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omments4.xml" ContentType="application/vnd.openxmlformats-officedocument.spreadsheetml.comment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omments5.xml" ContentType="application/vnd.openxmlformats-officedocument.spreadsheetml.comment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omments6.xml" ContentType="application/vnd.openxmlformats-officedocument.spreadsheetml.comment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comments7.xml" ContentType="application/vnd.openxmlformats-officedocument.spreadsheetml.comment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9.xml" ContentType="application/vnd.openxmlformats-officedocument.spreadsheetml.pivotTable+xml"/>
  <Override PartName="/xl/drawings/drawing12.xml" ContentType="application/vnd.openxmlformats-officedocument.drawing+xml"/>
  <Override PartName="/xl/comments8.xml" ContentType="application/vnd.openxmlformats-officedocument.spreadsheetml.comment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0.xml" ContentType="application/vnd.openxmlformats-officedocument.spreadsheetml.pivotTable+xml"/>
  <Override PartName="/xl/drawings/drawing13.xml" ContentType="application/vnd.openxmlformats-officedocument.drawing+xml"/>
  <Override PartName="/xl/tables/table3.xml" ContentType="application/vnd.openxmlformats-officedocument.spreadsheetml.table+xml"/>
  <Override PartName="/xl/comments9.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1.xml" ContentType="application/vnd.openxmlformats-officedocument.spreadsheetml.pivotTable+xml"/>
  <Override PartName="/xl/drawings/drawing14.xml" ContentType="application/vnd.openxmlformats-officedocument.drawing+xml"/>
  <Override PartName="/xl/tables/table4.xml" ContentType="application/vnd.openxmlformats-officedocument.spreadsheetml.table+xml"/>
  <Override PartName="/xl/comments10.xml" ContentType="application/vnd.openxmlformats-officedocument.spreadsheetml.comment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2.xml" ContentType="application/vnd.openxmlformats-officedocument.spreadsheetml.pivotTable+xml"/>
  <Override PartName="/xl/drawings/drawing15.xml" ContentType="application/vnd.openxmlformats-officedocument.drawing+xml"/>
  <Override PartName="/xl/tables/table5.xml" ContentType="application/vnd.openxmlformats-officedocument.spreadsheetml.table+xml"/>
  <Override PartName="/xl/comments11.xml" ContentType="application/vnd.openxmlformats-officedocument.spreadsheetml.comment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D:\Data Analyst\EXCEL\EXCEL-project\1. bank loan analysis\"/>
    </mc:Choice>
  </mc:AlternateContent>
  <xr:revisionPtr revIDLastSave="0" documentId="13_ncr:1_{9C8AA5BE-C799-4037-90A1-8F908EEBB7C0}" xr6:coauthVersionLast="47" xr6:coauthVersionMax="47" xr10:uidLastSave="{00000000-0000-0000-0000-000000000000}"/>
  <bookViews>
    <workbookView xWindow="-110" yWindow="-110" windowWidth="19420" windowHeight="10300" firstSheet="1" activeTab="3" xr2:uid="{FE930C09-2F1D-48D1-B203-7A73FDD51B6F}"/>
  </bookViews>
  <sheets>
    <sheet name="dataset" sheetId="1" r:id="rId1"/>
    <sheet name="Cleaned_Data" sheetId="4" r:id="rId2"/>
    <sheet name="Loan KPI" sheetId="5" r:id="rId3"/>
    <sheet name="Dashboard" sheetId="38" r:id="rId4"/>
    <sheet name="KPI 2" sheetId="6" r:id="rId5"/>
    <sheet name="KPI 1" sheetId="7" r:id="rId6"/>
    <sheet name="KPI 3" sheetId="15" r:id="rId7"/>
    <sheet name="KPI 4" sheetId="17" r:id="rId8"/>
    <sheet name="KPI 5" sheetId="19" r:id="rId9"/>
    <sheet name="KPI 6" sheetId="22" r:id="rId10"/>
    <sheet name="KPI 7" sheetId="23" r:id="rId11"/>
    <sheet name="KPI 8" sheetId="25" r:id="rId12"/>
    <sheet name="KPI 9" sheetId="27" r:id="rId13"/>
    <sheet name="KPI 10" sheetId="28" r:id="rId14"/>
    <sheet name="KPI 11" sheetId="29" r:id="rId15"/>
    <sheet name="KPI 12" sheetId="34" r:id="rId16"/>
    <sheet name="KPI 13" sheetId="35" r:id="rId17"/>
  </sheets>
  <definedNames>
    <definedName name="_xlnm._FilterDatabase" localSheetId="0" hidden="1">dataset!$A$1:$M$4270</definedName>
    <definedName name="ExternalData_1" localSheetId="1" hidden="1">'Cleaned_Data'!$A$1:$N$4270</definedName>
    <definedName name="Slicer_education">#N/A</definedName>
    <definedName name="Slicer_EMI_Band">#N/A</definedName>
    <definedName name="Slicer_loan_status1">#N/A</definedName>
    <definedName name="Slicer_loan_term">#N/A</definedName>
    <definedName name="Slicer_no_of_dependents">#N/A</definedName>
    <definedName name="Slicer_self_employed">#N/A</definedName>
  </definedNames>
  <calcPr calcId="191029"/>
  <pivotCaches>
    <pivotCache cacheId="4" r:id="rId18"/>
  </pivotCaches>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4270" i="4" l="1"/>
  <c r="U4270" i="4"/>
  <c r="T4270" i="4"/>
  <c r="S4270" i="4"/>
  <c r="R4270" i="4"/>
  <c r="Q4270" i="4"/>
  <c r="P4270" i="4"/>
  <c r="O4270" i="4"/>
  <c r="F4270" i="4"/>
  <c r="V4269" i="4"/>
  <c r="U4269" i="4"/>
  <c r="T4269" i="4"/>
  <c r="S4269" i="4"/>
  <c r="R4269" i="4"/>
  <c r="Q4269" i="4"/>
  <c r="P4269" i="4"/>
  <c r="O4269" i="4"/>
  <c r="F4269" i="4"/>
  <c r="V4268" i="4"/>
  <c r="U4268" i="4"/>
  <c r="T4268" i="4"/>
  <c r="S4268" i="4"/>
  <c r="R4268" i="4"/>
  <c r="Q4268" i="4"/>
  <c r="P4268" i="4"/>
  <c r="O4268" i="4"/>
  <c r="F4268" i="4"/>
  <c r="V4267" i="4"/>
  <c r="U4267" i="4"/>
  <c r="T4267" i="4"/>
  <c r="S4267" i="4"/>
  <c r="R4267" i="4"/>
  <c r="Q4267" i="4"/>
  <c r="P4267" i="4"/>
  <c r="O4267" i="4"/>
  <c r="F4267" i="4"/>
  <c r="V4266" i="4"/>
  <c r="U4266" i="4"/>
  <c r="T4266" i="4"/>
  <c r="S4266" i="4"/>
  <c r="R4266" i="4"/>
  <c r="Q4266" i="4"/>
  <c r="P4266" i="4"/>
  <c r="O4266" i="4"/>
  <c r="F4266" i="4"/>
  <c r="V4265" i="4"/>
  <c r="U4265" i="4"/>
  <c r="T4265" i="4"/>
  <c r="S4265" i="4"/>
  <c r="R4265" i="4"/>
  <c r="Q4265" i="4"/>
  <c r="P4265" i="4"/>
  <c r="O4265" i="4"/>
  <c r="F4265" i="4"/>
  <c r="V4264" i="4"/>
  <c r="U4264" i="4"/>
  <c r="T4264" i="4"/>
  <c r="S4264" i="4"/>
  <c r="R4264" i="4"/>
  <c r="Q4264" i="4"/>
  <c r="P4264" i="4"/>
  <c r="O4264" i="4"/>
  <c r="F4264" i="4"/>
  <c r="V4263" i="4"/>
  <c r="U4263" i="4"/>
  <c r="T4263" i="4"/>
  <c r="S4263" i="4"/>
  <c r="R4263" i="4"/>
  <c r="Q4263" i="4"/>
  <c r="P4263" i="4"/>
  <c r="O4263" i="4"/>
  <c r="F4263" i="4"/>
  <c r="V4262" i="4"/>
  <c r="U4262" i="4"/>
  <c r="T4262" i="4"/>
  <c r="S4262" i="4"/>
  <c r="R4262" i="4"/>
  <c r="Q4262" i="4"/>
  <c r="P4262" i="4"/>
  <c r="O4262" i="4"/>
  <c r="F4262" i="4"/>
  <c r="V4261" i="4"/>
  <c r="U4261" i="4"/>
  <c r="T4261" i="4"/>
  <c r="S4261" i="4"/>
  <c r="R4261" i="4"/>
  <c r="Q4261" i="4"/>
  <c r="P4261" i="4"/>
  <c r="O4261" i="4"/>
  <c r="F4261" i="4"/>
  <c r="V4260" i="4"/>
  <c r="U4260" i="4"/>
  <c r="T4260" i="4"/>
  <c r="S4260" i="4"/>
  <c r="R4260" i="4"/>
  <c r="Q4260" i="4"/>
  <c r="P4260" i="4"/>
  <c r="O4260" i="4"/>
  <c r="F4260" i="4"/>
  <c r="V4259" i="4"/>
  <c r="U4259" i="4"/>
  <c r="T4259" i="4"/>
  <c r="S4259" i="4"/>
  <c r="R4259" i="4"/>
  <c r="Q4259" i="4"/>
  <c r="P4259" i="4"/>
  <c r="O4259" i="4"/>
  <c r="F4259" i="4"/>
  <c r="V4258" i="4"/>
  <c r="U4258" i="4"/>
  <c r="T4258" i="4"/>
  <c r="S4258" i="4"/>
  <c r="R4258" i="4"/>
  <c r="Q4258" i="4"/>
  <c r="P4258" i="4"/>
  <c r="O4258" i="4"/>
  <c r="F4258" i="4"/>
  <c r="V4257" i="4"/>
  <c r="U4257" i="4"/>
  <c r="T4257" i="4"/>
  <c r="S4257" i="4"/>
  <c r="R4257" i="4"/>
  <c r="Q4257" i="4"/>
  <c r="P4257" i="4"/>
  <c r="O4257" i="4"/>
  <c r="F4257" i="4"/>
  <c r="V4256" i="4"/>
  <c r="U4256" i="4"/>
  <c r="T4256" i="4"/>
  <c r="S4256" i="4"/>
  <c r="R4256" i="4"/>
  <c r="Q4256" i="4"/>
  <c r="P4256" i="4"/>
  <c r="O4256" i="4"/>
  <c r="F4256" i="4"/>
  <c r="V4255" i="4"/>
  <c r="U4255" i="4"/>
  <c r="T4255" i="4"/>
  <c r="S4255" i="4"/>
  <c r="R4255" i="4"/>
  <c r="Q4255" i="4"/>
  <c r="P4255" i="4"/>
  <c r="O4255" i="4"/>
  <c r="F4255" i="4"/>
  <c r="V4254" i="4"/>
  <c r="U4254" i="4"/>
  <c r="T4254" i="4"/>
  <c r="S4254" i="4"/>
  <c r="R4254" i="4"/>
  <c r="Q4254" i="4"/>
  <c r="P4254" i="4"/>
  <c r="O4254" i="4"/>
  <c r="F4254" i="4"/>
  <c r="V4253" i="4"/>
  <c r="U4253" i="4"/>
  <c r="T4253" i="4"/>
  <c r="S4253" i="4"/>
  <c r="R4253" i="4"/>
  <c r="Q4253" i="4"/>
  <c r="P4253" i="4"/>
  <c r="O4253" i="4"/>
  <c r="F4253" i="4"/>
  <c r="V4252" i="4"/>
  <c r="U4252" i="4"/>
  <c r="T4252" i="4"/>
  <c r="S4252" i="4"/>
  <c r="R4252" i="4"/>
  <c r="Q4252" i="4"/>
  <c r="P4252" i="4"/>
  <c r="O4252" i="4"/>
  <c r="F4252" i="4"/>
  <c r="V4251" i="4"/>
  <c r="U4251" i="4"/>
  <c r="T4251" i="4"/>
  <c r="S4251" i="4"/>
  <c r="R4251" i="4"/>
  <c r="Q4251" i="4"/>
  <c r="P4251" i="4"/>
  <c r="O4251" i="4"/>
  <c r="F4251" i="4"/>
  <c r="V4250" i="4"/>
  <c r="U4250" i="4"/>
  <c r="T4250" i="4"/>
  <c r="S4250" i="4"/>
  <c r="R4250" i="4"/>
  <c r="Q4250" i="4"/>
  <c r="P4250" i="4"/>
  <c r="O4250" i="4"/>
  <c r="F4250" i="4"/>
  <c r="V4249" i="4"/>
  <c r="U4249" i="4"/>
  <c r="T4249" i="4"/>
  <c r="S4249" i="4"/>
  <c r="R4249" i="4"/>
  <c r="Q4249" i="4"/>
  <c r="P4249" i="4"/>
  <c r="O4249" i="4"/>
  <c r="F4249" i="4"/>
  <c r="V4248" i="4"/>
  <c r="U4248" i="4"/>
  <c r="T4248" i="4"/>
  <c r="S4248" i="4"/>
  <c r="R4248" i="4"/>
  <c r="Q4248" i="4"/>
  <c r="P4248" i="4"/>
  <c r="O4248" i="4"/>
  <c r="F4248" i="4"/>
  <c r="V4247" i="4"/>
  <c r="U4247" i="4"/>
  <c r="T4247" i="4"/>
  <c r="S4247" i="4"/>
  <c r="R4247" i="4"/>
  <c r="Q4247" i="4"/>
  <c r="P4247" i="4"/>
  <c r="O4247" i="4"/>
  <c r="F4247" i="4"/>
  <c r="V4246" i="4"/>
  <c r="U4246" i="4"/>
  <c r="T4246" i="4"/>
  <c r="S4246" i="4"/>
  <c r="R4246" i="4"/>
  <c r="Q4246" i="4"/>
  <c r="P4246" i="4"/>
  <c r="O4246" i="4"/>
  <c r="F4246" i="4"/>
  <c r="V4245" i="4"/>
  <c r="U4245" i="4"/>
  <c r="T4245" i="4"/>
  <c r="S4245" i="4"/>
  <c r="R4245" i="4"/>
  <c r="Q4245" i="4"/>
  <c r="P4245" i="4"/>
  <c r="O4245" i="4"/>
  <c r="F4245" i="4"/>
  <c r="V4244" i="4"/>
  <c r="U4244" i="4"/>
  <c r="T4244" i="4"/>
  <c r="S4244" i="4"/>
  <c r="R4244" i="4"/>
  <c r="Q4244" i="4"/>
  <c r="P4244" i="4"/>
  <c r="O4244" i="4"/>
  <c r="F4244" i="4"/>
  <c r="V4243" i="4"/>
  <c r="U4243" i="4"/>
  <c r="T4243" i="4"/>
  <c r="S4243" i="4"/>
  <c r="R4243" i="4"/>
  <c r="Q4243" i="4"/>
  <c r="P4243" i="4"/>
  <c r="O4243" i="4"/>
  <c r="F4243" i="4"/>
  <c r="V4242" i="4"/>
  <c r="U4242" i="4"/>
  <c r="T4242" i="4"/>
  <c r="S4242" i="4"/>
  <c r="R4242" i="4"/>
  <c r="Q4242" i="4"/>
  <c r="P4242" i="4"/>
  <c r="O4242" i="4"/>
  <c r="F4242" i="4"/>
  <c r="V4241" i="4"/>
  <c r="U4241" i="4"/>
  <c r="T4241" i="4"/>
  <c r="S4241" i="4"/>
  <c r="R4241" i="4"/>
  <c r="Q4241" i="4"/>
  <c r="P4241" i="4"/>
  <c r="O4241" i="4"/>
  <c r="F4241" i="4"/>
  <c r="V4240" i="4"/>
  <c r="U4240" i="4"/>
  <c r="T4240" i="4"/>
  <c r="S4240" i="4"/>
  <c r="R4240" i="4"/>
  <c r="Q4240" i="4"/>
  <c r="P4240" i="4"/>
  <c r="O4240" i="4"/>
  <c r="F4240" i="4"/>
  <c r="V4239" i="4"/>
  <c r="U4239" i="4"/>
  <c r="T4239" i="4"/>
  <c r="S4239" i="4"/>
  <c r="R4239" i="4"/>
  <c r="Q4239" i="4"/>
  <c r="P4239" i="4"/>
  <c r="O4239" i="4"/>
  <c r="F4239" i="4"/>
  <c r="V4238" i="4"/>
  <c r="U4238" i="4"/>
  <c r="T4238" i="4"/>
  <c r="S4238" i="4"/>
  <c r="R4238" i="4"/>
  <c r="Q4238" i="4"/>
  <c r="P4238" i="4"/>
  <c r="O4238" i="4"/>
  <c r="F4238" i="4"/>
  <c r="V4237" i="4"/>
  <c r="U4237" i="4"/>
  <c r="T4237" i="4"/>
  <c r="S4237" i="4"/>
  <c r="R4237" i="4"/>
  <c r="Q4237" i="4"/>
  <c r="P4237" i="4"/>
  <c r="O4237" i="4"/>
  <c r="F4237" i="4"/>
  <c r="V4236" i="4"/>
  <c r="U4236" i="4"/>
  <c r="T4236" i="4"/>
  <c r="S4236" i="4"/>
  <c r="R4236" i="4"/>
  <c r="Q4236" i="4"/>
  <c r="P4236" i="4"/>
  <c r="O4236" i="4"/>
  <c r="F4236" i="4"/>
  <c r="V4235" i="4"/>
  <c r="U4235" i="4"/>
  <c r="T4235" i="4"/>
  <c r="S4235" i="4"/>
  <c r="R4235" i="4"/>
  <c r="Q4235" i="4"/>
  <c r="P4235" i="4"/>
  <c r="O4235" i="4"/>
  <c r="F4235" i="4"/>
  <c r="V4234" i="4"/>
  <c r="U4234" i="4"/>
  <c r="T4234" i="4"/>
  <c r="S4234" i="4"/>
  <c r="R4234" i="4"/>
  <c r="Q4234" i="4"/>
  <c r="P4234" i="4"/>
  <c r="O4234" i="4"/>
  <c r="F4234" i="4"/>
  <c r="V4233" i="4"/>
  <c r="U4233" i="4"/>
  <c r="T4233" i="4"/>
  <c r="S4233" i="4"/>
  <c r="R4233" i="4"/>
  <c r="Q4233" i="4"/>
  <c r="P4233" i="4"/>
  <c r="O4233" i="4"/>
  <c r="F4233" i="4"/>
  <c r="V4232" i="4"/>
  <c r="U4232" i="4"/>
  <c r="T4232" i="4"/>
  <c r="S4232" i="4"/>
  <c r="R4232" i="4"/>
  <c r="Q4232" i="4"/>
  <c r="P4232" i="4"/>
  <c r="O4232" i="4"/>
  <c r="F4232" i="4"/>
  <c r="V4231" i="4"/>
  <c r="U4231" i="4"/>
  <c r="T4231" i="4"/>
  <c r="S4231" i="4"/>
  <c r="R4231" i="4"/>
  <c r="Q4231" i="4"/>
  <c r="P4231" i="4"/>
  <c r="O4231" i="4"/>
  <c r="F4231" i="4"/>
  <c r="V4230" i="4"/>
  <c r="U4230" i="4"/>
  <c r="T4230" i="4"/>
  <c r="S4230" i="4"/>
  <c r="R4230" i="4"/>
  <c r="Q4230" i="4"/>
  <c r="P4230" i="4"/>
  <c r="O4230" i="4"/>
  <c r="F4230" i="4"/>
  <c r="V4229" i="4"/>
  <c r="U4229" i="4"/>
  <c r="T4229" i="4"/>
  <c r="S4229" i="4"/>
  <c r="R4229" i="4"/>
  <c r="Q4229" i="4"/>
  <c r="P4229" i="4"/>
  <c r="O4229" i="4"/>
  <c r="F4229" i="4"/>
  <c r="V4228" i="4"/>
  <c r="U4228" i="4"/>
  <c r="T4228" i="4"/>
  <c r="S4228" i="4"/>
  <c r="R4228" i="4"/>
  <c r="Q4228" i="4"/>
  <c r="P4228" i="4"/>
  <c r="O4228" i="4"/>
  <c r="F4228" i="4"/>
  <c r="V4227" i="4"/>
  <c r="U4227" i="4"/>
  <c r="T4227" i="4"/>
  <c r="S4227" i="4"/>
  <c r="R4227" i="4"/>
  <c r="Q4227" i="4"/>
  <c r="P4227" i="4"/>
  <c r="O4227" i="4"/>
  <c r="F4227" i="4"/>
  <c r="V4226" i="4"/>
  <c r="U4226" i="4"/>
  <c r="T4226" i="4"/>
  <c r="S4226" i="4"/>
  <c r="R4226" i="4"/>
  <c r="Q4226" i="4"/>
  <c r="P4226" i="4"/>
  <c r="O4226" i="4"/>
  <c r="F4226" i="4"/>
  <c r="V4225" i="4"/>
  <c r="U4225" i="4"/>
  <c r="T4225" i="4"/>
  <c r="S4225" i="4"/>
  <c r="R4225" i="4"/>
  <c r="Q4225" i="4"/>
  <c r="P4225" i="4"/>
  <c r="O4225" i="4"/>
  <c r="F4225" i="4"/>
  <c r="V4224" i="4"/>
  <c r="U4224" i="4"/>
  <c r="T4224" i="4"/>
  <c r="S4224" i="4"/>
  <c r="R4224" i="4"/>
  <c r="Q4224" i="4"/>
  <c r="P4224" i="4"/>
  <c r="O4224" i="4"/>
  <c r="F4224" i="4"/>
  <c r="V4223" i="4"/>
  <c r="U4223" i="4"/>
  <c r="T4223" i="4"/>
  <c r="S4223" i="4"/>
  <c r="R4223" i="4"/>
  <c r="Q4223" i="4"/>
  <c r="P4223" i="4"/>
  <c r="O4223" i="4"/>
  <c r="F4223" i="4"/>
  <c r="V4222" i="4"/>
  <c r="U4222" i="4"/>
  <c r="T4222" i="4"/>
  <c r="S4222" i="4"/>
  <c r="R4222" i="4"/>
  <c r="Q4222" i="4"/>
  <c r="P4222" i="4"/>
  <c r="O4222" i="4"/>
  <c r="F4222" i="4"/>
  <c r="V4221" i="4"/>
  <c r="U4221" i="4"/>
  <c r="T4221" i="4"/>
  <c r="S4221" i="4"/>
  <c r="R4221" i="4"/>
  <c r="Q4221" i="4"/>
  <c r="P4221" i="4"/>
  <c r="O4221" i="4"/>
  <c r="F4221" i="4"/>
  <c r="V4220" i="4"/>
  <c r="U4220" i="4"/>
  <c r="T4220" i="4"/>
  <c r="S4220" i="4"/>
  <c r="R4220" i="4"/>
  <c r="Q4220" i="4"/>
  <c r="P4220" i="4"/>
  <c r="O4220" i="4"/>
  <c r="F4220" i="4"/>
  <c r="V4219" i="4"/>
  <c r="U4219" i="4"/>
  <c r="T4219" i="4"/>
  <c r="S4219" i="4"/>
  <c r="R4219" i="4"/>
  <c r="Q4219" i="4"/>
  <c r="P4219" i="4"/>
  <c r="O4219" i="4"/>
  <c r="F4219" i="4"/>
  <c r="V4218" i="4"/>
  <c r="U4218" i="4"/>
  <c r="T4218" i="4"/>
  <c r="S4218" i="4"/>
  <c r="R4218" i="4"/>
  <c r="Q4218" i="4"/>
  <c r="P4218" i="4"/>
  <c r="O4218" i="4"/>
  <c r="F4218" i="4"/>
  <c r="V4217" i="4"/>
  <c r="U4217" i="4"/>
  <c r="T4217" i="4"/>
  <c r="S4217" i="4"/>
  <c r="R4217" i="4"/>
  <c r="Q4217" i="4"/>
  <c r="P4217" i="4"/>
  <c r="O4217" i="4"/>
  <c r="F4217" i="4"/>
  <c r="V4216" i="4"/>
  <c r="U4216" i="4"/>
  <c r="T4216" i="4"/>
  <c r="S4216" i="4"/>
  <c r="R4216" i="4"/>
  <c r="Q4216" i="4"/>
  <c r="P4216" i="4"/>
  <c r="O4216" i="4"/>
  <c r="F4216" i="4"/>
  <c r="V4215" i="4"/>
  <c r="U4215" i="4"/>
  <c r="T4215" i="4"/>
  <c r="S4215" i="4"/>
  <c r="R4215" i="4"/>
  <c r="Q4215" i="4"/>
  <c r="P4215" i="4"/>
  <c r="O4215" i="4"/>
  <c r="F4215" i="4"/>
  <c r="V4214" i="4"/>
  <c r="U4214" i="4"/>
  <c r="T4214" i="4"/>
  <c r="S4214" i="4"/>
  <c r="R4214" i="4"/>
  <c r="Q4214" i="4"/>
  <c r="P4214" i="4"/>
  <c r="O4214" i="4"/>
  <c r="F4214" i="4"/>
  <c r="V4213" i="4"/>
  <c r="U4213" i="4"/>
  <c r="T4213" i="4"/>
  <c r="S4213" i="4"/>
  <c r="R4213" i="4"/>
  <c r="Q4213" i="4"/>
  <c r="P4213" i="4"/>
  <c r="O4213" i="4"/>
  <c r="F4213" i="4"/>
  <c r="V4212" i="4"/>
  <c r="U4212" i="4"/>
  <c r="T4212" i="4"/>
  <c r="S4212" i="4"/>
  <c r="R4212" i="4"/>
  <c r="Q4212" i="4"/>
  <c r="P4212" i="4"/>
  <c r="O4212" i="4"/>
  <c r="F4212" i="4"/>
  <c r="V4211" i="4"/>
  <c r="U4211" i="4"/>
  <c r="T4211" i="4"/>
  <c r="S4211" i="4"/>
  <c r="R4211" i="4"/>
  <c r="Q4211" i="4"/>
  <c r="P4211" i="4"/>
  <c r="O4211" i="4"/>
  <c r="F4211" i="4"/>
  <c r="V4210" i="4"/>
  <c r="U4210" i="4"/>
  <c r="T4210" i="4"/>
  <c r="S4210" i="4"/>
  <c r="R4210" i="4"/>
  <c r="Q4210" i="4"/>
  <c r="P4210" i="4"/>
  <c r="O4210" i="4"/>
  <c r="F4210" i="4"/>
  <c r="V4209" i="4"/>
  <c r="U4209" i="4"/>
  <c r="T4209" i="4"/>
  <c r="S4209" i="4"/>
  <c r="R4209" i="4"/>
  <c r="Q4209" i="4"/>
  <c r="P4209" i="4"/>
  <c r="O4209" i="4"/>
  <c r="F4209" i="4"/>
  <c r="V4208" i="4"/>
  <c r="U4208" i="4"/>
  <c r="T4208" i="4"/>
  <c r="S4208" i="4"/>
  <c r="R4208" i="4"/>
  <c r="Q4208" i="4"/>
  <c r="P4208" i="4"/>
  <c r="O4208" i="4"/>
  <c r="F4208" i="4"/>
  <c r="V4207" i="4"/>
  <c r="U4207" i="4"/>
  <c r="T4207" i="4"/>
  <c r="S4207" i="4"/>
  <c r="R4207" i="4"/>
  <c r="Q4207" i="4"/>
  <c r="P4207" i="4"/>
  <c r="O4207" i="4"/>
  <c r="F4207" i="4"/>
  <c r="V4206" i="4"/>
  <c r="U4206" i="4"/>
  <c r="T4206" i="4"/>
  <c r="S4206" i="4"/>
  <c r="R4206" i="4"/>
  <c r="Q4206" i="4"/>
  <c r="P4206" i="4"/>
  <c r="O4206" i="4"/>
  <c r="F4206" i="4"/>
  <c r="V4205" i="4"/>
  <c r="U4205" i="4"/>
  <c r="T4205" i="4"/>
  <c r="S4205" i="4"/>
  <c r="R4205" i="4"/>
  <c r="Q4205" i="4"/>
  <c r="P4205" i="4"/>
  <c r="O4205" i="4"/>
  <c r="F4205" i="4"/>
  <c r="V4204" i="4"/>
  <c r="U4204" i="4"/>
  <c r="T4204" i="4"/>
  <c r="S4204" i="4"/>
  <c r="R4204" i="4"/>
  <c r="Q4204" i="4"/>
  <c r="P4204" i="4"/>
  <c r="O4204" i="4"/>
  <c r="F4204" i="4"/>
  <c r="V4203" i="4"/>
  <c r="U4203" i="4"/>
  <c r="T4203" i="4"/>
  <c r="S4203" i="4"/>
  <c r="R4203" i="4"/>
  <c r="Q4203" i="4"/>
  <c r="P4203" i="4"/>
  <c r="O4203" i="4"/>
  <c r="F4203" i="4"/>
  <c r="V4202" i="4"/>
  <c r="U4202" i="4"/>
  <c r="T4202" i="4"/>
  <c r="S4202" i="4"/>
  <c r="R4202" i="4"/>
  <c r="Q4202" i="4"/>
  <c r="P4202" i="4"/>
  <c r="O4202" i="4"/>
  <c r="F4202" i="4"/>
  <c r="V4201" i="4"/>
  <c r="U4201" i="4"/>
  <c r="T4201" i="4"/>
  <c r="S4201" i="4"/>
  <c r="R4201" i="4"/>
  <c r="Q4201" i="4"/>
  <c r="P4201" i="4"/>
  <c r="O4201" i="4"/>
  <c r="F4201" i="4"/>
  <c r="V4200" i="4"/>
  <c r="U4200" i="4"/>
  <c r="T4200" i="4"/>
  <c r="S4200" i="4"/>
  <c r="R4200" i="4"/>
  <c r="Q4200" i="4"/>
  <c r="P4200" i="4"/>
  <c r="O4200" i="4"/>
  <c r="F4200" i="4"/>
  <c r="V4199" i="4"/>
  <c r="U4199" i="4"/>
  <c r="T4199" i="4"/>
  <c r="S4199" i="4"/>
  <c r="R4199" i="4"/>
  <c r="Q4199" i="4"/>
  <c r="P4199" i="4"/>
  <c r="O4199" i="4"/>
  <c r="F4199" i="4"/>
  <c r="V4198" i="4"/>
  <c r="U4198" i="4"/>
  <c r="T4198" i="4"/>
  <c r="S4198" i="4"/>
  <c r="R4198" i="4"/>
  <c r="Q4198" i="4"/>
  <c r="P4198" i="4"/>
  <c r="O4198" i="4"/>
  <c r="F4198" i="4"/>
  <c r="V4197" i="4"/>
  <c r="U4197" i="4"/>
  <c r="T4197" i="4"/>
  <c r="S4197" i="4"/>
  <c r="R4197" i="4"/>
  <c r="Q4197" i="4"/>
  <c r="P4197" i="4"/>
  <c r="O4197" i="4"/>
  <c r="F4197" i="4"/>
  <c r="V4196" i="4"/>
  <c r="U4196" i="4"/>
  <c r="T4196" i="4"/>
  <c r="S4196" i="4"/>
  <c r="R4196" i="4"/>
  <c r="Q4196" i="4"/>
  <c r="P4196" i="4"/>
  <c r="O4196" i="4"/>
  <c r="F4196" i="4"/>
  <c r="V4195" i="4"/>
  <c r="U4195" i="4"/>
  <c r="T4195" i="4"/>
  <c r="S4195" i="4"/>
  <c r="R4195" i="4"/>
  <c r="Q4195" i="4"/>
  <c r="P4195" i="4"/>
  <c r="O4195" i="4"/>
  <c r="F4195" i="4"/>
  <c r="V4194" i="4"/>
  <c r="U4194" i="4"/>
  <c r="T4194" i="4"/>
  <c r="S4194" i="4"/>
  <c r="R4194" i="4"/>
  <c r="Q4194" i="4"/>
  <c r="P4194" i="4"/>
  <c r="O4194" i="4"/>
  <c r="F4194" i="4"/>
  <c r="V4193" i="4"/>
  <c r="U4193" i="4"/>
  <c r="T4193" i="4"/>
  <c r="S4193" i="4"/>
  <c r="R4193" i="4"/>
  <c r="Q4193" i="4"/>
  <c r="P4193" i="4"/>
  <c r="O4193" i="4"/>
  <c r="F4193" i="4"/>
  <c r="V4192" i="4"/>
  <c r="U4192" i="4"/>
  <c r="T4192" i="4"/>
  <c r="S4192" i="4"/>
  <c r="R4192" i="4"/>
  <c r="Q4192" i="4"/>
  <c r="P4192" i="4"/>
  <c r="O4192" i="4"/>
  <c r="F4192" i="4"/>
  <c r="V4191" i="4"/>
  <c r="U4191" i="4"/>
  <c r="T4191" i="4"/>
  <c r="S4191" i="4"/>
  <c r="R4191" i="4"/>
  <c r="Q4191" i="4"/>
  <c r="P4191" i="4"/>
  <c r="O4191" i="4"/>
  <c r="F4191" i="4"/>
  <c r="V4190" i="4"/>
  <c r="U4190" i="4"/>
  <c r="T4190" i="4"/>
  <c r="S4190" i="4"/>
  <c r="R4190" i="4"/>
  <c r="Q4190" i="4"/>
  <c r="P4190" i="4"/>
  <c r="O4190" i="4"/>
  <c r="F4190" i="4"/>
  <c r="V4189" i="4"/>
  <c r="U4189" i="4"/>
  <c r="T4189" i="4"/>
  <c r="S4189" i="4"/>
  <c r="R4189" i="4"/>
  <c r="Q4189" i="4"/>
  <c r="P4189" i="4"/>
  <c r="O4189" i="4"/>
  <c r="F4189" i="4"/>
  <c r="V4188" i="4"/>
  <c r="U4188" i="4"/>
  <c r="T4188" i="4"/>
  <c r="S4188" i="4"/>
  <c r="R4188" i="4"/>
  <c r="Q4188" i="4"/>
  <c r="P4188" i="4"/>
  <c r="O4188" i="4"/>
  <c r="F4188" i="4"/>
  <c r="V4187" i="4"/>
  <c r="U4187" i="4"/>
  <c r="T4187" i="4"/>
  <c r="S4187" i="4"/>
  <c r="R4187" i="4"/>
  <c r="Q4187" i="4"/>
  <c r="P4187" i="4"/>
  <c r="O4187" i="4"/>
  <c r="F4187" i="4"/>
  <c r="V4186" i="4"/>
  <c r="U4186" i="4"/>
  <c r="T4186" i="4"/>
  <c r="S4186" i="4"/>
  <c r="R4186" i="4"/>
  <c r="Q4186" i="4"/>
  <c r="P4186" i="4"/>
  <c r="O4186" i="4"/>
  <c r="F4186" i="4"/>
  <c r="V4185" i="4"/>
  <c r="U4185" i="4"/>
  <c r="T4185" i="4"/>
  <c r="S4185" i="4"/>
  <c r="R4185" i="4"/>
  <c r="Q4185" i="4"/>
  <c r="P4185" i="4"/>
  <c r="O4185" i="4"/>
  <c r="F4185" i="4"/>
  <c r="V4184" i="4"/>
  <c r="U4184" i="4"/>
  <c r="T4184" i="4"/>
  <c r="S4184" i="4"/>
  <c r="R4184" i="4"/>
  <c r="Q4184" i="4"/>
  <c r="P4184" i="4"/>
  <c r="O4184" i="4"/>
  <c r="F4184" i="4"/>
  <c r="V4183" i="4"/>
  <c r="U4183" i="4"/>
  <c r="T4183" i="4"/>
  <c r="S4183" i="4"/>
  <c r="R4183" i="4"/>
  <c r="Q4183" i="4"/>
  <c r="P4183" i="4"/>
  <c r="O4183" i="4"/>
  <c r="F4183" i="4"/>
  <c r="V4182" i="4"/>
  <c r="U4182" i="4"/>
  <c r="T4182" i="4"/>
  <c r="S4182" i="4"/>
  <c r="R4182" i="4"/>
  <c r="Q4182" i="4"/>
  <c r="P4182" i="4"/>
  <c r="O4182" i="4"/>
  <c r="F4182" i="4"/>
  <c r="V4181" i="4"/>
  <c r="U4181" i="4"/>
  <c r="T4181" i="4"/>
  <c r="S4181" i="4"/>
  <c r="R4181" i="4"/>
  <c r="Q4181" i="4"/>
  <c r="P4181" i="4"/>
  <c r="O4181" i="4"/>
  <c r="F4181" i="4"/>
  <c r="V4180" i="4"/>
  <c r="U4180" i="4"/>
  <c r="T4180" i="4"/>
  <c r="S4180" i="4"/>
  <c r="R4180" i="4"/>
  <c r="Q4180" i="4"/>
  <c r="P4180" i="4"/>
  <c r="O4180" i="4"/>
  <c r="F4180" i="4"/>
  <c r="V4179" i="4"/>
  <c r="U4179" i="4"/>
  <c r="T4179" i="4"/>
  <c r="S4179" i="4"/>
  <c r="R4179" i="4"/>
  <c r="Q4179" i="4"/>
  <c r="P4179" i="4"/>
  <c r="O4179" i="4"/>
  <c r="F4179" i="4"/>
  <c r="V4178" i="4"/>
  <c r="U4178" i="4"/>
  <c r="T4178" i="4"/>
  <c r="S4178" i="4"/>
  <c r="R4178" i="4"/>
  <c r="Q4178" i="4"/>
  <c r="P4178" i="4"/>
  <c r="O4178" i="4"/>
  <c r="F4178" i="4"/>
  <c r="V4177" i="4"/>
  <c r="U4177" i="4"/>
  <c r="T4177" i="4"/>
  <c r="S4177" i="4"/>
  <c r="R4177" i="4"/>
  <c r="Q4177" i="4"/>
  <c r="P4177" i="4"/>
  <c r="O4177" i="4"/>
  <c r="F4177" i="4"/>
  <c r="V4176" i="4"/>
  <c r="U4176" i="4"/>
  <c r="T4176" i="4"/>
  <c r="S4176" i="4"/>
  <c r="R4176" i="4"/>
  <c r="Q4176" i="4"/>
  <c r="P4176" i="4"/>
  <c r="O4176" i="4"/>
  <c r="F4176" i="4"/>
  <c r="V4175" i="4"/>
  <c r="U4175" i="4"/>
  <c r="T4175" i="4"/>
  <c r="S4175" i="4"/>
  <c r="R4175" i="4"/>
  <c r="Q4175" i="4"/>
  <c r="P4175" i="4"/>
  <c r="O4175" i="4"/>
  <c r="F4175" i="4"/>
  <c r="V4174" i="4"/>
  <c r="U4174" i="4"/>
  <c r="T4174" i="4"/>
  <c r="S4174" i="4"/>
  <c r="R4174" i="4"/>
  <c r="Q4174" i="4"/>
  <c r="P4174" i="4"/>
  <c r="O4174" i="4"/>
  <c r="F4174" i="4"/>
  <c r="V4173" i="4"/>
  <c r="U4173" i="4"/>
  <c r="T4173" i="4"/>
  <c r="S4173" i="4"/>
  <c r="R4173" i="4"/>
  <c r="Q4173" i="4"/>
  <c r="P4173" i="4"/>
  <c r="O4173" i="4"/>
  <c r="F4173" i="4"/>
  <c r="V4172" i="4"/>
  <c r="U4172" i="4"/>
  <c r="T4172" i="4"/>
  <c r="S4172" i="4"/>
  <c r="R4172" i="4"/>
  <c r="Q4172" i="4"/>
  <c r="P4172" i="4"/>
  <c r="O4172" i="4"/>
  <c r="F4172" i="4"/>
  <c r="V4171" i="4"/>
  <c r="U4171" i="4"/>
  <c r="T4171" i="4"/>
  <c r="S4171" i="4"/>
  <c r="R4171" i="4"/>
  <c r="Q4171" i="4"/>
  <c r="P4171" i="4"/>
  <c r="O4171" i="4"/>
  <c r="F4171" i="4"/>
  <c r="V4170" i="4"/>
  <c r="U4170" i="4"/>
  <c r="T4170" i="4"/>
  <c r="S4170" i="4"/>
  <c r="R4170" i="4"/>
  <c r="Q4170" i="4"/>
  <c r="P4170" i="4"/>
  <c r="O4170" i="4"/>
  <c r="F4170" i="4"/>
  <c r="V4169" i="4"/>
  <c r="U4169" i="4"/>
  <c r="T4169" i="4"/>
  <c r="S4169" i="4"/>
  <c r="R4169" i="4"/>
  <c r="Q4169" i="4"/>
  <c r="P4169" i="4"/>
  <c r="O4169" i="4"/>
  <c r="F4169" i="4"/>
  <c r="V4168" i="4"/>
  <c r="U4168" i="4"/>
  <c r="T4168" i="4"/>
  <c r="S4168" i="4"/>
  <c r="R4168" i="4"/>
  <c r="Q4168" i="4"/>
  <c r="P4168" i="4"/>
  <c r="O4168" i="4"/>
  <c r="F4168" i="4"/>
  <c r="V4167" i="4"/>
  <c r="U4167" i="4"/>
  <c r="T4167" i="4"/>
  <c r="S4167" i="4"/>
  <c r="R4167" i="4"/>
  <c r="Q4167" i="4"/>
  <c r="P4167" i="4"/>
  <c r="O4167" i="4"/>
  <c r="F4167" i="4"/>
  <c r="V4166" i="4"/>
  <c r="U4166" i="4"/>
  <c r="T4166" i="4"/>
  <c r="S4166" i="4"/>
  <c r="R4166" i="4"/>
  <c r="Q4166" i="4"/>
  <c r="P4166" i="4"/>
  <c r="O4166" i="4"/>
  <c r="F4166" i="4"/>
  <c r="V4165" i="4"/>
  <c r="U4165" i="4"/>
  <c r="T4165" i="4"/>
  <c r="S4165" i="4"/>
  <c r="R4165" i="4"/>
  <c r="Q4165" i="4"/>
  <c r="P4165" i="4"/>
  <c r="O4165" i="4"/>
  <c r="F4165" i="4"/>
  <c r="V4164" i="4"/>
  <c r="U4164" i="4"/>
  <c r="T4164" i="4"/>
  <c r="S4164" i="4"/>
  <c r="R4164" i="4"/>
  <c r="Q4164" i="4"/>
  <c r="P4164" i="4"/>
  <c r="O4164" i="4"/>
  <c r="F4164" i="4"/>
  <c r="V4163" i="4"/>
  <c r="U4163" i="4"/>
  <c r="T4163" i="4"/>
  <c r="S4163" i="4"/>
  <c r="R4163" i="4"/>
  <c r="Q4163" i="4"/>
  <c r="P4163" i="4"/>
  <c r="O4163" i="4"/>
  <c r="F4163" i="4"/>
  <c r="V4162" i="4"/>
  <c r="U4162" i="4"/>
  <c r="T4162" i="4"/>
  <c r="S4162" i="4"/>
  <c r="R4162" i="4"/>
  <c r="Q4162" i="4"/>
  <c r="P4162" i="4"/>
  <c r="O4162" i="4"/>
  <c r="F4162" i="4"/>
  <c r="V4161" i="4"/>
  <c r="U4161" i="4"/>
  <c r="T4161" i="4"/>
  <c r="S4161" i="4"/>
  <c r="R4161" i="4"/>
  <c r="Q4161" i="4"/>
  <c r="P4161" i="4"/>
  <c r="O4161" i="4"/>
  <c r="F4161" i="4"/>
  <c r="V4160" i="4"/>
  <c r="U4160" i="4"/>
  <c r="T4160" i="4"/>
  <c r="S4160" i="4"/>
  <c r="R4160" i="4"/>
  <c r="Q4160" i="4"/>
  <c r="P4160" i="4"/>
  <c r="O4160" i="4"/>
  <c r="F4160" i="4"/>
  <c r="V4159" i="4"/>
  <c r="U4159" i="4"/>
  <c r="T4159" i="4"/>
  <c r="S4159" i="4"/>
  <c r="R4159" i="4"/>
  <c r="Q4159" i="4"/>
  <c r="P4159" i="4"/>
  <c r="O4159" i="4"/>
  <c r="F4159" i="4"/>
  <c r="V4158" i="4"/>
  <c r="U4158" i="4"/>
  <c r="T4158" i="4"/>
  <c r="S4158" i="4"/>
  <c r="R4158" i="4"/>
  <c r="Q4158" i="4"/>
  <c r="P4158" i="4"/>
  <c r="O4158" i="4"/>
  <c r="F4158" i="4"/>
  <c r="V4157" i="4"/>
  <c r="U4157" i="4"/>
  <c r="T4157" i="4"/>
  <c r="S4157" i="4"/>
  <c r="R4157" i="4"/>
  <c r="Q4157" i="4"/>
  <c r="P4157" i="4"/>
  <c r="O4157" i="4"/>
  <c r="F4157" i="4"/>
  <c r="V4156" i="4"/>
  <c r="U4156" i="4"/>
  <c r="T4156" i="4"/>
  <c r="S4156" i="4"/>
  <c r="R4156" i="4"/>
  <c r="Q4156" i="4"/>
  <c r="P4156" i="4"/>
  <c r="O4156" i="4"/>
  <c r="F4156" i="4"/>
  <c r="V4155" i="4"/>
  <c r="U4155" i="4"/>
  <c r="T4155" i="4"/>
  <c r="S4155" i="4"/>
  <c r="R4155" i="4"/>
  <c r="Q4155" i="4"/>
  <c r="P4155" i="4"/>
  <c r="O4155" i="4"/>
  <c r="F4155" i="4"/>
  <c r="V4154" i="4"/>
  <c r="U4154" i="4"/>
  <c r="T4154" i="4"/>
  <c r="S4154" i="4"/>
  <c r="R4154" i="4"/>
  <c r="Q4154" i="4"/>
  <c r="P4154" i="4"/>
  <c r="O4154" i="4"/>
  <c r="F4154" i="4"/>
  <c r="V4153" i="4"/>
  <c r="U4153" i="4"/>
  <c r="T4153" i="4"/>
  <c r="S4153" i="4"/>
  <c r="R4153" i="4"/>
  <c r="Q4153" i="4"/>
  <c r="P4153" i="4"/>
  <c r="O4153" i="4"/>
  <c r="F4153" i="4"/>
  <c r="V4152" i="4"/>
  <c r="U4152" i="4"/>
  <c r="T4152" i="4"/>
  <c r="S4152" i="4"/>
  <c r="R4152" i="4"/>
  <c r="Q4152" i="4"/>
  <c r="P4152" i="4"/>
  <c r="O4152" i="4"/>
  <c r="F4152" i="4"/>
  <c r="V4151" i="4"/>
  <c r="U4151" i="4"/>
  <c r="T4151" i="4"/>
  <c r="S4151" i="4"/>
  <c r="R4151" i="4"/>
  <c r="Q4151" i="4"/>
  <c r="P4151" i="4"/>
  <c r="O4151" i="4"/>
  <c r="F4151" i="4"/>
  <c r="V4150" i="4"/>
  <c r="U4150" i="4"/>
  <c r="T4150" i="4"/>
  <c r="S4150" i="4"/>
  <c r="R4150" i="4"/>
  <c r="Q4150" i="4"/>
  <c r="P4150" i="4"/>
  <c r="O4150" i="4"/>
  <c r="F4150" i="4"/>
  <c r="V4149" i="4"/>
  <c r="U4149" i="4"/>
  <c r="T4149" i="4"/>
  <c r="S4149" i="4"/>
  <c r="R4149" i="4"/>
  <c r="Q4149" i="4"/>
  <c r="P4149" i="4"/>
  <c r="O4149" i="4"/>
  <c r="F4149" i="4"/>
  <c r="V4148" i="4"/>
  <c r="U4148" i="4"/>
  <c r="T4148" i="4"/>
  <c r="S4148" i="4"/>
  <c r="R4148" i="4"/>
  <c r="Q4148" i="4"/>
  <c r="P4148" i="4"/>
  <c r="O4148" i="4"/>
  <c r="F4148" i="4"/>
  <c r="V4147" i="4"/>
  <c r="U4147" i="4"/>
  <c r="T4147" i="4"/>
  <c r="S4147" i="4"/>
  <c r="R4147" i="4"/>
  <c r="Q4147" i="4"/>
  <c r="P4147" i="4"/>
  <c r="O4147" i="4"/>
  <c r="F4147" i="4"/>
  <c r="V4146" i="4"/>
  <c r="U4146" i="4"/>
  <c r="T4146" i="4"/>
  <c r="S4146" i="4"/>
  <c r="R4146" i="4"/>
  <c r="Q4146" i="4"/>
  <c r="P4146" i="4"/>
  <c r="O4146" i="4"/>
  <c r="F4146" i="4"/>
  <c r="V4145" i="4"/>
  <c r="U4145" i="4"/>
  <c r="T4145" i="4"/>
  <c r="S4145" i="4"/>
  <c r="R4145" i="4"/>
  <c r="Q4145" i="4"/>
  <c r="P4145" i="4"/>
  <c r="O4145" i="4"/>
  <c r="F4145" i="4"/>
  <c r="V4144" i="4"/>
  <c r="U4144" i="4"/>
  <c r="T4144" i="4"/>
  <c r="S4144" i="4"/>
  <c r="R4144" i="4"/>
  <c r="Q4144" i="4"/>
  <c r="P4144" i="4"/>
  <c r="O4144" i="4"/>
  <c r="F4144" i="4"/>
  <c r="V4143" i="4"/>
  <c r="U4143" i="4"/>
  <c r="T4143" i="4"/>
  <c r="S4143" i="4"/>
  <c r="R4143" i="4"/>
  <c r="Q4143" i="4"/>
  <c r="P4143" i="4"/>
  <c r="O4143" i="4"/>
  <c r="F4143" i="4"/>
  <c r="V4142" i="4"/>
  <c r="U4142" i="4"/>
  <c r="T4142" i="4"/>
  <c r="S4142" i="4"/>
  <c r="R4142" i="4"/>
  <c r="Q4142" i="4"/>
  <c r="P4142" i="4"/>
  <c r="O4142" i="4"/>
  <c r="F4142" i="4"/>
  <c r="V4141" i="4"/>
  <c r="U4141" i="4"/>
  <c r="T4141" i="4"/>
  <c r="S4141" i="4"/>
  <c r="R4141" i="4"/>
  <c r="Q4141" i="4"/>
  <c r="P4141" i="4"/>
  <c r="O4141" i="4"/>
  <c r="F4141" i="4"/>
  <c r="V4140" i="4"/>
  <c r="U4140" i="4"/>
  <c r="T4140" i="4"/>
  <c r="S4140" i="4"/>
  <c r="R4140" i="4"/>
  <c r="Q4140" i="4"/>
  <c r="P4140" i="4"/>
  <c r="O4140" i="4"/>
  <c r="F4140" i="4"/>
  <c r="V4139" i="4"/>
  <c r="U4139" i="4"/>
  <c r="T4139" i="4"/>
  <c r="S4139" i="4"/>
  <c r="R4139" i="4"/>
  <c r="Q4139" i="4"/>
  <c r="P4139" i="4"/>
  <c r="O4139" i="4"/>
  <c r="F4139" i="4"/>
  <c r="V4138" i="4"/>
  <c r="U4138" i="4"/>
  <c r="T4138" i="4"/>
  <c r="S4138" i="4"/>
  <c r="R4138" i="4"/>
  <c r="Q4138" i="4"/>
  <c r="P4138" i="4"/>
  <c r="O4138" i="4"/>
  <c r="F4138" i="4"/>
  <c r="V4137" i="4"/>
  <c r="U4137" i="4"/>
  <c r="T4137" i="4"/>
  <c r="S4137" i="4"/>
  <c r="R4137" i="4"/>
  <c r="Q4137" i="4"/>
  <c r="P4137" i="4"/>
  <c r="O4137" i="4"/>
  <c r="F4137" i="4"/>
  <c r="V4136" i="4"/>
  <c r="U4136" i="4"/>
  <c r="T4136" i="4"/>
  <c r="S4136" i="4"/>
  <c r="R4136" i="4"/>
  <c r="Q4136" i="4"/>
  <c r="P4136" i="4"/>
  <c r="O4136" i="4"/>
  <c r="F4136" i="4"/>
  <c r="V4135" i="4"/>
  <c r="U4135" i="4"/>
  <c r="T4135" i="4"/>
  <c r="S4135" i="4"/>
  <c r="R4135" i="4"/>
  <c r="Q4135" i="4"/>
  <c r="P4135" i="4"/>
  <c r="O4135" i="4"/>
  <c r="F4135" i="4"/>
  <c r="V4134" i="4"/>
  <c r="U4134" i="4"/>
  <c r="T4134" i="4"/>
  <c r="S4134" i="4"/>
  <c r="R4134" i="4"/>
  <c r="Q4134" i="4"/>
  <c r="P4134" i="4"/>
  <c r="O4134" i="4"/>
  <c r="F4134" i="4"/>
  <c r="V4133" i="4"/>
  <c r="U4133" i="4"/>
  <c r="T4133" i="4"/>
  <c r="S4133" i="4"/>
  <c r="R4133" i="4"/>
  <c r="Q4133" i="4"/>
  <c r="P4133" i="4"/>
  <c r="O4133" i="4"/>
  <c r="F4133" i="4"/>
  <c r="V4132" i="4"/>
  <c r="U4132" i="4"/>
  <c r="T4132" i="4"/>
  <c r="S4132" i="4"/>
  <c r="R4132" i="4"/>
  <c r="Q4132" i="4"/>
  <c r="P4132" i="4"/>
  <c r="O4132" i="4"/>
  <c r="F4132" i="4"/>
  <c r="V4131" i="4"/>
  <c r="U4131" i="4"/>
  <c r="T4131" i="4"/>
  <c r="S4131" i="4"/>
  <c r="R4131" i="4"/>
  <c r="Q4131" i="4"/>
  <c r="P4131" i="4"/>
  <c r="O4131" i="4"/>
  <c r="F4131" i="4"/>
  <c r="V4130" i="4"/>
  <c r="U4130" i="4"/>
  <c r="T4130" i="4"/>
  <c r="S4130" i="4"/>
  <c r="R4130" i="4"/>
  <c r="Q4130" i="4"/>
  <c r="P4130" i="4"/>
  <c r="O4130" i="4"/>
  <c r="F4130" i="4"/>
  <c r="V4129" i="4"/>
  <c r="U4129" i="4"/>
  <c r="T4129" i="4"/>
  <c r="S4129" i="4"/>
  <c r="R4129" i="4"/>
  <c r="Q4129" i="4"/>
  <c r="P4129" i="4"/>
  <c r="O4129" i="4"/>
  <c r="F4129" i="4"/>
  <c r="V4128" i="4"/>
  <c r="U4128" i="4"/>
  <c r="T4128" i="4"/>
  <c r="S4128" i="4"/>
  <c r="R4128" i="4"/>
  <c r="Q4128" i="4"/>
  <c r="P4128" i="4"/>
  <c r="O4128" i="4"/>
  <c r="F4128" i="4"/>
  <c r="V4127" i="4"/>
  <c r="U4127" i="4"/>
  <c r="T4127" i="4"/>
  <c r="S4127" i="4"/>
  <c r="R4127" i="4"/>
  <c r="Q4127" i="4"/>
  <c r="P4127" i="4"/>
  <c r="O4127" i="4"/>
  <c r="F4127" i="4"/>
  <c r="V4126" i="4"/>
  <c r="U4126" i="4"/>
  <c r="T4126" i="4"/>
  <c r="S4126" i="4"/>
  <c r="R4126" i="4"/>
  <c r="Q4126" i="4"/>
  <c r="P4126" i="4"/>
  <c r="O4126" i="4"/>
  <c r="F4126" i="4"/>
  <c r="V4125" i="4"/>
  <c r="U4125" i="4"/>
  <c r="T4125" i="4"/>
  <c r="S4125" i="4"/>
  <c r="R4125" i="4"/>
  <c r="Q4125" i="4"/>
  <c r="P4125" i="4"/>
  <c r="O4125" i="4"/>
  <c r="F4125" i="4"/>
  <c r="V4124" i="4"/>
  <c r="U4124" i="4"/>
  <c r="T4124" i="4"/>
  <c r="S4124" i="4"/>
  <c r="R4124" i="4"/>
  <c r="Q4124" i="4"/>
  <c r="P4124" i="4"/>
  <c r="O4124" i="4"/>
  <c r="F4124" i="4"/>
  <c r="V4123" i="4"/>
  <c r="U4123" i="4"/>
  <c r="T4123" i="4"/>
  <c r="S4123" i="4"/>
  <c r="R4123" i="4"/>
  <c r="Q4123" i="4"/>
  <c r="P4123" i="4"/>
  <c r="O4123" i="4"/>
  <c r="F4123" i="4"/>
  <c r="V4122" i="4"/>
  <c r="U4122" i="4"/>
  <c r="T4122" i="4"/>
  <c r="S4122" i="4"/>
  <c r="R4122" i="4"/>
  <c r="Q4122" i="4"/>
  <c r="P4122" i="4"/>
  <c r="O4122" i="4"/>
  <c r="F4122" i="4"/>
  <c r="V4121" i="4"/>
  <c r="U4121" i="4"/>
  <c r="T4121" i="4"/>
  <c r="S4121" i="4"/>
  <c r="R4121" i="4"/>
  <c r="Q4121" i="4"/>
  <c r="P4121" i="4"/>
  <c r="O4121" i="4"/>
  <c r="F4121" i="4"/>
  <c r="V4120" i="4"/>
  <c r="U4120" i="4"/>
  <c r="T4120" i="4"/>
  <c r="S4120" i="4"/>
  <c r="R4120" i="4"/>
  <c r="Q4120" i="4"/>
  <c r="P4120" i="4"/>
  <c r="O4120" i="4"/>
  <c r="F4120" i="4"/>
  <c r="V4119" i="4"/>
  <c r="U4119" i="4"/>
  <c r="T4119" i="4"/>
  <c r="S4119" i="4"/>
  <c r="R4119" i="4"/>
  <c r="Q4119" i="4"/>
  <c r="P4119" i="4"/>
  <c r="O4119" i="4"/>
  <c r="F4119" i="4"/>
  <c r="V4118" i="4"/>
  <c r="U4118" i="4"/>
  <c r="T4118" i="4"/>
  <c r="S4118" i="4"/>
  <c r="R4118" i="4"/>
  <c r="Q4118" i="4"/>
  <c r="P4118" i="4"/>
  <c r="O4118" i="4"/>
  <c r="F4118" i="4"/>
  <c r="V4117" i="4"/>
  <c r="U4117" i="4"/>
  <c r="T4117" i="4"/>
  <c r="S4117" i="4"/>
  <c r="R4117" i="4"/>
  <c r="Q4117" i="4"/>
  <c r="P4117" i="4"/>
  <c r="O4117" i="4"/>
  <c r="F4117" i="4"/>
  <c r="V4116" i="4"/>
  <c r="U4116" i="4"/>
  <c r="T4116" i="4"/>
  <c r="S4116" i="4"/>
  <c r="R4116" i="4"/>
  <c r="Q4116" i="4"/>
  <c r="P4116" i="4"/>
  <c r="O4116" i="4"/>
  <c r="F4116" i="4"/>
  <c r="V4115" i="4"/>
  <c r="U4115" i="4"/>
  <c r="T4115" i="4"/>
  <c r="S4115" i="4"/>
  <c r="R4115" i="4"/>
  <c r="Q4115" i="4"/>
  <c r="P4115" i="4"/>
  <c r="O4115" i="4"/>
  <c r="F4115" i="4"/>
  <c r="V4114" i="4"/>
  <c r="U4114" i="4"/>
  <c r="T4114" i="4"/>
  <c r="S4114" i="4"/>
  <c r="R4114" i="4"/>
  <c r="Q4114" i="4"/>
  <c r="P4114" i="4"/>
  <c r="O4114" i="4"/>
  <c r="F4114" i="4"/>
  <c r="V4113" i="4"/>
  <c r="U4113" i="4"/>
  <c r="T4113" i="4"/>
  <c r="S4113" i="4"/>
  <c r="R4113" i="4"/>
  <c r="Q4113" i="4"/>
  <c r="P4113" i="4"/>
  <c r="O4113" i="4"/>
  <c r="F4113" i="4"/>
  <c r="V4112" i="4"/>
  <c r="U4112" i="4"/>
  <c r="T4112" i="4"/>
  <c r="S4112" i="4"/>
  <c r="R4112" i="4"/>
  <c r="Q4112" i="4"/>
  <c r="P4112" i="4"/>
  <c r="O4112" i="4"/>
  <c r="F4112" i="4"/>
  <c r="V4111" i="4"/>
  <c r="U4111" i="4"/>
  <c r="T4111" i="4"/>
  <c r="S4111" i="4"/>
  <c r="R4111" i="4"/>
  <c r="Q4111" i="4"/>
  <c r="P4111" i="4"/>
  <c r="O4111" i="4"/>
  <c r="F4111" i="4"/>
  <c r="V4110" i="4"/>
  <c r="U4110" i="4"/>
  <c r="T4110" i="4"/>
  <c r="S4110" i="4"/>
  <c r="R4110" i="4"/>
  <c r="Q4110" i="4"/>
  <c r="P4110" i="4"/>
  <c r="O4110" i="4"/>
  <c r="F4110" i="4"/>
  <c r="V4109" i="4"/>
  <c r="U4109" i="4"/>
  <c r="T4109" i="4"/>
  <c r="S4109" i="4"/>
  <c r="R4109" i="4"/>
  <c r="Q4109" i="4"/>
  <c r="P4109" i="4"/>
  <c r="O4109" i="4"/>
  <c r="F4109" i="4"/>
  <c r="V4108" i="4"/>
  <c r="U4108" i="4"/>
  <c r="T4108" i="4"/>
  <c r="S4108" i="4"/>
  <c r="R4108" i="4"/>
  <c r="Q4108" i="4"/>
  <c r="P4108" i="4"/>
  <c r="O4108" i="4"/>
  <c r="F4108" i="4"/>
  <c r="V4107" i="4"/>
  <c r="U4107" i="4"/>
  <c r="T4107" i="4"/>
  <c r="S4107" i="4"/>
  <c r="R4107" i="4"/>
  <c r="Q4107" i="4"/>
  <c r="P4107" i="4"/>
  <c r="O4107" i="4"/>
  <c r="F4107" i="4"/>
  <c r="V4106" i="4"/>
  <c r="U4106" i="4"/>
  <c r="T4106" i="4"/>
  <c r="S4106" i="4"/>
  <c r="R4106" i="4"/>
  <c r="Q4106" i="4"/>
  <c r="P4106" i="4"/>
  <c r="O4106" i="4"/>
  <c r="F4106" i="4"/>
  <c r="V4105" i="4"/>
  <c r="U4105" i="4"/>
  <c r="T4105" i="4"/>
  <c r="S4105" i="4"/>
  <c r="R4105" i="4"/>
  <c r="Q4105" i="4"/>
  <c r="P4105" i="4"/>
  <c r="O4105" i="4"/>
  <c r="F4105" i="4"/>
  <c r="V4104" i="4"/>
  <c r="U4104" i="4"/>
  <c r="T4104" i="4"/>
  <c r="S4104" i="4"/>
  <c r="R4104" i="4"/>
  <c r="Q4104" i="4"/>
  <c r="P4104" i="4"/>
  <c r="O4104" i="4"/>
  <c r="F4104" i="4"/>
  <c r="V4103" i="4"/>
  <c r="U4103" i="4"/>
  <c r="T4103" i="4"/>
  <c r="S4103" i="4"/>
  <c r="R4103" i="4"/>
  <c r="Q4103" i="4"/>
  <c r="P4103" i="4"/>
  <c r="O4103" i="4"/>
  <c r="F4103" i="4"/>
  <c r="V4102" i="4"/>
  <c r="U4102" i="4"/>
  <c r="T4102" i="4"/>
  <c r="S4102" i="4"/>
  <c r="R4102" i="4"/>
  <c r="Q4102" i="4"/>
  <c r="P4102" i="4"/>
  <c r="O4102" i="4"/>
  <c r="F4102" i="4"/>
  <c r="V4101" i="4"/>
  <c r="U4101" i="4"/>
  <c r="T4101" i="4"/>
  <c r="S4101" i="4"/>
  <c r="R4101" i="4"/>
  <c r="Q4101" i="4"/>
  <c r="P4101" i="4"/>
  <c r="O4101" i="4"/>
  <c r="F4101" i="4"/>
  <c r="V4100" i="4"/>
  <c r="U4100" i="4"/>
  <c r="T4100" i="4"/>
  <c r="S4100" i="4"/>
  <c r="R4100" i="4"/>
  <c r="Q4100" i="4"/>
  <c r="P4100" i="4"/>
  <c r="O4100" i="4"/>
  <c r="F4100" i="4"/>
  <c r="V4099" i="4"/>
  <c r="U4099" i="4"/>
  <c r="T4099" i="4"/>
  <c r="S4099" i="4"/>
  <c r="R4099" i="4"/>
  <c r="Q4099" i="4"/>
  <c r="P4099" i="4"/>
  <c r="O4099" i="4"/>
  <c r="F4099" i="4"/>
  <c r="V4098" i="4"/>
  <c r="U4098" i="4"/>
  <c r="T4098" i="4"/>
  <c r="S4098" i="4"/>
  <c r="R4098" i="4"/>
  <c r="Q4098" i="4"/>
  <c r="P4098" i="4"/>
  <c r="O4098" i="4"/>
  <c r="F4098" i="4"/>
  <c r="V4097" i="4"/>
  <c r="U4097" i="4"/>
  <c r="T4097" i="4"/>
  <c r="S4097" i="4"/>
  <c r="R4097" i="4"/>
  <c r="Q4097" i="4"/>
  <c r="P4097" i="4"/>
  <c r="O4097" i="4"/>
  <c r="F4097" i="4"/>
  <c r="V4096" i="4"/>
  <c r="U4096" i="4"/>
  <c r="T4096" i="4"/>
  <c r="S4096" i="4"/>
  <c r="R4096" i="4"/>
  <c r="Q4096" i="4"/>
  <c r="P4096" i="4"/>
  <c r="O4096" i="4"/>
  <c r="F4096" i="4"/>
  <c r="V4095" i="4"/>
  <c r="U4095" i="4"/>
  <c r="T4095" i="4"/>
  <c r="S4095" i="4"/>
  <c r="R4095" i="4"/>
  <c r="Q4095" i="4"/>
  <c r="P4095" i="4"/>
  <c r="O4095" i="4"/>
  <c r="F4095" i="4"/>
  <c r="V4094" i="4"/>
  <c r="U4094" i="4"/>
  <c r="T4094" i="4"/>
  <c r="S4094" i="4"/>
  <c r="R4094" i="4"/>
  <c r="Q4094" i="4"/>
  <c r="P4094" i="4"/>
  <c r="O4094" i="4"/>
  <c r="F4094" i="4"/>
  <c r="V4093" i="4"/>
  <c r="U4093" i="4"/>
  <c r="T4093" i="4"/>
  <c r="S4093" i="4"/>
  <c r="R4093" i="4"/>
  <c r="Q4093" i="4"/>
  <c r="P4093" i="4"/>
  <c r="O4093" i="4"/>
  <c r="F4093" i="4"/>
  <c r="V4092" i="4"/>
  <c r="U4092" i="4"/>
  <c r="T4092" i="4"/>
  <c r="S4092" i="4"/>
  <c r="R4092" i="4"/>
  <c r="Q4092" i="4"/>
  <c r="P4092" i="4"/>
  <c r="O4092" i="4"/>
  <c r="F4092" i="4"/>
  <c r="V4091" i="4"/>
  <c r="U4091" i="4"/>
  <c r="T4091" i="4"/>
  <c r="S4091" i="4"/>
  <c r="R4091" i="4"/>
  <c r="Q4091" i="4"/>
  <c r="P4091" i="4"/>
  <c r="O4091" i="4"/>
  <c r="F4091" i="4"/>
  <c r="V4090" i="4"/>
  <c r="U4090" i="4"/>
  <c r="T4090" i="4"/>
  <c r="S4090" i="4"/>
  <c r="R4090" i="4"/>
  <c r="Q4090" i="4"/>
  <c r="P4090" i="4"/>
  <c r="O4090" i="4"/>
  <c r="F4090" i="4"/>
  <c r="V4089" i="4"/>
  <c r="U4089" i="4"/>
  <c r="T4089" i="4"/>
  <c r="S4089" i="4"/>
  <c r="R4089" i="4"/>
  <c r="Q4089" i="4"/>
  <c r="P4089" i="4"/>
  <c r="O4089" i="4"/>
  <c r="F4089" i="4"/>
  <c r="V4088" i="4"/>
  <c r="U4088" i="4"/>
  <c r="T4088" i="4"/>
  <c r="S4088" i="4"/>
  <c r="R4088" i="4"/>
  <c r="Q4088" i="4"/>
  <c r="P4088" i="4"/>
  <c r="O4088" i="4"/>
  <c r="F4088" i="4"/>
  <c r="V4087" i="4"/>
  <c r="U4087" i="4"/>
  <c r="T4087" i="4"/>
  <c r="S4087" i="4"/>
  <c r="R4087" i="4"/>
  <c r="Q4087" i="4"/>
  <c r="P4087" i="4"/>
  <c r="O4087" i="4"/>
  <c r="F4087" i="4"/>
  <c r="V4086" i="4"/>
  <c r="U4086" i="4"/>
  <c r="T4086" i="4"/>
  <c r="S4086" i="4"/>
  <c r="R4086" i="4"/>
  <c r="Q4086" i="4"/>
  <c r="P4086" i="4"/>
  <c r="O4086" i="4"/>
  <c r="F4086" i="4"/>
  <c r="V4085" i="4"/>
  <c r="U4085" i="4"/>
  <c r="T4085" i="4"/>
  <c r="S4085" i="4"/>
  <c r="R4085" i="4"/>
  <c r="Q4085" i="4"/>
  <c r="P4085" i="4"/>
  <c r="O4085" i="4"/>
  <c r="F4085" i="4"/>
  <c r="V4084" i="4"/>
  <c r="U4084" i="4"/>
  <c r="T4084" i="4"/>
  <c r="S4084" i="4"/>
  <c r="R4084" i="4"/>
  <c r="Q4084" i="4"/>
  <c r="P4084" i="4"/>
  <c r="O4084" i="4"/>
  <c r="F4084" i="4"/>
  <c r="V4083" i="4"/>
  <c r="U4083" i="4"/>
  <c r="T4083" i="4"/>
  <c r="S4083" i="4"/>
  <c r="R4083" i="4"/>
  <c r="Q4083" i="4"/>
  <c r="P4083" i="4"/>
  <c r="O4083" i="4"/>
  <c r="F4083" i="4"/>
  <c r="V4082" i="4"/>
  <c r="U4082" i="4"/>
  <c r="T4082" i="4"/>
  <c r="S4082" i="4"/>
  <c r="R4082" i="4"/>
  <c r="Q4082" i="4"/>
  <c r="P4082" i="4"/>
  <c r="O4082" i="4"/>
  <c r="F4082" i="4"/>
  <c r="V4081" i="4"/>
  <c r="U4081" i="4"/>
  <c r="T4081" i="4"/>
  <c r="S4081" i="4"/>
  <c r="R4081" i="4"/>
  <c r="Q4081" i="4"/>
  <c r="P4081" i="4"/>
  <c r="O4081" i="4"/>
  <c r="F4081" i="4"/>
  <c r="V4080" i="4"/>
  <c r="U4080" i="4"/>
  <c r="T4080" i="4"/>
  <c r="S4080" i="4"/>
  <c r="R4080" i="4"/>
  <c r="Q4080" i="4"/>
  <c r="P4080" i="4"/>
  <c r="O4080" i="4"/>
  <c r="F4080" i="4"/>
  <c r="V4079" i="4"/>
  <c r="U4079" i="4"/>
  <c r="T4079" i="4"/>
  <c r="S4079" i="4"/>
  <c r="R4079" i="4"/>
  <c r="Q4079" i="4"/>
  <c r="P4079" i="4"/>
  <c r="O4079" i="4"/>
  <c r="F4079" i="4"/>
  <c r="V4078" i="4"/>
  <c r="U4078" i="4"/>
  <c r="T4078" i="4"/>
  <c r="S4078" i="4"/>
  <c r="R4078" i="4"/>
  <c r="Q4078" i="4"/>
  <c r="P4078" i="4"/>
  <c r="O4078" i="4"/>
  <c r="F4078" i="4"/>
  <c r="V4077" i="4"/>
  <c r="U4077" i="4"/>
  <c r="T4077" i="4"/>
  <c r="S4077" i="4"/>
  <c r="R4077" i="4"/>
  <c r="Q4077" i="4"/>
  <c r="P4077" i="4"/>
  <c r="O4077" i="4"/>
  <c r="F4077" i="4"/>
  <c r="V4076" i="4"/>
  <c r="U4076" i="4"/>
  <c r="T4076" i="4"/>
  <c r="S4076" i="4"/>
  <c r="R4076" i="4"/>
  <c r="Q4076" i="4"/>
  <c r="P4076" i="4"/>
  <c r="O4076" i="4"/>
  <c r="F4076" i="4"/>
  <c r="V4075" i="4"/>
  <c r="U4075" i="4"/>
  <c r="T4075" i="4"/>
  <c r="S4075" i="4"/>
  <c r="R4075" i="4"/>
  <c r="Q4075" i="4"/>
  <c r="P4075" i="4"/>
  <c r="O4075" i="4"/>
  <c r="F4075" i="4"/>
  <c r="V4074" i="4"/>
  <c r="U4074" i="4"/>
  <c r="T4074" i="4"/>
  <c r="S4074" i="4"/>
  <c r="R4074" i="4"/>
  <c r="Q4074" i="4"/>
  <c r="P4074" i="4"/>
  <c r="O4074" i="4"/>
  <c r="F4074" i="4"/>
  <c r="V4073" i="4"/>
  <c r="U4073" i="4"/>
  <c r="T4073" i="4"/>
  <c r="S4073" i="4"/>
  <c r="R4073" i="4"/>
  <c r="Q4073" i="4"/>
  <c r="P4073" i="4"/>
  <c r="O4073" i="4"/>
  <c r="F4073" i="4"/>
  <c r="V4072" i="4"/>
  <c r="U4072" i="4"/>
  <c r="T4072" i="4"/>
  <c r="S4072" i="4"/>
  <c r="R4072" i="4"/>
  <c r="Q4072" i="4"/>
  <c r="P4072" i="4"/>
  <c r="O4072" i="4"/>
  <c r="F4072" i="4"/>
  <c r="V4071" i="4"/>
  <c r="U4071" i="4"/>
  <c r="T4071" i="4"/>
  <c r="S4071" i="4"/>
  <c r="R4071" i="4"/>
  <c r="Q4071" i="4"/>
  <c r="P4071" i="4"/>
  <c r="O4071" i="4"/>
  <c r="F4071" i="4"/>
  <c r="V4070" i="4"/>
  <c r="U4070" i="4"/>
  <c r="T4070" i="4"/>
  <c r="S4070" i="4"/>
  <c r="R4070" i="4"/>
  <c r="Q4070" i="4"/>
  <c r="P4070" i="4"/>
  <c r="O4070" i="4"/>
  <c r="F4070" i="4"/>
  <c r="V4069" i="4"/>
  <c r="U4069" i="4"/>
  <c r="T4069" i="4"/>
  <c r="S4069" i="4"/>
  <c r="R4069" i="4"/>
  <c r="Q4069" i="4"/>
  <c r="P4069" i="4"/>
  <c r="O4069" i="4"/>
  <c r="F4069" i="4"/>
  <c r="V4068" i="4"/>
  <c r="U4068" i="4"/>
  <c r="T4068" i="4"/>
  <c r="S4068" i="4"/>
  <c r="R4068" i="4"/>
  <c r="Q4068" i="4"/>
  <c r="P4068" i="4"/>
  <c r="O4068" i="4"/>
  <c r="F4068" i="4"/>
  <c r="V4067" i="4"/>
  <c r="U4067" i="4"/>
  <c r="T4067" i="4"/>
  <c r="S4067" i="4"/>
  <c r="R4067" i="4"/>
  <c r="Q4067" i="4"/>
  <c r="P4067" i="4"/>
  <c r="O4067" i="4"/>
  <c r="F4067" i="4"/>
  <c r="V4066" i="4"/>
  <c r="U4066" i="4"/>
  <c r="T4066" i="4"/>
  <c r="S4066" i="4"/>
  <c r="R4066" i="4"/>
  <c r="Q4066" i="4"/>
  <c r="P4066" i="4"/>
  <c r="O4066" i="4"/>
  <c r="F4066" i="4"/>
  <c r="V4065" i="4"/>
  <c r="U4065" i="4"/>
  <c r="T4065" i="4"/>
  <c r="S4065" i="4"/>
  <c r="R4065" i="4"/>
  <c r="Q4065" i="4"/>
  <c r="P4065" i="4"/>
  <c r="O4065" i="4"/>
  <c r="F4065" i="4"/>
  <c r="V4064" i="4"/>
  <c r="U4064" i="4"/>
  <c r="T4064" i="4"/>
  <c r="S4064" i="4"/>
  <c r="R4064" i="4"/>
  <c r="Q4064" i="4"/>
  <c r="P4064" i="4"/>
  <c r="O4064" i="4"/>
  <c r="F4064" i="4"/>
  <c r="V4063" i="4"/>
  <c r="U4063" i="4"/>
  <c r="T4063" i="4"/>
  <c r="S4063" i="4"/>
  <c r="R4063" i="4"/>
  <c r="Q4063" i="4"/>
  <c r="P4063" i="4"/>
  <c r="O4063" i="4"/>
  <c r="F4063" i="4"/>
  <c r="V4062" i="4"/>
  <c r="U4062" i="4"/>
  <c r="T4062" i="4"/>
  <c r="S4062" i="4"/>
  <c r="R4062" i="4"/>
  <c r="Q4062" i="4"/>
  <c r="P4062" i="4"/>
  <c r="O4062" i="4"/>
  <c r="F4062" i="4"/>
  <c r="V4061" i="4"/>
  <c r="U4061" i="4"/>
  <c r="T4061" i="4"/>
  <c r="S4061" i="4"/>
  <c r="R4061" i="4"/>
  <c r="Q4061" i="4"/>
  <c r="P4061" i="4"/>
  <c r="O4061" i="4"/>
  <c r="F4061" i="4"/>
  <c r="V4060" i="4"/>
  <c r="U4060" i="4"/>
  <c r="T4060" i="4"/>
  <c r="S4060" i="4"/>
  <c r="R4060" i="4"/>
  <c r="Q4060" i="4"/>
  <c r="P4060" i="4"/>
  <c r="O4060" i="4"/>
  <c r="F4060" i="4"/>
  <c r="V4059" i="4"/>
  <c r="U4059" i="4"/>
  <c r="T4059" i="4"/>
  <c r="S4059" i="4"/>
  <c r="R4059" i="4"/>
  <c r="Q4059" i="4"/>
  <c r="P4059" i="4"/>
  <c r="O4059" i="4"/>
  <c r="F4059" i="4"/>
  <c r="V4058" i="4"/>
  <c r="U4058" i="4"/>
  <c r="T4058" i="4"/>
  <c r="S4058" i="4"/>
  <c r="R4058" i="4"/>
  <c r="Q4058" i="4"/>
  <c r="P4058" i="4"/>
  <c r="O4058" i="4"/>
  <c r="F4058" i="4"/>
  <c r="V4057" i="4"/>
  <c r="U4057" i="4"/>
  <c r="T4057" i="4"/>
  <c r="S4057" i="4"/>
  <c r="R4057" i="4"/>
  <c r="Q4057" i="4"/>
  <c r="P4057" i="4"/>
  <c r="O4057" i="4"/>
  <c r="F4057" i="4"/>
  <c r="V4056" i="4"/>
  <c r="U4056" i="4"/>
  <c r="T4056" i="4"/>
  <c r="S4056" i="4"/>
  <c r="R4056" i="4"/>
  <c r="Q4056" i="4"/>
  <c r="P4056" i="4"/>
  <c r="O4056" i="4"/>
  <c r="F4056" i="4"/>
  <c r="V4055" i="4"/>
  <c r="U4055" i="4"/>
  <c r="T4055" i="4"/>
  <c r="S4055" i="4"/>
  <c r="R4055" i="4"/>
  <c r="Q4055" i="4"/>
  <c r="P4055" i="4"/>
  <c r="O4055" i="4"/>
  <c r="F4055" i="4"/>
  <c r="V4054" i="4"/>
  <c r="U4054" i="4"/>
  <c r="T4054" i="4"/>
  <c r="S4054" i="4"/>
  <c r="R4054" i="4"/>
  <c r="Q4054" i="4"/>
  <c r="P4054" i="4"/>
  <c r="O4054" i="4"/>
  <c r="F4054" i="4"/>
  <c r="V4053" i="4"/>
  <c r="U4053" i="4"/>
  <c r="T4053" i="4"/>
  <c r="S4053" i="4"/>
  <c r="R4053" i="4"/>
  <c r="Q4053" i="4"/>
  <c r="P4053" i="4"/>
  <c r="O4053" i="4"/>
  <c r="F4053" i="4"/>
  <c r="V4052" i="4"/>
  <c r="U4052" i="4"/>
  <c r="T4052" i="4"/>
  <c r="S4052" i="4"/>
  <c r="R4052" i="4"/>
  <c r="Q4052" i="4"/>
  <c r="P4052" i="4"/>
  <c r="O4052" i="4"/>
  <c r="F4052" i="4"/>
  <c r="V4051" i="4"/>
  <c r="U4051" i="4"/>
  <c r="T4051" i="4"/>
  <c r="S4051" i="4"/>
  <c r="R4051" i="4"/>
  <c r="Q4051" i="4"/>
  <c r="P4051" i="4"/>
  <c r="O4051" i="4"/>
  <c r="F4051" i="4"/>
  <c r="V4050" i="4"/>
  <c r="U4050" i="4"/>
  <c r="T4050" i="4"/>
  <c r="S4050" i="4"/>
  <c r="R4050" i="4"/>
  <c r="Q4050" i="4"/>
  <c r="P4050" i="4"/>
  <c r="O4050" i="4"/>
  <c r="F4050" i="4"/>
  <c r="V4049" i="4"/>
  <c r="U4049" i="4"/>
  <c r="T4049" i="4"/>
  <c r="S4049" i="4"/>
  <c r="R4049" i="4"/>
  <c r="Q4049" i="4"/>
  <c r="P4049" i="4"/>
  <c r="O4049" i="4"/>
  <c r="F4049" i="4"/>
  <c r="V4048" i="4"/>
  <c r="U4048" i="4"/>
  <c r="T4048" i="4"/>
  <c r="S4048" i="4"/>
  <c r="R4048" i="4"/>
  <c r="Q4048" i="4"/>
  <c r="P4048" i="4"/>
  <c r="O4048" i="4"/>
  <c r="F4048" i="4"/>
  <c r="V4047" i="4"/>
  <c r="U4047" i="4"/>
  <c r="T4047" i="4"/>
  <c r="S4047" i="4"/>
  <c r="R4047" i="4"/>
  <c r="Q4047" i="4"/>
  <c r="P4047" i="4"/>
  <c r="O4047" i="4"/>
  <c r="F4047" i="4"/>
  <c r="V4046" i="4"/>
  <c r="U4046" i="4"/>
  <c r="T4046" i="4"/>
  <c r="S4046" i="4"/>
  <c r="R4046" i="4"/>
  <c r="Q4046" i="4"/>
  <c r="P4046" i="4"/>
  <c r="O4046" i="4"/>
  <c r="F4046" i="4"/>
  <c r="V4045" i="4"/>
  <c r="U4045" i="4"/>
  <c r="T4045" i="4"/>
  <c r="S4045" i="4"/>
  <c r="R4045" i="4"/>
  <c r="Q4045" i="4"/>
  <c r="P4045" i="4"/>
  <c r="O4045" i="4"/>
  <c r="F4045" i="4"/>
  <c r="V4044" i="4"/>
  <c r="U4044" i="4"/>
  <c r="T4044" i="4"/>
  <c r="S4044" i="4"/>
  <c r="R4044" i="4"/>
  <c r="Q4044" i="4"/>
  <c r="P4044" i="4"/>
  <c r="O4044" i="4"/>
  <c r="F4044" i="4"/>
  <c r="V4043" i="4"/>
  <c r="U4043" i="4"/>
  <c r="T4043" i="4"/>
  <c r="S4043" i="4"/>
  <c r="R4043" i="4"/>
  <c r="Q4043" i="4"/>
  <c r="P4043" i="4"/>
  <c r="O4043" i="4"/>
  <c r="F4043" i="4"/>
  <c r="V4042" i="4"/>
  <c r="U4042" i="4"/>
  <c r="T4042" i="4"/>
  <c r="S4042" i="4"/>
  <c r="R4042" i="4"/>
  <c r="Q4042" i="4"/>
  <c r="P4042" i="4"/>
  <c r="O4042" i="4"/>
  <c r="F4042" i="4"/>
  <c r="V4041" i="4"/>
  <c r="U4041" i="4"/>
  <c r="T4041" i="4"/>
  <c r="S4041" i="4"/>
  <c r="R4041" i="4"/>
  <c r="Q4041" i="4"/>
  <c r="P4041" i="4"/>
  <c r="O4041" i="4"/>
  <c r="F4041" i="4"/>
  <c r="V4040" i="4"/>
  <c r="U4040" i="4"/>
  <c r="T4040" i="4"/>
  <c r="S4040" i="4"/>
  <c r="R4040" i="4"/>
  <c r="Q4040" i="4"/>
  <c r="P4040" i="4"/>
  <c r="O4040" i="4"/>
  <c r="F4040" i="4"/>
  <c r="V4039" i="4"/>
  <c r="U4039" i="4"/>
  <c r="T4039" i="4"/>
  <c r="S4039" i="4"/>
  <c r="R4039" i="4"/>
  <c r="Q4039" i="4"/>
  <c r="P4039" i="4"/>
  <c r="O4039" i="4"/>
  <c r="F4039" i="4"/>
  <c r="V4038" i="4"/>
  <c r="U4038" i="4"/>
  <c r="T4038" i="4"/>
  <c r="S4038" i="4"/>
  <c r="R4038" i="4"/>
  <c r="Q4038" i="4"/>
  <c r="P4038" i="4"/>
  <c r="O4038" i="4"/>
  <c r="F4038" i="4"/>
  <c r="V4037" i="4"/>
  <c r="U4037" i="4"/>
  <c r="T4037" i="4"/>
  <c r="S4037" i="4"/>
  <c r="R4037" i="4"/>
  <c r="Q4037" i="4"/>
  <c r="P4037" i="4"/>
  <c r="O4037" i="4"/>
  <c r="F4037" i="4"/>
  <c r="V4036" i="4"/>
  <c r="U4036" i="4"/>
  <c r="T4036" i="4"/>
  <c r="S4036" i="4"/>
  <c r="R4036" i="4"/>
  <c r="Q4036" i="4"/>
  <c r="P4036" i="4"/>
  <c r="O4036" i="4"/>
  <c r="F4036" i="4"/>
  <c r="V4035" i="4"/>
  <c r="U4035" i="4"/>
  <c r="T4035" i="4"/>
  <c r="S4035" i="4"/>
  <c r="R4035" i="4"/>
  <c r="Q4035" i="4"/>
  <c r="P4035" i="4"/>
  <c r="O4035" i="4"/>
  <c r="F4035" i="4"/>
  <c r="V4034" i="4"/>
  <c r="U4034" i="4"/>
  <c r="T4034" i="4"/>
  <c r="S4034" i="4"/>
  <c r="R4034" i="4"/>
  <c r="Q4034" i="4"/>
  <c r="P4034" i="4"/>
  <c r="O4034" i="4"/>
  <c r="F4034" i="4"/>
  <c r="V4033" i="4"/>
  <c r="U4033" i="4"/>
  <c r="T4033" i="4"/>
  <c r="S4033" i="4"/>
  <c r="R4033" i="4"/>
  <c r="Q4033" i="4"/>
  <c r="P4033" i="4"/>
  <c r="O4033" i="4"/>
  <c r="F4033" i="4"/>
  <c r="V4032" i="4"/>
  <c r="U4032" i="4"/>
  <c r="T4032" i="4"/>
  <c r="S4032" i="4"/>
  <c r="R4032" i="4"/>
  <c r="Q4032" i="4"/>
  <c r="P4032" i="4"/>
  <c r="O4032" i="4"/>
  <c r="F4032" i="4"/>
  <c r="V4031" i="4"/>
  <c r="U4031" i="4"/>
  <c r="T4031" i="4"/>
  <c r="S4031" i="4"/>
  <c r="R4031" i="4"/>
  <c r="Q4031" i="4"/>
  <c r="P4031" i="4"/>
  <c r="O4031" i="4"/>
  <c r="F4031" i="4"/>
  <c r="V4030" i="4"/>
  <c r="U4030" i="4"/>
  <c r="T4030" i="4"/>
  <c r="S4030" i="4"/>
  <c r="R4030" i="4"/>
  <c r="Q4030" i="4"/>
  <c r="P4030" i="4"/>
  <c r="O4030" i="4"/>
  <c r="F4030" i="4"/>
  <c r="V4029" i="4"/>
  <c r="U4029" i="4"/>
  <c r="T4029" i="4"/>
  <c r="S4029" i="4"/>
  <c r="R4029" i="4"/>
  <c r="Q4029" i="4"/>
  <c r="P4029" i="4"/>
  <c r="O4029" i="4"/>
  <c r="F4029" i="4"/>
  <c r="V4028" i="4"/>
  <c r="U4028" i="4"/>
  <c r="T4028" i="4"/>
  <c r="S4028" i="4"/>
  <c r="R4028" i="4"/>
  <c r="Q4028" i="4"/>
  <c r="P4028" i="4"/>
  <c r="O4028" i="4"/>
  <c r="F4028" i="4"/>
  <c r="V4027" i="4"/>
  <c r="U4027" i="4"/>
  <c r="T4027" i="4"/>
  <c r="S4027" i="4"/>
  <c r="R4027" i="4"/>
  <c r="Q4027" i="4"/>
  <c r="P4027" i="4"/>
  <c r="O4027" i="4"/>
  <c r="F4027" i="4"/>
  <c r="V4026" i="4"/>
  <c r="U4026" i="4"/>
  <c r="T4026" i="4"/>
  <c r="S4026" i="4"/>
  <c r="R4026" i="4"/>
  <c r="Q4026" i="4"/>
  <c r="P4026" i="4"/>
  <c r="O4026" i="4"/>
  <c r="F4026" i="4"/>
  <c r="V4025" i="4"/>
  <c r="U4025" i="4"/>
  <c r="T4025" i="4"/>
  <c r="S4025" i="4"/>
  <c r="R4025" i="4"/>
  <c r="Q4025" i="4"/>
  <c r="P4025" i="4"/>
  <c r="O4025" i="4"/>
  <c r="F4025" i="4"/>
  <c r="V4024" i="4"/>
  <c r="U4024" i="4"/>
  <c r="T4024" i="4"/>
  <c r="S4024" i="4"/>
  <c r="R4024" i="4"/>
  <c r="Q4024" i="4"/>
  <c r="P4024" i="4"/>
  <c r="O4024" i="4"/>
  <c r="F4024" i="4"/>
  <c r="V4023" i="4"/>
  <c r="U4023" i="4"/>
  <c r="T4023" i="4"/>
  <c r="S4023" i="4"/>
  <c r="R4023" i="4"/>
  <c r="Q4023" i="4"/>
  <c r="P4023" i="4"/>
  <c r="O4023" i="4"/>
  <c r="F4023" i="4"/>
  <c r="V4022" i="4"/>
  <c r="U4022" i="4"/>
  <c r="T4022" i="4"/>
  <c r="S4022" i="4"/>
  <c r="R4022" i="4"/>
  <c r="Q4022" i="4"/>
  <c r="P4022" i="4"/>
  <c r="O4022" i="4"/>
  <c r="F4022" i="4"/>
  <c r="V4021" i="4"/>
  <c r="U4021" i="4"/>
  <c r="T4021" i="4"/>
  <c r="S4021" i="4"/>
  <c r="R4021" i="4"/>
  <c r="Q4021" i="4"/>
  <c r="P4021" i="4"/>
  <c r="O4021" i="4"/>
  <c r="F4021" i="4"/>
  <c r="V4020" i="4"/>
  <c r="U4020" i="4"/>
  <c r="T4020" i="4"/>
  <c r="S4020" i="4"/>
  <c r="R4020" i="4"/>
  <c r="Q4020" i="4"/>
  <c r="P4020" i="4"/>
  <c r="O4020" i="4"/>
  <c r="F4020" i="4"/>
  <c r="V4019" i="4"/>
  <c r="U4019" i="4"/>
  <c r="T4019" i="4"/>
  <c r="S4019" i="4"/>
  <c r="R4019" i="4"/>
  <c r="Q4019" i="4"/>
  <c r="P4019" i="4"/>
  <c r="O4019" i="4"/>
  <c r="F4019" i="4"/>
  <c r="V4018" i="4"/>
  <c r="U4018" i="4"/>
  <c r="T4018" i="4"/>
  <c r="S4018" i="4"/>
  <c r="R4018" i="4"/>
  <c r="Q4018" i="4"/>
  <c r="P4018" i="4"/>
  <c r="O4018" i="4"/>
  <c r="F4018" i="4"/>
  <c r="V4017" i="4"/>
  <c r="U4017" i="4"/>
  <c r="T4017" i="4"/>
  <c r="S4017" i="4"/>
  <c r="R4017" i="4"/>
  <c r="Q4017" i="4"/>
  <c r="P4017" i="4"/>
  <c r="O4017" i="4"/>
  <c r="F4017" i="4"/>
  <c r="V4016" i="4"/>
  <c r="U4016" i="4"/>
  <c r="T4016" i="4"/>
  <c r="S4016" i="4"/>
  <c r="R4016" i="4"/>
  <c r="Q4016" i="4"/>
  <c r="P4016" i="4"/>
  <c r="O4016" i="4"/>
  <c r="F4016" i="4"/>
  <c r="V4015" i="4"/>
  <c r="U4015" i="4"/>
  <c r="T4015" i="4"/>
  <c r="S4015" i="4"/>
  <c r="R4015" i="4"/>
  <c r="Q4015" i="4"/>
  <c r="P4015" i="4"/>
  <c r="O4015" i="4"/>
  <c r="F4015" i="4"/>
  <c r="V4014" i="4"/>
  <c r="U4014" i="4"/>
  <c r="T4014" i="4"/>
  <c r="S4014" i="4"/>
  <c r="R4014" i="4"/>
  <c r="Q4014" i="4"/>
  <c r="P4014" i="4"/>
  <c r="O4014" i="4"/>
  <c r="F4014" i="4"/>
  <c r="V4013" i="4"/>
  <c r="U4013" i="4"/>
  <c r="T4013" i="4"/>
  <c r="S4013" i="4"/>
  <c r="R4013" i="4"/>
  <c r="Q4013" i="4"/>
  <c r="P4013" i="4"/>
  <c r="O4013" i="4"/>
  <c r="F4013" i="4"/>
  <c r="V4012" i="4"/>
  <c r="U4012" i="4"/>
  <c r="T4012" i="4"/>
  <c r="S4012" i="4"/>
  <c r="R4012" i="4"/>
  <c r="Q4012" i="4"/>
  <c r="P4012" i="4"/>
  <c r="O4012" i="4"/>
  <c r="F4012" i="4"/>
  <c r="V4011" i="4"/>
  <c r="U4011" i="4"/>
  <c r="T4011" i="4"/>
  <c r="S4011" i="4"/>
  <c r="R4011" i="4"/>
  <c r="Q4011" i="4"/>
  <c r="P4011" i="4"/>
  <c r="O4011" i="4"/>
  <c r="F4011" i="4"/>
  <c r="V4010" i="4"/>
  <c r="U4010" i="4"/>
  <c r="T4010" i="4"/>
  <c r="S4010" i="4"/>
  <c r="R4010" i="4"/>
  <c r="Q4010" i="4"/>
  <c r="P4010" i="4"/>
  <c r="O4010" i="4"/>
  <c r="F4010" i="4"/>
  <c r="V4009" i="4"/>
  <c r="U4009" i="4"/>
  <c r="T4009" i="4"/>
  <c r="S4009" i="4"/>
  <c r="R4009" i="4"/>
  <c r="Q4009" i="4"/>
  <c r="P4009" i="4"/>
  <c r="O4009" i="4"/>
  <c r="F4009" i="4"/>
  <c r="V4008" i="4"/>
  <c r="U4008" i="4"/>
  <c r="T4008" i="4"/>
  <c r="S4008" i="4"/>
  <c r="R4008" i="4"/>
  <c r="Q4008" i="4"/>
  <c r="P4008" i="4"/>
  <c r="O4008" i="4"/>
  <c r="F4008" i="4"/>
  <c r="V4007" i="4"/>
  <c r="U4007" i="4"/>
  <c r="T4007" i="4"/>
  <c r="S4007" i="4"/>
  <c r="R4007" i="4"/>
  <c r="Q4007" i="4"/>
  <c r="P4007" i="4"/>
  <c r="O4007" i="4"/>
  <c r="F4007" i="4"/>
  <c r="V4006" i="4"/>
  <c r="U4006" i="4"/>
  <c r="T4006" i="4"/>
  <c r="S4006" i="4"/>
  <c r="R4006" i="4"/>
  <c r="Q4006" i="4"/>
  <c r="P4006" i="4"/>
  <c r="O4006" i="4"/>
  <c r="F4006" i="4"/>
  <c r="V4005" i="4"/>
  <c r="U4005" i="4"/>
  <c r="T4005" i="4"/>
  <c r="S4005" i="4"/>
  <c r="R4005" i="4"/>
  <c r="Q4005" i="4"/>
  <c r="P4005" i="4"/>
  <c r="O4005" i="4"/>
  <c r="F4005" i="4"/>
  <c r="V4004" i="4"/>
  <c r="U4004" i="4"/>
  <c r="T4004" i="4"/>
  <c r="S4004" i="4"/>
  <c r="R4004" i="4"/>
  <c r="Q4004" i="4"/>
  <c r="P4004" i="4"/>
  <c r="O4004" i="4"/>
  <c r="F4004" i="4"/>
  <c r="V4003" i="4"/>
  <c r="U4003" i="4"/>
  <c r="T4003" i="4"/>
  <c r="S4003" i="4"/>
  <c r="R4003" i="4"/>
  <c r="Q4003" i="4"/>
  <c r="P4003" i="4"/>
  <c r="O4003" i="4"/>
  <c r="F4003" i="4"/>
  <c r="V4002" i="4"/>
  <c r="U4002" i="4"/>
  <c r="T4002" i="4"/>
  <c r="S4002" i="4"/>
  <c r="R4002" i="4"/>
  <c r="Q4002" i="4"/>
  <c r="P4002" i="4"/>
  <c r="O4002" i="4"/>
  <c r="F4002" i="4"/>
  <c r="V4001" i="4"/>
  <c r="U4001" i="4"/>
  <c r="T4001" i="4"/>
  <c r="S4001" i="4"/>
  <c r="R4001" i="4"/>
  <c r="Q4001" i="4"/>
  <c r="P4001" i="4"/>
  <c r="O4001" i="4"/>
  <c r="F4001" i="4"/>
  <c r="V4000" i="4"/>
  <c r="U4000" i="4"/>
  <c r="T4000" i="4"/>
  <c r="S4000" i="4"/>
  <c r="R4000" i="4"/>
  <c r="Q4000" i="4"/>
  <c r="P4000" i="4"/>
  <c r="O4000" i="4"/>
  <c r="F4000" i="4"/>
  <c r="V3999" i="4"/>
  <c r="U3999" i="4"/>
  <c r="T3999" i="4"/>
  <c r="S3999" i="4"/>
  <c r="R3999" i="4"/>
  <c r="Q3999" i="4"/>
  <c r="P3999" i="4"/>
  <c r="O3999" i="4"/>
  <c r="F3999" i="4"/>
  <c r="V3998" i="4"/>
  <c r="U3998" i="4"/>
  <c r="T3998" i="4"/>
  <c r="S3998" i="4"/>
  <c r="R3998" i="4"/>
  <c r="Q3998" i="4"/>
  <c r="P3998" i="4"/>
  <c r="O3998" i="4"/>
  <c r="F3998" i="4"/>
  <c r="V3997" i="4"/>
  <c r="U3997" i="4"/>
  <c r="T3997" i="4"/>
  <c r="S3997" i="4"/>
  <c r="R3997" i="4"/>
  <c r="Q3997" i="4"/>
  <c r="P3997" i="4"/>
  <c r="O3997" i="4"/>
  <c r="F3997" i="4"/>
  <c r="V3996" i="4"/>
  <c r="U3996" i="4"/>
  <c r="T3996" i="4"/>
  <c r="S3996" i="4"/>
  <c r="R3996" i="4"/>
  <c r="Q3996" i="4"/>
  <c r="P3996" i="4"/>
  <c r="O3996" i="4"/>
  <c r="F3996" i="4"/>
  <c r="V3995" i="4"/>
  <c r="U3995" i="4"/>
  <c r="T3995" i="4"/>
  <c r="S3995" i="4"/>
  <c r="R3995" i="4"/>
  <c r="Q3995" i="4"/>
  <c r="P3995" i="4"/>
  <c r="O3995" i="4"/>
  <c r="F3995" i="4"/>
  <c r="V3994" i="4"/>
  <c r="U3994" i="4"/>
  <c r="T3994" i="4"/>
  <c r="S3994" i="4"/>
  <c r="R3994" i="4"/>
  <c r="Q3994" i="4"/>
  <c r="P3994" i="4"/>
  <c r="O3994" i="4"/>
  <c r="F3994" i="4"/>
  <c r="V3993" i="4"/>
  <c r="U3993" i="4"/>
  <c r="T3993" i="4"/>
  <c r="S3993" i="4"/>
  <c r="R3993" i="4"/>
  <c r="Q3993" i="4"/>
  <c r="P3993" i="4"/>
  <c r="O3993" i="4"/>
  <c r="F3993" i="4"/>
  <c r="V3992" i="4"/>
  <c r="U3992" i="4"/>
  <c r="T3992" i="4"/>
  <c r="S3992" i="4"/>
  <c r="R3992" i="4"/>
  <c r="Q3992" i="4"/>
  <c r="P3992" i="4"/>
  <c r="O3992" i="4"/>
  <c r="F3992" i="4"/>
  <c r="V3991" i="4"/>
  <c r="U3991" i="4"/>
  <c r="T3991" i="4"/>
  <c r="S3991" i="4"/>
  <c r="R3991" i="4"/>
  <c r="Q3991" i="4"/>
  <c r="P3991" i="4"/>
  <c r="O3991" i="4"/>
  <c r="F3991" i="4"/>
  <c r="V3990" i="4"/>
  <c r="U3990" i="4"/>
  <c r="T3990" i="4"/>
  <c r="S3990" i="4"/>
  <c r="R3990" i="4"/>
  <c r="Q3990" i="4"/>
  <c r="P3990" i="4"/>
  <c r="O3990" i="4"/>
  <c r="F3990" i="4"/>
  <c r="V3989" i="4"/>
  <c r="U3989" i="4"/>
  <c r="T3989" i="4"/>
  <c r="S3989" i="4"/>
  <c r="R3989" i="4"/>
  <c r="Q3989" i="4"/>
  <c r="P3989" i="4"/>
  <c r="O3989" i="4"/>
  <c r="F3989" i="4"/>
  <c r="V3988" i="4"/>
  <c r="U3988" i="4"/>
  <c r="T3988" i="4"/>
  <c r="S3988" i="4"/>
  <c r="R3988" i="4"/>
  <c r="Q3988" i="4"/>
  <c r="P3988" i="4"/>
  <c r="O3988" i="4"/>
  <c r="F3988" i="4"/>
  <c r="V3987" i="4"/>
  <c r="U3987" i="4"/>
  <c r="T3987" i="4"/>
  <c r="S3987" i="4"/>
  <c r="R3987" i="4"/>
  <c r="Q3987" i="4"/>
  <c r="P3987" i="4"/>
  <c r="O3987" i="4"/>
  <c r="F3987" i="4"/>
  <c r="V3986" i="4"/>
  <c r="U3986" i="4"/>
  <c r="T3986" i="4"/>
  <c r="S3986" i="4"/>
  <c r="R3986" i="4"/>
  <c r="Q3986" i="4"/>
  <c r="P3986" i="4"/>
  <c r="O3986" i="4"/>
  <c r="F3986" i="4"/>
  <c r="V3985" i="4"/>
  <c r="U3985" i="4"/>
  <c r="T3985" i="4"/>
  <c r="S3985" i="4"/>
  <c r="R3985" i="4"/>
  <c r="Q3985" i="4"/>
  <c r="P3985" i="4"/>
  <c r="O3985" i="4"/>
  <c r="F3985" i="4"/>
  <c r="V3984" i="4"/>
  <c r="U3984" i="4"/>
  <c r="T3984" i="4"/>
  <c r="S3984" i="4"/>
  <c r="R3984" i="4"/>
  <c r="Q3984" i="4"/>
  <c r="P3984" i="4"/>
  <c r="O3984" i="4"/>
  <c r="F3984" i="4"/>
  <c r="V3983" i="4"/>
  <c r="U3983" i="4"/>
  <c r="T3983" i="4"/>
  <c r="S3983" i="4"/>
  <c r="R3983" i="4"/>
  <c r="Q3983" i="4"/>
  <c r="P3983" i="4"/>
  <c r="O3983" i="4"/>
  <c r="F3983" i="4"/>
  <c r="V3982" i="4"/>
  <c r="U3982" i="4"/>
  <c r="T3982" i="4"/>
  <c r="S3982" i="4"/>
  <c r="R3982" i="4"/>
  <c r="Q3982" i="4"/>
  <c r="P3982" i="4"/>
  <c r="O3982" i="4"/>
  <c r="F3982" i="4"/>
  <c r="V3981" i="4"/>
  <c r="U3981" i="4"/>
  <c r="T3981" i="4"/>
  <c r="S3981" i="4"/>
  <c r="R3981" i="4"/>
  <c r="Q3981" i="4"/>
  <c r="P3981" i="4"/>
  <c r="O3981" i="4"/>
  <c r="F3981" i="4"/>
  <c r="V3980" i="4"/>
  <c r="U3980" i="4"/>
  <c r="T3980" i="4"/>
  <c r="S3980" i="4"/>
  <c r="R3980" i="4"/>
  <c r="Q3980" i="4"/>
  <c r="P3980" i="4"/>
  <c r="O3980" i="4"/>
  <c r="F3980" i="4"/>
  <c r="V3979" i="4"/>
  <c r="U3979" i="4"/>
  <c r="T3979" i="4"/>
  <c r="S3979" i="4"/>
  <c r="R3979" i="4"/>
  <c r="Q3979" i="4"/>
  <c r="P3979" i="4"/>
  <c r="O3979" i="4"/>
  <c r="F3979" i="4"/>
  <c r="V3978" i="4"/>
  <c r="U3978" i="4"/>
  <c r="T3978" i="4"/>
  <c r="S3978" i="4"/>
  <c r="R3978" i="4"/>
  <c r="Q3978" i="4"/>
  <c r="P3978" i="4"/>
  <c r="O3978" i="4"/>
  <c r="F3978" i="4"/>
  <c r="V3977" i="4"/>
  <c r="U3977" i="4"/>
  <c r="T3977" i="4"/>
  <c r="S3977" i="4"/>
  <c r="R3977" i="4"/>
  <c r="Q3977" i="4"/>
  <c r="P3977" i="4"/>
  <c r="O3977" i="4"/>
  <c r="F3977" i="4"/>
  <c r="V3976" i="4"/>
  <c r="U3976" i="4"/>
  <c r="T3976" i="4"/>
  <c r="S3976" i="4"/>
  <c r="R3976" i="4"/>
  <c r="Q3976" i="4"/>
  <c r="P3976" i="4"/>
  <c r="O3976" i="4"/>
  <c r="F3976" i="4"/>
  <c r="V3975" i="4"/>
  <c r="U3975" i="4"/>
  <c r="T3975" i="4"/>
  <c r="S3975" i="4"/>
  <c r="R3975" i="4"/>
  <c r="Q3975" i="4"/>
  <c r="P3975" i="4"/>
  <c r="O3975" i="4"/>
  <c r="F3975" i="4"/>
  <c r="V3974" i="4"/>
  <c r="U3974" i="4"/>
  <c r="T3974" i="4"/>
  <c r="S3974" i="4"/>
  <c r="R3974" i="4"/>
  <c r="Q3974" i="4"/>
  <c r="P3974" i="4"/>
  <c r="O3974" i="4"/>
  <c r="F3974" i="4"/>
  <c r="V3973" i="4"/>
  <c r="U3973" i="4"/>
  <c r="T3973" i="4"/>
  <c r="S3973" i="4"/>
  <c r="R3973" i="4"/>
  <c r="Q3973" i="4"/>
  <c r="P3973" i="4"/>
  <c r="O3973" i="4"/>
  <c r="F3973" i="4"/>
  <c r="V3972" i="4"/>
  <c r="U3972" i="4"/>
  <c r="T3972" i="4"/>
  <c r="S3972" i="4"/>
  <c r="R3972" i="4"/>
  <c r="Q3972" i="4"/>
  <c r="P3972" i="4"/>
  <c r="O3972" i="4"/>
  <c r="F3972" i="4"/>
  <c r="V3971" i="4"/>
  <c r="U3971" i="4"/>
  <c r="T3971" i="4"/>
  <c r="S3971" i="4"/>
  <c r="R3971" i="4"/>
  <c r="Q3971" i="4"/>
  <c r="P3971" i="4"/>
  <c r="O3971" i="4"/>
  <c r="F3971" i="4"/>
  <c r="V3970" i="4"/>
  <c r="U3970" i="4"/>
  <c r="T3970" i="4"/>
  <c r="S3970" i="4"/>
  <c r="R3970" i="4"/>
  <c r="Q3970" i="4"/>
  <c r="P3970" i="4"/>
  <c r="O3970" i="4"/>
  <c r="F3970" i="4"/>
  <c r="V3969" i="4"/>
  <c r="U3969" i="4"/>
  <c r="T3969" i="4"/>
  <c r="S3969" i="4"/>
  <c r="R3969" i="4"/>
  <c r="Q3969" i="4"/>
  <c r="P3969" i="4"/>
  <c r="O3969" i="4"/>
  <c r="F3969" i="4"/>
  <c r="V3968" i="4"/>
  <c r="U3968" i="4"/>
  <c r="T3968" i="4"/>
  <c r="S3968" i="4"/>
  <c r="R3968" i="4"/>
  <c r="Q3968" i="4"/>
  <c r="P3968" i="4"/>
  <c r="O3968" i="4"/>
  <c r="F3968" i="4"/>
  <c r="V3967" i="4"/>
  <c r="U3967" i="4"/>
  <c r="T3967" i="4"/>
  <c r="S3967" i="4"/>
  <c r="R3967" i="4"/>
  <c r="Q3967" i="4"/>
  <c r="P3967" i="4"/>
  <c r="O3967" i="4"/>
  <c r="F3967" i="4"/>
  <c r="V3966" i="4"/>
  <c r="U3966" i="4"/>
  <c r="T3966" i="4"/>
  <c r="S3966" i="4"/>
  <c r="R3966" i="4"/>
  <c r="Q3966" i="4"/>
  <c r="P3966" i="4"/>
  <c r="O3966" i="4"/>
  <c r="F3966" i="4"/>
  <c r="V3965" i="4"/>
  <c r="U3965" i="4"/>
  <c r="T3965" i="4"/>
  <c r="S3965" i="4"/>
  <c r="R3965" i="4"/>
  <c r="Q3965" i="4"/>
  <c r="P3965" i="4"/>
  <c r="O3965" i="4"/>
  <c r="F3965" i="4"/>
  <c r="V3964" i="4"/>
  <c r="U3964" i="4"/>
  <c r="T3964" i="4"/>
  <c r="S3964" i="4"/>
  <c r="R3964" i="4"/>
  <c r="Q3964" i="4"/>
  <c r="P3964" i="4"/>
  <c r="O3964" i="4"/>
  <c r="F3964" i="4"/>
  <c r="V3963" i="4"/>
  <c r="U3963" i="4"/>
  <c r="T3963" i="4"/>
  <c r="S3963" i="4"/>
  <c r="R3963" i="4"/>
  <c r="Q3963" i="4"/>
  <c r="P3963" i="4"/>
  <c r="O3963" i="4"/>
  <c r="F3963" i="4"/>
  <c r="V3962" i="4"/>
  <c r="U3962" i="4"/>
  <c r="T3962" i="4"/>
  <c r="S3962" i="4"/>
  <c r="R3962" i="4"/>
  <c r="Q3962" i="4"/>
  <c r="P3962" i="4"/>
  <c r="O3962" i="4"/>
  <c r="F3962" i="4"/>
  <c r="V3961" i="4"/>
  <c r="U3961" i="4"/>
  <c r="T3961" i="4"/>
  <c r="S3961" i="4"/>
  <c r="R3961" i="4"/>
  <c r="Q3961" i="4"/>
  <c r="P3961" i="4"/>
  <c r="O3961" i="4"/>
  <c r="F3961" i="4"/>
  <c r="V3960" i="4"/>
  <c r="U3960" i="4"/>
  <c r="T3960" i="4"/>
  <c r="S3960" i="4"/>
  <c r="R3960" i="4"/>
  <c r="Q3960" i="4"/>
  <c r="P3960" i="4"/>
  <c r="O3960" i="4"/>
  <c r="F3960" i="4"/>
  <c r="V3959" i="4"/>
  <c r="U3959" i="4"/>
  <c r="T3959" i="4"/>
  <c r="S3959" i="4"/>
  <c r="R3959" i="4"/>
  <c r="Q3959" i="4"/>
  <c r="P3959" i="4"/>
  <c r="O3959" i="4"/>
  <c r="F3959" i="4"/>
  <c r="V3958" i="4"/>
  <c r="U3958" i="4"/>
  <c r="T3958" i="4"/>
  <c r="S3958" i="4"/>
  <c r="R3958" i="4"/>
  <c r="Q3958" i="4"/>
  <c r="P3958" i="4"/>
  <c r="O3958" i="4"/>
  <c r="F3958" i="4"/>
  <c r="V3957" i="4"/>
  <c r="U3957" i="4"/>
  <c r="T3957" i="4"/>
  <c r="S3957" i="4"/>
  <c r="R3957" i="4"/>
  <c r="Q3957" i="4"/>
  <c r="P3957" i="4"/>
  <c r="O3957" i="4"/>
  <c r="F3957" i="4"/>
  <c r="V3956" i="4"/>
  <c r="U3956" i="4"/>
  <c r="T3956" i="4"/>
  <c r="S3956" i="4"/>
  <c r="R3956" i="4"/>
  <c r="Q3956" i="4"/>
  <c r="P3956" i="4"/>
  <c r="O3956" i="4"/>
  <c r="F3956" i="4"/>
  <c r="V3955" i="4"/>
  <c r="U3955" i="4"/>
  <c r="T3955" i="4"/>
  <c r="S3955" i="4"/>
  <c r="R3955" i="4"/>
  <c r="Q3955" i="4"/>
  <c r="P3955" i="4"/>
  <c r="O3955" i="4"/>
  <c r="F3955" i="4"/>
  <c r="V3954" i="4"/>
  <c r="U3954" i="4"/>
  <c r="T3954" i="4"/>
  <c r="S3954" i="4"/>
  <c r="R3954" i="4"/>
  <c r="Q3954" i="4"/>
  <c r="P3954" i="4"/>
  <c r="O3954" i="4"/>
  <c r="F3954" i="4"/>
  <c r="V3953" i="4"/>
  <c r="U3953" i="4"/>
  <c r="T3953" i="4"/>
  <c r="S3953" i="4"/>
  <c r="R3953" i="4"/>
  <c r="Q3953" i="4"/>
  <c r="P3953" i="4"/>
  <c r="O3953" i="4"/>
  <c r="F3953" i="4"/>
  <c r="V3952" i="4"/>
  <c r="U3952" i="4"/>
  <c r="T3952" i="4"/>
  <c r="S3952" i="4"/>
  <c r="R3952" i="4"/>
  <c r="Q3952" i="4"/>
  <c r="P3952" i="4"/>
  <c r="O3952" i="4"/>
  <c r="F3952" i="4"/>
  <c r="V3951" i="4"/>
  <c r="U3951" i="4"/>
  <c r="T3951" i="4"/>
  <c r="S3951" i="4"/>
  <c r="R3951" i="4"/>
  <c r="Q3951" i="4"/>
  <c r="P3951" i="4"/>
  <c r="O3951" i="4"/>
  <c r="F3951" i="4"/>
  <c r="V3950" i="4"/>
  <c r="U3950" i="4"/>
  <c r="T3950" i="4"/>
  <c r="S3950" i="4"/>
  <c r="R3950" i="4"/>
  <c r="Q3950" i="4"/>
  <c r="P3950" i="4"/>
  <c r="O3950" i="4"/>
  <c r="F3950" i="4"/>
  <c r="V3949" i="4"/>
  <c r="U3949" i="4"/>
  <c r="T3949" i="4"/>
  <c r="S3949" i="4"/>
  <c r="R3949" i="4"/>
  <c r="Q3949" i="4"/>
  <c r="P3949" i="4"/>
  <c r="O3949" i="4"/>
  <c r="F3949" i="4"/>
  <c r="V3948" i="4"/>
  <c r="U3948" i="4"/>
  <c r="T3948" i="4"/>
  <c r="S3948" i="4"/>
  <c r="R3948" i="4"/>
  <c r="Q3948" i="4"/>
  <c r="P3948" i="4"/>
  <c r="O3948" i="4"/>
  <c r="F3948" i="4"/>
  <c r="V3947" i="4"/>
  <c r="U3947" i="4"/>
  <c r="T3947" i="4"/>
  <c r="S3947" i="4"/>
  <c r="R3947" i="4"/>
  <c r="Q3947" i="4"/>
  <c r="P3947" i="4"/>
  <c r="O3947" i="4"/>
  <c r="F3947" i="4"/>
  <c r="V3946" i="4"/>
  <c r="U3946" i="4"/>
  <c r="T3946" i="4"/>
  <c r="S3946" i="4"/>
  <c r="R3946" i="4"/>
  <c r="Q3946" i="4"/>
  <c r="P3946" i="4"/>
  <c r="O3946" i="4"/>
  <c r="F3946" i="4"/>
  <c r="V3945" i="4"/>
  <c r="U3945" i="4"/>
  <c r="T3945" i="4"/>
  <c r="S3945" i="4"/>
  <c r="R3945" i="4"/>
  <c r="Q3945" i="4"/>
  <c r="P3945" i="4"/>
  <c r="O3945" i="4"/>
  <c r="F3945" i="4"/>
  <c r="V3944" i="4"/>
  <c r="U3944" i="4"/>
  <c r="T3944" i="4"/>
  <c r="S3944" i="4"/>
  <c r="R3944" i="4"/>
  <c r="Q3944" i="4"/>
  <c r="P3944" i="4"/>
  <c r="O3944" i="4"/>
  <c r="F3944" i="4"/>
  <c r="V3943" i="4"/>
  <c r="U3943" i="4"/>
  <c r="T3943" i="4"/>
  <c r="S3943" i="4"/>
  <c r="R3943" i="4"/>
  <c r="Q3943" i="4"/>
  <c r="P3943" i="4"/>
  <c r="O3943" i="4"/>
  <c r="F3943" i="4"/>
  <c r="V3942" i="4"/>
  <c r="U3942" i="4"/>
  <c r="T3942" i="4"/>
  <c r="S3942" i="4"/>
  <c r="R3942" i="4"/>
  <c r="Q3942" i="4"/>
  <c r="P3942" i="4"/>
  <c r="O3942" i="4"/>
  <c r="F3942" i="4"/>
  <c r="V3941" i="4"/>
  <c r="U3941" i="4"/>
  <c r="T3941" i="4"/>
  <c r="S3941" i="4"/>
  <c r="R3941" i="4"/>
  <c r="Q3941" i="4"/>
  <c r="P3941" i="4"/>
  <c r="O3941" i="4"/>
  <c r="F3941" i="4"/>
  <c r="V3940" i="4"/>
  <c r="U3940" i="4"/>
  <c r="T3940" i="4"/>
  <c r="S3940" i="4"/>
  <c r="R3940" i="4"/>
  <c r="Q3940" i="4"/>
  <c r="P3940" i="4"/>
  <c r="O3940" i="4"/>
  <c r="F3940" i="4"/>
  <c r="V3939" i="4"/>
  <c r="U3939" i="4"/>
  <c r="T3939" i="4"/>
  <c r="S3939" i="4"/>
  <c r="R3939" i="4"/>
  <c r="Q3939" i="4"/>
  <c r="P3939" i="4"/>
  <c r="O3939" i="4"/>
  <c r="F3939" i="4"/>
  <c r="V3938" i="4"/>
  <c r="U3938" i="4"/>
  <c r="T3938" i="4"/>
  <c r="S3938" i="4"/>
  <c r="R3938" i="4"/>
  <c r="Q3938" i="4"/>
  <c r="P3938" i="4"/>
  <c r="O3938" i="4"/>
  <c r="F3938" i="4"/>
  <c r="V3937" i="4"/>
  <c r="U3937" i="4"/>
  <c r="T3937" i="4"/>
  <c r="S3937" i="4"/>
  <c r="R3937" i="4"/>
  <c r="Q3937" i="4"/>
  <c r="P3937" i="4"/>
  <c r="O3937" i="4"/>
  <c r="F3937" i="4"/>
  <c r="V3936" i="4"/>
  <c r="U3936" i="4"/>
  <c r="T3936" i="4"/>
  <c r="S3936" i="4"/>
  <c r="R3936" i="4"/>
  <c r="Q3936" i="4"/>
  <c r="P3936" i="4"/>
  <c r="O3936" i="4"/>
  <c r="F3936" i="4"/>
  <c r="V3935" i="4"/>
  <c r="U3935" i="4"/>
  <c r="T3935" i="4"/>
  <c r="S3935" i="4"/>
  <c r="R3935" i="4"/>
  <c r="Q3935" i="4"/>
  <c r="P3935" i="4"/>
  <c r="O3935" i="4"/>
  <c r="F3935" i="4"/>
  <c r="V3934" i="4"/>
  <c r="U3934" i="4"/>
  <c r="T3934" i="4"/>
  <c r="S3934" i="4"/>
  <c r="R3934" i="4"/>
  <c r="Q3934" i="4"/>
  <c r="P3934" i="4"/>
  <c r="O3934" i="4"/>
  <c r="F3934" i="4"/>
  <c r="V3933" i="4"/>
  <c r="U3933" i="4"/>
  <c r="T3933" i="4"/>
  <c r="S3933" i="4"/>
  <c r="R3933" i="4"/>
  <c r="Q3933" i="4"/>
  <c r="P3933" i="4"/>
  <c r="O3933" i="4"/>
  <c r="F3933" i="4"/>
  <c r="V3932" i="4"/>
  <c r="U3932" i="4"/>
  <c r="T3932" i="4"/>
  <c r="S3932" i="4"/>
  <c r="R3932" i="4"/>
  <c r="Q3932" i="4"/>
  <c r="P3932" i="4"/>
  <c r="O3932" i="4"/>
  <c r="F3932" i="4"/>
  <c r="V3931" i="4"/>
  <c r="U3931" i="4"/>
  <c r="T3931" i="4"/>
  <c r="S3931" i="4"/>
  <c r="R3931" i="4"/>
  <c r="Q3931" i="4"/>
  <c r="P3931" i="4"/>
  <c r="O3931" i="4"/>
  <c r="F3931" i="4"/>
  <c r="V3930" i="4"/>
  <c r="U3930" i="4"/>
  <c r="T3930" i="4"/>
  <c r="S3930" i="4"/>
  <c r="R3930" i="4"/>
  <c r="Q3930" i="4"/>
  <c r="P3930" i="4"/>
  <c r="O3930" i="4"/>
  <c r="F3930" i="4"/>
  <c r="V3929" i="4"/>
  <c r="U3929" i="4"/>
  <c r="T3929" i="4"/>
  <c r="S3929" i="4"/>
  <c r="R3929" i="4"/>
  <c r="Q3929" i="4"/>
  <c r="P3929" i="4"/>
  <c r="O3929" i="4"/>
  <c r="F3929" i="4"/>
  <c r="V3928" i="4"/>
  <c r="U3928" i="4"/>
  <c r="T3928" i="4"/>
  <c r="S3928" i="4"/>
  <c r="R3928" i="4"/>
  <c r="Q3928" i="4"/>
  <c r="P3928" i="4"/>
  <c r="O3928" i="4"/>
  <c r="F3928" i="4"/>
  <c r="V3927" i="4"/>
  <c r="U3927" i="4"/>
  <c r="T3927" i="4"/>
  <c r="S3927" i="4"/>
  <c r="R3927" i="4"/>
  <c r="Q3927" i="4"/>
  <c r="P3927" i="4"/>
  <c r="O3927" i="4"/>
  <c r="F3927" i="4"/>
  <c r="V3926" i="4"/>
  <c r="U3926" i="4"/>
  <c r="T3926" i="4"/>
  <c r="S3926" i="4"/>
  <c r="R3926" i="4"/>
  <c r="Q3926" i="4"/>
  <c r="P3926" i="4"/>
  <c r="O3926" i="4"/>
  <c r="F3926" i="4"/>
  <c r="V3925" i="4"/>
  <c r="U3925" i="4"/>
  <c r="T3925" i="4"/>
  <c r="S3925" i="4"/>
  <c r="R3925" i="4"/>
  <c r="Q3925" i="4"/>
  <c r="P3925" i="4"/>
  <c r="O3925" i="4"/>
  <c r="F3925" i="4"/>
  <c r="V3924" i="4"/>
  <c r="U3924" i="4"/>
  <c r="T3924" i="4"/>
  <c r="S3924" i="4"/>
  <c r="R3924" i="4"/>
  <c r="Q3924" i="4"/>
  <c r="P3924" i="4"/>
  <c r="O3924" i="4"/>
  <c r="F3924" i="4"/>
  <c r="V3923" i="4"/>
  <c r="U3923" i="4"/>
  <c r="T3923" i="4"/>
  <c r="S3923" i="4"/>
  <c r="R3923" i="4"/>
  <c r="Q3923" i="4"/>
  <c r="P3923" i="4"/>
  <c r="O3923" i="4"/>
  <c r="F3923" i="4"/>
  <c r="V3922" i="4"/>
  <c r="U3922" i="4"/>
  <c r="T3922" i="4"/>
  <c r="S3922" i="4"/>
  <c r="R3922" i="4"/>
  <c r="Q3922" i="4"/>
  <c r="P3922" i="4"/>
  <c r="O3922" i="4"/>
  <c r="F3922" i="4"/>
  <c r="V3921" i="4"/>
  <c r="U3921" i="4"/>
  <c r="T3921" i="4"/>
  <c r="S3921" i="4"/>
  <c r="R3921" i="4"/>
  <c r="Q3921" i="4"/>
  <c r="P3921" i="4"/>
  <c r="O3921" i="4"/>
  <c r="F3921" i="4"/>
  <c r="V3920" i="4"/>
  <c r="U3920" i="4"/>
  <c r="T3920" i="4"/>
  <c r="S3920" i="4"/>
  <c r="R3920" i="4"/>
  <c r="Q3920" i="4"/>
  <c r="P3920" i="4"/>
  <c r="O3920" i="4"/>
  <c r="F3920" i="4"/>
  <c r="V3919" i="4"/>
  <c r="U3919" i="4"/>
  <c r="T3919" i="4"/>
  <c r="S3919" i="4"/>
  <c r="R3919" i="4"/>
  <c r="Q3919" i="4"/>
  <c r="P3919" i="4"/>
  <c r="O3919" i="4"/>
  <c r="F3919" i="4"/>
  <c r="V3918" i="4"/>
  <c r="U3918" i="4"/>
  <c r="T3918" i="4"/>
  <c r="S3918" i="4"/>
  <c r="R3918" i="4"/>
  <c r="Q3918" i="4"/>
  <c r="P3918" i="4"/>
  <c r="O3918" i="4"/>
  <c r="F3918" i="4"/>
  <c r="V3917" i="4"/>
  <c r="U3917" i="4"/>
  <c r="T3917" i="4"/>
  <c r="S3917" i="4"/>
  <c r="R3917" i="4"/>
  <c r="Q3917" i="4"/>
  <c r="P3917" i="4"/>
  <c r="O3917" i="4"/>
  <c r="F3917" i="4"/>
  <c r="V3916" i="4"/>
  <c r="U3916" i="4"/>
  <c r="T3916" i="4"/>
  <c r="S3916" i="4"/>
  <c r="R3916" i="4"/>
  <c r="Q3916" i="4"/>
  <c r="P3916" i="4"/>
  <c r="O3916" i="4"/>
  <c r="F3916" i="4"/>
  <c r="V3915" i="4"/>
  <c r="U3915" i="4"/>
  <c r="T3915" i="4"/>
  <c r="S3915" i="4"/>
  <c r="R3915" i="4"/>
  <c r="Q3915" i="4"/>
  <c r="P3915" i="4"/>
  <c r="O3915" i="4"/>
  <c r="F3915" i="4"/>
  <c r="V3914" i="4"/>
  <c r="U3914" i="4"/>
  <c r="T3914" i="4"/>
  <c r="S3914" i="4"/>
  <c r="R3914" i="4"/>
  <c r="Q3914" i="4"/>
  <c r="P3914" i="4"/>
  <c r="O3914" i="4"/>
  <c r="F3914" i="4"/>
  <c r="V3913" i="4"/>
  <c r="U3913" i="4"/>
  <c r="T3913" i="4"/>
  <c r="S3913" i="4"/>
  <c r="R3913" i="4"/>
  <c r="Q3913" i="4"/>
  <c r="P3913" i="4"/>
  <c r="O3913" i="4"/>
  <c r="F3913" i="4"/>
  <c r="V3912" i="4"/>
  <c r="U3912" i="4"/>
  <c r="T3912" i="4"/>
  <c r="S3912" i="4"/>
  <c r="R3912" i="4"/>
  <c r="Q3912" i="4"/>
  <c r="P3912" i="4"/>
  <c r="O3912" i="4"/>
  <c r="F3912" i="4"/>
  <c r="V3911" i="4"/>
  <c r="U3911" i="4"/>
  <c r="T3911" i="4"/>
  <c r="S3911" i="4"/>
  <c r="R3911" i="4"/>
  <c r="Q3911" i="4"/>
  <c r="P3911" i="4"/>
  <c r="O3911" i="4"/>
  <c r="F3911" i="4"/>
  <c r="V3910" i="4"/>
  <c r="U3910" i="4"/>
  <c r="T3910" i="4"/>
  <c r="S3910" i="4"/>
  <c r="R3910" i="4"/>
  <c r="Q3910" i="4"/>
  <c r="P3910" i="4"/>
  <c r="O3910" i="4"/>
  <c r="F3910" i="4"/>
  <c r="V3909" i="4"/>
  <c r="U3909" i="4"/>
  <c r="T3909" i="4"/>
  <c r="S3909" i="4"/>
  <c r="R3909" i="4"/>
  <c r="Q3909" i="4"/>
  <c r="P3909" i="4"/>
  <c r="O3909" i="4"/>
  <c r="F3909" i="4"/>
  <c r="V3908" i="4"/>
  <c r="U3908" i="4"/>
  <c r="T3908" i="4"/>
  <c r="S3908" i="4"/>
  <c r="R3908" i="4"/>
  <c r="Q3908" i="4"/>
  <c r="P3908" i="4"/>
  <c r="O3908" i="4"/>
  <c r="F3908" i="4"/>
  <c r="V3907" i="4"/>
  <c r="U3907" i="4"/>
  <c r="T3907" i="4"/>
  <c r="S3907" i="4"/>
  <c r="R3907" i="4"/>
  <c r="Q3907" i="4"/>
  <c r="P3907" i="4"/>
  <c r="O3907" i="4"/>
  <c r="F3907" i="4"/>
  <c r="V3906" i="4"/>
  <c r="U3906" i="4"/>
  <c r="T3906" i="4"/>
  <c r="S3906" i="4"/>
  <c r="R3906" i="4"/>
  <c r="Q3906" i="4"/>
  <c r="P3906" i="4"/>
  <c r="O3906" i="4"/>
  <c r="F3906" i="4"/>
  <c r="V3905" i="4"/>
  <c r="U3905" i="4"/>
  <c r="T3905" i="4"/>
  <c r="S3905" i="4"/>
  <c r="R3905" i="4"/>
  <c r="Q3905" i="4"/>
  <c r="P3905" i="4"/>
  <c r="O3905" i="4"/>
  <c r="F3905" i="4"/>
  <c r="V3904" i="4"/>
  <c r="U3904" i="4"/>
  <c r="T3904" i="4"/>
  <c r="S3904" i="4"/>
  <c r="R3904" i="4"/>
  <c r="Q3904" i="4"/>
  <c r="P3904" i="4"/>
  <c r="O3904" i="4"/>
  <c r="F3904" i="4"/>
  <c r="V3903" i="4"/>
  <c r="U3903" i="4"/>
  <c r="T3903" i="4"/>
  <c r="S3903" i="4"/>
  <c r="R3903" i="4"/>
  <c r="Q3903" i="4"/>
  <c r="P3903" i="4"/>
  <c r="O3903" i="4"/>
  <c r="F3903" i="4"/>
  <c r="V3902" i="4"/>
  <c r="U3902" i="4"/>
  <c r="T3902" i="4"/>
  <c r="S3902" i="4"/>
  <c r="R3902" i="4"/>
  <c r="Q3902" i="4"/>
  <c r="P3902" i="4"/>
  <c r="O3902" i="4"/>
  <c r="F3902" i="4"/>
  <c r="V3901" i="4"/>
  <c r="U3901" i="4"/>
  <c r="T3901" i="4"/>
  <c r="S3901" i="4"/>
  <c r="R3901" i="4"/>
  <c r="Q3901" i="4"/>
  <c r="P3901" i="4"/>
  <c r="O3901" i="4"/>
  <c r="F3901" i="4"/>
  <c r="V3900" i="4"/>
  <c r="U3900" i="4"/>
  <c r="T3900" i="4"/>
  <c r="S3900" i="4"/>
  <c r="R3900" i="4"/>
  <c r="Q3900" i="4"/>
  <c r="P3900" i="4"/>
  <c r="O3900" i="4"/>
  <c r="F3900" i="4"/>
  <c r="V3899" i="4"/>
  <c r="U3899" i="4"/>
  <c r="T3899" i="4"/>
  <c r="S3899" i="4"/>
  <c r="R3899" i="4"/>
  <c r="Q3899" i="4"/>
  <c r="P3899" i="4"/>
  <c r="O3899" i="4"/>
  <c r="F3899" i="4"/>
  <c r="V3898" i="4"/>
  <c r="U3898" i="4"/>
  <c r="T3898" i="4"/>
  <c r="S3898" i="4"/>
  <c r="R3898" i="4"/>
  <c r="Q3898" i="4"/>
  <c r="P3898" i="4"/>
  <c r="O3898" i="4"/>
  <c r="F3898" i="4"/>
  <c r="V3897" i="4"/>
  <c r="U3897" i="4"/>
  <c r="T3897" i="4"/>
  <c r="S3897" i="4"/>
  <c r="R3897" i="4"/>
  <c r="Q3897" i="4"/>
  <c r="P3897" i="4"/>
  <c r="O3897" i="4"/>
  <c r="F3897" i="4"/>
  <c r="V3896" i="4"/>
  <c r="U3896" i="4"/>
  <c r="T3896" i="4"/>
  <c r="S3896" i="4"/>
  <c r="R3896" i="4"/>
  <c r="Q3896" i="4"/>
  <c r="P3896" i="4"/>
  <c r="O3896" i="4"/>
  <c r="F3896" i="4"/>
  <c r="V3895" i="4"/>
  <c r="U3895" i="4"/>
  <c r="T3895" i="4"/>
  <c r="S3895" i="4"/>
  <c r="R3895" i="4"/>
  <c r="Q3895" i="4"/>
  <c r="P3895" i="4"/>
  <c r="O3895" i="4"/>
  <c r="F3895" i="4"/>
  <c r="V3894" i="4"/>
  <c r="U3894" i="4"/>
  <c r="T3894" i="4"/>
  <c r="S3894" i="4"/>
  <c r="R3894" i="4"/>
  <c r="Q3894" i="4"/>
  <c r="P3894" i="4"/>
  <c r="O3894" i="4"/>
  <c r="F3894" i="4"/>
  <c r="V3893" i="4"/>
  <c r="U3893" i="4"/>
  <c r="T3893" i="4"/>
  <c r="S3893" i="4"/>
  <c r="R3893" i="4"/>
  <c r="Q3893" i="4"/>
  <c r="P3893" i="4"/>
  <c r="O3893" i="4"/>
  <c r="F3893" i="4"/>
  <c r="V3892" i="4"/>
  <c r="U3892" i="4"/>
  <c r="T3892" i="4"/>
  <c r="S3892" i="4"/>
  <c r="R3892" i="4"/>
  <c r="Q3892" i="4"/>
  <c r="P3892" i="4"/>
  <c r="O3892" i="4"/>
  <c r="F3892" i="4"/>
  <c r="V3891" i="4"/>
  <c r="U3891" i="4"/>
  <c r="T3891" i="4"/>
  <c r="S3891" i="4"/>
  <c r="R3891" i="4"/>
  <c r="Q3891" i="4"/>
  <c r="P3891" i="4"/>
  <c r="O3891" i="4"/>
  <c r="F3891" i="4"/>
  <c r="V3890" i="4"/>
  <c r="U3890" i="4"/>
  <c r="T3890" i="4"/>
  <c r="S3890" i="4"/>
  <c r="R3890" i="4"/>
  <c r="Q3890" i="4"/>
  <c r="P3890" i="4"/>
  <c r="O3890" i="4"/>
  <c r="F3890" i="4"/>
  <c r="V3889" i="4"/>
  <c r="U3889" i="4"/>
  <c r="T3889" i="4"/>
  <c r="S3889" i="4"/>
  <c r="R3889" i="4"/>
  <c r="Q3889" i="4"/>
  <c r="P3889" i="4"/>
  <c r="O3889" i="4"/>
  <c r="F3889" i="4"/>
  <c r="V3888" i="4"/>
  <c r="U3888" i="4"/>
  <c r="T3888" i="4"/>
  <c r="S3888" i="4"/>
  <c r="R3888" i="4"/>
  <c r="Q3888" i="4"/>
  <c r="P3888" i="4"/>
  <c r="O3888" i="4"/>
  <c r="F3888" i="4"/>
  <c r="V3887" i="4"/>
  <c r="U3887" i="4"/>
  <c r="T3887" i="4"/>
  <c r="S3887" i="4"/>
  <c r="R3887" i="4"/>
  <c r="Q3887" i="4"/>
  <c r="P3887" i="4"/>
  <c r="O3887" i="4"/>
  <c r="F3887" i="4"/>
  <c r="V3886" i="4"/>
  <c r="U3886" i="4"/>
  <c r="T3886" i="4"/>
  <c r="S3886" i="4"/>
  <c r="R3886" i="4"/>
  <c r="Q3886" i="4"/>
  <c r="P3886" i="4"/>
  <c r="O3886" i="4"/>
  <c r="F3886" i="4"/>
  <c r="V3885" i="4"/>
  <c r="U3885" i="4"/>
  <c r="T3885" i="4"/>
  <c r="S3885" i="4"/>
  <c r="R3885" i="4"/>
  <c r="Q3885" i="4"/>
  <c r="P3885" i="4"/>
  <c r="O3885" i="4"/>
  <c r="F3885" i="4"/>
  <c r="V3884" i="4"/>
  <c r="U3884" i="4"/>
  <c r="T3884" i="4"/>
  <c r="S3884" i="4"/>
  <c r="R3884" i="4"/>
  <c r="Q3884" i="4"/>
  <c r="P3884" i="4"/>
  <c r="O3884" i="4"/>
  <c r="F3884" i="4"/>
  <c r="V3883" i="4"/>
  <c r="U3883" i="4"/>
  <c r="T3883" i="4"/>
  <c r="S3883" i="4"/>
  <c r="R3883" i="4"/>
  <c r="Q3883" i="4"/>
  <c r="P3883" i="4"/>
  <c r="O3883" i="4"/>
  <c r="F3883" i="4"/>
  <c r="V3882" i="4"/>
  <c r="U3882" i="4"/>
  <c r="T3882" i="4"/>
  <c r="S3882" i="4"/>
  <c r="R3882" i="4"/>
  <c r="Q3882" i="4"/>
  <c r="P3882" i="4"/>
  <c r="O3882" i="4"/>
  <c r="F3882" i="4"/>
  <c r="V3881" i="4"/>
  <c r="U3881" i="4"/>
  <c r="T3881" i="4"/>
  <c r="S3881" i="4"/>
  <c r="R3881" i="4"/>
  <c r="Q3881" i="4"/>
  <c r="P3881" i="4"/>
  <c r="O3881" i="4"/>
  <c r="F3881" i="4"/>
  <c r="V3880" i="4"/>
  <c r="U3880" i="4"/>
  <c r="T3880" i="4"/>
  <c r="S3880" i="4"/>
  <c r="R3880" i="4"/>
  <c r="Q3880" i="4"/>
  <c r="P3880" i="4"/>
  <c r="O3880" i="4"/>
  <c r="F3880" i="4"/>
  <c r="V3879" i="4"/>
  <c r="U3879" i="4"/>
  <c r="T3879" i="4"/>
  <c r="S3879" i="4"/>
  <c r="R3879" i="4"/>
  <c r="Q3879" i="4"/>
  <c r="P3879" i="4"/>
  <c r="O3879" i="4"/>
  <c r="F3879" i="4"/>
  <c r="V3878" i="4"/>
  <c r="U3878" i="4"/>
  <c r="T3878" i="4"/>
  <c r="S3878" i="4"/>
  <c r="R3878" i="4"/>
  <c r="Q3878" i="4"/>
  <c r="P3878" i="4"/>
  <c r="O3878" i="4"/>
  <c r="F3878" i="4"/>
  <c r="V3877" i="4"/>
  <c r="U3877" i="4"/>
  <c r="T3877" i="4"/>
  <c r="S3877" i="4"/>
  <c r="R3877" i="4"/>
  <c r="Q3877" i="4"/>
  <c r="P3877" i="4"/>
  <c r="O3877" i="4"/>
  <c r="F3877" i="4"/>
  <c r="V3876" i="4"/>
  <c r="U3876" i="4"/>
  <c r="T3876" i="4"/>
  <c r="S3876" i="4"/>
  <c r="R3876" i="4"/>
  <c r="Q3876" i="4"/>
  <c r="P3876" i="4"/>
  <c r="O3876" i="4"/>
  <c r="F3876" i="4"/>
  <c r="V3875" i="4"/>
  <c r="U3875" i="4"/>
  <c r="T3875" i="4"/>
  <c r="S3875" i="4"/>
  <c r="R3875" i="4"/>
  <c r="Q3875" i="4"/>
  <c r="P3875" i="4"/>
  <c r="O3875" i="4"/>
  <c r="F3875" i="4"/>
  <c r="V3874" i="4"/>
  <c r="U3874" i="4"/>
  <c r="T3874" i="4"/>
  <c r="S3874" i="4"/>
  <c r="R3874" i="4"/>
  <c r="Q3874" i="4"/>
  <c r="P3874" i="4"/>
  <c r="O3874" i="4"/>
  <c r="F3874" i="4"/>
  <c r="V3873" i="4"/>
  <c r="U3873" i="4"/>
  <c r="T3873" i="4"/>
  <c r="S3873" i="4"/>
  <c r="R3873" i="4"/>
  <c r="Q3873" i="4"/>
  <c r="P3873" i="4"/>
  <c r="O3873" i="4"/>
  <c r="F3873" i="4"/>
  <c r="V3872" i="4"/>
  <c r="U3872" i="4"/>
  <c r="T3872" i="4"/>
  <c r="S3872" i="4"/>
  <c r="R3872" i="4"/>
  <c r="Q3872" i="4"/>
  <c r="P3872" i="4"/>
  <c r="O3872" i="4"/>
  <c r="F3872" i="4"/>
  <c r="V3871" i="4"/>
  <c r="U3871" i="4"/>
  <c r="T3871" i="4"/>
  <c r="S3871" i="4"/>
  <c r="R3871" i="4"/>
  <c r="Q3871" i="4"/>
  <c r="P3871" i="4"/>
  <c r="O3871" i="4"/>
  <c r="F3871" i="4"/>
  <c r="V3870" i="4"/>
  <c r="U3870" i="4"/>
  <c r="T3870" i="4"/>
  <c r="S3870" i="4"/>
  <c r="R3870" i="4"/>
  <c r="Q3870" i="4"/>
  <c r="P3870" i="4"/>
  <c r="O3870" i="4"/>
  <c r="F3870" i="4"/>
  <c r="V3869" i="4"/>
  <c r="U3869" i="4"/>
  <c r="T3869" i="4"/>
  <c r="S3869" i="4"/>
  <c r="R3869" i="4"/>
  <c r="Q3869" i="4"/>
  <c r="P3869" i="4"/>
  <c r="O3869" i="4"/>
  <c r="F3869" i="4"/>
  <c r="V3868" i="4"/>
  <c r="U3868" i="4"/>
  <c r="T3868" i="4"/>
  <c r="S3868" i="4"/>
  <c r="R3868" i="4"/>
  <c r="Q3868" i="4"/>
  <c r="P3868" i="4"/>
  <c r="O3868" i="4"/>
  <c r="F3868" i="4"/>
  <c r="V3867" i="4"/>
  <c r="U3867" i="4"/>
  <c r="T3867" i="4"/>
  <c r="S3867" i="4"/>
  <c r="R3867" i="4"/>
  <c r="Q3867" i="4"/>
  <c r="P3867" i="4"/>
  <c r="O3867" i="4"/>
  <c r="F3867" i="4"/>
  <c r="V3866" i="4"/>
  <c r="U3866" i="4"/>
  <c r="T3866" i="4"/>
  <c r="S3866" i="4"/>
  <c r="R3866" i="4"/>
  <c r="Q3866" i="4"/>
  <c r="P3866" i="4"/>
  <c r="O3866" i="4"/>
  <c r="F3866" i="4"/>
  <c r="V3865" i="4"/>
  <c r="U3865" i="4"/>
  <c r="T3865" i="4"/>
  <c r="S3865" i="4"/>
  <c r="R3865" i="4"/>
  <c r="Q3865" i="4"/>
  <c r="P3865" i="4"/>
  <c r="O3865" i="4"/>
  <c r="F3865" i="4"/>
  <c r="V3864" i="4"/>
  <c r="U3864" i="4"/>
  <c r="T3864" i="4"/>
  <c r="S3864" i="4"/>
  <c r="R3864" i="4"/>
  <c r="Q3864" i="4"/>
  <c r="P3864" i="4"/>
  <c r="O3864" i="4"/>
  <c r="F3864" i="4"/>
  <c r="V3863" i="4"/>
  <c r="U3863" i="4"/>
  <c r="T3863" i="4"/>
  <c r="S3863" i="4"/>
  <c r="R3863" i="4"/>
  <c r="Q3863" i="4"/>
  <c r="P3863" i="4"/>
  <c r="O3863" i="4"/>
  <c r="F3863" i="4"/>
  <c r="V3862" i="4"/>
  <c r="U3862" i="4"/>
  <c r="T3862" i="4"/>
  <c r="S3862" i="4"/>
  <c r="R3862" i="4"/>
  <c r="Q3862" i="4"/>
  <c r="P3862" i="4"/>
  <c r="O3862" i="4"/>
  <c r="F3862" i="4"/>
  <c r="V3861" i="4"/>
  <c r="U3861" i="4"/>
  <c r="T3861" i="4"/>
  <c r="S3861" i="4"/>
  <c r="R3861" i="4"/>
  <c r="Q3861" i="4"/>
  <c r="P3861" i="4"/>
  <c r="O3861" i="4"/>
  <c r="F3861" i="4"/>
  <c r="V3860" i="4"/>
  <c r="U3860" i="4"/>
  <c r="T3860" i="4"/>
  <c r="S3860" i="4"/>
  <c r="R3860" i="4"/>
  <c r="Q3860" i="4"/>
  <c r="P3860" i="4"/>
  <c r="O3860" i="4"/>
  <c r="F3860" i="4"/>
  <c r="V3859" i="4"/>
  <c r="U3859" i="4"/>
  <c r="T3859" i="4"/>
  <c r="S3859" i="4"/>
  <c r="R3859" i="4"/>
  <c r="Q3859" i="4"/>
  <c r="P3859" i="4"/>
  <c r="O3859" i="4"/>
  <c r="F3859" i="4"/>
  <c r="V3858" i="4"/>
  <c r="U3858" i="4"/>
  <c r="T3858" i="4"/>
  <c r="S3858" i="4"/>
  <c r="R3858" i="4"/>
  <c r="Q3858" i="4"/>
  <c r="P3858" i="4"/>
  <c r="O3858" i="4"/>
  <c r="F3858" i="4"/>
  <c r="V3857" i="4"/>
  <c r="U3857" i="4"/>
  <c r="T3857" i="4"/>
  <c r="S3857" i="4"/>
  <c r="R3857" i="4"/>
  <c r="Q3857" i="4"/>
  <c r="P3857" i="4"/>
  <c r="O3857" i="4"/>
  <c r="F3857" i="4"/>
  <c r="V3856" i="4"/>
  <c r="U3856" i="4"/>
  <c r="T3856" i="4"/>
  <c r="S3856" i="4"/>
  <c r="R3856" i="4"/>
  <c r="Q3856" i="4"/>
  <c r="P3856" i="4"/>
  <c r="O3856" i="4"/>
  <c r="F3856" i="4"/>
  <c r="V3855" i="4"/>
  <c r="U3855" i="4"/>
  <c r="T3855" i="4"/>
  <c r="S3855" i="4"/>
  <c r="R3855" i="4"/>
  <c r="Q3855" i="4"/>
  <c r="P3855" i="4"/>
  <c r="O3855" i="4"/>
  <c r="F3855" i="4"/>
  <c r="V3854" i="4"/>
  <c r="U3854" i="4"/>
  <c r="T3854" i="4"/>
  <c r="S3854" i="4"/>
  <c r="R3854" i="4"/>
  <c r="Q3854" i="4"/>
  <c r="P3854" i="4"/>
  <c r="O3854" i="4"/>
  <c r="F3854" i="4"/>
  <c r="V3853" i="4"/>
  <c r="U3853" i="4"/>
  <c r="T3853" i="4"/>
  <c r="S3853" i="4"/>
  <c r="R3853" i="4"/>
  <c r="Q3853" i="4"/>
  <c r="P3853" i="4"/>
  <c r="O3853" i="4"/>
  <c r="F3853" i="4"/>
  <c r="V3852" i="4"/>
  <c r="U3852" i="4"/>
  <c r="T3852" i="4"/>
  <c r="S3852" i="4"/>
  <c r="R3852" i="4"/>
  <c r="Q3852" i="4"/>
  <c r="P3852" i="4"/>
  <c r="O3852" i="4"/>
  <c r="F3852" i="4"/>
  <c r="V3851" i="4"/>
  <c r="U3851" i="4"/>
  <c r="T3851" i="4"/>
  <c r="S3851" i="4"/>
  <c r="R3851" i="4"/>
  <c r="Q3851" i="4"/>
  <c r="P3851" i="4"/>
  <c r="O3851" i="4"/>
  <c r="F3851" i="4"/>
  <c r="V3850" i="4"/>
  <c r="U3850" i="4"/>
  <c r="T3850" i="4"/>
  <c r="S3850" i="4"/>
  <c r="R3850" i="4"/>
  <c r="Q3850" i="4"/>
  <c r="P3850" i="4"/>
  <c r="O3850" i="4"/>
  <c r="F3850" i="4"/>
  <c r="V3849" i="4"/>
  <c r="U3849" i="4"/>
  <c r="T3849" i="4"/>
  <c r="S3849" i="4"/>
  <c r="R3849" i="4"/>
  <c r="Q3849" i="4"/>
  <c r="P3849" i="4"/>
  <c r="O3849" i="4"/>
  <c r="F3849" i="4"/>
  <c r="V3848" i="4"/>
  <c r="U3848" i="4"/>
  <c r="T3848" i="4"/>
  <c r="S3848" i="4"/>
  <c r="R3848" i="4"/>
  <c r="Q3848" i="4"/>
  <c r="P3848" i="4"/>
  <c r="O3848" i="4"/>
  <c r="F3848" i="4"/>
  <c r="V3847" i="4"/>
  <c r="U3847" i="4"/>
  <c r="T3847" i="4"/>
  <c r="S3847" i="4"/>
  <c r="R3847" i="4"/>
  <c r="Q3847" i="4"/>
  <c r="P3847" i="4"/>
  <c r="O3847" i="4"/>
  <c r="F3847" i="4"/>
  <c r="V3846" i="4"/>
  <c r="U3846" i="4"/>
  <c r="T3846" i="4"/>
  <c r="S3846" i="4"/>
  <c r="R3846" i="4"/>
  <c r="Q3846" i="4"/>
  <c r="P3846" i="4"/>
  <c r="O3846" i="4"/>
  <c r="F3846" i="4"/>
  <c r="V3845" i="4"/>
  <c r="U3845" i="4"/>
  <c r="T3845" i="4"/>
  <c r="S3845" i="4"/>
  <c r="R3845" i="4"/>
  <c r="Q3845" i="4"/>
  <c r="P3845" i="4"/>
  <c r="O3845" i="4"/>
  <c r="F3845" i="4"/>
  <c r="V3844" i="4"/>
  <c r="U3844" i="4"/>
  <c r="T3844" i="4"/>
  <c r="S3844" i="4"/>
  <c r="R3844" i="4"/>
  <c r="Q3844" i="4"/>
  <c r="P3844" i="4"/>
  <c r="O3844" i="4"/>
  <c r="F3844" i="4"/>
  <c r="V3843" i="4"/>
  <c r="U3843" i="4"/>
  <c r="T3843" i="4"/>
  <c r="S3843" i="4"/>
  <c r="R3843" i="4"/>
  <c r="Q3843" i="4"/>
  <c r="P3843" i="4"/>
  <c r="O3843" i="4"/>
  <c r="F3843" i="4"/>
  <c r="V3842" i="4"/>
  <c r="U3842" i="4"/>
  <c r="T3842" i="4"/>
  <c r="S3842" i="4"/>
  <c r="R3842" i="4"/>
  <c r="Q3842" i="4"/>
  <c r="P3842" i="4"/>
  <c r="O3842" i="4"/>
  <c r="F3842" i="4"/>
  <c r="V3841" i="4"/>
  <c r="U3841" i="4"/>
  <c r="T3841" i="4"/>
  <c r="S3841" i="4"/>
  <c r="R3841" i="4"/>
  <c r="Q3841" i="4"/>
  <c r="P3841" i="4"/>
  <c r="O3841" i="4"/>
  <c r="F3841" i="4"/>
  <c r="V3840" i="4"/>
  <c r="U3840" i="4"/>
  <c r="T3840" i="4"/>
  <c r="S3840" i="4"/>
  <c r="R3840" i="4"/>
  <c r="Q3840" i="4"/>
  <c r="P3840" i="4"/>
  <c r="O3840" i="4"/>
  <c r="F3840" i="4"/>
  <c r="V3839" i="4"/>
  <c r="U3839" i="4"/>
  <c r="T3839" i="4"/>
  <c r="S3839" i="4"/>
  <c r="R3839" i="4"/>
  <c r="Q3839" i="4"/>
  <c r="P3839" i="4"/>
  <c r="O3839" i="4"/>
  <c r="F3839" i="4"/>
  <c r="V3838" i="4"/>
  <c r="U3838" i="4"/>
  <c r="T3838" i="4"/>
  <c r="S3838" i="4"/>
  <c r="R3838" i="4"/>
  <c r="Q3838" i="4"/>
  <c r="P3838" i="4"/>
  <c r="O3838" i="4"/>
  <c r="F3838" i="4"/>
  <c r="V3837" i="4"/>
  <c r="U3837" i="4"/>
  <c r="T3837" i="4"/>
  <c r="S3837" i="4"/>
  <c r="R3837" i="4"/>
  <c r="Q3837" i="4"/>
  <c r="P3837" i="4"/>
  <c r="O3837" i="4"/>
  <c r="F3837" i="4"/>
  <c r="V3836" i="4"/>
  <c r="U3836" i="4"/>
  <c r="T3836" i="4"/>
  <c r="S3836" i="4"/>
  <c r="R3836" i="4"/>
  <c r="Q3836" i="4"/>
  <c r="P3836" i="4"/>
  <c r="O3836" i="4"/>
  <c r="F3836" i="4"/>
  <c r="V3835" i="4"/>
  <c r="U3835" i="4"/>
  <c r="T3835" i="4"/>
  <c r="S3835" i="4"/>
  <c r="R3835" i="4"/>
  <c r="Q3835" i="4"/>
  <c r="P3835" i="4"/>
  <c r="O3835" i="4"/>
  <c r="F3835" i="4"/>
  <c r="V3834" i="4"/>
  <c r="U3834" i="4"/>
  <c r="T3834" i="4"/>
  <c r="S3834" i="4"/>
  <c r="R3834" i="4"/>
  <c r="Q3834" i="4"/>
  <c r="P3834" i="4"/>
  <c r="O3834" i="4"/>
  <c r="F3834" i="4"/>
  <c r="V3833" i="4"/>
  <c r="U3833" i="4"/>
  <c r="T3833" i="4"/>
  <c r="S3833" i="4"/>
  <c r="R3833" i="4"/>
  <c r="Q3833" i="4"/>
  <c r="P3833" i="4"/>
  <c r="O3833" i="4"/>
  <c r="F3833" i="4"/>
  <c r="V3832" i="4"/>
  <c r="U3832" i="4"/>
  <c r="T3832" i="4"/>
  <c r="S3832" i="4"/>
  <c r="R3832" i="4"/>
  <c r="Q3832" i="4"/>
  <c r="P3832" i="4"/>
  <c r="O3832" i="4"/>
  <c r="F3832" i="4"/>
  <c r="V3831" i="4"/>
  <c r="U3831" i="4"/>
  <c r="T3831" i="4"/>
  <c r="S3831" i="4"/>
  <c r="R3831" i="4"/>
  <c r="Q3831" i="4"/>
  <c r="P3831" i="4"/>
  <c r="O3831" i="4"/>
  <c r="F3831" i="4"/>
  <c r="V3830" i="4"/>
  <c r="U3830" i="4"/>
  <c r="T3830" i="4"/>
  <c r="S3830" i="4"/>
  <c r="R3830" i="4"/>
  <c r="Q3830" i="4"/>
  <c r="P3830" i="4"/>
  <c r="O3830" i="4"/>
  <c r="F3830" i="4"/>
  <c r="V3829" i="4"/>
  <c r="U3829" i="4"/>
  <c r="T3829" i="4"/>
  <c r="S3829" i="4"/>
  <c r="R3829" i="4"/>
  <c r="Q3829" i="4"/>
  <c r="P3829" i="4"/>
  <c r="O3829" i="4"/>
  <c r="F3829" i="4"/>
  <c r="V3828" i="4"/>
  <c r="U3828" i="4"/>
  <c r="T3828" i="4"/>
  <c r="S3828" i="4"/>
  <c r="R3828" i="4"/>
  <c r="Q3828" i="4"/>
  <c r="P3828" i="4"/>
  <c r="O3828" i="4"/>
  <c r="F3828" i="4"/>
  <c r="V3827" i="4"/>
  <c r="U3827" i="4"/>
  <c r="T3827" i="4"/>
  <c r="S3827" i="4"/>
  <c r="R3827" i="4"/>
  <c r="Q3827" i="4"/>
  <c r="P3827" i="4"/>
  <c r="O3827" i="4"/>
  <c r="F3827" i="4"/>
  <c r="V3826" i="4"/>
  <c r="U3826" i="4"/>
  <c r="T3826" i="4"/>
  <c r="S3826" i="4"/>
  <c r="R3826" i="4"/>
  <c r="Q3826" i="4"/>
  <c r="P3826" i="4"/>
  <c r="O3826" i="4"/>
  <c r="F3826" i="4"/>
  <c r="V3825" i="4"/>
  <c r="U3825" i="4"/>
  <c r="T3825" i="4"/>
  <c r="S3825" i="4"/>
  <c r="R3825" i="4"/>
  <c r="Q3825" i="4"/>
  <c r="P3825" i="4"/>
  <c r="O3825" i="4"/>
  <c r="F3825" i="4"/>
  <c r="V3824" i="4"/>
  <c r="U3824" i="4"/>
  <c r="T3824" i="4"/>
  <c r="S3824" i="4"/>
  <c r="R3824" i="4"/>
  <c r="Q3824" i="4"/>
  <c r="P3824" i="4"/>
  <c r="O3824" i="4"/>
  <c r="F3824" i="4"/>
  <c r="V3823" i="4"/>
  <c r="U3823" i="4"/>
  <c r="T3823" i="4"/>
  <c r="S3823" i="4"/>
  <c r="R3823" i="4"/>
  <c r="Q3823" i="4"/>
  <c r="P3823" i="4"/>
  <c r="O3823" i="4"/>
  <c r="F3823" i="4"/>
  <c r="V3822" i="4"/>
  <c r="U3822" i="4"/>
  <c r="T3822" i="4"/>
  <c r="S3822" i="4"/>
  <c r="R3822" i="4"/>
  <c r="Q3822" i="4"/>
  <c r="P3822" i="4"/>
  <c r="O3822" i="4"/>
  <c r="F3822" i="4"/>
  <c r="V3821" i="4"/>
  <c r="U3821" i="4"/>
  <c r="T3821" i="4"/>
  <c r="S3821" i="4"/>
  <c r="R3821" i="4"/>
  <c r="Q3821" i="4"/>
  <c r="P3821" i="4"/>
  <c r="O3821" i="4"/>
  <c r="F3821" i="4"/>
  <c r="V3820" i="4"/>
  <c r="U3820" i="4"/>
  <c r="T3820" i="4"/>
  <c r="S3820" i="4"/>
  <c r="R3820" i="4"/>
  <c r="Q3820" i="4"/>
  <c r="P3820" i="4"/>
  <c r="O3820" i="4"/>
  <c r="F3820" i="4"/>
  <c r="V3819" i="4"/>
  <c r="U3819" i="4"/>
  <c r="T3819" i="4"/>
  <c r="S3819" i="4"/>
  <c r="R3819" i="4"/>
  <c r="Q3819" i="4"/>
  <c r="P3819" i="4"/>
  <c r="O3819" i="4"/>
  <c r="F3819" i="4"/>
  <c r="V3818" i="4"/>
  <c r="U3818" i="4"/>
  <c r="T3818" i="4"/>
  <c r="S3818" i="4"/>
  <c r="R3818" i="4"/>
  <c r="Q3818" i="4"/>
  <c r="P3818" i="4"/>
  <c r="O3818" i="4"/>
  <c r="F3818" i="4"/>
  <c r="V3817" i="4"/>
  <c r="U3817" i="4"/>
  <c r="T3817" i="4"/>
  <c r="S3817" i="4"/>
  <c r="R3817" i="4"/>
  <c r="Q3817" i="4"/>
  <c r="P3817" i="4"/>
  <c r="O3817" i="4"/>
  <c r="F3817" i="4"/>
  <c r="V3816" i="4"/>
  <c r="U3816" i="4"/>
  <c r="T3816" i="4"/>
  <c r="S3816" i="4"/>
  <c r="R3816" i="4"/>
  <c r="Q3816" i="4"/>
  <c r="P3816" i="4"/>
  <c r="O3816" i="4"/>
  <c r="F3816" i="4"/>
  <c r="V3815" i="4"/>
  <c r="U3815" i="4"/>
  <c r="T3815" i="4"/>
  <c r="S3815" i="4"/>
  <c r="R3815" i="4"/>
  <c r="Q3815" i="4"/>
  <c r="P3815" i="4"/>
  <c r="O3815" i="4"/>
  <c r="F3815" i="4"/>
  <c r="V3814" i="4"/>
  <c r="U3814" i="4"/>
  <c r="T3814" i="4"/>
  <c r="S3814" i="4"/>
  <c r="R3814" i="4"/>
  <c r="Q3814" i="4"/>
  <c r="P3814" i="4"/>
  <c r="O3814" i="4"/>
  <c r="F3814" i="4"/>
  <c r="V3813" i="4"/>
  <c r="U3813" i="4"/>
  <c r="T3813" i="4"/>
  <c r="S3813" i="4"/>
  <c r="R3813" i="4"/>
  <c r="Q3813" i="4"/>
  <c r="P3813" i="4"/>
  <c r="O3813" i="4"/>
  <c r="F3813" i="4"/>
  <c r="V3812" i="4"/>
  <c r="U3812" i="4"/>
  <c r="T3812" i="4"/>
  <c r="S3812" i="4"/>
  <c r="R3812" i="4"/>
  <c r="Q3812" i="4"/>
  <c r="P3812" i="4"/>
  <c r="O3812" i="4"/>
  <c r="F3812" i="4"/>
  <c r="V3811" i="4"/>
  <c r="U3811" i="4"/>
  <c r="T3811" i="4"/>
  <c r="S3811" i="4"/>
  <c r="R3811" i="4"/>
  <c r="Q3811" i="4"/>
  <c r="P3811" i="4"/>
  <c r="O3811" i="4"/>
  <c r="F3811" i="4"/>
  <c r="V3810" i="4"/>
  <c r="U3810" i="4"/>
  <c r="T3810" i="4"/>
  <c r="S3810" i="4"/>
  <c r="R3810" i="4"/>
  <c r="Q3810" i="4"/>
  <c r="P3810" i="4"/>
  <c r="O3810" i="4"/>
  <c r="F3810" i="4"/>
  <c r="V3809" i="4"/>
  <c r="U3809" i="4"/>
  <c r="T3809" i="4"/>
  <c r="S3809" i="4"/>
  <c r="R3809" i="4"/>
  <c r="Q3809" i="4"/>
  <c r="P3809" i="4"/>
  <c r="O3809" i="4"/>
  <c r="F3809" i="4"/>
  <c r="V3808" i="4"/>
  <c r="U3808" i="4"/>
  <c r="T3808" i="4"/>
  <c r="S3808" i="4"/>
  <c r="R3808" i="4"/>
  <c r="Q3808" i="4"/>
  <c r="P3808" i="4"/>
  <c r="O3808" i="4"/>
  <c r="F3808" i="4"/>
  <c r="V3807" i="4"/>
  <c r="U3807" i="4"/>
  <c r="T3807" i="4"/>
  <c r="S3807" i="4"/>
  <c r="R3807" i="4"/>
  <c r="Q3807" i="4"/>
  <c r="P3807" i="4"/>
  <c r="O3807" i="4"/>
  <c r="F3807" i="4"/>
  <c r="V3806" i="4"/>
  <c r="U3806" i="4"/>
  <c r="T3806" i="4"/>
  <c r="S3806" i="4"/>
  <c r="R3806" i="4"/>
  <c r="Q3806" i="4"/>
  <c r="P3806" i="4"/>
  <c r="O3806" i="4"/>
  <c r="F3806" i="4"/>
  <c r="V3805" i="4"/>
  <c r="U3805" i="4"/>
  <c r="T3805" i="4"/>
  <c r="S3805" i="4"/>
  <c r="R3805" i="4"/>
  <c r="Q3805" i="4"/>
  <c r="P3805" i="4"/>
  <c r="O3805" i="4"/>
  <c r="F3805" i="4"/>
  <c r="V3804" i="4"/>
  <c r="U3804" i="4"/>
  <c r="T3804" i="4"/>
  <c r="S3804" i="4"/>
  <c r="R3804" i="4"/>
  <c r="Q3804" i="4"/>
  <c r="P3804" i="4"/>
  <c r="O3804" i="4"/>
  <c r="F3804" i="4"/>
  <c r="V3803" i="4"/>
  <c r="U3803" i="4"/>
  <c r="T3803" i="4"/>
  <c r="S3803" i="4"/>
  <c r="R3803" i="4"/>
  <c r="Q3803" i="4"/>
  <c r="P3803" i="4"/>
  <c r="O3803" i="4"/>
  <c r="F3803" i="4"/>
  <c r="V3802" i="4"/>
  <c r="U3802" i="4"/>
  <c r="T3802" i="4"/>
  <c r="S3802" i="4"/>
  <c r="R3802" i="4"/>
  <c r="Q3802" i="4"/>
  <c r="P3802" i="4"/>
  <c r="O3802" i="4"/>
  <c r="F3802" i="4"/>
  <c r="V3801" i="4"/>
  <c r="U3801" i="4"/>
  <c r="T3801" i="4"/>
  <c r="S3801" i="4"/>
  <c r="R3801" i="4"/>
  <c r="Q3801" i="4"/>
  <c r="P3801" i="4"/>
  <c r="O3801" i="4"/>
  <c r="F3801" i="4"/>
  <c r="V3800" i="4"/>
  <c r="U3800" i="4"/>
  <c r="T3800" i="4"/>
  <c r="S3800" i="4"/>
  <c r="R3800" i="4"/>
  <c r="Q3800" i="4"/>
  <c r="P3800" i="4"/>
  <c r="O3800" i="4"/>
  <c r="F3800" i="4"/>
  <c r="V3799" i="4"/>
  <c r="U3799" i="4"/>
  <c r="T3799" i="4"/>
  <c r="S3799" i="4"/>
  <c r="R3799" i="4"/>
  <c r="Q3799" i="4"/>
  <c r="P3799" i="4"/>
  <c r="O3799" i="4"/>
  <c r="F3799" i="4"/>
  <c r="V3798" i="4"/>
  <c r="U3798" i="4"/>
  <c r="T3798" i="4"/>
  <c r="S3798" i="4"/>
  <c r="R3798" i="4"/>
  <c r="Q3798" i="4"/>
  <c r="P3798" i="4"/>
  <c r="O3798" i="4"/>
  <c r="F3798" i="4"/>
  <c r="V3797" i="4"/>
  <c r="U3797" i="4"/>
  <c r="T3797" i="4"/>
  <c r="S3797" i="4"/>
  <c r="R3797" i="4"/>
  <c r="Q3797" i="4"/>
  <c r="P3797" i="4"/>
  <c r="O3797" i="4"/>
  <c r="F3797" i="4"/>
  <c r="V3796" i="4"/>
  <c r="U3796" i="4"/>
  <c r="T3796" i="4"/>
  <c r="S3796" i="4"/>
  <c r="R3796" i="4"/>
  <c r="Q3796" i="4"/>
  <c r="P3796" i="4"/>
  <c r="O3796" i="4"/>
  <c r="F3796" i="4"/>
  <c r="V3795" i="4"/>
  <c r="U3795" i="4"/>
  <c r="T3795" i="4"/>
  <c r="S3795" i="4"/>
  <c r="R3795" i="4"/>
  <c r="Q3795" i="4"/>
  <c r="P3795" i="4"/>
  <c r="O3795" i="4"/>
  <c r="F3795" i="4"/>
  <c r="V3794" i="4"/>
  <c r="U3794" i="4"/>
  <c r="T3794" i="4"/>
  <c r="S3794" i="4"/>
  <c r="R3794" i="4"/>
  <c r="Q3794" i="4"/>
  <c r="P3794" i="4"/>
  <c r="O3794" i="4"/>
  <c r="F3794" i="4"/>
  <c r="V3793" i="4"/>
  <c r="U3793" i="4"/>
  <c r="T3793" i="4"/>
  <c r="S3793" i="4"/>
  <c r="R3793" i="4"/>
  <c r="Q3793" i="4"/>
  <c r="P3793" i="4"/>
  <c r="O3793" i="4"/>
  <c r="F3793" i="4"/>
  <c r="V3792" i="4"/>
  <c r="U3792" i="4"/>
  <c r="T3792" i="4"/>
  <c r="S3792" i="4"/>
  <c r="R3792" i="4"/>
  <c r="Q3792" i="4"/>
  <c r="P3792" i="4"/>
  <c r="O3792" i="4"/>
  <c r="F3792" i="4"/>
  <c r="V3791" i="4"/>
  <c r="U3791" i="4"/>
  <c r="T3791" i="4"/>
  <c r="S3791" i="4"/>
  <c r="R3791" i="4"/>
  <c r="Q3791" i="4"/>
  <c r="P3791" i="4"/>
  <c r="O3791" i="4"/>
  <c r="F3791" i="4"/>
  <c r="V3790" i="4"/>
  <c r="U3790" i="4"/>
  <c r="T3790" i="4"/>
  <c r="S3790" i="4"/>
  <c r="R3790" i="4"/>
  <c r="Q3790" i="4"/>
  <c r="P3790" i="4"/>
  <c r="O3790" i="4"/>
  <c r="F3790" i="4"/>
  <c r="V3789" i="4"/>
  <c r="U3789" i="4"/>
  <c r="T3789" i="4"/>
  <c r="S3789" i="4"/>
  <c r="R3789" i="4"/>
  <c r="Q3789" i="4"/>
  <c r="P3789" i="4"/>
  <c r="O3789" i="4"/>
  <c r="F3789" i="4"/>
  <c r="V3788" i="4"/>
  <c r="U3788" i="4"/>
  <c r="T3788" i="4"/>
  <c r="S3788" i="4"/>
  <c r="R3788" i="4"/>
  <c r="Q3788" i="4"/>
  <c r="P3788" i="4"/>
  <c r="O3788" i="4"/>
  <c r="F3788" i="4"/>
  <c r="V3787" i="4"/>
  <c r="U3787" i="4"/>
  <c r="T3787" i="4"/>
  <c r="S3787" i="4"/>
  <c r="R3787" i="4"/>
  <c r="Q3787" i="4"/>
  <c r="P3787" i="4"/>
  <c r="O3787" i="4"/>
  <c r="F3787" i="4"/>
  <c r="V3786" i="4"/>
  <c r="U3786" i="4"/>
  <c r="T3786" i="4"/>
  <c r="S3786" i="4"/>
  <c r="R3786" i="4"/>
  <c r="Q3786" i="4"/>
  <c r="P3786" i="4"/>
  <c r="O3786" i="4"/>
  <c r="F3786" i="4"/>
  <c r="V3785" i="4"/>
  <c r="U3785" i="4"/>
  <c r="T3785" i="4"/>
  <c r="S3785" i="4"/>
  <c r="R3785" i="4"/>
  <c r="Q3785" i="4"/>
  <c r="P3785" i="4"/>
  <c r="O3785" i="4"/>
  <c r="F3785" i="4"/>
  <c r="V3784" i="4"/>
  <c r="U3784" i="4"/>
  <c r="T3784" i="4"/>
  <c r="S3784" i="4"/>
  <c r="R3784" i="4"/>
  <c r="Q3784" i="4"/>
  <c r="P3784" i="4"/>
  <c r="O3784" i="4"/>
  <c r="F3784" i="4"/>
  <c r="V3783" i="4"/>
  <c r="U3783" i="4"/>
  <c r="T3783" i="4"/>
  <c r="S3783" i="4"/>
  <c r="R3783" i="4"/>
  <c r="Q3783" i="4"/>
  <c r="P3783" i="4"/>
  <c r="O3783" i="4"/>
  <c r="F3783" i="4"/>
  <c r="V3782" i="4"/>
  <c r="U3782" i="4"/>
  <c r="T3782" i="4"/>
  <c r="S3782" i="4"/>
  <c r="R3782" i="4"/>
  <c r="Q3782" i="4"/>
  <c r="P3782" i="4"/>
  <c r="O3782" i="4"/>
  <c r="F3782" i="4"/>
  <c r="V3781" i="4"/>
  <c r="U3781" i="4"/>
  <c r="T3781" i="4"/>
  <c r="S3781" i="4"/>
  <c r="R3781" i="4"/>
  <c r="Q3781" i="4"/>
  <c r="P3781" i="4"/>
  <c r="O3781" i="4"/>
  <c r="F3781" i="4"/>
  <c r="V3780" i="4"/>
  <c r="U3780" i="4"/>
  <c r="T3780" i="4"/>
  <c r="S3780" i="4"/>
  <c r="R3780" i="4"/>
  <c r="Q3780" i="4"/>
  <c r="P3780" i="4"/>
  <c r="O3780" i="4"/>
  <c r="F3780" i="4"/>
  <c r="V3779" i="4"/>
  <c r="U3779" i="4"/>
  <c r="T3779" i="4"/>
  <c r="S3779" i="4"/>
  <c r="R3779" i="4"/>
  <c r="Q3779" i="4"/>
  <c r="P3779" i="4"/>
  <c r="O3779" i="4"/>
  <c r="F3779" i="4"/>
  <c r="V3778" i="4"/>
  <c r="U3778" i="4"/>
  <c r="T3778" i="4"/>
  <c r="S3778" i="4"/>
  <c r="R3778" i="4"/>
  <c r="Q3778" i="4"/>
  <c r="P3778" i="4"/>
  <c r="O3778" i="4"/>
  <c r="F3778" i="4"/>
  <c r="V3777" i="4"/>
  <c r="U3777" i="4"/>
  <c r="T3777" i="4"/>
  <c r="S3777" i="4"/>
  <c r="R3777" i="4"/>
  <c r="Q3777" i="4"/>
  <c r="P3777" i="4"/>
  <c r="O3777" i="4"/>
  <c r="F3777" i="4"/>
  <c r="V3776" i="4"/>
  <c r="U3776" i="4"/>
  <c r="T3776" i="4"/>
  <c r="S3776" i="4"/>
  <c r="R3776" i="4"/>
  <c r="Q3776" i="4"/>
  <c r="P3776" i="4"/>
  <c r="O3776" i="4"/>
  <c r="F3776" i="4"/>
  <c r="V3775" i="4"/>
  <c r="U3775" i="4"/>
  <c r="T3775" i="4"/>
  <c r="S3775" i="4"/>
  <c r="R3775" i="4"/>
  <c r="Q3775" i="4"/>
  <c r="P3775" i="4"/>
  <c r="O3775" i="4"/>
  <c r="F3775" i="4"/>
  <c r="V3774" i="4"/>
  <c r="U3774" i="4"/>
  <c r="T3774" i="4"/>
  <c r="S3774" i="4"/>
  <c r="R3774" i="4"/>
  <c r="Q3774" i="4"/>
  <c r="P3774" i="4"/>
  <c r="O3774" i="4"/>
  <c r="F3774" i="4"/>
  <c r="V3773" i="4"/>
  <c r="U3773" i="4"/>
  <c r="T3773" i="4"/>
  <c r="S3773" i="4"/>
  <c r="R3773" i="4"/>
  <c r="Q3773" i="4"/>
  <c r="P3773" i="4"/>
  <c r="O3773" i="4"/>
  <c r="F3773" i="4"/>
  <c r="V3772" i="4"/>
  <c r="U3772" i="4"/>
  <c r="T3772" i="4"/>
  <c r="S3772" i="4"/>
  <c r="R3772" i="4"/>
  <c r="Q3772" i="4"/>
  <c r="P3772" i="4"/>
  <c r="O3772" i="4"/>
  <c r="F3772" i="4"/>
  <c r="V3771" i="4"/>
  <c r="U3771" i="4"/>
  <c r="T3771" i="4"/>
  <c r="S3771" i="4"/>
  <c r="R3771" i="4"/>
  <c r="Q3771" i="4"/>
  <c r="P3771" i="4"/>
  <c r="O3771" i="4"/>
  <c r="F3771" i="4"/>
  <c r="V3770" i="4"/>
  <c r="U3770" i="4"/>
  <c r="T3770" i="4"/>
  <c r="S3770" i="4"/>
  <c r="R3770" i="4"/>
  <c r="Q3770" i="4"/>
  <c r="P3770" i="4"/>
  <c r="O3770" i="4"/>
  <c r="F3770" i="4"/>
  <c r="V3769" i="4"/>
  <c r="U3769" i="4"/>
  <c r="T3769" i="4"/>
  <c r="S3769" i="4"/>
  <c r="R3769" i="4"/>
  <c r="Q3769" i="4"/>
  <c r="P3769" i="4"/>
  <c r="O3769" i="4"/>
  <c r="F3769" i="4"/>
  <c r="V3768" i="4"/>
  <c r="U3768" i="4"/>
  <c r="T3768" i="4"/>
  <c r="S3768" i="4"/>
  <c r="R3768" i="4"/>
  <c r="Q3768" i="4"/>
  <c r="P3768" i="4"/>
  <c r="O3768" i="4"/>
  <c r="F3768" i="4"/>
  <c r="V3767" i="4"/>
  <c r="U3767" i="4"/>
  <c r="T3767" i="4"/>
  <c r="S3767" i="4"/>
  <c r="R3767" i="4"/>
  <c r="Q3767" i="4"/>
  <c r="P3767" i="4"/>
  <c r="O3767" i="4"/>
  <c r="F3767" i="4"/>
  <c r="V3766" i="4"/>
  <c r="U3766" i="4"/>
  <c r="T3766" i="4"/>
  <c r="S3766" i="4"/>
  <c r="R3766" i="4"/>
  <c r="Q3766" i="4"/>
  <c r="P3766" i="4"/>
  <c r="O3766" i="4"/>
  <c r="F3766" i="4"/>
  <c r="V3765" i="4"/>
  <c r="U3765" i="4"/>
  <c r="T3765" i="4"/>
  <c r="S3765" i="4"/>
  <c r="R3765" i="4"/>
  <c r="Q3765" i="4"/>
  <c r="P3765" i="4"/>
  <c r="O3765" i="4"/>
  <c r="F3765" i="4"/>
  <c r="V3764" i="4"/>
  <c r="U3764" i="4"/>
  <c r="T3764" i="4"/>
  <c r="S3764" i="4"/>
  <c r="R3764" i="4"/>
  <c r="Q3764" i="4"/>
  <c r="P3764" i="4"/>
  <c r="O3764" i="4"/>
  <c r="F3764" i="4"/>
  <c r="V3763" i="4"/>
  <c r="U3763" i="4"/>
  <c r="T3763" i="4"/>
  <c r="S3763" i="4"/>
  <c r="R3763" i="4"/>
  <c r="Q3763" i="4"/>
  <c r="P3763" i="4"/>
  <c r="O3763" i="4"/>
  <c r="F3763" i="4"/>
  <c r="V3762" i="4"/>
  <c r="U3762" i="4"/>
  <c r="T3762" i="4"/>
  <c r="S3762" i="4"/>
  <c r="R3762" i="4"/>
  <c r="Q3762" i="4"/>
  <c r="P3762" i="4"/>
  <c r="O3762" i="4"/>
  <c r="F3762" i="4"/>
  <c r="V3761" i="4"/>
  <c r="U3761" i="4"/>
  <c r="T3761" i="4"/>
  <c r="S3761" i="4"/>
  <c r="R3761" i="4"/>
  <c r="Q3761" i="4"/>
  <c r="P3761" i="4"/>
  <c r="O3761" i="4"/>
  <c r="F3761" i="4"/>
  <c r="V3760" i="4"/>
  <c r="U3760" i="4"/>
  <c r="T3760" i="4"/>
  <c r="S3760" i="4"/>
  <c r="R3760" i="4"/>
  <c r="Q3760" i="4"/>
  <c r="P3760" i="4"/>
  <c r="O3760" i="4"/>
  <c r="F3760" i="4"/>
  <c r="V3759" i="4"/>
  <c r="U3759" i="4"/>
  <c r="T3759" i="4"/>
  <c r="S3759" i="4"/>
  <c r="R3759" i="4"/>
  <c r="Q3759" i="4"/>
  <c r="P3759" i="4"/>
  <c r="O3759" i="4"/>
  <c r="F3759" i="4"/>
  <c r="V3758" i="4"/>
  <c r="U3758" i="4"/>
  <c r="T3758" i="4"/>
  <c r="S3758" i="4"/>
  <c r="R3758" i="4"/>
  <c r="Q3758" i="4"/>
  <c r="P3758" i="4"/>
  <c r="O3758" i="4"/>
  <c r="F3758" i="4"/>
  <c r="V3757" i="4"/>
  <c r="U3757" i="4"/>
  <c r="T3757" i="4"/>
  <c r="S3757" i="4"/>
  <c r="R3757" i="4"/>
  <c r="Q3757" i="4"/>
  <c r="P3757" i="4"/>
  <c r="O3757" i="4"/>
  <c r="F3757" i="4"/>
  <c r="V3756" i="4"/>
  <c r="U3756" i="4"/>
  <c r="T3756" i="4"/>
  <c r="S3756" i="4"/>
  <c r="R3756" i="4"/>
  <c r="Q3756" i="4"/>
  <c r="P3756" i="4"/>
  <c r="O3756" i="4"/>
  <c r="F3756" i="4"/>
  <c r="V3755" i="4"/>
  <c r="U3755" i="4"/>
  <c r="T3755" i="4"/>
  <c r="S3755" i="4"/>
  <c r="R3755" i="4"/>
  <c r="Q3755" i="4"/>
  <c r="P3755" i="4"/>
  <c r="O3755" i="4"/>
  <c r="F3755" i="4"/>
  <c r="V3754" i="4"/>
  <c r="U3754" i="4"/>
  <c r="T3754" i="4"/>
  <c r="S3754" i="4"/>
  <c r="R3754" i="4"/>
  <c r="Q3754" i="4"/>
  <c r="P3754" i="4"/>
  <c r="O3754" i="4"/>
  <c r="F3754" i="4"/>
  <c r="V3753" i="4"/>
  <c r="U3753" i="4"/>
  <c r="T3753" i="4"/>
  <c r="S3753" i="4"/>
  <c r="R3753" i="4"/>
  <c r="Q3753" i="4"/>
  <c r="P3753" i="4"/>
  <c r="O3753" i="4"/>
  <c r="F3753" i="4"/>
  <c r="V3752" i="4"/>
  <c r="U3752" i="4"/>
  <c r="T3752" i="4"/>
  <c r="S3752" i="4"/>
  <c r="R3752" i="4"/>
  <c r="Q3752" i="4"/>
  <c r="P3752" i="4"/>
  <c r="O3752" i="4"/>
  <c r="F3752" i="4"/>
  <c r="V3751" i="4"/>
  <c r="U3751" i="4"/>
  <c r="T3751" i="4"/>
  <c r="S3751" i="4"/>
  <c r="R3751" i="4"/>
  <c r="Q3751" i="4"/>
  <c r="P3751" i="4"/>
  <c r="O3751" i="4"/>
  <c r="F3751" i="4"/>
  <c r="V3750" i="4"/>
  <c r="U3750" i="4"/>
  <c r="T3750" i="4"/>
  <c r="S3750" i="4"/>
  <c r="R3750" i="4"/>
  <c r="Q3750" i="4"/>
  <c r="P3750" i="4"/>
  <c r="O3750" i="4"/>
  <c r="F3750" i="4"/>
  <c r="V3749" i="4"/>
  <c r="U3749" i="4"/>
  <c r="T3749" i="4"/>
  <c r="S3749" i="4"/>
  <c r="R3749" i="4"/>
  <c r="Q3749" i="4"/>
  <c r="P3749" i="4"/>
  <c r="O3749" i="4"/>
  <c r="F3749" i="4"/>
  <c r="V3748" i="4"/>
  <c r="U3748" i="4"/>
  <c r="T3748" i="4"/>
  <c r="S3748" i="4"/>
  <c r="R3748" i="4"/>
  <c r="Q3748" i="4"/>
  <c r="P3748" i="4"/>
  <c r="O3748" i="4"/>
  <c r="F3748" i="4"/>
  <c r="V3747" i="4"/>
  <c r="U3747" i="4"/>
  <c r="T3747" i="4"/>
  <c r="S3747" i="4"/>
  <c r="R3747" i="4"/>
  <c r="Q3747" i="4"/>
  <c r="P3747" i="4"/>
  <c r="O3747" i="4"/>
  <c r="F3747" i="4"/>
  <c r="V3746" i="4"/>
  <c r="U3746" i="4"/>
  <c r="T3746" i="4"/>
  <c r="S3746" i="4"/>
  <c r="R3746" i="4"/>
  <c r="Q3746" i="4"/>
  <c r="P3746" i="4"/>
  <c r="O3746" i="4"/>
  <c r="F3746" i="4"/>
  <c r="V3745" i="4"/>
  <c r="U3745" i="4"/>
  <c r="T3745" i="4"/>
  <c r="S3745" i="4"/>
  <c r="R3745" i="4"/>
  <c r="Q3745" i="4"/>
  <c r="P3745" i="4"/>
  <c r="O3745" i="4"/>
  <c r="F3745" i="4"/>
  <c r="V3744" i="4"/>
  <c r="U3744" i="4"/>
  <c r="T3744" i="4"/>
  <c r="S3744" i="4"/>
  <c r="R3744" i="4"/>
  <c r="Q3744" i="4"/>
  <c r="P3744" i="4"/>
  <c r="O3744" i="4"/>
  <c r="F3744" i="4"/>
  <c r="V3743" i="4"/>
  <c r="U3743" i="4"/>
  <c r="T3743" i="4"/>
  <c r="S3743" i="4"/>
  <c r="R3743" i="4"/>
  <c r="Q3743" i="4"/>
  <c r="P3743" i="4"/>
  <c r="O3743" i="4"/>
  <c r="F3743" i="4"/>
  <c r="V3742" i="4"/>
  <c r="U3742" i="4"/>
  <c r="T3742" i="4"/>
  <c r="S3742" i="4"/>
  <c r="R3742" i="4"/>
  <c r="Q3742" i="4"/>
  <c r="P3742" i="4"/>
  <c r="O3742" i="4"/>
  <c r="F3742" i="4"/>
  <c r="V3741" i="4"/>
  <c r="U3741" i="4"/>
  <c r="T3741" i="4"/>
  <c r="S3741" i="4"/>
  <c r="R3741" i="4"/>
  <c r="Q3741" i="4"/>
  <c r="P3741" i="4"/>
  <c r="O3741" i="4"/>
  <c r="F3741" i="4"/>
  <c r="V3740" i="4"/>
  <c r="U3740" i="4"/>
  <c r="T3740" i="4"/>
  <c r="S3740" i="4"/>
  <c r="R3740" i="4"/>
  <c r="Q3740" i="4"/>
  <c r="P3740" i="4"/>
  <c r="O3740" i="4"/>
  <c r="F3740" i="4"/>
  <c r="V3739" i="4"/>
  <c r="U3739" i="4"/>
  <c r="T3739" i="4"/>
  <c r="S3739" i="4"/>
  <c r="R3739" i="4"/>
  <c r="Q3739" i="4"/>
  <c r="P3739" i="4"/>
  <c r="O3739" i="4"/>
  <c r="F3739" i="4"/>
  <c r="V3738" i="4"/>
  <c r="U3738" i="4"/>
  <c r="T3738" i="4"/>
  <c r="S3738" i="4"/>
  <c r="R3738" i="4"/>
  <c r="Q3738" i="4"/>
  <c r="P3738" i="4"/>
  <c r="O3738" i="4"/>
  <c r="F3738" i="4"/>
  <c r="V3737" i="4"/>
  <c r="U3737" i="4"/>
  <c r="T3737" i="4"/>
  <c r="S3737" i="4"/>
  <c r="R3737" i="4"/>
  <c r="Q3737" i="4"/>
  <c r="P3737" i="4"/>
  <c r="O3737" i="4"/>
  <c r="F3737" i="4"/>
  <c r="V3736" i="4"/>
  <c r="U3736" i="4"/>
  <c r="T3736" i="4"/>
  <c r="S3736" i="4"/>
  <c r="R3736" i="4"/>
  <c r="Q3736" i="4"/>
  <c r="P3736" i="4"/>
  <c r="O3736" i="4"/>
  <c r="F3736" i="4"/>
  <c r="V3735" i="4"/>
  <c r="U3735" i="4"/>
  <c r="T3735" i="4"/>
  <c r="S3735" i="4"/>
  <c r="R3735" i="4"/>
  <c r="Q3735" i="4"/>
  <c r="P3735" i="4"/>
  <c r="O3735" i="4"/>
  <c r="F3735" i="4"/>
  <c r="V3734" i="4"/>
  <c r="U3734" i="4"/>
  <c r="T3734" i="4"/>
  <c r="S3734" i="4"/>
  <c r="R3734" i="4"/>
  <c r="Q3734" i="4"/>
  <c r="P3734" i="4"/>
  <c r="O3734" i="4"/>
  <c r="F3734" i="4"/>
  <c r="V3733" i="4"/>
  <c r="U3733" i="4"/>
  <c r="T3733" i="4"/>
  <c r="S3733" i="4"/>
  <c r="R3733" i="4"/>
  <c r="Q3733" i="4"/>
  <c r="P3733" i="4"/>
  <c r="O3733" i="4"/>
  <c r="F3733" i="4"/>
  <c r="V3732" i="4"/>
  <c r="U3732" i="4"/>
  <c r="T3732" i="4"/>
  <c r="S3732" i="4"/>
  <c r="R3732" i="4"/>
  <c r="Q3732" i="4"/>
  <c r="P3732" i="4"/>
  <c r="O3732" i="4"/>
  <c r="F3732" i="4"/>
  <c r="V3731" i="4"/>
  <c r="U3731" i="4"/>
  <c r="T3731" i="4"/>
  <c r="S3731" i="4"/>
  <c r="R3731" i="4"/>
  <c r="Q3731" i="4"/>
  <c r="P3731" i="4"/>
  <c r="O3731" i="4"/>
  <c r="F3731" i="4"/>
  <c r="V3730" i="4"/>
  <c r="U3730" i="4"/>
  <c r="T3730" i="4"/>
  <c r="S3730" i="4"/>
  <c r="R3730" i="4"/>
  <c r="Q3730" i="4"/>
  <c r="P3730" i="4"/>
  <c r="O3730" i="4"/>
  <c r="F3730" i="4"/>
  <c r="V3729" i="4"/>
  <c r="U3729" i="4"/>
  <c r="T3729" i="4"/>
  <c r="S3729" i="4"/>
  <c r="R3729" i="4"/>
  <c r="Q3729" i="4"/>
  <c r="P3729" i="4"/>
  <c r="O3729" i="4"/>
  <c r="F3729" i="4"/>
  <c r="V3728" i="4"/>
  <c r="U3728" i="4"/>
  <c r="T3728" i="4"/>
  <c r="S3728" i="4"/>
  <c r="R3728" i="4"/>
  <c r="Q3728" i="4"/>
  <c r="P3728" i="4"/>
  <c r="O3728" i="4"/>
  <c r="F3728" i="4"/>
  <c r="V3727" i="4"/>
  <c r="U3727" i="4"/>
  <c r="T3727" i="4"/>
  <c r="S3727" i="4"/>
  <c r="R3727" i="4"/>
  <c r="Q3727" i="4"/>
  <c r="P3727" i="4"/>
  <c r="O3727" i="4"/>
  <c r="F3727" i="4"/>
  <c r="V3726" i="4"/>
  <c r="U3726" i="4"/>
  <c r="T3726" i="4"/>
  <c r="S3726" i="4"/>
  <c r="R3726" i="4"/>
  <c r="Q3726" i="4"/>
  <c r="P3726" i="4"/>
  <c r="O3726" i="4"/>
  <c r="F3726" i="4"/>
  <c r="V3725" i="4"/>
  <c r="U3725" i="4"/>
  <c r="T3725" i="4"/>
  <c r="S3725" i="4"/>
  <c r="R3725" i="4"/>
  <c r="Q3725" i="4"/>
  <c r="P3725" i="4"/>
  <c r="O3725" i="4"/>
  <c r="F3725" i="4"/>
  <c r="V3724" i="4"/>
  <c r="U3724" i="4"/>
  <c r="T3724" i="4"/>
  <c r="S3724" i="4"/>
  <c r="R3724" i="4"/>
  <c r="Q3724" i="4"/>
  <c r="P3724" i="4"/>
  <c r="O3724" i="4"/>
  <c r="F3724" i="4"/>
  <c r="V3723" i="4"/>
  <c r="U3723" i="4"/>
  <c r="T3723" i="4"/>
  <c r="S3723" i="4"/>
  <c r="R3723" i="4"/>
  <c r="Q3723" i="4"/>
  <c r="P3723" i="4"/>
  <c r="O3723" i="4"/>
  <c r="F3723" i="4"/>
  <c r="V3722" i="4"/>
  <c r="U3722" i="4"/>
  <c r="T3722" i="4"/>
  <c r="S3722" i="4"/>
  <c r="R3722" i="4"/>
  <c r="Q3722" i="4"/>
  <c r="P3722" i="4"/>
  <c r="O3722" i="4"/>
  <c r="F3722" i="4"/>
  <c r="V3721" i="4"/>
  <c r="U3721" i="4"/>
  <c r="T3721" i="4"/>
  <c r="S3721" i="4"/>
  <c r="R3721" i="4"/>
  <c r="Q3721" i="4"/>
  <c r="P3721" i="4"/>
  <c r="O3721" i="4"/>
  <c r="F3721" i="4"/>
  <c r="V3720" i="4"/>
  <c r="U3720" i="4"/>
  <c r="T3720" i="4"/>
  <c r="S3720" i="4"/>
  <c r="R3720" i="4"/>
  <c r="Q3720" i="4"/>
  <c r="P3720" i="4"/>
  <c r="O3720" i="4"/>
  <c r="F3720" i="4"/>
  <c r="V3719" i="4"/>
  <c r="U3719" i="4"/>
  <c r="T3719" i="4"/>
  <c r="S3719" i="4"/>
  <c r="R3719" i="4"/>
  <c r="Q3719" i="4"/>
  <c r="P3719" i="4"/>
  <c r="O3719" i="4"/>
  <c r="F3719" i="4"/>
  <c r="V3718" i="4"/>
  <c r="U3718" i="4"/>
  <c r="T3718" i="4"/>
  <c r="S3718" i="4"/>
  <c r="R3718" i="4"/>
  <c r="Q3718" i="4"/>
  <c r="P3718" i="4"/>
  <c r="O3718" i="4"/>
  <c r="F3718" i="4"/>
  <c r="V3717" i="4"/>
  <c r="U3717" i="4"/>
  <c r="T3717" i="4"/>
  <c r="S3717" i="4"/>
  <c r="R3717" i="4"/>
  <c r="Q3717" i="4"/>
  <c r="P3717" i="4"/>
  <c r="O3717" i="4"/>
  <c r="F3717" i="4"/>
  <c r="V3716" i="4"/>
  <c r="U3716" i="4"/>
  <c r="T3716" i="4"/>
  <c r="S3716" i="4"/>
  <c r="R3716" i="4"/>
  <c r="Q3716" i="4"/>
  <c r="P3716" i="4"/>
  <c r="O3716" i="4"/>
  <c r="F3716" i="4"/>
  <c r="V3715" i="4"/>
  <c r="U3715" i="4"/>
  <c r="T3715" i="4"/>
  <c r="S3715" i="4"/>
  <c r="R3715" i="4"/>
  <c r="Q3715" i="4"/>
  <c r="P3715" i="4"/>
  <c r="O3715" i="4"/>
  <c r="F3715" i="4"/>
  <c r="V3714" i="4"/>
  <c r="U3714" i="4"/>
  <c r="T3714" i="4"/>
  <c r="S3714" i="4"/>
  <c r="R3714" i="4"/>
  <c r="Q3714" i="4"/>
  <c r="P3714" i="4"/>
  <c r="O3714" i="4"/>
  <c r="F3714" i="4"/>
  <c r="V3713" i="4"/>
  <c r="U3713" i="4"/>
  <c r="T3713" i="4"/>
  <c r="S3713" i="4"/>
  <c r="R3713" i="4"/>
  <c r="Q3713" i="4"/>
  <c r="P3713" i="4"/>
  <c r="O3713" i="4"/>
  <c r="F3713" i="4"/>
  <c r="V3712" i="4"/>
  <c r="U3712" i="4"/>
  <c r="T3712" i="4"/>
  <c r="S3712" i="4"/>
  <c r="R3712" i="4"/>
  <c r="Q3712" i="4"/>
  <c r="P3712" i="4"/>
  <c r="O3712" i="4"/>
  <c r="F3712" i="4"/>
  <c r="V3711" i="4"/>
  <c r="U3711" i="4"/>
  <c r="T3711" i="4"/>
  <c r="S3711" i="4"/>
  <c r="R3711" i="4"/>
  <c r="Q3711" i="4"/>
  <c r="P3711" i="4"/>
  <c r="O3711" i="4"/>
  <c r="F3711" i="4"/>
  <c r="V3710" i="4"/>
  <c r="U3710" i="4"/>
  <c r="T3710" i="4"/>
  <c r="S3710" i="4"/>
  <c r="R3710" i="4"/>
  <c r="Q3710" i="4"/>
  <c r="P3710" i="4"/>
  <c r="O3710" i="4"/>
  <c r="F3710" i="4"/>
  <c r="V3709" i="4"/>
  <c r="U3709" i="4"/>
  <c r="T3709" i="4"/>
  <c r="S3709" i="4"/>
  <c r="R3709" i="4"/>
  <c r="Q3709" i="4"/>
  <c r="P3709" i="4"/>
  <c r="O3709" i="4"/>
  <c r="F3709" i="4"/>
  <c r="V3708" i="4"/>
  <c r="U3708" i="4"/>
  <c r="T3708" i="4"/>
  <c r="S3708" i="4"/>
  <c r="R3708" i="4"/>
  <c r="Q3708" i="4"/>
  <c r="P3708" i="4"/>
  <c r="O3708" i="4"/>
  <c r="F3708" i="4"/>
  <c r="V3707" i="4"/>
  <c r="U3707" i="4"/>
  <c r="T3707" i="4"/>
  <c r="S3707" i="4"/>
  <c r="R3707" i="4"/>
  <c r="Q3707" i="4"/>
  <c r="P3707" i="4"/>
  <c r="O3707" i="4"/>
  <c r="F3707" i="4"/>
  <c r="V3706" i="4"/>
  <c r="U3706" i="4"/>
  <c r="T3706" i="4"/>
  <c r="S3706" i="4"/>
  <c r="R3706" i="4"/>
  <c r="Q3706" i="4"/>
  <c r="P3706" i="4"/>
  <c r="O3706" i="4"/>
  <c r="F3706" i="4"/>
  <c r="V3705" i="4"/>
  <c r="U3705" i="4"/>
  <c r="T3705" i="4"/>
  <c r="S3705" i="4"/>
  <c r="R3705" i="4"/>
  <c r="Q3705" i="4"/>
  <c r="P3705" i="4"/>
  <c r="O3705" i="4"/>
  <c r="F3705" i="4"/>
  <c r="V3704" i="4"/>
  <c r="U3704" i="4"/>
  <c r="T3704" i="4"/>
  <c r="S3704" i="4"/>
  <c r="R3704" i="4"/>
  <c r="Q3704" i="4"/>
  <c r="P3704" i="4"/>
  <c r="O3704" i="4"/>
  <c r="F3704" i="4"/>
  <c r="V3703" i="4"/>
  <c r="U3703" i="4"/>
  <c r="T3703" i="4"/>
  <c r="S3703" i="4"/>
  <c r="R3703" i="4"/>
  <c r="Q3703" i="4"/>
  <c r="P3703" i="4"/>
  <c r="O3703" i="4"/>
  <c r="F3703" i="4"/>
  <c r="V3702" i="4"/>
  <c r="U3702" i="4"/>
  <c r="T3702" i="4"/>
  <c r="S3702" i="4"/>
  <c r="R3702" i="4"/>
  <c r="Q3702" i="4"/>
  <c r="P3702" i="4"/>
  <c r="O3702" i="4"/>
  <c r="F3702" i="4"/>
  <c r="V3701" i="4"/>
  <c r="U3701" i="4"/>
  <c r="T3701" i="4"/>
  <c r="S3701" i="4"/>
  <c r="R3701" i="4"/>
  <c r="Q3701" i="4"/>
  <c r="P3701" i="4"/>
  <c r="O3701" i="4"/>
  <c r="F3701" i="4"/>
  <c r="V3700" i="4"/>
  <c r="U3700" i="4"/>
  <c r="T3700" i="4"/>
  <c r="S3700" i="4"/>
  <c r="R3700" i="4"/>
  <c r="Q3700" i="4"/>
  <c r="P3700" i="4"/>
  <c r="O3700" i="4"/>
  <c r="F3700" i="4"/>
  <c r="V3699" i="4"/>
  <c r="U3699" i="4"/>
  <c r="T3699" i="4"/>
  <c r="S3699" i="4"/>
  <c r="R3699" i="4"/>
  <c r="Q3699" i="4"/>
  <c r="P3699" i="4"/>
  <c r="O3699" i="4"/>
  <c r="F3699" i="4"/>
  <c r="V3698" i="4"/>
  <c r="U3698" i="4"/>
  <c r="T3698" i="4"/>
  <c r="S3698" i="4"/>
  <c r="R3698" i="4"/>
  <c r="Q3698" i="4"/>
  <c r="P3698" i="4"/>
  <c r="O3698" i="4"/>
  <c r="F3698" i="4"/>
  <c r="V3697" i="4"/>
  <c r="U3697" i="4"/>
  <c r="T3697" i="4"/>
  <c r="S3697" i="4"/>
  <c r="R3697" i="4"/>
  <c r="Q3697" i="4"/>
  <c r="P3697" i="4"/>
  <c r="O3697" i="4"/>
  <c r="F3697" i="4"/>
  <c r="V3696" i="4"/>
  <c r="U3696" i="4"/>
  <c r="T3696" i="4"/>
  <c r="S3696" i="4"/>
  <c r="R3696" i="4"/>
  <c r="Q3696" i="4"/>
  <c r="P3696" i="4"/>
  <c r="O3696" i="4"/>
  <c r="F3696" i="4"/>
  <c r="V3695" i="4"/>
  <c r="U3695" i="4"/>
  <c r="T3695" i="4"/>
  <c r="S3695" i="4"/>
  <c r="R3695" i="4"/>
  <c r="Q3695" i="4"/>
  <c r="P3695" i="4"/>
  <c r="O3695" i="4"/>
  <c r="F3695" i="4"/>
  <c r="V3694" i="4"/>
  <c r="U3694" i="4"/>
  <c r="T3694" i="4"/>
  <c r="S3694" i="4"/>
  <c r="R3694" i="4"/>
  <c r="Q3694" i="4"/>
  <c r="P3694" i="4"/>
  <c r="O3694" i="4"/>
  <c r="F3694" i="4"/>
  <c r="V3693" i="4"/>
  <c r="U3693" i="4"/>
  <c r="T3693" i="4"/>
  <c r="S3693" i="4"/>
  <c r="R3693" i="4"/>
  <c r="Q3693" i="4"/>
  <c r="P3693" i="4"/>
  <c r="O3693" i="4"/>
  <c r="F3693" i="4"/>
  <c r="V3692" i="4"/>
  <c r="U3692" i="4"/>
  <c r="T3692" i="4"/>
  <c r="S3692" i="4"/>
  <c r="R3692" i="4"/>
  <c r="Q3692" i="4"/>
  <c r="P3692" i="4"/>
  <c r="O3692" i="4"/>
  <c r="F3692" i="4"/>
  <c r="V3691" i="4"/>
  <c r="U3691" i="4"/>
  <c r="T3691" i="4"/>
  <c r="S3691" i="4"/>
  <c r="R3691" i="4"/>
  <c r="Q3691" i="4"/>
  <c r="P3691" i="4"/>
  <c r="O3691" i="4"/>
  <c r="F3691" i="4"/>
  <c r="V3690" i="4"/>
  <c r="U3690" i="4"/>
  <c r="T3690" i="4"/>
  <c r="S3690" i="4"/>
  <c r="R3690" i="4"/>
  <c r="Q3690" i="4"/>
  <c r="P3690" i="4"/>
  <c r="O3690" i="4"/>
  <c r="F3690" i="4"/>
  <c r="V3689" i="4"/>
  <c r="U3689" i="4"/>
  <c r="T3689" i="4"/>
  <c r="S3689" i="4"/>
  <c r="R3689" i="4"/>
  <c r="Q3689" i="4"/>
  <c r="P3689" i="4"/>
  <c r="O3689" i="4"/>
  <c r="F3689" i="4"/>
  <c r="V3688" i="4"/>
  <c r="U3688" i="4"/>
  <c r="T3688" i="4"/>
  <c r="S3688" i="4"/>
  <c r="R3688" i="4"/>
  <c r="Q3688" i="4"/>
  <c r="P3688" i="4"/>
  <c r="O3688" i="4"/>
  <c r="F3688" i="4"/>
  <c r="V3687" i="4"/>
  <c r="U3687" i="4"/>
  <c r="T3687" i="4"/>
  <c r="S3687" i="4"/>
  <c r="R3687" i="4"/>
  <c r="Q3687" i="4"/>
  <c r="P3687" i="4"/>
  <c r="O3687" i="4"/>
  <c r="F3687" i="4"/>
  <c r="V3686" i="4"/>
  <c r="U3686" i="4"/>
  <c r="T3686" i="4"/>
  <c r="S3686" i="4"/>
  <c r="R3686" i="4"/>
  <c r="Q3686" i="4"/>
  <c r="P3686" i="4"/>
  <c r="O3686" i="4"/>
  <c r="F3686" i="4"/>
  <c r="V3685" i="4"/>
  <c r="U3685" i="4"/>
  <c r="T3685" i="4"/>
  <c r="S3685" i="4"/>
  <c r="R3685" i="4"/>
  <c r="Q3685" i="4"/>
  <c r="P3685" i="4"/>
  <c r="O3685" i="4"/>
  <c r="F3685" i="4"/>
  <c r="V3684" i="4"/>
  <c r="U3684" i="4"/>
  <c r="T3684" i="4"/>
  <c r="S3684" i="4"/>
  <c r="R3684" i="4"/>
  <c r="Q3684" i="4"/>
  <c r="P3684" i="4"/>
  <c r="O3684" i="4"/>
  <c r="F3684" i="4"/>
  <c r="V3683" i="4"/>
  <c r="U3683" i="4"/>
  <c r="T3683" i="4"/>
  <c r="S3683" i="4"/>
  <c r="R3683" i="4"/>
  <c r="Q3683" i="4"/>
  <c r="P3683" i="4"/>
  <c r="O3683" i="4"/>
  <c r="F3683" i="4"/>
  <c r="V3682" i="4"/>
  <c r="U3682" i="4"/>
  <c r="T3682" i="4"/>
  <c r="S3682" i="4"/>
  <c r="R3682" i="4"/>
  <c r="Q3682" i="4"/>
  <c r="P3682" i="4"/>
  <c r="O3682" i="4"/>
  <c r="F3682" i="4"/>
  <c r="V3681" i="4"/>
  <c r="U3681" i="4"/>
  <c r="T3681" i="4"/>
  <c r="S3681" i="4"/>
  <c r="R3681" i="4"/>
  <c r="Q3681" i="4"/>
  <c r="P3681" i="4"/>
  <c r="O3681" i="4"/>
  <c r="F3681" i="4"/>
  <c r="V3680" i="4"/>
  <c r="U3680" i="4"/>
  <c r="T3680" i="4"/>
  <c r="S3680" i="4"/>
  <c r="R3680" i="4"/>
  <c r="Q3680" i="4"/>
  <c r="P3680" i="4"/>
  <c r="O3680" i="4"/>
  <c r="F3680" i="4"/>
  <c r="V3679" i="4"/>
  <c r="U3679" i="4"/>
  <c r="T3679" i="4"/>
  <c r="S3679" i="4"/>
  <c r="R3679" i="4"/>
  <c r="Q3679" i="4"/>
  <c r="P3679" i="4"/>
  <c r="O3679" i="4"/>
  <c r="F3679" i="4"/>
  <c r="V3678" i="4"/>
  <c r="U3678" i="4"/>
  <c r="T3678" i="4"/>
  <c r="S3678" i="4"/>
  <c r="R3678" i="4"/>
  <c r="Q3678" i="4"/>
  <c r="P3678" i="4"/>
  <c r="O3678" i="4"/>
  <c r="F3678" i="4"/>
  <c r="V3677" i="4"/>
  <c r="U3677" i="4"/>
  <c r="T3677" i="4"/>
  <c r="S3677" i="4"/>
  <c r="R3677" i="4"/>
  <c r="Q3677" i="4"/>
  <c r="P3677" i="4"/>
  <c r="O3677" i="4"/>
  <c r="F3677" i="4"/>
  <c r="V3676" i="4"/>
  <c r="U3676" i="4"/>
  <c r="T3676" i="4"/>
  <c r="S3676" i="4"/>
  <c r="R3676" i="4"/>
  <c r="Q3676" i="4"/>
  <c r="P3676" i="4"/>
  <c r="O3676" i="4"/>
  <c r="F3676" i="4"/>
  <c r="V3675" i="4"/>
  <c r="U3675" i="4"/>
  <c r="T3675" i="4"/>
  <c r="S3675" i="4"/>
  <c r="R3675" i="4"/>
  <c r="Q3675" i="4"/>
  <c r="P3675" i="4"/>
  <c r="O3675" i="4"/>
  <c r="F3675" i="4"/>
  <c r="V3674" i="4"/>
  <c r="U3674" i="4"/>
  <c r="T3674" i="4"/>
  <c r="S3674" i="4"/>
  <c r="R3674" i="4"/>
  <c r="Q3674" i="4"/>
  <c r="P3674" i="4"/>
  <c r="O3674" i="4"/>
  <c r="F3674" i="4"/>
  <c r="V3673" i="4"/>
  <c r="U3673" i="4"/>
  <c r="T3673" i="4"/>
  <c r="S3673" i="4"/>
  <c r="R3673" i="4"/>
  <c r="Q3673" i="4"/>
  <c r="P3673" i="4"/>
  <c r="O3673" i="4"/>
  <c r="F3673" i="4"/>
  <c r="V3672" i="4"/>
  <c r="U3672" i="4"/>
  <c r="T3672" i="4"/>
  <c r="S3672" i="4"/>
  <c r="R3672" i="4"/>
  <c r="Q3672" i="4"/>
  <c r="P3672" i="4"/>
  <c r="O3672" i="4"/>
  <c r="F3672" i="4"/>
  <c r="V3671" i="4"/>
  <c r="U3671" i="4"/>
  <c r="T3671" i="4"/>
  <c r="S3671" i="4"/>
  <c r="R3671" i="4"/>
  <c r="Q3671" i="4"/>
  <c r="P3671" i="4"/>
  <c r="O3671" i="4"/>
  <c r="F3671" i="4"/>
  <c r="V3670" i="4"/>
  <c r="U3670" i="4"/>
  <c r="T3670" i="4"/>
  <c r="S3670" i="4"/>
  <c r="R3670" i="4"/>
  <c r="Q3670" i="4"/>
  <c r="P3670" i="4"/>
  <c r="O3670" i="4"/>
  <c r="F3670" i="4"/>
  <c r="V3669" i="4"/>
  <c r="U3669" i="4"/>
  <c r="T3669" i="4"/>
  <c r="S3669" i="4"/>
  <c r="R3669" i="4"/>
  <c r="Q3669" i="4"/>
  <c r="P3669" i="4"/>
  <c r="O3669" i="4"/>
  <c r="F3669" i="4"/>
  <c r="V3668" i="4"/>
  <c r="U3668" i="4"/>
  <c r="T3668" i="4"/>
  <c r="S3668" i="4"/>
  <c r="R3668" i="4"/>
  <c r="Q3668" i="4"/>
  <c r="P3668" i="4"/>
  <c r="O3668" i="4"/>
  <c r="F3668" i="4"/>
  <c r="V3667" i="4"/>
  <c r="U3667" i="4"/>
  <c r="T3667" i="4"/>
  <c r="S3667" i="4"/>
  <c r="R3667" i="4"/>
  <c r="Q3667" i="4"/>
  <c r="P3667" i="4"/>
  <c r="O3667" i="4"/>
  <c r="F3667" i="4"/>
  <c r="V3666" i="4"/>
  <c r="U3666" i="4"/>
  <c r="T3666" i="4"/>
  <c r="S3666" i="4"/>
  <c r="R3666" i="4"/>
  <c r="Q3666" i="4"/>
  <c r="P3666" i="4"/>
  <c r="O3666" i="4"/>
  <c r="F3666" i="4"/>
  <c r="V3665" i="4"/>
  <c r="U3665" i="4"/>
  <c r="T3665" i="4"/>
  <c r="S3665" i="4"/>
  <c r="R3665" i="4"/>
  <c r="Q3665" i="4"/>
  <c r="P3665" i="4"/>
  <c r="O3665" i="4"/>
  <c r="F3665" i="4"/>
  <c r="V3664" i="4"/>
  <c r="U3664" i="4"/>
  <c r="T3664" i="4"/>
  <c r="S3664" i="4"/>
  <c r="R3664" i="4"/>
  <c r="Q3664" i="4"/>
  <c r="P3664" i="4"/>
  <c r="O3664" i="4"/>
  <c r="F3664" i="4"/>
  <c r="V3663" i="4"/>
  <c r="U3663" i="4"/>
  <c r="T3663" i="4"/>
  <c r="S3663" i="4"/>
  <c r="R3663" i="4"/>
  <c r="Q3663" i="4"/>
  <c r="P3663" i="4"/>
  <c r="O3663" i="4"/>
  <c r="F3663" i="4"/>
  <c r="V3662" i="4"/>
  <c r="U3662" i="4"/>
  <c r="T3662" i="4"/>
  <c r="S3662" i="4"/>
  <c r="R3662" i="4"/>
  <c r="Q3662" i="4"/>
  <c r="P3662" i="4"/>
  <c r="O3662" i="4"/>
  <c r="F3662" i="4"/>
  <c r="V3661" i="4"/>
  <c r="U3661" i="4"/>
  <c r="T3661" i="4"/>
  <c r="S3661" i="4"/>
  <c r="R3661" i="4"/>
  <c r="Q3661" i="4"/>
  <c r="P3661" i="4"/>
  <c r="O3661" i="4"/>
  <c r="F3661" i="4"/>
  <c r="V3660" i="4"/>
  <c r="U3660" i="4"/>
  <c r="T3660" i="4"/>
  <c r="S3660" i="4"/>
  <c r="R3660" i="4"/>
  <c r="Q3660" i="4"/>
  <c r="P3660" i="4"/>
  <c r="O3660" i="4"/>
  <c r="F3660" i="4"/>
  <c r="V3659" i="4"/>
  <c r="U3659" i="4"/>
  <c r="T3659" i="4"/>
  <c r="S3659" i="4"/>
  <c r="R3659" i="4"/>
  <c r="Q3659" i="4"/>
  <c r="P3659" i="4"/>
  <c r="O3659" i="4"/>
  <c r="F3659" i="4"/>
  <c r="V3658" i="4"/>
  <c r="U3658" i="4"/>
  <c r="T3658" i="4"/>
  <c r="S3658" i="4"/>
  <c r="R3658" i="4"/>
  <c r="Q3658" i="4"/>
  <c r="P3658" i="4"/>
  <c r="O3658" i="4"/>
  <c r="F3658" i="4"/>
  <c r="V3657" i="4"/>
  <c r="U3657" i="4"/>
  <c r="T3657" i="4"/>
  <c r="S3657" i="4"/>
  <c r="R3657" i="4"/>
  <c r="Q3657" i="4"/>
  <c r="P3657" i="4"/>
  <c r="O3657" i="4"/>
  <c r="F3657" i="4"/>
  <c r="V3656" i="4"/>
  <c r="U3656" i="4"/>
  <c r="T3656" i="4"/>
  <c r="S3656" i="4"/>
  <c r="R3656" i="4"/>
  <c r="Q3656" i="4"/>
  <c r="P3656" i="4"/>
  <c r="O3656" i="4"/>
  <c r="F3656" i="4"/>
  <c r="V3655" i="4"/>
  <c r="U3655" i="4"/>
  <c r="T3655" i="4"/>
  <c r="S3655" i="4"/>
  <c r="R3655" i="4"/>
  <c r="Q3655" i="4"/>
  <c r="P3655" i="4"/>
  <c r="O3655" i="4"/>
  <c r="F3655" i="4"/>
  <c r="V3654" i="4"/>
  <c r="U3654" i="4"/>
  <c r="T3654" i="4"/>
  <c r="S3654" i="4"/>
  <c r="R3654" i="4"/>
  <c r="Q3654" i="4"/>
  <c r="P3654" i="4"/>
  <c r="O3654" i="4"/>
  <c r="F3654" i="4"/>
  <c r="V3653" i="4"/>
  <c r="U3653" i="4"/>
  <c r="T3653" i="4"/>
  <c r="S3653" i="4"/>
  <c r="R3653" i="4"/>
  <c r="Q3653" i="4"/>
  <c r="P3653" i="4"/>
  <c r="O3653" i="4"/>
  <c r="F3653" i="4"/>
  <c r="V3652" i="4"/>
  <c r="U3652" i="4"/>
  <c r="T3652" i="4"/>
  <c r="S3652" i="4"/>
  <c r="R3652" i="4"/>
  <c r="Q3652" i="4"/>
  <c r="P3652" i="4"/>
  <c r="O3652" i="4"/>
  <c r="F3652" i="4"/>
  <c r="V3651" i="4"/>
  <c r="U3651" i="4"/>
  <c r="T3651" i="4"/>
  <c r="S3651" i="4"/>
  <c r="R3651" i="4"/>
  <c r="Q3651" i="4"/>
  <c r="P3651" i="4"/>
  <c r="O3651" i="4"/>
  <c r="F3651" i="4"/>
  <c r="V3650" i="4"/>
  <c r="U3650" i="4"/>
  <c r="T3650" i="4"/>
  <c r="S3650" i="4"/>
  <c r="R3650" i="4"/>
  <c r="Q3650" i="4"/>
  <c r="P3650" i="4"/>
  <c r="O3650" i="4"/>
  <c r="F3650" i="4"/>
  <c r="V3649" i="4"/>
  <c r="U3649" i="4"/>
  <c r="T3649" i="4"/>
  <c r="S3649" i="4"/>
  <c r="R3649" i="4"/>
  <c r="Q3649" i="4"/>
  <c r="P3649" i="4"/>
  <c r="O3649" i="4"/>
  <c r="F3649" i="4"/>
  <c r="V3648" i="4"/>
  <c r="U3648" i="4"/>
  <c r="T3648" i="4"/>
  <c r="S3648" i="4"/>
  <c r="R3648" i="4"/>
  <c r="Q3648" i="4"/>
  <c r="P3648" i="4"/>
  <c r="O3648" i="4"/>
  <c r="F3648" i="4"/>
  <c r="V3647" i="4"/>
  <c r="U3647" i="4"/>
  <c r="T3647" i="4"/>
  <c r="S3647" i="4"/>
  <c r="R3647" i="4"/>
  <c r="Q3647" i="4"/>
  <c r="P3647" i="4"/>
  <c r="O3647" i="4"/>
  <c r="F3647" i="4"/>
  <c r="V3646" i="4"/>
  <c r="U3646" i="4"/>
  <c r="T3646" i="4"/>
  <c r="S3646" i="4"/>
  <c r="R3646" i="4"/>
  <c r="Q3646" i="4"/>
  <c r="P3646" i="4"/>
  <c r="O3646" i="4"/>
  <c r="F3646" i="4"/>
  <c r="V3645" i="4"/>
  <c r="U3645" i="4"/>
  <c r="T3645" i="4"/>
  <c r="S3645" i="4"/>
  <c r="R3645" i="4"/>
  <c r="Q3645" i="4"/>
  <c r="P3645" i="4"/>
  <c r="O3645" i="4"/>
  <c r="F3645" i="4"/>
  <c r="V3644" i="4"/>
  <c r="U3644" i="4"/>
  <c r="T3644" i="4"/>
  <c r="S3644" i="4"/>
  <c r="R3644" i="4"/>
  <c r="Q3644" i="4"/>
  <c r="P3644" i="4"/>
  <c r="O3644" i="4"/>
  <c r="F3644" i="4"/>
  <c r="V3643" i="4"/>
  <c r="U3643" i="4"/>
  <c r="T3643" i="4"/>
  <c r="S3643" i="4"/>
  <c r="R3643" i="4"/>
  <c r="Q3643" i="4"/>
  <c r="P3643" i="4"/>
  <c r="O3643" i="4"/>
  <c r="F3643" i="4"/>
  <c r="V3642" i="4"/>
  <c r="U3642" i="4"/>
  <c r="T3642" i="4"/>
  <c r="S3642" i="4"/>
  <c r="R3642" i="4"/>
  <c r="Q3642" i="4"/>
  <c r="P3642" i="4"/>
  <c r="O3642" i="4"/>
  <c r="F3642" i="4"/>
  <c r="V3641" i="4"/>
  <c r="U3641" i="4"/>
  <c r="T3641" i="4"/>
  <c r="S3641" i="4"/>
  <c r="R3641" i="4"/>
  <c r="Q3641" i="4"/>
  <c r="P3641" i="4"/>
  <c r="O3641" i="4"/>
  <c r="F3641" i="4"/>
  <c r="V3640" i="4"/>
  <c r="U3640" i="4"/>
  <c r="T3640" i="4"/>
  <c r="S3640" i="4"/>
  <c r="R3640" i="4"/>
  <c r="Q3640" i="4"/>
  <c r="P3640" i="4"/>
  <c r="O3640" i="4"/>
  <c r="F3640" i="4"/>
  <c r="V3639" i="4"/>
  <c r="U3639" i="4"/>
  <c r="T3639" i="4"/>
  <c r="S3639" i="4"/>
  <c r="R3639" i="4"/>
  <c r="Q3639" i="4"/>
  <c r="P3639" i="4"/>
  <c r="O3639" i="4"/>
  <c r="F3639" i="4"/>
  <c r="V3638" i="4"/>
  <c r="U3638" i="4"/>
  <c r="T3638" i="4"/>
  <c r="S3638" i="4"/>
  <c r="R3638" i="4"/>
  <c r="Q3638" i="4"/>
  <c r="P3638" i="4"/>
  <c r="O3638" i="4"/>
  <c r="F3638" i="4"/>
  <c r="V3637" i="4"/>
  <c r="U3637" i="4"/>
  <c r="T3637" i="4"/>
  <c r="S3637" i="4"/>
  <c r="R3637" i="4"/>
  <c r="Q3637" i="4"/>
  <c r="P3637" i="4"/>
  <c r="O3637" i="4"/>
  <c r="F3637" i="4"/>
  <c r="V3636" i="4"/>
  <c r="U3636" i="4"/>
  <c r="T3636" i="4"/>
  <c r="S3636" i="4"/>
  <c r="R3636" i="4"/>
  <c r="Q3636" i="4"/>
  <c r="P3636" i="4"/>
  <c r="O3636" i="4"/>
  <c r="F3636" i="4"/>
  <c r="V3635" i="4"/>
  <c r="U3635" i="4"/>
  <c r="T3635" i="4"/>
  <c r="S3635" i="4"/>
  <c r="R3635" i="4"/>
  <c r="Q3635" i="4"/>
  <c r="P3635" i="4"/>
  <c r="O3635" i="4"/>
  <c r="F3635" i="4"/>
  <c r="V3634" i="4"/>
  <c r="U3634" i="4"/>
  <c r="T3634" i="4"/>
  <c r="S3634" i="4"/>
  <c r="R3634" i="4"/>
  <c r="Q3634" i="4"/>
  <c r="P3634" i="4"/>
  <c r="O3634" i="4"/>
  <c r="F3634" i="4"/>
  <c r="V3633" i="4"/>
  <c r="U3633" i="4"/>
  <c r="T3633" i="4"/>
  <c r="S3633" i="4"/>
  <c r="R3633" i="4"/>
  <c r="Q3633" i="4"/>
  <c r="P3633" i="4"/>
  <c r="O3633" i="4"/>
  <c r="F3633" i="4"/>
  <c r="V3632" i="4"/>
  <c r="U3632" i="4"/>
  <c r="T3632" i="4"/>
  <c r="S3632" i="4"/>
  <c r="R3632" i="4"/>
  <c r="Q3632" i="4"/>
  <c r="P3632" i="4"/>
  <c r="O3632" i="4"/>
  <c r="F3632" i="4"/>
  <c r="V3631" i="4"/>
  <c r="U3631" i="4"/>
  <c r="T3631" i="4"/>
  <c r="S3631" i="4"/>
  <c r="R3631" i="4"/>
  <c r="Q3631" i="4"/>
  <c r="P3631" i="4"/>
  <c r="O3631" i="4"/>
  <c r="F3631" i="4"/>
  <c r="V3630" i="4"/>
  <c r="U3630" i="4"/>
  <c r="T3630" i="4"/>
  <c r="S3630" i="4"/>
  <c r="R3630" i="4"/>
  <c r="Q3630" i="4"/>
  <c r="P3630" i="4"/>
  <c r="O3630" i="4"/>
  <c r="F3630" i="4"/>
  <c r="V3629" i="4"/>
  <c r="U3629" i="4"/>
  <c r="T3629" i="4"/>
  <c r="S3629" i="4"/>
  <c r="R3629" i="4"/>
  <c r="Q3629" i="4"/>
  <c r="P3629" i="4"/>
  <c r="O3629" i="4"/>
  <c r="F3629" i="4"/>
  <c r="V3628" i="4"/>
  <c r="U3628" i="4"/>
  <c r="T3628" i="4"/>
  <c r="S3628" i="4"/>
  <c r="R3628" i="4"/>
  <c r="Q3628" i="4"/>
  <c r="P3628" i="4"/>
  <c r="O3628" i="4"/>
  <c r="F3628" i="4"/>
  <c r="V3627" i="4"/>
  <c r="U3627" i="4"/>
  <c r="T3627" i="4"/>
  <c r="S3627" i="4"/>
  <c r="R3627" i="4"/>
  <c r="Q3627" i="4"/>
  <c r="P3627" i="4"/>
  <c r="O3627" i="4"/>
  <c r="F3627" i="4"/>
  <c r="V3626" i="4"/>
  <c r="U3626" i="4"/>
  <c r="T3626" i="4"/>
  <c r="S3626" i="4"/>
  <c r="R3626" i="4"/>
  <c r="Q3626" i="4"/>
  <c r="P3626" i="4"/>
  <c r="O3626" i="4"/>
  <c r="F3626" i="4"/>
  <c r="V3625" i="4"/>
  <c r="U3625" i="4"/>
  <c r="T3625" i="4"/>
  <c r="S3625" i="4"/>
  <c r="R3625" i="4"/>
  <c r="Q3625" i="4"/>
  <c r="P3625" i="4"/>
  <c r="O3625" i="4"/>
  <c r="F3625" i="4"/>
  <c r="V3624" i="4"/>
  <c r="U3624" i="4"/>
  <c r="T3624" i="4"/>
  <c r="S3624" i="4"/>
  <c r="R3624" i="4"/>
  <c r="Q3624" i="4"/>
  <c r="P3624" i="4"/>
  <c r="O3624" i="4"/>
  <c r="F3624" i="4"/>
  <c r="V3623" i="4"/>
  <c r="U3623" i="4"/>
  <c r="T3623" i="4"/>
  <c r="S3623" i="4"/>
  <c r="R3623" i="4"/>
  <c r="Q3623" i="4"/>
  <c r="P3623" i="4"/>
  <c r="O3623" i="4"/>
  <c r="F3623" i="4"/>
  <c r="V3622" i="4"/>
  <c r="U3622" i="4"/>
  <c r="T3622" i="4"/>
  <c r="S3622" i="4"/>
  <c r="R3622" i="4"/>
  <c r="Q3622" i="4"/>
  <c r="P3622" i="4"/>
  <c r="O3622" i="4"/>
  <c r="F3622" i="4"/>
  <c r="V3621" i="4"/>
  <c r="U3621" i="4"/>
  <c r="T3621" i="4"/>
  <c r="S3621" i="4"/>
  <c r="R3621" i="4"/>
  <c r="Q3621" i="4"/>
  <c r="P3621" i="4"/>
  <c r="O3621" i="4"/>
  <c r="F3621" i="4"/>
  <c r="V3620" i="4"/>
  <c r="U3620" i="4"/>
  <c r="T3620" i="4"/>
  <c r="S3620" i="4"/>
  <c r="R3620" i="4"/>
  <c r="Q3620" i="4"/>
  <c r="P3620" i="4"/>
  <c r="O3620" i="4"/>
  <c r="F3620" i="4"/>
  <c r="V3619" i="4"/>
  <c r="U3619" i="4"/>
  <c r="T3619" i="4"/>
  <c r="S3619" i="4"/>
  <c r="R3619" i="4"/>
  <c r="Q3619" i="4"/>
  <c r="P3619" i="4"/>
  <c r="O3619" i="4"/>
  <c r="F3619" i="4"/>
  <c r="V3618" i="4"/>
  <c r="U3618" i="4"/>
  <c r="T3618" i="4"/>
  <c r="S3618" i="4"/>
  <c r="R3618" i="4"/>
  <c r="Q3618" i="4"/>
  <c r="P3618" i="4"/>
  <c r="O3618" i="4"/>
  <c r="F3618" i="4"/>
  <c r="V3617" i="4"/>
  <c r="U3617" i="4"/>
  <c r="T3617" i="4"/>
  <c r="S3617" i="4"/>
  <c r="R3617" i="4"/>
  <c r="Q3617" i="4"/>
  <c r="P3617" i="4"/>
  <c r="O3617" i="4"/>
  <c r="F3617" i="4"/>
  <c r="V3616" i="4"/>
  <c r="U3616" i="4"/>
  <c r="T3616" i="4"/>
  <c r="S3616" i="4"/>
  <c r="R3616" i="4"/>
  <c r="Q3616" i="4"/>
  <c r="P3616" i="4"/>
  <c r="O3616" i="4"/>
  <c r="F3616" i="4"/>
  <c r="V3615" i="4"/>
  <c r="U3615" i="4"/>
  <c r="T3615" i="4"/>
  <c r="S3615" i="4"/>
  <c r="R3615" i="4"/>
  <c r="Q3615" i="4"/>
  <c r="P3615" i="4"/>
  <c r="O3615" i="4"/>
  <c r="F3615" i="4"/>
  <c r="V3614" i="4"/>
  <c r="U3614" i="4"/>
  <c r="T3614" i="4"/>
  <c r="S3614" i="4"/>
  <c r="R3614" i="4"/>
  <c r="Q3614" i="4"/>
  <c r="P3614" i="4"/>
  <c r="O3614" i="4"/>
  <c r="F3614" i="4"/>
  <c r="V3613" i="4"/>
  <c r="U3613" i="4"/>
  <c r="T3613" i="4"/>
  <c r="S3613" i="4"/>
  <c r="R3613" i="4"/>
  <c r="Q3613" i="4"/>
  <c r="P3613" i="4"/>
  <c r="O3613" i="4"/>
  <c r="F3613" i="4"/>
  <c r="V3612" i="4"/>
  <c r="U3612" i="4"/>
  <c r="T3612" i="4"/>
  <c r="S3612" i="4"/>
  <c r="R3612" i="4"/>
  <c r="Q3612" i="4"/>
  <c r="P3612" i="4"/>
  <c r="O3612" i="4"/>
  <c r="F3612" i="4"/>
  <c r="V3611" i="4"/>
  <c r="U3611" i="4"/>
  <c r="T3611" i="4"/>
  <c r="S3611" i="4"/>
  <c r="R3611" i="4"/>
  <c r="Q3611" i="4"/>
  <c r="P3611" i="4"/>
  <c r="O3611" i="4"/>
  <c r="F3611" i="4"/>
  <c r="V3610" i="4"/>
  <c r="U3610" i="4"/>
  <c r="T3610" i="4"/>
  <c r="S3610" i="4"/>
  <c r="R3610" i="4"/>
  <c r="Q3610" i="4"/>
  <c r="P3610" i="4"/>
  <c r="O3610" i="4"/>
  <c r="F3610" i="4"/>
  <c r="V3609" i="4"/>
  <c r="U3609" i="4"/>
  <c r="T3609" i="4"/>
  <c r="S3609" i="4"/>
  <c r="R3609" i="4"/>
  <c r="Q3609" i="4"/>
  <c r="P3609" i="4"/>
  <c r="O3609" i="4"/>
  <c r="F3609" i="4"/>
  <c r="V3608" i="4"/>
  <c r="U3608" i="4"/>
  <c r="T3608" i="4"/>
  <c r="S3608" i="4"/>
  <c r="R3608" i="4"/>
  <c r="Q3608" i="4"/>
  <c r="P3608" i="4"/>
  <c r="O3608" i="4"/>
  <c r="F3608" i="4"/>
  <c r="V3607" i="4"/>
  <c r="U3607" i="4"/>
  <c r="T3607" i="4"/>
  <c r="S3607" i="4"/>
  <c r="R3607" i="4"/>
  <c r="Q3607" i="4"/>
  <c r="P3607" i="4"/>
  <c r="O3607" i="4"/>
  <c r="F3607" i="4"/>
  <c r="V3606" i="4"/>
  <c r="U3606" i="4"/>
  <c r="T3606" i="4"/>
  <c r="S3606" i="4"/>
  <c r="R3606" i="4"/>
  <c r="Q3606" i="4"/>
  <c r="P3606" i="4"/>
  <c r="O3606" i="4"/>
  <c r="F3606" i="4"/>
  <c r="V3605" i="4"/>
  <c r="U3605" i="4"/>
  <c r="T3605" i="4"/>
  <c r="S3605" i="4"/>
  <c r="R3605" i="4"/>
  <c r="Q3605" i="4"/>
  <c r="P3605" i="4"/>
  <c r="O3605" i="4"/>
  <c r="F3605" i="4"/>
  <c r="V3604" i="4"/>
  <c r="U3604" i="4"/>
  <c r="T3604" i="4"/>
  <c r="S3604" i="4"/>
  <c r="R3604" i="4"/>
  <c r="Q3604" i="4"/>
  <c r="P3604" i="4"/>
  <c r="O3604" i="4"/>
  <c r="F3604" i="4"/>
  <c r="V3603" i="4"/>
  <c r="U3603" i="4"/>
  <c r="T3603" i="4"/>
  <c r="S3603" i="4"/>
  <c r="R3603" i="4"/>
  <c r="Q3603" i="4"/>
  <c r="P3603" i="4"/>
  <c r="O3603" i="4"/>
  <c r="F3603" i="4"/>
  <c r="V3602" i="4"/>
  <c r="U3602" i="4"/>
  <c r="T3602" i="4"/>
  <c r="S3602" i="4"/>
  <c r="R3602" i="4"/>
  <c r="Q3602" i="4"/>
  <c r="P3602" i="4"/>
  <c r="O3602" i="4"/>
  <c r="F3602" i="4"/>
  <c r="V3601" i="4"/>
  <c r="U3601" i="4"/>
  <c r="T3601" i="4"/>
  <c r="S3601" i="4"/>
  <c r="R3601" i="4"/>
  <c r="Q3601" i="4"/>
  <c r="P3601" i="4"/>
  <c r="O3601" i="4"/>
  <c r="F3601" i="4"/>
  <c r="V3600" i="4"/>
  <c r="U3600" i="4"/>
  <c r="T3600" i="4"/>
  <c r="S3600" i="4"/>
  <c r="R3600" i="4"/>
  <c r="Q3600" i="4"/>
  <c r="P3600" i="4"/>
  <c r="O3600" i="4"/>
  <c r="F3600" i="4"/>
  <c r="V3599" i="4"/>
  <c r="U3599" i="4"/>
  <c r="T3599" i="4"/>
  <c r="S3599" i="4"/>
  <c r="R3599" i="4"/>
  <c r="Q3599" i="4"/>
  <c r="P3599" i="4"/>
  <c r="O3599" i="4"/>
  <c r="F3599" i="4"/>
  <c r="V3598" i="4"/>
  <c r="U3598" i="4"/>
  <c r="T3598" i="4"/>
  <c r="S3598" i="4"/>
  <c r="R3598" i="4"/>
  <c r="Q3598" i="4"/>
  <c r="P3598" i="4"/>
  <c r="O3598" i="4"/>
  <c r="F3598" i="4"/>
  <c r="V3597" i="4"/>
  <c r="U3597" i="4"/>
  <c r="T3597" i="4"/>
  <c r="S3597" i="4"/>
  <c r="R3597" i="4"/>
  <c r="Q3597" i="4"/>
  <c r="P3597" i="4"/>
  <c r="O3597" i="4"/>
  <c r="F3597" i="4"/>
  <c r="V3596" i="4"/>
  <c r="U3596" i="4"/>
  <c r="T3596" i="4"/>
  <c r="S3596" i="4"/>
  <c r="R3596" i="4"/>
  <c r="Q3596" i="4"/>
  <c r="P3596" i="4"/>
  <c r="O3596" i="4"/>
  <c r="F3596" i="4"/>
  <c r="V3595" i="4"/>
  <c r="U3595" i="4"/>
  <c r="T3595" i="4"/>
  <c r="S3595" i="4"/>
  <c r="R3595" i="4"/>
  <c r="Q3595" i="4"/>
  <c r="P3595" i="4"/>
  <c r="O3595" i="4"/>
  <c r="F3595" i="4"/>
  <c r="V3594" i="4"/>
  <c r="U3594" i="4"/>
  <c r="T3594" i="4"/>
  <c r="S3594" i="4"/>
  <c r="R3594" i="4"/>
  <c r="Q3594" i="4"/>
  <c r="P3594" i="4"/>
  <c r="O3594" i="4"/>
  <c r="F3594" i="4"/>
  <c r="V3593" i="4"/>
  <c r="U3593" i="4"/>
  <c r="T3593" i="4"/>
  <c r="S3593" i="4"/>
  <c r="R3593" i="4"/>
  <c r="Q3593" i="4"/>
  <c r="P3593" i="4"/>
  <c r="O3593" i="4"/>
  <c r="F3593" i="4"/>
  <c r="V3592" i="4"/>
  <c r="U3592" i="4"/>
  <c r="T3592" i="4"/>
  <c r="S3592" i="4"/>
  <c r="R3592" i="4"/>
  <c r="Q3592" i="4"/>
  <c r="P3592" i="4"/>
  <c r="O3592" i="4"/>
  <c r="F3592" i="4"/>
  <c r="V3591" i="4"/>
  <c r="U3591" i="4"/>
  <c r="T3591" i="4"/>
  <c r="S3591" i="4"/>
  <c r="R3591" i="4"/>
  <c r="Q3591" i="4"/>
  <c r="P3591" i="4"/>
  <c r="O3591" i="4"/>
  <c r="F3591" i="4"/>
  <c r="V3590" i="4"/>
  <c r="U3590" i="4"/>
  <c r="T3590" i="4"/>
  <c r="S3590" i="4"/>
  <c r="R3590" i="4"/>
  <c r="Q3590" i="4"/>
  <c r="P3590" i="4"/>
  <c r="O3590" i="4"/>
  <c r="F3590" i="4"/>
  <c r="V3589" i="4"/>
  <c r="U3589" i="4"/>
  <c r="T3589" i="4"/>
  <c r="S3589" i="4"/>
  <c r="R3589" i="4"/>
  <c r="Q3589" i="4"/>
  <c r="P3589" i="4"/>
  <c r="O3589" i="4"/>
  <c r="F3589" i="4"/>
  <c r="V3588" i="4"/>
  <c r="U3588" i="4"/>
  <c r="T3588" i="4"/>
  <c r="S3588" i="4"/>
  <c r="R3588" i="4"/>
  <c r="Q3588" i="4"/>
  <c r="P3588" i="4"/>
  <c r="O3588" i="4"/>
  <c r="F3588" i="4"/>
  <c r="V3587" i="4"/>
  <c r="U3587" i="4"/>
  <c r="T3587" i="4"/>
  <c r="S3587" i="4"/>
  <c r="R3587" i="4"/>
  <c r="Q3587" i="4"/>
  <c r="P3587" i="4"/>
  <c r="O3587" i="4"/>
  <c r="F3587" i="4"/>
  <c r="V3586" i="4"/>
  <c r="U3586" i="4"/>
  <c r="T3586" i="4"/>
  <c r="S3586" i="4"/>
  <c r="R3586" i="4"/>
  <c r="Q3586" i="4"/>
  <c r="P3586" i="4"/>
  <c r="O3586" i="4"/>
  <c r="F3586" i="4"/>
  <c r="V3585" i="4"/>
  <c r="U3585" i="4"/>
  <c r="T3585" i="4"/>
  <c r="S3585" i="4"/>
  <c r="R3585" i="4"/>
  <c r="Q3585" i="4"/>
  <c r="P3585" i="4"/>
  <c r="O3585" i="4"/>
  <c r="F3585" i="4"/>
  <c r="V3584" i="4"/>
  <c r="U3584" i="4"/>
  <c r="T3584" i="4"/>
  <c r="S3584" i="4"/>
  <c r="R3584" i="4"/>
  <c r="Q3584" i="4"/>
  <c r="P3584" i="4"/>
  <c r="O3584" i="4"/>
  <c r="F3584" i="4"/>
  <c r="V3583" i="4"/>
  <c r="U3583" i="4"/>
  <c r="T3583" i="4"/>
  <c r="S3583" i="4"/>
  <c r="R3583" i="4"/>
  <c r="Q3583" i="4"/>
  <c r="P3583" i="4"/>
  <c r="O3583" i="4"/>
  <c r="F3583" i="4"/>
  <c r="V3582" i="4"/>
  <c r="U3582" i="4"/>
  <c r="T3582" i="4"/>
  <c r="S3582" i="4"/>
  <c r="R3582" i="4"/>
  <c r="Q3582" i="4"/>
  <c r="P3582" i="4"/>
  <c r="O3582" i="4"/>
  <c r="F3582" i="4"/>
  <c r="V3581" i="4"/>
  <c r="U3581" i="4"/>
  <c r="T3581" i="4"/>
  <c r="S3581" i="4"/>
  <c r="R3581" i="4"/>
  <c r="Q3581" i="4"/>
  <c r="P3581" i="4"/>
  <c r="O3581" i="4"/>
  <c r="F3581" i="4"/>
  <c r="V3580" i="4"/>
  <c r="U3580" i="4"/>
  <c r="T3580" i="4"/>
  <c r="S3580" i="4"/>
  <c r="R3580" i="4"/>
  <c r="Q3580" i="4"/>
  <c r="P3580" i="4"/>
  <c r="O3580" i="4"/>
  <c r="F3580" i="4"/>
  <c r="V3579" i="4"/>
  <c r="U3579" i="4"/>
  <c r="T3579" i="4"/>
  <c r="S3579" i="4"/>
  <c r="R3579" i="4"/>
  <c r="Q3579" i="4"/>
  <c r="P3579" i="4"/>
  <c r="O3579" i="4"/>
  <c r="F3579" i="4"/>
  <c r="V3578" i="4"/>
  <c r="U3578" i="4"/>
  <c r="T3578" i="4"/>
  <c r="S3578" i="4"/>
  <c r="R3578" i="4"/>
  <c r="Q3578" i="4"/>
  <c r="P3578" i="4"/>
  <c r="O3578" i="4"/>
  <c r="F3578" i="4"/>
  <c r="V3577" i="4"/>
  <c r="U3577" i="4"/>
  <c r="T3577" i="4"/>
  <c r="S3577" i="4"/>
  <c r="R3577" i="4"/>
  <c r="Q3577" i="4"/>
  <c r="P3577" i="4"/>
  <c r="O3577" i="4"/>
  <c r="F3577" i="4"/>
  <c r="V3576" i="4"/>
  <c r="U3576" i="4"/>
  <c r="T3576" i="4"/>
  <c r="S3576" i="4"/>
  <c r="R3576" i="4"/>
  <c r="Q3576" i="4"/>
  <c r="P3576" i="4"/>
  <c r="O3576" i="4"/>
  <c r="F3576" i="4"/>
  <c r="V3575" i="4"/>
  <c r="U3575" i="4"/>
  <c r="T3575" i="4"/>
  <c r="S3575" i="4"/>
  <c r="R3575" i="4"/>
  <c r="Q3575" i="4"/>
  <c r="P3575" i="4"/>
  <c r="O3575" i="4"/>
  <c r="F3575" i="4"/>
  <c r="V3574" i="4"/>
  <c r="U3574" i="4"/>
  <c r="T3574" i="4"/>
  <c r="S3574" i="4"/>
  <c r="R3574" i="4"/>
  <c r="Q3574" i="4"/>
  <c r="P3574" i="4"/>
  <c r="O3574" i="4"/>
  <c r="F3574" i="4"/>
  <c r="V3573" i="4"/>
  <c r="U3573" i="4"/>
  <c r="T3573" i="4"/>
  <c r="S3573" i="4"/>
  <c r="R3573" i="4"/>
  <c r="Q3573" i="4"/>
  <c r="P3573" i="4"/>
  <c r="O3573" i="4"/>
  <c r="F3573" i="4"/>
  <c r="V3572" i="4"/>
  <c r="U3572" i="4"/>
  <c r="T3572" i="4"/>
  <c r="S3572" i="4"/>
  <c r="R3572" i="4"/>
  <c r="Q3572" i="4"/>
  <c r="P3572" i="4"/>
  <c r="O3572" i="4"/>
  <c r="F3572" i="4"/>
  <c r="V3571" i="4"/>
  <c r="U3571" i="4"/>
  <c r="T3571" i="4"/>
  <c r="S3571" i="4"/>
  <c r="R3571" i="4"/>
  <c r="Q3571" i="4"/>
  <c r="P3571" i="4"/>
  <c r="O3571" i="4"/>
  <c r="F3571" i="4"/>
  <c r="V3570" i="4"/>
  <c r="U3570" i="4"/>
  <c r="T3570" i="4"/>
  <c r="S3570" i="4"/>
  <c r="R3570" i="4"/>
  <c r="Q3570" i="4"/>
  <c r="P3570" i="4"/>
  <c r="O3570" i="4"/>
  <c r="F3570" i="4"/>
  <c r="V3569" i="4"/>
  <c r="U3569" i="4"/>
  <c r="T3569" i="4"/>
  <c r="S3569" i="4"/>
  <c r="R3569" i="4"/>
  <c r="Q3569" i="4"/>
  <c r="P3569" i="4"/>
  <c r="O3569" i="4"/>
  <c r="F3569" i="4"/>
  <c r="V3568" i="4"/>
  <c r="U3568" i="4"/>
  <c r="T3568" i="4"/>
  <c r="S3568" i="4"/>
  <c r="R3568" i="4"/>
  <c r="Q3568" i="4"/>
  <c r="P3568" i="4"/>
  <c r="O3568" i="4"/>
  <c r="F3568" i="4"/>
  <c r="V3567" i="4"/>
  <c r="U3567" i="4"/>
  <c r="T3567" i="4"/>
  <c r="S3567" i="4"/>
  <c r="R3567" i="4"/>
  <c r="Q3567" i="4"/>
  <c r="P3567" i="4"/>
  <c r="O3567" i="4"/>
  <c r="F3567" i="4"/>
  <c r="V3566" i="4"/>
  <c r="U3566" i="4"/>
  <c r="T3566" i="4"/>
  <c r="S3566" i="4"/>
  <c r="R3566" i="4"/>
  <c r="Q3566" i="4"/>
  <c r="P3566" i="4"/>
  <c r="O3566" i="4"/>
  <c r="F3566" i="4"/>
  <c r="V3565" i="4"/>
  <c r="U3565" i="4"/>
  <c r="T3565" i="4"/>
  <c r="S3565" i="4"/>
  <c r="R3565" i="4"/>
  <c r="Q3565" i="4"/>
  <c r="P3565" i="4"/>
  <c r="O3565" i="4"/>
  <c r="F3565" i="4"/>
  <c r="V3564" i="4"/>
  <c r="U3564" i="4"/>
  <c r="T3564" i="4"/>
  <c r="S3564" i="4"/>
  <c r="R3564" i="4"/>
  <c r="Q3564" i="4"/>
  <c r="P3564" i="4"/>
  <c r="O3564" i="4"/>
  <c r="F3564" i="4"/>
  <c r="V3563" i="4"/>
  <c r="U3563" i="4"/>
  <c r="T3563" i="4"/>
  <c r="S3563" i="4"/>
  <c r="R3563" i="4"/>
  <c r="Q3563" i="4"/>
  <c r="P3563" i="4"/>
  <c r="O3563" i="4"/>
  <c r="F3563" i="4"/>
  <c r="V3562" i="4"/>
  <c r="U3562" i="4"/>
  <c r="T3562" i="4"/>
  <c r="S3562" i="4"/>
  <c r="R3562" i="4"/>
  <c r="Q3562" i="4"/>
  <c r="P3562" i="4"/>
  <c r="O3562" i="4"/>
  <c r="F3562" i="4"/>
  <c r="V3561" i="4"/>
  <c r="U3561" i="4"/>
  <c r="T3561" i="4"/>
  <c r="S3561" i="4"/>
  <c r="R3561" i="4"/>
  <c r="Q3561" i="4"/>
  <c r="P3561" i="4"/>
  <c r="O3561" i="4"/>
  <c r="F3561" i="4"/>
  <c r="V3560" i="4"/>
  <c r="U3560" i="4"/>
  <c r="T3560" i="4"/>
  <c r="S3560" i="4"/>
  <c r="R3560" i="4"/>
  <c r="Q3560" i="4"/>
  <c r="P3560" i="4"/>
  <c r="O3560" i="4"/>
  <c r="F3560" i="4"/>
  <c r="V3559" i="4"/>
  <c r="U3559" i="4"/>
  <c r="T3559" i="4"/>
  <c r="S3559" i="4"/>
  <c r="R3559" i="4"/>
  <c r="Q3559" i="4"/>
  <c r="P3559" i="4"/>
  <c r="O3559" i="4"/>
  <c r="F3559" i="4"/>
  <c r="V3558" i="4"/>
  <c r="U3558" i="4"/>
  <c r="T3558" i="4"/>
  <c r="S3558" i="4"/>
  <c r="R3558" i="4"/>
  <c r="Q3558" i="4"/>
  <c r="P3558" i="4"/>
  <c r="O3558" i="4"/>
  <c r="F3558" i="4"/>
  <c r="V3557" i="4"/>
  <c r="U3557" i="4"/>
  <c r="T3557" i="4"/>
  <c r="S3557" i="4"/>
  <c r="R3557" i="4"/>
  <c r="Q3557" i="4"/>
  <c r="P3557" i="4"/>
  <c r="O3557" i="4"/>
  <c r="F3557" i="4"/>
  <c r="V3556" i="4"/>
  <c r="U3556" i="4"/>
  <c r="T3556" i="4"/>
  <c r="S3556" i="4"/>
  <c r="R3556" i="4"/>
  <c r="Q3556" i="4"/>
  <c r="P3556" i="4"/>
  <c r="O3556" i="4"/>
  <c r="F3556" i="4"/>
  <c r="V3555" i="4"/>
  <c r="U3555" i="4"/>
  <c r="T3555" i="4"/>
  <c r="S3555" i="4"/>
  <c r="R3555" i="4"/>
  <c r="Q3555" i="4"/>
  <c r="P3555" i="4"/>
  <c r="O3555" i="4"/>
  <c r="F3555" i="4"/>
  <c r="V3554" i="4"/>
  <c r="U3554" i="4"/>
  <c r="T3554" i="4"/>
  <c r="S3554" i="4"/>
  <c r="R3554" i="4"/>
  <c r="Q3554" i="4"/>
  <c r="P3554" i="4"/>
  <c r="O3554" i="4"/>
  <c r="F3554" i="4"/>
  <c r="V3553" i="4"/>
  <c r="U3553" i="4"/>
  <c r="T3553" i="4"/>
  <c r="S3553" i="4"/>
  <c r="R3553" i="4"/>
  <c r="Q3553" i="4"/>
  <c r="P3553" i="4"/>
  <c r="O3553" i="4"/>
  <c r="F3553" i="4"/>
  <c r="V3552" i="4"/>
  <c r="U3552" i="4"/>
  <c r="T3552" i="4"/>
  <c r="S3552" i="4"/>
  <c r="R3552" i="4"/>
  <c r="Q3552" i="4"/>
  <c r="P3552" i="4"/>
  <c r="O3552" i="4"/>
  <c r="F3552" i="4"/>
  <c r="V3551" i="4"/>
  <c r="U3551" i="4"/>
  <c r="T3551" i="4"/>
  <c r="S3551" i="4"/>
  <c r="R3551" i="4"/>
  <c r="Q3551" i="4"/>
  <c r="P3551" i="4"/>
  <c r="O3551" i="4"/>
  <c r="F3551" i="4"/>
  <c r="V3550" i="4"/>
  <c r="U3550" i="4"/>
  <c r="T3550" i="4"/>
  <c r="S3550" i="4"/>
  <c r="R3550" i="4"/>
  <c r="Q3550" i="4"/>
  <c r="P3550" i="4"/>
  <c r="O3550" i="4"/>
  <c r="F3550" i="4"/>
  <c r="V3549" i="4"/>
  <c r="U3549" i="4"/>
  <c r="T3549" i="4"/>
  <c r="S3549" i="4"/>
  <c r="R3549" i="4"/>
  <c r="Q3549" i="4"/>
  <c r="P3549" i="4"/>
  <c r="O3549" i="4"/>
  <c r="F3549" i="4"/>
  <c r="V3548" i="4"/>
  <c r="U3548" i="4"/>
  <c r="T3548" i="4"/>
  <c r="S3548" i="4"/>
  <c r="R3548" i="4"/>
  <c r="Q3548" i="4"/>
  <c r="P3548" i="4"/>
  <c r="O3548" i="4"/>
  <c r="F3548" i="4"/>
  <c r="V3547" i="4"/>
  <c r="U3547" i="4"/>
  <c r="T3547" i="4"/>
  <c r="S3547" i="4"/>
  <c r="R3547" i="4"/>
  <c r="Q3547" i="4"/>
  <c r="P3547" i="4"/>
  <c r="O3547" i="4"/>
  <c r="F3547" i="4"/>
  <c r="V3546" i="4"/>
  <c r="U3546" i="4"/>
  <c r="T3546" i="4"/>
  <c r="S3546" i="4"/>
  <c r="R3546" i="4"/>
  <c r="Q3546" i="4"/>
  <c r="P3546" i="4"/>
  <c r="O3546" i="4"/>
  <c r="F3546" i="4"/>
  <c r="V3545" i="4"/>
  <c r="U3545" i="4"/>
  <c r="T3545" i="4"/>
  <c r="S3545" i="4"/>
  <c r="R3545" i="4"/>
  <c r="Q3545" i="4"/>
  <c r="P3545" i="4"/>
  <c r="O3545" i="4"/>
  <c r="F3545" i="4"/>
  <c r="V3544" i="4"/>
  <c r="U3544" i="4"/>
  <c r="T3544" i="4"/>
  <c r="S3544" i="4"/>
  <c r="R3544" i="4"/>
  <c r="Q3544" i="4"/>
  <c r="P3544" i="4"/>
  <c r="O3544" i="4"/>
  <c r="F3544" i="4"/>
  <c r="V3543" i="4"/>
  <c r="U3543" i="4"/>
  <c r="T3543" i="4"/>
  <c r="S3543" i="4"/>
  <c r="R3543" i="4"/>
  <c r="Q3543" i="4"/>
  <c r="P3543" i="4"/>
  <c r="O3543" i="4"/>
  <c r="F3543" i="4"/>
  <c r="V3542" i="4"/>
  <c r="U3542" i="4"/>
  <c r="T3542" i="4"/>
  <c r="S3542" i="4"/>
  <c r="R3542" i="4"/>
  <c r="Q3542" i="4"/>
  <c r="P3542" i="4"/>
  <c r="O3542" i="4"/>
  <c r="F3542" i="4"/>
  <c r="V3541" i="4"/>
  <c r="U3541" i="4"/>
  <c r="T3541" i="4"/>
  <c r="S3541" i="4"/>
  <c r="R3541" i="4"/>
  <c r="Q3541" i="4"/>
  <c r="P3541" i="4"/>
  <c r="O3541" i="4"/>
  <c r="F3541" i="4"/>
  <c r="V3540" i="4"/>
  <c r="U3540" i="4"/>
  <c r="T3540" i="4"/>
  <c r="S3540" i="4"/>
  <c r="R3540" i="4"/>
  <c r="Q3540" i="4"/>
  <c r="P3540" i="4"/>
  <c r="O3540" i="4"/>
  <c r="F3540" i="4"/>
  <c r="V3539" i="4"/>
  <c r="U3539" i="4"/>
  <c r="T3539" i="4"/>
  <c r="S3539" i="4"/>
  <c r="R3539" i="4"/>
  <c r="Q3539" i="4"/>
  <c r="P3539" i="4"/>
  <c r="O3539" i="4"/>
  <c r="F3539" i="4"/>
  <c r="V3538" i="4"/>
  <c r="U3538" i="4"/>
  <c r="T3538" i="4"/>
  <c r="S3538" i="4"/>
  <c r="R3538" i="4"/>
  <c r="Q3538" i="4"/>
  <c r="P3538" i="4"/>
  <c r="O3538" i="4"/>
  <c r="F3538" i="4"/>
  <c r="V3537" i="4"/>
  <c r="U3537" i="4"/>
  <c r="T3537" i="4"/>
  <c r="S3537" i="4"/>
  <c r="R3537" i="4"/>
  <c r="Q3537" i="4"/>
  <c r="P3537" i="4"/>
  <c r="O3537" i="4"/>
  <c r="F3537" i="4"/>
  <c r="V3536" i="4"/>
  <c r="U3536" i="4"/>
  <c r="T3536" i="4"/>
  <c r="S3536" i="4"/>
  <c r="R3536" i="4"/>
  <c r="Q3536" i="4"/>
  <c r="P3536" i="4"/>
  <c r="O3536" i="4"/>
  <c r="F3536" i="4"/>
  <c r="V3535" i="4"/>
  <c r="U3535" i="4"/>
  <c r="T3535" i="4"/>
  <c r="S3535" i="4"/>
  <c r="R3535" i="4"/>
  <c r="Q3535" i="4"/>
  <c r="P3535" i="4"/>
  <c r="O3535" i="4"/>
  <c r="F3535" i="4"/>
  <c r="V3534" i="4"/>
  <c r="U3534" i="4"/>
  <c r="T3534" i="4"/>
  <c r="S3534" i="4"/>
  <c r="R3534" i="4"/>
  <c r="Q3534" i="4"/>
  <c r="P3534" i="4"/>
  <c r="O3534" i="4"/>
  <c r="F3534" i="4"/>
  <c r="V3533" i="4"/>
  <c r="U3533" i="4"/>
  <c r="T3533" i="4"/>
  <c r="S3533" i="4"/>
  <c r="R3533" i="4"/>
  <c r="Q3533" i="4"/>
  <c r="P3533" i="4"/>
  <c r="O3533" i="4"/>
  <c r="F3533" i="4"/>
  <c r="V3532" i="4"/>
  <c r="U3532" i="4"/>
  <c r="T3532" i="4"/>
  <c r="S3532" i="4"/>
  <c r="R3532" i="4"/>
  <c r="Q3532" i="4"/>
  <c r="P3532" i="4"/>
  <c r="O3532" i="4"/>
  <c r="F3532" i="4"/>
  <c r="V3531" i="4"/>
  <c r="U3531" i="4"/>
  <c r="T3531" i="4"/>
  <c r="S3531" i="4"/>
  <c r="R3531" i="4"/>
  <c r="Q3531" i="4"/>
  <c r="P3531" i="4"/>
  <c r="O3531" i="4"/>
  <c r="F3531" i="4"/>
  <c r="V3530" i="4"/>
  <c r="U3530" i="4"/>
  <c r="T3530" i="4"/>
  <c r="S3530" i="4"/>
  <c r="R3530" i="4"/>
  <c r="Q3530" i="4"/>
  <c r="P3530" i="4"/>
  <c r="O3530" i="4"/>
  <c r="F3530" i="4"/>
  <c r="V3529" i="4"/>
  <c r="U3529" i="4"/>
  <c r="T3529" i="4"/>
  <c r="S3529" i="4"/>
  <c r="R3529" i="4"/>
  <c r="Q3529" i="4"/>
  <c r="P3529" i="4"/>
  <c r="O3529" i="4"/>
  <c r="F3529" i="4"/>
  <c r="V3528" i="4"/>
  <c r="U3528" i="4"/>
  <c r="T3528" i="4"/>
  <c r="S3528" i="4"/>
  <c r="R3528" i="4"/>
  <c r="Q3528" i="4"/>
  <c r="P3528" i="4"/>
  <c r="O3528" i="4"/>
  <c r="F3528" i="4"/>
  <c r="V3527" i="4"/>
  <c r="U3527" i="4"/>
  <c r="T3527" i="4"/>
  <c r="S3527" i="4"/>
  <c r="R3527" i="4"/>
  <c r="Q3527" i="4"/>
  <c r="P3527" i="4"/>
  <c r="O3527" i="4"/>
  <c r="F3527" i="4"/>
  <c r="V3526" i="4"/>
  <c r="U3526" i="4"/>
  <c r="T3526" i="4"/>
  <c r="S3526" i="4"/>
  <c r="R3526" i="4"/>
  <c r="Q3526" i="4"/>
  <c r="P3526" i="4"/>
  <c r="O3526" i="4"/>
  <c r="F3526" i="4"/>
  <c r="V3525" i="4"/>
  <c r="U3525" i="4"/>
  <c r="T3525" i="4"/>
  <c r="S3525" i="4"/>
  <c r="R3525" i="4"/>
  <c r="Q3525" i="4"/>
  <c r="P3525" i="4"/>
  <c r="O3525" i="4"/>
  <c r="F3525" i="4"/>
  <c r="V3524" i="4"/>
  <c r="U3524" i="4"/>
  <c r="T3524" i="4"/>
  <c r="S3524" i="4"/>
  <c r="R3524" i="4"/>
  <c r="Q3524" i="4"/>
  <c r="P3524" i="4"/>
  <c r="O3524" i="4"/>
  <c r="F3524" i="4"/>
  <c r="V3523" i="4"/>
  <c r="U3523" i="4"/>
  <c r="T3523" i="4"/>
  <c r="S3523" i="4"/>
  <c r="R3523" i="4"/>
  <c r="Q3523" i="4"/>
  <c r="P3523" i="4"/>
  <c r="O3523" i="4"/>
  <c r="F3523" i="4"/>
  <c r="V3522" i="4"/>
  <c r="U3522" i="4"/>
  <c r="T3522" i="4"/>
  <c r="S3522" i="4"/>
  <c r="R3522" i="4"/>
  <c r="Q3522" i="4"/>
  <c r="P3522" i="4"/>
  <c r="O3522" i="4"/>
  <c r="F3522" i="4"/>
  <c r="V3521" i="4"/>
  <c r="U3521" i="4"/>
  <c r="T3521" i="4"/>
  <c r="S3521" i="4"/>
  <c r="R3521" i="4"/>
  <c r="Q3521" i="4"/>
  <c r="P3521" i="4"/>
  <c r="O3521" i="4"/>
  <c r="F3521" i="4"/>
  <c r="V3520" i="4"/>
  <c r="U3520" i="4"/>
  <c r="T3520" i="4"/>
  <c r="S3520" i="4"/>
  <c r="R3520" i="4"/>
  <c r="Q3520" i="4"/>
  <c r="P3520" i="4"/>
  <c r="O3520" i="4"/>
  <c r="F3520" i="4"/>
  <c r="V3519" i="4"/>
  <c r="U3519" i="4"/>
  <c r="T3519" i="4"/>
  <c r="S3519" i="4"/>
  <c r="R3519" i="4"/>
  <c r="Q3519" i="4"/>
  <c r="P3519" i="4"/>
  <c r="O3519" i="4"/>
  <c r="F3519" i="4"/>
  <c r="V3518" i="4"/>
  <c r="U3518" i="4"/>
  <c r="T3518" i="4"/>
  <c r="S3518" i="4"/>
  <c r="R3518" i="4"/>
  <c r="Q3518" i="4"/>
  <c r="P3518" i="4"/>
  <c r="O3518" i="4"/>
  <c r="F3518" i="4"/>
  <c r="V3517" i="4"/>
  <c r="U3517" i="4"/>
  <c r="T3517" i="4"/>
  <c r="S3517" i="4"/>
  <c r="R3517" i="4"/>
  <c r="Q3517" i="4"/>
  <c r="P3517" i="4"/>
  <c r="O3517" i="4"/>
  <c r="F3517" i="4"/>
  <c r="V3516" i="4"/>
  <c r="U3516" i="4"/>
  <c r="T3516" i="4"/>
  <c r="S3516" i="4"/>
  <c r="R3516" i="4"/>
  <c r="Q3516" i="4"/>
  <c r="P3516" i="4"/>
  <c r="O3516" i="4"/>
  <c r="F3516" i="4"/>
  <c r="V3515" i="4"/>
  <c r="U3515" i="4"/>
  <c r="T3515" i="4"/>
  <c r="S3515" i="4"/>
  <c r="R3515" i="4"/>
  <c r="Q3515" i="4"/>
  <c r="P3515" i="4"/>
  <c r="O3515" i="4"/>
  <c r="F3515" i="4"/>
  <c r="V3514" i="4"/>
  <c r="U3514" i="4"/>
  <c r="T3514" i="4"/>
  <c r="S3514" i="4"/>
  <c r="R3514" i="4"/>
  <c r="Q3514" i="4"/>
  <c r="P3514" i="4"/>
  <c r="O3514" i="4"/>
  <c r="F3514" i="4"/>
  <c r="V3513" i="4"/>
  <c r="U3513" i="4"/>
  <c r="T3513" i="4"/>
  <c r="S3513" i="4"/>
  <c r="R3513" i="4"/>
  <c r="Q3513" i="4"/>
  <c r="P3513" i="4"/>
  <c r="O3513" i="4"/>
  <c r="F3513" i="4"/>
  <c r="V3512" i="4"/>
  <c r="U3512" i="4"/>
  <c r="T3512" i="4"/>
  <c r="S3512" i="4"/>
  <c r="R3512" i="4"/>
  <c r="Q3512" i="4"/>
  <c r="P3512" i="4"/>
  <c r="O3512" i="4"/>
  <c r="F3512" i="4"/>
  <c r="V3511" i="4"/>
  <c r="U3511" i="4"/>
  <c r="T3511" i="4"/>
  <c r="S3511" i="4"/>
  <c r="R3511" i="4"/>
  <c r="Q3511" i="4"/>
  <c r="P3511" i="4"/>
  <c r="O3511" i="4"/>
  <c r="F3511" i="4"/>
  <c r="V3510" i="4"/>
  <c r="U3510" i="4"/>
  <c r="T3510" i="4"/>
  <c r="S3510" i="4"/>
  <c r="R3510" i="4"/>
  <c r="Q3510" i="4"/>
  <c r="P3510" i="4"/>
  <c r="O3510" i="4"/>
  <c r="F3510" i="4"/>
  <c r="V3509" i="4"/>
  <c r="U3509" i="4"/>
  <c r="T3509" i="4"/>
  <c r="S3509" i="4"/>
  <c r="R3509" i="4"/>
  <c r="Q3509" i="4"/>
  <c r="P3509" i="4"/>
  <c r="O3509" i="4"/>
  <c r="F3509" i="4"/>
  <c r="V3508" i="4"/>
  <c r="U3508" i="4"/>
  <c r="T3508" i="4"/>
  <c r="S3508" i="4"/>
  <c r="R3508" i="4"/>
  <c r="Q3508" i="4"/>
  <c r="P3508" i="4"/>
  <c r="O3508" i="4"/>
  <c r="F3508" i="4"/>
  <c r="V3507" i="4"/>
  <c r="U3507" i="4"/>
  <c r="T3507" i="4"/>
  <c r="S3507" i="4"/>
  <c r="R3507" i="4"/>
  <c r="Q3507" i="4"/>
  <c r="P3507" i="4"/>
  <c r="O3507" i="4"/>
  <c r="F3507" i="4"/>
  <c r="V3506" i="4"/>
  <c r="U3506" i="4"/>
  <c r="T3506" i="4"/>
  <c r="S3506" i="4"/>
  <c r="R3506" i="4"/>
  <c r="Q3506" i="4"/>
  <c r="P3506" i="4"/>
  <c r="O3506" i="4"/>
  <c r="F3506" i="4"/>
  <c r="V3505" i="4"/>
  <c r="U3505" i="4"/>
  <c r="T3505" i="4"/>
  <c r="S3505" i="4"/>
  <c r="R3505" i="4"/>
  <c r="Q3505" i="4"/>
  <c r="P3505" i="4"/>
  <c r="O3505" i="4"/>
  <c r="F3505" i="4"/>
  <c r="V3504" i="4"/>
  <c r="U3504" i="4"/>
  <c r="T3504" i="4"/>
  <c r="S3504" i="4"/>
  <c r="R3504" i="4"/>
  <c r="Q3504" i="4"/>
  <c r="P3504" i="4"/>
  <c r="O3504" i="4"/>
  <c r="F3504" i="4"/>
  <c r="V3503" i="4"/>
  <c r="U3503" i="4"/>
  <c r="T3503" i="4"/>
  <c r="S3503" i="4"/>
  <c r="R3503" i="4"/>
  <c r="Q3503" i="4"/>
  <c r="P3503" i="4"/>
  <c r="O3503" i="4"/>
  <c r="F3503" i="4"/>
  <c r="V3502" i="4"/>
  <c r="U3502" i="4"/>
  <c r="T3502" i="4"/>
  <c r="S3502" i="4"/>
  <c r="R3502" i="4"/>
  <c r="Q3502" i="4"/>
  <c r="P3502" i="4"/>
  <c r="O3502" i="4"/>
  <c r="F3502" i="4"/>
  <c r="V3501" i="4"/>
  <c r="U3501" i="4"/>
  <c r="T3501" i="4"/>
  <c r="S3501" i="4"/>
  <c r="R3501" i="4"/>
  <c r="Q3501" i="4"/>
  <c r="P3501" i="4"/>
  <c r="O3501" i="4"/>
  <c r="F3501" i="4"/>
  <c r="V3500" i="4"/>
  <c r="U3500" i="4"/>
  <c r="T3500" i="4"/>
  <c r="S3500" i="4"/>
  <c r="R3500" i="4"/>
  <c r="Q3500" i="4"/>
  <c r="P3500" i="4"/>
  <c r="O3500" i="4"/>
  <c r="F3500" i="4"/>
  <c r="V3499" i="4"/>
  <c r="U3499" i="4"/>
  <c r="T3499" i="4"/>
  <c r="S3499" i="4"/>
  <c r="R3499" i="4"/>
  <c r="Q3499" i="4"/>
  <c r="P3499" i="4"/>
  <c r="O3499" i="4"/>
  <c r="F3499" i="4"/>
  <c r="V3498" i="4"/>
  <c r="U3498" i="4"/>
  <c r="T3498" i="4"/>
  <c r="S3498" i="4"/>
  <c r="R3498" i="4"/>
  <c r="Q3498" i="4"/>
  <c r="P3498" i="4"/>
  <c r="O3498" i="4"/>
  <c r="F3498" i="4"/>
  <c r="V3497" i="4"/>
  <c r="U3497" i="4"/>
  <c r="T3497" i="4"/>
  <c r="S3497" i="4"/>
  <c r="R3497" i="4"/>
  <c r="Q3497" i="4"/>
  <c r="P3497" i="4"/>
  <c r="O3497" i="4"/>
  <c r="F3497" i="4"/>
  <c r="V3496" i="4"/>
  <c r="U3496" i="4"/>
  <c r="T3496" i="4"/>
  <c r="S3496" i="4"/>
  <c r="R3496" i="4"/>
  <c r="Q3496" i="4"/>
  <c r="P3496" i="4"/>
  <c r="O3496" i="4"/>
  <c r="F3496" i="4"/>
  <c r="V3495" i="4"/>
  <c r="U3495" i="4"/>
  <c r="T3495" i="4"/>
  <c r="S3495" i="4"/>
  <c r="R3495" i="4"/>
  <c r="Q3495" i="4"/>
  <c r="P3495" i="4"/>
  <c r="O3495" i="4"/>
  <c r="F3495" i="4"/>
  <c r="V3494" i="4"/>
  <c r="U3494" i="4"/>
  <c r="T3494" i="4"/>
  <c r="S3494" i="4"/>
  <c r="R3494" i="4"/>
  <c r="Q3494" i="4"/>
  <c r="P3494" i="4"/>
  <c r="O3494" i="4"/>
  <c r="F3494" i="4"/>
  <c r="V3493" i="4"/>
  <c r="U3493" i="4"/>
  <c r="T3493" i="4"/>
  <c r="S3493" i="4"/>
  <c r="R3493" i="4"/>
  <c r="Q3493" i="4"/>
  <c r="P3493" i="4"/>
  <c r="O3493" i="4"/>
  <c r="F3493" i="4"/>
  <c r="V3492" i="4"/>
  <c r="U3492" i="4"/>
  <c r="T3492" i="4"/>
  <c r="S3492" i="4"/>
  <c r="R3492" i="4"/>
  <c r="Q3492" i="4"/>
  <c r="P3492" i="4"/>
  <c r="O3492" i="4"/>
  <c r="F3492" i="4"/>
  <c r="V3491" i="4"/>
  <c r="U3491" i="4"/>
  <c r="T3491" i="4"/>
  <c r="S3491" i="4"/>
  <c r="R3491" i="4"/>
  <c r="Q3491" i="4"/>
  <c r="P3491" i="4"/>
  <c r="O3491" i="4"/>
  <c r="F3491" i="4"/>
  <c r="V3490" i="4"/>
  <c r="U3490" i="4"/>
  <c r="T3490" i="4"/>
  <c r="S3490" i="4"/>
  <c r="R3490" i="4"/>
  <c r="Q3490" i="4"/>
  <c r="P3490" i="4"/>
  <c r="O3490" i="4"/>
  <c r="F3490" i="4"/>
  <c r="V3489" i="4"/>
  <c r="U3489" i="4"/>
  <c r="T3489" i="4"/>
  <c r="S3489" i="4"/>
  <c r="R3489" i="4"/>
  <c r="Q3489" i="4"/>
  <c r="P3489" i="4"/>
  <c r="O3489" i="4"/>
  <c r="F3489" i="4"/>
  <c r="V3488" i="4"/>
  <c r="U3488" i="4"/>
  <c r="T3488" i="4"/>
  <c r="S3488" i="4"/>
  <c r="R3488" i="4"/>
  <c r="Q3488" i="4"/>
  <c r="P3488" i="4"/>
  <c r="O3488" i="4"/>
  <c r="F3488" i="4"/>
  <c r="V3487" i="4"/>
  <c r="U3487" i="4"/>
  <c r="T3487" i="4"/>
  <c r="S3487" i="4"/>
  <c r="R3487" i="4"/>
  <c r="Q3487" i="4"/>
  <c r="P3487" i="4"/>
  <c r="O3487" i="4"/>
  <c r="F3487" i="4"/>
  <c r="V3486" i="4"/>
  <c r="U3486" i="4"/>
  <c r="T3486" i="4"/>
  <c r="S3486" i="4"/>
  <c r="R3486" i="4"/>
  <c r="Q3486" i="4"/>
  <c r="P3486" i="4"/>
  <c r="O3486" i="4"/>
  <c r="F3486" i="4"/>
  <c r="V3485" i="4"/>
  <c r="U3485" i="4"/>
  <c r="T3485" i="4"/>
  <c r="S3485" i="4"/>
  <c r="R3485" i="4"/>
  <c r="Q3485" i="4"/>
  <c r="P3485" i="4"/>
  <c r="O3485" i="4"/>
  <c r="F3485" i="4"/>
  <c r="V3484" i="4"/>
  <c r="U3484" i="4"/>
  <c r="T3484" i="4"/>
  <c r="S3484" i="4"/>
  <c r="R3484" i="4"/>
  <c r="Q3484" i="4"/>
  <c r="P3484" i="4"/>
  <c r="O3484" i="4"/>
  <c r="F3484" i="4"/>
  <c r="V3483" i="4"/>
  <c r="U3483" i="4"/>
  <c r="T3483" i="4"/>
  <c r="S3483" i="4"/>
  <c r="R3483" i="4"/>
  <c r="Q3483" i="4"/>
  <c r="P3483" i="4"/>
  <c r="O3483" i="4"/>
  <c r="F3483" i="4"/>
  <c r="V3482" i="4"/>
  <c r="U3482" i="4"/>
  <c r="T3482" i="4"/>
  <c r="S3482" i="4"/>
  <c r="R3482" i="4"/>
  <c r="Q3482" i="4"/>
  <c r="P3482" i="4"/>
  <c r="O3482" i="4"/>
  <c r="F3482" i="4"/>
  <c r="V3481" i="4"/>
  <c r="U3481" i="4"/>
  <c r="T3481" i="4"/>
  <c r="S3481" i="4"/>
  <c r="R3481" i="4"/>
  <c r="Q3481" i="4"/>
  <c r="P3481" i="4"/>
  <c r="O3481" i="4"/>
  <c r="F3481" i="4"/>
  <c r="V3480" i="4"/>
  <c r="U3480" i="4"/>
  <c r="T3480" i="4"/>
  <c r="S3480" i="4"/>
  <c r="R3480" i="4"/>
  <c r="Q3480" i="4"/>
  <c r="P3480" i="4"/>
  <c r="O3480" i="4"/>
  <c r="F3480" i="4"/>
  <c r="V3479" i="4"/>
  <c r="U3479" i="4"/>
  <c r="T3479" i="4"/>
  <c r="S3479" i="4"/>
  <c r="R3479" i="4"/>
  <c r="Q3479" i="4"/>
  <c r="P3479" i="4"/>
  <c r="O3479" i="4"/>
  <c r="F3479" i="4"/>
  <c r="V3478" i="4"/>
  <c r="U3478" i="4"/>
  <c r="T3478" i="4"/>
  <c r="S3478" i="4"/>
  <c r="R3478" i="4"/>
  <c r="Q3478" i="4"/>
  <c r="P3478" i="4"/>
  <c r="O3478" i="4"/>
  <c r="F3478" i="4"/>
  <c r="V3477" i="4"/>
  <c r="U3477" i="4"/>
  <c r="T3477" i="4"/>
  <c r="S3477" i="4"/>
  <c r="R3477" i="4"/>
  <c r="Q3477" i="4"/>
  <c r="P3477" i="4"/>
  <c r="O3477" i="4"/>
  <c r="F3477" i="4"/>
  <c r="V3476" i="4"/>
  <c r="U3476" i="4"/>
  <c r="T3476" i="4"/>
  <c r="S3476" i="4"/>
  <c r="R3476" i="4"/>
  <c r="Q3476" i="4"/>
  <c r="P3476" i="4"/>
  <c r="O3476" i="4"/>
  <c r="F3476" i="4"/>
  <c r="V3475" i="4"/>
  <c r="U3475" i="4"/>
  <c r="T3475" i="4"/>
  <c r="S3475" i="4"/>
  <c r="R3475" i="4"/>
  <c r="Q3475" i="4"/>
  <c r="P3475" i="4"/>
  <c r="O3475" i="4"/>
  <c r="F3475" i="4"/>
  <c r="V3474" i="4"/>
  <c r="U3474" i="4"/>
  <c r="T3474" i="4"/>
  <c r="S3474" i="4"/>
  <c r="R3474" i="4"/>
  <c r="Q3474" i="4"/>
  <c r="P3474" i="4"/>
  <c r="O3474" i="4"/>
  <c r="F3474" i="4"/>
  <c r="V3473" i="4"/>
  <c r="U3473" i="4"/>
  <c r="T3473" i="4"/>
  <c r="S3473" i="4"/>
  <c r="R3473" i="4"/>
  <c r="Q3473" i="4"/>
  <c r="P3473" i="4"/>
  <c r="O3473" i="4"/>
  <c r="F3473" i="4"/>
  <c r="V3472" i="4"/>
  <c r="U3472" i="4"/>
  <c r="T3472" i="4"/>
  <c r="S3472" i="4"/>
  <c r="R3472" i="4"/>
  <c r="Q3472" i="4"/>
  <c r="P3472" i="4"/>
  <c r="O3472" i="4"/>
  <c r="F3472" i="4"/>
  <c r="V3471" i="4"/>
  <c r="U3471" i="4"/>
  <c r="T3471" i="4"/>
  <c r="S3471" i="4"/>
  <c r="R3471" i="4"/>
  <c r="Q3471" i="4"/>
  <c r="P3471" i="4"/>
  <c r="O3471" i="4"/>
  <c r="F3471" i="4"/>
  <c r="V3470" i="4"/>
  <c r="U3470" i="4"/>
  <c r="T3470" i="4"/>
  <c r="S3470" i="4"/>
  <c r="R3470" i="4"/>
  <c r="Q3470" i="4"/>
  <c r="P3470" i="4"/>
  <c r="O3470" i="4"/>
  <c r="F3470" i="4"/>
  <c r="V3469" i="4"/>
  <c r="U3469" i="4"/>
  <c r="T3469" i="4"/>
  <c r="S3469" i="4"/>
  <c r="R3469" i="4"/>
  <c r="Q3469" i="4"/>
  <c r="P3469" i="4"/>
  <c r="O3469" i="4"/>
  <c r="F3469" i="4"/>
  <c r="V3468" i="4"/>
  <c r="U3468" i="4"/>
  <c r="T3468" i="4"/>
  <c r="S3468" i="4"/>
  <c r="R3468" i="4"/>
  <c r="Q3468" i="4"/>
  <c r="P3468" i="4"/>
  <c r="O3468" i="4"/>
  <c r="F3468" i="4"/>
  <c r="V3467" i="4"/>
  <c r="U3467" i="4"/>
  <c r="T3467" i="4"/>
  <c r="S3467" i="4"/>
  <c r="R3467" i="4"/>
  <c r="Q3467" i="4"/>
  <c r="P3467" i="4"/>
  <c r="O3467" i="4"/>
  <c r="F3467" i="4"/>
  <c r="V3466" i="4"/>
  <c r="U3466" i="4"/>
  <c r="T3466" i="4"/>
  <c r="S3466" i="4"/>
  <c r="R3466" i="4"/>
  <c r="Q3466" i="4"/>
  <c r="P3466" i="4"/>
  <c r="O3466" i="4"/>
  <c r="F3466" i="4"/>
  <c r="V3465" i="4"/>
  <c r="U3465" i="4"/>
  <c r="T3465" i="4"/>
  <c r="S3465" i="4"/>
  <c r="R3465" i="4"/>
  <c r="Q3465" i="4"/>
  <c r="P3465" i="4"/>
  <c r="O3465" i="4"/>
  <c r="F3465" i="4"/>
  <c r="V3464" i="4"/>
  <c r="U3464" i="4"/>
  <c r="T3464" i="4"/>
  <c r="S3464" i="4"/>
  <c r="R3464" i="4"/>
  <c r="Q3464" i="4"/>
  <c r="P3464" i="4"/>
  <c r="O3464" i="4"/>
  <c r="F3464" i="4"/>
  <c r="V3463" i="4"/>
  <c r="U3463" i="4"/>
  <c r="T3463" i="4"/>
  <c r="S3463" i="4"/>
  <c r="R3463" i="4"/>
  <c r="Q3463" i="4"/>
  <c r="P3463" i="4"/>
  <c r="O3463" i="4"/>
  <c r="F3463" i="4"/>
  <c r="V3462" i="4"/>
  <c r="U3462" i="4"/>
  <c r="T3462" i="4"/>
  <c r="S3462" i="4"/>
  <c r="R3462" i="4"/>
  <c r="Q3462" i="4"/>
  <c r="P3462" i="4"/>
  <c r="O3462" i="4"/>
  <c r="F3462" i="4"/>
  <c r="V3461" i="4"/>
  <c r="U3461" i="4"/>
  <c r="T3461" i="4"/>
  <c r="S3461" i="4"/>
  <c r="R3461" i="4"/>
  <c r="Q3461" i="4"/>
  <c r="P3461" i="4"/>
  <c r="O3461" i="4"/>
  <c r="F3461" i="4"/>
  <c r="V3460" i="4"/>
  <c r="U3460" i="4"/>
  <c r="T3460" i="4"/>
  <c r="S3460" i="4"/>
  <c r="R3460" i="4"/>
  <c r="Q3460" i="4"/>
  <c r="P3460" i="4"/>
  <c r="O3460" i="4"/>
  <c r="F3460" i="4"/>
  <c r="V3459" i="4"/>
  <c r="U3459" i="4"/>
  <c r="T3459" i="4"/>
  <c r="S3459" i="4"/>
  <c r="R3459" i="4"/>
  <c r="Q3459" i="4"/>
  <c r="P3459" i="4"/>
  <c r="O3459" i="4"/>
  <c r="F3459" i="4"/>
  <c r="V3458" i="4"/>
  <c r="U3458" i="4"/>
  <c r="T3458" i="4"/>
  <c r="S3458" i="4"/>
  <c r="R3458" i="4"/>
  <c r="Q3458" i="4"/>
  <c r="P3458" i="4"/>
  <c r="O3458" i="4"/>
  <c r="F3458" i="4"/>
  <c r="V3457" i="4"/>
  <c r="U3457" i="4"/>
  <c r="T3457" i="4"/>
  <c r="S3457" i="4"/>
  <c r="R3457" i="4"/>
  <c r="Q3457" i="4"/>
  <c r="P3457" i="4"/>
  <c r="O3457" i="4"/>
  <c r="F3457" i="4"/>
  <c r="V3456" i="4"/>
  <c r="U3456" i="4"/>
  <c r="T3456" i="4"/>
  <c r="S3456" i="4"/>
  <c r="R3456" i="4"/>
  <c r="Q3456" i="4"/>
  <c r="P3456" i="4"/>
  <c r="O3456" i="4"/>
  <c r="F3456" i="4"/>
  <c r="V3455" i="4"/>
  <c r="U3455" i="4"/>
  <c r="T3455" i="4"/>
  <c r="S3455" i="4"/>
  <c r="R3455" i="4"/>
  <c r="Q3455" i="4"/>
  <c r="P3455" i="4"/>
  <c r="O3455" i="4"/>
  <c r="F3455" i="4"/>
  <c r="V3454" i="4"/>
  <c r="U3454" i="4"/>
  <c r="T3454" i="4"/>
  <c r="S3454" i="4"/>
  <c r="R3454" i="4"/>
  <c r="Q3454" i="4"/>
  <c r="P3454" i="4"/>
  <c r="O3454" i="4"/>
  <c r="F3454" i="4"/>
  <c r="V3453" i="4"/>
  <c r="U3453" i="4"/>
  <c r="T3453" i="4"/>
  <c r="S3453" i="4"/>
  <c r="R3453" i="4"/>
  <c r="Q3453" i="4"/>
  <c r="P3453" i="4"/>
  <c r="O3453" i="4"/>
  <c r="F3453" i="4"/>
  <c r="V3452" i="4"/>
  <c r="U3452" i="4"/>
  <c r="T3452" i="4"/>
  <c r="S3452" i="4"/>
  <c r="R3452" i="4"/>
  <c r="Q3452" i="4"/>
  <c r="P3452" i="4"/>
  <c r="O3452" i="4"/>
  <c r="F3452" i="4"/>
  <c r="V3451" i="4"/>
  <c r="U3451" i="4"/>
  <c r="T3451" i="4"/>
  <c r="S3451" i="4"/>
  <c r="R3451" i="4"/>
  <c r="Q3451" i="4"/>
  <c r="P3451" i="4"/>
  <c r="O3451" i="4"/>
  <c r="F3451" i="4"/>
  <c r="V3450" i="4"/>
  <c r="U3450" i="4"/>
  <c r="T3450" i="4"/>
  <c r="S3450" i="4"/>
  <c r="R3450" i="4"/>
  <c r="Q3450" i="4"/>
  <c r="P3450" i="4"/>
  <c r="O3450" i="4"/>
  <c r="F3450" i="4"/>
  <c r="V3449" i="4"/>
  <c r="U3449" i="4"/>
  <c r="T3449" i="4"/>
  <c r="S3449" i="4"/>
  <c r="R3449" i="4"/>
  <c r="Q3449" i="4"/>
  <c r="P3449" i="4"/>
  <c r="O3449" i="4"/>
  <c r="F3449" i="4"/>
  <c r="V3448" i="4"/>
  <c r="U3448" i="4"/>
  <c r="T3448" i="4"/>
  <c r="S3448" i="4"/>
  <c r="R3448" i="4"/>
  <c r="Q3448" i="4"/>
  <c r="P3448" i="4"/>
  <c r="O3448" i="4"/>
  <c r="F3448" i="4"/>
  <c r="V3447" i="4"/>
  <c r="U3447" i="4"/>
  <c r="T3447" i="4"/>
  <c r="S3447" i="4"/>
  <c r="R3447" i="4"/>
  <c r="Q3447" i="4"/>
  <c r="P3447" i="4"/>
  <c r="O3447" i="4"/>
  <c r="F3447" i="4"/>
  <c r="V3446" i="4"/>
  <c r="U3446" i="4"/>
  <c r="T3446" i="4"/>
  <c r="S3446" i="4"/>
  <c r="R3446" i="4"/>
  <c r="Q3446" i="4"/>
  <c r="P3446" i="4"/>
  <c r="O3446" i="4"/>
  <c r="F3446" i="4"/>
  <c r="V3445" i="4"/>
  <c r="U3445" i="4"/>
  <c r="T3445" i="4"/>
  <c r="S3445" i="4"/>
  <c r="R3445" i="4"/>
  <c r="Q3445" i="4"/>
  <c r="P3445" i="4"/>
  <c r="O3445" i="4"/>
  <c r="F3445" i="4"/>
  <c r="V3444" i="4"/>
  <c r="U3444" i="4"/>
  <c r="T3444" i="4"/>
  <c r="S3444" i="4"/>
  <c r="R3444" i="4"/>
  <c r="Q3444" i="4"/>
  <c r="P3444" i="4"/>
  <c r="O3444" i="4"/>
  <c r="F3444" i="4"/>
  <c r="V3443" i="4"/>
  <c r="U3443" i="4"/>
  <c r="T3443" i="4"/>
  <c r="S3443" i="4"/>
  <c r="R3443" i="4"/>
  <c r="Q3443" i="4"/>
  <c r="P3443" i="4"/>
  <c r="O3443" i="4"/>
  <c r="F3443" i="4"/>
  <c r="V3442" i="4"/>
  <c r="U3442" i="4"/>
  <c r="T3442" i="4"/>
  <c r="S3442" i="4"/>
  <c r="R3442" i="4"/>
  <c r="Q3442" i="4"/>
  <c r="P3442" i="4"/>
  <c r="O3442" i="4"/>
  <c r="F3442" i="4"/>
  <c r="V3441" i="4"/>
  <c r="U3441" i="4"/>
  <c r="T3441" i="4"/>
  <c r="S3441" i="4"/>
  <c r="R3441" i="4"/>
  <c r="Q3441" i="4"/>
  <c r="P3441" i="4"/>
  <c r="O3441" i="4"/>
  <c r="F3441" i="4"/>
  <c r="V3440" i="4"/>
  <c r="U3440" i="4"/>
  <c r="T3440" i="4"/>
  <c r="S3440" i="4"/>
  <c r="R3440" i="4"/>
  <c r="Q3440" i="4"/>
  <c r="P3440" i="4"/>
  <c r="O3440" i="4"/>
  <c r="F3440" i="4"/>
  <c r="V3439" i="4"/>
  <c r="U3439" i="4"/>
  <c r="T3439" i="4"/>
  <c r="S3439" i="4"/>
  <c r="R3439" i="4"/>
  <c r="Q3439" i="4"/>
  <c r="P3439" i="4"/>
  <c r="O3439" i="4"/>
  <c r="F3439" i="4"/>
  <c r="V3438" i="4"/>
  <c r="U3438" i="4"/>
  <c r="T3438" i="4"/>
  <c r="S3438" i="4"/>
  <c r="R3438" i="4"/>
  <c r="Q3438" i="4"/>
  <c r="P3438" i="4"/>
  <c r="O3438" i="4"/>
  <c r="F3438" i="4"/>
  <c r="V3437" i="4"/>
  <c r="U3437" i="4"/>
  <c r="T3437" i="4"/>
  <c r="S3437" i="4"/>
  <c r="R3437" i="4"/>
  <c r="Q3437" i="4"/>
  <c r="P3437" i="4"/>
  <c r="O3437" i="4"/>
  <c r="F3437" i="4"/>
  <c r="V3436" i="4"/>
  <c r="U3436" i="4"/>
  <c r="T3436" i="4"/>
  <c r="S3436" i="4"/>
  <c r="R3436" i="4"/>
  <c r="Q3436" i="4"/>
  <c r="P3436" i="4"/>
  <c r="O3436" i="4"/>
  <c r="F3436" i="4"/>
  <c r="V3435" i="4"/>
  <c r="U3435" i="4"/>
  <c r="T3435" i="4"/>
  <c r="S3435" i="4"/>
  <c r="R3435" i="4"/>
  <c r="Q3435" i="4"/>
  <c r="P3435" i="4"/>
  <c r="O3435" i="4"/>
  <c r="F3435" i="4"/>
  <c r="V3434" i="4"/>
  <c r="U3434" i="4"/>
  <c r="T3434" i="4"/>
  <c r="S3434" i="4"/>
  <c r="R3434" i="4"/>
  <c r="Q3434" i="4"/>
  <c r="P3434" i="4"/>
  <c r="O3434" i="4"/>
  <c r="F3434" i="4"/>
  <c r="V3433" i="4"/>
  <c r="U3433" i="4"/>
  <c r="T3433" i="4"/>
  <c r="S3433" i="4"/>
  <c r="R3433" i="4"/>
  <c r="Q3433" i="4"/>
  <c r="P3433" i="4"/>
  <c r="O3433" i="4"/>
  <c r="F3433" i="4"/>
  <c r="V3432" i="4"/>
  <c r="U3432" i="4"/>
  <c r="T3432" i="4"/>
  <c r="S3432" i="4"/>
  <c r="R3432" i="4"/>
  <c r="Q3432" i="4"/>
  <c r="P3432" i="4"/>
  <c r="O3432" i="4"/>
  <c r="F3432" i="4"/>
  <c r="V3431" i="4"/>
  <c r="U3431" i="4"/>
  <c r="T3431" i="4"/>
  <c r="S3431" i="4"/>
  <c r="R3431" i="4"/>
  <c r="Q3431" i="4"/>
  <c r="P3431" i="4"/>
  <c r="O3431" i="4"/>
  <c r="F3431" i="4"/>
  <c r="V3430" i="4"/>
  <c r="U3430" i="4"/>
  <c r="T3430" i="4"/>
  <c r="S3430" i="4"/>
  <c r="R3430" i="4"/>
  <c r="Q3430" i="4"/>
  <c r="P3430" i="4"/>
  <c r="O3430" i="4"/>
  <c r="F3430" i="4"/>
  <c r="V3429" i="4"/>
  <c r="U3429" i="4"/>
  <c r="T3429" i="4"/>
  <c r="S3429" i="4"/>
  <c r="R3429" i="4"/>
  <c r="Q3429" i="4"/>
  <c r="P3429" i="4"/>
  <c r="O3429" i="4"/>
  <c r="F3429" i="4"/>
  <c r="V3428" i="4"/>
  <c r="U3428" i="4"/>
  <c r="T3428" i="4"/>
  <c r="S3428" i="4"/>
  <c r="R3428" i="4"/>
  <c r="Q3428" i="4"/>
  <c r="P3428" i="4"/>
  <c r="O3428" i="4"/>
  <c r="F3428" i="4"/>
  <c r="V3427" i="4"/>
  <c r="U3427" i="4"/>
  <c r="T3427" i="4"/>
  <c r="S3427" i="4"/>
  <c r="R3427" i="4"/>
  <c r="Q3427" i="4"/>
  <c r="P3427" i="4"/>
  <c r="O3427" i="4"/>
  <c r="F3427" i="4"/>
  <c r="V3426" i="4"/>
  <c r="U3426" i="4"/>
  <c r="T3426" i="4"/>
  <c r="S3426" i="4"/>
  <c r="R3426" i="4"/>
  <c r="Q3426" i="4"/>
  <c r="P3426" i="4"/>
  <c r="O3426" i="4"/>
  <c r="F3426" i="4"/>
  <c r="V3425" i="4"/>
  <c r="U3425" i="4"/>
  <c r="T3425" i="4"/>
  <c r="S3425" i="4"/>
  <c r="R3425" i="4"/>
  <c r="Q3425" i="4"/>
  <c r="P3425" i="4"/>
  <c r="O3425" i="4"/>
  <c r="F3425" i="4"/>
  <c r="V3424" i="4"/>
  <c r="U3424" i="4"/>
  <c r="T3424" i="4"/>
  <c r="S3424" i="4"/>
  <c r="R3424" i="4"/>
  <c r="Q3424" i="4"/>
  <c r="P3424" i="4"/>
  <c r="O3424" i="4"/>
  <c r="F3424" i="4"/>
  <c r="V3423" i="4"/>
  <c r="U3423" i="4"/>
  <c r="T3423" i="4"/>
  <c r="S3423" i="4"/>
  <c r="R3423" i="4"/>
  <c r="Q3423" i="4"/>
  <c r="P3423" i="4"/>
  <c r="O3423" i="4"/>
  <c r="F3423" i="4"/>
  <c r="V3422" i="4"/>
  <c r="U3422" i="4"/>
  <c r="T3422" i="4"/>
  <c r="S3422" i="4"/>
  <c r="R3422" i="4"/>
  <c r="Q3422" i="4"/>
  <c r="P3422" i="4"/>
  <c r="O3422" i="4"/>
  <c r="F3422" i="4"/>
  <c r="V3421" i="4"/>
  <c r="U3421" i="4"/>
  <c r="T3421" i="4"/>
  <c r="S3421" i="4"/>
  <c r="R3421" i="4"/>
  <c r="Q3421" i="4"/>
  <c r="P3421" i="4"/>
  <c r="O3421" i="4"/>
  <c r="F3421" i="4"/>
  <c r="V3420" i="4"/>
  <c r="U3420" i="4"/>
  <c r="T3420" i="4"/>
  <c r="S3420" i="4"/>
  <c r="R3420" i="4"/>
  <c r="Q3420" i="4"/>
  <c r="P3420" i="4"/>
  <c r="O3420" i="4"/>
  <c r="F3420" i="4"/>
  <c r="V3419" i="4"/>
  <c r="U3419" i="4"/>
  <c r="T3419" i="4"/>
  <c r="S3419" i="4"/>
  <c r="R3419" i="4"/>
  <c r="Q3419" i="4"/>
  <c r="P3419" i="4"/>
  <c r="O3419" i="4"/>
  <c r="F3419" i="4"/>
  <c r="V3418" i="4"/>
  <c r="U3418" i="4"/>
  <c r="T3418" i="4"/>
  <c r="S3418" i="4"/>
  <c r="R3418" i="4"/>
  <c r="Q3418" i="4"/>
  <c r="P3418" i="4"/>
  <c r="O3418" i="4"/>
  <c r="F3418" i="4"/>
  <c r="V3417" i="4"/>
  <c r="U3417" i="4"/>
  <c r="T3417" i="4"/>
  <c r="S3417" i="4"/>
  <c r="R3417" i="4"/>
  <c r="Q3417" i="4"/>
  <c r="P3417" i="4"/>
  <c r="O3417" i="4"/>
  <c r="F3417" i="4"/>
  <c r="V3416" i="4"/>
  <c r="U3416" i="4"/>
  <c r="T3416" i="4"/>
  <c r="S3416" i="4"/>
  <c r="R3416" i="4"/>
  <c r="Q3416" i="4"/>
  <c r="P3416" i="4"/>
  <c r="O3416" i="4"/>
  <c r="F3416" i="4"/>
  <c r="V3415" i="4"/>
  <c r="U3415" i="4"/>
  <c r="T3415" i="4"/>
  <c r="S3415" i="4"/>
  <c r="R3415" i="4"/>
  <c r="Q3415" i="4"/>
  <c r="P3415" i="4"/>
  <c r="O3415" i="4"/>
  <c r="F3415" i="4"/>
  <c r="V3414" i="4"/>
  <c r="U3414" i="4"/>
  <c r="T3414" i="4"/>
  <c r="S3414" i="4"/>
  <c r="R3414" i="4"/>
  <c r="Q3414" i="4"/>
  <c r="P3414" i="4"/>
  <c r="O3414" i="4"/>
  <c r="F3414" i="4"/>
  <c r="V3413" i="4"/>
  <c r="U3413" i="4"/>
  <c r="T3413" i="4"/>
  <c r="S3413" i="4"/>
  <c r="R3413" i="4"/>
  <c r="Q3413" i="4"/>
  <c r="P3413" i="4"/>
  <c r="O3413" i="4"/>
  <c r="F3413" i="4"/>
  <c r="V3412" i="4"/>
  <c r="U3412" i="4"/>
  <c r="T3412" i="4"/>
  <c r="S3412" i="4"/>
  <c r="R3412" i="4"/>
  <c r="Q3412" i="4"/>
  <c r="P3412" i="4"/>
  <c r="O3412" i="4"/>
  <c r="F3412" i="4"/>
  <c r="V3411" i="4"/>
  <c r="U3411" i="4"/>
  <c r="T3411" i="4"/>
  <c r="S3411" i="4"/>
  <c r="R3411" i="4"/>
  <c r="Q3411" i="4"/>
  <c r="P3411" i="4"/>
  <c r="O3411" i="4"/>
  <c r="F3411" i="4"/>
  <c r="V3410" i="4"/>
  <c r="U3410" i="4"/>
  <c r="T3410" i="4"/>
  <c r="S3410" i="4"/>
  <c r="R3410" i="4"/>
  <c r="Q3410" i="4"/>
  <c r="P3410" i="4"/>
  <c r="O3410" i="4"/>
  <c r="F3410" i="4"/>
  <c r="V3409" i="4"/>
  <c r="U3409" i="4"/>
  <c r="T3409" i="4"/>
  <c r="S3409" i="4"/>
  <c r="R3409" i="4"/>
  <c r="Q3409" i="4"/>
  <c r="P3409" i="4"/>
  <c r="O3409" i="4"/>
  <c r="F3409" i="4"/>
  <c r="V3408" i="4"/>
  <c r="U3408" i="4"/>
  <c r="T3408" i="4"/>
  <c r="S3408" i="4"/>
  <c r="R3408" i="4"/>
  <c r="Q3408" i="4"/>
  <c r="P3408" i="4"/>
  <c r="O3408" i="4"/>
  <c r="F3408" i="4"/>
  <c r="V3407" i="4"/>
  <c r="U3407" i="4"/>
  <c r="T3407" i="4"/>
  <c r="S3407" i="4"/>
  <c r="R3407" i="4"/>
  <c r="Q3407" i="4"/>
  <c r="P3407" i="4"/>
  <c r="O3407" i="4"/>
  <c r="F3407" i="4"/>
  <c r="V3406" i="4"/>
  <c r="U3406" i="4"/>
  <c r="T3406" i="4"/>
  <c r="S3406" i="4"/>
  <c r="R3406" i="4"/>
  <c r="Q3406" i="4"/>
  <c r="P3406" i="4"/>
  <c r="O3406" i="4"/>
  <c r="F3406" i="4"/>
  <c r="V3405" i="4"/>
  <c r="U3405" i="4"/>
  <c r="T3405" i="4"/>
  <c r="S3405" i="4"/>
  <c r="R3405" i="4"/>
  <c r="Q3405" i="4"/>
  <c r="P3405" i="4"/>
  <c r="O3405" i="4"/>
  <c r="F3405" i="4"/>
  <c r="V3404" i="4"/>
  <c r="U3404" i="4"/>
  <c r="T3404" i="4"/>
  <c r="S3404" i="4"/>
  <c r="R3404" i="4"/>
  <c r="Q3404" i="4"/>
  <c r="P3404" i="4"/>
  <c r="O3404" i="4"/>
  <c r="F3404" i="4"/>
  <c r="V3403" i="4"/>
  <c r="U3403" i="4"/>
  <c r="T3403" i="4"/>
  <c r="S3403" i="4"/>
  <c r="R3403" i="4"/>
  <c r="Q3403" i="4"/>
  <c r="P3403" i="4"/>
  <c r="O3403" i="4"/>
  <c r="F3403" i="4"/>
  <c r="V3402" i="4"/>
  <c r="U3402" i="4"/>
  <c r="T3402" i="4"/>
  <c r="S3402" i="4"/>
  <c r="R3402" i="4"/>
  <c r="Q3402" i="4"/>
  <c r="P3402" i="4"/>
  <c r="O3402" i="4"/>
  <c r="F3402" i="4"/>
  <c r="V3401" i="4"/>
  <c r="U3401" i="4"/>
  <c r="T3401" i="4"/>
  <c r="S3401" i="4"/>
  <c r="R3401" i="4"/>
  <c r="Q3401" i="4"/>
  <c r="P3401" i="4"/>
  <c r="O3401" i="4"/>
  <c r="F3401" i="4"/>
  <c r="V3400" i="4"/>
  <c r="U3400" i="4"/>
  <c r="T3400" i="4"/>
  <c r="S3400" i="4"/>
  <c r="R3400" i="4"/>
  <c r="Q3400" i="4"/>
  <c r="P3400" i="4"/>
  <c r="O3400" i="4"/>
  <c r="F3400" i="4"/>
  <c r="V3399" i="4"/>
  <c r="U3399" i="4"/>
  <c r="T3399" i="4"/>
  <c r="S3399" i="4"/>
  <c r="R3399" i="4"/>
  <c r="Q3399" i="4"/>
  <c r="P3399" i="4"/>
  <c r="O3399" i="4"/>
  <c r="F3399" i="4"/>
  <c r="V3398" i="4"/>
  <c r="U3398" i="4"/>
  <c r="T3398" i="4"/>
  <c r="S3398" i="4"/>
  <c r="R3398" i="4"/>
  <c r="Q3398" i="4"/>
  <c r="P3398" i="4"/>
  <c r="O3398" i="4"/>
  <c r="F3398" i="4"/>
  <c r="V3397" i="4"/>
  <c r="U3397" i="4"/>
  <c r="T3397" i="4"/>
  <c r="S3397" i="4"/>
  <c r="R3397" i="4"/>
  <c r="Q3397" i="4"/>
  <c r="P3397" i="4"/>
  <c r="O3397" i="4"/>
  <c r="F3397" i="4"/>
  <c r="V3396" i="4"/>
  <c r="U3396" i="4"/>
  <c r="T3396" i="4"/>
  <c r="S3396" i="4"/>
  <c r="R3396" i="4"/>
  <c r="Q3396" i="4"/>
  <c r="P3396" i="4"/>
  <c r="O3396" i="4"/>
  <c r="F3396" i="4"/>
  <c r="V3395" i="4"/>
  <c r="U3395" i="4"/>
  <c r="T3395" i="4"/>
  <c r="S3395" i="4"/>
  <c r="R3395" i="4"/>
  <c r="Q3395" i="4"/>
  <c r="P3395" i="4"/>
  <c r="O3395" i="4"/>
  <c r="F3395" i="4"/>
  <c r="V3394" i="4"/>
  <c r="U3394" i="4"/>
  <c r="T3394" i="4"/>
  <c r="S3394" i="4"/>
  <c r="R3394" i="4"/>
  <c r="Q3394" i="4"/>
  <c r="P3394" i="4"/>
  <c r="O3394" i="4"/>
  <c r="F3394" i="4"/>
  <c r="V3393" i="4"/>
  <c r="U3393" i="4"/>
  <c r="T3393" i="4"/>
  <c r="S3393" i="4"/>
  <c r="R3393" i="4"/>
  <c r="Q3393" i="4"/>
  <c r="P3393" i="4"/>
  <c r="O3393" i="4"/>
  <c r="F3393" i="4"/>
  <c r="V3392" i="4"/>
  <c r="U3392" i="4"/>
  <c r="T3392" i="4"/>
  <c r="S3392" i="4"/>
  <c r="R3392" i="4"/>
  <c r="Q3392" i="4"/>
  <c r="P3392" i="4"/>
  <c r="O3392" i="4"/>
  <c r="F3392" i="4"/>
  <c r="V3391" i="4"/>
  <c r="U3391" i="4"/>
  <c r="T3391" i="4"/>
  <c r="S3391" i="4"/>
  <c r="R3391" i="4"/>
  <c r="Q3391" i="4"/>
  <c r="P3391" i="4"/>
  <c r="O3391" i="4"/>
  <c r="F3391" i="4"/>
  <c r="V3390" i="4"/>
  <c r="U3390" i="4"/>
  <c r="T3390" i="4"/>
  <c r="S3390" i="4"/>
  <c r="R3390" i="4"/>
  <c r="Q3390" i="4"/>
  <c r="P3390" i="4"/>
  <c r="O3390" i="4"/>
  <c r="F3390" i="4"/>
  <c r="V3389" i="4"/>
  <c r="U3389" i="4"/>
  <c r="T3389" i="4"/>
  <c r="S3389" i="4"/>
  <c r="R3389" i="4"/>
  <c r="Q3389" i="4"/>
  <c r="P3389" i="4"/>
  <c r="O3389" i="4"/>
  <c r="F3389" i="4"/>
  <c r="V3388" i="4"/>
  <c r="U3388" i="4"/>
  <c r="T3388" i="4"/>
  <c r="S3388" i="4"/>
  <c r="R3388" i="4"/>
  <c r="Q3388" i="4"/>
  <c r="P3388" i="4"/>
  <c r="O3388" i="4"/>
  <c r="F3388" i="4"/>
  <c r="V3387" i="4"/>
  <c r="U3387" i="4"/>
  <c r="T3387" i="4"/>
  <c r="S3387" i="4"/>
  <c r="R3387" i="4"/>
  <c r="Q3387" i="4"/>
  <c r="P3387" i="4"/>
  <c r="O3387" i="4"/>
  <c r="F3387" i="4"/>
  <c r="V3386" i="4"/>
  <c r="U3386" i="4"/>
  <c r="T3386" i="4"/>
  <c r="S3386" i="4"/>
  <c r="R3386" i="4"/>
  <c r="Q3386" i="4"/>
  <c r="P3386" i="4"/>
  <c r="O3386" i="4"/>
  <c r="F3386" i="4"/>
  <c r="V3385" i="4"/>
  <c r="U3385" i="4"/>
  <c r="T3385" i="4"/>
  <c r="S3385" i="4"/>
  <c r="R3385" i="4"/>
  <c r="Q3385" i="4"/>
  <c r="P3385" i="4"/>
  <c r="O3385" i="4"/>
  <c r="F3385" i="4"/>
  <c r="V3384" i="4"/>
  <c r="U3384" i="4"/>
  <c r="T3384" i="4"/>
  <c r="S3384" i="4"/>
  <c r="R3384" i="4"/>
  <c r="Q3384" i="4"/>
  <c r="P3384" i="4"/>
  <c r="O3384" i="4"/>
  <c r="F3384" i="4"/>
  <c r="V3383" i="4"/>
  <c r="U3383" i="4"/>
  <c r="T3383" i="4"/>
  <c r="S3383" i="4"/>
  <c r="R3383" i="4"/>
  <c r="Q3383" i="4"/>
  <c r="P3383" i="4"/>
  <c r="O3383" i="4"/>
  <c r="F3383" i="4"/>
  <c r="V3382" i="4"/>
  <c r="U3382" i="4"/>
  <c r="T3382" i="4"/>
  <c r="S3382" i="4"/>
  <c r="R3382" i="4"/>
  <c r="Q3382" i="4"/>
  <c r="P3382" i="4"/>
  <c r="O3382" i="4"/>
  <c r="F3382" i="4"/>
  <c r="V3381" i="4"/>
  <c r="U3381" i="4"/>
  <c r="T3381" i="4"/>
  <c r="S3381" i="4"/>
  <c r="R3381" i="4"/>
  <c r="Q3381" i="4"/>
  <c r="P3381" i="4"/>
  <c r="O3381" i="4"/>
  <c r="F3381" i="4"/>
  <c r="V3380" i="4"/>
  <c r="U3380" i="4"/>
  <c r="T3380" i="4"/>
  <c r="S3380" i="4"/>
  <c r="R3380" i="4"/>
  <c r="Q3380" i="4"/>
  <c r="P3380" i="4"/>
  <c r="O3380" i="4"/>
  <c r="F3380" i="4"/>
  <c r="V3379" i="4"/>
  <c r="U3379" i="4"/>
  <c r="T3379" i="4"/>
  <c r="S3379" i="4"/>
  <c r="R3379" i="4"/>
  <c r="Q3379" i="4"/>
  <c r="P3379" i="4"/>
  <c r="O3379" i="4"/>
  <c r="F3379" i="4"/>
  <c r="V3378" i="4"/>
  <c r="U3378" i="4"/>
  <c r="T3378" i="4"/>
  <c r="S3378" i="4"/>
  <c r="R3378" i="4"/>
  <c r="Q3378" i="4"/>
  <c r="P3378" i="4"/>
  <c r="O3378" i="4"/>
  <c r="F3378" i="4"/>
  <c r="V3377" i="4"/>
  <c r="U3377" i="4"/>
  <c r="T3377" i="4"/>
  <c r="S3377" i="4"/>
  <c r="R3377" i="4"/>
  <c r="Q3377" i="4"/>
  <c r="P3377" i="4"/>
  <c r="O3377" i="4"/>
  <c r="F3377" i="4"/>
  <c r="V3376" i="4"/>
  <c r="U3376" i="4"/>
  <c r="T3376" i="4"/>
  <c r="S3376" i="4"/>
  <c r="R3376" i="4"/>
  <c r="Q3376" i="4"/>
  <c r="P3376" i="4"/>
  <c r="O3376" i="4"/>
  <c r="F3376" i="4"/>
  <c r="V3375" i="4"/>
  <c r="U3375" i="4"/>
  <c r="T3375" i="4"/>
  <c r="S3375" i="4"/>
  <c r="R3375" i="4"/>
  <c r="Q3375" i="4"/>
  <c r="P3375" i="4"/>
  <c r="O3375" i="4"/>
  <c r="F3375" i="4"/>
  <c r="V3374" i="4"/>
  <c r="U3374" i="4"/>
  <c r="T3374" i="4"/>
  <c r="S3374" i="4"/>
  <c r="R3374" i="4"/>
  <c r="Q3374" i="4"/>
  <c r="P3374" i="4"/>
  <c r="O3374" i="4"/>
  <c r="F3374" i="4"/>
  <c r="V3373" i="4"/>
  <c r="U3373" i="4"/>
  <c r="T3373" i="4"/>
  <c r="S3373" i="4"/>
  <c r="R3373" i="4"/>
  <c r="Q3373" i="4"/>
  <c r="P3373" i="4"/>
  <c r="O3373" i="4"/>
  <c r="F3373" i="4"/>
  <c r="V3372" i="4"/>
  <c r="U3372" i="4"/>
  <c r="T3372" i="4"/>
  <c r="S3372" i="4"/>
  <c r="R3372" i="4"/>
  <c r="Q3372" i="4"/>
  <c r="P3372" i="4"/>
  <c r="O3372" i="4"/>
  <c r="F3372" i="4"/>
  <c r="V3371" i="4"/>
  <c r="U3371" i="4"/>
  <c r="T3371" i="4"/>
  <c r="S3371" i="4"/>
  <c r="R3371" i="4"/>
  <c r="Q3371" i="4"/>
  <c r="P3371" i="4"/>
  <c r="O3371" i="4"/>
  <c r="F3371" i="4"/>
  <c r="V3370" i="4"/>
  <c r="U3370" i="4"/>
  <c r="T3370" i="4"/>
  <c r="S3370" i="4"/>
  <c r="R3370" i="4"/>
  <c r="Q3370" i="4"/>
  <c r="P3370" i="4"/>
  <c r="O3370" i="4"/>
  <c r="F3370" i="4"/>
  <c r="V3369" i="4"/>
  <c r="U3369" i="4"/>
  <c r="T3369" i="4"/>
  <c r="S3369" i="4"/>
  <c r="R3369" i="4"/>
  <c r="Q3369" i="4"/>
  <c r="P3369" i="4"/>
  <c r="O3369" i="4"/>
  <c r="F3369" i="4"/>
  <c r="V3368" i="4"/>
  <c r="U3368" i="4"/>
  <c r="T3368" i="4"/>
  <c r="S3368" i="4"/>
  <c r="R3368" i="4"/>
  <c r="Q3368" i="4"/>
  <c r="P3368" i="4"/>
  <c r="O3368" i="4"/>
  <c r="F3368" i="4"/>
  <c r="V3367" i="4"/>
  <c r="U3367" i="4"/>
  <c r="T3367" i="4"/>
  <c r="S3367" i="4"/>
  <c r="R3367" i="4"/>
  <c r="Q3367" i="4"/>
  <c r="P3367" i="4"/>
  <c r="O3367" i="4"/>
  <c r="F3367" i="4"/>
  <c r="V3366" i="4"/>
  <c r="U3366" i="4"/>
  <c r="T3366" i="4"/>
  <c r="S3366" i="4"/>
  <c r="R3366" i="4"/>
  <c r="Q3366" i="4"/>
  <c r="P3366" i="4"/>
  <c r="O3366" i="4"/>
  <c r="F3366" i="4"/>
  <c r="V3365" i="4"/>
  <c r="U3365" i="4"/>
  <c r="T3365" i="4"/>
  <c r="S3365" i="4"/>
  <c r="R3365" i="4"/>
  <c r="Q3365" i="4"/>
  <c r="P3365" i="4"/>
  <c r="O3365" i="4"/>
  <c r="F3365" i="4"/>
  <c r="V3364" i="4"/>
  <c r="U3364" i="4"/>
  <c r="T3364" i="4"/>
  <c r="S3364" i="4"/>
  <c r="R3364" i="4"/>
  <c r="Q3364" i="4"/>
  <c r="P3364" i="4"/>
  <c r="O3364" i="4"/>
  <c r="F3364" i="4"/>
  <c r="V3363" i="4"/>
  <c r="U3363" i="4"/>
  <c r="T3363" i="4"/>
  <c r="S3363" i="4"/>
  <c r="R3363" i="4"/>
  <c r="Q3363" i="4"/>
  <c r="P3363" i="4"/>
  <c r="O3363" i="4"/>
  <c r="F3363" i="4"/>
  <c r="V3362" i="4"/>
  <c r="U3362" i="4"/>
  <c r="T3362" i="4"/>
  <c r="S3362" i="4"/>
  <c r="R3362" i="4"/>
  <c r="Q3362" i="4"/>
  <c r="P3362" i="4"/>
  <c r="O3362" i="4"/>
  <c r="F3362" i="4"/>
  <c r="V3361" i="4"/>
  <c r="U3361" i="4"/>
  <c r="T3361" i="4"/>
  <c r="S3361" i="4"/>
  <c r="R3361" i="4"/>
  <c r="Q3361" i="4"/>
  <c r="P3361" i="4"/>
  <c r="O3361" i="4"/>
  <c r="F3361" i="4"/>
  <c r="V3360" i="4"/>
  <c r="U3360" i="4"/>
  <c r="T3360" i="4"/>
  <c r="S3360" i="4"/>
  <c r="R3360" i="4"/>
  <c r="Q3360" i="4"/>
  <c r="P3360" i="4"/>
  <c r="O3360" i="4"/>
  <c r="F3360" i="4"/>
  <c r="V3359" i="4"/>
  <c r="U3359" i="4"/>
  <c r="T3359" i="4"/>
  <c r="S3359" i="4"/>
  <c r="R3359" i="4"/>
  <c r="Q3359" i="4"/>
  <c r="P3359" i="4"/>
  <c r="O3359" i="4"/>
  <c r="F3359" i="4"/>
  <c r="V3358" i="4"/>
  <c r="U3358" i="4"/>
  <c r="T3358" i="4"/>
  <c r="S3358" i="4"/>
  <c r="R3358" i="4"/>
  <c r="Q3358" i="4"/>
  <c r="P3358" i="4"/>
  <c r="O3358" i="4"/>
  <c r="F3358" i="4"/>
  <c r="V3357" i="4"/>
  <c r="U3357" i="4"/>
  <c r="T3357" i="4"/>
  <c r="S3357" i="4"/>
  <c r="R3357" i="4"/>
  <c r="Q3357" i="4"/>
  <c r="P3357" i="4"/>
  <c r="O3357" i="4"/>
  <c r="F3357" i="4"/>
  <c r="V3356" i="4"/>
  <c r="U3356" i="4"/>
  <c r="T3356" i="4"/>
  <c r="S3356" i="4"/>
  <c r="R3356" i="4"/>
  <c r="Q3356" i="4"/>
  <c r="P3356" i="4"/>
  <c r="O3356" i="4"/>
  <c r="F3356" i="4"/>
  <c r="V3355" i="4"/>
  <c r="U3355" i="4"/>
  <c r="T3355" i="4"/>
  <c r="S3355" i="4"/>
  <c r="R3355" i="4"/>
  <c r="Q3355" i="4"/>
  <c r="P3355" i="4"/>
  <c r="O3355" i="4"/>
  <c r="F3355" i="4"/>
  <c r="V3354" i="4"/>
  <c r="U3354" i="4"/>
  <c r="T3354" i="4"/>
  <c r="S3354" i="4"/>
  <c r="R3354" i="4"/>
  <c r="Q3354" i="4"/>
  <c r="P3354" i="4"/>
  <c r="O3354" i="4"/>
  <c r="F3354" i="4"/>
  <c r="V3353" i="4"/>
  <c r="U3353" i="4"/>
  <c r="T3353" i="4"/>
  <c r="S3353" i="4"/>
  <c r="R3353" i="4"/>
  <c r="Q3353" i="4"/>
  <c r="P3353" i="4"/>
  <c r="O3353" i="4"/>
  <c r="F3353" i="4"/>
  <c r="V3352" i="4"/>
  <c r="U3352" i="4"/>
  <c r="T3352" i="4"/>
  <c r="S3352" i="4"/>
  <c r="R3352" i="4"/>
  <c r="Q3352" i="4"/>
  <c r="P3352" i="4"/>
  <c r="O3352" i="4"/>
  <c r="F3352" i="4"/>
  <c r="V3351" i="4"/>
  <c r="U3351" i="4"/>
  <c r="T3351" i="4"/>
  <c r="S3351" i="4"/>
  <c r="R3351" i="4"/>
  <c r="Q3351" i="4"/>
  <c r="P3351" i="4"/>
  <c r="O3351" i="4"/>
  <c r="F3351" i="4"/>
  <c r="V3350" i="4"/>
  <c r="U3350" i="4"/>
  <c r="T3350" i="4"/>
  <c r="S3350" i="4"/>
  <c r="R3350" i="4"/>
  <c r="Q3350" i="4"/>
  <c r="P3350" i="4"/>
  <c r="O3350" i="4"/>
  <c r="F3350" i="4"/>
  <c r="V3349" i="4"/>
  <c r="U3349" i="4"/>
  <c r="T3349" i="4"/>
  <c r="S3349" i="4"/>
  <c r="R3349" i="4"/>
  <c r="Q3349" i="4"/>
  <c r="P3349" i="4"/>
  <c r="O3349" i="4"/>
  <c r="F3349" i="4"/>
  <c r="V3348" i="4"/>
  <c r="U3348" i="4"/>
  <c r="T3348" i="4"/>
  <c r="S3348" i="4"/>
  <c r="R3348" i="4"/>
  <c r="Q3348" i="4"/>
  <c r="P3348" i="4"/>
  <c r="O3348" i="4"/>
  <c r="F3348" i="4"/>
  <c r="V3347" i="4"/>
  <c r="U3347" i="4"/>
  <c r="T3347" i="4"/>
  <c r="S3347" i="4"/>
  <c r="R3347" i="4"/>
  <c r="Q3347" i="4"/>
  <c r="P3347" i="4"/>
  <c r="O3347" i="4"/>
  <c r="F3347" i="4"/>
  <c r="V3346" i="4"/>
  <c r="U3346" i="4"/>
  <c r="T3346" i="4"/>
  <c r="S3346" i="4"/>
  <c r="R3346" i="4"/>
  <c r="Q3346" i="4"/>
  <c r="P3346" i="4"/>
  <c r="O3346" i="4"/>
  <c r="F3346" i="4"/>
  <c r="V3345" i="4"/>
  <c r="U3345" i="4"/>
  <c r="T3345" i="4"/>
  <c r="S3345" i="4"/>
  <c r="R3345" i="4"/>
  <c r="Q3345" i="4"/>
  <c r="P3345" i="4"/>
  <c r="O3345" i="4"/>
  <c r="F3345" i="4"/>
  <c r="V3344" i="4"/>
  <c r="U3344" i="4"/>
  <c r="T3344" i="4"/>
  <c r="S3344" i="4"/>
  <c r="R3344" i="4"/>
  <c r="Q3344" i="4"/>
  <c r="P3344" i="4"/>
  <c r="O3344" i="4"/>
  <c r="F3344" i="4"/>
  <c r="V3343" i="4"/>
  <c r="U3343" i="4"/>
  <c r="T3343" i="4"/>
  <c r="S3343" i="4"/>
  <c r="R3343" i="4"/>
  <c r="Q3343" i="4"/>
  <c r="P3343" i="4"/>
  <c r="O3343" i="4"/>
  <c r="F3343" i="4"/>
  <c r="V3342" i="4"/>
  <c r="U3342" i="4"/>
  <c r="T3342" i="4"/>
  <c r="S3342" i="4"/>
  <c r="R3342" i="4"/>
  <c r="Q3342" i="4"/>
  <c r="P3342" i="4"/>
  <c r="O3342" i="4"/>
  <c r="F3342" i="4"/>
  <c r="V3341" i="4"/>
  <c r="U3341" i="4"/>
  <c r="T3341" i="4"/>
  <c r="S3341" i="4"/>
  <c r="R3341" i="4"/>
  <c r="Q3341" i="4"/>
  <c r="P3341" i="4"/>
  <c r="O3341" i="4"/>
  <c r="F3341" i="4"/>
  <c r="V3340" i="4"/>
  <c r="U3340" i="4"/>
  <c r="T3340" i="4"/>
  <c r="S3340" i="4"/>
  <c r="R3340" i="4"/>
  <c r="Q3340" i="4"/>
  <c r="P3340" i="4"/>
  <c r="O3340" i="4"/>
  <c r="F3340" i="4"/>
  <c r="V3339" i="4"/>
  <c r="U3339" i="4"/>
  <c r="T3339" i="4"/>
  <c r="S3339" i="4"/>
  <c r="R3339" i="4"/>
  <c r="Q3339" i="4"/>
  <c r="P3339" i="4"/>
  <c r="O3339" i="4"/>
  <c r="F3339" i="4"/>
  <c r="V3338" i="4"/>
  <c r="U3338" i="4"/>
  <c r="T3338" i="4"/>
  <c r="S3338" i="4"/>
  <c r="R3338" i="4"/>
  <c r="Q3338" i="4"/>
  <c r="P3338" i="4"/>
  <c r="O3338" i="4"/>
  <c r="F3338" i="4"/>
  <c r="V3337" i="4"/>
  <c r="U3337" i="4"/>
  <c r="T3337" i="4"/>
  <c r="S3337" i="4"/>
  <c r="R3337" i="4"/>
  <c r="Q3337" i="4"/>
  <c r="P3337" i="4"/>
  <c r="O3337" i="4"/>
  <c r="F3337" i="4"/>
  <c r="V3336" i="4"/>
  <c r="U3336" i="4"/>
  <c r="T3336" i="4"/>
  <c r="S3336" i="4"/>
  <c r="R3336" i="4"/>
  <c r="Q3336" i="4"/>
  <c r="P3336" i="4"/>
  <c r="O3336" i="4"/>
  <c r="F3336" i="4"/>
  <c r="V3335" i="4"/>
  <c r="U3335" i="4"/>
  <c r="T3335" i="4"/>
  <c r="S3335" i="4"/>
  <c r="R3335" i="4"/>
  <c r="Q3335" i="4"/>
  <c r="P3335" i="4"/>
  <c r="O3335" i="4"/>
  <c r="F3335" i="4"/>
  <c r="V3334" i="4"/>
  <c r="U3334" i="4"/>
  <c r="T3334" i="4"/>
  <c r="S3334" i="4"/>
  <c r="R3334" i="4"/>
  <c r="Q3334" i="4"/>
  <c r="P3334" i="4"/>
  <c r="O3334" i="4"/>
  <c r="F3334" i="4"/>
  <c r="V3333" i="4"/>
  <c r="U3333" i="4"/>
  <c r="T3333" i="4"/>
  <c r="S3333" i="4"/>
  <c r="R3333" i="4"/>
  <c r="Q3333" i="4"/>
  <c r="P3333" i="4"/>
  <c r="O3333" i="4"/>
  <c r="F3333" i="4"/>
  <c r="V3332" i="4"/>
  <c r="U3332" i="4"/>
  <c r="T3332" i="4"/>
  <c r="S3332" i="4"/>
  <c r="R3332" i="4"/>
  <c r="Q3332" i="4"/>
  <c r="P3332" i="4"/>
  <c r="O3332" i="4"/>
  <c r="F3332" i="4"/>
  <c r="V3331" i="4"/>
  <c r="U3331" i="4"/>
  <c r="T3331" i="4"/>
  <c r="S3331" i="4"/>
  <c r="R3331" i="4"/>
  <c r="Q3331" i="4"/>
  <c r="P3331" i="4"/>
  <c r="O3331" i="4"/>
  <c r="F3331" i="4"/>
  <c r="V3330" i="4"/>
  <c r="U3330" i="4"/>
  <c r="T3330" i="4"/>
  <c r="S3330" i="4"/>
  <c r="R3330" i="4"/>
  <c r="Q3330" i="4"/>
  <c r="P3330" i="4"/>
  <c r="O3330" i="4"/>
  <c r="F3330" i="4"/>
  <c r="V3329" i="4"/>
  <c r="U3329" i="4"/>
  <c r="T3329" i="4"/>
  <c r="S3329" i="4"/>
  <c r="R3329" i="4"/>
  <c r="Q3329" i="4"/>
  <c r="P3329" i="4"/>
  <c r="O3329" i="4"/>
  <c r="F3329" i="4"/>
  <c r="V3328" i="4"/>
  <c r="U3328" i="4"/>
  <c r="T3328" i="4"/>
  <c r="S3328" i="4"/>
  <c r="R3328" i="4"/>
  <c r="Q3328" i="4"/>
  <c r="P3328" i="4"/>
  <c r="O3328" i="4"/>
  <c r="F3328" i="4"/>
  <c r="V3327" i="4"/>
  <c r="U3327" i="4"/>
  <c r="T3327" i="4"/>
  <c r="S3327" i="4"/>
  <c r="R3327" i="4"/>
  <c r="Q3327" i="4"/>
  <c r="P3327" i="4"/>
  <c r="O3327" i="4"/>
  <c r="F3327" i="4"/>
  <c r="V3326" i="4"/>
  <c r="U3326" i="4"/>
  <c r="T3326" i="4"/>
  <c r="S3326" i="4"/>
  <c r="R3326" i="4"/>
  <c r="Q3326" i="4"/>
  <c r="P3326" i="4"/>
  <c r="O3326" i="4"/>
  <c r="F3326" i="4"/>
  <c r="V3325" i="4"/>
  <c r="U3325" i="4"/>
  <c r="T3325" i="4"/>
  <c r="S3325" i="4"/>
  <c r="R3325" i="4"/>
  <c r="Q3325" i="4"/>
  <c r="P3325" i="4"/>
  <c r="O3325" i="4"/>
  <c r="F3325" i="4"/>
  <c r="V3324" i="4"/>
  <c r="U3324" i="4"/>
  <c r="T3324" i="4"/>
  <c r="S3324" i="4"/>
  <c r="R3324" i="4"/>
  <c r="Q3324" i="4"/>
  <c r="P3324" i="4"/>
  <c r="O3324" i="4"/>
  <c r="F3324" i="4"/>
  <c r="V3323" i="4"/>
  <c r="U3323" i="4"/>
  <c r="T3323" i="4"/>
  <c r="S3323" i="4"/>
  <c r="R3323" i="4"/>
  <c r="Q3323" i="4"/>
  <c r="P3323" i="4"/>
  <c r="O3323" i="4"/>
  <c r="F3323" i="4"/>
  <c r="V3322" i="4"/>
  <c r="U3322" i="4"/>
  <c r="T3322" i="4"/>
  <c r="S3322" i="4"/>
  <c r="R3322" i="4"/>
  <c r="Q3322" i="4"/>
  <c r="P3322" i="4"/>
  <c r="O3322" i="4"/>
  <c r="F3322" i="4"/>
  <c r="V3321" i="4"/>
  <c r="U3321" i="4"/>
  <c r="T3321" i="4"/>
  <c r="S3321" i="4"/>
  <c r="R3321" i="4"/>
  <c r="Q3321" i="4"/>
  <c r="P3321" i="4"/>
  <c r="O3321" i="4"/>
  <c r="F3321" i="4"/>
  <c r="V3320" i="4"/>
  <c r="U3320" i="4"/>
  <c r="T3320" i="4"/>
  <c r="S3320" i="4"/>
  <c r="R3320" i="4"/>
  <c r="Q3320" i="4"/>
  <c r="P3320" i="4"/>
  <c r="O3320" i="4"/>
  <c r="F3320" i="4"/>
  <c r="V3319" i="4"/>
  <c r="U3319" i="4"/>
  <c r="T3319" i="4"/>
  <c r="S3319" i="4"/>
  <c r="R3319" i="4"/>
  <c r="Q3319" i="4"/>
  <c r="P3319" i="4"/>
  <c r="O3319" i="4"/>
  <c r="F3319" i="4"/>
  <c r="V3318" i="4"/>
  <c r="U3318" i="4"/>
  <c r="T3318" i="4"/>
  <c r="S3318" i="4"/>
  <c r="R3318" i="4"/>
  <c r="Q3318" i="4"/>
  <c r="P3318" i="4"/>
  <c r="O3318" i="4"/>
  <c r="F3318" i="4"/>
  <c r="V3317" i="4"/>
  <c r="U3317" i="4"/>
  <c r="T3317" i="4"/>
  <c r="S3317" i="4"/>
  <c r="R3317" i="4"/>
  <c r="Q3317" i="4"/>
  <c r="P3317" i="4"/>
  <c r="O3317" i="4"/>
  <c r="F3317" i="4"/>
  <c r="V3316" i="4"/>
  <c r="U3316" i="4"/>
  <c r="T3316" i="4"/>
  <c r="S3316" i="4"/>
  <c r="R3316" i="4"/>
  <c r="Q3316" i="4"/>
  <c r="P3316" i="4"/>
  <c r="O3316" i="4"/>
  <c r="F3316" i="4"/>
  <c r="V3315" i="4"/>
  <c r="U3315" i="4"/>
  <c r="T3315" i="4"/>
  <c r="S3315" i="4"/>
  <c r="R3315" i="4"/>
  <c r="Q3315" i="4"/>
  <c r="P3315" i="4"/>
  <c r="O3315" i="4"/>
  <c r="F3315" i="4"/>
  <c r="V3314" i="4"/>
  <c r="U3314" i="4"/>
  <c r="T3314" i="4"/>
  <c r="S3314" i="4"/>
  <c r="R3314" i="4"/>
  <c r="Q3314" i="4"/>
  <c r="P3314" i="4"/>
  <c r="O3314" i="4"/>
  <c r="F3314" i="4"/>
  <c r="V3313" i="4"/>
  <c r="U3313" i="4"/>
  <c r="T3313" i="4"/>
  <c r="S3313" i="4"/>
  <c r="R3313" i="4"/>
  <c r="Q3313" i="4"/>
  <c r="P3313" i="4"/>
  <c r="O3313" i="4"/>
  <c r="F3313" i="4"/>
  <c r="V3312" i="4"/>
  <c r="U3312" i="4"/>
  <c r="T3312" i="4"/>
  <c r="S3312" i="4"/>
  <c r="R3312" i="4"/>
  <c r="Q3312" i="4"/>
  <c r="P3312" i="4"/>
  <c r="O3312" i="4"/>
  <c r="F3312" i="4"/>
  <c r="V3311" i="4"/>
  <c r="U3311" i="4"/>
  <c r="T3311" i="4"/>
  <c r="S3311" i="4"/>
  <c r="R3311" i="4"/>
  <c r="Q3311" i="4"/>
  <c r="P3311" i="4"/>
  <c r="O3311" i="4"/>
  <c r="F3311" i="4"/>
  <c r="V3310" i="4"/>
  <c r="U3310" i="4"/>
  <c r="T3310" i="4"/>
  <c r="S3310" i="4"/>
  <c r="R3310" i="4"/>
  <c r="Q3310" i="4"/>
  <c r="P3310" i="4"/>
  <c r="O3310" i="4"/>
  <c r="F3310" i="4"/>
  <c r="V3309" i="4"/>
  <c r="U3309" i="4"/>
  <c r="T3309" i="4"/>
  <c r="S3309" i="4"/>
  <c r="R3309" i="4"/>
  <c r="Q3309" i="4"/>
  <c r="P3309" i="4"/>
  <c r="O3309" i="4"/>
  <c r="F3309" i="4"/>
  <c r="V3308" i="4"/>
  <c r="U3308" i="4"/>
  <c r="T3308" i="4"/>
  <c r="S3308" i="4"/>
  <c r="R3308" i="4"/>
  <c r="Q3308" i="4"/>
  <c r="P3308" i="4"/>
  <c r="O3308" i="4"/>
  <c r="F3308" i="4"/>
  <c r="V3307" i="4"/>
  <c r="U3307" i="4"/>
  <c r="T3307" i="4"/>
  <c r="S3307" i="4"/>
  <c r="R3307" i="4"/>
  <c r="Q3307" i="4"/>
  <c r="P3307" i="4"/>
  <c r="O3307" i="4"/>
  <c r="F3307" i="4"/>
  <c r="V3306" i="4"/>
  <c r="U3306" i="4"/>
  <c r="T3306" i="4"/>
  <c r="S3306" i="4"/>
  <c r="R3306" i="4"/>
  <c r="Q3306" i="4"/>
  <c r="P3306" i="4"/>
  <c r="O3306" i="4"/>
  <c r="F3306" i="4"/>
  <c r="V3305" i="4"/>
  <c r="U3305" i="4"/>
  <c r="T3305" i="4"/>
  <c r="S3305" i="4"/>
  <c r="R3305" i="4"/>
  <c r="Q3305" i="4"/>
  <c r="P3305" i="4"/>
  <c r="O3305" i="4"/>
  <c r="F3305" i="4"/>
  <c r="V3304" i="4"/>
  <c r="U3304" i="4"/>
  <c r="T3304" i="4"/>
  <c r="S3304" i="4"/>
  <c r="R3304" i="4"/>
  <c r="Q3304" i="4"/>
  <c r="P3304" i="4"/>
  <c r="O3304" i="4"/>
  <c r="F3304" i="4"/>
  <c r="V3303" i="4"/>
  <c r="U3303" i="4"/>
  <c r="T3303" i="4"/>
  <c r="S3303" i="4"/>
  <c r="R3303" i="4"/>
  <c r="Q3303" i="4"/>
  <c r="P3303" i="4"/>
  <c r="O3303" i="4"/>
  <c r="F3303" i="4"/>
  <c r="V3302" i="4"/>
  <c r="U3302" i="4"/>
  <c r="T3302" i="4"/>
  <c r="S3302" i="4"/>
  <c r="R3302" i="4"/>
  <c r="Q3302" i="4"/>
  <c r="P3302" i="4"/>
  <c r="O3302" i="4"/>
  <c r="F3302" i="4"/>
  <c r="V3301" i="4"/>
  <c r="U3301" i="4"/>
  <c r="T3301" i="4"/>
  <c r="S3301" i="4"/>
  <c r="R3301" i="4"/>
  <c r="Q3301" i="4"/>
  <c r="P3301" i="4"/>
  <c r="O3301" i="4"/>
  <c r="F3301" i="4"/>
  <c r="V3300" i="4"/>
  <c r="U3300" i="4"/>
  <c r="T3300" i="4"/>
  <c r="S3300" i="4"/>
  <c r="R3300" i="4"/>
  <c r="Q3300" i="4"/>
  <c r="P3300" i="4"/>
  <c r="O3300" i="4"/>
  <c r="F3300" i="4"/>
  <c r="V3299" i="4"/>
  <c r="U3299" i="4"/>
  <c r="T3299" i="4"/>
  <c r="S3299" i="4"/>
  <c r="R3299" i="4"/>
  <c r="Q3299" i="4"/>
  <c r="P3299" i="4"/>
  <c r="O3299" i="4"/>
  <c r="F3299" i="4"/>
  <c r="V3298" i="4"/>
  <c r="U3298" i="4"/>
  <c r="T3298" i="4"/>
  <c r="S3298" i="4"/>
  <c r="R3298" i="4"/>
  <c r="Q3298" i="4"/>
  <c r="P3298" i="4"/>
  <c r="O3298" i="4"/>
  <c r="F3298" i="4"/>
  <c r="V3297" i="4"/>
  <c r="U3297" i="4"/>
  <c r="T3297" i="4"/>
  <c r="S3297" i="4"/>
  <c r="R3297" i="4"/>
  <c r="Q3297" i="4"/>
  <c r="P3297" i="4"/>
  <c r="O3297" i="4"/>
  <c r="F3297" i="4"/>
  <c r="V3296" i="4"/>
  <c r="U3296" i="4"/>
  <c r="T3296" i="4"/>
  <c r="S3296" i="4"/>
  <c r="R3296" i="4"/>
  <c r="Q3296" i="4"/>
  <c r="P3296" i="4"/>
  <c r="O3296" i="4"/>
  <c r="F3296" i="4"/>
  <c r="V3295" i="4"/>
  <c r="U3295" i="4"/>
  <c r="T3295" i="4"/>
  <c r="S3295" i="4"/>
  <c r="R3295" i="4"/>
  <c r="Q3295" i="4"/>
  <c r="P3295" i="4"/>
  <c r="O3295" i="4"/>
  <c r="F3295" i="4"/>
  <c r="V3294" i="4"/>
  <c r="U3294" i="4"/>
  <c r="T3294" i="4"/>
  <c r="S3294" i="4"/>
  <c r="R3294" i="4"/>
  <c r="Q3294" i="4"/>
  <c r="P3294" i="4"/>
  <c r="O3294" i="4"/>
  <c r="F3294" i="4"/>
  <c r="V3293" i="4"/>
  <c r="U3293" i="4"/>
  <c r="T3293" i="4"/>
  <c r="S3293" i="4"/>
  <c r="R3293" i="4"/>
  <c r="Q3293" i="4"/>
  <c r="P3293" i="4"/>
  <c r="O3293" i="4"/>
  <c r="F3293" i="4"/>
  <c r="V3292" i="4"/>
  <c r="U3292" i="4"/>
  <c r="T3292" i="4"/>
  <c r="S3292" i="4"/>
  <c r="R3292" i="4"/>
  <c r="Q3292" i="4"/>
  <c r="P3292" i="4"/>
  <c r="O3292" i="4"/>
  <c r="F3292" i="4"/>
  <c r="V3291" i="4"/>
  <c r="U3291" i="4"/>
  <c r="T3291" i="4"/>
  <c r="S3291" i="4"/>
  <c r="R3291" i="4"/>
  <c r="Q3291" i="4"/>
  <c r="P3291" i="4"/>
  <c r="O3291" i="4"/>
  <c r="F3291" i="4"/>
  <c r="V3290" i="4"/>
  <c r="U3290" i="4"/>
  <c r="T3290" i="4"/>
  <c r="S3290" i="4"/>
  <c r="R3290" i="4"/>
  <c r="Q3290" i="4"/>
  <c r="P3290" i="4"/>
  <c r="O3290" i="4"/>
  <c r="F3290" i="4"/>
  <c r="V3289" i="4"/>
  <c r="U3289" i="4"/>
  <c r="T3289" i="4"/>
  <c r="S3289" i="4"/>
  <c r="R3289" i="4"/>
  <c r="Q3289" i="4"/>
  <c r="P3289" i="4"/>
  <c r="O3289" i="4"/>
  <c r="F3289" i="4"/>
  <c r="V3288" i="4"/>
  <c r="U3288" i="4"/>
  <c r="T3288" i="4"/>
  <c r="S3288" i="4"/>
  <c r="R3288" i="4"/>
  <c r="Q3288" i="4"/>
  <c r="P3288" i="4"/>
  <c r="O3288" i="4"/>
  <c r="F3288" i="4"/>
  <c r="V3287" i="4"/>
  <c r="U3287" i="4"/>
  <c r="T3287" i="4"/>
  <c r="S3287" i="4"/>
  <c r="R3287" i="4"/>
  <c r="Q3287" i="4"/>
  <c r="P3287" i="4"/>
  <c r="O3287" i="4"/>
  <c r="F3287" i="4"/>
  <c r="V3286" i="4"/>
  <c r="U3286" i="4"/>
  <c r="T3286" i="4"/>
  <c r="S3286" i="4"/>
  <c r="R3286" i="4"/>
  <c r="Q3286" i="4"/>
  <c r="P3286" i="4"/>
  <c r="O3286" i="4"/>
  <c r="F3286" i="4"/>
  <c r="V3285" i="4"/>
  <c r="U3285" i="4"/>
  <c r="T3285" i="4"/>
  <c r="S3285" i="4"/>
  <c r="R3285" i="4"/>
  <c r="Q3285" i="4"/>
  <c r="P3285" i="4"/>
  <c r="O3285" i="4"/>
  <c r="F3285" i="4"/>
  <c r="V3284" i="4"/>
  <c r="U3284" i="4"/>
  <c r="T3284" i="4"/>
  <c r="S3284" i="4"/>
  <c r="R3284" i="4"/>
  <c r="Q3284" i="4"/>
  <c r="P3284" i="4"/>
  <c r="O3284" i="4"/>
  <c r="F3284" i="4"/>
  <c r="V3283" i="4"/>
  <c r="U3283" i="4"/>
  <c r="T3283" i="4"/>
  <c r="S3283" i="4"/>
  <c r="R3283" i="4"/>
  <c r="Q3283" i="4"/>
  <c r="P3283" i="4"/>
  <c r="O3283" i="4"/>
  <c r="F3283" i="4"/>
  <c r="V3282" i="4"/>
  <c r="U3282" i="4"/>
  <c r="T3282" i="4"/>
  <c r="S3282" i="4"/>
  <c r="R3282" i="4"/>
  <c r="Q3282" i="4"/>
  <c r="P3282" i="4"/>
  <c r="O3282" i="4"/>
  <c r="F3282" i="4"/>
  <c r="V3281" i="4"/>
  <c r="U3281" i="4"/>
  <c r="T3281" i="4"/>
  <c r="S3281" i="4"/>
  <c r="R3281" i="4"/>
  <c r="Q3281" i="4"/>
  <c r="P3281" i="4"/>
  <c r="O3281" i="4"/>
  <c r="F3281" i="4"/>
  <c r="V3280" i="4"/>
  <c r="U3280" i="4"/>
  <c r="T3280" i="4"/>
  <c r="S3280" i="4"/>
  <c r="R3280" i="4"/>
  <c r="Q3280" i="4"/>
  <c r="P3280" i="4"/>
  <c r="O3280" i="4"/>
  <c r="F3280" i="4"/>
  <c r="V3279" i="4"/>
  <c r="U3279" i="4"/>
  <c r="T3279" i="4"/>
  <c r="S3279" i="4"/>
  <c r="R3279" i="4"/>
  <c r="Q3279" i="4"/>
  <c r="P3279" i="4"/>
  <c r="O3279" i="4"/>
  <c r="F3279" i="4"/>
  <c r="V3278" i="4"/>
  <c r="U3278" i="4"/>
  <c r="T3278" i="4"/>
  <c r="S3278" i="4"/>
  <c r="R3278" i="4"/>
  <c r="Q3278" i="4"/>
  <c r="P3278" i="4"/>
  <c r="O3278" i="4"/>
  <c r="F3278" i="4"/>
  <c r="V3277" i="4"/>
  <c r="U3277" i="4"/>
  <c r="T3277" i="4"/>
  <c r="S3277" i="4"/>
  <c r="R3277" i="4"/>
  <c r="Q3277" i="4"/>
  <c r="P3277" i="4"/>
  <c r="O3277" i="4"/>
  <c r="F3277" i="4"/>
  <c r="V3276" i="4"/>
  <c r="U3276" i="4"/>
  <c r="T3276" i="4"/>
  <c r="S3276" i="4"/>
  <c r="R3276" i="4"/>
  <c r="Q3276" i="4"/>
  <c r="P3276" i="4"/>
  <c r="O3276" i="4"/>
  <c r="F3276" i="4"/>
  <c r="V3275" i="4"/>
  <c r="U3275" i="4"/>
  <c r="T3275" i="4"/>
  <c r="S3275" i="4"/>
  <c r="R3275" i="4"/>
  <c r="Q3275" i="4"/>
  <c r="P3275" i="4"/>
  <c r="O3275" i="4"/>
  <c r="F3275" i="4"/>
  <c r="V3274" i="4"/>
  <c r="U3274" i="4"/>
  <c r="T3274" i="4"/>
  <c r="S3274" i="4"/>
  <c r="R3274" i="4"/>
  <c r="Q3274" i="4"/>
  <c r="P3274" i="4"/>
  <c r="O3274" i="4"/>
  <c r="F3274" i="4"/>
  <c r="V3273" i="4"/>
  <c r="U3273" i="4"/>
  <c r="T3273" i="4"/>
  <c r="S3273" i="4"/>
  <c r="R3273" i="4"/>
  <c r="Q3273" i="4"/>
  <c r="P3273" i="4"/>
  <c r="O3273" i="4"/>
  <c r="F3273" i="4"/>
  <c r="V3272" i="4"/>
  <c r="U3272" i="4"/>
  <c r="T3272" i="4"/>
  <c r="S3272" i="4"/>
  <c r="R3272" i="4"/>
  <c r="Q3272" i="4"/>
  <c r="P3272" i="4"/>
  <c r="O3272" i="4"/>
  <c r="F3272" i="4"/>
  <c r="V3271" i="4"/>
  <c r="U3271" i="4"/>
  <c r="T3271" i="4"/>
  <c r="S3271" i="4"/>
  <c r="R3271" i="4"/>
  <c r="Q3271" i="4"/>
  <c r="P3271" i="4"/>
  <c r="O3271" i="4"/>
  <c r="F3271" i="4"/>
  <c r="V3270" i="4"/>
  <c r="U3270" i="4"/>
  <c r="T3270" i="4"/>
  <c r="S3270" i="4"/>
  <c r="R3270" i="4"/>
  <c r="Q3270" i="4"/>
  <c r="P3270" i="4"/>
  <c r="O3270" i="4"/>
  <c r="F3270" i="4"/>
  <c r="V3269" i="4"/>
  <c r="U3269" i="4"/>
  <c r="T3269" i="4"/>
  <c r="S3269" i="4"/>
  <c r="R3269" i="4"/>
  <c r="Q3269" i="4"/>
  <c r="P3269" i="4"/>
  <c r="O3269" i="4"/>
  <c r="F3269" i="4"/>
  <c r="V3268" i="4"/>
  <c r="U3268" i="4"/>
  <c r="T3268" i="4"/>
  <c r="S3268" i="4"/>
  <c r="R3268" i="4"/>
  <c r="Q3268" i="4"/>
  <c r="P3268" i="4"/>
  <c r="O3268" i="4"/>
  <c r="F3268" i="4"/>
  <c r="V3267" i="4"/>
  <c r="U3267" i="4"/>
  <c r="T3267" i="4"/>
  <c r="S3267" i="4"/>
  <c r="R3267" i="4"/>
  <c r="Q3267" i="4"/>
  <c r="P3267" i="4"/>
  <c r="O3267" i="4"/>
  <c r="F3267" i="4"/>
  <c r="V3266" i="4"/>
  <c r="U3266" i="4"/>
  <c r="T3266" i="4"/>
  <c r="S3266" i="4"/>
  <c r="R3266" i="4"/>
  <c r="Q3266" i="4"/>
  <c r="P3266" i="4"/>
  <c r="O3266" i="4"/>
  <c r="F3266" i="4"/>
  <c r="V3265" i="4"/>
  <c r="U3265" i="4"/>
  <c r="T3265" i="4"/>
  <c r="S3265" i="4"/>
  <c r="R3265" i="4"/>
  <c r="Q3265" i="4"/>
  <c r="P3265" i="4"/>
  <c r="O3265" i="4"/>
  <c r="F3265" i="4"/>
  <c r="V3264" i="4"/>
  <c r="U3264" i="4"/>
  <c r="T3264" i="4"/>
  <c r="S3264" i="4"/>
  <c r="R3264" i="4"/>
  <c r="Q3264" i="4"/>
  <c r="P3264" i="4"/>
  <c r="O3264" i="4"/>
  <c r="F3264" i="4"/>
  <c r="V3263" i="4"/>
  <c r="U3263" i="4"/>
  <c r="T3263" i="4"/>
  <c r="S3263" i="4"/>
  <c r="R3263" i="4"/>
  <c r="Q3263" i="4"/>
  <c r="P3263" i="4"/>
  <c r="O3263" i="4"/>
  <c r="F3263" i="4"/>
  <c r="V3262" i="4"/>
  <c r="U3262" i="4"/>
  <c r="T3262" i="4"/>
  <c r="S3262" i="4"/>
  <c r="R3262" i="4"/>
  <c r="Q3262" i="4"/>
  <c r="P3262" i="4"/>
  <c r="O3262" i="4"/>
  <c r="F3262" i="4"/>
  <c r="V3261" i="4"/>
  <c r="U3261" i="4"/>
  <c r="T3261" i="4"/>
  <c r="S3261" i="4"/>
  <c r="R3261" i="4"/>
  <c r="Q3261" i="4"/>
  <c r="P3261" i="4"/>
  <c r="O3261" i="4"/>
  <c r="F3261" i="4"/>
  <c r="V3260" i="4"/>
  <c r="U3260" i="4"/>
  <c r="T3260" i="4"/>
  <c r="S3260" i="4"/>
  <c r="R3260" i="4"/>
  <c r="Q3260" i="4"/>
  <c r="P3260" i="4"/>
  <c r="O3260" i="4"/>
  <c r="F3260" i="4"/>
  <c r="V3259" i="4"/>
  <c r="U3259" i="4"/>
  <c r="T3259" i="4"/>
  <c r="S3259" i="4"/>
  <c r="R3259" i="4"/>
  <c r="Q3259" i="4"/>
  <c r="P3259" i="4"/>
  <c r="O3259" i="4"/>
  <c r="F3259" i="4"/>
  <c r="V3258" i="4"/>
  <c r="U3258" i="4"/>
  <c r="T3258" i="4"/>
  <c r="S3258" i="4"/>
  <c r="R3258" i="4"/>
  <c r="Q3258" i="4"/>
  <c r="P3258" i="4"/>
  <c r="O3258" i="4"/>
  <c r="F3258" i="4"/>
  <c r="V3257" i="4"/>
  <c r="U3257" i="4"/>
  <c r="T3257" i="4"/>
  <c r="S3257" i="4"/>
  <c r="R3257" i="4"/>
  <c r="Q3257" i="4"/>
  <c r="P3257" i="4"/>
  <c r="O3257" i="4"/>
  <c r="F3257" i="4"/>
  <c r="V3256" i="4"/>
  <c r="U3256" i="4"/>
  <c r="T3256" i="4"/>
  <c r="S3256" i="4"/>
  <c r="R3256" i="4"/>
  <c r="Q3256" i="4"/>
  <c r="P3256" i="4"/>
  <c r="O3256" i="4"/>
  <c r="F3256" i="4"/>
  <c r="V3255" i="4"/>
  <c r="U3255" i="4"/>
  <c r="T3255" i="4"/>
  <c r="S3255" i="4"/>
  <c r="R3255" i="4"/>
  <c r="Q3255" i="4"/>
  <c r="P3255" i="4"/>
  <c r="O3255" i="4"/>
  <c r="F3255" i="4"/>
  <c r="V3254" i="4"/>
  <c r="U3254" i="4"/>
  <c r="T3254" i="4"/>
  <c r="S3254" i="4"/>
  <c r="R3254" i="4"/>
  <c r="Q3254" i="4"/>
  <c r="P3254" i="4"/>
  <c r="O3254" i="4"/>
  <c r="F3254" i="4"/>
  <c r="V3253" i="4"/>
  <c r="U3253" i="4"/>
  <c r="T3253" i="4"/>
  <c r="S3253" i="4"/>
  <c r="R3253" i="4"/>
  <c r="Q3253" i="4"/>
  <c r="P3253" i="4"/>
  <c r="O3253" i="4"/>
  <c r="F3253" i="4"/>
  <c r="V3252" i="4"/>
  <c r="U3252" i="4"/>
  <c r="T3252" i="4"/>
  <c r="S3252" i="4"/>
  <c r="R3252" i="4"/>
  <c r="Q3252" i="4"/>
  <c r="P3252" i="4"/>
  <c r="O3252" i="4"/>
  <c r="F3252" i="4"/>
  <c r="V3251" i="4"/>
  <c r="U3251" i="4"/>
  <c r="T3251" i="4"/>
  <c r="S3251" i="4"/>
  <c r="R3251" i="4"/>
  <c r="Q3251" i="4"/>
  <c r="P3251" i="4"/>
  <c r="O3251" i="4"/>
  <c r="F3251" i="4"/>
  <c r="V3250" i="4"/>
  <c r="U3250" i="4"/>
  <c r="T3250" i="4"/>
  <c r="S3250" i="4"/>
  <c r="R3250" i="4"/>
  <c r="Q3250" i="4"/>
  <c r="P3250" i="4"/>
  <c r="O3250" i="4"/>
  <c r="F3250" i="4"/>
  <c r="V3249" i="4"/>
  <c r="U3249" i="4"/>
  <c r="T3249" i="4"/>
  <c r="S3249" i="4"/>
  <c r="R3249" i="4"/>
  <c r="Q3249" i="4"/>
  <c r="P3249" i="4"/>
  <c r="O3249" i="4"/>
  <c r="F3249" i="4"/>
  <c r="V3248" i="4"/>
  <c r="U3248" i="4"/>
  <c r="T3248" i="4"/>
  <c r="S3248" i="4"/>
  <c r="R3248" i="4"/>
  <c r="Q3248" i="4"/>
  <c r="P3248" i="4"/>
  <c r="O3248" i="4"/>
  <c r="F3248" i="4"/>
  <c r="V3247" i="4"/>
  <c r="U3247" i="4"/>
  <c r="T3247" i="4"/>
  <c r="S3247" i="4"/>
  <c r="R3247" i="4"/>
  <c r="Q3247" i="4"/>
  <c r="P3247" i="4"/>
  <c r="O3247" i="4"/>
  <c r="F3247" i="4"/>
  <c r="V3246" i="4"/>
  <c r="U3246" i="4"/>
  <c r="T3246" i="4"/>
  <c r="S3246" i="4"/>
  <c r="R3246" i="4"/>
  <c r="Q3246" i="4"/>
  <c r="P3246" i="4"/>
  <c r="O3246" i="4"/>
  <c r="F3246" i="4"/>
  <c r="V3245" i="4"/>
  <c r="U3245" i="4"/>
  <c r="T3245" i="4"/>
  <c r="S3245" i="4"/>
  <c r="R3245" i="4"/>
  <c r="Q3245" i="4"/>
  <c r="P3245" i="4"/>
  <c r="O3245" i="4"/>
  <c r="F3245" i="4"/>
  <c r="V3244" i="4"/>
  <c r="U3244" i="4"/>
  <c r="T3244" i="4"/>
  <c r="S3244" i="4"/>
  <c r="R3244" i="4"/>
  <c r="Q3244" i="4"/>
  <c r="P3244" i="4"/>
  <c r="O3244" i="4"/>
  <c r="F3244" i="4"/>
  <c r="V3243" i="4"/>
  <c r="U3243" i="4"/>
  <c r="T3243" i="4"/>
  <c r="S3243" i="4"/>
  <c r="R3243" i="4"/>
  <c r="Q3243" i="4"/>
  <c r="P3243" i="4"/>
  <c r="O3243" i="4"/>
  <c r="F3243" i="4"/>
  <c r="V3242" i="4"/>
  <c r="U3242" i="4"/>
  <c r="T3242" i="4"/>
  <c r="S3242" i="4"/>
  <c r="R3242" i="4"/>
  <c r="Q3242" i="4"/>
  <c r="P3242" i="4"/>
  <c r="O3242" i="4"/>
  <c r="F3242" i="4"/>
  <c r="V3241" i="4"/>
  <c r="U3241" i="4"/>
  <c r="T3241" i="4"/>
  <c r="S3241" i="4"/>
  <c r="R3241" i="4"/>
  <c r="Q3241" i="4"/>
  <c r="P3241" i="4"/>
  <c r="O3241" i="4"/>
  <c r="F3241" i="4"/>
  <c r="V3240" i="4"/>
  <c r="U3240" i="4"/>
  <c r="T3240" i="4"/>
  <c r="S3240" i="4"/>
  <c r="R3240" i="4"/>
  <c r="Q3240" i="4"/>
  <c r="P3240" i="4"/>
  <c r="O3240" i="4"/>
  <c r="F3240" i="4"/>
  <c r="V3239" i="4"/>
  <c r="U3239" i="4"/>
  <c r="T3239" i="4"/>
  <c r="S3239" i="4"/>
  <c r="R3239" i="4"/>
  <c r="Q3239" i="4"/>
  <c r="P3239" i="4"/>
  <c r="O3239" i="4"/>
  <c r="F3239" i="4"/>
  <c r="V3238" i="4"/>
  <c r="U3238" i="4"/>
  <c r="T3238" i="4"/>
  <c r="S3238" i="4"/>
  <c r="R3238" i="4"/>
  <c r="Q3238" i="4"/>
  <c r="P3238" i="4"/>
  <c r="O3238" i="4"/>
  <c r="F3238" i="4"/>
  <c r="V3237" i="4"/>
  <c r="U3237" i="4"/>
  <c r="T3237" i="4"/>
  <c r="S3237" i="4"/>
  <c r="R3237" i="4"/>
  <c r="Q3237" i="4"/>
  <c r="P3237" i="4"/>
  <c r="O3237" i="4"/>
  <c r="F3237" i="4"/>
  <c r="V3236" i="4"/>
  <c r="U3236" i="4"/>
  <c r="T3236" i="4"/>
  <c r="S3236" i="4"/>
  <c r="R3236" i="4"/>
  <c r="Q3236" i="4"/>
  <c r="P3236" i="4"/>
  <c r="O3236" i="4"/>
  <c r="F3236" i="4"/>
  <c r="V3235" i="4"/>
  <c r="U3235" i="4"/>
  <c r="T3235" i="4"/>
  <c r="S3235" i="4"/>
  <c r="R3235" i="4"/>
  <c r="Q3235" i="4"/>
  <c r="P3235" i="4"/>
  <c r="O3235" i="4"/>
  <c r="F3235" i="4"/>
  <c r="V3234" i="4"/>
  <c r="U3234" i="4"/>
  <c r="T3234" i="4"/>
  <c r="S3234" i="4"/>
  <c r="R3234" i="4"/>
  <c r="Q3234" i="4"/>
  <c r="P3234" i="4"/>
  <c r="O3234" i="4"/>
  <c r="F3234" i="4"/>
  <c r="V3233" i="4"/>
  <c r="U3233" i="4"/>
  <c r="T3233" i="4"/>
  <c r="S3233" i="4"/>
  <c r="R3233" i="4"/>
  <c r="Q3233" i="4"/>
  <c r="P3233" i="4"/>
  <c r="O3233" i="4"/>
  <c r="F3233" i="4"/>
  <c r="V3232" i="4"/>
  <c r="U3232" i="4"/>
  <c r="T3232" i="4"/>
  <c r="S3232" i="4"/>
  <c r="R3232" i="4"/>
  <c r="Q3232" i="4"/>
  <c r="P3232" i="4"/>
  <c r="O3232" i="4"/>
  <c r="F3232" i="4"/>
  <c r="V3231" i="4"/>
  <c r="U3231" i="4"/>
  <c r="T3231" i="4"/>
  <c r="S3231" i="4"/>
  <c r="R3231" i="4"/>
  <c r="Q3231" i="4"/>
  <c r="P3231" i="4"/>
  <c r="O3231" i="4"/>
  <c r="F3231" i="4"/>
  <c r="V3230" i="4"/>
  <c r="U3230" i="4"/>
  <c r="T3230" i="4"/>
  <c r="S3230" i="4"/>
  <c r="R3230" i="4"/>
  <c r="Q3230" i="4"/>
  <c r="P3230" i="4"/>
  <c r="O3230" i="4"/>
  <c r="F3230" i="4"/>
  <c r="V3229" i="4"/>
  <c r="U3229" i="4"/>
  <c r="T3229" i="4"/>
  <c r="S3229" i="4"/>
  <c r="R3229" i="4"/>
  <c r="Q3229" i="4"/>
  <c r="P3229" i="4"/>
  <c r="O3229" i="4"/>
  <c r="F3229" i="4"/>
  <c r="V3228" i="4"/>
  <c r="U3228" i="4"/>
  <c r="T3228" i="4"/>
  <c r="S3228" i="4"/>
  <c r="R3228" i="4"/>
  <c r="Q3228" i="4"/>
  <c r="P3228" i="4"/>
  <c r="O3228" i="4"/>
  <c r="F3228" i="4"/>
  <c r="V3227" i="4"/>
  <c r="U3227" i="4"/>
  <c r="T3227" i="4"/>
  <c r="S3227" i="4"/>
  <c r="R3227" i="4"/>
  <c r="Q3227" i="4"/>
  <c r="P3227" i="4"/>
  <c r="O3227" i="4"/>
  <c r="F3227" i="4"/>
  <c r="V3226" i="4"/>
  <c r="U3226" i="4"/>
  <c r="T3226" i="4"/>
  <c r="S3226" i="4"/>
  <c r="R3226" i="4"/>
  <c r="Q3226" i="4"/>
  <c r="P3226" i="4"/>
  <c r="O3226" i="4"/>
  <c r="F3226" i="4"/>
  <c r="V3225" i="4"/>
  <c r="U3225" i="4"/>
  <c r="T3225" i="4"/>
  <c r="S3225" i="4"/>
  <c r="R3225" i="4"/>
  <c r="Q3225" i="4"/>
  <c r="P3225" i="4"/>
  <c r="O3225" i="4"/>
  <c r="F3225" i="4"/>
  <c r="V3224" i="4"/>
  <c r="U3224" i="4"/>
  <c r="T3224" i="4"/>
  <c r="S3224" i="4"/>
  <c r="R3224" i="4"/>
  <c r="Q3224" i="4"/>
  <c r="P3224" i="4"/>
  <c r="O3224" i="4"/>
  <c r="F3224" i="4"/>
  <c r="V3223" i="4"/>
  <c r="U3223" i="4"/>
  <c r="T3223" i="4"/>
  <c r="S3223" i="4"/>
  <c r="R3223" i="4"/>
  <c r="Q3223" i="4"/>
  <c r="P3223" i="4"/>
  <c r="O3223" i="4"/>
  <c r="F3223" i="4"/>
  <c r="V3222" i="4"/>
  <c r="U3222" i="4"/>
  <c r="T3222" i="4"/>
  <c r="S3222" i="4"/>
  <c r="R3222" i="4"/>
  <c r="Q3222" i="4"/>
  <c r="P3222" i="4"/>
  <c r="O3222" i="4"/>
  <c r="F3222" i="4"/>
  <c r="V3221" i="4"/>
  <c r="U3221" i="4"/>
  <c r="T3221" i="4"/>
  <c r="S3221" i="4"/>
  <c r="R3221" i="4"/>
  <c r="Q3221" i="4"/>
  <c r="P3221" i="4"/>
  <c r="O3221" i="4"/>
  <c r="F3221" i="4"/>
  <c r="V3220" i="4"/>
  <c r="U3220" i="4"/>
  <c r="T3220" i="4"/>
  <c r="S3220" i="4"/>
  <c r="R3220" i="4"/>
  <c r="Q3220" i="4"/>
  <c r="P3220" i="4"/>
  <c r="O3220" i="4"/>
  <c r="F3220" i="4"/>
  <c r="V3219" i="4"/>
  <c r="U3219" i="4"/>
  <c r="T3219" i="4"/>
  <c r="S3219" i="4"/>
  <c r="R3219" i="4"/>
  <c r="Q3219" i="4"/>
  <c r="P3219" i="4"/>
  <c r="O3219" i="4"/>
  <c r="F3219" i="4"/>
  <c r="V3218" i="4"/>
  <c r="U3218" i="4"/>
  <c r="T3218" i="4"/>
  <c r="S3218" i="4"/>
  <c r="R3218" i="4"/>
  <c r="Q3218" i="4"/>
  <c r="P3218" i="4"/>
  <c r="O3218" i="4"/>
  <c r="F3218" i="4"/>
  <c r="V3217" i="4"/>
  <c r="U3217" i="4"/>
  <c r="T3217" i="4"/>
  <c r="S3217" i="4"/>
  <c r="R3217" i="4"/>
  <c r="Q3217" i="4"/>
  <c r="P3217" i="4"/>
  <c r="O3217" i="4"/>
  <c r="F3217" i="4"/>
  <c r="V3216" i="4"/>
  <c r="U3216" i="4"/>
  <c r="T3216" i="4"/>
  <c r="S3216" i="4"/>
  <c r="R3216" i="4"/>
  <c r="Q3216" i="4"/>
  <c r="P3216" i="4"/>
  <c r="O3216" i="4"/>
  <c r="F3216" i="4"/>
  <c r="V3215" i="4"/>
  <c r="U3215" i="4"/>
  <c r="T3215" i="4"/>
  <c r="S3215" i="4"/>
  <c r="R3215" i="4"/>
  <c r="Q3215" i="4"/>
  <c r="P3215" i="4"/>
  <c r="O3215" i="4"/>
  <c r="F3215" i="4"/>
  <c r="V3214" i="4"/>
  <c r="U3214" i="4"/>
  <c r="T3214" i="4"/>
  <c r="S3214" i="4"/>
  <c r="R3214" i="4"/>
  <c r="Q3214" i="4"/>
  <c r="P3214" i="4"/>
  <c r="O3214" i="4"/>
  <c r="F3214" i="4"/>
  <c r="V3213" i="4"/>
  <c r="U3213" i="4"/>
  <c r="T3213" i="4"/>
  <c r="S3213" i="4"/>
  <c r="R3213" i="4"/>
  <c r="Q3213" i="4"/>
  <c r="P3213" i="4"/>
  <c r="O3213" i="4"/>
  <c r="F3213" i="4"/>
  <c r="V3212" i="4"/>
  <c r="U3212" i="4"/>
  <c r="T3212" i="4"/>
  <c r="S3212" i="4"/>
  <c r="R3212" i="4"/>
  <c r="Q3212" i="4"/>
  <c r="P3212" i="4"/>
  <c r="O3212" i="4"/>
  <c r="F3212" i="4"/>
  <c r="V3211" i="4"/>
  <c r="U3211" i="4"/>
  <c r="T3211" i="4"/>
  <c r="S3211" i="4"/>
  <c r="R3211" i="4"/>
  <c r="Q3211" i="4"/>
  <c r="P3211" i="4"/>
  <c r="O3211" i="4"/>
  <c r="F3211" i="4"/>
  <c r="V3210" i="4"/>
  <c r="U3210" i="4"/>
  <c r="T3210" i="4"/>
  <c r="S3210" i="4"/>
  <c r="R3210" i="4"/>
  <c r="Q3210" i="4"/>
  <c r="P3210" i="4"/>
  <c r="O3210" i="4"/>
  <c r="F3210" i="4"/>
  <c r="V3209" i="4"/>
  <c r="U3209" i="4"/>
  <c r="T3209" i="4"/>
  <c r="S3209" i="4"/>
  <c r="R3209" i="4"/>
  <c r="Q3209" i="4"/>
  <c r="P3209" i="4"/>
  <c r="O3209" i="4"/>
  <c r="F3209" i="4"/>
  <c r="V3208" i="4"/>
  <c r="U3208" i="4"/>
  <c r="T3208" i="4"/>
  <c r="S3208" i="4"/>
  <c r="R3208" i="4"/>
  <c r="Q3208" i="4"/>
  <c r="P3208" i="4"/>
  <c r="O3208" i="4"/>
  <c r="F3208" i="4"/>
  <c r="V3207" i="4"/>
  <c r="U3207" i="4"/>
  <c r="T3207" i="4"/>
  <c r="S3207" i="4"/>
  <c r="R3207" i="4"/>
  <c r="Q3207" i="4"/>
  <c r="P3207" i="4"/>
  <c r="O3207" i="4"/>
  <c r="F3207" i="4"/>
  <c r="V3206" i="4"/>
  <c r="U3206" i="4"/>
  <c r="T3206" i="4"/>
  <c r="S3206" i="4"/>
  <c r="R3206" i="4"/>
  <c r="Q3206" i="4"/>
  <c r="P3206" i="4"/>
  <c r="O3206" i="4"/>
  <c r="F3206" i="4"/>
  <c r="V3205" i="4"/>
  <c r="U3205" i="4"/>
  <c r="T3205" i="4"/>
  <c r="S3205" i="4"/>
  <c r="R3205" i="4"/>
  <c r="Q3205" i="4"/>
  <c r="P3205" i="4"/>
  <c r="O3205" i="4"/>
  <c r="F3205" i="4"/>
  <c r="V3204" i="4"/>
  <c r="U3204" i="4"/>
  <c r="T3204" i="4"/>
  <c r="S3204" i="4"/>
  <c r="R3204" i="4"/>
  <c r="Q3204" i="4"/>
  <c r="P3204" i="4"/>
  <c r="O3204" i="4"/>
  <c r="F3204" i="4"/>
  <c r="V3203" i="4"/>
  <c r="U3203" i="4"/>
  <c r="T3203" i="4"/>
  <c r="S3203" i="4"/>
  <c r="R3203" i="4"/>
  <c r="Q3203" i="4"/>
  <c r="P3203" i="4"/>
  <c r="O3203" i="4"/>
  <c r="F3203" i="4"/>
  <c r="V3202" i="4"/>
  <c r="U3202" i="4"/>
  <c r="T3202" i="4"/>
  <c r="S3202" i="4"/>
  <c r="R3202" i="4"/>
  <c r="Q3202" i="4"/>
  <c r="P3202" i="4"/>
  <c r="O3202" i="4"/>
  <c r="F3202" i="4"/>
  <c r="V3201" i="4"/>
  <c r="U3201" i="4"/>
  <c r="T3201" i="4"/>
  <c r="S3201" i="4"/>
  <c r="R3201" i="4"/>
  <c r="Q3201" i="4"/>
  <c r="P3201" i="4"/>
  <c r="O3201" i="4"/>
  <c r="F3201" i="4"/>
  <c r="V3200" i="4"/>
  <c r="U3200" i="4"/>
  <c r="T3200" i="4"/>
  <c r="S3200" i="4"/>
  <c r="R3200" i="4"/>
  <c r="Q3200" i="4"/>
  <c r="P3200" i="4"/>
  <c r="O3200" i="4"/>
  <c r="F3200" i="4"/>
  <c r="V3199" i="4"/>
  <c r="U3199" i="4"/>
  <c r="T3199" i="4"/>
  <c r="S3199" i="4"/>
  <c r="R3199" i="4"/>
  <c r="Q3199" i="4"/>
  <c r="P3199" i="4"/>
  <c r="O3199" i="4"/>
  <c r="F3199" i="4"/>
  <c r="V3198" i="4"/>
  <c r="U3198" i="4"/>
  <c r="T3198" i="4"/>
  <c r="S3198" i="4"/>
  <c r="R3198" i="4"/>
  <c r="Q3198" i="4"/>
  <c r="P3198" i="4"/>
  <c r="O3198" i="4"/>
  <c r="F3198" i="4"/>
  <c r="V3197" i="4"/>
  <c r="U3197" i="4"/>
  <c r="T3197" i="4"/>
  <c r="S3197" i="4"/>
  <c r="R3197" i="4"/>
  <c r="Q3197" i="4"/>
  <c r="P3197" i="4"/>
  <c r="O3197" i="4"/>
  <c r="F3197" i="4"/>
  <c r="V3196" i="4"/>
  <c r="U3196" i="4"/>
  <c r="T3196" i="4"/>
  <c r="S3196" i="4"/>
  <c r="R3196" i="4"/>
  <c r="Q3196" i="4"/>
  <c r="P3196" i="4"/>
  <c r="O3196" i="4"/>
  <c r="F3196" i="4"/>
  <c r="V3195" i="4"/>
  <c r="U3195" i="4"/>
  <c r="T3195" i="4"/>
  <c r="S3195" i="4"/>
  <c r="R3195" i="4"/>
  <c r="Q3195" i="4"/>
  <c r="P3195" i="4"/>
  <c r="O3195" i="4"/>
  <c r="F3195" i="4"/>
  <c r="V3194" i="4"/>
  <c r="U3194" i="4"/>
  <c r="T3194" i="4"/>
  <c r="S3194" i="4"/>
  <c r="R3194" i="4"/>
  <c r="Q3194" i="4"/>
  <c r="P3194" i="4"/>
  <c r="O3194" i="4"/>
  <c r="F3194" i="4"/>
  <c r="V3193" i="4"/>
  <c r="U3193" i="4"/>
  <c r="T3193" i="4"/>
  <c r="S3193" i="4"/>
  <c r="R3193" i="4"/>
  <c r="Q3193" i="4"/>
  <c r="P3193" i="4"/>
  <c r="O3193" i="4"/>
  <c r="F3193" i="4"/>
  <c r="V3192" i="4"/>
  <c r="U3192" i="4"/>
  <c r="T3192" i="4"/>
  <c r="S3192" i="4"/>
  <c r="R3192" i="4"/>
  <c r="Q3192" i="4"/>
  <c r="P3192" i="4"/>
  <c r="O3192" i="4"/>
  <c r="F3192" i="4"/>
  <c r="V3191" i="4"/>
  <c r="U3191" i="4"/>
  <c r="T3191" i="4"/>
  <c r="S3191" i="4"/>
  <c r="R3191" i="4"/>
  <c r="Q3191" i="4"/>
  <c r="P3191" i="4"/>
  <c r="O3191" i="4"/>
  <c r="F3191" i="4"/>
  <c r="V3190" i="4"/>
  <c r="U3190" i="4"/>
  <c r="T3190" i="4"/>
  <c r="S3190" i="4"/>
  <c r="R3190" i="4"/>
  <c r="Q3190" i="4"/>
  <c r="P3190" i="4"/>
  <c r="O3190" i="4"/>
  <c r="F3190" i="4"/>
  <c r="V3189" i="4"/>
  <c r="U3189" i="4"/>
  <c r="T3189" i="4"/>
  <c r="S3189" i="4"/>
  <c r="R3189" i="4"/>
  <c r="Q3189" i="4"/>
  <c r="P3189" i="4"/>
  <c r="O3189" i="4"/>
  <c r="F3189" i="4"/>
  <c r="V3188" i="4"/>
  <c r="U3188" i="4"/>
  <c r="T3188" i="4"/>
  <c r="S3188" i="4"/>
  <c r="R3188" i="4"/>
  <c r="Q3188" i="4"/>
  <c r="P3188" i="4"/>
  <c r="O3188" i="4"/>
  <c r="F3188" i="4"/>
  <c r="V3187" i="4"/>
  <c r="U3187" i="4"/>
  <c r="T3187" i="4"/>
  <c r="S3187" i="4"/>
  <c r="R3187" i="4"/>
  <c r="Q3187" i="4"/>
  <c r="P3187" i="4"/>
  <c r="O3187" i="4"/>
  <c r="F3187" i="4"/>
  <c r="V3186" i="4"/>
  <c r="U3186" i="4"/>
  <c r="T3186" i="4"/>
  <c r="S3186" i="4"/>
  <c r="R3186" i="4"/>
  <c r="Q3186" i="4"/>
  <c r="P3186" i="4"/>
  <c r="O3186" i="4"/>
  <c r="F3186" i="4"/>
  <c r="V3185" i="4"/>
  <c r="U3185" i="4"/>
  <c r="T3185" i="4"/>
  <c r="S3185" i="4"/>
  <c r="R3185" i="4"/>
  <c r="Q3185" i="4"/>
  <c r="P3185" i="4"/>
  <c r="O3185" i="4"/>
  <c r="F3185" i="4"/>
  <c r="V3184" i="4"/>
  <c r="U3184" i="4"/>
  <c r="T3184" i="4"/>
  <c r="S3184" i="4"/>
  <c r="R3184" i="4"/>
  <c r="Q3184" i="4"/>
  <c r="P3184" i="4"/>
  <c r="O3184" i="4"/>
  <c r="F3184" i="4"/>
  <c r="V3183" i="4"/>
  <c r="U3183" i="4"/>
  <c r="T3183" i="4"/>
  <c r="S3183" i="4"/>
  <c r="R3183" i="4"/>
  <c r="Q3183" i="4"/>
  <c r="P3183" i="4"/>
  <c r="O3183" i="4"/>
  <c r="F3183" i="4"/>
  <c r="V3182" i="4"/>
  <c r="U3182" i="4"/>
  <c r="T3182" i="4"/>
  <c r="S3182" i="4"/>
  <c r="R3182" i="4"/>
  <c r="Q3182" i="4"/>
  <c r="P3182" i="4"/>
  <c r="O3182" i="4"/>
  <c r="F3182" i="4"/>
  <c r="V3181" i="4"/>
  <c r="U3181" i="4"/>
  <c r="T3181" i="4"/>
  <c r="S3181" i="4"/>
  <c r="R3181" i="4"/>
  <c r="Q3181" i="4"/>
  <c r="P3181" i="4"/>
  <c r="O3181" i="4"/>
  <c r="F3181" i="4"/>
  <c r="V3180" i="4"/>
  <c r="U3180" i="4"/>
  <c r="T3180" i="4"/>
  <c r="S3180" i="4"/>
  <c r="R3180" i="4"/>
  <c r="Q3180" i="4"/>
  <c r="P3180" i="4"/>
  <c r="O3180" i="4"/>
  <c r="F3180" i="4"/>
  <c r="V3179" i="4"/>
  <c r="U3179" i="4"/>
  <c r="T3179" i="4"/>
  <c r="S3179" i="4"/>
  <c r="R3179" i="4"/>
  <c r="Q3179" i="4"/>
  <c r="P3179" i="4"/>
  <c r="O3179" i="4"/>
  <c r="F3179" i="4"/>
  <c r="V3178" i="4"/>
  <c r="U3178" i="4"/>
  <c r="T3178" i="4"/>
  <c r="S3178" i="4"/>
  <c r="R3178" i="4"/>
  <c r="Q3178" i="4"/>
  <c r="P3178" i="4"/>
  <c r="O3178" i="4"/>
  <c r="F3178" i="4"/>
  <c r="V3177" i="4"/>
  <c r="U3177" i="4"/>
  <c r="T3177" i="4"/>
  <c r="S3177" i="4"/>
  <c r="R3177" i="4"/>
  <c r="Q3177" i="4"/>
  <c r="P3177" i="4"/>
  <c r="O3177" i="4"/>
  <c r="F3177" i="4"/>
  <c r="V3176" i="4"/>
  <c r="U3176" i="4"/>
  <c r="T3176" i="4"/>
  <c r="S3176" i="4"/>
  <c r="R3176" i="4"/>
  <c r="Q3176" i="4"/>
  <c r="P3176" i="4"/>
  <c r="O3176" i="4"/>
  <c r="F3176" i="4"/>
  <c r="V3175" i="4"/>
  <c r="U3175" i="4"/>
  <c r="T3175" i="4"/>
  <c r="S3175" i="4"/>
  <c r="R3175" i="4"/>
  <c r="Q3175" i="4"/>
  <c r="P3175" i="4"/>
  <c r="O3175" i="4"/>
  <c r="F3175" i="4"/>
  <c r="V3174" i="4"/>
  <c r="U3174" i="4"/>
  <c r="T3174" i="4"/>
  <c r="S3174" i="4"/>
  <c r="R3174" i="4"/>
  <c r="Q3174" i="4"/>
  <c r="P3174" i="4"/>
  <c r="O3174" i="4"/>
  <c r="F3174" i="4"/>
  <c r="V3173" i="4"/>
  <c r="U3173" i="4"/>
  <c r="T3173" i="4"/>
  <c r="S3173" i="4"/>
  <c r="R3173" i="4"/>
  <c r="Q3173" i="4"/>
  <c r="P3173" i="4"/>
  <c r="O3173" i="4"/>
  <c r="F3173" i="4"/>
  <c r="V3172" i="4"/>
  <c r="U3172" i="4"/>
  <c r="T3172" i="4"/>
  <c r="S3172" i="4"/>
  <c r="R3172" i="4"/>
  <c r="Q3172" i="4"/>
  <c r="P3172" i="4"/>
  <c r="O3172" i="4"/>
  <c r="F3172" i="4"/>
  <c r="V3171" i="4"/>
  <c r="U3171" i="4"/>
  <c r="T3171" i="4"/>
  <c r="S3171" i="4"/>
  <c r="R3171" i="4"/>
  <c r="Q3171" i="4"/>
  <c r="P3171" i="4"/>
  <c r="O3171" i="4"/>
  <c r="F3171" i="4"/>
  <c r="V3170" i="4"/>
  <c r="U3170" i="4"/>
  <c r="T3170" i="4"/>
  <c r="S3170" i="4"/>
  <c r="R3170" i="4"/>
  <c r="Q3170" i="4"/>
  <c r="P3170" i="4"/>
  <c r="O3170" i="4"/>
  <c r="F3170" i="4"/>
  <c r="V3169" i="4"/>
  <c r="U3169" i="4"/>
  <c r="T3169" i="4"/>
  <c r="S3169" i="4"/>
  <c r="R3169" i="4"/>
  <c r="Q3169" i="4"/>
  <c r="P3169" i="4"/>
  <c r="O3169" i="4"/>
  <c r="F3169" i="4"/>
  <c r="V3168" i="4"/>
  <c r="U3168" i="4"/>
  <c r="T3168" i="4"/>
  <c r="S3168" i="4"/>
  <c r="R3168" i="4"/>
  <c r="Q3168" i="4"/>
  <c r="P3168" i="4"/>
  <c r="O3168" i="4"/>
  <c r="F3168" i="4"/>
  <c r="V3167" i="4"/>
  <c r="U3167" i="4"/>
  <c r="T3167" i="4"/>
  <c r="S3167" i="4"/>
  <c r="R3167" i="4"/>
  <c r="Q3167" i="4"/>
  <c r="P3167" i="4"/>
  <c r="O3167" i="4"/>
  <c r="F3167" i="4"/>
  <c r="V3166" i="4"/>
  <c r="U3166" i="4"/>
  <c r="T3166" i="4"/>
  <c r="S3166" i="4"/>
  <c r="R3166" i="4"/>
  <c r="Q3166" i="4"/>
  <c r="P3166" i="4"/>
  <c r="O3166" i="4"/>
  <c r="F3166" i="4"/>
  <c r="V3165" i="4"/>
  <c r="U3165" i="4"/>
  <c r="T3165" i="4"/>
  <c r="S3165" i="4"/>
  <c r="R3165" i="4"/>
  <c r="Q3165" i="4"/>
  <c r="P3165" i="4"/>
  <c r="O3165" i="4"/>
  <c r="F3165" i="4"/>
  <c r="V3164" i="4"/>
  <c r="U3164" i="4"/>
  <c r="T3164" i="4"/>
  <c r="S3164" i="4"/>
  <c r="R3164" i="4"/>
  <c r="Q3164" i="4"/>
  <c r="P3164" i="4"/>
  <c r="O3164" i="4"/>
  <c r="F3164" i="4"/>
  <c r="V3163" i="4"/>
  <c r="U3163" i="4"/>
  <c r="T3163" i="4"/>
  <c r="S3163" i="4"/>
  <c r="R3163" i="4"/>
  <c r="Q3163" i="4"/>
  <c r="P3163" i="4"/>
  <c r="O3163" i="4"/>
  <c r="F3163" i="4"/>
  <c r="V3162" i="4"/>
  <c r="U3162" i="4"/>
  <c r="T3162" i="4"/>
  <c r="S3162" i="4"/>
  <c r="R3162" i="4"/>
  <c r="Q3162" i="4"/>
  <c r="P3162" i="4"/>
  <c r="O3162" i="4"/>
  <c r="F3162" i="4"/>
  <c r="V3161" i="4"/>
  <c r="U3161" i="4"/>
  <c r="T3161" i="4"/>
  <c r="S3161" i="4"/>
  <c r="R3161" i="4"/>
  <c r="Q3161" i="4"/>
  <c r="P3161" i="4"/>
  <c r="O3161" i="4"/>
  <c r="F3161" i="4"/>
  <c r="V3160" i="4"/>
  <c r="U3160" i="4"/>
  <c r="T3160" i="4"/>
  <c r="S3160" i="4"/>
  <c r="R3160" i="4"/>
  <c r="Q3160" i="4"/>
  <c r="P3160" i="4"/>
  <c r="O3160" i="4"/>
  <c r="F3160" i="4"/>
  <c r="V3159" i="4"/>
  <c r="U3159" i="4"/>
  <c r="T3159" i="4"/>
  <c r="S3159" i="4"/>
  <c r="R3159" i="4"/>
  <c r="Q3159" i="4"/>
  <c r="P3159" i="4"/>
  <c r="O3159" i="4"/>
  <c r="F3159" i="4"/>
  <c r="V3158" i="4"/>
  <c r="U3158" i="4"/>
  <c r="T3158" i="4"/>
  <c r="S3158" i="4"/>
  <c r="R3158" i="4"/>
  <c r="Q3158" i="4"/>
  <c r="P3158" i="4"/>
  <c r="O3158" i="4"/>
  <c r="F3158" i="4"/>
  <c r="V3157" i="4"/>
  <c r="U3157" i="4"/>
  <c r="T3157" i="4"/>
  <c r="S3157" i="4"/>
  <c r="R3157" i="4"/>
  <c r="Q3157" i="4"/>
  <c r="P3157" i="4"/>
  <c r="O3157" i="4"/>
  <c r="F3157" i="4"/>
  <c r="V3156" i="4"/>
  <c r="U3156" i="4"/>
  <c r="T3156" i="4"/>
  <c r="S3156" i="4"/>
  <c r="R3156" i="4"/>
  <c r="Q3156" i="4"/>
  <c r="P3156" i="4"/>
  <c r="O3156" i="4"/>
  <c r="F3156" i="4"/>
  <c r="V3155" i="4"/>
  <c r="U3155" i="4"/>
  <c r="T3155" i="4"/>
  <c r="S3155" i="4"/>
  <c r="R3155" i="4"/>
  <c r="Q3155" i="4"/>
  <c r="P3155" i="4"/>
  <c r="O3155" i="4"/>
  <c r="F3155" i="4"/>
  <c r="V3154" i="4"/>
  <c r="U3154" i="4"/>
  <c r="T3154" i="4"/>
  <c r="S3154" i="4"/>
  <c r="R3154" i="4"/>
  <c r="Q3154" i="4"/>
  <c r="P3154" i="4"/>
  <c r="O3154" i="4"/>
  <c r="F3154" i="4"/>
  <c r="V3153" i="4"/>
  <c r="U3153" i="4"/>
  <c r="T3153" i="4"/>
  <c r="S3153" i="4"/>
  <c r="R3153" i="4"/>
  <c r="Q3153" i="4"/>
  <c r="P3153" i="4"/>
  <c r="O3153" i="4"/>
  <c r="F3153" i="4"/>
  <c r="V3152" i="4"/>
  <c r="U3152" i="4"/>
  <c r="T3152" i="4"/>
  <c r="S3152" i="4"/>
  <c r="R3152" i="4"/>
  <c r="Q3152" i="4"/>
  <c r="P3152" i="4"/>
  <c r="O3152" i="4"/>
  <c r="F3152" i="4"/>
  <c r="V3151" i="4"/>
  <c r="U3151" i="4"/>
  <c r="T3151" i="4"/>
  <c r="S3151" i="4"/>
  <c r="R3151" i="4"/>
  <c r="Q3151" i="4"/>
  <c r="P3151" i="4"/>
  <c r="O3151" i="4"/>
  <c r="F3151" i="4"/>
  <c r="V3150" i="4"/>
  <c r="U3150" i="4"/>
  <c r="T3150" i="4"/>
  <c r="S3150" i="4"/>
  <c r="R3150" i="4"/>
  <c r="Q3150" i="4"/>
  <c r="P3150" i="4"/>
  <c r="O3150" i="4"/>
  <c r="F3150" i="4"/>
  <c r="V3149" i="4"/>
  <c r="U3149" i="4"/>
  <c r="T3149" i="4"/>
  <c r="S3149" i="4"/>
  <c r="R3149" i="4"/>
  <c r="Q3149" i="4"/>
  <c r="P3149" i="4"/>
  <c r="O3149" i="4"/>
  <c r="F3149" i="4"/>
  <c r="V3148" i="4"/>
  <c r="U3148" i="4"/>
  <c r="T3148" i="4"/>
  <c r="S3148" i="4"/>
  <c r="R3148" i="4"/>
  <c r="Q3148" i="4"/>
  <c r="P3148" i="4"/>
  <c r="O3148" i="4"/>
  <c r="F3148" i="4"/>
  <c r="V3147" i="4"/>
  <c r="U3147" i="4"/>
  <c r="T3147" i="4"/>
  <c r="S3147" i="4"/>
  <c r="R3147" i="4"/>
  <c r="Q3147" i="4"/>
  <c r="P3147" i="4"/>
  <c r="O3147" i="4"/>
  <c r="F3147" i="4"/>
  <c r="V3146" i="4"/>
  <c r="U3146" i="4"/>
  <c r="T3146" i="4"/>
  <c r="S3146" i="4"/>
  <c r="R3146" i="4"/>
  <c r="Q3146" i="4"/>
  <c r="P3146" i="4"/>
  <c r="O3146" i="4"/>
  <c r="F3146" i="4"/>
  <c r="V3145" i="4"/>
  <c r="U3145" i="4"/>
  <c r="T3145" i="4"/>
  <c r="S3145" i="4"/>
  <c r="R3145" i="4"/>
  <c r="Q3145" i="4"/>
  <c r="P3145" i="4"/>
  <c r="O3145" i="4"/>
  <c r="F3145" i="4"/>
  <c r="V3144" i="4"/>
  <c r="U3144" i="4"/>
  <c r="T3144" i="4"/>
  <c r="S3144" i="4"/>
  <c r="R3144" i="4"/>
  <c r="Q3144" i="4"/>
  <c r="P3144" i="4"/>
  <c r="O3144" i="4"/>
  <c r="F3144" i="4"/>
  <c r="V3143" i="4"/>
  <c r="U3143" i="4"/>
  <c r="T3143" i="4"/>
  <c r="S3143" i="4"/>
  <c r="R3143" i="4"/>
  <c r="Q3143" i="4"/>
  <c r="P3143" i="4"/>
  <c r="O3143" i="4"/>
  <c r="F3143" i="4"/>
  <c r="V3142" i="4"/>
  <c r="U3142" i="4"/>
  <c r="T3142" i="4"/>
  <c r="S3142" i="4"/>
  <c r="R3142" i="4"/>
  <c r="Q3142" i="4"/>
  <c r="P3142" i="4"/>
  <c r="O3142" i="4"/>
  <c r="F3142" i="4"/>
  <c r="V3141" i="4"/>
  <c r="U3141" i="4"/>
  <c r="T3141" i="4"/>
  <c r="S3141" i="4"/>
  <c r="R3141" i="4"/>
  <c r="Q3141" i="4"/>
  <c r="P3141" i="4"/>
  <c r="O3141" i="4"/>
  <c r="F3141" i="4"/>
  <c r="V3140" i="4"/>
  <c r="U3140" i="4"/>
  <c r="T3140" i="4"/>
  <c r="S3140" i="4"/>
  <c r="R3140" i="4"/>
  <c r="Q3140" i="4"/>
  <c r="P3140" i="4"/>
  <c r="O3140" i="4"/>
  <c r="F3140" i="4"/>
  <c r="V3139" i="4"/>
  <c r="U3139" i="4"/>
  <c r="T3139" i="4"/>
  <c r="S3139" i="4"/>
  <c r="R3139" i="4"/>
  <c r="Q3139" i="4"/>
  <c r="P3139" i="4"/>
  <c r="O3139" i="4"/>
  <c r="F3139" i="4"/>
  <c r="V3138" i="4"/>
  <c r="U3138" i="4"/>
  <c r="T3138" i="4"/>
  <c r="S3138" i="4"/>
  <c r="R3138" i="4"/>
  <c r="Q3138" i="4"/>
  <c r="P3138" i="4"/>
  <c r="O3138" i="4"/>
  <c r="F3138" i="4"/>
  <c r="V3137" i="4"/>
  <c r="U3137" i="4"/>
  <c r="T3137" i="4"/>
  <c r="S3137" i="4"/>
  <c r="R3137" i="4"/>
  <c r="Q3137" i="4"/>
  <c r="P3137" i="4"/>
  <c r="O3137" i="4"/>
  <c r="F3137" i="4"/>
  <c r="V3136" i="4"/>
  <c r="U3136" i="4"/>
  <c r="T3136" i="4"/>
  <c r="S3136" i="4"/>
  <c r="R3136" i="4"/>
  <c r="Q3136" i="4"/>
  <c r="P3136" i="4"/>
  <c r="O3136" i="4"/>
  <c r="F3136" i="4"/>
  <c r="V3135" i="4"/>
  <c r="U3135" i="4"/>
  <c r="T3135" i="4"/>
  <c r="S3135" i="4"/>
  <c r="R3135" i="4"/>
  <c r="Q3135" i="4"/>
  <c r="P3135" i="4"/>
  <c r="O3135" i="4"/>
  <c r="F3135" i="4"/>
  <c r="V3134" i="4"/>
  <c r="U3134" i="4"/>
  <c r="T3134" i="4"/>
  <c r="S3134" i="4"/>
  <c r="R3134" i="4"/>
  <c r="Q3134" i="4"/>
  <c r="P3134" i="4"/>
  <c r="O3134" i="4"/>
  <c r="F3134" i="4"/>
  <c r="V3133" i="4"/>
  <c r="U3133" i="4"/>
  <c r="T3133" i="4"/>
  <c r="S3133" i="4"/>
  <c r="R3133" i="4"/>
  <c r="Q3133" i="4"/>
  <c r="P3133" i="4"/>
  <c r="O3133" i="4"/>
  <c r="F3133" i="4"/>
  <c r="V3132" i="4"/>
  <c r="U3132" i="4"/>
  <c r="T3132" i="4"/>
  <c r="S3132" i="4"/>
  <c r="R3132" i="4"/>
  <c r="Q3132" i="4"/>
  <c r="P3132" i="4"/>
  <c r="O3132" i="4"/>
  <c r="F3132" i="4"/>
  <c r="V3131" i="4"/>
  <c r="U3131" i="4"/>
  <c r="T3131" i="4"/>
  <c r="S3131" i="4"/>
  <c r="R3131" i="4"/>
  <c r="Q3131" i="4"/>
  <c r="P3131" i="4"/>
  <c r="O3131" i="4"/>
  <c r="F3131" i="4"/>
  <c r="V3130" i="4"/>
  <c r="U3130" i="4"/>
  <c r="T3130" i="4"/>
  <c r="S3130" i="4"/>
  <c r="R3130" i="4"/>
  <c r="Q3130" i="4"/>
  <c r="P3130" i="4"/>
  <c r="O3130" i="4"/>
  <c r="F3130" i="4"/>
  <c r="V3129" i="4"/>
  <c r="U3129" i="4"/>
  <c r="T3129" i="4"/>
  <c r="S3129" i="4"/>
  <c r="R3129" i="4"/>
  <c r="Q3129" i="4"/>
  <c r="P3129" i="4"/>
  <c r="O3129" i="4"/>
  <c r="F3129" i="4"/>
  <c r="V3128" i="4"/>
  <c r="U3128" i="4"/>
  <c r="T3128" i="4"/>
  <c r="S3128" i="4"/>
  <c r="R3128" i="4"/>
  <c r="Q3128" i="4"/>
  <c r="P3128" i="4"/>
  <c r="O3128" i="4"/>
  <c r="F3128" i="4"/>
  <c r="V3127" i="4"/>
  <c r="U3127" i="4"/>
  <c r="T3127" i="4"/>
  <c r="S3127" i="4"/>
  <c r="R3127" i="4"/>
  <c r="Q3127" i="4"/>
  <c r="P3127" i="4"/>
  <c r="O3127" i="4"/>
  <c r="F3127" i="4"/>
  <c r="V3126" i="4"/>
  <c r="U3126" i="4"/>
  <c r="T3126" i="4"/>
  <c r="S3126" i="4"/>
  <c r="R3126" i="4"/>
  <c r="Q3126" i="4"/>
  <c r="P3126" i="4"/>
  <c r="O3126" i="4"/>
  <c r="F3126" i="4"/>
  <c r="V3125" i="4"/>
  <c r="U3125" i="4"/>
  <c r="T3125" i="4"/>
  <c r="S3125" i="4"/>
  <c r="R3125" i="4"/>
  <c r="Q3125" i="4"/>
  <c r="P3125" i="4"/>
  <c r="O3125" i="4"/>
  <c r="F3125" i="4"/>
  <c r="V3124" i="4"/>
  <c r="U3124" i="4"/>
  <c r="T3124" i="4"/>
  <c r="S3124" i="4"/>
  <c r="R3124" i="4"/>
  <c r="Q3124" i="4"/>
  <c r="P3124" i="4"/>
  <c r="O3124" i="4"/>
  <c r="F3124" i="4"/>
  <c r="V3123" i="4"/>
  <c r="U3123" i="4"/>
  <c r="T3123" i="4"/>
  <c r="S3123" i="4"/>
  <c r="R3123" i="4"/>
  <c r="Q3123" i="4"/>
  <c r="P3123" i="4"/>
  <c r="O3123" i="4"/>
  <c r="F3123" i="4"/>
  <c r="V3122" i="4"/>
  <c r="U3122" i="4"/>
  <c r="T3122" i="4"/>
  <c r="S3122" i="4"/>
  <c r="R3122" i="4"/>
  <c r="Q3122" i="4"/>
  <c r="P3122" i="4"/>
  <c r="O3122" i="4"/>
  <c r="F3122" i="4"/>
  <c r="V3121" i="4"/>
  <c r="U3121" i="4"/>
  <c r="T3121" i="4"/>
  <c r="S3121" i="4"/>
  <c r="R3121" i="4"/>
  <c r="Q3121" i="4"/>
  <c r="P3121" i="4"/>
  <c r="O3121" i="4"/>
  <c r="F3121" i="4"/>
  <c r="V3120" i="4"/>
  <c r="U3120" i="4"/>
  <c r="T3120" i="4"/>
  <c r="S3120" i="4"/>
  <c r="R3120" i="4"/>
  <c r="Q3120" i="4"/>
  <c r="P3120" i="4"/>
  <c r="O3120" i="4"/>
  <c r="F3120" i="4"/>
  <c r="V3119" i="4"/>
  <c r="U3119" i="4"/>
  <c r="T3119" i="4"/>
  <c r="S3119" i="4"/>
  <c r="R3119" i="4"/>
  <c r="Q3119" i="4"/>
  <c r="P3119" i="4"/>
  <c r="O3119" i="4"/>
  <c r="F3119" i="4"/>
  <c r="V3118" i="4"/>
  <c r="U3118" i="4"/>
  <c r="T3118" i="4"/>
  <c r="S3118" i="4"/>
  <c r="R3118" i="4"/>
  <c r="Q3118" i="4"/>
  <c r="P3118" i="4"/>
  <c r="O3118" i="4"/>
  <c r="F3118" i="4"/>
  <c r="V3117" i="4"/>
  <c r="U3117" i="4"/>
  <c r="T3117" i="4"/>
  <c r="S3117" i="4"/>
  <c r="R3117" i="4"/>
  <c r="Q3117" i="4"/>
  <c r="P3117" i="4"/>
  <c r="O3117" i="4"/>
  <c r="F3117" i="4"/>
  <c r="V3116" i="4"/>
  <c r="U3116" i="4"/>
  <c r="T3116" i="4"/>
  <c r="S3116" i="4"/>
  <c r="R3116" i="4"/>
  <c r="Q3116" i="4"/>
  <c r="P3116" i="4"/>
  <c r="O3116" i="4"/>
  <c r="F3116" i="4"/>
  <c r="V3115" i="4"/>
  <c r="U3115" i="4"/>
  <c r="T3115" i="4"/>
  <c r="S3115" i="4"/>
  <c r="R3115" i="4"/>
  <c r="Q3115" i="4"/>
  <c r="P3115" i="4"/>
  <c r="O3115" i="4"/>
  <c r="F3115" i="4"/>
  <c r="V3114" i="4"/>
  <c r="U3114" i="4"/>
  <c r="T3114" i="4"/>
  <c r="S3114" i="4"/>
  <c r="R3114" i="4"/>
  <c r="Q3114" i="4"/>
  <c r="P3114" i="4"/>
  <c r="O3114" i="4"/>
  <c r="F3114" i="4"/>
  <c r="V3113" i="4"/>
  <c r="U3113" i="4"/>
  <c r="T3113" i="4"/>
  <c r="S3113" i="4"/>
  <c r="R3113" i="4"/>
  <c r="Q3113" i="4"/>
  <c r="P3113" i="4"/>
  <c r="O3113" i="4"/>
  <c r="F3113" i="4"/>
  <c r="V3112" i="4"/>
  <c r="U3112" i="4"/>
  <c r="T3112" i="4"/>
  <c r="S3112" i="4"/>
  <c r="R3112" i="4"/>
  <c r="Q3112" i="4"/>
  <c r="P3112" i="4"/>
  <c r="O3112" i="4"/>
  <c r="F3112" i="4"/>
  <c r="V3111" i="4"/>
  <c r="U3111" i="4"/>
  <c r="T3111" i="4"/>
  <c r="S3111" i="4"/>
  <c r="R3111" i="4"/>
  <c r="Q3111" i="4"/>
  <c r="P3111" i="4"/>
  <c r="O3111" i="4"/>
  <c r="F3111" i="4"/>
  <c r="V3110" i="4"/>
  <c r="U3110" i="4"/>
  <c r="T3110" i="4"/>
  <c r="S3110" i="4"/>
  <c r="R3110" i="4"/>
  <c r="Q3110" i="4"/>
  <c r="P3110" i="4"/>
  <c r="O3110" i="4"/>
  <c r="F3110" i="4"/>
  <c r="V3109" i="4"/>
  <c r="U3109" i="4"/>
  <c r="T3109" i="4"/>
  <c r="S3109" i="4"/>
  <c r="R3109" i="4"/>
  <c r="Q3109" i="4"/>
  <c r="P3109" i="4"/>
  <c r="O3109" i="4"/>
  <c r="F3109" i="4"/>
  <c r="V3108" i="4"/>
  <c r="U3108" i="4"/>
  <c r="T3108" i="4"/>
  <c r="S3108" i="4"/>
  <c r="R3108" i="4"/>
  <c r="Q3108" i="4"/>
  <c r="P3108" i="4"/>
  <c r="O3108" i="4"/>
  <c r="F3108" i="4"/>
  <c r="V3107" i="4"/>
  <c r="U3107" i="4"/>
  <c r="T3107" i="4"/>
  <c r="S3107" i="4"/>
  <c r="R3107" i="4"/>
  <c r="Q3107" i="4"/>
  <c r="P3107" i="4"/>
  <c r="O3107" i="4"/>
  <c r="F3107" i="4"/>
  <c r="V3106" i="4"/>
  <c r="U3106" i="4"/>
  <c r="T3106" i="4"/>
  <c r="S3106" i="4"/>
  <c r="R3106" i="4"/>
  <c r="Q3106" i="4"/>
  <c r="P3106" i="4"/>
  <c r="O3106" i="4"/>
  <c r="F3106" i="4"/>
  <c r="V3105" i="4"/>
  <c r="U3105" i="4"/>
  <c r="T3105" i="4"/>
  <c r="S3105" i="4"/>
  <c r="R3105" i="4"/>
  <c r="Q3105" i="4"/>
  <c r="P3105" i="4"/>
  <c r="O3105" i="4"/>
  <c r="F3105" i="4"/>
  <c r="V3104" i="4"/>
  <c r="U3104" i="4"/>
  <c r="T3104" i="4"/>
  <c r="S3104" i="4"/>
  <c r="R3104" i="4"/>
  <c r="Q3104" i="4"/>
  <c r="P3104" i="4"/>
  <c r="O3104" i="4"/>
  <c r="F3104" i="4"/>
  <c r="V3103" i="4"/>
  <c r="U3103" i="4"/>
  <c r="T3103" i="4"/>
  <c r="S3103" i="4"/>
  <c r="R3103" i="4"/>
  <c r="Q3103" i="4"/>
  <c r="P3103" i="4"/>
  <c r="O3103" i="4"/>
  <c r="F3103" i="4"/>
  <c r="V3102" i="4"/>
  <c r="U3102" i="4"/>
  <c r="T3102" i="4"/>
  <c r="S3102" i="4"/>
  <c r="R3102" i="4"/>
  <c r="Q3102" i="4"/>
  <c r="P3102" i="4"/>
  <c r="O3102" i="4"/>
  <c r="F3102" i="4"/>
  <c r="V3101" i="4"/>
  <c r="U3101" i="4"/>
  <c r="T3101" i="4"/>
  <c r="S3101" i="4"/>
  <c r="R3101" i="4"/>
  <c r="Q3101" i="4"/>
  <c r="P3101" i="4"/>
  <c r="O3101" i="4"/>
  <c r="F3101" i="4"/>
  <c r="V3100" i="4"/>
  <c r="U3100" i="4"/>
  <c r="T3100" i="4"/>
  <c r="S3100" i="4"/>
  <c r="R3100" i="4"/>
  <c r="Q3100" i="4"/>
  <c r="P3100" i="4"/>
  <c r="O3100" i="4"/>
  <c r="F3100" i="4"/>
  <c r="V3099" i="4"/>
  <c r="U3099" i="4"/>
  <c r="T3099" i="4"/>
  <c r="S3099" i="4"/>
  <c r="R3099" i="4"/>
  <c r="Q3099" i="4"/>
  <c r="P3099" i="4"/>
  <c r="O3099" i="4"/>
  <c r="F3099" i="4"/>
  <c r="V3098" i="4"/>
  <c r="U3098" i="4"/>
  <c r="T3098" i="4"/>
  <c r="S3098" i="4"/>
  <c r="R3098" i="4"/>
  <c r="Q3098" i="4"/>
  <c r="P3098" i="4"/>
  <c r="O3098" i="4"/>
  <c r="F3098" i="4"/>
  <c r="V3097" i="4"/>
  <c r="U3097" i="4"/>
  <c r="T3097" i="4"/>
  <c r="S3097" i="4"/>
  <c r="R3097" i="4"/>
  <c r="Q3097" i="4"/>
  <c r="P3097" i="4"/>
  <c r="O3097" i="4"/>
  <c r="F3097" i="4"/>
  <c r="V3096" i="4"/>
  <c r="U3096" i="4"/>
  <c r="T3096" i="4"/>
  <c r="S3096" i="4"/>
  <c r="R3096" i="4"/>
  <c r="Q3096" i="4"/>
  <c r="P3096" i="4"/>
  <c r="O3096" i="4"/>
  <c r="F3096" i="4"/>
  <c r="V3095" i="4"/>
  <c r="U3095" i="4"/>
  <c r="T3095" i="4"/>
  <c r="S3095" i="4"/>
  <c r="R3095" i="4"/>
  <c r="Q3095" i="4"/>
  <c r="P3095" i="4"/>
  <c r="O3095" i="4"/>
  <c r="F3095" i="4"/>
  <c r="V3094" i="4"/>
  <c r="U3094" i="4"/>
  <c r="T3094" i="4"/>
  <c r="S3094" i="4"/>
  <c r="R3094" i="4"/>
  <c r="Q3094" i="4"/>
  <c r="P3094" i="4"/>
  <c r="O3094" i="4"/>
  <c r="F3094" i="4"/>
  <c r="V3093" i="4"/>
  <c r="U3093" i="4"/>
  <c r="T3093" i="4"/>
  <c r="S3093" i="4"/>
  <c r="R3093" i="4"/>
  <c r="Q3093" i="4"/>
  <c r="P3093" i="4"/>
  <c r="O3093" i="4"/>
  <c r="F3093" i="4"/>
  <c r="V3092" i="4"/>
  <c r="U3092" i="4"/>
  <c r="T3092" i="4"/>
  <c r="S3092" i="4"/>
  <c r="R3092" i="4"/>
  <c r="Q3092" i="4"/>
  <c r="P3092" i="4"/>
  <c r="O3092" i="4"/>
  <c r="F3092" i="4"/>
  <c r="V3091" i="4"/>
  <c r="U3091" i="4"/>
  <c r="T3091" i="4"/>
  <c r="S3091" i="4"/>
  <c r="R3091" i="4"/>
  <c r="Q3091" i="4"/>
  <c r="P3091" i="4"/>
  <c r="O3091" i="4"/>
  <c r="F3091" i="4"/>
  <c r="V3090" i="4"/>
  <c r="U3090" i="4"/>
  <c r="T3090" i="4"/>
  <c r="S3090" i="4"/>
  <c r="R3090" i="4"/>
  <c r="Q3090" i="4"/>
  <c r="P3090" i="4"/>
  <c r="O3090" i="4"/>
  <c r="F3090" i="4"/>
  <c r="V3089" i="4"/>
  <c r="U3089" i="4"/>
  <c r="T3089" i="4"/>
  <c r="S3089" i="4"/>
  <c r="R3089" i="4"/>
  <c r="Q3089" i="4"/>
  <c r="P3089" i="4"/>
  <c r="O3089" i="4"/>
  <c r="F3089" i="4"/>
  <c r="V3088" i="4"/>
  <c r="U3088" i="4"/>
  <c r="T3088" i="4"/>
  <c r="S3088" i="4"/>
  <c r="R3088" i="4"/>
  <c r="Q3088" i="4"/>
  <c r="P3088" i="4"/>
  <c r="O3088" i="4"/>
  <c r="F3088" i="4"/>
  <c r="V3087" i="4"/>
  <c r="U3087" i="4"/>
  <c r="T3087" i="4"/>
  <c r="S3087" i="4"/>
  <c r="R3087" i="4"/>
  <c r="Q3087" i="4"/>
  <c r="P3087" i="4"/>
  <c r="O3087" i="4"/>
  <c r="F3087" i="4"/>
  <c r="V3086" i="4"/>
  <c r="U3086" i="4"/>
  <c r="T3086" i="4"/>
  <c r="S3086" i="4"/>
  <c r="R3086" i="4"/>
  <c r="Q3086" i="4"/>
  <c r="P3086" i="4"/>
  <c r="O3086" i="4"/>
  <c r="F3086" i="4"/>
  <c r="V3085" i="4"/>
  <c r="U3085" i="4"/>
  <c r="T3085" i="4"/>
  <c r="S3085" i="4"/>
  <c r="R3085" i="4"/>
  <c r="Q3085" i="4"/>
  <c r="P3085" i="4"/>
  <c r="O3085" i="4"/>
  <c r="F3085" i="4"/>
  <c r="V3084" i="4"/>
  <c r="U3084" i="4"/>
  <c r="T3084" i="4"/>
  <c r="S3084" i="4"/>
  <c r="R3084" i="4"/>
  <c r="Q3084" i="4"/>
  <c r="P3084" i="4"/>
  <c r="O3084" i="4"/>
  <c r="F3084" i="4"/>
  <c r="V3083" i="4"/>
  <c r="U3083" i="4"/>
  <c r="T3083" i="4"/>
  <c r="S3083" i="4"/>
  <c r="R3083" i="4"/>
  <c r="Q3083" i="4"/>
  <c r="P3083" i="4"/>
  <c r="O3083" i="4"/>
  <c r="F3083" i="4"/>
  <c r="V3082" i="4"/>
  <c r="U3082" i="4"/>
  <c r="T3082" i="4"/>
  <c r="S3082" i="4"/>
  <c r="R3082" i="4"/>
  <c r="Q3082" i="4"/>
  <c r="P3082" i="4"/>
  <c r="O3082" i="4"/>
  <c r="F3082" i="4"/>
  <c r="V3081" i="4"/>
  <c r="U3081" i="4"/>
  <c r="T3081" i="4"/>
  <c r="S3081" i="4"/>
  <c r="R3081" i="4"/>
  <c r="Q3081" i="4"/>
  <c r="P3081" i="4"/>
  <c r="O3081" i="4"/>
  <c r="F3081" i="4"/>
  <c r="V3080" i="4"/>
  <c r="U3080" i="4"/>
  <c r="T3080" i="4"/>
  <c r="S3080" i="4"/>
  <c r="R3080" i="4"/>
  <c r="Q3080" i="4"/>
  <c r="P3080" i="4"/>
  <c r="O3080" i="4"/>
  <c r="F3080" i="4"/>
  <c r="V3079" i="4"/>
  <c r="U3079" i="4"/>
  <c r="T3079" i="4"/>
  <c r="S3079" i="4"/>
  <c r="R3079" i="4"/>
  <c r="Q3079" i="4"/>
  <c r="P3079" i="4"/>
  <c r="O3079" i="4"/>
  <c r="F3079" i="4"/>
  <c r="V3078" i="4"/>
  <c r="U3078" i="4"/>
  <c r="T3078" i="4"/>
  <c r="S3078" i="4"/>
  <c r="R3078" i="4"/>
  <c r="Q3078" i="4"/>
  <c r="P3078" i="4"/>
  <c r="O3078" i="4"/>
  <c r="F3078" i="4"/>
  <c r="V3077" i="4"/>
  <c r="U3077" i="4"/>
  <c r="T3077" i="4"/>
  <c r="S3077" i="4"/>
  <c r="R3077" i="4"/>
  <c r="Q3077" i="4"/>
  <c r="P3077" i="4"/>
  <c r="O3077" i="4"/>
  <c r="F3077" i="4"/>
  <c r="V3076" i="4"/>
  <c r="U3076" i="4"/>
  <c r="T3076" i="4"/>
  <c r="S3076" i="4"/>
  <c r="R3076" i="4"/>
  <c r="Q3076" i="4"/>
  <c r="P3076" i="4"/>
  <c r="O3076" i="4"/>
  <c r="F3076" i="4"/>
  <c r="V3075" i="4"/>
  <c r="U3075" i="4"/>
  <c r="T3075" i="4"/>
  <c r="S3075" i="4"/>
  <c r="R3075" i="4"/>
  <c r="Q3075" i="4"/>
  <c r="P3075" i="4"/>
  <c r="O3075" i="4"/>
  <c r="F3075" i="4"/>
  <c r="V3074" i="4"/>
  <c r="U3074" i="4"/>
  <c r="T3074" i="4"/>
  <c r="S3074" i="4"/>
  <c r="R3074" i="4"/>
  <c r="Q3074" i="4"/>
  <c r="P3074" i="4"/>
  <c r="O3074" i="4"/>
  <c r="F3074" i="4"/>
  <c r="V3073" i="4"/>
  <c r="U3073" i="4"/>
  <c r="T3073" i="4"/>
  <c r="S3073" i="4"/>
  <c r="R3073" i="4"/>
  <c r="Q3073" i="4"/>
  <c r="P3073" i="4"/>
  <c r="O3073" i="4"/>
  <c r="F3073" i="4"/>
  <c r="V3072" i="4"/>
  <c r="U3072" i="4"/>
  <c r="T3072" i="4"/>
  <c r="S3072" i="4"/>
  <c r="R3072" i="4"/>
  <c r="Q3072" i="4"/>
  <c r="P3072" i="4"/>
  <c r="O3072" i="4"/>
  <c r="F3072" i="4"/>
  <c r="V3071" i="4"/>
  <c r="U3071" i="4"/>
  <c r="T3071" i="4"/>
  <c r="S3071" i="4"/>
  <c r="R3071" i="4"/>
  <c r="Q3071" i="4"/>
  <c r="P3071" i="4"/>
  <c r="O3071" i="4"/>
  <c r="F3071" i="4"/>
  <c r="V3070" i="4"/>
  <c r="U3070" i="4"/>
  <c r="T3070" i="4"/>
  <c r="S3070" i="4"/>
  <c r="R3070" i="4"/>
  <c r="Q3070" i="4"/>
  <c r="P3070" i="4"/>
  <c r="O3070" i="4"/>
  <c r="F3070" i="4"/>
  <c r="V3069" i="4"/>
  <c r="U3069" i="4"/>
  <c r="T3069" i="4"/>
  <c r="S3069" i="4"/>
  <c r="R3069" i="4"/>
  <c r="Q3069" i="4"/>
  <c r="P3069" i="4"/>
  <c r="O3069" i="4"/>
  <c r="F3069" i="4"/>
  <c r="V3068" i="4"/>
  <c r="U3068" i="4"/>
  <c r="T3068" i="4"/>
  <c r="S3068" i="4"/>
  <c r="R3068" i="4"/>
  <c r="Q3068" i="4"/>
  <c r="P3068" i="4"/>
  <c r="O3068" i="4"/>
  <c r="F3068" i="4"/>
  <c r="V3067" i="4"/>
  <c r="U3067" i="4"/>
  <c r="T3067" i="4"/>
  <c r="S3067" i="4"/>
  <c r="R3067" i="4"/>
  <c r="Q3067" i="4"/>
  <c r="P3067" i="4"/>
  <c r="O3067" i="4"/>
  <c r="F3067" i="4"/>
  <c r="V3066" i="4"/>
  <c r="U3066" i="4"/>
  <c r="T3066" i="4"/>
  <c r="S3066" i="4"/>
  <c r="R3066" i="4"/>
  <c r="Q3066" i="4"/>
  <c r="P3066" i="4"/>
  <c r="O3066" i="4"/>
  <c r="F3066" i="4"/>
  <c r="V3065" i="4"/>
  <c r="U3065" i="4"/>
  <c r="T3065" i="4"/>
  <c r="S3065" i="4"/>
  <c r="R3065" i="4"/>
  <c r="Q3065" i="4"/>
  <c r="P3065" i="4"/>
  <c r="O3065" i="4"/>
  <c r="F3065" i="4"/>
  <c r="V3064" i="4"/>
  <c r="U3064" i="4"/>
  <c r="T3064" i="4"/>
  <c r="S3064" i="4"/>
  <c r="R3064" i="4"/>
  <c r="Q3064" i="4"/>
  <c r="P3064" i="4"/>
  <c r="O3064" i="4"/>
  <c r="F3064" i="4"/>
  <c r="V3063" i="4"/>
  <c r="U3063" i="4"/>
  <c r="T3063" i="4"/>
  <c r="S3063" i="4"/>
  <c r="R3063" i="4"/>
  <c r="Q3063" i="4"/>
  <c r="P3063" i="4"/>
  <c r="O3063" i="4"/>
  <c r="F3063" i="4"/>
  <c r="V3062" i="4"/>
  <c r="U3062" i="4"/>
  <c r="T3062" i="4"/>
  <c r="S3062" i="4"/>
  <c r="R3062" i="4"/>
  <c r="Q3062" i="4"/>
  <c r="P3062" i="4"/>
  <c r="O3062" i="4"/>
  <c r="F3062" i="4"/>
  <c r="V3061" i="4"/>
  <c r="U3061" i="4"/>
  <c r="T3061" i="4"/>
  <c r="S3061" i="4"/>
  <c r="R3061" i="4"/>
  <c r="Q3061" i="4"/>
  <c r="P3061" i="4"/>
  <c r="O3061" i="4"/>
  <c r="F3061" i="4"/>
  <c r="V3060" i="4"/>
  <c r="U3060" i="4"/>
  <c r="T3060" i="4"/>
  <c r="S3060" i="4"/>
  <c r="R3060" i="4"/>
  <c r="Q3060" i="4"/>
  <c r="P3060" i="4"/>
  <c r="O3060" i="4"/>
  <c r="F3060" i="4"/>
  <c r="V3059" i="4"/>
  <c r="U3059" i="4"/>
  <c r="T3059" i="4"/>
  <c r="S3059" i="4"/>
  <c r="R3059" i="4"/>
  <c r="Q3059" i="4"/>
  <c r="P3059" i="4"/>
  <c r="O3059" i="4"/>
  <c r="F3059" i="4"/>
  <c r="V3058" i="4"/>
  <c r="U3058" i="4"/>
  <c r="T3058" i="4"/>
  <c r="S3058" i="4"/>
  <c r="R3058" i="4"/>
  <c r="Q3058" i="4"/>
  <c r="P3058" i="4"/>
  <c r="O3058" i="4"/>
  <c r="F3058" i="4"/>
  <c r="V3057" i="4"/>
  <c r="U3057" i="4"/>
  <c r="T3057" i="4"/>
  <c r="S3057" i="4"/>
  <c r="R3057" i="4"/>
  <c r="Q3057" i="4"/>
  <c r="P3057" i="4"/>
  <c r="O3057" i="4"/>
  <c r="F3057" i="4"/>
  <c r="V3056" i="4"/>
  <c r="U3056" i="4"/>
  <c r="T3056" i="4"/>
  <c r="S3056" i="4"/>
  <c r="R3056" i="4"/>
  <c r="Q3056" i="4"/>
  <c r="P3056" i="4"/>
  <c r="O3056" i="4"/>
  <c r="F3056" i="4"/>
  <c r="V3055" i="4"/>
  <c r="U3055" i="4"/>
  <c r="T3055" i="4"/>
  <c r="S3055" i="4"/>
  <c r="R3055" i="4"/>
  <c r="Q3055" i="4"/>
  <c r="P3055" i="4"/>
  <c r="O3055" i="4"/>
  <c r="F3055" i="4"/>
  <c r="V3054" i="4"/>
  <c r="U3054" i="4"/>
  <c r="T3054" i="4"/>
  <c r="S3054" i="4"/>
  <c r="R3054" i="4"/>
  <c r="Q3054" i="4"/>
  <c r="P3054" i="4"/>
  <c r="O3054" i="4"/>
  <c r="F3054" i="4"/>
  <c r="V3053" i="4"/>
  <c r="U3053" i="4"/>
  <c r="T3053" i="4"/>
  <c r="S3053" i="4"/>
  <c r="R3053" i="4"/>
  <c r="Q3053" i="4"/>
  <c r="P3053" i="4"/>
  <c r="O3053" i="4"/>
  <c r="F3053" i="4"/>
  <c r="V3052" i="4"/>
  <c r="U3052" i="4"/>
  <c r="T3052" i="4"/>
  <c r="S3052" i="4"/>
  <c r="R3052" i="4"/>
  <c r="Q3052" i="4"/>
  <c r="P3052" i="4"/>
  <c r="O3052" i="4"/>
  <c r="F3052" i="4"/>
  <c r="V3051" i="4"/>
  <c r="U3051" i="4"/>
  <c r="T3051" i="4"/>
  <c r="S3051" i="4"/>
  <c r="R3051" i="4"/>
  <c r="Q3051" i="4"/>
  <c r="P3051" i="4"/>
  <c r="O3051" i="4"/>
  <c r="F3051" i="4"/>
  <c r="V3050" i="4"/>
  <c r="U3050" i="4"/>
  <c r="T3050" i="4"/>
  <c r="S3050" i="4"/>
  <c r="R3050" i="4"/>
  <c r="Q3050" i="4"/>
  <c r="P3050" i="4"/>
  <c r="O3050" i="4"/>
  <c r="F3050" i="4"/>
  <c r="V3049" i="4"/>
  <c r="U3049" i="4"/>
  <c r="T3049" i="4"/>
  <c r="S3049" i="4"/>
  <c r="R3049" i="4"/>
  <c r="Q3049" i="4"/>
  <c r="P3049" i="4"/>
  <c r="O3049" i="4"/>
  <c r="F3049" i="4"/>
  <c r="V3048" i="4"/>
  <c r="U3048" i="4"/>
  <c r="T3048" i="4"/>
  <c r="S3048" i="4"/>
  <c r="R3048" i="4"/>
  <c r="Q3048" i="4"/>
  <c r="P3048" i="4"/>
  <c r="O3048" i="4"/>
  <c r="F3048" i="4"/>
  <c r="V3047" i="4"/>
  <c r="U3047" i="4"/>
  <c r="T3047" i="4"/>
  <c r="S3047" i="4"/>
  <c r="R3047" i="4"/>
  <c r="Q3047" i="4"/>
  <c r="P3047" i="4"/>
  <c r="O3047" i="4"/>
  <c r="F3047" i="4"/>
  <c r="V3046" i="4"/>
  <c r="U3046" i="4"/>
  <c r="T3046" i="4"/>
  <c r="S3046" i="4"/>
  <c r="R3046" i="4"/>
  <c r="Q3046" i="4"/>
  <c r="P3046" i="4"/>
  <c r="O3046" i="4"/>
  <c r="F3046" i="4"/>
  <c r="V3045" i="4"/>
  <c r="U3045" i="4"/>
  <c r="T3045" i="4"/>
  <c r="S3045" i="4"/>
  <c r="R3045" i="4"/>
  <c r="Q3045" i="4"/>
  <c r="P3045" i="4"/>
  <c r="O3045" i="4"/>
  <c r="F3045" i="4"/>
  <c r="V3044" i="4"/>
  <c r="U3044" i="4"/>
  <c r="T3044" i="4"/>
  <c r="S3044" i="4"/>
  <c r="R3044" i="4"/>
  <c r="Q3044" i="4"/>
  <c r="P3044" i="4"/>
  <c r="O3044" i="4"/>
  <c r="F3044" i="4"/>
  <c r="V3043" i="4"/>
  <c r="U3043" i="4"/>
  <c r="T3043" i="4"/>
  <c r="S3043" i="4"/>
  <c r="R3043" i="4"/>
  <c r="Q3043" i="4"/>
  <c r="P3043" i="4"/>
  <c r="O3043" i="4"/>
  <c r="F3043" i="4"/>
  <c r="V3042" i="4"/>
  <c r="U3042" i="4"/>
  <c r="T3042" i="4"/>
  <c r="S3042" i="4"/>
  <c r="R3042" i="4"/>
  <c r="Q3042" i="4"/>
  <c r="P3042" i="4"/>
  <c r="O3042" i="4"/>
  <c r="F3042" i="4"/>
  <c r="V3041" i="4"/>
  <c r="U3041" i="4"/>
  <c r="T3041" i="4"/>
  <c r="S3041" i="4"/>
  <c r="R3041" i="4"/>
  <c r="Q3041" i="4"/>
  <c r="P3041" i="4"/>
  <c r="O3041" i="4"/>
  <c r="F3041" i="4"/>
  <c r="V3040" i="4"/>
  <c r="U3040" i="4"/>
  <c r="T3040" i="4"/>
  <c r="S3040" i="4"/>
  <c r="R3040" i="4"/>
  <c r="Q3040" i="4"/>
  <c r="P3040" i="4"/>
  <c r="O3040" i="4"/>
  <c r="F3040" i="4"/>
  <c r="V3039" i="4"/>
  <c r="U3039" i="4"/>
  <c r="T3039" i="4"/>
  <c r="S3039" i="4"/>
  <c r="R3039" i="4"/>
  <c r="Q3039" i="4"/>
  <c r="P3039" i="4"/>
  <c r="O3039" i="4"/>
  <c r="F3039" i="4"/>
  <c r="V3038" i="4"/>
  <c r="U3038" i="4"/>
  <c r="T3038" i="4"/>
  <c r="S3038" i="4"/>
  <c r="R3038" i="4"/>
  <c r="Q3038" i="4"/>
  <c r="P3038" i="4"/>
  <c r="O3038" i="4"/>
  <c r="F3038" i="4"/>
  <c r="V3037" i="4"/>
  <c r="U3037" i="4"/>
  <c r="T3037" i="4"/>
  <c r="S3037" i="4"/>
  <c r="R3037" i="4"/>
  <c r="Q3037" i="4"/>
  <c r="P3037" i="4"/>
  <c r="O3037" i="4"/>
  <c r="F3037" i="4"/>
  <c r="V3036" i="4"/>
  <c r="U3036" i="4"/>
  <c r="T3036" i="4"/>
  <c r="S3036" i="4"/>
  <c r="R3036" i="4"/>
  <c r="Q3036" i="4"/>
  <c r="P3036" i="4"/>
  <c r="O3036" i="4"/>
  <c r="F3036" i="4"/>
  <c r="V3035" i="4"/>
  <c r="U3035" i="4"/>
  <c r="T3035" i="4"/>
  <c r="S3035" i="4"/>
  <c r="R3035" i="4"/>
  <c r="Q3035" i="4"/>
  <c r="P3035" i="4"/>
  <c r="O3035" i="4"/>
  <c r="F3035" i="4"/>
  <c r="V3034" i="4"/>
  <c r="U3034" i="4"/>
  <c r="T3034" i="4"/>
  <c r="S3034" i="4"/>
  <c r="R3034" i="4"/>
  <c r="Q3034" i="4"/>
  <c r="P3034" i="4"/>
  <c r="O3034" i="4"/>
  <c r="F3034" i="4"/>
  <c r="V3033" i="4"/>
  <c r="U3033" i="4"/>
  <c r="T3033" i="4"/>
  <c r="S3033" i="4"/>
  <c r="R3033" i="4"/>
  <c r="Q3033" i="4"/>
  <c r="P3033" i="4"/>
  <c r="O3033" i="4"/>
  <c r="F3033" i="4"/>
  <c r="V3032" i="4"/>
  <c r="U3032" i="4"/>
  <c r="T3032" i="4"/>
  <c r="S3032" i="4"/>
  <c r="R3032" i="4"/>
  <c r="Q3032" i="4"/>
  <c r="P3032" i="4"/>
  <c r="O3032" i="4"/>
  <c r="F3032" i="4"/>
  <c r="V3031" i="4"/>
  <c r="U3031" i="4"/>
  <c r="T3031" i="4"/>
  <c r="S3031" i="4"/>
  <c r="R3031" i="4"/>
  <c r="Q3031" i="4"/>
  <c r="P3031" i="4"/>
  <c r="O3031" i="4"/>
  <c r="F3031" i="4"/>
  <c r="V3030" i="4"/>
  <c r="U3030" i="4"/>
  <c r="T3030" i="4"/>
  <c r="S3030" i="4"/>
  <c r="R3030" i="4"/>
  <c r="Q3030" i="4"/>
  <c r="P3030" i="4"/>
  <c r="O3030" i="4"/>
  <c r="F3030" i="4"/>
  <c r="V3029" i="4"/>
  <c r="U3029" i="4"/>
  <c r="T3029" i="4"/>
  <c r="S3029" i="4"/>
  <c r="R3029" i="4"/>
  <c r="Q3029" i="4"/>
  <c r="P3029" i="4"/>
  <c r="O3029" i="4"/>
  <c r="F3029" i="4"/>
  <c r="V3028" i="4"/>
  <c r="U3028" i="4"/>
  <c r="T3028" i="4"/>
  <c r="S3028" i="4"/>
  <c r="R3028" i="4"/>
  <c r="Q3028" i="4"/>
  <c r="P3028" i="4"/>
  <c r="O3028" i="4"/>
  <c r="F3028" i="4"/>
  <c r="V3027" i="4"/>
  <c r="U3027" i="4"/>
  <c r="T3027" i="4"/>
  <c r="S3027" i="4"/>
  <c r="R3027" i="4"/>
  <c r="Q3027" i="4"/>
  <c r="P3027" i="4"/>
  <c r="O3027" i="4"/>
  <c r="F3027" i="4"/>
  <c r="V3026" i="4"/>
  <c r="U3026" i="4"/>
  <c r="T3026" i="4"/>
  <c r="S3026" i="4"/>
  <c r="R3026" i="4"/>
  <c r="Q3026" i="4"/>
  <c r="P3026" i="4"/>
  <c r="O3026" i="4"/>
  <c r="F3026" i="4"/>
  <c r="V3025" i="4"/>
  <c r="U3025" i="4"/>
  <c r="T3025" i="4"/>
  <c r="S3025" i="4"/>
  <c r="R3025" i="4"/>
  <c r="Q3025" i="4"/>
  <c r="P3025" i="4"/>
  <c r="O3025" i="4"/>
  <c r="F3025" i="4"/>
  <c r="V3024" i="4"/>
  <c r="U3024" i="4"/>
  <c r="T3024" i="4"/>
  <c r="S3024" i="4"/>
  <c r="R3024" i="4"/>
  <c r="Q3024" i="4"/>
  <c r="P3024" i="4"/>
  <c r="O3024" i="4"/>
  <c r="F3024" i="4"/>
  <c r="V3023" i="4"/>
  <c r="U3023" i="4"/>
  <c r="T3023" i="4"/>
  <c r="S3023" i="4"/>
  <c r="R3023" i="4"/>
  <c r="Q3023" i="4"/>
  <c r="P3023" i="4"/>
  <c r="O3023" i="4"/>
  <c r="F3023" i="4"/>
  <c r="V3022" i="4"/>
  <c r="U3022" i="4"/>
  <c r="T3022" i="4"/>
  <c r="S3022" i="4"/>
  <c r="R3022" i="4"/>
  <c r="Q3022" i="4"/>
  <c r="P3022" i="4"/>
  <c r="O3022" i="4"/>
  <c r="F3022" i="4"/>
  <c r="V3021" i="4"/>
  <c r="U3021" i="4"/>
  <c r="T3021" i="4"/>
  <c r="S3021" i="4"/>
  <c r="R3021" i="4"/>
  <c r="Q3021" i="4"/>
  <c r="P3021" i="4"/>
  <c r="O3021" i="4"/>
  <c r="F3021" i="4"/>
  <c r="V3020" i="4"/>
  <c r="U3020" i="4"/>
  <c r="T3020" i="4"/>
  <c r="S3020" i="4"/>
  <c r="R3020" i="4"/>
  <c r="Q3020" i="4"/>
  <c r="P3020" i="4"/>
  <c r="O3020" i="4"/>
  <c r="F3020" i="4"/>
  <c r="V3019" i="4"/>
  <c r="U3019" i="4"/>
  <c r="T3019" i="4"/>
  <c r="S3019" i="4"/>
  <c r="R3019" i="4"/>
  <c r="Q3019" i="4"/>
  <c r="P3019" i="4"/>
  <c r="O3019" i="4"/>
  <c r="F3019" i="4"/>
  <c r="V3018" i="4"/>
  <c r="U3018" i="4"/>
  <c r="T3018" i="4"/>
  <c r="S3018" i="4"/>
  <c r="R3018" i="4"/>
  <c r="Q3018" i="4"/>
  <c r="P3018" i="4"/>
  <c r="O3018" i="4"/>
  <c r="F3018" i="4"/>
  <c r="V3017" i="4"/>
  <c r="U3017" i="4"/>
  <c r="T3017" i="4"/>
  <c r="S3017" i="4"/>
  <c r="R3017" i="4"/>
  <c r="Q3017" i="4"/>
  <c r="P3017" i="4"/>
  <c r="O3017" i="4"/>
  <c r="F3017" i="4"/>
  <c r="V3016" i="4"/>
  <c r="U3016" i="4"/>
  <c r="T3016" i="4"/>
  <c r="S3016" i="4"/>
  <c r="R3016" i="4"/>
  <c r="Q3016" i="4"/>
  <c r="P3016" i="4"/>
  <c r="O3016" i="4"/>
  <c r="F3016" i="4"/>
  <c r="V3015" i="4"/>
  <c r="U3015" i="4"/>
  <c r="T3015" i="4"/>
  <c r="S3015" i="4"/>
  <c r="R3015" i="4"/>
  <c r="Q3015" i="4"/>
  <c r="P3015" i="4"/>
  <c r="O3015" i="4"/>
  <c r="F3015" i="4"/>
  <c r="V3014" i="4"/>
  <c r="U3014" i="4"/>
  <c r="T3014" i="4"/>
  <c r="S3014" i="4"/>
  <c r="R3014" i="4"/>
  <c r="Q3014" i="4"/>
  <c r="P3014" i="4"/>
  <c r="O3014" i="4"/>
  <c r="F3014" i="4"/>
  <c r="V3013" i="4"/>
  <c r="U3013" i="4"/>
  <c r="T3013" i="4"/>
  <c r="S3013" i="4"/>
  <c r="R3013" i="4"/>
  <c r="Q3013" i="4"/>
  <c r="P3013" i="4"/>
  <c r="O3013" i="4"/>
  <c r="F3013" i="4"/>
  <c r="V3012" i="4"/>
  <c r="U3012" i="4"/>
  <c r="T3012" i="4"/>
  <c r="S3012" i="4"/>
  <c r="R3012" i="4"/>
  <c r="Q3012" i="4"/>
  <c r="P3012" i="4"/>
  <c r="O3012" i="4"/>
  <c r="F3012" i="4"/>
  <c r="V3011" i="4"/>
  <c r="U3011" i="4"/>
  <c r="T3011" i="4"/>
  <c r="S3011" i="4"/>
  <c r="R3011" i="4"/>
  <c r="Q3011" i="4"/>
  <c r="P3011" i="4"/>
  <c r="O3011" i="4"/>
  <c r="F3011" i="4"/>
  <c r="V3010" i="4"/>
  <c r="U3010" i="4"/>
  <c r="T3010" i="4"/>
  <c r="S3010" i="4"/>
  <c r="R3010" i="4"/>
  <c r="Q3010" i="4"/>
  <c r="P3010" i="4"/>
  <c r="O3010" i="4"/>
  <c r="F3010" i="4"/>
  <c r="V3009" i="4"/>
  <c r="U3009" i="4"/>
  <c r="T3009" i="4"/>
  <c r="S3009" i="4"/>
  <c r="R3009" i="4"/>
  <c r="Q3009" i="4"/>
  <c r="P3009" i="4"/>
  <c r="O3009" i="4"/>
  <c r="F3009" i="4"/>
  <c r="V3008" i="4"/>
  <c r="U3008" i="4"/>
  <c r="T3008" i="4"/>
  <c r="S3008" i="4"/>
  <c r="R3008" i="4"/>
  <c r="Q3008" i="4"/>
  <c r="P3008" i="4"/>
  <c r="O3008" i="4"/>
  <c r="F3008" i="4"/>
  <c r="V3007" i="4"/>
  <c r="U3007" i="4"/>
  <c r="T3007" i="4"/>
  <c r="S3007" i="4"/>
  <c r="R3007" i="4"/>
  <c r="Q3007" i="4"/>
  <c r="P3007" i="4"/>
  <c r="O3007" i="4"/>
  <c r="F3007" i="4"/>
  <c r="V3006" i="4"/>
  <c r="U3006" i="4"/>
  <c r="T3006" i="4"/>
  <c r="S3006" i="4"/>
  <c r="R3006" i="4"/>
  <c r="Q3006" i="4"/>
  <c r="P3006" i="4"/>
  <c r="O3006" i="4"/>
  <c r="F3006" i="4"/>
  <c r="V3005" i="4"/>
  <c r="U3005" i="4"/>
  <c r="T3005" i="4"/>
  <c r="S3005" i="4"/>
  <c r="R3005" i="4"/>
  <c r="Q3005" i="4"/>
  <c r="P3005" i="4"/>
  <c r="O3005" i="4"/>
  <c r="F3005" i="4"/>
  <c r="V3004" i="4"/>
  <c r="U3004" i="4"/>
  <c r="T3004" i="4"/>
  <c r="S3004" i="4"/>
  <c r="R3004" i="4"/>
  <c r="Q3004" i="4"/>
  <c r="P3004" i="4"/>
  <c r="O3004" i="4"/>
  <c r="F3004" i="4"/>
  <c r="V3003" i="4"/>
  <c r="U3003" i="4"/>
  <c r="T3003" i="4"/>
  <c r="S3003" i="4"/>
  <c r="R3003" i="4"/>
  <c r="Q3003" i="4"/>
  <c r="P3003" i="4"/>
  <c r="O3003" i="4"/>
  <c r="F3003" i="4"/>
  <c r="V3002" i="4"/>
  <c r="U3002" i="4"/>
  <c r="T3002" i="4"/>
  <c r="S3002" i="4"/>
  <c r="R3002" i="4"/>
  <c r="Q3002" i="4"/>
  <c r="P3002" i="4"/>
  <c r="O3002" i="4"/>
  <c r="F3002" i="4"/>
  <c r="V3001" i="4"/>
  <c r="U3001" i="4"/>
  <c r="T3001" i="4"/>
  <c r="S3001" i="4"/>
  <c r="R3001" i="4"/>
  <c r="Q3001" i="4"/>
  <c r="P3001" i="4"/>
  <c r="O3001" i="4"/>
  <c r="F3001" i="4"/>
  <c r="V3000" i="4"/>
  <c r="U3000" i="4"/>
  <c r="T3000" i="4"/>
  <c r="S3000" i="4"/>
  <c r="R3000" i="4"/>
  <c r="Q3000" i="4"/>
  <c r="P3000" i="4"/>
  <c r="O3000" i="4"/>
  <c r="F3000" i="4"/>
  <c r="V2999" i="4"/>
  <c r="U2999" i="4"/>
  <c r="T2999" i="4"/>
  <c r="S2999" i="4"/>
  <c r="R2999" i="4"/>
  <c r="Q2999" i="4"/>
  <c r="P2999" i="4"/>
  <c r="O2999" i="4"/>
  <c r="F2999" i="4"/>
  <c r="V2998" i="4"/>
  <c r="U2998" i="4"/>
  <c r="T2998" i="4"/>
  <c r="S2998" i="4"/>
  <c r="R2998" i="4"/>
  <c r="Q2998" i="4"/>
  <c r="P2998" i="4"/>
  <c r="O2998" i="4"/>
  <c r="F2998" i="4"/>
  <c r="V2997" i="4"/>
  <c r="U2997" i="4"/>
  <c r="T2997" i="4"/>
  <c r="S2997" i="4"/>
  <c r="R2997" i="4"/>
  <c r="Q2997" i="4"/>
  <c r="P2997" i="4"/>
  <c r="O2997" i="4"/>
  <c r="F2997" i="4"/>
  <c r="V2996" i="4"/>
  <c r="U2996" i="4"/>
  <c r="T2996" i="4"/>
  <c r="S2996" i="4"/>
  <c r="R2996" i="4"/>
  <c r="Q2996" i="4"/>
  <c r="P2996" i="4"/>
  <c r="O2996" i="4"/>
  <c r="F2996" i="4"/>
  <c r="V2995" i="4"/>
  <c r="U2995" i="4"/>
  <c r="T2995" i="4"/>
  <c r="S2995" i="4"/>
  <c r="R2995" i="4"/>
  <c r="Q2995" i="4"/>
  <c r="P2995" i="4"/>
  <c r="O2995" i="4"/>
  <c r="F2995" i="4"/>
  <c r="V2994" i="4"/>
  <c r="U2994" i="4"/>
  <c r="T2994" i="4"/>
  <c r="S2994" i="4"/>
  <c r="R2994" i="4"/>
  <c r="Q2994" i="4"/>
  <c r="P2994" i="4"/>
  <c r="O2994" i="4"/>
  <c r="F2994" i="4"/>
  <c r="V2993" i="4"/>
  <c r="U2993" i="4"/>
  <c r="T2993" i="4"/>
  <c r="S2993" i="4"/>
  <c r="R2993" i="4"/>
  <c r="Q2993" i="4"/>
  <c r="P2993" i="4"/>
  <c r="O2993" i="4"/>
  <c r="F2993" i="4"/>
  <c r="V2992" i="4"/>
  <c r="U2992" i="4"/>
  <c r="T2992" i="4"/>
  <c r="S2992" i="4"/>
  <c r="R2992" i="4"/>
  <c r="Q2992" i="4"/>
  <c r="P2992" i="4"/>
  <c r="O2992" i="4"/>
  <c r="F2992" i="4"/>
  <c r="V2991" i="4"/>
  <c r="U2991" i="4"/>
  <c r="T2991" i="4"/>
  <c r="S2991" i="4"/>
  <c r="R2991" i="4"/>
  <c r="Q2991" i="4"/>
  <c r="P2991" i="4"/>
  <c r="O2991" i="4"/>
  <c r="F2991" i="4"/>
  <c r="V2990" i="4"/>
  <c r="U2990" i="4"/>
  <c r="T2990" i="4"/>
  <c r="S2990" i="4"/>
  <c r="R2990" i="4"/>
  <c r="Q2990" i="4"/>
  <c r="P2990" i="4"/>
  <c r="O2990" i="4"/>
  <c r="F2990" i="4"/>
  <c r="V2989" i="4"/>
  <c r="U2989" i="4"/>
  <c r="T2989" i="4"/>
  <c r="S2989" i="4"/>
  <c r="R2989" i="4"/>
  <c r="Q2989" i="4"/>
  <c r="P2989" i="4"/>
  <c r="O2989" i="4"/>
  <c r="F2989" i="4"/>
  <c r="V2988" i="4"/>
  <c r="U2988" i="4"/>
  <c r="T2988" i="4"/>
  <c r="S2988" i="4"/>
  <c r="R2988" i="4"/>
  <c r="Q2988" i="4"/>
  <c r="P2988" i="4"/>
  <c r="O2988" i="4"/>
  <c r="F2988" i="4"/>
  <c r="V2987" i="4"/>
  <c r="U2987" i="4"/>
  <c r="T2987" i="4"/>
  <c r="S2987" i="4"/>
  <c r="R2987" i="4"/>
  <c r="Q2987" i="4"/>
  <c r="P2987" i="4"/>
  <c r="O2987" i="4"/>
  <c r="F2987" i="4"/>
  <c r="V2986" i="4"/>
  <c r="U2986" i="4"/>
  <c r="T2986" i="4"/>
  <c r="S2986" i="4"/>
  <c r="R2986" i="4"/>
  <c r="Q2986" i="4"/>
  <c r="P2986" i="4"/>
  <c r="O2986" i="4"/>
  <c r="F2986" i="4"/>
  <c r="V2985" i="4"/>
  <c r="U2985" i="4"/>
  <c r="T2985" i="4"/>
  <c r="S2985" i="4"/>
  <c r="R2985" i="4"/>
  <c r="Q2985" i="4"/>
  <c r="P2985" i="4"/>
  <c r="O2985" i="4"/>
  <c r="F2985" i="4"/>
  <c r="V2984" i="4"/>
  <c r="U2984" i="4"/>
  <c r="T2984" i="4"/>
  <c r="S2984" i="4"/>
  <c r="R2984" i="4"/>
  <c r="Q2984" i="4"/>
  <c r="P2984" i="4"/>
  <c r="O2984" i="4"/>
  <c r="F2984" i="4"/>
  <c r="V2983" i="4"/>
  <c r="U2983" i="4"/>
  <c r="T2983" i="4"/>
  <c r="S2983" i="4"/>
  <c r="R2983" i="4"/>
  <c r="Q2983" i="4"/>
  <c r="P2983" i="4"/>
  <c r="O2983" i="4"/>
  <c r="F2983" i="4"/>
  <c r="V2982" i="4"/>
  <c r="U2982" i="4"/>
  <c r="T2982" i="4"/>
  <c r="S2982" i="4"/>
  <c r="R2982" i="4"/>
  <c r="Q2982" i="4"/>
  <c r="P2982" i="4"/>
  <c r="O2982" i="4"/>
  <c r="F2982" i="4"/>
  <c r="V2981" i="4"/>
  <c r="U2981" i="4"/>
  <c r="T2981" i="4"/>
  <c r="S2981" i="4"/>
  <c r="R2981" i="4"/>
  <c r="Q2981" i="4"/>
  <c r="P2981" i="4"/>
  <c r="O2981" i="4"/>
  <c r="F2981" i="4"/>
  <c r="V2980" i="4"/>
  <c r="U2980" i="4"/>
  <c r="T2980" i="4"/>
  <c r="S2980" i="4"/>
  <c r="R2980" i="4"/>
  <c r="Q2980" i="4"/>
  <c r="P2980" i="4"/>
  <c r="O2980" i="4"/>
  <c r="F2980" i="4"/>
  <c r="V2979" i="4"/>
  <c r="U2979" i="4"/>
  <c r="T2979" i="4"/>
  <c r="S2979" i="4"/>
  <c r="R2979" i="4"/>
  <c r="Q2979" i="4"/>
  <c r="P2979" i="4"/>
  <c r="O2979" i="4"/>
  <c r="F2979" i="4"/>
  <c r="V2978" i="4"/>
  <c r="U2978" i="4"/>
  <c r="T2978" i="4"/>
  <c r="S2978" i="4"/>
  <c r="R2978" i="4"/>
  <c r="Q2978" i="4"/>
  <c r="P2978" i="4"/>
  <c r="O2978" i="4"/>
  <c r="F2978" i="4"/>
  <c r="V2977" i="4"/>
  <c r="U2977" i="4"/>
  <c r="T2977" i="4"/>
  <c r="S2977" i="4"/>
  <c r="R2977" i="4"/>
  <c r="Q2977" i="4"/>
  <c r="P2977" i="4"/>
  <c r="O2977" i="4"/>
  <c r="F2977" i="4"/>
  <c r="V2976" i="4"/>
  <c r="U2976" i="4"/>
  <c r="T2976" i="4"/>
  <c r="S2976" i="4"/>
  <c r="R2976" i="4"/>
  <c r="Q2976" i="4"/>
  <c r="P2976" i="4"/>
  <c r="O2976" i="4"/>
  <c r="F2976" i="4"/>
  <c r="V2975" i="4"/>
  <c r="U2975" i="4"/>
  <c r="T2975" i="4"/>
  <c r="S2975" i="4"/>
  <c r="R2975" i="4"/>
  <c r="Q2975" i="4"/>
  <c r="P2975" i="4"/>
  <c r="O2975" i="4"/>
  <c r="F2975" i="4"/>
  <c r="V2974" i="4"/>
  <c r="U2974" i="4"/>
  <c r="T2974" i="4"/>
  <c r="S2974" i="4"/>
  <c r="R2974" i="4"/>
  <c r="Q2974" i="4"/>
  <c r="P2974" i="4"/>
  <c r="O2974" i="4"/>
  <c r="F2974" i="4"/>
  <c r="V2973" i="4"/>
  <c r="U2973" i="4"/>
  <c r="T2973" i="4"/>
  <c r="S2973" i="4"/>
  <c r="R2973" i="4"/>
  <c r="Q2973" i="4"/>
  <c r="P2973" i="4"/>
  <c r="O2973" i="4"/>
  <c r="F2973" i="4"/>
  <c r="V2972" i="4"/>
  <c r="U2972" i="4"/>
  <c r="T2972" i="4"/>
  <c r="S2972" i="4"/>
  <c r="R2972" i="4"/>
  <c r="Q2972" i="4"/>
  <c r="P2972" i="4"/>
  <c r="O2972" i="4"/>
  <c r="F2972" i="4"/>
  <c r="V2971" i="4"/>
  <c r="U2971" i="4"/>
  <c r="T2971" i="4"/>
  <c r="S2971" i="4"/>
  <c r="R2971" i="4"/>
  <c r="Q2971" i="4"/>
  <c r="P2971" i="4"/>
  <c r="O2971" i="4"/>
  <c r="F2971" i="4"/>
  <c r="V2970" i="4"/>
  <c r="U2970" i="4"/>
  <c r="T2970" i="4"/>
  <c r="S2970" i="4"/>
  <c r="R2970" i="4"/>
  <c r="Q2970" i="4"/>
  <c r="P2970" i="4"/>
  <c r="O2970" i="4"/>
  <c r="F2970" i="4"/>
  <c r="V2969" i="4"/>
  <c r="U2969" i="4"/>
  <c r="T2969" i="4"/>
  <c r="S2969" i="4"/>
  <c r="R2969" i="4"/>
  <c r="Q2969" i="4"/>
  <c r="P2969" i="4"/>
  <c r="O2969" i="4"/>
  <c r="F2969" i="4"/>
  <c r="V2968" i="4"/>
  <c r="U2968" i="4"/>
  <c r="T2968" i="4"/>
  <c r="S2968" i="4"/>
  <c r="R2968" i="4"/>
  <c r="Q2968" i="4"/>
  <c r="P2968" i="4"/>
  <c r="O2968" i="4"/>
  <c r="F2968" i="4"/>
  <c r="V2967" i="4"/>
  <c r="U2967" i="4"/>
  <c r="T2967" i="4"/>
  <c r="S2967" i="4"/>
  <c r="R2967" i="4"/>
  <c r="Q2967" i="4"/>
  <c r="P2967" i="4"/>
  <c r="O2967" i="4"/>
  <c r="F2967" i="4"/>
  <c r="V2966" i="4"/>
  <c r="U2966" i="4"/>
  <c r="T2966" i="4"/>
  <c r="S2966" i="4"/>
  <c r="R2966" i="4"/>
  <c r="Q2966" i="4"/>
  <c r="P2966" i="4"/>
  <c r="O2966" i="4"/>
  <c r="F2966" i="4"/>
  <c r="V2965" i="4"/>
  <c r="U2965" i="4"/>
  <c r="T2965" i="4"/>
  <c r="S2965" i="4"/>
  <c r="R2965" i="4"/>
  <c r="Q2965" i="4"/>
  <c r="P2965" i="4"/>
  <c r="O2965" i="4"/>
  <c r="F2965" i="4"/>
  <c r="V2964" i="4"/>
  <c r="U2964" i="4"/>
  <c r="T2964" i="4"/>
  <c r="S2964" i="4"/>
  <c r="R2964" i="4"/>
  <c r="Q2964" i="4"/>
  <c r="P2964" i="4"/>
  <c r="O2964" i="4"/>
  <c r="F2964" i="4"/>
  <c r="V2963" i="4"/>
  <c r="U2963" i="4"/>
  <c r="T2963" i="4"/>
  <c r="S2963" i="4"/>
  <c r="R2963" i="4"/>
  <c r="Q2963" i="4"/>
  <c r="P2963" i="4"/>
  <c r="O2963" i="4"/>
  <c r="F2963" i="4"/>
  <c r="V2962" i="4"/>
  <c r="U2962" i="4"/>
  <c r="T2962" i="4"/>
  <c r="S2962" i="4"/>
  <c r="R2962" i="4"/>
  <c r="Q2962" i="4"/>
  <c r="P2962" i="4"/>
  <c r="O2962" i="4"/>
  <c r="F2962" i="4"/>
  <c r="V2961" i="4"/>
  <c r="U2961" i="4"/>
  <c r="T2961" i="4"/>
  <c r="S2961" i="4"/>
  <c r="R2961" i="4"/>
  <c r="Q2961" i="4"/>
  <c r="P2961" i="4"/>
  <c r="O2961" i="4"/>
  <c r="F2961" i="4"/>
  <c r="V2960" i="4"/>
  <c r="U2960" i="4"/>
  <c r="T2960" i="4"/>
  <c r="S2960" i="4"/>
  <c r="R2960" i="4"/>
  <c r="Q2960" i="4"/>
  <c r="P2960" i="4"/>
  <c r="O2960" i="4"/>
  <c r="F2960" i="4"/>
  <c r="V2959" i="4"/>
  <c r="U2959" i="4"/>
  <c r="T2959" i="4"/>
  <c r="S2959" i="4"/>
  <c r="R2959" i="4"/>
  <c r="Q2959" i="4"/>
  <c r="P2959" i="4"/>
  <c r="O2959" i="4"/>
  <c r="F2959" i="4"/>
  <c r="V2958" i="4"/>
  <c r="U2958" i="4"/>
  <c r="T2958" i="4"/>
  <c r="S2958" i="4"/>
  <c r="R2958" i="4"/>
  <c r="Q2958" i="4"/>
  <c r="P2958" i="4"/>
  <c r="O2958" i="4"/>
  <c r="F2958" i="4"/>
  <c r="V2957" i="4"/>
  <c r="U2957" i="4"/>
  <c r="T2957" i="4"/>
  <c r="S2957" i="4"/>
  <c r="R2957" i="4"/>
  <c r="Q2957" i="4"/>
  <c r="P2957" i="4"/>
  <c r="O2957" i="4"/>
  <c r="F2957" i="4"/>
  <c r="V2956" i="4"/>
  <c r="U2956" i="4"/>
  <c r="T2956" i="4"/>
  <c r="S2956" i="4"/>
  <c r="R2956" i="4"/>
  <c r="Q2956" i="4"/>
  <c r="P2956" i="4"/>
  <c r="O2956" i="4"/>
  <c r="F2956" i="4"/>
  <c r="V2955" i="4"/>
  <c r="U2955" i="4"/>
  <c r="T2955" i="4"/>
  <c r="S2955" i="4"/>
  <c r="R2955" i="4"/>
  <c r="Q2955" i="4"/>
  <c r="P2955" i="4"/>
  <c r="O2955" i="4"/>
  <c r="F2955" i="4"/>
  <c r="V2954" i="4"/>
  <c r="U2954" i="4"/>
  <c r="T2954" i="4"/>
  <c r="S2954" i="4"/>
  <c r="R2954" i="4"/>
  <c r="Q2954" i="4"/>
  <c r="P2954" i="4"/>
  <c r="O2954" i="4"/>
  <c r="F2954" i="4"/>
  <c r="V2953" i="4"/>
  <c r="U2953" i="4"/>
  <c r="T2953" i="4"/>
  <c r="S2953" i="4"/>
  <c r="R2953" i="4"/>
  <c r="Q2953" i="4"/>
  <c r="P2953" i="4"/>
  <c r="O2953" i="4"/>
  <c r="F2953" i="4"/>
  <c r="V2952" i="4"/>
  <c r="U2952" i="4"/>
  <c r="T2952" i="4"/>
  <c r="S2952" i="4"/>
  <c r="R2952" i="4"/>
  <c r="Q2952" i="4"/>
  <c r="P2952" i="4"/>
  <c r="O2952" i="4"/>
  <c r="F2952" i="4"/>
  <c r="V2951" i="4"/>
  <c r="U2951" i="4"/>
  <c r="T2951" i="4"/>
  <c r="S2951" i="4"/>
  <c r="R2951" i="4"/>
  <c r="Q2951" i="4"/>
  <c r="P2951" i="4"/>
  <c r="O2951" i="4"/>
  <c r="F2951" i="4"/>
  <c r="V2950" i="4"/>
  <c r="U2950" i="4"/>
  <c r="T2950" i="4"/>
  <c r="S2950" i="4"/>
  <c r="R2950" i="4"/>
  <c r="Q2950" i="4"/>
  <c r="P2950" i="4"/>
  <c r="O2950" i="4"/>
  <c r="F2950" i="4"/>
  <c r="V2949" i="4"/>
  <c r="U2949" i="4"/>
  <c r="T2949" i="4"/>
  <c r="S2949" i="4"/>
  <c r="R2949" i="4"/>
  <c r="Q2949" i="4"/>
  <c r="P2949" i="4"/>
  <c r="O2949" i="4"/>
  <c r="F2949" i="4"/>
  <c r="V2948" i="4"/>
  <c r="U2948" i="4"/>
  <c r="T2948" i="4"/>
  <c r="S2948" i="4"/>
  <c r="R2948" i="4"/>
  <c r="Q2948" i="4"/>
  <c r="P2948" i="4"/>
  <c r="O2948" i="4"/>
  <c r="F2948" i="4"/>
  <c r="V2947" i="4"/>
  <c r="U2947" i="4"/>
  <c r="T2947" i="4"/>
  <c r="S2947" i="4"/>
  <c r="R2947" i="4"/>
  <c r="Q2947" i="4"/>
  <c r="P2947" i="4"/>
  <c r="O2947" i="4"/>
  <c r="F2947" i="4"/>
  <c r="V2946" i="4"/>
  <c r="U2946" i="4"/>
  <c r="T2946" i="4"/>
  <c r="S2946" i="4"/>
  <c r="R2946" i="4"/>
  <c r="Q2946" i="4"/>
  <c r="P2946" i="4"/>
  <c r="O2946" i="4"/>
  <c r="F2946" i="4"/>
  <c r="V2945" i="4"/>
  <c r="U2945" i="4"/>
  <c r="T2945" i="4"/>
  <c r="S2945" i="4"/>
  <c r="R2945" i="4"/>
  <c r="Q2945" i="4"/>
  <c r="P2945" i="4"/>
  <c r="O2945" i="4"/>
  <c r="F2945" i="4"/>
  <c r="V2944" i="4"/>
  <c r="U2944" i="4"/>
  <c r="T2944" i="4"/>
  <c r="S2944" i="4"/>
  <c r="R2944" i="4"/>
  <c r="Q2944" i="4"/>
  <c r="P2944" i="4"/>
  <c r="O2944" i="4"/>
  <c r="F2944" i="4"/>
  <c r="V2943" i="4"/>
  <c r="U2943" i="4"/>
  <c r="T2943" i="4"/>
  <c r="S2943" i="4"/>
  <c r="R2943" i="4"/>
  <c r="Q2943" i="4"/>
  <c r="P2943" i="4"/>
  <c r="O2943" i="4"/>
  <c r="F2943" i="4"/>
  <c r="V2942" i="4"/>
  <c r="U2942" i="4"/>
  <c r="T2942" i="4"/>
  <c r="S2942" i="4"/>
  <c r="R2942" i="4"/>
  <c r="Q2942" i="4"/>
  <c r="P2942" i="4"/>
  <c r="O2942" i="4"/>
  <c r="F2942" i="4"/>
  <c r="V2941" i="4"/>
  <c r="U2941" i="4"/>
  <c r="T2941" i="4"/>
  <c r="S2941" i="4"/>
  <c r="R2941" i="4"/>
  <c r="Q2941" i="4"/>
  <c r="P2941" i="4"/>
  <c r="O2941" i="4"/>
  <c r="F2941" i="4"/>
  <c r="V2940" i="4"/>
  <c r="U2940" i="4"/>
  <c r="T2940" i="4"/>
  <c r="S2940" i="4"/>
  <c r="R2940" i="4"/>
  <c r="Q2940" i="4"/>
  <c r="P2940" i="4"/>
  <c r="O2940" i="4"/>
  <c r="F2940" i="4"/>
  <c r="V2939" i="4"/>
  <c r="U2939" i="4"/>
  <c r="T2939" i="4"/>
  <c r="S2939" i="4"/>
  <c r="R2939" i="4"/>
  <c r="Q2939" i="4"/>
  <c r="P2939" i="4"/>
  <c r="O2939" i="4"/>
  <c r="F2939" i="4"/>
  <c r="V2938" i="4"/>
  <c r="U2938" i="4"/>
  <c r="T2938" i="4"/>
  <c r="S2938" i="4"/>
  <c r="R2938" i="4"/>
  <c r="Q2938" i="4"/>
  <c r="P2938" i="4"/>
  <c r="O2938" i="4"/>
  <c r="F2938" i="4"/>
  <c r="V2937" i="4"/>
  <c r="U2937" i="4"/>
  <c r="T2937" i="4"/>
  <c r="S2937" i="4"/>
  <c r="R2937" i="4"/>
  <c r="Q2937" i="4"/>
  <c r="P2937" i="4"/>
  <c r="O2937" i="4"/>
  <c r="F2937" i="4"/>
  <c r="V2936" i="4"/>
  <c r="U2936" i="4"/>
  <c r="T2936" i="4"/>
  <c r="S2936" i="4"/>
  <c r="R2936" i="4"/>
  <c r="Q2936" i="4"/>
  <c r="P2936" i="4"/>
  <c r="O2936" i="4"/>
  <c r="F2936" i="4"/>
  <c r="V2935" i="4"/>
  <c r="U2935" i="4"/>
  <c r="T2935" i="4"/>
  <c r="S2935" i="4"/>
  <c r="R2935" i="4"/>
  <c r="Q2935" i="4"/>
  <c r="P2935" i="4"/>
  <c r="O2935" i="4"/>
  <c r="F2935" i="4"/>
  <c r="V2934" i="4"/>
  <c r="U2934" i="4"/>
  <c r="T2934" i="4"/>
  <c r="S2934" i="4"/>
  <c r="R2934" i="4"/>
  <c r="Q2934" i="4"/>
  <c r="P2934" i="4"/>
  <c r="O2934" i="4"/>
  <c r="F2934" i="4"/>
  <c r="V2933" i="4"/>
  <c r="U2933" i="4"/>
  <c r="T2933" i="4"/>
  <c r="S2933" i="4"/>
  <c r="R2933" i="4"/>
  <c r="Q2933" i="4"/>
  <c r="P2933" i="4"/>
  <c r="O2933" i="4"/>
  <c r="F2933" i="4"/>
  <c r="V2932" i="4"/>
  <c r="U2932" i="4"/>
  <c r="T2932" i="4"/>
  <c r="S2932" i="4"/>
  <c r="R2932" i="4"/>
  <c r="Q2932" i="4"/>
  <c r="P2932" i="4"/>
  <c r="O2932" i="4"/>
  <c r="F2932" i="4"/>
  <c r="V2931" i="4"/>
  <c r="U2931" i="4"/>
  <c r="T2931" i="4"/>
  <c r="S2931" i="4"/>
  <c r="R2931" i="4"/>
  <c r="Q2931" i="4"/>
  <c r="P2931" i="4"/>
  <c r="O2931" i="4"/>
  <c r="F2931" i="4"/>
  <c r="V2930" i="4"/>
  <c r="U2930" i="4"/>
  <c r="T2930" i="4"/>
  <c r="S2930" i="4"/>
  <c r="R2930" i="4"/>
  <c r="Q2930" i="4"/>
  <c r="P2930" i="4"/>
  <c r="O2930" i="4"/>
  <c r="F2930" i="4"/>
  <c r="V2929" i="4"/>
  <c r="U2929" i="4"/>
  <c r="T2929" i="4"/>
  <c r="S2929" i="4"/>
  <c r="R2929" i="4"/>
  <c r="Q2929" i="4"/>
  <c r="P2929" i="4"/>
  <c r="O2929" i="4"/>
  <c r="F2929" i="4"/>
  <c r="V2928" i="4"/>
  <c r="U2928" i="4"/>
  <c r="T2928" i="4"/>
  <c r="S2928" i="4"/>
  <c r="R2928" i="4"/>
  <c r="Q2928" i="4"/>
  <c r="P2928" i="4"/>
  <c r="O2928" i="4"/>
  <c r="F2928" i="4"/>
  <c r="V2927" i="4"/>
  <c r="U2927" i="4"/>
  <c r="T2927" i="4"/>
  <c r="S2927" i="4"/>
  <c r="R2927" i="4"/>
  <c r="Q2927" i="4"/>
  <c r="P2927" i="4"/>
  <c r="O2927" i="4"/>
  <c r="F2927" i="4"/>
  <c r="V2926" i="4"/>
  <c r="U2926" i="4"/>
  <c r="T2926" i="4"/>
  <c r="S2926" i="4"/>
  <c r="R2926" i="4"/>
  <c r="Q2926" i="4"/>
  <c r="P2926" i="4"/>
  <c r="O2926" i="4"/>
  <c r="F2926" i="4"/>
  <c r="V2925" i="4"/>
  <c r="U2925" i="4"/>
  <c r="T2925" i="4"/>
  <c r="S2925" i="4"/>
  <c r="R2925" i="4"/>
  <c r="Q2925" i="4"/>
  <c r="P2925" i="4"/>
  <c r="O2925" i="4"/>
  <c r="F2925" i="4"/>
  <c r="V2924" i="4"/>
  <c r="U2924" i="4"/>
  <c r="T2924" i="4"/>
  <c r="S2924" i="4"/>
  <c r="R2924" i="4"/>
  <c r="Q2924" i="4"/>
  <c r="P2924" i="4"/>
  <c r="O2924" i="4"/>
  <c r="F2924" i="4"/>
  <c r="V2923" i="4"/>
  <c r="U2923" i="4"/>
  <c r="T2923" i="4"/>
  <c r="S2923" i="4"/>
  <c r="R2923" i="4"/>
  <c r="Q2923" i="4"/>
  <c r="P2923" i="4"/>
  <c r="O2923" i="4"/>
  <c r="F2923" i="4"/>
  <c r="V2922" i="4"/>
  <c r="U2922" i="4"/>
  <c r="T2922" i="4"/>
  <c r="S2922" i="4"/>
  <c r="R2922" i="4"/>
  <c r="Q2922" i="4"/>
  <c r="P2922" i="4"/>
  <c r="O2922" i="4"/>
  <c r="F2922" i="4"/>
  <c r="V2921" i="4"/>
  <c r="U2921" i="4"/>
  <c r="T2921" i="4"/>
  <c r="S2921" i="4"/>
  <c r="R2921" i="4"/>
  <c r="Q2921" i="4"/>
  <c r="P2921" i="4"/>
  <c r="O2921" i="4"/>
  <c r="F2921" i="4"/>
  <c r="V2920" i="4"/>
  <c r="U2920" i="4"/>
  <c r="T2920" i="4"/>
  <c r="S2920" i="4"/>
  <c r="R2920" i="4"/>
  <c r="Q2920" i="4"/>
  <c r="P2920" i="4"/>
  <c r="O2920" i="4"/>
  <c r="F2920" i="4"/>
  <c r="V2919" i="4"/>
  <c r="U2919" i="4"/>
  <c r="T2919" i="4"/>
  <c r="S2919" i="4"/>
  <c r="R2919" i="4"/>
  <c r="Q2919" i="4"/>
  <c r="P2919" i="4"/>
  <c r="O2919" i="4"/>
  <c r="F2919" i="4"/>
  <c r="V2918" i="4"/>
  <c r="U2918" i="4"/>
  <c r="T2918" i="4"/>
  <c r="S2918" i="4"/>
  <c r="R2918" i="4"/>
  <c r="Q2918" i="4"/>
  <c r="P2918" i="4"/>
  <c r="O2918" i="4"/>
  <c r="F2918" i="4"/>
  <c r="V2917" i="4"/>
  <c r="U2917" i="4"/>
  <c r="T2917" i="4"/>
  <c r="S2917" i="4"/>
  <c r="R2917" i="4"/>
  <c r="Q2917" i="4"/>
  <c r="P2917" i="4"/>
  <c r="O2917" i="4"/>
  <c r="F2917" i="4"/>
  <c r="V2916" i="4"/>
  <c r="U2916" i="4"/>
  <c r="T2916" i="4"/>
  <c r="S2916" i="4"/>
  <c r="R2916" i="4"/>
  <c r="Q2916" i="4"/>
  <c r="P2916" i="4"/>
  <c r="O2916" i="4"/>
  <c r="F2916" i="4"/>
  <c r="V2915" i="4"/>
  <c r="U2915" i="4"/>
  <c r="T2915" i="4"/>
  <c r="S2915" i="4"/>
  <c r="R2915" i="4"/>
  <c r="Q2915" i="4"/>
  <c r="P2915" i="4"/>
  <c r="O2915" i="4"/>
  <c r="F2915" i="4"/>
  <c r="V2914" i="4"/>
  <c r="U2914" i="4"/>
  <c r="T2914" i="4"/>
  <c r="S2914" i="4"/>
  <c r="R2914" i="4"/>
  <c r="Q2914" i="4"/>
  <c r="P2914" i="4"/>
  <c r="O2914" i="4"/>
  <c r="F2914" i="4"/>
  <c r="V2913" i="4"/>
  <c r="U2913" i="4"/>
  <c r="T2913" i="4"/>
  <c r="S2913" i="4"/>
  <c r="R2913" i="4"/>
  <c r="Q2913" i="4"/>
  <c r="P2913" i="4"/>
  <c r="O2913" i="4"/>
  <c r="F2913" i="4"/>
  <c r="V2912" i="4"/>
  <c r="U2912" i="4"/>
  <c r="T2912" i="4"/>
  <c r="S2912" i="4"/>
  <c r="R2912" i="4"/>
  <c r="Q2912" i="4"/>
  <c r="P2912" i="4"/>
  <c r="O2912" i="4"/>
  <c r="F2912" i="4"/>
  <c r="V2911" i="4"/>
  <c r="U2911" i="4"/>
  <c r="T2911" i="4"/>
  <c r="S2911" i="4"/>
  <c r="R2911" i="4"/>
  <c r="Q2911" i="4"/>
  <c r="P2911" i="4"/>
  <c r="O2911" i="4"/>
  <c r="F2911" i="4"/>
  <c r="V2910" i="4"/>
  <c r="U2910" i="4"/>
  <c r="T2910" i="4"/>
  <c r="S2910" i="4"/>
  <c r="R2910" i="4"/>
  <c r="Q2910" i="4"/>
  <c r="P2910" i="4"/>
  <c r="O2910" i="4"/>
  <c r="F2910" i="4"/>
  <c r="V2909" i="4"/>
  <c r="U2909" i="4"/>
  <c r="T2909" i="4"/>
  <c r="S2909" i="4"/>
  <c r="R2909" i="4"/>
  <c r="Q2909" i="4"/>
  <c r="P2909" i="4"/>
  <c r="O2909" i="4"/>
  <c r="F2909" i="4"/>
  <c r="V2908" i="4"/>
  <c r="U2908" i="4"/>
  <c r="T2908" i="4"/>
  <c r="S2908" i="4"/>
  <c r="R2908" i="4"/>
  <c r="Q2908" i="4"/>
  <c r="P2908" i="4"/>
  <c r="O2908" i="4"/>
  <c r="F2908" i="4"/>
  <c r="V2907" i="4"/>
  <c r="U2907" i="4"/>
  <c r="T2907" i="4"/>
  <c r="S2907" i="4"/>
  <c r="R2907" i="4"/>
  <c r="Q2907" i="4"/>
  <c r="P2907" i="4"/>
  <c r="O2907" i="4"/>
  <c r="F2907" i="4"/>
  <c r="V2906" i="4"/>
  <c r="U2906" i="4"/>
  <c r="T2906" i="4"/>
  <c r="S2906" i="4"/>
  <c r="R2906" i="4"/>
  <c r="Q2906" i="4"/>
  <c r="P2906" i="4"/>
  <c r="O2906" i="4"/>
  <c r="F2906" i="4"/>
  <c r="V2905" i="4"/>
  <c r="U2905" i="4"/>
  <c r="T2905" i="4"/>
  <c r="S2905" i="4"/>
  <c r="R2905" i="4"/>
  <c r="Q2905" i="4"/>
  <c r="P2905" i="4"/>
  <c r="O2905" i="4"/>
  <c r="F2905" i="4"/>
  <c r="V2904" i="4"/>
  <c r="U2904" i="4"/>
  <c r="T2904" i="4"/>
  <c r="S2904" i="4"/>
  <c r="R2904" i="4"/>
  <c r="Q2904" i="4"/>
  <c r="P2904" i="4"/>
  <c r="O2904" i="4"/>
  <c r="F2904" i="4"/>
  <c r="V2903" i="4"/>
  <c r="U2903" i="4"/>
  <c r="T2903" i="4"/>
  <c r="S2903" i="4"/>
  <c r="R2903" i="4"/>
  <c r="Q2903" i="4"/>
  <c r="P2903" i="4"/>
  <c r="O2903" i="4"/>
  <c r="F2903" i="4"/>
  <c r="V2902" i="4"/>
  <c r="U2902" i="4"/>
  <c r="T2902" i="4"/>
  <c r="S2902" i="4"/>
  <c r="R2902" i="4"/>
  <c r="Q2902" i="4"/>
  <c r="P2902" i="4"/>
  <c r="O2902" i="4"/>
  <c r="F2902" i="4"/>
  <c r="V2901" i="4"/>
  <c r="U2901" i="4"/>
  <c r="T2901" i="4"/>
  <c r="S2901" i="4"/>
  <c r="R2901" i="4"/>
  <c r="Q2901" i="4"/>
  <c r="P2901" i="4"/>
  <c r="O2901" i="4"/>
  <c r="F2901" i="4"/>
  <c r="V2900" i="4"/>
  <c r="U2900" i="4"/>
  <c r="T2900" i="4"/>
  <c r="S2900" i="4"/>
  <c r="R2900" i="4"/>
  <c r="Q2900" i="4"/>
  <c r="P2900" i="4"/>
  <c r="O2900" i="4"/>
  <c r="F2900" i="4"/>
  <c r="V2899" i="4"/>
  <c r="U2899" i="4"/>
  <c r="T2899" i="4"/>
  <c r="S2899" i="4"/>
  <c r="R2899" i="4"/>
  <c r="Q2899" i="4"/>
  <c r="P2899" i="4"/>
  <c r="O2899" i="4"/>
  <c r="F2899" i="4"/>
  <c r="V2898" i="4"/>
  <c r="U2898" i="4"/>
  <c r="T2898" i="4"/>
  <c r="S2898" i="4"/>
  <c r="R2898" i="4"/>
  <c r="Q2898" i="4"/>
  <c r="P2898" i="4"/>
  <c r="O2898" i="4"/>
  <c r="F2898" i="4"/>
  <c r="V2897" i="4"/>
  <c r="U2897" i="4"/>
  <c r="T2897" i="4"/>
  <c r="S2897" i="4"/>
  <c r="R2897" i="4"/>
  <c r="Q2897" i="4"/>
  <c r="P2897" i="4"/>
  <c r="O2897" i="4"/>
  <c r="F2897" i="4"/>
  <c r="V2896" i="4"/>
  <c r="U2896" i="4"/>
  <c r="T2896" i="4"/>
  <c r="S2896" i="4"/>
  <c r="R2896" i="4"/>
  <c r="Q2896" i="4"/>
  <c r="P2896" i="4"/>
  <c r="O2896" i="4"/>
  <c r="F2896" i="4"/>
  <c r="V2895" i="4"/>
  <c r="U2895" i="4"/>
  <c r="T2895" i="4"/>
  <c r="S2895" i="4"/>
  <c r="R2895" i="4"/>
  <c r="Q2895" i="4"/>
  <c r="P2895" i="4"/>
  <c r="O2895" i="4"/>
  <c r="F2895" i="4"/>
  <c r="V2894" i="4"/>
  <c r="U2894" i="4"/>
  <c r="T2894" i="4"/>
  <c r="S2894" i="4"/>
  <c r="R2894" i="4"/>
  <c r="Q2894" i="4"/>
  <c r="P2894" i="4"/>
  <c r="O2894" i="4"/>
  <c r="F2894" i="4"/>
  <c r="V2893" i="4"/>
  <c r="U2893" i="4"/>
  <c r="T2893" i="4"/>
  <c r="S2893" i="4"/>
  <c r="R2893" i="4"/>
  <c r="Q2893" i="4"/>
  <c r="P2893" i="4"/>
  <c r="O2893" i="4"/>
  <c r="F2893" i="4"/>
  <c r="V2892" i="4"/>
  <c r="U2892" i="4"/>
  <c r="T2892" i="4"/>
  <c r="S2892" i="4"/>
  <c r="R2892" i="4"/>
  <c r="Q2892" i="4"/>
  <c r="P2892" i="4"/>
  <c r="O2892" i="4"/>
  <c r="F2892" i="4"/>
  <c r="V2891" i="4"/>
  <c r="U2891" i="4"/>
  <c r="T2891" i="4"/>
  <c r="S2891" i="4"/>
  <c r="R2891" i="4"/>
  <c r="Q2891" i="4"/>
  <c r="P2891" i="4"/>
  <c r="O2891" i="4"/>
  <c r="F2891" i="4"/>
  <c r="V2890" i="4"/>
  <c r="U2890" i="4"/>
  <c r="T2890" i="4"/>
  <c r="S2890" i="4"/>
  <c r="R2890" i="4"/>
  <c r="Q2890" i="4"/>
  <c r="P2890" i="4"/>
  <c r="O2890" i="4"/>
  <c r="F2890" i="4"/>
  <c r="V2889" i="4"/>
  <c r="U2889" i="4"/>
  <c r="T2889" i="4"/>
  <c r="S2889" i="4"/>
  <c r="R2889" i="4"/>
  <c r="Q2889" i="4"/>
  <c r="P2889" i="4"/>
  <c r="O2889" i="4"/>
  <c r="F2889" i="4"/>
  <c r="V2888" i="4"/>
  <c r="U2888" i="4"/>
  <c r="T2888" i="4"/>
  <c r="S2888" i="4"/>
  <c r="R2888" i="4"/>
  <c r="Q2888" i="4"/>
  <c r="P2888" i="4"/>
  <c r="O2888" i="4"/>
  <c r="F2888" i="4"/>
  <c r="V2887" i="4"/>
  <c r="U2887" i="4"/>
  <c r="T2887" i="4"/>
  <c r="S2887" i="4"/>
  <c r="R2887" i="4"/>
  <c r="Q2887" i="4"/>
  <c r="P2887" i="4"/>
  <c r="O2887" i="4"/>
  <c r="F2887" i="4"/>
  <c r="V2886" i="4"/>
  <c r="U2886" i="4"/>
  <c r="T2886" i="4"/>
  <c r="S2886" i="4"/>
  <c r="R2886" i="4"/>
  <c r="Q2886" i="4"/>
  <c r="P2886" i="4"/>
  <c r="O2886" i="4"/>
  <c r="F2886" i="4"/>
  <c r="V2885" i="4"/>
  <c r="U2885" i="4"/>
  <c r="T2885" i="4"/>
  <c r="S2885" i="4"/>
  <c r="R2885" i="4"/>
  <c r="Q2885" i="4"/>
  <c r="P2885" i="4"/>
  <c r="O2885" i="4"/>
  <c r="F2885" i="4"/>
  <c r="V2884" i="4"/>
  <c r="U2884" i="4"/>
  <c r="T2884" i="4"/>
  <c r="S2884" i="4"/>
  <c r="R2884" i="4"/>
  <c r="Q2884" i="4"/>
  <c r="P2884" i="4"/>
  <c r="O2884" i="4"/>
  <c r="F2884" i="4"/>
  <c r="V2883" i="4"/>
  <c r="U2883" i="4"/>
  <c r="T2883" i="4"/>
  <c r="S2883" i="4"/>
  <c r="R2883" i="4"/>
  <c r="Q2883" i="4"/>
  <c r="P2883" i="4"/>
  <c r="O2883" i="4"/>
  <c r="F2883" i="4"/>
  <c r="V2882" i="4"/>
  <c r="U2882" i="4"/>
  <c r="T2882" i="4"/>
  <c r="S2882" i="4"/>
  <c r="R2882" i="4"/>
  <c r="Q2882" i="4"/>
  <c r="P2882" i="4"/>
  <c r="O2882" i="4"/>
  <c r="F2882" i="4"/>
  <c r="V2881" i="4"/>
  <c r="U2881" i="4"/>
  <c r="T2881" i="4"/>
  <c r="S2881" i="4"/>
  <c r="R2881" i="4"/>
  <c r="Q2881" i="4"/>
  <c r="P2881" i="4"/>
  <c r="O2881" i="4"/>
  <c r="F2881" i="4"/>
  <c r="V2880" i="4"/>
  <c r="U2880" i="4"/>
  <c r="T2880" i="4"/>
  <c r="S2880" i="4"/>
  <c r="R2880" i="4"/>
  <c r="Q2880" i="4"/>
  <c r="P2880" i="4"/>
  <c r="O2880" i="4"/>
  <c r="F2880" i="4"/>
  <c r="V2879" i="4"/>
  <c r="U2879" i="4"/>
  <c r="T2879" i="4"/>
  <c r="S2879" i="4"/>
  <c r="R2879" i="4"/>
  <c r="Q2879" i="4"/>
  <c r="P2879" i="4"/>
  <c r="O2879" i="4"/>
  <c r="F2879" i="4"/>
  <c r="V2878" i="4"/>
  <c r="U2878" i="4"/>
  <c r="T2878" i="4"/>
  <c r="S2878" i="4"/>
  <c r="R2878" i="4"/>
  <c r="Q2878" i="4"/>
  <c r="P2878" i="4"/>
  <c r="O2878" i="4"/>
  <c r="F2878" i="4"/>
  <c r="V2877" i="4"/>
  <c r="U2877" i="4"/>
  <c r="T2877" i="4"/>
  <c r="S2877" i="4"/>
  <c r="R2877" i="4"/>
  <c r="Q2877" i="4"/>
  <c r="P2877" i="4"/>
  <c r="O2877" i="4"/>
  <c r="F2877" i="4"/>
  <c r="V2876" i="4"/>
  <c r="U2876" i="4"/>
  <c r="T2876" i="4"/>
  <c r="S2876" i="4"/>
  <c r="R2876" i="4"/>
  <c r="Q2876" i="4"/>
  <c r="P2876" i="4"/>
  <c r="O2876" i="4"/>
  <c r="F2876" i="4"/>
  <c r="V2875" i="4"/>
  <c r="U2875" i="4"/>
  <c r="T2875" i="4"/>
  <c r="S2875" i="4"/>
  <c r="R2875" i="4"/>
  <c r="Q2875" i="4"/>
  <c r="P2875" i="4"/>
  <c r="O2875" i="4"/>
  <c r="F2875" i="4"/>
  <c r="V2874" i="4"/>
  <c r="U2874" i="4"/>
  <c r="T2874" i="4"/>
  <c r="S2874" i="4"/>
  <c r="R2874" i="4"/>
  <c r="Q2874" i="4"/>
  <c r="P2874" i="4"/>
  <c r="O2874" i="4"/>
  <c r="F2874" i="4"/>
  <c r="V2873" i="4"/>
  <c r="U2873" i="4"/>
  <c r="T2873" i="4"/>
  <c r="S2873" i="4"/>
  <c r="R2873" i="4"/>
  <c r="Q2873" i="4"/>
  <c r="P2873" i="4"/>
  <c r="O2873" i="4"/>
  <c r="F2873" i="4"/>
  <c r="V2872" i="4"/>
  <c r="U2872" i="4"/>
  <c r="T2872" i="4"/>
  <c r="S2872" i="4"/>
  <c r="R2872" i="4"/>
  <c r="Q2872" i="4"/>
  <c r="P2872" i="4"/>
  <c r="O2872" i="4"/>
  <c r="F2872" i="4"/>
  <c r="V2871" i="4"/>
  <c r="U2871" i="4"/>
  <c r="T2871" i="4"/>
  <c r="S2871" i="4"/>
  <c r="R2871" i="4"/>
  <c r="Q2871" i="4"/>
  <c r="P2871" i="4"/>
  <c r="O2871" i="4"/>
  <c r="F2871" i="4"/>
  <c r="V2870" i="4"/>
  <c r="U2870" i="4"/>
  <c r="T2870" i="4"/>
  <c r="S2870" i="4"/>
  <c r="R2870" i="4"/>
  <c r="Q2870" i="4"/>
  <c r="P2870" i="4"/>
  <c r="O2870" i="4"/>
  <c r="F2870" i="4"/>
  <c r="V2869" i="4"/>
  <c r="U2869" i="4"/>
  <c r="T2869" i="4"/>
  <c r="S2869" i="4"/>
  <c r="R2869" i="4"/>
  <c r="Q2869" i="4"/>
  <c r="P2869" i="4"/>
  <c r="O2869" i="4"/>
  <c r="F2869" i="4"/>
  <c r="V2868" i="4"/>
  <c r="U2868" i="4"/>
  <c r="T2868" i="4"/>
  <c r="S2868" i="4"/>
  <c r="R2868" i="4"/>
  <c r="Q2868" i="4"/>
  <c r="P2868" i="4"/>
  <c r="O2868" i="4"/>
  <c r="F2868" i="4"/>
  <c r="V2867" i="4"/>
  <c r="U2867" i="4"/>
  <c r="T2867" i="4"/>
  <c r="S2867" i="4"/>
  <c r="R2867" i="4"/>
  <c r="Q2867" i="4"/>
  <c r="P2867" i="4"/>
  <c r="O2867" i="4"/>
  <c r="F2867" i="4"/>
  <c r="V2866" i="4"/>
  <c r="U2866" i="4"/>
  <c r="T2866" i="4"/>
  <c r="S2866" i="4"/>
  <c r="R2866" i="4"/>
  <c r="Q2866" i="4"/>
  <c r="P2866" i="4"/>
  <c r="O2866" i="4"/>
  <c r="F2866" i="4"/>
  <c r="V2865" i="4"/>
  <c r="U2865" i="4"/>
  <c r="T2865" i="4"/>
  <c r="S2865" i="4"/>
  <c r="R2865" i="4"/>
  <c r="Q2865" i="4"/>
  <c r="P2865" i="4"/>
  <c r="O2865" i="4"/>
  <c r="F2865" i="4"/>
  <c r="V2864" i="4"/>
  <c r="U2864" i="4"/>
  <c r="T2864" i="4"/>
  <c r="S2864" i="4"/>
  <c r="R2864" i="4"/>
  <c r="Q2864" i="4"/>
  <c r="P2864" i="4"/>
  <c r="O2864" i="4"/>
  <c r="F2864" i="4"/>
  <c r="V2863" i="4"/>
  <c r="U2863" i="4"/>
  <c r="T2863" i="4"/>
  <c r="S2863" i="4"/>
  <c r="R2863" i="4"/>
  <c r="Q2863" i="4"/>
  <c r="P2863" i="4"/>
  <c r="O2863" i="4"/>
  <c r="F2863" i="4"/>
  <c r="V2862" i="4"/>
  <c r="U2862" i="4"/>
  <c r="T2862" i="4"/>
  <c r="S2862" i="4"/>
  <c r="R2862" i="4"/>
  <c r="Q2862" i="4"/>
  <c r="P2862" i="4"/>
  <c r="O2862" i="4"/>
  <c r="F2862" i="4"/>
  <c r="V2861" i="4"/>
  <c r="U2861" i="4"/>
  <c r="T2861" i="4"/>
  <c r="S2861" i="4"/>
  <c r="R2861" i="4"/>
  <c r="Q2861" i="4"/>
  <c r="P2861" i="4"/>
  <c r="O2861" i="4"/>
  <c r="F2861" i="4"/>
  <c r="V2860" i="4"/>
  <c r="U2860" i="4"/>
  <c r="T2860" i="4"/>
  <c r="S2860" i="4"/>
  <c r="R2860" i="4"/>
  <c r="Q2860" i="4"/>
  <c r="P2860" i="4"/>
  <c r="O2860" i="4"/>
  <c r="F2860" i="4"/>
  <c r="V2859" i="4"/>
  <c r="U2859" i="4"/>
  <c r="T2859" i="4"/>
  <c r="S2859" i="4"/>
  <c r="R2859" i="4"/>
  <c r="Q2859" i="4"/>
  <c r="P2859" i="4"/>
  <c r="O2859" i="4"/>
  <c r="F2859" i="4"/>
  <c r="V2858" i="4"/>
  <c r="U2858" i="4"/>
  <c r="T2858" i="4"/>
  <c r="S2858" i="4"/>
  <c r="R2858" i="4"/>
  <c r="Q2858" i="4"/>
  <c r="P2858" i="4"/>
  <c r="O2858" i="4"/>
  <c r="F2858" i="4"/>
  <c r="V2857" i="4"/>
  <c r="U2857" i="4"/>
  <c r="T2857" i="4"/>
  <c r="S2857" i="4"/>
  <c r="R2857" i="4"/>
  <c r="Q2857" i="4"/>
  <c r="P2857" i="4"/>
  <c r="O2857" i="4"/>
  <c r="F2857" i="4"/>
  <c r="V2856" i="4"/>
  <c r="U2856" i="4"/>
  <c r="T2856" i="4"/>
  <c r="S2856" i="4"/>
  <c r="R2856" i="4"/>
  <c r="Q2856" i="4"/>
  <c r="P2856" i="4"/>
  <c r="O2856" i="4"/>
  <c r="F2856" i="4"/>
  <c r="V2855" i="4"/>
  <c r="U2855" i="4"/>
  <c r="T2855" i="4"/>
  <c r="S2855" i="4"/>
  <c r="R2855" i="4"/>
  <c r="Q2855" i="4"/>
  <c r="P2855" i="4"/>
  <c r="O2855" i="4"/>
  <c r="F2855" i="4"/>
  <c r="V2854" i="4"/>
  <c r="U2854" i="4"/>
  <c r="T2854" i="4"/>
  <c r="S2854" i="4"/>
  <c r="R2854" i="4"/>
  <c r="Q2854" i="4"/>
  <c r="P2854" i="4"/>
  <c r="O2854" i="4"/>
  <c r="F2854" i="4"/>
  <c r="V2853" i="4"/>
  <c r="U2853" i="4"/>
  <c r="T2853" i="4"/>
  <c r="S2853" i="4"/>
  <c r="R2853" i="4"/>
  <c r="Q2853" i="4"/>
  <c r="P2853" i="4"/>
  <c r="O2853" i="4"/>
  <c r="F2853" i="4"/>
  <c r="V2852" i="4"/>
  <c r="U2852" i="4"/>
  <c r="T2852" i="4"/>
  <c r="S2852" i="4"/>
  <c r="R2852" i="4"/>
  <c r="Q2852" i="4"/>
  <c r="P2852" i="4"/>
  <c r="O2852" i="4"/>
  <c r="F2852" i="4"/>
  <c r="V2851" i="4"/>
  <c r="U2851" i="4"/>
  <c r="T2851" i="4"/>
  <c r="S2851" i="4"/>
  <c r="R2851" i="4"/>
  <c r="Q2851" i="4"/>
  <c r="P2851" i="4"/>
  <c r="O2851" i="4"/>
  <c r="F2851" i="4"/>
  <c r="V2850" i="4"/>
  <c r="U2850" i="4"/>
  <c r="T2850" i="4"/>
  <c r="S2850" i="4"/>
  <c r="R2850" i="4"/>
  <c r="Q2850" i="4"/>
  <c r="P2850" i="4"/>
  <c r="O2850" i="4"/>
  <c r="F2850" i="4"/>
  <c r="V2849" i="4"/>
  <c r="U2849" i="4"/>
  <c r="T2849" i="4"/>
  <c r="S2849" i="4"/>
  <c r="R2849" i="4"/>
  <c r="Q2849" i="4"/>
  <c r="P2849" i="4"/>
  <c r="O2849" i="4"/>
  <c r="F2849" i="4"/>
  <c r="V2848" i="4"/>
  <c r="U2848" i="4"/>
  <c r="T2848" i="4"/>
  <c r="S2848" i="4"/>
  <c r="R2848" i="4"/>
  <c r="Q2848" i="4"/>
  <c r="P2848" i="4"/>
  <c r="O2848" i="4"/>
  <c r="F2848" i="4"/>
  <c r="V2847" i="4"/>
  <c r="U2847" i="4"/>
  <c r="T2847" i="4"/>
  <c r="S2847" i="4"/>
  <c r="R2847" i="4"/>
  <c r="Q2847" i="4"/>
  <c r="P2847" i="4"/>
  <c r="O2847" i="4"/>
  <c r="F2847" i="4"/>
  <c r="V2846" i="4"/>
  <c r="U2846" i="4"/>
  <c r="T2846" i="4"/>
  <c r="S2846" i="4"/>
  <c r="R2846" i="4"/>
  <c r="Q2846" i="4"/>
  <c r="P2846" i="4"/>
  <c r="O2846" i="4"/>
  <c r="F2846" i="4"/>
  <c r="V2845" i="4"/>
  <c r="U2845" i="4"/>
  <c r="T2845" i="4"/>
  <c r="S2845" i="4"/>
  <c r="R2845" i="4"/>
  <c r="Q2845" i="4"/>
  <c r="P2845" i="4"/>
  <c r="O2845" i="4"/>
  <c r="F2845" i="4"/>
  <c r="V2844" i="4"/>
  <c r="U2844" i="4"/>
  <c r="T2844" i="4"/>
  <c r="S2844" i="4"/>
  <c r="R2844" i="4"/>
  <c r="Q2844" i="4"/>
  <c r="P2844" i="4"/>
  <c r="O2844" i="4"/>
  <c r="F2844" i="4"/>
  <c r="V2843" i="4"/>
  <c r="U2843" i="4"/>
  <c r="T2843" i="4"/>
  <c r="S2843" i="4"/>
  <c r="R2843" i="4"/>
  <c r="Q2843" i="4"/>
  <c r="P2843" i="4"/>
  <c r="O2843" i="4"/>
  <c r="F2843" i="4"/>
  <c r="V2842" i="4"/>
  <c r="U2842" i="4"/>
  <c r="T2842" i="4"/>
  <c r="S2842" i="4"/>
  <c r="R2842" i="4"/>
  <c r="Q2842" i="4"/>
  <c r="P2842" i="4"/>
  <c r="O2842" i="4"/>
  <c r="F2842" i="4"/>
  <c r="V2841" i="4"/>
  <c r="U2841" i="4"/>
  <c r="T2841" i="4"/>
  <c r="S2841" i="4"/>
  <c r="R2841" i="4"/>
  <c r="Q2841" i="4"/>
  <c r="P2841" i="4"/>
  <c r="O2841" i="4"/>
  <c r="F2841" i="4"/>
  <c r="V2840" i="4"/>
  <c r="U2840" i="4"/>
  <c r="T2840" i="4"/>
  <c r="S2840" i="4"/>
  <c r="R2840" i="4"/>
  <c r="Q2840" i="4"/>
  <c r="P2840" i="4"/>
  <c r="O2840" i="4"/>
  <c r="F2840" i="4"/>
  <c r="V2839" i="4"/>
  <c r="U2839" i="4"/>
  <c r="T2839" i="4"/>
  <c r="S2839" i="4"/>
  <c r="R2839" i="4"/>
  <c r="Q2839" i="4"/>
  <c r="P2839" i="4"/>
  <c r="O2839" i="4"/>
  <c r="F2839" i="4"/>
  <c r="V2838" i="4"/>
  <c r="U2838" i="4"/>
  <c r="T2838" i="4"/>
  <c r="S2838" i="4"/>
  <c r="R2838" i="4"/>
  <c r="Q2838" i="4"/>
  <c r="P2838" i="4"/>
  <c r="O2838" i="4"/>
  <c r="F2838" i="4"/>
  <c r="V2837" i="4"/>
  <c r="U2837" i="4"/>
  <c r="T2837" i="4"/>
  <c r="S2837" i="4"/>
  <c r="R2837" i="4"/>
  <c r="Q2837" i="4"/>
  <c r="P2837" i="4"/>
  <c r="O2837" i="4"/>
  <c r="F2837" i="4"/>
  <c r="V2836" i="4"/>
  <c r="U2836" i="4"/>
  <c r="T2836" i="4"/>
  <c r="S2836" i="4"/>
  <c r="R2836" i="4"/>
  <c r="Q2836" i="4"/>
  <c r="P2836" i="4"/>
  <c r="O2836" i="4"/>
  <c r="F2836" i="4"/>
  <c r="V2835" i="4"/>
  <c r="U2835" i="4"/>
  <c r="T2835" i="4"/>
  <c r="S2835" i="4"/>
  <c r="R2835" i="4"/>
  <c r="Q2835" i="4"/>
  <c r="P2835" i="4"/>
  <c r="O2835" i="4"/>
  <c r="F2835" i="4"/>
  <c r="V2834" i="4"/>
  <c r="U2834" i="4"/>
  <c r="T2834" i="4"/>
  <c r="S2834" i="4"/>
  <c r="R2834" i="4"/>
  <c r="Q2834" i="4"/>
  <c r="P2834" i="4"/>
  <c r="O2834" i="4"/>
  <c r="F2834" i="4"/>
  <c r="V2833" i="4"/>
  <c r="U2833" i="4"/>
  <c r="T2833" i="4"/>
  <c r="S2833" i="4"/>
  <c r="R2833" i="4"/>
  <c r="Q2833" i="4"/>
  <c r="P2833" i="4"/>
  <c r="O2833" i="4"/>
  <c r="F2833" i="4"/>
  <c r="V2832" i="4"/>
  <c r="U2832" i="4"/>
  <c r="T2832" i="4"/>
  <c r="S2832" i="4"/>
  <c r="R2832" i="4"/>
  <c r="Q2832" i="4"/>
  <c r="P2832" i="4"/>
  <c r="O2832" i="4"/>
  <c r="F2832" i="4"/>
  <c r="V2831" i="4"/>
  <c r="U2831" i="4"/>
  <c r="T2831" i="4"/>
  <c r="S2831" i="4"/>
  <c r="R2831" i="4"/>
  <c r="Q2831" i="4"/>
  <c r="P2831" i="4"/>
  <c r="O2831" i="4"/>
  <c r="F2831" i="4"/>
  <c r="V2830" i="4"/>
  <c r="U2830" i="4"/>
  <c r="T2830" i="4"/>
  <c r="S2830" i="4"/>
  <c r="R2830" i="4"/>
  <c r="Q2830" i="4"/>
  <c r="P2830" i="4"/>
  <c r="O2830" i="4"/>
  <c r="F2830" i="4"/>
  <c r="V2829" i="4"/>
  <c r="U2829" i="4"/>
  <c r="T2829" i="4"/>
  <c r="S2829" i="4"/>
  <c r="R2829" i="4"/>
  <c r="Q2829" i="4"/>
  <c r="P2829" i="4"/>
  <c r="O2829" i="4"/>
  <c r="F2829" i="4"/>
  <c r="V2828" i="4"/>
  <c r="U2828" i="4"/>
  <c r="T2828" i="4"/>
  <c r="S2828" i="4"/>
  <c r="R2828" i="4"/>
  <c r="Q2828" i="4"/>
  <c r="P2828" i="4"/>
  <c r="O2828" i="4"/>
  <c r="F2828" i="4"/>
  <c r="V2827" i="4"/>
  <c r="U2827" i="4"/>
  <c r="T2827" i="4"/>
  <c r="S2827" i="4"/>
  <c r="R2827" i="4"/>
  <c r="Q2827" i="4"/>
  <c r="P2827" i="4"/>
  <c r="O2827" i="4"/>
  <c r="F2827" i="4"/>
  <c r="V2826" i="4"/>
  <c r="U2826" i="4"/>
  <c r="T2826" i="4"/>
  <c r="S2826" i="4"/>
  <c r="R2826" i="4"/>
  <c r="Q2826" i="4"/>
  <c r="P2826" i="4"/>
  <c r="O2826" i="4"/>
  <c r="F2826" i="4"/>
  <c r="V2825" i="4"/>
  <c r="U2825" i="4"/>
  <c r="T2825" i="4"/>
  <c r="S2825" i="4"/>
  <c r="R2825" i="4"/>
  <c r="Q2825" i="4"/>
  <c r="P2825" i="4"/>
  <c r="O2825" i="4"/>
  <c r="F2825" i="4"/>
  <c r="V2824" i="4"/>
  <c r="U2824" i="4"/>
  <c r="T2824" i="4"/>
  <c r="S2824" i="4"/>
  <c r="R2824" i="4"/>
  <c r="Q2824" i="4"/>
  <c r="P2824" i="4"/>
  <c r="O2824" i="4"/>
  <c r="F2824" i="4"/>
  <c r="V2823" i="4"/>
  <c r="U2823" i="4"/>
  <c r="T2823" i="4"/>
  <c r="S2823" i="4"/>
  <c r="R2823" i="4"/>
  <c r="Q2823" i="4"/>
  <c r="P2823" i="4"/>
  <c r="O2823" i="4"/>
  <c r="F2823" i="4"/>
  <c r="V2822" i="4"/>
  <c r="U2822" i="4"/>
  <c r="T2822" i="4"/>
  <c r="S2822" i="4"/>
  <c r="R2822" i="4"/>
  <c r="Q2822" i="4"/>
  <c r="P2822" i="4"/>
  <c r="O2822" i="4"/>
  <c r="F2822" i="4"/>
  <c r="V2821" i="4"/>
  <c r="U2821" i="4"/>
  <c r="T2821" i="4"/>
  <c r="S2821" i="4"/>
  <c r="R2821" i="4"/>
  <c r="Q2821" i="4"/>
  <c r="P2821" i="4"/>
  <c r="O2821" i="4"/>
  <c r="F2821" i="4"/>
  <c r="V2820" i="4"/>
  <c r="U2820" i="4"/>
  <c r="T2820" i="4"/>
  <c r="S2820" i="4"/>
  <c r="R2820" i="4"/>
  <c r="Q2820" i="4"/>
  <c r="P2820" i="4"/>
  <c r="O2820" i="4"/>
  <c r="F2820" i="4"/>
  <c r="V2819" i="4"/>
  <c r="U2819" i="4"/>
  <c r="T2819" i="4"/>
  <c r="S2819" i="4"/>
  <c r="R2819" i="4"/>
  <c r="Q2819" i="4"/>
  <c r="P2819" i="4"/>
  <c r="O2819" i="4"/>
  <c r="F2819" i="4"/>
  <c r="V2818" i="4"/>
  <c r="U2818" i="4"/>
  <c r="T2818" i="4"/>
  <c r="S2818" i="4"/>
  <c r="R2818" i="4"/>
  <c r="Q2818" i="4"/>
  <c r="P2818" i="4"/>
  <c r="O2818" i="4"/>
  <c r="F2818" i="4"/>
  <c r="V2817" i="4"/>
  <c r="U2817" i="4"/>
  <c r="T2817" i="4"/>
  <c r="S2817" i="4"/>
  <c r="R2817" i="4"/>
  <c r="Q2817" i="4"/>
  <c r="P2817" i="4"/>
  <c r="O2817" i="4"/>
  <c r="F2817" i="4"/>
  <c r="V2816" i="4"/>
  <c r="U2816" i="4"/>
  <c r="T2816" i="4"/>
  <c r="S2816" i="4"/>
  <c r="R2816" i="4"/>
  <c r="Q2816" i="4"/>
  <c r="P2816" i="4"/>
  <c r="O2816" i="4"/>
  <c r="F2816" i="4"/>
  <c r="V2815" i="4"/>
  <c r="U2815" i="4"/>
  <c r="T2815" i="4"/>
  <c r="S2815" i="4"/>
  <c r="R2815" i="4"/>
  <c r="Q2815" i="4"/>
  <c r="P2815" i="4"/>
  <c r="O2815" i="4"/>
  <c r="F2815" i="4"/>
  <c r="V2814" i="4"/>
  <c r="U2814" i="4"/>
  <c r="T2814" i="4"/>
  <c r="S2814" i="4"/>
  <c r="R2814" i="4"/>
  <c r="Q2814" i="4"/>
  <c r="P2814" i="4"/>
  <c r="O2814" i="4"/>
  <c r="F2814" i="4"/>
  <c r="V2813" i="4"/>
  <c r="U2813" i="4"/>
  <c r="T2813" i="4"/>
  <c r="S2813" i="4"/>
  <c r="R2813" i="4"/>
  <c r="Q2813" i="4"/>
  <c r="P2813" i="4"/>
  <c r="O2813" i="4"/>
  <c r="F2813" i="4"/>
  <c r="V2812" i="4"/>
  <c r="U2812" i="4"/>
  <c r="T2812" i="4"/>
  <c r="S2812" i="4"/>
  <c r="R2812" i="4"/>
  <c r="Q2812" i="4"/>
  <c r="P2812" i="4"/>
  <c r="O2812" i="4"/>
  <c r="F2812" i="4"/>
  <c r="V2811" i="4"/>
  <c r="U2811" i="4"/>
  <c r="T2811" i="4"/>
  <c r="S2811" i="4"/>
  <c r="R2811" i="4"/>
  <c r="Q2811" i="4"/>
  <c r="P2811" i="4"/>
  <c r="O2811" i="4"/>
  <c r="F2811" i="4"/>
  <c r="V2810" i="4"/>
  <c r="U2810" i="4"/>
  <c r="T2810" i="4"/>
  <c r="S2810" i="4"/>
  <c r="R2810" i="4"/>
  <c r="Q2810" i="4"/>
  <c r="P2810" i="4"/>
  <c r="O2810" i="4"/>
  <c r="F2810" i="4"/>
  <c r="V2809" i="4"/>
  <c r="U2809" i="4"/>
  <c r="T2809" i="4"/>
  <c r="S2809" i="4"/>
  <c r="R2809" i="4"/>
  <c r="Q2809" i="4"/>
  <c r="P2809" i="4"/>
  <c r="O2809" i="4"/>
  <c r="F2809" i="4"/>
  <c r="V2808" i="4"/>
  <c r="U2808" i="4"/>
  <c r="T2808" i="4"/>
  <c r="S2808" i="4"/>
  <c r="R2808" i="4"/>
  <c r="Q2808" i="4"/>
  <c r="P2808" i="4"/>
  <c r="O2808" i="4"/>
  <c r="F2808" i="4"/>
  <c r="V2807" i="4"/>
  <c r="U2807" i="4"/>
  <c r="T2807" i="4"/>
  <c r="S2807" i="4"/>
  <c r="R2807" i="4"/>
  <c r="Q2807" i="4"/>
  <c r="P2807" i="4"/>
  <c r="O2807" i="4"/>
  <c r="F2807" i="4"/>
  <c r="V2806" i="4"/>
  <c r="U2806" i="4"/>
  <c r="T2806" i="4"/>
  <c r="S2806" i="4"/>
  <c r="R2806" i="4"/>
  <c r="Q2806" i="4"/>
  <c r="P2806" i="4"/>
  <c r="O2806" i="4"/>
  <c r="F2806" i="4"/>
  <c r="V2805" i="4"/>
  <c r="U2805" i="4"/>
  <c r="T2805" i="4"/>
  <c r="S2805" i="4"/>
  <c r="R2805" i="4"/>
  <c r="Q2805" i="4"/>
  <c r="P2805" i="4"/>
  <c r="O2805" i="4"/>
  <c r="F2805" i="4"/>
  <c r="V2804" i="4"/>
  <c r="U2804" i="4"/>
  <c r="T2804" i="4"/>
  <c r="S2804" i="4"/>
  <c r="R2804" i="4"/>
  <c r="Q2804" i="4"/>
  <c r="P2804" i="4"/>
  <c r="O2804" i="4"/>
  <c r="F2804" i="4"/>
  <c r="V2803" i="4"/>
  <c r="U2803" i="4"/>
  <c r="T2803" i="4"/>
  <c r="S2803" i="4"/>
  <c r="R2803" i="4"/>
  <c r="Q2803" i="4"/>
  <c r="P2803" i="4"/>
  <c r="O2803" i="4"/>
  <c r="F2803" i="4"/>
  <c r="V2802" i="4"/>
  <c r="U2802" i="4"/>
  <c r="T2802" i="4"/>
  <c r="S2802" i="4"/>
  <c r="R2802" i="4"/>
  <c r="Q2802" i="4"/>
  <c r="P2802" i="4"/>
  <c r="O2802" i="4"/>
  <c r="F2802" i="4"/>
  <c r="V2801" i="4"/>
  <c r="U2801" i="4"/>
  <c r="T2801" i="4"/>
  <c r="S2801" i="4"/>
  <c r="R2801" i="4"/>
  <c r="Q2801" i="4"/>
  <c r="P2801" i="4"/>
  <c r="O2801" i="4"/>
  <c r="F2801" i="4"/>
  <c r="V2800" i="4"/>
  <c r="U2800" i="4"/>
  <c r="T2800" i="4"/>
  <c r="S2800" i="4"/>
  <c r="R2800" i="4"/>
  <c r="Q2800" i="4"/>
  <c r="P2800" i="4"/>
  <c r="O2800" i="4"/>
  <c r="F2800" i="4"/>
  <c r="V2799" i="4"/>
  <c r="U2799" i="4"/>
  <c r="T2799" i="4"/>
  <c r="S2799" i="4"/>
  <c r="R2799" i="4"/>
  <c r="Q2799" i="4"/>
  <c r="P2799" i="4"/>
  <c r="O2799" i="4"/>
  <c r="F2799" i="4"/>
  <c r="V2798" i="4"/>
  <c r="U2798" i="4"/>
  <c r="T2798" i="4"/>
  <c r="S2798" i="4"/>
  <c r="R2798" i="4"/>
  <c r="Q2798" i="4"/>
  <c r="P2798" i="4"/>
  <c r="O2798" i="4"/>
  <c r="F2798" i="4"/>
  <c r="V2797" i="4"/>
  <c r="U2797" i="4"/>
  <c r="T2797" i="4"/>
  <c r="S2797" i="4"/>
  <c r="R2797" i="4"/>
  <c r="Q2797" i="4"/>
  <c r="P2797" i="4"/>
  <c r="O2797" i="4"/>
  <c r="F2797" i="4"/>
  <c r="V2796" i="4"/>
  <c r="U2796" i="4"/>
  <c r="T2796" i="4"/>
  <c r="S2796" i="4"/>
  <c r="R2796" i="4"/>
  <c r="Q2796" i="4"/>
  <c r="P2796" i="4"/>
  <c r="O2796" i="4"/>
  <c r="F2796" i="4"/>
  <c r="V2795" i="4"/>
  <c r="U2795" i="4"/>
  <c r="T2795" i="4"/>
  <c r="S2795" i="4"/>
  <c r="R2795" i="4"/>
  <c r="Q2795" i="4"/>
  <c r="P2795" i="4"/>
  <c r="O2795" i="4"/>
  <c r="F2795" i="4"/>
  <c r="V2794" i="4"/>
  <c r="U2794" i="4"/>
  <c r="T2794" i="4"/>
  <c r="S2794" i="4"/>
  <c r="R2794" i="4"/>
  <c r="Q2794" i="4"/>
  <c r="P2794" i="4"/>
  <c r="O2794" i="4"/>
  <c r="F2794" i="4"/>
  <c r="V2793" i="4"/>
  <c r="U2793" i="4"/>
  <c r="T2793" i="4"/>
  <c r="S2793" i="4"/>
  <c r="R2793" i="4"/>
  <c r="Q2793" i="4"/>
  <c r="P2793" i="4"/>
  <c r="O2793" i="4"/>
  <c r="F2793" i="4"/>
  <c r="V2792" i="4"/>
  <c r="U2792" i="4"/>
  <c r="T2792" i="4"/>
  <c r="S2792" i="4"/>
  <c r="R2792" i="4"/>
  <c r="Q2792" i="4"/>
  <c r="P2792" i="4"/>
  <c r="O2792" i="4"/>
  <c r="F2792" i="4"/>
  <c r="V2791" i="4"/>
  <c r="U2791" i="4"/>
  <c r="T2791" i="4"/>
  <c r="S2791" i="4"/>
  <c r="R2791" i="4"/>
  <c r="Q2791" i="4"/>
  <c r="P2791" i="4"/>
  <c r="O2791" i="4"/>
  <c r="F2791" i="4"/>
  <c r="V2790" i="4"/>
  <c r="U2790" i="4"/>
  <c r="T2790" i="4"/>
  <c r="S2790" i="4"/>
  <c r="R2790" i="4"/>
  <c r="Q2790" i="4"/>
  <c r="P2790" i="4"/>
  <c r="O2790" i="4"/>
  <c r="F2790" i="4"/>
  <c r="V2789" i="4"/>
  <c r="U2789" i="4"/>
  <c r="T2789" i="4"/>
  <c r="S2789" i="4"/>
  <c r="R2789" i="4"/>
  <c r="Q2789" i="4"/>
  <c r="P2789" i="4"/>
  <c r="O2789" i="4"/>
  <c r="F2789" i="4"/>
  <c r="V2788" i="4"/>
  <c r="U2788" i="4"/>
  <c r="T2788" i="4"/>
  <c r="S2788" i="4"/>
  <c r="R2788" i="4"/>
  <c r="Q2788" i="4"/>
  <c r="P2788" i="4"/>
  <c r="O2788" i="4"/>
  <c r="F2788" i="4"/>
  <c r="V2787" i="4"/>
  <c r="U2787" i="4"/>
  <c r="T2787" i="4"/>
  <c r="S2787" i="4"/>
  <c r="R2787" i="4"/>
  <c r="Q2787" i="4"/>
  <c r="P2787" i="4"/>
  <c r="O2787" i="4"/>
  <c r="F2787" i="4"/>
  <c r="V2786" i="4"/>
  <c r="U2786" i="4"/>
  <c r="T2786" i="4"/>
  <c r="S2786" i="4"/>
  <c r="R2786" i="4"/>
  <c r="Q2786" i="4"/>
  <c r="P2786" i="4"/>
  <c r="O2786" i="4"/>
  <c r="F2786" i="4"/>
  <c r="V2785" i="4"/>
  <c r="U2785" i="4"/>
  <c r="T2785" i="4"/>
  <c r="S2785" i="4"/>
  <c r="R2785" i="4"/>
  <c r="Q2785" i="4"/>
  <c r="P2785" i="4"/>
  <c r="O2785" i="4"/>
  <c r="F2785" i="4"/>
  <c r="V2784" i="4"/>
  <c r="U2784" i="4"/>
  <c r="T2784" i="4"/>
  <c r="S2784" i="4"/>
  <c r="R2784" i="4"/>
  <c r="Q2784" i="4"/>
  <c r="P2784" i="4"/>
  <c r="O2784" i="4"/>
  <c r="F2784" i="4"/>
  <c r="V2783" i="4"/>
  <c r="U2783" i="4"/>
  <c r="T2783" i="4"/>
  <c r="S2783" i="4"/>
  <c r="R2783" i="4"/>
  <c r="Q2783" i="4"/>
  <c r="P2783" i="4"/>
  <c r="O2783" i="4"/>
  <c r="F2783" i="4"/>
  <c r="V2782" i="4"/>
  <c r="U2782" i="4"/>
  <c r="T2782" i="4"/>
  <c r="S2782" i="4"/>
  <c r="R2782" i="4"/>
  <c r="Q2782" i="4"/>
  <c r="P2782" i="4"/>
  <c r="O2782" i="4"/>
  <c r="F2782" i="4"/>
  <c r="V2781" i="4"/>
  <c r="U2781" i="4"/>
  <c r="T2781" i="4"/>
  <c r="S2781" i="4"/>
  <c r="R2781" i="4"/>
  <c r="Q2781" i="4"/>
  <c r="P2781" i="4"/>
  <c r="O2781" i="4"/>
  <c r="F2781" i="4"/>
  <c r="V2780" i="4"/>
  <c r="U2780" i="4"/>
  <c r="T2780" i="4"/>
  <c r="S2780" i="4"/>
  <c r="R2780" i="4"/>
  <c r="Q2780" i="4"/>
  <c r="P2780" i="4"/>
  <c r="O2780" i="4"/>
  <c r="F2780" i="4"/>
  <c r="V2779" i="4"/>
  <c r="U2779" i="4"/>
  <c r="T2779" i="4"/>
  <c r="S2779" i="4"/>
  <c r="R2779" i="4"/>
  <c r="Q2779" i="4"/>
  <c r="P2779" i="4"/>
  <c r="O2779" i="4"/>
  <c r="F2779" i="4"/>
  <c r="V2778" i="4"/>
  <c r="U2778" i="4"/>
  <c r="T2778" i="4"/>
  <c r="S2778" i="4"/>
  <c r="R2778" i="4"/>
  <c r="Q2778" i="4"/>
  <c r="P2778" i="4"/>
  <c r="O2778" i="4"/>
  <c r="F2778" i="4"/>
  <c r="V2777" i="4"/>
  <c r="U2777" i="4"/>
  <c r="T2777" i="4"/>
  <c r="S2777" i="4"/>
  <c r="R2777" i="4"/>
  <c r="Q2777" i="4"/>
  <c r="P2777" i="4"/>
  <c r="O2777" i="4"/>
  <c r="F2777" i="4"/>
  <c r="V2776" i="4"/>
  <c r="U2776" i="4"/>
  <c r="T2776" i="4"/>
  <c r="S2776" i="4"/>
  <c r="R2776" i="4"/>
  <c r="Q2776" i="4"/>
  <c r="P2776" i="4"/>
  <c r="O2776" i="4"/>
  <c r="F2776" i="4"/>
  <c r="V2775" i="4"/>
  <c r="U2775" i="4"/>
  <c r="T2775" i="4"/>
  <c r="S2775" i="4"/>
  <c r="R2775" i="4"/>
  <c r="Q2775" i="4"/>
  <c r="P2775" i="4"/>
  <c r="O2775" i="4"/>
  <c r="F2775" i="4"/>
  <c r="V2774" i="4"/>
  <c r="U2774" i="4"/>
  <c r="T2774" i="4"/>
  <c r="S2774" i="4"/>
  <c r="R2774" i="4"/>
  <c r="Q2774" i="4"/>
  <c r="P2774" i="4"/>
  <c r="O2774" i="4"/>
  <c r="F2774" i="4"/>
  <c r="V2773" i="4"/>
  <c r="U2773" i="4"/>
  <c r="T2773" i="4"/>
  <c r="S2773" i="4"/>
  <c r="R2773" i="4"/>
  <c r="Q2773" i="4"/>
  <c r="P2773" i="4"/>
  <c r="O2773" i="4"/>
  <c r="F2773" i="4"/>
  <c r="V2772" i="4"/>
  <c r="U2772" i="4"/>
  <c r="T2772" i="4"/>
  <c r="S2772" i="4"/>
  <c r="R2772" i="4"/>
  <c r="Q2772" i="4"/>
  <c r="P2772" i="4"/>
  <c r="O2772" i="4"/>
  <c r="F2772" i="4"/>
  <c r="V2771" i="4"/>
  <c r="U2771" i="4"/>
  <c r="T2771" i="4"/>
  <c r="S2771" i="4"/>
  <c r="R2771" i="4"/>
  <c r="Q2771" i="4"/>
  <c r="P2771" i="4"/>
  <c r="O2771" i="4"/>
  <c r="F2771" i="4"/>
  <c r="V2770" i="4"/>
  <c r="U2770" i="4"/>
  <c r="T2770" i="4"/>
  <c r="S2770" i="4"/>
  <c r="R2770" i="4"/>
  <c r="Q2770" i="4"/>
  <c r="P2770" i="4"/>
  <c r="O2770" i="4"/>
  <c r="F2770" i="4"/>
  <c r="V2769" i="4"/>
  <c r="U2769" i="4"/>
  <c r="T2769" i="4"/>
  <c r="S2769" i="4"/>
  <c r="R2769" i="4"/>
  <c r="Q2769" i="4"/>
  <c r="P2769" i="4"/>
  <c r="O2769" i="4"/>
  <c r="F2769" i="4"/>
  <c r="V2768" i="4"/>
  <c r="U2768" i="4"/>
  <c r="T2768" i="4"/>
  <c r="S2768" i="4"/>
  <c r="R2768" i="4"/>
  <c r="Q2768" i="4"/>
  <c r="P2768" i="4"/>
  <c r="O2768" i="4"/>
  <c r="F2768" i="4"/>
  <c r="V2767" i="4"/>
  <c r="U2767" i="4"/>
  <c r="T2767" i="4"/>
  <c r="S2767" i="4"/>
  <c r="R2767" i="4"/>
  <c r="Q2767" i="4"/>
  <c r="P2767" i="4"/>
  <c r="O2767" i="4"/>
  <c r="F2767" i="4"/>
  <c r="V2766" i="4"/>
  <c r="U2766" i="4"/>
  <c r="T2766" i="4"/>
  <c r="S2766" i="4"/>
  <c r="R2766" i="4"/>
  <c r="Q2766" i="4"/>
  <c r="P2766" i="4"/>
  <c r="O2766" i="4"/>
  <c r="F2766" i="4"/>
  <c r="V2765" i="4"/>
  <c r="U2765" i="4"/>
  <c r="T2765" i="4"/>
  <c r="S2765" i="4"/>
  <c r="R2765" i="4"/>
  <c r="Q2765" i="4"/>
  <c r="P2765" i="4"/>
  <c r="O2765" i="4"/>
  <c r="F2765" i="4"/>
  <c r="V2764" i="4"/>
  <c r="U2764" i="4"/>
  <c r="T2764" i="4"/>
  <c r="S2764" i="4"/>
  <c r="R2764" i="4"/>
  <c r="Q2764" i="4"/>
  <c r="P2764" i="4"/>
  <c r="O2764" i="4"/>
  <c r="F2764" i="4"/>
  <c r="V2763" i="4"/>
  <c r="U2763" i="4"/>
  <c r="T2763" i="4"/>
  <c r="S2763" i="4"/>
  <c r="R2763" i="4"/>
  <c r="Q2763" i="4"/>
  <c r="P2763" i="4"/>
  <c r="O2763" i="4"/>
  <c r="F2763" i="4"/>
  <c r="V2762" i="4"/>
  <c r="U2762" i="4"/>
  <c r="T2762" i="4"/>
  <c r="S2762" i="4"/>
  <c r="R2762" i="4"/>
  <c r="Q2762" i="4"/>
  <c r="P2762" i="4"/>
  <c r="O2762" i="4"/>
  <c r="F2762" i="4"/>
  <c r="V2761" i="4"/>
  <c r="U2761" i="4"/>
  <c r="T2761" i="4"/>
  <c r="S2761" i="4"/>
  <c r="R2761" i="4"/>
  <c r="Q2761" i="4"/>
  <c r="P2761" i="4"/>
  <c r="O2761" i="4"/>
  <c r="F2761" i="4"/>
  <c r="V2760" i="4"/>
  <c r="U2760" i="4"/>
  <c r="T2760" i="4"/>
  <c r="S2760" i="4"/>
  <c r="R2760" i="4"/>
  <c r="Q2760" i="4"/>
  <c r="P2760" i="4"/>
  <c r="O2760" i="4"/>
  <c r="F2760" i="4"/>
  <c r="V2759" i="4"/>
  <c r="U2759" i="4"/>
  <c r="T2759" i="4"/>
  <c r="S2759" i="4"/>
  <c r="R2759" i="4"/>
  <c r="Q2759" i="4"/>
  <c r="P2759" i="4"/>
  <c r="O2759" i="4"/>
  <c r="F2759" i="4"/>
  <c r="V2758" i="4"/>
  <c r="U2758" i="4"/>
  <c r="T2758" i="4"/>
  <c r="S2758" i="4"/>
  <c r="R2758" i="4"/>
  <c r="Q2758" i="4"/>
  <c r="P2758" i="4"/>
  <c r="O2758" i="4"/>
  <c r="F2758" i="4"/>
  <c r="V2757" i="4"/>
  <c r="U2757" i="4"/>
  <c r="T2757" i="4"/>
  <c r="S2757" i="4"/>
  <c r="R2757" i="4"/>
  <c r="Q2757" i="4"/>
  <c r="P2757" i="4"/>
  <c r="O2757" i="4"/>
  <c r="F2757" i="4"/>
  <c r="V2756" i="4"/>
  <c r="U2756" i="4"/>
  <c r="T2756" i="4"/>
  <c r="S2756" i="4"/>
  <c r="R2756" i="4"/>
  <c r="Q2756" i="4"/>
  <c r="P2756" i="4"/>
  <c r="O2756" i="4"/>
  <c r="F2756" i="4"/>
  <c r="V2755" i="4"/>
  <c r="U2755" i="4"/>
  <c r="T2755" i="4"/>
  <c r="S2755" i="4"/>
  <c r="R2755" i="4"/>
  <c r="Q2755" i="4"/>
  <c r="P2755" i="4"/>
  <c r="O2755" i="4"/>
  <c r="F2755" i="4"/>
  <c r="V2754" i="4"/>
  <c r="U2754" i="4"/>
  <c r="T2754" i="4"/>
  <c r="S2754" i="4"/>
  <c r="R2754" i="4"/>
  <c r="Q2754" i="4"/>
  <c r="P2754" i="4"/>
  <c r="O2754" i="4"/>
  <c r="F2754" i="4"/>
  <c r="V2753" i="4"/>
  <c r="U2753" i="4"/>
  <c r="T2753" i="4"/>
  <c r="S2753" i="4"/>
  <c r="R2753" i="4"/>
  <c r="Q2753" i="4"/>
  <c r="P2753" i="4"/>
  <c r="O2753" i="4"/>
  <c r="F2753" i="4"/>
  <c r="V2752" i="4"/>
  <c r="U2752" i="4"/>
  <c r="T2752" i="4"/>
  <c r="S2752" i="4"/>
  <c r="R2752" i="4"/>
  <c r="Q2752" i="4"/>
  <c r="P2752" i="4"/>
  <c r="O2752" i="4"/>
  <c r="F2752" i="4"/>
  <c r="V2751" i="4"/>
  <c r="U2751" i="4"/>
  <c r="T2751" i="4"/>
  <c r="S2751" i="4"/>
  <c r="R2751" i="4"/>
  <c r="Q2751" i="4"/>
  <c r="P2751" i="4"/>
  <c r="O2751" i="4"/>
  <c r="F2751" i="4"/>
  <c r="V2750" i="4"/>
  <c r="U2750" i="4"/>
  <c r="T2750" i="4"/>
  <c r="S2750" i="4"/>
  <c r="R2750" i="4"/>
  <c r="Q2750" i="4"/>
  <c r="P2750" i="4"/>
  <c r="O2750" i="4"/>
  <c r="F2750" i="4"/>
  <c r="V2749" i="4"/>
  <c r="U2749" i="4"/>
  <c r="T2749" i="4"/>
  <c r="S2749" i="4"/>
  <c r="R2749" i="4"/>
  <c r="Q2749" i="4"/>
  <c r="P2749" i="4"/>
  <c r="O2749" i="4"/>
  <c r="F2749" i="4"/>
  <c r="V2748" i="4"/>
  <c r="U2748" i="4"/>
  <c r="T2748" i="4"/>
  <c r="S2748" i="4"/>
  <c r="R2748" i="4"/>
  <c r="Q2748" i="4"/>
  <c r="P2748" i="4"/>
  <c r="O2748" i="4"/>
  <c r="F2748" i="4"/>
  <c r="V2747" i="4"/>
  <c r="U2747" i="4"/>
  <c r="T2747" i="4"/>
  <c r="S2747" i="4"/>
  <c r="R2747" i="4"/>
  <c r="Q2747" i="4"/>
  <c r="P2747" i="4"/>
  <c r="O2747" i="4"/>
  <c r="F2747" i="4"/>
  <c r="V2746" i="4"/>
  <c r="U2746" i="4"/>
  <c r="T2746" i="4"/>
  <c r="S2746" i="4"/>
  <c r="R2746" i="4"/>
  <c r="Q2746" i="4"/>
  <c r="P2746" i="4"/>
  <c r="O2746" i="4"/>
  <c r="F2746" i="4"/>
  <c r="V2745" i="4"/>
  <c r="U2745" i="4"/>
  <c r="T2745" i="4"/>
  <c r="S2745" i="4"/>
  <c r="R2745" i="4"/>
  <c r="Q2745" i="4"/>
  <c r="P2745" i="4"/>
  <c r="O2745" i="4"/>
  <c r="F2745" i="4"/>
  <c r="V2744" i="4"/>
  <c r="U2744" i="4"/>
  <c r="T2744" i="4"/>
  <c r="S2744" i="4"/>
  <c r="R2744" i="4"/>
  <c r="Q2744" i="4"/>
  <c r="P2744" i="4"/>
  <c r="O2744" i="4"/>
  <c r="F2744" i="4"/>
  <c r="V2743" i="4"/>
  <c r="U2743" i="4"/>
  <c r="T2743" i="4"/>
  <c r="S2743" i="4"/>
  <c r="R2743" i="4"/>
  <c r="Q2743" i="4"/>
  <c r="P2743" i="4"/>
  <c r="O2743" i="4"/>
  <c r="F2743" i="4"/>
  <c r="V2742" i="4"/>
  <c r="U2742" i="4"/>
  <c r="T2742" i="4"/>
  <c r="S2742" i="4"/>
  <c r="R2742" i="4"/>
  <c r="Q2742" i="4"/>
  <c r="P2742" i="4"/>
  <c r="O2742" i="4"/>
  <c r="F2742" i="4"/>
  <c r="V2741" i="4"/>
  <c r="U2741" i="4"/>
  <c r="T2741" i="4"/>
  <c r="S2741" i="4"/>
  <c r="R2741" i="4"/>
  <c r="Q2741" i="4"/>
  <c r="P2741" i="4"/>
  <c r="O2741" i="4"/>
  <c r="F2741" i="4"/>
  <c r="V2740" i="4"/>
  <c r="U2740" i="4"/>
  <c r="T2740" i="4"/>
  <c r="S2740" i="4"/>
  <c r="R2740" i="4"/>
  <c r="Q2740" i="4"/>
  <c r="P2740" i="4"/>
  <c r="O2740" i="4"/>
  <c r="F2740" i="4"/>
  <c r="V2739" i="4"/>
  <c r="U2739" i="4"/>
  <c r="T2739" i="4"/>
  <c r="S2739" i="4"/>
  <c r="R2739" i="4"/>
  <c r="Q2739" i="4"/>
  <c r="P2739" i="4"/>
  <c r="O2739" i="4"/>
  <c r="F2739" i="4"/>
  <c r="V2738" i="4"/>
  <c r="U2738" i="4"/>
  <c r="T2738" i="4"/>
  <c r="S2738" i="4"/>
  <c r="R2738" i="4"/>
  <c r="Q2738" i="4"/>
  <c r="P2738" i="4"/>
  <c r="O2738" i="4"/>
  <c r="F2738" i="4"/>
  <c r="V2737" i="4"/>
  <c r="U2737" i="4"/>
  <c r="T2737" i="4"/>
  <c r="S2737" i="4"/>
  <c r="R2737" i="4"/>
  <c r="Q2737" i="4"/>
  <c r="P2737" i="4"/>
  <c r="O2737" i="4"/>
  <c r="F2737" i="4"/>
  <c r="V2736" i="4"/>
  <c r="U2736" i="4"/>
  <c r="T2736" i="4"/>
  <c r="S2736" i="4"/>
  <c r="R2736" i="4"/>
  <c r="Q2736" i="4"/>
  <c r="P2736" i="4"/>
  <c r="O2736" i="4"/>
  <c r="F2736" i="4"/>
  <c r="V2735" i="4"/>
  <c r="U2735" i="4"/>
  <c r="T2735" i="4"/>
  <c r="S2735" i="4"/>
  <c r="R2735" i="4"/>
  <c r="Q2735" i="4"/>
  <c r="P2735" i="4"/>
  <c r="O2735" i="4"/>
  <c r="F2735" i="4"/>
  <c r="V2734" i="4"/>
  <c r="U2734" i="4"/>
  <c r="T2734" i="4"/>
  <c r="S2734" i="4"/>
  <c r="R2734" i="4"/>
  <c r="Q2734" i="4"/>
  <c r="P2734" i="4"/>
  <c r="O2734" i="4"/>
  <c r="F2734" i="4"/>
  <c r="V2733" i="4"/>
  <c r="U2733" i="4"/>
  <c r="T2733" i="4"/>
  <c r="S2733" i="4"/>
  <c r="R2733" i="4"/>
  <c r="Q2733" i="4"/>
  <c r="P2733" i="4"/>
  <c r="O2733" i="4"/>
  <c r="F2733" i="4"/>
  <c r="V2732" i="4"/>
  <c r="U2732" i="4"/>
  <c r="T2732" i="4"/>
  <c r="S2732" i="4"/>
  <c r="R2732" i="4"/>
  <c r="Q2732" i="4"/>
  <c r="P2732" i="4"/>
  <c r="O2732" i="4"/>
  <c r="F2732" i="4"/>
  <c r="V2731" i="4"/>
  <c r="U2731" i="4"/>
  <c r="T2731" i="4"/>
  <c r="S2731" i="4"/>
  <c r="R2731" i="4"/>
  <c r="Q2731" i="4"/>
  <c r="P2731" i="4"/>
  <c r="O2731" i="4"/>
  <c r="F2731" i="4"/>
  <c r="V2730" i="4"/>
  <c r="U2730" i="4"/>
  <c r="T2730" i="4"/>
  <c r="S2730" i="4"/>
  <c r="R2730" i="4"/>
  <c r="Q2730" i="4"/>
  <c r="P2730" i="4"/>
  <c r="O2730" i="4"/>
  <c r="F2730" i="4"/>
  <c r="V2729" i="4"/>
  <c r="U2729" i="4"/>
  <c r="T2729" i="4"/>
  <c r="S2729" i="4"/>
  <c r="R2729" i="4"/>
  <c r="Q2729" i="4"/>
  <c r="P2729" i="4"/>
  <c r="O2729" i="4"/>
  <c r="F2729" i="4"/>
  <c r="V2728" i="4"/>
  <c r="U2728" i="4"/>
  <c r="T2728" i="4"/>
  <c r="S2728" i="4"/>
  <c r="R2728" i="4"/>
  <c r="Q2728" i="4"/>
  <c r="P2728" i="4"/>
  <c r="O2728" i="4"/>
  <c r="F2728" i="4"/>
  <c r="V2727" i="4"/>
  <c r="U2727" i="4"/>
  <c r="T2727" i="4"/>
  <c r="S2727" i="4"/>
  <c r="R2727" i="4"/>
  <c r="Q2727" i="4"/>
  <c r="P2727" i="4"/>
  <c r="O2727" i="4"/>
  <c r="F2727" i="4"/>
  <c r="V2726" i="4"/>
  <c r="U2726" i="4"/>
  <c r="T2726" i="4"/>
  <c r="S2726" i="4"/>
  <c r="R2726" i="4"/>
  <c r="Q2726" i="4"/>
  <c r="P2726" i="4"/>
  <c r="O2726" i="4"/>
  <c r="F2726" i="4"/>
  <c r="V2725" i="4"/>
  <c r="U2725" i="4"/>
  <c r="T2725" i="4"/>
  <c r="S2725" i="4"/>
  <c r="R2725" i="4"/>
  <c r="Q2725" i="4"/>
  <c r="P2725" i="4"/>
  <c r="O2725" i="4"/>
  <c r="F2725" i="4"/>
  <c r="V2724" i="4"/>
  <c r="U2724" i="4"/>
  <c r="T2724" i="4"/>
  <c r="S2724" i="4"/>
  <c r="R2724" i="4"/>
  <c r="Q2724" i="4"/>
  <c r="P2724" i="4"/>
  <c r="O2724" i="4"/>
  <c r="F2724" i="4"/>
  <c r="V2723" i="4"/>
  <c r="U2723" i="4"/>
  <c r="T2723" i="4"/>
  <c r="S2723" i="4"/>
  <c r="R2723" i="4"/>
  <c r="Q2723" i="4"/>
  <c r="P2723" i="4"/>
  <c r="O2723" i="4"/>
  <c r="F2723" i="4"/>
  <c r="V2722" i="4"/>
  <c r="U2722" i="4"/>
  <c r="T2722" i="4"/>
  <c r="S2722" i="4"/>
  <c r="R2722" i="4"/>
  <c r="Q2722" i="4"/>
  <c r="P2722" i="4"/>
  <c r="O2722" i="4"/>
  <c r="F2722" i="4"/>
  <c r="V2721" i="4"/>
  <c r="U2721" i="4"/>
  <c r="T2721" i="4"/>
  <c r="S2721" i="4"/>
  <c r="R2721" i="4"/>
  <c r="Q2721" i="4"/>
  <c r="P2721" i="4"/>
  <c r="O2721" i="4"/>
  <c r="F2721" i="4"/>
  <c r="V2720" i="4"/>
  <c r="U2720" i="4"/>
  <c r="T2720" i="4"/>
  <c r="S2720" i="4"/>
  <c r="R2720" i="4"/>
  <c r="Q2720" i="4"/>
  <c r="P2720" i="4"/>
  <c r="O2720" i="4"/>
  <c r="F2720" i="4"/>
  <c r="V2719" i="4"/>
  <c r="U2719" i="4"/>
  <c r="T2719" i="4"/>
  <c r="S2719" i="4"/>
  <c r="R2719" i="4"/>
  <c r="Q2719" i="4"/>
  <c r="P2719" i="4"/>
  <c r="O2719" i="4"/>
  <c r="F2719" i="4"/>
  <c r="V2718" i="4"/>
  <c r="U2718" i="4"/>
  <c r="T2718" i="4"/>
  <c r="S2718" i="4"/>
  <c r="R2718" i="4"/>
  <c r="Q2718" i="4"/>
  <c r="P2718" i="4"/>
  <c r="O2718" i="4"/>
  <c r="F2718" i="4"/>
  <c r="V2717" i="4"/>
  <c r="U2717" i="4"/>
  <c r="T2717" i="4"/>
  <c r="S2717" i="4"/>
  <c r="R2717" i="4"/>
  <c r="Q2717" i="4"/>
  <c r="P2717" i="4"/>
  <c r="O2717" i="4"/>
  <c r="F2717" i="4"/>
  <c r="V2716" i="4"/>
  <c r="U2716" i="4"/>
  <c r="T2716" i="4"/>
  <c r="S2716" i="4"/>
  <c r="R2716" i="4"/>
  <c r="Q2716" i="4"/>
  <c r="P2716" i="4"/>
  <c r="O2716" i="4"/>
  <c r="F2716" i="4"/>
  <c r="V2715" i="4"/>
  <c r="U2715" i="4"/>
  <c r="T2715" i="4"/>
  <c r="S2715" i="4"/>
  <c r="R2715" i="4"/>
  <c r="Q2715" i="4"/>
  <c r="P2715" i="4"/>
  <c r="O2715" i="4"/>
  <c r="F2715" i="4"/>
  <c r="V2714" i="4"/>
  <c r="U2714" i="4"/>
  <c r="T2714" i="4"/>
  <c r="S2714" i="4"/>
  <c r="R2714" i="4"/>
  <c r="Q2714" i="4"/>
  <c r="P2714" i="4"/>
  <c r="O2714" i="4"/>
  <c r="F2714" i="4"/>
  <c r="V2713" i="4"/>
  <c r="U2713" i="4"/>
  <c r="T2713" i="4"/>
  <c r="S2713" i="4"/>
  <c r="R2713" i="4"/>
  <c r="Q2713" i="4"/>
  <c r="P2713" i="4"/>
  <c r="O2713" i="4"/>
  <c r="F2713" i="4"/>
  <c r="V2712" i="4"/>
  <c r="U2712" i="4"/>
  <c r="T2712" i="4"/>
  <c r="S2712" i="4"/>
  <c r="R2712" i="4"/>
  <c r="Q2712" i="4"/>
  <c r="P2712" i="4"/>
  <c r="O2712" i="4"/>
  <c r="F2712" i="4"/>
  <c r="V2711" i="4"/>
  <c r="U2711" i="4"/>
  <c r="T2711" i="4"/>
  <c r="S2711" i="4"/>
  <c r="R2711" i="4"/>
  <c r="Q2711" i="4"/>
  <c r="P2711" i="4"/>
  <c r="O2711" i="4"/>
  <c r="F2711" i="4"/>
  <c r="V2710" i="4"/>
  <c r="U2710" i="4"/>
  <c r="T2710" i="4"/>
  <c r="S2710" i="4"/>
  <c r="R2710" i="4"/>
  <c r="Q2710" i="4"/>
  <c r="P2710" i="4"/>
  <c r="O2710" i="4"/>
  <c r="F2710" i="4"/>
  <c r="V2709" i="4"/>
  <c r="U2709" i="4"/>
  <c r="T2709" i="4"/>
  <c r="S2709" i="4"/>
  <c r="R2709" i="4"/>
  <c r="Q2709" i="4"/>
  <c r="P2709" i="4"/>
  <c r="O2709" i="4"/>
  <c r="F2709" i="4"/>
  <c r="V2708" i="4"/>
  <c r="U2708" i="4"/>
  <c r="T2708" i="4"/>
  <c r="S2708" i="4"/>
  <c r="R2708" i="4"/>
  <c r="Q2708" i="4"/>
  <c r="P2708" i="4"/>
  <c r="O2708" i="4"/>
  <c r="F2708" i="4"/>
  <c r="V2707" i="4"/>
  <c r="U2707" i="4"/>
  <c r="T2707" i="4"/>
  <c r="S2707" i="4"/>
  <c r="R2707" i="4"/>
  <c r="Q2707" i="4"/>
  <c r="P2707" i="4"/>
  <c r="O2707" i="4"/>
  <c r="F2707" i="4"/>
  <c r="V2706" i="4"/>
  <c r="U2706" i="4"/>
  <c r="T2706" i="4"/>
  <c r="S2706" i="4"/>
  <c r="R2706" i="4"/>
  <c r="Q2706" i="4"/>
  <c r="P2706" i="4"/>
  <c r="O2706" i="4"/>
  <c r="F2706" i="4"/>
  <c r="V2705" i="4"/>
  <c r="U2705" i="4"/>
  <c r="T2705" i="4"/>
  <c r="S2705" i="4"/>
  <c r="R2705" i="4"/>
  <c r="Q2705" i="4"/>
  <c r="P2705" i="4"/>
  <c r="O2705" i="4"/>
  <c r="F2705" i="4"/>
  <c r="V2704" i="4"/>
  <c r="U2704" i="4"/>
  <c r="T2704" i="4"/>
  <c r="S2704" i="4"/>
  <c r="R2704" i="4"/>
  <c r="Q2704" i="4"/>
  <c r="P2704" i="4"/>
  <c r="O2704" i="4"/>
  <c r="F2704" i="4"/>
  <c r="V2703" i="4"/>
  <c r="U2703" i="4"/>
  <c r="T2703" i="4"/>
  <c r="S2703" i="4"/>
  <c r="R2703" i="4"/>
  <c r="Q2703" i="4"/>
  <c r="P2703" i="4"/>
  <c r="O2703" i="4"/>
  <c r="F2703" i="4"/>
  <c r="V2702" i="4"/>
  <c r="U2702" i="4"/>
  <c r="T2702" i="4"/>
  <c r="S2702" i="4"/>
  <c r="R2702" i="4"/>
  <c r="Q2702" i="4"/>
  <c r="P2702" i="4"/>
  <c r="O2702" i="4"/>
  <c r="F2702" i="4"/>
  <c r="V2701" i="4"/>
  <c r="U2701" i="4"/>
  <c r="T2701" i="4"/>
  <c r="S2701" i="4"/>
  <c r="R2701" i="4"/>
  <c r="Q2701" i="4"/>
  <c r="P2701" i="4"/>
  <c r="O2701" i="4"/>
  <c r="F2701" i="4"/>
  <c r="V2700" i="4"/>
  <c r="U2700" i="4"/>
  <c r="T2700" i="4"/>
  <c r="S2700" i="4"/>
  <c r="R2700" i="4"/>
  <c r="Q2700" i="4"/>
  <c r="P2700" i="4"/>
  <c r="O2700" i="4"/>
  <c r="F2700" i="4"/>
  <c r="V2699" i="4"/>
  <c r="U2699" i="4"/>
  <c r="T2699" i="4"/>
  <c r="S2699" i="4"/>
  <c r="R2699" i="4"/>
  <c r="Q2699" i="4"/>
  <c r="P2699" i="4"/>
  <c r="O2699" i="4"/>
  <c r="F2699" i="4"/>
  <c r="V2698" i="4"/>
  <c r="U2698" i="4"/>
  <c r="T2698" i="4"/>
  <c r="S2698" i="4"/>
  <c r="R2698" i="4"/>
  <c r="Q2698" i="4"/>
  <c r="P2698" i="4"/>
  <c r="O2698" i="4"/>
  <c r="F2698" i="4"/>
  <c r="V2697" i="4"/>
  <c r="U2697" i="4"/>
  <c r="T2697" i="4"/>
  <c r="S2697" i="4"/>
  <c r="R2697" i="4"/>
  <c r="Q2697" i="4"/>
  <c r="P2697" i="4"/>
  <c r="O2697" i="4"/>
  <c r="F2697" i="4"/>
  <c r="V2696" i="4"/>
  <c r="U2696" i="4"/>
  <c r="T2696" i="4"/>
  <c r="S2696" i="4"/>
  <c r="R2696" i="4"/>
  <c r="Q2696" i="4"/>
  <c r="P2696" i="4"/>
  <c r="O2696" i="4"/>
  <c r="F2696" i="4"/>
  <c r="V2695" i="4"/>
  <c r="U2695" i="4"/>
  <c r="T2695" i="4"/>
  <c r="S2695" i="4"/>
  <c r="R2695" i="4"/>
  <c r="Q2695" i="4"/>
  <c r="P2695" i="4"/>
  <c r="O2695" i="4"/>
  <c r="F2695" i="4"/>
  <c r="V2694" i="4"/>
  <c r="U2694" i="4"/>
  <c r="T2694" i="4"/>
  <c r="S2694" i="4"/>
  <c r="R2694" i="4"/>
  <c r="Q2694" i="4"/>
  <c r="P2694" i="4"/>
  <c r="O2694" i="4"/>
  <c r="F2694" i="4"/>
  <c r="V2693" i="4"/>
  <c r="U2693" i="4"/>
  <c r="T2693" i="4"/>
  <c r="S2693" i="4"/>
  <c r="R2693" i="4"/>
  <c r="Q2693" i="4"/>
  <c r="P2693" i="4"/>
  <c r="O2693" i="4"/>
  <c r="F2693" i="4"/>
  <c r="V2692" i="4"/>
  <c r="U2692" i="4"/>
  <c r="T2692" i="4"/>
  <c r="S2692" i="4"/>
  <c r="R2692" i="4"/>
  <c r="Q2692" i="4"/>
  <c r="P2692" i="4"/>
  <c r="O2692" i="4"/>
  <c r="F2692" i="4"/>
  <c r="V2691" i="4"/>
  <c r="U2691" i="4"/>
  <c r="T2691" i="4"/>
  <c r="S2691" i="4"/>
  <c r="R2691" i="4"/>
  <c r="Q2691" i="4"/>
  <c r="P2691" i="4"/>
  <c r="O2691" i="4"/>
  <c r="F2691" i="4"/>
  <c r="V2690" i="4"/>
  <c r="U2690" i="4"/>
  <c r="T2690" i="4"/>
  <c r="S2690" i="4"/>
  <c r="R2690" i="4"/>
  <c r="Q2690" i="4"/>
  <c r="P2690" i="4"/>
  <c r="O2690" i="4"/>
  <c r="F2690" i="4"/>
  <c r="V2689" i="4"/>
  <c r="U2689" i="4"/>
  <c r="T2689" i="4"/>
  <c r="S2689" i="4"/>
  <c r="R2689" i="4"/>
  <c r="Q2689" i="4"/>
  <c r="P2689" i="4"/>
  <c r="O2689" i="4"/>
  <c r="F2689" i="4"/>
  <c r="V2688" i="4"/>
  <c r="U2688" i="4"/>
  <c r="T2688" i="4"/>
  <c r="S2688" i="4"/>
  <c r="R2688" i="4"/>
  <c r="Q2688" i="4"/>
  <c r="P2688" i="4"/>
  <c r="O2688" i="4"/>
  <c r="F2688" i="4"/>
  <c r="V2687" i="4"/>
  <c r="U2687" i="4"/>
  <c r="T2687" i="4"/>
  <c r="S2687" i="4"/>
  <c r="R2687" i="4"/>
  <c r="Q2687" i="4"/>
  <c r="P2687" i="4"/>
  <c r="O2687" i="4"/>
  <c r="F2687" i="4"/>
  <c r="V2686" i="4"/>
  <c r="U2686" i="4"/>
  <c r="T2686" i="4"/>
  <c r="S2686" i="4"/>
  <c r="R2686" i="4"/>
  <c r="Q2686" i="4"/>
  <c r="P2686" i="4"/>
  <c r="O2686" i="4"/>
  <c r="F2686" i="4"/>
  <c r="V2685" i="4"/>
  <c r="U2685" i="4"/>
  <c r="T2685" i="4"/>
  <c r="S2685" i="4"/>
  <c r="R2685" i="4"/>
  <c r="Q2685" i="4"/>
  <c r="P2685" i="4"/>
  <c r="O2685" i="4"/>
  <c r="F2685" i="4"/>
  <c r="V2684" i="4"/>
  <c r="U2684" i="4"/>
  <c r="T2684" i="4"/>
  <c r="S2684" i="4"/>
  <c r="R2684" i="4"/>
  <c r="Q2684" i="4"/>
  <c r="P2684" i="4"/>
  <c r="O2684" i="4"/>
  <c r="F2684" i="4"/>
  <c r="V2683" i="4"/>
  <c r="U2683" i="4"/>
  <c r="T2683" i="4"/>
  <c r="S2683" i="4"/>
  <c r="R2683" i="4"/>
  <c r="Q2683" i="4"/>
  <c r="P2683" i="4"/>
  <c r="O2683" i="4"/>
  <c r="F2683" i="4"/>
  <c r="V2682" i="4"/>
  <c r="U2682" i="4"/>
  <c r="T2682" i="4"/>
  <c r="S2682" i="4"/>
  <c r="R2682" i="4"/>
  <c r="Q2682" i="4"/>
  <c r="P2682" i="4"/>
  <c r="O2682" i="4"/>
  <c r="F2682" i="4"/>
  <c r="V2681" i="4"/>
  <c r="U2681" i="4"/>
  <c r="T2681" i="4"/>
  <c r="S2681" i="4"/>
  <c r="R2681" i="4"/>
  <c r="Q2681" i="4"/>
  <c r="P2681" i="4"/>
  <c r="O2681" i="4"/>
  <c r="F2681" i="4"/>
  <c r="V2680" i="4"/>
  <c r="U2680" i="4"/>
  <c r="T2680" i="4"/>
  <c r="S2680" i="4"/>
  <c r="R2680" i="4"/>
  <c r="Q2680" i="4"/>
  <c r="P2680" i="4"/>
  <c r="O2680" i="4"/>
  <c r="F2680" i="4"/>
  <c r="V2679" i="4"/>
  <c r="U2679" i="4"/>
  <c r="T2679" i="4"/>
  <c r="S2679" i="4"/>
  <c r="R2679" i="4"/>
  <c r="Q2679" i="4"/>
  <c r="P2679" i="4"/>
  <c r="O2679" i="4"/>
  <c r="F2679" i="4"/>
  <c r="V2678" i="4"/>
  <c r="U2678" i="4"/>
  <c r="T2678" i="4"/>
  <c r="S2678" i="4"/>
  <c r="R2678" i="4"/>
  <c r="Q2678" i="4"/>
  <c r="P2678" i="4"/>
  <c r="O2678" i="4"/>
  <c r="F2678" i="4"/>
  <c r="V2677" i="4"/>
  <c r="U2677" i="4"/>
  <c r="T2677" i="4"/>
  <c r="S2677" i="4"/>
  <c r="R2677" i="4"/>
  <c r="Q2677" i="4"/>
  <c r="P2677" i="4"/>
  <c r="O2677" i="4"/>
  <c r="F2677" i="4"/>
  <c r="V2676" i="4"/>
  <c r="U2676" i="4"/>
  <c r="T2676" i="4"/>
  <c r="S2676" i="4"/>
  <c r="R2676" i="4"/>
  <c r="Q2676" i="4"/>
  <c r="P2676" i="4"/>
  <c r="O2676" i="4"/>
  <c r="F2676" i="4"/>
  <c r="V2675" i="4"/>
  <c r="U2675" i="4"/>
  <c r="T2675" i="4"/>
  <c r="S2675" i="4"/>
  <c r="R2675" i="4"/>
  <c r="Q2675" i="4"/>
  <c r="P2675" i="4"/>
  <c r="O2675" i="4"/>
  <c r="F2675" i="4"/>
  <c r="V2674" i="4"/>
  <c r="U2674" i="4"/>
  <c r="T2674" i="4"/>
  <c r="S2674" i="4"/>
  <c r="R2674" i="4"/>
  <c r="Q2674" i="4"/>
  <c r="P2674" i="4"/>
  <c r="O2674" i="4"/>
  <c r="F2674" i="4"/>
  <c r="V2673" i="4"/>
  <c r="U2673" i="4"/>
  <c r="T2673" i="4"/>
  <c r="S2673" i="4"/>
  <c r="R2673" i="4"/>
  <c r="Q2673" i="4"/>
  <c r="P2673" i="4"/>
  <c r="O2673" i="4"/>
  <c r="F2673" i="4"/>
  <c r="V2672" i="4"/>
  <c r="U2672" i="4"/>
  <c r="T2672" i="4"/>
  <c r="S2672" i="4"/>
  <c r="R2672" i="4"/>
  <c r="Q2672" i="4"/>
  <c r="P2672" i="4"/>
  <c r="O2672" i="4"/>
  <c r="F2672" i="4"/>
  <c r="V2671" i="4"/>
  <c r="U2671" i="4"/>
  <c r="T2671" i="4"/>
  <c r="S2671" i="4"/>
  <c r="R2671" i="4"/>
  <c r="Q2671" i="4"/>
  <c r="P2671" i="4"/>
  <c r="O2671" i="4"/>
  <c r="F2671" i="4"/>
  <c r="V2670" i="4"/>
  <c r="U2670" i="4"/>
  <c r="T2670" i="4"/>
  <c r="S2670" i="4"/>
  <c r="R2670" i="4"/>
  <c r="Q2670" i="4"/>
  <c r="P2670" i="4"/>
  <c r="O2670" i="4"/>
  <c r="F2670" i="4"/>
  <c r="V2669" i="4"/>
  <c r="U2669" i="4"/>
  <c r="T2669" i="4"/>
  <c r="S2669" i="4"/>
  <c r="R2669" i="4"/>
  <c r="Q2669" i="4"/>
  <c r="P2669" i="4"/>
  <c r="O2669" i="4"/>
  <c r="F2669" i="4"/>
  <c r="V2668" i="4"/>
  <c r="U2668" i="4"/>
  <c r="T2668" i="4"/>
  <c r="S2668" i="4"/>
  <c r="R2668" i="4"/>
  <c r="Q2668" i="4"/>
  <c r="P2668" i="4"/>
  <c r="O2668" i="4"/>
  <c r="F2668" i="4"/>
  <c r="V2667" i="4"/>
  <c r="U2667" i="4"/>
  <c r="T2667" i="4"/>
  <c r="S2667" i="4"/>
  <c r="R2667" i="4"/>
  <c r="Q2667" i="4"/>
  <c r="P2667" i="4"/>
  <c r="O2667" i="4"/>
  <c r="F2667" i="4"/>
  <c r="V2666" i="4"/>
  <c r="U2666" i="4"/>
  <c r="T2666" i="4"/>
  <c r="S2666" i="4"/>
  <c r="R2666" i="4"/>
  <c r="Q2666" i="4"/>
  <c r="P2666" i="4"/>
  <c r="O2666" i="4"/>
  <c r="F2666" i="4"/>
  <c r="V2665" i="4"/>
  <c r="U2665" i="4"/>
  <c r="T2665" i="4"/>
  <c r="S2665" i="4"/>
  <c r="R2665" i="4"/>
  <c r="Q2665" i="4"/>
  <c r="P2665" i="4"/>
  <c r="O2665" i="4"/>
  <c r="F2665" i="4"/>
  <c r="V2664" i="4"/>
  <c r="U2664" i="4"/>
  <c r="T2664" i="4"/>
  <c r="S2664" i="4"/>
  <c r="R2664" i="4"/>
  <c r="Q2664" i="4"/>
  <c r="P2664" i="4"/>
  <c r="O2664" i="4"/>
  <c r="F2664" i="4"/>
  <c r="V2663" i="4"/>
  <c r="U2663" i="4"/>
  <c r="T2663" i="4"/>
  <c r="S2663" i="4"/>
  <c r="R2663" i="4"/>
  <c r="Q2663" i="4"/>
  <c r="P2663" i="4"/>
  <c r="O2663" i="4"/>
  <c r="F2663" i="4"/>
  <c r="V2662" i="4"/>
  <c r="U2662" i="4"/>
  <c r="T2662" i="4"/>
  <c r="S2662" i="4"/>
  <c r="R2662" i="4"/>
  <c r="Q2662" i="4"/>
  <c r="P2662" i="4"/>
  <c r="O2662" i="4"/>
  <c r="F2662" i="4"/>
  <c r="V2661" i="4"/>
  <c r="U2661" i="4"/>
  <c r="T2661" i="4"/>
  <c r="S2661" i="4"/>
  <c r="R2661" i="4"/>
  <c r="Q2661" i="4"/>
  <c r="P2661" i="4"/>
  <c r="O2661" i="4"/>
  <c r="F2661" i="4"/>
  <c r="V2660" i="4"/>
  <c r="U2660" i="4"/>
  <c r="T2660" i="4"/>
  <c r="S2660" i="4"/>
  <c r="R2660" i="4"/>
  <c r="Q2660" i="4"/>
  <c r="P2660" i="4"/>
  <c r="O2660" i="4"/>
  <c r="F2660" i="4"/>
  <c r="V2659" i="4"/>
  <c r="U2659" i="4"/>
  <c r="T2659" i="4"/>
  <c r="S2659" i="4"/>
  <c r="R2659" i="4"/>
  <c r="Q2659" i="4"/>
  <c r="P2659" i="4"/>
  <c r="O2659" i="4"/>
  <c r="F2659" i="4"/>
  <c r="V2658" i="4"/>
  <c r="U2658" i="4"/>
  <c r="T2658" i="4"/>
  <c r="S2658" i="4"/>
  <c r="R2658" i="4"/>
  <c r="Q2658" i="4"/>
  <c r="P2658" i="4"/>
  <c r="O2658" i="4"/>
  <c r="F2658" i="4"/>
  <c r="V2657" i="4"/>
  <c r="U2657" i="4"/>
  <c r="T2657" i="4"/>
  <c r="S2657" i="4"/>
  <c r="R2657" i="4"/>
  <c r="Q2657" i="4"/>
  <c r="P2657" i="4"/>
  <c r="O2657" i="4"/>
  <c r="F2657" i="4"/>
  <c r="V2656" i="4"/>
  <c r="U2656" i="4"/>
  <c r="T2656" i="4"/>
  <c r="S2656" i="4"/>
  <c r="R2656" i="4"/>
  <c r="Q2656" i="4"/>
  <c r="P2656" i="4"/>
  <c r="O2656" i="4"/>
  <c r="F2656" i="4"/>
  <c r="V2655" i="4"/>
  <c r="U2655" i="4"/>
  <c r="T2655" i="4"/>
  <c r="S2655" i="4"/>
  <c r="R2655" i="4"/>
  <c r="Q2655" i="4"/>
  <c r="P2655" i="4"/>
  <c r="O2655" i="4"/>
  <c r="F2655" i="4"/>
  <c r="V2654" i="4"/>
  <c r="U2654" i="4"/>
  <c r="T2654" i="4"/>
  <c r="S2654" i="4"/>
  <c r="R2654" i="4"/>
  <c r="Q2654" i="4"/>
  <c r="P2654" i="4"/>
  <c r="O2654" i="4"/>
  <c r="F2654" i="4"/>
  <c r="V2653" i="4"/>
  <c r="U2653" i="4"/>
  <c r="T2653" i="4"/>
  <c r="S2653" i="4"/>
  <c r="R2653" i="4"/>
  <c r="Q2653" i="4"/>
  <c r="P2653" i="4"/>
  <c r="O2653" i="4"/>
  <c r="F2653" i="4"/>
  <c r="V2652" i="4"/>
  <c r="U2652" i="4"/>
  <c r="T2652" i="4"/>
  <c r="S2652" i="4"/>
  <c r="R2652" i="4"/>
  <c r="Q2652" i="4"/>
  <c r="P2652" i="4"/>
  <c r="O2652" i="4"/>
  <c r="F2652" i="4"/>
  <c r="V2651" i="4"/>
  <c r="U2651" i="4"/>
  <c r="T2651" i="4"/>
  <c r="S2651" i="4"/>
  <c r="R2651" i="4"/>
  <c r="Q2651" i="4"/>
  <c r="P2651" i="4"/>
  <c r="O2651" i="4"/>
  <c r="F2651" i="4"/>
  <c r="V2650" i="4"/>
  <c r="U2650" i="4"/>
  <c r="T2650" i="4"/>
  <c r="S2650" i="4"/>
  <c r="R2650" i="4"/>
  <c r="Q2650" i="4"/>
  <c r="P2650" i="4"/>
  <c r="O2650" i="4"/>
  <c r="F2650" i="4"/>
  <c r="V2649" i="4"/>
  <c r="U2649" i="4"/>
  <c r="T2649" i="4"/>
  <c r="S2649" i="4"/>
  <c r="R2649" i="4"/>
  <c r="Q2649" i="4"/>
  <c r="P2649" i="4"/>
  <c r="O2649" i="4"/>
  <c r="F2649" i="4"/>
  <c r="V2648" i="4"/>
  <c r="U2648" i="4"/>
  <c r="T2648" i="4"/>
  <c r="S2648" i="4"/>
  <c r="R2648" i="4"/>
  <c r="Q2648" i="4"/>
  <c r="P2648" i="4"/>
  <c r="O2648" i="4"/>
  <c r="F2648" i="4"/>
  <c r="V2647" i="4"/>
  <c r="U2647" i="4"/>
  <c r="T2647" i="4"/>
  <c r="S2647" i="4"/>
  <c r="R2647" i="4"/>
  <c r="Q2647" i="4"/>
  <c r="P2647" i="4"/>
  <c r="O2647" i="4"/>
  <c r="F2647" i="4"/>
  <c r="V2646" i="4"/>
  <c r="U2646" i="4"/>
  <c r="T2646" i="4"/>
  <c r="S2646" i="4"/>
  <c r="R2646" i="4"/>
  <c r="Q2646" i="4"/>
  <c r="P2646" i="4"/>
  <c r="O2646" i="4"/>
  <c r="F2646" i="4"/>
  <c r="V2645" i="4"/>
  <c r="U2645" i="4"/>
  <c r="T2645" i="4"/>
  <c r="S2645" i="4"/>
  <c r="R2645" i="4"/>
  <c r="Q2645" i="4"/>
  <c r="P2645" i="4"/>
  <c r="O2645" i="4"/>
  <c r="F2645" i="4"/>
  <c r="V2644" i="4"/>
  <c r="U2644" i="4"/>
  <c r="T2644" i="4"/>
  <c r="S2644" i="4"/>
  <c r="R2644" i="4"/>
  <c r="Q2644" i="4"/>
  <c r="P2644" i="4"/>
  <c r="O2644" i="4"/>
  <c r="F2644" i="4"/>
  <c r="V2643" i="4"/>
  <c r="U2643" i="4"/>
  <c r="T2643" i="4"/>
  <c r="S2643" i="4"/>
  <c r="R2643" i="4"/>
  <c r="Q2643" i="4"/>
  <c r="P2643" i="4"/>
  <c r="O2643" i="4"/>
  <c r="F2643" i="4"/>
  <c r="V2642" i="4"/>
  <c r="U2642" i="4"/>
  <c r="T2642" i="4"/>
  <c r="S2642" i="4"/>
  <c r="R2642" i="4"/>
  <c r="Q2642" i="4"/>
  <c r="P2642" i="4"/>
  <c r="O2642" i="4"/>
  <c r="F2642" i="4"/>
  <c r="V2641" i="4"/>
  <c r="U2641" i="4"/>
  <c r="T2641" i="4"/>
  <c r="S2641" i="4"/>
  <c r="R2641" i="4"/>
  <c r="Q2641" i="4"/>
  <c r="P2641" i="4"/>
  <c r="O2641" i="4"/>
  <c r="F2641" i="4"/>
  <c r="V2640" i="4"/>
  <c r="U2640" i="4"/>
  <c r="T2640" i="4"/>
  <c r="S2640" i="4"/>
  <c r="R2640" i="4"/>
  <c r="Q2640" i="4"/>
  <c r="P2640" i="4"/>
  <c r="O2640" i="4"/>
  <c r="F2640" i="4"/>
  <c r="V2639" i="4"/>
  <c r="U2639" i="4"/>
  <c r="T2639" i="4"/>
  <c r="S2639" i="4"/>
  <c r="R2639" i="4"/>
  <c r="Q2639" i="4"/>
  <c r="P2639" i="4"/>
  <c r="O2639" i="4"/>
  <c r="F2639" i="4"/>
  <c r="V2638" i="4"/>
  <c r="U2638" i="4"/>
  <c r="T2638" i="4"/>
  <c r="S2638" i="4"/>
  <c r="R2638" i="4"/>
  <c r="Q2638" i="4"/>
  <c r="P2638" i="4"/>
  <c r="O2638" i="4"/>
  <c r="F2638" i="4"/>
  <c r="V2637" i="4"/>
  <c r="U2637" i="4"/>
  <c r="T2637" i="4"/>
  <c r="S2637" i="4"/>
  <c r="R2637" i="4"/>
  <c r="Q2637" i="4"/>
  <c r="P2637" i="4"/>
  <c r="O2637" i="4"/>
  <c r="F2637" i="4"/>
  <c r="V2636" i="4"/>
  <c r="U2636" i="4"/>
  <c r="T2636" i="4"/>
  <c r="S2636" i="4"/>
  <c r="R2636" i="4"/>
  <c r="Q2636" i="4"/>
  <c r="P2636" i="4"/>
  <c r="O2636" i="4"/>
  <c r="F2636" i="4"/>
  <c r="V2635" i="4"/>
  <c r="U2635" i="4"/>
  <c r="T2635" i="4"/>
  <c r="S2635" i="4"/>
  <c r="R2635" i="4"/>
  <c r="Q2635" i="4"/>
  <c r="P2635" i="4"/>
  <c r="O2635" i="4"/>
  <c r="F2635" i="4"/>
  <c r="V2634" i="4"/>
  <c r="U2634" i="4"/>
  <c r="T2634" i="4"/>
  <c r="S2634" i="4"/>
  <c r="R2634" i="4"/>
  <c r="Q2634" i="4"/>
  <c r="P2634" i="4"/>
  <c r="O2634" i="4"/>
  <c r="F2634" i="4"/>
  <c r="V2633" i="4"/>
  <c r="U2633" i="4"/>
  <c r="T2633" i="4"/>
  <c r="S2633" i="4"/>
  <c r="R2633" i="4"/>
  <c r="Q2633" i="4"/>
  <c r="P2633" i="4"/>
  <c r="O2633" i="4"/>
  <c r="F2633" i="4"/>
  <c r="V2632" i="4"/>
  <c r="U2632" i="4"/>
  <c r="T2632" i="4"/>
  <c r="S2632" i="4"/>
  <c r="R2632" i="4"/>
  <c r="Q2632" i="4"/>
  <c r="P2632" i="4"/>
  <c r="O2632" i="4"/>
  <c r="F2632" i="4"/>
  <c r="V2631" i="4"/>
  <c r="U2631" i="4"/>
  <c r="T2631" i="4"/>
  <c r="S2631" i="4"/>
  <c r="R2631" i="4"/>
  <c r="Q2631" i="4"/>
  <c r="P2631" i="4"/>
  <c r="O2631" i="4"/>
  <c r="F2631" i="4"/>
  <c r="V2630" i="4"/>
  <c r="U2630" i="4"/>
  <c r="T2630" i="4"/>
  <c r="S2630" i="4"/>
  <c r="R2630" i="4"/>
  <c r="Q2630" i="4"/>
  <c r="P2630" i="4"/>
  <c r="O2630" i="4"/>
  <c r="F2630" i="4"/>
  <c r="V2629" i="4"/>
  <c r="U2629" i="4"/>
  <c r="T2629" i="4"/>
  <c r="S2629" i="4"/>
  <c r="R2629" i="4"/>
  <c r="Q2629" i="4"/>
  <c r="P2629" i="4"/>
  <c r="O2629" i="4"/>
  <c r="F2629" i="4"/>
  <c r="V2628" i="4"/>
  <c r="U2628" i="4"/>
  <c r="T2628" i="4"/>
  <c r="S2628" i="4"/>
  <c r="R2628" i="4"/>
  <c r="Q2628" i="4"/>
  <c r="P2628" i="4"/>
  <c r="O2628" i="4"/>
  <c r="F2628" i="4"/>
  <c r="V2627" i="4"/>
  <c r="U2627" i="4"/>
  <c r="T2627" i="4"/>
  <c r="S2627" i="4"/>
  <c r="R2627" i="4"/>
  <c r="Q2627" i="4"/>
  <c r="P2627" i="4"/>
  <c r="O2627" i="4"/>
  <c r="F2627" i="4"/>
  <c r="V2626" i="4"/>
  <c r="U2626" i="4"/>
  <c r="T2626" i="4"/>
  <c r="S2626" i="4"/>
  <c r="R2626" i="4"/>
  <c r="Q2626" i="4"/>
  <c r="P2626" i="4"/>
  <c r="O2626" i="4"/>
  <c r="F2626" i="4"/>
  <c r="V2625" i="4"/>
  <c r="U2625" i="4"/>
  <c r="T2625" i="4"/>
  <c r="S2625" i="4"/>
  <c r="R2625" i="4"/>
  <c r="Q2625" i="4"/>
  <c r="P2625" i="4"/>
  <c r="O2625" i="4"/>
  <c r="F2625" i="4"/>
  <c r="V2624" i="4"/>
  <c r="U2624" i="4"/>
  <c r="T2624" i="4"/>
  <c r="S2624" i="4"/>
  <c r="R2624" i="4"/>
  <c r="Q2624" i="4"/>
  <c r="P2624" i="4"/>
  <c r="O2624" i="4"/>
  <c r="F2624" i="4"/>
  <c r="V2623" i="4"/>
  <c r="U2623" i="4"/>
  <c r="T2623" i="4"/>
  <c r="S2623" i="4"/>
  <c r="R2623" i="4"/>
  <c r="Q2623" i="4"/>
  <c r="P2623" i="4"/>
  <c r="O2623" i="4"/>
  <c r="F2623" i="4"/>
  <c r="V2622" i="4"/>
  <c r="U2622" i="4"/>
  <c r="T2622" i="4"/>
  <c r="S2622" i="4"/>
  <c r="R2622" i="4"/>
  <c r="Q2622" i="4"/>
  <c r="P2622" i="4"/>
  <c r="O2622" i="4"/>
  <c r="F2622" i="4"/>
  <c r="V2621" i="4"/>
  <c r="U2621" i="4"/>
  <c r="T2621" i="4"/>
  <c r="S2621" i="4"/>
  <c r="R2621" i="4"/>
  <c r="Q2621" i="4"/>
  <c r="P2621" i="4"/>
  <c r="O2621" i="4"/>
  <c r="F2621" i="4"/>
  <c r="V2620" i="4"/>
  <c r="U2620" i="4"/>
  <c r="T2620" i="4"/>
  <c r="S2620" i="4"/>
  <c r="R2620" i="4"/>
  <c r="Q2620" i="4"/>
  <c r="P2620" i="4"/>
  <c r="O2620" i="4"/>
  <c r="F2620" i="4"/>
  <c r="V2619" i="4"/>
  <c r="U2619" i="4"/>
  <c r="T2619" i="4"/>
  <c r="S2619" i="4"/>
  <c r="R2619" i="4"/>
  <c r="Q2619" i="4"/>
  <c r="P2619" i="4"/>
  <c r="O2619" i="4"/>
  <c r="F2619" i="4"/>
  <c r="V2618" i="4"/>
  <c r="U2618" i="4"/>
  <c r="T2618" i="4"/>
  <c r="S2618" i="4"/>
  <c r="R2618" i="4"/>
  <c r="Q2618" i="4"/>
  <c r="P2618" i="4"/>
  <c r="O2618" i="4"/>
  <c r="F2618" i="4"/>
  <c r="V2617" i="4"/>
  <c r="U2617" i="4"/>
  <c r="T2617" i="4"/>
  <c r="S2617" i="4"/>
  <c r="R2617" i="4"/>
  <c r="Q2617" i="4"/>
  <c r="P2617" i="4"/>
  <c r="O2617" i="4"/>
  <c r="F2617" i="4"/>
  <c r="V2616" i="4"/>
  <c r="U2616" i="4"/>
  <c r="T2616" i="4"/>
  <c r="S2616" i="4"/>
  <c r="R2616" i="4"/>
  <c r="Q2616" i="4"/>
  <c r="P2616" i="4"/>
  <c r="O2616" i="4"/>
  <c r="F2616" i="4"/>
  <c r="V2615" i="4"/>
  <c r="U2615" i="4"/>
  <c r="T2615" i="4"/>
  <c r="S2615" i="4"/>
  <c r="R2615" i="4"/>
  <c r="Q2615" i="4"/>
  <c r="P2615" i="4"/>
  <c r="O2615" i="4"/>
  <c r="F2615" i="4"/>
  <c r="V2614" i="4"/>
  <c r="U2614" i="4"/>
  <c r="T2614" i="4"/>
  <c r="S2614" i="4"/>
  <c r="R2614" i="4"/>
  <c r="Q2614" i="4"/>
  <c r="P2614" i="4"/>
  <c r="O2614" i="4"/>
  <c r="F2614" i="4"/>
  <c r="V2613" i="4"/>
  <c r="U2613" i="4"/>
  <c r="T2613" i="4"/>
  <c r="S2613" i="4"/>
  <c r="R2613" i="4"/>
  <c r="Q2613" i="4"/>
  <c r="P2613" i="4"/>
  <c r="O2613" i="4"/>
  <c r="F2613" i="4"/>
  <c r="V2612" i="4"/>
  <c r="U2612" i="4"/>
  <c r="T2612" i="4"/>
  <c r="S2612" i="4"/>
  <c r="R2612" i="4"/>
  <c r="Q2612" i="4"/>
  <c r="P2612" i="4"/>
  <c r="O2612" i="4"/>
  <c r="F2612" i="4"/>
  <c r="V2611" i="4"/>
  <c r="U2611" i="4"/>
  <c r="T2611" i="4"/>
  <c r="S2611" i="4"/>
  <c r="R2611" i="4"/>
  <c r="Q2611" i="4"/>
  <c r="P2611" i="4"/>
  <c r="O2611" i="4"/>
  <c r="F2611" i="4"/>
  <c r="V2610" i="4"/>
  <c r="U2610" i="4"/>
  <c r="T2610" i="4"/>
  <c r="S2610" i="4"/>
  <c r="R2610" i="4"/>
  <c r="Q2610" i="4"/>
  <c r="P2610" i="4"/>
  <c r="O2610" i="4"/>
  <c r="F2610" i="4"/>
  <c r="V2609" i="4"/>
  <c r="U2609" i="4"/>
  <c r="T2609" i="4"/>
  <c r="S2609" i="4"/>
  <c r="R2609" i="4"/>
  <c r="Q2609" i="4"/>
  <c r="P2609" i="4"/>
  <c r="O2609" i="4"/>
  <c r="F2609" i="4"/>
  <c r="V2608" i="4"/>
  <c r="U2608" i="4"/>
  <c r="T2608" i="4"/>
  <c r="S2608" i="4"/>
  <c r="R2608" i="4"/>
  <c r="Q2608" i="4"/>
  <c r="P2608" i="4"/>
  <c r="O2608" i="4"/>
  <c r="F2608" i="4"/>
  <c r="V2607" i="4"/>
  <c r="U2607" i="4"/>
  <c r="T2607" i="4"/>
  <c r="S2607" i="4"/>
  <c r="R2607" i="4"/>
  <c r="Q2607" i="4"/>
  <c r="P2607" i="4"/>
  <c r="O2607" i="4"/>
  <c r="F2607" i="4"/>
  <c r="V2606" i="4"/>
  <c r="U2606" i="4"/>
  <c r="T2606" i="4"/>
  <c r="S2606" i="4"/>
  <c r="R2606" i="4"/>
  <c r="Q2606" i="4"/>
  <c r="P2606" i="4"/>
  <c r="O2606" i="4"/>
  <c r="F2606" i="4"/>
  <c r="V2605" i="4"/>
  <c r="U2605" i="4"/>
  <c r="T2605" i="4"/>
  <c r="S2605" i="4"/>
  <c r="R2605" i="4"/>
  <c r="Q2605" i="4"/>
  <c r="P2605" i="4"/>
  <c r="O2605" i="4"/>
  <c r="F2605" i="4"/>
  <c r="V2604" i="4"/>
  <c r="U2604" i="4"/>
  <c r="T2604" i="4"/>
  <c r="S2604" i="4"/>
  <c r="R2604" i="4"/>
  <c r="Q2604" i="4"/>
  <c r="P2604" i="4"/>
  <c r="O2604" i="4"/>
  <c r="F2604" i="4"/>
  <c r="V2603" i="4"/>
  <c r="U2603" i="4"/>
  <c r="T2603" i="4"/>
  <c r="S2603" i="4"/>
  <c r="R2603" i="4"/>
  <c r="Q2603" i="4"/>
  <c r="P2603" i="4"/>
  <c r="O2603" i="4"/>
  <c r="F2603" i="4"/>
  <c r="V2602" i="4"/>
  <c r="U2602" i="4"/>
  <c r="T2602" i="4"/>
  <c r="S2602" i="4"/>
  <c r="R2602" i="4"/>
  <c r="Q2602" i="4"/>
  <c r="P2602" i="4"/>
  <c r="O2602" i="4"/>
  <c r="F2602" i="4"/>
  <c r="V2601" i="4"/>
  <c r="U2601" i="4"/>
  <c r="T2601" i="4"/>
  <c r="S2601" i="4"/>
  <c r="R2601" i="4"/>
  <c r="Q2601" i="4"/>
  <c r="P2601" i="4"/>
  <c r="O2601" i="4"/>
  <c r="F2601" i="4"/>
  <c r="V2600" i="4"/>
  <c r="U2600" i="4"/>
  <c r="T2600" i="4"/>
  <c r="S2600" i="4"/>
  <c r="R2600" i="4"/>
  <c r="Q2600" i="4"/>
  <c r="P2600" i="4"/>
  <c r="O2600" i="4"/>
  <c r="F2600" i="4"/>
  <c r="V2599" i="4"/>
  <c r="U2599" i="4"/>
  <c r="T2599" i="4"/>
  <c r="S2599" i="4"/>
  <c r="R2599" i="4"/>
  <c r="Q2599" i="4"/>
  <c r="P2599" i="4"/>
  <c r="O2599" i="4"/>
  <c r="F2599" i="4"/>
  <c r="V2598" i="4"/>
  <c r="U2598" i="4"/>
  <c r="T2598" i="4"/>
  <c r="S2598" i="4"/>
  <c r="R2598" i="4"/>
  <c r="Q2598" i="4"/>
  <c r="P2598" i="4"/>
  <c r="O2598" i="4"/>
  <c r="F2598" i="4"/>
  <c r="V2597" i="4"/>
  <c r="U2597" i="4"/>
  <c r="T2597" i="4"/>
  <c r="S2597" i="4"/>
  <c r="R2597" i="4"/>
  <c r="Q2597" i="4"/>
  <c r="P2597" i="4"/>
  <c r="O2597" i="4"/>
  <c r="F2597" i="4"/>
  <c r="V2596" i="4"/>
  <c r="U2596" i="4"/>
  <c r="T2596" i="4"/>
  <c r="S2596" i="4"/>
  <c r="R2596" i="4"/>
  <c r="Q2596" i="4"/>
  <c r="P2596" i="4"/>
  <c r="O2596" i="4"/>
  <c r="F2596" i="4"/>
  <c r="V2595" i="4"/>
  <c r="U2595" i="4"/>
  <c r="T2595" i="4"/>
  <c r="S2595" i="4"/>
  <c r="R2595" i="4"/>
  <c r="Q2595" i="4"/>
  <c r="P2595" i="4"/>
  <c r="O2595" i="4"/>
  <c r="F2595" i="4"/>
  <c r="V2594" i="4"/>
  <c r="U2594" i="4"/>
  <c r="T2594" i="4"/>
  <c r="S2594" i="4"/>
  <c r="R2594" i="4"/>
  <c r="Q2594" i="4"/>
  <c r="P2594" i="4"/>
  <c r="O2594" i="4"/>
  <c r="F2594" i="4"/>
  <c r="V2593" i="4"/>
  <c r="U2593" i="4"/>
  <c r="T2593" i="4"/>
  <c r="S2593" i="4"/>
  <c r="R2593" i="4"/>
  <c r="Q2593" i="4"/>
  <c r="P2593" i="4"/>
  <c r="O2593" i="4"/>
  <c r="F2593" i="4"/>
  <c r="V2592" i="4"/>
  <c r="U2592" i="4"/>
  <c r="T2592" i="4"/>
  <c r="S2592" i="4"/>
  <c r="R2592" i="4"/>
  <c r="Q2592" i="4"/>
  <c r="P2592" i="4"/>
  <c r="O2592" i="4"/>
  <c r="F2592" i="4"/>
  <c r="V2591" i="4"/>
  <c r="U2591" i="4"/>
  <c r="T2591" i="4"/>
  <c r="S2591" i="4"/>
  <c r="R2591" i="4"/>
  <c r="Q2591" i="4"/>
  <c r="P2591" i="4"/>
  <c r="O2591" i="4"/>
  <c r="F2591" i="4"/>
  <c r="V2590" i="4"/>
  <c r="U2590" i="4"/>
  <c r="T2590" i="4"/>
  <c r="S2590" i="4"/>
  <c r="R2590" i="4"/>
  <c r="Q2590" i="4"/>
  <c r="P2590" i="4"/>
  <c r="O2590" i="4"/>
  <c r="F2590" i="4"/>
  <c r="V2589" i="4"/>
  <c r="U2589" i="4"/>
  <c r="T2589" i="4"/>
  <c r="S2589" i="4"/>
  <c r="R2589" i="4"/>
  <c r="Q2589" i="4"/>
  <c r="P2589" i="4"/>
  <c r="O2589" i="4"/>
  <c r="F2589" i="4"/>
  <c r="V2588" i="4"/>
  <c r="U2588" i="4"/>
  <c r="T2588" i="4"/>
  <c r="S2588" i="4"/>
  <c r="R2588" i="4"/>
  <c r="Q2588" i="4"/>
  <c r="P2588" i="4"/>
  <c r="O2588" i="4"/>
  <c r="F2588" i="4"/>
  <c r="V2587" i="4"/>
  <c r="U2587" i="4"/>
  <c r="T2587" i="4"/>
  <c r="S2587" i="4"/>
  <c r="R2587" i="4"/>
  <c r="Q2587" i="4"/>
  <c r="P2587" i="4"/>
  <c r="O2587" i="4"/>
  <c r="F2587" i="4"/>
  <c r="V2586" i="4"/>
  <c r="U2586" i="4"/>
  <c r="T2586" i="4"/>
  <c r="S2586" i="4"/>
  <c r="R2586" i="4"/>
  <c r="Q2586" i="4"/>
  <c r="P2586" i="4"/>
  <c r="O2586" i="4"/>
  <c r="F2586" i="4"/>
  <c r="V2585" i="4"/>
  <c r="U2585" i="4"/>
  <c r="T2585" i="4"/>
  <c r="S2585" i="4"/>
  <c r="R2585" i="4"/>
  <c r="Q2585" i="4"/>
  <c r="P2585" i="4"/>
  <c r="O2585" i="4"/>
  <c r="F2585" i="4"/>
  <c r="V2584" i="4"/>
  <c r="U2584" i="4"/>
  <c r="T2584" i="4"/>
  <c r="S2584" i="4"/>
  <c r="R2584" i="4"/>
  <c r="Q2584" i="4"/>
  <c r="P2584" i="4"/>
  <c r="O2584" i="4"/>
  <c r="F2584" i="4"/>
  <c r="V2583" i="4"/>
  <c r="U2583" i="4"/>
  <c r="T2583" i="4"/>
  <c r="S2583" i="4"/>
  <c r="R2583" i="4"/>
  <c r="Q2583" i="4"/>
  <c r="P2583" i="4"/>
  <c r="O2583" i="4"/>
  <c r="F2583" i="4"/>
  <c r="V2582" i="4"/>
  <c r="U2582" i="4"/>
  <c r="T2582" i="4"/>
  <c r="S2582" i="4"/>
  <c r="R2582" i="4"/>
  <c r="Q2582" i="4"/>
  <c r="P2582" i="4"/>
  <c r="O2582" i="4"/>
  <c r="F2582" i="4"/>
  <c r="V2581" i="4"/>
  <c r="U2581" i="4"/>
  <c r="T2581" i="4"/>
  <c r="S2581" i="4"/>
  <c r="R2581" i="4"/>
  <c r="Q2581" i="4"/>
  <c r="P2581" i="4"/>
  <c r="O2581" i="4"/>
  <c r="F2581" i="4"/>
  <c r="V2580" i="4"/>
  <c r="U2580" i="4"/>
  <c r="T2580" i="4"/>
  <c r="S2580" i="4"/>
  <c r="R2580" i="4"/>
  <c r="Q2580" i="4"/>
  <c r="P2580" i="4"/>
  <c r="O2580" i="4"/>
  <c r="F2580" i="4"/>
  <c r="V2579" i="4"/>
  <c r="U2579" i="4"/>
  <c r="T2579" i="4"/>
  <c r="S2579" i="4"/>
  <c r="R2579" i="4"/>
  <c r="Q2579" i="4"/>
  <c r="P2579" i="4"/>
  <c r="O2579" i="4"/>
  <c r="F2579" i="4"/>
  <c r="V2578" i="4"/>
  <c r="U2578" i="4"/>
  <c r="T2578" i="4"/>
  <c r="S2578" i="4"/>
  <c r="R2578" i="4"/>
  <c r="Q2578" i="4"/>
  <c r="P2578" i="4"/>
  <c r="O2578" i="4"/>
  <c r="F2578" i="4"/>
  <c r="V2577" i="4"/>
  <c r="U2577" i="4"/>
  <c r="T2577" i="4"/>
  <c r="S2577" i="4"/>
  <c r="R2577" i="4"/>
  <c r="Q2577" i="4"/>
  <c r="P2577" i="4"/>
  <c r="O2577" i="4"/>
  <c r="F2577" i="4"/>
  <c r="V2576" i="4"/>
  <c r="U2576" i="4"/>
  <c r="T2576" i="4"/>
  <c r="S2576" i="4"/>
  <c r="R2576" i="4"/>
  <c r="Q2576" i="4"/>
  <c r="P2576" i="4"/>
  <c r="O2576" i="4"/>
  <c r="F2576" i="4"/>
  <c r="V2575" i="4"/>
  <c r="U2575" i="4"/>
  <c r="T2575" i="4"/>
  <c r="S2575" i="4"/>
  <c r="R2575" i="4"/>
  <c r="Q2575" i="4"/>
  <c r="P2575" i="4"/>
  <c r="O2575" i="4"/>
  <c r="F2575" i="4"/>
  <c r="V2574" i="4"/>
  <c r="U2574" i="4"/>
  <c r="T2574" i="4"/>
  <c r="S2574" i="4"/>
  <c r="R2574" i="4"/>
  <c r="Q2574" i="4"/>
  <c r="P2574" i="4"/>
  <c r="O2574" i="4"/>
  <c r="F2574" i="4"/>
  <c r="V2573" i="4"/>
  <c r="U2573" i="4"/>
  <c r="T2573" i="4"/>
  <c r="S2573" i="4"/>
  <c r="R2573" i="4"/>
  <c r="Q2573" i="4"/>
  <c r="P2573" i="4"/>
  <c r="O2573" i="4"/>
  <c r="F2573" i="4"/>
  <c r="V2572" i="4"/>
  <c r="U2572" i="4"/>
  <c r="T2572" i="4"/>
  <c r="S2572" i="4"/>
  <c r="R2572" i="4"/>
  <c r="Q2572" i="4"/>
  <c r="P2572" i="4"/>
  <c r="O2572" i="4"/>
  <c r="F2572" i="4"/>
  <c r="V2571" i="4"/>
  <c r="U2571" i="4"/>
  <c r="T2571" i="4"/>
  <c r="S2571" i="4"/>
  <c r="R2571" i="4"/>
  <c r="Q2571" i="4"/>
  <c r="P2571" i="4"/>
  <c r="O2571" i="4"/>
  <c r="F2571" i="4"/>
  <c r="V2570" i="4"/>
  <c r="U2570" i="4"/>
  <c r="T2570" i="4"/>
  <c r="S2570" i="4"/>
  <c r="R2570" i="4"/>
  <c r="Q2570" i="4"/>
  <c r="P2570" i="4"/>
  <c r="O2570" i="4"/>
  <c r="F2570" i="4"/>
  <c r="V2569" i="4"/>
  <c r="U2569" i="4"/>
  <c r="T2569" i="4"/>
  <c r="S2569" i="4"/>
  <c r="R2569" i="4"/>
  <c r="Q2569" i="4"/>
  <c r="P2569" i="4"/>
  <c r="O2569" i="4"/>
  <c r="F2569" i="4"/>
  <c r="V2568" i="4"/>
  <c r="U2568" i="4"/>
  <c r="T2568" i="4"/>
  <c r="S2568" i="4"/>
  <c r="R2568" i="4"/>
  <c r="Q2568" i="4"/>
  <c r="P2568" i="4"/>
  <c r="O2568" i="4"/>
  <c r="F2568" i="4"/>
  <c r="V2567" i="4"/>
  <c r="U2567" i="4"/>
  <c r="T2567" i="4"/>
  <c r="S2567" i="4"/>
  <c r="R2567" i="4"/>
  <c r="Q2567" i="4"/>
  <c r="P2567" i="4"/>
  <c r="O2567" i="4"/>
  <c r="F2567" i="4"/>
  <c r="V2566" i="4"/>
  <c r="U2566" i="4"/>
  <c r="T2566" i="4"/>
  <c r="S2566" i="4"/>
  <c r="R2566" i="4"/>
  <c r="Q2566" i="4"/>
  <c r="P2566" i="4"/>
  <c r="O2566" i="4"/>
  <c r="F2566" i="4"/>
  <c r="V2565" i="4"/>
  <c r="U2565" i="4"/>
  <c r="T2565" i="4"/>
  <c r="S2565" i="4"/>
  <c r="R2565" i="4"/>
  <c r="Q2565" i="4"/>
  <c r="P2565" i="4"/>
  <c r="O2565" i="4"/>
  <c r="F2565" i="4"/>
  <c r="V2564" i="4"/>
  <c r="U2564" i="4"/>
  <c r="T2564" i="4"/>
  <c r="S2564" i="4"/>
  <c r="R2564" i="4"/>
  <c r="Q2564" i="4"/>
  <c r="P2564" i="4"/>
  <c r="O2564" i="4"/>
  <c r="F2564" i="4"/>
  <c r="V2563" i="4"/>
  <c r="U2563" i="4"/>
  <c r="T2563" i="4"/>
  <c r="S2563" i="4"/>
  <c r="R2563" i="4"/>
  <c r="Q2563" i="4"/>
  <c r="P2563" i="4"/>
  <c r="O2563" i="4"/>
  <c r="F2563" i="4"/>
  <c r="V2562" i="4"/>
  <c r="U2562" i="4"/>
  <c r="T2562" i="4"/>
  <c r="S2562" i="4"/>
  <c r="R2562" i="4"/>
  <c r="Q2562" i="4"/>
  <c r="P2562" i="4"/>
  <c r="O2562" i="4"/>
  <c r="F2562" i="4"/>
  <c r="V2561" i="4"/>
  <c r="U2561" i="4"/>
  <c r="T2561" i="4"/>
  <c r="S2561" i="4"/>
  <c r="R2561" i="4"/>
  <c r="Q2561" i="4"/>
  <c r="P2561" i="4"/>
  <c r="O2561" i="4"/>
  <c r="F2561" i="4"/>
  <c r="V2560" i="4"/>
  <c r="U2560" i="4"/>
  <c r="T2560" i="4"/>
  <c r="S2560" i="4"/>
  <c r="R2560" i="4"/>
  <c r="Q2560" i="4"/>
  <c r="P2560" i="4"/>
  <c r="O2560" i="4"/>
  <c r="F2560" i="4"/>
  <c r="V2559" i="4"/>
  <c r="U2559" i="4"/>
  <c r="T2559" i="4"/>
  <c r="S2559" i="4"/>
  <c r="R2559" i="4"/>
  <c r="Q2559" i="4"/>
  <c r="P2559" i="4"/>
  <c r="O2559" i="4"/>
  <c r="F2559" i="4"/>
  <c r="V2558" i="4"/>
  <c r="U2558" i="4"/>
  <c r="T2558" i="4"/>
  <c r="S2558" i="4"/>
  <c r="R2558" i="4"/>
  <c r="Q2558" i="4"/>
  <c r="P2558" i="4"/>
  <c r="O2558" i="4"/>
  <c r="F2558" i="4"/>
  <c r="V2557" i="4"/>
  <c r="U2557" i="4"/>
  <c r="T2557" i="4"/>
  <c r="S2557" i="4"/>
  <c r="R2557" i="4"/>
  <c r="Q2557" i="4"/>
  <c r="P2557" i="4"/>
  <c r="O2557" i="4"/>
  <c r="F2557" i="4"/>
  <c r="V2556" i="4"/>
  <c r="U2556" i="4"/>
  <c r="T2556" i="4"/>
  <c r="S2556" i="4"/>
  <c r="R2556" i="4"/>
  <c r="Q2556" i="4"/>
  <c r="P2556" i="4"/>
  <c r="O2556" i="4"/>
  <c r="F2556" i="4"/>
  <c r="V2555" i="4"/>
  <c r="U2555" i="4"/>
  <c r="T2555" i="4"/>
  <c r="S2555" i="4"/>
  <c r="R2555" i="4"/>
  <c r="Q2555" i="4"/>
  <c r="P2555" i="4"/>
  <c r="O2555" i="4"/>
  <c r="F2555" i="4"/>
  <c r="V2554" i="4"/>
  <c r="U2554" i="4"/>
  <c r="T2554" i="4"/>
  <c r="S2554" i="4"/>
  <c r="R2554" i="4"/>
  <c r="Q2554" i="4"/>
  <c r="P2554" i="4"/>
  <c r="O2554" i="4"/>
  <c r="F2554" i="4"/>
  <c r="V2553" i="4"/>
  <c r="U2553" i="4"/>
  <c r="T2553" i="4"/>
  <c r="S2553" i="4"/>
  <c r="R2553" i="4"/>
  <c r="Q2553" i="4"/>
  <c r="P2553" i="4"/>
  <c r="O2553" i="4"/>
  <c r="F2553" i="4"/>
  <c r="V2552" i="4"/>
  <c r="U2552" i="4"/>
  <c r="T2552" i="4"/>
  <c r="S2552" i="4"/>
  <c r="R2552" i="4"/>
  <c r="Q2552" i="4"/>
  <c r="P2552" i="4"/>
  <c r="O2552" i="4"/>
  <c r="F2552" i="4"/>
  <c r="V2551" i="4"/>
  <c r="U2551" i="4"/>
  <c r="T2551" i="4"/>
  <c r="S2551" i="4"/>
  <c r="R2551" i="4"/>
  <c r="Q2551" i="4"/>
  <c r="P2551" i="4"/>
  <c r="O2551" i="4"/>
  <c r="F2551" i="4"/>
  <c r="V2550" i="4"/>
  <c r="U2550" i="4"/>
  <c r="T2550" i="4"/>
  <c r="S2550" i="4"/>
  <c r="R2550" i="4"/>
  <c r="Q2550" i="4"/>
  <c r="P2550" i="4"/>
  <c r="O2550" i="4"/>
  <c r="F2550" i="4"/>
  <c r="V2549" i="4"/>
  <c r="U2549" i="4"/>
  <c r="T2549" i="4"/>
  <c r="S2549" i="4"/>
  <c r="R2549" i="4"/>
  <c r="Q2549" i="4"/>
  <c r="P2549" i="4"/>
  <c r="O2549" i="4"/>
  <c r="F2549" i="4"/>
  <c r="V2548" i="4"/>
  <c r="U2548" i="4"/>
  <c r="T2548" i="4"/>
  <c r="S2548" i="4"/>
  <c r="R2548" i="4"/>
  <c r="Q2548" i="4"/>
  <c r="P2548" i="4"/>
  <c r="O2548" i="4"/>
  <c r="F2548" i="4"/>
  <c r="V2547" i="4"/>
  <c r="U2547" i="4"/>
  <c r="T2547" i="4"/>
  <c r="S2547" i="4"/>
  <c r="R2547" i="4"/>
  <c r="Q2547" i="4"/>
  <c r="P2547" i="4"/>
  <c r="O2547" i="4"/>
  <c r="F2547" i="4"/>
  <c r="V2546" i="4"/>
  <c r="U2546" i="4"/>
  <c r="T2546" i="4"/>
  <c r="S2546" i="4"/>
  <c r="R2546" i="4"/>
  <c r="Q2546" i="4"/>
  <c r="P2546" i="4"/>
  <c r="O2546" i="4"/>
  <c r="F2546" i="4"/>
  <c r="V2545" i="4"/>
  <c r="U2545" i="4"/>
  <c r="T2545" i="4"/>
  <c r="S2545" i="4"/>
  <c r="R2545" i="4"/>
  <c r="Q2545" i="4"/>
  <c r="P2545" i="4"/>
  <c r="O2545" i="4"/>
  <c r="F2545" i="4"/>
  <c r="V2544" i="4"/>
  <c r="U2544" i="4"/>
  <c r="T2544" i="4"/>
  <c r="S2544" i="4"/>
  <c r="R2544" i="4"/>
  <c r="Q2544" i="4"/>
  <c r="P2544" i="4"/>
  <c r="O2544" i="4"/>
  <c r="F2544" i="4"/>
  <c r="V2543" i="4"/>
  <c r="U2543" i="4"/>
  <c r="T2543" i="4"/>
  <c r="S2543" i="4"/>
  <c r="R2543" i="4"/>
  <c r="Q2543" i="4"/>
  <c r="P2543" i="4"/>
  <c r="O2543" i="4"/>
  <c r="F2543" i="4"/>
  <c r="V2542" i="4"/>
  <c r="U2542" i="4"/>
  <c r="T2542" i="4"/>
  <c r="S2542" i="4"/>
  <c r="R2542" i="4"/>
  <c r="Q2542" i="4"/>
  <c r="P2542" i="4"/>
  <c r="O2542" i="4"/>
  <c r="F2542" i="4"/>
  <c r="V2541" i="4"/>
  <c r="U2541" i="4"/>
  <c r="T2541" i="4"/>
  <c r="S2541" i="4"/>
  <c r="R2541" i="4"/>
  <c r="Q2541" i="4"/>
  <c r="P2541" i="4"/>
  <c r="O2541" i="4"/>
  <c r="F2541" i="4"/>
  <c r="V2540" i="4"/>
  <c r="U2540" i="4"/>
  <c r="T2540" i="4"/>
  <c r="S2540" i="4"/>
  <c r="R2540" i="4"/>
  <c r="Q2540" i="4"/>
  <c r="P2540" i="4"/>
  <c r="O2540" i="4"/>
  <c r="F2540" i="4"/>
  <c r="V2539" i="4"/>
  <c r="U2539" i="4"/>
  <c r="T2539" i="4"/>
  <c r="S2539" i="4"/>
  <c r="R2539" i="4"/>
  <c r="Q2539" i="4"/>
  <c r="P2539" i="4"/>
  <c r="O2539" i="4"/>
  <c r="F2539" i="4"/>
  <c r="V2538" i="4"/>
  <c r="U2538" i="4"/>
  <c r="T2538" i="4"/>
  <c r="S2538" i="4"/>
  <c r="R2538" i="4"/>
  <c r="Q2538" i="4"/>
  <c r="P2538" i="4"/>
  <c r="O2538" i="4"/>
  <c r="F2538" i="4"/>
  <c r="V2537" i="4"/>
  <c r="U2537" i="4"/>
  <c r="T2537" i="4"/>
  <c r="S2537" i="4"/>
  <c r="R2537" i="4"/>
  <c r="Q2537" i="4"/>
  <c r="P2537" i="4"/>
  <c r="O2537" i="4"/>
  <c r="F2537" i="4"/>
  <c r="V2536" i="4"/>
  <c r="U2536" i="4"/>
  <c r="T2536" i="4"/>
  <c r="S2536" i="4"/>
  <c r="R2536" i="4"/>
  <c r="Q2536" i="4"/>
  <c r="P2536" i="4"/>
  <c r="O2536" i="4"/>
  <c r="F2536" i="4"/>
  <c r="V2535" i="4"/>
  <c r="U2535" i="4"/>
  <c r="T2535" i="4"/>
  <c r="S2535" i="4"/>
  <c r="R2535" i="4"/>
  <c r="Q2535" i="4"/>
  <c r="P2535" i="4"/>
  <c r="O2535" i="4"/>
  <c r="F2535" i="4"/>
  <c r="V2534" i="4"/>
  <c r="U2534" i="4"/>
  <c r="T2534" i="4"/>
  <c r="S2534" i="4"/>
  <c r="R2534" i="4"/>
  <c r="Q2534" i="4"/>
  <c r="P2534" i="4"/>
  <c r="O2534" i="4"/>
  <c r="F2534" i="4"/>
  <c r="V2533" i="4"/>
  <c r="U2533" i="4"/>
  <c r="T2533" i="4"/>
  <c r="S2533" i="4"/>
  <c r="R2533" i="4"/>
  <c r="Q2533" i="4"/>
  <c r="P2533" i="4"/>
  <c r="O2533" i="4"/>
  <c r="F2533" i="4"/>
  <c r="V2532" i="4"/>
  <c r="U2532" i="4"/>
  <c r="T2532" i="4"/>
  <c r="S2532" i="4"/>
  <c r="R2532" i="4"/>
  <c r="Q2532" i="4"/>
  <c r="P2532" i="4"/>
  <c r="O2532" i="4"/>
  <c r="F2532" i="4"/>
  <c r="V2531" i="4"/>
  <c r="U2531" i="4"/>
  <c r="T2531" i="4"/>
  <c r="S2531" i="4"/>
  <c r="R2531" i="4"/>
  <c r="Q2531" i="4"/>
  <c r="P2531" i="4"/>
  <c r="O2531" i="4"/>
  <c r="F2531" i="4"/>
  <c r="V2530" i="4"/>
  <c r="U2530" i="4"/>
  <c r="T2530" i="4"/>
  <c r="S2530" i="4"/>
  <c r="R2530" i="4"/>
  <c r="Q2530" i="4"/>
  <c r="P2530" i="4"/>
  <c r="O2530" i="4"/>
  <c r="F2530" i="4"/>
  <c r="V2529" i="4"/>
  <c r="U2529" i="4"/>
  <c r="T2529" i="4"/>
  <c r="S2529" i="4"/>
  <c r="R2529" i="4"/>
  <c r="Q2529" i="4"/>
  <c r="P2529" i="4"/>
  <c r="O2529" i="4"/>
  <c r="F2529" i="4"/>
  <c r="V2528" i="4"/>
  <c r="U2528" i="4"/>
  <c r="T2528" i="4"/>
  <c r="S2528" i="4"/>
  <c r="R2528" i="4"/>
  <c r="Q2528" i="4"/>
  <c r="P2528" i="4"/>
  <c r="O2528" i="4"/>
  <c r="F2528" i="4"/>
  <c r="V2527" i="4"/>
  <c r="U2527" i="4"/>
  <c r="T2527" i="4"/>
  <c r="S2527" i="4"/>
  <c r="R2527" i="4"/>
  <c r="Q2527" i="4"/>
  <c r="P2527" i="4"/>
  <c r="O2527" i="4"/>
  <c r="F2527" i="4"/>
  <c r="V2526" i="4"/>
  <c r="U2526" i="4"/>
  <c r="T2526" i="4"/>
  <c r="S2526" i="4"/>
  <c r="R2526" i="4"/>
  <c r="Q2526" i="4"/>
  <c r="P2526" i="4"/>
  <c r="O2526" i="4"/>
  <c r="F2526" i="4"/>
  <c r="V2525" i="4"/>
  <c r="U2525" i="4"/>
  <c r="T2525" i="4"/>
  <c r="S2525" i="4"/>
  <c r="R2525" i="4"/>
  <c r="Q2525" i="4"/>
  <c r="P2525" i="4"/>
  <c r="O2525" i="4"/>
  <c r="F2525" i="4"/>
  <c r="V2524" i="4"/>
  <c r="U2524" i="4"/>
  <c r="T2524" i="4"/>
  <c r="S2524" i="4"/>
  <c r="R2524" i="4"/>
  <c r="Q2524" i="4"/>
  <c r="P2524" i="4"/>
  <c r="O2524" i="4"/>
  <c r="F2524" i="4"/>
  <c r="V2523" i="4"/>
  <c r="U2523" i="4"/>
  <c r="T2523" i="4"/>
  <c r="S2523" i="4"/>
  <c r="R2523" i="4"/>
  <c r="Q2523" i="4"/>
  <c r="P2523" i="4"/>
  <c r="O2523" i="4"/>
  <c r="F2523" i="4"/>
  <c r="V2522" i="4"/>
  <c r="U2522" i="4"/>
  <c r="T2522" i="4"/>
  <c r="S2522" i="4"/>
  <c r="R2522" i="4"/>
  <c r="Q2522" i="4"/>
  <c r="P2522" i="4"/>
  <c r="O2522" i="4"/>
  <c r="F2522" i="4"/>
  <c r="V2521" i="4"/>
  <c r="U2521" i="4"/>
  <c r="T2521" i="4"/>
  <c r="S2521" i="4"/>
  <c r="R2521" i="4"/>
  <c r="Q2521" i="4"/>
  <c r="P2521" i="4"/>
  <c r="O2521" i="4"/>
  <c r="F2521" i="4"/>
  <c r="V2520" i="4"/>
  <c r="U2520" i="4"/>
  <c r="T2520" i="4"/>
  <c r="S2520" i="4"/>
  <c r="R2520" i="4"/>
  <c r="Q2520" i="4"/>
  <c r="P2520" i="4"/>
  <c r="O2520" i="4"/>
  <c r="F2520" i="4"/>
  <c r="V2519" i="4"/>
  <c r="U2519" i="4"/>
  <c r="T2519" i="4"/>
  <c r="S2519" i="4"/>
  <c r="R2519" i="4"/>
  <c r="Q2519" i="4"/>
  <c r="P2519" i="4"/>
  <c r="O2519" i="4"/>
  <c r="F2519" i="4"/>
  <c r="V2518" i="4"/>
  <c r="U2518" i="4"/>
  <c r="T2518" i="4"/>
  <c r="S2518" i="4"/>
  <c r="R2518" i="4"/>
  <c r="Q2518" i="4"/>
  <c r="P2518" i="4"/>
  <c r="O2518" i="4"/>
  <c r="F2518" i="4"/>
  <c r="V2517" i="4"/>
  <c r="U2517" i="4"/>
  <c r="T2517" i="4"/>
  <c r="S2517" i="4"/>
  <c r="R2517" i="4"/>
  <c r="Q2517" i="4"/>
  <c r="P2517" i="4"/>
  <c r="O2517" i="4"/>
  <c r="F2517" i="4"/>
  <c r="V2516" i="4"/>
  <c r="U2516" i="4"/>
  <c r="T2516" i="4"/>
  <c r="S2516" i="4"/>
  <c r="R2516" i="4"/>
  <c r="Q2516" i="4"/>
  <c r="P2516" i="4"/>
  <c r="O2516" i="4"/>
  <c r="F2516" i="4"/>
  <c r="V2515" i="4"/>
  <c r="U2515" i="4"/>
  <c r="T2515" i="4"/>
  <c r="S2515" i="4"/>
  <c r="R2515" i="4"/>
  <c r="Q2515" i="4"/>
  <c r="P2515" i="4"/>
  <c r="O2515" i="4"/>
  <c r="F2515" i="4"/>
  <c r="V2514" i="4"/>
  <c r="U2514" i="4"/>
  <c r="T2514" i="4"/>
  <c r="S2514" i="4"/>
  <c r="R2514" i="4"/>
  <c r="Q2514" i="4"/>
  <c r="P2514" i="4"/>
  <c r="O2514" i="4"/>
  <c r="F2514" i="4"/>
  <c r="V2513" i="4"/>
  <c r="U2513" i="4"/>
  <c r="T2513" i="4"/>
  <c r="S2513" i="4"/>
  <c r="R2513" i="4"/>
  <c r="Q2513" i="4"/>
  <c r="P2513" i="4"/>
  <c r="O2513" i="4"/>
  <c r="F2513" i="4"/>
  <c r="V2512" i="4"/>
  <c r="U2512" i="4"/>
  <c r="T2512" i="4"/>
  <c r="S2512" i="4"/>
  <c r="R2512" i="4"/>
  <c r="Q2512" i="4"/>
  <c r="P2512" i="4"/>
  <c r="O2512" i="4"/>
  <c r="F2512" i="4"/>
  <c r="V2511" i="4"/>
  <c r="U2511" i="4"/>
  <c r="T2511" i="4"/>
  <c r="S2511" i="4"/>
  <c r="R2511" i="4"/>
  <c r="Q2511" i="4"/>
  <c r="P2511" i="4"/>
  <c r="O2511" i="4"/>
  <c r="F2511" i="4"/>
  <c r="V2510" i="4"/>
  <c r="U2510" i="4"/>
  <c r="T2510" i="4"/>
  <c r="S2510" i="4"/>
  <c r="R2510" i="4"/>
  <c r="Q2510" i="4"/>
  <c r="P2510" i="4"/>
  <c r="O2510" i="4"/>
  <c r="F2510" i="4"/>
  <c r="V2509" i="4"/>
  <c r="U2509" i="4"/>
  <c r="T2509" i="4"/>
  <c r="S2509" i="4"/>
  <c r="R2509" i="4"/>
  <c r="Q2509" i="4"/>
  <c r="P2509" i="4"/>
  <c r="O2509" i="4"/>
  <c r="F2509" i="4"/>
  <c r="V2508" i="4"/>
  <c r="U2508" i="4"/>
  <c r="T2508" i="4"/>
  <c r="S2508" i="4"/>
  <c r="R2508" i="4"/>
  <c r="Q2508" i="4"/>
  <c r="P2508" i="4"/>
  <c r="O2508" i="4"/>
  <c r="F2508" i="4"/>
  <c r="V2507" i="4"/>
  <c r="U2507" i="4"/>
  <c r="T2507" i="4"/>
  <c r="S2507" i="4"/>
  <c r="R2507" i="4"/>
  <c r="Q2507" i="4"/>
  <c r="P2507" i="4"/>
  <c r="O2507" i="4"/>
  <c r="F2507" i="4"/>
  <c r="V2506" i="4"/>
  <c r="U2506" i="4"/>
  <c r="T2506" i="4"/>
  <c r="S2506" i="4"/>
  <c r="R2506" i="4"/>
  <c r="Q2506" i="4"/>
  <c r="P2506" i="4"/>
  <c r="O2506" i="4"/>
  <c r="F2506" i="4"/>
  <c r="V2505" i="4"/>
  <c r="U2505" i="4"/>
  <c r="T2505" i="4"/>
  <c r="S2505" i="4"/>
  <c r="R2505" i="4"/>
  <c r="Q2505" i="4"/>
  <c r="P2505" i="4"/>
  <c r="O2505" i="4"/>
  <c r="F2505" i="4"/>
  <c r="V2504" i="4"/>
  <c r="U2504" i="4"/>
  <c r="T2504" i="4"/>
  <c r="S2504" i="4"/>
  <c r="R2504" i="4"/>
  <c r="Q2504" i="4"/>
  <c r="P2504" i="4"/>
  <c r="O2504" i="4"/>
  <c r="F2504" i="4"/>
  <c r="V2503" i="4"/>
  <c r="U2503" i="4"/>
  <c r="T2503" i="4"/>
  <c r="S2503" i="4"/>
  <c r="R2503" i="4"/>
  <c r="Q2503" i="4"/>
  <c r="P2503" i="4"/>
  <c r="O2503" i="4"/>
  <c r="F2503" i="4"/>
  <c r="V2502" i="4"/>
  <c r="U2502" i="4"/>
  <c r="T2502" i="4"/>
  <c r="S2502" i="4"/>
  <c r="R2502" i="4"/>
  <c r="Q2502" i="4"/>
  <c r="P2502" i="4"/>
  <c r="O2502" i="4"/>
  <c r="F2502" i="4"/>
  <c r="V2501" i="4"/>
  <c r="U2501" i="4"/>
  <c r="T2501" i="4"/>
  <c r="S2501" i="4"/>
  <c r="R2501" i="4"/>
  <c r="Q2501" i="4"/>
  <c r="P2501" i="4"/>
  <c r="O2501" i="4"/>
  <c r="F2501" i="4"/>
  <c r="V2500" i="4"/>
  <c r="U2500" i="4"/>
  <c r="T2500" i="4"/>
  <c r="S2500" i="4"/>
  <c r="R2500" i="4"/>
  <c r="Q2500" i="4"/>
  <c r="P2500" i="4"/>
  <c r="O2500" i="4"/>
  <c r="F2500" i="4"/>
  <c r="V2499" i="4"/>
  <c r="U2499" i="4"/>
  <c r="T2499" i="4"/>
  <c r="S2499" i="4"/>
  <c r="R2499" i="4"/>
  <c r="Q2499" i="4"/>
  <c r="P2499" i="4"/>
  <c r="O2499" i="4"/>
  <c r="F2499" i="4"/>
  <c r="V2498" i="4"/>
  <c r="U2498" i="4"/>
  <c r="T2498" i="4"/>
  <c r="S2498" i="4"/>
  <c r="R2498" i="4"/>
  <c r="Q2498" i="4"/>
  <c r="P2498" i="4"/>
  <c r="O2498" i="4"/>
  <c r="F2498" i="4"/>
  <c r="V2497" i="4"/>
  <c r="U2497" i="4"/>
  <c r="T2497" i="4"/>
  <c r="S2497" i="4"/>
  <c r="R2497" i="4"/>
  <c r="Q2497" i="4"/>
  <c r="P2497" i="4"/>
  <c r="O2497" i="4"/>
  <c r="F2497" i="4"/>
  <c r="V2496" i="4"/>
  <c r="U2496" i="4"/>
  <c r="T2496" i="4"/>
  <c r="S2496" i="4"/>
  <c r="R2496" i="4"/>
  <c r="Q2496" i="4"/>
  <c r="P2496" i="4"/>
  <c r="O2496" i="4"/>
  <c r="F2496" i="4"/>
  <c r="V2495" i="4"/>
  <c r="U2495" i="4"/>
  <c r="T2495" i="4"/>
  <c r="S2495" i="4"/>
  <c r="R2495" i="4"/>
  <c r="Q2495" i="4"/>
  <c r="P2495" i="4"/>
  <c r="O2495" i="4"/>
  <c r="F2495" i="4"/>
  <c r="V2494" i="4"/>
  <c r="U2494" i="4"/>
  <c r="T2494" i="4"/>
  <c r="S2494" i="4"/>
  <c r="R2494" i="4"/>
  <c r="Q2494" i="4"/>
  <c r="P2494" i="4"/>
  <c r="O2494" i="4"/>
  <c r="F2494" i="4"/>
  <c r="V2493" i="4"/>
  <c r="U2493" i="4"/>
  <c r="T2493" i="4"/>
  <c r="S2493" i="4"/>
  <c r="R2493" i="4"/>
  <c r="Q2493" i="4"/>
  <c r="P2493" i="4"/>
  <c r="O2493" i="4"/>
  <c r="F2493" i="4"/>
  <c r="V2492" i="4"/>
  <c r="U2492" i="4"/>
  <c r="T2492" i="4"/>
  <c r="S2492" i="4"/>
  <c r="R2492" i="4"/>
  <c r="Q2492" i="4"/>
  <c r="P2492" i="4"/>
  <c r="O2492" i="4"/>
  <c r="F2492" i="4"/>
  <c r="V2491" i="4"/>
  <c r="U2491" i="4"/>
  <c r="T2491" i="4"/>
  <c r="S2491" i="4"/>
  <c r="R2491" i="4"/>
  <c r="Q2491" i="4"/>
  <c r="P2491" i="4"/>
  <c r="O2491" i="4"/>
  <c r="F2491" i="4"/>
  <c r="V2490" i="4"/>
  <c r="U2490" i="4"/>
  <c r="T2490" i="4"/>
  <c r="S2490" i="4"/>
  <c r="R2490" i="4"/>
  <c r="Q2490" i="4"/>
  <c r="P2490" i="4"/>
  <c r="O2490" i="4"/>
  <c r="F2490" i="4"/>
  <c r="V2489" i="4"/>
  <c r="U2489" i="4"/>
  <c r="T2489" i="4"/>
  <c r="S2489" i="4"/>
  <c r="R2489" i="4"/>
  <c r="Q2489" i="4"/>
  <c r="P2489" i="4"/>
  <c r="O2489" i="4"/>
  <c r="F2489" i="4"/>
  <c r="V2488" i="4"/>
  <c r="U2488" i="4"/>
  <c r="T2488" i="4"/>
  <c r="S2488" i="4"/>
  <c r="R2488" i="4"/>
  <c r="Q2488" i="4"/>
  <c r="P2488" i="4"/>
  <c r="O2488" i="4"/>
  <c r="F2488" i="4"/>
  <c r="V2487" i="4"/>
  <c r="U2487" i="4"/>
  <c r="T2487" i="4"/>
  <c r="S2487" i="4"/>
  <c r="R2487" i="4"/>
  <c r="Q2487" i="4"/>
  <c r="P2487" i="4"/>
  <c r="O2487" i="4"/>
  <c r="F2487" i="4"/>
  <c r="V2486" i="4"/>
  <c r="U2486" i="4"/>
  <c r="T2486" i="4"/>
  <c r="S2486" i="4"/>
  <c r="R2486" i="4"/>
  <c r="Q2486" i="4"/>
  <c r="P2486" i="4"/>
  <c r="O2486" i="4"/>
  <c r="F2486" i="4"/>
  <c r="V2485" i="4"/>
  <c r="U2485" i="4"/>
  <c r="T2485" i="4"/>
  <c r="S2485" i="4"/>
  <c r="R2485" i="4"/>
  <c r="Q2485" i="4"/>
  <c r="P2485" i="4"/>
  <c r="O2485" i="4"/>
  <c r="F2485" i="4"/>
  <c r="V2484" i="4"/>
  <c r="U2484" i="4"/>
  <c r="T2484" i="4"/>
  <c r="S2484" i="4"/>
  <c r="R2484" i="4"/>
  <c r="Q2484" i="4"/>
  <c r="P2484" i="4"/>
  <c r="O2484" i="4"/>
  <c r="F2484" i="4"/>
  <c r="V2483" i="4"/>
  <c r="U2483" i="4"/>
  <c r="T2483" i="4"/>
  <c r="S2483" i="4"/>
  <c r="R2483" i="4"/>
  <c r="Q2483" i="4"/>
  <c r="P2483" i="4"/>
  <c r="O2483" i="4"/>
  <c r="F2483" i="4"/>
  <c r="V2482" i="4"/>
  <c r="U2482" i="4"/>
  <c r="T2482" i="4"/>
  <c r="S2482" i="4"/>
  <c r="R2482" i="4"/>
  <c r="Q2482" i="4"/>
  <c r="P2482" i="4"/>
  <c r="O2482" i="4"/>
  <c r="F2482" i="4"/>
  <c r="V2481" i="4"/>
  <c r="U2481" i="4"/>
  <c r="T2481" i="4"/>
  <c r="S2481" i="4"/>
  <c r="R2481" i="4"/>
  <c r="Q2481" i="4"/>
  <c r="P2481" i="4"/>
  <c r="O2481" i="4"/>
  <c r="F2481" i="4"/>
  <c r="V2480" i="4"/>
  <c r="U2480" i="4"/>
  <c r="T2480" i="4"/>
  <c r="S2480" i="4"/>
  <c r="R2480" i="4"/>
  <c r="Q2480" i="4"/>
  <c r="P2480" i="4"/>
  <c r="O2480" i="4"/>
  <c r="F2480" i="4"/>
  <c r="V2479" i="4"/>
  <c r="U2479" i="4"/>
  <c r="T2479" i="4"/>
  <c r="S2479" i="4"/>
  <c r="R2479" i="4"/>
  <c r="Q2479" i="4"/>
  <c r="P2479" i="4"/>
  <c r="O2479" i="4"/>
  <c r="F2479" i="4"/>
  <c r="V2478" i="4"/>
  <c r="U2478" i="4"/>
  <c r="T2478" i="4"/>
  <c r="S2478" i="4"/>
  <c r="R2478" i="4"/>
  <c r="Q2478" i="4"/>
  <c r="P2478" i="4"/>
  <c r="O2478" i="4"/>
  <c r="F2478" i="4"/>
  <c r="V2477" i="4"/>
  <c r="U2477" i="4"/>
  <c r="T2477" i="4"/>
  <c r="S2477" i="4"/>
  <c r="R2477" i="4"/>
  <c r="Q2477" i="4"/>
  <c r="P2477" i="4"/>
  <c r="O2477" i="4"/>
  <c r="F2477" i="4"/>
  <c r="V2476" i="4"/>
  <c r="U2476" i="4"/>
  <c r="T2476" i="4"/>
  <c r="S2476" i="4"/>
  <c r="R2476" i="4"/>
  <c r="Q2476" i="4"/>
  <c r="P2476" i="4"/>
  <c r="O2476" i="4"/>
  <c r="F2476" i="4"/>
  <c r="V2475" i="4"/>
  <c r="U2475" i="4"/>
  <c r="T2475" i="4"/>
  <c r="S2475" i="4"/>
  <c r="R2475" i="4"/>
  <c r="Q2475" i="4"/>
  <c r="P2475" i="4"/>
  <c r="O2475" i="4"/>
  <c r="F2475" i="4"/>
  <c r="V2474" i="4"/>
  <c r="U2474" i="4"/>
  <c r="T2474" i="4"/>
  <c r="S2474" i="4"/>
  <c r="R2474" i="4"/>
  <c r="Q2474" i="4"/>
  <c r="P2474" i="4"/>
  <c r="O2474" i="4"/>
  <c r="F2474" i="4"/>
  <c r="V2473" i="4"/>
  <c r="U2473" i="4"/>
  <c r="T2473" i="4"/>
  <c r="S2473" i="4"/>
  <c r="R2473" i="4"/>
  <c r="Q2473" i="4"/>
  <c r="P2473" i="4"/>
  <c r="O2473" i="4"/>
  <c r="F2473" i="4"/>
  <c r="V2472" i="4"/>
  <c r="U2472" i="4"/>
  <c r="T2472" i="4"/>
  <c r="S2472" i="4"/>
  <c r="R2472" i="4"/>
  <c r="Q2472" i="4"/>
  <c r="P2472" i="4"/>
  <c r="O2472" i="4"/>
  <c r="F2472" i="4"/>
  <c r="V2471" i="4"/>
  <c r="U2471" i="4"/>
  <c r="T2471" i="4"/>
  <c r="S2471" i="4"/>
  <c r="R2471" i="4"/>
  <c r="Q2471" i="4"/>
  <c r="P2471" i="4"/>
  <c r="O2471" i="4"/>
  <c r="F2471" i="4"/>
  <c r="V2470" i="4"/>
  <c r="U2470" i="4"/>
  <c r="T2470" i="4"/>
  <c r="S2470" i="4"/>
  <c r="R2470" i="4"/>
  <c r="Q2470" i="4"/>
  <c r="P2470" i="4"/>
  <c r="O2470" i="4"/>
  <c r="F2470" i="4"/>
  <c r="V2469" i="4"/>
  <c r="U2469" i="4"/>
  <c r="T2469" i="4"/>
  <c r="S2469" i="4"/>
  <c r="R2469" i="4"/>
  <c r="Q2469" i="4"/>
  <c r="P2469" i="4"/>
  <c r="O2469" i="4"/>
  <c r="F2469" i="4"/>
  <c r="V2468" i="4"/>
  <c r="U2468" i="4"/>
  <c r="T2468" i="4"/>
  <c r="S2468" i="4"/>
  <c r="R2468" i="4"/>
  <c r="Q2468" i="4"/>
  <c r="P2468" i="4"/>
  <c r="O2468" i="4"/>
  <c r="F2468" i="4"/>
  <c r="V2467" i="4"/>
  <c r="U2467" i="4"/>
  <c r="T2467" i="4"/>
  <c r="S2467" i="4"/>
  <c r="R2467" i="4"/>
  <c r="Q2467" i="4"/>
  <c r="P2467" i="4"/>
  <c r="O2467" i="4"/>
  <c r="F2467" i="4"/>
  <c r="V2466" i="4"/>
  <c r="U2466" i="4"/>
  <c r="T2466" i="4"/>
  <c r="S2466" i="4"/>
  <c r="R2466" i="4"/>
  <c r="Q2466" i="4"/>
  <c r="P2466" i="4"/>
  <c r="O2466" i="4"/>
  <c r="F2466" i="4"/>
  <c r="V2465" i="4"/>
  <c r="U2465" i="4"/>
  <c r="T2465" i="4"/>
  <c r="S2465" i="4"/>
  <c r="R2465" i="4"/>
  <c r="Q2465" i="4"/>
  <c r="P2465" i="4"/>
  <c r="O2465" i="4"/>
  <c r="F2465" i="4"/>
  <c r="V2464" i="4"/>
  <c r="U2464" i="4"/>
  <c r="T2464" i="4"/>
  <c r="S2464" i="4"/>
  <c r="R2464" i="4"/>
  <c r="Q2464" i="4"/>
  <c r="P2464" i="4"/>
  <c r="O2464" i="4"/>
  <c r="F2464" i="4"/>
  <c r="V2463" i="4"/>
  <c r="U2463" i="4"/>
  <c r="T2463" i="4"/>
  <c r="S2463" i="4"/>
  <c r="R2463" i="4"/>
  <c r="Q2463" i="4"/>
  <c r="P2463" i="4"/>
  <c r="O2463" i="4"/>
  <c r="F2463" i="4"/>
  <c r="V2462" i="4"/>
  <c r="U2462" i="4"/>
  <c r="T2462" i="4"/>
  <c r="S2462" i="4"/>
  <c r="R2462" i="4"/>
  <c r="Q2462" i="4"/>
  <c r="P2462" i="4"/>
  <c r="O2462" i="4"/>
  <c r="F2462" i="4"/>
  <c r="V2461" i="4"/>
  <c r="U2461" i="4"/>
  <c r="T2461" i="4"/>
  <c r="S2461" i="4"/>
  <c r="R2461" i="4"/>
  <c r="Q2461" i="4"/>
  <c r="P2461" i="4"/>
  <c r="O2461" i="4"/>
  <c r="F2461" i="4"/>
  <c r="V2460" i="4"/>
  <c r="U2460" i="4"/>
  <c r="T2460" i="4"/>
  <c r="S2460" i="4"/>
  <c r="R2460" i="4"/>
  <c r="Q2460" i="4"/>
  <c r="P2460" i="4"/>
  <c r="O2460" i="4"/>
  <c r="F2460" i="4"/>
  <c r="V2459" i="4"/>
  <c r="U2459" i="4"/>
  <c r="T2459" i="4"/>
  <c r="S2459" i="4"/>
  <c r="R2459" i="4"/>
  <c r="Q2459" i="4"/>
  <c r="P2459" i="4"/>
  <c r="O2459" i="4"/>
  <c r="F2459" i="4"/>
  <c r="V2458" i="4"/>
  <c r="U2458" i="4"/>
  <c r="T2458" i="4"/>
  <c r="S2458" i="4"/>
  <c r="R2458" i="4"/>
  <c r="Q2458" i="4"/>
  <c r="P2458" i="4"/>
  <c r="O2458" i="4"/>
  <c r="F2458" i="4"/>
  <c r="V2457" i="4"/>
  <c r="U2457" i="4"/>
  <c r="T2457" i="4"/>
  <c r="S2457" i="4"/>
  <c r="R2457" i="4"/>
  <c r="Q2457" i="4"/>
  <c r="P2457" i="4"/>
  <c r="O2457" i="4"/>
  <c r="F2457" i="4"/>
  <c r="V2456" i="4"/>
  <c r="U2456" i="4"/>
  <c r="T2456" i="4"/>
  <c r="S2456" i="4"/>
  <c r="R2456" i="4"/>
  <c r="Q2456" i="4"/>
  <c r="P2456" i="4"/>
  <c r="O2456" i="4"/>
  <c r="F2456" i="4"/>
  <c r="V2455" i="4"/>
  <c r="U2455" i="4"/>
  <c r="T2455" i="4"/>
  <c r="S2455" i="4"/>
  <c r="R2455" i="4"/>
  <c r="Q2455" i="4"/>
  <c r="P2455" i="4"/>
  <c r="O2455" i="4"/>
  <c r="F2455" i="4"/>
  <c r="V2454" i="4"/>
  <c r="U2454" i="4"/>
  <c r="T2454" i="4"/>
  <c r="S2454" i="4"/>
  <c r="R2454" i="4"/>
  <c r="Q2454" i="4"/>
  <c r="P2454" i="4"/>
  <c r="O2454" i="4"/>
  <c r="F2454" i="4"/>
  <c r="V2453" i="4"/>
  <c r="U2453" i="4"/>
  <c r="T2453" i="4"/>
  <c r="S2453" i="4"/>
  <c r="R2453" i="4"/>
  <c r="Q2453" i="4"/>
  <c r="P2453" i="4"/>
  <c r="O2453" i="4"/>
  <c r="F2453" i="4"/>
  <c r="V2452" i="4"/>
  <c r="U2452" i="4"/>
  <c r="T2452" i="4"/>
  <c r="S2452" i="4"/>
  <c r="R2452" i="4"/>
  <c r="Q2452" i="4"/>
  <c r="P2452" i="4"/>
  <c r="O2452" i="4"/>
  <c r="F2452" i="4"/>
  <c r="V2451" i="4"/>
  <c r="U2451" i="4"/>
  <c r="T2451" i="4"/>
  <c r="S2451" i="4"/>
  <c r="R2451" i="4"/>
  <c r="Q2451" i="4"/>
  <c r="P2451" i="4"/>
  <c r="O2451" i="4"/>
  <c r="F2451" i="4"/>
  <c r="V2450" i="4"/>
  <c r="U2450" i="4"/>
  <c r="T2450" i="4"/>
  <c r="S2450" i="4"/>
  <c r="R2450" i="4"/>
  <c r="Q2450" i="4"/>
  <c r="P2450" i="4"/>
  <c r="O2450" i="4"/>
  <c r="F2450" i="4"/>
  <c r="V2449" i="4"/>
  <c r="U2449" i="4"/>
  <c r="T2449" i="4"/>
  <c r="S2449" i="4"/>
  <c r="R2449" i="4"/>
  <c r="Q2449" i="4"/>
  <c r="P2449" i="4"/>
  <c r="O2449" i="4"/>
  <c r="F2449" i="4"/>
  <c r="V2448" i="4"/>
  <c r="U2448" i="4"/>
  <c r="T2448" i="4"/>
  <c r="S2448" i="4"/>
  <c r="R2448" i="4"/>
  <c r="Q2448" i="4"/>
  <c r="P2448" i="4"/>
  <c r="O2448" i="4"/>
  <c r="F2448" i="4"/>
  <c r="V2447" i="4"/>
  <c r="U2447" i="4"/>
  <c r="T2447" i="4"/>
  <c r="S2447" i="4"/>
  <c r="R2447" i="4"/>
  <c r="Q2447" i="4"/>
  <c r="P2447" i="4"/>
  <c r="O2447" i="4"/>
  <c r="F2447" i="4"/>
  <c r="V2446" i="4"/>
  <c r="U2446" i="4"/>
  <c r="T2446" i="4"/>
  <c r="S2446" i="4"/>
  <c r="R2446" i="4"/>
  <c r="Q2446" i="4"/>
  <c r="P2446" i="4"/>
  <c r="O2446" i="4"/>
  <c r="F2446" i="4"/>
  <c r="V2445" i="4"/>
  <c r="U2445" i="4"/>
  <c r="T2445" i="4"/>
  <c r="S2445" i="4"/>
  <c r="R2445" i="4"/>
  <c r="Q2445" i="4"/>
  <c r="P2445" i="4"/>
  <c r="O2445" i="4"/>
  <c r="F2445" i="4"/>
  <c r="V2444" i="4"/>
  <c r="U2444" i="4"/>
  <c r="T2444" i="4"/>
  <c r="S2444" i="4"/>
  <c r="R2444" i="4"/>
  <c r="Q2444" i="4"/>
  <c r="P2444" i="4"/>
  <c r="O2444" i="4"/>
  <c r="F2444" i="4"/>
  <c r="V2443" i="4"/>
  <c r="U2443" i="4"/>
  <c r="T2443" i="4"/>
  <c r="S2443" i="4"/>
  <c r="R2443" i="4"/>
  <c r="Q2443" i="4"/>
  <c r="P2443" i="4"/>
  <c r="O2443" i="4"/>
  <c r="F2443" i="4"/>
  <c r="V2442" i="4"/>
  <c r="U2442" i="4"/>
  <c r="T2442" i="4"/>
  <c r="S2442" i="4"/>
  <c r="R2442" i="4"/>
  <c r="Q2442" i="4"/>
  <c r="P2442" i="4"/>
  <c r="O2442" i="4"/>
  <c r="F2442" i="4"/>
  <c r="V2441" i="4"/>
  <c r="U2441" i="4"/>
  <c r="T2441" i="4"/>
  <c r="S2441" i="4"/>
  <c r="R2441" i="4"/>
  <c r="Q2441" i="4"/>
  <c r="P2441" i="4"/>
  <c r="O2441" i="4"/>
  <c r="F2441" i="4"/>
  <c r="V2440" i="4"/>
  <c r="U2440" i="4"/>
  <c r="T2440" i="4"/>
  <c r="S2440" i="4"/>
  <c r="R2440" i="4"/>
  <c r="Q2440" i="4"/>
  <c r="P2440" i="4"/>
  <c r="O2440" i="4"/>
  <c r="F2440" i="4"/>
  <c r="V2439" i="4"/>
  <c r="U2439" i="4"/>
  <c r="T2439" i="4"/>
  <c r="S2439" i="4"/>
  <c r="R2439" i="4"/>
  <c r="Q2439" i="4"/>
  <c r="P2439" i="4"/>
  <c r="O2439" i="4"/>
  <c r="F2439" i="4"/>
  <c r="V2438" i="4"/>
  <c r="U2438" i="4"/>
  <c r="T2438" i="4"/>
  <c r="S2438" i="4"/>
  <c r="R2438" i="4"/>
  <c r="Q2438" i="4"/>
  <c r="P2438" i="4"/>
  <c r="O2438" i="4"/>
  <c r="F2438" i="4"/>
  <c r="V2437" i="4"/>
  <c r="U2437" i="4"/>
  <c r="T2437" i="4"/>
  <c r="S2437" i="4"/>
  <c r="R2437" i="4"/>
  <c r="Q2437" i="4"/>
  <c r="P2437" i="4"/>
  <c r="O2437" i="4"/>
  <c r="F2437" i="4"/>
  <c r="V2436" i="4"/>
  <c r="U2436" i="4"/>
  <c r="T2436" i="4"/>
  <c r="S2436" i="4"/>
  <c r="R2436" i="4"/>
  <c r="Q2436" i="4"/>
  <c r="P2436" i="4"/>
  <c r="O2436" i="4"/>
  <c r="F2436" i="4"/>
  <c r="V2435" i="4"/>
  <c r="U2435" i="4"/>
  <c r="T2435" i="4"/>
  <c r="S2435" i="4"/>
  <c r="R2435" i="4"/>
  <c r="Q2435" i="4"/>
  <c r="P2435" i="4"/>
  <c r="O2435" i="4"/>
  <c r="F2435" i="4"/>
  <c r="V2434" i="4"/>
  <c r="U2434" i="4"/>
  <c r="T2434" i="4"/>
  <c r="S2434" i="4"/>
  <c r="R2434" i="4"/>
  <c r="Q2434" i="4"/>
  <c r="P2434" i="4"/>
  <c r="O2434" i="4"/>
  <c r="F2434" i="4"/>
  <c r="V2433" i="4"/>
  <c r="U2433" i="4"/>
  <c r="T2433" i="4"/>
  <c r="S2433" i="4"/>
  <c r="R2433" i="4"/>
  <c r="Q2433" i="4"/>
  <c r="P2433" i="4"/>
  <c r="O2433" i="4"/>
  <c r="F2433" i="4"/>
  <c r="V2432" i="4"/>
  <c r="U2432" i="4"/>
  <c r="T2432" i="4"/>
  <c r="S2432" i="4"/>
  <c r="R2432" i="4"/>
  <c r="Q2432" i="4"/>
  <c r="P2432" i="4"/>
  <c r="O2432" i="4"/>
  <c r="F2432" i="4"/>
  <c r="V2431" i="4"/>
  <c r="U2431" i="4"/>
  <c r="T2431" i="4"/>
  <c r="S2431" i="4"/>
  <c r="R2431" i="4"/>
  <c r="Q2431" i="4"/>
  <c r="P2431" i="4"/>
  <c r="O2431" i="4"/>
  <c r="F2431" i="4"/>
  <c r="V2430" i="4"/>
  <c r="U2430" i="4"/>
  <c r="T2430" i="4"/>
  <c r="S2430" i="4"/>
  <c r="R2430" i="4"/>
  <c r="Q2430" i="4"/>
  <c r="P2430" i="4"/>
  <c r="O2430" i="4"/>
  <c r="F2430" i="4"/>
  <c r="V2429" i="4"/>
  <c r="U2429" i="4"/>
  <c r="T2429" i="4"/>
  <c r="S2429" i="4"/>
  <c r="R2429" i="4"/>
  <c r="Q2429" i="4"/>
  <c r="P2429" i="4"/>
  <c r="O2429" i="4"/>
  <c r="F2429" i="4"/>
  <c r="V2428" i="4"/>
  <c r="U2428" i="4"/>
  <c r="T2428" i="4"/>
  <c r="S2428" i="4"/>
  <c r="R2428" i="4"/>
  <c r="Q2428" i="4"/>
  <c r="P2428" i="4"/>
  <c r="O2428" i="4"/>
  <c r="F2428" i="4"/>
  <c r="V2427" i="4"/>
  <c r="U2427" i="4"/>
  <c r="T2427" i="4"/>
  <c r="S2427" i="4"/>
  <c r="R2427" i="4"/>
  <c r="Q2427" i="4"/>
  <c r="P2427" i="4"/>
  <c r="O2427" i="4"/>
  <c r="F2427" i="4"/>
  <c r="V2426" i="4"/>
  <c r="U2426" i="4"/>
  <c r="T2426" i="4"/>
  <c r="S2426" i="4"/>
  <c r="R2426" i="4"/>
  <c r="Q2426" i="4"/>
  <c r="P2426" i="4"/>
  <c r="O2426" i="4"/>
  <c r="F2426" i="4"/>
  <c r="V2425" i="4"/>
  <c r="U2425" i="4"/>
  <c r="T2425" i="4"/>
  <c r="S2425" i="4"/>
  <c r="R2425" i="4"/>
  <c r="Q2425" i="4"/>
  <c r="P2425" i="4"/>
  <c r="O2425" i="4"/>
  <c r="F2425" i="4"/>
  <c r="V2424" i="4"/>
  <c r="U2424" i="4"/>
  <c r="T2424" i="4"/>
  <c r="S2424" i="4"/>
  <c r="R2424" i="4"/>
  <c r="Q2424" i="4"/>
  <c r="P2424" i="4"/>
  <c r="O2424" i="4"/>
  <c r="F2424" i="4"/>
  <c r="V2423" i="4"/>
  <c r="U2423" i="4"/>
  <c r="T2423" i="4"/>
  <c r="S2423" i="4"/>
  <c r="R2423" i="4"/>
  <c r="Q2423" i="4"/>
  <c r="P2423" i="4"/>
  <c r="O2423" i="4"/>
  <c r="F2423" i="4"/>
  <c r="V2422" i="4"/>
  <c r="U2422" i="4"/>
  <c r="T2422" i="4"/>
  <c r="S2422" i="4"/>
  <c r="R2422" i="4"/>
  <c r="Q2422" i="4"/>
  <c r="P2422" i="4"/>
  <c r="O2422" i="4"/>
  <c r="F2422" i="4"/>
  <c r="V2421" i="4"/>
  <c r="U2421" i="4"/>
  <c r="T2421" i="4"/>
  <c r="S2421" i="4"/>
  <c r="R2421" i="4"/>
  <c r="Q2421" i="4"/>
  <c r="P2421" i="4"/>
  <c r="O2421" i="4"/>
  <c r="F2421" i="4"/>
  <c r="V2420" i="4"/>
  <c r="U2420" i="4"/>
  <c r="T2420" i="4"/>
  <c r="S2420" i="4"/>
  <c r="R2420" i="4"/>
  <c r="Q2420" i="4"/>
  <c r="P2420" i="4"/>
  <c r="O2420" i="4"/>
  <c r="F2420" i="4"/>
  <c r="V2419" i="4"/>
  <c r="U2419" i="4"/>
  <c r="T2419" i="4"/>
  <c r="S2419" i="4"/>
  <c r="R2419" i="4"/>
  <c r="Q2419" i="4"/>
  <c r="P2419" i="4"/>
  <c r="O2419" i="4"/>
  <c r="F2419" i="4"/>
  <c r="V2418" i="4"/>
  <c r="U2418" i="4"/>
  <c r="T2418" i="4"/>
  <c r="S2418" i="4"/>
  <c r="R2418" i="4"/>
  <c r="Q2418" i="4"/>
  <c r="P2418" i="4"/>
  <c r="O2418" i="4"/>
  <c r="F2418" i="4"/>
  <c r="V2417" i="4"/>
  <c r="U2417" i="4"/>
  <c r="T2417" i="4"/>
  <c r="S2417" i="4"/>
  <c r="R2417" i="4"/>
  <c r="Q2417" i="4"/>
  <c r="P2417" i="4"/>
  <c r="O2417" i="4"/>
  <c r="F2417" i="4"/>
  <c r="V2416" i="4"/>
  <c r="U2416" i="4"/>
  <c r="T2416" i="4"/>
  <c r="S2416" i="4"/>
  <c r="R2416" i="4"/>
  <c r="Q2416" i="4"/>
  <c r="P2416" i="4"/>
  <c r="O2416" i="4"/>
  <c r="F2416" i="4"/>
  <c r="V2415" i="4"/>
  <c r="U2415" i="4"/>
  <c r="T2415" i="4"/>
  <c r="S2415" i="4"/>
  <c r="R2415" i="4"/>
  <c r="Q2415" i="4"/>
  <c r="P2415" i="4"/>
  <c r="O2415" i="4"/>
  <c r="F2415" i="4"/>
  <c r="V2414" i="4"/>
  <c r="U2414" i="4"/>
  <c r="T2414" i="4"/>
  <c r="S2414" i="4"/>
  <c r="R2414" i="4"/>
  <c r="Q2414" i="4"/>
  <c r="P2414" i="4"/>
  <c r="O2414" i="4"/>
  <c r="F2414" i="4"/>
  <c r="V2413" i="4"/>
  <c r="U2413" i="4"/>
  <c r="T2413" i="4"/>
  <c r="S2413" i="4"/>
  <c r="R2413" i="4"/>
  <c r="Q2413" i="4"/>
  <c r="P2413" i="4"/>
  <c r="O2413" i="4"/>
  <c r="F2413" i="4"/>
  <c r="V2412" i="4"/>
  <c r="U2412" i="4"/>
  <c r="T2412" i="4"/>
  <c r="S2412" i="4"/>
  <c r="R2412" i="4"/>
  <c r="Q2412" i="4"/>
  <c r="P2412" i="4"/>
  <c r="O2412" i="4"/>
  <c r="F2412" i="4"/>
  <c r="V2411" i="4"/>
  <c r="U2411" i="4"/>
  <c r="T2411" i="4"/>
  <c r="S2411" i="4"/>
  <c r="R2411" i="4"/>
  <c r="Q2411" i="4"/>
  <c r="P2411" i="4"/>
  <c r="O2411" i="4"/>
  <c r="F2411" i="4"/>
  <c r="V2410" i="4"/>
  <c r="U2410" i="4"/>
  <c r="T2410" i="4"/>
  <c r="S2410" i="4"/>
  <c r="R2410" i="4"/>
  <c r="Q2410" i="4"/>
  <c r="P2410" i="4"/>
  <c r="O2410" i="4"/>
  <c r="F2410" i="4"/>
  <c r="V2409" i="4"/>
  <c r="U2409" i="4"/>
  <c r="T2409" i="4"/>
  <c r="S2409" i="4"/>
  <c r="R2409" i="4"/>
  <c r="Q2409" i="4"/>
  <c r="P2409" i="4"/>
  <c r="O2409" i="4"/>
  <c r="F2409" i="4"/>
  <c r="V2408" i="4"/>
  <c r="U2408" i="4"/>
  <c r="T2408" i="4"/>
  <c r="S2408" i="4"/>
  <c r="R2408" i="4"/>
  <c r="Q2408" i="4"/>
  <c r="P2408" i="4"/>
  <c r="O2408" i="4"/>
  <c r="F2408" i="4"/>
  <c r="V2407" i="4"/>
  <c r="U2407" i="4"/>
  <c r="T2407" i="4"/>
  <c r="S2407" i="4"/>
  <c r="R2407" i="4"/>
  <c r="Q2407" i="4"/>
  <c r="P2407" i="4"/>
  <c r="O2407" i="4"/>
  <c r="F2407" i="4"/>
  <c r="V2406" i="4"/>
  <c r="U2406" i="4"/>
  <c r="T2406" i="4"/>
  <c r="S2406" i="4"/>
  <c r="R2406" i="4"/>
  <c r="Q2406" i="4"/>
  <c r="P2406" i="4"/>
  <c r="O2406" i="4"/>
  <c r="F2406" i="4"/>
  <c r="V2405" i="4"/>
  <c r="U2405" i="4"/>
  <c r="T2405" i="4"/>
  <c r="S2405" i="4"/>
  <c r="R2405" i="4"/>
  <c r="Q2405" i="4"/>
  <c r="P2405" i="4"/>
  <c r="O2405" i="4"/>
  <c r="F2405" i="4"/>
  <c r="V2404" i="4"/>
  <c r="U2404" i="4"/>
  <c r="T2404" i="4"/>
  <c r="S2404" i="4"/>
  <c r="R2404" i="4"/>
  <c r="Q2404" i="4"/>
  <c r="P2404" i="4"/>
  <c r="O2404" i="4"/>
  <c r="F2404" i="4"/>
  <c r="V2403" i="4"/>
  <c r="U2403" i="4"/>
  <c r="T2403" i="4"/>
  <c r="S2403" i="4"/>
  <c r="R2403" i="4"/>
  <c r="Q2403" i="4"/>
  <c r="P2403" i="4"/>
  <c r="O2403" i="4"/>
  <c r="F2403" i="4"/>
  <c r="V2402" i="4"/>
  <c r="U2402" i="4"/>
  <c r="T2402" i="4"/>
  <c r="S2402" i="4"/>
  <c r="R2402" i="4"/>
  <c r="Q2402" i="4"/>
  <c r="P2402" i="4"/>
  <c r="O2402" i="4"/>
  <c r="F2402" i="4"/>
  <c r="V2401" i="4"/>
  <c r="U2401" i="4"/>
  <c r="T2401" i="4"/>
  <c r="S2401" i="4"/>
  <c r="R2401" i="4"/>
  <c r="Q2401" i="4"/>
  <c r="P2401" i="4"/>
  <c r="O2401" i="4"/>
  <c r="F2401" i="4"/>
  <c r="V2400" i="4"/>
  <c r="U2400" i="4"/>
  <c r="T2400" i="4"/>
  <c r="S2400" i="4"/>
  <c r="R2400" i="4"/>
  <c r="Q2400" i="4"/>
  <c r="P2400" i="4"/>
  <c r="O2400" i="4"/>
  <c r="F2400" i="4"/>
  <c r="V2399" i="4"/>
  <c r="U2399" i="4"/>
  <c r="T2399" i="4"/>
  <c r="S2399" i="4"/>
  <c r="R2399" i="4"/>
  <c r="Q2399" i="4"/>
  <c r="P2399" i="4"/>
  <c r="O2399" i="4"/>
  <c r="F2399" i="4"/>
  <c r="V2398" i="4"/>
  <c r="U2398" i="4"/>
  <c r="T2398" i="4"/>
  <c r="S2398" i="4"/>
  <c r="R2398" i="4"/>
  <c r="Q2398" i="4"/>
  <c r="P2398" i="4"/>
  <c r="O2398" i="4"/>
  <c r="F2398" i="4"/>
  <c r="V2397" i="4"/>
  <c r="U2397" i="4"/>
  <c r="T2397" i="4"/>
  <c r="S2397" i="4"/>
  <c r="R2397" i="4"/>
  <c r="Q2397" i="4"/>
  <c r="P2397" i="4"/>
  <c r="O2397" i="4"/>
  <c r="F2397" i="4"/>
  <c r="V2396" i="4"/>
  <c r="U2396" i="4"/>
  <c r="T2396" i="4"/>
  <c r="S2396" i="4"/>
  <c r="R2396" i="4"/>
  <c r="Q2396" i="4"/>
  <c r="P2396" i="4"/>
  <c r="O2396" i="4"/>
  <c r="F2396" i="4"/>
  <c r="V2395" i="4"/>
  <c r="U2395" i="4"/>
  <c r="T2395" i="4"/>
  <c r="S2395" i="4"/>
  <c r="R2395" i="4"/>
  <c r="Q2395" i="4"/>
  <c r="P2395" i="4"/>
  <c r="O2395" i="4"/>
  <c r="F2395" i="4"/>
  <c r="V2394" i="4"/>
  <c r="U2394" i="4"/>
  <c r="T2394" i="4"/>
  <c r="S2394" i="4"/>
  <c r="R2394" i="4"/>
  <c r="Q2394" i="4"/>
  <c r="P2394" i="4"/>
  <c r="O2394" i="4"/>
  <c r="F2394" i="4"/>
  <c r="V2393" i="4"/>
  <c r="U2393" i="4"/>
  <c r="T2393" i="4"/>
  <c r="S2393" i="4"/>
  <c r="R2393" i="4"/>
  <c r="Q2393" i="4"/>
  <c r="P2393" i="4"/>
  <c r="O2393" i="4"/>
  <c r="F2393" i="4"/>
  <c r="V2392" i="4"/>
  <c r="U2392" i="4"/>
  <c r="T2392" i="4"/>
  <c r="S2392" i="4"/>
  <c r="R2392" i="4"/>
  <c r="Q2392" i="4"/>
  <c r="P2392" i="4"/>
  <c r="O2392" i="4"/>
  <c r="F2392" i="4"/>
  <c r="V2391" i="4"/>
  <c r="U2391" i="4"/>
  <c r="T2391" i="4"/>
  <c r="S2391" i="4"/>
  <c r="R2391" i="4"/>
  <c r="Q2391" i="4"/>
  <c r="P2391" i="4"/>
  <c r="O2391" i="4"/>
  <c r="F2391" i="4"/>
  <c r="V2390" i="4"/>
  <c r="U2390" i="4"/>
  <c r="T2390" i="4"/>
  <c r="S2390" i="4"/>
  <c r="R2390" i="4"/>
  <c r="Q2390" i="4"/>
  <c r="P2390" i="4"/>
  <c r="O2390" i="4"/>
  <c r="F2390" i="4"/>
  <c r="V2389" i="4"/>
  <c r="U2389" i="4"/>
  <c r="T2389" i="4"/>
  <c r="S2389" i="4"/>
  <c r="R2389" i="4"/>
  <c r="Q2389" i="4"/>
  <c r="P2389" i="4"/>
  <c r="O2389" i="4"/>
  <c r="F2389" i="4"/>
  <c r="V2388" i="4"/>
  <c r="U2388" i="4"/>
  <c r="T2388" i="4"/>
  <c r="S2388" i="4"/>
  <c r="R2388" i="4"/>
  <c r="Q2388" i="4"/>
  <c r="P2388" i="4"/>
  <c r="O2388" i="4"/>
  <c r="F2388" i="4"/>
  <c r="V2387" i="4"/>
  <c r="U2387" i="4"/>
  <c r="T2387" i="4"/>
  <c r="S2387" i="4"/>
  <c r="R2387" i="4"/>
  <c r="Q2387" i="4"/>
  <c r="P2387" i="4"/>
  <c r="O2387" i="4"/>
  <c r="F2387" i="4"/>
  <c r="V2386" i="4"/>
  <c r="U2386" i="4"/>
  <c r="T2386" i="4"/>
  <c r="S2386" i="4"/>
  <c r="R2386" i="4"/>
  <c r="Q2386" i="4"/>
  <c r="P2386" i="4"/>
  <c r="O2386" i="4"/>
  <c r="F2386" i="4"/>
  <c r="V2385" i="4"/>
  <c r="U2385" i="4"/>
  <c r="T2385" i="4"/>
  <c r="S2385" i="4"/>
  <c r="R2385" i="4"/>
  <c r="Q2385" i="4"/>
  <c r="P2385" i="4"/>
  <c r="O2385" i="4"/>
  <c r="F2385" i="4"/>
  <c r="V2384" i="4"/>
  <c r="U2384" i="4"/>
  <c r="T2384" i="4"/>
  <c r="S2384" i="4"/>
  <c r="R2384" i="4"/>
  <c r="Q2384" i="4"/>
  <c r="P2384" i="4"/>
  <c r="O2384" i="4"/>
  <c r="F2384" i="4"/>
  <c r="V2383" i="4"/>
  <c r="U2383" i="4"/>
  <c r="T2383" i="4"/>
  <c r="S2383" i="4"/>
  <c r="R2383" i="4"/>
  <c r="Q2383" i="4"/>
  <c r="P2383" i="4"/>
  <c r="O2383" i="4"/>
  <c r="F2383" i="4"/>
  <c r="V2382" i="4"/>
  <c r="U2382" i="4"/>
  <c r="T2382" i="4"/>
  <c r="S2382" i="4"/>
  <c r="R2382" i="4"/>
  <c r="Q2382" i="4"/>
  <c r="P2382" i="4"/>
  <c r="O2382" i="4"/>
  <c r="F2382" i="4"/>
  <c r="V2381" i="4"/>
  <c r="U2381" i="4"/>
  <c r="T2381" i="4"/>
  <c r="S2381" i="4"/>
  <c r="R2381" i="4"/>
  <c r="Q2381" i="4"/>
  <c r="P2381" i="4"/>
  <c r="O2381" i="4"/>
  <c r="F2381" i="4"/>
  <c r="V2380" i="4"/>
  <c r="U2380" i="4"/>
  <c r="T2380" i="4"/>
  <c r="S2380" i="4"/>
  <c r="R2380" i="4"/>
  <c r="Q2380" i="4"/>
  <c r="P2380" i="4"/>
  <c r="O2380" i="4"/>
  <c r="F2380" i="4"/>
  <c r="V2379" i="4"/>
  <c r="U2379" i="4"/>
  <c r="T2379" i="4"/>
  <c r="S2379" i="4"/>
  <c r="R2379" i="4"/>
  <c r="Q2379" i="4"/>
  <c r="P2379" i="4"/>
  <c r="O2379" i="4"/>
  <c r="F2379" i="4"/>
  <c r="V2378" i="4"/>
  <c r="U2378" i="4"/>
  <c r="T2378" i="4"/>
  <c r="S2378" i="4"/>
  <c r="R2378" i="4"/>
  <c r="Q2378" i="4"/>
  <c r="P2378" i="4"/>
  <c r="O2378" i="4"/>
  <c r="F2378" i="4"/>
  <c r="V2377" i="4"/>
  <c r="U2377" i="4"/>
  <c r="T2377" i="4"/>
  <c r="S2377" i="4"/>
  <c r="R2377" i="4"/>
  <c r="Q2377" i="4"/>
  <c r="P2377" i="4"/>
  <c r="O2377" i="4"/>
  <c r="F2377" i="4"/>
  <c r="V2376" i="4"/>
  <c r="U2376" i="4"/>
  <c r="T2376" i="4"/>
  <c r="S2376" i="4"/>
  <c r="R2376" i="4"/>
  <c r="Q2376" i="4"/>
  <c r="P2376" i="4"/>
  <c r="O2376" i="4"/>
  <c r="F2376" i="4"/>
  <c r="V2375" i="4"/>
  <c r="U2375" i="4"/>
  <c r="T2375" i="4"/>
  <c r="S2375" i="4"/>
  <c r="R2375" i="4"/>
  <c r="Q2375" i="4"/>
  <c r="P2375" i="4"/>
  <c r="O2375" i="4"/>
  <c r="F2375" i="4"/>
  <c r="V2374" i="4"/>
  <c r="U2374" i="4"/>
  <c r="T2374" i="4"/>
  <c r="S2374" i="4"/>
  <c r="R2374" i="4"/>
  <c r="Q2374" i="4"/>
  <c r="P2374" i="4"/>
  <c r="O2374" i="4"/>
  <c r="F2374" i="4"/>
  <c r="V2373" i="4"/>
  <c r="U2373" i="4"/>
  <c r="T2373" i="4"/>
  <c r="S2373" i="4"/>
  <c r="R2373" i="4"/>
  <c r="Q2373" i="4"/>
  <c r="P2373" i="4"/>
  <c r="O2373" i="4"/>
  <c r="F2373" i="4"/>
  <c r="V2372" i="4"/>
  <c r="U2372" i="4"/>
  <c r="T2372" i="4"/>
  <c r="S2372" i="4"/>
  <c r="R2372" i="4"/>
  <c r="Q2372" i="4"/>
  <c r="P2372" i="4"/>
  <c r="O2372" i="4"/>
  <c r="F2372" i="4"/>
  <c r="V2371" i="4"/>
  <c r="U2371" i="4"/>
  <c r="T2371" i="4"/>
  <c r="S2371" i="4"/>
  <c r="R2371" i="4"/>
  <c r="Q2371" i="4"/>
  <c r="P2371" i="4"/>
  <c r="O2371" i="4"/>
  <c r="F2371" i="4"/>
  <c r="V2370" i="4"/>
  <c r="U2370" i="4"/>
  <c r="T2370" i="4"/>
  <c r="S2370" i="4"/>
  <c r="R2370" i="4"/>
  <c r="Q2370" i="4"/>
  <c r="P2370" i="4"/>
  <c r="O2370" i="4"/>
  <c r="F2370" i="4"/>
  <c r="V2369" i="4"/>
  <c r="U2369" i="4"/>
  <c r="T2369" i="4"/>
  <c r="S2369" i="4"/>
  <c r="R2369" i="4"/>
  <c r="Q2369" i="4"/>
  <c r="P2369" i="4"/>
  <c r="O2369" i="4"/>
  <c r="F2369" i="4"/>
  <c r="V2368" i="4"/>
  <c r="U2368" i="4"/>
  <c r="T2368" i="4"/>
  <c r="S2368" i="4"/>
  <c r="R2368" i="4"/>
  <c r="Q2368" i="4"/>
  <c r="P2368" i="4"/>
  <c r="O2368" i="4"/>
  <c r="F2368" i="4"/>
  <c r="V2367" i="4"/>
  <c r="U2367" i="4"/>
  <c r="T2367" i="4"/>
  <c r="S2367" i="4"/>
  <c r="R2367" i="4"/>
  <c r="Q2367" i="4"/>
  <c r="P2367" i="4"/>
  <c r="O2367" i="4"/>
  <c r="F2367" i="4"/>
  <c r="V2366" i="4"/>
  <c r="U2366" i="4"/>
  <c r="T2366" i="4"/>
  <c r="S2366" i="4"/>
  <c r="R2366" i="4"/>
  <c r="Q2366" i="4"/>
  <c r="P2366" i="4"/>
  <c r="O2366" i="4"/>
  <c r="F2366" i="4"/>
  <c r="V2365" i="4"/>
  <c r="U2365" i="4"/>
  <c r="T2365" i="4"/>
  <c r="S2365" i="4"/>
  <c r="R2365" i="4"/>
  <c r="Q2365" i="4"/>
  <c r="P2365" i="4"/>
  <c r="O2365" i="4"/>
  <c r="F2365" i="4"/>
  <c r="V2364" i="4"/>
  <c r="U2364" i="4"/>
  <c r="T2364" i="4"/>
  <c r="S2364" i="4"/>
  <c r="R2364" i="4"/>
  <c r="Q2364" i="4"/>
  <c r="P2364" i="4"/>
  <c r="O2364" i="4"/>
  <c r="F2364" i="4"/>
  <c r="V2363" i="4"/>
  <c r="U2363" i="4"/>
  <c r="T2363" i="4"/>
  <c r="S2363" i="4"/>
  <c r="R2363" i="4"/>
  <c r="Q2363" i="4"/>
  <c r="P2363" i="4"/>
  <c r="O2363" i="4"/>
  <c r="F2363" i="4"/>
  <c r="V2362" i="4"/>
  <c r="U2362" i="4"/>
  <c r="T2362" i="4"/>
  <c r="S2362" i="4"/>
  <c r="R2362" i="4"/>
  <c r="Q2362" i="4"/>
  <c r="P2362" i="4"/>
  <c r="O2362" i="4"/>
  <c r="F2362" i="4"/>
  <c r="V2361" i="4"/>
  <c r="U2361" i="4"/>
  <c r="T2361" i="4"/>
  <c r="S2361" i="4"/>
  <c r="R2361" i="4"/>
  <c r="Q2361" i="4"/>
  <c r="P2361" i="4"/>
  <c r="O2361" i="4"/>
  <c r="F2361" i="4"/>
  <c r="V2360" i="4"/>
  <c r="U2360" i="4"/>
  <c r="T2360" i="4"/>
  <c r="S2360" i="4"/>
  <c r="R2360" i="4"/>
  <c r="Q2360" i="4"/>
  <c r="P2360" i="4"/>
  <c r="O2360" i="4"/>
  <c r="F2360" i="4"/>
  <c r="V2359" i="4"/>
  <c r="U2359" i="4"/>
  <c r="T2359" i="4"/>
  <c r="S2359" i="4"/>
  <c r="R2359" i="4"/>
  <c r="Q2359" i="4"/>
  <c r="P2359" i="4"/>
  <c r="O2359" i="4"/>
  <c r="F2359" i="4"/>
  <c r="V2358" i="4"/>
  <c r="U2358" i="4"/>
  <c r="T2358" i="4"/>
  <c r="S2358" i="4"/>
  <c r="R2358" i="4"/>
  <c r="Q2358" i="4"/>
  <c r="P2358" i="4"/>
  <c r="O2358" i="4"/>
  <c r="F2358" i="4"/>
  <c r="V2357" i="4"/>
  <c r="U2357" i="4"/>
  <c r="T2357" i="4"/>
  <c r="S2357" i="4"/>
  <c r="R2357" i="4"/>
  <c r="Q2357" i="4"/>
  <c r="P2357" i="4"/>
  <c r="O2357" i="4"/>
  <c r="F2357" i="4"/>
  <c r="V2356" i="4"/>
  <c r="U2356" i="4"/>
  <c r="T2356" i="4"/>
  <c r="S2356" i="4"/>
  <c r="R2356" i="4"/>
  <c r="Q2356" i="4"/>
  <c r="P2356" i="4"/>
  <c r="O2356" i="4"/>
  <c r="F2356" i="4"/>
  <c r="V2355" i="4"/>
  <c r="U2355" i="4"/>
  <c r="T2355" i="4"/>
  <c r="S2355" i="4"/>
  <c r="R2355" i="4"/>
  <c r="Q2355" i="4"/>
  <c r="P2355" i="4"/>
  <c r="O2355" i="4"/>
  <c r="F2355" i="4"/>
  <c r="V2354" i="4"/>
  <c r="U2354" i="4"/>
  <c r="T2354" i="4"/>
  <c r="S2354" i="4"/>
  <c r="R2354" i="4"/>
  <c r="Q2354" i="4"/>
  <c r="P2354" i="4"/>
  <c r="O2354" i="4"/>
  <c r="F2354" i="4"/>
  <c r="V2353" i="4"/>
  <c r="U2353" i="4"/>
  <c r="T2353" i="4"/>
  <c r="S2353" i="4"/>
  <c r="R2353" i="4"/>
  <c r="Q2353" i="4"/>
  <c r="P2353" i="4"/>
  <c r="O2353" i="4"/>
  <c r="F2353" i="4"/>
  <c r="V2352" i="4"/>
  <c r="U2352" i="4"/>
  <c r="T2352" i="4"/>
  <c r="S2352" i="4"/>
  <c r="R2352" i="4"/>
  <c r="Q2352" i="4"/>
  <c r="P2352" i="4"/>
  <c r="O2352" i="4"/>
  <c r="F2352" i="4"/>
  <c r="V2351" i="4"/>
  <c r="U2351" i="4"/>
  <c r="T2351" i="4"/>
  <c r="S2351" i="4"/>
  <c r="R2351" i="4"/>
  <c r="Q2351" i="4"/>
  <c r="P2351" i="4"/>
  <c r="O2351" i="4"/>
  <c r="F2351" i="4"/>
  <c r="V2350" i="4"/>
  <c r="U2350" i="4"/>
  <c r="T2350" i="4"/>
  <c r="S2350" i="4"/>
  <c r="R2350" i="4"/>
  <c r="Q2350" i="4"/>
  <c r="P2350" i="4"/>
  <c r="O2350" i="4"/>
  <c r="F2350" i="4"/>
  <c r="V2349" i="4"/>
  <c r="U2349" i="4"/>
  <c r="T2349" i="4"/>
  <c r="S2349" i="4"/>
  <c r="R2349" i="4"/>
  <c r="Q2349" i="4"/>
  <c r="P2349" i="4"/>
  <c r="O2349" i="4"/>
  <c r="F2349" i="4"/>
  <c r="V2348" i="4"/>
  <c r="U2348" i="4"/>
  <c r="T2348" i="4"/>
  <c r="S2348" i="4"/>
  <c r="R2348" i="4"/>
  <c r="Q2348" i="4"/>
  <c r="P2348" i="4"/>
  <c r="O2348" i="4"/>
  <c r="F2348" i="4"/>
  <c r="V2347" i="4"/>
  <c r="U2347" i="4"/>
  <c r="T2347" i="4"/>
  <c r="S2347" i="4"/>
  <c r="R2347" i="4"/>
  <c r="Q2347" i="4"/>
  <c r="P2347" i="4"/>
  <c r="O2347" i="4"/>
  <c r="F2347" i="4"/>
  <c r="V2346" i="4"/>
  <c r="U2346" i="4"/>
  <c r="T2346" i="4"/>
  <c r="S2346" i="4"/>
  <c r="R2346" i="4"/>
  <c r="Q2346" i="4"/>
  <c r="P2346" i="4"/>
  <c r="O2346" i="4"/>
  <c r="F2346" i="4"/>
  <c r="V2345" i="4"/>
  <c r="U2345" i="4"/>
  <c r="T2345" i="4"/>
  <c r="S2345" i="4"/>
  <c r="R2345" i="4"/>
  <c r="Q2345" i="4"/>
  <c r="P2345" i="4"/>
  <c r="O2345" i="4"/>
  <c r="F2345" i="4"/>
  <c r="V2344" i="4"/>
  <c r="U2344" i="4"/>
  <c r="T2344" i="4"/>
  <c r="S2344" i="4"/>
  <c r="R2344" i="4"/>
  <c r="Q2344" i="4"/>
  <c r="P2344" i="4"/>
  <c r="O2344" i="4"/>
  <c r="F2344" i="4"/>
  <c r="V2343" i="4"/>
  <c r="U2343" i="4"/>
  <c r="T2343" i="4"/>
  <c r="S2343" i="4"/>
  <c r="R2343" i="4"/>
  <c r="Q2343" i="4"/>
  <c r="P2343" i="4"/>
  <c r="O2343" i="4"/>
  <c r="F2343" i="4"/>
  <c r="V2342" i="4"/>
  <c r="U2342" i="4"/>
  <c r="T2342" i="4"/>
  <c r="S2342" i="4"/>
  <c r="R2342" i="4"/>
  <c r="Q2342" i="4"/>
  <c r="P2342" i="4"/>
  <c r="O2342" i="4"/>
  <c r="F2342" i="4"/>
  <c r="V2341" i="4"/>
  <c r="U2341" i="4"/>
  <c r="T2341" i="4"/>
  <c r="S2341" i="4"/>
  <c r="R2341" i="4"/>
  <c r="Q2341" i="4"/>
  <c r="P2341" i="4"/>
  <c r="O2341" i="4"/>
  <c r="F2341" i="4"/>
  <c r="V2340" i="4"/>
  <c r="U2340" i="4"/>
  <c r="T2340" i="4"/>
  <c r="S2340" i="4"/>
  <c r="R2340" i="4"/>
  <c r="Q2340" i="4"/>
  <c r="P2340" i="4"/>
  <c r="O2340" i="4"/>
  <c r="F2340" i="4"/>
  <c r="V2339" i="4"/>
  <c r="U2339" i="4"/>
  <c r="T2339" i="4"/>
  <c r="S2339" i="4"/>
  <c r="R2339" i="4"/>
  <c r="Q2339" i="4"/>
  <c r="P2339" i="4"/>
  <c r="O2339" i="4"/>
  <c r="F2339" i="4"/>
  <c r="V2338" i="4"/>
  <c r="U2338" i="4"/>
  <c r="T2338" i="4"/>
  <c r="S2338" i="4"/>
  <c r="R2338" i="4"/>
  <c r="Q2338" i="4"/>
  <c r="P2338" i="4"/>
  <c r="O2338" i="4"/>
  <c r="F2338" i="4"/>
  <c r="V2337" i="4"/>
  <c r="U2337" i="4"/>
  <c r="T2337" i="4"/>
  <c r="S2337" i="4"/>
  <c r="R2337" i="4"/>
  <c r="Q2337" i="4"/>
  <c r="P2337" i="4"/>
  <c r="O2337" i="4"/>
  <c r="F2337" i="4"/>
  <c r="V2336" i="4"/>
  <c r="U2336" i="4"/>
  <c r="T2336" i="4"/>
  <c r="S2336" i="4"/>
  <c r="R2336" i="4"/>
  <c r="Q2336" i="4"/>
  <c r="P2336" i="4"/>
  <c r="O2336" i="4"/>
  <c r="F2336" i="4"/>
  <c r="V2335" i="4"/>
  <c r="U2335" i="4"/>
  <c r="T2335" i="4"/>
  <c r="S2335" i="4"/>
  <c r="R2335" i="4"/>
  <c r="Q2335" i="4"/>
  <c r="P2335" i="4"/>
  <c r="O2335" i="4"/>
  <c r="F2335" i="4"/>
  <c r="V2334" i="4"/>
  <c r="U2334" i="4"/>
  <c r="T2334" i="4"/>
  <c r="S2334" i="4"/>
  <c r="R2334" i="4"/>
  <c r="Q2334" i="4"/>
  <c r="P2334" i="4"/>
  <c r="O2334" i="4"/>
  <c r="F2334" i="4"/>
  <c r="V2333" i="4"/>
  <c r="U2333" i="4"/>
  <c r="T2333" i="4"/>
  <c r="S2333" i="4"/>
  <c r="R2333" i="4"/>
  <c r="Q2333" i="4"/>
  <c r="P2333" i="4"/>
  <c r="O2333" i="4"/>
  <c r="F2333" i="4"/>
  <c r="V2332" i="4"/>
  <c r="U2332" i="4"/>
  <c r="T2332" i="4"/>
  <c r="S2332" i="4"/>
  <c r="R2332" i="4"/>
  <c r="Q2332" i="4"/>
  <c r="P2332" i="4"/>
  <c r="O2332" i="4"/>
  <c r="F2332" i="4"/>
  <c r="V2331" i="4"/>
  <c r="U2331" i="4"/>
  <c r="T2331" i="4"/>
  <c r="S2331" i="4"/>
  <c r="R2331" i="4"/>
  <c r="Q2331" i="4"/>
  <c r="P2331" i="4"/>
  <c r="O2331" i="4"/>
  <c r="F2331" i="4"/>
  <c r="V2330" i="4"/>
  <c r="U2330" i="4"/>
  <c r="T2330" i="4"/>
  <c r="S2330" i="4"/>
  <c r="R2330" i="4"/>
  <c r="Q2330" i="4"/>
  <c r="P2330" i="4"/>
  <c r="O2330" i="4"/>
  <c r="F2330" i="4"/>
  <c r="V2329" i="4"/>
  <c r="U2329" i="4"/>
  <c r="T2329" i="4"/>
  <c r="S2329" i="4"/>
  <c r="R2329" i="4"/>
  <c r="Q2329" i="4"/>
  <c r="P2329" i="4"/>
  <c r="O2329" i="4"/>
  <c r="F2329" i="4"/>
  <c r="V2328" i="4"/>
  <c r="U2328" i="4"/>
  <c r="T2328" i="4"/>
  <c r="S2328" i="4"/>
  <c r="R2328" i="4"/>
  <c r="Q2328" i="4"/>
  <c r="P2328" i="4"/>
  <c r="O2328" i="4"/>
  <c r="F2328" i="4"/>
  <c r="V2327" i="4"/>
  <c r="U2327" i="4"/>
  <c r="T2327" i="4"/>
  <c r="S2327" i="4"/>
  <c r="R2327" i="4"/>
  <c r="Q2327" i="4"/>
  <c r="P2327" i="4"/>
  <c r="O2327" i="4"/>
  <c r="F2327" i="4"/>
  <c r="V2326" i="4"/>
  <c r="U2326" i="4"/>
  <c r="T2326" i="4"/>
  <c r="S2326" i="4"/>
  <c r="R2326" i="4"/>
  <c r="Q2326" i="4"/>
  <c r="P2326" i="4"/>
  <c r="O2326" i="4"/>
  <c r="F2326" i="4"/>
  <c r="V2325" i="4"/>
  <c r="U2325" i="4"/>
  <c r="T2325" i="4"/>
  <c r="S2325" i="4"/>
  <c r="R2325" i="4"/>
  <c r="Q2325" i="4"/>
  <c r="P2325" i="4"/>
  <c r="O2325" i="4"/>
  <c r="F2325" i="4"/>
  <c r="V2324" i="4"/>
  <c r="U2324" i="4"/>
  <c r="T2324" i="4"/>
  <c r="S2324" i="4"/>
  <c r="R2324" i="4"/>
  <c r="Q2324" i="4"/>
  <c r="P2324" i="4"/>
  <c r="O2324" i="4"/>
  <c r="F2324" i="4"/>
  <c r="V2323" i="4"/>
  <c r="U2323" i="4"/>
  <c r="T2323" i="4"/>
  <c r="S2323" i="4"/>
  <c r="R2323" i="4"/>
  <c r="Q2323" i="4"/>
  <c r="P2323" i="4"/>
  <c r="O2323" i="4"/>
  <c r="F2323" i="4"/>
  <c r="V2322" i="4"/>
  <c r="U2322" i="4"/>
  <c r="T2322" i="4"/>
  <c r="S2322" i="4"/>
  <c r="R2322" i="4"/>
  <c r="Q2322" i="4"/>
  <c r="P2322" i="4"/>
  <c r="O2322" i="4"/>
  <c r="F2322" i="4"/>
  <c r="V2321" i="4"/>
  <c r="U2321" i="4"/>
  <c r="T2321" i="4"/>
  <c r="S2321" i="4"/>
  <c r="R2321" i="4"/>
  <c r="Q2321" i="4"/>
  <c r="P2321" i="4"/>
  <c r="O2321" i="4"/>
  <c r="F2321" i="4"/>
  <c r="V2320" i="4"/>
  <c r="U2320" i="4"/>
  <c r="T2320" i="4"/>
  <c r="S2320" i="4"/>
  <c r="R2320" i="4"/>
  <c r="Q2320" i="4"/>
  <c r="P2320" i="4"/>
  <c r="O2320" i="4"/>
  <c r="F2320" i="4"/>
  <c r="V2319" i="4"/>
  <c r="U2319" i="4"/>
  <c r="T2319" i="4"/>
  <c r="S2319" i="4"/>
  <c r="R2319" i="4"/>
  <c r="Q2319" i="4"/>
  <c r="P2319" i="4"/>
  <c r="O2319" i="4"/>
  <c r="F2319" i="4"/>
  <c r="V2318" i="4"/>
  <c r="U2318" i="4"/>
  <c r="T2318" i="4"/>
  <c r="S2318" i="4"/>
  <c r="R2318" i="4"/>
  <c r="Q2318" i="4"/>
  <c r="P2318" i="4"/>
  <c r="O2318" i="4"/>
  <c r="F2318" i="4"/>
  <c r="V2317" i="4"/>
  <c r="U2317" i="4"/>
  <c r="T2317" i="4"/>
  <c r="S2317" i="4"/>
  <c r="R2317" i="4"/>
  <c r="Q2317" i="4"/>
  <c r="P2317" i="4"/>
  <c r="O2317" i="4"/>
  <c r="F2317" i="4"/>
  <c r="V2316" i="4"/>
  <c r="U2316" i="4"/>
  <c r="T2316" i="4"/>
  <c r="S2316" i="4"/>
  <c r="R2316" i="4"/>
  <c r="Q2316" i="4"/>
  <c r="P2316" i="4"/>
  <c r="O2316" i="4"/>
  <c r="F2316" i="4"/>
  <c r="V2315" i="4"/>
  <c r="U2315" i="4"/>
  <c r="T2315" i="4"/>
  <c r="S2315" i="4"/>
  <c r="R2315" i="4"/>
  <c r="Q2315" i="4"/>
  <c r="P2315" i="4"/>
  <c r="O2315" i="4"/>
  <c r="F2315" i="4"/>
  <c r="V2314" i="4"/>
  <c r="U2314" i="4"/>
  <c r="T2314" i="4"/>
  <c r="S2314" i="4"/>
  <c r="R2314" i="4"/>
  <c r="Q2314" i="4"/>
  <c r="P2314" i="4"/>
  <c r="O2314" i="4"/>
  <c r="F2314" i="4"/>
  <c r="V2313" i="4"/>
  <c r="U2313" i="4"/>
  <c r="T2313" i="4"/>
  <c r="S2313" i="4"/>
  <c r="R2313" i="4"/>
  <c r="Q2313" i="4"/>
  <c r="P2313" i="4"/>
  <c r="O2313" i="4"/>
  <c r="F2313" i="4"/>
  <c r="V2312" i="4"/>
  <c r="U2312" i="4"/>
  <c r="T2312" i="4"/>
  <c r="S2312" i="4"/>
  <c r="R2312" i="4"/>
  <c r="Q2312" i="4"/>
  <c r="P2312" i="4"/>
  <c r="O2312" i="4"/>
  <c r="F2312" i="4"/>
  <c r="V2311" i="4"/>
  <c r="U2311" i="4"/>
  <c r="T2311" i="4"/>
  <c r="S2311" i="4"/>
  <c r="R2311" i="4"/>
  <c r="Q2311" i="4"/>
  <c r="P2311" i="4"/>
  <c r="O2311" i="4"/>
  <c r="F2311" i="4"/>
  <c r="V2310" i="4"/>
  <c r="U2310" i="4"/>
  <c r="T2310" i="4"/>
  <c r="S2310" i="4"/>
  <c r="R2310" i="4"/>
  <c r="Q2310" i="4"/>
  <c r="P2310" i="4"/>
  <c r="O2310" i="4"/>
  <c r="F2310" i="4"/>
  <c r="V2309" i="4"/>
  <c r="U2309" i="4"/>
  <c r="T2309" i="4"/>
  <c r="S2309" i="4"/>
  <c r="R2309" i="4"/>
  <c r="Q2309" i="4"/>
  <c r="P2309" i="4"/>
  <c r="O2309" i="4"/>
  <c r="F2309" i="4"/>
  <c r="V2308" i="4"/>
  <c r="U2308" i="4"/>
  <c r="T2308" i="4"/>
  <c r="S2308" i="4"/>
  <c r="R2308" i="4"/>
  <c r="Q2308" i="4"/>
  <c r="P2308" i="4"/>
  <c r="O2308" i="4"/>
  <c r="F2308" i="4"/>
  <c r="V2307" i="4"/>
  <c r="U2307" i="4"/>
  <c r="T2307" i="4"/>
  <c r="S2307" i="4"/>
  <c r="R2307" i="4"/>
  <c r="Q2307" i="4"/>
  <c r="P2307" i="4"/>
  <c r="O2307" i="4"/>
  <c r="F2307" i="4"/>
  <c r="V2306" i="4"/>
  <c r="U2306" i="4"/>
  <c r="T2306" i="4"/>
  <c r="S2306" i="4"/>
  <c r="R2306" i="4"/>
  <c r="Q2306" i="4"/>
  <c r="P2306" i="4"/>
  <c r="O2306" i="4"/>
  <c r="F2306" i="4"/>
  <c r="V2305" i="4"/>
  <c r="U2305" i="4"/>
  <c r="T2305" i="4"/>
  <c r="S2305" i="4"/>
  <c r="R2305" i="4"/>
  <c r="Q2305" i="4"/>
  <c r="P2305" i="4"/>
  <c r="O2305" i="4"/>
  <c r="F2305" i="4"/>
  <c r="V2304" i="4"/>
  <c r="U2304" i="4"/>
  <c r="T2304" i="4"/>
  <c r="S2304" i="4"/>
  <c r="R2304" i="4"/>
  <c r="Q2304" i="4"/>
  <c r="P2304" i="4"/>
  <c r="O2304" i="4"/>
  <c r="F2304" i="4"/>
  <c r="V2303" i="4"/>
  <c r="U2303" i="4"/>
  <c r="T2303" i="4"/>
  <c r="S2303" i="4"/>
  <c r="R2303" i="4"/>
  <c r="Q2303" i="4"/>
  <c r="P2303" i="4"/>
  <c r="O2303" i="4"/>
  <c r="F2303" i="4"/>
  <c r="V2302" i="4"/>
  <c r="U2302" i="4"/>
  <c r="T2302" i="4"/>
  <c r="S2302" i="4"/>
  <c r="R2302" i="4"/>
  <c r="Q2302" i="4"/>
  <c r="P2302" i="4"/>
  <c r="O2302" i="4"/>
  <c r="F2302" i="4"/>
  <c r="V2301" i="4"/>
  <c r="U2301" i="4"/>
  <c r="T2301" i="4"/>
  <c r="S2301" i="4"/>
  <c r="R2301" i="4"/>
  <c r="Q2301" i="4"/>
  <c r="P2301" i="4"/>
  <c r="O2301" i="4"/>
  <c r="F2301" i="4"/>
  <c r="V2300" i="4"/>
  <c r="U2300" i="4"/>
  <c r="T2300" i="4"/>
  <c r="S2300" i="4"/>
  <c r="R2300" i="4"/>
  <c r="Q2300" i="4"/>
  <c r="P2300" i="4"/>
  <c r="O2300" i="4"/>
  <c r="F2300" i="4"/>
  <c r="V2299" i="4"/>
  <c r="U2299" i="4"/>
  <c r="T2299" i="4"/>
  <c r="S2299" i="4"/>
  <c r="R2299" i="4"/>
  <c r="Q2299" i="4"/>
  <c r="P2299" i="4"/>
  <c r="O2299" i="4"/>
  <c r="F2299" i="4"/>
  <c r="V2298" i="4"/>
  <c r="U2298" i="4"/>
  <c r="T2298" i="4"/>
  <c r="S2298" i="4"/>
  <c r="R2298" i="4"/>
  <c r="Q2298" i="4"/>
  <c r="P2298" i="4"/>
  <c r="O2298" i="4"/>
  <c r="F2298" i="4"/>
  <c r="V2297" i="4"/>
  <c r="U2297" i="4"/>
  <c r="T2297" i="4"/>
  <c r="S2297" i="4"/>
  <c r="R2297" i="4"/>
  <c r="Q2297" i="4"/>
  <c r="P2297" i="4"/>
  <c r="O2297" i="4"/>
  <c r="F2297" i="4"/>
  <c r="V2296" i="4"/>
  <c r="U2296" i="4"/>
  <c r="T2296" i="4"/>
  <c r="S2296" i="4"/>
  <c r="R2296" i="4"/>
  <c r="Q2296" i="4"/>
  <c r="P2296" i="4"/>
  <c r="O2296" i="4"/>
  <c r="F2296" i="4"/>
  <c r="V2295" i="4"/>
  <c r="U2295" i="4"/>
  <c r="T2295" i="4"/>
  <c r="S2295" i="4"/>
  <c r="R2295" i="4"/>
  <c r="Q2295" i="4"/>
  <c r="P2295" i="4"/>
  <c r="O2295" i="4"/>
  <c r="F2295" i="4"/>
  <c r="V2294" i="4"/>
  <c r="U2294" i="4"/>
  <c r="T2294" i="4"/>
  <c r="S2294" i="4"/>
  <c r="R2294" i="4"/>
  <c r="Q2294" i="4"/>
  <c r="P2294" i="4"/>
  <c r="O2294" i="4"/>
  <c r="F2294" i="4"/>
  <c r="V2293" i="4"/>
  <c r="U2293" i="4"/>
  <c r="T2293" i="4"/>
  <c r="S2293" i="4"/>
  <c r="R2293" i="4"/>
  <c r="Q2293" i="4"/>
  <c r="P2293" i="4"/>
  <c r="O2293" i="4"/>
  <c r="F2293" i="4"/>
  <c r="V2292" i="4"/>
  <c r="U2292" i="4"/>
  <c r="T2292" i="4"/>
  <c r="S2292" i="4"/>
  <c r="R2292" i="4"/>
  <c r="Q2292" i="4"/>
  <c r="P2292" i="4"/>
  <c r="O2292" i="4"/>
  <c r="F2292" i="4"/>
  <c r="V2291" i="4"/>
  <c r="U2291" i="4"/>
  <c r="T2291" i="4"/>
  <c r="S2291" i="4"/>
  <c r="R2291" i="4"/>
  <c r="Q2291" i="4"/>
  <c r="P2291" i="4"/>
  <c r="O2291" i="4"/>
  <c r="F2291" i="4"/>
  <c r="V2290" i="4"/>
  <c r="U2290" i="4"/>
  <c r="T2290" i="4"/>
  <c r="S2290" i="4"/>
  <c r="R2290" i="4"/>
  <c r="Q2290" i="4"/>
  <c r="P2290" i="4"/>
  <c r="O2290" i="4"/>
  <c r="F2290" i="4"/>
  <c r="V2289" i="4"/>
  <c r="U2289" i="4"/>
  <c r="T2289" i="4"/>
  <c r="S2289" i="4"/>
  <c r="R2289" i="4"/>
  <c r="Q2289" i="4"/>
  <c r="P2289" i="4"/>
  <c r="O2289" i="4"/>
  <c r="F2289" i="4"/>
  <c r="V2288" i="4"/>
  <c r="U2288" i="4"/>
  <c r="T2288" i="4"/>
  <c r="S2288" i="4"/>
  <c r="R2288" i="4"/>
  <c r="Q2288" i="4"/>
  <c r="P2288" i="4"/>
  <c r="O2288" i="4"/>
  <c r="F2288" i="4"/>
  <c r="V2287" i="4"/>
  <c r="U2287" i="4"/>
  <c r="T2287" i="4"/>
  <c r="S2287" i="4"/>
  <c r="R2287" i="4"/>
  <c r="Q2287" i="4"/>
  <c r="P2287" i="4"/>
  <c r="O2287" i="4"/>
  <c r="F2287" i="4"/>
  <c r="V2286" i="4"/>
  <c r="U2286" i="4"/>
  <c r="T2286" i="4"/>
  <c r="S2286" i="4"/>
  <c r="R2286" i="4"/>
  <c r="Q2286" i="4"/>
  <c r="P2286" i="4"/>
  <c r="O2286" i="4"/>
  <c r="F2286" i="4"/>
  <c r="V2285" i="4"/>
  <c r="U2285" i="4"/>
  <c r="T2285" i="4"/>
  <c r="S2285" i="4"/>
  <c r="R2285" i="4"/>
  <c r="Q2285" i="4"/>
  <c r="P2285" i="4"/>
  <c r="O2285" i="4"/>
  <c r="F2285" i="4"/>
  <c r="V2284" i="4"/>
  <c r="U2284" i="4"/>
  <c r="T2284" i="4"/>
  <c r="S2284" i="4"/>
  <c r="R2284" i="4"/>
  <c r="Q2284" i="4"/>
  <c r="P2284" i="4"/>
  <c r="O2284" i="4"/>
  <c r="F2284" i="4"/>
  <c r="V2283" i="4"/>
  <c r="U2283" i="4"/>
  <c r="T2283" i="4"/>
  <c r="S2283" i="4"/>
  <c r="R2283" i="4"/>
  <c r="Q2283" i="4"/>
  <c r="P2283" i="4"/>
  <c r="O2283" i="4"/>
  <c r="F2283" i="4"/>
  <c r="V2282" i="4"/>
  <c r="U2282" i="4"/>
  <c r="T2282" i="4"/>
  <c r="S2282" i="4"/>
  <c r="R2282" i="4"/>
  <c r="Q2282" i="4"/>
  <c r="P2282" i="4"/>
  <c r="O2282" i="4"/>
  <c r="F2282" i="4"/>
  <c r="V2281" i="4"/>
  <c r="U2281" i="4"/>
  <c r="T2281" i="4"/>
  <c r="S2281" i="4"/>
  <c r="R2281" i="4"/>
  <c r="Q2281" i="4"/>
  <c r="P2281" i="4"/>
  <c r="O2281" i="4"/>
  <c r="F2281" i="4"/>
  <c r="V2280" i="4"/>
  <c r="U2280" i="4"/>
  <c r="T2280" i="4"/>
  <c r="S2280" i="4"/>
  <c r="R2280" i="4"/>
  <c r="Q2280" i="4"/>
  <c r="P2280" i="4"/>
  <c r="O2280" i="4"/>
  <c r="F2280" i="4"/>
  <c r="V2279" i="4"/>
  <c r="U2279" i="4"/>
  <c r="T2279" i="4"/>
  <c r="S2279" i="4"/>
  <c r="R2279" i="4"/>
  <c r="Q2279" i="4"/>
  <c r="P2279" i="4"/>
  <c r="O2279" i="4"/>
  <c r="F2279" i="4"/>
  <c r="V2278" i="4"/>
  <c r="U2278" i="4"/>
  <c r="T2278" i="4"/>
  <c r="S2278" i="4"/>
  <c r="R2278" i="4"/>
  <c r="Q2278" i="4"/>
  <c r="P2278" i="4"/>
  <c r="O2278" i="4"/>
  <c r="F2278" i="4"/>
  <c r="V2277" i="4"/>
  <c r="U2277" i="4"/>
  <c r="T2277" i="4"/>
  <c r="S2277" i="4"/>
  <c r="R2277" i="4"/>
  <c r="Q2277" i="4"/>
  <c r="P2277" i="4"/>
  <c r="O2277" i="4"/>
  <c r="F2277" i="4"/>
  <c r="V2276" i="4"/>
  <c r="U2276" i="4"/>
  <c r="T2276" i="4"/>
  <c r="S2276" i="4"/>
  <c r="R2276" i="4"/>
  <c r="Q2276" i="4"/>
  <c r="P2276" i="4"/>
  <c r="O2276" i="4"/>
  <c r="F2276" i="4"/>
  <c r="V2275" i="4"/>
  <c r="U2275" i="4"/>
  <c r="T2275" i="4"/>
  <c r="S2275" i="4"/>
  <c r="R2275" i="4"/>
  <c r="Q2275" i="4"/>
  <c r="P2275" i="4"/>
  <c r="O2275" i="4"/>
  <c r="F2275" i="4"/>
  <c r="V2274" i="4"/>
  <c r="U2274" i="4"/>
  <c r="T2274" i="4"/>
  <c r="S2274" i="4"/>
  <c r="R2274" i="4"/>
  <c r="Q2274" i="4"/>
  <c r="P2274" i="4"/>
  <c r="O2274" i="4"/>
  <c r="F2274" i="4"/>
  <c r="V2273" i="4"/>
  <c r="U2273" i="4"/>
  <c r="T2273" i="4"/>
  <c r="S2273" i="4"/>
  <c r="R2273" i="4"/>
  <c r="Q2273" i="4"/>
  <c r="P2273" i="4"/>
  <c r="O2273" i="4"/>
  <c r="F2273" i="4"/>
  <c r="V2272" i="4"/>
  <c r="U2272" i="4"/>
  <c r="T2272" i="4"/>
  <c r="S2272" i="4"/>
  <c r="R2272" i="4"/>
  <c r="Q2272" i="4"/>
  <c r="P2272" i="4"/>
  <c r="O2272" i="4"/>
  <c r="F2272" i="4"/>
  <c r="V2271" i="4"/>
  <c r="U2271" i="4"/>
  <c r="T2271" i="4"/>
  <c r="S2271" i="4"/>
  <c r="R2271" i="4"/>
  <c r="Q2271" i="4"/>
  <c r="P2271" i="4"/>
  <c r="O2271" i="4"/>
  <c r="F2271" i="4"/>
  <c r="V2270" i="4"/>
  <c r="U2270" i="4"/>
  <c r="T2270" i="4"/>
  <c r="S2270" i="4"/>
  <c r="R2270" i="4"/>
  <c r="Q2270" i="4"/>
  <c r="P2270" i="4"/>
  <c r="O2270" i="4"/>
  <c r="F2270" i="4"/>
  <c r="V2269" i="4"/>
  <c r="U2269" i="4"/>
  <c r="T2269" i="4"/>
  <c r="S2269" i="4"/>
  <c r="R2269" i="4"/>
  <c r="Q2269" i="4"/>
  <c r="P2269" i="4"/>
  <c r="O2269" i="4"/>
  <c r="F2269" i="4"/>
  <c r="V2268" i="4"/>
  <c r="U2268" i="4"/>
  <c r="T2268" i="4"/>
  <c r="S2268" i="4"/>
  <c r="R2268" i="4"/>
  <c r="Q2268" i="4"/>
  <c r="P2268" i="4"/>
  <c r="O2268" i="4"/>
  <c r="F2268" i="4"/>
  <c r="V2267" i="4"/>
  <c r="U2267" i="4"/>
  <c r="T2267" i="4"/>
  <c r="S2267" i="4"/>
  <c r="R2267" i="4"/>
  <c r="Q2267" i="4"/>
  <c r="P2267" i="4"/>
  <c r="O2267" i="4"/>
  <c r="F2267" i="4"/>
  <c r="V2266" i="4"/>
  <c r="U2266" i="4"/>
  <c r="T2266" i="4"/>
  <c r="S2266" i="4"/>
  <c r="R2266" i="4"/>
  <c r="Q2266" i="4"/>
  <c r="P2266" i="4"/>
  <c r="O2266" i="4"/>
  <c r="F2266" i="4"/>
  <c r="V2265" i="4"/>
  <c r="U2265" i="4"/>
  <c r="T2265" i="4"/>
  <c r="S2265" i="4"/>
  <c r="R2265" i="4"/>
  <c r="Q2265" i="4"/>
  <c r="P2265" i="4"/>
  <c r="O2265" i="4"/>
  <c r="F2265" i="4"/>
  <c r="V2264" i="4"/>
  <c r="U2264" i="4"/>
  <c r="T2264" i="4"/>
  <c r="S2264" i="4"/>
  <c r="R2264" i="4"/>
  <c r="Q2264" i="4"/>
  <c r="P2264" i="4"/>
  <c r="O2264" i="4"/>
  <c r="F2264" i="4"/>
  <c r="V2263" i="4"/>
  <c r="U2263" i="4"/>
  <c r="T2263" i="4"/>
  <c r="S2263" i="4"/>
  <c r="R2263" i="4"/>
  <c r="Q2263" i="4"/>
  <c r="P2263" i="4"/>
  <c r="O2263" i="4"/>
  <c r="F2263" i="4"/>
  <c r="V2262" i="4"/>
  <c r="U2262" i="4"/>
  <c r="T2262" i="4"/>
  <c r="S2262" i="4"/>
  <c r="R2262" i="4"/>
  <c r="Q2262" i="4"/>
  <c r="P2262" i="4"/>
  <c r="O2262" i="4"/>
  <c r="F2262" i="4"/>
  <c r="V2261" i="4"/>
  <c r="U2261" i="4"/>
  <c r="T2261" i="4"/>
  <c r="S2261" i="4"/>
  <c r="R2261" i="4"/>
  <c r="Q2261" i="4"/>
  <c r="P2261" i="4"/>
  <c r="O2261" i="4"/>
  <c r="F2261" i="4"/>
  <c r="V2260" i="4"/>
  <c r="U2260" i="4"/>
  <c r="T2260" i="4"/>
  <c r="S2260" i="4"/>
  <c r="R2260" i="4"/>
  <c r="Q2260" i="4"/>
  <c r="P2260" i="4"/>
  <c r="O2260" i="4"/>
  <c r="F2260" i="4"/>
  <c r="V2259" i="4"/>
  <c r="U2259" i="4"/>
  <c r="T2259" i="4"/>
  <c r="S2259" i="4"/>
  <c r="R2259" i="4"/>
  <c r="Q2259" i="4"/>
  <c r="P2259" i="4"/>
  <c r="O2259" i="4"/>
  <c r="F2259" i="4"/>
  <c r="V2258" i="4"/>
  <c r="U2258" i="4"/>
  <c r="T2258" i="4"/>
  <c r="S2258" i="4"/>
  <c r="R2258" i="4"/>
  <c r="Q2258" i="4"/>
  <c r="P2258" i="4"/>
  <c r="O2258" i="4"/>
  <c r="F2258" i="4"/>
  <c r="V2257" i="4"/>
  <c r="U2257" i="4"/>
  <c r="T2257" i="4"/>
  <c r="S2257" i="4"/>
  <c r="R2257" i="4"/>
  <c r="Q2257" i="4"/>
  <c r="P2257" i="4"/>
  <c r="O2257" i="4"/>
  <c r="F2257" i="4"/>
  <c r="V2256" i="4"/>
  <c r="U2256" i="4"/>
  <c r="T2256" i="4"/>
  <c r="S2256" i="4"/>
  <c r="R2256" i="4"/>
  <c r="Q2256" i="4"/>
  <c r="P2256" i="4"/>
  <c r="O2256" i="4"/>
  <c r="F2256" i="4"/>
  <c r="V2255" i="4"/>
  <c r="U2255" i="4"/>
  <c r="T2255" i="4"/>
  <c r="S2255" i="4"/>
  <c r="R2255" i="4"/>
  <c r="Q2255" i="4"/>
  <c r="P2255" i="4"/>
  <c r="O2255" i="4"/>
  <c r="F2255" i="4"/>
  <c r="V2254" i="4"/>
  <c r="U2254" i="4"/>
  <c r="T2254" i="4"/>
  <c r="S2254" i="4"/>
  <c r="R2254" i="4"/>
  <c r="Q2254" i="4"/>
  <c r="P2254" i="4"/>
  <c r="O2254" i="4"/>
  <c r="F2254" i="4"/>
  <c r="V2253" i="4"/>
  <c r="U2253" i="4"/>
  <c r="T2253" i="4"/>
  <c r="S2253" i="4"/>
  <c r="R2253" i="4"/>
  <c r="Q2253" i="4"/>
  <c r="P2253" i="4"/>
  <c r="O2253" i="4"/>
  <c r="F2253" i="4"/>
  <c r="V2252" i="4"/>
  <c r="U2252" i="4"/>
  <c r="T2252" i="4"/>
  <c r="S2252" i="4"/>
  <c r="R2252" i="4"/>
  <c r="Q2252" i="4"/>
  <c r="P2252" i="4"/>
  <c r="O2252" i="4"/>
  <c r="F2252" i="4"/>
  <c r="V2251" i="4"/>
  <c r="U2251" i="4"/>
  <c r="T2251" i="4"/>
  <c r="S2251" i="4"/>
  <c r="R2251" i="4"/>
  <c r="Q2251" i="4"/>
  <c r="P2251" i="4"/>
  <c r="O2251" i="4"/>
  <c r="F2251" i="4"/>
  <c r="V2250" i="4"/>
  <c r="U2250" i="4"/>
  <c r="T2250" i="4"/>
  <c r="S2250" i="4"/>
  <c r="R2250" i="4"/>
  <c r="Q2250" i="4"/>
  <c r="P2250" i="4"/>
  <c r="O2250" i="4"/>
  <c r="F2250" i="4"/>
  <c r="V2249" i="4"/>
  <c r="U2249" i="4"/>
  <c r="T2249" i="4"/>
  <c r="S2249" i="4"/>
  <c r="R2249" i="4"/>
  <c r="Q2249" i="4"/>
  <c r="P2249" i="4"/>
  <c r="O2249" i="4"/>
  <c r="F2249" i="4"/>
  <c r="V2248" i="4"/>
  <c r="U2248" i="4"/>
  <c r="T2248" i="4"/>
  <c r="S2248" i="4"/>
  <c r="R2248" i="4"/>
  <c r="Q2248" i="4"/>
  <c r="P2248" i="4"/>
  <c r="O2248" i="4"/>
  <c r="F2248" i="4"/>
  <c r="V2247" i="4"/>
  <c r="U2247" i="4"/>
  <c r="T2247" i="4"/>
  <c r="S2247" i="4"/>
  <c r="R2247" i="4"/>
  <c r="Q2247" i="4"/>
  <c r="P2247" i="4"/>
  <c r="O2247" i="4"/>
  <c r="F2247" i="4"/>
  <c r="V2246" i="4"/>
  <c r="U2246" i="4"/>
  <c r="T2246" i="4"/>
  <c r="S2246" i="4"/>
  <c r="R2246" i="4"/>
  <c r="Q2246" i="4"/>
  <c r="P2246" i="4"/>
  <c r="O2246" i="4"/>
  <c r="F2246" i="4"/>
  <c r="V2245" i="4"/>
  <c r="U2245" i="4"/>
  <c r="T2245" i="4"/>
  <c r="S2245" i="4"/>
  <c r="R2245" i="4"/>
  <c r="Q2245" i="4"/>
  <c r="P2245" i="4"/>
  <c r="O2245" i="4"/>
  <c r="F2245" i="4"/>
  <c r="V2244" i="4"/>
  <c r="U2244" i="4"/>
  <c r="T2244" i="4"/>
  <c r="S2244" i="4"/>
  <c r="R2244" i="4"/>
  <c r="Q2244" i="4"/>
  <c r="P2244" i="4"/>
  <c r="O2244" i="4"/>
  <c r="F2244" i="4"/>
  <c r="V2243" i="4"/>
  <c r="U2243" i="4"/>
  <c r="T2243" i="4"/>
  <c r="S2243" i="4"/>
  <c r="R2243" i="4"/>
  <c r="Q2243" i="4"/>
  <c r="P2243" i="4"/>
  <c r="O2243" i="4"/>
  <c r="F2243" i="4"/>
  <c r="V2242" i="4"/>
  <c r="U2242" i="4"/>
  <c r="T2242" i="4"/>
  <c r="S2242" i="4"/>
  <c r="R2242" i="4"/>
  <c r="Q2242" i="4"/>
  <c r="P2242" i="4"/>
  <c r="O2242" i="4"/>
  <c r="F2242" i="4"/>
  <c r="V2241" i="4"/>
  <c r="U2241" i="4"/>
  <c r="T2241" i="4"/>
  <c r="S2241" i="4"/>
  <c r="R2241" i="4"/>
  <c r="Q2241" i="4"/>
  <c r="P2241" i="4"/>
  <c r="O2241" i="4"/>
  <c r="F2241" i="4"/>
  <c r="V2240" i="4"/>
  <c r="U2240" i="4"/>
  <c r="T2240" i="4"/>
  <c r="S2240" i="4"/>
  <c r="R2240" i="4"/>
  <c r="Q2240" i="4"/>
  <c r="P2240" i="4"/>
  <c r="O2240" i="4"/>
  <c r="F2240" i="4"/>
  <c r="V2239" i="4"/>
  <c r="U2239" i="4"/>
  <c r="T2239" i="4"/>
  <c r="S2239" i="4"/>
  <c r="R2239" i="4"/>
  <c r="Q2239" i="4"/>
  <c r="P2239" i="4"/>
  <c r="O2239" i="4"/>
  <c r="F2239" i="4"/>
  <c r="V2238" i="4"/>
  <c r="U2238" i="4"/>
  <c r="T2238" i="4"/>
  <c r="S2238" i="4"/>
  <c r="R2238" i="4"/>
  <c r="Q2238" i="4"/>
  <c r="P2238" i="4"/>
  <c r="O2238" i="4"/>
  <c r="F2238" i="4"/>
  <c r="V2237" i="4"/>
  <c r="U2237" i="4"/>
  <c r="T2237" i="4"/>
  <c r="S2237" i="4"/>
  <c r="R2237" i="4"/>
  <c r="Q2237" i="4"/>
  <c r="P2237" i="4"/>
  <c r="O2237" i="4"/>
  <c r="F2237" i="4"/>
  <c r="V2236" i="4"/>
  <c r="U2236" i="4"/>
  <c r="T2236" i="4"/>
  <c r="S2236" i="4"/>
  <c r="R2236" i="4"/>
  <c r="Q2236" i="4"/>
  <c r="P2236" i="4"/>
  <c r="O2236" i="4"/>
  <c r="F2236" i="4"/>
  <c r="V2235" i="4"/>
  <c r="U2235" i="4"/>
  <c r="T2235" i="4"/>
  <c r="S2235" i="4"/>
  <c r="R2235" i="4"/>
  <c r="Q2235" i="4"/>
  <c r="P2235" i="4"/>
  <c r="O2235" i="4"/>
  <c r="F2235" i="4"/>
  <c r="V2234" i="4"/>
  <c r="U2234" i="4"/>
  <c r="T2234" i="4"/>
  <c r="S2234" i="4"/>
  <c r="R2234" i="4"/>
  <c r="Q2234" i="4"/>
  <c r="P2234" i="4"/>
  <c r="O2234" i="4"/>
  <c r="F2234" i="4"/>
  <c r="V2233" i="4"/>
  <c r="U2233" i="4"/>
  <c r="T2233" i="4"/>
  <c r="S2233" i="4"/>
  <c r="R2233" i="4"/>
  <c r="Q2233" i="4"/>
  <c r="P2233" i="4"/>
  <c r="O2233" i="4"/>
  <c r="F2233" i="4"/>
  <c r="V2232" i="4"/>
  <c r="U2232" i="4"/>
  <c r="T2232" i="4"/>
  <c r="S2232" i="4"/>
  <c r="R2232" i="4"/>
  <c r="Q2232" i="4"/>
  <c r="P2232" i="4"/>
  <c r="O2232" i="4"/>
  <c r="F2232" i="4"/>
  <c r="V2231" i="4"/>
  <c r="U2231" i="4"/>
  <c r="T2231" i="4"/>
  <c r="S2231" i="4"/>
  <c r="R2231" i="4"/>
  <c r="Q2231" i="4"/>
  <c r="P2231" i="4"/>
  <c r="O2231" i="4"/>
  <c r="F2231" i="4"/>
  <c r="V2230" i="4"/>
  <c r="U2230" i="4"/>
  <c r="T2230" i="4"/>
  <c r="S2230" i="4"/>
  <c r="R2230" i="4"/>
  <c r="Q2230" i="4"/>
  <c r="P2230" i="4"/>
  <c r="O2230" i="4"/>
  <c r="F2230" i="4"/>
  <c r="V2229" i="4"/>
  <c r="U2229" i="4"/>
  <c r="T2229" i="4"/>
  <c r="S2229" i="4"/>
  <c r="R2229" i="4"/>
  <c r="Q2229" i="4"/>
  <c r="P2229" i="4"/>
  <c r="O2229" i="4"/>
  <c r="F2229" i="4"/>
  <c r="V2228" i="4"/>
  <c r="U2228" i="4"/>
  <c r="T2228" i="4"/>
  <c r="S2228" i="4"/>
  <c r="R2228" i="4"/>
  <c r="Q2228" i="4"/>
  <c r="P2228" i="4"/>
  <c r="O2228" i="4"/>
  <c r="F2228" i="4"/>
  <c r="V2227" i="4"/>
  <c r="U2227" i="4"/>
  <c r="T2227" i="4"/>
  <c r="S2227" i="4"/>
  <c r="R2227" i="4"/>
  <c r="Q2227" i="4"/>
  <c r="P2227" i="4"/>
  <c r="O2227" i="4"/>
  <c r="F2227" i="4"/>
  <c r="V2226" i="4"/>
  <c r="U2226" i="4"/>
  <c r="T2226" i="4"/>
  <c r="S2226" i="4"/>
  <c r="R2226" i="4"/>
  <c r="Q2226" i="4"/>
  <c r="P2226" i="4"/>
  <c r="O2226" i="4"/>
  <c r="F2226" i="4"/>
  <c r="V2225" i="4"/>
  <c r="U2225" i="4"/>
  <c r="T2225" i="4"/>
  <c r="S2225" i="4"/>
  <c r="R2225" i="4"/>
  <c r="Q2225" i="4"/>
  <c r="P2225" i="4"/>
  <c r="O2225" i="4"/>
  <c r="F2225" i="4"/>
  <c r="V2224" i="4"/>
  <c r="U2224" i="4"/>
  <c r="T2224" i="4"/>
  <c r="S2224" i="4"/>
  <c r="R2224" i="4"/>
  <c r="Q2224" i="4"/>
  <c r="P2224" i="4"/>
  <c r="O2224" i="4"/>
  <c r="F2224" i="4"/>
  <c r="V2223" i="4"/>
  <c r="U2223" i="4"/>
  <c r="T2223" i="4"/>
  <c r="S2223" i="4"/>
  <c r="R2223" i="4"/>
  <c r="Q2223" i="4"/>
  <c r="P2223" i="4"/>
  <c r="O2223" i="4"/>
  <c r="F2223" i="4"/>
  <c r="V2222" i="4"/>
  <c r="U2222" i="4"/>
  <c r="T2222" i="4"/>
  <c r="S2222" i="4"/>
  <c r="R2222" i="4"/>
  <c r="Q2222" i="4"/>
  <c r="P2222" i="4"/>
  <c r="O2222" i="4"/>
  <c r="F2222" i="4"/>
  <c r="V2221" i="4"/>
  <c r="U2221" i="4"/>
  <c r="T2221" i="4"/>
  <c r="S2221" i="4"/>
  <c r="R2221" i="4"/>
  <c r="Q2221" i="4"/>
  <c r="P2221" i="4"/>
  <c r="O2221" i="4"/>
  <c r="F2221" i="4"/>
  <c r="V2220" i="4"/>
  <c r="U2220" i="4"/>
  <c r="T2220" i="4"/>
  <c r="S2220" i="4"/>
  <c r="R2220" i="4"/>
  <c r="Q2220" i="4"/>
  <c r="P2220" i="4"/>
  <c r="O2220" i="4"/>
  <c r="F2220" i="4"/>
  <c r="V2219" i="4"/>
  <c r="U2219" i="4"/>
  <c r="T2219" i="4"/>
  <c r="S2219" i="4"/>
  <c r="R2219" i="4"/>
  <c r="Q2219" i="4"/>
  <c r="P2219" i="4"/>
  <c r="O2219" i="4"/>
  <c r="F2219" i="4"/>
  <c r="V2218" i="4"/>
  <c r="U2218" i="4"/>
  <c r="T2218" i="4"/>
  <c r="S2218" i="4"/>
  <c r="R2218" i="4"/>
  <c r="Q2218" i="4"/>
  <c r="P2218" i="4"/>
  <c r="O2218" i="4"/>
  <c r="F2218" i="4"/>
  <c r="V2217" i="4"/>
  <c r="U2217" i="4"/>
  <c r="T2217" i="4"/>
  <c r="S2217" i="4"/>
  <c r="R2217" i="4"/>
  <c r="Q2217" i="4"/>
  <c r="P2217" i="4"/>
  <c r="O2217" i="4"/>
  <c r="F2217" i="4"/>
  <c r="V2216" i="4"/>
  <c r="U2216" i="4"/>
  <c r="T2216" i="4"/>
  <c r="S2216" i="4"/>
  <c r="R2216" i="4"/>
  <c r="Q2216" i="4"/>
  <c r="P2216" i="4"/>
  <c r="O2216" i="4"/>
  <c r="F2216" i="4"/>
  <c r="V2215" i="4"/>
  <c r="U2215" i="4"/>
  <c r="T2215" i="4"/>
  <c r="S2215" i="4"/>
  <c r="R2215" i="4"/>
  <c r="Q2215" i="4"/>
  <c r="P2215" i="4"/>
  <c r="O2215" i="4"/>
  <c r="F2215" i="4"/>
  <c r="V2214" i="4"/>
  <c r="U2214" i="4"/>
  <c r="T2214" i="4"/>
  <c r="S2214" i="4"/>
  <c r="R2214" i="4"/>
  <c r="Q2214" i="4"/>
  <c r="P2214" i="4"/>
  <c r="O2214" i="4"/>
  <c r="F2214" i="4"/>
  <c r="V2213" i="4"/>
  <c r="U2213" i="4"/>
  <c r="T2213" i="4"/>
  <c r="S2213" i="4"/>
  <c r="R2213" i="4"/>
  <c r="Q2213" i="4"/>
  <c r="P2213" i="4"/>
  <c r="O2213" i="4"/>
  <c r="F2213" i="4"/>
  <c r="V2212" i="4"/>
  <c r="U2212" i="4"/>
  <c r="T2212" i="4"/>
  <c r="S2212" i="4"/>
  <c r="R2212" i="4"/>
  <c r="Q2212" i="4"/>
  <c r="P2212" i="4"/>
  <c r="O2212" i="4"/>
  <c r="F2212" i="4"/>
  <c r="V2211" i="4"/>
  <c r="U2211" i="4"/>
  <c r="T2211" i="4"/>
  <c r="S2211" i="4"/>
  <c r="R2211" i="4"/>
  <c r="Q2211" i="4"/>
  <c r="P2211" i="4"/>
  <c r="O2211" i="4"/>
  <c r="F2211" i="4"/>
  <c r="V2210" i="4"/>
  <c r="U2210" i="4"/>
  <c r="T2210" i="4"/>
  <c r="S2210" i="4"/>
  <c r="R2210" i="4"/>
  <c r="Q2210" i="4"/>
  <c r="P2210" i="4"/>
  <c r="O2210" i="4"/>
  <c r="F2210" i="4"/>
  <c r="V2209" i="4"/>
  <c r="U2209" i="4"/>
  <c r="T2209" i="4"/>
  <c r="S2209" i="4"/>
  <c r="R2209" i="4"/>
  <c r="Q2209" i="4"/>
  <c r="P2209" i="4"/>
  <c r="O2209" i="4"/>
  <c r="F2209" i="4"/>
  <c r="V2208" i="4"/>
  <c r="U2208" i="4"/>
  <c r="T2208" i="4"/>
  <c r="S2208" i="4"/>
  <c r="R2208" i="4"/>
  <c r="Q2208" i="4"/>
  <c r="P2208" i="4"/>
  <c r="O2208" i="4"/>
  <c r="F2208" i="4"/>
  <c r="V2207" i="4"/>
  <c r="U2207" i="4"/>
  <c r="T2207" i="4"/>
  <c r="S2207" i="4"/>
  <c r="R2207" i="4"/>
  <c r="Q2207" i="4"/>
  <c r="P2207" i="4"/>
  <c r="O2207" i="4"/>
  <c r="F2207" i="4"/>
  <c r="V2206" i="4"/>
  <c r="U2206" i="4"/>
  <c r="T2206" i="4"/>
  <c r="S2206" i="4"/>
  <c r="R2206" i="4"/>
  <c r="Q2206" i="4"/>
  <c r="P2206" i="4"/>
  <c r="O2206" i="4"/>
  <c r="F2206" i="4"/>
  <c r="V2205" i="4"/>
  <c r="U2205" i="4"/>
  <c r="T2205" i="4"/>
  <c r="S2205" i="4"/>
  <c r="R2205" i="4"/>
  <c r="Q2205" i="4"/>
  <c r="P2205" i="4"/>
  <c r="O2205" i="4"/>
  <c r="F2205" i="4"/>
  <c r="V2204" i="4"/>
  <c r="U2204" i="4"/>
  <c r="T2204" i="4"/>
  <c r="S2204" i="4"/>
  <c r="R2204" i="4"/>
  <c r="Q2204" i="4"/>
  <c r="P2204" i="4"/>
  <c r="O2204" i="4"/>
  <c r="F2204" i="4"/>
  <c r="V2203" i="4"/>
  <c r="U2203" i="4"/>
  <c r="T2203" i="4"/>
  <c r="S2203" i="4"/>
  <c r="R2203" i="4"/>
  <c r="Q2203" i="4"/>
  <c r="P2203" i="4"/>
  <c r="O2203" i="4"/>
  <c r="F2203" i="4"/>
  <c r="V2202" i="4"/>
  <c r="U2202" i="4"/>
  <c r="T2202" i="4"/>
  <c r="S2202" i="4"/>
  <c r="R2202" i="4"/>
  <c r="Q2202" i="4"/>
  <c r="P2202" i="4"/>
  <c r="O2202" i="4"/>
  <c r="F2202" i="4"/>
  <c r="V2201" i="4"/>
  <c r="U2201" i="4"/>
  <c r="T2201" i="4"/>
  <c r="S2201" i="4"/>
  <c r="R2201" i="4"/>
  <c r="Q2201" i="4"/>
  <c r="P2201" i="4"/>
  <c r="O2201" i="4"/>
  <c r="F2201" i="4"/>
  <c r="V2200" i="4"/>
  <c r="U2200" i="4"/>
  <c r="T2200" i="4"/>
  <c r="S2200" i="4"/>
  <c r="R2200" i="4"/>
  <c r="Q2200" i="4"/>
  <c r="P2200" i="4"/>
  <c r="O2200" i="4"/>
  <c r="F2200" i="4"/>
  <c r="V2199" i="4"/>
  <c r="U2199" i="4"/>
  <c r="T2199" i="4"/>
  <c r="S2199" i="4"/>
  <c r="R2199" i="4"/>
  <c r="Q2199" i="4"/>
  <c r="P2199" i="4"/>
  <c r="O2199" i="4"/>
  <c r="F2199" i="4"/>
  <c r="V2198" i="4"/>
  <c r="U2198" i="4"/>
  <c r="T2198" i="4"/>
  <c r="S2198" i="4"/>
  <c r="R2198" i="4"/>
  <c r="Q2198" i="4"/>
  <c r="P2198" i="4"/>
  <c r="O2198" i="4"/>
  <c r="F2198" i="4"/>
  <c r="V2197" i="4"/>
  <c r="U2197" i="4"/>
  <c r="T2197" i="4"/>
  <c r="S2197" i="4"/>
  <c r="R2197" i="4"/>
  <c r="Q2197" i="4"/>
  <c r="P2197" i="4"/>
  <c r="O2197" i="4"/>
  <c r="F2197" i="4"/>
  <c r="V2196" i="4"/>
  <c r="U2196" i="4"/>
  <c r="T2196" i="4"/>
  <c r="S2196" i="4"/>
  <c r="R2196" i="4"/>
  <c r="Q2196" i="4"/>
  <c r="P2196" i="4"/>
  <c r="O2196" i="4"/>
  <c r="F2196" i="4"/>
  <c r="V2195" i="4"/>
  <c r="U2195" i="4"/>
  <c r="T2195" i="4"/>
  <c r="S2195" i="4"/>
  <c r="R2195" i="4"/>
  <c r="Q2195" i="4"/>
  <c r="P2195" i="4"/>
  <c r="O2195" i="4"/>
  <c r="F2195" i="4"/>
  <c r="V2194" i="4"/>
  <c r="U2194" i="4"/>
  <c r="T2194" i="4"/>
  <c r="S2194" i="4"/>
  <c r="R2194" i="4"/>
  <c r="Q2194" i="4"/>
  <c r="P2194" i="4"/>
  <c r="O2194" i="4"/>
  <c r="F2194" i="4"/>
  <c r="V2193" i="4"/>
  <c r="U2193" i="4"/>
  <c r="T2193" i="4"/>
  <c r="S2193" i="4"/>
  <c r="R2193" i="4"/>
  <c r="Q2193" i="4"/>
  <c r="P2193" i="4"/>
  <c r="O2193" i="4"/>
  <c r="F2193" i="4"/>
  <c r="V2192" i="4"/>
  <c r="U2192" i="4"/>
  <c r="T2192" i="4"/>
  <c r="S2192" i="4"/>
  <c r="R2192" i="4"/>
  <c r="Q2192" i="4"/>
  <c r="P2192" i="4"/>
  <c r="O2192" i="4"/>
  <c r="F2192" i="4"/>
  <c r="V2191" i="4"/>
  <c r="U2191" i="4"/>
  <c r="T2191" i="4"/>
  <c r="S2191" i="4"/>
  <c r="R2191" i="4"/>
  <c r="Q2191" i="4"/>
  <c r="P2191" i="4"/>
  <c r="O2191" i="4"/>
  <c r="F2191" i="4"/>
  <c r="V2190" i="4"/>
  <c r="U2190" i="4"/>
  <c r="T2190" i="4"/>
  <c r="S2190" i="4"/>
  <c r="R2190" i="4"/>
  <c r="Q2190" i="4"/>
  <c r="P2190" i="4"/>
  <c r="O2190" i="4"/>
  <c r="F2190" i="4"/>
  <c r="V2189" i="4"/>
  <c r="U2189" i="4"/>
  <c r="T2189" i="4"/>
  <c r="S2189" i="4"/>
  <c r="R2189" i="4"/>
  <c r="Q2189" i="4"/>
  <c r="P2189" i="4"/>
  <c r="O2189" i="4"/>
  <c r="F2189" i="4"/>
  <c r="V2188" i="4"/>
  <c r="U2188" i="4"/>
  <c r="T2188" i="4"/>
  <c r="S2188" i="4"/>
  <c r="R2188" i="4"/>
  <c r="Q2188" i="4"/>
  <c r="P2188" i="4"/>
  <c r="O2188" i="4"/>
  <c r="F2188" i="4"/>
  <c r="V2187" i="4"/>
  <c r="U2187" i="4"/>
  <c r="T2187" i="4"/>
  <c r="S2187" i="4"/>
  <c r="R2187" i="4"/>
  <c r="Q2187" i="4"/>
  <c r="P2187" i="4"/>
  <c r="O2187" i="4"/>
  <c r="F2187" i="4"/>
  <c r="V2186" i="4"/>
  <c r="U2186" i="4"/>
  <c r="T2186" i="4"/>
  <c r="S2186" i="4"/>
  <c r="R2186" i="4"/>
  <c r="Q2186" i="4"/>
  <c r="P2186" i="4"/>
  <c r="O2186" i="4"/>
  <c r="F2186" i="4"/>
  <c r="V2185" i="4"/>
  <c r="U2185" i="4"/>
  <c r="T2185" i="4"/>
  <c r="S2185" i="4"/>
  <c r="R2185" i="4"/>
  <c r="Q2185" i="4"/>
  <c r="P2185" i="4"/>
  <c r="O2185" i="4"/>
  <c r="F2185" i="4"/>
  <c r="V2184" i="4"/>
  <c r="U2184" i="4"/>
  <c r="T2184" i="4"/>
  <c r="S2184" i="4"/>
  <c r="R2184" i="4"/>
  <c r="Q2184" i="4"/>
  <c r="P2184" i="4"/>
  <c r="O2184" i="4"/>
  <c r="F2184" i="4"/>
  <c r="V2183" i="4"/>
  <c r="U2183" i="4"/>
  <c r="T2183" i="4"/>
  <c r="S2183" i="4"/>
  <c r="R2183" i="4"/>
  <c r="Q2183" i="4"/>
  <c r="P2183" i="4"/>
  <c r="O2183" i="4"/>
  <c r="F2183" i="4"/>
  <c r="V2182" i="4"/>
  <c r="U2182" i="4"/>
  <c r="T2182" i="4"/>
  <c r="S2182" i="4"/>
  <c r="R2182" i="4"/>
  <c r="Q2182" i="4"/>
  <c r="P2182" i="4"/>
  <c r="O2182" i="4"/>
  <c r="F2182" i="4"/>
  <c r="V2181" i="4"/>
  <c r="U2181" i="4"/>
  <c r="T2181" i="4"/>
  <c r="S2181" i="4"/>
  <c r="R2181" i="4"/>
  <c r="Q2181" i="4"/>
  <c r="P2181" i="4"/>
  <c r="O2181" i="4"/>
  <c r="F2181" i="4"/>
  <c r="V2180" i="4"/>
  <c r="U2180" i="4"/>
  <c r="T2180" i="4"/>
  <c r="S2180" i="4"/>
  <c r="R2180" i="4"/>
  <c r="Q2180" i="4"/>
  <c r="P2180" i="4"/>
  <c r="O2180" i="4"/>
  <c r="F2180" i="4"/>
  <c r="V2179" i="4"/>
  <c r="U2179" i="4"/>
  <c r="T2179" i="4"/>
  <c r="S2179" i="4"/>
  <c r="R2179" i="4"/>
  <c r="Q2179" i="4"/>
  <c r="P2179" i="4"/>
  <c r="O2179" i="4"/>
  <c r="F2179" i="4"/>
  <c r="V2178" i="4"/>
  <c r="U2178" i="4"/>
  <c r="T2178" i="4"/>
  <c r="S2178" i="4"/>
  <c r="R2178" i="4"/>
  <c r="Q2178" i="4"/>
  <c r="P2178" i="4"/>
  <c r="O2178" i="4"/>
  <c r="F2178" i="4"/>
  <c r="V2177" i="4"/>
  <c r="U2177" i="4"/>
  <c r="T2177" i="4"/>
  <c r="S2177" i="4"/>
  <c r="R2177" i="4"/>
  <c r="Q2177" i="4"/>
  <c r="P2177" i="4"/>
  <c r="O2177" i="4"/>
  <c r="F2177" i="4"/>
  <c r="V2176" i="4"/>
  <c r="U2176" i="4"/>
  <c r="T2176" i="4"/>
  <c r="S2176" i="4"/>
  <c r="R2176" i="4"/>
  <c r="Q2176" i="4"/>
  <c r="P2176" i="4"/>
  <c r="O2176" i="4"/>
  <c r="F2176" i="4"/>
  <c r="V2175" i="4"/>
  <c r="U2175" i="4"/>
  <c r="T2175" i="4"/>
  <c r="S2175" i="4"/>
  <c r="R2175" i="4"/>
  <c r="Q2175" i="4"/>
  <c r="P2175" i="4"/>
  <c r="O2175" i="4"/>
  <c r="F2175" i="4"/>
  <c r="V2174" i="4"/>
  <c r="U2174" i="4"/>
  <c r="T2174" i="4"/>
  <c r="S2174" i="4"/>
  <c r="R2174" i="4"/>
  <c r="Q2174" i="4"/>
  <c r="P2174" i="4"/>
  <c r="O2174" i="4"/>
  <c r="F2174" i="4"/>
  <c r="V2173" i="4"/>
  <c r="U2173" i="4"/>
  <c r="T2173" i="4"/>
  <c r="S2173" i="4"/>
  <c r="R2173" i="4"/>
  <c r="Q2173" i="4"/>
  <c r="P2173" i="4"/>
  <c r="O2173" i="4"/>
  <c r="F2173" i="4"/>
  <c r="V2172" i="4"/>
  <c r="U2172" i="4"/>
  <c r="T2172" i="4"/>
  <c r="S2172" i="4"/>
  <c r="R2172" i="4"/>
  <c r="Q2172" i="4"/>
  <c r="P2172" i="4"/>
  <c r="O2172" i="4"/>
  <c r="F2172" i="4"/>
  <c r="V2171" i="4"/>
  <c r="U2171" i="4"/>
  <c r="T2171" i="4"/>
  <c r="S2171" i="4"/>
  <c r="R2171" i="4"/>
  <c r="Q2171" i="4"/>
  <c r="P2171" i="4"/>
  <c r="O2171" i="4"/>
  <c r="F2171" i="4"/>
  <c r="V2170" i="4"/>
  <c r="U2170" i="4"/>
  <c r="T2170" i="4"/>
  <c r="S2170" i="4"/>
  <c r="R2170" i="4"/>
  <c r="Q2170" i="4"/>
  <c r="P2170" i="4"/>
  <c r="O2170" i="4"/>
  <c r="F2170" i="4"/>
  <c r="V2169" i="4"/>
  <c r="U2169" i="4"/>
  <c r="T2169" i="4"/>
  <c r="S2169" i="4"/>
  <c r="R2169" i="4"/>
  <c r="Q2169" i="4"/>
  <c r="P2169" i="4"/>
  <c r="O2169" i="4"/>
  <c r="F2169" i="4"/>
  <c r="V2168" i="4"/>
  <c r="U2168" i="4"/>
  <c r="T2168" i="4"/>
  <c r="S2168" i="4"/>
  <c r="R2168" i="4"/>
  <c r="Q2168" i="4"/>
  <c r="P2168" i="4"/>
  <c r="O2168" i="4"/>
  <c r="F2168" i="4"/>
  <c r="V2167" i="4"/>
  <c r="U2167" i="4"/>
  <c r="T2167" i="4"/>
  <c r="S2167" i="4"/>
  <c r="R2167" i="4"/>
  <c r="Q2167" i="4"/>
  <c r="P2167" i="4"/>
  <c r="O2167" i="4"/>
  <c r="F2167" i="4"/>
  <c r="V2166" i="4"/>
  <c r="U2166" i="4"/>
  <c r="T2166" i="4"/>
  <c r="S2166" i="4"/>
  <c r="R2166" i="4"/>
  <c r="Q2166" i="4"/>
  <c r="P2166" i="4"/>
  <c r="O2166" i="4"/>
  <c r="F2166" i="4"/>
  <c r="V2165" i="4"/>
  <c r="U2165" i="4"/>
  <c r="T2165" i="4"/>
  <c r="S2165" i="4"/>
  <c r="R2165" i="4"/>
  <c r="Q2165" i="4"/>
  <c r="P2165" i="4"/>
  <c r="O2165" i="4"/>
  <c r="F2165" i="4"/>
  <c r="V2164" i="4"/>
  <c r="U2164" i="4"/>
  <c r="T2164" i="4"/>
  <c r="S2164" i="4"/>
  <c r="R2164" i="4"/>
  <c r="Q2164" i="4"/>
  <c r="P2164" i="4"/>
  <c r="O2164" i="4"/>
  <c r="F2164" i="4"/>
  <c r="V2163" i="4"/>
  <c r="U2163" i="4"/>
  <c r="T2163" i="4"/>
  <c r="S2163" i="4"/>
  <c r="R2163" i="4"/>
  <c r="Q2163" i="4"/>
  <c r="P2163" i="4"/>
  <c r="O2163" i="4"/>
  <c r="F2163" i="4"/>
  <c r="V2162" i="4"/>
  <c r="U2162" i="4"/>
  <c r="T2162" i="4"/>
  <c r="S2162" i="4"/>
  <c r="R2162" i="4"/>
  <c r="Q2162" i="4"/>
  <c r="P2162" i="4"/>
  <c r="O2162" i="4"/>
  <c r="F2162" i="4"/>
  <c r="V2161" i="4"/>
  <c r="U2161" i="4"/>
  <c r="T2161" i="4"/>
  <c r="S2161" i="4"/>
  <c r="R2161" i="4"/>
  <c r="Q2161" i="4"/>
  <c r="P2161" i="4"/>
  <c r="O2161" i="4"/>
  <c r="F2161" i="4"/>
  <c r="V2160" i="4"/>
  <c r="U2160" i="4"/>
  <c r="T2160" i="4"/>
  <c r="S2160" i="4"/>
  <c r="R2160" i="4"/>
  <c r="Q2160" i="4"/>
  <c r="P2160" i="4"/>
  <c r="O2160" i="4"/>
  <c r="F2160" i="4"/>
  <c r="V2159" i="4"/>
  <c r="U2159" i="4"/>
  <c r="T2159" i="4"/>
  <c r="S2159" i="4"/>
  <c r="R2159" i="4"/>
  <c r="Q2159" i="4"/>
  <c r="P2159" i="4"/>
  <c r="O2159" i="4"/>
  <c r="F2159" i="4"/>
  <c r="V2158" i="4"/>
  <c r="U2158" i="4"/>
  <c r="T2158" i="4"/>
  <c r="S2158" i="4"/>
  <c r="R2158" i="4"/>
  <c r="Q2158" i="4"/>
  <c r="P2158" i="4"/>
  <c r="O2158" i="4"/>
  <c r="F2158" i="4"/>
  <c r="V2157" i="4"/>
  <c r="U2157" i="4"/>
  <c r="T2157" i="4"/>
  <c r="S2157" i="4"/>
  <c r="R2157" i="4"/>
  <c r="Q2157" i="4"/>
  <c r="P2157" i="4"/>
  <c r="O2157" i="4"/>
  <c r="F2157" i="4"/>
  <c r="V2156" i="4"/>
  <c r="U2156" i="4"/>
  <c r="T2156" i="4"/>
  <c r="S2156" i="4"/>
  <c r="R2156" i="4"/>
  <c r="Q2156" i="4"/>
  <c r="P2156" i="4"/>
  <c r="O2156" i="4"/>
  <c r="F2156" i="4"/>
  <c r="V2155" i="4"/>
  <c r="U2155" i="4"/>
  <c r="T2155" i="4"/>
  <c r="S2155" i="4"/>
  <c r="R2155" i="4"/>
  <c r="Q2155" i="4"/>
  <c r="P2155" i="4"/>
  <c r="O2155" i="4"/>
  <c r="F2155" i="4"/>
  <c r="V2154" i="4"/>
  <c r="U2154" i="4"/>
  <c r="T2154" i="4"/>
  <c r="S2154" i="4"/>
  <c r="R2154" i="4"/>
  <c r="Q2154" i="4"/>
  <c r="P2154" i="4"/>
  <c r="O2154" i="4"/>
  <c r="F2154" i="4"/>
  <c r="V2153" i="4"/>
  <c r="U2153" i="4"/>
  <c r="T2153" i="4"/>
  <c r="S2153" i="4"/>
  <c r="R2153" i="4"/>
  <c r="Q2153" i="4"/>
  <c r="P2153" i="4"/>
  <c r="O2153" i="4"/>
  <c r="F2153" i="4"/>
  <c r="V2152" i="4"/>
  <c r="U2152" i="4"/>
  <c r="T2152" i="4"/>
  <c r="S2152" i="4"/>
  <c r="R2152" i="4"/>
  <c r="Q2152" i="4"/>
  <c r="P2152" i="4"/>
  <c r="O2152" i="4"/>
  <c r="F2152" i="4"/>
  <c r="V2151" i="4"/>
  <c r="U2151" i="4"/>
  <c r="T2151" i="4"/>
  <c r="S2151" i="4"/>
  <c r="R2151" i="4"/>
  <c r="Q2151" i="4"/>
  <c r="P2151" i="4"/>
  <c r="O2151" i="4"/>
  <c r="F2151" i="4"/>
  <c r="V2150" i="4"/>
  <c r="U2150" i="4"/>
  <c r="T2150" i="4"/>
  <c r="S2150" i="4"/>
  <c r="R2150" i="4"/>
  <c r="Q2150" i="4"/>
  <c r="P2150" i="4"/>
  <c r="O2150" i="4"/>
  <c r="F2150" i="4"/>
  <c r="V2149" i="4"/>
  <c r="U2149" i="4"/>
  <c r="T2149" i="4"/>
  <c r="S2149" i="4"/>
  <c r="R2149" i="4"/>
  <c r="Q2149" i="4"/>
  <c r="P2149" i="4"/>
  <c r="O2149" i="4"/>
  <c r="F2149" i="4"/>
  <c r="V2148" i="4"/>
  <c r="U2148" i="4"/>
  <c r="T2148" i="4"/>
  <c r="S2148" i="4"/>
  <c r="R2148" i="4"/>
  <c r="Q2148" i="4"/>
  <c r="P2148" i="4"/>
  <c r="O2148" i="4"/>
  <c r="F2148" i="4"/>
  <c r="V2147" i="4"/>
  <c r="U2147" i="4"/>
  <c r="T2147" i="4"/>
  <c r="S2147" i="4"/>
  <c r="R2147" i="4"/>
  <c r="Q2147" i="4"/>
  <c r="P2147" i="4"/>
  <c r="O2147" i="4"/>
  <c r="F2147" i="4"/>
  <c r="V2146" i="4"/>
  <c r="U2146" i="4"/>
  <c r="T2146" i="4"/>
  <c r="S2146" i="4"/>
  <c r="R2146" i="4"/>
  <c r="Q2146" i="4"/>
  <c r="P2146" i="4"/>
  <c r="O2146" i="4"/>
  <c r="F2146" i="4"/>
  <c r="V2145" i="4"/>
  <c r="U2145" i="4"/>
  <c r="T2145" i="4"/>
  <c r="S2145" i="4"/>
  <c r="R2145" i="4"/>
  <c r="Q2145" i="4"/>
  <c r="P2145" i="4"/>
  <c r="O2145" i="4"/>
  <c r="F2145" i="4"/>
  <c r="V2144" i="4"/>
  <c r="U2144" i="4"/>
  <c r="T2144" i="4"/>
  <c r="S2144" i="4"/>
  <c r="R2144" i="4"/>
  <c r="Q2144" i="4"/>
  <c r="P2144" i="4"/>
  <c r="O2144" i="4"/>
  <c r="F2144" i="4"/>
  <c r="V2143" i="4"/>
  <c r="U2143" i="4"/>
  <c r="T2143" i="4"/>
  <c r="S2143" i="4"/>
  <c r="R2143" i="4"/>
  <c r="Q2143" i="4"/>
  <c r="P2143" i="4"/>
  <c r="O2143" i="4"/>
  <c r="F2143" i="4"/>
  <c r="V2142" i="4"/>
  <c r="U2142" i="4"/>
  <c r="T2142" i="4"/>
  <c r="S2142" i="4"/>
  <c r="R2142" i="4"/>
  <c r="Q2142" i="4"/>
  <c r="P2142" i="4"/>
  <c r="O2142" i="4"/>
  <c r="F2142" i="4"/>
  <c r="V2141" i="4"/>
  <c r="U2141" i="4"/>
  <c r="T2141" i="4"/>
  <c r="S2141" i="4"/>
  <c r="R2141" i="4"/>
  <c r="Q2141" i="4"/>
  <c r="P2141" i="4"/>
  <c r="O2141" i="4"/>
  <c r="F2141" i="4"/>
  <c r="V2140" i="4"/>
  <c r="U2140" i="4"/>
  <c r="T2140" i="4"/>
  <c r="S2140" i="4"/>
  <c r="R2140" i="4"/>
  <c r="Q2140" i="4"/>
  <c r="P2140" i="4"/>
  <c r="O2140" i="4"/>
  <c r="F2140" i="4"/>
  <c r="V2139" i="4"/>
  <c r="U2139" i="4"/>
  <c r="T2139" i="4"/>
  <c r="S2139" i="4"/>
  <c r="R2139" i="4"/>
  <c r="Q2139" i="4"/>
  <c r="P2139" i="4"/>
  <c r="O2139" i="4"/>
  <c r="F2139" i="4"/>
  <c r="V2138" i="4"/>
  <c r="U2138" i="4"/>
  <c r="T2138" i="4"/>
  <c r="S2138" i="4"/>
  <c r="R2138" i="4"/>
  <c r="Q2138" i="4"/>
  <c r="P2138" i="4"/>
  <c r="O2138" i="4"/>
  <c r="F2138" i="4"/>
  <c r="V2137" i="4"/>
  <c r="U2137" i="4"/>
  <c r="T2137" i="4"/>
  <c r="S2137" i="4"/>
  <c r="R2137" i="4"/>
  <c r="Q2137" i="4"/>
  <c r="P2137" i="4"/>
  <c r="O2137" i="4"/>
  <c r="F2137" i="4"/>
  <c r="V2136" i="4"/>
  <c r="U2136" i="4"/>
  <c r="T2136" i="4"/>
  <c r="S2136" i="4"/>
  <c r="R2136" i="4"/>
  <c r="Q2136" i="4"/>
  <c r="P2136" i="4"/>
  <c r="O2136" i="4"/>
  <c r="F2136" i="4"/>
  <c r="V2135" i="4"/>
  <c r="U2135" i="4"/>
  <c r="T2135" i="4"/>
  <c r="S2135" i="4"/>
  <c r="R2135" i="4"/>
  <c r="Q2135" i="4"/>
  <c r="P2135" i="4"/>
  <c r="O2135" i="4"/>
  <c r="F2135" i="4"/>
  <c r="V2134" i="4"/>
  <c r="U2134" i="4"/>
  <c r="T2134" i="4"/>
  <c r="S2134" i="4"/>
  <c r="R2134" i="4"/>
  <c r="Q2134" i="4"/>
  <c r="P2134" i="4"/>
  <c r="O2134" i="4"/>
  <c r="F2134" i="4"/>
  <c r="V2133" i="4"/>
  <c r="U2133" i="4"/>
  <c r="T2133" i="4"/>
  <c r="S2133" i="4"/>
  <c r="R2133" i="4"/>
  <c r="Q2133" i="4"/>
  <c r="P2133" i="4"/>
  <c r="O2133" i="4"/>
  <c r="F2133" i="4"/>
  <c r="V2132" i="4"/>
  <c r="U2132" i="4"/>
  <c r="T2132" i="4"/>
  <c r="S2132" i="4"/>
  <c r="R2132" i="4"/>
  <c r="Q2132" i="4"/>
  <c r="P2132" i="4"/>
  <c r="O2132" i="4"/>
  <c r="F2132" i="4"/>
  <c r="V2131" i="4"/>
  <c r="U2131" i="4"/>
  <c r="T2131" i="4"/>
  <c r="S2131" i="4"/>
  <c r="R2131" i="4"/>
  <c r="Q2131" i="4"/>
  <c r="P2131" i="4"/>
  <c r="O2131" i="4"/>
  <c r="F2131" i="4"/>
  <c r="V2130" i="4"/>
  <c r="U2130" i="4"/>
  <c r="T2130" i="4"/>
  <c r="S2130" i="4"/>
  <c r="R2130" i="4"/>
  <c r="Q2130" i="4"/>
  <c r="P2130" i="4"/>
  <c r="O2130" i="4"/>
  <c r="F2130" i="4"/>
  <c r="V2129" i="4"/>
  <c r="U2129" i="4"/>
  <c r="T2129" i="4"/>
  <c r="S2129" i="4"/>
  <c r="R2129" i="4"/>
  <c r="Q2129" i="4"/>
  <c r="P2129" i="4"/>
  <c r="O2129" i="4"/>
  <c r="F2129" i="4"/>
  <c r="V2128" i="4"/>
  <c r="U2128" i="4"/>
  <c r="T2128" i="4"/>
  <c r="S2128" i="4"/>
  <c r="R2128" i="4"/>
  <c r="Q2128" i="4"/>
  <c r="P2128" i="4"/>
  <c r="O2128" i="4"/>
  <c r="F2128" i="4"/>
  <c r="V2127" i="4"/>
  <c r="U2127" i="4"/>
  <c r="T2127" i="4"/>
  <c r="S2127" i="4"/>
  <c r="R2127" i="4"/>
  <c r="Q2127" i="4"/>
  <c r="P2127" i="4"/>
  <c r="O2127" i="4"/>
  <c r="F2127" i="4"/>
  <c r="V2126" i="4"/>
  <c r="U2126" i="4"/>
  <c r="T2126" i="4"/>
  <c r="S2126" i="4"/>
  <c r="R2126" i="4"/>
  <c r="Q2126" i="4"/>
  <c r="P2126" i="4"/>
  <c r="O2126" i="4"/>
  <c r="F2126" i="4"/>
  <c r="V2125" i="4"/>
  <c r="U2125" i="4"/>
  <c r="T2125" i="4"/>
  <c r="S2125" i="4"/>
  <c r="R2125" i="4"/>
  <c r="Q2125" i="4"/>
  <c r="P2125" i="4"/>
  <c r="O2125" i="4"/>
  <c r="F2125" i="4"/>
  <c r="V2124" i="4"/>
  <c r="U2124" i="4"/>
  <c r="T2124" i="4"/>
  <c r="S2124" i="4"/>
  <c r="R2124" i="4"/>
  <c r="Q2124" i="4"/>
  <c r="P2124" i="4"/>
  <c r="O2124" i="4"/>
  <c r="F2124" i="4"/>
  <c r="V2123" i="4"/>
  <c r="U2123" i="4"/>
  <c r="T2123" i="4"/>
  <c r="S2123" i="4"/>
  <c r="R2123" i="4"/>
  <c r="Q2123" i="4"/>
  <c r="P2123" i="4"/>
  <c r="O2123" i="4"/>
  <c r="F2123" i="4"/>
  <c r="V2122" i="4"/>
  <c r="U2122" i="4"/>
  <c r="T2122" i="4"/>
  <c r="S2122" i="4"/>
  <c r="R2122" i="4"/>
  <c r="Q2122" i="4"/>
  <c r="P2122" i="4"/>
  <c r="O2122" i="4"/>
  <c r="F2122" i="4"/>
  <c r="V2121" i="4"/>
  <c r="U2121" i="4"/>
  <c r="T2121" i="4"/>
  <c r="S2121" i="4"/>
  <c r="R2121" i="4"/>
  <c r="Q2121" i="4"/>
  <c r="P2121" i="4"/>
  <c r="O2121" i="4"/>
  <c r="F2121" i="4"/>
  <c r="V2120" i="4"/>
  <c r="U2120" i="4"/>
  <c r="T2120" i="4"/>
  <c r="S2120" i="4"/>
  <c r="R2120" i="4"/>
  <c r="Q2120" i="4"/>
  <c r="P2120" i="4"/>
  <c r="O2120" i="4"/>
  <c r="F2120" i="4"/>
  <c r="V2119" i="4"/>
  <c r="U2119" i="4"/>
  <c r="T2119" i="4"/>
  <c r="S2119" i="4"/>
  <c r="R2119" i="4"/>
  <c r="Q2119" i="4"/>
  <c r="P2119" i="4"/>
  <c r="O2119" i="4"/>
  <c r="F2119" i="4"/>
  <c r="V2118" i="4"/>
  <c r="U2118" i="4"/>
  <c r="T2118" i="4"/>
  <c r="S2118" i="4"/>
  <c r="R2118" i="4"/>
  <c r="Q2118" i="4"/>
  <c r="P2118" i="4"/>
  <c r="O2118" i="4"/>
  <c r="F2118" i="4"/>
  <c r="V2117" i="4"/>
  <c r="U2117" i="4"/>
  <c r="T2117" i="4"/>
  <c r="S2117" i="4"/>
  <c r="R2117" i="4"/>
  <c r="Q2117" i="4"/>
  <c r="P2117" i="4"/>
  <c r="O2117" i="4"/>
  <c r="F2117" i="4"/>
  <c r="V2116" i="4"/>
  <c r="U2116" i="4"/>
  <c r="T2116" i="4"/>
  <c r="S2116" i="4"/>
  <c r="R2116" i="4"/>
  <c r="Q2116" i="4"/>
  <c r="P2116" i="4"/>
  <c r="O2116" i="4"/>
  <c r="F2116" i="4"/>
  <c r="V2115" i="4"/>
  <c r="U2115" i="4"/>
  <c r="T2115" i="4"/>
  <c r="S2115" i="4"/>
  <c r="R2115" i="4"/>
  <c r="Q2115" i="4"/>
  <c r="P2115" i="4"/>
  <c r="O2115" i="4"/>
  <c r="F2115" i="4"/>
  <c r="V2114" i="4"/>
  <c r="U2114" i="4"/>
  <c r="T2114" i="4"/>
  <c r="S2114" i="4"/>
  <c r="R2114" i="4"/>
  <c r="Q2114" i="4"/>
  <c r="P2114" i="4"/>
  <c r="O2114" i="4"/>
  <c r="F2114" i="4"/>
  <c r="V2113" i="4"/>
  <c r="U2113" i="4"/>
  <c r="T2113" i="4"/>
  <c r="S2113" i="4"/>
  <c r="R2113" i="4"/>
  <c r="Q2113" i="4"/>
  <c r="P2113" i="4"/>
  <c r="O2113" i="4"/>
  <c r="F2113" i="4"/>
  <c r="V2112" i="4"/>
  <c r="U2112" i="4"/>
  <c r="T2112" i="4"/>
  <c r="S2112" i="4"/>
  <c r="R2112" i="4"/>
  <c r="Q2112" i="4"/>
  <c r="P2112" i="4"/>
  <c r="O2112" i="4"/>
  <c r="F2112" i="4"/>
  <c r="V2111" i="4"/>
  <c r="U2111" i="4"/>
  <c r="T2111" i="4"/>
  <c r="S2111" i="4"/>
  <c r="R2111" i="4"/>
  <c r="Q2111" i="4"/>
  <c r="P2111" i="4"/>
  <c r="O2111" i="4"/>
  <c r="F2111" i="4"/>
  <c r="V2110" i="4"/>
  <c r="U2110" i="4"/>
  <c r="T2110" i="4"/>
  <c r="S2110" i="4"/>
  <c r="R2110" i="4"/>
  <c r="Q2110" i="4"/>
  <c r="P2110" i="4"/>
  <c r="O2110" i="4"/>
  <c r="F2110" i="4"/>
  <c r="V2109" i="4"/>
  <c r="U2109" i="4"/>
  <c r="T2109" i="4"/>
  <c r="S2109" i="4"/>
  <c r="R2109" i="4"/>
  <c r="Q2109" i="4"/>
  <c r="P2109" i="4"/>
  <c r="O2109" i="4"/>
  <c r="F2109" i="4"/>
  <c r="V2108" i="4"/>
  <c r="U2108" i="4"/>
  <c r="T2108" i="4"/>
  <c r="S2108" i="4"/>
  <c r="R2108" i="4"/>
  <c r="Q2108" i="4"/>
  <c r="P2108" i="4"/>
  <c r="O2108" i="4"/>
  <c r="F2108" i="4"/>
  <c r="V2107" i="4"/>
  <c r="U2107" i="4"/>
  <c r="T2107" i="4"/>
  <c r="S2107" i="4"/>
  <c r="R2107" i="4"/>
  <c r="Q2107" i="4"/>
  <c r="P2107" i="4"/>
  <c r="O2107" i="4"/>
  <c r="F2107" i="4"/>
  <c r="V2106" i="4"/>
  <c r="U2106" i="4"/>
  <c r="T2106" i="4"/>
  <c r="S2106" i="4"/>
  <c r="R2106" i="4"/>
  <c r="Q2106" i="4"/>
  <c r="P2106" i="4"/>
  <c r="O2106" i="4"/>
  <c r="F2106" i="4"/>
  <c r="V2105" i="4"/>
  <c r="U2105" i="4"/>
  <c r="T2105" i="4"/>
  <c r="S2105" i="4"/>
  <c r="R2105" i="4"/>
  <c r="Q2105" i="4"/>
  <c r="P2105" i="4"/>
  <c r="O2105" i="4"/>
  <c r="F2105" i="4"/>
  <c r="V2104" i="4"/>
  <c r="U2104" i="4"/>
  <c r="T2104" i="4"/>
  <c r="S2104" i="4"/>
  <c r="R2104" i="4"/>
  <c r="Q2104" i="4"/>
  <c r="P2104" i="4"/>
  <c r="O2104" i="4"/>
  <c r="F2104" i="4"/>
  <c r="V2103" i="4"/>
  <c r="U2103" i="4"/>
  <c r="T2103" i="4"/>
  <c r="S2103" i="4"/>
  <c r="R2103" i="4"/>
  <c r="Q2103" i="4"/>
  <c r="P2103" i="4"/>
  <c r="O2103" i="4"/>
  <c r="F2103" i="4"/>
  <c r="V2102" i="4"/>
  <c r="U2102" i="4"/>
  <c r="T2102" i="4"/>
  <c r="S2102" i="4"/>
  <c r="R2102" i="4"/>
  <c r="Q2102" i="4"/>
  <c r="P2102" i="4"/>
  <c r="O2102" i="4"/>
  <c r="F2102" i="4"/>
  <c r="V2101" i="4"/>
  <c r="U2101" i="4"/>
  <c r="T2101" i="4"/>
  <c r="S2101" i="4"/>
  <c r="R2101" i="4"/>
  <c r="Q2101" i="4"/>
  <c r="P2101" i="4"/>
  <c r="O2101" i="4"/>
  <c r="F2101" i="4"/>
  <c r="V2100" i="4"/>
  <c r="U2100" i="4"/>
  <c r="T2100" i="4"/>
  <c r="S2100" i="4"/>
  <c r="R2100" i="4"/>
  <c r="Q2100" i="4"/>
  <c r="P2100" i="4"/>
  <c r="O2100" i="4"/>
  <c r="F2100" i="4"/>
  <c r="V2099" i="4"/>
  <c r="U2099" i="4"/>
  <c r="T2099" i="4"/>
  <c r="S2099" i="4"/>
  <c r="R2099" i="4"/>
  <c r="Q2099" i="4"/>
  <c r="P2099" i="4"/>
  <c r="O2099" i="4"/>
  <c r="F2099" i="4"/>
  <c r="V2098" i="4"/>
  <c r="U2098" i="4"/>
  <c r="T2098" i="4"/>
  <c r="S2098" i="4"/>
  <c r="R2098" i="4"/>
  <c r="Q2098" i="4"/>
  <c r="P2098" i="4"/>
  <c r="O2098" i="4"/>
  <c r="F2098" i="4"/>
  <c r="V2097" i="4"/>
  <c r="U2097" i="4"/>
  <c r="T2097" i="4"/>
  <c r="S2097" i="4"/>
  <c r="R2097" i="4"/>
  <c r="Q2097" i="4"/>
  <c r="P2097" i="4"/>
  <c r="O2097" i="4"/>
  <c r="F2097" i="4"/>
  <c r="V2096" i="4"/>
  <c r="U2096" i="4"/>
  <c r="T2096" i="4"/>
  <c r="S2096" i="4"/>
  <c r="R2096" i="4"/>
  <c r="Q2096" i="4"/>
  <c r="P2096" i="4"/>
  <c r="O2096" i="4"/>
  <c r="F2096" i="4"/>
  <c r="V2095" i="4"/>
  <c r="U2095" i="4"/>
  <c r="T2095" i="4"/>
  <c r="S2095" i="4"/>
  <c r="R2095" i="4"/>
  <c r="Q2095" i="4"/>
  <c r="P2095" i="4"/>
  <c r="O2095" i="4"/>
  <c r="F2095" i="4"/>
  <c r="V2094" i="4"/>
  <c r="U2094" i="4"/>
  <c r="T2094" i="4"/>
  <c r="S2094" i="4"/>
  <c r="R2094" i="4"/>
  <c r="Q2094" i="4"/>
  <c r="P2094" i="4"/>
  <c r="O2094" i="4"/>
  <c r="F2094" i="4"/>
  <c r="V2093" i="4"/>
  <c r="U2093" i="4"/>
  <c r="T2093" i="4"/>
  <c r="S2093" i="4"/>
  <c r="R2093" i="4"/>
  <c r="Q2093" i="4"/>
  <c r="P2093" i="4"/>
  <c r="O2093" i="4"/>
  <c r="F2093" i="4"/>
  <c r="V2092" i="4"/>
  <c r="U2092" i="4"/>
  <c r="T2092" i="4"/>
  <c r="S2092" i="4"/>
  <c r="R2092" i="4"/>
  <c r="Q2092" i="4"/>
  <c r="P2092" i="4"/>
  <c r="O2092" i="4"/>
  <c r="F2092" i="4"/>
  <c r="V2091" i="4"/>
  <c r="U2091" i="4"/>
  <c r="T2091" i="4"/>
  <c r="S2091" i="4"/>
  <c r="R2091" i="4"/>
  <c r="Q2091" i="4"/>
  <c r="P2091" i="4"/>
  <c r="O2091" i="4"/>
  <c r="F2091" i="4"/>
  <c r="V2090" i="4"/>
  <c r="U2090" i="4"/>
  <c r="T2090" i="4"/>
  <c r="S2090" i="4"/>
  <c r="R2090" i="4"/>
  <c r="Q2090" i="4"/>
  <c r="P2090" i="4"/>
  <c r="O2090" i="4"/>
  <c r="F2090" i="4"/>
  <c r="V2089" i="4"/>
  <c r="U2089" i="4"/>
  <c r="T2089" i="4"/>
  <c r="S2089" i="4"/>
  <c r="R2089" i="4"/>
  <c r="Q2089" i="4"/>
  <c r="P2089" i="4"/>
  <c r="O2089" i="4"/>
  <c r="F2089" i="4"/>
  <c r="V2088" i="4"/>
  <c r="U2088" i="4"/>
  <c r="T2088" i="4"/>
  <c r="S2088" i="4"/>
  <c r="R2088" i="4"/>
  <c r="Q2088" i="4"/>
  <c r="P2088" i="4"/>
  <c r="O2088" i="4"/>
  <c r="F2088" i="4"/>
  <c r="V2087" i="4"/>
  <c r="U2087" i="4"/>
  <c r="T2087" i="4"/>
  <c r="S2087" i="4"/>
  <c r="R2087" i="4"/>
  <c r="Q2087" i="4"/>
  <c r="P2087" i="4"/>
  <c r="O2087" i="4"/>
  <c r="F2087" i="4"/>
  <c r="V2086" i="4"/>
  <c r="U2086" i="4"/>
  <c r="T2086" i="4"/>
  <c r="S2086" i="4"/>
  <c r="R2086" i="4"/>
  <c r="Q2086" i="4"/>
  <c r="P2086" i="4"/>
  <c r="O2086" i="4"/>
  <c r="F2086" i="4"/>
  <c r="V2085" i="4"/>
  <c r="U2085" i="4"/>
  <c r="T2085" i="4"/>
  <c r="S2085" i="4"/>
  <c r="R2085" i="4"/>
  <c r="Q2085" i="4"/>
  <c r="P2085" i="4"/>
  <c r="O2085" i="4"/>
  <c r="F2085" i="4"/>
  <c r="V2084" i="4"/>
  <c r="U2084" i="4"/>
  <c r="T2084" i="4"/>
  <c r="S2084" i="4"/>
  <c r="R2084" i="4"/>
  <c r="Q2084" i="4"/>
  <c r="P2084" i="4"/>
  <c r="O2084" i="4"/>
  <c r="F2084" i="4"/>
  <c r="V2083" i="4"/>
  <c r="U2083" i="4"/>
  <c r="T2083" i="4"/>
  <c r="S2083" i="4"/>
  <c r="R2083" i="4"/>
  <c r="Q2083" i="4"/>
  <c r="P2083" i="4"/>
  <c r="O2083" i="4"/>
  <c r="F2083" i="4"/>
  <c r="V2082" i="4"/>
  <c r="U2082" i="4"/>
  <c r="T2082" i="4"/>
  <c r="S2082" i="4"/>
  <c r="R2082" i="4"/>
  <c r="Q2082" i="4"/>
  <c r="P2082" i="4"/>
  <c r="O2082" i="4"/>
  <c r="F2082" i="4"/>
  <c r="V2081" i="4"/>
  <c r="U2081" i="4"/>
  <c r="T2081" i="4"/>
  <c r="S2081" i="4"/>
  <c r="R2081" i="4"/>
  <c r="Q2081" i="4"/>
  <c r="P2081" i="4"/>
  <c r="O2081" i="4"/>
  <c r="F2081" i="4"/>
  <c r="V2080" i="4"/>
  <c r="U2080" i="4"/>
  <c r="T2080" i="4"/>
  <c r="S2080" i="4"/>
  <c r="R2080" i="4"/>
  <c r="Q2080" i="4"/>
  <c r="P2080" i="4"/>
  <c r="O2080" i="4"/>
  <c r="F2080" i="4"/>
  <c r="V2079" i="4"/>
  <c r="U2079" i="4"/>
  <c r="T2079" i="4"/>
  <c r="S2079" i="4"/>
  <c r="R2079" i="4"/>
  <c r="Q2079" i="4"/>
  <c r="P2079" i="4"/>
  <c r="O2079" i="4"/>
  <c r="F2079" i="4"/>
  <c r="V2078" i="4"/>
  <c r="U2078" i="4"/>
  <c r="T2078" i="4"/>
  <c r="S2078" i="4"/>
  <c r="R2078" i="4"/>
  <c r="Q2078" i="4"/>
  <c r="P2078" i="4"/>
  <c r="O2078" i="4"/>
  <c r="F2078" i="4"/>
  <c r="V2077" i="4"/>
  <c r="U2077" i="4"/>
  <c r="T2077" i="4"/>
  <c r="S2077" i="4"/>
  <c r="R2077" i="4"/>
  <c r="Q2077" i="4"/>
  <c r="P2077" i="4"/>
  <c r="O2077" i="4"/>
  <c r="F2077" i="4"/>
  <c r="V2076" i="4"/>
  <c r="U2076" i="4"/>
  <c r="T2076" i="4"/>
  <c r="S2076" i="4"/>
  <c r="R2076" i="4"/>
  <c r="Q2076" i="4"/>
  <c r="P2076" i="4"/>
  <c r="O2076" i="4"/>
  <c r="F2076" i="4"/>
  <c r="V2075" i="4"/>
  <c r="U2075" i="4"/>
  <c r="T2075" i="4"/>
  <c r="S2075" i="4"/>
  <c r="R2075" i="4"/>
  <c r="Q2075" i="4"/>
  <c r="P2075" i="4"/>
  <c r="O2075" i="4"/>
  <c r="F2075" i="4"/>
  <c r="V2074" i="4"/>
  <c r="U2074" i="4"/>
  <c r="T2074" i="4"/>
  <c r="S2074" i="4"/>
  <c r="R2074" i="4"/>
  <c r="Q2074" i="4"/>
  <c r="P2074" i="4"/>
  <c r="O2074" i="4"/>
  <c r="F2074" i="4"/>
  <c r="V2073" i="4"/>
  <c r="U2073" i="4"/>
  <c r="T2073" i="4"/>
  <c r="S2073" i="4"/>
  <c r="R2073" i="4"/>
  <c r="Q2073" i="4"/>
  <c r="P2073" i="4"/>
  <c r="O2073" i="4"/>
  <c r="F2073" i="4"/>
  <c r="V2072" i="4"/>
  <c r="U2072" i="4"/>
  <c r="T2072" i="4"/>
  <c r="S2072" i="4"/>
  <c r="R2072" i="4"/>
  <c r="Q2072" i="4"/>
  <c r="P2072" i="4"/>
  <c r="O2072" i="4"/>
  <c r="F2072" i="4"/>
  <c r="V2071" i="4"/>
  <c r="U2071" i="4"/>
  <c r="T2071" i="4"/>
  <c r="S2071" i="4"/>
  <c r="R2071" i="4"/>
  <c r="Q2071" i="4"/>
  <c r="P2071" i="4"/>
  <c r="O2071" i="4"/>
  <c r="F2071" i="4"/>
  <c r="V2070" i="4"/>
  <c r="U2070" i="4"/>
  <c r="T2070" i="4"/>
  <c r="S2070" i="4"/>
  <c r="R2070" i="4"/>
  <c r="Q2070" i="4"/>
  <c r="P2070" i="4"/>
  <c r="O2070" i="4"/>
  <c r="F2070" i="4"/>
  <c r="V2069" i="4"/>
  <c r="U2069" i="4"/>
  <c r="T2069" i="4"/>
  <c r="S2069" i="4"/>
  <c r="R2069" i="4"/>
  <c r="Q2069" i="4"/>
  <c r="P2069" i="4"/>
  <c r="O2069" i="4"/>
  <c r="F2069" i="4"/>
  <c r="V2068" i="4"/>
  <c r="U2068" i="4"/>
  <c r="T2068" i="4"/>
  <c r="S2068" i="4"/>
  <c r="R2068" i="4"/>
  <c r="Q2068" i="4"/>
  <c r="P2068" i="4"/>
  <c r="O2068" i="4"/>
  <c r="F2068" i="4"/>
  <c r="V2067" i="4"/>
  <c r="U2067" i="4"/>
  <c r="T2067" i="4"/>
  <c r="S2067" i="4"/>
  <c r="R2067" i="4"/>
  <c r="Q2067" i="4"/>
  <c r="P2067" i="4"/>
  <c r="O2067" i="4"/>
  <c r="F2067" i="4"/>
  <c r="V2066" i="4"/>
  <c r="U2066" i="4"/>
  <c r="T2066" i="4"/>
  <c r="S2066" i="4"/>
  <c r="R2066" i="4"/>
  <c r="Q2066" i="4"/>
  <c r="P2066" i="4"/>
  <c r="O2066" i="4"/>
  <c r="F2066" i="4"/>
  <c r="V2065" i="4"/>
  <c r="U2065" i="4"/>
  <c r="T2065" i="4"/>
  <c r="S2065" i="4"/>
  <c r="R2065" i="4"/>
  <c r="Q2065" i="4"/>
  <c r="P2065" i="4"/>
  <c r="O2065" i="4"/>
  <c r="F2065" i="4"/>
  <c r="V2064" i="4"/>
  <c r="U2064" i="4"/>
  <c r="T2064" i="4"/>
  <c r="S2064" i="4"/>
  <c r="R2064" i="4"/>
  <c r="Q2064" i="4"/>
  <c r="P2064" i="4"/>
  <c r="O2064" i="4"/>
  <c r="F2064" i="4"/>
  <c r="V2063" i="4"/>
  <c r="U2063" i="4"/>
  <c r="T2063" i="4"/>
  <c r="S2063" i="4"/>
  <c r="R2063" i="4"/>
  <c r="Q2063" i="4"/>
  <c r="P2063" i="4"/>
  <c r="O2063" i="4"/>
  <c r="F2063" i="4"/>
  <c r="V2062" i="4"/>
  <c r="U2062" i="4"/>
  <c r="T2062" i="4"/>
  <c r="S2062" i="4"/>
  <c r="R2062" i="4"/>
  <c r="Q2062" i="4"/>
  <c r="P2062" i="4"/>
  <c r="O2062" i="4"/>
  <c r="F2062" i="4"/>
  <c r="V2061" i="4"/>
  <c r="U2061" i="4"/>
  <c r="T2061" i="4"/>
  <c r="S2061" i="4"/>
  <c r="R2061" i="4"/>
  <c r="Q2061" i="4"/>
  <c r="P2061" i="4"/>
  <c r="O2061" i="4"/>
  <c r="F2061" i="4"/>
  <c r="V2060" i="4"/>
  <c r="U2060" i="4"/>
  <c r="T2060" i="4"/>
  <c r="S2060" i="4"/>
  <c r="R2060" i="4"/>
  <c r="Q2060" i="4"/>
  <c r="P2060" i="4"/>
  <c r="O2060" i="4"/>
  <c r="F2060" i="4"/>
  <c r="V2059" i="4"/>
  <c r="U2059" i="4"/>
  <c r="T2059" i="4"/>
  <c r="S2059" i="4"/>
  <c r="R2059" i="4"/>
  <c r="Q2059" i="4"/>
  <c r="P2059" i="4"/>
  <c r="O2059" i="4"/>
  <c r="F2059" i="4"/>
  <c r="V2058" i="4"/>
  <c r="U2058" i="4"/>
  <c r="T2058" i="4"/>
  <c r="S2058" i="4"/>
  <c r="R2058" i="4"/>
  <c r="Q2058" i="4"/>
  <c r="P2058" i="4"/>
  <c r="O2058" i="4"/>
  <c r="F2058" i="4"/>
  <c r="V2057" i="4"/>
  <c r="U2057" i="4"/>
  <c r="T2057" i="4"/>
  <c r="S2057" i="4"/>
  <c r="R2057" i="4"/>
  <c r="Q2057" i="4"/>
  <c r="P2057" i="4"/>
  <c r="O2057" i="4"/>
  <c r="F2057" i="4"/>
  <c r="V2056" i="4"/>
  <c r="U2056" i="4"/>
  <c r="T2056" i="4"/>
  <c r="S2056" i="4"/>
  <c r="R2056" i="4"/>
  <c r="Q2056" i="4"/>
  <c r="P2056" i="4"/>
  <c r="O2056" i="4"/>
  <c r="F2056" i="4"/>
  <c r="V2055" i="4"/>
  <c r="U2055" i="4"/>
  <c r="T2055" i="4"/>
  <c r="S2055" i="4"/>
  <c r="R2055" i="4"/>
  <c r="Q2055" i="4"/>
  <c r="P2055" i="4"/>
  <c r="O2055" i="4"/>
  <c r="F2055" i="4"/>
  <c r="V2054" i="4"/>
  <c r="U2054" i="4"/>
  <c r="T2054" i="4"/>
  <c r="S2054" i="4"/>
  <c r="R2054" i="4"/>
  <c r="Q2054" i="4"/>
  <c r="P2054" i="4"/>
  <c r="O2054" i="4"/>
  <c r="F2054" i="4"/>
  <c r="V2053" i="4"/>
  <c r="U2053" i="4"/>
  <c r="T2053" i="4"/>
  <c r="S2053" i="4"/>
  <c r="R2053" i="4"/>
  <c r="Q2053" i="4"/>
  <c r="P2053" i="4"/>
  <c r="O2053" i="4"/>
  <c r="F2053" i="4"/>
  <c r="V2052" i="4"/>
  <c r="U2052" i="4"/>
  <c r="T2052" i="4"/>
  <c r="S2052" i="4"/>
  <c r="R2052" i="4"/>
  <c r="Q2052" i="4"/>
  <c r="P2052" i="4"/>
  <c r="O2052" i="4"/>
  <c r="F2052" i="4"/>
  <c r="V2051" i="4"/>
  <c r="U2051" i="4"/>
  <c r="T2051" i="4"/>
  <c r="S2051" i="4"/>
  <c r="R2051" i="4"/>
  <c r="Q2051" i="4"/>
  <c r="P2051" i="4"/>
  <c r="O2051" i="4"/>
  <c r="F2051" i="4"/>
  <c r="V2050" i="4"/>
  <c r="U2050" i="4"/>
  <c r="T2050" i="4"/>
  <c r="S2050" i="4"/>
  <c r="R2050" i="4"/>
  <c r="Q2050" i="4"/>
  <c r="P2050" i="4"/>
  <c r="O2050" i="4"/>
  <c r="F2050" i="4"/>
  <c r="V2049" i="4"/>
  <c r="U2049" i="4"/>
  <c r="T2049" i="4"/>
  <c r="S2049" i="4"/>
  <c r="R2049" i="4"/>
  <c r="Q2049" i="4"/>
  <c r="P2049" i="4"/>
  <c r="O2049" i="4"/>
  <c r="F2049" i="4"/>
  <c r="V2048" i="4"/>
  <c r="U2048" i="4"/>
  <c r="T2048" i="4"/>
  <c r="S2048" i="4"/>
  <c r="R2048" i="4"/>
  <c r="Q2048" i="4"/>
  <c r="P2048" i="4"/>
  <c r="O2048" i="4"/>
  <c r="F2048" i="4"/>
  <c r="V2047" i="4"/>
  <c r="U2047" i="4"/>
  <c r="T2047" i="4"/>
  <c r="S2047" i="4"/>
  <c r="R2047" i="4"/>
  <c r="Q2047" i="4"/>
  <c r="P2047" i="4"/>
  <c r="O2047" i="4"/>
  <c r="F2047" i="4"/>
  <c r="V2046" i="4"/>
  <c r="U2046" i="4"/>
  <c r="T2046" i="4"/>
  <c r="S2046" i="4"/>
  <c r="R2046" i="4"/>
  <c r="Q2046" i="4"/>
  <c r="P2046" i="4"/>
  <c r="O2046" i="4"/>
  <c r="F2046" i="4"/>
  <c r="V2045" i="4"/>
  <c r="U2045" i="4"/>
  <c r="T2045" i="4"/>
  <c r="S2045" i="4"/>
  <c r="R2045" i="4"/>
  <c r="Q2045" i="4"/>
  <c r="P2045" i="4"/>
  <c r="O2045" i="4"/>
  <c r="F2045" i="4"/>
  <c r="V2044" i="4"/>
  <c r="U2044" i="4"/>
  <c r="T2044" i="4"/>
  <c r="S2044" i="4"/>
  <c r="R2044" i="4"/>
  <c r="Q2044" i="4"/>
  <c r="P2044" i="4"/>
  <c r="O2044" i="4"/>
  <c r="F2044" i="4"/>
  <c r="V2043" i="4"/>
  <c r="U2043" i="4"/>
  <c r="T2043" i="4"/>
  <c r="S2043" i="4"/>
  <c r="R2043" i="4"/>
  <c r="Q2043" i="4"/>
  <c r="P2043" i="4"/>
  <c r="O2043" i="4"/>
  <c r="F2043" i="4"/>
  <c r="V2042" i="4"/>
  <c r="U2042" i="4"/>
  <c r="T2042" i="4"/>
  <c r="S2042" i="4"/>
  <c r="R2042" i="4"/>
  <c r="Q2042" i="4"/>
  <c r="P2042" i="4"/>
  <c r="O2042" i="4"/>
  <c r="F2042" i="4"/>
  <c r="V2041" i="4"/>
  <c r="U2041" i="4"/>
  <c r="T2041" i="4"/>
  <c r="S2041" i="4"/>
  <c r="R2041" i="4"/>
  <c r="Q2041" i="4"/>
  <c r="P2041" i="4"/>
  <c r="O2041" i="4"/>
  <c r="F2041" i="4"/>
  <c r="V2040" i="4"/>
  <c r="U2040" i="4"/>
  <c r="T2040" i="4"/>
  <c r="S2040" i="4"/>
  <c r="R2040" i="4"/>
  <c r="Q2040" i="4"/>
  <c r="P2040" i="4"/>
  <c r="O2040" i="4"/>
  <c r="F2040" i="4"/>
  <c r="V2039" i="4"/>
  <c r="U2039" i="4"/>
  <c r="T2039" i="4"/>
  <c r="S2039" i="4"/>
  <c r="R2039" i="4"/>
  <c r="Q2039" i="4"/>
  <c r="P2039" i="4"/>
  <c r="O2039" i="4"/>
  <c r="F2039" i="4"/>
  <c r="V2038" i="4"/>
  <c r="U2038" i="4"/>
  <c r="T2038" i="4"/>
  <c r="S2038" i="4"/>
  <c r="R2038" i="4"/>
  <c r="Q2038" i="4"/>
  <c r="P2038" i="4"/>
  <c r="O2038" i="4"/>
  <c r="F2038" i="4"/>
  <c r="V2037" i="4"/>
  <c r="U2037" i="4"/>
  <c r="T2037" i="4"/>
  <c r="S2037" i="4"/>
  <c r="R2037" i="4"/>
  <c r="Q2037" i="4"/>
  <c r="P2037" i="4"/>
  <c r="O2037" i="4"/>
  <c r="F2037" i="4"/>
  <c r="V2036" i="4"/>
  <c r="U2036" i="4"/>
  <c r="T2036" i="4"/>
  <c r="S2036" i="4"/>
  <c r="R2036" i="4"/>
  <c r="Q2036" i="4"/>
  <c r="P2036" i="4"/>
  <c r="O2036" i="4"/>
  <c r="F2036" i="4"/>
  <c r="V2035" i="4"/>
  <c r="U2035" i="4"/>
  <c r="T2035" i="4"/>
  <c r="S2035" i="4"/>
  <c r="R2035" i="4"/>
  <c r="Q2035" i="4"/>
  <c r="P2035" i="4"/>
  <c r="O2035" i="4"/>
  <c r="F2035" i="4"/>
  <c r="V2034" i="4"/>
  <c r="U2034" i="4"/>
  <c r="T2034" i="4"/>
  <c r="S2034" i="4"/>
  <c r="R2034" i="4"/>
  <c r="Q2034" i="4"/>
  <c r="P2034" i="4"/>
  <c r="O2034" i="4"/>
  <c r="F2034" i="4"/>
  <c r="V2033" i="4"/>
  <c r="U2033" i="4"/>
  <c r="T2033" i="4"/>
  <c r="S2033" i="4"/>
  <c r="R2033" i="4"/>
  <c r="Q2033" i="4"/>
  <c r="P2033" i="4"/>
  <c r="O2033" i="4"/>
  <c r="F2033" i="4"/>
  <c r="V2032" i="4"/>
  <c r="U2032" i="4"/>
  <c r="T2032" i="4"/>
  <c r="S2032" i="4"/>
  <c r="R2032" i="4"/>
  <c r="Q2032" i="4"/>
  <c r="P2032" i="4"/>
  <c r="O2032" i="4"/>
  <c r="F2032" i="4"/>
  <c r="V2031" i="4"/>
  <c r="U2031" i="4"/>
  <c r="T2031" i="4"/>
  <c r="S2031" i="4"/>
  <c r="R2031" i="4"/>
  <c r="Q2031" i="4"/>
  <c r="P2031" i="4"/>
  <c r="O2031" i="4"/>
  <c r="F2031" i="4"/>
  <c r="V2030" i="4"/>
  <c r="U2030" i="4"/>
  <c r="T2030" i="4"/>
  <c r="S2030" i="4"/>
  <c r="R2030" i="4"/>
  <c r="Q2030" i="4"/>
  <c r="P2030" i="4"/>
  <c r="O2030" i="4"/>
  <c r="F2030" i="4"/>
  <c r="V2029" i="4"/>
  <c r="U2029" i="4"/>
  <c r="T2029" i="4"/>
  <c r="S2029" i="4"/>
  <c r="R2029" i="4"/>
  <c r="Q2029" i="4"/>
  <c r="P2029" i="4"/>
  <c r="O2029" i="4"/>
  <c r="F2029" i="4"/>
  <c r="V2028" i="4"/>
  <c r="U2028" i="4"/>
  <c r="T2028" i="4"/>
  <c r="S2028" i="4"/>
  <c r="R2028" i="4"/>
  <c r="Q2028" i="4"/>
  <c r="P2028" i="4"/>
  <c r="O2028" i="4"/>
  <c r="F2028" i="4"/>
  <c r="V2027" i="4"/>
  <c r="U2027" i="4"/>
  <c r="T2027" i="4"/>
  <c r="S2027" i="4"/>
  <c r="R2027" i="4"/>
  <c r="Q2027" i="4"/>
  <c r="P2027" i="4"/>
  <c r="O2027" i="4"/>
  <c r="F2027" i="4"/>
  <c r="V2026" i="4"/>
  <c r="U2026" i="4"/>
  <c r="T2026" i="4"/>
  <c r="S2026" i="4"/>
  <c r="R2026" i="4"/>
  <c r="Q2026" i="4"/>
  <c r="P2026" i="4"/>
  <c r="O2026" i="4"/>
  <c r="F2026" i="4"/>
  <c r="V2025" i="4"/>
  <c r="U2025" i="4"/>
  <c r="T2025" i="4"/>
  <c r="S2025" i="4"/>
  <c r="R2025" i="4"/>
  <c r="Q2025" i="4"/>
  <c r="P2025" i="4"/>
  <c r="O2025" i="4"/>
  <c r="F2025" i="4"/>
  <c r="V2024" i="4"/>
  <c r="U2024" i="4"/>
  <c r="T2024" i="4"/>
  <c r="S2024" i="4"/>
  <c r="R2024" i="4"/>
  <c r="Q2024" i="4"/>
  <c r="P2024" i="4"/>
  <c r="O2024" i="4"/>
  <c r="F2024" i="4"/>
  <c r="V2023" i="4"/>
  <c r="U2023" i="4"/>
  <c r="T2023" i="4"/>
  <c r="S2023" i="4"/>
  <c r="R2023" i="4"/>
  <c r="Q2023" i="4"/>
  <c r="P2023" i="4"/>
  <c r="O2023" i="4"/>
  <c r="F2023" i="4"/>
  <c r="V2022" i="4"/>
  <c r="U2022" i="4"/>
  <c r="T2022" i="4"/>
  <c r="S2022" i="4"/>
  <c r="R2022" i="4"/>
  <c r="Q2022" i="4"/>
  <c r="P2022" i="4"/>
  <c r="O2022" i="4"/>
  <c r="F2022" i="4"/>
  <c r="V2021" i="4"/>
  <c r="U2021" i="4"/>
  <c r="T2021" i="4"/>
  <c r="S2021" i="4"/>
  <c r="R2021" i="4"/>
  <c r="Q2021" i="4"/>
  <c r="P2021" i="4"/>
  <c r="O2021" i="4"/>
  <c r="F2021" i="4"/>
  <c r="V2020" i="4"/>
  <c r="U2020" i="4"/>
  <c r="T2020" i="4"/>
  <c r="S2020" i="4"/>
  <c r="R2020" i="4"/>
  <c r="Q2020" i="4"/>
  <c r="P2020" i="4"/>
  <c r="O2020" i="4"/>
  <c r="F2020" i="4"/>
  <c r="V2019" i="4"/>
  <c r="U2019" i="4"/>
  <c r="T2019" i="4"/>
  <c r="S2019" i="4"/>
  <c r="R2019" i="4"/>
  <c r="Q2019" i="4"/>
  <c r="P2019" i="4"/>
  <c r="O2019" i="4"/>
  <c r="F2019" i="4"/>
  <c r="V2018" i="4"/>
  <c r="U2018" i="4"/>
  <c r="T2018" i="4"/>
  <c r="S2018" i="4"/>
  <c r="R2018" i="4"/>
  <c r="Q2018" i="4"/>
  <c r="P2018" i="4"/>
  <c r="O2018" i="4"/>
  <c r="F2018" i="4"/>
  <c r="V2017" i="4"/>
  <c r="U2017" i="4"/>
  <c r="T2017" i="4"/>
  <c r="S2017" i="4"/>
  <c r="R2017" i="4"/>
  <c r="Q2017" i="4"/>
  <c r="P2017" i="4"/>
  <c r="O2017" i="4"/>
  <c r="F2017" i="4"/>
  <c r="V2016" i="4"/>
  <c r="U2016" i="4"/>
  <c r="T2016" i="4"/>
  <c r="S2016" i="4"/>
  <c r="R2016" i="4"/>
  <c r="Q2016" i="4"/>
  <c r="P2016" i="4"/>
  <c r="O2016" i="4"/>
  <c r="F2016" i="4"/>
  <c r="V2015" i="4"/>
  <c r="U2015" i="4"/>
  <c r="T2015" i="4"/>
  <c r="S2015" i="4"/>
  <c r="R2015" i="4"/>
  <c r="Q2015" i="4"/>
  <c r="P2015" i="4"/>
  <c r="O2015" i="4"/>
  <c r="F2015" i="4"/>
  <c r="V2014" i="4"/>
  <c r="U2014" i="4"/>
  <c r="T2014" i="4"/>
  <c r="S2014" i="4"/>
  <c r="R2014" i="4"/>
  <c r="Q2014" i="4"/>
  <c r="P2014" i="4"/>
  <c r="O2014" i="4"/>
  <c r="F2014" i="4"/>
  <c r="V2013" i="4"/>
  <c r="U2013" i="4"/>
  <c r="T2013" i="4"/>
  <c r="S2013" i="4"/>
  <c r="R2013" i="4"/>
  <c r="Q2013" i="4"/>
  <c r="P2013" i="4"/>
  <c r="O2013" i="4"/>
  <c r="F2013" i="4"/>
  <c r="V2012" i="4"/>
  <c r="U2012" i="4"/>
  <c r="T2012" i="4"/>
  <c r="S2012" i="4"/>
  <c r="R2012" i="4"/>
  <c r="Q2012" i="4"/>
  <c r="P2012" i="4"/>
  <c r="O2012" i="4"/>
  <c r="F2012" i="4"/>
  <c r="V2011" i="4"/>
  <c r="U2011" i="4"/>
  <c r="T2011" i="4"/>
  <c r="S2011" i="4"/>
  <c r="R2011" i="4"/>
  <c r="Q2011" i="4"/>
  <c r="P2011" i="4"/>
  <c r="O2011" i="4"/>
  <c r="F2011" i="4"/>
  <c r="V2010" i="4"/>
  <c r="U2010" i="4"/>
  <c r="T2010" i="4"/>
  <c r="S2010" i="4"/>
  <c r="R2010" i="4"/>
  <c r="Q2010" i="4"/>
  <c r="P2010" i="4"/>
  <c r="O2010" i="4"/>
  <c r="F2010" i="4"/>
  <c r="V2009" i="4"/>
  <c r="U2009" i="4"/>
  <c r="T2009" i="4"/>
  <c r="S2009" i="4"/>
  <c r="R2009" i="4"/>
  <c r="Q2009" i="4"/>
  <c r="P2009" i="4"/>
  <c r="O2009" i="4"/>
  <c r="F2009" i="4"/>
  <c r="V2008" i="4"/>
  <c r="U2008" i="4"/>
  <c r="T2008" i="4"/>
  <c r="S2008" i="4"/>
  <c r="R2008" i="4"/>
  <c r="Q2008" i="4"/>
  <c r="P2008" i="4"/>
  <c r="O2008" i="4"/>
  <c r="F2008" i="4"/>
  <c r="V2007" i="4"/>
  <c r="U2007" i="4"/>
  <c r="T2007" i="4"/>
  <c r="S2007" i="4"/>
  <c r="R2007" i="4"/>
  <c r="Q2007" i="4"/>
  <c r="P2007" i="4"/>
  <c r="O2007" i="4"/>
  <c r="F2007" i="4"/>
  <c r="V2006" i="4"/>
  <c r="U2006" i="4"/>
  <c r="T2006" i="4"/>
  <c r="S2006" i="4"/>
  <c r="R2006" i="4"/>
  <c r="Q2006" i="4"/>
  <c r="P2006" i="4"/>
  <c r="O2006" i="4"/>
  <c r="F2006" i="4"/>
  <c r="V2005" i="4"/>
  <c r="U2005" i="4"/>
  <c r="T2005" i="4"/>
  <c r="S2005" i="4"/>
  <c r="R2005" i="4"/>
  <c r="Q2005" i="4"/>
  <c r="P2005" i="4"/>
  <c r="O2005" i="4"/>
  <c r="F2005" i="4"/>
  <c r="V2004" i="4"/>
  <c r="U2004" i="4"/>
  <c r="T2004" i="4"/>
  <c r="S2004" i="4"/>
  <c r="R2004" i="4"/>
  <c r="Q2004" i="4"/>
  <c r="P2004" i="4"/>
  <c r="O2004" i="4"/>
  <c r="F2004" i="4"/>
  <c r="V2003" i="4"/>
  <c r="U2003" i="4"/>
  <c r="T2003" i="4"/>
  <c r="S2003" i="4"/>
  <c r="R2003" i="4"/>
  <c r="Q2003" i="4"/>
  <c r="P2003" i="4"/>
  <c r="O2003" i="4"/>
  <c r="F2003" i="4"/>
  <c r="V2002" i="4"/>
  <c r="U2002" i="4"/>
  <c r="T2002" i="4"/>
  <c r="S2002" i="4"/>
  <c r="R2002" i="4"/>
  <c r="Q2002" i="4"/>
  <c r="P2002" i="4"/>
  <c r="O2002" i="4"/>
  <c r="F2002" i="4"/>
  <c r="V2001" i="4"/>
  <c r="U2001" i="4"/>
  <c r="T2001" i="4"/>
  <c r="S2001" i="4"/>
  <c r="R2001" i="4"/>
  <c r="Q2001" i="4"/>
  <c r="P2001" i="4"/>
  <c r="O2001" i="4"/>
  <c r="F2001" i="4"/>
  <c r="V2000" i="4"/>
  <c r="U2000" i="4"/>
  <c r="T2000" i="4"/>
  <c r="S2000" i="4"/>
  <c r="R2000" i="4"/>
  <c r="Q2000" i="4"/>
  <c r="P2000" i="4"/>
  <c r="O2000" i="4"/>
  <c r="F2000" i="4"/>
  <c r="V1999" i="4"/>
  <c r="U1999" i="4"/>
  <c r="T1999" i="4"/>
  <c r="S1999" i="4"/>
  <c r="R1999" i="4"/>
  <c r="Q1999" i="4"/>
  <c r="P1999" i="4"/>
  <c r="O1999" i="4"/>
  <c r="F1999" i="4"/>
  <c r="V1998" i="4"/>
  <c r="U1998" i="4"/>
  <c r="T1998" i="4"/>
  <c r="S1998" i="4"/>
  <c r="R1998" i="4"/>
  <c r="Q1998" i="4"/>
  <c r="P1998" i="4"/>
  <c r="O1998" i="4"/>
  <c r="F1998" i="4"/>
  <c r="V1997" i="4"/>
  <c r="U1997" i="4"/>
  <c r="T1997" i="4"/>
  <c r="S1997" i="4"/>
  <c r="R1997" i="4"/>
  <c r="Q1997" i="4"/>
  <c r="P1997" i="4"/>
  <c r="O1997" i="4"/>
  <c r="F1997" i="4"/>
  <c r="V1996" i="4"/>
  <c r="U1996" i="4"/>
  <c r="T1996" i="4"/>
  <c r="S1996" i="4"/>
  <c r="R1996" i="4"/>
  <c r="Q1996" i="4"/>
  <c r="P1996" i="4"/>
  <c r="O1996" i="4"/>
  <c r="F1996" i="4"/>
  <c r="V1995" i="4"/>
  <c r="U1995" i="4"/>
  <c r="T1995" i="4"/>
  <c r="S1995" i="4"/>
  <c r="R1995" i="4"/>
  <c r="Q1995" i="4"/>
  <c r="P1995" i="4"/>
  <c r="O1995" i="4"/>
  <c r="F1995" i="4"/>
  <c r="V1994" i="4"/>
  <c r="U1994" i="4"/>
  <c r="T1994" i="4"/>
  <c r="S1994" i="4"/>
  <c r="R1994" i="4"/>
  <c r="Q1994" i="4"/>
  <c r="P1994" i="4"/>
  <c r="O1994" i="4"/>
  <c r="F1994" i="4"/>
  <c r="V1993" i="4"/>
  <c r="U1993" i="4"/>
  <c r="T1993" i="4"/>
  <c r="S1993" i="4"/>
  <c r="R1993" i="4"/>
  <c r="Q1993" i="4"/>
  <c r="P1993" i="4"/>
  <c r="O1993" i="4"/>
  <c r="F1993" i="4"/>
  <c r="V1992" i="4"/>
  <c r="U1992" i="4"/>
  <c r="T1992" i="4"/>
  <c r="S1992" i="4"/>
  <c r="R1992" i="4"/>
  <c r="Q1992" i="4"/>
  <c r="P1992" i="4"/>
  <c r="O1992" i="4"/>
  <c r="F1992" i="4"/>
  <c r="V1991" i="4"/>
  <c r="U1991" i="4"/>
  <c r="T1991" i="4"/>
  <c r="S1991" i="4"/>
  <c r="R1991" i="4"/>
  <c r="Q1991" i="4"/>
  <c r="P1991" i="4"/>
  <c r="O1991" i="4"/>
  <c r="F1991" i="4"/>
  <c r="V1990" i="4"/>
  <c r="U1990" i="4"/>
  <c r="T1990" i="4"/>
  <c r="S1990" i="4"/>
  <c r="R1990" i="4"/>
  <c r="Q1990" i="4"/>
  <c r="P1990" i="4"/>
  <c r="O1990" i="4"/>
  <c r="F1990" i="4"/>
  <c r="V1989" i="4"/>
  <c r="U1989" i="4"/>
  <c r="T1989" i="4"/>
  <c r="S1989" i="4"/>
  <c r="R1989" i="4"/>
  <c r="Q1989" i="4"/>
  <c r="P1989" i="4"/>
  <c r="O1989" i="4"/>
  <c r="F1989" i="4"/>
  <c r="V1988" i="4"/>
  <c r="U1988" i="4"/>
  <c r="T1988" i="4"/>
  <c r="S1988" i="4"/>
  <c r="R1988" i="4"/>
  <c r="Q1988" i="4"/>
  <c r="P1988" i="4"/>
  <c r="O1988" i="4"/>
  <c r="F1988" i="4"/>
  <c r="V1987" i="4"/>
  <c r="U1987" i="4"/>
  <c r="T1987" i="4"/>
  <c r="S1987" i="4"/>
  <c r="R1987" i="4"/>
  <c r="Q1987" i="4"/>
  <c r="P1987" i="4"/>
  <c r="O1987" i="4"/>
  <c r="F1987" i="4"/>
  <c r="V1986" i="4"/>
  <c r="U1986" i="4"/>
  <c r="T1986" i="4"/>
  <c r="S1986" i="4"/>
  <c r="R1986" i="4"/>
  <c r="Q1986" i="4"/>
  <c r="P1986" i="4"/>
  <c r="O1986" i="4"/>
  <c r="F1986" i="4"/>
  <c r="V1985" i="4"/>
  <c r="U1985" i="4"/>
  <c r="T1985" i="4"/>
  <c r="S1985" i="4"/>
  <c r="R1985" i="4"/>
  <c r="Q1985" i="4"/>
  <c r="P1985" i="4"/>
  <c r="O1985" i="4"/>
  <c r="F1985" i="4"/>
  <c r="V1984" i="4"/>
  <c r="U1984" i="4"/>
  <c r="T1984" i="4"/>
  <c r="S1984" i="4"/>
  <c r="R1984" i="4"/>
  <c r="Q1984" i="4"/>
  <c r="P1984" i="4"/>
  <c r="O1984" i="4"/>
  <c r="F1984" i="4"/>
  <c r="V1983" i="4"/>
  <c r="U1983" i="4"/>
  <c r="T1983" i="4"/>
  <c r="S1983" i="4"/>
  <c r="R1983" i="4"/>
  <c r="Q1983" i="4"/>
  <c r="P1983" i="4"/>
  <c r="O1983" i="4"/>
  <c r="F1983" i="4"/>
  <c r="V1982" i="4"/>
  <c r="U1982" i="4"/>
  <c r="T1982" i="4"/>
  <c r="S1982" i="4"/>
  <c r="R1982" i="4"/>
  <c r="Q1982" i="4"/>
  <c r="P1982" i="4"/>
  <c r="O1982" i="4"/>
  <c r="F1982" i="4"/>
  <c r="V1981" i="4"/>
  <c r="U1981" i="4"/>
  <c r="T1981" i="4"/>
  <c r="S1981" i="4"/>
  <c r="R1981" i="4"/>
  <c r="Q1981" i="4"/>
  <c r="P1981" i="4"/>
  <c r="O1981" i="4"/>
  <c r="F1981" i="4"/>
  <c r="V1980" i="4"/>
  <c r="U1980" i="4"/>
  <c r="T1980" i="4"/>
  <c r="S1980" i="4"/>
  <c r="R1980" i="4"/>
  <c r="Q1980" i="4"/>
  <c r="P1980" i="4"/>
  <c r="O1980" i="4"/>
  <c r="F1980" i="4"/>
  <c r="V1979" i="4"/>
  <c r="U1979" i="4"/>
  <c r="T1979" i="4"/>
  <c r="S1979" i="4"/>
  <c r="R1979" i="4"/>
  <c r="Q1979" i="4"/>
  <c r="P1979" i="4"/>
  <c r="O1979" i="4"/>
  <c r="F1979" i="4"/>
  <c r="V1978" i="4"/>
  <c r="U1978" i="4"/>
  <c r="T1978" i="4"/>
  <c r="S1978" i="4"/>
  <c r="R1978" i="4"/>
  <c r="Q1978" i="4"/>
  <c r="P1978" i="4"/>
  <c r="O1978" i="4"/>
  <c r="F1978" i="4"/>
  <c r="V1977" i="4"/>
  <c r="U1977" i="4"/>
  <c r="T1977" i="4"/>
  <c r="S1977" i="4"/>
  <c r="R1977" i="4"/>
  <c r="Q1977" i="4"/>
  <c r="P1977" i="4"/>
  <c r="O1977" i="4"/>
  <c r="F1977" i="4"/>
  <c r="V1976" i="4"/>
  <c r="U1976" i="4"/>
  <c r="T1976" i="4"/>
  <c r="S1976" i="4"/>
  <c r="R1976" i="4"/>
  <c r="Q1976" i="4"/>
  <c r="P1976" i="4"/>
  <c r="O1976" i="4"/>
  <c r="F1976" i="4"/>
  <c r="V1975" i="4"/>
  <c r="U1975" i="4"/>
  <c r="T1975" i="4"/>
  <c r="S1975" i="4"/>
  <c r="R1975" i="4"/>
  <c r="Q1975" i="4"/>
  <c r="P1975" i="4"/>
  <c r="O1975" i="4"/>
  <c r="F1975" i="4"/>
  <c r="V1974" i="4"/>
  <c r="U1974" i="4"/>
  <c r="T1974" i="4"/>
  <c r="S1974" i="4"/>
  <c r="R1974" i="4"/>
  <c r="Q1974" i="4"/>
  <c r="P1974" i="4"/>
  <c r="O1974" i="4"/>
  <c r="F1974" i="4"/>
  <c r="V1973" i="4"/>
  <c r="U1973" i="4"/>
  <c r="T1973" i="4"/>
  <c r="S1973" i="4"/>
  <c r="R1973" i="4"/>
  <c r="Q1973" i="4"/>
  <c r="P1973" i="4"/>
  <c r="O1973" i="4"/>
  <c r="F1973" i="4"/>
  <c r="V1972" i="4"/>
  <c r="U1972" i="4"/>
  <c r="T1972" i="4"/>
  <c r="S1972" i="4"/>
  <c r="R1972" i="4"/>
  <c r="Q1972" i="4"/>
  <c r="P1972" i="4"/>
  <c r="O1972" i="4"/>
  <c r="F1972" i="4"/>
  <c r="V1971" i="4"/>
  <c r="U1971" i="4"/>
  <c r="T1971" i="4"/>
  <c r="S1971" i="4"/>
  <c r="R1971" i="4"/>
  <c r="Q1971" i="4"/>
  <c r="P1971" i="4"/>
  <c r="O1971" i="4"/>
  <c r="F1971" i="4"/>
  <c r="V1970" i="4"/>
  <c r="U1970" i="4"/>
  <c r="T1970" i="4"/>
  <c r="S1970" i="4"/>
  <c r="R1970" i="4"/>
  <c r="Q1970" i="4"/>
  <c r="P1970" i="4"/>
  <c r="O1970" i="4"/>
  <c r="F1970" i="4"/>
  <c r="V1969" i="4"/>
  <c r="U1969" i="4"/>
  <c r="T1969" i="4"/>
  <c r="S1969" i="4"/>
  <c r="R1969" i="4"/>
  <c r="Q1969" i="4"/>
  <c r="P1969" i="4"/>
  <c r="O1969" i="4"/>
  <c r="F1969" i="4"/>
  <c r="V1968" i="4"/>
  <c r="U1968" i="4"/>
  <c r="T1968" i="4"/>
  <c r="S1968" i="4"/>
  <c r="R1968" i="4"/>
  <c r="Q1968" i="4"/>
  <c r="P1968" i="4"/>
  <c r="O1968" i="4"/>
  <c r="F1968" i="4"/>
  <c r="V1967" i="4"/>
  <c r="U1967" i="4"/>
  <c r="T1967" i="4"/>
  <c r="S1967" i="4"/>
  <c r="R1967" i="4"/>
  <c r="Q1967" i="4"/>
  <c r="P1967" i="4"/>
  <c r="O1967" i="4"/>
  <c r="F1967" i="4"/>
  <c r="V1966" i="4"/>
  <c r="U1966" i="4"/>
  <c r="T1966" i="4"/>
  <c r="S1966" i="4"/>
  <c r="R1966" i="4"/>
  <c r="Q1966" i="4"/>
  <c r="P1966" i="4"/>
  <c r="O1966" i="4"/>
  <c r="F1966" i="4"/>
  <c r="V1965" i="4"/>
  <c r="U1965" i="4"/>
  <c r="T1965" i="4"/>
  <c r="S1965" i="4"/>
  <c r="R1965" i="4"/>
  <c r="Q1965" i="4"/>
  <c r="P1965" i="4"/>
  <c r="O1965" i="4"/>
  <c r="F1965" i="4"/>
  <c r="V1964" i="4"/>
  <c r="U1964" i="4"/>
  <c r="T1964" i="4"/>
  <c r="S1964" i="4"/>
  <c r="R1964" i="4"/>
  <c r="Q1964" i="4"/>
  <c r="P1964" i="4"/>
  <c r="O1964" i="4"/>
  <c r="F1964" i="4"/>
  <c r="V1963" i="4"/>
  <c r="U1963" i="4"/>
  <c r="T1963" i="4"/>
  <c r="S1963" i="4"/>
  <c r="R1963" i="4"/>
  <c r="Q1963" i="4"/>
  <c r="P1963" i="4"/>
  <c r="O1963" i="4"/>
  <c r="F1963" i="4"/>
  <c r="V1962" i="4"/>
  <c r="U1962" i="4"/>
  <c r="T1962" i="4"/>
  <c r="S1962" i="4"/>
  <c r="R1962" i="4"/>
  <c r="Q1962" i="4"/>
  <c r="P1962" i="4"/>
  <c r="O1962" i="4"/>
  <c r="F1962" i="4"/>
  <c r="V1961" i="4"/>
  <c r="U1961" i="4"/>
  <c r="T1961" i="4"/>
  <c r="S1961" i="4"/>
  <c r="R1961" i="4"/>
  <c r="Q1961" i="4"/>
  <c r="P1961" i="4"/>
  <c r="O1961" i="4"/>
  <c r="F1961" i="4"/>
  <c r="V1960" i="4"/>
  <c r="U1960" i="4"/>
  <c r="T1960" i="4"/>
  <c r="S1960" i="4"/>
  <c r="R1960" i="4"/>
  <c r="Q1960" i="4"/>
  <c r="P1960" i="4"/>
  <c r="O1960" i="4"/>
  <c r="F1960" i="4"/>
  <c r="V1959" i="4"/>
  <c r="U1959" i="4"/>
  <c r="T1959" i="4"/>
  <c r="S1959" i="4"/>
  <c r="R1959" i="4"/>
  <c r="Q1959" i="4"/>
  <c r="P1959" i="4"/>
  <c r="O1959" i="4"/>
  <c r="F1959" i="4"/>
  <c r="V1958" i="4"/>
  <c r="U1958" i="4"/>
  <c r="T1958" i="4"/>
  <c r="S1958" i="4"/>
  <c r="R1958" i="4"/>
  <c r="Q1958" i="4"/>
  <c r="P1958" i="4"/>
  <c r="O1958" i="4"/>
  <c r="F1958" i="4"/>
  <c r="V1957" i="4"/>
  <c r="U1957" i="4"/>
  <c r="T1957" i="4"/>
  <c r="S1957" i="4"/>
  <c r="R1957" i="4"/>
  <c r="Q1957" i="4"/>
  <c r="P1957" i="4"/>
  <c r="O1957" i="4"/>
  <c r="F1957" i="4"/>
  <c r="V1956" i="4"/>
  <c r="U1956" i="4"/>
  <c r="T1956" i="4"/>
  <c r="S1956" i="4"/>
  <c r="R1956" i="4"/>
  <c r="Q1956" i="4"/>
  <c r="P1956" i="4"/>
  <c r="O1956" i="4"/>
  <c r="F1956" i="4"/>
  <c r="V1955" i="4"/>
  <c r="U1955" i="4"/>
  <c r="T1955" i="4"/>
  <c r="S1955" i="4"/>
  <c r="R1955" i="4"/>
  <c r="Q1955" i="4"/>
  <c r="P1955" i="4"/>
  <c r="O1955" i="4"/>
  <c r="F1955" i="4"/>
  <c r="V1954" i="4"/>
  <c r="U1954" i="4"/>
  <c r="T1954" i="4"/>
  <c r="S1954" i="4"/>
  <c r="R1954" i="4"/>
  <c r="Q1954" i="4"/>
  <c r="P1954" i="4"/>
  <c r="O1954" i="4"/>
  <c r="F1954" i="4"/>
  <c r="V1953" i="4"/>
  <c r="U1953" i="4"/>
  <c r="T1953" i="4"/>
  <c r="S1953" i="4"/>
  <c r="R1953" i="4"/>
  <c r="Q1953" i="4"/>
  <c r="P1953" i="4"/>
  <c r="O1953" i="4"/>
  <c r="F1953" i="4"/>
  <c r="V1952" i="4"/>
  <c r="U1952" i="4"/>
  <c r="T1952" i="4"/>
  <c r="S1952" i="4"/>
  <c r="R1952" i="4"/>
  <c r="Q1952" i="4"/>
  <c r="P1952" i="4"/>
  <c r="O1952" i="4"/>
  <c r="F1952" i="4"/>
  <c r="V1951" i="4"/>
  <c r="U1951" i="4"/>
  <c r="T1951" i="4"/>
  <c r="S1951" i="4"/>
  <c r="R1951" i="4"/>
  <c r="Q1951" i="4"/>
  <c r="P1951" i="4"/>
  <c r="O1951" i="4"/>
  <c r="F1951" i="4"/>
  <c r="V1950" i="4"/>
  <c r="U1950" i="4"/>
  <c r="T1950" i="4"/>
  <c r="S1950" i="4"/>
  <c r="R1950" i="4"/>
  <c r="Q1950" i="4"/>
  <c r="P1950" i="4"/>
  <c r="O1950" i="4"/>
  <c r="F1950" i="4"/>
  <c r="V1949" i="4"/>
  <c r="U1949" i="4"/>
  <c r="T1949" i="4"/>
  <c r="S1949" i="4"/>
  <c r="R1949" i="4"/>
  <c r="Q1949" i="4"/>
  <c r="P1949" i="4"/>
  <c r="O1949" i="4"/>
  <c r="F1949" i="4"/>
  <c r="V1948" i="4"/>
  <c r="U1948" i="4"/>
  <c r="T1948" i="4"/>
  <c r="S1948" i="4"/>
  <c r="R1948" i="4"/>
  <c r="Q1948" i="4"/>
  <c r="P1948" i="4"/>
  <c r="O1948" i="4"/>
  <c r="F1948" i="4"/>
  <c r="V1947" i="4"/>
  <c r="U1947" i="4"/>
  <c r="T1947" i="4"/>
  <c r="S1947" i="4"/>
  <c r="R1947" i="4"/>
  <c r="Q1947" i="4"/>
  <c r="P1947" i="4"/>
  <c r="O1947" i="4"/>
  <c r="F1947" i="4"/>
  <c r="V1946" i="4"/>
  <c r="U1946" i="4"/>
  <c r="T1946" i="4"/>
  <c r="S1946" i="4"/>
  <c r="R1946" i="4"/>
  <c r="Q1946" i="4"/>
  <c r="P1946" i="4"/>
  <c r="O1946" i="4"/>
  <c r="F1946" i="4"/>
  <c r="V1945" i="4"/>
  <c r="U1945" i="4"/>
  <c r="T1945" i="4"/>
  <c r="S1945" i="4"/>
  <c r="R1945" i="4"/>
  <c r="Q1945" i="4"/>
  <c r="P1945" i="4"/>
  <c r="O1945" i="4"/>
  <c r="F1945" i="4"/>
  <c r="V1944" i="4"/>
  <c r="U1944" i="4"/>
  <c r="T1944" i="4"/>
  <c r="S1944" i="4"/>
  <c r="R1944" i="4"/>
  <c r="Q1944" i="4"/>
  <c r="P1944" i="4"/>
  <c r="O1944" i="4"/>
  <c r="F1944" i="4"/>
  <c r="V1943" i="4"/>
  <c r="U1943" i="4"/>
  <c r="T1943" i="4"/>
  <c r="S1943" i="4"/>
  <c r="R1943" i="4"/>
  <c r="Q1943" i="4"/>
  <c r="P1943" i="4"/>
  <c r="O1943" i="4"/>
  <c r="F1943" i="4"/>
  <c r="V1942" i="4"/>
  <c r="U1942" i="4"/>
  <c r="T1942" i="4"/>
  <c r="S1942" i="4"/>
  <c r="R1942" i="4"/>
  <c r="Q1942" i="4"/>
  <c r="P1942" i="4"/>
  <c r="O1942" i="4"/>
  <c r="F1942" i="4"/>
  <c r="V1941" i="4"/>
  <c r="U1941" i="4"/>
  <c r="T1941" i="4"/>
  <c r="S1941" i="4"/>
  <c r="R1941" i="4"/>
  <c r="Q1941" i="4"/>
  <c r="P1941" i="4"/>
  <c r="O1941" i="4"/>
  <c r="F1941" i="4"/>
  <c r="V1940" i="4"/>
  <c r="U1940" i="4"/>
  <c r="T1940" i="4"/>
  <c r="S1940" i="4"/>
  <c r="R1940" i="4"/>
  <c r="Q1940" i="4"/>
  <c r="P1940" i="4"/>
  <c r="O1940" i="4"/>
  <c r="F1940" i="4"/>
  <c r="V1939" i="4"/>
  <c r="U1939" i="4"/>
  <c r="T1939" i="4"/>
  <c r="S1939" i="4"/>
  <c r="R1939" i="4"/>
  <c r="Q1939" i="4"/>
  <c r="P1939" i="4"/>
  <c r="O1939" i="4"/>
  <c r="F1939" i="4"/>
  <c r="V1938" i="4"/>
  <c r="U1938" i="4"/>
  <c r="T1938" i="4"/>
  <c r="S1938" i="4"/>
  <c r="R1938" i="4"/>
  <c r="Q1938" i="4"/>
  <c r="P1938" i="4"/>
  <c r="O1938" i="4"/>
  <c r="F1938" i="4"/>
  <c r="V1937" i="4"/>
  <c r="U1937" i="4"/>
  <c r="T1937" i="4"/>
  <c r="S1937" i="4"/>
  <c r="R1937" i="4"/>
  <c r="Q1937" i="4"/>
  <c r="P1937" i="4"/>
  <c r="O1937" i="4"/>
  <c r="F1937" i="4"/>
  <c r="V1936" i="4"/>
  <c r="U1936" i="4"/>
  <c r="T1936" i="4"/>
  <c r="S1936" i="4"/>
  <c r="R1936" i="4"/>
  <c r="Q1936" i="4"/>
  <c r="P1936" i="4"/>
  <c r="O1936" i="4"/>
  <c r="F1936" i="4"/>
  <c r="V1935" i="4"/>
  <c r="U1935" i="4"/>
  <c r="T1935" i="4"/>
  <c r="S1935" i="4"/>
  <c r="R1935" i="4"/>
  <c r="Q1935" i="4"/>
  <c r="P1935" i="4"/>
  <c r="O1935" i="4"/>
  <c r="F1935" i="4"/>
  <c r="V1934" i="4"/>
  <c r="U1934" i="4"/>
  <c r="T1934" i="4"/>
  <c r="S1934" i="4"/>
  <c r="R1934" i="4"/>
  <c r="Q1934" i="4"/>
  <c r="P1934" i="4"/>
  <c r="O1934" i="4"/>
  <c r="F1934" i="4"/>
  <c r="V1933" i="4"/>
  <c r="U1933" i="4"/>
  <c r="T1933" i="4"/>
  <c r="S1933" i="4"/>
  <c r="R1933" i="4"/>
  <c r="Q1933" i="4"/>
  <c r="P1933" i="4"/>
  <c r="O1933" i="4"/>
  <c r="F1933" i="4"/>
  <c r="V1932" i="4"/>
  <c r="U1932" i="4"/>
  <c r="T1932" i="4"/>
  <c r="S1932" i="4"/>
  <c r="R1932" i="4"/>
  <c r="Q1932" i="4"/>
  <c r="P1932" i="4"/>
  <c r="O1932" i="4"/>
  <c r="F1932" i="4"/>
  <c r="V1931" i="4"/>
  <c r="U1931" i="4"/>
  <c r="T1931" i="4"/>
  <c r="S1931" i="4"/>
  <c r="R1931" i="4"/>
  <c r="Q1931" i="4"/>
  <c r="P1931" i="4"/>
  <c r="O1931" i="4"/>
  <c r="F1931" i="4"/>
  <c r="V1930" i="4"/>
  <c r="U1930" i="4"/>
  <c r="T1930" i="4"/>
  <c r="S1930" i="4"/>
  <c r="R1930" i="4"/>
  <c r="Q1930" i="4"/>
  <c r="P1930" i="4"/>
  <c r="O1930" i="4"/>
  <c r="F1930" i="4"/>
  <c r="V1929" i="4"/>
  <c r="U1929" i="4"/>
  <c r="T1929" i="4"/>
  <c r="S1929" i="4"/>
  <c r="R1929" i="4"/>
  <c r="Q1929" i="4"/>
  <c r="P1929" i="4"/>
  <c r="O1929" i="4"/>
  <c r="F1929" i="4"/>
  <c r="V1928" i="4"/>
  <c r="U1928" i="4"/>
  <c r="T1928" i="4"/>
  <c r="S1928" i="4"/>
  <c r="R1928" i="4"/>
  <c r="Q1928" i="4"/>
  <c r="P1928" i="4"/>
  <c r="O1928" i="4"/>
  <c r="F1928" i="4"/>
  <c r="V1927" i="4"/>
  <c r="U1927" i="4"/>
  <c r="T1927" i="4"/>
  <c r="S1927" i="4"/>
  <c r="R1927" i="4"/>
  <c r="Q1927" i="4"/>
  <c r="P1927" i="4"/>
  <c r="O1927" i="4"/>
  <c r="F1927" i="4"/>
  <c r="V1926" i="4"/>
  <c r="U1926" i="4"/>
  <c r="T1926" i="4"/>
  <c r="S1926" i="4"/>
  <c r="R1926" i="4"/>
  <c r="Q1926" i="4"/>
  <c r="P1926" i="4"/>
  <c r="O1926" i="4"/>
  <c r="F1926" i="4"/>
  <c r="V1925" i="4"/>
  <c r="U1925" i="4"/>
  <c r="T1925" i="4"/>
  <c r="S1925" i="4"/>
  <c r="R1925" i="4"/>
  <c r="Q1925" i="4"/>
  <c r="P1925" i="4"/>
  <c r="O1925" i="4"/>
  <c r="F1925" i="4"/>
  <c r="V1924" i="4"/>
  <c r="U1924" i="4"/>
  <c r="T1924" i="4"/>
  <c r="S1924" i="4"/>
  <c r="R1924" i="4"/>
  <c r="Q1924" i="4"/>
  <c r="P1924" i="4"/>
  <c r="O1924" i="4"/>
  <c r="F1924" i="4"/>
  <c r="V1923" i="4"/>
  <c r="U1923" i="4"/>
  <c r="T1923" i="4"/>
  <c r="S1923" i="4"/>
  <c r="R1923" i="4"/>
  <c r="Q1923" i="4"/>
  <c r="P1923" i="4"/>
  <c r="O1923" i="4"/>
  <c r="F1923" i="4"/>
  <c r="V1922" i="4"/>
  <c r="U1922" i="4"/>
  <c r="T1922" i="4"/>
  <c r="S1922" i="4"/>
  <c r="R1922" i="4"/>
  <c r="Q1922" i="4"/>
  <c r="P1922" i="4"/>
  <c r="O1922" i="4"/>
  <c r="F1922" i="4"/>
  <c r="V1921" i="4"/>
  <c r="U1921" i="4"/>
  <c r="T1921" i="4"/>
  <c r="S1921" i="4"/>
  <c r="R1921" i="4"/>
  <c r="Q1921" i="4"/>
  <c r="P1921" i="4"/>
  <c r="O1921" i="4"/>
  <c r="F1921" i="4"/>
  <c r="V1920" i="4"/>
  <c r="U1920" i="4"/>
  <c r="T1920" i="4"/>
  <c r="S1920" i="4"/>
  <c r="R1920" i="4"/>
  <c r="Q1920" i="4"/>
  <c r="P1920" i="4"/>
  <c r="O1920" i="4"/>
  <c r="F1920" i="4"/>
  <c r="V1919" i="4"/>
  <c r="U1919" i="4"/>
  <c r="T1919" i="4"/>
  <c r="S1919" i="4"/>
  <c r="R1919" i="4"/>
  <c r="Q1919" i="4"/>
  <c r="P1919" i="4"/>
  <c r="O1919" i="4"/>
  <c r="F1919" i="4"/>
  <c r="V1918" i="4"/>
  <c r="U1918" i="4"/>
  <c r="T1918" i="4"/>
  <c r="S1918" i="4"/>
  <c r="R1918" i="4"/>
  <c r="Q1918" i="4"/>
  <c r="P1918" i="4"/>
  <c r="O1918" i="4"/>
  <c r="F1918" i="4"/>
  <c r="V1917" i="4"/>
  <c r="U1917" i="4"/>
  <c r="T1917" i="4"/>
  <c r="S1917" i="4"/>
  <c r="R1917" i="4"/>
  <c r="Q1917" i="4"/>
  <c r="P1917" i="4"/>
  <c r="O1917" i="4"/>
  <c r="F1917" i="4"/>
  <c r="V1916" i="4"/>
  <c r="U1916" i="4"/>
  <c r="T1916" i="4"/>
  <c r="S1916" i="4"/>
  <c r="R1916" i="4"/>
  <c r="Q1916" i="4"/>
  <c r="P1916" i="4"/>
  <c r="O1916" i="4"/>
  <c r="F1916" i="4"/>
  <c r="V1915" i="4"/>
  <c r="U1915" i="4"/>
  <c r="T1915" i="4"/>
  <c r="S1915" i="4"/>
  <c r="R1915" i="4"/>
  <c r="Q1915" i="4"/>
  <c r="P1915" i="4"/>
  <c r="O1915" i="4"/>
  <c r="F1915" i="4"/>
  <c r="V1914" i="4"/>
  <c r="U1914" i="4"/>
  <c r="T1914" i="4"/>
  <c r="S1914" i="4"/>
  <c r="R1914" i="4"/>
  <c r="Q1914" i="4"/>
  <c r="P1914" i="4"/>
  <c r="O1914" i="4"/>
  <c r="F1914" i="4"/>
  <c r="V1913" i="4"/>
  <c r="U1913" i="4"/>
  <c r="T1913" i="4"/>
  <c r="S1913" i="4"/>
  <c r="R1913" i="4"/>
  <c r="Q1913" i="4"/>
  <c r="P1913" i="4"/>
  <c r="O1913" i="4"/>
  <c r="F1913" i="4"/>
  <c r="V1912" i="4"/>
  <c r="U1912" i="4"/>
  <c r="T1912" i="4"/>
  <c r="S1912" i="4"/>
  <c r="R1912" i="4"/>
  <c r="Q1912" i="4"/>
  <c r="P1912" i="4"/>
  <c r="O1912" i="4"/>
  <c r="F1912" i="4"/>
  <c r="V1911" i="4"/>
  <c r="U1911" i="4"/>
  <c r="T1911" i="4"/>
  <c r="S1911" i="4"/>
  <c r="R1911" i="4"/>
  <c r="Q1911" i="4"/>
  <c r="P1911" i="4"/>
  <c r="O1911" i="4"/>
  <c r="F1911" i="4"/>
  <c r="V1910" i="4"/>
  <c r="U1910" i="4"/>
  <c r="T1910" i="4"/>
  <c r="S1910" i="4"/>
  <c r="R1910" i="4"/>
  <c r="Q1910" i="4"/>
  <c r="P1910" i="4"/>
  <c r="O1910" i="4"/>
  <c r="F1910" i="4"/>
  <c r="V1909" i="4"/>
  <c r="U1909" i="4"/>
  <c r="T1909" i="4"/>
  <c r="S1909" i="4"/>
  <c r="R1909" i="4"/>
  <c r="Q1909" i="4"/>
  <c r="P1909" i="4"/>
  <c r="O1909" i="4"/>
  <c r="F1909" i="4"/>
  <c r="V1908" i="4"/>
  <c r="U1908" i="4"/>
  <c r="T1908" i="4"/>
  <c r="S1908" i="4"/>
  <c r="R1908" i="4"/>
  <c r="Q1908" i="4"/>
  <c r="P1908" i="4"/>
  <c r="O1908" i="4"/>
  <c r="F1908" i="4"/>
  <c r="V1907" i="4"/>
  <c r="U1907" i="4"/>
  <c r="T1907" i="4"/>
  <c r="S1907" i="4"/>
  <c r="R1907" i="4"/>
  <c r="Q1907" i="4"/>
  <c r="P1907" i="4"/>
  <c r="O1907" i="4"/>
  <c r="F1907" i="4"/>
  <c r="V1906" i="4"/>
  <c r="U1906" i="4"/>
  <c r="T1906" i="4"/>
  <c r="S1906" i="4"/>
  <c r="R1906" i="4"/>
  <c r="Q1906" i="4"/>
  <c r="P1906" i="4"/>
  <c r="O1906" i="4"/>
  <c r="F1906" i="4"/>
  <c r="V1905" i="4"/>
  <c r="U1905" i="4"/>
  <c r="T1905" i="4"/>
  <c r="S1905" i="4"/>
  <c r="R1905" i="4"/>
  <c r="Q1905" i="4"/>
  <c r="P1905" i="4"/>
  <c r="O1905" i="4"/>
  <c r="F1905" i="4"/>
  <c r="V1904" i="4"/>
  <c r="U1904" i="4"/>
  <c r="T1904" i="4"/>
  <c r="S1904" i="4"/>
  <c r="R1904" i="4"/>
  <c r="Q1904" i="4"/>
  <c r="P1904" i="4"/>
  <c r="O1904" i="4"/>
  <c r="F1904" i="4"/>
  <c r="V1903" i="4"/>
  <c r="U1903" i="4"/>
  <c r="T1903" i="4"/>
  <c r="S1903" i="4"/>
  <c r="R1903" i="4"/>
  <c r="Q1903" i="4"/>
  <c r="P1903" i="4"/>
  <c r="O1903" i="4"/>
  <c r="F1903" i="4"/>
  <c r="V1902" i="4"/>
  <c r="U1902" i="4"/>
  <c r="T1902" i="4"/>
  <c r="S1902" i="4"/>
  <c r="R1902" i="4"/>
  <c r="Q1902" i="4"/>
  <c r="P1902" i="4"/>
  <c r="O1902" i="4"/>
  <c r="F1902" i="4"/>
  <c r="V1901" i="4"/>
  <c r="U1901" i="4"/>
  <c r="T1901" i="4"/>
  <c r="S1901" i="4"/>
  <c r="R1901" i="4"/>
  <c r="Q1901" i="4"/>
  <c r="P1901" i="4"/>
  <c r="O1901" i="4"/>
  <c r="F1901" i="4"/>
  <c r="V1900" i="4"/>
  <c r="U1900" i="4"/>
  <c r="T1900" i="4"/>
  <c r="S1900" i="4"/>
  <c r="R1900" i="4"/>
  <c r="Q1900" i="4"/>
  <c r="P1900" i="4"/>
  <c r="O1900" i="4"/>
  <c r="F1900" i="4"/>
  <c r="V1899" i="4"/>
  <c r="U1899" i="4"/>
  <c r="T1899" i="4"/>
  <c r="S1899" i="4"/>
  <c r="R1899" i="4"/>
  <c r="Q1899" i="4"/>
  <c r="P1899" i="4"/>
  <c r="O1899" i="4"/>
  <c r="F1899" i="4"/>
  <c r="V1898" i="4"/>
  <c r="U1898" i="4"/>
  <c r="T1898" i="4"/>
  <c r="S1898" i="4"/>
  <c r="R1898" i="4"/>
  <c r="Q1898" i="4"/>
  <c r="P1898" i="4"/>
  <c r="O1898" i="4"/>
  <c r="F1898" i="4"/>
  <c r="V1897" i="4"/>
  <c r="U1897" i="4"/>
  <c r="T1897" i="4"/>
  <c r="S1897" i="4"/>
  <c r="R1897" i="4"/>
  <c r="Q1897" i="4"/>
  <c r="P1897" i="4"/>
  <c r="O1897" i="4"/>
  <c r="F1897" i="4"/>
  <c r="V1896" i="4"/>
  <c r="U1896" i="4"/>
  <c r="T1896" i="4"/>
  <c r="S1896" i="4"/>
  <c r="R1896" i="4"/>
  <c r="Q1896" i="4"/>
  <c r="P1896" i="4"/>
  <c r="O1896" i="4"/>
  <c r="F1896" i="4"/>
  <c r="V1895" i="4"/>
  <c r="U1895" i="4"/>
  <c r="T1895" i="4"/>
  <c r="S1895" i="4"/>
  <c r="R1895" i="4"/>
  <c r="Q1895" i="4"/>
  <c r="P1895" i="4"/>
  <c r="O1895" i="4"/>
  <c r="F1895" i="4"/>
  <c r="V1894" i="4"/>
  <c r="U1894" i="4"/>
  <c r="T1894" i="4"/>
  <c r="S1894" i="4"/>
  <c r="R1894" i="4"/>
  <c r="Q1894" i="4"/>
  <c r="P1894" i="4"/>
  <c r="O1894" i="4"/>
  <c r="F1894" i="4"/>
  <c r="V1893" i="4"/>
  <c r="U1893" i="4"/>
  <c r="T1893" i="4"/>
  <c r="S1893" i="4"/>
  <c r="R1893" i="4"/>
  <c r="Q1893" i="4"/>
  <c r="P1893" i="4"/>
  <c r="O1893" i="4"/>
  <c r="F1893" i="4"/>
  <c r="V1892" i="4"/>
  <c r="U1892" i="4"/>
  <c r="T1892" i="4"/>
  <c r="S1892" i="4"/>
  <c r="R1892" i="4"/>
  <c r="Q1892" i="4"/>
  <c r="P1892" i="4"/>
  <c r="O1892" i="4"/>
  <c r="F1892" i="4"/>
  <c r="V1891" i="4"/>
  <c r="U1891" i="4"/>
  <c r="T1891" i="4"/>
  <c r="S1891" i="4"/>
  <c r="R1891" i="4"/>
  <c r="Q1891" i="4"/>
  <c r="P1891" i="4"/>
  <c r="O1891" i="4"/>
  <c r="F1891" i="4"/>
  <c r="V1890" i="4"/>
  <c r="U1890" i="4"/>
  <c r="T1890" i="4"/>
  <c r="S1890" i="4"/>
  <c r="R1890" i="4"/>
  <c r="Q1890" i="4"/>
  <c r="P1890" i="4"/>
  <c r="O1890" i="4"/>
  <c r="F1890" i="4"/>
  <c r="V1889" i="4"/>
  <c r="U1889" i="4"/>
  <c r="T1889" i="4"/>
  <c r="S1889" i="4"/>
  <c r="R1889" i="4"/>
  <c r="Q1889" i="4"/>
  <c r="P1889" i="4"/>
  <c r="O1889" i="4"/>
  <c r="F1889" i="4"/>
  <c r="V1888" i="4"/>
  <c r="U1888" i="4"/>
  <c r="T1888" i="4"/>
  <c r="S1888" i="4"/>
  <c r="R1888" i="4"/>
  <c r="Q1888" i="4"/>
  <c r="P1888" i="4"/>
  <c r="O1888" i="4"/>
  <c r="F1888" i="4"/>
  <c r="V1887" i="4"/>
  <c r="U1887" i="4"/>
  <c r="T1887" i="4"/>
  <c r="S1887" i="4"/>
  <c r="R1887" i="4"/>
  <c r="Q1887" i="4"/>
  <c r="P1887" i="4"/>
  <c r="O1887" i="4"/>
  <c r="F1887" i="4"/>
  <c r="V1886" i="4"/>
  <c r="U1886" i="4"/>
  <c r="T1886" i="4"/>
  <c r="S1886" i="4"/>
  <c r="R1886" i="4"/>
  <c r="Q1886" i="4"/>
  <c r="P1886" i="4"/>
  <c r="O1886" i="4"/>
  <c r="F1886" i="4"/>
  <c r="V1885" i="4"/>
  <c r="U1885" i="4"/>
  <c r="T1885" i="4"/>
  <c r="S1885" i="4"/>
  <c r="R1885" i="4"/>
  <c r="Q1885" i="4"/>
  <c r="P1885" i="4"/>
  <c r="O1885" i="4"/>
  <c r="F1885" i="4"/>
  <c r="V1884" i="4"/>
  <c r="U1884" i="4"/>
  <c r="T1884" i="4"/>
  <c r="S1884" i="4"/>
  <c r="R1884" i="4"/>
  <c r="Q1884" i="4"/>
  <c r="P1884" i="4"/>
  <c r="O1884" i="4"/>
  <c r="F1884" i="4"/>
  <c r="V1883" i="4"/>
  <c r="U1883" i="4"/>
  <c r="T1883" i="4"/>
  <c r="S1883" i="4"/>
  <c r="R1883" i="4"/>
  <c r="Q1883" i="4"/>
  <c r="P1883" i="4"/>
  <c r="O1883" i="4"/>
  <c r="F1883" i="4"/>
  <c r="V1882" i="4"/>
  <c r="U1882" i="4"/>
  <c r="T1882" i="4"/>
  <c r="S1882" i="4"/>
  <c r="R1882" i="4"/>
  <c r="Q1882" i="4"/>
  <c r="P1882" i="4"/>
  <c r="O1882" i="4"/>
  <c r="F1882" i="4"/>
  <c r="V1881" i="4"/>
  <c r="U1881" i="4"/>
  <c r="T1881" i="4"/>
  <c r="S1881" i="4"/>
  <c r="R1881" i="4"/>
  <c r="Q1881" i="4"/>
  <c r="P1881" i="4"/>
  <c r="O1881" i="4"/>
  <c r="F1881" i="4"/>
  <c r="V1880" i="4"/>
  <c r="U1880" i="4"/>
  <c r="T1880" i="4"/>
  <c r="S1880" i="4"/>
  <c r="R1880" i="4"/>
  <c r="Q1880" i="4"/>
  <c r="P1880" i="4"/>
  <c r="O1880" i="4"/>
  <c r="F1880" i="4"/>
  <c r="V1879" i="4"/>
  <c r="U1879" i="4"/>
  <c r="T1879" i="4"/>
  <c r="S1879" i="4"/>
  <c r="R1879" i="4"/>
  <c r="Q1879" i="4"/>
  <c r="P1879" i="4"/>
  <c r="O1879" i="4"/>
  <c r="F1879" i="4"/>
  <c r="V1878" i="4"/>
  <c r="U1878" i="4"/>
  <c r="T1878" i="4"/>
  <c r="S1878" i="4"/>
  <c r="R1878" i="4"/>
  <c r="Q1878" i="4"/>
  <c r="P1878" i="4"/>
  <c r="O1878" i="4"/>
  <c r="F1878" i="4"/>
  <c r="V1877" i="4"/>
  <c r="U1877" i="4"/>
  <c r="T1877" i="4"/>
  <c r="S1877" i="4"/>
  <c r="R1877" i="4"/>
  <c r="Q1877" i="4"/>
  <c r="P1877" i="4"/>
  <c r="O1877" i="4"/>
  <c r="F1877" i="4"/>
  <c r="V1876" i="4"/>
  <c r="U1876" i="4"/>
  <c r="T1876" i="4"/>
  <c r="S1876" i="4"/>
  <c r="R1876" i="4"/>
  <c r="Q1876" i="4"/>
  <c r="P1876" i="4"/>
  <c r="O1876" i="4"/>
  <c r="F1876" i="4"/>
  <c r="V1875" i="4"/>
  <c r="U1875" i="4"/>
  <c r="T1875" i="4"/>
  <c r="S1875" i="4"/>
  <c r="R1875" i="4"/>
  <c r="Q1875" i="4"/>
  <c r="P1875" i="4"/>
  <c r="O1875" i="4"/>
  <c r="F1875" i="4"/>
  <c r="V1874" i="4"/>
  <c r="U1874" i="4"/>
  <c r="T1874" i="4"/>
  <c r="S1874" i="4"/>
  <c r="R1874" i="4"/>
  <c r="Q1874" i="4"/>
  <c r="P1874" i="4"/>
  <c r="O1874" i="4"/>
  <c r="F1874" i="4"/>
  <c r="V1873" i="4"/>
  <c r="U1873" i="4"/>
  <c r="T1873" i="4"/>
  <c r="S1873" i="4"/>
  <c r="R1873" i="4"/>
  <c r="Q1873" i="4"/>
  <c r="P1873" i="4"/>
  <c r="O1873" i="4"/>
  <c r="F1873" i="4"/>
  <c r="V1872" i="4"/>
  <c r="U1872" i="4"/>
  <c r="T1872" i="4"/>
  <c r="S1872" i="4"/>
  <c r="R1872" i="4"/>
  <c r="Q1872" i="4"/>
  <c r="P1872" i="4"/>
  <c r="O1872" i="4"/>
  <c r="F1872" i="4"/>
  <c r="V1871" i="4"/>
  <c r="U1871" i="4"/>
  <c r="T1871" i="4"/>
  <c r="S1871" i="4"/>
  <c r="R1871" i="4"/>
  <c r="Q1871" i="4"/>
  <c r="P1871" i="4"/>
  <c r="O1871" i="4"/>
  <c r="F1871" i="4"/>
  <c r="V1870" i="4"/>
  <c r="U1870" i="4"/>
  <c r="T1870" i="4"/>
  <c r="S1870" i="4"/>
  <c r="R1870" i="4"/>
  <c r="Q1870" i="4"/>
  <c r="P1870" i="4"/>
  <c r="O1870" i="4"/>
  <c r="F1870" i="4"/>
  <c r="V1869" i="4"/>
  <c r="U1869" i="4"/>
  <c r="T1869" i="4"/>
  <c r="S1869" i="4"/>
  <c r="R1869" i="4"/>
  <c r="Q1869" i="4"/>
  <c r="P1869" i="4"/>
  <c r="O1869" i="4"/>
  <c r="F1869" i="4"/>
  <c r="V1868" i="4"/>
  <c r="U1868" i="4"/>
  <c r="T1868" i="4"/>
  <c r="S1868" i="4"/>
  <c r="R1868" i="4"/>
  <c r="Q1868" i="4"/>
  <c r="P1868" i="4"/>
  <c r="O1868" i="4"/>
  <c r="F1868" i="4"/>
  <c r="V1867" i="4"/>
  <c r="U1867" i="4"/>
  <c r="T1867" i="4"/>
  <c r="S1867" i="4"/>
  <c r="R1867" i="4"/>
  <c r="Q1867" i="4"/>
  <c r="P1867" i="4"/>
  <c r="O1867" i="4"/>
  <c r="F1867" i="4"/>
  <c r="V1866" i="4"/>
  <c r="U1866" i="4"/>
  <c r="T1866" i="4"/>
  <c r="S1866" i="4"/>
  <c r="R1866" i="4"/>
  <c r="Q1866" i="4"/>
  <c r="P1866" i="4"/>
  <c r="O1866" i="4"/>
  <c r="F1866" i="4"/>
  <c r="V1865" i="4"/>
  <c r="U1865" i="4"/>
  <c r="T1865" i="4"/>
  <c r="S1865" i="4"/>
  <c r="R1865" i="4"/>
  <c r="Q1865" i="4"/>
  <c r="P1865" i="4"/>
  <c r="O1865" i="4"/>
  <c r="F1865" i="4"/>
  <c r="V1864" i="4"/>
  <c r="U1864" i="4"/>
  <c r="T1864" i="4"/>
  <c r="S1864" i="4"/>
  <c r="R1864" i="4"/>
  <c r="Q1864" i="4"/>
  <c r="P1864" i="4"/>
  <c r="O1864" i="4"/>
  <c r="F1864" i="4"/>
  <c r="V1863" i="4"/>
  <c r="U1863" i="4"/>
  <c r="T1863" i="4"/>
  <c r="S1863" i="4"/>
  <c r="R1863" i="4"/>
  <c r="Q1863" i="4"/>
  <c r="P1863" i="4"/>
  <c r="O1863" i="4"/>
  <c r="F1863" i="4"/>
  <c r="V1862" i="4"/>
  <c r="U1862" i="4"/>
  <c r="T1862" i="4"/>
  <c r="S1862" i="4"/>
  <c r="R1862" i="4"/>
  <c r="Q1862" i="4"/>
  <c r="P1862" i="4"/>
  <c r="O1862" i="4"/>
  <c r="F1862" i="4"/>
  <c r="V1861" i="4"/>
  <c r="U1861" i="4"/>
  <c r="T1861" i="4"/>
  <c r="S1861" i="4"/>
  <c r="R1861" i="4"/>
  <c r="Q1861" i="4"/>
  <c r="P1861" i="4"/>
  <c r="O1861" i="4"/>
  <c r="F1861" i="4"/>
  <c r="V1860" i="4"/>
  <c r="U1860" i="4"/>
  <c r="T1860" i="4"/>
  <c r="S1860" i="4"/>
  <c r="R1860" i="4"/>
  <c r="Q1860" i="4"/>
  <c r="P1860" i="4"/>
  <c r="O1860" i="4"/>
  <c r="F1860" i="4"/>
  <c r="V1859" i="4"/>
  <c r="U1859" i="4"/>
  <c r="T1859" i="4"/>
  <c r="S1859" i="4"/>
  <c r="R1859" i="4"/>
  <c r="Q1859" i="4"/>
  <c r="P1859" i="4"/>
  <c r="O1859" i="4"/>
  <c r="F1859" i="4"/>
  <c r="V1858" i="4"/>
  <c r="U1858" i="4"/>
  <c r="T1858" i="4"/>
  <c r="S1858" i="4"/>
  <c r="R1858" i="4"/>
  <c r="Q1858" i="4"/>
  <c r="P1858" i="4"/>
  <c r="O1858" i="4"/>
  <c r="F1858" i="4"/>
  <c r="V1857" i="4"/>
  <c r="U1857" i="4"/>
  <c r="T1857" i="4"/>
  <c r="S1857" i="4"/>
  <c r="R1857" i="4"/>
  <c r="Q1857" i="4"/>
  <c r="P1857" i="4"/>
  <c r="O1857" i="4"/>
  <c r="F1857" i="4"/>
  <c r="V1856" i="4"/>
  <c r="U1856" i="4"/>
  <c r="T1856" i="4"/>
  <c r="S1856" i="4"/>
  <c r="R1856" i="4"/>
  <c r="Q1856" i="4"/>
  <c r="P1856" i="4"/>
  <c r="O1856" i="4"/>
  <c r="F1856" i="4"/>
  <c r="V1855" i="4"/>
  <c r="U1855" i="4"/>
  <c r="T1855" i="4"/>
  <c r="S1855" i="4"/>
  <c r="R1855" i="4"/>
  <c r="Q1855" i="4"/>
  <c r="P1855" i="4"/>
  <c r="O1855" i="4"/>
  <c r="F1855" i="4"/>
  <c r="V1854" i="4"/>
  <c r="U1854" i="4"/>
  <c r="T1854" i="4"/>
  <c r="S1854" i="4"/>
  <c r="R1854" i="4"/>
  <c r="Q1854" i="4"/>
  <c r="P1854" i="4"/>
  <c r="O1854" i="4"/>
  <c r="F1854" i="4"/>
  <c r="V1853" i="4"/>
  <c r="U1853" i="4"/>
  <c r="T1853" i="4"/>
  <c r="S1853" i="4"/>
  <c r="R1853" i="4"/>
  <c r="Q1853" i="4"/>
  <c r="P1853" i="4"/>
  <c r="O1853" i="4"/>
  <c r="F1853" i="4"/>
  <c r="V1852" i="4"/>
  <c r="U1852" i="4"/>
  <c r="T1852" i="4"/>
  <c r="S1852" i="4"/>
  <c r="R1852" i="4"/>
  <c r="Q1852" i="4"/>
  <c r="P1852" i="4"/>
  <c r="O1852" i="4"/>
  <c r="F1852" i="4"/>
  <c r="V1851" i="4"/>
  <c r="U1851" i="4"/>
  <c r="T1851" i="4"/>
  <c r="S1851" i="4"/>
  <c r="R1851" i="4"/>
  <c r="Q1851" i="4"/>
  <c r="P1851" i="4"/>
  <c r="O1851" i="4"/>
  <c r="F1851" i="4"/>
  <c r="V1850" i="4"/>
  <c r="U1850" i="4"/>
  <c r="T1850" i="4"/>
  <c r="S1850" i="4"/>
  <c r="R1850" i="4"/>
  <c r="Q1850" i="4"/>
  <c r="P1850" i="4"/>
  <c r="O1850" i="4"/>
  <c r="F1850" i="4"/>
  <c r="V1849" i="4"/>
  <c r="U1849" i="4"/>
  <c r="T1849" i="4"/>
  <c r="S1849" i="4"/>
  <c r="R1849" i="4"/>
  <c r="Q1849" i="4"/>
  <c r="P1849" i="4"/>
  <c r="O1849" i="4"/>
  <c r="F1849" i="4"/>
  <c r="V1848" i="4"/>
  <c r="U1848" i="4"/>
  <c r="T1848" i="4"/>
  <c r="S1848" i="4"/>
  <c r="R1848" i="4"/>
  <c r="Q1848" i="4"/>
  <c r="P1848" i="4"/>
  <c r="O1848" i="4"/>
  <c r="F1848" i="4"/>
  <c r="V1847" i="4"/>
  <c r="U1847" i="4"/>
  <c r="T1847" i="4"/>
  <c r="S1847" i="4"/>
  <c r="R1847" i="4"/>
  <c r="Q1847" i="4"/>
  <c r="P1847" i="4"/>
  <c r="O1847" i="4"/>
  <c r="F1847" i="4"/>
  <c r="V1846" i="4"/>
  <c r="U1846" i="4"/>
  <c r="T1846" i="4"/>
  <c r="S1846" i="4"/>
  <c r="R1846" i="4"/>
  <c r="Q1846" i="4"/>
  <c r="P1846" i="4"/>
  <c r="O1846" i="4"/>
  <c r="F1846" i="4"/>
  <c r="V1845" i="4"/>
  <c r="U1845" i="4"/>
  <c r="T1845" i="4"/>
  <c r="S1845" i="4"/>
  <c r="R1845" i="4"/>
  <c r="Q1845" i="4"/>
  <c r="P1845" i="4"/>
  <c r="O1845" i="4"/>
  <c r="F1845" i="4"/>
  <c r="V1844" i="4"/>
  <c r="U1844" i="4"/>
  <c r="T1844" i="4"/>
  <c r="S1844" i="4"/>
  <c r="R1844" i="4"/>
  <c r="Q1844" i="4"/>
  <c r="P1844" i="4"/>
  <c r="O1844" i="4"/>
  <c r="F1844" i="4"/>
  <c r="V1843" i="4"/>
  <c r="U1843" i="4"/>
  <c r="T1843" i="4"/>
  <c r="S1843" i="4"/>
  <c r="R1843" i="4"/>
  <c r="Q1843" i="4"/>
  <c r="P1843" i="4"/>
  <c r="O1843" i="4"/>
  <c r="F1843" i="4"/>
  <c r="V1842" i="4"/>
  <c r="U1842" i="4"/>
  <c r="T1842" i="4"/>
  <c r="S1842" i="4"/>
  <c r="R1842" i="4"/>
  <c r="Q1842" i="4"/>
  <c r="P1842" i="4"/>
  <c r="O1842" i="4"/>
  <c r="F1842" i="4"/>
  <c r="V1841" i="4"/>
  <c r="U1841" i="4"/>
  <c r="T1841" i="4"/>
  <c r="S1841" i="4"/>
  <c r="R1841" i="4"/>
  <c r="Q1841" i="4"/>
  <c r="P1841" i="4"/>
  <c r="O1841" i="4"/>
  <c r="F1841" i="4"/>
  <c r="V1840" i="4"/>
  <c r="U1840" i="4"/>
  <c r="T1840" i="4"/>
  <c r="S1840" i="4"/>
  <c r="R1840" i="4"/>
  <c r="Q1840" i="4"/>
  <c r="P1840" i="4"/>
  <c r="O1840" i="4"/>
  <c r="F1840" i="4"/>
  <c r="V1839" i="4"/>
  <c r="U1839" i="4"/>
  <c r="T1839" i="4"/>
  <c r="S1839" i="4"/>
  <c r="R1839" i="4"/>
  <c r="Q1839" i="4"/>
  <c r="P1839" i="4"/>
  <c r="O1839" i="4"/>
  <c r="F1839" i="4"/>
  <c r="V1838" i="4"/>
  <c r="U1838" i="4"/>
  <c r="T1838" i="4"/>
  <c r="S1838" i="4"/>
  <c r="R1838" i="4"/>
  <c r="Q1838" i="4"/>
  <c r="P1838" i="4"/>
  <c r="O1838" i="4"/>
  <c r="F1838" i="4"/>
  <c r="V1837" i="4"/>
  <c r="U1837" i="4"/>
  <c r="T1837" i="4"/>
  <c r="S1837" i="4"/>
  <c r="R1837" i="4"/>
  <c r="Q1837" i="4"/>
  <c r="P1837" i="4"/>
  <c r="O1837" i="4"/>
  <c r="F1837" i="4"/>
  <c r="V1836" i="4"/>
  <c r="U1836" i="4"/>
  <c r="T1836" i="4"/>
  <c r="S1836" i="4"/>
  <c r="R1836" i="4"/>
  <c r="Q1836" i="4"/>
  <c r="P1836" i="4"/>
  <c r="O1836" i="4"/>
  <c r="F1836" i="4"/>
  <c r="V1835" i="4"/>
  <c r="U1835" i="4"/>
  <c r="T1835" i="4"/>
  <c r="S1835" i="4"/>
  <c r="R1835" i="4"/>
  <c r="Q1835" i="4"/>
  <c r="P1835" i="4"/>
  <c r="O1835" i="4"/>
  <c r="F1835" i="4"/>
  <c r="V1834" i="4"/>
  <c r="U1834" i="4"/>
  <c r="T1834" i="4"/>
  <c r="S1834" i="4"/>
  <c r="R1834" i="4"/>
  <c r="Q1834" i="4"/>
  <c r="P1834" i="4"/>
  <c r="O1834" i="4"/>
  <c r="F1834" i="4"/>
  <c r="V1833" i="4"/>
  <c r="U1833" i="4"/>
  <c r="T1833" i="4"/>
  <c r="S1833" i="4"/>
  <c r="R1833" i="4"/>
  <c r="Q1833" i="4"/>
  <c r="P1833" i="4"/>
  <c r="O1833" i="4"/>
  <c r="F1833" i="4"/>
  <c r="V1832" i="4"/>
  <c r="U1832" i="4"/>
  <c r="T1832" i="4"/>
  <c r="S1832" i="4"/>
  <c r="R1832" i="4"/>
  <c r="Q1832" i="4"/>
  <c r="P1832" i="4"/>
  <c r="O1832" i="4"/>
  <c r="F1832" i="4"/>
  <c r="V1831" i="4"/>
  <c r="U1831" i="4"/>
  <c r="T1831" i="4"/>
  <c r="S1831" i="4"/>
  <c r="R1831" i="4"/>
  <c r="Q1831" i="4"/>
  <c r="P1831" i="4"/>
  <c r="O1831" i="4"/>
  <c r="F1831" i="4"/>
  <c r="V1830" i="4"/>
  <c r="U1830" i="4"/>
  <c r="T1830" i="4"/>
  <c r="S1830" i="4"/>
  <c r="R1830" i="4"/>
  <c r="Q1830" i="4"/>
  <c r="P1830" i="4"/>
  <c r="O1830" i="4"/>
  <c r="F1830" i="4"/>
  <c r="V1829" i="4"/>
  <c r="U1829" i="4"/>
  <c r="T1829" i="4"/>
  <c r="S1829" i="4"/>
  <c r="R1829" i="4"/>
  <c r="Q1829" i="4"/>
  <c r="P1829" i="4"/>
  <c r="O1829" i="4"/>
  <c r="F1829" i="4"/>
  <c r="V1828" i="4"/>
  <c r="U1828" i="4"/>
  <c r="T1828" i="4"/>
  <c r="S1828" i="4"/>
  <c r="R1828" i="4"/>
  <c r="Q1828" i="4"/>
  <c r="P1828" i="4"/>
  <c r="O1828" i="4"/>
  <c r="F1828" i="4"/>
  <c r="V1827" i="4"/>
  <c r="U1827" i="4"/>
  <c r="T1827" i="4"/>
  <c r="S1827" i="4"/>
  <c r="R1827" i="4"/>
  <c r="Q1827" i="4"/>
  <c r="P1827" i="4"/>
  <c r="O1827" i="4"/>
  <c r="F1827" i="4"/>
  <c r="V1826" i="4"/>
  <c r="U1826" i="4"/>
  <c r="T1826" i="4"/>
  <c r="S1826" i="4"/>
  <c r="R1826" i="4"/>
  <c r="Q1826" i="4"/>
  <c r="P1826" i="4"/>
  <c r="O1826" i="4"/>
  <c r="F1826" i="4"/>
  <c r="V1825" i="4"/>
  <c r="U1825" i="4"/>
  <c r="T1825" i="4"/>
  <c r="S1825" i="4"/>
  <c r="R1825" i="4"/>
  <c r="Q1825" i="4"/>
  <c r="P1825" i="4"/>
  <c r="O1825" i="4"/>
  <c r="F1825" i="4"/>
  <c r="V1824" i="4"/>
  <c r="U1824" i="4"/>
  <c r="T1824" i="4"/>
  <c r="S1824" i="4"/>
  <c r="R1824" i="4"/>
  <c r="Q1824" i="4"/>
  <c r="P1824" i="4"/>
  <c r="O1824" i="4"/>
  <c r="F1824" i="4"/>
  <c r="V1823" i="4"/>
  <c r="U1823" i="4"/>
  <c r="T1823" i="4"/>
  <c r="S1823" i="4"/>
  <c r="R1823" i="4"/>
  <c r="Q1823" i="4"/>
  <c r="P1823" i="4"/>
  <c r="O1823" i="4"/>
  <c r="F1823" i="4"/>
  <c r="V1822" i="4"/>
  <c r="U1822" i="4"/>
  <c r="T1822" i="4"/>
  <c r="S1822" i="4"/>
  <c r="R1822" i="4"/>
  <c r="Q1822" i="4"/>
  <c r="P1822" i="4"/>
  <c r="O1822" i="4"/>
  <c r="F1822" i="4"/>
  <c r="V1821" i="4"/>
  <c r="U1821" i="4"/>
  <c r="T1821" i="4"/>
  <c r="S1821" i="4"/>
  <c r="R1821" i="4"/>
  <c r="Q1821" i="4"/>
  <c r="P1821" i="4"/>
  <c r="O1821" i="4"/>
  <c r="F1821" i="4"/>
  <c r="V1820" i="4"/>
  <c r="U1820" i="4"/>
  <c r="T1820" i="4"/>
  <c r="S1820" i="4"/>
  <c r="R1820" i="4"/>
  <c r="Q1820" i="4"/>
  <c r="P1820" i="4"/>
  <c r="O1820" i="4"/>
  <c r="F1820" i="4"/>
  <c r="V1819" i="4"/>
  <c r="U1819" i="4"/>
  <c r="T1819" i="4"/>
  <c r="S1819" i="4"/>
  <c r="R1819" i="4"/>
  <c r="Q1819" i="4"/>
  <c r="P1819" i="4"/>
  <c r="O1819" i="4"/>
  <c r="F1819" i="4"/>
  <c r="V1818" i="4"/>
  <c r="U1818" i="4"/>
  <c r="T1818" i="4"/>
  <c r="S1818" i="4"/>
  <c r="R1818" i="4"/>
  <c r="Q1818" i="4"/>
  <c r="P1818" i="4"/>
  <c r="O1818" i="4"/>
  <c r="F1818" i="4"/>
  <c r="V1817" i="4"/>
  <c r="U1817" i="4"/>
  <c r="T1817" i="4"/>
  <c r="S1817" i="4"/>
  <c r="R1817" i="4"/>
  <c r="Q1817" i="4"/>
  <c r="P1817" i="4"/>
  <c r="O1817" i="4"/>
  <c r="F1817" i="4"/>
  <c r="V1816" i="4"/>
  <c r="U1816" i="4"/>
  <c r="T1816" i="4"/>
  <c r="S1816" i="4"/>
  <c r="R1816" i="4"/>
  <c r="Q1816" i="4"/>
  <c r="P1816" i="4"/>
  <c r="O1816" i="4"/>
  <c r="F1816" i="4"/>
  <c r="V1815" i="4"/>
  <c r="U1815" i="4"/>
  <c r="T1815" i="4"/>
  <c r="S1815" i="4"/>
  <c r="R1815" i="4"/>
  <c r="Q1815" i="4"/>
  <c r="P1815" i="4"/>
  <c r="O1815" i="4"/>
  <c r="F1815" i="4"/>
  <c r="V1814" i="4"/>
  <c r="U1814" i="4"/>
  <c r="T1814" i="4"/>
  <c r="S1814" i="4"/>
  <c r="R1814" i="4"/>
  <c r="Q1814" i="4"/>
  <c r="P1814" i="4"/>
  <c r="O1814" i="4"/>
  <c r="F1814" i="4"/>
  <c r="V1813" i="4"/>
  <c r="U1813" i="4"/>
  <c r="T1813" i="4"/>
  <c r="S1813" i="4"/>
  <c r="R1813" i="4"/>
  <c r="Q1813" i="4"/>
  <c r="P1813" i="4"/>
  <c r="O1813" i="4"/>
  <c r="F1813" i="4"/>
  <c r="V1812" i="4"/>
  <c r="U1812" i="4"/>
  <c r="T1812" i="4"/>
  <c r="S1812" i="4"/>
  <c r="R1812" i="4"/>
  <c r="Q1812" i="4"/>
  <c r="P1812" i="4"/>
  <c r="O1812" i="4"/>
  <c r="F1812" i="4"/>
  <c r="V1811" i="4"/>
  <c r="U1811" i="4"/>
  <c r="T1811" i="4"/>
  <c r="S1811" i="4"/>
  <c r="R1811" i="4"/>
  <c r="Q1811" i="4"/>
  <c r="P1811" i="4"/>
  <c r="O1811" i="4"/>
  <c r="F1811" i="4"/>
  <c r="V1810" i="4"/>
  <c r="U1810" i="4"/>
  <c r="T1810" i="4"/>
  <c r="S1810" i="4"/>
  <c r="R1810" i="4"/>
  <c r="Q1810" i="4"/>
  <c r="P1810" i="4"/>
  <c r="O1810" i="4"/>
  <c r="F1810" i="4"/>
  <c r="V1809" i="4"/>
  <c r="U1809" i="4"/>
  <c r="T1809" i="4"/>
  <c r="S1809" i="4"/>
  <c r="R1809" i="4"/>
  <c r="Q1809" i="4"/>
  <c r="P1809" i="4"/>
  <c r="O1809" i="4"/>
  <c r="F1809" i="4"/>
  <c r="V1808" i="4"/>
  <c r="U1808" i="4"/>
  <c r="T1808" i="4"/>
  <c r="S1808" i="4"/>
  <c r="R1808" i="4"/>
  <c r="Q1808" i="4"/>
  <c r="P1808" i="4"/>
  <c r="O1808" i="4"/>
  <c r="F1808" i="4"/>
  <c r="V1807" i="4"/>
  <c r="U1807" i="4"/>
  <c r="T1807" i="4"/>
  <c r="S1807" i="4"/>
  <c r="R1807" i="4"/>
  <c r="Q1807" i="4"/>
  <c r="P1807" i="4"/>
  <c r="O1807" i="4"/>
  <c r="F1807" i="4"/>
  <c r="V1806" i="4"/>
  <c r="U1806" i="4"/>
  <c r="T1806" i="4"/>
  <c r="S1806" i="4"/>
  <c r="R1806" i="4"/>
  <c r="Q1806" i="4"/>
  <c r="P1806" i="4"/>
  <c r="O1806" i="4"/>
  <c r="F1806" i="4"/>
  <c r="V1805" i="4"/>
  <c r="U1805" i="4"/>
  <c r="T1805" i="4"/>
  <c r="S1805" i="4"/>
  <c r="R1805" i="4"/>
  <c r="Q1805" i="4"/>
  <c r="P1805" i="4"/>
  <c r="O1805" i="4"/>
  <c r="F1805" i="4"/>
  <c r="V1804" i="4"/>
  <c r="U1804" i="4"/>
  <c r="T1804" i="4"/>
  <c r="S1804" i="4"/>
  <c r="R1804" i="4"/>
  <c r="Q1804" i="4"/>
  <c r="P1804" i="4"/>
  <c r="O1804" i="4"/>
  <c r="F1804" i="4"/>
  <c r="V1803" i="4"/>
  <c r="U1803" i="4"/>
  <c r="T1803" i="4"/>
  <c r="S1803" i="4"/>
  <c r="R1803" i="4"/>
  <c r="Q1803" i="4"/>
  <c r="P1803" i="4"/>
  <c r="O1803" i="4"/>
  <c r="F1803" i="4"/>
  <c r="V1802" i="4"/>
  <c r="U1802" i="4"/>
  <c r="T1802" i="4"/>
  <c r="S1802" i="4"/>
  <c r="R1802" i="4"/>
  <c r="Q1802" i="4"/>
  <c r="P1802" i="4"/>
  <c r="O1802" i="4"/>
  <c r="F1802" i="4"/>
  <c r="V1801" i="4"/>
  <c r="U1801" i="4"/>
  <c r="T1801" i="4"/>
  <c r="S1801" i="4"/>
  <c r="R1801" i="4"/>
  <c r="Q1801" i="4"/>
  <c r="P1801" i="4"/>
  <c r="O1801" i="4"/>
  <c r="F1801" i="4"/>
  <c r="V1800" i="4"/>
  <c r="U1800" i="4"/>
  <c r="T1800" i="4"/>
  <c r="S1800" i="4"/>
  <c r="R1800" i="4"/>
  <c r="Q1800" i="4"/>
  <c r="P1800" i="4"/>
  <c r="O1800" i="4"/>
  <c r="F1800" i="4"/>
  <c r="V1799" i="4"/>
  <c r="U1799" i="4"/>
  <c r="T1799" i="4"/>
  <c r="S1799" i="4"/>
  <c r="R1799" i="4"/>
  <c r="Q1799" i="4"/>
  <c r="P1799" i="4"/>
  <c r="O1799" i="4"/>
  <c r="F1799" i="4"/>
  <c r="V1798" i="4"/>
  <c r="U1798" i="4"/>
  <c r="T1798" i="4"/>
  <c r="S1798" i="4"/>
  <c r="R1798" i="4"/>
  <c r="Q1798" i="4"/>
  <c r="P1798" i="4"/>
  <c r="O1798" i="4"/>
  <c r="F1798" i="4"/>
  <c r="V1797" i="4"/>
  <c r="U1797" i="4"/>
  <c r="T1797" i="4"/>
  <c r="S1797" i="4"/>
  <c r="R1797" i="4"/>
  <c r="Q1797" i="4"/>
  <c r="P1797" i="4"/>
  <c r="O1797" i="4"/>
  <c r="F1797" i="4"/>
  <c r="V1796" i="4"/>
  <c r="U1796" i="4"/>
  <c r="T1796" i="4"/>
  <c r="S1796" i="4"/>
  <c r="R1796" i="4"/>
  <c r="Q1796" i="4"/>
  <c r="P1796" i="4"/>
  <c r="O1796" i="4"/>
  <c r="F1796" i="4"/>
  <c r="V1795" i="4"/>
  <c r="U1795" i="4"/>
  <c r="T1795" i="4"/>
  <c r="S1795" i="4"/>
  <c r="R1795" i="4"/>
  <c r="Q1795" i="4"/>
  <c r="P1795" i="4"/>
  <c r="O1795" i="4"/>
  <c r="F1795" i="4"/>
  <c r="V1794" i="4"/>
  <c r="U1794" i="4"/>
  <c r="T1794" i="4"/>
  <c r="S1794" i="4"/>
  <c r="R1794" i="4"/>
  <c r="Q1794" i="4"/>
  <c r="P1794" i="4"/>
  <c r="O1794" i="4"/>
  <c r="F1794" i="4"/>
  <c r="V1793" i="4"/>
  <c r="U1793" i="4"/>
  <c r="T1793" i="4"/>
  <c r="S1793" i="4"/>
  <c r="R1793" i="4"/>
  <c r="Q1793" i="4"/>
  <c r="P1793" i="4"/>
  <c r="O1793" i="4"/>
  <c r="F1793" i="4"/>
  <c r="V1792" i="4"/>
  <c r="U1792" i="4"/>
  <c r="T1792" i="4"/>
  <c r="S1792" i="4"/>
  <c r="R1792" i="4"/>
  <c r="Q1792" i="4"/>
  <c r="P1792" i="4"/>
  <c r="O1792" i="4"/>
  <c r="F1792" i="4"/>
  <c r="V1791" i="4"/>
  <c r="U1791" i="4"/>
  <c r="T1791" i="4"/>
  <c r="S1791" i="4"/>
  <c r="R1791" i="4"/>
  <c r="Q1791" i="4"/>
  <c r="P1791" i="4"/>
  <c r="O1791" i="4"/>
  <c r="F1791" i="4"/>
  <c r="V1790" i="4"/>
  <c r="U1790" i="4"/>
  <c r="T1790" i="4"/>
  <c r="S1790" i="4"/>
  <c r="R1790" i="4"/>
  <c r="Q1790" i="4"/>
  <c r="P1790" i="4"/>
  <c r="O1790" i="4"/>
  <c r="F1790" i="4"/>
  <c r="V1789" i="4"/>
  <c r="U1789" i="4"/>
  <c r="T1789" i="4"/>
  <c r="S1789" i="4"/>
  <c r="R1789" i="4"/>
  <c r="Q1789" i="4"/>
  <c r="P1789" i="4"/>
  <c r="O1789" i="4"/>
  <c r="F1789" i="4"/>
  <c r="V1788" i="4"/>
  <c r="U1788" i="4"/>
  <c r="T1788" i="4"/>
  <c r="S1788" i="4"/>
  <c r="R1788" i="4"/>
  <c r="Q1788" i="4"/>
  <c r="P1788" i="4"/>
  <c r="O1788" i="4"/>
  <c r="F1788" i="4"/>
  <c r="V1787" i="4"/>
  <c r="U1787" i="4"/>
  <c r="T1787" i="4"/>
  <c r="S1787" i="4"/>
  <c r="R1787" i="4"/>
  <c r="Q1787" i="4"/>
  <c r="P1787" i="4"/>
  <c r="O1787" i="4"/>
  <c r="F1787" i="4"/>
  <c r="V1786" i="4"/>
  <c r="U1786" i="4"/>
  <c r="T1786" i="4"/>
  <c r="S1786" i="4"/>
  <c r="R1786" i="4"/>
  <c r="Q1786" i="4"/>
  <c r="P1786" i="4"/>
  <c r="O1786" i="4"/>
  <c r="F1786" i="4"/>
  <c r="V1785" i="4"/>
  <c r="U1785" i="4"/>
  <c r="T1785" i="4"/>
  <c r="S1785" i="4"/>
  <c r="R1785" i="4"/>
  <c r="Q1785" i="4"/>
  <c r="P1785" i="4"/>
  <c r="O1785" i="4"/>
  <c r="F1785" i="4"/>
  <c r="V1784" i="4"/>
  <c r="U1784" i="4"/>
  <c r="T1784" i="4"/>
  <c r="S1784" i="4"/>
  <c r="R1784" i="4"/>
  <c r="Q1784" i="4"/>
  <c r="P1784" i="4"/>
  <c r="O1784" i="4"/>
  <c r="F1784" i="4"/>
  <c r="V1783" i="4"/>
  <c r="U1783" i="4"/>
  <c r="T1783" i="4"/>
  <c r="S1783" i="4"/>
  <c r="R1783" i="4"/>
  <c r="Q1783" i="4"/>
  <c r="P1783" i="4"/>
  <c r="O1783" i="4"/>
  <c r="F1783" i="4"/>
  <c r="V1782" i="4"/>
  <c r="U1782" i="4"/>
  <c r="T1782" i="4"/>
  <c r="S1782" i="4"/>
  <c r="R1782" i="4"/>
  <c r="Q1782" i="4"/>
  <c r="P1782" i="4"/>
  <c r="O1782" i="4"/>
  <c r="F1782" i="4"/>
  <c r="V1781" i="4"/>
  <c r="U1781" i="4"/>
  <c r="T1781" i="4"/>
  <c r="S1781" i="4"/>
  <c r="R1781" i="4"/>
  <c r="Q1781" i="4"/>
  <c r="P1781" i="4"/>
  <c r="O1781" i="4"/>
  <c r="F1781" i="4"/>
  <c r="V1780" i="4"/>
  <c r="U1780" i="4"/>
  <c r="T1780" i="4"/>
  <c r="S1780" i="4"/>
  <c r="R1780" i="4"/>
  <c r="Q1780" i="4"/>
  <c r="P1780" i="4"/>
  <c r="O1780" i="4"/>
  <c r="F1780" i="4"/>
  <c r="V1779" i="4"/>
  <c r="U1779" i="4"/>
  <c r="T1779" i="4"/>
  <c r="S1779" i="4"/>
  <c r="R1779" i="4"/>
  <c r="Q1779" i="4"/>
  <c r="P1779" i="4"/>
  <c r="O1779" i="4"/>
  <c r="F1779" i="4"/>
  <c r="V1778" i="4"/>
  <c r="U1778" i="4"/>
  <c r="T1778" i="4"/>
  <c r="S1778" i="4"/>
  <c r="R1778" i="4"/>
  <c r="Q1778" i="4"/>
  <c r="P1778" i="4"/>
  <c r="O1778" i="4"/>
  <c r="F1778" i="4"/>
  <c r="V1777" i="4"/>
  <c r="U1777" i="4"/>
  <c r="T1777" i="4"/>
  <c r="S1777" i="4"/>
  <c r="R1777" i="4"/>
  <c r="Q1777" i="4"/>
  <c r="P1777" i="4"/>
  <c r="O1777" i="4"/>
  <c r="F1777" i="4"/>
  <c r="V1776" i="4"/>
  <c r="U1776" i="4"/>
  <c r="T1776" i="4"/>
  <c r="S1776" i="4"/>
  <c r="R1776" i="4"/>
  <c r="Q1776" i="4"/>
  <c r="P1776" i="4"/>
  <c r="O1776" i="4"/>
  <c r="F1776" i="4"/>
  <c r="V1775" i="4"/>
  <c r="U1775" i="4"/>
  <c r="T1775" i="4"/>
  <c r="S1775" i="4"/>
  <c r="R1775" i="4"/>
  <c r="Q1775" i="4"/>
  <c r="P1775" i="4"/>
  <c r="O1775" i="4"/>
  <c r="F1775" i="4"/>
  <c r="V1774" i="4"/>
  <c r="U1774" i="4"/>
  <c r="T1774" i="4"/>
  <c r="S1774" i="4"/>
  <c r="R1774" i="4"/>
  <c r="Q1774" i="4"/>
  <c r="P1774" i="4"/>
  <c r="O1774" i="4"/>
  <c r="F1774" i="4"/>
  <c r="V1773" i="4"/>
  <c r="U1773" i="4"/>
  <c r="T1773" i="4"/>
  <c r="S1773" i="4"/>
  <c r="R1773" i="4"/>
  <c r="Q1773" i="4"/>
  <c r="P1773" i="4"/>
  <c r="O1773" i="4"/>
  <c r="F1773" i="4"/>
  <c r="V1772" i="4"/>
  <c r="U1772" i="4"/>
  <c r="T1772" i="4"/>
  <c r="S1772" i="4"/>
  <c r="R1772" i="4"/>
  <c r="Q1772" i="4"/>
  <c r="P1772" i="4"/>
  <c r="O1772" i="4"/>
  <c r="F1772" i="4"/>
  <c r="V1771" i="4"/>
  <c r="U1771" i="4"/>
  <c r="T1771" i="4"/>
  <c r="S1771" i="4"/>
  <c r="R1771" i="4"/>
  <c r="Q1771" i="4"/>
  <c r="P1771" i="4"/>
  <c r="O1771" i="4"/>
  <c r="F1771" i="4"/>
  <c r="V1770" i="4"/>
  <c r="U1770" i="4"/>
  <c r="T1770" i="4"/>
  <c r="S1770" i="4"/>
  <c r="R1770" i="4"/>
  <c r="Q1770" i="4"/>
  <c r="P1770" i="4"/>
  <c r="O1770" i="4"/>
  <c r="F1770" i="4"/>
  <c r="V1769" i="4"/>
  <c r="U1769" i="4"/>
  <c r="T1769" i="4"/>
  <c r="S1769" i="4"/>
  <c r="R1769" i="4"/>
  <c r="Q1769" i="4"/>
  <c r="P1769" i="4"/>
  <c r="O1769" i="4"/>
  <c r="F1769" i="4"/>
  <c r="V1768" i="4"/>
  <c r="U1768" i="4"/>
  <c r="T1768" i="4"/>
  <c r="S1768" i="4"/>
  <c r="R1768" i="4"/>
  <c r="Q1768" i="4"/>
  <c r="P1768" i="4"/>
  <c r="O1768" i="4"/>
  <c r="F1768" i="4"/>
  <c r="V1767" i="4"/>
  <c r="U1767" i="4"/>
  <c r="T1767" i="4"/>
  <c r="S1767" i="4"/>
  <c r="R1767" i="4"/>
  <c r="Q1767" i="4"/>
  <c r="P1767" i="4"/>
  <c r="O1767" i="4"/>
  <c r="F1767" i="4"/>
  <c r="V1766" i="4"/>
  <c r="U1766" i="4"/>
  <c r="T1766" i="4"/>
  <c r="S1766" i="4"/>
  <c r="R1766" i="4"/>
  <c r="Q1766" i="4"/>
  <c r="P1766" i="4"/>
  <c r="O1766" i="4"/>
  <c r="F1766" i="4"/>
  <c r="V1765" i="4"/>
  <c r="U1765" i="4"/>
  <c r="T1765" i="4"/>
  <c r="S1765" i="4"/>
  <c r="R1765" i="4"/>
  <c r="Q1765" i="4"/>
  <c r="P1765" i="4"/>
  <c r="O1765" i="4"/>
  <c r="F1765" i="4"/>
  <c r="V1764" i="4"/>
  <c r="U1764" i="4"/>
  <c r="T1764" i="4"/>
  <c r="S1764" i="4"/>
  <c r="R1764" i="4"/>
  <c r="Q1764" i="4"/>
  <c r="P1764" i="4"/>
  <c r="O1764" i="4"/>
  <c r="F1764" i="4"/>
  <c r="V1763" i="4"/>
  <c r="U1763" i="4"/>
  <c r="T1763" i="4"/>
  <c r="S1763" i="4"/>
  <c r="R1763" i="4"/>
  <c r="Q1763" i="4"/>
  <c r="P1763" i="4"/>
  <c r="O1763" i="4"/>
  <c r="F1763" i="4"/>
  <c r="V1762" i="4"/>
  <c r="U1762" i="4"/>
  <c r="T1762" i="4"/>
  <c r="S1762" i="4"/>
  <c r="R1762" i="4"/>
  <c r="Q1762" i="4"/>
  <c r="P1762" i="4"/>
  <c r="O1762" i="4"/>
  <c r="F1762" i="4"/>
  <c r="V1761" i="4"/>
  <c r="U1761" i="4"/>
  <c r="T1761" i="4"/>
  <c r="S1761" i="4"/>
  <c r="R1761" i="4"/>
  <c r="Q1761" i="4"/>
  <c r="P1761" i="4"/>
  <c r="O1761" i="4"/>
  <c r="F1761" i="4"/>
  <c r="V1760" i="4"/>
  <c r="U1760" i="4"/>
  <c r="T1760" i="4"/>
  <c r="S1760" i="4"/>
  <c r="R1760" i="4"/>
  <c r="Q1760" i="4"/>
  <c r="P1760" i="4"/>
  <c r="O1760" i="4"/>
  <c r="F1760" i="4"/>
  <c r="V1759" i="4"/>
  <c r="U1759" i="4"/>
  <c r="T1759" i="4"/>
  <c r="S1759" i="4"/>
  <c r="R1759" i="4"/>
  <c r="Q1759" i="4"/>
  <c r="P1759" i="4"/>
  <c r="O1759" i="4"/>
  <c r="F1759" i="4"/>
  <c r="V1758" i="4"/>
  <c r="U1758" i="4"/>
  <c r="T1758" i="4"/>
  <c r="S1758" i="4"/>
  <c r="R1758" i="4"/>
  <c r="Q1758" i="4"/>
  <c r="P1758" i="4"/>
  <c r="O1758" i="4"/>
  <c r="F1758" i="4"/>
  <c r="V1757" i="4"/>
  <c r="U1757" i="4"/>
  <c r="T1757" i="4"/>
  <c r="S1757" i="4"/>
  <c r="R1757" i="4"/>
  <c r="Q1757" i="4"/>
  <c r="P1757" i="4"/>
  <c r="O1757" i="4"/>
  <c r="F1757" i="4"/>
  <c r="V1756" i="4"/>
  <c r="U1756" i="4"/>
  <c r="T1756" i="4"/>
  <c r="S1756" i="4"/>
  <c r="R1756" i="4"/>
  <c r="Q1756" i="4"/>
  <c r="P1756" i="4"/>
  <c r="O1756" i="4"/>
  <c r="F1756" i="4"/>
  <c r="V1755" i="4"/>
  <c r="U1755" i="4"/>
  <c r="T1755" i="4"/>
  <c r="S1755" i="4"/>
  <c r="R1755" i="4"/>
  <c r="Q1755" i="4"/>
  <c r="P1755" i="4"/>
  <c r="O1755" i="4"/>
  <c r="F1755" i="4"/>
  <c r="V1754" i="4"/>
  <c r="U1754" i="4"/>
  <c r="T1754" i="4"/>
  <c r="S1754" i="4"/>
  <c r="R1754" i="4"/>
  <c r="Q1754" i="4"/>
  <c r="P1754" i="4"/>
  <c r="O1754" i="4"/>
  <c r="F1754" i="4"/>
  <c r="V1753" i="4"/>
  <c r="U1753" i="4"/>
  <c r="T1753" i="4"/>
  <c r="S1753" i="4"/>
  <c r="R1753" i="4"/>
  <c r="Q1753" i="4"/>
  <c r="P1753" i="4"/>
  <c r="O1753" i="4"/>
  <c r="F1753" i="4"/>
  <c r="V1752" i="4"/>
  <c r="U1752" i="4"/>
  <c r="T1752" i="4"/>
  <c r="S1752" i="4"/>
  <c r="R1752" i="4"/>
  <c r="Q1752" i="4"/>
  <c r="P1752" i="4"/>
  <c r="O1752" i="4"/>
  <c r="F1752" i="4"/>
  <c r="V1751" i="4"/>
  <c r="U1751" i="4"/>
  <c r="T1751" i="4"/>
  <c r="S1751" i="4"/>
  <c r="R1751" i="4"/>
  <c r="Q1751" i="4"/>
  <c r="P1751" i="4"/>
  <c r="O1751" i="4"/>
  <c r="F1751" i="4"/>
  <c r="V1750" i="4"/>
  <c r="U1750" i="4"/>
  <c r="T1750" i="4"/>
  <c r="S1750" i="4"/>
  <c r="R1750" i="4"/>
  <c r="Q1750" i="4"/>
  <c r="P1750" i="4"/>
  <c r="O1750" i="4"/>
  <c r="F1750" i="4"/>
  <c r="V1749" i="4"/>
  <c r="U1749" i="4"/>
  <c r="T1749" i="4"/>
  <c r="S1749" i="4"/>
  <c r="R1749" i="4"/>
  <c r="Q1749" i="4"/>
  <c r="P1749" i="4"/>
  <c r="O1749" i="4"/>
  <c r="F1749" i="4"/>
  <c r="V1748" i="4"/>
  <c r="U1748" i="4"/>
  <c r="T1748" i="4"/>
  <c r="S1748" i="4"/>
  <c r="R1748" i="4"/>
  <c r="Q1748" i="4"/>
  <c r="P1748" i="4"/>
  <c r="O1748" i="4"/>
  <c r="F1748" i="4"/>
  <c r="V1747" i="4"/>
  <c r="U1747" i="4"/>
  <c r="T1747" i="4"/>
  <c r="S1747" i="4"/>
  <c r="R1747" i="4"/>
  <c r="Q1747" i="4"/>
  <c r="P1747" i="4"/>
  <c r="O1747" i="4"/>
  <c r="F1747" i="4"/>
  <c r="V1746" i="4"/>
  <c r="U1746" i="4"/>
  <c r="T1746" i="4"/>
  <c r="S1746" i="4"/>
  <c r="R1746" i="4"/>
  <c r="Q1746" i="4"/>
  <c r="P1746" i="4"/>
  <c r="O1746" i="4"/>
  <c r="F1746" i="4"/>
  <c r="V1745" i="4"/>
  <c r="U1745" i="4"/>
  <c r="T1745" i="4"/>
  <c r="S1745" i="4"/>
  <c r="R1745" i="4"/>
  <c r="Q1745" i="4"/>
  <c r="P1745" i="4"/>
  <c r="O1745" i="4"/>
  <c r="F1745" i="4"/>
  <c r="V1744" i="4"/>
  <c r="U1744" i="4"/>
  <c r="T1744" i="4"/>
  <c r="S1744" i="4"/>
  <c r="R1744" i="4"/>
  <c r="Q1744" i="4"/>
  <c r="P1744" i="4"/>
  <c r="O1744" i="4"/>
  <c r="F1744" i="4"/>
  <c r="V1743" i="4"/>
  <c r="U1743" i="4"/>
  <c r="T1743" i="4"/>
  <c r="S1743" i="4"/>
  <c r="R1743" i="4"/>
  <c r="Q1743" i="4"/>
  <c r="P1743" i="4"/>
  <c r="O1743" i="4"/>
  <c r="F1743" i="4"/>
  <c r="V1742" i="4"/>
  <c r="U1742" i="4"/>
  <c r="T1742" i="4"/>
  <c r="S1742" i="4"/>
  <c r="R1742" i="4"/>
  <c r="Q1742" i="4"/>
  <c r="P1742" i="4"/>
  <c r="O1742" i="4"/>
  <c r="F1742" i="4"/>
  <c r="V1741" i="4"/>
  <c r="U1741" i="4"/>
  <c r="T1741" i="4"/>
  <c r="S1741" i="4"/>
  <c r="R1741" i="4"/>
  <c r="Q1741" i="4"/>
  <c r="P1741" i="4"/>
  <c r="O1741" i="4"/>
  <c r="F1741" i="4"/>
  <c r="V1740" i="4"/>
  <c r="U1740" i="4"/>
  <c r="T1740" i="4"/>
  <c r="S1740" i="4"/>
  <c r="R1740" i="4"/>
  <c r="Q1740" i="4"/>
  <c r="P1740" i="4"/>
  <c r="O1740" i="4"/>
  <c r="F1740" i="4"/>
  <c r="V1739" i="4"/>
  <c r="U1739" i="4"/>
  <c r="T1739" i="4"/>
  <c r="S1739" i="4"/>
  <c r="R1739" i="4"/>
  <c r="Q1739" i="4"/>
  <c r="P1739" i="4"/>
  <c r="O1739" i="4"/>
  <c r="F1739" i="4"/>
  <c r="V1738" i="4"/>
  <c r="U1738" i="4"/>
  <c r="T1738" i="4"/>
  <c r="S1738" i="4"/>
  <c r="R1738" i="4"/>
  <c r="Q1738" i="4"/>
  <c r="P1738" i="4"/>
  <c r="O1738" i="4"/>
  <c r="F1738" i="4"/>
  <c r="V1737" i="4"/>
  <c r="U1737" i="4"/>
  <c r="T1737" i="4"/>
  <c r="S1737" i="4"/>
  <c r="R1737" i="4"/>
  <c r="Q1737" i="4"/>
  <c r="P1737" i="4"/>
  <c r="O1737" i="4"/>
  <c r="F1737" i="4"/>
  <c r="V1736" i="4"/>
  <c r="U1736" i="4"/>
  <c r="T1736" i="4"/>
  <c r="S1736" i="4"/>
  <c r="R1736" i="4"/>
  <c r="Q1736" i="4"/>
  <c r="P1736" i="4"/>
  <c r="O1736" i="4"/>
  <c r="F1736" i="4"/>
  <c r="V1735" i="4"/>
  <c r="U1735" i="4"/>
  <c r="T1735" i="4"/>
  <c r="S1735" i="4"/>
  <c r="R1735" i="4"/>
  <c r="Q1735" i="4"/>
  <c r="P1735" i="4"/>
  <c r="O1735" i="4"/>
  <c r="F1735" i="4"/>
  <c r="V1734" i="4"/>
  <c r="U1734" i="4"/>
  <c r="T1734" i="4"/>
  <c r="S1734" i="4"/>
  <c r="R1734" i="4"/>
  <c r="Q1734" i="4"/>
  <c r="P1734" i="4"/>
  <c r="O1734" i="4"/>
  <c r="F1734" i="4"/>
  <c r="V1733" i="4"/>
  <c r="U1733" i="4"/>
  <c r="T1733" i="4"/>
  <c r="S1733" i="4"/>
  <c r="R1733" i="4"/>
  <c r="Q1733" i="4"/>
  <c r="P1733" i="4"/>
  <c r="O1733" i="4"/>
  <c r="F1733" i="4"/>
  <c r="V1732" i="4"/>
  <c r="U1732" i="4"/>
  <c r="T1732" i="4"/>
  <c r="S1732" i="4"/>
  <c r="R1732" i="4"/>
  <c r="Q1732" i="4"/>
  <c r="P1732" i="4"/>
  <c r="O1732" i="4"/>
  <c r="F1732" i="4"/>
  <c r="V1731" i="4"/>
  <c r="U1731" i="4"/>
  <c r="T1731" i="4"/>
  <c r="S1731" i="4"/>
  <c r="R1731" i="4"/>
  <c r="Q1731" i="4"/>
  <c r="P1731" i="4"/>
  <c r="O1731" i="4"/>
  <c r="F1731" i="4"/>
  <c r="V1730" i="4"/>
  <c r="U1730" i="4"/>
  <c r="T1730" i="4"/>
  <c r="S1730" i="4"/>
  <c r="R1730" i="4"/>
  <c r="Q1730" i="4"/>
  <c r="P1730" i="4"/>
  <c r="O1730" i="4"/>
  <c r="F1730" i="4"/>
  <c r="V1729" i="4"/>
  <c r="U1729" i="4"/>
  <c r="T1729" i="4"/>
  <c r="S1729" i="4"/>
  <c r="R1729" i="4"/>
  <c r="Q1729" i="4"/>
  <c r="P1729" i="4"/>
  <c r="O1729" i="4"/>
  <c r="F1729" i="4"/>
  <c r="V1728" i="4"/>
  <c r="U1728" i="4"/>
  <c r="T1728" i="4"/>
  <c r="S1728" i="4"/>
  <c r="R1728" i="4"/>
  <c r="Q1728" i="4"/>
  <c r="P1728" i="4"/>
  <c r="O1728" i="4"/>
  <c r="F1728" i="4"/>
  <c r="V1727" i="4"/>
  <c r="U1727" i="4"/>
  <c r="T1727" i="4"/>
  <c r="S1727" i="4"/>
  <c r="R1727" i="4"/>
  <c r="Q1727" i="4"/>
  <c r="P1727" i="4"/>
  <c r="O1727" i="4"/>
  <c r="F1727" i="4"/>
  <c r="V1726" i="4"/>
  <c r="U1726" i="4"/>
  <c r="T1726" i="4"/>
  <c r="S1726" i="4"/>
  <c r="R1726" i="4"/>
  <c r="Q1726" i="4"/>
  <c r="P1726" i="4"/>
  <c r="O1726" i="4"/>
  <c r="F1726" i="4"/>
  <c r="V1725" i="4"/>
  <c r="U1725" i="4"/>
  <c r="T1725" i="4"/>
  <c r="S1725" i="4"/>
  <c r="R1725" i="4"/>
  <c r="Q1725" i="4"/>
  <c r="P1725" i="4"/>
  <c r="O1725" i="4"/>
  <c r="F1725" i="4"/>
  <c r="V1724" i="4"/>
  <c r="U1724" i="4"/>
  <c r="T1724" i="4"/>
  <c r="S1724" i="4"/>
  <c r="R1724" i="4"/>
  <c r="Q1724" i="4"/>
  <c r="P1724" i="4"/>
  <c r="O1724" i="4"/>
  <c r="F1724" i="4"/>
  <c r="V1723" i="4"/>
  <c r="U1723" i="4"/>
  <c r="T1723" i="4"/>
  <c r="S1723" i="4"/>
  <c r="R1723" i="4"/>
  <c r="Q1723" i="4"/>
  <c r="P1723" i="4"/>
  <c r="O1723" i="4"/>
  <c r="F1723" i="4"/>
  <c r="V1722" i="4"/>
  <c r="U1722" i="4"/>
  <c r="T1722" i="4"/>
  <c r="S1722" i="4"/>
  <c r="R1722" i="4"/>
  <c r="Q1722" i="4"/>
  <c r="P1722" i="4"/>
  <c r="O1722" i="4"/>
  <c r="F1722" i="4"/>
  <c r="V1721" i="4"/>
  <c r="U1721" i="4"/>
  <c r="T1721" i="4"/>
  <c r="S1721" i="4"/>
  <c r="R1721" i="4"/>
  <c r="Q1721" i="4"/>
  <c r="P1721" i="4"/>
  <c r="O1721" i="4"/>
  <c r="F1721" i="4"/>
  <c r="V1720" i="4"/>
  <c r="U1720" i="4"/>
  <c r="T1720" i="4"/>
  <c r="S1720" i="4"/>
  <c r="R1720" i="4"/>
  <c r="Q1720" i="4"/>
  <c r="P1720" i="4"/>
  <c r="O1720" i="4"/>
  <c r="F1720" i="4"/>
  <c r="V1719" i="4"/>
  <c r="U1719" i="4"/>
  <c r="T1719" i="4"/>
  <c r="S1719" i="4"/>
  <c r="R1719" i="4"/>
  <c r="Q1719" i="4"/>
  <c r="P1719" i="4"/>
  <c r="O1719" i="4"/>
  <c r="F1719" i="4"/>
  <c r="V1718" i="4"/>
  <c r="U1718" i="4"/>
  <c r="T1718" i="4"/>
  <c r="S1718" i="4"/>
  <c r="R1718" i="4"/>
  <c r="Q1718" i="4"/>
  <c r="P1718" i="4"/>
  <c r="O1718" i="4"/>
  <c r="F1718" i="4"/>
  <c r="V1717" i="4"/>
  <c r="U1717" i="4"/>
  <c r="T1717" i="4"/>
  <c r="S1717" i="4"/>
  <c r="R1717" i="4"/>
  <c r="Q1717" i="4"/>
  <c r="P1717" i="4"/>
  <c r="O1717" i="4"/>
  <c r="F1717" i="4"/>
  <c r="V1716" i="4"/>
  <c r="U1716" i="4"/>
  <c r="T1716" i="4"/>
  <c r="S1716" i="4"/>
  <c r="R1716" i="4"/>
  <c r="Q1716" i="4"/>
  <c r="P1716" i="4"/>
  <c r="O1716" i="4"/>
  <c r="F1716" i="4"/>
  <c r="V1715" i="4"/>
  <c r="U1715" i="4"/>
  <c r="T1715" i="4"/>
  <c r="S1715" i="4"/>
  <c r="R1715" i="4"/>
  <c r="Q1715" i="4"/>
  <c r="P1715" i="4"/>
  <c r="O1715" i="4"/>
  <c r="F1715" i="4"/>
  <c r="V1714" i="4"/>
  <c r="U1714" i="4"/>
  <c r="T1714" i="4"/>
  <c r="S1714" i="4"/>
  <c r="R1714" i="4"/>
  <c r="Q1714" i="4"/>
  <c r="P1714" i="4"/>
  <c r="O1714" i="4"/>
  <c r="F1714" i="4"/>
  <c r="V1713" i="4"/>
  <c r="U1713" i="4"/>
  <c r="T1713" i="4"/>
  <c r="S1713" i="4"/>
  <c r="R1713" i="4"/>
  <c r="Q1713" i="4"/>
  <c r="P1713" i="4"/>
  <c r="O1713" i="4"/>
  <c r="F1713" i="4"/>
  <c r="V1712" i="4"/>
  <c r="U1712" i="4"/>
  <c r="T1712" i="4"/>
  <c r="S1712" i="4"/>
  <c r="R1712" i="4"/>
  <c r="Q1712" i="4"/>
  <c r="P1712" i="4"/>
  <c r="O1712" i="4"/>
  <c r="F1712" i="4"/>
  <c r="V1711" i="4"/>
  <c r="U1711" i="4"/>
  <c r="T1711" i="4"/>
  <c r="S1711" i="4"/>
  <c r="R1711" i="4"/>
  <c r="Q1711" i="4"/>
  <c r="P1711" i="4"/>
  <c r="O1711" i="4"/>
  <c r="F1711" i="4"/>
  <c r="V1710" i="4"/>
  <c r="U1710" i="4"/>
  <c r="T1710" i="4"/>
  <c r="S1710" i="4"/>
  <c r="R1710" i="4"/>
  <c r="Q1710" i="4"/>
  <c r="P1710" i="4"/>
  <c r="O1710" i="4"/>
  <c r="F1710" i="4"/>
  <c r="V1709" i="4"/>
  <c r="U1709" i="4"/>
  <c r="T1709" i="4"/>
  <c r="S1709" i="4"/>
  <c r="R1709" i="4"/>
  <c r="Q1709" i="4"/>
  <c r="P1709" i="4"/>
  <c r="O1709" i="4"/>
  <c r="F1709" i="4"/>
  <c r="V1708" i="4"/>
  <c r="U1708" i="4"/>
  <c r="T1708" i="4"/>
  <c r="S1708" i="4"/>
  <c r="R1708" i="4"/>
  <c r="Q1708" i="4"/>
  <c r="P1708" i="4"/>
  <c r="O1708" i="4"/>
  <c r="F1708" i="4"/>
  <c r="V1707" i="4"/>
  <c r="U1707" i="4"/>
  <c r="T1707" i="4"/>
  <c r="S1707" i="4"/>
  <c r="R1707" i="4"/>
  <c r="Q1707" i="4"/>
  <c r="P1707" i="4"/>
  <c r="O1707" i="4"/>
  <c r="F1707" i="4"/>
  <c r="V1706" i="4"/>
  <c r="U1706" i="4"/>
  <c r="T1706" i="4"/>
  <c r="S1706" i="4"/>
  <c r="R1706" i="4"/>
  <c r="Q1706" i="4"/>
  <c r="P1706" i="4"/>
  <c r="O1706" i="4"/>
  <c r="F1706" i="4"/>
  <c r="V1705" i="4"/>
  <c r="U1705" i="4"/>
  <c r="T1705" i="4"/>
  <c r="S1705" i="4"/>
  <c r="R1705" i="4"/>
  <c r="Q1705" i="4"/>
  <c r="P1705" i="4"/>
  <c r="O1705" i="4"/>
  <c r="F1705" i="4"/>
  <c r="V1704" i="4"/>
  <c r="U1704" i="4"/>
  <c r="T1704" i="4"/>
  <c r="S1704" i="4"/>
  <c r="R1704" i="4"/>
  <c r="Q1704" i="4"/>
  <c r="P1704" i="4"/>
  <c r="O1704" i="4"/>
  <c r="F1704" i="4"/>
  <c r="V1703" i="4"/>
  <c r="U1703" i="4"/>
  <c r="T1703" i="4"/>
  <c r="S1703" i="4"/>
  <c r="R1703" i="4"/>
  <c r="Q1703" i="4"/>
  <c r="P1703" i="4"/>
  <c r="O1703" i="4"/>
  <c r="F1703" i="4"/>
  <c r="V1702" i="4"/>
  <c r="U1702" i="4"/>
  <c r="T1702" i="4"/>
  <c r="S1702" i="4"/>
  <c r="R1702" i="4"/>
  <c r="Q1702" i="4"/>
  <c r="P1702" i="4"/>
  <c r="O1702" i="4"/>
  <c r="F1702" i="4"/>
  <c r="V1701" i="4"/>
  <c r="U1701" i="4"/>
  <c r="T1701" i="4"/>
  <c r="S1701" i="4"/>
  <c r="R1701" i="4"/>
  <c r="Q1701" i="4"/>
  <c r="P1701" i="4"/>
  <c r="O1701" i="4"/>
  <c r="F1701" i="4"/>
  <c r="V1700" i="4"/>
  <c r="U1700" i="4"/>
  <c r="T1700" i="4"/>
  <c r="S1700" i="4"/>
  <c r="R1700" i="4"/>
  <c r="Q1700" i="4"/>
  <c r="P1700" i="4"/>
  <c r="O1700" i="4"/>
  <c r="F1700" i="4"/>
  <c r="V1699" i="4"/>
  <c r="U1699" i="4"/>
  <c r="T1699" i="4"/>
  <c r="S1699" i="4"/>
  <c r="R1699" i="4"/>
  <c r="Q1699" i="4"/>
  <c r="P1699" i="4"/>
  <c r="O1699" i="4"/>
  <c r="F1699" i="4"/>
  <c r="V1698" i="4"/>
  <c r="U1698" i="4"/>
  <c r="T1698" i="4"/>
  <c r="S1698" i="4"/>
  <c r="R1698" i="4"/>
  <c r="Q1698" i="4"/>
  <c r="P1698" i="4"/>
  <c r="O1698" i="4"/>
  <c r="F1698" i="4"/>
  <c r="V1697" i="4"/>
  <c r="U1697" i="4"/>
  <c r="T1697" i="4"/>
  <c r="S1697" i="4"/>
  <c r="R1697" i="4"/>
  <c r="Q1697" i="4"/>
  <c r="P1697" i="4"/>
  <c r="O1697" i="4"/>
  <c r="F1697" i="4"/>
  <c r="V1696" i="4"/>
  <c r="U1696" i="4"/>
  <c r="T1696" i="4"/>
  <c r="S1696" i="4"/>
  <c r="R1696" i="4"/>
  <c r="Q1696" i="4"/>
  <c r="P1696" i="4"/>
  <c r="O1696" i="4"/>
  <c r="F1696" i="4"/>
  <c r="V1695" i="4"/>
  <c r="U1695" i="4"/>
  <c r="T1695" i="4"/>
  <c r="S1695" i="4"/>
  <c r="R1695" i="4"/>
  <c r="Q1695" i="4"/>
  <c r="P1695" i="4"/>
  <c r="O1695" i="4"/>
  <c r="F1695" i="4"/>
  <c r="V1694" i="4"/>
  <c r="U1694" i="4"/>
  <c r="T1694" i="4"/>
  <c r="S1694" i="4"/>
  <c r="R1694" i="4"/>
  <c r="Q1694" i="4"/>
  <c r="P1694" i="4"/>
  <c r="O1694" i="4"/>
  <c r="F1694" i="4"/>
  <c r="V1693" i="4"/>
  <c r="U1693" i="4"/>
  <c r="T1693" i="4"/>
  <c r="S1693" i="4"/>
  <c r="R1693" i="4"/>
  <c r="Q1693" i="4"/>
  <c r="P1693" i="4"/>
  <c r="O1693" i="4"/>
  <c r="F1693" i="4"/>
  <c r="V1692" i="4"/>
  <c r="U1692" i="4"/>
  <c r="T1692" i="4"/>
  <c r="S1692" i="4"/>
  <c r="R1692" i="4"/>
  <c r="Q1692" i="4"/>
  <c r="P1692" i="4"/>
  <c r="O1692" i="4"/>
  <c r="F1692" i="4"/>
  <c r="V1691" i="4"/>
  <c r="U1691" i="4"/>
  <c r="T1691" i="4"/>
  <c r="S1691" i="4"/>
  <c r="R1691" i="4"/>
  <c r="Q1691" i="4"/>
  <c r="P1691" i="4"/>
  <c r="O1691" i="4"/>
  <c r="F1691" i="4"/>
  <c r="V1690" i="4"/>
  <c r="U1690" i="4"/>
  <c r="T1690" i="4"/>
  <c r="S1690" i="4"/>
  <c r="R1690" i="4"/>
  <c r="Q1690" i="4"/>
  <c r="P1690" i="4"/>
  <c r="O1690" i="4"/>
  <c r="F1690" i="4"/>
  <c r="V1689" i="4"/>
  <c r="U1689" i="4"/>
  <c r="T1689" i="4"/>
  <c r="S1689" i="4"/>
  <c r="R1689" i="4"/>
  <c r="Q1689" i="4"/>
  <c r="P1689" i="4"/>
  <c r="O1689" i="4"/>
  <c r="F1689" i="4"/>
  <c r="V1688" i="4"/>
  <c r="U1688" i="4"/>
  <c r="T1688" i="4"/>
  <c r="S1688" i="4"/>
  <c r="R1688" i="4"/>
  <c r="Q1688" i="4"/>
  <c r="P1688" i="4"/>
  <c r="O1688" i="4"/>
  <c r="F1688" i="4"/>
  <c r="V1687" i="4"/>
  <c r="U1687" i="4"/>
  <c r="T1687" i="4"/>
  <c r="S1687" i="4"/>
  <c r="R1687" i="4"/>
  <c r="Q1687" i="4"/>
  <c r="P1687" i="4"/>
  <c r="O1687" i="4"/>
  <c r="F1687" i="4"/>
  <c r="V1686" i="4"/>
  <c r="U1686" i="4"/>
  <c r="T1686" i="4"/>
  <c r="S1686" i="4"/>
  <c r="R1686" i="4"/>
  <c r="Q1686" i="4"/>
  <c r="P1686" i="4"/>
  <c r="O1686" i="4"/>
  <c r="F1686" i="4"/>
  <c r="V1685" i="4"/>
  <c r="U1685" i="4"/>
  <c r="T1685" i="4"/>
  <c r="S1685" i="4"/>
  <c r="R1685" i="4"/>
  <c r="Q1685" i="4"/>
  <c r="P1685" i="4"/>
  <c r="O1685" i="4"/>
  <c r="F1685" i="4"/>
  <c r="V1684" i="4"/>
  <c r="U1684" i="4"/>
  <c r="T1684" i="4"/>
  <c r="S1684" i="4"/>
  <c r="R1684" i="4"/>
  <c r="Q1684" i="4"/>
  <c r="P1684" i="4"/>
  <c r="O1684" i="4"/>
  <c r="F1684" i="4"/>
  <c r="V1683" i="4"/>
  <c r="U1683" i="4"/>
  <c r="T1683" i="4"/>
  <c r="S1683" i="4"/>
  <c r="R1683" i="4"/>
  <c r="Q1683" i="4"/>
  <c r="P1683" i="4"/>
  <c r="O1683" i="4"/>
  <c r="F1683" i="4"/>
  <c r="V1682" i="4"/>
  <c r="U1682" i="4"/>
  <c r="T1682" i="4"/>
  <c r="S1682" i="4"/>
  <c r="R1682" i="4"/>
  <c r="Q1682" i="4"/>
  <c r="P1682" i="4"/>
  <c r="O1682" i="4"/>
  <c r="F1682" i="4"/>
  <c r="V1681" i="4"/>
  <c r="U1681" i="4"/>
  <c r="T1681" i="4"/>
  <c r="S1681" i="4"/>
  <c r="R1681" i="4"/>
  <c r="Q1681" i="4"/>
  <c r="P1681" i="4"/>
  <c r="O1681" i="4"/>
  <c r="F1681" i="4"/>
  <c r="V1680" i="4"/>
  <c r="U1680" i="4"/>
  <c r="T1680" i="4"/>
  <c r="S1680" i="4"/>
  <c r="R1680" i="4"/>
  <c r="Q1680" i="4"/>
  <c r="P1680" i="4"/>
  <c r="O1680" i="4"/>
  <c r="F1680" i="4"/>
  <c r="V1679" i="4"/>
  <c r="U1679" i="4"/>
  <c r="T1679" i="4"/>
  <c r="S1679" i="4"/>
  <c r="R1679" i="4"/>
  <c r="Q1679" i="4"/>
  <c r="P1679" i="4"/>
  <c r="O1679" i="4"/>
  <c r="F1679" i="4"/>
  <c r="V1678" i="4"/>
  <c r="U1678" i="4"/>
  <c r="T1678" i="4"/>
  <c r="S1678" i="4"/>
  <c r="R1678" i="4"/>
  <c r="Q1678" i="4"/>
  <c r="P1678" i="4"/>
  <c r="O1678" i="4"/>
  <c r="F1678" i="4"/>
  <c r="V1677" i="4"/>
  <c r="U1677" i="4"/>
  <c r="T1677" i="4"/>
  <c r="S1677" i="4"/>
  <c r="R1677" i="4"/>
  <c r="Q1677" i="4"/>
  <c r="P1677" i="4"/>
  <c r="O1677" i="4"/>
  <c r="F1677" i="4"/>
  <c r="V1676" i="4"/>
  <c r="U1676" i="4"/>
  <c r="T1676" i="4"/>
  <c r="S1676" i="4"/>
  <c r="R1676" i="4"/>
  <c r="Q1676" i="4"/>
  <c r="P1676" i="4"/>
  <c r="O1676" i="4"/>
  <c r="F1676" i="4"/>
  <c r="V1675" i="4"/>
  <c r="U1675" i="4"/>
  <c r="T1675" i="4"/>
  <c r="S1675" i="4"/>
  <c r="R1675" i="4"/>
  <c r="Q1675" i="4"/>
  <c r="P1675" i="4"/>
  <c r="O1675" i="4"/>
  <c r="F1675" i="4"/>
  <c r="V1674" i="4"/>
  <c r="U1674" i="4"/>
  <c r="T1674" i="4"/>
  <c r="S1674" i="4"/>
  <c r="R1674" i="4"/>
  <c r="Q1674" i="4"/>
  <c r="P1674" i="4"/>
  <c r="O1674" i="4"/>
  <c r="F1674" i="4"/>
  <c r="V1673" i="4"/>
  <c r="U1673" i="4"/>
  <c r="T1673" i="4"/>
  <c r="S1673" i="4"/>
  <c r="R1673" i="4"/>
  <c r="Q1673" i="4"/>
  <c r="P1673" i="4"/>
  <c r="O1673" i="4"/>
  <c r="F1673" i="4"/>
  <c r="V1672" i="4"/>
  <c r="U1672" i="4"/>
  <c r="T1672" i="4"/>
  <c r="S1672" i="4"/>
  <c r="R1672" i="4"/>
  <c r="Q1672" i="4"/>
  <c r="P1672" i="4"/>
  <c r="O1672" i="4"/>
  <c r="F1672" i="4"/>
  <c r="V1671" i="4"/>
  <c r="U1671" i="4"/>
  <c r="T1671" i="4"/>
  <c r="S1671" i="4"/>
  <c r="R1671" i="4"/>
  <c r="Q1671" i="4"/>
  <c r="P1671" i="4"/>
  <c r="O1671" i="4"/>
  <c r="F1671" i="4"/>
  <c r="V1670" i="4"/>
  <c r="U1670" i="4"/>
  <c r="T1670" i="4"/>
  <c r="S1670" i="4"/>
  <c r="R1670" i="4"/>
  <c r="Q1670" i="4"/>
  <c r="P1670" i="4"/>
  <c r="O1670" i="4"/>
  <c r="F1670" i="4"/>
  <c r="V1669" i="4"/>
  <c r="U1669" i="4"/>
  <c r="T1669" i="4"/>
  <c r="S1669" i="4"/>
  <c r="R1669" i="4"/>
  <c r="Q1669" i="4"/>
  <c r="P1669" i="4"/>
  <c r="O1669" i="4"/>
  <c r="F1669" i="4"/>
  <c r="V1668" i="4"/>
  <c r="U1668" i="4"/>
  <c r="T1668" i="4"/>
  <c r="S1668" i="4"/>
  <c r="R1668" i="4"/>
  <c r="Q1668" i="4"/>
  <c r="P1668" i="4"/>
  <c r="O1668" i="4"/>
  <c r="F1668" i="4"/>
  <c r="V1667" i="4"/>
  <c r="U1667" i="4"/>
  <c r="T1667" i="4"/>
  <c r="S1667" i="4"/>
  <c r="R1667" i="4"/>
  <c r="Q1667" i="4"/>
  <c r="P1667" i="4"/>
  <c r="O1667" i="4"/>
  <c r="F1667" i="4"/>
  <c r="V1666" i="4"/>
  <c r="U1666" i="4"/>
  <c r="T1666" i="4"/>
  <c r="S1666" i="4"/>
  <c r="R1666" i="4"/>
  <c r="Q1666" i="4"/>
  <c r="P1666" i="4"/>
  <c r="O1666" i="4"/>
  <c r="F1666" i="4"/>
  <c r="V1665" i="4"/>
  <c r="U1665" i="4"/>
  <c r="T1665" i="4"/>
  <c r="S1665" i="4"/>
  <c r="R1665" i="4"/>
  <c r="Q1665" i="4"/>
  <c r="P1665" i="4"/>
  <c r="O1665" i="4"/>
  <c r="F1665" i="4"/>
  <c r="V1664" i="4"/>
  <c r="U1664" i="4"/>
  <c r="T1664" i="4"/>
  <c r="S1664" i="4"/>
  <c r="R1664" i="4"/>
  <c r="Q1664" i="4"/>
  <c r="P1664" i="4"/>
  <c r="O1664" i="4"/>
  <c r="F1664" i="4"/>
  <c r="V1663" i="4"/>
  <c r="U1663" i="4"/>
  <c r="T1663" i="4"/>
  <c r="S1663" i="4"/>
  <c r="R1663" i="4"/>
  <c r="Q1663" i="4"/>
  <c r="P1663" i="4"/>
  <c r="O1663" i="4"/>
  <c r="F1663" i="4"/>
  <c r="V1662" i="4"/>
  <c r="U1662" i="4"/>
  <c r="T1662" i="4"/>
  <c r="S1662" i="4"/>
  <c r="R1662" i="4"/>
  <c r="Q1662" i="4"/>
  <c r="P1662" i="4"/>
  <c r="O1662" i="4"/>
  <c r="F1662" i="4"/>
  <c r="V1661" i="4"/>
  <c r="U1661" i="4"/>
  <c r="T1661" i="4"/>
  <c r="S1661" i="4"/>
  <c r="R1661" i="4"/>
  <c r="Q1661" i="4"/>
  <c r="P1661" i="4"/>
  <c r="O1661" i="4"/>
  <c r="F1661" i="4"/>
  <c r="V1660" i="4"/>
  <c r="U1660" i="4"/>
  <c r="T1660" i="4"/>
  <c r="S1660" i="4"/>
  <c r="R1660" i="4"/>
  <c r="Q1660" i="4"/>
  <c r="P1660" i="4"/>
  <c r="O1660" i="4"/>
  <c r="F1660" i="4"/>
  <c r="V1659" i="4"/>
  <c r="U1659" i="4"/>
  <c r="T1659" i="4"/>
  <c r="S1659" i="4"/>
  <c r="R1659" i="4"/>
  <c r="Q1659" i="4"/>
  <c r="P1659" i="4"/>
  <c r="O1659" i="4"/>
  <c r="F1659" i="4"/>
  <c r="V1658" i="4"/>
  <c r="U1658" i="4"/>
  <c r="T1658" i="4"/>
  <c r="S1658" i="4"/>
  <c r="R1658" i="4"/>
  <c r="Q1658" i="4"/>
  <c r="P1658" i="4"/>
  <c r="O1658" i="4"/>
  <c r="F1658" i="4"/>
  <c r="V1657" i="4"/>
  <c r="U1657" i="4"/>
  <c r="T1657" i="4"/>
  <c r="S1657" i="4"/>
  <c r="R1657" i="4"/>
  <c r="Q1657" i="4"/>
  <c r="P1657" i="4"/>
  <c r="O1657" i="4"/>
  <c r="F1657" i="4"/>
  <c r="V1656" i="4"/>
  <c r="U1656" i="4"/>
  <c r="T1656" i="4"/>
  <c r="S1656" i="4"/>
  <c r="R1656" i="4"/>
  <c r="Q1656" i="4"/>
  <c r="P1656" i="4"/>
  <c r="O1656" i="4"/>
  <c r="F1656" i="4"/>
  <c r="V1655" i="4"/>
  <c r="U1655" i="4"/>
  <c r="T1655" i="4"/>
  <c r="S1655" i="4"/>
  <c r="R1655" i="4"/>
  <c r="Q1655" i="4"/>
  <c r="P1655" i="4"/>
  <c r="O1655" i="4"/>
  <c r="F1655" i="4"/>
  <c r="V1654" i="4"/>
  <c r="U1654" i="4"/>
  <c r="T1654" i="4"/>
  <c r="S1654" i="4"/>
  <c r="R1654" i="4"/>
  <c r="Q1654" i="4"/>
  <c r="P1654" i="4"/>
  <c r="O1654" i="4"/>
  <c r="F1654" i="4"/>
  <c r="V1653" i="4"/>
  <c r="U1653" i="4"/>
  <c r="T1653" i="4"/>
  <c r="S1653" i="4"/>
  <c r="R1653" i="4"/>
  <c r="Q1653" i="4"/>
  <c r="P1653" i="4"/>
  <c r="O1653" i="4"/>
  <c r="F1653" i="4"/>
  <c r="V1652" i="4"/>
  <c r="U1652" i="4"/>
  <c r="T1652" i="4"/>
  <c r="S1652" i="4"/>
  <c r="R1652" i="4"/>
  <c r="Q1652" i="4"/>
  <c r="P1652" i="4"/>
  <c r="O1652" i="4"/>
  <c r="F1652" i="4"/>
  <c r="V1651" i="4"/>
  <c r="U1651" i="4"/>
  <c r="T1651" i="4"/>
  <c r="S1651" i="4"/>
  <c r="R1651" i="4"/>
  <c r="Q1651" i="4"/>
  <c r="P1651" i="4"/>
  <c r="O1651" i="4"/>
  <c r="F1651" i="4"/>
  <c r="V1650" i="4"/>
  <c r="U1650" i="4"/>
  <c r="T1650" i="4"/>
  <c r="S1650" i="4"/>
  <c r="R1650" i="4"/>
  <c r="Q1650" i="4"/>
  <c r="P1650" i="4"/>
  <c r="O1650" i="4"/>
  <c r="F1650" i="4"/>
  <c r="V1649" i="4"/>
  <c r="U1649" i="4"/>
  <c r="T1649" i="4"/>
  <c r="S1649" i="4"/>
  <c r="R1649" i="4"/>
  <c r="Q1649" i="4"/>
  <c r="P1649" i="4"/>
  <c r="O1649" i="4"/>
  <c r="F1649" i="4"/>
  <c r="V1648" i="4"/>
  <c r="U1648" i="4"/>
  <c r="T1648" i="4"/>
  <c r="S1648" i="4"/>
  <c r="R1648" i="4"/>
  <c r="Q1648" i="4"/>
  <c r="P1648" i="4"/>
  <c r="O1648" i="4"/>
  <c r="F1648" i="4"/>
  <c r="V1647" i="4"/>
  <c r="U1647" i="4"/>
  <c r="T1647" i="4"/>
  <c r="S1647" i="4"/>
  <c r="R1647" i="4"/>
  <c r="Q1647" i="4"/>
  <c r="P1647" i="4"/>
  <c r="O1647" i="4"/>
  <c r="F1647" i="4"/>
  <c r="V1646" i="4"/>
  <c r="U1646" i="4"/>
  <c r="T1646" i="4"/>
  <c r="S1646" i="4"/>
  <c r="R1646" i="4"/>
  <c r="Q1646" i="4"/>
  <c r="P1646" i="4"/>
  <c r="O1646" i="4"/>
  <c r="F1646" i="4"/>
  <c r="V1645" i="4"/>
  <c r="U1645" i="4"/>
  <c r="T1645" i="4"/>
  <c r="S1645" i="4"/>
  <c r="R1645" i="4"/>
  <c r="Q1645" i="4"/>
  <c r="P1645" i="4"/>
  <c r="O1645" i="4"/>
  <c r="F1645" i="4"/>
  <c r="V1644" i="4"/>
  <c r="U1644" i="4"/>
  <c r="T1644" i="4"/>
  <c r="S1644" i="4"/>
  <c r="R1644" i="4"/>
  <c r="Q1644" i="4"/>
  <c r="P1644" i="4"/>
  <c r="O1644" i="4"/>
  <c r="F1644" i="4"/>
  <c r="V1643" i="4"/>
  <c r="U1643" i="4"/>
  <c r="T1643" i="4"/>
  <c r="S1643" i="4"/>
  <c r="R1643" i="4"/>
  <c r="Q1643" i="4"/>
  <c r="P1643" i="4"/>
  <c r="O1643" i="4"/>
  <c r="F1643" i="4"/>
  <c r="V1642" i="4"/>
  <c r="U1642" i="4"/>
  <c r="T1642" i="4"/>
  <c r="S1642" i="4"/>
  <c r="R1642" i="4"/>
  <c r="Q1642" i="4"/>
  <c r="P1642" i="4"/>
  <c r="O1642" i="4"/>
  <c r="F1642" i="4"/>
  <c r="V1641" i="4"/>
  <c r="U1641" i="4"/>
  <c r="T1641" i="4"/>
  <c r="S1641" i="4"/>
  <c r="R1641" i="4"/>
  <c r="Q1641" i="4"/>
  <c r="P1641" i="4"/>
  <c r="O1641" i="4"/>
  <c r="F1641" i="4"/>
  <c r="V1640" i="4"/>
  <c r="U1640" i="4"/>
  <c r="T1640" i="4"/>
  <c r="S1640" i="4"/>
  <c r="R1640" i="4"/>
  <c r="Q1640" i="4"/>
  <c r="P1640" i="4"/>
  <c r="O1640" i="4"/>
  <c r="F1640" i="4"/>
  <c r="V1639" i="4"/>
  <c r="U1639" i="4"/>
  <c r="T1639" i="4"/>
  <c r="S1639" i="4"/>
  <c r="R1639" i="4"/>
  <c r="Q1639" i="4"/>
  <c r="P1639" i="4"/>
  <c r="O1639" i="4"/>
  <c r="F1639" i="4"/>
  <c r="V1638" i="4"/>
  <c r="U1638" i="4"/>
  <c r="T1638" i="4"/>
  <c r="S1638" i="4"/>
  <c r="R1638" i="4"/>
  <c r="Q1638" i="4"/>
  <c r="P1638" i="4"/>
  <c r="O1638" i="4"/>
  <c r="F1638" i="4"/>
  <c r="V1637" i="4"/>
  <c r="U1637" i="4"/>
  <c r="T1637" i="4"/>
  <c r="S1637" i="4"/>
  <c r="R1637" i="4"/>
  <c r="Q1637" i="4"/>
  <c r="P1637" i="4"/>
  <c r="O1637" i="4"/>
  <c r="F1637" i="4"/>
  <c r="V1636" i="4"/>
  <c r="U1636" i="4"/>
  <c r="T1636" i="4"/>
  <c r="S1636" i="4"/>
  <c r="R1636" i="4"/>
  <c r="Q1636" i="4"/>
  <c r="P1636" i="4"/>
  <c r="O1636" i="4"/>
  <c r="F1636" i="4"/>
  <c r="V1635" i="4"/>
  <c r="U1635" i="4"/>
  <c r="T1635" i="4"/>
  <c r="S1635" i="4"/>
  <c r="R1635" i="4"/>
  <c r="Q1635" i="4"/>
  <c r="P1635" i="4"/>
  <c r="O1635" i="4"/>
  <c r="F1635" i="4"/>
  <c r="V1634" i="4"/>
  <c r="U1634" i="4"/>
  <c r="T1634" i="4"/>
  <c r="S1634" i="4"/>
  <c r="R1634" i="4"/>
  <c r="Q1634" i="4"/>
  <c r="P1634" i="4"/>
  <c r="O1634" i="4"/>
  <c r="F1634" i="4"/>
  <c r="V1633" i="4"/>
  <c r="U1633" i="4"/>
  <c r="T1633" i="4"/>
  <c r="S1633" i="4"/>
  <c r="R1633" i="4"/>
  <c r="Q1633" i="4"/>
  <c r="P1633" i="4"/>
  <c r="O1633" i="4"/>
  <c r="F1633" i="4"/>
  <c r="V1632" i="4"/>
  <c r="U1632" i="4"/>
  <c r="T1632" i="4"/>
  <c r="S1632" i="4"/>
  <c r="R1632" i="4"/>
  <c r="Q1632" i="4"/>
  <c r="P1632" i="4"/>
  <c r="O1632" i="4"/>
  <c r="F1632" i="4"/>
  <c r="V1631" i="4"/>
  <c r="U1631" i="4"/>
  <c r="T1631" i="4"/>
  <c r="S1631" i="4"/>
  <c r="R1631" i="4"/>
  <c r="Q1631" i="4"/>
  <c r="P1631" i="4"/>
  <c r="O1631" i="4"/>
  <c r="F1631" i="4"/>
  <c r="V1630" i="4"/>
  <c r="U1630" i="4"/>
  <c r="T1630" i="4"/>
  <c r="S1630" i="4"/>
  <c r="R1630" i="4"/>
  <c r="Q1630" i="4"/>
  <c r="P1630" i="4"/>
  <c r="O1630" i="4"/>
  <c r="F1630" i="4"/>
  <c r="V1629" i="4"/>
  <c r="U1629" i="4"/>
  <c r="T1629" i="4"/>
  <c r="S1629" i="4"/>
  <c r="R1629" i="4"/>
  <c r="Q1629" i="4"/>
  <c r="P1629" i="4"/>
  <c r="O1629" i="4"/>
  <c r="F1629" i="4"/>
  <c r="V1628" i="4"/>
  <c r="U1628" i="4"/>
  <c r="T1628" i="4"/>
  <c r="S1628" i="4"/>
  <c r="R1628" i="4"/>
  <c r="Q1628" i="4"/>
  <c r="P1628" i="4"/>
  <c r="O1628" i="4"/>
  <c r="F1628" i="4"/>
  <c r="V1627" i="4"/>
  <c r="U1627" i="4"/>
  <c r="T1627" i="4"/>
  <c r="S1627" i="4"/>
  <c r="R1627" i="4"/>
  <c r="Q1627" i="4"/>
  <c r="P1627" i="4"/>
  <c r="O1627" i="4"/>
  <c r="F1627" i="4"/>
  <c r="V1626" i="4"/>
  <c r="U1626" i="4"/>
  <c r="T1626" i="4"/>
  <c r="S1626" i="4"/>
  <c r="R1626" i="4"/>
  <c r="Q1626" i="4"/>
  <c r="P1626" i="4"/>
  <c r="O1626" i="4"/>
  <c r="F1626" i="4"/>
  <c r="V1625" i="4"/>
  <c r="U1625" i="4"/>
  <c r="T1625" i="4"/>
  <c r="S1625" i="4"/>
  <c r="R1625" i="4"/>
  <c r="Q1625" i="4"/>
  <c r="P1625" i="4"/>
  <c r="O1625" i="4"/>
  <c r="F1625" i="4"/>
  <c r="V1624" i="4"/>
  <c r="U1624" i="4"/>
  <c r="T1624" i="4"/>
  <c r="S1624" i="4"/>
  <c r="R1624" i="4"/>
  <c r="Q1624" i="4"/>
  <c r="P1624" i="4"/>
  <c r="O1624" i="4"/>
  <c r="F1624" i="4"/>
  <c r="V1623" i="4"/>
  <c r="U1623" i="4"/>
  <c r="T1623" i="4"/>
  <c r="S1623" i="4"/>
  <c r="R1623" i="4"/>
  <c r="Q1623" i="4"/>
  <c r="P1623" i="4"/>
  <c r="O1623" i="4"/>
  <c r="F1623" i="4"/>
  <c r="V1622" i="4"/>
  <c r="U1622" i="4"/>
  <c r="T1622" i="4"/>
  <c r="S1622" i="4"/>
  <c r="R1622" i="4"/>
  <c r="Q1622" i="4"/>
  <c r="P1622" i="4"/>
  <c r="O1622" i="4"/>
  <c r="F1622" i="4"/>
  <c r="V1621" i="4"/>
  <c r="U1621" i="4"/>
  <c r="T1621" i="4"/>
  <c r="S1621" i="4"/>
  <c r="R1621" i="4"/>
  <c r="Q1621" i="4"/>
  <c r="P1621" i="4"/>
  <c r="O1621" i="4"/>
  <c r="F1621" i="4"/>
  <c r="V1620" i="4"/>
  <c r="U1620" i="4"/>
  <c r="T1620" i="4"/>
  <c r="S1620" i="4"/>
  <c r="R1620" i="4"/>
  <c r="Q1620" i="4"/>
  <c r="P1620" i="4"/>
  <c r="O1620" i="4"/>
  <c r="F1620" i="4"/>
  <c r="V1619" i="4"/>
  <c r="U1619" i="4"/>
  <c r="T1619" i="4"/>
  <c r="S1619" i="4"/>
  <c r="R1619" i="4"/>
  <c r="Q1619" i="4"/>
  <c r="P1619" i="4"/>
  <c r="O1619" i="4"/>
  <c r="F1619" i="4"/>
  <c r="V1618" i="4"/>
  <c r="U1618" i="4"/>
  <c r="T1618" i="4"/>
  <c r="S1618" i="4"/>
  <c r="R1618" i="4"/>
  <c r="Q1618" i="4"/>
  <c r="P1618" i="4"/>
  <c r="O1618" i="4"/>
  <c r="F1618" i="4"/>
  <c r="V1617" i="4"/>
  <c r="U1617" i="4"/>
  <c r="T1617" i="4"/>
  <c r="S1617" i="4"/>
  <c r="R1617" i="4"/>
  <c r="Q1617" i="4"/>
  <c r="P1617" i="4"/>
  <c r="O1617" i="4"/>
  <c r="F1617" i="4"/>
  <c r="V1616" i="4"/>
  <c r="U1616" i="4"/>
  <c r="T1616" i="4"/>
  <c r="S1616" i="4"/>
  <c r="R1616" i="4"/>
  <c r="Q1616" i="4"/>
  <c r="P1616" i="4"/>
  <c r="O1616" i="4"/>
  <c r="F1616" i="4"/>
  <c r="V1615" i="4"/>
  <c r="U1615" i="4"/>
  <c r="T1615" i="4"/>
  <c r="S1615" i="4"/>
  <c r="R1615" i="4"/>
  <c r="Q1615" i="4"/>
  <c r="P1615" i="4"/>
  <c r="O1615" i="4"/>
  <c r="F1615" i="4"/>
  <c r="V1614" i="4"/>
  <c r="U1614" i="4"/>
  <c r="T1614" i="4"/>
  <c r="S1614" i="4"/>
  <c r="R1614" i="4"/>
  <c r="Q1614" i="4"/>
  <c r="P1614" i="4"/>
  <c r="O1614" i="4"/>
  <c r="F1614" i="4"/>
  <c r="V1613" i="4"/>
  <c r="U1613" i="4"/>
  <c r="T1613" i="4"/>
  <c r="S1613" i="4"/>
  <c r="R1613" i="4"/>
  <c r="Q1613" i="4"/>
  <c r="P1613" i="4"/>
  <c r="O1613" i="4"/>
  <c r="F1613" i="4"/>
  <c r="V1612" i="4"/>
  <c r="U1612" i="4"/>
  <c r="T1612" i="4"/>
  <c r="S1612" i="4"/>
  <c r="R1612" i="4"/>
  <c r="Q1612" i="4"/>
  <c r="P1612" i="4"/>
  <c r="O1612" i="4"/>
  <c r="F1612" i="4"/>
  <c r="V1611" i="4"/>
  <c r="U1611" i="4"/>
  <c r="T1611" i="4"/>
  <c r="S1611" i="4"/>
  <c r="R1611" i="4"/>
  <c r="Q1611" i="4"/>
  <c r="P1611" i="4"/>
  <c r="O1611" i="4"/>
  <c r="F1611" i="4"/>
  <c r="V1610" i="4"/>
  <c r="U1610" i="4"/>
  <c r="T1610" i="4"/>
  <c r="S1610" i="4"/>
  <c r="R1610" i="4"/>
  <c r="Q1610" i="4"/>
  <c r="P1610" i="4"/>
  <c r="O1610" i="4"/>
  <c r="F1610" i="4"/>
  <c r="V1609" i="4"/>
  <c r="U1609" i="4"/>
  <c r="T1609" i="4"/>
  <c r="S1609" i="4"/>
  <c r="R1609" i="4"/>
  <c r="Q1609" i="4"/>
  <c r="P1609" i="4"/>
  <c r="O1609" i="4"/>
  <c r="F1609" i="4"/>
  <c r="V1608" i="4"/>
  <c r="U1608" i="4"/>
  <c r="T1608" i="4"/>
  <c r="S1608" i="4"/>
  <c r="R1608" i="4"/>
  <c r="Q1608" i="4"/>
  <c r="P1608" i="4"/>
  <c r="O1608" i="4"/>
  <c r="F1608" i="4"/>
  <c r="V1607" i="4"/>
  <c r="U1607" i="4"/>
  <c r="T1607" i="4"/>
  <c r="S1607" i="4"/>
  <c r="R1607" i="4"/>
  <c r="Q1607" i="4"/>
  <c r="P1607" i="4"/>
  <c r="O1607" i="4"/>
  <c r="F1607" i="4"/>
  <c r="V1606" i="4"/>
  <c r="U1606" i="4"/>
  <c r="T1606" i="4"/>
  <c r="S1606" i="4"/>
  <c r="R1606" i="4"/>
  <c r="Q1606" i="4"/>
  <c r="P1606" i="4"/>
  <c r="O1606" i="4"/>
  <c r="F1606" i="4"/>
  <c r="V1605" i="4"/>
  <c r="U1605" i="4"/>
  <c r="T1605" i="4"/>
  <c r="S1605" i="4"/>
  <c r="R1605" i="4"/>
  <c r="Q1605" i="4"/>
  <c r="P1605" i="4"/>
  <c r="O1605" i="4"/>
  <c r="F1605" i="4"/>
  <c r="V1604" i="4"/>
  <c r="U1604" i="4"/>
  <c r="T1604" i="4"/>
  <c r="S1604" i="4"/>
  <c r="R1604" i="4"/>
  <c r="Q1604" i="4"/>
  <c r="P1604" i="4"/>
  <c r="O1604" i="4"/>
  <c r="F1604" i="4"/>
  <c r="V1603" i="4"/>
  <c r="U1603" i="4"/>
  <c r="T1603" i="4"/>
  <c r="S1603" i="4"/>
  <c r="R1603" i="4"/>
  <c r="Q1603" i="4"/>
  <c r="P1603" i="4"/>
  <c r="O1603" i="4"/>
  <c r="F1603" i="4"/>
  <c r="V1602" i="4"/>
  <c r="U1602" i="4"/>
  <c r="T1602" i="4"/>
  <c r="S1602" i="4"/>
  <c r="R1602" i="4"/>
  <c r="Q1602" i="4"/>
  <c r="P1602" i="4"/>
  <c r="O1602" i="4"/>
  <c r="F1602" i="4"/>
  <c r="V1601" i="4"/>
  <c r="U1601" i="4"/>
  <c r="T1601" i="4"/>
  <c r="S1601" i="4"/>
  <c r="R1601" i="4"/>
  <c r="Q1601" i="4"/>
  <c r="P1601" i="4"/>
  <c r="O1601" i="4"/>
  <c r="F1601" i="4"/>
  <c r="V1600" i="4"/>
  <c r="U1600" i="4"/>
  <c r="T1600" i="4"/>
  <c r="S1600" i="4"/>
  <c r="R1600" i="4"/>
  <c r="Q1600" i="4"/>
  <c r="P1600" i="4"/>
  <c r="O1600" i="4"/>
  <c r="F1600" i="4"/>
  <c r="V1599" i="4"/>
  <c r="U1599" i="4"/>
  <c r="T1599" i="4"/>
  <c r="S1599" i="4"/>
  <c r="R1599" i="4"/>
  <c r="Q1599" i="4"/>
  <c r="P1599" i="4"/>
  <c r="O1599" i="4"/>
  <c r="F1599" i="4"/>
  <c r="V1598" i="4"/>
  <c r="U1598" i="4"/>
  <c r="T1598" i="4"/>
  <c r="S1598" i="4"/>
  <c r="R1598" i="4"/>
  <c r="Q1598" i="4"/>
  <c r="P1598" i="4"/>
  <c r="O1598" i="4"/>
  <c r="F1598" i="4"/>
  <c r="V1597" i="4"/>
  <c r="U1597" i="4"/>
  <c r="T1597" i="4"/>
  <c r="S1597" i="4"/>
  <c r="R1597" i="4"/>
  <c r="Q1597" i="4"/>
  <c r="P1597" i="4"/>
  <c r="O1597" i="4"/>
  <c r="F1597" i="4"/>
  <c r="V1596" i="4"/>
  <c r="U1596" i="4"/>
  <c r="T1596" i="4"/>
  <c r="S1596" i="4"/>
  <c r="R1596" i="4"/>
  <c r="Q1596" i="4"/>
  <c r="P1596" i="4"/>
  <c r="O1596" i="4"/>
  <c r="F1596" i="4"/>
  <c r="V1595" i="4"/>
  <c r="U1595" i="4"/>
  <c r="T1595" i="4"/>
  <c r="S1595" i="4"/>
  <c r="R1595" i="4"/>
  <c r="Q1595" i="4"/>
  <c r="P1595" i="4"/>
  <c r="O1595" i="4"/>
  <c r="F1595" i="4"/>
  <c r="V1594" i="4"/>
  <c r="U1594" i="4"/>
  <c r="T1594" i="4"/>
  <c r="S1594" i="4"/>
  <c r="R1594" i="4"/>
  <c r="Q1594" i="4"/>
  <c r="P1594" i="4"/>
  <c r="O1594" i="4"/>
  <c r="F1594" i="4"/>
  <c r="V1593" i="4"/>
  <c r="U1593" i="4"/>
  <c r="T1593" i="4"/>
  <c r="S1593" i="4"/>
  <c r="R1593" i="4"/>
  <c r="Q1593" i="4"/>
  <c r="P1593" i="4"/>
  <c r="O1593" i="4"/>
  <c r="F1593" i="4"/>
  <c r="V1592" i="4"/>
  <c r="U1592" i="4"/>
  <c r="T1592" i="4"/>
  <c r="S1592" i="4"/>
  <c r="R1592" i="4"/>
  <c r="Q1592" i="4"/>
  <c r="P1592" i="4"/>
  <c r="O1592" i="4"/>
  <c r="F1592" i="4"/>
  <c r="V1591" i="4"/>
  <c r="U1591" i="4"/>
  <c r="T1591" i="4"/>
  <c r="S1591" i="4"/>
  <c r="R1591" i="4"/>
  <c r="Q1591" i="4"/>
  <c r="P1591" i="4"/>
  <c r="O1591" i="4"/>
  <c r="F1591" i="4"/>
  <c r="V1590" i="4"/>
  <c r="U1590" i="4"/>
  <c r="T1590" i="4"/>
  <c r="S1590" i="4"/>
  <c r="R1590" i="4"/>
  <c r="Q1590" i="4"/>
  <c r="P1590" i="4"/>
  <c r="O1590" i="4"/>
  <c r="F1590" i="4"/>
  <c r="V1589" i="4"/>
  <c r="U1589" i="4"/>
  <c r="T1589" i="4"/>
  <c r="S1589" i="4"/>
  <c r="R1589" i="4"/>
  <c r="Q1589" i="4"/>
  <c r="P1589" i="4"/>
  <c r="O1589" i="4"/>
  <c r="F1589" i="4"/>
  <c r="V1588" i="4"/>
  <c r="U1588" i="4"/>
  <c r="T1588" i="4"/>
  <c r="S1588" i="4"/>
  <c r="R1588" i="4"/>
  <c r="Q1588" i="4"/>
  <c r="P1588" i="4"/>
  <c r="O1588" i="4"/>
  <c r="F1588" i="4"/>
  <c r="V1587" i="4"/>
  <c r="U1587" i="4"/>
  <c r="T1587" i="4"/>
  <c r="S1587" i="4"/>
  <c r="R1587" i="4"/>
  <c r="Q1587" i="4"/>
  <c r="P1587" i="4"/>
  <c r="O1587" i="4"/>
  <c r="F1587" i="4"/>
  <c r="V1586" i="4"/>
  <c r="U1586" i="4"/>
  <c r="T1586" i="4"/>
  <c r="S1586" i="4"/>
  <c r="R1586" i="4"/>
  <c r="Q1586" i="4"/>
  <c r="P1586" i="4"/>
  <c r="O1586" i="4"/>
  <c r="F1586" i="4"/>
  <c r="V1585" i="4"/>
  <c r="U1585" i="4"/>
  <c r="T1585" i="4"/>
  <c r="S1585" i="4"/>
  <c r="R1585" i="4"/>
  <c r="Q1585" i="4"/>
  <c r="P1585" i="4"/>
  <c r="O1585" i="4"/>
  <c r="F1585" i="4"/>
  <c r="V1584" i="4"/>
  <c r="U1584" i="4"/>
  <c r="T1584" i="4"/>
  <c r="S1584" i="4"/>
  <c r="R1584" i="4"/>
  <c r="Q1584" i="4"/>
  <c r="P1584" i="4"/>
  <c r="O1584" i="4"/>
  <c r="F1584" i="4"/>
  <c r="V1583" i="4"/>
  <c r="U1583" i="4"/>
  <c r="T1583" i="4"/>
  <c r="S1583" i="4"/>
  <c r="R1583" i="4"/>
  <c r="Q1583" i="4"/>
  <c r="P1583" i="4"/>
  <c r="O1583" i="4"/>
  <c r="F1583" i="4"/>
  <c r="V1582" i="4"/>
  <c r="U1582" i="4"/>
  <c r="T1582" i="4"/>
  <c r="S1582" i="4"/>
  <c r="R1582" i="4"/>
  <c r="Q1582" i="4"/>
  <c r="P1582" i="4"/>
  <c r="O1582" i="4"/>
  <c r="F1582" i="4"/>
  <c r="V1581" i="4"/>
  <c r="U1581" i="4"/>
  <c r="T1581" i="4"/>
  <c r="S1581" i="4"/>
  <c r="R1581" i="4"/>
  <c r="Q1581" i="4"/>
  <c r="P1581" i="4"/>
  <c r="O1581" i="4"/>
  <c r="F1581" i="4"/>
  <c r="V1580" i="4"/>
  <c r="U1580" i="4"/>
  <c r="T1580" i="4"/>
  <c r="S1580" i="4"/>
  <c r="R1580" i="4"/>
  <c r="Q1580" i="4"/>
  <c r="P1580" i="4"/>
  <c r="O1580" i="4"/>
  <c r="F1580" i="4"/>
  <c r="V1579" i="4"/>
  <c r="U1579" i="4"/>
  <c r="T1579" i="4"/>
  <c r="S1579" i="4"/>
  <c r="R1579" i="4"/>
  <c r="Q1579" i="4"/>
  <c r="P1579" i="4"/>
  <c r="O1579" i="4"/>
  <c r="F1579" i="4"/>
  <c r="V1578" i="4"/>
  <c r="U1578" i="4"/>
  <c r="T1578" i="4"/>
  <c r="S1578" i="4"/>
  <c r="R1578" i="4"/>
  <c r="Q1578" i="4"/>
  <c r="P1578" i="4"/>
  <c r="O1578" i="4"/>
  <c r="F1578" i="4"/>
  <c r="V1577" i="4"/>
  <c r="U1577" i="4"/>
  <c r="T1577" i="4"/>
  <c r="S1577" i="4"/>
  <c r="R1577" i="4"/>
  <c r="Q1577" i="4"/>
  <c r="P1577" i="4"/>
  <c r="O1577" i="4"/>
  <c r="F1577" i="4"/>
  <c r="V1576" i="4"/>
  <c r="U1576" i="4"/>
  <c r="T1576" i="4"/>
  <c r="S1576" i="4"/>
  <c r="R1576" i="4"/>
  <c r="Q1576" i="4"/>
  <c r="P1576" i="4"/>
  <c r="O1576" i="4"/>
  <c r="F1576" i="4"/>
  <c r="V1575" i="4"/>
  <c r="U1575" i="4"/>
  <c r="T1575" i="4"/>
  <c r="S1575" i="4"/>
  <c r="R1575" i="4"/>
  <c r="Q1575" i="4"/>
  <c r="P1575" i="4"/>
  <c r="O1575" i="4"/>
  <c r="F1575" i="4"/>
  <c r="V1574" i="4"/>
  <c r="U1574" i="4"/>
  <c r="T1574" i="4"/>
  <c r="S1574" i="4"/>
  <c r="R1574" i="4"/>
  <c r="Q1574" i="4"/>
  <c r="P1574" i="4"/>
  <c r="O1574" i="4"/>
  <c r="F1574" i="4"/>
  <c r="V1573" i="4"/>
  <c r="U1573" i="4"/>
  <c r="T1573" i="4"/>
  <c r="S1573" i="4"/>
  <c r="R1573" i="4"/>
  <c r="Q1573" i="4"/>
  <c r="P1573" i="4"/>
  <c r="O1573" i="4"/>
  <c r="F1573" i="4"/>
  <c r="V1572" i="4"/>
  <c r="U1572" i="4"/>
  <c r="T1572" i="4"/>
  <c r="S1572" i="4"/>
  <c r="R1572" i="4"/>
  <c r="Q1572" i="4"/>
  <c r="P1572" i="4"/>
  <c r="O1572" i="4"/>
  <c r="F1572" i="4"/>
  <c r="V1571" i="4"/>
  <c r="U1571" i="4"/>
  <c r="T1571" i="4"/>
  <c r="S1571" i="4"/>
  <c r="R1571" i="4"/>
  <c r="Q1571" i="4"/>
  <c r="P1571" i="4"/>
  <c r="O1571" i="4"/>
  <c r="F1571" i="4"/>
  <c r="V1570" i="4"/>
  <c r="U1570" i="4"/>
  <c r="T1570" i="4"/>
  <c r="S1570" i="4"/>
  <c r="R1570" i="4"/>
  <c r="Q1570" i="4"/>
  <c r="P1570" i="4"/>
  <c r="O1570" i="4"/>
  <c r="F1570" i="4"/>
  <c r="V1569" i="4"/>
  <c r="U1569" i="4"/>
  <c r="T1569" i="4"/>
  <c r="S1569" i="4"/>
  <c r="R1569" i="4"/>
  <c r="Q1569" i="4"/>
  <c r="P1569" i="4"/>
  <c r="O1569" i="4"/>
  <c r="F1569" i="4"/>
  <c r="V1568" i="4"/>
  <c r="U1568" i="4"/>
  <c r="T1568" i="4"/>
  <c r="S1568" i="4"/>
  <c r="R1568" i="4"/>
  <c r="Q1568" i="4"/>
  <c r="P1568" i="4"/>
  <c r="O1568" i="4"/>
  <c r="F1568" i="4"/>
  <c r="V1567" i="4"/>
  <c r="U1567" i="4"/>
  <c r="T1567" i="4"/>
  <c r="S1567" i="4"/>
  <c r="R1567" i="4"/>
  <c r="Q1567" i="4"/>
  <c r="P1567" i="4"/>
  <c r="O1567" i="4"/>
  <c r="F1567" i="4"/>
  <c r="V1566" i="4"/>
  <c r="U1566" i="4"/>
  <c r="T1566" i="4"/>
  <c r="S1566" i="4"/>
  <c r="R1566" i="4"/>
  <c r="Q1566" i="4"/>
  <c r="P1566" i="4"/>
  <c r="O1566" i="4"/>
  <c r="F1566" i="4"/>
  <c r="V1565" i="4"/>
  <c r="U1565" i="4"/>
  <c r="T1565" i="4"/>
  <c r="S1565" i="4"/>
  <c r="R1565" i="4"/>
  <c r="Q1565" i="4"/>
  <c r="P1565" i="4"/>
  <c r="O1565" i="4"/>
  <c r="F1565" i="4"/>
  <c r="V1564" i="4"/>
  <c r="U1564" i="4"/>
  <c r="T1564" i="4"/>
  <c r="S1564" i="4"/>
  <c r="R1564" i="4"/>
  <c r="Q1564" i="4"/>
  <c r="P1564" i="4"/>
  <c r="O1564" i="4"/>
  <c r="F1564" i="4"/>
  <c r="V1563" i="4"/>
  <c r="U1563" i="4"/>
  <c r="T1563" i="4"/>
  <c r="S1563" i="4"/>
  <c r="R1563" i="4"/>
  <c r="Q1563" i="4"/>
  <c r="P1563" i="4"/>
  <c r="O1563" i="4"/>
  <c r="F1563" i="4"/>
  <c r="V1562" i="4"/>
  <c r="U1562" i="4"/>
  <c r="T1562" i="4"/>
  <c r="S1562" i="4"/>
  <c r="R1562" i="4"/>
  <c r="Q1562" i="4"/>
  <c r="P1562" i="4"/>
  <c r="O1562" i="4"/>
  <c r="F1562" i="4"/>
  <c r="V1561" i="4"/>
  <c r="U1561" i="4"/>
  <c r="T1561" i="4"/>
  <c r="S1561" i="4"/>
  <c r="R1561" i="4"/>
  <c r="Q1561" i="4"/>
  <c r="P1561" i="4"/>
  <c r="O1561" i="4"/>
  <c r="F1561" i="4"/>
  <c r="V1560" i="4"/>
  <c r="U1560" i="4"/>
  <c r="T1560" i="4"/>
  <c r="S1560" i="4"/>
  <c r="R1560" i="4"/>
  <c r="Q1560" i="4"/>
  <c r="P1560" i="4"/>
  <c r="O1560" i="4"/>
  <c r="F1560" i="4"/>
  <c r="V1559" i="4"/>
  <c r="U1559" i="4"/>
  <c r="T1559" i="4"/>
  <c r="S1559" i="4"/>
  <c r="R1559" i="4"/>
  <c r="Q1559" i="4"/>
  <c r="P1559" i="4"/>
  <c r="O1559" i="4"/>
  <c r="F1559" i="4"/>
  <c r="V1558" i="4"/>
  <c r="U1558" i="4"/>
  <c r="T1558" i="4"/>
  <c r="S1558" i="4"/>
  <c r="R1558" i="4"/>
  <c r="Q1558" i="4"/>
  <c r="P1558" i="4"/>
  <c r="O1558" i="4"/>
  <c r="F1558" i="4"/>
  <c r="V1557" i="4"/>
  <c r="U1557" i="4"/>
  <c r="T1557" i="4"/>
  <c r="S1557" i="4"/>
  <c r="R1557" i="4"/>
  <c r="Q1557" i="4"/>
  <c r="P1557" i="4"/>
  <c r="O1557" i="4"/>
  <c r="F1557" i="4"/>
  <c r="V1556" i="4"/>
  <c r="U1556" i="4"/>
  <c r="T1556" i="4"/>
  <c r="S1556" i="4"/>
  <c r="R1556" i="4"/>
  <c r="Q1556" i="4"/>
  <c r="P1556" i="4"/>
  <c r="O1556" i="4"/>
  <c r="F1556" i="4"/>
  <c r="V1555" i="4"/>
  <c r="U1555" i="4"/>
  <c r="T1555" i="4"/>
  <c r="S1555" i="4"/>
  <c r="R1555" i="4"/>
  <c r="Q1555" i="4"/>
  <c r="P1555" i="4"/>
  <c r="O1555" i="4"/>
  <c r="F1555" i="4"/>
  <c r="V1554" i="4"/>
  <c r="U1554" i="4"/>
  <c r="T1554" i="4"/>
  <c r="S1554" i="4"/>
  <c r="R1554" i="4"/>
  <c r="Q1554" i="4"/>
  <c r="P1554" i="4"/>
  <c r="O1554" i="4"/>
  <c r="F1554" i="4"/>
  <c r="V1553" i="4"/>
  <c r="U1553" i="4"/>
  <c r="T1553" i="4"/>
  <c r="S1553" i="4"/>
  <c r="R1553" i="4"/>
  <c r="Q1553" i="4"/>
  <c r="P1553" i="4"/>
  <c r="O1553" i="4"/>
  <c r="F1553" i="4"/>
  <c r="V1552" i="4"/>
  <c r="U1552" i="4"/>
  <c r="T1552" i="4"/>
  <c r="S1552" i="4"/>
  <c r="R1552" i="4"/>
  <c r="Q1552" i="4"/>
  <c r="P1552" i="4"/>
  <c r="O1552" i="4"/>
  <c r="F1552" i="4"/>
  <c r="V1551" i="4"/>
  <c r="U1551" i="4"/>
  <c r="T1551" i="4"/>
  <c r="S1551" i="4"/>
  <c r="R1551" i="4"/>
  <c r="Q1551" i="4"/>
  <c r="P1551" i="4"/>
  <c r="O1551" i="4"/>
  <c r="F1551" i="4"/>
  <c r="V1550" i="4"/>
  <c r="U1550" i="4"/>
  <c r="T1550" i="4"/>
  <c r="S1550" i="4"/>
  <c r="R1550" i="4"/>
  <c r="Q1550" i="4"/>
  <c r="P1550" i="4"/>
  <c r="O1550" i="4"/>
  <c r="F1550" i="4"/>
  <c r="V1549" i="4"/>
  <c r="U1549" i="4"/>
  <c r="T1549" i="4"/>
  <c r="S1549" i="4"/>
  <c r="R1549" i="4"/>
  <c r="Q1549" i="4"/>
  <c r="P1549" i="4"/>
  <c r="O1549" i="4"/>
  <c r="F1549" i="4"/>
  <c r="V1548" i="4"/>
  <c r="U1548" i="4"/>
  <c r="T1548" i="4"/>
  <c r="S1548" i="4"/>
  <c r="R1548" i="4"/>
  <c r="Q1548" i="4"/>
  <c r="P1548" i="4"/>
  <c r="O1548" i="4"/>
  <c r="F1548" i="4"/>
  <c r="V1547" i="4"/>
  <c r="U1547" i="4"/>
  <c r="T1547" i="4"/>
  <c r="S1547" i="4"/>
  <c r="R1547" i="4"/>
  <c r="Q1547" i="4"/>
  <c r="P1547" i="4"/>
  <c r="O1547" i="4"/>
  <c r="F1547" i="4"/>
  <c r="V1546" i="4"/>
  <c r="U1546" i="4"/>
  <c r="T1546" i="4"/>
  <c r="S1546" i="4"/>
  <c r="R1546" i="4"/>
  <c r="Q1546" i="4"/>
  <c r="P1546" i="4"/>
  <c r="O1546" i="4"/>
  <c r="F1546" i="4"/>
  <c r="V1545" i="4"/>
  <c r="U1545" i="4"/>
  <c r="T1545" i="4"/>
  <c r="S1545" i="4"/>
  <c r="R1545" i="4"/>
  <c r="Q1545" i="4"/>
  <c r="P1545" i="4"/>
  <c r="O1545" i="4"/>
  <c r="F1545" i="4"/>
  <c r="V1544" i="4"/>
  <c r="U1544" i="4"/>
  <c r="T1544" i="4"/>
  <c r="S1544" i="4"/>
  <c r="R1544" i="4"/>
  <c r="Q1544" i="4"/>
  <c r="P1544" i="4"/>
  <c r="O1544" i="4"/>
  <c r="F1544" i="4"/>
  <c r="V1543" i="4"/>
  <c r="U1543" i="4"/>
  <c r="T1543" i="4"/>
  <c r="S1543" i="4"/>
  <c r="R1543" i="4"/>
  <c r="Q1543" i="4"/>
  <c r="P1543" i="4"/>
  <c r="O1543" i="4"/>
  <c r="F1543" i="4"/>
  <c r="V1542" i="4"/>
  <c r="U1542" i="4"/>
  <c r="T1542" i="4"/>
  <c r="S1542" i="4"/>
  <c r="R1542" i="4"/>
  <c r="Q1542" i="4"/>
  <c r="P1542" i="4"/>
  <c r="O1542" i="4"/>
  <c r="F1542" i="4"/>
  <c r="V1541" i="4"/>
  <c r="U1541" i="4"/>
  <c r="T1541" i="4"/>
  <c r="S1541" i="4"/>
  <c r="R1541" i="4"/>
  <c r="Q1541" i="4"/>
  <c r="P1541" i="4"/>
  <c r="O1541" i="4"/>
  <c r="F1541" i="4"/>
  <c r="V1540" i="4"/>
  <c r="U1540" i="4"/>
  <c r="T1540" i="4"/>
  <c r="S1540" i="4"/>
  <c r="R1540" i="4"/>
  <c r="Q1540" i="4"/>
  <c r="P1540" i="4"/>
  <c r="O1540" i="4"/>
  <c r="F1540" i="4"/>
  <c r="V1539" i="4"/>
  <c r="U1539" i="4"/>
  <c r="T1539" i="4"/>
  <c r="S1539" i="4"/>
  <c r="R1539" i="4"/>
  <c r="Q1539" i="4"/>
  <c r="P1539" i="4"/>
  <c r="O1539" i="4"/>
  <c r="F1539" i="4"/>
  <c r="V1538" i="4"/>
  <c r="U1538" i="4"/>
  <c r="T1538" i="4"/>
  <c r="S1538" i="4"/>
  <c r="R1538" i="4"/>
  <c r="Q1538" i="4"/>
  <c r="P1538" i="4"/>
  <c r="O1538" i="4"/>
  <c r="F1538" i="4"/>
  <c r="V1537" i="4"/>
  <c r="U1537" i="4"/>
  <c r="T1537" i="4"/>
  <c r="S1537" i="4"/>
  <c r="R1537" i="4"/>
  <c r="Q1537" i="4"/>
  <c r="P1537" i="4"/>
  <c r="O1537" i="4"/>
  <c r="F1537" i="4"/>
  <c r="V1536" i="4"/>
  <c r="U1536" i="4"/>
  <c r="T1536" i="4"/>
  <c r="S1536" i="4"/>
  <c r="R1536" i="4"/>
  <c r="Q1536" i="4"/>
  <c r="P1536" i="4"/>
  <c r="O1536" i="4"/>
  <c r="F1536" i="4"/>
  <c r="V1535" i="4"/>
  <c r="U1535" i="4"/>
  <c r="T1535" i="4"/>
  <c r="S1535" i="4"/>
  <c r="R1535" i="4"/>
  <c r="Q1535" i="4"/>
  <c r="P1535" i="4"/>
  <c r="O1535" i="4"/>
  <c r="F1535" i="4"/>
  <c r="V1534" i="4"/>
  <c r="U1534" i="4"/>
  <c r="T1534" i="4"/>
  <c r="S1534" i="4"/>
  <c r="R1534" i="4"/>
  <c r="Q1534" i="4"/>
  <c r="P1534" i="4"/>
  <c r="O1534" i="4"/>
  <c r="F1534" i="4"/>
  <c r="V1533" i="4"/>
  <c r="U1533" i="4"/>
  <c r="T1533" i="4"/>
  <c r="S1533" i="4"/>
  <c r="R1533" i="4"/>
  <c r="Q1533" i="4"/>
  <c r="P1533" i="4"/>
  <c r="O1533" i="4"/>
  <c r="F1533" i="4"/>
  <c r="V1532" i="4"/>
  <c r="U1532" i="4"/>
  <c r="T1532" i="4"/>
  <c r="S1532" i="4"/>
  <c r="R1532" i="4"/>
  <c r="Q1532" i="4"/>
  <c r="P1532" i="4"/>
  <c r="O1532" i="4"/>
  <c r="F1532" i="4"/>
  <c r="V1531" i="4"/>
  <c r="U1531" i="4"/>
  <c r="T1531" i="4"/>
  <c r="S1531" i="4"/>
  <c r="R1531" i="4"/>
  <c r="Q1531" i="4"/>
  <c r="P1531" i="4"/>
  <c r="O1531" i="4"/>
  <c r="F1531" i="4"/>
  <c r="V1530" i="4"/>
  <c r="U1530" i="4"/>
  <c r="T1530" i="4"/>
  <c r="S1530" i="4"/>
  <c r="R1530" i="4"/>
  <c r="Q1530" i="4"/>
  <c r="P1530" i="4"/>
  <c r="O1530" i="4"/>
  <c r="F1530" i="4"/>
  <c r="V1529" i="4"/>
  <c r="U1529" i="4"/>
  <c r="T1529" i="4"/>
  <c r="S1529" i="4"/>
  <c r="R1529" i="4"/>
  <c r="Q1529" i="4"/>
  <c r="P1529" i="4"/>
  <c r="O1529" i="4"/>
  <c r="F1529" i="4"/>
  <c r="V1528" i="4"/>
  <c r="U1528" i="4"/>
  <c r="T1528" i="4"/>
  <c r="S1528" i="4"/>
  <c r="R1528" i="4"/>
  <c r="Q1528" i="4"/>
  <c r="P1528" i="4"/>
  <c r="O1528" i="4"/>
  <c r="F1528" i="4"/>
  <c r="V1527" i="4"/>
  <c r="U1527" i="4"/>
  <c r="T1527" i="4"/>
  <c r="S1527" i="4"/>
  <c r="R1527" i="4"/>
  <c r="Q1527" i="4"/>
  <c r="P1527" i="4"/>
  <c r="O1527" i="4"/>
  <c r="F1527" i="4"/>
  <c r="V1526" i="4"/>
  <c r="U1526" i="4"/>
  <c r="T1526" i="4"/>
  <c r="S1526" i="4"/>
  <c r="R1526" i="4"/>
  <c r="Q1526" i="4"/>
  <c r="P1526" i="4"/>
  <c r="O1526" i="4"/>
  <c r="F1526" i="4"/>
  <c r="V1525" i="4"/>
  <c r="U1525" i="4"/>
  <c r="T1525" i="4"/>
  <c r="S1525" i="4"/>
  <c r="R1525" i="4"/>
  <c r="Q1525" i="4"/>
  <c r="P1525" i="4"/>
  <c r="O1525" i="4"/>
  <c r="F1525" i="4"/>
  <c r="V1524" i="4"/>
  <c r="U1524" i="4"/>
  <c r="T1524" i="4"/>
  <c r="S1524" i="4"/>
  <c r="R1524" i="4"/>
  <c r="Q1524" i="4"/>
  <c r="P1524" i="4"/>
  <c r="O1524" i="4"/>
  <c r="F1524" i="4"/>
  <c r="V1523" i="4"/>
  <c r="U1523" i="4"/>
  <c r="T1523" i="4"/>
  <c r="S1523" i="4"/>
  <c r="R1523" i="4"/>
  <c r="Q1523" i="4"/>
  <c r="P1523" i="4"/>
  <c r="O1523" i="4"/>
  <c r="F1523" i="4"/>
  <c r="V1522" i="4"/>
  <c r="U1522" i="4"/>
  <c r="T1522" i="4"/>
  <c r="S1522" i="4"/>
  <c r="R1522" i="4"/>
  <c r="Q1522" i="4"/>
  <c r="P1522" i="4"/>
  <c r="O1522" i="4"/>
  <c r="F1522" i="4"/>
  <c r="V1521" i="4"/>
  <c r="U1521" i="4"/>
  <c r="T1521" i="4"/>
  <c r="S1521" i="4"/>
  <c r="R1521" i="4"/>
  <c r="Q1521" i="4"/>
  <c r="P1521" i="4"/>
  <c r="O1521" i="4"/>
  <c r="F1521" i="4"/>
  <c r="V1520" i="4"/>
  <c r="U1520" i="4"/>
  <c r="T1520" i="4"/>
  <c r="S1520" i="4"/>
  <c r="R1520" i="4"/>
  <c r="Q1520" i="4"/>
  <c r="P1520" i="4"/>
  <c r="O1520" i="4"/>
  <c r="F1520" i="4"/>
  <c r="V1519" i="4"/>
  <c r="U1519" i="4"/>
  <c r="T1519" i="4"/>
  <c r="S1519" i="4"/>
  <c r="R1519" i="4"/>
  <c r="Q1519" i="4"/>
  <c r="P1519" i="4"/>
  <c r="O1519" i="4"/>
  <c r="F1519" i="4"/>
  <c r="V1518" i="4"/>
  <c r="U1518" i="4"/>
  <c r="T1518" i="4"/>
  <c r="S1518" i="4"/>
  <c r="R1518" i="4"/>
  <c r="Q1518" i="4"/>
  <c r="P1518" i="4"/>
  <c r="O1518" i="4"/>
  <c r="F1518" i="4"/>
  <c r="V1517" i="4"/>
  <c r="U1517" i="4"/>
  <c r="T1517" i="4"/>
  <c r="S1517" i="4"/>
  <c r="R1517" i="4"/>
  <c r="Q1517" i="4"/>
  <c r="P1517" i="4"/>
  <c r="O1517" i="4"/>
  <c r="F1517" i="4"/>
  <c r="V1516" i="4"/>
  <c r="U1516" i="4"/>
  <c r="T1516" i="4"/>
  <c r="S1516" i="4"/>
  <c r="R1516" i="4"/>
  <c r="Q1516" i="4"/>
  <c r="P1516" i="4"/>
  <c r="O1516" i="4"/>
  <c r="F1516" i="4"/>
  <c r="V1515" i="4"/>
  <c r="U1515" i="4"/>
  <c r="T1515" i="4"/>
  <c r="S1515" i="4"/>
  <c r="R1515" i="4"/>
  <c r="Q1515" i="4"/>
  <c r="P1515" i="4"/>
  <c r="O1515" i="4"/>
  <c r="F1515" i="4"/>
  <c r="V1514" i="4"/>
  <c r="U1514" i="4"/>
  <c r="T1514" i="4"/>
  <c r="S1514" i="4"/>
  <c r="R1514" i="4"/>
  <c r="Q1514" i="4"/>
  <c r="P1514" i="4"/>
  <c r="O1514" i="4"/>
  <c r="F1514" i="4"/>
  <c r="V1513" i="4"/>
  <c r="U1513" i="4"/>
  <c r="T1513" i="4"/>
  <c r="S1513" i="4"/>
  <c r="R1513" i="4"/>
  <c r="Q1513" i="4"/>
  <c r="P1513" i="4"/>
  <c r="O1513" i="4"/>
  <c r="F1513" i="4"/>
  <c r="V1512" i="4"/>
  <c r="U1512" i="4"/>
  <c r="T1512" i="4"/>
  <c r="S1512" i="4"/>
  <c r="R1512" i="4"/>
  <c r="Q1512" i="4"/>
  <c r="P1512" i="4"/>
  <c r="O1512" i="4"/>
  <c r="F1512" i="4"/>
  <c r="V1511" i="4"/>
  <c r="U1511" i="4"/>
  <c r="T1511" i="4"/>
  <c r="S1511" i="4"/>
  <c r="R1511" i="4"/>
  <c r="Q1511" i="4"/>
  <c r="P1511" i="4"/>
  <c r="O1511" i="4"/>
  <c r="F1511" i="4"/>
  <c r="V1510" i="4"/>
  <c r="U1510" i="4"/>
  <c r="T1510" i="4"/>
  <c r="S1510" i="4"/>
  <c r="R1510" i="4"/>
  <c r="Q1510" i="4"/>
  <c r="P1510" i="4"/>
  <c r="O1510" i="4"/>
  <c r="F1510" i="4"/>
  <c r="V1509" i="4"/>
  <c r="U1509" i="4"/>
  <c r="T1509" i="4"/>
  <c r="S1509" i="4"/>
  <c r="R1509" i="4"/>
  <c r="Q1509" i="4"/>
  <c r="P1509" i="4"/>
  <c r="O1509" i="4"/>
  <c r="F1509" i="4"/>
  <c r="V1508" i="4"/>
  <c r="U1508" i="4"/>
  <c r="T1508" i="4"/>
  <c r="S1508" i="4"/>
  <c r="R1508" i="4"/>
  <c r="Q1508" i="4"/>
  <c r="P1508" i="4"/>
  <c r="O1508" i="4"/>
  <c r="F1508" i="4"/>
  <c r="V1507" i="4"/>
  <c r="U1507" i="4"/>
  <c r="T1507" i="4"/>
  <c r="S1507" i="4"/>
  <c r="R1507" i="4"/>
  <c r="Q1507" i="4"/>
  <c r="P1507" i="4"/>
  <c r="O1507" i="4"/>
  <c r="F1507" i="4"/>
  <c r="V1506" i="4"/>
  <c r="U1506" i="4"/>
  <c r="T1506" i="4"/>
  <c r="S1506" i="4"/>
  <c r="R1506" i="4"/>
  <c r="Q1506" i="4"/>
  <c r="P1506" i="4"/>
  <c r="O1506" i="4"/>
  <c r="F1506" i="4"/>
  <c r="V1505" i="4"/>
  <c r="U1505" i="4"/>
  <c r="T1505" i="4"/>
  <c r="S1505" i="4"/>
  <c r="R1505" i="4"/>
  <c r="Q1505" i="4"/>
  <c r="P1505" i="4"/>
  <c r="O1505" i="4"/>
  <c r="F1505" i="4"/>
  <c r="V1504" i="4"/>
  <c r="U1504" i="4"/>
  <c r="T1504" i="4"/>
  <c r="S1504" i="4"/>
  <c r="R1504" i="4"/>
  <c r="Q1504" i="4"/>
  <c r="P1504" i="4"/>
  <c r="O1504" i="4"/>
  <c r="F1504" i="4"/>
  <c r="V1503" i="4"/>
  <c r="U1503" i="4"/>
  <c r="T1503" i="4"/>
  <c r="S1503" i="4"/>
  <c r="R1503" i="4"/>
  <c r="Q1503" i="4"/>
  <c r="P1503" i="4"/>
  <c r="O1503" i="4"/>
  <c r="F1503" i="4"/>
  <c r="V1502" i="4"/>
  <c r="U1502" i="4"/>
  <c r="T1502" i="4"/>
  <c r="S1502" i="4"/>
  <c r="R1502" i="4"/>
  <c r="Q1502" i="4"/>
  <c r="P1502" i="4"/>
  <c r="O1502" i="4"/>
  <c r="F1502" i="4"/>
  <c r="V1501" i="4"/>
  <c r="U1501" i="4"/>
  <c r="T1501" i="4"/>
  <c r="S1501" i="4"/>
  <c r="R1501" i="4"/>
  <c r="Q1501" i="4"/>
  <c r="P1501" i="4"/>
  <c r="O1501" i="4"/>
  <c r="F1501" i="4"/>
  <c r="V1500" i="4"/>
  <c r="U1500" i="4"/>
  <c r="T1500" i="4"/>
  <c r="S1500" i="4"/>
  <c r="R1500" i="4"/>
  <c r="Q1500" i="4"/>
  <c r="P1500" i="4"/>
  <c r="O1500" i="4"/>
  <c r="F1500" i="4"/>
  <c r="V1499" i="4"/>
  <c r="U1499" i="4"/>
  <c r="T1499" i="4"/>
  <c r="S1499" i="4"/>
  <c r="R1499" i="4"/>
  <c r="Q1499" i="4"/>
  <c r="P1499" i="4"/>
  <c r="O1499" i="4"/>
  <c r="F1499" i="4"/>
  <c r="V1498" i="4"/>
  <c r="U1498" i="4"/>
  <c r="T1498" i="4"/>
  <c r="S1498" i="4"/>
  <c r="R1498" i="4"/>
  <c r="Q1498" i="4"/>
  <c r="P1498" i="4"/>
  <c r="O1498" i="4"/>
  <c r="F1498" i="4"/>
  <c r="V1497" i="4"/>
  <c r="U1497" i="4"/>
  <c r="T1497" i="4"/>
  <c r="S1497" i="4"/>
  <c r="R1497" i="4"/>
  <c r="Q1497" i="4"/>
  <c r="P1497" i="4"/>
  <c r="O1497" i="4"/>
  <c r="F1497" i="4"/>
  <c r="V1496" i="4"/>
  <c r="U1496" i="4"/>
  <c r="T1496" i="4"/>
  <c r="S1496" i="4"/>
  <c r="R1496" i="4"/>
  <c r="Q1496" i="4"/>
  <c r="P1496" i="4"/>
  <c r="O1496" i="4"/>
  <c r="F1496" i="4"/>
  <c r="V1495" i="4"/>
  <c r="U1495" i="4"/>
  <c r="T1495" i="4"/>
  <c r="S1495" i="4"/>
  <c r="R1495" i="4"/>
  <c r="Q1495" i="4"/>
  <c r="P1495" i="4"/>
  <c r="O1495" i="4"/>
  <c r="F1495" i="4"/>
  <c r="V1494" i="4"/>
  <c r="U1494" i="4"/>
  <c r="T1494" i="4"/>
  <c r="S1494" i="4"/>
  <c r="R1494" i="4"/>
  <c r="Q1494" i="4"/>
  <c r="P1494" i="4"/>
  <c r="O1494" i="4"/>
  <c r="F1494" i="4"/>
  <c r="V1493" i="4"/>
  <c r="U1493" i="4"/>
  <c r="T1493" i="4"/>
  <c r="S1493" i="4"/>
  <c r="R1493" i="4"/>
  <c r="Q1493" i="4"/>
  <c r="P1493" i="4"/>
  <c r="O1493" i="4"/>
  <c r="F1493" i="4"/>
  <c r="V1492" i="4"/>
  <c r="U1492" i="4"/>
  <c r="T1492" i="4"/>
  <c r="S1492" i="4"/>
  <c r="R1492" i="4"/>
  <c r="Q1492" i="4"/>
  <c r="P1492" i="4"/>
  <c r="O1492" i="4"/>
  <c r="F1492" i="4"/>
  <c r="V1491" i="4"/>
  <c r="U1491" i="4"/>
  <c r="T1491" i="4"/>
  <c r="S1491" i="4"/>
  <c r="R1491" i="4"/>
  <c r="Q1491" i="4"/>
  <c r="P1491" i="4"/>
  <c r="O1491" i="4"/>
  <c r="F1491" i="4"/>
  <c r="V1490" i="4"/>
  <c r="U1490" i="4"/>
  <c r="T1490" i="4"/>
  <c r="S1490" i="4"/>
  <c r="R1490" i="4"/>
  <c r="Q1490" i="4"/>
  <c r="P1490" i="4"/>
  <c r="O1490" i="4"/>
  <c r="F1490" i="4"/>
  <c r="V1489" i="4"/>
  <c r="U1489" i="4"/>
  <c r="T1489" i="4"/>
  <c r="S1489" i="4"/>
  <c r="R1489" i="4"/>
  <c r="Q1489" i="4"/>
  <c r="P1489" i="4"/>
  <c r="O1489" i="4"/>
  <c r="F1489" i="4"/>
  <c r="V1488" i="4"/>
  <c r="U1488" i="4"/>
  <c r="T1488" i="4"/>
  <c r="S1488" i="4"/>
  <c r="R1488" i="4"/>
  <c r="Q1488" i="4"/>
  <c r="P1488" i="4"/>
  <c r="O1488" i="4"/>
  <c r="F1488" i="4"/>
  <c r="V1487" i="4"/>
  <c r="U1487" i="4"/>
  <c r="T1487" i="4"/>
  <c r="S1487" i="4"/>
  <c r="R1487" i="4"/>
  <c r="Q1487" i="4"/>
  <c r="P1487" i="4"/>
  <c r="O1487" i="4"/>
  <c r="F1487" i="4"/>
  <c r="V1486" i="4"/>
  <c r="U1486" i="4"/>
  <c r="T1486" i="4"/>
  <c r="S1486" i="4"/>
  <c r="R1486" i="4"/>
  <c r="Q1486" i="4"/>
  <c r="P1486" i="4"/>
  <c r="O1486" i="4"/>
  <c r="F1486" i="4"/>
  <c r="V1485" i="4"/>
  <c r="U1485" i="4"/>
  <c r="T1485" i="4"/>
  <c r="S1485" i="4"/>
  <c r="R1485" i="4"/>
  <c r="Q1485" i="4"/>
  <c r="P1485" i="4"/>
  <c r="O1485" i="4"/>
  <c r="F1485" i="4"/>
  <c r="V1484" i="4"/>
  <c r="U1484" i="4"/>
  <c r="T1484" i="4"/>
  <c r="S1484" i="4"/>
  <c r="R1484" i="4"/>
  <c r="Q1484" i="4"/>
  <c r="P1484" i="4"/>
  <c r="O1484" i="4"/>
  <c r="F1484" i="4"/>
  <c r="V1483" i="4"/>
  <c r="U1483" i="4"/>
  <c r="T1483" i="4"/>
  <c r="S1483" i="4"/>
  <c r="R1483" i="4"/>
  <c r="Q1483" i="4"/>
  <c r="P1483" i="4"/>
  <c r="O1483" i="4"/>
  <c r="F1483" i="4"/>
  <c r="V1482" i="4"/>
  <c r="U1482" i="4"/>
  <c r="T1482" i="4"/>
  <c r="S1482" i="4"/>
  <c r="R1482" i="4"/>
  <c r="Q1482" i="4"/>
  <c r="P1482" i="4"/>
  <c r="O1482" i="4"/>
  <c r="F1482" i="4"/>
  <c r="V1481" i="4"/>
  <c r="U1481" i="4"/>
  <c r="T1481" i="4"/>
  <c r="S1481" i="4"/>
  <c r="R1481" i="4"/>
  <c r="Q1481" i="4"/>
  <c r="P1481" i="4"/>
  <c r="O1481" i="4"/>
  <c r="F1481" i="4"/>
  <c r="V1480" i="4"/>
  <c r="U1480" i="4"/>
  <c r="T1480" i="4"/>
  <c r="S1480" i="4"/>
  <c r="R1480" i="4"/>
  <c r="Q1480" i="4"/>
  <c r="P1480" i="4"/>
  <c r="O1480" i="4"/>
  <c r="F1480" i="4"/>
  <c r="V1479" i="4"/>
  <c r="U1479" i="4"/>
  <c r="T1479" i="4"/>
  <c r="S1479" i="4"/>
  <c r="R1479" i="4"/>
  <c r="Q1479" i="4"/>
  <c r="P1479" i="4"/>
  <c r="O1479" i="4"/>
  <c r="F1479" i="4"/>
  <c r="V1478" i="4"/>
  <c r="U1478" i="4"/>
  <c r="T1478" i="4"/>
  <c r="S1478" i="4"/>
  <c r="R1478" i="4"/>
  <c r="Q1478" i="4"/>
  <c r="P1478" i="4"/>
  <c r="O1478" i="4"/>
  <c r="F1478" i="4"/>
  <c r="V1477" i="4"/>
  <c r="U1477" i="4"/>
  <c r="T1477" i="4"/>
  <c r="S1477" i="4"/>
  <c r="R1477" i="4"/>
  <c r="Q1477" i="4"/>
  <c r="P1477" i="4"/>
  <c r="O1477" i="4"/>
  <c r="F1477" i="4"/>
  <c r="V1476" i="4"/>
  <c r="U1476" i="4"/>
  <c r="T1476" i="4"/>
  <c r="S1476" i="4"/>
  <c r="R1476" i="4"/>
  <c r="Q1476" i="4"/>
  <c r="P1476" i="4"/>
  <c r="O1476" i="4"/>
  <c r="F1476" i="4"/>
  <c r="V1475" i="4"/>
  <c r="U1475" i="4"/>
  <c r="T1475" i="4"/>
  <c r="S1475" i="4"/>
  <c r="R1475" i="4"/>
  <c r="Q1475" i="4"/>
  <c r="P1475" i="4"/>
  <c r="O1475" i="4"/>
  <c r="F1475" i="4"/>
  <c r="V1474" i="4"/>
  <c r="U1474" i="4"/>
  <c r="T1474" i="4"/>
  <c r="S1474" i="4"/>
  <c r="R1474" i="4"/>
  <c r="Q1474" i="4"/>
  <c r="P1474" i="4"/>
  <c r="O1474" i="4"/>
  <c r="F1474" i="4"/>
  <c r="V1473" i="4"/>
  <c r="U1473" i="4"/>
  <c r="T1473" i="4"/>
  <c r="S1473" i="4"/>
  <c r="R1473" i="4"/>
  <c r="Q1473" i="4"/>
  <c r="P1473" i="4"/>
  <c r="O1473" i="4"/>
  <c r="F1473" i="4"/>
  <c r="V1472" i="4"/>
  <c r="U1472" i="4"/>
  <c r="T1472" i="4"/>
  <c r="S1472" i="4"/>
  <c r="R1472" i="4"/>
  <c r="Q1472" i="4"/>
  <c r="P1472" i="4"/>
  <c r="O1472" i="4"/>
  <c r="F1472" i="4"/>
  <c r="V1471" i="4"/>
  <c r="U1471" i="4"/>
  <c r="T1471" i="4"/>
  <c r="S1471" i="4"/>
  <c r="R1471" i="4"/>
  <c r="Q1471" i="4"/>
  <c r="P1471" i="4"/>
  <c r="O1471" i="4"/>
  <c r="F1471" i="4"/>
  <c r="V1470" i="4"/>
  <c r="U1470" i="4"/>
  <c r="T1470" i="4"/>
  <c r="S1470" i="4"/>
  <c r="R1470" i="4"/>
  <c r="Q1470" i="4"/>
  <c r="P1470" i="4"/>
  <c r="O1470" i="4"/>
  <c r="F1470" i="4"/>
  <c r="V1469" i="4"/>
  <c r="U1469" i="4"/>
  <c r="T1469" i="4"/>
  <c r="S1469" i="4"/>
  <c r="R1469" i="4"/>
  <c r="Q1469" i="4"/>
  <c r="P1469" i="4"/>
  <c r="O1469" i="4"/>
  <c r="F1469" i="4"/>
  <c r="V1468" i="4"/>
  <c r="U1468" i="4"/>
  <c r="T1468" i="4"/>
  <c r="S1468" i="4"/>
  <c r="R1468" i="4"/>
  <c r="Q1468" i="4"/>
  <c r="P1468" i="4"/>
  <c r="O1468" i="4"/>
  <c r="F1468" i="4"/>
  <c r="V1467" i="4"/>
  <c r="U1467" i="4"/>
  <c r="T1467" i="4"/>
  <c r="S1467" i="4"/>
  <c r="R1467" i="4"/>
  <c r="Q1467" i="4"/>
  <c r="P1467" i="4"/>
  <c r="O1467" i="4"/>
  <c r="F1467" i="4"/>
  <c r="V1466" i="4"/>
  <c r="U1466" i="4"/>
  <c r="T1466" i="4"/>
  <c r="S1466" i="4"/>
  <c r="R1466" i="4"/>
  <c r="Q1466" i="4"/>
  <c r="P1466" i="4"/>
  <c r="O1466" i="4"/>
  <c r="F1466" i="4"/>
  <c r="V1465" i="4"/>
  <c r="U1465" i="4"/>
  <c r="T1465" i="4"/>
  <c r="S1465" i="4"/>
  <c r="R1465" i="4"/>
  <c r="Q1465" i="4"/>
  <c r="P1465" i="4"/>
  <c r="O1465" i="4"/>
  <c r="F1465" i="4"/>
  <c r="V1464" i="4"/>
  <c r="U1464" i="4"/>
  <c r="T1464" i="4"/>
  <c r="S1464" i="4"/>
  <c r="R1464" i="4"/>
  <c r="Q1464" i="4"/>
  <c r="P1464" i="4"/>
  <c r="O1464" i="4"/>
  <c r="F1464" i="4"/>
  <c r="V1463" i="4"/>
  <c r="U1463" i="4"/>
  <c r="T1463" i="4"/>
  <c r="S1463" i="4"/>
  <c r="R1463" i="4"/>
  <c r="Q1463" i="4"/>
  <c r="P1463" i="4"/>
  <c r="O1463" i="4"/>
  <c r="F1463" i="4"/>
  <c r="V1462" i="4"/>
  <c r="U1462" i="4"/>
  <c r="T1462" i="4"/>
  <c r="S1462" i="4"/>
  <c r="R1462" i="4"/>
  <c r="Q1462" i="4"/>
  <c r="P1462" i="4"/>
  <c r="O1462" i="4"/>
  <c r="F1462" i="4"/>
  <c r="V1461" i="4"/>
  <c r="U1461" i="4"/>
  <c r="T1461" i="4"/>
  <c r="S1461" i="4"/>
  <c r="R1461" i="4"/>
  <c r="Q1461" i="4"/>
  <c r="P1461" i="4"/>
  <c r="O1461" i="4"/>
  <c r="F1461" i="4"/>
  <c r="V1460" i="4"/>
  <c r="U1460" i="4"/>
  <c r="T1460" i="4"/>
  <c r="S1460" i="4"/>
  <c r="R1460" i="4"/>
  <c r="Q1460" i="4"/>
  <c r="P1460" i="4"/>
  <c r="O1460" i="4"/>
  <c r="F1460" i="4"/>
  <c r="V1459" i="4"/>
  <c r="U1459" i="4"/>
  <c r="T1459" i="4"/>
  <c r="S1459" i="4"/>
  <c r="R1459" i="4"/>
  <c r="Q1459" i="4"/>
  <c r="P1459" i="4"/>
  <c r="O1459" i="4"/>
  <c r="F1459" i="4"/>
  <c r="V1458" i="4"/>
  <c r="U1458" i="4"/>
  <c r="T1458" i="4"/>
  <c r="S1458" i="4"/>
  <c r="R1458" i="4"/>
  <c r="Q1458" i="4"/>
  <c r="P1458" i="4"/>
  <c r="O1458" i="4"/>
  <c r="F1458" i="4"/>
  <c r="V1457" i="4"/>
  <c r="U1457" i="4"/>
  <c r="T1457" i="4"/>
  <c r="S1457" i="4"/>
  <c r="R1457" i="4"/>
  <c r="Q1457" i="4"/>
  <c r="P1457" i="4"/>
  <c r="O1457" i="4"/>
  <c r="F1457" i="4"/>
  <c r="V1456" i="4"/>
  <c r="U1456" i="4"/>
  <c r="T1456" i="4"/>
  <c r="S1456" i="4"/>
  <c r="R1456" i="4"/>
  <c r="Q1456" i="4"/>
  <c r="P1456" i="4"/>
  <c r="O1456" i="4"/>
  <c r="F1456" i="4"/>
  <c r="V1455" i="4"/>
  <c r="U1455" i="4"/>
  <c r="T1455" i="4"/>
  <c r="S1455" i="4"/>
  <c r="R1455" i="4"/>
  <c r="Q1455" i="4"/>
  <c r="P1455" i="4"/>
  <c r="O1455" i="4"/>
  <c r="F1455" i="4"/>
  <c r="V1454" i="4"/>
  <c r="U1454" i="4"/>
  <c r="T1454" i="4"/>
  <c r="S1454" i="4"/>
  <c r="R1454" i="4"/>
  <c r="Q1454" i="4"/>
  <c r="P1454" i="4"/>
  <c r="O1454" i="4"/>
  <c r="F1454" i="4"/>
  <c r="V1453" i="4"/>
  <c r="U1453" i="4"/>
  <c r="T1453" i="4"/>
  <c r="S1453" i="4"/>
  <c r="R1453" i="4"/>
  <c r="Q1453" i="4"/>
  <c r="P1453" i="4"/>
  <c r="O1453" i="4"/>
  <c r="F1453" i="4"/>
  <c r="V1452" i="4"/>
  <c r="U1452" i="4"/>
  <c r="T1452" i="4"/>
  <c r="S1452" i="4"/>
  <c r="R1452" i="4"/>
  <c r="Q1452" i="4"/>
  <c r="P1452" i="4"/>
  <c r="O1452" i="4"/>
  <c r="F1452" i="4"/>
  <c r="V1451" i="4"/>
  <c r="U1451" i="4"/>
  <c r="T1451" i="4"/>
  <c r="S1451" i="4"/>
  <c r="R1451" i="4"/>
  <c r="Q1451" i="4"/>
  <c r="P1451" i="4"/>
  <c r="O1451" i="4"/>
  <c r="F1451" i="4"/>
  <c r="V1450" i="4"/>
  <c r="U1450" i="4"/>
  <c r="T1450" i="4"/>
  <c r="S1450" i="4"/>
  <c r="R1450" i="4"/>
  <c r="Q1450" i="4"/>
  <c r="P1450" i="4"/>
  <c r="O1450" i="4"/>
  <c r="F1450" i="4"/>
  <c r="V1449" i="4"/>
  <c r="U1449" i="4"/>
  <c r="T1449" i="4"/>
  <c r="S1449" i="4"/>
  <c r="R1449" i="4"/>
  <c r="Q1449" i="4"/>
  <c r="P1449" i="4"/>
  <c r="O1449" i="4"/>
  <c r="F1449" i="4"/>
  <c r="V1448" i="4"/>
  <c r="U1448" i="4"/>
  <c r="T1448" i="4"/>
  <c r="S1448" i="4"/>
  <c r="R1448" i="4"/>
  <c r="Q1448" i="4"/>
  <c r="P1448" i="4"/>
  <c r="O1448" i="4"/>
  <c r="F1448" i="4"/>
  <c r="V1447" i="4"/>
  <c r="U1447" i="4"/>
  <c r="T1447" i="4"/>
  <c r="S1447" i="4"/>
  <c r="R1447" i="4"/>
  <c r="Q1447" i="4"/>
  <c r="P1447" i="4"/>
  <c r="O1447" i="4"/>
  <c r="F1447" i="4"/>
  <c r="V1446" i="4"/>
  <c r="U1446" i="4"/>
  <c r="T1446" i="4"/>
  <c r="S1446" i="4"/>
  <c r="R1446" i="4"/>
  <c r="Q1446" i="4"/>
  <c r="P1446" i="4"/>
  <c r="O1446" i="4"/>
  <c r="F1446" i="4"/>
  <c r="V1445" i="4"/>
  <c r="U1445" i="4"/>
  <c r="T1445" i="4"/>
  <c r="S1445" i="4"/>
  <c r="R1445" i="4"/>
  <c r="Q1445" i="4"/>
  <c r="P1445" i="4"/>
  <c r="O1445" i="4"/>
  <c r="F1445" i="4"/>
  <c r="V1444" i="4"/>
  <c r="U1444" i="4"/>
  <c r="T1444" i="4"/>
  <c r="S1444" i="4"/>
  <c r="R1444" i="4"/>
  <c r="Q1444" i="4"/>
  <c r="P1444" i="4"/>
  <c r="O1444" i="4"/>
  <c r="F1444" i="4"/>
  <c r="V1443" i="4"/>
  <c r="U1443" i="4"/>
  <c r="T1443" i="4"/>
  <c r="S1443" i="4"/>
  <c r="R1443" i="4"/>
  <c r="Q1443" i="4"/>
  <c r="P1443" i="4"/>
  <c r="O1443" i="4"/>
  <c r="F1443" i="4"/>
  <c r="V1442" i="4"/>
  <c r="U1442" i="4"/>
  <c r="T1442" i="4"/>
  <c r="S1442" i="4"/>
  <c r="R1442" i="4"/>
  <c r="Q1442" i="4"/>
  <c r="P1442" i="4"/>
  <c r="O1442" i="4"/>
  <c r="F1442" i="4"/>
  <c r="V1441" i="4"/>
  <c r="U1441" i="4"/>
  <c r="T1441" i="4"/>
  <c r="S1441" i="4"/>
  <c r="R1441" i="4"/>
  <c r="Q1441" i="4"/>
  <c r="P1441" i="4"/>
  <c r="O1441" i="4"/>
  <c r="F1441" i="4"/>
  <c r="V1440" i="4"/>
  <c r="U1440" i="4"/>
  <c r="T1440" i="4"/>
  <c r="S1440" i="4"/>
  <c r="R1440" i="4"/>
  <c r="Q1440" i="4"/>
  <c r="P1440" i="4"/>
  <c r="O1440" i="4"/>
  <c r="F1440" i="4"/>
  <c r="V1439" i="4"/>
  <c r="U1439" i="4"/>
  <c r="T1439" i="4"/>
  <c r="S1439" i="4"/>
  <c r="R1439" i="4"/>
  <c r="Q1439" i="4"/>
  <c r="P1439" i="4"/>
  <c r="O1439" i="4"/>
  <c r="F1439" i="4"/>
  <c r="V1438" i="4"/>
  <c r="U1438" i="4"/>
  <c r="T1438" i="4"/>
  <c r="S1438" i="4"/>
  <c r="R1438" i="4"/>
  <c r="Q1438" i="4"/>
  <c r="P1438" i="4"/>
  <c r="O1438" i="4"/>
  <c r="F1438" i="4"/>
  <c r="V1437" i="4"/>
  <c r="U1437" i="4"/>
  <c r="T1437" i="4"/>
  <c r="S1437" i="4"/>
  <c r="R1437" i="4"/>
  <c r="Q1437" i="4"/>
  <c r="P1437" i="4"/>
  <c r="O1437" i="4"/>
  <c r="F1437" i="4"/>
  <c r="V1436" i="4"/>
  <c r="U1436" i="4"/>
  <c r="T1436" i="4"/>
  <c r="S1436" i="4"/>
  <c r="R1436" i="4"/>
  <c r="Q1436" i="4"/>
  <c r="P1436" i="4"/>
  <c r="O1436" i="4"/>
  <c r="F1436" i="4"/>
  <c r="V1435" i="4"/>
  <c r="U1435" i="4"/>
  <c r="T1435" i="4"/>
  <c r="S1435" i="4"/>
  <c r="R1435" i="4"/>
  <c r="Q1435" i="4"/>
  <c r="P1435" i="4"/>
  <c r="O1435" i="4"/>
  <c r="F1435" i="4"/>
  <c r="V1434" i="4"/>
  <c r="U1434" i="4"/>
  <c r="T1434" i="4"/>
  <c r="S1434" i="4"/>
  <c r="R1434" i="4"/>
  <c r="Q1434" i="4"/>
  <c r="P1434" i="4"/>
  <c r="O1434" i="4"/>
  <c r="F1434" i="4"/>
  <c r="V1433" i="4"/>
  <c r="U1433" i="4"/>
  <c r="T1433" i="4"/>
  <c r="S1433" i="4"/>
  <c r="R1433" i="4"/>
  <c r="Q1433" i="4"/>
  <c r="P1433" i="4"/>
  <c r="O1433" i="4"/>
  <c r="F1433" i="4"/>
  <c r="V1432" i="4"/>
  <c r="U1432" i="4"/>
  <c r="T1432" i="4"/>
  <c r="S1432" i="4"/>
  <c r="R1432" i="4"/>
  <c r="Q1432" i="4"/>
  <c r="P1432" i="4"/>
  <c r="O1432" i="4"/>
  <c r="F1432" i="4"/>
  <c r="V1431" i="4"/>
  <c r="U1431" i="4"/>
  <c r="T1431" i="4"/>
  <c r="S1431" i="4"/>
  <c r="R1431" i="4"/>
  <c r="Q1431" i="4"/>
  <c r="P1431" i="4"/>
  <c r="O1431" i="4"/>
  <c r="F1431" i="4"/>
  <c r="V1430" i="4"/>
  <c r="U1430" i="4"/>
  <c r="T1430" i="4"/>
  <c r="S1430" i="4"/>
  <c r="R1430" i="4"/>
  <c r="Q1430" i="4"/>
  <c r="P1430" i="4"/>
  <c r="O1430" i="4"/>
  <c r="F1430" i="4"/>
  <c r="V1429" i="4"/>
  <c r="U1429" i="4"/>
  <c r="T1429" i="4"/>
  <c r="S1429" i="4"/>
  <c r="R1429" i="4"/>
  <c r="Q1429" i="4"/>
  <c r="P1429" i="4"/>
  <c r="O1429" i="4"/>
  <c r="F1429" i="4"/>
  <c r="V1428" i="4"/>
  <c r="U1428" i="4"/>
  <c r="T1428" i="4"/>
  <c r="S1428" i="4"/>
  <c r="R1428" i="4"/>
  <c r="Q1428" i="4"/>
  <c r="P1428" i="4"/>
  <c r="O1428" i="4"/>
  <c r="F1428" i="4"/>
  <c r="V1427" i="4"/>
  <c r="U1427" i="4"/>
  <c r="T1427" i="4"/>
  <c r="S1427" i="4"/>
  <c r="R1427" i="4"/>
  <c r="Q1427" i="4"/>
  <c r="P1427" i="4"/>
  <c r="O1427" i="4"/>
  <c r="F1427" i="4"/>
  <c r="V1426" i="4"/>
  <c r="U1426" i="4"/>
  <c r="T1426" i="4"/>
  <c r="S1426" i="4"/>
  <c r="R1426" i="4"/>
  <c r="Q1426" i="4"/>
  <c r="P1426" i="4"/>
  <c r="O1426" i="4"/>
  <c r="F1426" i="4"/>
  <c r="V1425" i="4"/>
  <c r="U1425" i="4"/>
  <c r="T1425" i="4"/>
  <c r="S1425" i="4"/>
  <c r="R1425" i="4"/>
  <c r="Q1425" i="4"/>
  <c r="P1425" i="4"/>
  <c r="O1425" i="4"/>
  <c r="F1425" i="4"/>
  <c r="V1424" i="4"/>
  <c r="U1424" i="4"/>
  <c r="T1424" i="4"/>
  <c r="S1424" i="4"/>
  <c r="R1424" i="4"/>
  <c r="Q1424" i="4"/>
  <c r="P1424" i="4"/>
  <c r="O1424" i="4"/>
  <c r="F1424" i="4"/>
  <c r="V1423" i="4"/>
  <c r="U1423" i="4"/>
  <c r="T1423" i="4"/>
  <c r="S1423" i="4"/>
  <c r="R1423" i="4"/>
  <c r="Q1423" i="4"/>
  <c r="P1423" i="4"/>
  <c r="O1423" i="4"/>
  <c r="F1423" i="4"/>
  <c r="V1422" i="4"/>
  <c r="U1422" i="4"/>
  <c r="T1422" i="4"/>
  <c r="S1422" i="4"/>
  <c r="R1422" i="4"/>
  <c r="Q1422" i="4"/>
  <c r="P1422" i="4"/>
  <c r="O1422" i="4"/>
  <c r="F1422" i="4"/>
  <c r="V1421" i="4"/>
  <c r="U1421" i="4"/>
  <c r="T1421" i="4"/>
  <c r="S1421" i="4"/>
  <c r="R1421" i="4"/>
  <c r="Q1421" i="4"/>
  <c r="P1421" i="4"/>
  <c r="O1421" i="4"/>
  <c r="F1421" i="4"/>
  <c r="V1420" i="4"/>
  <c r="U1420" i="4"/>
  <c r="T1420" i="4"/>
  <c r="S1420" i="4"/>
  <c r="R1420" i="4"/>
  <c r="Q1420" i="4"/>
  <c r="P1420" i="4"/>
  <c r="O1420" i="4"/>
  <c r="F1420" i="4"/>
  <c r="V1419" i="4"/>
  <c r="U1419" i="4"/>
  <c r="T1419" i="4"/>
  <c r="S1419" i="4"/>
  <c r="R1419" i="4"/>
  <c r="Q1419" i="4"/>
  <c r="P1419" i="4"/>
  <c r="O1419" i="4"/>
  <c r="F1419" i="4"/>
  <c r="V1418" i="4"/>
  <c r="U1418" i="4"/>
  <c r="T1418" i="4"/>
  <c r="S1418" i="4"/>
  <c r="R1418" i="4"/>
  <c r="Q1418" i="4"/>
  <c r="P1418" i="4"/>
  <c r="O1418" i="4"/>
  <c r="F1418" i="4"/>
  <c r="V1417" i="4"/>
  <c r="U1417" i="4"/>
  <c r="T1417" i="4"/>
  <c r="S1417" i="4"/>
  <c r="R1417" i="4"/>
  <c r="Q1417" i="4"/>
  <c r="P1417" i="4"/>
  <c r="O1417" i="4"/>
  <c r="F1417" i="4"/>
  <c r="V1416" i="4"/>
  <c r="U1416" i="4"/>
  <c r="T1416" i="4"/>
  <c r="S1416" i="4"/>
  <c r="R1416" i="4"/>
  <c r="Q1416" i="4"/>
  <c r="P1416" i="4"/>
  <c r="O1416" i="4"/>
  <c r="F1416" i="4"/>
  <c r="V1415" i="4"/>
  <c r="U1415" i="4"/>
  <c r="T1415" i="4"/>
  <c r="S1415" i="4"/>
  <c r="R1415" i="4"/>
  <c r="Q1415" i="4"/>
  <c r="P1415" i="4"/>
  <c r="O1415" i="4"/>
  <c r="F1415" i="4"/>
  <c r="V1414" i="4"/>
  <c r="U1414" i="4"/>
  <c r="T1414" i="4"/>
  <c r="S1414" i="4"/>
  <c r="R1414" i="4"/>
  <c r="Q1414" i="4"/>
  <c r="P1414" i="4"/>
  <c r="O1414" i="4"/>
  <c r="F1414" i="4"/>
  <c r="V1413" i="4"/>
  <c r="U1413" i="4"/>
  <c r="T1413" i="4"/>
  <c r="S1413" i="4"/>
  <c r="R1413" i="4"/>
  <c r="Q1413" i="4"/>
  <c r="P1413" i="4"/>
  <c r="O1413" i="4"/>
  <c r="F1413" i="4"/>
  <c r="V1412" i="4"/>
  <c r="U1412" i="4"/>
  <c r="T1412" i="4"/>
  <c r="S1412" i="4"/>
  <c r="R1412" i="4"/>
  <c r="Q1412" i="4"/>
  <c r="P1412" i="4"/>
  <c r="O1412" i="4"/>
  <c r="F1412" i="4"/>
  <c r="V1411" i="4"/>
  <c r="U1411" i="4"/>
  <c r="T1411" i="4"/>
  <c r="S1411" i="4"/>
  <c r="R1411" i="4"/>
  <c r="Q1411" i="4"/>
  <c r="P1411" i="4"/>
  <c r="O1411" i="4"/>
  <c r="F1411" i="4"/>
  <c r="V1410" i="4"/>
  <c r="U1410" i="4"/>
  <c r="T1410" i="4"/>
  <c r="S1410" i="4"/>
  <c r="R1410" i="4"/>
  <c r="Q1410" i="4"/>
  <c r="P1410" i="4"/>
  <c r="O1410" i="4"/>
  <c r="F1410" i="4"/>
  <c r="V1409" i="4"/>
  <c r="U1409" i="4"/>
  <c r="T1409" i="4"/>
  <c r="S1409" i="4"/>
  <c r="R1409" i="4"/>
  <c r="Q1409" i="4"/>
  <c r="P1409" i="4"/>
  <c r="O1409" i="4"/>
  <c r="F1409" i="4"/>
  <c r="V1408" i="4"/>
  <c r="U1408" i="4"/>
  <c r="T1408" i="4"/>
  <c r="S1408" i="4"/>
  <c r="R1408" i="4"/>
  <c r="Q1408" i="4"/>
  <c r="P1408" i="4"/>
  <c r="O1408" i="4"/>
  <c r="F1408" i="4"/>
  <c r="V1407" i="4"/>
  <c r="U1407" i="4"/>
  <c r="T1407" i="4"/>
  <c r="S1407" i="4"/>
  <c r="R1407" i="4"/>
  <c r="Q1407" i="4"/>
  <c r="P1407" i="4"/>
  <c r="O1407" i="4"/>
  <c r="F1407" i="4"/>
  <c r="V1406" i="4"/>
  <c r="U1406" i="4"/>
  <c r="T1406" i="4"/>
  <c r="S1406" i="4"/>
  <c r="R1406" i="4"/>
  <c r="Q1406" i="4"/>
  <c r="P1406" i="4"/>
  <c r="O1406" i="4"/>
  <c r="F1406" i="4"/>
  <c r="V1405" i="4"/>
  <c r="U1405" i="4"/>
  <c r="T1405" i="4"/>
  <c r="S1405" i="4"/>
  <c r="R1405" i="4"/>
  <c r="Q1405" i="4"/>
  <c r="P1405" i="4"/>
  <c r="O1405" i="4"/>
  <c r="F1405" i="4"/>
  <c r="V1404" i="4"/>
  <c r="U1404" i="4"/>
  <c r="T1404" i="4"/>
  <c r="S1404" i="4"/>
  <c r="R1404" i="4"/>
  <c r="Q1404" i="4"/>
  <c r="P1404" i="4"/>
  <c r="O1404" i="4"/>
  <c r="F1404" i="4"/>
  <c r="V1403" i="4"/>
  <c r="U1403" i="4"/>
  <c r="T1403" i="4"/>
  <c r="S1403" i="4"/>
  <c r="R1403" i="4"/>
  <c r="Q1403" i="4"/>
  <c r="P1403" i="4"/>
  <c r="O1403" i="4"/>
  <c r="F1403" i="4"/>
  <c r="V1402" i="4"/>
  <c r="U1402" i="4"/>
  <c r="T1402" i="4"/>
  <c r="S1402" i="4"/>
  <c r="R1402" i="4"/>
  <c r="Q1402" i="4"/>
  <c r="P1402" i="4"/>
  <c r="O1402" i="4"/>
  <c r="F1402" i="4"/>
  <c r="V1401" i="4"/>
  <c r="U1401" i="4"/>
  <c r="T1401" i="4"/>
  <c r="S1401" i="4"/>
  <c r="R1401" i="4"/>
  <c r="Q1401" i="4"/>
  <c r="P1401" i="4"/>
  <c r="O1401" i="4"/>
  <c r="F1401" i="4"/>
  <c r="V1400" i="4"/>
  <c r="U1400" i="4"/>
  <c r="T1400" i="4"/>
  <c r="S1400" i="4"/>
  <c r="R1400" i="4"/>
  <c r="Q1400" i="4"/>
  <c r="P1400" i="4"/>
  <c r="O1400" i="4"/>
  <c r="F1400" i="4"/>
  <c r="V1399" i="4"/>
  <c r="U1399" i="4"/>
  <c r="T1399" i="4"/>
  <c r="S1399" i="4"/>
  <c r="R1399" i="4"/>
  <c r="Q1399" i="4"/>
  <c r="P1399" i="4"/>
  <c r="O1399" i="4"/>
  <c r="F1399" i="4"/>
  <c r="V1398" i="4"/>
  <c r="U1398" i="4"/>
  <c r="T1398" i="4"/>
  <c r="S1398" i="4"/>
  <c r="R1398" i="4"/>
  <c r="Q1398" i="4"/>
  <c r="P1398" i="4"/>
  <c r="O1398" i="4"/>
  <c r="F1398" i="4"/>
  <c r="V1397" i="4"/>
  <c r="U1397" i="4"/>
  <c r="T1397" i="4"/>
  <c r="S1397" i="4"/>
  <c r="R1397" i="4"/>
  <c r="Q1397" i="4"/>
  <c r="P1397" i="4"/>
  <c r="O1397" i="4"/>
  <c r="F1397" i="4"/>
  <c r="V1396" i="4"/>
  <c r="U1396" i="4"/>
  <c r="T1396" i="4"/>
  <c r="S1396" i="4"/>
  <c r="R1396" i="4"/>
  <c r="Q1396" i="4"/>
  <c r="P1396" i="4"/>
  <c r="O1396" i="4"/>
  <c r="F1396" i="4"/>
  <c r="V1395" i="4"/>
  <c r="U1395" i="4"/>
  <c r="T1395" i="4"/>
  <c r="S1395" i="4"/>
  <c r="R1395" i="4"/>
  <c r="Q1395" i="4"/>
  <c r="P1395" i="4"/>
  <c r="O1395" i="4"/>
  <c r="F1395" i="4"/>
  <c r="V1394" i="4"/>
  <c r="U1394" i="4"/>
  <c r="T1394" i="4"/>
  <c r="S1394" i="4"/>
  <c r="R1394" i="4"/>
  <c r="Q1394" i="4"/>
  <c r="P1394" i="4"/>
  <c r="O1394" i="4"/>
  <c r="F1394" i="4"/>
  <c r="V1393" i="4"/>
  <c r="U1393" i="4"/>
  <c r="T1393" i="4"/>
  <c r="S1393" i="4"/>
  <c r="R1393" i="4"/>
  <c r="Q1393" i="4"/>
  <c r="P1393" i="4"/>
  <c r="O1393" i="4"/>
  <c r="F1393" i="4"/>
  <c r="V1392" i="4"/>
  <c r="U1392" i="4"/>
  <c r="T1392" i="4"/>
  <c r="S1392" i="4"/>
  <c r="R1392" i="4"/>
  <c r="Q1392" i="4"/>
  <c r="P1392" i="4"/>
  <c r="O1392" i="4"/>
  <c r="F1392" i="4"/>
  <c r="V1391" i="4"/>
  <c r="U1391" i="4"/>
  <c r="T1391" i="4"/>
  <c r="S1391" i="4"/>
  <c r="R1391" i="4"/>
  <c r="Q1391" i="4"/>
  <c r="P1391" i="4"/>
  <c r="O1391" i="4"/>
  <c r="F1391" i="4"/>
  <c r="V1390" i="4"/>
  <c r="U1390" i="4"/>
  <c r="T1390" i="4"/>
  <c r="S1390" i="4"/>
  <c r="R1390" i="4"/>
  <c r="Q1390" i="4"/>
  <c r="P1390" i="4"/>
  <c r="O1390" i="4"/>
  <c r="F1390" i="4"/>
  <c r="V1389" i="4"/>
  <c r="U1389" i="4"/>
  <c r="T1389" i="4"/>
  <c r="S1389" i="4"/>
  <c r="R1389" i="4"/>
  <c r="Q1389" i="4"/>
  <c r="P1389" i="4"/>
  <c r="O1389" i="4"/>
  <c r="F1389" i="4"/>
  <c r="V1388" i="4"/>
  <c r="U1388" i="4"/>
  <c r="T1388" i="4"/>
  <c r="S1388" i="4"/>
  <c r="R1388" i="4"/>
  <c r="Q1388" i="4"/>
  <c r="P1388" i="4"/>
  <c r="O1388" i="4"/>
  <c r="F1388" i="4"/>
  <c r="V1387" i="4"/>
  <c r="U1387" i="4"/>
  <c r="T1387" i="4"/>
  <c r="S1387" i="4"/>
  <c r="R1387" i="4"/>
  <c r="Q1387" i="4"/>
  <c r="P1387" i="4"/>
  <c r="O1387" i="4"/>
  <c r="F1387" i="4"/>
  <c r="V1386" i="4"/>
  <c r="U1386" i="4"/>
  <c r="T1386" i="4"/>
  <c r="S1386" i="4"/>
  <c r="R1386" i="4"/>
  <c r="Q1386" i="4"/>
  <c r="P1386" i="4"/>
  <c r="O1386" i="4"/>
  <c r="F1386" i="4"/>
  <c r="V1385" i="4"/>
  <c r="U1385" i="4"/>
  <c r="T1385" i="4"/>
  <c r="S1385" i="4"/>
  <c r="R1385" i="4"/>
  <c r="Q1385" i="4"/>
  <c r="P1385" i="4"/>
  <c r="O1385" i="4"/>
  <c r="F1385" i="4"/>
  <c r="V1384" i="4"/>
  <c r="U1384" i="4"/>
  <c r="T1384" i="4"/>
  <c r="S1384" i="4"/>
  <c r="R1384" i="4"/>
  <c r="Q1384" i="4"/>
  <c r="P1384" i="4"/>
  <c r="O1384" i="4"/>
  <c r="F1384" i="4"/>
  <c r="V1383" i="4"/>
  <c r="U1383" i="4"/>
  <c r="T1383" i="4"/>
  <c r="S1383" i="4"/>
  <c r="R1383" i="4"/>
  <c r="Q1383" i="4"/>
  <c r="P1383" i="4"/>
  <c r="O1383" i="4"/>
  <c r="F1383" i="4"/>
  <c r="V1382" i="4"/>
  <c r="U1382" i="4"/>
  <c r="T1382" i="4"/>
  <c r="S1382" i="4"/>
  <c r="R1382" i="4"/>
  <c r="Q1382" i="4"/>
  <c r="P1382" i="4"/>
  <c r="O1382" i="4"/>
  <c r="F1382" i="4"/>
  <c r="V1381" i="4"/>
  <c r="U1381" i="4"/>
  <c r="T1381" i="4"/>
  <c r="S1381" i="4"/>
  <c r="R1381" i="4"/>
  <c r="Q1381" i="4"/>
  <c r="P1381" i="4"/>
  <c r="O1381" i="4"/>
  <c r="F1381" i="4"/>
  <c r="V1380" i="4"/>
  <c r="U1380" i="4"/>
  <c r="T1380" i="4"/>
  <c r="S1380" i="4"/>
  <c r="R1380" i="4"/>
  <c r="Q1380" i="4"/>
  <c r="P1380" i="4"/>
  <c r="O1380" i="4"/>
  <c r="F1380" i="4"/>
  <c r="V1379" i="4"/>
  <c r="U1379" i="4"/>
  <c r="T1379" i="4"/>
  <c r="S1379" i="4"/>
  <c r="R1379" i="4"/>
  <c r="Q1379" i="4"/>
  <c r="P1379" i="4"/>
  <c r="O1379" i="4"/>
  <c r="F1379" i="4"/>
  <c r="V1378" i="4"/>
  <c r="U1378" i="4"/>
  <c r="T1378" i="4"/>
  <c r="S1378" i="4"/>
  <c r="R1378" i="4"/>
  <c r="Q1378" i="4"/>
  <c r="P1378" i="4"/>
  <c r="O1378" i="4"/>
  <c r="F1378" i="4"/>
  <c r="V1377" i="4"/>
  <c r="U1377" i="4"/>
  <c r="T1377" i="4"/>
  <c r="S1377" i="4"/>
  <c r="R1377" i="4"/>
  <c r="Q1377" i="4"/>
  <c r="P1377" i="4"/>
  <c r="O1377" i="4"/>
  <c r="F1377" i="4"/>
  <c r="V1376" i="4"/>
  <c r="U1376" i="4"/>
  <c r="T1376" i="4"/>
  <c r="S1376" i="4"/>
  <c r="R1376" i="4"/>
  <c r="Q1376" i="4"/>
  <c r="P1376" i="4"/>
  <c r="O1376" i="4"/>
  <c r="F1376" i="4"/>
  <c r="V1375" i="4"/>
  <c r="U1375" i="4"/>
  <c r="T1375" i="4"/>
  <c r="S1375" i="4"/>
  <c r="R1375" i="4"/>
  <c r="Q1375" i="4"/>
  <c r="P1375" i="4"/>
  <c r="O1375" i="4"/>
  <c r="F1375" i="4"/>
  <c r="V1374" i="4"/>
  <c r="U1374" i="4"/>
  <c r="T1374" i="4"/>
  <c r="S1374" i="4"/>
  <c r="R1374" i="4"/>
  <c r="Q1374" i="4"/>
  <c r="P1374" i="4"/>
  <c r="O1374" i="4"/>
  <c r="F1374" i="4"/>
  <c r="V1373" i="4"/>
  <c r="U1373" i="4"/>
  <c r="T1373" i="4"/>
  <c r="S1373" i="4"/>
  <c r="R1373" i="4"/>
  <c r="Q1373" i="4"/>
  <c r="P1373" i="4"/>
  <c r="O1373" i="4"/>
  <c r="F1373" i="4"/>
  <c r="V1372" i="4"/>
  <c r="U1372" i="4"/>
  <c r="T1372" i="4"/>
  <c r="S1372" i="4"/>
  <c r="R1372" i="4"/>
  <c r="Q1372" i="4"/>
  <c r="P1372" i="4"/>
  <c r="O1372" i="4"/>
  <c r="F1372" i="4"/>
  <c r="V1371" i="4"/>
  <c r="U1371" i="4"/>
  <c r="T1371" i="4"/>
  <c r="S1371" i="4"/>
  <c r="R1371" i="4"/>
  <c r="Q1371" i="4"/>
  <c r="P1371" i="4"/>
  <c r="O1371" i="4"/>
  <c r="F1371" i="4"/>
  <c r="V1370" i="4"/>
  <c r="U1370" i="4"/>
  <c r="T1370" i="4"/>
  <c r="S1370" i="4"/>
  <c r="R1370" i="4"/>
  <c r="Q1370" i="4"/>
  <c r="P1370" i="4"/>
  <c r="O1370" i="4"/>
  <c r="F1370" i="4"/>
  <c r="V1369" i="4"/>
  <c r="U1369" i="4"/>
  <c r="T1369" i="4"/>
  <c r="S1369" i="4"/>
  <c r="R1369" i="4"/>
  <c r="Q1369" i="4"/>
  <c r="P1369" i="4"/>
  <c r="O1369" i="4"/>
  <c r="F1369" i="4"/>
  <c r="V1368" i="4"/>
  <c r="U1368" i="4"/>
  <c r="T1368" i="4"/>
  <c r="S1368" i="4"/>
  <c r="R1368" i="4"/>
  <c r="Q1368" i="4"/>
  <c r="P1368" i="4"/>
  <c r="O1368" i="4"/>
  <c r="F1368" i="4"/>
  <c r="V1367" i="4"/>
  <c r="U1367" i="4"/>
  <c r="T1367" i="4"/>
  <c r="S1367" i="4"/>
  <c r="R1367" i="4"/>
  <c r="Q1367" i="4"/>
  <c r="P1367" i="4"/>
  <c r="O1367" i="4"/>
  <c r="F1367" i="4"/>
  <c r="V1366" i="4"/>
  <c r="U1366" i="4"/>
  <c r="T1366" i="4"/>
  <c r="S1366" i="4"/>
  <c r="R1366" i="4"/>
  <c r="Q1366" i="4"/>
  <c r="P1366" i="4"/>
  <c r="O1366" i="4"/>
  <c r="F1366" i="4"/>
  <c r="V1365" i="4"/>
  <c r="U1365" i="4"/>
  <c r="T1365" i="4"/>
  <c r="S1365" i="4"/>
  <c r="R1365" i="4"/>
  <c r="Q1365" i="4"/>
  <c r="P1365" i="4"/>
  <c r="O1365" i="4"/>
  <c r="F1365" i="4"/>
  <c r="V1364" i="4"/>
  <c r="U1364" i="4"/>
  <c r="T1364" i="4"/>
  <c r="S1364" i="4"/>
  <c r="R1364" i="4"/>
  <c r="Q1364" i="4"/>
  <c r="P1364" i="4"/>
  <c r="O1364" i="4"/>
  <c r="F1364" i="4"/>
  <c r="V1363" i="4"/>
  <c r="U1363" i="4"/>
  <c r="T1363" i="4"/>
  <c r="S1363" i="4"/>
  <c r="R1363" i="4"/>
  <c r="Q1363" i="4"/>
  <c r="P1363" i="4"/>
  <c r="O1363" i="4"/>
  <c r="F1363" i="4"/>
  <c r="V1362" i="4"/>
  <c r="U1362" i="4"/>
  <c r="T1362" i="4"/>
  <c r="S1362" i="4"/>
  <c r="R1362" i="4"/>
  <c r="Q1362" i="4"/>
  <c r="P1362" i="4"/>
  <c r="O1362" i="4"/>
  <c r="F1362" i="4"/>
  <c r="V1361" i="4"/>
  <c r="U1361" i="4"/>
  <c r="T1361" i="4"/>
  <c r="S1361" i="4"/>
  <c r="R1361" i="4"/>
  <c r="Q1361" i="4"/>
  <c r="P1361" i="4"/>
  <c r="O1361" i="4"/>
  <c r="F1361" i="4"/>
  <c r="V1360" i="4"/>
  <c r="U1360" i="4"/>
  <c r="T1360" i="4"/>
  <c r="S1360" i="4"/>
  <c r="R1360" i="4"/>
  <c r="Q1360" i="4"/>
  <c r="P1360" i="4"/>
  <c r="O1360" i="4"/>
  <c r="F1360" i="4"/>
  <c r="V1359" i="4"/>
  <c r="U1359" i="4"/>
  <c r="T1359" i="4"/>
  <c r="S1359" i="4"/>
  <c r="R1359" i="4"/>
  <c r="Q1359" i="4"/>
  <c r="P1359" i="4"/>
  <c r="O1359" i="4"/>
  <c r="F1359" i="4"/>
  <c r="V1358" i="4"/>
  <c r="U1358" i="4"/>
  <c r="T1358" i="4"/>
  <c r="S1358" i="4"/>
  <c r="R1358" i="4"/>
  <c r="Q1358" i="4"/>
  <c r="P1358" i="4"/>
  <c r="O1358" i="4"/>
  <c r="F1358" i="4"/>
  <c r="V1357" i="4"/>
  <c r="U1357" i="4"/>
  <c r="T1357" i="4"/>
  <c r="S1357" i="4"/>
  <c r="R1357" i="4"/>
  <c r="Q1357" i="4"/>
  <c r="P1357" i="4"/>
  <c r="O1357" i="4"/>
  <c r="F1357" i="4"/>
  <c r="V1356" i="4"/>
  <c r="U1356" i="4"/>
  <c r="T1356" i="4"/>
  <c r="S1356" i="4"/>
  <c r="R1356" i="4"/>
  <c r="Q1356" i="4"/>
  <c r="P1356" i="4"/>
  <c r="O1356" i="4"/>
  <c r="F1356" i="4"/>
  <c r="V1355" i="4"/>
  <c r="U1355" i="4"/>
  <c r="T1355" i="4"/>
  <c r="S1355" i="4"/>
  <c r="R1355" i="4"/>
  <c r="Q1355" i="4"/>
  <c r="P1355" i="4"/>
  <c r="O1355" i="4"/>
  <c r="F1355" i="4"/>
  <c r="V1354" i="4"/>
  <c r="U1354" i="4"/>
  <c r="T1354" i="4"/>
  <c r="S1354" i="4"/>
  <c r="R1354" i="4"/>
  <c r="Q1354" i="4"/>
  <c r="P1354" i="4"/>
  <c r="O1354" i="4"/>
  <c r="F1354" i="4"/>
  <c r="V1353" i="4"/>
  <c r="U1353" i="4"/>
  <c r="T1353" i="4"/>
  <c r="S1353" i="4"/>
  <c r="R1353" i="4"/>
  <c r="Q1353" i="4"/>
  <c r="P1353" i="4"/>
  <c r="O1353" i="4"/>
  <c r="F1353" i="4"/>
  <c r="V1352" i="4"/>
  <c r="U1352" i="4"/>
  <c r="T1352" i="4"/>
  <c r="S1352" i="4"/>
  <c r="R1352" i="4"/>
  <c r="Q1352" i="4"/>
  <c r="P1352" i="4"/>
  <c r="O1352" i="4"/>
  <c r="F1352" i="4"/>
  <c r="V1351" i="4"/>
  <c r="U1351" i="4"/>
  <c r="T1351" i="4"/>
  <c r="S1351" i="4"/>
  <c r="R1351" i="4"/>
  <c r="Q1351" i="4"/>
  <c r="P1351" i="4"/>
  <c r="O1351" i="4"/>
  <c r="F1351" i="4"/>
  <c r="V1350" i="4"/>
  <c r="U1350" i="4"/>
  <c r="T1350" i="4"/>
  <c r="S1350" i="4"/>
  <c r="R1350" i="4"/>
  <c r="Q1350" i="4"/>
  <c r="P1350" i="4"/>
  <c r="O1350" i="4"/>
  <c r="F1350" i="4"/>
  <c r="V1349" i="4"/>
  <c r="U1349" i="4"/>
  <c r="T1349" i="4"/>
  <c r="S1349" i="4"/>
  <c r="R1349" i="4"/>
  <c r="Q1349" i="4"/>
  <c r="P1349" i="4"/>
  <c r="O1349" i="4"/>
  <c r="F1349" i="4"/>
  <c r="V1348" i="4"/>
  <c r="U1348" i="4"/>
  <c r="T1348" i="4"/>
  <c r="S1348" i="4"/>
  <c r="R1348" i="4"/>
  <c r="Q1348" i="4"/>
  <c r="P1348" i="4"/>
  <c r="O1348" i="4"/>
  <c r="F1348" i="4"/>
  <c r="V1347" i="4"/>
  <c r="U1347" i="4"/>
  <c r="T1347" i="4"/>
  <c r="S1347" i="4"/>
  <c r="R1347" i="4"/>
  <c r="Q1347" i="4"/>
  <c r="P1347" i="4"/>
  <c r="O1347" i="4"/>
  <c r="F1347" i="4"/>
  <c r="V1346" i="4"/>
  <c r="U1346" i="4"/>
  <c r="T1346" i="4"/>
  <c r="S1346" i="4"/>
  <c r="R1346" i="4"/>
  <c r="Q1346" i="4"/>
  <c r="P1346" i="4"/>
  <c r="O1346" i="4"/>
  <c r="F1346" i="4"/>
  <c r="V1345" i="4"/>
  <c r="U1345" i="4"/>
  <c r="T1345" i="4"/>
  <c r="S1345" i="4"/>
  <c r="R1345" i="4"/>
  <c r="Q1345" i="4"/>
  <c r="P1345" i="4"/>
  <c r="O1345" i="4"/>
  <c r="F1345" i="4"/>
  <c r="V1344" i="4"/>
  <c r="U1344" i="4"/>
  <c r="T1344" i="4"/>
  <c r="S1344" i="4"/>
  <c r="R1344" i="4"/>
  <c r="Q1344" i="4"/>
  <c r="P1344" i="4"/>
  <c r="O1344" i="4"/>
  <c r="F1344" i="4"/>
  <c r="V1343" i="4"/>
  <c r="U1343" i="4"/>
  <c r="T1343" i="4"/>
  <c r="S1343" i="4"/>
  <c r="R1343" i="4"/>
  <c r="Q1343" i="4"/>
  <c r="P1343" i="4"/>
  <c r="O1343" i="4"/>
  <c r="F1343" i="4"/>
  <c r="V1342" i="4"/>
  <c r="U1342" i="4"/>
  <c r="T1342" i="4"/>
  <c r="S1342" i="4"/>
  <c r="R1342" i="4"/>
  <c r="Q1342" i="4"/>
  <c r="P1342" i="4"/>
  <c r="O1342" i="4"/>
  <c r="F1342" i="4"/>
  <c r="V1341" i="4"/>
  <c r="U1341" i="4"/>
  <c r="T1341" i="4"/>
  <c r="S1341" i="4"/>
  <c r="R1341" i="4"/>
  <c r="Q1341" i="4"/>
  <c r="P1341" i="4"/>
  <c r="O1341" i="4"/>
  <c r="F1341" i="4"/>
  <c r="V1340" i="4"/>
  <c r="U1340" i="4"/>
  <c r="T1340" i="4"/>
  <c r="S1340" i="4"/>
  <c r="R1340" i="4"/>
  <c r="Q1340" i="4"/>
  <c r="P1340" i="4"/>
  <c r="O1340" i="4"/>
  <c r="F1340" i="4"/>
  <c r="V1339" i="4"/>
  <c r="U1339" i="4"/>
  <c r="T1339" i="4"/>
  <c r="S1339" i="4"/>
  <c r="R1339" i="4"/>
  <c r="Q1339" i="4"/>
  <c r="P1339" i="4"/>
  <c r="O1339" i="4"/>
  <c r="F1339" i="4"/>
  <c r="V1338" i="4"/>
  <c r="U1338" i="4"/>
  <c r="T1338" i="4"/>
  <c r="S1338" i="4"/>
  <c r="R1338" i="4"/>
  <c r="Q1338" i="4"/>
  <c r="P1338" i="4"/>
  <c r="O1338" i="4"/>
  <c r="F1338" i="4"/>
  <c r="V1337" i="4"/>
  <c r="U1337" i="4"/>
  <c r="T1337" i="4"/>
  <c r="S1337" i="4"/>
  <c r="R1337" i="4"/>
  <c r="Q1337" i="4"/>
  <c r="P1337" i="4"/>
  <c r="O1337" i="4"/>
  <c r="F1337" i="4"/>
  <c r="V1336" i="4"/>
  <c r="U1336" i="4"/>
  <c r="T1336" i="4"/>
  <c r="S1336" i="4"/>
  <c r="R1336" i="4"/>
  <c r="Q1336" i="4"/>
  <c r="P1336" i="4"/>
  <c r="O1336" i="4"/>
  <c r="F1336" i="4"/>
  <c r="V1335" i="4"/>
  <c r="U1335" i="4"/>
  <c r="T1335" i="4"/>
  <c r="S1335" i="4"/>
  <c r="R1335" i="4"/>
  <c r="Q1335" i="4"/>
  <c r="P1335" i="4"/>
  <c r="O1335" i="4"/>
  <c r="F1335" i="4"/>
  <c r="V1334" i="4"/>
  <c r="U1334" i="4"/>
  <c r="T1334" i="4"/>
  <c r="S1334" i="4"/>
  <c r="R1334" i="4"/>
  <c r="Q1334" i="4"/>
  <c r="P1334" i="4"/>
  <c r="O1334" i="4"/>
  <c r="F1334" i="4"/>
  <c r="V1333" i="4"/>
  <c r="U1333" i="4"/>
  <c r="T1333" i="4"/>
  <c r="S1333" i="4"/>
  <c r="R1333" i="4"/>
  <c r="Q1333" i="4"/>
  <c r="P1333" i="4"/>
  <c r="O1333" i="4"/>
  <c r="F1333" i="4"/>
  <c r="V1332" i="4"/>
  <c r="U1332" i="4"/>
  <c r="T1332" i="4"/>
  <c r="S1332" i="4"/>
  <c r="R1332" i="4"/>
  <c r="Q1332" i="4"/>
  <c r="P1332" i="4"/>
  <c r="O1332" i="4"/>
  <c r="F1332" i="4"/>
  <c r="V1331" i="4"/>
  <c r="U1331" i="4"/>
  <c r="T1331" i="4"/>
  <c r="S1331" i="4"/>
  <c r="R1331" i="4"/>
  <c r="Q1331" i="4"/>
  <c r="P1331" i="4"/>
  <c r="O1331" i="4"/>
  <c r="F1331" i="4"/>
  <c r="V1330" i="4"/>
  <c r="U1330" i="4"/>
  <c r="T1330" i="4"/>
  <c r="S1330" i="4"/>
  <c r="R1330" i="4"/>
  <c r="Q1330" i="4"/>
  <c r="P1330" i="4"/>
  <c r="O1330" i="4"/>
  <c r="F1330" i="4"/>
  <c r="V1329" i="4"/>
  <c r="U1329" i="4"/>
  <c r="T1329" i="4"/>
  <c r="S1329" i="4"/>
  <c r="R1329" i="4"/>
  <c r="Q1329" i="4"/>
  <c r="P1329" i="4"/>
  <c r="O1329" i="4"/>
  <c r="F1329" i="4"/>
  <c r="V1328" i="4"/>
  <c r="U1328" i="4"/>
  <c r="T1328" i="4"/>
  <c r="S1328" i="4"/>
  <c r="R1328" i="4"/>
  <c r="Q1328" i="4"/>
  <c r="P1328" i="4"/>
  <c r="O1328" i="4"/>
  <c r="F1328" i="4"/>
  <c r="V1327" i="4"/>
  <c r="U1327" i="4"/>
  <c r="T1327" i="4"/>
  <c r="S1327" i="4"/>
  <c r="R1327" i="4"/>
  <c r="Q1327" i="4"/>
  <c r="P1327" i="4"/>
  <c r="O1327" i="4"/>
  <c r="F1327" i="4"/>
  <c r="V1326" i="4"/>
  <c r="U1326" i="4"/>
  <c r="T1326" i="4"/>
  <c r="S1326" i="4"/>
  <c r="R1326" i="4"/>
  <c r="Q1326" i="4"/>
  <c r="P1326" i="4"/>
  <c r="O1326" i="4"/>
  <c r="F1326" i="4"/>
  <c r="V1325" i="4"/>
  <c r="U1325" i="4"/>
  <c r="T1325" i="4"/>
  <c r="S1325" i="4"/>
  <c r="R1325" i="4"/>
  <c r="Q1325" i="4"/>
  <c r="P1325" i="4"/>
  <c r="O1325" i="4"/>
  <c r="F1325" i="4"/>
  <c r="V1324" i="4"/>
  <c r="U1324" i="4"/>
  <c r="T1324" i="4"/>
  <c r="S1324" i="4"/>
  <c r="R1324" i="4"/>
  <c r="Q1324" i="4"/>
  <c r="P1324" i="4"/>
  <c r="O1324" i="4"/>
  <c r="F1324" i="4"/>
  <c r="V1323" i="4"/>
  <c r="U1323" i="4"/>
  <c r="T1323" i="4"/>
  <c r="S1323" i="4"/>
  <c r="R1323" i="4"/>
  <c r="Q1323" i="4"/>
  <c r="P1323" i="4"/>
  <c r="O1323" i="4"/>
  <c r="F1323" i="4"/>
  <c r="V1322" i="4"/>
  <c r="U1322" i="4"/>
  <c r="T1322" i="4"/>
  <c r="S1322" i="4"/>
  <c r="R1322" i="4"/>
  <c r="Q1322" i="4"/>
  <c r="P1322" i="4"/>
  <c r="O1322" i="4"/>
  <c r="F1322" i="4"/>
  <c r="V1321" i="4"/>
  <c r="U1321" i="4"/>
  <c r="T1321" i="4"/>
  <c r="S1321" i="4"/>
  <c r="R1321" i="4"/>
  <c r="Q1321" i="4"/>
  <c r="P1321" i="4"/>
  <c r="O1321" i="4"/>
  <c r="F1321" i="4"/>
  <c r="V1320" i="4"/>
  <c r="U1320" i="4"/>
  <c r="T1320" i="4"/>
  <c r="S1320" i="4"/>
  <c r="R1320" i="4"/>
  <c r="Q1320" i="4"/>
  <c r="P1320" i="4"/>
  <c r="O1320" i="4"/>
  <c r="F1320" i="4"/>
  <c r="V1319" i="4"/>
  <c r="U1319" i="4"/>
  <c r="T1319" i="4"/>
  <c r="S1319" i="4"/>
  <c r="R1319" i="4"/>
  <c r="Q1319" i="4"/>
  <c r="P1319" i="4"/>
  <c r="O1319" i="4"/>
  <c r="F1319" i="4"/>
  <c r="V1318" i="4"/>
  <c r="U1318" i="4"/>
  <c r="T1318" i="4"/>
  <c r="S1318" i="4"/>
  <c r="R1318" i="4"/>
  <c r="Q1318" i="4"/>
  <c r="P1318" i="4"/>
  <c r="O1318" i="4"/>
  <c r="F1318" i="4"/>
  <c r="V1317" i="4"/>
  <c r="U1317" i="4"/>
  <c r="T1317" i="4"/>
  <c r="S1317" i="4"/>
  <c r="R1317" i="4"/>
  <c r="Q1317" i="4"/>
  <c r="P1317" i="4"/>
  <c r="O1317" i="4"/>
  <c r="F1317" i="4"/>
  <c r="V1316" i="4"/>
  <c r="U1316" i="4"/>
  <c r="T1316" i="4"/>
  <c r="S1316" i="4"/>
  <c r="R1316" i="4"/>
  <c r="Q1316" i="4"/>
  <c r="P1316" i="4"/>
  <c r="O1316" i="4"/>
  <c r="F1316" i="4"/>
  <c r="V1315" i="4"/>
  <c r="U1315" i="4"/>
  <c r="T1315" i="4"/>
  <c r="S1315" i="4"/>
  <c r="R1315" i="4"/>
  <c r="Q1315" i="4"/>
  <c r="P1315" i="4"/>
  <c r="O1315" i="4"/>
  <c r="F1315" i="4"/>
  <c r="V1314" i="4"/>
  <c r="U1314" i="4"/>
  <c r="T1314" i="4"/>
  <c r="S1314" i="4"/>
  <c r="R1314" i="4"/>
  <c r="Q1314" i="4"/>
  <c r="P1314" i="4"/>
  <c r="O1314" i="4"/>
  <c r="F1314" i="4"/>
  <c r="V1313" i="4"/>
  <c r="U1313" i="4"/>
  <c r="T1313" i="4"/>
  <c r="S1313" i="4"/>
  <c r="R1313" i="4"/>
  <c r="Q1313" i="4"/>
  <c r="P1313" i="4"/>
  <c r="O1313" i="4"/>
  <c r="F1313" i="4"/>
  <c r="V1312" i="4"/>
  <c r="U1312" i="4"/>
  <c r="T1312" i="4"/>
  <c r="S1312" i="4"/>
  <c r="R1312" i="4"/>
  <c r="Q1312" i="4"/>
  <c r="P1312" i="4"/>
  <c r="O1312" i="4"/>
  <c r="F1312" i="4"/>
  <c r="V1311" i="4"/>
  <c r="U1311" i="4"/>
  <c r="T1311" i="4"/>
  <c r="S1311" i="4"/>
  <c r="R1311" i="4"/>
  <c r="Q1311" i="4"/>
  <c r="P1311" i="4"/>
  <c r="O1311" i="4"/>
  <c r="F1311" i="4"/>
  <c r="V1310" i="4"/>
  <c r="U1310" i="4"/>
  <c r="T1310" i="4"/>
  <c r="S1310" i="4"/>
  <c r="R1310" i="4"/>
  <c r="Q1310" i="4"/>
  <c r="P1310" i="4"/>
  <c r="O1310" i="4"/>
  <c r="F1310" i="4"/>
  <c r="V1309" i="4"/>
  <c r="U1309" i="4"/>
  <c r="T1309" i="4"/>
  <c r="S1309" i="4"/>
  <c r="R1309" i="4"/>
  <c r="Q1309" i="4"/>
  <c r="P1309" i="4"/>
  <c r="O1309" i="4"/>
  <c r="F1309" i="4"/>
  <c r="V1308" i="4"/>
  <c r="U1308" i="4"/>
  <c r="T1308" i="4"/>
  <c r="S1308" i="4"/>
  <c r="R1308" i="4"/>
  <c r="Q1308" i="4"/>
  <c r="P1308" i="4"/>
  <c r="O1308" i="4"/>
  <c r="F1308" i="4"/>
  <c r="V1307" i="4"/>
  <c r="U1307" i="4"/>
  <c r="T1307" i="4"/>
  <c r="S1307" i="4"/>
  <c r="R1307" i="4"/>
  <c r="Q1307" i="4"/>
  <c r="P1307" i="4"/>
  <c r="O1307" i="4"/>
  <c r="F1307" i="4"/>
  <c r="V1306" i="4"/>
  <c r="U1306" i="4"/>
  <c r="T1306" i="4"/>
  <c r="S1306" i="4"/>
  <c r="R1306" i="4"/>
  <c r="Q1306" i="4"/>
  <c r="P1306" i="4"/>
  <c r="O1306" i="4"/>
  <c r="F1306" i="4"/>
  <c r="V1305" i="4"/>
  <c r="U1305" i="4"/>
  <c r="T1305" i="4"/>
  <c r="S1305" i="4"/>
  <c r="R1305" i="4"/>
  <c r="Q1305" i="4"/>
  <c r="P1305" i="4"/>
  <c r="O1305" i="4"/>
  <c r="F1305" i="4"/>
  <c r="V1304" i="4"/>
  <c r="U1304" i="4"/>
  <c r="T1304" i="4"/>
  <c r="S1304" i="4"/>
  <c r="R1304" i="4"/>
  <c r="Q1304" i="4"/>
  <c r="P1304" i="4"/>
  <c r="O1304" i="4"/>
  <c r="F1304" i="4"/>
  <c r="V1303" i="4"/>
  <c r="U1303" i="4"/>
  <c r="T1303" i="4"/>
  <c r="S1303" i="4"/>
  <c r="R1303" i="4"/>
  <c r="Q1303" i="4"/>
  <c r="P1303" i="4"/>
  <c r="O1303" i="4"/>
  <c r="F1303" i="4"/>
  <c r="V1302" i="4"/>
  <c r="U1302" i="4"/>
  <c r="T1302" i="4"/>
  <c r="S1302" i="4"/>
  <c r="R1302" i="4"/>
  <c r="Q1302" i="4"/>
  <c r="P1302" i="4"/>
  <c r="O1302" i="4"/>
  <c r="F1302" i="4"/>
  <c r="V1301" i="4"/>
  <c r="U1301" i="4"/>
  <c r="T1301" i="4"/>
  <c r="S1301" i="4"/>
  <c r="R1301" i="4"/>
  <c r="Q1301" i="4"/>
  <c r="P1301" i="4"/>
  <c r="O1301" i="4"/>
  <c r="F1301" i="4"/>
  <c r="V1300" i="4"/>
  <c r="U1300" i="4"/>
  <c r="T1300" i="4"/>
  <c r="S1300" i="4"/>
  <c r="R1300" i="4"/>
  <c r="Q1300" i="4"/>
  <c r="P1300" i="4"/>
  <c r="O1300" i="4"/>
  <c r="F1300" i="4"/>
  <c r="V1299" i="4"/>
  <c r="U1299" i="4"/>
  <c r="T1299" i="4"/>
  <c r="S1299" i="4"/>
  <c r="R1299" i="4"/>
  <c r="Q1299" i="4"/>
  <c r="P1299" i="4"/>
  <c r="O1299" i="4"/>
  <c r="F1299" i="4"/>
  <c r="V1298" i="4"/>
  <c r="U1298" i="4"/>
  <c r="T1298" i="4"/>
  <c r="S1298" i="4"/>
  <c r="R1298" i="4"/>
  <c r="Q1298" i="4"/>
  <c r="P1298" i="4"/>
  <c r="O1298" i="4"/>
  <c r="F1298" i="4"/>
  <c r="V1297" i="4"/>
  <c r="U1297" i="4"/>
  <c r="T1297" i="4"/>
  <c r="S1297" i="4"/>
  <c r="R1297" i="4"/>
  <c r="Q1297" i="4"/>
  <c r="P1297" i="4"/>
  <c r="O1297" i="4"/>
  <c r="F1297" i="4"/>
  <c r="V1296" i="4"/>
  <c r="U1296" i="4"/>
  <c r="T1296" i="4"/>
  <c r="S1296" i="4"/>
  <c r="R1296" i="4"/>
  <c r="Q1296" i="4"/>
  <c r="P1296" i="4"/>
  <c r="O1296" i="4"/>
  <c r="F1296" i="4"/>
  <c r="V1295" i="4"/>
  <c r="U1295" i="4"/>
  <c r="T1295" i="4"/>
  <c r="S1295" i="4"/>
  <c r="R1295" i="4"/>
  <c r="Q1295" i="4"/>
  <c r="P1295" i="4"/>
  <c r="O1295" i="4"/>
  <c r="F1295" i="4"/>
  <c r="V1294" i="4"/>
  <c r="U1294" i="4"/>
  <c r="T1294" i="4"/>
  <c r="S1294" i="4"/>
  <c r="R1294" i="4"/>
  <c r="Q1294" i="4"/>
  <c r="P1294" i="4"/>
  <c r="O1294" i="4"/>
  <c r="F1294" i="4"/>
  <c r="V1293" i="4"/>
  <c r="U1293" i="4"/>
  <c r="T1293" i="4"/>
  <c r="S1293" i="4"/>
  <c r="R1293" i="4"/>
  <c r="Q1293" i="4"/>
  <c r="P1293" i="4"/>
  <c r="O1293" i="4"/>
  <c r="F1293" i="4"/>
  <c r="V1292" i="4"/>
  <c r="U1292" i="4"/>
  <c r="T1292" i="4"/>
  <c r="S1292" i="4"/>
  <c r="R1292" i="4"/>
  <c r="Q1292" i="4"/>
  <c r="P1292" i="4"/>
  <c r="O1292" i="4"/>
  <c r="F1292" i="4"/>
  <c r="V1291" i="4"/>
  <c r="U1291" i="4"/>
  <c r="T1291" i="4"/>
  <c r="S1291" i="4"/>
  <c r="R1291" i="4"/>
  <c r="Q1291" i="4"/>
  <c r="P1291" i="4"/>
  <c r="O1291" i="4"/>
  <c r="F1291" i="4"/>
  <c r="V1290" i="4"/>
  <c r="U1290" i="4"/>
  <c r="T1290" i="4"/>
  <c r="S1290" i="4"/>
  <c r="R1290" i="4"/>
  <c r="Q1290" i="4"/>
  <c r="P1290" i="4"/>
  <c r="O1290" i="4"/>
  <c r="F1290" i="4"/>
  <c r="V1289" i="4"/>
  <c r="U1289" i="4"/>
  <c r="T1289" i="4"/>
  <c r="S1289" i="4"/>
  <c r="R1289" i="4"/>
  <c r="Q1289" i="4"/>
  <c r="P1289" i="4"/>
  <c r="O1289" i="4"/>
  <c r="F1289" i="4"/>
  <c r="V1288" i="4"/>
  <c r="U1288" i="4"/>
  <c r="T1288" i="4"/>
  <c r="S1288" i="4"/>
  <c r="R1288" i="4"/>
  <c r="Q1288" i="4"/>
  <c r="P1288" i="4"/>
  <c r="O1288" i="4"/>
  <c r="F1288" i="4"/>
  <c r="V1287" i="4"/>
  <c r="U1287" i="4"/>
  <c r="T1287" i="4"/>
  <c r="S1287" i="4"/>
  <c r="R1287" i="4"/>
  <c r="Q1287" i="4"/>
  <c r="P1287" i="4"/>
  <c r="O1287" i="4"/>
  <c r="F1287" i="4"/>
  <c r="V1286" i="4"/>
  <c r="U1286" i="4"/>
  <c r="T1286" i="4"/>
  <c r="S1286" i="4"/>
  <c r="R1286" i="4"/>
  <c r="Q1286" i="4"/>
  <c r="P1286" i="4"/>
  <c r="O1286" i="4"/>
  <c r="F1286" i="4"/>
  <c r="V1285" i="4"/>
  <c r="U1285" i="4"/>
  <c r="T1285" i="4"/>
  <c r="S1285" i="4"/>
  <c r="R1285" i="4"/>
  <c r="Q1285" i="4"/>
  <c r="P1285" i="4"/>
  <c r="O1285" i="4"/>
  <c r="F1285" i="4"/>
  <c r="V1284" i="4"/>
  <c r="U1284" i="4"/>
  <c r="T1284" i="4"/>
  <c r="S1284" i="4"/>
  <c r="R1284" i="4"/>
  <c r="Q1284" i="4"/>
  <c r="P1284" i="4"/>
  <c r="O1284" i="4"/>
  <c r="F1284" i="4"/>
  <c r="V1283" i="4"/>
  <c r="U1283" i="4"/>
  <c r="T1283" i="4"/>
  <c r="S1283" i="4"/>
  <c r="R1283" i="4"/>
  <c r="Q1283" i="4"/>
  <c r="P1283" i="4"/>
  <c r="O1283" i="4"/>
  <c r="F1283" i="4"/>
  <c r="V1282" i="4"/>
  <c r="U1282" i="4"/>
  <c r="T1282" i="4"/>
  <c r="S1282" i="4"/>
  <c r="R1282" i="4"/>
  <c r="Q1282" i="4"/>
  <c r="P1282" i="4"/>
  <c r="O1282" i="4"/>
  <c r="F1282" i="4"/>
  <c r="V1281" i="4"/>
  <c r="U1281" i="4"/>
  <c r="T1281" i="4"/>
  <c r="S1281" i="4"/>
  <c r="R1281" i="4"/>
  <c r="Q1281" i="4"/>
  <c r="P1281" i="4"/>
  <c r="O1281" i="4"/>
  <c r="F1281" i="4"/>
  <c r="V1280" i="4"/>
  <c r="U1280" i="4"/>
  <c r="T1280" i="4"/>
  <c r="S1280" i="4"/>
  <c r="R1280" i="4"/>
  <c r="Q1280" i="4"/>
  <c r="P1280" i="4"/>
  <c r="O1280" i="4"/>
  <c r="F1280" i="4"/>
  <c r="V1279" i="4"/>
  <c r="U1279" i="4"/>
  <c r="T1279" i="4"/>
  <c r="S1279" i="4"/>
  <c r="R1279" i="4"/>
  <c r="Q1279" i="4"/>
  <c r="P1279" i="4"/>
  <c r="O1279" i="4"/>
  <c r="F1279" i="4"/>
  <c r="V1278" i="4"/>
  <c r="U1278" i="4"/>
  <c r="T1278" i="4"/>
  <c r="S1278" i="4"/>
  <c r="R1278" i="4"/>
  <c r="Q1278" i="4"/>
  <c r="P1278" i="4"/>
  <c r="O1278" i="4"/>
  <c r="F1278" i="4"/>
  <c r="V1277" i="4"/>
  <c r="U1277" i="4"/>
  <c r="T1277" i="4"/>
  <c r="S1277" i="4"/>
  <c r="R1277" i="4"/>
  <c r="Q1277" i="4"/>
  <c r="P1277" i="4"/>
  <c r="O1277" i="4"/>
  <c r="F1277" i="4"/>
  <c r="V1276" i="4"/>
  <c r="U1276" i="4"/>
  <c r="T1276" i="4"/>
  <c r="S1276" i="4"/>
  <c r="R1276" i="4"/>
  <c r="Q1276" i="4"/>
  <c r="P1276" i="4"/>
  <c r="O1276" i="4"/>
  <c r="F1276" i="4"/>
  <c r="V1275" i="4"/>
  <c r="U1275" i="4"/>
  <c r="T1275" i="4"/>
  <c r="S1275" i="4"/>
  <c r="R1275" i="4"/>
  <c r="Q1275" i="4"/>
  <c r="P1275" i="4"/>
  <c r="O1275" i="4"/>
  <c r="F1275" i="4"/>
  <c r="V1274" i="4"/>
  <c r="U1274" i="4"/>
  <c r="T1274" i="4"/>
  <c r="S1274" i="4"/>
  <c r="R1274" i="4"/>
  <c r="Q1274" i="4"/>
  <c r="P1274" i="4"/>
  <c r="O1274" i="4"/>
  <c r="F1274" i="4"/>
  <c r="V1273" i="4"/>
  <c r="U1273" i="4"/>
  <c r="T1273" i="4"/>
  <c r="S1273" i="4"/>
  <c r="R1273" i="4"/>
  <c r="Q1273" i="4"/>
  <c r="P1273" i="4"/>
  <c r="O1273" i="4"/>
  <c r="F1273" i="4"/>
  <c r="V1272" i="4"/>
  <c r="U1272" i="4"/>
  <c r="T1272" i="4"/>
  <c r="S1272" i="4"/>
  <c r="R1272" i="4"/>
  <c r="Q1272" i="4"/>
  <c r="P1272" i="4"/>
  <c r="O1272" i="4"/>
  <c r="F1272" i="4"/>
  <c r="V1271" i="4"/>
  <c r="U1271" i="4"/>
  <c r="T1271" i="4"/>
  <c r="S1271" i="4"/>
  <c r="R1271" i="4"/>
  <c r="Q1271" i="4"/>
  <c r="P1271" i="4"/>
  <c r="O1271" i="4"/>
  <c r="F1271" i="4"/>
  <c r="V1270" i="4"/>
  <c r="U1270" i="4"/>
  <c r="T1270" i="4"/>
  <c r="S1270" i="4"/>
  <c r="R1270" i="4"/>
  <c r="Q1270" i="4"/>
  <c r="P1270" i="4"/>
  <c r="O1270" i="4"/>
  <c r="F1270" i="4"/>
  <c r="V1269" i="4"/>
  <c r="U1269" i="4"/>
  <c r="T1269" i="4"/>
  <c r="S1269" i="4"/>
  <c r="R1269" i="4"/>
  <c r="Q1269" i="4"/>
  <c r="P1269" i="4"/>
  <c r="O1269" i="4"/>
  <c r="F1269" i="4"/>
  <c r="V1268" i="4"/>
  <c r="U1268" i="4"/>
  <c r="T1268" i="4"/>
  <c r="S1268" i="4"/>
  <c r="R1268" i="4"/>
  <c r="Q1268" i="4"/>
  <c r="P1268" i="4"/>
  <c r="O1268" i="4"/>
  <c r="F1268" i="4"/>
  <c r="V1267" i="4"/>
  <c r="U1267" i="4"/>
  <c r="T1267" i="4"/>
  <c r="S1267" i="4"/>
  <c r="R1267" i="4"/>
  <c r="Q1267" i="4"/>
  <c r="P1267" i="4"/>
  <c r="O1267" i="4"/>
  <c r="F1267" i="4"/>
  <c r="V1266" i="4"/>
  <c r="U1266" i="4"/>
  <c r="T1266" i="4"/>
  <c r="S1266" i="4"/>
  <c r="R1266" i="4"/>
  <c r="Q1266" i="4"/>
  <c r="P1266" i="4"/>
  <c r="O1266" i="4"/>
  <c r="F1266" i="4"/>
  <c r="V1265" i="4"/>
  <c r="U1265" i="4"/>
  <c r="T1265" i="4"/>
  <c r="S1265" i="4"/>
  <c r="R1265" i="4"/>
  <c r="Q1265" i="4"/>
  <c r="P1265" i="4"/>
  <c r="O1265" i="4"/>
  <c r="F1265" i="4"/>
  <c r="V1264" i="4"/>
  <c r="U1264" i="4"/>
  <c r="T1264" i="4"/>
  <c r="S1264" i="4"/>
  <c r="R1264" i="4"/>
  <c r="Q1264" i="4"/>
  <c r="P1264" i="4"/>
  <c r="O1264" i="4"/>
  <c r="F1264" i="4"/>
  <c r="V1263" i="4"/>
  <c r="U1263" i="4"/>
  <c r="T1263" i="4"/>
  <c r="S1263" i="4"/>
  <c r="R1263" i="4"/>
  <c r="Q1263" i="4"/>
  <c r="P1263" i="4"/>
  <c r="O1263" i="4"/>
  <c r="F1263" i="4"/>
  <c r="V1262" i="4"/>
  <c r="U1262" i="4"/>
  <c r="T1262" i="4"/>
  <c r="S1262" i="4"/>
  <c r="R1262" i="4"/>
  <c r="Q1262" i="4"/>
  <c r="P1262" i="4"/>
  <c r="O1262" i="4"/>
  <c r="F1262" i="4"/>
  <c r="V1261" i="4"/>
  <c r="U1261" i="4"/>
  <c r="T1261" i="4"/>
  <c r="S1261" i="4"/>
  <c r="R1261" i="4"/>
  <c r="Q1261" i="4"/>
  <c r="P1261" i="4"/>
  <c r="O1261" i="4"/>
  <c r="F1261" i="4"/>
  <c r="V1260" i="4"/>
  <c r="U1260" i="4"/>
  <c r="T1260" i="4"/>
  <c r="S1260" i="4"/>
  <c r="R1260" i="4"/>
  <c r="Q1260" i="4"/>
  <c r="P1260" i="4"/>
  <c r="O1260" i="4"/>
  <c r="F1260" i="4"/>
  <c r="V1259" i="4"/>
  <c r="U1259" i="4"/>
  <c r="T1259" i="4"/>
  <c r="S1259" i="4"/>
  <c r="R1259" i="4"/>
  <c r="Q1259" i="4"/>
  <c r="P1259" i="4"/>
  <c r="O1259" i="4"/>
  <c r="F1259" i="4"/>
  <c r="V1258" i="4"/>
  <c r="U1258" i="4"/>
  <c r="T1258" i="4"/>
  <c r="S1258" i="4"/>
  <c r="R1258" i="4"/>
  <c r="Q1258" i="4"/>
  <c r="P1258" i="4"/>
  <c r="O1258" i="4"/>
  <c r="F1258" i="4"/>
  <c r="V1257" i="4"/>
  <c r="U1257" i="4"/>
  <c r="T1257" i="4"/>
  <c r="S1257" i="4"/>
  <c r="R1257" i="4"/>
  <c r="Q1257" i="4"/>
  <c r="P1257" i="4"/>
  <c r="O1257" i="4"/>
  <c r="F1257" i="4"/>
  <c r="V1256" i="4"/>
  <c r="U1256" i="4"/>
  <c r="T1256" i="4"/>
  <c r="S1256" i="4"/>
  <c r="R1256" i="4"/>
  <c r="Q1256" i="4"/>
  <c r="P1256" i="4"/>
  <c r="O1256" i="4"/>
  <c r="F1256" i="4"/>
  <c r="V1255" i="4"/>
  <c r="U1255" i="4"/>
  <c r="T1255" i="4"/>
  <c r="S1255" i="4"/>
  <c r="R1255" i="4"/>
  <c r="Q1255" i="4"/>
  <c r="P1255" i="4"/>
  <c r="O1255" i="4"/>
  <c r="F1255" i="4"/>
  <c r="V1254" i="4"/>
  <c r="U1254" i="4"/>
  <c r="T1254" i="4"/>
  <c r="S1254" i="4"/>
  <c r="R1254" i="4"/>
  <c r="Q1254" i="4"/>
  <c r="P1254" i="4"/>
  <c r="O1254" i="4"/>
  <c r="F1254" i="4"/>
  <c r="V1253" i="4"/>
  <c r="U1253" i="4"/>
  <c r="T1253" i="4"/>
  <c r="S1253" i="4"/>
  <c r="R1253" i="4"/>
  <c r="Q1253" i="4"/>
  <c r="P1253" i="4"/>
  <c r="O1253" i="4"/>
  <c r="F1253" i="4"/>
  <c r="V1252" i="4"/>
  <c r="U1252" i="4"/>
  <c r="T1252" i="4"/>
  <c r="S1252" i="4"/>
  <c r="R1252" i="4"/>
  <c r="Q1252" i="4"/>
  <c r="P1252" i="4"/>
  <c r="O1252" i="4"/>
  <c r="F1252" i="4"/>
  <c r="V1251" i="4"/>
  <c r="U1251" i="4"/>
  <c r="T1251" i="4"/>
  <c r="S1251" i="4"/>
  <c r="R1251" i="4"/>
  <c r="Q1251" i="4"/>
  <c r="P1251" i="4"/>
  <c r="O1251" i="4"/>
  <c r="F1251" i="4"/>
  <c r="V1250" i="4"/>
  <c r="U1250" i="4"/>
  <c r="T1250" i="4"/>
  <c r="S1250" i="4"/>
  <c r="R1250" i="4"/>
  <c r="Q1250" i="4"/>
  <c r="P1250" i="4"/>
  <c r="O1250" i="4"/>
  <c r="F1250" i="4"/>
  <c r="V1249" i="4"/>
  <c r="U1249" i="4"/>
  <c r="T1249" i="4"/>
  <c r="S1249" i="4"/>
  <c r="R1249" i="4"/>
  <c r="Q1249" i="4"/>
  <c r="P1249" i="4"/>
  <c r="O1249" i="4"/>
  <c r="F1249" i="4"/>
  <c r="V1248" i="4"/>
  <c r="U1248" i="4"/>
  <c r="T1248" i="4"/>
  <c r="S1248" i="4"/>
  <c r="R1248" i="4"/>
  <c r="Q1248" i="4"/>
  <c r="P1248" i="4"/>
  <c r="O1248" i="4"/>
  <c r="F1248" i="4"/>
  <c r="V1247" i="4"/>
  <c r="U1247" i="4"/>
  <c r="T1247" i="4"/>
  <c r="S1247" i="4"/>
  <c r="R1247" i="4"/>
  <c r="Q1247" i="4"/>
  <c r="P1247" i="4"/>
  <c r="O1247" i="4"/>
  <c r="F1247" i="4"/>
  <c r="V1246" i="4"/>
  <c r="U1246" i="4"/>
  <c r="T1246" i="4"/>
  <c r="S1246" i="4"/>
  <c r="R1246" i="4"/>
  <c r="Q1246" i="4"/>
  <c r="P1246" i="4"/>
  <c r="O1246" i="4"/>
  <c r="F1246" i="4"/>
  <c r="V1245" i="4"/>
  <c r="U1245" i="4"/>
  <c r="T1245" i="4"/>
  <c r="S1245" i="4"/>
  <c r="R1245" i="4"/>
  <c r="Q1245" i="4"/>
  <c r="P1245" i="4"/>
  <c r="O1245" i="4"/>
  <c r="F1245" i="4"/>
  <c r="V1244" i="4"/>
  <c r="U1244" i="4"/>
  <c r="T1244" i="4"/>
  <c r="S1244" i="4"/>
  <c r="R1244" i="4"/>
  <c r="Q1244" i="4"/>
  <c r="P1244" i="4"/>
  <c r="O1244" i="4"/>
  <c r="F1244" i="4"/>
  <c r="V1243" i="4"/>
  <c r="U1243" i="4"/>
  <c r="T1243" i="4"/>
  <c r="S1243" i="4"/>
  <c r="R1243" i="4"/>
  <c r="Q1243" i="4"/>
  <c r="P1243" i="4"/>
  <c r="O1243" i="4"/>
  <c r="F1243" i="4"/>
  <c r="V1242" i="4"/>
  <c r="U1242" i="4"/>
  <c r="T1242" i="4"/>
  <c r="S1242" i="4"/>
  <c r="R1242" i="4"/>
  <c r="Q1242" i="4"/>
  <c r="P1242" i="4"/>
  <c r="O1242" i="4"/>
  <c r="F1242" i="4"/>
  <c r="V1241" i="4"/>
  <c r="U1241" i="4"/>
  <c r="T1241" i="4"/>
  <c r="S1241" i="4"/>
  <c r="R1241" i="4"/>
  <c r="Q1241" i="4"/>
  <c r="P1241" i="4"/>
  <c r="O1241" i="4"/>
  <c r="F1241" i="4"/>
  <c r="V1240" i="4"/>
  <c r="U1240" i="4"/>
  <c r="T1240" i="4"/>
  <c r="S1240" i="4"/>
  <c r="R1240" i="4"/>
  <c r="Q1240" i="4"/>
  <c r="P1240" i="4"/>
  <c r="O1240" i="4"/>
  <c r="F1240" i="4"/>
  <c r="V1239" i="4"/>
  <c r="U1239" i="4"/>
  <c r="T1239" i="4"/>
  <c r="S1239" i="4"/>
  <c r="R1239" i="4"/>
  <c r="Q1239" i="4"/>
  <c r="P1239" i="4"/>
  <c r="O1239" i="4"/>
  <c r="F1239" i="4"/>
  <c r="V1238" i="4"/>
  <c r="U1238" i="4"/>
  <c r="T1238" i="4"/>
  <c r="S1238" i="4"/>
  <c r="R1238" i="4"/>
  <c r="Q1238" i="4"/>
  <c r="P1238" i="4"/>
  <c r="O1238" i="4"/>
  <c r="F1238" i="4"/>
  <c r="V1237" i="4"/>
  <c r="U1237" i="4"/>
  <c r="T1237" i="4"/>
  <c r="S1237" i="4"/>
  <c r="R1237" i="4"/>
  <c r="Q1237" i="4"/>
  <c r="P1237" i="4"/>
  <c r="O1237" i="4"/>
  <c r="F1237" i="4"/>
  <c r="V1236" i="4"/>
  <c r="U1236" i="4"/>
  <c r="T1236" i="4"/>
  <c r="S1236" i="4"/>
  <c r="R1236" i="4"/>
  <c r="Q1236" i="4"/>
  <c r="P1236" i="4"/>
  <c r="O1236" i="4"/>
  <c r="F1236" i="4"/>
  <c r="V1235" i="4"/>
  <c r="U1235" i="4"/>
  <c r="T1235" i="4"/>
  <c r="S1235" i="4"/>
  <c r="R1235" i="4"/>
  <c r="Q1235" i="4"/>
  <c r="P1235" i="4"/>
  <c r="O1235" i="4"/>
  <c r="F1235" i="4"/>
  <c r="V1234" i="4"/>
  <c r="U1234" i="4"/>
  <c r="T1234" i="4"/>
  <c r="S1234" i="4"/>
  <c r="R1234" i="4"/>
  <c r="Q1234" i="4"/>
  <c r="P1234" i="4"/>
  <c r="O1234" i="4"/>
  <c r="F1234" i="4"/>
  <c r="V1233" i="4"/>
  <c r="U1233" i="4"/>
  <c r="T1233" i="4"/>
  <c r="S1233" i="4"/>
  <c r="R1233" i="4"/>
  <c r="Q1233" i="4"/>
  <c r="P1233" i="4"/>
  <c r="O1233" i="4"/>
  <c r="F1233" i="4"/>
  <c r="V1232" i="4"/>
  <c r="U1232" i="4"/>
  <c r="T1232" i="4"/>
  <c r="S1232" i="4"/>
  <c r="R1232" i="4"/>
  <c r="Q1232" i="4"/>
  <c r="P1232" i="4"/>
  <c r="O1232" i="4"/>
  <c r="F1232" i="4"/>
  <c r="V1231" i="4"/>
  <c r="U1231" i="4"/>
  <c r="T1231" i="4"/>
  <c r="S1231" i="4"/>
  <c r="R1231" i="4"/>
  <c r="Q1231" i="4"/>
  <c r="P1231" i="4"/>
  <c r="O1231" i="4"/>
  <c r="F1231" i="4"/>
  <c r="V1230" i="4"/>
  <c r="U1230" i="4"/>
  <c r="T1230" i="4"/>
  <c r="S1230" i="4"/>
  <c r="R1230" i="4"/>
  <c r="Q1230" i="4"/>
  <c r="P1230" i="4"/>
  <c r="O1230" i="4"/>
  <c r="F1230" i="4"/>
  <c r="V1229" i="4"/>
  <c r="U1229" i="4"/>
  <c r="T1229" i="4"/>
  <c r="S1229" i="4"/>
  <c r="R1229" i="4"/>
  <c r="Q1229" i="4"/>
  <c r="P1229" i="4"/>
  <c r="O1229" i="4"/>
  <c r="F1229" i="4"/>
  <c r="V1228" i="4"/>
  <c r="U1228" i="4"/>
  <c r="T1228" i="4"/>
  <c r="S1228" i="4"/>
  <c r="R1228" i="4"/>
  <c r="Q1228" i="4"/>
  <c r="P1228" i="4"/>
  <c r="O1228" i="4"/>
  <c r="F1228" i="4"/>
  <c r="V1227" i="4"/>
  <c r="U1227" i="4"/>
  <c r="T1227" i="4"/>
  <c r="S1227" i="4"/>
  <c r="R1227" i="4"/>
  <c r="Q1227" i="4"/>
  <c r="P1227" i="4"/>
  <c r="O1227" i="4"/>
  <c r="F1227" i="4"/>
  <c r="V1226" i="4"/>
  <c r="U1226" i="4"/>
  <c r="T1226" i="4"/>
  <c r="S1226" i="4"/>
  <c r="R1226" i="4"/>
  <c r="Q1226" i="4"/>
  <c r="P1226" i="4"/>
  <c r="O1226" i="4"/>
  <c r="F1226" i="4"/>
  <c r="V1225" i="4"/>
  <c r="U1225" i="4"/>
  <c r="T1225" i="4"/>
  <c r="S1225" i="4"/>
  <c r="R1225" i="4"/>
  <c r="Q1225" i="4"/>
  <c r="P1225" i="4"/>
  <c r="O1225" i="4"/>
  <c r="F1225" i="4"/>
  <c r="V1224" i="4"/>
  <c r="U1224" i="4"/>
  <c r="T1224" i="4"/>
  <c r="S1224" i="4"/>
  <c r="R1224" i="4"/>
  <c r="Q1224" i="4"/>
  <c r="P1224" i="4"/>
  <c r="O1224" i="4"/>
  <c r="F1224" i="4"/>
  <c r="V1223" i="4"/>
  <c r="U1223" i="4"/>
  <c r="T1223" i="4"/>
  <c r="S1223" i="4"/>
  <c r="R1223" i="4"/>
  <c r="Q1223" i="4"/>
  <c r="P1223" i="4"/>
  <c r="O1223" i="4"/>
  <c r="F1223" i="4"/>
  <c r="V1222" i="4"/>
  <c r="U1222" i="4"/>
  <c r="T1222" i="4"/>
  <c r="S1222" i="4"/>
  <c r="R1222" i="4"/>
  <c r="Q1222" i="4"/>
  <c r="P1222" i="4"/>
  <c r="O1222" i="4"/>
  <c r="F1222" i="4"/>
  <c r="V1221" i="4"/>
  <c r="U1221" i="4"/>
  <c r="T1221" i="4"/>
  <c r="S1221" i="4"/>
  <c r="R1221" i="4"/>
  <c r="Q1221" i="4"/>
  <c r="P1221" i="4"/>
  <c r="O1221" i="4"/>
  <c r="F1221" i="4"/>
  <c r="V1220" i="4"/>
  <c r="U1220" i="4"/>
  <c r="T1220" i="4"/>
  <c r="S1220" i="4"/>
  <c r="R1220" i="4"/>
  <c r="Q1220" i="4"/>
  <c r="P1220" i="4"/>
  <c r="O1220" i="4"/>
  <c r="F1220" i="4"/>
  <c r="V1219" i="4"/>
  <c r="U1219" i="4"/>
  <c r="T1219" i="4"/>
  <c r="S1219" i="4"/>
  <c r="R1219" i="4"/>
  <c r="Q1219" i="4"/>
  <c r="P1219" i="4"/>
  <c r="O1219" i="4"/>
  <c r="F1219" i="4"/>
  <c r="V1218" i="4"/>
  <c r="U1218" i="4"/>
  <c r="T1218" i="4"/>
  <c r="S1218" i="4"/>
  <c r="R1218" i="4"/>
  <c r="Q1218" i="4"/>
  <c r="P1218" i="4"/>
  <c r="O1218" i="4"/>
  <c r="F1218" i="4"/>
  <c r="V1217" i="4"/>
  <c r="U1217" i="4"/>
  <c r="T1217" i="4"/>
  <c r="S1217" i="4"/>
  <c r="R1217" i="4"/>
  <c r="Q1217" i="4"/>
  <c r="P1217" i="4"/>
  <c r="O1217" i="4"/>
  <c r="F1217" i="4"/>
  <c r="V1216" i="4"/>
  <c r="U1216" i="4"/>
  <c r="T1216" i="4"/>
  <c r="S1216" i="4"/>
  <c r="R1216" i="4"/>
  <c r="Q1216" i="4"/>
  <c r="P1216" i="4"/>
  <c r="O1216" i="4"/>
  <c r="F1216" i="4"/>
  <c r="V1215" i="4"/>
  <c r="U1215" i="4"/>
  <c r="T1215" i="4"/>
  <c r="S1215" i="4"/>
  <c r="R1215" i="4"/>
  <c r="Q1215" i="4"/>
  <c r="P1215" i="4"/>
  <c r="O1215" i="4"/>
  <c r="F1215" i="4"/>
  <c r="V1214" i="4"/>
  <c r="U1214" i="4"/>
  <c r="T1214" i="4"/>
  <c r="S1214" i="4"/>
  <c r="R1214" i="4"/>
  <c r="Q1214" i="4"/>
  <c r="P1214" i="4"/>
  <c r="O1214" i="4"/>
  <c r="F1214" i="4"/>
  <c r="V1213" i="4"/>
  <c r="U1213" i="4"/>
  <c r="T1213" i="4"/>
  <c r="S1213" i="4"/>
  <c r="R1213" i="4"/>
  <c r="Q1213" i="4"/>
  <c r="P1213" i="4"/>
  <c r="O1213" i="4"/>
  <c r="F1213" i="4"/>
  <c r="V1212" i="4"/>
  <c r="U1212" i="4"/>
  <c r="T1212" i="4"/>
  <c r="S1212" i="4"/>
  <c r="R1212" i="4"/>
  <c r="Q1212" i="4"/>
  <c r="P1212" i="4"/>
  <c r="O1212" i="4"/>
  <c r="F1212" i="4"/>
  <c r="V1211" i="4"/>
  <c r="U1211" i="4"/>
  <c r="T1211" i="4"/>
  <c r="S1211" i="4"/>
  <c r="R1211" i="4"/>
  <c r="Q1211" i="4"/>
  <c r="P1211" i="4"/>
  <c r="O1211" i="4"/>
  <c r="F1211" i="4"/>
  <c r="V1210" i="4"/>
  <c r="U1210" i="4"/>
  <c r="T1210" i="4"/>
  <c r="S1210" i="4"/>
  <c r="R1210" i="4"/>
  <c r="Q1210" i="4"/>
  <c r="P1210" i="4"/>
  <c r="O1210" i="4"/>
  <c r="F1210" i="4"/>
  <c r="V1209" i="4"/>
  <c r="U1209" i="4"/>
  <c r="T1209" i="4"/>
  <c r="S1209" i="4"/>
  <c r="R1209" i="4"/>
  <c r="Q1209" i="4"/>
  <c r="P1209" i="4"/>
  <c r="O1209" i="4"/>
  <c r="F1209" i="4"/>
  <c r="V1208" i="4"/>
  <c r="U1208" i="4"/>
  <c r="T1208" i="4"/>
  <c r="S1208" i="4"/>
  <c r="R1208" i="4"/>
  <c r="Q1208" i="4"/>
  <c r="P1208" i="4"/>
  <c r="O1208" i="4"/>
  <c r="F1208" i="4"/>
  <c r="V1207" i="4"/>
  <c r="U1207" i="4"/>
  <c r="T1207" i="4"/>
  <c r="S1207" i="4"/>
  <c r="R1207" i="4"/>
  <c r="Q1207" i="4"/>
  <c r="P1207" i="4"/>
  <c r="O1207" i="4"/>
  <c r="F1207" i="4"/>
  <c r="V1206" i="4"/>
  <c r="U1206" i="4"/>
  <c r="T1206" i="4"/>
  <c r="S1206" i="4"/>
  <c r="R1206" i="4"/>
  <c r="Q1206" i="4"/>
  <c r="P1206" i="4"/>
  <c r="O1206" i="4"/>
  <c r="F1206" i="4"/>
  <c r="V1205" i="4"/>
  <c r="U1205" i="4"/>
  <c r="T1205" i="4"/>
  <c r="S1205" i="4"/>
  <c r="R1205" i="4"/>
  <c r="Q1205" i="4"/>
  <c r="P1205" i="4"/>
  <c r="O1205" i="4"/>
  <c r="F1205" i="4"/>
  <c r="V1204" i="4"/>
  <c r="U1204" i="4"/>
  <c r="T1204" i="4"/>
  <c r="S1204" i="4"/>
  <c r="R1204" i="4"/>
  <c r="Q1204" i="4"/>
  <c r="P1204" i="4"/>
  <c r="O1204" i="4"/>
  <c r="F1204" i="4"/>
  <c r="V1203" i="4"/>
  <c r="U1203" i="4"/>
  <c r="T1203" i="4"/>
  <c r="S1203" i="4"/>
  <c r="R1203" i="4"/>
  <c r="Q1203" i="4"/>
  <c r="P1203" i="4"/>
  <c r="O1203" i="4"/>
  <c r="F1203" i="4"/>
  <c r="V1202" i="4"/>
  <c r="U1202" i="4"/>
  <c r="T1202" i="4"/>
  <c r="S1202" i="4"/>
  <c r="R1202" i="4"/>
  <c r="Q1202" i="4"/>
  <c r="P1202" i="4"/>
  <c r="O1202" i="4"/>
  <c r="F1202" i="4"/>
  <c r="V1201" i="4"/>
  <c r="U1201" i="4"/>
  <c r="T1201" i="4"/>
  <c r="S1201" i="4"/>
  <c r="R1201" i="4"/>
  <c r="Q1201" i="4"/>
  <c r="P1201" i="4"/>
  <c r="O1201" i="4"/>
  <c r="F1201" i="4"/>
  <c r="V1200" i="4"/>
  <c r="U1200" i="4"/>
  <c r="T1200" i="4"/>
  <c r="S1200" i="4"/>
  <c r="R1200" i="4"/>
  <c r="Q1200" i="4"/>
  <c r="P1200" i="4"/>
  <c r="O1200" i="4"/>
  <c r="F1200" i="4"/>
  <c r="V1199" i="4"/>
  <c r="U1199" i="4"/>
  <c r="T1199" i="4"/>
  <c r="S1199" i="4"/>
  <c r="R1199" i="4"/>
  <c r="Q1199" i="4"/>
  <c r="P1199" i="4"/>
  <c r="O1199" i="4"/>
  <c r="F1199" i="4"/>
  <c r="V1198" i="4"/>
  <c r="U1198" i="4"/>
  <c r="T1198" i="4"/>
  <c r="S1198" i="4"/>
  <c r="R1198" i="4"/>
  <c r="Q1198" i="4"/>
  <c r="P1198" i="4"/>
  <c r="O1198" i="4"/>
  <c r="F1198" i="4"/>
  <c r="V1197" i="4"/>
  <c r="U1197" i="4"/>
  <c r="T1197" i="4"/>
  <c r="S1197" i="4"/>
  <c r="R1197" i="4"/>
  <c r="Q1197" i="4"/>
  <c r="P1197" i="4"/>
  <c r="O1197" i="4"/>
  <c r="F1197" i="4"/>
  <c r="V1196" i="4"/>
  <c r="U1196" i="4"/>
  <c r="T1196" i="4"/>
  <c r="S1196" i="4"/>
  <c r="R1196" i="4"/>
  <c r="Q1196" i="4"/>
  <c r="P1196" i="4"/>
  <c r="O1196" i="4"/>
  <c r="F1196" i="4"/>
  <c r="V1195" i="4"/>
  <c r="U1195" i="4"/>
  <c r="T1195" i="4"/>
  <c r="S1195" i="4"/>
  <c r="R1195" i="4"/>
  <c r="Q1195" i="4"/>
  <c r="P1195" i="4"/>
  <c r="O1195" i="4"/>
  <c r="F1195" i="4"/>
  <c r="V1194" i="4"/>
  <c r="U1194" i="4"/>
  <c r="T1194" i="4"/>
  <c r="S1194" i="4"/>
  <c r="R1194" i="4"/>
  <c r="Q1194" i="4"/>
  <c r="P1194" i="4"/>
  <c r="O1194" i="4"/>
  <c r="F1194" i="4"/>
  <c r="V1193" i="4"/>
  <c r="U1193" i="4"/>
  <c r="T1193" i="4"/>
  <c r="S1193" i="4"/>
  <c r="R1193" i="4"/>
  <c r="Q1193" i="4"/>
  <c r="P1193" i="4"/>
  <c r="O1193" i="4"/>
  <c r="F1193" i="4"/>
  <c r="V1192" i="4"/>
  <c r="U1192" i="4"/>
  <c r="T1192" i="4"/>
  <c r="S1192" i="4"/>
  <c r="R1192" i="4"/>
  <c r="Q1192" i="4"/>
  <c r="P1192" i="4"/>
  <c r="O1192" i="4"/>
  <c r="F1192" i="4"/>
  <c r="V1191" i="4"/>
  <c r="U1191" i="4"/>
  <c r="T1191" i="4"/>
  <c r="S1191" i="4"/>
  <c r="R1191" i="4"/>
  <c r="Q1191" i="4"/>
  <c r="P1191" i="4"/>
  <c r="O1191" i="4"/>
  <c r="F1191" i="4"/>
  <c r="V1190" i="4"/>
  <c r="U1190" i="4"/>
  <c r="T1190" i="4"/>
  <c r="S1190" i="4"/>
  <c r="R1190" i="4"/>
  <c r="Q1190" i="4"/>
  <c r="P1190" i="4"/>
  <c r="O1190" i="4"/>
  <c r="F1190" i="4"/>
  <c r="V1189" i="4"/>
  <c r="U1189" i="4"/>
  <c r="T1189" i="4"/>
  <c r="S1189" i="4"/>
  <c r="R1189" i="4"/>
  <c r="Q1189" i="4"/>
  <c r="P1189" i="4"/>
  <c r="O1189" i="4"/>
  <c r="F1189" i="4"/>
  <c r="V1188" i="4"/>
  <c r="U1188" i="4"/>
  <c r="T1188" i="4"/>
  <c r="S1188" i="4"/>
  <c r="R1188" i="4"/>
  <c r="Q1188" i="4"/>
  <c r="P1188" i="4"/>
  <c r="O1188" i="4"/>
  <c r="F1188" i="4"/>
  <c r="V1187" i="4"/>
  <c r="U1187" i="4"/>
  <c r="T1187" i="4"/>
  <c r="S1187" i="4"/>
  <c r="R1187" i="4"/>
  <c r="Q1187" i="4"/>
  <c r="P1187" i="4"/>
  <c r="O1187" i="4"/>
  <c r="F1187" i="4"/>
  <c r="V1186" i="4"/>
  <c r="U1186" i="4"/>
  <c r="T1186" i="4"/>
  <c r="S1186" i="4"/>
  <c r="R1186" i="4"/>
  <c r="Q1186" i="4"/>
  <c r="P1186" i="4"/>
  <c r="O1186" i="4"/>
  <c r="F1186" i="4"/>
  <c r="V1185" i="4"/>
  <c r="U1185" i="4"/>
  <c r="T1185" i="4"/>
  <c r="S1185" i="4"/>
  <c r="R1185" i="4"/>
  <c r="Q1185" i="4"/>
  <c r="P1185" i="4"/>
  <c r="O1185" i="4"/>
  <c r="F1185" i="4"/>
  <c r="V1184" i="4"/>
  <c r="U1184" i="4"/>
  <c r="T1184" i="4"/>
  <c r="S1184" i="4"/>
  <c r="R1184" i="4"/>
  <c r="Q1184" i="4"/>
  <c r="P1184" i="4"/>
  <c r="O1184" i="4"/>
  <c r="F1184" i="4"/>
  <c r="V1183" i="4"/>
  <c r="U1183" i="4"/>
  <c r="T1183" i="4"/>
  <c r="S1183" i="4"/>
  <c r="R1183" i="4"/>
  <c r="Q1183" i="4"/>
  <c r="P1183" i="4"/>
  <c r="O1183" i="4"/>
  <c r="F1183" i="4"/>
  <c r="V1182" i="4"/>
  <c r="U1182" i="4"/>
  <c r="T1182" i="4"/>
  <c r="S1182" i="4"/>
  <c r="R1182" i="4"/>
  <c r="Q1182" i="4"/>
  <c r="P1182" i="4"/>
  <c r="O1182" i="4"/>
  <c r="F1182" i="4"/>
  <c r="V1181" i="4"/>
  <c r="U1181" i="4"/>
  <c r="T1181" i="4"/>
  <c r="S1181" i="4"/>
  <c r="R1181" i="4"/>
  <c r="Q1181" i="4"/>
  <c r="P1181" i="4"/>
  <c r="O1181" i="4"/>
  <c r="F1181" i="4"/>
  <c r="V1180" i="4"/>
  <c r="U1180" i="4"/>
  <c r="T1180" i="4"/>
  <c r="S1180" i="4"/>
  <c r="R1180" i="4"/>
  <c r="Q1180" i="4"/>
  <c r="P1180" i="4"/>
  <c r="O1180" i="4"/>
  <c r="F1180" i="4"/>
  <c r="V1179" i="4"/>
  <c r="U1179" i="4"/>
  <c r="T1179" i="4"/>
  <c r="S1179" i="4"/>
  <c r="R1179" i="4"/>
  <c r="Q1179" i="4"/>
  <c r="P1179" i="4"/>
  <c r="O1179" i="4"/>
  <c r="F1179" i="4"/>
  <c r="V1178" i="4"/>
  <c r="U1178" i="4"/>
  <c r="T1178" i="4"/>
  <c r="S1178" i="4"/>
  <c r="R1178" i="4"/>
  <c r="Q1178" i="4"/>
  <c r="P1178" i="4"/>
  <c r="O1178" i="4"/>
  <c r="F1178" i="4"/>
  <c r="V1177" i="4"/>
  <c r="U1177" i="4"/>
  <c r="T1177" i="4"/>
  <c r="S1177" i="4"/>
  <c r="R1177" i="4"/>
  <c r="Q1177" i="4"/>
  <c r="P1177" i="4"/>
  <c r="O1177" i="4"/>
  <c r="F1177" i="4"/>
  <c r="V1176" i="4"/>
  <c r="U1176" i="4"/>
  <c r="T1176" i="4"/>
  <c r="S1176" i="4"/>
  <c r="R1176" i="4"/>
  <c r="Q1176" i="4"/>
  <c r="P1176" i="4"/>
  <c r="O1176" i="4"/>
  <c r="F1176" i="4"/>
  <c r="V1175" i="4"/>
  <c r="U1175" i="4"/>
  <c r="T1175" i="4"/>
  <c r="S1175" i="4"/>
  <c r="R1175" i="4"/>
  <c r="Q1175" i="4"/>
  <c r="P1175" i="4"/>
  <c r="O1175" i="4"/>
  <c r="F1175" i="4"/>
  <c r="V1174" i="4"/>
  <c r="U1174" i="4"/>
  <c r="T1174" i="4"/>
  <c r="S1174" i="4"/>
  <c r="R1174" i="4"/>
  <c r="Q1174" i="4"/>
  <c r="P1174" i="4"/>
  <c r="O1174" i="4"/>
  <c r="F1174" i="4"/>
  <c r="V1173" i="4"/>
  <c r="U1173" i="4"/>
  <c r="T1173" i="4"/>
  <c r="S1173" i="4"/>
  <c r="R1173" i="4"/>
  <c r="Q1173" i="4"/>
  <c r="P1173" i="4"/>
  <c r="O1173" i="4"/>
  <c r="F1173" i="4"/>
  <c r="V1172" i="4"/>
  <c r="U1172" i="4"/>
  <c r="T1172" i="4"/>
  <c r="S1172" i="4"/>
  <c r="R1172" i="4"/>
  <c r="Q1172" i="4"/>
  <c r="P1172" i="4"/>
  <c r="O1172" i="4"/>
  <c r="F1172" i="4"/>
  <c r="V1171" i="4"/>
  <c r="U1171" i="4"/>
  <c r="T1171" i="4"/>
  <c r="S1171" i="4"/>
  <c r="R1171" i="4"/>
  <c r="Q1171" i="4"/>
  <c r="P1171" i="4"/>
  <c r="O1171" i="4"/>
  <c r="F1171" i="4"/>
  <c r="V1170" i="4"/>
  <c r="U1170" i="4"/>
  <c r="T1170" i="4"/>
  <c r="S1170" i="4"/>
  <c r="R1170" i="4"/>
  <c r="Q1170" i="4"/>
  <c r="P1170" i="4"/>
  <c r="O1170" i="4"/>
  <c r="F1170" i="4"/>
  <c r="V1169" i="4"/>
  <c r="U1169" i="4"/>
  <c r="T1169" i="4"/>
  <c r="S1169" i="4"/>
  <c r="R1169" i="4"/>
  <c r="Q1169" i="4"/>
  <c r="P1169" i="4"/>
  <c r="O1169" i="4"/>
  <c r="F1169" i="4"/>
  <c r="V1168" i="4"/>
  <c r="U1168" i="4"/>
  <c r="T1168" i="4"/>
  <c r="S1168" i="4"/>
  <c r="R1168" i="4"/>
  <c r="Q1168" i="4"/>
  <c r="P1168" i="4"/>
  <c r="O1168" i="4"/>
  <c r="F1168" i="4"/>
  <c r="V1167" i="4"/>
  <c r="U1167" i="4"/>
  <c r="T1167" i="4"/>
  <c r="S1167" i="4"/>
  <c r="R1167" i="4"/>
  <c r="Q1167" i="4"/>
  <c r="P1167" i="4"/>
  <c r="O1167" i="4"/>
  <c r="F1167" i="4"/>
  <c r="V1166" i="4"/>
  <c r="U1166" i="4"/>
  <c r="T1166" i="4"/>
  <c r="S1166" i="4"/>
  <c r="R1166" i="4"/>
  <c r="Q1166" i="4"/>
  <c r="P1166" i="4"/>
  <c r="O1166" i="4"/>
  <c r="F1166" i="4"/>
  <c r="V1165" i="4"/>
  <c r="U1165" i="4"/>
  <c r="T1165" i="4"/>
  <c r="S1165" i="4"/>
  <c r="R1165" i="4"/>
  <c r="Q1165" i="4"/>
  <c r="P1165" i="4"/>
  <c r="O1165" i="4"/>
  <c r="F1165" i="4"/>
  <c r="V1164" i="4"/>
  <c r="U1164" i="4"/>
  <c r="T1164" i="4"/>
  <c r="S1164" i="4"/>
  <c r="R1164" i="4"/>
  <c r="Q1164" i="4"/>
  <c r="P1164" i="4"/>
  <c r="O1164" i="4"/>
  <c r="F1164" i="4"/>
  <c r="V1163" i="4"/>
  <c r="U1163" i="4"/>
  <c r="T1163" i="4"/>
  <c r="S1163" i="4"/>
  <c r="R1163" i="4"/>
  <c r="Q1163" i="4"/>
  <c r="P1163" i="4"/>
  <c r="O1163" i="4"/>
  <c r="F1163" i="4"/>
  <c r="V1162" i="4"/>
  <c r="U1162" i="4"/>
  <c r="T1162" i="4"/>
  <c r="S1162" i="4"/>
  <c r="R1162" i="4"/>
  <c r="Q1162" i="4"/>
  <c r="P1162" i="4"/>
  <c r="O1162" i="4"/>
  <c r="F1162" i="4"/>
  <c r="V1161" i="4"/>
  <c r="U1161" i="4"/>
  <c r="T1161" i="4"/>
  <c r="S1161" i="4"/>
  <c r="R1161" i="4"/>
  <c r="Q1161" i="4"/>
  <c r="P1161" i="4"/>
  <c r="O1161" i="4"/>
  <c r="F1161" i="4"/>
  <c r="V1160" i="4"/>
  <c r="U1160" i="4"/>
  <c r="T1160" i="4"/>
  <c r="S1160" i="4"/>
  <c r="R1160" i="4"/>
  <c r="Q1160" i="4"/>
  <c r="P1160" i="4"/>
  <c r="O1160" i="4"/>
  <c r="F1160" i="4"/>
  <c r="V1159" i="4"/>
  <c r="U1159" i="4"/>
  <c r="T1159" i="4"/>
  <c r="S1159" i="4"/>
  <c r="R1159" i="4"/>
  <c r="Q1159" i="4"/>
  <c r="P1159" i="4"/>
  <c r="O1159" i="4"/>
  <c r="F1159" i="4"/>
  <c r="V1158" i="4"/>
  <c r="U1158" i="4"/>
  <c r="T1158" i="4"/>
  <c r="S1158" i="4"/>
  <c r="R1158" i="4"/>
  <c r="Q1158" i="4"/>
  <c r="P1158" i="4"/>
  <c r="O1158" i="4"/>
  <c r="F1158" i="4"/>
  <c r="V1157" i="4"/>
  <c r="U1157" i="4"/>
  <c r="T1157" i="4"/>
  <c r="S1157" i="4"/>
  <c r="R1157" i="4"/>
  <c r="Q1157" i="4"/>
  <c r="P1157" i="4"/>
  <c r="O1157" i="4"/>
  <c r="F1157" i="4"/>
  <c r="V1156" i="4"/>
  <c r="U1156" i="4"/>
  <c r="T1156" i="4"/>
  <c r="S1156" i="4"/>
  <c r="R1156" i="4"/>
  <c r="Q1156" i="4"/>
  <c r="P1156" i="4"/>
  <c r="O1156" i="4"/>
  <c r="F1156" i="4"/>
  <c r="V1155" i="4"/>
  <c r="U1155" i="4"/>
  <c r="T1155" i="4"/>
  <c r="S1155" i="4"/>
  <c r="R1155" i="4"/>
  <c r="Q1155" i="4"/>
  <c r="P1155" i="4"/>
  <c r="O1155" i="4"/>
  <c r="F1155" i="4"/>
  <c r="V1154" i="4"/>
  <c r="U1154" i="4"/>
  <c r="T1154" i="4"/>
  <c r="S1154" i="4"/>
  <c r="R1154" i="4"/>
  <c r="Q1154" i="4"/>
  <c r="P1154" i="4"/>
  <c r="O1154" i="4"/>
  <c r="F1154" i="4"/>
  <c r="V1153" i="4"/>
  <c r="U1153" i="4"/>
  <c r="T1153" i="4"/>
  <c r="S1153" i="4"/>
  <c r="R1153" i="4"/>
  <c r="Q1153" i="4"/>
  <c r="P1153" i="4"/>
  <c r="O1153" i="4"/>
  <c r="F1153" i="4"/>
  <c r="V1152" i="4"/>
  <c r="U1152" i="4"/>
  <c r="T1152" i="4"/>
  <c r="S1152" i="4"/>
  <c r="R1152" i="4"/>
  <c r="Q1152" i="4"/>
  <c r="P1152" i="4"/>
  <c r="O1152" i="4"/>
  <c r="F1152" i="4"/>
  <c r="V1151" i="4"/>
  <c r="U1151" i="4"/>
  <c r="T1151" i="4"/>
  <c r="S1151" i="4"/>
  <c r="R1151" i="4"/>
  <c r="Q1151" i="4"/>
  <c r="P1151" i="4"/>
  <c r="O1151" i="4"/>
  <c r="F1151" i="4"/>
  <c r="V1150" i="4"/>
  <c r="U1150" i="4"/>
  <c r="T1150" i="4"/>
  <c r="S1150" i="4"/>
  <c r="R1150" i="4"/>
  <c r="Q1150" i="4"/>
  <c r="P1150" i="4"/>
  <c r="O1150" i="4"/>
  <c r="F1150" i="4"/>
  <c r="V1149" i="4"/>
  <c r="U1149" i="4"/>
  <c r="T1149" i="4"/>
  <c r="S1149" i="4"/>
  <c r="R1149" i="4"/>
  <c r="Q1149" i="4"/>
  <c r="P1149" i="4"/>
  <c r="O1149" i="4"/>
  <c r="F1149" i="4"/>
  <c r="V1148" i="4"/>
  <c r="U1148" i="4"/>
  <c r="T1148" i="4"/>
  <c r="S1148" i="4"/>
  <c r="R1148" i="4"/>
  <c r="Q1148" i="4"/>
  <c r="P1148" i="4"/>
  <c r="O1148" i="4"/>
  <c r="F1148" i="4"/>
  <c r="V1147" i="4"/>
  <c r="U1147" i="4"/>
  <c r="T1147" i="4"/>
  <c r="S1147" i="4"/>
  <c r="R1147" i="4"/>
  <c r="Q1147" i="4"/>
  <c r="P1147" i="4"/>
  <c r="O1147" i="4"/>
  <c r="F1147" i="4"/>
  <c r="V1146" i="4"/>
  <c r="U1146" i="4"/>
  <c r="T1146" i="4"/>
  <c r="S1146" i="4"/>
  <c r="R1146" i="4"/>
  <c r="Q1146" i="4"/>
  <c r="P1146" i="4"/>
  <c r="O1146" i="4"/>
  <c r="F1146" i="4"/>
  <c r="V1145" i="4"/>
  <c r="U1145" i="4"/>
  <c r="T1145" i="4"/>
  <c r="S1145" i="4"/>
  <c r="R1145" i="4"/>
  <c r="Q1145" i="4"/>
  <c r="P1145" i="4"/>
  <c r="O1145" i="4"/>
  <c r="F1145" i="4"/>
  <c r="V1144" i="4"/>
  <c r="U1144" i="4"/>
  <c r="T1144" i="4"/>
  <c r="S1144" i="4"/>
  <c r="R1144" i="4"/>
  <c r="Q1144" i="4"/>
  <c r="P1144" i="4"/>
  <c r="O1144" i="4"/>
  <c r="F1144" i="4"/>
  <c r="V1143" i="4"/>
  <c r="U1143" i="4"/>
  <c r="T1143" i="4"/>
  <c r="S1143" i="4"/>
  <c r="R1143" i="4"/>
  <c r="Q1143" i="4"/>
  <c r="P1143" i="4"/>
  <c r="O1143" i="4"/>
  <c r="F1143" i="4"/>
  <c r="V1142" i="4"/>
  <c r="U1142" i="4"/>
  <c r="T1142" i="4"/>
  <c r="S1142" i="4"/>
  <c r="R1142" i="4"/>
  <c r="Q1142" i="4"/>
  <c r="P1142" i="4"/>
  <c r="O1142" i="4"/>
  <c r="F1142" i="4"/>
  <c r="V1141" i="4"/>
  <c r="U1141" i="4"/>
  <c r="T1141" i="4"/>
  <c r="S1141" i="4"/>
  <c r="R1141" i="4"/>
  <c r="Q1141" i="4"/>
  <c r="P1141" i="4"/>
  <c r="O1141" i="4"/>
  <c r="F1141" i="4"/>
  <c r="V1140" i="4"/>
  <c r="U1140" i="4"/>
  <c r="T1140" i="4"/>
  <c r="S1140" i="4"/>
  <c r="R1140" i="4"/>
  <c r="Q1140" i="4"/>
  <c r="P1140" i="4"/>
  <c r="O1140" i="4"/>
  <c r="F1140" i="4"/>
  <c r="V1139" i="4"/>
  <c r="U1139" i="4"/>
  <c r="T1139" i="4"/>
  <c r="S1139" i="4"/>
  <c r="R1139" i="4"/>
  <c r="Q1139" i="4"/>
  <c r="P1139" i="4"/>
  <c r="O1139" i="4"/>
  <c r="F1139" i="4"/>
  <c r="V1138" i="4"/>
  <c r="U1138" i="4"/>
  <c r="T1138" i="4"/>
  <c r="S1138" i="4"/>
  <c r="R1138" i="4"/>
  <c r="Q1138" i="4"/>
  <c r="P1138" i="4"/>
  <c r="O1138" i="4"/>
  <c r="F1138" i="4"/>
  <c r="V1137" i="4"/>
  <c r="U1137" i="4"/>
  <c r="T1137" i="4"/>
  <c r="S1137" i="4"/>
  <c r="R1137" i="4"/>
  <c r="Q1137" i="4"/>
  <c r="P1137" i="4"/>
  <c r="O1137" i="4"/>
  <c r="F1137" i="4"/>
  <c r="V1136" i="4"/>
  <c r="U1136" i="4"/>
  <c r="T1136" i="4"/>
  <c r="S1136" i="4"/>
  <c r="R1136" i="4"/>
  <c r="Q1136" i="4"/>
  <c r="P1136" i="4"/>
  <c r="O1136" i="4"/>
  <c r="F1136" i="4"/>
  <c r="V1135" i="4"/>
  <c r="U1135" i="4"/>
  <c r="T1135" i="4"/>
  <c r="S1135" i="4"/>
  <c r="R1135" i="4"/>
  <c r="Q1135" i="4"/>
  <c r="P1135" i="4"/>
  <c r="O1135" i="4"/>
  <c r="F1135" i="4"/>
  <c r="V1134" i="4"/>
  <c r="U1134" i="4"/>
  <c r="T1134" i="4"/>
  <c r="S1134" i="4"/>
  <c r="R1134" i="4"/>
  <c r="Q1134" i="4"/>
  <c r="P1134" i="4"/>
  <c r="O1134" i="4"/>
  <c r="F1134" i="4"/>
  <c r="V1133" i="4"/>
  <c r="U1133" i="4"/>
  <c r="T1133" i="4"/>
  <c r="S1133" i="4"/>
  <c r="R1133" i="4"/>
  <c r="Q1133" i="4"/>
  <c r="P1133" i="4"/>
  <c r="O1133" i="4"/>
  <c r="F1133" i="4"/>
  <c r="V1132" i="4"/>
  <c r="U1132" i="4"/>
  <c r="T1132" i="4"/>
  <c r="S1132" i="4"/>
  <c r="R1132" i="4"/>
  <c r="Q1132" i="4"/>
  <c r="P1132" i="4"/>
  <c r="O1132" i="4"/>
  <c r="F1132" i="4"/>
  <c r="V1131" i="4"/>
  <c r="U1131" i="4"/>
  <c r="T1131" i="4"/>
  <c r="S1131" i="4"/>
  <c r="R1131" i="4"/>
  <c r="Q1131" i="4"/>
  <c r="P1131" i="4"/>
  <c r="O1131" i="4"/>
  <c r="F1131" i="4"/>
  <c r="V1130" i="4"/>
  <c r="U1130" i="4"/>
  <c r="T1130" i="4"/>
  <c r="S1130" i="4"/>
  <c r="R1130" i="4"/>
  <c r="Q1130" i="4"/>
  <c r="P1130" i="4"/>
  <c r="O1130" i="4"/>
  <c r="F1130" i="4"/>
  <c r="V1129" i="4"/>
  <c r="U1129" i="4"/>
  <c r="T1129" i="4"/>
  <c r="S1129" i="4"/>
  <c r="R1129" i="4"/>
  <c r="Q1129" i="4"/>
  <c r="P1129" i="4"/>
  <c r="O1129" i="4"/>
  <c r="F1129" i="4"/>
  <c r="V1128" i="4"/>
  <c r="U1128" i="4"/>
  <c r="T1128" i="4"/>
  <c r="S1128" i="4"/>
  <c r="R1128" i="4"/>
  <c r="Q1128" i="4"/>
  <c r="P1128" i="4"/>
  <c r="O1128" i="4"/>
  <c r="F1128" i="4"/>
  <c r="V1127" i="4"/>
  <c r="U1127" i="4"/>
  <c r="T1127" i="4"/>
  <c r="S1127" i="4"/>
  <c r="R1127" i="4"/>
  <c r="Q1127" i="4"/>
  <c r="P1127" i="4"/>
  <c r="O1127" i="4"/>
  <c r="F1127" i="4"/>
  <c r="V1126" i="4"/>
  <c r="U1126" i="4"/>
  <c r="T1126" i="4"/>
  <c r="S1126" i="4"/>
  <c r="R1126" i="4"/>
  <c r="Q1126" i="4"/>
  <c r="P1126" i="4"/>
  <c r="O1126" i="4"/>
  <c r="F1126" i="4"/>
  <c r="V1125" i="4"/>
  <c r="U1125" i="4"/>
  <c r="T1125" i="4"/>
  <c r="S1125" i="4"/>
  <c r="R1125" i="4"/>
  <c r="Q1125" i="4"/>
  <c r="P1125" i="4"/>
  <c r="O1125" i="4"/>
  <c r="F1125" i="4"/>
  <c r="V1124" i="4"/>
  <c r="U1124" i="4"/>
  <c r="T1124" i="4"/>
  <c r="S1124" i="4"/>
  <c r="R1124" i="4"/>
  <c r="Q1124" i="4"/>
  <c r="P1124" i="4"/>
  <c r="O1124" i="4"/>
  <c r="F1124" i="4"/>
  <c r="V1123" i="4"/>
  <c r="U1123" i="4"/>
  <c r="T1123" i="4"/>
  <c r="S1123" i="4"/>
  <c r="R1123" i="4"/>
  <c r="Q1123" i="4"/>
  <c r="P1123" i="4"/>
  <c r="O1123" i="4"/>
  <c r="F1123" i="4"/>
  <c r="V1122" i="4"/>
  <c r="U1122" i="4"/>
  <c r="T1122" i="4"/>
  <c r="S1122" i="4"/>
  <c r="R1122" i="4"/>
  <c r="Q1122" i="4"/>
  <c r="P1122" i="4"/>
  <c r="O1122" i="4"/>
  <c r="F1122" i="4"/>
  <c r="V1121" i="4"/>
  <c r="U1121" i="4"/>
  <c r="T1121" i="4"/>
  <c r="S1121" i="4"/>
  <c r="R1121" i="4"/>
  <c r="Q1121" i="4"/>
  <c r="P1121" i="4"/>
  <c r="O1121" i="4"/>
  <c r="F1121" i="4"/>
  <c r="V1120" i="4"/>
  <c r="U1120" i="4"/>
  <c r="T1120" i="4"/>
  <c r="S1120" i="4"/>
  <c r="R1120" i="4"/>
  <c r="Q1120" i="4"/>
  <c r="P1120" i="4"/>
  <c r="O1120" i="4"/>
  <c r="F1120" i="4"/>
  <c r="V1119" i="4"/>
  <c r="U1119" i="4"/>
  <c r="T1119" i="4"/>
  <c r="S1119" i="4"/>
  <c r="R1119" i="4"/>
  <c r="Q1119" i="4"/>
  <c r="P1119" i="4"/>
  <c r="O1119" i="4"/>
  <c r="F1119" i="4"/>
  <c r="V1118" i="4"/>
  <c r="U1118" i="4"/>
  <c r="T1118" i="4"/>
  <c r="S1118" i="4"/>
  <c r="R1118" i="4"/>
  <c r="Q1118" i="4"/>
  <c r="P1118" i="4"/>
  <c r="O1118" i="4"/>
  <c r="F1118" i="4"/>
  <c r="V1117" i="4"/>
  <c r="U1117" i="4"/>
  <c r="T1117" i="4"/>
  <c r="S1117" i="4"/>
  <c r="R1117" i="4"/>
  <c r="Q1117" i="4"/>
  <c r="P1117" i="4"/>
  <c r="O1117" i="4"/>
  <c r="F1117" i="4"/>
  <c r="V1116" i="4"/>
  <c r="U1116" i="4"/>
  <c r="T1116" i="4"/>
  <c r="S1116" i="4"/>
  <c r="R1116" i="4"/>
  <c r="Q1116" i="4"/>
  <c r="P1116" i="4"/>
  <c r="O1116" i="4"/>
  <c r="F1116" i="4"/>
  <c r="V1115" i="4"/>
  <c r="U1115" i="4"/>
  <c r="T1115" i="4"/>
  <c r="S1115" i="4"/>
  <c r="R1115" i="4"/>
  <c r="Q1115" i="4"/>
  <c r="P1115" i="4"/>
  <c r="O1115" i="4"/>
  <c r="F1115" i="4"/>
  <c r="V1114" i="4"/>
  <c r="U1114" i="4"/>
  <c r="T1114" i="4"/>
  <c r="S1114" i="4"/>
  <c r="R1114" i="4"/>
  <c r="Q1114" i="4"/>
  <c r="P1114" i="4"/>
  <c r="O1114" i="4"/>
  <c r="F1114" i="4"/>
  <c r="V1113" i="4"/>
  <c r="U1113" i="4"/>
  <c r="T1113" i="4"/>
  <c r="S1113" i="4"/>
  <c r="R1113" i="4"/>
  <c r="Q1113" i="4"/>
  <c r="P1113" i="4"/>
  <c r="O1113" i="4"/>
  <c r="F1113" i="4"/>
  <c r="V1112" i="4"/>
  <c r="U1112" i="4"/>
  <c r="T1112" i="4"/>
  <c r="S1112" i="4"/>
  <c r="R1112" i="4"/>
  <c r="Q1112" i="4"/>
  <c r="P1112" i="4"/>
  <c r="O1112" i="4"/>
  <c r="F1112" i="4"/>
  <c r="V1111" i="4"/>
  <c r="U1111" i="4"/>
  <c r="T1111" i="4"/>
  <c r="S1111" i="4"/>
  <c r="R1111" i="4"/>
  <c r="Q1111" i="4"/>
  <c r="P1111" i="4"/>
  <c r="O1111" i="4"/>
  <c r="F1111" i="4"/>
  <c r="V1110" i="4"/>
  <c r="U1110" i="4"/>
  <c r="T1110" i="4"/>
  <c r="S1110" i="4"/>
  <c r="R1110" i="4"/>
  <c r="Q1110" i="4"/>
  <c r="P1110" i="4"/>
  <c r="O1110" i="4"/>
  <c r="F1110" i="4"/>
  <c r="V1109" i="4"/>
  <c r="U1109" i="4"/>
  <c r="T1109" i="4"/>
  <c r="S1109" i="4"/>
  <c r="R1109" i="4"/>
  <c r="Q1109" i="4"/>
  <c r="P1109" i="4"/>
  <c r="O1109" i="4"/>
  <c r="F1109" i="4"/>
  <c r="V1108" i="4"/>
  <c r="U1108" i="4"/>
  <c r="T1108" i="4"/>
  <c r="S1108" i="4"/>
  <c r="R1108" i="4"/>
  <c r="Q1108" i="4"/>
  <c r="P1108" i="4"/>
  <c r="O1108" i="4"/>
  <c r="F1108" i="4"/>
  <c r="V1107" i="4"/>
  <c r="U1107" i="4"/>
  <c r="T1107" i="4"/>
  <c r="S1107" i="4"/>
  <c r="R1107" i="4"/>
  <c r="Q1107" i="4"/>
  <c r="P1107" i="4"/>
  <c r="O1107" i="4"/>
  <c r="F1107" i="4"/>
  <c r="V1106" i="4"/>
  <c r="U1106" i="4"/>
  <c r="T1106" i="4"/>
  <c r="S1106" i="4"/>
  <c r="R1106" i="4"/>
  <c r="Q1106" i="4"/>
  <c r="P1106" i="4"/>
  <c r="O1106" i="4"/>
  <c r="F1106" i="4"/>
  <c r="V1105" i="4"/>
  <c r="U1105" i="4"/>
  <c r="T1105" i="4"/>
  <c r="S1105" i="4"/>
  <c r="R1105" i="4"/>
  <c r="Q1105" i="4"/>
  <c r="P1105" i="4"/>
  <c r="O1105" i="4"/>
  <c r="F1105" i="4"/>
  <c r="V1104" i="4"/>
  <c r="U1104" i="4"/>
  <c r="T1104" i="4"/>
  <c r="S1104" i="4"/>
  <c r="R1104" i="4"/>
  <c r="Q1104" i="4"/>
  <c r="P1104" i="4"/>
  <c r="O1104" i="4"/>
  <c r="F1104" i="4"/>
  <c r="V1103" i="4"/>
  <c r="U1103" i="4"/>
  <c r="T1103" i="4"/>
  <c r="S1103" i="4"/>
  <c r="R1103" i="4"/>
  <c r="Q1103" i="4"/>
  <c r="P1103" i="4"/>
  <c r="O1103" i="4"/>
  <c r="F1103" i="4"/>
  <c r="V1102" i="4"/>
  <c r="U1102" i="4"/>
  <c r="T1102" i="4"/>
  <c r="S1102" i="4"/>
  <c r="R1102" i="4"/>
  <c r="Q1102" i="4"/>
  <c r="P1102" i="4"/>
  <c r="O1102" i="4"/>
  <c r="F1102" i="4"/>
  <c r="V1101" i="4"/>
  <c r="U1101" i="4"/>
  <c r="T1101" i="4"/>
  <c r="S1101" i="4"/>
  <c r="R1101" i="4"/>
  <c r="Q1101" i="4"/>
  <c r="P1101" i="4"/>
  <c r="O1101" i="4"/>
  <c r="F1101" i="4"/>
  <c r="V1100" i="4"/>
  <c r="U1100" i="4"/>
  <c r="T1100" i="4"/>
  <c r="S1100" i="4"/>
  <c r="R1100" i="4"/>
  <c r="Q1100" i="4"/>
  <c r="P1100" i="4"/>
  <c r="O1100" i="4"/>
  <c r="F1100" i="4"/>
  <c r="V1099" i="4"/>
  <c r="U1099" i="4"/>
  <c r="T1099" i="4"/>
  <c r="S1099" i="4"/>
  <c r="R1099" i="4"/>
  <c r="Q1099" i="4"/>
  <c r="P1099" i="4"/>
  <c r="O1099" i="4"/>
  <c r="F1099" i="4"/>
  <c r="V1098" i="4"/>
  <c r="U1098" i="4"/>
  <c r="T1098" i="4"/>
  <c r="S1098" i="4"/>
  <c r="R1098" i="4"/>
  <c r="Q1098" i="4"/>
  <c r="P1098" i="4"/>
  <c r="O1098" i="4"/>
  <c r="F1098" i="4"/>
  <c r="V1097" i="4"/>
  <c r="U1097" i="4"/>
  <c r="T1097" i="4"/>
  <c r="S1097" i="4"/>
  <c r="R1097" i="4"/>
  <c r="Q1097" i="4"/>
  <c r="P1097" i="4"/>
  <c r="O1097" i="4"/>
  <c r="F1097" i="4"/>
  <c r="V1096" i="4"/>
  <c r="U1096" i="4"/>
  <c r="T1096" i="4"/>
  <c r="S1096" i="4"/>
  <c r="R1096" i="4"/>
  <c r="Q1096" i="4"/>
  <c r="P1096" i="4"/>
  <c r="O1096" i="4"/>
  <c r="F1096" i="4"/>
  <c r="V1095" i="4"/>
  <c r="U1095" i="4"/>
  <c r="T1095" i="4"/>
  <c r="S1095" i="4"/>
  <c r="R1095" i="4"/>
  <c r="Q1095" i="4"/>
  <c r="P1095" i="4"/>
  <c r="O1095" i="4"/>
  <c r="F1095" i="4"/>
  <c r="V1094" i="4"/>
  <c r="U1094" i="4"/>
  <c r="T1094" i="4"/>
  <c r="S1094" i="4"/>
  <c r="R1094" i="4"/>
  <c r="Q1094" i="4"/>
  <c r="P1094" i="4"/>
  <c r="O1094" i="4"/>
  <c r="F1094" i="4"/>
  <c r="V1093" i="4"/>
  <c r="U1093" i="4"/>
  <c r="T1093" i="4"/>
  <c r="S1093" i="4"/>
  <c r="R1093" i="4"/>
  <c r="Q1093" i="4"/>
  <c r="P1093" i="4"/>
  <c r="O1093" i="4"/>
  <c r="F1093" i="4"/>
  <c r="V1092" i="4"/>
  <c r="U1092" i="4"/>
  <c r="T1092" i="4"/>
  <c r="S1092" i="4"/>
  <c r="R1092" i="4"/>
  <c r="Q1092" i="4"/>
  <c r="P1092" i="4"/>
  <c r="O1092" i="4"/>
  <c r="F1092" i="4"/>
  <c r="V1091" i="4"/>
  <c r="U1091" i="4"/>
  <c r="T1091" i="4"/>
  <c r="S1091" i="4"/>
  <c r="R1091" i="4"/>
  <c r="Q1091" i="4"/>
  <c r="P1091" i="4"/>
  <c r="O1091" i="4"/>
  <c r="F1091" i="4"/>
  <c r="V1090" i="4"/>
  <c r="U1090" i="4"/>
  <c r="T1090" i="4"/>
  <c r="S1090" i="4"/>
  <c r="R1090" i="4"/>
  <c r="Q1090" i="4"/>
  <c r="P1090" i="4"/>
  <c r="O1090" i="4"/>
  <c r="F1090" i="4"/>
  <c r="V1089" i="4"/>
  <c r="U1089" i="4"/>
  <c r="T1089" i="4"/>
  <c r="S1089" i="4"/>
  <c r="R1089" i="4"/>
  <c r="Q1089" i="4"/>
  <c r="P1089" i="4"/>
  <c r="O1089" i="4"/>
  <c r="F1089" i="4"/>
  <c r="V1088" i="4"/>
  <c r="U1088" i="4"/>
  <c r="T1088" i="4"/>
  <c r="S1088" i="4"/>
  <c r="R1088" i="4"/>
  <c r="Q1088" i="4"/>
  <c r="P1088" i="4"/>
  <c r="O1088" i="4"/>
  <c r="F1088" i="4"/>
  <c r="V1087" i="4"/>
  <c r="U1087" i="4"/>
  <c r="T1087" i="4"/>
  <c r="S1087" i="4"/>
  <c r="R1087" i="4"/>
  <c r="Q1087" i="4"/>
  <c r="P1087" i="4"/>
  <c r="O1087" i="4"/>
  <c r="F1087" i="4"/>
  <c r="V1086" i="4"/>
  <c r="U1086" i="4"/>
  <c r="T1086" i="4"/>
  <c r="S1086" i="4"/>
  <c r="R1086" i="4"/>
  <c r="Q1086" i="4"/>
  <c r="P1086" i="4"/>
  <c r="O1086" i="4"/>
  <c r="F1086" i="4"/>
  <c r="V1085" i="4"/>
  <c r="U1085" i="4"/>
  <c r="T1085" i="4"/>
  <c r="S1085" i="4"/>
  <c r="R1085" i="4"/>
  <c r="Q1085" i="4"/>
  <c r="P1085" i="4"/>
  <c r="O1085" i="4"/>
  <c r="F1085" i="4"/>
  <c r="V1084" i="4"/>
  <c r="U1084" i="4"/>
  <c r="T1084" i="4"/>
  <c r="S1084" i="4"/>
  <c r="R1084" i="4"/>
  <c r="Q1084" i="4"/>
  <c r="P1084" i="4"/>
  <c r="O1084" i="4"/>
  <c r="F1084" i="4"/>
  <c r="V1083" i="4"/>
  <c r="U1083" i="4"/>
  <c r="T1083" i="4"/>
  <c r="S1083" i="4"/>
  <c r="R1083" i="4"/>
  <c r="Q1083" i="4"/>
  <c r="P1083" i="4"/>
  <c r="O1083" i="4"/>
  <c r="F1083" i="4"/>
  <c r="V1082" i="4"/>
  <c r="U1082" i="4"/>
  <c r="T1082" i="4"/>
  <c r="S1082" i="4"/>
  <c r="R1082" i="4"/>
  <c r="Q1082" i="4"/>
  <c r="P1082" i="4"/>
  <c r="O1082" i="4"/>
  <c r="F1082" i="4"/>
  <c r="V1081" i="4"/>
  <c r="U1081" i="4"/>
  <c r="T1081" i="4"/>
  <c r="S1081" i="4"/>
  <c r="R1081" i="4"/>
  <c r="Q1081" i="4"/>
  <c r="P1081" i="4"/>
  <c r="O1081" i="4"/>
  <c r="F1081" i="4"/>
  <c r="V1080" i="4"/>
  <c r="U1080" i="4"/>
  <c r="T1080" i="4"/>
  <c r="S1080" i="4"/>
  <c r="R1080" i="4"/>
  <c r="Q1080" i="4"/>
  <c r="P1080" i="4"/>
  <c r="O1080" i="4"/>
  <c r="F1080" i="4"/>
  <c r="V1079" i="4"/>
  <c r="U1079" i="4"/>
  <c r="T1079" i="4"/>
  <c r="S1079" i="4"/>
  <c r="R1079" i="4"/>
  <c r="Q1079" i="4"/>
  <c r="P1079" i="4"/>
  <c r="O1079" i="4"/>
  <c r="F1079" i="4"/>
  <c r="V1078" i="4"/>
  <c r="U1078" i="4"/>
  <c r="T1078" i="4"/>
  <c r="S1078" i="4"/>
  <c r="R1078" i="4"/>
  <c r="Q1078" i="4"/>
  <c r="P1078" i="4"/>
  <c r="O1078" i="4"/>
  <c r="F1078" i="4"/>
  <c r="V1077" i="4"/>
  <c r="U1077" i="4"/>
  <c r="T1077" i="4"/>
  <c r="S1077" i="4"/>
  <c r="R1077" i="4"/>
  <c r="Q1077" i="4"/>
  <c r="P1077" i="4"/>
  <c r="O1077" i="4"/>
  <c r="F1077" i="4"/>
  <c r="V1076" i="4"/>
  <c r="U1076" i="4"/>
  <c r="T1076" i="4"/>
  <c r="S1076" i="4"/>
  <c r="R1076" i="4"/>
  <c r="Q1076" i="4"/>
  <c r="P1076" i="4"/>
  <c r="O1076" i="4"/>
  <c r="F1076" i="4"/>
  <c r="V1075" i="4"/>
  <c r="U1075" i="4"/>
  <c r="T1075" i="4"/>
  <c r="S1075" i="4"/>
  <c r="R1075" i="4"/>
  <c r="Q1075" i="4"/>
  <c r="P1075" i="4"/>
  <c r="O1075" i="4"/>
  <c r="F1075" i="4"/>
  <c r="V1074" i="4"/>
  <c r="U1074" i="4"/>
  <c r="T1074" i="4"/>
  <c r="S1074" i="4"/>
  <c r="R1074" i="4"/>
  <c r="Q1074" i="4"/>
  <c r="P1074" i="4"/>
  <c r="O1074" i="4"/>
  <c r="F1074" i="4"/>
  <c r="V1073" i="4"/>
  <c r="U1073" i="4"/>
  <c r="T1073" i="4"/>
  <c r="S1073" i="4"/>
  <c r="R1073" i="4"/>
  <c r="Q1073" i="4"/>
  <c r="P1073" i="4"/>
  <c r="O1073" i="4"/>
  <c r="F1073" i="4"/>
  <c r="V1072" i="4"/>
  <c r="U1072" i="4"/>
  <c r="T1072" i="4"/>
  <c r="S1072" i="4"/>
  <c r="R1072" i="4"/>
  <c r="Q1072" i="4"/>
  <c r="P1072" i="4"/>
  <c r="O1072" i="4"/>
  <c r="F1072" i="4"/>
  <c r="V1071" i="4"/>
  <c r="U1071" i="4"/>
  <c r="T1071" i="4"/>
  <c r="S1071" i="4"/>
  <c r="R1071" i="4"/>
  <c r="Q1071" i="4"/>
  <c r="P1071" i="4"/>
  <c r="O1071" i="4"/>
  <c r="F1071" i="4"/>
  <c r="V1070" i="4"/>
  <c r="U1070" i="4"/>
  <c r="T1070" i="4"/>
  <c r="S1070" i="4"/>
  <c r="R1070" i="4"/>
  <c r="Q1070" i="4"/>
  <c r="P1070" i="4"/>
  <c r="O1070" i="4"/>
  <c r="F1070" i="4"/>
  <c r="V1069" i="4"/>
  <c r="U1069" i="4"/>
  <c r="T1069" i="4"/>
  <c r="S1069" i="4"/>
  <c r="R1069" i="4"/>
  <c r="Q1069" i="4"/>
  <c r="P1069" i="4"/>
  <c r="O1069" i="4"/>
  <c r="F1069" i="4"/>
  <c r="V1068" i="4"/>
  <c r="U1068" i="4"/>
  <c r="T1068" i="4"/>
  <c r="S1068" i="4"/>
  <c r="R1068" i="4"/>
  <c r="Q1068" i="4"/>
  <c r="P1068" i="4"/>
  <c r="O1068" i="4"/>
  <c r="F1068" i="4"/>
  <c r="V1067" i="4"/>
  <c r="U1067" i="4"/>
  <c r="T1067" i="4"/>
  <c r="S1067" i="4"/>
  <c r="R1067" i="4"/>
  <c r="Q1067" i="4"/>
  <c r="P1067" i="4"/>
  <c r="O1067" i="4"/>
  <c r="F1067" i="4"/>
  <c r="V1066" i="4"/>
  <c r="U1066" i="4"/>
  <c r="T1066" i="4"/>
  <c r="S1066" i="4"/>
  <c r="R1066" i="4"/>
  <c r="Q1066" i="4"/>
  <c r="P1066" i="4"/>
  <c r="O1066" i="4"/>
  <c r="F1066" i="4"/>
  <c r="V1065" i="4"/>
  <c r="U1065" i="4"/>
  <c r="T1065" i="4"/>
  <c r="S1065" i="4"/>
  <c r="R1065" i="4"/>
  <c r="Q1065" i="4"/>
  <c r="P1065" i="4"/>
  <c r="O1065" i="4"/>
  <c r="F1065" i="4"/>
  <c r="V1064" i="4"/>
  <c r="U1064" i="4"/>
  <c r="T1064" i="4"/>
  <c r="S1064" i="4"/>
  <c r="R1064" i="4"/>
  <c r="Q1064" i="4"/>
  <c r="P1064" i="4"/>
  <c r="O1064" i="4"/>
  <c r="F1064" i="4"/>
  <c r="V1063" i="4"/>
  <c r="U1063" i="4"/>
  <c r="T1063" i="4"/>
  <c r="S1063" i="4"/>
  <c r="R1063" i="4"/>
  <c r="Q1063" i="4"/>
  <c r="P1063" i="4"/>
  <c r="O1063" i="4"/>
  <c r="F1063" i="4"/>
  <c r="V1062" i="4"/>
  <c r="U1062" i="4"/>
  <c r="T1062" i="4"/>
  <c r="S1062" i="4"/>
  <c r="R1062" i="4"/>
  <c r="Q1062" i="4"/>
  <c r="P1062" i="4"/>
  <c r="O1062" i="4"/>
  <c r="F1062" i="4"/>
  <c r="V1061" i="4"/>
  <c r="U1061" i="4"/>
  <c r="T1061" i="4"/>
  <c r="S1061" i="4"/>
  <c r="R1061" i="4"/>
  <c r="Q1061" i="4"/>
  <c r="P1061" i="4"/>
  <c r="O1061" i="4"/>
  <c r="F1061" i="4"/>
  <c r="V1060" i="4"/>
  <c r="U1060" i="4"/>
  <c r="T1060" i="4"/>
  <c r="S1060" i="4"/>
  <c r="R1060" i="4"/>
  <c r="Q1060" i="4"/>
  <c r="P1060" i="4"/>
  <c r="O1060" i="4"/>
  <c r="F1060" i="4"/>
  <c r="V1059" i="4"/>
  <c r="U1059" i="4"/>
  <c r="T1059" i="4"/>
  <c r="S1059" i="4"/>
  <c r="R1059" i="4"/>
  <c r="Q1059" i="4"/>
  <c r="P1059" i="4"/>
  <c r="O1059" i="4"/>
  <c r="F1059" i="4"/>
  <c r="V1058" i="4"/>
  <c r="U1058" i="4"/>
  <c r="T1058" i="4"/>
  <c r="S1058" i="4"/>
  <c r="R1058" i="4"/>
  <c r="Q1058" i="4"/>
  <c r="P1058" i="4"/>
  <c r="O1058" i="4"/>
  <c r="F1058" i="4"/>
  <c r="V1057" i="4"/>
  <c r="U1057" i="4"/>
  <c r="T1057" i="4"/>
  <c r="S1057" i="4"/>
  <c r="R1057" i="4"/>
  <c r="Q1057" i="4"/>
  <c r="P1057" i="4"/>
  <c r="O1057" i="4"/>
  <c r="F1057" i="4"/>
  <c r="V1056" i="4"/>
  <c r="U1056" i="4"/>
  <c r="T1056" i="4"/>
  <c r="S1056" i="4"/>
  <c r="R1056" i="4"/>
  <c r="Q1056" i="4"/>
  <c r="P1056" i="4"/>
  <c r="O1056" i="4"/>
  <c r="F1056" i="4"/>
  <c r="V1055" i="4"/>
  <c r="U1055" i="4"/>
  <c r="T1055" i="4"/>
  <c r="S1055" i="4"/>
  <c r="R1055" i="4"/>
  <c r="Q1055" i="4"/>
  <c r="P1055" i="4"/>
  <c r="O1055" i="4"/>
  <c r="F1055" i="4"/>
  <c r="V1054" i="4"/>
  <c r="U1054" i="4"/>
  <c r="T1054" i="4"/>
  <c r="S1054" i="4"/>
  <c r="R1054" i="4"/>
  <c r="Q1054" i="4"/>
  <c r="P1054" i="4"/>
  <c r="O1054" i="4"/>
  <c r="F1054" i="4"/>
  <c r="V1053" i="4"/>
  <c r="U1053" i="4"/>
  <c r="T1053" i="4"/>
  <c r="S1053" i="4"/>
  <c r="R1053" i="4"/>
  <c r="Q1053" i="4"/>
  <c r="P1053" i="4"/>
  <c r="O1053" i="4"/>
  <c r="F1053" i="4"/>
  <c r="V1052" i="4"/>
  <c r="U1052" i="4"/>
  <c r="T1052" i="4"/>
  <c r="S1052" i="4"/>
  <c r="R1052" i="4"/>
  <c r="Q1052" i="4"/>
  <c r="P1052" i="4"/>
  <c r="O1052" i="4"/>
  <c r="F1052" i="4"/>
  <c r="V1051" i="4"/>
  <c r="U1051" i="4"/>
  <c r="T1051" i="4"/>
  <c r="S1051" i="4"/>
  <c r="R1051" i="4"/>
  <c r="Q1051" i="4"/>
  <c r="P1051" i="4"/>
  <c r="O1051" i="4"/>
  <c r="F1051" i="4"/>
  <c r="V1050" i="4"/>
  <c r="U1050" i="4"/>
  <c r="T1050" i="4"/>
  <c r="S1050" i="4"/>
  <c r="R1050" i="4"/>
  <c r="Q1050" i="4"/>
  <c r="P1050" i="4"/>
  <c r="O1050" i="4"/>
  <c r="F1050" i="4"/>
  <c r="V1049" i="4"/>
  <c r="U1049" i="4"/>
  <c r="T1049" i="4"/>
  <c r="S1049" i="4"/>
  <c r="R1049" i="4"/>
  <c r="Q1049" i="4"/>
  <c r="P1049" i="4"/>
  <c r="O1049" i="4"/>
  <c r="F1049" i="4"/>
  <c r="V1048" i="4"/>
  <c r="U1048" i="4"/>
  <c r="T1048" i="4"/>
  <c r="S1048" i="4"/>
  <c r="R1048" i="4"/>
  <c r="Q1048" i="4"/>
  <c r="P1048" i="4"/>
  <c r="O1048" i="4"/>
  <c r="F1048" i="4"/>
  <c r="V1047" i="4"/>
  <c r="U1047" i="4"/>
  <c r="T1047" i="4"/>
  <c r="S1047" i="4"/>
  <c r="R1047" i="4"/>
  <c r="Q1047" i="4"/>
  <c r="P1047" i="4"/>
  <c r="O1047" i="4"/>
  <c r="F1047" i="4"/>
  <c r="V1046" i="4"/>
  <c r="U1046" i="4"/>
  <c r="T1046" i="4"/>
  <c r="S1046" i="4"/>
  <c r="R1046" i="4"/>
  <c r="Q1046" i="4"/>
  <c r="P1046" i="4"/>
  <c r="O1046" i="4"/>
  <c r="F1046" i="4"/>
  <c r="V1045" i="4"/>
  <c r="U1045" i="4"/>
  <c r="T1045" i="4"/>
  <c r="S1045" i="4"/>
  <c r="R1045" i="4"/>
  <c r="Q1045" i="4"/>
  <c r="P1045" i="4"/>
  <c r="O1045" i="4"/>
  <c r="F1045" i="4"/>
  <c r="V1044" i="4"/>
  <c r="U1044" i="4"/>
  <c r="T1044" i="4"/>
  <c r="S1044" i="4"/>
  <c r="R1044" i="4"/>
  <c r="Q1044" i="4"/>
  <c r="P1044" i="4"/>
  <c r="O1044" i="4"/>
  <c r="F1044" i="4"/>
  <c r="V1043" i="4"/>
  <c r="U1043" i="4"/>
  <c r="T1043" i="4"/>
  <c r="S1043" i="4"/>
  <c r="R1043" i="4"/>
  <c r="Q1043" i="4"/>
  <c r="P1043" i="4"/>
  <c r="O1043" i="4"/>
  <c r="F1043" i="4"/>
  <c r="V1042" i="4"/>
  <c r="U1042" i="4"/>
  <c r="T1042" i="4"/>
  <c r="S1042" i="4"/>
  <c r="R1042" i="4"/>
  <c r="Q1042" i="4"/>
  <c r="P1042" i="4"/>
  <c r="O1042" i="4"/>
  <c r="F1042" i="4"/>
  <c r="V1041" i="4"/>
  <c r="U1041" i="4"/>
  <c r="T1041" i="4"/>
  <c r="S1041" i="4"/>
  <c r="R1041" i="4"/>
  <c r="Q1041" i="4"/>
  <c r="P1041" i="4"/>
  <c r="O1041" i="4"/>
  <c r="F1041" i="4"/>
  <c r="V1040" i="4"/>
  <c r="U1040" i="4"/>
  <c r="T1040" i="4"/>
  <c r="S1040" i="4"/>
  <c r="R1040" i="4"/>
  <c r="Q1040" i="4"/>
  <c r="P1040" i="4"/>
  <c r="O1040" i="4"/>
  <c r="F1040" i="4"/>
  <c r="V1039" i="4"/>
  <c r="U1039" i="4"/>
  <c r="T1039" i="4"/>
  <c r="S1039" i="4"/>
  <c r="R1039" i="4"/>
  <c r="Q1039" i="4"/>
  <c r="P1039" i="4"/>
  <c r="O1039" i="4"/>
  <c r="F1039" i="4"/>
  <c r="V1038" i="4"/>
  <c r="U1038" i="4"/>
  <c r="T1038" i="4"/>
  <c r="S1038" i="4"/>
  <c r="R1038" i="4"/>
  <c r="Q1038" i="4"/>
  <c r="P1038" i="4"/>
  <c r="O1038" i="4"/>
  <c r="F1038" i="4"/>
  <c r="V1037" i="4"/>
  <c r="U1037" i="4"/>
  <c r="T1037" i="4"/>
  <c r="S1037" i="4"/>
  <c r="R1037" i="4"/>
  <c r="Q1037" i="4"/>
  <c r="P1037" i="4"/>
  <c r="O1037" i="4"/>
  <c r="F1037" i="4"/>
  <c r="V1036" i="4"/>
  <c r="U1036" i="4"/>
  <c r="T1036" i="4"/>
  <c r="S1036" i="4"/>
  <c r="R1036" i="4"/>
  <c r="Q1036" i="4"/>
  <c r="P1036" i="4"/>
  <c r="O1036" i="4"/>
  <c r="F1036" i="4"/>
  <c r="V1035" i="4"/>
  <c r="U1035" i="4"/>
  <c r="T1035" i="4"/>
  <c r="S1035" i="4"/>
  <c r="R1035" i="4"/>
  <c r="Q1035" i="4"/>
  <c r="P1035" i="4"/>
  <c r="O1035" i="4"/>
  <c r="F1035" i="4"/>
  <c r="V1034" i="4"/>
  <c r="U1034" i="4"/>
  <c r="T1034" i="4"/>
  <c r="S1034" i="4"/>
  <c r="R1034" i="4"/>
  <c r="Q1034" i="4"/>
  <c r="P1034" i="4"/>
  <c r="O1034" i="4"/>
  <c r="F1034" i="4"/>
  <c r="V1033" i="4"/>
  <c r="U1033" i="4"/>
  <c r="T1033" i="4"/>
  <c r="S1033" i="4"/>
  <c r="R1033" i="4"/>
  <c r="Q1033" i="4"/>
  <c r="P1033" i="4"/>
  <c r="O1033" i="4"/>
  <c r="F1033" i="4"/>
  <c r="V1032" i="4"/>
  <c r="U1032" i="4"/>
  <c r="T1032" i="4"/>
  <c r="S1032" i="4"/>
  <c r="R1032" i="4"/>
  <c r="Q1032" i="4"/>
  <c r="P1032" i="4"/>
  <c r="O1032" i="4"/>
  <c r="F1032" i="4"/>
  <c r="V1031" i="4"/>
  <c r="U1031" i="4"/>
  <c r="T1031" i="4"/>
  <c r="S1031" i="4"/>
  <c r="R1031" i="4"/>
  <c r="Q1031" i="4"/>
  <c r="P1031" i="4"/>
  <c r="O1031" i="4"/>
  <c r="F1031" i="4"/>
  <c r="V1030" i="4"/>
  <c r="U1030" i="4"/>
  <c r="T1030" i="4"/>
  <c r="S1030" i="4"/>
  <c r="R1030" i="4"/>
  <c r="Q1030" i="4"/>
  <c r="P1030" i="4"/>
  <c r="O1030" i="4"/>
  <c r="F1030" i="4"/>
  <c r="V1029" i="4"/>
  <c r="U1029" i="4"/>
  <c r="T1029" i="4"/>
  <c r="S1029" i="4"/>
  <c r="R1029" i="4"/>
  <c r="Q1029" i="4"/>
  <c r="P1029" i="4"/>
  <c r="O1029" i="4"/>
  <c r="F1029" i="4"/>
  <c r="V1028" i="4"/>
  <c r="U1028" i="4"/>
  <c r="T1028" i="4"/>
  <c r="S1028" i="4"/>
  <c r="R1028" i="4"/>
  <c r="Q1028" i="4"/>
  <c r="P1028" i="4"/>
  <c r="O1028" i="4"/>
  <c r="F1028" i="4"/>
  <c r="V1027" i="4"/>
  <c r="U1027" i="4"/>
  <c r="T1027" i="4"/>
  <c r="S1027" i="4"/>
  <c r="R1027" i="4"/>
  <c r="Q1027" i="4"/>
  <c r="P1027" i="4"/>
  <c r="O1027" i="4"/>
  <c r="F1027" i="4"/>
  <c r="V1026" i="4"/>
  <c r="U1026" i="4"/>
  <c r="T1026" i="4"/>
  <c r="S1026" i="4"/>
  <c r="R1026" i="4"/>
  <c r="Q1026" i="4"/>
  <c r="P1026" i="4"/>
  <c r="O1026" i="4"/>
  <c r="F1026" i="4"/>
  <c r="V1025" i="4"/>
  <c r="U1025" i="4"/>
  <c r="T1025" i="4"/>
  <c r="S1025" i="4"/>
  <c r="R1025" i="4"/>
  <c r="Q1025" i="4"/>
  <c r="P1025" i="4"/>
  <c r="O1025" i="4"/>
  <c r="F1025" i="4"/>
  <c r="V1024" i="4"/>
  <c r="U1024" i="4"/>
  <c r="T1024" i="4"/>
  <c r="S1024" i="4"/>
  <c r="R1024" i="4"/>
  <c r="Q1024" i="4"/>
  <c r="P1024" i="4"/>
  <c r="O1024" i="4"/>
  <c r="F1024" i="4"/>
  <c r="V1023" i="4"/>
  <c r="U1023" i="4"/>
  <c r="T1023" i="4"/>
  <c r="S1023" i="4"/>
  <c r="R1023" i="4"/>
  <c r="Q1023" i="4"/>
  <c r="P1023" i="4"/>
  <c r="O1023" i="4"/>
  <c r="F1023" i="4"/>
  <c r="V1022" i="4"/>
  <c r="U1022" i="4"/>
  <c r="T1022" i="4"/>
  <c r="S1022" i="4"/>
  <c r="R1022" i="4"/>
  <c r="Q1022" i="4"/>
  <c r="P1022" i="4"/>
  <c r="O1022" i="4"/>
  <c r="F1022" i="4"/>
  <c r="V1021" i="4"/>
  <c r="U1021" i="4"/>
  <c r="T1021" i="4"/>
  <c r="S1021" i="4"/>
  <c r="R1021" i="4"/>
  <c r="Q1021" i="4"/>
  <c r="P1021" i="4"/>
  <c r="O1021" i="4"/>
  <c r="F1021" i="4"/>
  <c r="V1020" i="4"/>
  <c r="U1020" i="4"/>
  <c r="T1020" i="4"/>
  <c r="S1020" i="4"/>
  <c r="R1020" i="4"/>
  <c r="Q1020" i="4"/>
  <c r="P1020" i="4"/>
  <c r="O1020" i="4"/>
  <c r="F1020" i="4"/>
  <c r="V1019" i="4"/>
  <c r="U1019" i="4"/>
  <c r="T1019" i="4"/>
  <c r="S1019" i="4"/>
  <c r="R1019" i="4"/>
  <c r="Q1019" i="4"/>
  <c r="P1019" i="4"/>
  <c r="O1019" i="4"/>
  <c r="F1019" i="4"/>
  <c r="V1018" i="4"/>
  <c r="U1018" i="4"/>
  <c r="T1018" i="4"/>
  <c r="S1018" i="4"/>
  <c r="R1018" i="4"/>
  <c r="Q1018" i="4"/>
  <c r="P1018" i="4"/>
  <c r="O1018" i="4"/>
  <c r="F1018" i="4"/>
  <c r="V1017" i="4"/>
  <c r="U1017" i="4"/>
  <c r="T1017" i="4"/>
  <c r="S1017" i="4"/>
  <c r="R1017" i="4"/>
  <c r="Q1017" i="4"/>
  <c r="P1017" i="4"/>
  <c r="O1017" i="4"/>
  <c r="F1017" i="4"/>
  <c r="V1016" i="4"/>
  <c r="U1016" i="4"/>
  <c r="T1016" i="4"/>
  <c r="S1016" i="4"/>
  <c r="R1016" i="4"/>
  <c r="Q1016" i="4"/>
  <c r="P1016" i="4"/>
  <c r="O1016" i="4"/>
  <c r="F1016" i="4"/>
  <c r="V1015" i="4"/>
  <c r="U1015" i="4"/>
  <c r="T1015" i="4"/>
  <c r="S1015" i="4"/>
  <c r="R1015" i="4"/>
  <c r="Q1015" i="4"/>
  <c r="P1015" i="4"/>
  <c r="O1015" i="4"/>
  <c r="F1015" i="4"/>
  <c r="V1014" i="4"/>
  <c r="U1014" i="4"/>
  <c r="T1014" i="4"/>
  <c r="S1014" i="4"/>
  <c r="R1014" i="4"/>
  <c r="Q1014" i="4"/>
  <c r="P1014" i="4"/>
  <c r="O1014" i="4"/>
  <c r="F1014" i="4"/>
  <c r="V1013" i="4"/>
  <c r="U1013" i="4"/>
  <c r="T1013" i="4"/>
  <c r="S1013" i="4"/>
  <c r="R1013" i="4"/>
  <c r="Q1013" i="4"/>
  <c r="P1013" i="4"/>
  <c r="O1013" i="4"/>
  <c r="F1013" i="4"/>
  <c r="V1012" i="4"/>
  <c r="U1012" i="4"/>
  <c r="T1012" i="4"/>
  <c r="S1012" i="4"/>
  <c r="R1012" i="4"/>
  <c r="Q1012" i="4"/>
  <c r="P1012" i="4"/>
  <c r="O1012" i="4"/>
  <c r="F1012" i="4"/>
  <c r="V1011" i="4"/>
  <c r="U1011" i="4"/>
  <c r="T1011" i="4"/>
  <c r="S1011" i="4"/>
  <c r="R1011" i="4"/>
  <c r="Q1011" i="4"/>
  <c r="P1011" i="4"/>
  <c r="O1011" i="4"/>
  <c r="F1011" i="4"/>
  <c r="V1010" i="4"/>
  <c r="U1010" i="4"/>
  <c r="T1010" i="4"/>
  <c r="S1010" i="4"/>
  <c r="R1010" i="4"/>
  <c r="Q1010" i="4"/>
  <c r="P1010" i="4"/>
  <c r="O1010" i="4"/>
  <c r="F1010" i="4"/>
  <c r="V1009" i="4"/>
  <c r="U1009" i="4"/>
  <c r="T1009" i="4"/>
  <c r="S1009" i="4"/>
  <c r="R1009" i="4"/>
  <c r="Q1009" i="4"/>
  <c r="P1009" i="4"/>
  <c r="O1009" i="4"/>
  <c r="F1009" i="4"/>
  <c r="V1008" i="4"/>
  <c r="U1008" i="4"/>
  <c r="T1008" i="4"/>
  <c r="S1008" i="4"/>
  <c r="R1008" i="4"/>
  <c r="Q1008" i="4"/>
  <c r="P1008" i="4"/>
  <c r="O1008" i="4"/>
  <c r="F1008" i="4"/>
  <c r="V1007" i="4"/>
  <c r="U1007" i="4"/>
  <c r="T1007" i="4"/>
  <c r="S1007" i="4"/>
  <c r="R1007" i="4"/>
  <c r="Q1007" i="4"/>
  <c r="P1007" i="4"/>
  <c r="O1007" i="4"/>
  <c r="F1007" i="4"/>
  <c r="V1006" i="4"/>
  <c r="U1006" i="4"/>
  <c r="T1006" i="4"/>
  <c r="S1006" i="4"/>
  <c r="R1006" i="4"/>
  <c r="Q1006" i="4"/>
  <c r="P1006" i="4"/>
  <c r="O1006" i="4"/>
  <c r="F1006" i="4"/>
  <c r="V1005" i="4"/>
  <c r="U1005" i="4"/>
  <c r="T1005" i="4"/>
  <c r="S1005" i="4"/>
  <c r="R1005" i="4"/>
  <c r="Q1005" i="4"/>
  <c r="P1005" i="4"/>
  <c r="O1005" i="4"/>
  <c r="F1005" i="4"/>
  <c r="V1004" i="4"/>
  <c r="U1004" i="4"/>
  <c r="T1004" i="4"/>
  <c r="S1004" i="4"/>
  <c r="R1004" i="4"/>
  <c r="Q1004" i="4"/>
  <c r="P1004" i="4"/>
  <c r="O1004" i="4"/>
  <c r="F1004" i="4"/>
  <c r="V1003" i="4"/>
  <c r="U1003" i="4"/>
  <c r="T1003" i="4"/>
  <c r="S1003" i="4"/>
  <c r="R1003" i="4"/>
  <c r="Q1003" i="4"/>
  <c r="P1003" i="4"/>
  <c r="O1003" i="4"/>
  <c r="F1003" i="4"/>
  <c r="V1002" i="4"/>
  <c r="U1002" i="4"/>
  <c r="T1002" i="4"/>
  <c r="S1002" i="4"/>
  <c r="R1002" i="4"/>
  <c r="Q1002" i="4"/>
  <c r="P1002" i="4"/>
  <c r="O1002" i="4"/>
  <c r="F1002" i="4"/>
  <c r="V1001" i="4"/>
  <c r="U1001" i="4"/>
  <c r="T1001" i="4"/>
  <c r="S1001" i="4"/>
  <c r="R1001" i="4"/>
  <c r="Q1001" i="4"/>
  <c r="P1001" i="4"/>
  <c r="O1001" i="4"/>
  <c r="F1001" i="4"/>
  <c r="V1000" i="4"/>
  <c r="U1000" i="4"/>
  <c r="T1000" i="4"/>
  <c r="S1000" i="4"/>
  <c r="R1000" i="4"/>
  <c r="Q1000" i="4"/>
  <c r="P1000" i="4"/>
  <c r="O1000" i="4"/>
  <c r="F1000" i="4"/>
  <c r="V999" i="4"/>
  <c r="U999" i="4"/>
  <c r="T999" i="4"/>
  <c r="S999" i="4"/>
  <c r="R999" i="4"/>
  <c r="Q999" i="4"/>
  <c r="P999" i="4"/>
  <c r="O999" i="4"/>
  <c r="F999" i="4"/>
  <c r="V998" i="4"/>
  <c r="U998" i="4"/>
  <c r="T998" i="4"/>
  <c r="S998" i="4"/>
  <c r="R998" i="4"/>
  <c r="Q998" i="4"/>
  <c r="P998" i="4"/>
  <c r="O998" i="4"/>
  <c r="F998" i="4"/>
  <c r="V997" i="4"/>
  <c r="U997" i="4"/>
  <c r="T997" i="4"/>
  <c r="S997" i="4"/>
  <c r="R997" i="4"/>
  <c r="Q997" i="4"/>
  <c r="P997" i="4"/>
  <c r="O997" i="4"/>
  <c r="F997" i="4"/>
  <c r="V996" i="4"/>
  <c r="U996" i="4"/>
  <c r="T996" i="4"/>
  <c r="S996" i="4"/>
  <c r="R996" i="4"/>
  <c r="Q996" i="4"/>
  <c r="P996" i="4"/>
  <c r="O996" i="4"/>
  <c r="F996" i="4"/>
  <c r="V995" i="4"/>
  <c r="U995" i="4"/>
  <c r="T995" i="4"/>
  <c r="S995" i="4"/>
  <c r="R995" i="4"/>
  <c r="Q995" i="4"/>
  <c r="P995" i="4"/>
  <c r="O995" i="4"/>
  <c r="F995" i="4"/>
  <c r="V994" i="4"/>
  <c r="U994" i="4"/>
  <c r="T994" i="4"/>
  <c r="S994" i="4"/>
  <c r="R994" i="4"/>
  <c r="Q994" i="4"/>
  <c r="P994" i="4"/>
  <c r="O994" i="4"/>
  <c r="F994" i="4"/>
  <c r="V993" i="4"/>
  <c r="U993" i="4"/>
  <c r="T993" i="4"/>
  <c r="S993" i="4"/>
  <c r="R993" i="4"/>
  <c r="Q993" i="4"/>
  <c r="P993" i="4"/>
  <c r="O993" i="4"/>
  <c r="F993" i="4"/>
  <c r="V992" i="4"/>
  <c r="U992" i="4"/>
  <c r="T992" i="4"/>
  <c r="S992" i="4"/>
  <c r="R992" i="4"/>
  <c r="Q992" i="4"/>
  <c r="P992" i="4"/>
  <c r="O992" i="4"/>
  <c r="F992" i="4"/>
  <c r="V991" i="4"/>
  <c r="U991" i="4"/>
  <c r="T991" i="4"/>
  <c r="S991" i="4"/>
  <c r="R991" i="4"/>
  <c r="Q991" i="4"/>
  <c r="P991" i="4"/>
  <c r="O991" i="4"/>
  <c r="F991" i="4"/>
  <c r="V990" i="4"/>
  <c r="U990" i="4"/>
  <c r="T990" i="4"/>
  <c r="S990" i="4"/>
  <c r="R990" i="4"/>
  <c r="Q990" i="4"/>
  <c r="P990" i="4"/>
  <c r="O990" i="4"/>
  <c r="F990" i="4"/>
  <c r="V989" i="4"/>
  <c r="U989" i="4"/>
  <c r="T989" i="4"/>
  <c r="S989" i="4"/>
  <c r="R989" i="4"/>
  <c r="Q989" i="4"/>
  <c r="P989" i="4"/>
  <c r="O989" i="4"/>
  <c r="F989" i="4"/>
  <c r="V988" i="4"/>
  <c r="U988" i="4"/>
  <c r="T988" i="4"/>
  <c r="S988" i="4"/>
  <c r="R988" i="4"/>
  <c r="Q988" i="4"/>
  <c r="P988" i="4"/>
  <c r="O988" i="4"/>
  <c r="F988" i="4"/>
  <c r="V987" i="4"/>
  <c r="U987" i="4"/>
  <c r="T987" i="4"/>
  <c r="S987" i="4"/>
  <c r="R987" i="4"/>
  <c r="Q987" i="4"/>
  <c r="P987" i="4"/>
  <c r="O987" i="4"/>
  <c r="F987" i="4"/>
  <c r="V986" i="4"/>
  <c r="U986" i="4"/>
  <c r="T986" i="4"/>
  <c r="S986" i="4"/>
  <c r="R986" i="4"/>
  <c r="Q986" i="4"/>
  <c r="P986" i="4"/>
  <c r="O986" i="4"/>
  <c r="F986" i="4"/>
  <c r="V985" i="4"/>
  <c r="U985" i="4"/>
  <c r="T985" i="4"/>
  <c r="S985" i="4"/>
  <c r="R985" i="4"/>
  <c r="Q985" i="4"/>
  <c r="P985" i="4"/>
  <c r="O985" i="4"/>
  <c r="F985" i="4"/>
  <c r="V984" i="4"/>
  <c r="U984" i="4"/>
  <c r="T984" i="4"/>
  <c r="S984" i="4"/>
  <c r="R984" i="4"/>
  <c r="Q984" i="4"/>
  <c r="P984" i="4"/>
  <c r="O984" i="4"/>
  <c r="F984" i="4"/>
  <c r="V983" i="4"/>
  <c r="U983" i="4"/>
  <c r="T983" i="4"/>
  <c r="S983" i="4"/>
  <c r="R983" i="4"/>
  <c r="Q983" i="4"/>
  <c r="P983" i="4"/>
  <c r="O983" i="4"/>
  <c r="F983" i="4"/>
  <c r="V982" i="4"/>
  <c r="U982" i="4"/>
  <c r="T982" i="4"/>
  <c r="S982" i="4"/>
  <c r="R982" i="4"/>
  <c r="Q982" i="4"/>
  <c r="P982" i="4"/>
  <c r="O982" i="4"/>
  <c r="F982" i="4"/>
  <c r="V981" i="4"/>
  <c r="U981" i="4"/>
  <c r="T981" i="4"/>
  <c r="S981" i="4"/>
  <c r="R981" i="4"/>
  <c r="Q981" i="4"/>
  <c r="P981" i="4"/>
  <c r="O981" i="4"/>
  <c r="F981" i="4"/>
  <c r="V980" i="4"/>
  <c r="U980" i="4"/>
  <c r="T980" i="4"/>
  <c r="S980" i="4"/>
  <c r="R980" i="4"/>
  <c r="Q980" i="4"/>
  <c r="P980" i="4"/>
  <c r="O980" i="4"/>
  <c r="F980" i="4"/>
  <c r="V979" i="4"/>
  <c r="U979" i="4"/>
  <c r="T979" i="4"/>
  <c r="S979" i="4"/>
  <c r="R979" i="4"/>
  <c r="Q979" i="4"/>
  <c r="P979" i="4"/>
  <c r="O979" i="4"/>
  <c r="F979" i="4"/>
  <c r="V978" i="4"/>
  <c r="U978" i="4"/>
  <c r="T978" i="4"/>
  <c r="S978" i="4"/>
  <c r="R978" i="4"/>
  <c r="Q978" i="4"/>
  <c r="P978" i="4"/>
  <c r="O978" i="4"/>
  <c r="F978" i="4"/>
  <c r="V977" i="4"/>
  <c r="U977" i="4"/>
  <c r="T977" i="4"/>
  <c r="S977" i="4"/>
  <c r="R977" i="4"/>
  <c r="Q977" i="4"/>
  <c r="P977" i="4"/>
  <c r="O977" i="4"/>
  <c r="F977" i="4"/>
  <c r="V976" i="4"/>
  <c r="U976" i="4"/>
  <c r="T976" i="4"/>
  <c r="S976" i="4"/>
  <c r="R976" i="4"/>
  <c r="Q976" i="4"/>
  <c r="P976" i="4"/>
  <c r="O976" i="4"/>
  <c r="F976" i="4"/>
  <c r="V975" i="4"/>
  <c r="U975" i="4"/>
  <c r="T975" i="4"/>
  <c r="S975" i="4"/>
  <c r="R975" i="4"/>
  <c r="Q975" i="4"/>
  <c r="P975" i="4"/>
  <c r="O975" i="4"/>
  <c r="F975" i="4"/>
  <c r="V974" i="4"/>
  <c r="U974" i="4"/>
  <c r="T974" i="4"/>
  <c r="S974" i="4"/>
  <c r="R974" i="4"/>
  <c r="Q974" i="4"/>
  <c r="P974" i="4"/>
  <c r="O974" i="4"/>
  <c r="F974" i="4"/>
  <c r="V973" i="4"/>
  <c r="U973" i="4"/>
  <c r="T973" i="4"/>
  <c r="S973" i="4"/>
  <c r="R973" i="4"/>
  <c r="Q973" i="4"/>
  <c r="P973" i="4"/>
  <c r="O973" i="4"/>
  <c r="F973" i="4"/>
  <c r="V972" i="4"/>
  <c r="U972" i="4"/>
  <c r="T972" i="4"/>
  <c r="S972" i="4"/>
  <c r="R972" i="4"/>
  <c r="Q972" i="4"/>
  <c r="P972" i="4"/>
  <c r="O972" i="4"/>
  <c r="F972" i="4"/>
  <c r="V971" i="4"/>
  <c r="U971" i="4"/>
  <c r="T971" i="4"/>
  <c r="S971" i="4"/>
  <c r="R971" i="4"/>
  <c r="Q971" i="4"/>
  <c r="P971" i="4"/>
  <c r="O971" i="4"/>
  <c r="F971" i="4"/>
  <c r="V970" i="4"/>
  <c r="U970" i="4"/>
  <c r="T970" i="4"/>
  <c r="S970" i="4"/>
  <c r="R970" i="4"/>
  <c r="Q970" i="4"/>
  <c r="P970" i="4"/>
  <c r="O970" i="4"/>
  <c r="F970" i="4"/>
  <c r="V969" i="4"/>
  <c r="U969" i="4"/>
  <c r="T969" i="4"/>
  <c r="S969" i="4"/>
  <c r="R969" i="4"/>
  <c r="Q969" i="4"/>
  <c r="P969" i="4"/>
  <c r="O969" i="4"/>
  <c r="F969" i="4"/>
  <c r="V968" i="4"/>
  <c r="U968" i="4"/>
  <c r="T968" i="4"/>
  <c r="S968" i="4"/>
  <c r="R968" i="4"/>
  <c r="Q968" i="4"/>
  <c r="P968" i="4"/>
  <c r="O968" i="4"/>
  <c r="F968" i="4"/>
  <c r="V967" i="4"/>
  <c r="U967" i="4"/>
  <c r="T967" i="4"/>
  <c r="S967" i="4"/>
  <c r="R967" i="4"/>
  <c r="Q967" i="4"/>
  <c r="P967" i="4"/>
  <c r="O967" i="4"/>
  <c r="F967" i="4"/>
  <c r="V966" i="4"/>
  <c r="U966" i="4"/>
  <c r="T966" i="4"/>
  <c r="S966" i="4"/>
  <c r="R966" i="4"/>
  <c r="Q966" i="4"/>
  <c r="P966" i="4"/>
  <c r="O966" i="4"/>
  <c r="F966" i="4"/>
  <c r="V965" i="4"/>
  <c r="U965" i="4"/>
  <c r="T965" i="4"/>
  <c r="S965" i="4"/>
  <c r="R965" i="4"/>
  <c r="Q965" i="4"/>
  <c r="P965" i="4"/>
  <c r="O965" i="4"/>
  <c r="F965" i="4"/>
  <c r="V964" i="4"/>
  <c r="U964" i="4"/>
  <c r="T964" i="4"/>
  <c r="S964" i="4"/>
  <c r="R964" i="4"/>
  <c r="Q964" i="4"/>
  <c r="P964" i="4"/>
  <c r="O964" i="4"/>
  <c r="F964" i="4"/>
  <c r="V963" i="4"/>
  <c r="U963" i="4"/>
  <c r="T963" i="4"/>
  <c r="S963" i="4"/>
  <c r="R963" i="4"/>
  <c r="Q963" i="4"/>
  <c r="P963" i="4"/>
  <c r="O963" i="4"/>
  <c r="F963" i="4"/>
  <c r="V962" i="4"/>
  <c r="U962" i="4"/>
  <c r="T962" i="4"/>
  <c r="S962" i="4"/>
  <c r="R962" i="4"/>
  <c r="Q962" i="4"/>
  <c r="P962" i="4"/>
  <c r="O962" i="4"/>
  <c r="F962" i="4"/>
  <c r="V961" i="4"/>
  <c r="U961" i="4"/>
  <c r="T961" i="4"/>
  <c r="S961" i="4"/>
  <c r="R961" i="4"/>
  <c r="Q961" i="4"/>
  <c r="P961" i="4"/>
  <c r="O961" i="4"/>
  <c r="F961" i="4"/>
  <c r="V960" i="4"/>
  <c r="U960" i="4"/>
  <c r="T960" i="4"/>
  <c r="S960" i="4"/>
  <c r="R960" i="4"/>
  <c r="Q960" i="4"/>
  <c r="P960" i="4"/>
  <c r="O960" i="4"/>
  <c r="F960" i="4"/>
  <c r="V959" i="4"/>
  <c r="U959" i="4"/>
  <c r="T959" i="4"/>
  <c r="S959" i="4"/>
  <c r="R959" i="4"/>
  <c r="Q959" i="4"/>
  <c r="P959" i="4"/>
  <c r="O959" i="4"/>
  <c r="F959" i="4"/>
  <c r="V958" i="4"/>
  <c r="U958" i="4"/>
  <c r="T958" i="4"/>
  <c r="S958" i="4"/>
  <c r="R958" i="4"/>
  <c r="Q958" i="4"/>
  <c r="P958" i="4"/>
  <c r="O958" i="4"/>
  <c r="F958" i="4"/>
  <c r="V957" i="4"/>
  <c r="U957" i="4"/>
  <c r="T957" i="4"/>
  <c r="S957" i="4"/>
  <c r="R957" i="4"/>
  <c r="Q957" i="4"/>
  <c r="P957" i="4"/>
  <c r="O957" i="4"/>
  <c r="F957" i="4"/>
  <c r="V956" i="4"/>
  <c r="U956" i="4"/>
  <c r="T956" i="4"/>
  <c r="S956" i="4"/>
  <c r="R956" i="4"/>
  <c r="Q956" i="4"/>
  <c r="P956" i="4"/>
  <c r="O956" i="4"/>
  <c r="F956" i="4"/>
  <c r="V955" i="4"/>
  <c r="U955" i="4"/>
  <c r="T955" i="4"/>
  <c r="S955" i="4"/>
  <c r="R955" i="4"/>
  <c r="Q955" i="4"/>
  <c r="P955" i="4"/>
  <c r="O955" i="4"/>
  <c r="F955" i="4"/>
  <c r="V954" i="4"/>
  <c r="U954" i="4"/>
  <c r="T954" i="4"/>
  <c r="S954" i="4"/>
  <c r="R954" i="4"/>
  <c r="Q954" i="4"/>
  <c r="P954" i="4"/>
  <c r="O954" i="4"/>
  <c r="F954" i="4"/>
  <c r="V953" i="4"/>
  <c r="U953" i="4"/>
  <c r="T953" i="4"/>
  <c r="S953" i="4"/>
  <c r="R953" i="4"/>
  <c r="Q953" i="4"/>
  <c r="P953" i="4"/>
  <c r="O953" i="4"/>
  <c r="F953" i="4"/>
  <c r="V952" i="4"/>
  <c r="U952" i="4"/>
  <c r="T952" i="4"/>
  <c r="S952" i="4"/>
  <c r="R952" i="4"/>
  <c r="Q952" i="4"/>
  <c r="P952" i="4"/>
  <c r="O952" i="4"/>
  <c r="F952" i="4"/>
  <c r="V951" i="4"/>
  <c r="U951" i="4"/>
  <c r="T951" i="4"/>
  <c r="S951" i="4"/>
  <c r="R951" i="4"/>
  <c r="Q951" i="4"/>
  <c r="P951" i="4"/>
  <c r="O951" i="4"/>
  <c r="F951" i="4"/>
  <c r="V950" i="4"/>
  <c r="U950" i="4"/>
  <c r="T950" i="4"/>
  <c r="S950" i="4"/>
  <c r="R950" i="4"/>
  <c r="Q950" i="4"/>
  <c r="P950" i="4"/>
  <c r="O950" i="4"/>
  <c r="F950" i="4"/>
  <c r="V949" i="4"/>
  <c r="U949" i="4"/>
  <c r="T949" i="4"/>
  <c r="S949" i="4"/>
  <c r="R949" i="4"/>
  <c r="Q949" i="4"/>
  <c r="P949" i="4"/>
  <c r="O949" i="4"/>
  <c r="F949" i="4"/>
  <c r="V948" i="4"/>
  <c r="U948" i="4"/>
  <c r="T948" i="4"/>
  <c r="S948" i="4"/>
  <c r="R948" i="4"/>
  <c r="Q948" i="4"/>
  <c r="P948" i="4"/>
  <c r="O948" i="4"/>
  <c r="F948" i="4"/>
  <c r="V947" i="4"/>
  <c r="U947" i="4"/>
  <c r="T947" i="4"/>
  <c r="S947" i="4"/>
  <c r="R947" i="4"/>
  <c r="Q947" i="4"/>
  <c r="P947" i="4"/>
  <c r="O947" i="4"/>
  <c r="F947" i="4"/>
  <c r="V946" i="4"/>
  <c r="U946" i="4"/>
  <c r="T946" i="4"/>
  <c r="S946" i="4"/>
  <c r="R946" i="4"/>
  <c r="Q946" i="4"/>
  <c r="P946" i="4"/>
  <c r="O946" i="4"/>
  <c r="F946" i="4"/>
  <c r="V945" i="4"/>
  <c r="U945" i="4"/>
  <c r="T945" i="4"/>
  <c r="S945" i="4"/>
  <c r="R945" i="4"/>
  <c r="Q945" i="4"/>
  <c r="P945" i="4"/>
  <c r="O945" i="4"/>
  <c r="F945" i="4"/>
  <c r="V944" i="4"/>
  <c r="U944" i="4"/>
  <c r="T944" i="4"/>
  <c r="S944" i="4"/>
  <c r="R944" i="4"/>
  <c r="Q944" i="4"/>
  <c r="P944" i="4"/>
  <c r="O944" i="4"/>
  <c r="F944" i="4"/>
  <c r="V943" i="4"/>
  <c r="U943" i="4"/>
  <c r="T943" i="4"/>
  <c r="S943" i="4"/>
  <c r="R943" i="4"/>
  <c r="Q943" i="4"/>
  <c r="P943" i="4"/>
  <c r="O943" i="4"/>
  <c r="F943" i="4"/>
  <c r="V942" i="4"/>
  <c r="U942" i="4"/>
  <c r="T942" i="4"/>
  <c r="S942" i="4"/>
  <c r="R942" i="4"/>
  <c r="Q942" i="4"/>
  <c r="P942" i="4"/>
  <c r="O942" i="4"/>
  <c r="F942" i="4"/>
  <c r="V941" i="4"/>
  <c r="U941" i="4"/>
  <c r="T941" i="4"/>
  <c r="S941" i="4"/>
  <c r="R941" i="4"/>
  <c r="Q941" i="4"/>
  <c r="P941" i="4"/>
  <c r="O941" i="4"/>
  <c r="F941" i="4"/>
  <c r="V940" i="4"/>
  <c r="U940" i="4"/>
  <c r="T940" i="4"/>
  <c r="S940" i="4"/>
  <c r="R940" i="4"/>
  <c r="Q940" i="4"/>
  <c r="P940" i="4"/>
  <c r="O940" i="4"/>
  <c r="F940" i="4"/>
  <c r="V939" i="4"/>
  <c r="U939" i="4"/>
  <c r="T939" i="4"/>
  <c r="S939" i="4"/>
  <c r="R939" i="4"/>
  <c r="Q939" i="4"/>
  <c r="P939" i="4"/>
  <c r="O939" i="4"/>
  <c r="F939" i="4"/>
  <c r="V938" i="4"/>
  <c r="U938" i="4"/>
  <c r="T938" i="4"/>
  <c r="S938" i="4"/>
  <c r="R938" i="4"/>
  <c r="Q938" i="4"/>
  <c r="P938" i="4"/>
  <c r="O938" i="4"/>
  <c r="F938" i="4"/>
  <c r="V937" i="4"/>
  <c r="U937" i="4"/>
  <c r="T937" i="4"/>
  <c r="S937" i="4"/>
  <c r="R937" i="4"/>
  <c r="Q937" i="4"/>
  <c r="P937" i="4"/>
  <c r="O937" i="4"/>
  <c r="F937" i="4"/>
  <c r="V936" i="4"/>
  <c r="U936" i="4"/>
  <c r="T936" i="4"/>
  <c r="S936" i="4"/>
  <c r="R936" i="4"/>
  <c r="Q936" i="4"/>
  <c r="P936" i="4"/>
  <c r="O936" i="4"/>
  <c r="F936" i="4"/>
  <c r="V935" i="4"/>
  <c r="U935" i="4"/>
  <c r="T935" i="4"/>
  <c r="S935" i="4"/>
  <c r="R935" i="4"/>
  <c r="Q935" i="4"/>
  <c r="P935" i="4"/>
  <c r="O935" i="4"/>
  <c r="F935" i="4"/>
  <c r="V934" i="4"/>
  <c r="U934" i="4"/>
  <c r="T934" i="4"/>
  <c r="S934" i="4"/>
  <c r="R934" i="4"/>
  <c r="Q934" i="4"/>
  <c r="P934" i="4"/>
  <c r="O934" i="4"/>
  <c r="F934" i="4"/>
  <c r="V933" i="4"/>
  <c r="U933" i="4"/>
  <c r="T933" i="4"/>
  <c r="S933" i="4"/>
  <c r="R933" i="4"/>
  <c r="Q933" i="4"/>
  <c r="P933" i="4"/>
  <c r="O933" i="4"/>
  <c r="F933" i="4"/>
  <c r="V932" i="4"/>
  <c r="U932" i="4"/>
  <c r="T932" i="4"/>
  <c r="S932" i="4"/>
  <c r="R932" i="4"/>
  <c r="Q932" i="4"/>
  <c r="P932" i="4"/>
  <c r="O932" i="4"/>
  <c r="F932" i="4"/>
  <c r="V931" i="4"/>
  <c r="U931" i="4"/>
  <c r="T931" i="4"/>
  <c r="S931" i="4"/>
  <c r="R931" i="4"/>
  <c r="Q931" i="4"/>
  <c r="P931" i="4"/>
  <c r="O931" i="4"/>
  <c r="F931" i="4"/>
  <c r="V930" i="4"/>
  <c r="U930" i="4"/>
  <c r="T930" i="4"/>
  <c r="S930" i="4"/>
  <c r="R930" i="4"/>
  <c r="Q930" i="4"/>
  <c r="P930" i="4"/>
  <c r="O930" i="4"/>
  <c r="F930" i="4"/>
  <c r="V929" i="4"/>
  <c r="U929" i="4"/>
  <c r="T929" i="4"/>
  <c r="S929" i="4"/>
  <c r="R929" i="4"/>
  <c r="Q929" i="4"/>
  <c r="P929" i="4"/>
  <c r="O929" i="4"/>
  <c r="F929" i="4"/>
  <c r="V928" i="4"/>
  <c r="U928" i="4"/>
  <c r="T928" i="4"/>
  <c r="S928" i="4"/>
  <c r="R928" i="4"/>
  <c r="Q928" i="4"/>
  <c r="P928" i="4"/>
  <c r="O928" i="4"/>
  <c r="F928" i="4"/>
  <c r="V927" i="4"/>
  <c r="U927" i="4"/>
  <c r="T927" i="4"/>
  <c r="S927" i="4"/>
  <c r="R927" i="4"/>
  <c r="Q927" i="4"/>
  <c r="P927" i="4"/>
  <c r="O927" i="4"/>
  <c r="F927" i="4"/>
  <c r="V926" i="4"/>
  <c r="U926" i="4"/>
  <c r="T926" i="4"/>
  <c r="S926" i="4"/>
  <c r="R926" i="4"/>
  <c r="Q926" i="4"/>
  <c r="P926" i="4"/>
  <c r="O926" i="4"/>
  <c r="F926" i="4"/>
  <c r="V925" i="4"/>
  <c r="U925" i="4"/>
  <c r="T925" i="4"/>
  <c r="S925" i="4"/>
  <c r="R925" i="4"/>
  <c r="Q925" i="4"/>
  <c r="P925" i="4"/>
  <c r="O925" i="4"/>
  <c r="F925" i="4"/>
  <c r="V924" i="4"/>
  <c r="U924" i="4"/>
  <c r="T924" i="4"/>
  <c r="S924" i="4"/>
  <c r="R924" i="4"/>
  <c r="Q924" i="4"/>
  <c r="P924" i="4"/>
  <c r="O924" i="4"/>
  <c r="F924" i="4"/>
  <c r="V923" i="4"/>
  <c r="U923" i="4"/>
  <c r="T923" i="4"/>
  <c r="S923" i="4"/>
  <c r="R923" i="4"/>
  <c r="Q923" i="4"/>
  <c r="P923" i="4"/>
  <c r="O923" i="4"/>
  <c r="F923" i="4"/>
  <c r="V922" i="4"/>
  <c r="U922" i="4"/>
  <c r="T922" i="4"/>
  <c r="S922" i="4"/>
  <c r="R922" i="4"/>
  <c r="Q922" i="4"/>
  <c r="P922" i="4"/>
  <c r="O922" i="4"/>
  <c r="F922" i="4"/>
  <c r="V921" i="4"/>
  <c r="U921" i="4"/>
  <c r="T921" i="4"/>
  <c r="S921" i="4"/>
  <c r="R921" i="4"/>
  <c r="Q921" i="4"/>
  <c r="P921" i="4"/>
  <c r="O921" i="4"/>
  <c r="F921" i="4"/>
  <c r="V920" i="4"/>
  <c r="U920" i="4"/>
  <c r="T920" i="4"/>
  <c r="S920" i="4"/>
  <c r="R920" i="4"/>
  <c r="Q920" i="4"/>
  <c r="P920" i="4"/>
  <c r="O920" i="4"/>
  <c r="F920" i="4"/>
  <c r="V919" i="4"/>
  <c r="U919" i="4"/>
  <c r="T919" i="4"/>
  <c r="S919" i="4"/>
  <c r="R919" i="4"/>
  <c r="Q919" i="4"/>
  <c r="P919" i="4"/>
  <c r="O919" i="4"/>
  <c r="F919" i="4"/>
  <c r="V918" i="4"/>
  <c r="U918" i="4"/>
  <c r="T918" i="4"/>
  <c r="S918" i="4"/>
  <c r="R918" i="4"/>
  <c r="Q918" i="4"/>
  <c r="P918" i="4"/>
  <c r="O918" i="4"/>
  <c r="F918" i="4"/>
  <c r="V917" i="4"/>
  <c r="U917" i="4"/>
  <c r="T917" i="4"/>
  <c r="S917" i="4"/>
  <c r="R917" i="4"/>
  <c r="Q917" i="4"/>
  <c r="P917" i="4"/>
  <c r="O917" i="4"/>
  <c r="F917" i="4"/>
  <c r="V916" i="4"/>
  <c r="U916" i="4"/>
  <c r="T916" i="4"/>
  <c r="S916" i="4"/>
  <c r="R916" i="4"/>
  <c r="Q916" i="4"/>
  <c r="P916" i="4"/>
  <c r="O916" i="4"/>
  <c r="F916" i="4"/>
  <c r="V915" i="4"/>
  <c r="U915" i="4"/>
  <c r="T915" i="4"/>
  <c r="S915" i="4"/>
  <c r="R915" i="4"/>
  <c r="Q915" i="4"/>
  <c r="P915" i="4"/>
  <c r="O915" i="4"/>
  <c r="F915" i="4"/>
  <c r="V914" i="4"/>
  <c r="U914" i="4"/>
  <c r="T914" i="4"/>
  <c r="S914" i="4"/>
  <c r="R914" i="4"/>
  <c r="Q914" i="4"/>
  <c r="P914" i="4"/>
  <c r="O914" i="4"/>
  <c r="F914" i="4"/>
  <c r="V913" i="4"/>
  <c r="U913" i="4"/>
  <c r="T913" i="4"/>
  <c r="S913" i="4"/>
  <c r="R913" i="4"/>
  <c r="Q913" i="4"/>
  <c r="P913" i="4"/>
  <c r="O913" i="4"/>
  <c r="F913" i="4"/>
  <c r="V912" i="4"/>
  <c r="U912" i="4"/>
  <c r="T912" i="4"/>
  <c r="S912" i="4"/>
  <c r="R912" i="4"/>
  <c r="Q912" i="4"/>
  <c r="P912" i="4"/>
  <c r="O912" i="4"/>
  <c r="F912" i="4"/>
  <c r="V911" i="4"/>
  <c r="U911" i="4"/>
  <c r="T911" i="4"/>
  <c r="S911" i="4"/>
  <c r="R911" i="4"/>
  <c r="Q911" i="4"/>
  <c r="P911" i="4"/>
  <c r="O911" i="4"/>
  <c r="F911" i="4"/>
  <c r="V910" i="4"/>
  <c r="U910" i="4"/>
  <c r="T910" i="4"/>
  <c r="S910" i="4"/>
  <c r="R910" i="4"/>
  <c r="Q910" i="4"/>
  <c r="P910" i="4"/>
  <c r="O910" i="4"/>
  <c r="F910" i="4"/>
  <c r="V909" i="4"/>
  <c r="U909" i="4"/>
  <c r="T909" i="4"/>
  <c r="S909" i="4"/>
  <c r="R909" i="4"/>
  <c r="Q909" i="4"/>
  <c r="P909" i="4"/>
  <c r="O909" i="4"/>
  <c r="F909" i="4"/>
  <c r="V908" i="4"/>
  <c r="U908" i="4"/>
  <c r="T908" i="4"/>
  <c r="S908" i="4"/>
  <c r="R908" i="4"/>
  <c r="Q908" i="4"/>
  <c r="P908" i="4"/>
  <c r="O908" i="4"/>
  <c r="F908" i="4"/>
  <c r="V907" i="4"/>
  <c r="U907" i="4"/>
  <c r="T907" i="4"/>
  <c r="S907" i="4"/>
  <c r="R907" i="4"/>
  <c r="Q907" i="4"/>
  <c r="P907" i="4"/>
  <c r="O907" i="4"/>
  <c r="F907" i="4"/>
  <c r="V906" i="4"/>
  <c r="U906" i="4"/>
  <c r="T906" i="4"/>
  <c r="S906" i="4"/>
  <c r="R906" i="4"/>
  <c r="Q906" i="4"/>
  <c r="P906" i="4"/>
  <c r="O906" i="4"/>
  <c r="F906" i="4"/>
  <c r="V905" i="4"/>
  <c r="U905" i="4"/>
  <c r="T905" i="4"/>
  <c r="S905" i="4"/>
  <c r="R905" i="4"/>
  <c r="Q905" i="4"/>
  <c r="P905" i="4"/>
  <c r="O905" i="4"/>
  <c r="F905" i="4"/>
  <c r="V904" i="4"/>
  <c r="U904" i="4"/>
  <c r="T904" i="4"/>
  <c r="S904" i="4"/>
  <c r="R904" i="4"/>
  <c r="Q904" i="4"/>
  <c r="P904" i="4"/>
  <c r="O904" i="4"/>
  <c r="F904" i="4"/>
  <c r="V903" i="4"/>
  <c r="U903" i="4"/>
  <c r="T903" i="4"/>
  <c r="S903" i="4"/>
  <c r="R903" i="4"/>
  <c r="Q903" i="4"/>
  <c r="P903" i="4"/>
  <c r="O903" i="4"/>
  <c r="F903" i="4"/>
  <c r="V902" i="4"/>
  <c r="U902" i="4"/>
  <c r="T902" i="4"/>
  <c r="S902" i="4"/>
  <c r="R902" i="4"/>
  <c r="Q902" i="4"/>
  <c r="P902" i="4"/>
  <c r="O902" i="4"/>
  <c r="F902" i="4"/>
  <c r="V901" i="4"/>
  <c r="U901" i="4"/>
  <c r="T901" i="4"/>
  <c r="S901" i="4"/>
  <c r="R901" i="4"/>
  <c r="Q901" i="4"/>
  <c r="P901" i="4"/>
  <c r="O901" i="4"/>
  <c r="F901" i="4"/>
  <c r="V900" i="4"/>
  <c r="U900" i="4"/>
  <c r="T900" i="4"/>
  <c r="S900" i="4"/>
  <c r="R900" i="4"/>
  <c r="Q900" i="4"/>
  <c r="P900" i="4"/>
  <c r="O900" i="4"/>
  <c r="F900" i="4"/>
  <c r="V899" i="4"/>
  <c r="U899" i="4"/>
  <c r="T899" i="4"/>
  <c r="S899" i="4"/>
  <c r="R899" i="4"/>
  <c r="Q899" i="4"/>
  <c r="P899" i="4"/>
  <c r="O899" i="4"/>
  <c r="F899" i="4"/>
  <c r="V898" i="4"/>
  <c r="U898" i="4"/>
  <c r="T898" i="4"/>
  <c r="S898" i="4"/>
  <c r="R898" i="4"/>
  <c r="Q898" i="4"/>
  <c r="P898" i="4"/>
  <c r="O898" i="4"/>
  <c r="F898" i="4"/>
  <c r="V897" i="4"/>
  <c r="U897" i="4"/>
  <c r="T897" i="4"/>
  <c r="S897" i="4"/>
  <c r="R897" i="4"/>
  <c r="Q897" i="4"/>
  <c r="P897" i="4"/>
  <c r="O897" i="4"/>
  <c r="F897" i="4"/>
  <c r="V896" i="4"/>
  <c r="U896" i="4"/>
  <c r="T896" i="4"/>
  <c r="S896" i="4"/>
  <c r="R896" i="4"/>
  <c r="Q896" i="4"/>
  <c r="P896" i="4"/>
  <c r="O896" i="4"/>
  <c r="F896" i="4"/>
  <c r="V895" i="4"/>
  <c r="U895" i="4"/>
  <c r="T895" i="4"/>
  <c r="S895" i="4"/>
  <c r="R895" i="4"/>
  <c r="Q895" i="4"/>
  <c r="P895" i="4"/>
  <c r="O895" i="4"/>
  <c r="F895" i="4"/>
  <c r="V894" i="4"/>
  <c r="U894" i="4"/>
  <c r="T894" i="4"/>
  <c r="S894" i="4"/>
  <c r="R894" i="4"/>
  <c r="Q894" i="4"/>
  <c r="P894" i="4"/>
  <c r="O894" i="4"/>
  <c r="F894" i="4"/>
  <c r="V893" i="4"/>
  <c r="U893" i="4"/>
  <c r="T893" i="4"/>
  <c r="S893" i="4"/>
  <c r="R893" i="4"/>
  <c r="Q893" i="4"/>
  <c r="P893" i="4"/>
  <c r="O893" i="4"/>
  <c r="F893" i="4"/>
  <c r="V892" i="4"/>
  <c r="U892" i="4"/>
  <c r="T892" i="4"/>
  <c r="S892" i="4"/>
  <c r="R892" i="4"/>
  <c r="Q892" i="4"/>
  <c r="P892" i="4"/>
  <c r="O892" i="4"/>
  <c r="F892" i="4"/>
  <c r="V891" i="4"/>
  <c r="U891" i="4"/>
  <c r="T891" i="4"/>
  <c r="S891" i="4"/>
  <c r="R891" i="4"/>
  <c r="Q891" i="4"/>
  <c r="P891" i="4"/>
  <c r="O891" i="4"/>
  <c r="F891" i="4"/>
  <c r="V890" i="4"/>
  <c r="U890" i="4"/>
  <c r="T890" i="4"/>
  <c r="S890" i="4"/>
  <c r="R890" i="4"/>
  <c r="Q890" i="4"/>
  <c r="P890" i="4"/>
  <c r="O890" i="4"/>
  <c r="F890" i="4"/>
  <c r="V889" i="4"/>
  <c r="U889" i="4"/>
  <c r="T889" i="4"/>
  <c r="S889" i="4"/>
  <c r="R889" i="4"/>
  <c r="Q889" i="4"/>
  <c r="P889" i="4"/>
  <c r="O889" i="4"/>
  <c r="F889" i="4"/>
  <c r="V888" i="4"/>
  <c r="U888" i="4"/>
  <c r="T888" i="4"/>
  <c r="S888" i="4"/>
  <c r="R888" i="4"/>
  <c r="Q888" i="4"/>
  <c r="P888" i="4"/>
  <c r="O888" i="4"/>
  <c r="F888" i="4"/>
  <c r="V887" i="4"/>
  <c r="U887" i="4"/>
  <c r="T887" i="4"/>
  <c r="S887" i="4"/>
  <c r="R887" i="4"/>
  <c r="Q887" i="4"/>
  <c r="P887" i="4"/>
  <c r="O887" i="4"/>
  <c r="F887" i="4"/>
  <c r="V886" i="4"/>
  <c r="U886" i="4"/>
  <c r="T886" i="4"/>
  <c r="S886" i="4"/>
  <c r="R886" i="4"/>
  <c r="Q886" i="4"/>
  <c r="P886" i="4"/>
  <c r="O886" i="4"/>
  <c r="F886" i="4"/>
  <c r="V885" i="4"/>
  <c r="U885" i="4"/>
  <c r="T885" i="4"/>
  <c r="S885" i="4"/>
  <c r="R885" i="4"/>
  <c r="Q885" i="4"/>
  <c r="P885" i="4"/>
  <c r="O885" i="4"/>
  <c r="F885" i="4"/>
  <c r="V884" i="4"/>
  <c r="U884" i="4"/>
  <c r="T884" i="4"/>
  <c r="S884" i="4"/>
  <c r="R884" i="4"/>
  <c r="Q884" i="4"/>
  <c r="P884" i="4"/>
  <c r="O884" i="4"/>
  <c r="F884" i="4"/>
  <c r="V883" i="4"/>
  <c r="U883" i="4"/>
  <c r="T883" i="4"/>
  <c r="S883" i="4"/>
  <c r="R883" i="4"/>
  <c r="Q883" i="4"/>
  <c r="P883" i="4"/>
  <c r="O883" i="4"/>
  <c r="F883" i="4"/>
  <c r="V882" i="4"/>
  <c r="U882" i="4"/>
  <c r="T882" i="4"/>
  <c r="S882" i="4"/>
  <c r="R882" i="4"/>
  <c r="Q882" i="4"/>
  <c r="P882" i="4"/>
  <c r="O882" i="4"/>
  <c r="F882" i="4"/>
  <c r="V881" i="4"/>
  <c r="U881" i="4"/>
  <c r="T881" i="4"/>
  <c r="S881" i="4"/>
  <c r="R881" i="4"/>
  <c r="Q881" i="4"/>
  <c r="P881" i="4"/>
  <c r="O881" i="4"/>
  <c r="F881" i="4"/>
  <c r="V880" i="4"/>
  <c r="U880" i="4"/>
  <c r="T880" i="4"/>
  <c r="S880" i="4"/>
  <c r="R880" i="4"/>
  <c r="Q880" i="4"/>
  <c r="P880" i="4"/>
  <c r="O880" i="4"/>
  <c r="F880" i="4"/>
  <c r="V879" i="4"/>
  <c r="U879" i="4"/>
  <c r="T879" i="4"/>
  <c r="S879" i="4"/>
  <c r="R879" i="4"/>
  <c r="Q879" i="4"/>
  <c r="P879" i="4"/>
  <c r="O879" i="4"/>
  <c r="F879" i="4"/>
  <c r="V878" i="4"/>
  <c r="U878" i="4"/>
  <c r="T878" i="4"/>
  <c r="S878" i="4"/>
  <c r="R878" i="4"/>
  <c r="Q878" i="4"/>
  <c r="P878" i="4"/>
  <c r="O878" i="4"/>
  <c r="F878" i="4"/>
  <c r="V877" i="4"/>
  <c r="U877" i="4"/>
  <c r="T877" i="4"/>
  <c r="S877" i="4"/>
  <c r="R877" i="4"/>
  <c r="Q877" i="4"/>
  <c r="P877" i="4"/>
  <c r="O877" i="4"/>
  <c r="F877" i="4"/>
  <c r="V876" i="4"/>
  <c r="U876" i="4"/>
  <c r="T876" i="4"/>
  <c r="S876" i="4"/>
  <c r="R876" i="4"/>
  <c r="Q876" i="4"/>
  <c r="P876" i="4"/>
  <c r="O876" i="4"/>
  <c r="F876" i="4"/>
  <c r="V875" i="4"/>
  <c r="U875" i="4"/>
  <c r="T875" i="4"/>
  <c r="S875" i="4"/>
  <c r="R875" i="4"/>
  <c r="Q875" i="4"/>
  <c r="P875" i="4"/>
  <c r="O875" i="4"/>
  <c r="F875" i="4"/>
  <c r="V874" i="4"/>
  <c r="U874" i="4"/>
  <c r="T874" i="4"/>
  <c r="S874" i="4"/>
  <c r="R874" i="4"/>
  <c r="Q874" i="4"/>
  <c r="P874" i="4"/>
  <c r="O874" i="4"/>
  <c r="F874" i="4"/>
  <c r="V873" i="4"/>
  <c r="U873" i="4"/>
  <c r="T873" i="4"/>
  <c r="S873" i="4"/>
  <c r="R873" i="4"/>
  <c r="Q873" i="4"/>
  <c r="P873" i="4"/>
  <c r="O873" i="4"/>
  <c r="F873" i="4"/>
  <c r="V872" i="4"/>
  <c r="U872" i="4"/>
  <c r="T872" i="4"/>
  <c r="S872" i="4"/>
  <c r="R872" i="4"/>
  <c r="Q872" i="4"/>
  <c r="P872" i="4"/>
  <c r="O872" i="4"/>
  <c r="F872" i="4"/>
  <c r="V871" i="4"/>
  <c r="U871" i="4"/>
  <c r="T871" i="4"/>
  <c r="S871" i="4"/>
  <c r="R871" i="4"/>
  <c r="Q871" i="4"/>
  <c r="P871" i="4"/>
  <c r="O871" i="4"/>
  <c r="F871" i="4"/>
  <c r="V870" i="4"/>
  <c r="U870" i="4"/>
  <c r="T870" i="4"/>
  <c r="S870" i="4"/>
  <c r="R870" i="4"/>
  <c r="Q870" i="4"/>
  <c r="P870" i="4"/>
  <c r="O870" i="4"/>
  <c r="F870" i="4"/>
  <c r="V869" i="4"/>
  <c r="U869" i="4"/>
  <c r="T869" i="4"/>
  <c r="S869" i="4"/>
  <c r="R869" i="4"/>
  <c r="Q869" i="4"/>
  <c r="P869" i="4"/>
  <c r="O869" i="4"/>
  <c r="F869" i="4"/>
  <c r="V868" i="4"/>
  <c r="U868" i="4"/>
  <c r="T868" i="4"/>
  <c r="S868" i="4"/>
  <c r="R868" i="4"/>
  <c r="Q868" i="4"/>
  <c r="P868" i="4"/>
  <c r="O868" i="4"/>
  <c r="F868" i="4"/>
  <c r="V867" i="4"/>
  <c r="U867" i="4"/>
  <c r="T867" i="4"/>
  <c r="S867" i="4"/>
  <c r="R867" i="4"/>
  <c r="Q867" i="4"/>
  <c r="P867" i="4"/>
  <c r="O867" i="4"/>
  <c r="F867" i="4"/>
  <c r="V866" i="4"/>
  <c r="U866" i="4"/>
  <c r="T866" i="4"/>
  <c r="S866" i="4"/>
  <c r="R866" i="4"/>
  <c r="Q866" i="4"/>
  <c r="P866" i="4"/>
  <c r="O866" i="4"/>
  <c r="F866" i="4"/>
  <c r="V865" i="4"/>
  <c r="U865" i="4"/>
  <c r="T865" i="4"/>
  <c r="S865" i="4"/>
  <c r="R865" i="4"/>
  <c r="Q865" i="4"/>
  <c r="P865" i="4"/>
  <c r="O865" i="4"/>
  <c r="F865" i="4"/>
  <c r="V864" i="4"/>
  <c r="U864" i="4"/>
  <c r="T864" i="4"/>
  <c r="S864" i="4"/>
  <c r="R864" i="4"/>
  <c r="Q864" i="4"/>
  <c r="P864" i="4"/>
  <c r="O864" i="4"/>
  <c r="F864" i="4"/>
  <c r="V863" i="4"/>
  <c r="U863" i="4"/>
  <c r="T863" i="4"/>
  <c r="S863" i="4"/>
  <c r="R863" i="4"/>
  <c r="Q863" i="4"/>
  <c r="P863" i="4"/>
  <c r="O863" i="4"/>
  <c r="F863" i="4"/>
  <c r="V862" i="4"/>
  <c r="U862" i="4"/>
  <c r="T862" i="4"/>
  <c r="S862" i="4"/>
  <c r="R862" i="4"/>
  <c r="Q862" i="4"/>
  <c r="P862" i="4"/>
  <c r="O862" i="4"/>
  <c r="F862" i="4"/>
  <c r="V861" i="4"/>
  <c r="U861" i="4"/>
  <c r="T861" i="4"/>
  <c r="S861" i="4"/>
  <c r="R861" i="4"/>
  <c r="Q861" i="4"/>
  <c r="P861" i="4"/>
  <c r="O861" i="4"/>
  <c r="F861" i="4"/>
  <c r="V860" i="4"/>
  <c r="U860" i="4"/>
  <c r="T860" i="4"/>
  <c r="S860" i="4"/>
  <c r="R860" i="4"/>
  <c r="Q860" i="4"/>
  <c r="P860" i="4"/>
  <c r="O860" i="4"/>
  <c r="F860" i="4"/>
  <c r="V859" i="4"/>
  <c r="U859" i="4"/>
  <c r="T859" i="4"/>
  <c r="S859" i="4"/>
  <c r="R859" i="4"/>
  <c r="Q859" i="4"/>
  <c r="P859" i="4"/>
  <c r="O859" i="4"/>
  <c r="F859" i="4"/>
  <c r="V858" i="4"/>
  <c r="U858" i="4"/>
  <c r="T858" i="4"/>
  <c r="S858" i="4"/>
  <c r="R858" i="4"/>
  <c r="Q858" i="4"/>
  <c r="P858" i="4"/>
  <c r="O858" i="4"/>
  <c r="F858" i="4"/>
  <c r="V857" i="4"/>
  <c r="U857" i="4"/>
  <c r="T857" i="4"/>
  <c r="S857" i="4"/>
  <c r="R857" i="4"/>
  <c r="Q857" i="4"/>
  <c r="P857" i="4"/>
  <c r="O857" i="4"/>
  <c r="F857" i="4"/>
  <c r="V856" i="4"/>
  <c r="U856" i="4"/>
  <c r="T856" i="4"/>
  <c r="S856" i="4"/>
  <c r="R856" i="4"/>
  <c r="Q856" i="4"/>
  <c r="P856" i="4"/>
  <c r="O856" i="4"/>
  <c r="F856" i="4"/>
  <c r="V855" i="4"/>
  <c r="U855" i="4"/>
  <c r="T855" i="4"/>
  <c r="S855" i="4"/>
  <c r="R855" i="4"/>
  <c r="Q855" i="4"/>
  <c r="P855" i="4"/>
  <c r="O855" i="4"/>
  <c r="F855" i="4"/>
  <c r="V854" i="4"/>
  <c r="U854" i="4"/>
  <c r="T854" i="4"/>
  <c r="S854" i="4"/>
  <c r="R854" i="4"/>
  <c r="Q854" i="4"/>
  <c r="P854" i="4"/>
  <c r="O854" i="4"/>
  <c r="F854" i="4"/>
  <c r="V853" i="4"/>
  <c r="U853" i="4"/>
  <c r="T853" i="4"/>
  <c r="S853" i="4"/>
  <c r="R853" i="4"/>
  <c r="Q853" i="4"/>
  <c r="P853" i="4"/>
  <c r="O853" i="4"/>
  <c r="F853" i="4"/>
  <c r="V852" i="4"/>
  <c r="U852" i="4"/>
  <c r="T852" i="4"/>
  <c r="S852" i="4"/>
  <c r="R852" i="4"/>
  <c r="Q852" i="4"/>
  <c r="P852" i="4"/>
  <c r="O852" i="4"/>
  <c r="F852" i="4"/>
  <c r="V851" i="4"/>
  <c r="U851" i="4"/>
  <c r="T851" i="4"/>
  <c r="S851" i="4"/>
  <c r="R851" i="4"/>
  <c r="Q851" i="4"/>
  <c r="P851" i="4"/>
  <c r="O851" i="4"/>
  <c r="F851" i="4"/>
  <c r="V850" i="4"/>
  <c r="U850" i="4"/>
  <c r="T850" i="4"/>
  <c r="S850" i="4"/>
  <c r="R850" i="4"/>
  <c r="Q850" i="4"/>
  <c r="P850" i="4"/>
  <c r="O850" i="4"/>
  <c r="F850" i="4"/>
  <c r="V849" i="4"/>
  <c r="U849" i="4"/>
  <c r="T849" i="4"/>
  <c r="S849" i="4"/>
  <c r="R849" i="4"/>
  <c r="Q849" i="4"/>
  <c r="P849" i="4"/>
  <c r="O849" i="4"/>
  <c r="F849" i="4"/>
  <c r="V848" i="4"/>
  <c r="U848" i="4"/>
  <c r="T848" i="4"/>
  <c r="S848" i="4"/>
  <c r="R848" i="4"/>
  <c r="Q848" i="4"/>
  <c r="P848" i="4"/>
  <c r="O848" i="4"/>
  <c r="F848" i="4"/>
  <c r="V847" i="4"/>
  <c r="U847" i="4"/>
  <c r="T847" i="4"/>
  <c r="S847" i="4"/>
  <c r="R847" i="4"/>
  <c r="Q847" i="4"/>
  <c r="P847" i="4"/>
  <c r="O847" i="4"/>
  <c r="F847" i="4"/>
  <c r="V846" i="4"/>
  <c r="U846" i="4"/>
  <c r="T846" i="4"/>
  <c r="S846" i="4"/>
  <c r="R846" i="4"/>
  <c r="Q846" i="4"/>
  <c r="P846" i="4"/>
  <c r="O846" i="4"/>
  <c r="F846" i="4"/>
  <c r="V845" i="4"/>
  <c r="U845" i="4"/>
  <c r="T845" i="4"/>
  <c r="S845" i="4"/>
  <c r="R845" i="4"/>
  <c r="Q845" i="4"/>
  <c r="P845" i="4"/>
  <c r="O845" i="4"/>
  <c r="F845" i="4"/>
  <c r="V844" i="4"/>
  <c r="U844" i="4"/>
  <c r="T844" i="4"/>
  <c r="S844" i="4"/>
  <c r="R844" i="4"/>
  <c r="Q844" i="4"/>
  <c r="P844" i="4"/>
  <c r="O844" i="4"/>
  <c r="F844" i="4"/>
  <c r="V843" i="4"/>
  <c r="U843" i="4"/>
  <c r="T843" i="4"/>
  <c r="S843" i="4"/>
  <c r="R843" i="4"/>
  <c r="Q843" i="4"/>
  <c r="P843" i="4"/>
  <c r="O843" i="4"/>
  <c r="F843" i="4"/>
  <c r="V842" i="4"/>
  <c r="U842" i="4"/>
  <c r="T842" i="4"/>
  <c r="S842" i="4"/>
  <c r="R842" i="4"/>
  <c r="Q842" i="4"/>
  <c r="P842" i="4"/>
  <c r="O842" i="4"/>
  <c r="F842" i="4"/>
  <c r="V841" i="4"/>
  <c r="U841" i="4"/>
  <c r="T841" i="4"/>
  <c r="S841" i="4"/>
  <c r="R841" i="4"/>
  <c r="Q841" i="4"/>
  <c r="P841" i="4"/>
  <c r="O841" i="4"/>
  <c r="F841" i="4"/>
  <c r="V840" i="4"/>
  <c r="U840" i="4"/>
  <c r="T840" i="4"/>
  <c r="S840" i="4"/>
  <c r="R840" i="4"/>
  <c r="Q840" i="4"/>
  <c r="P840" i="4"/>
  <c r="O840" i="4"/>
  <c r="F840" i="4"/>
  <c r="V839" i="4"/>
  <c r="U839" i="4"/>
  <c r="T839" i="4"/>
  <c r="S839" i="4"/>
  <c r="R839" i="4"/>
  <c r="Q839" i="4"/>
  <c r="P839" i="4"/>
  <c r="O839" i="4"/>
  <c r="F839" i="4"/>
  <c r="V838" i="4"/>
  <c r="U838" i="4"/>
  <c r="T838" i="4"/>
  <c r="S838" i="4"/>
  <c r="R838" i="4"/>
  <c r="Q838" i="4"/>
  <c r="P838" i="4"/>
  <c r="O838" i="4"/>
  <c r="F838" i="4"/>
  <c r="V837" i="4"/>
  <c r="U837" i="4"/>
  <c r="T837" i="4"/>
  <c r="S837" i="4"/>
  <c r="R837" i="4"/>
  <c r="Q837" i="4"/>
  <c r="P837" i="4"/>
  <c r="O837" i="4"/>
  <c r="F837" i="4"/>
  <c r="V836" i="4"/>
  <c r="U836" i="4"/>
  <c r="T836" i="4"/>
  <c r="S836" i="4"/>
  <c r="R836" i="4"/>
  <c r="Q836" i="4"/>
  <c r="P836" i="4"/>
  <c r="O836" i="4"/>
  <c r="F836" i="4"/>
  <c r="V835" i="4"/>
  <c r="U835" i="4"/>
  <c r="T835" i="4"/>
  <c r="S835" i="4"/>
  <c r="R835" i="4"/>
  <c r="Q835" i="4"/>
  <c r="P835" i="4"/>
  <c r="O835" i="4"/>
  <c r="F835" i="4"/>
  <c r="V834" i="4"/>
  <c r="U834" i="4"/>
  <c r="T834" i="4"/>
  <c r="S834" i="4"/>
  <c r="R834" i="4"/>
  <c r="Q834" i="4"/>
  <c r="P834" i="4"/>
  <c r="O834" i="4"/>
  <c r="F834" i="4"/>
  <c r="V833" i="4"/>
  <c r="U833" i="4"/>
  <c r="T833" i="4"/>
  <c r="S833" i="4"/>
  <c r="R833" i="4"/>
  <c r="Q833" i="4"/>
  <c r="P833" i="4"/>
  <c r="O833" i="4"/>
  <c r="F833" i="4"/>
  <c r="V832" i="4"/>
  <c r="U832" i="4"/>
  <c r="T832" i="4"/>
  <c r="S832" i="4"/>
  <c r="R832" i="4"/>
  <c r="Q832" i="4"/>
  <c r="P832" i="4"/>
  <c r="O832" i="4"/>
  <c r="F832" i="4"/>
  <c r="V831" i="4"/>
  <c r="U831" i="4"/>
  <c r="T831" i="4"/>
  <c r="S831" i="4"/>
  <c r="R831" i="4"/>
  <c r="Q831" i="4"/>
  <c r="P831" i="4"/>
  <c r="O831" i="4"/>
  <c r="F831" i="4"/>
  <c r="V830" i="4"/>
  <c r="U830" i="4"/>
  <c r="T830" i="4"/>
  <c r="S830" i="4"/>
  <c r="R830" i="4"/>
  <c r="Q830" i="4"/>
  <c r="P830" i="4"/>
  <c r="O830" i="4"/>
  <c r="F830" i="4"/>
  <c r="V829" i="4"/>
  <c r="U829" i="4"/>
  <c r="T829" i="4"/>
  <c r="S829" i="4"/>
  <c r="R829" i="4"/>
  <c r="Q829" i="4"/>
  <c r="P829" i="4"/>
  <c r="O829" i="4"/>
  <c r="F829" i="4"/>
  <c r="V828" i="4"/>
  <c r="U828" i="4"/>
  <c r="T828" i="4"/>
  <c r="S828" i="4"/>
  <c r="R828" i="4"/>
  <c r="Q828" i="4"/>
  <c r="P828" i="4"/>
  <c r="O828" i="4"/>
  <c r="F828" i="4"/>
  <c r="V827" i="4"/>
  <c r="U827" i="4"/>
  <c r="T827" i="4"/>
  <c r="S827" i="4"/>
  <c r="R827" i="4"/>
  <c r="Q827" i="4"/>
  <c r="P827" i="4"/>
  <c r="O827" i="4"/>
  <c r="F827" i="4"/>
  <c r="V826" i="4"/>
  <c r="U826" i="4"/>
  <c r="T826" i="4"/>
  <c r="S826" i="4"/>
  <c r="R826" i="4"/>
  <c r="Q826" i="4"/>
  <c r="P826" i="4"/>
  <c r="O826" i="4"/>
  <c r="F826" i="4"/>
  <c r="V825" i="4"/>
  <c r="U825" i="4"/>
  <c r="T825" i="4"/>
  <c r="S825" i="4"/>
  <c r="R825" i="4"/>
  <c r="Q825" i="4"/>
  <c r="P825" i="4"/>
  <c r="O825" i="4"/>
  <c r="F825" i="4"/>
  <c r="V824" i="4"/>
  <c r="U824" i="4"/>
  <c r="T824" i="4"/>
  <c r="S824" i="4"/>
  <c r="R824" i="4"/>
  <c r="Q824" i="4"/>
  <c r="P824" i="4"/>
  <c r="O824" i="4"/>
  <c r="F824" i="4"/>
  <c r="V823" i="4"/>
  <c r="U823" i="4"/>
  <c r="T823" i="4"/>
  <c r="S823" i="4"/>
  <c r="R823" i="4"/>
  <c r="Q823" i="4"/>
  <c r="P823" i="4"/>
  <c r="O823" i="4"/>
  <c r="F823" i="4"/>
  <c r="V822" i="4"/>
  <c r="U822" i="4"/>
  <c r="T822" i="4"/>
  <c r="S822" i="4"/>
  <c r="R822" i="4"/>
  <c r="Q822" i="4"/>
  <c r="P822" i="4"/>
  <c r="O822" i="4"/>
  <c r="F822" i="4"/>
  <c r="V821" i="4"/>
  <c r="U821" i="4"/>
  <c r="T821" i="4"/>
  <c r="S821" i="4"/>
  <c r="R821" i="4"/>
  <c r="Q821" i="4"/>
  <c r="P821" i="4"/>
  <c r="O821" i="4"/>
  <c r="F821" i="4"/>
  <c r="V820" i="4"/>
  <c r="U820" i="4"/>
  <c r="T820" i="4"/>
  <c r="S820" i="4"/>
  <c r="R820" i="4"/>
  <c r="Q820" i="4"/>
  <c r="P820" i="4"/>
  <c r="O820" i="4"/>
  <c r="F820" i="4"/>
  <c r="V819" i="4"/>
  <c r="U819" i="4"/>
  <c r="T819" i="4"/>
  <c r="S819" i="4"/>
  <c r="R819" i="4"/>
  <c r="Q819" i="4"/>
  <c r="P819" i="4"/>
  <c r="O819" i="4"/>
  <c r="F819" i="4"/>
  <c r="V818" i="4"/>
  <c r="U818" i="4"/>
  <c r="T818" i="4"/>
  <c r="S818" i="4"/>
  <c r="R818" i="4"/>
  <c r="Q818" i="4"/>
  <c r="P818" i="4"/>
  <c r="O818" i="4"/>
  <c r="F818" i="4"/>
  <c r="V817" i="4"/>
  <c r="U817" i="4"/>
  <c r="T817" i="4"/>
  <c r="S817" i="4"/>
  <c r="R817" i="4"/>
  <c r="Q817" i="4"/>
  <c r="P817" i="4"/>
  <c r="O817" i="4"/>
  <c r="F817" i="4"/>
  <c r="V816" i="4"/>
  <c r="U816" i="4"/>
  <c r="T816" i="4"/>
  <c r="S816" i="4"/>
  <c r="R816" i="4"/>
  <c r="Q816" i="4"/>
  <c r="P816" i="4"/>
  <c r="O816" i="4"/>
  <c r="F816" i="4"/>
  <c r="V815" i="4"/>
  <c r="U815" i="4"/>
  <c r="T815" i="4"/>
  <c r="S815" i="4"/>
  <c r="R815" i="4"/>
  <c r="Q815" i="4"/>
  <c r="P815" i="4"/>
  <c r="O815" i="4"/>
  <c r="F815" i="4"/>
  <c r="V814" i="4"/>
  <c r="U814" i="4"/>
  <c r="T814" i="4"/>
  <c r="S814" i="4"/>
  <c r="R814" i="4"/>
  <c r="Q814" i="4"/>
  <c r="P814" i="4"/>
  <c r="O814" i="4"/>
  <c r="F814" i="4"/>
  <c r="V813" i="4"/>
  <c r="U813" i="4"/>
  <c r="T813" i="4"/>
  <c r="S813" i="4"/>
  <c r="R813" i="4"/>
  <c r="Q813" i="4"/>
  <c r="P813" i="4"/>
  <c r="O813" i="4"/>
  <c r="F813" i="4"/>
  <c r="V812" i="4"/>
  <c r="U812" i="4"/>
  <c r="T812" i="4"/>
  <c r="S812" i="4"/>
  <c r="R812" i="4"/>
  <c r="Q812" i="4"/>
  <c r="P812" i="4"/>
  <c r="O812" i="4"/>
  <c r="F812" i="4"/>
  <c r="V811" i="4"/>
  <c r="U811" i="4"/>
  <c r="T811" i="4"/>
  <c r="S811" i="4"/>
  <c r="R811" i="4"/>
  <c r="Q811" i="4"/>
  <c r="P811" i="4"/>
  <c r="O811" i="4"/>
  <c r="F811" i="4"/>
  <c r="V810" i="4"/>
  <c r="U810" i="4"/>
  <c r="T810" i="4"/>
  <c r="S810" i="4"/>
  <c r="R810" i="4"/>
  <c r="Q810" i="4"/>
  <c r="P810" i="4"/>
  <c r="O810" i="4"/>
  <c r="F810" i="4"/>
  <c r="V809" i="4"/>
  <c r="U809" i="4"/>
  <c r="T809" i="4"/>
  <c r="S809" i="4"/>
  <c r="R809" i="4"/>
  <c r="Q809" i="4"/>
  <c r="P809" i="4"/>
  <c r="O809" i="4"/>
  <c r="F809" i="4"/>
  <c r="V808" i="4"/>
  <c r="U808" i="4"/>
  <c r="T808" i="4"/>
  <c r="S808" i="4"/>
  <c r="R808" i="4"/>
  <c r="Q808" i="4"/>
  <c r="P808" i="4"/>
  <c r="O808" i="4"/>
  <c r="F808" i="4"/>
  <c r="V807" i="4"/>
  <c r="U807" i="4"/>
  <c r="T807" i="4"/>
  <c r="S807" i="4"/>
  <c r="R807" i="4"/>
  <c r="Q807" i="4"/>
  <c r="P807" i="4"/>
  <c r="O807" i="4"/>
  <c r="F807" i="4"/>
  <c r="V806" i="4"/>
  <c r="U806" i="4"/>
  <c r="T806" i="4"/>
  <c r="S806" i="4"/>
  <c r="R806" i="4"/>
  <c r="Q806" i="4"/>
  <c r="P806" i="4"/>
  <c r="O806" i="4"/>
  <c r="F806" i="4"/>
  <c r="V805" i="4"/>
  <c r="U805" i="4"/>
  <c r="T805" i="4"/>
  <c r="S805" i="4"/>
  <c r="R805" i="4"/>
  <c r="Q805" i="4"/>
  <c r="P805" i="4"/>
  <c r="O805" i="4"/>
  <c r="F805" i="4"/>
  <c r="V804" i="4"/>
  <c r="U804" i="4"/>
  <c r="T804" i="4"/>
  <c r="S804" i="4"/>
  <c r="R804" i="4"/>
  <c r="Q804" i="4"/>
  <c r="P804" i="4"/>
  <c r="O804" i="4"/>
  <c r="F804" i="4"/>
  <c r="V803" i="4"/>
  <c r="U803" i="4"/>
  <c r="T803" i="4"/>
  <c r="S803" i="4"/>
  <c r="R803" i="4"/>
  <c r="Q803" i="4"/>
  <c r="P803" i="4"/>
  <c r="O803" i="4"/>
  <c r="F803" i="4"/>
  <c r="V802" i="4"/>
  <c r="U802" i="4"/>
  <c r="T802" i="4"/>
  <c r="S802" i="4"/>
  <c r="R802" i="4"/>
  <c r="Q802" i="4"/>
  <c r="P802" i="4"/>
  <c r="O802" i="4"/>
  <c r="F802" i="4"/>
  <c r="V801" i="4"/>
  <c r="U801" i="4"/>
  <c r="T801" i="4"/>
  <c r="S801" i="4"/>
  <c r="R801" i="4"/>
  <c r="Q801" i="4"/>
  <c r="P801" i="4"/>
  <c r="O801" i="4"/>
  <c r="F801" i="4"/>
  <c r="V800" i="4"/>
  <c r="U800" i="4"/>
  <c r="T800" i="4"/>
  <c r="S800" i="4"/>
  <c r="R800" i="4"/>
  <c r="Q800" i="4"/>
  <c r="P800" i="4"/>
  <c r="O800" i="4"/>
  <c r="F800" i="4"/>
  <c r="V799" i="4"/>
  <c r="U799" i="4"/>
  <c r="T799" i="4"/>
  <c r="S799" i="4"/>
  <c r="R799" i="4"/>
  <c r="Q799" i="4"/>
  <c r="P799" i="4"/>
  <c r="O799" i="4"/>
  <c r="F799" i="4"/>
  <c r="V798" i="4"/>
  <c r="U798" i="4"/>
  <c r="T798" i="4"/>
  <c r="S798" i="4"/>
  <c r="R798" i="4"/>
  <c r="Q798" i="4"/>
  <c r="P798" i="4"/>
  <c r="O798" i="4"/>
  <c r="F798" i="4"/>
  <c r="V797" i="4"/>
  <c r="U797" i="4"/>
  <c r="T797" i="4"/>
  <c r="S797" i="4"/>
  <c r="R797" i="4"/>
  <c r="Q797" i="4"/>
  <c r="P797" i="4"/>
  <c r="O797" i="4"/>
  <c r="F797" i="4"/>
  <c r="V796" i="4"/>
  <c r="U796" i="4"/>
  <c r="T796" i="4"/>
  <c r="S796" i="4"/>
  <c r="R796" i="4"/>
  <c r="Q796" i="4"/>
  <c r="P796" i="4"/>
  <c r="O796" i="4"/>
  <c r="F796" i="4"/>
  <c r="V795" i="4"/>
  <c r="U795" i="4"/>
  <c r="T795" i="4"/>
  <c r="S795" i="4"/>
  <c r="R795" i="4"/>
  <c r="Q795" i="4"/>
  <c r="P795" i="4"/>
  <c r="O795" i="4"/>
  <c r="F795" i="4"/>
  <c r="V794" i="4"/>
  <c r="U794" i="4"/>
  <c r="T794" i="4"/>
  <c r="S794" i="4"/>
  <c r="R794" i="4"/>
  <c r="Q794" i="4"/>
  <c r="P794" i="4"/>
  <c r="O794" i="4"/>
  <c r="F794" i="4"/>
  <c r="V793" i="4"/>
  <c r="U793" i="4"/>
  <c r="T793" i="4"/>
  <c r="S793" i="4"/>
  <c r="R793" i="4"/>
  <c r="Q793" i="4"/>
  <c r="P793" i="4"/>
  <c r="O793" i="4"/>
  <c r="F793" i="4"/>
  <c r="V792" i="4"/>
  <c r="U792" i="4"/>
  <c r="T792" i="4"/>
  <c r="S792" i="4"/>
  <c r="R792" i="4"/>
  <c r="Q792" i="4"/>
  <c r="P792" i="4"/>
  <c r="O792" i="4"/>
  <c r="F792" i="4"/>
  <c r="V791" i="4"/>
  <c r="U791" i="4"/>
  <c r="T791" i="4"/>
  <c r="S791" i="4"/>
  <c r="R791" i="4"/>
  <c r="Q791" i="4"/>
  <c r="P791" i="4"/>
  <c r="O791" i="4"/>
  <c r="F791" i="4"/>
  <c r="V790" i="4"/>
  <c r="U790" i="4"/>
  <c r="T790" i="4"/>
  <c r="S790" i="4"/>
  <c r="R790" i="4"/>
  <c r="Q790" i="4"/>
  <c r="P790" i="4"/>
  <c r="O790" i="4"/>
  <c r="F790" i="4"/>
  <c r="V789" i="4"/>
  <c r="U789" i="4"/>
  <c r="T789" i="4"/>
  <c r="S789" i="4"/>
  <c r="R789" i="4"/>
  <c r="Q789" i="4"/>
  <c r="P789" i="4"/>
  <c r="O789" i="4"/>
  <c r="F789" i="4"/>
  <c r="V788" i="4"/>
  <c r="U788" i="4"/>
  <c r="T788" i="4"/>
  <c r="S788" i="4"/>
  <c r="R788" i="4"/>
  <c r="Q788" i="4"/>
  <c r="P788" i="4"/>
  <c r="O788" i="4"/>
  <c r="F788" i="4"/>
  <c r="V787" i="4"/>
  <c r="U787" i="4"/>
  <c r="T787" i="4"/>
  <c r="S787" i="4"/>
  <c r="R787" i="4"/>
  <c r="Q787" i="4"/>
  <c r="P787" i="4"/>
  <c r="O787" i="4"/>
  <c r="F787" i="4"/>
  <c r="V786" i="4"/>
  <c r="U786" i="4"/>
  <c r="T786" i="4"/>
  <c r="S786" i="4"/>
  <c r="R786" i="4"/>
  <c r="Q786" i="4"/>
  <c r="P786" i="4"/>
  <c r="O786" i="4"/>
  <c r="F786" i="4"/>
  <c r="V785" i="4"/>
  <c r="U785" i="4"/>
  <c r="T785" i="4"/>
  <c r="S785" i="4"/>
  <c r="R785" i="4"/>
  <c r="Q785" i="4"/>
  <c r="P785" i="4"/>
  <c r="O785" i="4"/>
  <c r="F785" i="4"/>
  <c r="V784" i="4"/>
  <c r="U784" i="4"/>
  <c r="T784" i="4"/>
  <c r="S784" i="4"/>
  <c r="R784" i="4"/>
  <c r="Q784" i="4"/>
  <c r="P784" i="4"/>
  <c r="O784" i="4"/>
  <c r="F784" i="4"/>
  <c r="V783" i="4"/>
  <c r="U783" i="4"/>
  <c r="T783" i="4"/>
  <c r="S783" i="4"/>
  <c r="R783" i="4"/>
  <c r="Q783" i="4"/>
  <c r="P783" i="4"/>
  <c r="O783" i="4"/>
  <c r="F783" i="4"/>
  <c r="V782" i="4"/>
  <c r="U782" i="4"/>
  <c r="T782" i="4"/>
  <c r="S782" i="4"/>
  <c r="R782" i="4"/>
  <c r="Q782" i="4"/>
  <c r="P782" i="4"/>
  <c r="O782" i="4"/>
  <c r="F782" i="4"/>
  <c r="V781" i="4"/>
  <c r="U781" i="4"/>
  <c r="T781" i="4"/>
  <c r="S781" i="4"/>
  <c r="R781" i="4"/>
  <c r="Q781" i="4"/>
  <c r="P781" i="4"/>
  <c r="O781" i="4"/>
  <c r="F781" i="4"/>
  <c r="V780" i="4"/>
  <c r="U780" i="4"/>
  <c r="T780" i="4"/>
  <c r="S780" i="4"/>
  <c r="R780" i="4"/>
  <c r="Q780" i="4"/>
  <c r="P780" i="4"/>
  <c r="O780" i="4"/>
  <c r="F780" i="4"/>
  <c r="V779" i="4"/>
  <c r="U779" i="4"/>
  <c r="T779" i="4"/>
  <c r="S779" i="4"/>
  <c r="R779" i="4"/>
  <c r="Q779" i="4"/>
  <c r="P779" i="4"/>
  <c r="O779" i="4"/>
  <c r="F779" i="4"/>
  <c r="V778" i="4"/>
  <c r="U778" i="4"/>
  <c r="T778" i="4"/>
  <c r="S778" i="4"/>
  <c r="R778" i="4"/>
  <c r="Q778" i="4"/>
  <c r="P778" i="4"/>
  <c r="O778" i="4"/>
  <c r="F778" i="4"/>
  <c r="V777" i="4"/>
  <c r="U777" i="4"/>
  <c r="T777" i="4"/>
  <c r="S777" i="4"/>
  <c r="R777" i="4"/>
  <c r="Q777" i="4"/>
  <c r="P777" i="4"/>
  <c r="O777" i="4"/>
  <c r="F777" i="4"/>
  <c r="V776" i="4"/>
  <c r="U776" i="4"/>
  <c r="T776" i="4"/>
  <c r="S776" i="4"/>
  <c r="R776" i="4"/>
  <c r="Q776" i="4"/>
  <c r="P776" i="4"/>
  <c r="O776" i="4"/>
  <c r="F776" i="4"/>
  <c r="V775" i="4"/>
  <c r="U775" i="4"/>
  <c r="T775" i="4"/>
  <c r="S775" i="4"/>
  <c r="R775" i="4"/>
  <c r="Q775" i="4"/>
  <c r="P775" i="4"/>
  <c r="O775" i="4"/>
  <c r="F775" i="4"/>
  <c r="V774" i="4"/>
  <c r="U774" i="4"/>
  <c r="T774" i="4"/>
  <c r="S774" i="4"/>
  <c r="R774" i="4"/>
  <c r="Q774" i="4"/>
  <c r="P774" i="4"/>
  <c r="O774" i="4"/>
  <c r="F774" i="4"/>
  <c r="V773" i="4"/>
  <c r="U773" i="4"/>
  <c r="T773" i="4"/>
  <c r="S773" i="4"/>
  <c r="R773" i="4"/>
  <c r="Q773" i="4"/>
  <c r="P773" i="4"/>
  <c r="O773" i="4"/>
  <c r="F773" i="4"/>
  <c r="V772" i="4"/>
  <c r="U772" i="4"/>
  <c r="T772" i="4"/>
  <c r="S772" i="4"/>
  <c r="R772" i="4"/>
  <c r="Q772" i="4"/>
  <c r="P772" i="4"/>
  <c r="O772" i="4"/>
  <c r="F772" i="4"/>
  <c r="V771" i="4"/>
  <c r="U771" i="4"/>
  <c r="T771" i="4"/>
  <c r="S771" i="4"/>
  <c r="R771" i="4"/>
  <c r="Q771" i="4"/>
  <c r="P771" i="4"/>
  <c r="O771" i="4"/>
  <c r="F771" i="4"/>
  <c r="V770" i="4"/>
  <c r="U770" i="4"/>
  <c r="T770" i="4"/>
  <c r="S770" i="4"/>
  <c r="R770" i="4"/>
  <c r="Q770" i="4"/>
  <c r="P770" i="4"/>
  <c r="O770" i="4"/>
  <c r="F770" i="4"/>
  <c r="V769" i="4"/>
  <c r="U769" i="4"/>
  <c r="T769" i="4"/>
  <c r="S769" i="4"/>
  <c r="R769" i="4"/>
  <c r="Q769" i="4"/>
  <c r="P769" i="4"/>
  <c r="O769" i="4"/>
  <c r="F769" i="4"/>
  <c r="V768" i="4"/>
  <c r="U768" i="4"/>
  <c r="T768" i="4"/>
  <c r="S768" i="4"/>
  <c r="R768" i="4"/>
  <c r="Q768" i="4"/>
  <c r="P768" i="4"/>
  <c r="O768" i="4"/>
  <c r="F768" i="4"/>
  <c r="V767" i="4"/>
  <c r="U767" i="4"/>
  <c r="T767" i="4"/>
  <c r="S767" i="4"/>
  <c r="R767" i="4"/>
  <c r="Q767" i="4"/>
  <c r="P767" i="4"/>
  <c r="O767" i="4"/>
  <c r="F767" i="4"/>
  <c r="V766" i="4"/>
  <c r="U766" i="4"/>
  <c r="T766" i="4"/>
  <c r="S766" i="4"/>
  <c r="R766" i="4"/>
  <c r="Q766" i="4"/>
  <c r="P766" i="4"/>
  <c r="O766" i="4"/>
  <c r="F766" i="4"/>
  <c r="V765" i="4"/>
  <c r="U765" i="4"/>
  <c r="T765" i="4"/>
  <c r="S765" i="4"/>
  <c r="R765" i="4"/>
  <c r="Q765" i="4"/>
  <c r="P765" i="4"/>
  <c r="O765" i="4"/>
  <c r="F765" i="4"/>
  <c r="V764" i="4"/>
  <c r="U764" i="4"/>
  <c r="T764" i="4"/>
  <c r="S764" i="4"/>
  <c r="R764" i="4"/>
  <c r="Q764" i="4"/>
  <c r="P764" i="4"/>
  <c r="O764" i="4"/>
  <c r="F764" i="4"/>
  <c r="V763" i="4"/>
  <c r="U763" i="4"/>
  <c r="T763" i="4"/>
  <c r="S763" i="4"/>
  <c r="R763" i="4"/>
  <c r="Q763" i="4"/>
  <c r="P763" i="4"/>
  <c r="O763" i="4"/>
  <c r="F763" i="4"/>
  <c r="V762" i="4"/>
  <c r="U762" i="4"/>
  <c r="T762" i="4"/>
  <c r="S762" i="4"/>
  <c r="R762" i="4"/>
  <c r="Q762" i="4"/>
  <c r="P762" i="4"/>
  <c r="O762" i="4"/>
  <c r="F762" i="4"/>
  <c r="V761" i="4"/>
  <c r="U761" i="4"/>
  <c r="T761" i="4"/>
  <c r="S761" i="4"/>
  <c r="R761" i="4"/>
  <c r="Q761" i="4"/>
  <c r="P761" i="4"/>
  <c r="O761" i="4"/>
  <c r="F761" i="4"/>
  <c r="V760" i="4"/>
  <c r="U760" i="4"/>
  <c r="T760" i="4"/>
  <c r="S760" i="4"/>
  <c r="R760" i="4"/>
  <c r="Q760" i="4"/>
  <c r="P760" i="4"/>
  <c r="O760" i="4"/>
  <c r="F760" i="4"/>
  <c r="V759" i="4"/>
  <c r="U759" i="4"/>
  <c r="T759" i="4"/>
  <c r="S759" i="4"/>
  <c r="R759" i="4"/>
  <c r="Q759" i="4"/>
  <c r="P759" i="4"/>
  <c r="O759" i="4"/>
  <c r="F759" i="4"/>
  <c r="V758" i="4"/>
  <c r="U758" i="4"/>
  <c r="T758" i="4"/>
  <c r="S758" i="4"/>
  <c r="R758" i="4"/>
  <c r="Q758" i="4"/>
  <c r="P758" i="4"/>
  <c r="O758" i="4"/>
  <c r="F758" i="4"/>
  <c r="V757" i="4"/>
  <c r="U757" i="4"/>
  <c r="T757" i="4"/>
  <c r="S757" i="4"/>
  <c r="R757" i="4"/>
  <c r="Q757" i="4"/>
  <c r="P757" i="4"/>
  <c r="O757" i="4"/>
  <c r="F757" i="4"/>
  <c r="V756" i="4"/>
  <c r="U756" i="4"/>
  <c r="T756" i="4"/>
  <c r="S756" i="4"/>
  <c r="R756" i="4"/>
  <c r="Q756" i="4"/>
  <c r="P756" i="4"/>
  <c r="O756" i="4"/>
  <c r="F756" i="4"/>
  <c r="V755" i="4"/>
  <c r="U755" i="4"/>
  <c r="T755" i="4"/>
  <c r="S755" i="4"/>
  <c r="R755" i="4"/>
  <c r="Q755" i="4"/>
  <c r="P755" i="4"/>
  <c r="O755" i="4"/>
  <c r="F755" i="4"/>
  <c r="V754" i="4"/>
  <c r="U754" i="4"/>
  <c r="T754" i="4"/>
  <c r="S754" i="4"/>
  <c r="R754" i="4"/>
  <c r="Q754" i="4"/>
  <c r="P754" i="4"/>
  <c r="O754" i="4"/>
  <c r="F754" i="4"/>
  <c r="V753" i="4"/>
  <c r="U753" i="4"/>
  <c r="T753" i="4"/>
  <c r="S753" i="4"/>
  <c r="R753" i="4"/>
  <c r="Q753" i="4"/>
  <c r="P753" i="4"/>
  <c r="O753" i="4"/>
  <c r="F753" i="4"/>
  <c r="V752" i="4"/>
  <c r="U752" i="4"/>
  <c r="T752" i="4"/>
  <c r="S752" i="4"/>
  <c r="R752" i="4"/>
  <c r="Q752" i="4"/>
  <c r="P752" i="4"/>
  <c r="O752" i="4"/>
  <c r="F752" i="4"/>
  <c r="V751" i="4"/>
  <c r="U751" i="4"/>
  <c r="T751" i="4"/>
  <c r="S751" i="4"/>
  <c r="R751" i="4"/>
  <c r="Q751" i="4"/>
  <c r="P751" i="4"/>
  <c r="O751" i="4"/>
  <c r="F751" i="4"/>
  <c r="V750" i="4"/>
  <c r="U750" i="4"/>
  <c r="T750" i="4"/>
  <c r="S750" i="4"/>
  <c r="R750" i="4"/>
  <c r="Q750" i="4"/>
  <c r="P750" i="4"/>
  <c r="O750" i="4"/>
  <c r="F750" i="4"/>
  <c r="V749" i="4"/>
  <c r="U749" i="4"/>
  <c r="T749" i="4"/>
  <c r="S749" i="4"/>
  <c r="R749" i="4"/>
  <c r="Q749" i="4"/>
  <c r="P749" i="4"/>
  <c r="O749" i="4"/>
  <c r="F749" i="4"/>
  <c r="V748" i="4"/>
  <c r="U748" i="4"/>
  <c r="T748" i="4"/>
  <c r="S748" i="4"/>
  <c r="R748" i="4"/>
  <c r="Q748" i="4"/>
  <c r="P748" i="4"/>
  <c r="O748" i="4"/>
  <c r="F748" i="4"/>
  <c r="V747" i="4"/>
  <c r="U747" i="4"/>
  <c r="T747" i="4"/>
  <c r="S747" i="4"/>
  <c r="R747" i="4"/>
  <c r="Q747" i="4"/>
  <c r="P747" i="4"/>
  <c r="O747" i="4"/>
  <c r="F747" i="4"/>
  <c r="V746" i="4"/>
  <c r="U746" i="4"/>
  <c r="T746" i="4"/>
  <c r="S746" i="4"/>
  <c r="R746" i="4"/>
  <c r="Q746" i="4"/>
  <c r="P746" i="4"/>
  <c r="O746" i="4"/>
  <c r="F746" i="4"/>
  <c r="V745" i="4"/>
  <c r="U745" i="4"/>
  <c r="T745" i="4"/>
  <c r="S745" i="4"/>
  <c r="R745" i="4"/>
  <c r="Q745" i="4"/>
  <c r="P745" i="4"/>
  <c r="O745" i="4"/>
  <c r="F745" i="4"/>
  <c r="V744" i="4"/>
  <c r="U744" i="4"/>
  <c r="T744" i="4"/>
  <c r="S744" i="4"/>
  <c r="R744" i="4"/>
  <c r="Q744" i="4"/>
  <c r="P744" i="4"/>
  <c r="O744" i="4"/>
  <c r="F744" i="4"/>
  <c r="V743" i="4"/>
  <c r="U743" i="4"/>
  <c r="T743" i="4"/>
  <c r="S743" i="4"/>
  <c r="R743" i="4"/>
  <c r="Q743" i="4"/>
  <c r="P743" i="4"/>
  <c r="O743" i="4"/>
  <c r="F743" i="4"/>
  <c r="V742" i="4"/>
  <c r="U742" i="4"/>
  <c r="T742" i="4"/>
  <c r="S742" i="4"/>
  <c r="R742" i="4"/>
  <c r="Q742" i="4"/>
  <c r="P742" i="4"/>
  <c r="O742" i="4"/>
  <c r="F742" i="4"/>
  <c r="V741" i="4"/>
  <c r="U741" i="4"/>
  <c r="T741" i="4"/>
  <c r="S741" i="4"/>
  <c r="R741" i="4"/>
  <c r="Q741" i="4"/>
  <c r="P741" i="4"/>
  <c r="O741" i="4"/>
  <c r="F741" i="4"/>
  <c r="V740" i="4"/>
  <c r="U740" i="4"/>
  <c r="T740" i="4"/>
  <c r="S740" i="4"/>
  <c r="R740" i="4"/>
  <c r="Q740" i="4"/>
  <c r="P740" i="4"/>
  <c r="O740" i="4"/>
  <c r="F740" i="4"/>
  <c r="V739" i="4"/>
  <c r="U739" i="4"/>
  <c r="T739" i="4"/>
  <c r="S739" i="4"/>
  <c r="R739" i="4"/>
  <c r="Q739" i="4"/>
  <c r="P739" i="4"/>
  <c r="O739" i="4"/>
  <c r="F739" i="4"/>
  <c r="V738" i="4"/>
  <c r="U738" i="4"/>
  <c r="T738" i="4"/>
  <c r="S738" i="4"/>
  <c r="R738" i="4"/>
  <c r="Q738" i="4"/>
  <c r="P738" i="4"/>
  <c r="O738" i="4"/>
  <c r="F738" i="4"/>
  <c r="V737" i="4"/>
  <c r="U737" i="4"/>
  <c r="T737" i="4"/>
  <c r="S737" i="4"/>
  <c r="R737" i="4"/>
  <c r="Q737" i="4"/>
  <c r="P737" i="4"/>
  <c r="O737" i="4"/>
  <c r="F737" i="4"/>
  <c r="V736" i="4"/>
  <c r="U736" i="4"/>
  <c r="T736" i="4"/>
  <c r="S736" i="4"/>
  <c r="R736" i="4"/>
  <c r="Q736" i="4"/>
  <c r="P736" i="4"/>
  <c r="O736" i="4"/>
  <c r="F736" i="4"/>
  <c r="V735" i="4"/>
  <c r="U735" i="4"/>
  <c r="T735" i="4"/>
  <c r="S735" i="4"/>
  <c r="R735" i="4"/>
  <c r="Q735" i="4"/>
  <c r="P735" i="4"/>
  <c r="O735" i="4"/>
  <c r="F735" i="4"/>
  <c r="V734" i="4"/>
  <c r="U734" i="4"/>
  <c r="T734" i="4"/>
  <c r="S734" i="4"/>
  <c r="R734" i="4"/>
  <c r="Q734" i="4"/>
  <c r="P734" i="4"/>
  <c r="O734" i="4"/>
  <c r="F734" i="4"/>
  <c r="V733" i="4"/>
  <c r="U733" i="4"/>
  <c r="T733" i="4"/>
  <c r="S733" i="4"/>
  <c r="R733" i="4"/>
  <c r="Q733" i="4"/>
  <c r="P733" i="4"/>
  <c r="O733" i="4"/>
  <c r="F733" i="4"/>
  <c r="V732" i="4"/>
  <c r="U732" i="4"/>
  <c r="T732" i="4"/>
  <c r="S732" i="4"/>
  <c r="R732" i="4"/>
  <c r="Q732" i="4"/>
  <c r="P732" i="4"/>
  <c r="O732" i="4"/>
  <c r="F732" i="4"/>
  <c r="V731" i="4"/>
  <c r="U731" i="4"/>
  <c r="T731" i="4"/>
  <c r="S731" i="4"/>
  <c r="R731" i="4"/>
  <c r="Q731" i="4"/>
  <c r="P731" i="4"/>
  <c r="O731" i="4"/>
  <c r="F731" i="4"/>
  <c r="V730" i="4"/>
  <c r="U730" i="4"/>
  <c r="T730" i="4"/>
  <c r="S730" i="4"/>
  <c r="R730" i="4"/>
  <c r="Q730" i="4"/>
  <c r="P730" i="4"/>
  <c r="O730" i="4"/>
  <c r="F730" i="4"/>
  <c r="V729" i="4"/>
  <c r="U729" i="4"/>
  <c r="T729" i="4"/>
  <c r="S729" i="4"/>
  <c r="R729" i="4"/>
  <c r="Q729" i="4"/>
  <c r="P729" i="4"/>
  <c r="O729" i="4"/>
  <c r="F729" i="4"/>
  <c r="V728" i="4"/>
  <c r="U728" i="4"/>
  <c r="T728" i="4"/>
  <c r="S728" i="4"/>
  <c r="R728" i="4"/>
  <c r="Q728" i="4"/>
  <c r="P728" i="4"/>
  <c r="O728" i="4"/>
  <c r="F728" i="4"/>
  <c r="V727" i="4"/>
  <c r="U727" i="4"/>
  <c r="T727" i="4"/>
  <c r="S727" i="4"/>
  <c r="R727" i="4"/>
  <c r="Q727" i="4"/>
  <c r="P727" i="4"/>
  <c r="O727" i="4"/>
  <c r="F727" i="4"/>
  <c r="V726" i="4"/>
  <c r="U726" i="4"/>
  <c r="T726" i="4"/>
  <c r="S726" i="4"/>
  <c r="R726" i="4"/>
  <c r="Q726" i="4"/>
  <c r="P726" i="4"/>
  <c r="O726" i="4"/>
  <c r="F726" i="4"/>
  <c r="V725" i="4"/>
  <c r="U725" i="4"/>
  <c r="T725" i="4"/>
  <c r="S725" i="4"/>
  <c r="R725" i="4"/>
  <c r="Q725" i="4"/>
  <c r="P725" i="4"/>
  <c r="O725" i="4"/>
  <c r="F725" i="4"/>
  <c r="V724" i="4"/>
  <c r="U724" i="4"/>
  <c r="T724" i="4"/>
  <c r="S724" i="4"/>
  <c r="R724" i="4"/>
  <c r="Q724" i="4"/>
  <c r="P724" i="4"/>
  <c r="O724" i="4"/>
  <c r="F724" i="4"/>
  <c r="V723" i="4"/>
  <c r="U723" i="4"/>
  <c r="T723" i="4"/>
  <c r="S723" i="4"/>
  <c r="R723" i="4"/>
  <c r="Q723" i="4"/>
  <c r="P723" i="4"/>
  <c r="O723" i="4"/>
  <c r="F723" i="4"/>
  <c r="V722" i="4"/>
  <c r="U722" i="4"/>
  <c r="T722" i="4"/>
  <c r="S722" i="4"/>
  <c r="R722" i="4"/>
  <c r="Q722" i="4"/>
  <c r="P722" i="4"/>
  <c r="O722" i="4"/>
  <c r="F722" i="4"/>
  <c r="V721" i="4"/>
  <c r="U721" i="4"/>
  <c r="T721" i="4"/>
  <c r="S721" i="4"/>
  <c r="R721" i="4"/>
  <c r="Q721" i="4"/>
  <c r="P721" i="4"/>
  <c r="O721" i="4"/>
  <c r="F721" i="4"/>
  <c r="V720" i="4"/>
  <c r="U720" i="4"/>
  <c r="T720" i="4"/>
  <c r="S720" i="4"/>
  <c r="R720" i="4"/>
  <c r="Q720" i="4"/>
  <c r="P720" i="4"/>
  <c r="O720" i="4"/>
  <c r="F720" i="4"/>
  <c r="V719" i="4"/>
  <c r="U719" i="4"/>
  <c r="T719" i="4"/>
  <c r="S719" i="4"/>
  <c r="R719" i="4"/>
  <c r="Q719" i="4"/>
  <c r="P719" i="4"/>
  <c r="O719" i="4"/>
  <c r="F719" i="4"/>
  <c r="V718" i="4"/>
  <c r="U718" i="4"/>
  <c r="T718" i="4"/>
  <c r="S718" i="4"/>
  <c r="R718" i="4"/>
  <c r="Q718" i="4"/>
  <c r="P718" i="4"/>
  <c r="O718" i="4"/>
  <c r="F718" i="4"/>
  <c r="V717" i="4"/>
  <c r="U717" i="4"/>
  <c r="T717" i="4"/>
  <c r="S717" i="4"/>
  <c r="R717" i="4"/>
  <c r="Q717" i="4"/>
  <c r="P717" i="4"/>
  <c r="O717" i="4"/>
  <c r="F717" i="4"/>
  <c r="V716" i="4"/>
  <c r="U716" i="4"/>
  <c r="T716" i="4"/>
  <c r="S716" i="4"/>
  <c r="R716" i="4"/>
  <c r="Q716" i="4"/>
  <c r="P716" i="4"/>
  <c r="O716" i="4"/>
  <c r="F716" i="4"/>
  <c r="V715" i="4"/>
  <c r="U715" i="4"/>
  <c r="T715" i="4"/>
  <c r="S715" i="4"/>
  <c r="R715" i="4"/>
  <c r="Q715" i="4"/>
  <c r="P715" i="4"/>
  <c r="O715" i="4"/>
  <c r="F715" i="4"/>
  <c r="V714" i="4"/>
  <c r="U714" i="4"/>
  <c r="T714" i="4"/>
  <c r="S714" i="4"/>
  <c r="R714" i="4"/>
  <c r="Q714" i="4"/>
  <c r="P714" i="4"/>
  <c r="O714" i="4"/>
  <c r="F714" i="4"/>
  <c r="V713" i="4"/>
  <c r="U713" i="4"/>
  <c r="T713" i="4"/>
  <c r="S713" i="4"/>
  <c r="R713" i="4"/>
  <c r="Q713" i="4"/>
  <c r="P713" i="4"/>
  <c r="O713" i="4"/>
  <c r="F713" i="4"/>
  <c r="V712" i="4"/>
  <c r="U712" i="4"/>
  <c r="T712" i="4"/>
  <c r="S712" i="4"/>
  <c r="R712" i="4"/>
  <c r="Q712" i="4"/>
  <c r="P712" i="4"/>
  <c r="O712" i="4"/>
  <c r="F712" i="4"/>
  <c r="V711" i="4"/>
  <c r="U711" i="4"/>
  <c r="T711" i="4"/>
  <c r="S711" i="4"/>
  <c r="R711" i="4"/>
  <c r="Q711" i="4"/>
  <c r="P711" i="4"/>
  <c r="O711" i="4"/>
  <c r="F711" i="4"/>
  <c r="V710" i="4"/>
  <c r="U710" i="4"/>
  <c r="T710" i="4"/>
  <c r="S710" i="4"/>
  <c r="R710" i="4"/>
  <c r="Q710" i="4"/>
  <c r="P710" i="4"/>
  <c r="O710" i="4"/>
  <c r="F710" i="4"/>
  <c r="V709" i="4"/>
  <c r="U709" i="4"/>
  <c r="T709" i="4"/>
  <c r="S709" i="4"/>
  <c r="R709" i="4"/>
  <c r="Q709" i="4"/>
  <c r="P709" i="4"/>
  <c r="O709" i="4"/>
  <c r="F709" i="4"/>
  <c r="V708" i="4"/>
  <c r="U708" i="4"/>
  <c r="T708" i="4"/>
  <c r="S708" i="4"/>
  <c r="R708" i="4"/>
  <c r="Q708" i="4"/>
  <c r="P708" i="4"/>
  <c r="O708" i="4"/>
  <c r="F708" i="4"/>
  <c r="V707" i="4"/>
  <c r="U707" i="4"/>
  <c r="T707" i="4"/>
  <c r="S707" i="4"/>
  <c r="R707" i="4"/>
  <c r="Q707" i="4"/>
  <c r="P707" i="4"/>
  <c r="O707" i="4"/>
  <c r="F707" i="4"/>
  <c r="V706" i="4"/>
  <c r="U706" i="4"/>
  <c r="T706" i="4"/>
  <c r="S706" i="4"/>
  <c r="R706" i="4"/>
  <c r="Q706" i="4"/>
  <c r="P706" i="4"/>
  <c r="O706" i="4"/>
  <c r="F706" i="4"/>
  <c r="V705" i="4"/>
  <c r="U705" i="4"/>
  <c r="T705" i="4"/>
  <c r="S705" i="4"/>
  <c r="R705" i="4"/>
  <c r="Q705" i="4"/>
  <c r="P705" i="4"/>
  <c r="O705" i="4"/>
  <c r="F705" i="4"/>
  <c r="V704" i="4"/>
  <c r="U704" i="4"/>
  <c r="T704" i="4"/>
  <c r="S704" i="4"/>
  <c r="R704" i="4"/>
  <c r="Q704" i="4"/>
  <c r="P704" i="4"/>
  <c r="O704" i="4"/>
  <c r="F704" i="4"/>
  <c r="V703" i="4"/>
  <c r="U703" i="4"/>
  <c r="T703" i="4"/>
  <c r="S703" i="4"/>
  <c r="R703" i="4"/>
  <c r="Q703" i="4"/>
  <c r="P703" i="4"/>
  <c r="O703" i="4"/>
  <c r="F703" i="4"/>
  <c r="V702" i="4"/>
  <c r="U702" i="4"/>
  <c r="T702" i="4"/>
  <c r="S702" i="4"/>
  <c r="R702" i="4"/>
  <c r="Q702" i="4"/>
  <c r="P702" i="4"/>
  <c r="O702" i="4"/>
  <c r="F702" i="4"/>
  <c r="V701" i="4"/>
  <c r="U701" i="4"/>
  <c r="T701" i="4"/>
  <c r="S701" i="4"/>
  <c r="R701" i="4"/>
  <c r="Q701" i="4"/>
  <c r="P701" i="4"/>
  <c r="O701" i="4"/>
  <c r="F701" i="4"/>
  <c r="V700" i="4"/>
  <c r="U700" i="4"/>
  <c r="T700" i="4"/>
  <c r="S700" i="4"/>
  <c r="R700" i="4"/>
  <c r="Q700" i="4"/>
  <c r="P700" i="4"/>
  <c r="O700" i="4"/>
  <c r="F700" i="4"/>
  <c r="V699" i="4"/>
  <c r="U699" i="4"/>
  <c r="T699" i="4"/>
  <c r="S699" i="4"/>
  <c r="R699" i="4"/>
  <c r="Q699" i="4"/>
  <c r="P699" i="4"/>
  <c r="O699" i="4"/>
  <c r="F699" i="4"/>
  <c r="V698" i="4"/>
  <c r="U698" i="4"/>
  <c r="T698" i="4"/>
  <c r="S698" i="4"/>
  <c r="R698" i="4"/>
  <c r="Q698" i="4"/>
  <c r="P698" i="4"/>
  <c r="O698" i="4"/>
  <c r="F698" i="4"/>
  <c r="V697" i="4"/>
  <c r="U697" i="4"/>
  <c r="T697" i="4"/>
  <c r="S697" i="4"/>
  <c r="R697" i="4"/>
  <c r="Q697" i="4"/>
  <c r="P697" i="4"/>
  <c r="O697" i="4"/>
  <c r="F697" i="4"/>
  <c r="V696" i="4"/>
  <c r="U696" i="4"/>
  <c r="T696" i="4"/>
  <c r="S696" i="4"/>
  <c r="R696" i="4"/>
  <c r="Q696" i="4"/>
  <c r="P696" i="4"/>
  <c r="O696" i="4"/>
  <c r="F696" i="4"/>
  <c r="V695" i="4"/>
  <c r="U695" i="4"/>
  <c r="T695" i="4"/>
  <c r="S695" i="4"/>
  <c r="R695" i="4"/>
  <c r="Q695" i="4"/>
  <c r="P695" i="4"/>
  <c r="O695" i="4"/>
  <c r="F695" i="4"/>
  <c r="V694" i="4"/>
  <c r="U694" i="4"/>
  <c r="T694" i="4"/>
  <c r="S694" i="4"/>
  <c r="R694" i="4"/>
  <c r="Q694" i="4"/>
  <c r="P694" i="4"/>
  <c r="O694" i="4"/>
  <c r="F694" i="4"/>
  <c r="V693" i="4"/>
  <c r="U693" i="4"/>
  <c r="T693" i="4"/>
  <c r="S693" i="4"/>
  <c r="R693" i="4"/>
  <c r="Q693" i="4"/>
  <c r="P693" i="4"/>
  <c r="O693" i="4"/>
  <c r="F693" i="4"/>
  <c r="V692" i="4"/>
  <c r="U692" i="4"/>
  <c r="T692" i="4"/>
  <c r="S692" i="4"/>
  <c r="R692" i="4"/>
  <c r="Q692" i="4"/>
  <c r="P692" i="4"/>
  <c r="O692" i="4"/>
  <c r="F692" i="4"/>
  <c r="V691" i="4"/>
  <c r="U691" i="4"/>
  <c r="T691" i="4"/>
  <c r="S691" i="4"/>
  <c r="R691" i="4"/>
  <c r="Q691" i="4"/>
  <c r="P691" i="4"/>
  <c r="O691" i="4"/>
  <c r="F691" i="4"/>
  <c r="V690" i="4"/>
  <c r="U690" i="4"/>
  <c r="T690" i="4"/>
  <c r="S690" i="4"/>
  <c r="R690" i="4"/>
  <c r="Q690" i="4"/>
  <c r="P690" i="4"/>
  <c r="O690" i="4"/>
  <c r="F690" i="4"/>
  <c r="V689" i="4"/>
  <c r="U689" i="4"/>
  <c r="T689" i="4"/>
  <c r="S689" i="4"/>
  <c r="R689" i="4"/>
  <c r="Q689" i="4"/>
  <c r="P689" i="4"/>
  <c r="O689" i="4"/>
  <c r="F689" i="4"/>
  <c r="V688" i="4"/>
  <c r="U688" i="4"/>
  <c r="T688" i="4"/>
  <c r="S688" i="4"/>
  <c r="R688" i="4"/>
  <c r="Q688" i="4"/>
  <c r="P688" i="4"/>
  <c r="O688" i="4"/>
  <c r="F688" i="4"/>
  <c r="V687" i="4"/>
  <c r="U687" i="4"/>
  <c r="T687" i="4"/>
  <c r="S687" i="4"/>
  <c r="R687" i="4"/>
  <c r="Q687" i="4"/>
  <c r="P687" i="4"/>
  <c r="O687" i="4"/>
  <c r="F687" i="4"/>
  <c r="V686" i="4"/>
  <c r="U686" i="4"/>
  <c r="T686" i="4"/>
  <c r="S686" i="4"/>
  <c r="R686" i="4"/>
  <c r="Q686" i="4"/>
  <c r="P686" i="4"/>
  <c r="O686" i="4"/>
  <c r="F686" i="4"/>
  <c r="V685" i="4"/>
  <c r="U685" i="4"/>
  <c r="T685" i="4"/>
  <c r="S685" i="4"/>
  <c r="R685" i="4"/>
  <c r="Q685" i="4"/>
  <c r="P685" i="4"/>
  <c r="O685" i="4"/>
  <c r="F685" i="4"/>
  <c r="V684" i="4"/>
  <c r="U684" i="4"/>
  <c r="T684" i="4"/>
  <c r="S684" i="4"/>
  <c r="R684" i="4"/>
  <c r="Q684" i="4"/>
  <c r="P684" i="4"/>
  <c r="O684" i="4"/>
  <c r="F684" i="4"/>
  <c r="V683" i="4"/>
  <c r="U683" i="4"/>
  <c r="T683" i="4"/>
  <c r="S683" i="4"/>
  <c r="R683" i="4"/>
  <c r="Q683" i="4"/>
  <c r="P683" i="4"/>
  <c r="O683" i="4"/>
  <c r="F683" i="4"/>
  <c r="V682" i="4"/>
  <c r="U682" i="4"/>
  <c r="T682" i="4"/>
  <c r="S682" i="4"/>
  <c r="R682" i="4"/>
  <c r="Q682" i="4"/>
  <c r="P682" i="4"/>
  <c r="O682" i="4"/>
  <c r="F682" i="4"/>
  <c r="V681" i="4"/>
  <c r="U681" i="4"/>
  <c r="T681" i="4"/>
  <c r="S681" i="4"/>
  <c r="R681" i="4"/>
  <c r="Q681" i="4"/>
  <c r="P681" i="4"/>
  <c r="O681" i="4"/>
  <c r="F681" i="4"/>
  <c r="V680" i="4"/>
  <c r="U680" i="4"/>
  <c r="T680" i="4"/>
  <c r="S680" i="4"/>
  <c r="R680" i="4"/>
  <c r="Q680" i="4"/>
  <c r="P680" i="4"/>
  <c r="O680" i="4"/>
  <c r="F680" i="4"/>
  <c r="V679" i="4"/>
  <c r="U679" i="4"/>
  <c r="T679" i="4"/>
  <c r="S679" i="4"/>
  <c r="R679" i="4"/>
  <c r="Q679" i="4"/>
  <c r="P679" i="4"/>
  <c r="O679" i="4"/>
  <c r="F679" i="4"/>
  <c r="V678" i="4"/>
  <c r="U678" i="4"/>
  <c r="T678" i="4"/>
  <c r="S678" i="4"/>
  <c r="R678" i="4"/>
  <c r="Q678" i="4"/>
  <c r="P678" i="4"/>
  <c r="O678" i="4"/>
  <c r="F678" i="4"/>
  <c r="V677" i="4"/>
  <c r="U677" i="4"/>
  <c r="T677" i="4"/>
  <c r="S677" i="4"/>
  <c r="R677" i="4"/>
  <c r="Q677" i="4"/>
  <c r="P677" i="4"/>
  <c r="O677" i="4"/>
  <c r="F677" i="4"/>
  <c r="V676" i="4"/>
  <c r="U676" i="4"/>
  <c r="T676" i="4"/>
  <c r="S676" i="4"/>
  <c r="R676" i="4"/>
  <c r="Q676" i="4"/>
  <c r="P676" i="4"/>
  <c r="O676" i="4"/>
  <c r="F676" i="4"/>
  <c r="V675" i="4"/>
  <c r="U675" i="4"/>
  <c r="T675" i="4"/>
  <c r="S675" i="4"/>
  <c r="R675" i="4"/>
  <c r="Q675" i="4"/>
  <c r="P675" i="4"/>
  <c r="O675" i="4"/>
  <c r="F675" i="4"/>
  <c r="V674" i="4"/>
  <c r="U674" i="4"/>
  <c r="T674" i="4"/>
  <c r="S674" i="4"/>
  <c r="R674" i="4"/>
  <c r="Q674" i="4"/>
  <c r="P674" i="4"/>
  <c r="O674" i="4"/>
  <c r="F674" i="4"/>
  <c r="V673" i="4"/>
  <c r="U673" i="4"/>
  <c r="T673" i="4"/>
  <c r="S673" i="4"/>
  <c r="R673" i="4"/>
  <c r="Q673" i="4"/>
  <c r="P673" i="4"/>
  <c r="O673" i="4"/>
  <c r="F673" i="4"/>
  <c r="V672" i="4"/>
  <c r="U672" i="4"/>
  <c r="T672" i="4"/>
  <c r="S672" i="4"/>
  <c r="R672" i="4"/>
  <c r="Q672" i="4"/>
  <c r="P672" i="4"/>
  <c r="O672" i="4"/>
  <c r="F672" i="4"/>
  <c r="V671" i="4"/>
  <c r="U671" i="4"/>
  <c r="T671" i="4"/>
  <c r="S671" i="4"/>
  <c r="R671" i="4"/>
  <c r="Q671" i="4"/>
  <c r="P671" i="4"/>
  <c r="O671" i="4"/>
  <c r="F671" i="4"/>
  <c r="V670" i="4"/>
  <c r="U670" i="4"/>
  <c r="T670" i="4"/>
  <c r="S670" i="4"/>
  <c r="R670" i="4"/>
  <c r="Q670" i="4"/>
  <c r="P670" i="4"/>
  <c r="O670" i="4"/>
  <c r="F670" i="4"/>
  <c r="V669" i="4"/>
  <c r="U669" i="4"/>
  <c r="T669" i="4"/>
  <c r="S669" i="4"/>
  <c r="R669" i="4"/>
  <c r="Q669" i="4"/>
  <c r="P669" i="4"/>
  <c r="O669" i="4"/>
  <c r="F669" i="4"/>
  <c r="V668" i="4"/>
  <c r="U668" i="4"/>
  <c r="T668" i="4"/>
  <c r="S668" i="4"/>
  <c r="R668" i="4"/>
  <c r="Q668" i="4"/>
  <c r="P668" i="4"/>
  <c r="O668" i="4"/>
  <c r="F668" i="4"/>
  <c r="V667" i="4"/>
  <c r="U667" i="4"/>
  <c r="T667" i="4"/>
  <c r="S667" i="4"/>
  <c r="R667" i="4"/>
  <c r="Q667" i="4"/>
  <c r="P667" i="4"/>
  <c r="O667" i="4"/>
  <c r="F667" i="4"/>
  <c r="V666" i="4"/>
  <c r="U666" i="4"/>
  <c r="T666" i="4"/>
  <c r="S666" i="4"/>
  <c r="R666" i="4"/>
  <c r="Q666" i="4"/>
  <c r="P666" i="4"/>
  <c r="O666" i="4"/>
  <c r="F666" i="4"/>
  <c r="V665" i="4"/>
  <c r="U665" i="4"/>
  <c r="T665" i="4"/>
  <c r="S665" i="4"/>
  <c r="R665" i="4"/>
  <c r="Q665" i="4"/>
  <c r="P665" i="4"/>
  <c r="O665" i="4"/>
  <c r="F665" i="4"/>
  <c r="V664" i="4"/>
  <c r="U664" i="4"/>
  <c r="T664" i="4"/>
  <c r="S664" i="4"/>
  <c r="R664" i="4"/>
  <c r="Q664" i="4"/>
  <c r="P664" i="4"/>
  <c r="O664" i="4"/>
  <c r="F664" i="4"/>
  <c r="V663" i="4"/>
  <c r="U663" i="4"/>
  <c r="T663" i="4"/>
  <c r="S663" i="4"/>
  <c r="R663" i="4"/>
  <c r="Q663" i="4"/>
  <c r="P663" i="4"/>
  <c r="O663" i="4"/>
  <c r="F663" i="4"/>
  <c r="V662" i="4"/>
  <c r="U662" i="4"/>
  <c r="T662" i="4"/>
  <c r="S662" i="4"/>
  <c r="R662" i="4"/>
  <c r="Q662" i="4"/>
  <c r="P662" i="4"/>
  <c r="O662" i="4"/>
  <c r="F662" i="4"/>
  <c r="V661" i="4"/>
  <c r="U661" i="4"/>
  <c r="T661" i="4"/>
  <c r="S661" i="4"/>
  <c r="R661" i="4"/>
  <c r="Q661" i="4"/>
  <c r="P661" i="4"/>
  <c r="O661" i="4"/>
  <c r="F661" i="4"/>
  <c r="V660" i="4"/>
  <c r="U660" i="4"/>
  <c r="T660" i="4"/>
  <c r="S660" i="4"/>
  <c r="R660" i="4"/>
  <c r="Q660" i="4"/>
  <c r="P660" i="4"/>
  <c r="O660" i="4"/>
  <c r="F660" i="4"/>
  <c r="V659" i="4"/>
  <c r="U659" i="4"/>
  <c r="T659" i="4"/>
  <c r="S659" i="4"/>
  <c r="R659" i="4"/>
  <c r="Q659" i="4"/>
  <c r="P659" i="4"/>
  <c r="O659" i="4"/>
  <c r="F659" i="4"/>
  <c r="V658" i="4"/>
  <c r="U658" i="4"/>
  <c r="T658" i="4"/>
  <c r="S658" i="4"/>
  <c r="R658" i="4"/>
  <c r="Q658" i="4"/>
  <c r="P658" i="4"/>
  <c r="O658" i="4"/>
  <c r="F658" i="4"/>
  <c r="V657" i="4"/>
  <c r="U657" i="4"/>
  <c r="T657" i="4"/>
  <c r="S657" i="4"/>
  <c r="R657" i="4"/>
  <c r="Q657" i="4"/>
  <c r="P657" i="4"/>
  <c r="O657" i="4"/>
  <c r="F657" i="4"/>
  <c r="V656" i="4"/>
  <c r="U656" i="4"/>
  <c r="T656" i="4"/>
  <c r="S656" i="4"/>
  <c r="R656" i="4"/>
  <c r="Q656" i="4"/>
  <c r="P656" i="4"/>
  <c r="O656" i="4"/>
  <c r="F656" i="4"/>
  <c r="V655" i="4"/>
  <c r="U655" i="4"/>
  <c r="T655" i="4"/>
  <c r="S655" i="4"/>
  <c r="R655" i="4"/>
  <c r="Q655" i="4"/>
  <c r="P655" i="4"/>
  <c r="O655" i="4"/>
  <c r="F655" i="4"/>
  <c r="V654" i="4"/>
  <c r="U654" i="4"/>
  <c r="T654" i="4"/>
  <c r="S654" i="4"/>
  <c r="R654" i="4"/>
  <c r="Q654" i="4"/>
  <c r="P654" i="4"/>
  <c r="O654" i="4"/>
  <c r="F654" i="4"/>
  <c r="V653" i="4"/>
  <c r="U653" i="4"/>
  <c r="T653" i="4"/>
  <c r="S653" i="4"/>
  <c r="R653" i="4"/>
  <c r="Q653" i="4"/>
  <c r="P653" i="4"/>
  <c r="O653" i="4"/>
  <c r="F653" i="4"/>
  <c r="V652" i="4"/>
  <c r="U652" i="4"/>
  <c r="T652" i="4"/>
  <c r="S652" i="4"/>
  <c r="R652" i="4"/>
  <c r="Q652" i="4"/>
  <c r="P652" i="4"/>
  <c r="O652" i="4"/>
  <c r="F652" i="4"/>
  <c r="V651" i="4"/>
  <c r="U651" i="4"/>
  <c r="T651" i="4"/>
  <c r="S651" i="4"/>
  <c r="R651" i="4"/>
  <c r="Q651" i="4"/>
  <c r="P651" i="4"/>
  <c r="O651" i="4"/>
  <c r="F651" i="4"/>
  <c r="V650" i="4"/>
  <c r="U650" i="4"/>
  <c r="T650" i="4"/>
  <c r="S650" i="4"/>
  <c r="R650" i="4"/>
  <c r="Q650" i="4"/>
  <c r="P650" i="4"/>
  <c r="O650" i="4"/>
  <c r="F650" i="4"/>
  <c r="V649" i="4"/>
  <c r="U649" i="4"/>
  <c r="T649" i="4"/>
  <c r="S649" i="4"/>
  <c r="R649" i="4"/>
  <c r="Q649" i="4"/>
  <c r="P649" i="4"/>
  <c r="O649" i="4"/>
  <c r="F649" i="4"/>
  <c r="V648" i="4"/>
  <c r="U648" i="4"/>
  <c r="T648" i="4"/>
  <c r="S648" i="4"/>
  <c r="R648" i="4"/>
  <c r="Q648" i="4"/>
  <c r="P648" i="4"/>
  <c r="O648" i="4"/>
  <c r="F648" i="4"/>
  <c r="V647" i="4"/>
  <c r="U647" i="4"/>
  <c r="T647" i="4"/>
  <c r="S647" i="4"/>
  <c r="R647" i="4"/>
  <c r="Q647" i="4"/>
  <c r="P647" i="4"/>
  <c r="O647" i="4"/>
  <c r="F647" i="4"/>
  <c r="V646" i="4"/>
  <c r="U646" i="4"/>
  <c r="T646" i="4"/>
  <c r="S646" i="4"/>
  <c r="R646" i="4"/>
  <c r="Q646" i="4"/>
  <c r="P646" i="4"/>
  <c r="O646" i="4"/>
  <c r="F646" i="4"/>
  <c r="V645" i="4"/>
  <c r="U645" i="4"/>
  <c r="T645" i="4"/>
  <c r="S645" i="4"/>
  <c r="R645" i="4"/>
  <c r="Q645" i="4"/>
  <c r="P645" i="4"/>
  <c r="O645" i="4"/>
  <c r="F645" i="4"/>
  <c r="V644" i="4"/>
  <c r="U644" i="4"/>
  <c r="T644" i="4"/>
  <c r="S644" i="4"/>
  <c r="R644" i="4"/>
  <c r="Q644" i="4"/>
  <c r="P644" i="4"/>
  <c r="O644" i="4"/>
  <c r="F644" i="4"/>
  <c r="V643" i="4"/>
  <c r="U643" i="4"/>
  <c r="T643" i="4"/>
  <c r="S643" i="4"/>
  <c r="R643" i="4"/>
  <c r="Q643" i="4"/>
  <c r="P643" i="4"/>
  <c r="O643" i="4"/>
  <c r="F643" i="4"/>
  <c r="V642" i="4"/>
  <c r="U642" i="4"/>
  <c r="T642" i="4"/>
  <c r="S642" i="4"/>
  <c r="R642" i="4"/>
  <c r="Q642" i="4"/>
  <c r="P642" i="4"/>
  <c r="O642" i="4"/>
  <c r="F642" i="4"/>
  <c r="V641" i="4"/>
  <c r="U641" i="4"/>
  <c r="T641" i="4"/>
  <c r="S641" i="4"/>
  <c r="R641" i="4"/>
  <c r="Q641" i="4"/>
  <c r="P641" i="4"/>
  <c r="O641" i="4"/>
  <c r="F641" i="4"/>
  <c r="V640" i="4"/>
  <c r="U640" i="4"/>
  <c r="T640" i="4"/>
  <c r="S640" i="4"/>
  <c r="R640" i="4"/>
  <c r="Q640" i="4"/>
  <c r="P640" i="4"/>
  <c r="O640" i="4"/>
  <c r="F640" i="4"/>
  <c r="V639" i="4"/>
  <c r="U639" i="4"/>
  <c r="T639" i="4"/>
  <c r="S639" i="4"/>
  <c r="R639" i="4"/>
  <c r="Q639" i="4"/>
  <c r="P639" i="4"/>
  <c r="O639" i="4"/>
  <c r="F639" i="4"/>
  <c r="V638" i="4"/>
  <c r="U638" i="4"/>
  <c r="T638" i="4"/>
  <c r="S638" i="4"/>
  <c r="R638" i="4"/>
  <c r="Q638" i="4"/>
  <c r="P638" i="4"/>
  <c r="O638" i="4"/>
  <c r="F638" i="4"/>
  <c r="V637" i="4"/>
  <c r="U637" i="4"/>
  <c r="T637" i="4"/>
  <c r="S637" i="4"/>
  <c r="R637" i="4"/>
  <c r="Q637" i="4"/>
  <c r="P637" i="4"/>
  <c r="O637" i="4"/>
  <c r="F637" i="4"/>
  <c r="V636" i="4"/>
  <c r="U636" i="4"/>
  <c r="T636" i="4"/>
  <c r="S636" i="4"/>
  <c r="R636" i="4"/>
  <c r="Q636" i="4"/>
  <c r="P636" i="4"/>
  <c r="O636" i="4"/>
  <c r="F636" i="4"/>
  <c r="V635" i="4"/>
  <c r="U635" i="4"/>
  <c r="T635" i="4"/>
  <c r="S635" i="4"/>
  <c r="R635" i="4"/>
  <c r="Q635" i="4"/>
  <c r="P635" i="4"/>
  <c r="O635" i="4"/>
  <c r="F635" i="4"/>
  <c r="V634" i="4"/>
  <c r="U634" i="4"/>
  <c r="T634" i="4"/>
  <c r="S634" i="4"/>
  <c r="R634" i="4"/>
  <c r="Q634" i="4"/>
  <c r="P634" i="4"/>
  <c r="O634" i="4"/>
  <c r="F634" i="4"/>
  <c r="V633" i="4"/>
  <c r="U633" i="4"/>
  <c r="T633" i="4"/>
  <c r="S633" i="4"/>
  <c r="R633" i="4"/>
  <c r="Q633" i="4"/>
  <c r="P633" i="4"/>
  <c r="O633" i="4"/>
  <c r="F633" i="4"/>
  <c r="V632" i="4"/>
  <c r="U632" i="4"/>
  <c r="T632" i="4"/>
  <c r="S632" i="4"/>
  <c r="R632" i="4"/>
  <c r="Q632" i="4"/>
  <c r="P632" i="4"/>
  <c r="O632" i="4"/>
  <c r="F632" i="4"/>
  <c r="V631" i="4"/>
  <c r="U631" i="4"/>
  <c r="T631" i="4"/>
  <c r="S631" i="4"/>
  <c r="R631" i="4"/>
  <c r="Q631" i="4"/>
  <c r="P631" i="4"/>
  <c r="O631" i="4"/>
  <c r="F631" i="4"/>
  <c r="V630" i="4"/>
  <c r="U630" i="4"/>
  <c r="T630" i="4"/>
  <c r="S630" i="4"/>
  <c r="R630" i="4"/>
  <c r="Q630" i="4"/>
  <c r="P630" i="4"/>
  <c r="O630" i="4"/>
  <c r="F630" i="4"/>
  <c r="V629" i="4"/>
  <c r="U629" i="4"/>
  <c r="T629" i="4"/>
  <c r="S629" i="4"/>
  <c r="R629" i="4"/>
  <c r="Q629" i="4"/>
  <c r="P629" i="4"/>
  <c r="O629" i="4"/>
  <c r="F629" i="4"/>
  <c r="V628" i="4"/>
  <c r="U628" i="4"/>
  <c r="T628" i="4"/>
  <c r="S628" i="4"/>
  <c r="R628" i="4"/>
  <c r="Q628" i="4"/>
  <c r="P628" i="4"/>
  <c r="O628" i="4"/>
  <c r="F628" i="4"/>
  <c r="V627" i="4"/>
  <c r="U627" i="4"/>
  <c r="T627" i="4"/>
  <c r="S627" i="4"/>
  <c r="R627" i="4"/>
  <c r="Q627" i="4"/>
  <c r="P627" i="4"/>
  <c r="O627" i="4"/>
  <c r="F627" i="4"/>
  <c r="V626" i="4"/>
  <c r="U626" i="4"/>
  <c r="T626" i="4"/>
  <c r="S626" i="4"/>
  <c r="R626" i="4"/>
  <c r="Q626" i="4"/>
  <c r="P626" i="4"/>
  <c r="O626" i="4"/>
  <c r="F626" i="4"/>
  <c r="V625" i="4"/>
  <c r="U625" i="4"/>
  <c r="T625" i="4"/>
  <c r="S625" i="4"/>
  <c r="R625" i="4"/>
  <c r="Q625" i="4"/>
  <c r="P625" i="4"/>
  <c r="O625" i="4"/>
  <c r="F625" i="4"/>
  <c r="V624" i="4"/>
  <c r="U624" i="4"/>
  <c r="T624" i="4"/>
  <c r="S624" i="4"/>
  <c r="R624" i="4"/>
  <c r="Q624" i="4"/>
  <c r="P624" i="4"/>
  <c r="O624" i="4"/>
  <c r="F624" i="4"/>
  <c r="V623" i="4"/>
  <c r="U623" i="4"/>
  <c r="T623" i="4"/>
  <c r="S623" i="4"/>
  <c r="R623" i="4"/>
  <c r="Q623" i="4"/>
  <c r="P623" i="4"/>
  <c r="O623" i="4"/>
  <c r="F623" i="4"/>
  <c r="V622" i="4"/>
  <c r="U622" i="4"/>
  <c r="T622" i="4"/>
  <c r="S622" i="4"/>
  <c r="R622" i="4"/>
  <c r="Q622" i="4"/>
  <c r="P622" i="4"/>
  <c r="O622" i="4"/>
  <c r="F622" i="4"/>
  <c r="V621" i="4"/>
  <c r="U621" i="4"/>
  <c r="T621" i="4"/>
  <c r="S621" i="4"/>
  <c r="R621" i="4"/>
  <c r="Q621" i="4"/>
  <c r="P621" i="4"/>
  <c r="O621" i="4"/>
  <c r="F621" i="4"/>
  <c r="V620" i="4"/>
  <c r="U620" i="4"/>
  <c r="T620" i="4"/>
  <c r="S620" i="4"/>
  <c r="R620" i="4"/>
  <c r="Q620" i="4"/>
  <c r="P620" i="4"/>
  <c r="O620" i="4"/>
  <c r="F620" i="4"/>
  <c r="V619" i="4"/>
  <c r="U619" i="4"/>
  <c r="T619" i="4"/>
  <c r="S619" i="4"/>
  <c r="R619" i="4"/>
  <c r="Q619" i="4"/>
  <c r="P619" i="4"/>
  <c r="O619" i="4"/>
  <c r="F619" i="4"/>
  <c r="V618" i="4"/>
  <c r="U618" i="4"/>
  <c r="T618" i="4"/>
  <c r="S618" i="4"/>
  <c r="R618" i="4"/>
  <c r="Q618" i="4"/>
  <c r="P618" i="4"/>
  <c r="O618" i="4"/>
  <c r="F618" i="4"/>
  <c r="V617" i="4"/>
  <c r="U617" i="4"/>
  <c r="T617" i="4"/>
  <c r="S617" i="4"/>
  <c r="R617" i="4"/>
  <c r="Q617" i="4"/>
  <c r="P617" i="4"/>
  <c r="O617" i="4"/>
  <c r="F617" i="4"/>
  <c r="V616" i="4"/>
  <c r="U616" i="4"/>
  <c r="T616" i="4"/>
  <c r="S616" i="4"/>
  <c r="R616" i="4"/>
  <c r="Q616" i="4"/>
  <c r="P616" i="4"/>
  <c r="O616" i="4"/>
  <c r="F616" i="4"/>
  <c r="V615" i="4"/>
  <c r="U615" i="4"/>
  <c r="T615" i="4"/>
  <c r="S615" i="4"/>
  <c r="R615" i="4"/>
  <c r="Q615" i="4"/>
  <c r="P615" i="4"/>
  <c r="O615" i="4"/>
  <c r="F615" i="4"/>
  <c r="V614" i="4"/>
  <c r="U614" i="4"/>
  <c r="T614" i="4"/>
  <c r="S614" i="4"/>
  <c r="R614" i="4"/>
  <c r="Q614" i="4"/>
  <c r="P614" i="4"/>
  <c r="O614" i="4"/>
  <c r="F614" i="4"/>
  <c r="V613" i="4"/>
  <c r="U613" i="4"/>
  <c r="T613" i="4"/>
  <c r="S613" i="4"/>
  <c r="R613" i="4"/>
  <c r="Q613" i="4"/>
  <c r="P613" i="4"/>
  <c r="O613" i="4"/>
  <c r="F613" i="4"/>
  <c r="V612" i="4"/>
  <c r="U612" i="4"/>
  <c r="T612" i="4"/>
  <c r="S612" i="4"/>
  <c r="R612" i="4"/>
  <c r="Q612" i="4"/>
  <c r="P612" i="4"/>
  <c r="O612" i="4"/>
  <c r="F612" i="4"/>
  <c r="V611" i="4"/>
  <c r="U611" i="4"/>
  <c r="T611" i="4"/>
  <c r="S611" i="4"/>
  <c r="R611" i="4"/>
  <c r="Q611" i="4"/>
  <c r="P611" i="4"/>
  <c r="O611" i="4"/>
  <c r="F611" i="4"/>
  <c r="V610" i="4"/>
  <c r="U610" i="4"/>
  <c r="T610" i="4"/>
  <c r="S610" i="4"/>
  <c r="R610" i="4"/>
  <c r="Q610" i="4"/>
  <c r="P610" i="4"/>
  <c r="O610" i="4"/>
  <c r="F610" i="4"/>
  <c r="V609" i="4"/>
  <c r="U609" i="4"/>
  <c r="T609" i="4"/>
  <c r="S609" i="4"/>
  <c r="R609" i="4"/>
  <c r="Q609" i="4"/>
  <c r="P609" i="4"/>
  <c r="O609" i="4"/>
  <c r="F609" i="4"/>
  <c r="V608" i="4"/>
  <c r="U608" i="4"/>
  <c r="T608" i="4"/>
  <c r="S608" i="4"/>
  <c r="R608" i="4"/>
  <c r="Q608" i="4"/>
  <c r="P608" i="4"/>
  <c r="O608" i="4"/>
  <c r="F608" i="4"/>
  <c r="V607" i="4"/>
  <c r="U607" i="4"/>
  <c r="T607" i="4"/>
  <c r="S607" i="4"/>
  <c r="R607" i="4"/>
  <c r="Q607" i="4"/>
  <c r="P607" i="4"/>
  <c r="O607" i="4"/>
  <c r="F607" i="4"/>
  <c r="V606" i="4"/>
  <c r="U606" i="4"/>
  <c r="T606" i="4"/>
  <c r="S606" i="4"/>
  <c r="R606" i="4"/>
  <c r="Q606" i="4"/>
  <c r="P606" i="4"/>
  <c r="O606" i="4"/>
  <c r="F606" i="4"/>
  <c r="V605" i="4"/>
  <c r="U605" i="4"/>
  <c r="T605" i="4"/>
  <c r="S605" i="4"/>
  <c r="R605" i="4"/>
  <c r="Q605" i="4"/>
  <c r="P605" i="4"/>
  <c r="O605" i="4"/>
  <c r="F605" i="4"/>
  <c r="V604" i="4"/>
  <c r="U604" i="4"/>
  <c r="T604" i="4"/>
  <c r="S604" i="4"/>
  <c r="R604" i="4"/>
  <c r="Q604" i="4"/>
  <c r="P604" i="4"/>
  <c r="O604" i="4"/>
  <c r="F604" i="4"/>
  <c r="V603" i="4"/>
  <c r="U603" i="4"/>
  <c r="T603" i="4"/>
  <c r="S603" i="4"/>
  <c r="R603" i="4"/>
  <c r="Q603" i="4"/>
  <c r="P603" i="4"/>
  <c r="O603" i="4"/>
  <c r="F603" i="4"/>
  <c r="V602" i="4"/>
  <c r="U602" i="4"/>
  <c r="T602" i="4"/>
  <c r="S602" i="4"/>
  <c r="R602" i="4"/>
  <c r="Q602" i="4"/>
  <c r="P602" i="4"/>
  <c r="O602" i="4"/>
  <c r="F602" i="4"/>
  <c r="V601" i="4"/>
  <c r="U601" i="4"/>
  <c r="T601" i="4"/>
  <c r="S601" i="4"/>
  <c r="R601" i="4"/>
  <c r="Q601" i="4"/>
  <c r="P601" i="4"/>
  <c r="O601" i="4"/>
  <c r="F601" i="4"/>
  <c r="V600" i="4"/>
  <c r="U600" i="4"/>
  <c r="T600" i="4"/>
  <c r="S600" i="4"/>
  <c r="R600" i="4"/>
  <c r="Q600" i="4"/>
  <c r="P600" i="4"/>
  <c r="O600" i="4"/>
  <c r="F600" i="4"/>
  <c r="V599" i="4"/>
  <c r="U599" i="4"/>
  <c r="T599" i="4"/>
  <c r="S599" i="4"/>
  <c r="R599" i="4"/>
  <c r="Q599" i="4"/>
  <c r="P599" i="4"/>
  <c r="O599" i="4"/>
  <c r="F599" i="4"/>
  <c r="V598" i="4"/>
  <c r="U598" i="4"/>
  <c r="T598" i="4"/>
  <c r="S598" i="4"/>
  <c r="R598" i="4"/>
  <c r="Q598" i="4"/>
  <c r="P598" i="4"/>
  <c r="O598" i="4"/>
  <c r="F598" i="4"/>
  <c r="V597" i="4"/>
  <c r="U597" i="4"/>
  <c r="T597" i="4"/>
  <c r="S597" i="4"/>
  <c r="R597" i="4"/>
  <c r="Q597" i="4"/>
  <c r="P597" i="4"/>
  <c r="O597" i="4"/>
  <c r="F597" i="4"/>
  <c r="V596" i="4"/>
  <c r="U596" i="4"/>
  <c r="T596" i="4"/>
  <c r="S596" i="4"/>
  <c r="R596" i="4"/>
  <c r="Q596" i="4"/>
  <c r="P596" i="4"/>
  <c r="O596" i="4"/>
  <c r="F596" i="4"/>
  <c r="V595" i="4"/>
  <c r="U595" i="4"/>
  <c r="T595" i="4"/>
  <c r="S595" i="4"/>
  <c r="R595" i="4"/>
  <c r="Q595" i="4"/>
  <c r="P595" i="4"/>
  <c r="O595" i="4"/>
  <c r="F595" i="4"/>
  <c r="V594" i="4"/>
  <c r="U594" i="4"/>
  <c r="T594" i="4"/>
  <c r="S594" i="4"/>
  <c r="R594" i="4"/>
  <c r="Q594" i="4"/>
  <c r="P594" i="4"/>
  <c r="O594" i="4"/>
  <c r="F594" i="4"/>
  <c r="V593" i="4"/>
  <c r="U593" i="4"/>
  <c r="T593" i="4"/>
  <c r="S593" i="4"/>
  <c r="R593" i="4"/>
  <c r="Q593" i="4"/>
  <c r="P593" i="4"/>
  <c r="O593" i="4"/>
  <c r="F593" i="4"/>
  <c r="V592" i="4"/>
  <c r="U592" i="4"/>
  <c r="T592" i="4"/>
  <c r="S592" i="4"/>
  <c r="R592" i="4"/>
  <c r="Q592" i="4"/>
  <c r="P592" i="4"/>
  <c r="O592" i="4"/>
  <c r="F592" i="4"/>
  <c r="V591" i="4"/>
  <c r="U591" i="4"/>
  <c r="T591" i="4"/>
  <c r="S591" i="4"/>
  <c r="R591" i="4"/>
  <c r="Q591" i="4"/>
  <c r="P591" i="4"/>
  <c r="O591" i="4"/>
  <c r="F591" i="4"/>
  <c r="V590" i="4"/>
  <c r="U590" i="4"/>
  <c r="T590" i="4"/>
  <c r="S590" i="4"/>
  <c r="R590" i="4"/>
  <c r="Q590" i="4"/>
  <c r="P590" i="4"/>
  <c r="O590" i="4"/>
  <c r="F590" i="4"/>
  <c r="V589" i="4"/>
  <c r="U589" i="4"/>
  <c r="T589" i="4"/>
  <c r="S589" i="4"/>
  <c r="R589" i="4"/>
  <c r="Q589" i="4"/>
  <c r="P589" i="4"/>
  <c r="O589" i="4"/>
  <c r="F589" i="4"/>
  <c r="V588" i="4"/>
  <c r="U588" i="4"/>
  <c r="T588" i="4"/>
  <c r="S588" i="4"/>
  <c r="R588" i="4"/>
  <c r="Q588" i="4"/>
  <c r="P588" i="4"/>
  <c r="O588" i="4"/>
  <c r="F588" i="4"/>
  <c r="V587" i="4"/>
  <c r="U587" i="4"/>
  <c r="T587" i="4"/>
  <c r="S587" i="4"/>
  <c r="R587" i="4"/>
  <c r="Q587" i="4"/>
  <c r="P587" i="4"/>
  <c r="O587" i="4"/>
  <c r="F587" i="4"/>
  <c r="V586" i="4"/>
  <c r="U586" i="4"/>
  <c r="T586" i="4"/>
  <c r="S586" i="4"/>
  <c r="R586" i="4"/>
  <c r="Q586" i="4"/>
  <c r="P586" i="4"/>
  <c r="O586" i="4"/>
  <c r="F586" i="4"/>
  <c r="V585" i="4"/>
  <c r="U585" i="4"/>
  <c r="T585" i="4"/>
  <c r="S585" i="4"/>
  <c r="R585" i="4"/>
  <c r="Q585" i="4"/>
  <c r="P585" i="4"/>
  <c r="O585" i="4"/>
  <c r="F585" i="4"/>
  <c r="V584" i="4"/>
  <c r="U584" i="4"/>
  <c r="T584" i="4"/>
  <c r="S584" i="4"/>
  <c r="R584" i="4"/>
  <c r="Q584" i="4"/>
  <c r="P584" i="4"/>
  <c r="O584" i="4"/>
  <c r="F584" i="4"/>
  <c r="V583" i="4"/>
  <c r="U583" i="4"/>
  <c r="T583" i="4"/>
  <c r="S583" i="4"/>
  <c r="R583" i="4"/>
  <c r="Q583" i="4"/>
  <c r="P583" i="4"/>
  <c r="O583" i="4"/>
  <c r="F583" i="4"/>
  <c r="V582" i="4"/>
  <c r="U582" i="4"/>
  <c r="T582" i="4"/>
  <c r="S582" i="4"/>
  <c r="R582" i="4"/>
  <c r="Q582" i="4"/>
  <c r="P582" i="4"/>
  <c r="O582" i="4"/>
  <c r="F582" i="4"/>
  <c r="V581" i="4"/>
  <c r="U581" i="4"/>
  <c r="T581" i="4"/>
  <c r="S581" i="4"/>
  <c r="R581" i="4"/>
  <c r="Q581" i="4"/>
  <c r="P581" i="4"/>
  <c r="O581" i="4"/>
  <c r="F581" i="4"/>
  <c r="V580" i="4"/>
  <c r="U580" i="4"/>
  <c r="T580" i="4"/>
  <c r="S580" i="4"/>
  <c r="R580" i="4"/>
  <c r="Q580" i="4"/>
  <c r="P580" i="4"/>
  <c r="O580" i="4"/>
  <c r="F580" i="4"/>
  <c r="V579" i="4"/>
  <c r="U579" i="4"/>
  <c r="T579" i="4"/>
  <c r="S579" i="4"/>
  <c r="R579" i="4"/>
  <c r="Q579" i="4"/>
  <c r="P579" i="4"/>
  <c r="O579" i="4"/>
  <c r="F579" i="4"/>
  <c r="V578" i="4"/>
  <c r="U578" i="4"/>
  <c r="T578" i="4"/>
  <c r="S578" i="4"/>
  <c r="R578" i="4"/>
  <c r="Q578" i="4"/>
  <c r="P578" i="4"/>
  <c r="O578" i="4"/>
  <c r="F578" i="4"/>
  <c r="V577" i="4"/>
  <c r="U577" i="4"/>
  <c r="T577" i="4"/>
  <c r="S577" i="4"/>
  <c r="R577" i="4"/>
  <c r="Q577" i="4"/>
  <c r="P577" i="4"/>
  <c r="O577" i="4"/>
  <c r="F577" i="4"/>
  <c r="V576" i="4"/>
  <c r="U576" i="4"/>
  <c r="T576" i="4"/>
  <c r="S576" i="4"/>
  <c r="R576" i="4"/>
  <c r="Q576" i="4"/>
  <c r="P576" i="4"/>
  <c r="O576" i="4"/>
  <c r="F576" i="4"/>
  <c r="V575" i="4"/>
  <c r="U575" i="4"/>
  <c r="T575" i="4"/>
  <c r="S575" i="4"/>
  <c r="R575" i="4"/>
  <c r="Q575" i="4"/>
  <c r="P575" i="4"/>
  <c r="O575" i="4"/>
  <c r="F575" i="4"/>
  <c r="V574" i="4"/>
  <c r="U574" i="4"/>
  <c r="T574" i="4"/>
  <c r="S574" i="4"/>
  <c r="R574" i="4"/>
  <c r="Q574" i="4"/>
  <c r="P574" i="4"/>
  <c r="O574" i="4"/>
  <c r="F574" i="4"/>
  <c r="V573" i="4"/>
  <c r="U573" i="4"/>
  <c r="T573" i="4"/>
  <c r="S573" i="4"/>
  <c r="R573" i="4"/>
  <c r="Q573" i="4"/>
  <c r="P573" i="4"/>
  <c r="O573" i="4"/>
  <c r="F573" i="4"/>
  <c r="V572" i="4"/>
  <c r="U572" i="4"/>
  <c r="T572" i="4"/>
  <c r="S572" i="4"/>
  <c r="R572" i="4"/>
  <c r="Q572" i="4"/>
  <c r="P572" i="4"/>
  <c r="O572" i="4"/>
  <c r="F572" i="4"/>
  <c r="V571" i="4"/>
  <c r="U571" i="4"/>
  <c r="T571" i="4"/>
  <c r="S571" i="4"/>
  <c r="R571" i="4"/>
  <c r="Q571" i="4"/>
  <c r="P571" i="4"/>
  <c r="O571" i="4"/>
  <c r="F571" i="4"/>
  <c r="V570" i="4"/>
  <c r="U570" i="4"/>
  <c r="T570" i="4"/>
  <c r="S570" i="4"/>
  <c r="R570" i="4"/>
  <c r="Q570" i="4"/>
  <c r="P570" i="4"/>
  <c r="O570" i="4"/>
  <c r="F570" i="4"/>
  <c r="V569" i="4"/>
  <c r="U569" i="4"/>
  <c r="T569" i="4"/>
  <c r="S569" i="4"/>
  <c r="R569" i="4"/>
  <c r="Q569" i="4"/>
  <c r="P569" i="4"/>
  <c r="O569" i="4"/>
  <c r="F569" i="4"/>
  <c r="V568" i="4"/>
  <c r="U568" i="4"/>
  <c r="T568" i="4"/>
  <c r="S568" i="4"/>
  <c r="R568" i="4"/>
  <c r="Q568" i="4"/>
  <c r="P568" i="4"/>
  <c r="O568" i="4"/>
  <c r="F568" i="4"/>
  <c r="V567" i="4"/>
  <c r="U567" i="4"/>
  <c r="T567" i="4"/>
  <c r="S567" i="4"/>
  <c r="R567" i="4"/>
  <c r="Q567" i="4"/>
  <c r="P567" i="4"/>
  <c r="O567" i="4"/>
  <c r="F567" i="4"/>
  <c r="V566" i="4"/>
  <c r="U566" i="4"/>
  <c r="T566" i="4"/>
  <c r="S566" i="4"/>
  <c r="R566" i="4"/>
  <c r="Q566" i="4"/>
  <c r="P566" i="4"/>
  <c r="O566" i="4"/>
  <c r="F566" i="4"/>
  <c r="V565" i="4"/>
  <c r="U565" i="4"/>
  <c r="T565" i="4"/>
  <c r="S565" i="4"/>
  <c r="R565" i="4"/>
  <c r="Q565" i="4"/>
  <c r="P565" i="4"/>
  <c r="O565" i="4"/>
  <c r="F565" i="4"/>
  <c r="V564" i="4"/>
  <c r="U564" i="4"/>
  <c r="T564" i="4"/>
  <c r="S564" i="4"/>
  <c r="R564" i="4"/>
  <c r="Q564" i="4"/>
  <c r="P564" i="4"/>
  <c r="O564" i="4"/>
  <c r="F564" i="4"/>
  <c r="V563" i="4"/>
  <c r="U563" i="4"/>
  <c r="T563" i="4"/>
  <c r="S563" i="4"/>
  <c r="R563" i="4"/>
  <c r="Q563" i="4"/>
  <c r="P563" i="4"/>
  <c r="O563" i="4"/>
  <c r="F563" i="4"/>
  <c r="V562" i="4"/>
  <c r="U562" i="4"/>
  <c r="T562" i="4"/>
  <c r="S562" i="4"/>
  <c r="R562" i="4"/>
  <c r="Q562" i="4"/>
  <c r="P562" i="4"/>
  <c r="O562" i="4"/>
  <c r="F562" i="4"/>
  <c r="V561" i="4"/>
  <c r="U561" i="4"/>
  <c r="T561" i="4"/>
  <c r="S561" i="4"/>
  <c r="R561" i="4"/>
  <c r="Q561" i="4"/>
  <c r="P561" i="4"/>
  <c r="O561" i="4"/>
  <c r="F561" i="4"/>
  <c r="V560" i="4"/>
  <c r="U560" i="4"/>
  <c r="T560" i="4"/>
  <c r="S560" i="4"/>
  <c r="R560" i="4"/>
  <c r="Q560" i="4"/>
  <c r="P560" i="4"/>
  <c r="O560" i="4"/>
  <c r="F560" i="4"/>
  <c r="V559" i="4"/>
  <c r="U559" i="4"/>
  <c r="T559" i="4"/>
  <c r="S559" i="4"/>
  <c r="R559" i="4"/>
  <c r="Q559" i="4"/>
  <c r="P559" i="4"/>
  <c r="O559" i="4"/>
  <c r="F559" i="4"/>
  <c r="V558" i="4"/>
  <c r="U558" i="4"/>
  <c r="T558" i="4"/>
  <c r="S558" i="4"/>
  <c r="R558" i="4"/>
  <c r="Q558" i="4"/>
  <c r="P558" i="4"/>
  <c r="O558" i="4"/>
  <c r="F558" i="4"/>
  <c r="V557" i="4"/>
  <c r="U557" i="4"/>
  <c r="T557" i="4"/>
  <c r="S557" i="4"/>
  <c r="R557" i="4"/>
  <c r="Q557" i="4"/>
  <c r="P557" i="4"/>
  <c r="O557" i="4"/>
  <c r="F557" i="4"/>
  <c r="V556" i="4"/>
  <c r="U556" i="4"/>
  <c r="T556" i="4"/>
  <c r="S556" i="4"/>
  <c r="R556" i="4"/>
  <c r="Q556" i="4"/>
  <c r="P556" i="4"/>
  <c r="O556" i="4"/>
  <c r="F556" i="4"/>
  <c r="V555" i="4"/>
  <c r="U555" i="4"/>
  <c r="T555" i="4"/>
  <c r="S555" i="4"/>
  <c r="R555" i="4"/>
  <c r="Q555" i="4"/>
  <c r="P555" i="4"/>
  <c r="O555" i="4"/>
  <c r="F555" i="4"/>
  <c r="V554" i="4"/>
  <c r="U554" i="4"/>
  <c r="T554" i="4"/>
  <c r="S554" i="4"/>
  <c r="R554" i="4"/>
  <c r="Q554" i="4"/>
  <c r="P554" i="4"/>
  <c r="O554" i="4"/>
  <c r="F554" i="4"/>
  <c r="V553" i="4"/>
  <c r="U553" i="4"/>
  <c r="T553" i="4"/>
  <c r="S553" i="4"/>
  <c r="R553" i="4"/>
  <c r="Q553" i="4"/>
  <c r="P553" i="4"/>
  <c r="O553" i="4"/>
  <c r="F553" i="4"/>
  <c r="V552" i="4"/>
  <c r="U552" i="4"/>
  <c r="T552" i="4"/>
  <c r="S552" i="4"/>
  <c r="R552" i="4"/>
  <c r="Q552" i="4"/>
  <c r="P552" i="4"/>
  <c r="O552" i="4"/>
  <c r="F552" i="4"/>
  <c r="V551" i="4"/>
  <c r="U551" i="4"/>
  <c r="T551" i="4"/>
  <c r="S551" i="4"/>
  <c r="R551" i="4"/>
  <c r="Q551" i="4"/>
  <c r="P551" i="4"/>
  <c r="O551" i="4"/>
  <c r="F551" i="4"/>
  <c r="V550" i="4"/>
  <c r="U550" i="4"/>
  <c r="T550" i="4"/>
  <c r="S550" i="4"/>
  <c r="R550" i="4"/>
  <c r="Q550" i="4"/>
  <c r="P550" i="4"/>
  <c r="O550" i="4"/>
  <c r="F550" i="4"/>
  <c r="V549" i="4"/>
  <c r="U549" i="4"/>
  <c r="T549" i="4"/>
  <c r="S549" i="4"/>
  <c r="R549" i="4"/>
  <c r="Q549" i="4"/>
  <c r="P549" i="4"/>
  <c r="O549" i="4"/>
  <c r="F549" i="4"/>
  <c r="V548" i="4"/>
  <c r="U548" i="4"/>
  <c r="T548" i="4"/>
  <c r="S548" i="4"/>
  <c r="R548" i="4"/>
  <c r="Q548" i="4"/>
  <c r="P548" i="4"/>
  <c r="O548" i="4"/>
  <c r="F548" i="4"/>
  <c r="V547" i="4"/>
  <c r="U547" i="4"/>
  <c r="T547" i="4"/>
  <c r="S547" i="4"/>
  <c r="R547" i="4"/>
  <c r="Q547" i="4"/>
  <c r="P547" i="4"/>
  <c r="O547" i="4"/>
  <c r="F547" i="4"/>
  <c r="V546" i="4"/>
  <c r="U546" i="4"/>
  <c r="T546" i="4"/>
  <c r="S546" i="4"/>
  <c r="R546" i="4"/>
  <c r="Q546" i="4"/>
  <c r="P546" i="4"/>
  <c r="O546" i="4"/>
  <c r="F546" i="4"/>
  <c r="V545" i="4"/>
  <c r="U545" i="4"/>
  <c r="T545" i="4"/>
  <c r="S545" i="4"/>
  <c r="R545" i="4"/>
  <c r="Q545" i="4"/>
  <c r="P545" i="4"/>
  <c r="O545" i="4"/>
  <c r="F545" i="4"/>
  <c r="V544" i="4"/>
  <c r="U544" i="4"/>
  <c r="T544" i="4"/>
  <c r="S544" i="4"/>
  <c r="R544" i="4"/>
  <c r="Q544" i="4"/>
  <c r="P544" i="4"/>
  <c r="O544" i="4"/>
  <c r="F544" i="4"/>
  <c r="V543" i="4"/>
  <c r="U543" i="4"/>
  <c r="T543" i="4"/>
  <c r="S543" i="4"/>
  <c r="R543" i="4"/>
  <c r="Q543" i="4"/>
  <c r="P543" i="4"/>
  <c r="O543" i="4"/>
  <c r="F543" i="4"/>
  <c r="V542" i="4"/>
  <c r="U542" i="4"/>
  <c r="T542" i="4"/>
  <c r="S542" i="4"/>
  <c r="R542" i="4"/>
  <c r="Q542" i="4"/>
  <c r="P542" i="4"/>
  <c r="O542" i="4"/>
  <c r="F542" i="4"/>
  <c r="V541" i="4"/>
  <c r="U541" i="4"/>
  <c r="T541" i="4"/>
  <c r="S541" i="4"/>
  <c r="R541" i="4"/>
  <c r="Q541" i="4"/>
  <c r="P541" i="4"/>
  <c r="O541" i="4"/>
  <c r="F541" i="4"/>
  <c r="V540" i="4"/>
  <c r="U540" i="4"/>
  <c r="T540" i="4"/>
  <c r="S540" i="4"/>
  <c r="R540" i="4"/>
  <c r="Q540" i="4"/>
  <c r="P540" i="4"/>
  <c r="O540" i="4"/>
  <c r="F540" i="4"/>
  <c r="V539" i="4"/>
  <c r="U539" i="4"/>
  <c r="T539" i="4"/>
  <c r="S539" i="4"/>
  <c r="R539" i="4"/>
  <c r="Q539" i="4"/>
  <c r="P539" i="4"/>
  <c r="O539" i="4"/>
  <c r="F539" i="4"/>
  <c r="V538" i="4"/>
  <c r="U538" i="4"/>
  <c r="T538" i="4"/>
  <c r="S538" i="4"/>
  <c r="R538" i="4"/>
  <c r="Q538" i="4"/>
  <c r="P538" i="4"/>
  <c r="O538" i="4"/>
  <c r="F538" i="4"/>
  <c r="V537" i="4"/>
  <c r="U537" i="4"/>
  <c r="T537" i="4"/>
  <c r="S537" i="4"/>
  <c r="R537" i="4"/>
  <c r="Q537" i="4"/>
  <c r="P537" i="4"/>
  <c r="O537" i="4"/>
  <c r="F537" i="4"/>
  <c r="V536" i="4"/>
  <c r="U536" i="4"/>
  <c r="T536" i="4"/>
  <c r="S536" i="4"/>
  <c r="R536" i="4"/>
  <c r="Q536" i="4"/>
  <c r="P536" i="4"/>
  <c r="O536" i="4"/>
  <c r="F536" i="4"/>
  <c r="V535" i="4"/>
  <c r="U535" i="4"/>
  <c r="T535" i="4"/>
  <c r="S535" i="4"/>
  <c r="R535" i="4"/>
  <c r="Q535" i="4"/>
  <c r="P535" i="4"/>
  <c r="O535" i="4"/>
  <c r="F535" i="4"/>
  <c r="V534" i="4"/>
  <c r="U534" i="4"/>
  <c r="T534" i="4"/>
  <c r="S534" i="4"/>
  <c r="R534" i="4"/>
  <c r="Q534" i="4"/>
  <c r="P534" i="4"/>
  <c r="O534" i="4"/>
  <c r="F534" i="4"/>
  <c r="V533" i="4"/>
  <c r="U533" i="4"/>
  <c r="T533" i="4"/>
  <c r="S533" i="4"/>
  <c r="R533" i="4"/>
  <c r="Q533" i="4"/>
  <c r="P533" i="4"/>
  <c r="O533" i="4"/>
  <c r="F533" i="4"/>
  <c r="V532" i="4"/>
  <c r="U532" i="4"/>
  <c r="T532" i="4"/>
  <c r="S532" i="4"/>
  <c r="R532" i="4"/>
  <c r="Q532" i="4"/>
  <c r="P532" i="4"/>
  <c r="O532" i="4"/>
  <c r="F532" i="4"/>
  <c r="V531" i="4"/>
  <c r="U531" i="4"/>
  <c r="T531" i="4"/>
  <c r="S531" i="4"/>
  <c r="R531" i="4"/>
  <c r="Q531" i="4"/>
  <c r="P531" i="4"/>
  <c r="O531" i="4"/>
  <c r="F531" i="4"/>
  <c r="V530" i="4"/>
  <c r="U530" i="4"/>
  <c r="T530" i="4"/>
  <c r="S530" i="4"/>
  <c r="R530" i="4"/>
  <c r="Q530" i="4"/>
  <c r="P530" i="4"/>
  <c r="O530" i="4"/>
  <c r="F530" i="4"/>
  <c r="V529" i="4"/>
  <c r="U529" i="4"/>
  <c r="T529" i="4"/>
  <c r="S529" i="4"/>
  <c r="R529" i="4"/>
  <c r="Q529" i="4"/>
  <c r="P529" i="4"/>
  <c r="O529" i="4"/>
  <c r="F529" i="4"/>
  <c r="V528" i="4"/>
  <c r="U528" i="4"/>
  <c r="T528" i="4"/>
  <c r="S528" i="4"/>
  <c r="R528" i="4"/>
  <c r="Q528" i="4"/>
  <c r="P528" i="4"/>
  <c r="O528" i="4"/>
  <c r="F528" i="4"/>
  <c r="V527" i="4"/>
  <c r="U527" i="4"/>
  <c r="T527" i="4"/>
  <c r="S527" i="4"/>
  <c r="R527" i="4"/>
  <c r="Q527" i="4"/>
  <c r="P527" i="4"/>
  <c r="O527" i="4"/>
  <c r="F527" i="4"/>
  <c r="V526" i="4"/>
  <c r="U526" i="4"/>
  <c r="T526" i="4"/>
  <c r="S526" i="4"/>
  <c r="R526" i="4"/>
  <c r="Q526" i="4"/>
  <c r="P526" i="4"/>
  <c r="O526" i="4"/>
  <c r="F526" i="4"/>
  <c r="V525" i="4"/>
  <c r="U525" i="4"/>
  <c r="T525" i="4"/>
  <c r="S525" i="4"/>
  <c r="R525" i="4"/>
  <c r="Q525" i="4"/>
  <c r="P525" i="4"/>
  <c r="O525" i="4"/>
  <c r="F525" i="4"/>
  <c r="V524" i="4"/>
  <c r="U524" i="4"/>
  <c r="T524" i="4"/>
  <c r="S524" i="4"/>
  <c r="R524" i="4"/>
  <c r="Q524" i="4"/>
  <c r="P524" i="4"/>
  <c r="O524" i="4"/>
  <c r="F524" i="4"/>
  <c r="V523" i="4"/>
  <c r="U523" i="4"/>
  <c r="T523" i="4"/>
  <c r="S523" i="4"/>
  <c r="R523" i="4"/>
  <c r="Q523" i="4"/>
  <c r="P523" i="4"/>
  <c r="O523" i="4"/>
  <c r="F523" i="4"/>
  <c r="V522" i="4"/>
  <c r="U522" i="4"/>
  <c r="T522" i="4"/>
  <c r="S522" i="4"/>
  <c r="R522" i="4"/>
  <c r="Q522" i="4"/>
  <c r="P522" i="4"/>
  <c r="O522" i="4"/>
  <c r="F522" i="4"/>
  <c r="V521" i="4"/>
  <c r="U521" i="4"/>
  <c r="T521" i="4"/>
  <c r="S521" i="4"/>
  <c r="R521" i="4"/>
  <c r="Q521" i="4"/>
  <c r="P521" i="4"/>
  <c r="O521" i="4"/>
  <c r="F521" i="4"/>
  <c r="V520" i="4"/>
  <c r="U520" i="4"/>
  <c r="T520" i="4"/>
  <c r="S520" i="4"/>
  <c r="R520" i="4"/>
  <c r="Q520" i="4"/>
  <c r="P520" i="4"/>
  <c r="O520" i="4"/>
  <c r="F520" i="4"/>
  <c r="V519" i="4"/>
  <c r="U519" i="4"/>
  <c r="T519" i="4"/>
  <c r="S519" i="4"/>
  <c r="R519" i="4"/>
  <c r="Q519" i="4"/>
  <c r="P519" i="4"/>
  <c r="O519" i="4"/>
  <c r="F519" i="4"/>
  <c r="V518" i="4"/>
  <c r="U518" i="4"/>
  <c r="T518" i="4"/>
  <c r="S518" i="4"/>
  <c r="R518" i="4"/>
  <c r="Q518" i="4"/>
  <c r="P518" i="4"/>
  <c r="O518" i="4"/>
  <c r="F518" i="4"/>
  <c r="V517" i="4"/>
  <c r="U517" i="4"/>
  <c r="T517" i="4"/>
  <c r="S517" i="4"/>
  <c r="R517" i="4"/>
  <c r="Q517" i="4"/>
  <c r="P517" i="4"/>
  <c r="O517" i="4"/>
  <c r="F517" i="4"/>
  <c r="V516" i="4"/>
  <c r="U516" i="4"/>
  <c r="T516" i="4"/>
  <c r="S516" i="4"/>
  <c r="R516" i="4"/>
  <c r="Q516" i="4"/>
  <c r="P516" i="4"/>
  <c r="O516" i="4"/>
  <c r="F516" i="4"/>
  <c r="V515" i="4"/>
  <c r="U515" i="4"/>
  <c r="T515" i="4"/>
  <c r="S515" i="4"/>
  <c r="R515" i="4"/>
  <c r="Q515" i="4"/>
  <c r="P515" i="4"/>
  <c r="O515" i="4"/>
  <c r="F515" i="4"/>
  <c r="V514" i="4"/>
  <c r="U514" i="4"/>
  <c r="T514" i="4"/>
  <c r="S514" i="4"/>
  <c r="R514" i="4"/>
  <c r="Q514" i="4"/>
  <c r="P514" i="4"/>
  <c r="O514" i="4"/>
  <c r="F514" i="4"/>
  <c r="V513" i="4"/>
  <c r="U513" i="4"/>
  <c r="T513" i="4"/>
  <c r="S513" i="4"/>
  <c r="R513" i="4"/>
  <c r="Q513" i="4"/>
  <c r="P513" i="4"/>
  <c r="O513" i="4"/>
  <c r="F513" i="4"/>
  <c r="V512" i="4"/>
  <c r="U512" i="4"/>
  <c r="T512" i="4"/>
  <c r="S512" i="4"/>
  <c r="R512" i="4"/>
  <c r="Q512" i="4"/>
  <c r="P512" i="4"/>
  <c r="O512" i="4"/>
  <c r="F512" i="4"/>
  <c r="V511" i="4"/>
  <c r="U511" i="4"/>
  <c r="T511" i="4"/>
  <c r="S511" i="4"/>
  <c r="R511" i="4"/>
  <c r="Q511" i="4"/>
  <c r="P511" i="4"/>
  <c r="O511" i="4"/>
  <c r="F511" i="4"/>
  <c r="V510" i="4"/>
  <c r="U510" i="4"/>
  <c r="T510" i="4"/>
  <c r="S510" i="4"/>
  <c r="R510" i="4"/>
  <c r="Q510" i="4"/>
  <c r="P510" i="4"/>
  <c r="O510" i="4"/>
  <c r="F510" i="4"/>
  <c r="V509" i="4"/>
  <c r="U509" i="4"/>
  <c r="T509" i="4"/>
  <c r="S509" i="4"/>
  <c r="R509" i="4"/>
  <c r="Q509" i="4"/>
  <c r="P509" i="4"/>
  <c r="O509" i="4"/>
  <c r="F509" i="4"/>
  <c r="V508" i="4"/>
  <c r="U508" i="4"/>
  <c r="T508" i="4"/>
  <c r="S508" i="4"/>
  <c r="R508" i="4"/>
  <c r="Q508" i="4"/>
  <c r="P508" i="4"/>
  <c r="O508" i="4"/>
  <c r="F508" i="4"/>
  <c r="V507" i="4"/>
  <c r="U507" i="4"/>
  <c r="T507" i="4"/>
  <c r="S507" i="4"/>
  <c r="R507" i="4"/>
  <c r="Q507" i="4"/>
  <c r="P507" i="4"/>
  <c r="O507" i="4"/>
  <c r="F507" i="4"/>
  <c r="V506" i="4"/>
  <c r="U506" i="4"/>
  <c r="T506" i="4"/>
  <c r="S506" i="4"/>
  <c r="R506" i="4"/>
  <c r="Q506" i="4"/>
  <c r="P506" i="4"/>
  <c r="O506" i="4"/>
  <c r="F506" i="4"/>
  <c r="V505" i="4"/>
  <c r="U505" i="4"/>
  <c r="T505" i="4"/>
  <c r="S505" i="4"/>
  <c r="R505" i="4"/>
  <c r="Q505" i="4"/>
  <c r="P505" i="4"/>
  <c r="O505" i="4"/>
  <c r="F505" i="4"/>
  <c r="V504" i="4"/>
  <c r="U504" i="4"/>
  <c r="T504" i="4"/>
  <c r="S504" i="4"/>
  <c r="R504" i="4"/>
  <c r="Q504" i="4"/>
  <c r="P504" i="4"/>
  <c r="O504" i="4"/>
  <c r="F504" i="4"/>
  <c r="V503" i="4"/>
  <c r="U503" i="4"/>
  <c r="T503" i="4"/>
  <c r="S503" i="4"/>
  <c r="R503" i="4"/>
  <c r="Q503" i="4"/>
  <c r="P503" i="4"/>
  <c r="O503" i="4"/>
  <c r="F503" i="4"/>
  <c r="V502" i="4"/>
  <c r="U502" i="4"/>
  <c r="T502" i="4"/>
  <c r="S502" i="4"/>
  <c r="R502" i="4"/>
  <c r="Q502" i="4"/>
  <c r="P502" i="4"/>
  <c r="O502" i="4"/>
  <c r="F502" i="4"/>
  <c r="V501" i="4"/>
  <c r="U501" i="4"/>
  <c r="T501" i="4"/>
  <c r="S501" i="4"/>
  <c r="R501" i="4"/>
  <c r="Q501" i="4"/>
  <c r="P501" i="4"/>
  <c r="O501" i="4"/>
  <c r="F501" i="4"/>
  <c r="V500" i="4"/>
  <c r="U500" i="4"/>
  <c r="T500" i="4"/>
  <c r="S500" i="4"/>
  <c r="R500" i="4"/>
  <c r="Q500" i="4"/>
  <c r="P500" i="4"/>
  <c r="O500" i="4"/>
  <c r="F500" i="4"/>
  <c r="V499" i="4"/>
  <c r="U499" i="4"/>
  <c r="T499" i="4"/>
  <c r="S499" i="4"/>
  <c r="R499" i="4"/>
  <c r="Q499" i="4"/>
  <c r="P499" i="4"/>
  <c r="O499" i="4"/>
  <c r="F499" i="4"/>
  <c r="V498" i="4"/>
  <c r="U498" i="4"/>
  <c r="T498" i="4"/>
  <c r="S498" i="4"/>
  <c r="R498" i="4"/>
  <c r="Q498" i="4"/>
  <c r="P498" i="4"/>
  <c r="O498" i="4"/>
  <c r="F498" i="4"/>
  <c r="V497" i="4"/>
  <c r="U497" i="4"/>
  <c r="T497" i="4"/>
  <c r="S497" i="4"/>
  <c r="R497" i="4"/>
  <c r="Q497" i="4"/>
  <c r="P497" i="4"/>
  <c r="O497" i="4"/>
  <c r="F497" i="4"/>
  <c r="V496" i="4"/>
  <c r="U496" i="4"/>
  <c r="T496" i="4"/>
  <c r="S496" i="4"/>
  <c r="R496" i="4"/>
  <c r="Q496" i="4"/>
  <c r="P496" i="4"/>
  <c r="O496" i="4"/>
  <c r="F496" i="4"/>
  <c r="V495" i="4"/>
  <c r="U495" i="4"/>
  <c r="T495" i="4"/>
  <c r="S495" i="4"/>
  <c r="R495" i="4"/>
  <c r="Q495" i="4"/>
  <c r="P495" i="4"/>
  <c r="O495" i="4"/>
  <c r="F495" i="4"/>
  <c r="V494" i="4"/>
  <c r="U494" i="4"/>
  <c r="T494" i="4"/>
  <c r="S494" i="4"/>
  <c r="R494" i="4"/>
  <c r="Q494" i="4"/>
  <c r="P494" i="4"/>
  <c r="O494" i="4"/>
  <c r="F494" i="4"/>
  <c r="V493" i="4"/>
  <c r="U493" i="4"/>
  <c r="T493" i="4"/>
  <c r="S493" i="4"/>
  <c r="R493" i="4"/>
  <c r="Q493" i="4"/>
  <c r="P493" i="4"/>
  <c r="O493" i="4"/>
  <c r="F493" i="4"/>
  <c r="V492" i="4"/>
  <c r="U492" i="4"/>
  <c r="T492" i="4"/>
  <c r="S492" i="4"/>
  <c r="R492" i="4"/>
  <c r="Q492" i="4"/>
  <c r="P492" i="4"/>
  <c r="O492" i="4"/>
  <c r="F492" i="4"/>
  <c r="V491" i="4"/>
  <c r="U491" i="4"/>
  <c r="T491" i="4"/>
  <c r="S491" i="4"/>
  <c r="R491" i="4"/>
  <c r="Q491" i="4"/>
  <c r="P491" i="4"/>
  <c r="O491" i="4"/>
  <c r="F491" i="4"/>
  <c r="V490" i="4"/>
  <c r="U490" i="4"/>
  <c r="T490" i="4"/>
  <c r="S490" i="4"/>
  <c r="R490" i="4"/>
  <c r="Q490" i="4"/>
  <c r="P490" i="4"/>
  <c r="O490" i="4"/>
  <c r="F490" i="4"/>
  <c r="V489" i="4"/>
  <c r="U489" i="4"/>
  <c r="T489" i="4"/>
  <c r="S489" i="4"/>
  <c r="R489" i="4"/>
  <c r="Q489" i="4"/>
  <c r="P489" i="4"/>
  <c r="O489" i="4"/>
  <c r="F489" i="4"/>
  <c r="V488" i="4"/>
  <c r="U488" i="4"/>
  <c r="T488" i="4"/>
  <c r="S488" i="4"/>
  <c r="R488" i="4"/>
  <c r="Q488" i="4"/>
  <c r="P488" i="4"/>
  <c r="O488" i="4"/>
  <c r="F488" i="4"/>
  <c r="V487" i="4"/>
  <c r="U487" i="4"/>
  <c r="T487" i="4"/>
  <c r="S487" i="4"/>
  <c r="R487" i="4"/>
  <c r="Q487" i="4"/>
  <c r="P487" i="4"/>
  <c r="O487" i="4"/>
  <c r="F487" i="4"/>
  <c r="V486" i="4"/>
  <c r="U486" i="4"/>
  <c r="T486" i="4"/>
  <c r="S486" i="4"/>
  <c r="R486" i="4"/>
  <c r="Q486" i="4"/>
  <c r="P486" i="4"/>
  <c r="O486" i="4"/>
  <c r="F486" i="4"/>
  <c r="V485" i="4"/>
  <c r="U485" i="4"/>
  <c r="T485" i="4"/>
  <c r="S485" i="4"/>
  <c r="R485" i="4"/>
  <c r="Q485" i="4"/>
  <c r="P485" i="4"/>
  <c r="O485" i="4"/>
  <c r="F485" i="4"/>
  <c r="V484" i="4"/>
  <c r="U484" i="4"/>
  <c r="T484" i="4"/>
  <c r="S484" i="4"/>
  <c r="R484" i="4"/>
  <c r="Q484" i="4"/>
  <c r="P484" i="4"/>
  <c r="O484" i="4"/>
  <c r="F484" i="4"/>
  <c r="V483" i="4"/>
  <c r="U483" i="4"/>
  <c r="T483" i="4"/>
  <c r="S483" i="4"/>
  <c r="R483" i="4"/>
  <c r="Q483" i="4"/>
  <c r="P483" i="4"/>
  <c r="O483" i="4"/>
  <c r="F483" i="4"/>
  <c r="V482" i="4"/>
  <c r="U482" i="4"/>
  <c r="T482" i="4"/>
  <c r="S482" i="4"/>
  <c r="R482" i="4"/>
  <c r="Q482" i="4"/>
  <c r="P482" i="4"/>
  <c r="O482" i="4"/>
  <c r="F482" i="4"/>
  <c r="V481" i="4"/>
  <c r="U481" i="4"/>
  <c r="T481" i="4"/>
  <c r="S481" i="4"/>
  <c r="R481" i="4"/>
  <c r="Q481" i="4"/>
  <c r="P481" i="4"/>
  <c r="O481" i="4"/>
  <c r="F481" i="4"/>
  <c r="V480" i="4"/>
  <c r="U480" i="4"/>
  <c r="T480" i="4"/>
  <c r="S480" i="4"/>
  <c r="R480" i="4"/>
  <c r="Q480" i="4"/>
  <c r="P480" i="4"/>
  <c r="O480" i="4"/>
  <c r="F480" i="4"/>
  <c r="V479" i="4"/>
  <c r="U479" i="4"/>
  <c r="T479" i="4"/>
  <c r="S479" i="4"/>
  <c r="R479" i="4"/>
  <c r="Q479" i="4"/>
  <c r="P479" i="4"/>
  <c r="O479" i="4"/>
  <c r="F479" i="4"/>
  <c r="V478" i="4"/>
  <c r="U478" i="4"/>
  <c r="T478" i="4"/>
  <c r="S478" i="4"/>
  <c r="R478" i="4"/>
  <c r="Q478" i="4"/>
  <c r="P478" i="4"/>
  <c r="O478" i="4"/>
  <c r="F478" i="4"/>
  <c r="V477" i="4"/>
  <c r="U477" i="4"/>
  <c r="T477" i="4"/>
  <c r="S477" i="4"/>
  <c r="R477" i="4"/>
  <c r="Q477" i="4"/>
  <c r="P477" i="4"/>
  <c r="O477" i="4"/>
  <c r="F477" i="4"/>
  <c r="V476" i="4"/>
  <c r="U476" i="4"/>
  <c r="T476" i="4"/>
  <c r="S476" i="4"/>
  <c r="R476" i="4"/>
  <c r="Q476" i="4"/>
  <c r="P476" i="4"/>
  <c r="O476" i="4"/>
  <c r="F476" i="4"/>
  <c r="V475" i="4"/>
  <c r="U475" i="4"/>
  <c r="T475" i="4"/>
  <c r="S475" i="4"/>
  <c r="R475" i="4"/>
  <c r="Q475" i="4"/>
  <c r="P475" i="4"/>
  <c r="O475" i="4"/>
  <c r="F475" i="4"/>
  <c r="V474" i="4"/>
  <c r="U474" i="4"/>
  <c r="T474" i="4"/>
  <c r="S474" i="4"/>
  <c r="R474" i="4"/>
  <c r="Q474" i="4"/>
  <c r="P474" i="4"/>
  <c r="O474" i="4"/>
  <c r="F474" i="4"/>
  <c r="V473" i="4"/>
  <c r="U473" i="4"/>
  <c r="T473" i="4"/>
  <c r="S473" i="4"/>
  <c r="R473" i="4"/>
  <c r="Q473" i="4"/>
  <c r="P473" i="4"/>
  <c r="O473" i="4"/>
  <c r="F473" i="4"/>
  <c r="V472" i="4"/>
  <c r="U472" i="4"/>
  <c r="T472" i="4"/>
  <c r="S472" i="4"/>
  <c r="R472" i="4"/>
  <c r="Q472" i="4"/>
  <c r="P472" i="4"/>
  <c r="O472" i="4"/>
  <c r="F472" i="4"/>
  <c r="V471" i="4"/>
  <c r="U471" i="4"/>
  <c r="T471" i="4"/>
  <c r="S471" i="4"/>
  <c r="R471" i="4"/>
  <c r="Q471" i="4"/>
  <c r="P471" i="4"/>
  <c r="O471" i="4"/>
  <c r="F471" i="4"/>
  <c r="V470" i="4"/>
  <c r="U470" i="4"/>
  <c r="T470" i="4"/>
  <c r="S470" i="4"/>
  <c r="R470" i="4"/>
  <c r="Q470" i="4"/>
  <c r="P470" i="4"/>
  <c r="O470" i="4"/>
  <c r="F470" i="4"/>
  <c r="V469" i="4"/>
  <c r="U469" i="4"/>
  <c r="T469" i="4"/>
  <c r="S469" i="4"/>
  <c r="R469" i="4"/>
  <c r="Q469" i="4"/>
  <c r="P469" i="4"/>
  <c r="O469" i="4"/>
  <c r="F469" i="4"/>
  <c r="V468" i="4"/>
  <c r="U468" i="4"/>
  <c r="T468" i="4"/>
  <c r="S468" i="4"/>
  <c r="R468" i="4"/>
  <c r="Q468" i="4"/>
  <c r="P468" i="4"/>
  <c r="O468" i="4"/>
  <c r="F468" i="4"/>
  <c r="V467" i="4"/>
  <c r="U467" i="4"/>
  <c r="T467" i="4"/>
  <c r="S467" i="4"/>
  <c r="R467" i="4"/>
  <c r="Q467" i="4"/>
  <c r="P467" i="4"/>
  <c r="O467" i="4"/>
  <c r="F467" i="4"/>
  <c r="V466" i="4"/>
  <c r="U466" i="4"/>
  <c r="T466" i="4"/>
  <c r="S466" i="4"/>
  <c r="R466" i="4"/>
  <c r="Q466" i="4"/>
  <c r="P466" i="4"/>
  <c r="O466" i="4"/>
  <c r="F466" i="4"/>
  <c r="V465" i="4"/>
  <c r="U465" i="4"/>
  <c r="T465" i="4"/>
  <c r="S465" i="4"/>
  <c r="R465" i="4"/>
  <c r="Q465" i="4"/>
  <c r="P465" i="4"/>
  <c r="O465" i="4"/>
  <c r="F465" i="4"/>
  <c r="V464" i="4"/>
  <c r="U464" i="4"/>
  <c r="T464" i="4"/>
  <c r="S464" i="4"/>
  <c r="R464" i="4"/>
  <c r="Q464" i="4"/>
  <c r="P464" i="4"/>
  <c r="O464" i="4"/>
  <c r="F464" i="4"/>
  <c r="V463" i="4"/>
  <c r="U463" i="4"/>
  <c r="T463" i="4"/>
  <c r="S463" i="4"/>
  <c r="R463" i="4"/>
  <c r="Q463" i="4"/>
  <c r="P463" i="4"/>
  <c r="O463" i="4"/>
  <c r="F463" i="4"/>
  <c r="V462" i="4"/>
  <c r="U462" i="4"/>
  <c r="T462" i="4"/>
  <c r="S462" i="4"/>
  <c r="R462" i="4"/>
  <c r="Q462" i="4"/>
  <c r="P462" i="4"/>
  <c r="O462" i="4"/>
  <c r="F462" i="4"/>
  <c r="V461" i="4"/>
  <c r="U461" i="4"/>
  <c r="T461" i="4"/>
  <c r="S461" i="4"/>
  <c r="R461" i="4"/>
  <c r="Q461" i="4"/>
  <c r="P461" i="4"/>
  <c r="O461" i="4"/>
  <c r="F461" i="4"/>
  <c r="V460" i="4"/>
  <c r="U460" i="4"/>
  <c r="T460" i="4"/>
  <c r="S460" i="4"/>
  <c r="R460" i="4"/>
  <c r="Q460" i="4"/>
  <c r="P460" i="4"/>
  <c r="O460" i="4"/>
  <c r="F460" i="4"/>
  <c r="V459" i="4"/>
  <c r="U459" i="4"/>
  <c r="T459" i="4"/>
  <c r="S459" i="4"/>
  <c r="R459" i="4"/>
  <c r="Q459" i="4"/>
  <c r="P459" i="4"/>
  <c r="O459" i="4"/>
  <c r="F459" i="4"/>
  <c r="V458" i="4"/>
  <c r="U458" i="4"/>
  <c r="T458" i="4"/>
  <c r="S458" i="4"/>
  <c r="R458" i="4"/>
  <c r="Q458" i="4"/>
  <c r="P458" i="4"/>
  <c r="O458" i="4"/>
  <c r="F458" i="4"/>
  <c r="V457" i="4"/>
  <c r="U457" i="4"/>
  <c r="T457" i="4"/>
  <c r="S457" i="4"/>
  <c r="R457" i="4"/>
  <c r="Q457" i="4"/>
  <c r="P457" i="4"/>
  <c r="O457" i="4"/>
  <c r="F457" i="4"/>
  <c r="V456" i="4"/>
  <c r="U456" i="4"/>
  <c r="T456" i="4"/>
  <c r="S456" i="4"/>
  <c r="R456" i="4"/>
  <c r="Q456" i="4"/>
  <c r="P456" i="4"/>
  <c r="O456" i="4"/>
  <c r="F456" i="4"/>
  <c r="V455" i="4"/>
  <c r="U455" i="4"/>
  <c r="T455" i="4"/>
  <c r="S455" i="4"/>
  <c r="R455" i="4"/>
  <c r="Q455" i="4"/>
  <c r="P455" i="4"/>
  <c r="O455" i="4"/>
  <c r="F455" i="4"/>
  <c r="V454" i="4"/>
  <c r="U454" i="4"/>
  <c r="T454" i="4"/>
  <c r="S454" i="4"/>
  <c r="R454" i="4"/>
  <c r="Q454" i="4"/>
  <c r="P454" i="4"/>
  <c r="O454" i="4"/>
  <c r="F454" i="4"/>
  <c r="V453" i="4"/>
  <c r="U453" i="4"/>
  <c r="T453" i="4"/>
  <c r="S453" i="4"/>
  <c r="R453" i="4"/>
  <c r="Q453" i="4"/>
  <c r="P453" i="4"/>
  <c r="O453" i="4"/>
  <c r="F453" i="4"/>
  <c r="V452" i="4"/>
  <c r="U452" i="4"/>
  <c r="T452" i="4"/>
  <c r="S452" i="4"/>
  <c r="R452" i="4"/>
  <c r="Q452" i="4"/>
  <c r="P452" i="4"/>
  <c r="O452" i="4"/>
  <c r="F452" i="4"/>
  <c r="V451" i="4"/>
  <c r="U451" i="4"/>
  <c r="T451" i="4"/>
  <c r="S451" i="4"/>
  <c r="R451" i="4"/>
  <c r="Q451" i="4"/>
  <c r="P451" i="4"/>
  <c r="O451" i="4"/>
  <c r="F451" i="4"/>
  <c r="V450" i="4"/>
  <c r="U450" i="4"/>
  <c r="T450" i="4"/>
  <c r="S450" i="4"/>
  <c r="R450" i="4"/>
  <c r="Q450" i="4"/>
  <c r="P450" i="4"/>
  <c r="O450" i="4"/>
  <c r="F450" i="4"/>
  <c r="V449" i="4"/>
  <c r="U449" i="4"/>
  <c r="T449" i="4"/>
  <c r="S449" i="4"/>
  <c r="R449" i="4"/>
  <c r="Q449" i="4"/>
  <c r="P449" i="4"/>
  <c r="O449" i="4"/>
  <c r="F449" i="4"/>
  <c r="V448" i="4"/>
  <c r="U448" i="4"/>
  <c r="T448" i="4"/>
  <c r="S448" i="4"/>
  <c r="R448" i="4"/>
  <c r="Q448" i="4"/>
  <c r="P448" i="4"/>
  <c r="O448" i="4"/>
  <c r="F448" i="4"/>
  <c r="V447" i="4"/>
  <c r="U447" i="4"/>
  <c r="T447" i="4"/>
  <c r="S447" i="4"/>
  <c r="R447" i="4"/>
  <c r="Q447" i="4"/>
  <c r="P447" i="4"/>
  <c r="O447" i="4"/>
  <c r="F447" i="4"/>
  <c r="V446" i="4"/>
  <c r="U446" i="4"/>
  <c r="T446" i="4"/>
  <c r="S446" i="4"/>
  <c r="R446" i="4"/>
  <c r="Q446" i="4"/>
  <c r="P446" i="4"/>
  <c r="O446" i="4"/>
  <c r="F446" i="4"/>
  <c r="V445" i="4"/>
  <c r="U445" i="4"/>
  <c r="T445" i="4"/>
  <c r="S445" i="4"/>
  <c r="R445" i="4"/>
  <c r="Q445" i="4"/>
  <c r="P445" i="4"/>
  <c r="O445" i="4"/>
  <c r="F445" i="4"/>
  <c r="V444" i="4"/>
  <c r="U444" i="4"/>
  <c r="T444" i="4"/>
  <c r="S444" i="4"/>
  <c r="R444" i="4"/>
  <c r="Q444" i="4"/>
  <c r="P444" i="4"/>
  <c r="O444" i="4"/>
  <c r="F444" i="4"/>
  <c r="V443" i="4"/>
  <c r="U443" i="4"/>
  <c r="T443" i="4"/>
  <c r="S443" i="4"/>
  <c r="R443" i="4"/>
  <c r="Q443" i="4"/>
  <c r="P443" i="4"/>
  <c r="O443" i="4"/>
  <c r="F443" i="4"/>
  <c r="V442" i="4"/>
  <c r="U442" i="4"/>
  <c r="T442" i="4"/>
  <c r="S442" i="4"/>
  <c r="R442" i="4"/>
  <c r="Q442" i="4"/>
  <c r="P442" i="4"/>
  <c r="O442" i="4"/>
  <c r="F442" i="4"/>
  <c r="V441" i="4"/>
  <c r="U441" i="4"/>
  <c r="T441" i="4"/>
  <c r="S441" i="4"/>
  <c r="R441" i="4"/>
  <c r="Q441" i="4"/>
  <c r="P441" i="4"/>
  <c r="O441" i="4"/>
  <c r="F441" i="4"/>
  <c r="V440" i="4"/>
  <c r="U440" i="4"/>
  <c r="T440" i="4"/>
  <c r="S440" i="4"/>
  <c r="R440" i="4"/>
  <c r="Q440" i="4"/>
  <c r="P440" i="4"/>
  <c r="O440" i="4"/>
  <c r="F440" i="4"/>
  <c r="V439" i="4"/>
  <c r="U439" i="4"/>
  <c r="T439" i="4"/>
  <c r="S439" i="4"/>
  <c r="R439" i="4"/>
  <c r="Q439" i="4"/>
  <c r="P439" i="4"/>
  <c r="O439" i="4"/>
  <c r="F439" i="4"/>
  <c r="V438" i="4"/>
  <c r="U438" i="4"/>
  <c r="T438" i="4"/>
  <c r="S438" i="4"/>
  <c r="R438" i="4"/>
  <c r="Q438" i="4"/>
  <c r="P438" i="4"/>
  <c r="O438" i="4"/>
  <c r="F438" i="4"/>
  <c r="V437" i="4"/>
  <c r="U437" i="4"/>
  <c r="T437" i="4"/>
  <c r="S437" i="4"/>
  <c r="R437" i="4"/>
  <c r="Q437" i="4"/>
  <c r="P437" i="4"/>
  <c r="O437" i="4"/>
  <c r="F437" i="4"/>
  <c r="V436" i="4"/>
  <c r="U436" i="4"/>
  <c r="T436" i="4"/>
  <c r="S436" i="4"/>
  <c r="R436" i="4"/>
  <c r="Q436" i="4"/>
  <c r="P436" i="4"/>
  <c r="O436" i="4"/>
  <c r="F436" i="4"/>
  <c r="V435" i="4"/>
  <c r="U435" i="4"/>
  <c r="T435" i="4"/>
  <c r="S435" i="4"/>
  <c r="R435" i="4"/>
  <c r="Q435" i="4"/>
  <c r="P435" i="4"/>
  <c r="O435" i="4"/>
  <c r="F435" i="4"/>
  <c r="V434" i="4"/>
  <c r="U434" i="4"/>
  <c r="T434" i="4"/>
  <c r="S434" i="4"/>
  <c r="R434" i="4"/>
  <c r="Q434" i="4"/>
  <c r="P434" i="4"/>
  <c r="O434" i="4"/>
  <c r="F434" i="4"/>
  <c r="V433" i="4"/>
  <c r="U433" i="4"/>
  <c r="T433" i="4"/>
  <c r="S433" i="4"/>
  <c r="R433" i="4"/>
  <c r="Q433" i="4"/>
  <c r="P433" i="4"/>
  <c r="O433" i="4"/>
  <c r="F433" i="4"/>
  <c r="V432" i="4"/>
  <c r="U432" i="4"/>
  <c r="T432" i="4"/>
  <c r="S432" i="4"/>
  <c r="R432" i="4"/>
  <c r="Q432" i="4"/>
  <c r="P432" i="4"/>
  <c r="O432" i="4"/>
  <c r="F432" i="4"/>
  <c r="V431" i="4"/>
  <c r="U431" i="4"/>
  <c r="T431" i="4"/>
  <c r="S431" i="4"/>
  <c r="R431" i="4"/>
  <c r="Q431" i="4"/>
  <c r="P431" i="4"/>
  <c r="O431" i="4"/>
  <c r="F431" i="4"/>
  <c r="V430" i="4"/>
  <c r="U430" i="4"/>
  <c r="T430" i="4"/>
  <c r="S430" i="4"/>
  <c r="R430" i="4"/>
  <c r="Q430" i="4"/>
  <c r="P430" i="4"/>
  <c r="O430" i="4"/>
  <c r="F430" i="4"/>
  <c r="V429" i="4"/>
  <c r="U429" i="4"/>
  <c r="T429" i="4"/>
  <c r="S429" i="4"/>
  <c r="R429" i="4"/>
  <c r="Q429" i="4"/>
  <c r="P429" i="4"/>
  <c r="O429" i="4"/>
  <c r="F429" i="4"/>
  <c r="V428" i="4"/>
  <c r="U428" i="4"/>
  <c r="T428" i="4"/>
  <c r="S428" i="4"/>
  <c r="R428" i="4"/>
  <c r="Q428" i="4"/>
  <c r="P428" i="4"/>
  <c r="O428" i="4"/>
  <c r="F428" i="4"/>
  <c r="V427" i="4"/>
  <c r="U427" i="4"/>
  <c r="T427" i="4"/>
  <c r="S427" i="4"/>
  <c r="R427" i="4"/>
  <c r="Q427" i="4"/>
  <c r="P427" i="4"/>
  <c r="O427" i="4"/>
  <c r="F427" i="4"/>
  <c r="V426" i="4"/>
  <c r="U426" i="4"/>
  <c r="T426" i="4"/>
  <c r="S426" i="4"/>
  <c r="R426" i="4"/>
  <c r="Q426" i="4"/>
  <c r="P426" i="4"/>
  <c r="O426" i="4"/>
  <c r="F426" i="4"/>
  <c r="V425" i="4"/>
  <c r="U425" i="4"/>
  <c r="T425" i="4"/>
  <c r="S425" i="4"/>
  <c r="R425" i="4"/>
  <c r="Q425" i="4"/>
  <c r="P425" i="4"/>
  <c r="O425" i="4"/>
  <c r="F425" i="4"/>
  <c r="V424" i="4"/>
  <c r="U424" i="4"/>
  <c r="T424" i="4"/>
  <c r="S424" i="4"/>
  <c r="R424" i="4"/>
  <c r="Q424" i="4"/>
  <c r="P424" i="4"/>
  <c r="O424" i="4"/>
  <c r="F424" i="4"/>
  <c r="V423" i="4"/>
  <c r="U423" i="4"/>
  <c r="T423" i="4"/>
  <c r="S423" i="4"/>
  <c r="R423" i="4"/>
  <c r="Q423" i="4"/>
  <c r="P423" i="4"/>
  <c r="O423" i="4"/>
  <c r="F423" i="4"/>
  <c r="V422" i="4"/>
  <c r="U422" i="4"/>
  <c r="T422" i="4"/>
  <c r="S422" i="4"/>
  <c r="R422" i="4"/>
  <c r="Q422" i="4"/>
  <c r="P422" i="4"/>
  <c r="O422" i="4"/>
  <c r="F422" i="4"/>
  <c r="V421" i="4"/>
  <c r="U421" i="4"/>
  <c r="T421" i="4"/>
  <c r="S421" i="4"/>
  <c r="R421" i="4"/>
  <c r="Q421" i="4"/>
  <c r="P421" i="4"/>
  <c r="O421" i="4"/>
  <c r="F421" i="4"/>
  <c r="V420" i="4"/>
  <c r="U420" i="4"/>
  <c r="T420" i="4"/>
  <c r="S420" i="4"/>
  <c r="R420" i="4"/>
  <c r="Q420" i="4"/>
  <c r="P420" i="4"/>
  <c r="O420" i="4"/>
  <c r="F420" i="4"/>
  <c r="V419" i="4"/>
  <c r="U419" i="4"/>
  <c r="T419" i="4"/>
  <c r="S419" i="4"/>
  <c r="R419" i="4"/>
  <c r="Q419" i="4"/>
  <c r="P419" i="4"/>
  <c r="O419" i="4"/>
  <c r="F419" i="4"/>
  <c r="V418" i="4"/>
  <c r="U418" i="4"/>
  <c r="T418" i="4"/>
  <c r="S418" i="4"/>
  <c r="R418" i="4"/>
  <c r="Q418" i="4"/>
  <c r="P418" i="4"/>
  <c r="O418" i="4"/>
  <c r="F418" i="4"/>
  <c r="V417" i="4"/>
  <c r="U417" i="4"/>
  <c r="T417" i="4"/>
  <c r="S417" i="4"/>
  <c r="R417" i="4"/>
  <c r="Q417" i="4"/>
  <c r="P417" i="4"/>
  <c r="O417" i="4"/>
  <c r="F417" i="4"/>
  <c r="V416" i="4"/>
  <c r="U416" i="4"/>
  <c r="T416" i="4"/>
  <c r="S416" i="4"/>
  <c r="R416" i="4"/>
  <c r="Q416" i="4"/>
  <c r="P416" i="4"/>
  <c r="O416" i="4"/>
  <c r="F416" i="4"/>
  <c r="V415" i="4"/>
  <c r="U415" i="4"/>
  <c r="T415" i="4"/>
  <c r="S415" i="4"/>
  <c r="R415" i="4"/>
  <c r="Q415" i="4"/>
  <c r="P415" i="4"/>
  <c r="O415" i="4"/>
  <c r="F415" i="4"/>
  <c r="V414" i="4"/>
  <c r="U414" i="4"/>
  <c r="T414" i="4"/>
  <c r="S414" i="4"/>
  <c r="R414" i="4"/>
  <c r="Q414" i="4"/>
  <c r="P414" i="4"/>
  <c r="O414" i="4"/>
  <c r="F414" i="4"/>
  <c r="V413" i="4"/>
  <c r="U413" i="4"/>
  <c r="T413" i="4"/>
  <c r="S413" i="4"/>
  <c r="R413" i="4"/>
  <c r="Q413" i="4"/>
  <c r="P413" i="4"/>
  <c r="O413" i="4"/>
  <c r="F413" i="4"/>
  <c r="V412" i="4"/>
  <c r="U412" i="4"/>
  <c r="T412" i="4"/>
  <c r="S412" i="4"/>
  <c r="R412" i="4"/>
  <c r="Q412" i="4"/>
  <c r="P412" i="4"/>
  <c r="O412" i="4"/>
  <c r="F412" i="4"/>
  <c r="V411" i="4"/>
  <c r="U411" i="4"/>
  <c r="T411" i="4"/>
  <c r="S411" i="4"/>
  <c r="R411" i="4"/>
  <c r="Q411" i="4"/>
  <c r="P411" i="4"/>
  <c r="O411" i="4"/>
  <c r="F411" i="4"/>
  <c r="V410" i="4"/>
  <c r="U410" i="4"/>
  <c r="T410" i="4"/>
  <c r="S410" i="4"/>
  <c r="R410" i="4"/>
  <c r="Q410" i="4"/>
  <c r="P410" i="4"/>
  <c r="O410" i="4"/>
  <c r="F410" i="4"/>
  <c r="V409" i="4"/>
  <c r="U409" i="4"/>
  <c r="T409" i="4"/>
  <c r="S409" i="4"/>
  <c r="R409" i="4"/>
  <c r="Q409" i="4"/>
  <c r="P409" i="4"/>
  <c r="O409" i="4"/>
  <c r="F409" i="4"/>
  <c r="V408" i="4"/>
  <c r="U408" i="4"/>
  <c r="T408" i="4"/>
  <c r="S408" i="4"/>
  <c r="R408" i="4"/>
  <c r="Q408" i="4"/>
  <c r="P408" i="4"/>
  <c r="O408" i="4"/>
  <c r="F408" i="4"/>
  <c r="V407" i="4"/>
  <c r="U407" i="4"/>
  <c r="T407" i="4"/>
  <c r="S407" i="4"/>
  <c r="R407" i="4"/>
  <c r="Q407" i="4"/>
  <c r="P407" i="4"/>
  <c r="O407" i="4"/>
  <c r="F407" i="4"/>
  <c r="V406" i="4"/>
  <c r="U406" i="4"/>
  <c r="T406" i="4"/>
  <c r="S406" i="4"/>
  <c r="R406" i="4"/>
  <c r="Q406" i="4"/>
  <c r="P406" i="4"/>
  <c r="O406" i="4"/>
  <c r="F406" i="4"/>
  <c r="V405" i="4"/>
  <c r="U405" i="4"/>
  <c r="T405" i="4"/>
  <c r="S405" i="4"/>
  <c r="R405" i="4"/>
  <c r="Q405" i="4"/>
  <c r="P405" i="4"/>
  <c r="O405" i="4"/>
  <c r="F405" i="4"/>
  <c r="V404" i="4"/>
  <c r="U404" i="4"/>
  <c r="T404" i="4"/>
  <c r="S404" i="4"/>
  <c r="R404" i="4"/>
  <c r="Q404" i="4"/>
  <c r="P404" i="4"/>
  <c r="O404" i="4"/>
  <c r="F404" i="4"/>
  <c r="V403" i="4"/>
  <c r="U403" i="4"/>
  <c r="T403" i="4"/>
  <c r="S403" i="4"/>
  <c r="R403" i="4"/>
  <c r="Q403" i="4"/>
  <c r="P403" i="4"/>
  <c r="O403" i="4"/>
  <c r="F403" i="4"/>
  <c r="V402" i="4"/>
  <c r="U402" i="4"/>
  <c r="T402" i="4"/>
  <c r="S402" i="4"/>
  <c r="R402" i="4"/>
  <c r="Q402" i="4"/>
  <c r="P402" i="4"/>
  <c r="O402" i="4"/>
  <c r="F402" i="4"/>
  <c r="V401" i="4"/>
  <c r="U401" i="4"/>
  <c r="T401" i="4"/>
  <c r="S401" i="4"/>
  <c r="R401" i="4"/>
  <c r="Q401" i="4"/>
  <c r="P401" i="4"/>
  <c r="O401" i="4"/>
  <c r="F401" i="4"/>
  <c r="V400" i="4"/>
  <c r="U400" i="4"/>
  <c r="T400" i="4"/>
  <c r="S400" i="4"/>
  <c r="R400" i="4"/>
  <c r="Q400" i="4"/>
  <c r="P400" i="4"/>
  <c r="O400" i="4"/>
  <c r="F400" i="4"/>
  <c r="V399" i="4"/>
  <c r="U399" i="4"/>
  <c r="T399" i="4"/>
  <c r="S399" i="4"/>
  <c r="R399" i="4"/>
  <c r="Q399" i="4"/>
  <c r="P399" i="4"/>
  <c r="O399" i="4"/>
  <c r="F399" i="4"/>
  <c r="V398" i="4"/>
  <c r="U398" i="4"/>
  <c r="T398" i="4"/>
  <c r="S398" i="4"/>
  <c r="R398" i="4"/>
  <c r="Q398" i="4"/>
  <c r="P398" i="4"/>
  <c r="O398" i="4"/>
  <c r="F398" i="4"/>
  <c r="V397" i="4"/>
  <c r="U397" i="4"/>
  <c r="T397" i="4"/>
  <c r="S397" i="4"/>
  <c r="R397" i="4"/>
  <c r="Q397" i="4"/>
  <c r="P397" i="4"/>
  <c r="O397" i="4"/>
  <c r="F397" i="4"/>
  <c r="V396" i="4"/>
  <c r="U396" i="4"/>
  <c r="T396" i="4"/>
  <c r="S396" i="4"/>
  <c r="R396" i="4"/>
  <c r="Q396" i="4"/>
  <c r="P396" i="4"/>
  <c r="O396" i="4"/>
  <c r="F396" i="4"/>
  <c r="V395" i="4"/>
  <c r="U395" i="4"/>
  <c r="T395" i="4"/>
  <c r="S395" i="4"/>
  <c r="R395" i="4"/>
  <c r="Q395" i="4"/>
  <c r="P395" i="4"/>
  <c r="O395" i="4"/>
  <c r="F395" i="4"/>
  <c r="V394" i="4"/>
  <c r="U394" i="4"/>
  <c r="T394" i="4"/>
  <c r="S394" i="4"/>
  <c r="R394" i="4"/>
  <c r="Q394" i="4"/>
  <c r="P394" i="4"/>
  <c r="O394" i="4"/>
  <c r="F394" i="4"/>
  <c r="V393" i="4"/>
  <c r="U393" i="4"/>
  <c r="T393" i="4"/>
  <c r="S393" i="4"/>
  <c r="R393" i="4"/>
  <c r="Q393" i="4"/>
  <c r="P393" i="4"/>
  <c r="O393" i="4"/>
  <c r="F393" i="4"/>
  <c r="V392" i="4"/>
  <c r="U392" i="4"/>
  <c r="T392" i="4"/>
  <c r="S392" i="4"/>
  <c r="R392" i="4"/>
  <c r="Q392" i="4"/>
  <c r="P392" i="4"/>
  <c r="O392" i="4"/>
  <c r="F392" i="4"/>
  <c r="V391" i="4"/>
  <c r="U391" i="4"/>
  <c r="T391" i="4"/>
  <c r="S391" i="4"/>
  <c r="R391" i="4"/>
  <c r="Q391" i="4"/>
  <c r="P391" i="4"/>
  <c r="O391" i="4"/>
  <c r="F391" i="4"/>
  <c r="V390" i="4"/>
  <c r="U390" i="4"/>
  <c r="T390" i="4"/>
  <c r="S390" i="4"/>
  <c r="R390" i="4"/>
  <c r="Q390" i="4"/>
  <c r="P390" i="4"/>
  <c r="O390" i="4"/>
  <c r="F390" i="4"/>
  <c r="V389" i="4"/>
  <c r="U389" i="4"/>
  <c r="T389" i="4"/>
  <c r="S389" i="4"/>
  <c r="R389" i="4"/>
  <c r="Q389" i="4"/>
  <c r="P389" i="4"/>
  <c r="O389" i="4"/>
  <c r="F389" i="4"/>
  <c r="V388" i="4"/>
  <c r="U388" i="4"/>
  <c r="T388" i="4"/>
  <c r="S388" i="4"/>
  <c r="R388" i="4"/>
  <c r="Q388" i="4"/>
  <c r="P388" i="4"/>
  <c r="O388" i="4"/>
  <c r="F388" i="4"/>
  <c r="V387" i="4"/>
  <c r="U387" i="4"/>
  <c r="T387" i="4"/>
  <c r="S387" i="4"/>
  <c r="R387" i="4"/>
  <c r="Q387" i="4"/>
  <c r="P387" i="4"/>
  <c r="O387" i="4"/>
  <c r="F387" i="4"/>
  <c r="V386" i="4"/>
  <c r="U386" i="4"/>
  <c r="T386" i="4"/>
  <c r="S386" i="4"/>
  <c r="R386" i="4"/>
  <c r="Q386" i="4"/>
  <c r="P386" i="4"/>
  <c r="O386" i="4"/>
  <c r="F386" i="4"/>
  <c r="V385" i="4"/>
  <c r="U385" i="4"/>
  <c r="T385" i="4"/>
  <c r="S385" i="4"/>
  <c r="R385" i="4"/>
  <c r="Q385" i="4"/>
  <c r="P385" i="4"/>
  <c r="O385" i="4"/>
  <c r="F385" i="4"/>
  <c r="V384" i="4"/>
  <c r="U384" i="4"/>
  <c r="T384" i="4"/>
  <c r="S384" i="4"/>
  <c r="R384" i="4"/>
  <c r="Q384" i="4"/>
  <c r="P384" i="4"/>
  <c r="O384" i="4"/>
  <c r="F384" i="4"/>
  <c r="V383" i="4"/>
  <c r="U383" i="4"/>
  <c r="T383" i="4"/>
  <c r="S383" i="4"/>
  <c r="R383" i="4"/>
  <c r="Q383" i="4"/>
  <c r="P383" i="4"/>
  <c r="O383" i="4"/>
  <c r="F383" i="4"/>
  <c r="V382" i="4"/>
  <c r="U382" i="4"/>
  <c r="T382" i="4"/>
  <c r="S382" i="4"/>
  <c r="R382" i="4"/>
  <c r="Q382" i="4"/>
  <c r="P382" i="4"/>
  <c r="O382" i="4"/>
  <c r="F382" i="4"/>
  <c r="V381" i="4"/>
  <c r="U381" i="4"/>
  <c r="T381" i="4"/>
  <c r="S381" i="4"/>
  <c r="R381" i="4"/>
  <c r="Q381" i="4"/>
  <c r="P381" i="4"/>
  <c r="O381" i="4"/>
  <c r="F381" i="4"/>
  <c r="V380" i="4"/>
  <c r="U380" i="4"/>
  <c r="T380" i="4"/>
  <c r="S380" i="4"/>
  <c r="R380" i="4"/>
  <c r="Q380" i="4"/>
  <c r="P380" i="4"/>
  <c r="O380" i="4"/>
  <c r="F380" i="4"/>
  <c r="V379" i="4"/>
  <c r="U379" i="4"/>
  <c r="T379" i="4"/>
  <c r="S379" i="4"/>
  <c r="R379" i="4"/>
  <c r="Q379" i="4"/>
  <c r="P379" i="4"/>
  <c r="O379" i="4"/>
  <c r="F379" i="4"/>
  <c r="V378" i="4"/>
  <c r="U378" i="4"/>
  <c r="T378" i="4"/>
  <c r="S378" i="4"/>
  <c r="R378" i="4"/>
  <c r="Q378" i="4"/>
  <c r="P378" i="4"/>
  <c r="O378" i="4"/>
  <c r="F378" i="4"/>
  <c r="V377" i="4"/>
  <c r="U377" i="4"/>
  <c r="T377" i="4"/>
  <c r="S377" i="4"/>
  <c r="R377" i="4"/>
  <c r="Q377" i="4"/>
  <c r="P377" i="4"/>
  <c r="O377" i="4"/>
  <c r="F377" i="4"/>
  <c r="V376" i="4"/>
  <c r="U376" i="4"/>
  <c r="T376" i="4"/>
  <c r="S376" i="4"/>
  <c r="R376" i="4"/>
  <c r="Q376" i="4"/>
  <c r="P376" i="4"/>
  <c r="O376" i="4"/>
  <c r="F376" i="4"/>
  <c r="V375" i="4"/>
  <c r="U375" i="4"/>
  <c r="T375" i="4"/>
  <c r="S375" i="4"/>
  <c r="R375" i="4"/>
  <c r="Q375" i="4"/>
  <c r="P375" i="4"/>
  <c r="O375" i="4"/>
  <c r="F375" i="4"/>
  <c r="V374" i="4"/>
  <c r="U374" i="4"/>
  <c r="T374" i="4"/>
  <c r="S374" i="4"/>
  <c r="R374" i="4"/>
  <c r="Q374" i="4"/>
  <c r="P374" i="4"/>
  <c r="O374" i="4"/>
  <c r="F374" i="4"/>
  <c r="V373" i="4"/>
  <c r="U373" i="4"/>
  <c r="T373" i="4"/>
  <c r="S373" i="4"/>
  <c r="R373" i="4"/>
  <c r="Q373" i="4"/>
  <c r="P373" i="4"/>
  <c r="O373" i="4"/>
  <c r="F373" i="4"/>
  <c r="V372" i="4"/>
  <c r="U372" i="4"/>
  <c r="T372" i="4"/>
  <c r="S372" i="4"/>
  <c r="R372" i="4"/>
  <c r="Q372" i="4"/>
  <c r="P372" i="4"/>
  <c r="O372" i="4"/>
  <c r="F372" i="4"/>
  <c r="V371" i="4"/>
  <c r="U371" i="4"/>
  <c r="T371" i="4"/>
  <c r="S371" i="4"/>
  <c r="R371" i="4"/>
  <c r="Q371" i="4"/>
  <c r="P371" i="4"/>
  <c r="O371" i="4"/>
  <c r="F371" i="4"/>
  <c r="V370" i="4"/>
  <c r="U370" i="4"/>
  <c r="T370" i="4"/>
  <c r="S370" i="4"/>
  <c r="R370" i="4"/>
  <c r="Q370" i="4"/>
  <c r="P370" i="4"/>
  <c r="O370" i="4"/>
  <c r="F370" i="4"/>
  <c r="V369" i="4"/>
  <c r="U369" i="4"/>
  <c r="T369" i="4"/>
  <c r="S369" i="4"/>
  <c r="R369" i="4"/>
  <c r="Q369" i="4"/>
  <c r="P369" i="4"/>
  <c r="O369" i="4"/>
  <c r="F369" i="4"/>
  <c r="V368" i="4"/>
  <c r="U368" i="4"/>
  <c r="T368" i="4"/>
  <c r="S368" i="4"/>
  <c r="R368" i="4"/>
  <c r="Q368" i="4"/>
  <c r="P368" i="4"/>
  <c r="O368" i="4"/>
  <c r="F368" i="4"/>
  <c r="V367" i="4"/>
  <c r="U367" i="4"/>
  <c r="T367" i="4"/>
  <c r="S367" i="4"/>
  <c r="R367" i="4"/>
  <c r="Q367" i="4"/>
  <c r="P367" i="4"/>
  <c r="O367" i="4"/>
  <c r="F367" i="4"/>
  <c r="V366" i="4"/>
  <c r="U366" i="4"/>
  <c r="T366" i="4"/>
  <c r="S366" i="4"/>
  <c r="R366" i="4"/>
  <c r="Q366" i="4"/>
  <c r="P366" i="4"/>
  <c r="O366" i="4"/>
  <c r="F366" i="4"/>
  <c r="V365" i="4"/>
  <c r="U365" i="4"/>
  <c r="T365" i="4"/>
  <c r="S365" i="4"/>
  <c r="R365" i="4"/>
  <c r="Q365" i="4"/>
  <c r="P365" i="4"/>
  <c r="O365" i="4"/>
  <c r="F365" i="4"/>
  <c r="V364" i="4"/>
  <c r="U364" i="4"/>
  <c r="T364" i="4"/>
  <c r="S364" i="4"/>
  <c r="R364" i="4"/>
  <c r="Q364" i="4"/>
  <c r="P364" i="4"/>
  <c r="O364" i="4"/>
  <c r="F364" i="4"/>
  <c r="V363" i="4"/>
  <c r="U363" i="4"/>
  <c r="T363" i="4"/>
  <c r="S363" i="4"/>
  <c r="R363" i="4"/>
  <c r="Q363" i="4"/>
  <c r="P363" i="4"/>
  <c r="O363" i="4"/>
  <c r="F363" i="4"/>
  <c r="V362" i="4"/>
  <c r="U362" i="4"/>
  <c r="T362" i="4"/>
  <c r="S362" i="4"/>
  <c r="R362" i="4"/>
  <c r="Q362" i="4"/>
  <c r="P362" i="4"/>
  <c r="O362" i="4"/>
  <c r="F362" i="4"/>
  <c r="V361" i="4"/>
  <c r="U361" i="4"/>
  <c r="T361" i="4"/>
  <c r="S361" i="4"/>
  <c r="R361" i="4"/>
  <c r="Q361" i="4"/>
  <c r="P361" i="4"/>
  <c r="O361" i="4"/>
  <c r="F361" i="4"/>
  <c r="V360" i="4"/>
  <c r="U360" i="4"/>
  <c r="T360" i="4"/>
  <c r="S360" i="4"/>
  <c r="R360" i="4"/>
  <c r="Q360" i="4"/>
  <c r="P360" i="4"/>
  <c r="O360" i="4"/>
  <c r="F360" i="4"/>
  <c r="V359" i="4"/>
  <c r="U359" i="4"/>
  <c r="T359" i="4"/>
  <c r="S359" i="4"/>
  <c r="R359" i="4"/>
  <c r="Q359" i="4"/>
  <c r="P359" i="4"/>
  <c r="O359" i="4"/>
  <c r="F359" i="4"/>
  <c r="V358" i="4"/>
  <c r="U358" i="4"/>
  <c r="T358" i="4"/>
  <c r="S358" i="4"/>
  <c r="R358" i="4"/>
  <c r="Q358" i="4"/>
  <c r="P358" i="4"/>
  <c r="O358" i="4"/>
  <c r="F358" i="4"/>
  <c r="V357" i="4"/>
  <c r="U357" i="4"/>
  <c r="T357" i="4"/>
  <c r="S357" i="4"/>
  <c r="R357" i="4"/>
  <c r="Q357" i="4"/>
  <c r="P357" i="4"/>
  <c r="O357" i="4"/>
  <c r="F357" i="4"/>
  <c r="V356" i="4"/>
  <c r="U356" i="4"/>
  <c r="T356" i="4"/>
  <c r="S356" i="4"/>
  <c r="R356" i="4"/>
  <c r="Q356" i="4"/>
  <c r="P356" i="4"/>
  <c r="O356" i="4"/>
  <c r="F356" i="4"/>
  <c r="V355" i="4"/>
  <c r="U355" i="4"/>
  <c r="T355" i="4"/>
  <c r="S355" i="4"/>
  <c r="R355" i="4"/>
  <c r="Q355" i="4"/>
  <c r="P355" i="4"/>
  <c r="O355" i="4"/>
  <c r="F355" i="4"/>
  <c r="V354" i="4"/>
  <c r="U354" i="4"/>
  <c r="T354" i="4"/>
  <c r="S354" i="4"/>
  <c r="R354" i="4"/>
  <c r="Q354" i="4"/>
  <c r="P354" i="4"/>
  <c r="O354" i="4"/>
  <c r="F354" i="4"/>
  <c r="V353" i="4"/>
  <c r="U353" i="4"/>
  <c r="T353" i="4"/>
  <c r="S353" i="4"/>
  <c r="R353" i="4"/>
  <c r="Q353" i="4"/>
  <c r="P353" i="4"/>
  <c r="O353" i="4"/>
  <c r="F353" i="4"/>
  <c r="V352" i="4"/>
  <c r="U352" i="4"/>
  <c r="T352" i="4"/>
  <c r="S352" i="4"/>
  <c r="R352" i="4"/>
  <c r="Q352" i="4"/>
  <c r="P352" i="4"/>
  <c r="O352" i="4"/>
  <c r="F352" i="4"/>
  <c r="V351" i="4"/>
  <c r="U351" i="4"/>
  <c r="T351" i="4"/>
  <c r="S351" i="4"/>
  <c r="R351" i="4"/>
  <c r="Q351" i="4"/>
  <c r="P351" i="4"/>
  <c r="O351" i="4"/>
  <c r="F351" i="4"/>
  <c r="V350" i="4"/>
  <c r="U350" i="4"/>
  <c r="T350" i="4"/>
  <c r="S350" i="4"/>
  <c r="R350" i="4"/>
  <c r="Q350" i="4"/>
  <c r="P350" i="4"/>
  <c r="O350" i="4"/>
  <c r="F350" i="4"/>
  <c r="V349" i="4"/>
  <c r="U349" i="4"/>
  <c r="T349" i="4"/>
  <c r="S349" i="4"/>
  <c r="R349" i="4"/>
  <c r="Q349" i="4"/>
  <c r="P349" i="4"/>
  <c r="O349" i="4"/>
  <c r="F349" i="4"/>
  <c r="V348" i="4"/>
  <c r="U348" i="4"/>
  <c r="T348" i="4"/>
  <c r="S348" i="4"/>
  <c r="R348" i="4"/>
  <c r="Q348" i="4"/>
  <c r="P348" i="4"/>
  <c r="O348" i="4"/>
  <c r="F348" i="4"/>
  <c r="V347" i="4"/>
  <c r="U347" i="4"/>
  <c r="T347" i="4"/>
  <c r="S347" i="4"/>
  <c r="R347" i="4"/>
  <c r="Q347" i="4"/>
  <c r="P347" i="4"/>
  <c r="O347" i="4"/>
  <c r="F347" i="4"/>
  <c r="V346" i="4"/>
  <c r="U346" i="4"/>
  <c r="T346" i="4"/>
  <c r="S346" i="4"/>
  <c r="R346" i="4"/>
  <c r="Q346" i="4"/>
  <c r="P346" i="4"/>
  <c r="O346" i="4"/>
  <c r="F346" i="4"/>
  <c r="V345" i="4"/>
  <c r="U345" i="4"/>
  <c r="T345" i="4"/>
  <c r="S345" i="4"/>
  <c r="R345" i="4"/>
  <c r="Q345" i="4"/>
  <c r="P345" i="4"/>
  <c r="O345" i="4"/>
  <c r="F345" i="4"/>
  <c r="V344" i="4"/>
  <c r="U344" i="4"/>
  <c r="T344" i="4"/>
  <c r="S344" i="4"/>
  <c r="R344" i="4"/>
  <c r="Q344" i="4"/>
  <c r="P344" i="4"/>
  <c r="O344" i="4"/>
  <c r="F344" i="4"/>
  <c r="V343" i="4"/>
  <c r="U343" i="4"/>
  <c r="T343" i="4"/>
  <c r="S343" i="4"/>
  <c r="R343" i="4"/>
  <c r="Q343" i="4"/>
  <c r="P343" i="4"/>
  <c r="O343" i="4"/>
  <c r="F343" i="4"/>
  <c r="V342" i="4"/>
  <c r="U342" i="4"/>
  <c r="T342" i="4"/>
  <c r="S342" i="4"/>
  <c r="R342" i="4"/>
  <c r="Q342" i="4"/>
  <c r="P342" i="4"/>
  <c r="O342" i="4"/>
  <c r="F342" i="4"/>
  <c r="V341" i="4"/>
  <c r="U341" i="4"/>
  <c r="T341" i="4"/>
  <c r="S341" i="4"/>
  <c r="R341" i="4"/>
  <c r="Q341" i="4"/>
  <c r="P341" i="4"/>
  <c r="O341" i="4"/>
  <c r="F341" i="4"/>
  <c r="V340" i="4"/>
  <c r="U340" i="4"/>
  <c r="T340" i="4"/>
  <c r="S340" i="4"/>
  <c r="R340" i="4"/>
  <c r="Q340" i="4"/>
  <c r="P340" i="4"/>
  <c r="O340" i="4"/>
  <c r="F340" i="4"/>
  <c r="V339" i="4"/>
  <c r="U339" i="4"/>
  <c r="T339" i="4"/>
  <c r="S339" i="4"/>
  <c r="R339" i="4"/>
  <c r="Q339" i="4"/>
  <c r="P339" i="4"/>
  <c r="O339" i="4"/>
  <c r="F339" i="4"/>
  <c r="V338" i="4"/>
  <c r="U338" i="4"/>
  <c r="T338" i="4"/>
  <c r="S338" i="4"/>
  <c r="R338" i="4"/>
  <c r="Q338" i="4"/>
  <c r="P338" i="4"/>
  <c r="O338" i="4"/>
  <c r="F338" i="4"/>
  <c r="V337" i="4"/>
  <c r="U337" i="4"/>
  <c r="T337" i="4"/>
  <c r="S337" i="4"/>
  <c r="R337" i="4"/>
  <c r="Q337" i="4"/>
  <c r="P337" i="4"/>
  <c r="O337" i="4"/>
  <c r="F337" i="4"/>
  <c r="V336" i="4"/>
  <c r="U336" i="4"/>
  <c r="T336" i="4"/>
  <c r="S336" i="4"/>
  <c r="R336" i="4"/>
  <c r="Q336" i="4"/>
  <c r="P336" i="4"/>
  <c r="O336" i="4"/>
  <c r="F336" i="4"/>
  <c r="V335" i="4"/>
  <c r="U335" i="4"/>
  <c r="T335" i="4"/>
  <c r="S335" i="4"/>
  <c r="R335" i="4"/>
  <c r="Q335" i="4"/>
  <c r="P335" i="4"/>
  <c r="O335" i="4"/>
  <c r="F335" i="4"/>
  <c r="V334" i="4"/>
  <c r="U334" i="4"/>
  <c r="T334" i="4"/>
  <c r="S334" i="4"/>
  <c r="R334" i="4"/>
  <c r="Q334" i="4"/>
  <c r="P334" i="4"/>
  <c r="O334" i="4"/>
  <c r="F334" i="4"/>
  <c r="V333" i="4"/>
  <c r="U333" i="4"/>
  <c r="T333" i="4"/>
  <c r="S333" i="4"/>
  <c r="R333" i="4"/>
  <c r="Q333" i="4"/>
  <c r="P333" i="4"/>
  <c r="O333" i="4"/>
  <c r="F333" i="4"/>
  <c r="V332" i="4"/>
  <c r="U332" i="4"/>
  <c r="T332" i="4"/>
  <c r="S332" i="4"/>
  <c r="R332" i="4"/>
  <c r="Q332" i="4"/>
  <c r="P332" i="4"/>
  <c r="O332" i="4"/>
  <c r="F332" i="4"/>
  <c r="V331" i="4"/>
  <c r="U331" i="4"/>
  <c r="T331" i="4"/>
  <c r="S331" i="4"/>
  <c r="R331" i="4"/>
  <c r="Q331" i="4"/>
  <c r="P331" i="4"/>
  <c r="O331" i="4"/>
  <c r="F331" i="4"/>
  <c r="V330" i="4"/>
  <c r="U330" i="4"/>
  <c r="T330" i="4"/>
  <c r="S330" i="4"/>
  <c r="R330" i="4"/>
  <c r="Q330" i="4"/>
  <c r="P330" i="4"/>
  <c r="O330" i="4"/>
  <c r="F330" i="4"/>
  <c r="V329" i="4"/>
  <c r="U329" i="4"/>
  <c r="T329" i="4"/>
  <c r="S329" i="4"/>
  <c r="R329" i="4"/>
  <c r="Q329" i="4"/>
  <c r="P329" i="4"/>
  <c r="O329" i="4"/>
  <c r="F329" i="4"/>
  <c r="V328" i="4"/>
  <c r="U328" i="4"/>
  <c r="T328" i="4"/>
  <c r="S328" i="4"/>
  <c r="R328" i="4"/>
  <c r="Q328" i="4"/>
  <c r="P328" i="4"/>
  <c r="O328" i="4"/>
  <c r="F328" i="4"/>
  <c r="V327" i="4"/>
  <c r="U327" i="4"/>
  <c r="T327" i="4"/>
  <c r="S327" i="4"/>
  <c r="R327" i="4"/>
  <c r="Q327" i="4"/>
  <c r="P327" i="4"/>
  <c r="O327" i="4"/>
  <c r="F327" i="4"/>
  <c r="V326" i="4"/>
  <c r="U326" i="4"/>
  <c r="T326" i="4"/>
  <c r="S326" i="4"/>
  <c r="R326" i="4"/>
  <c r="Q326" i="4"/>
  <c r="P326" i="4"/>
  <c r="O326" i="4"/>
  <c r="F326" i="4"/>
  <c r="V325" i="4"/>
  <c r="U325" i="4"/>
  <c r="T325" i="4"/>
  <c r="S325" i="4"/>
  <c r="R325" i="4"/>
  <c r="Q325" i="4"/>
  <c r="P325" i="4"/>
  <c r="O325" i="4"/>
  <c r="F325" i="4"/>
  <c r="V324" i="4"/>
  <c r="U324" i="4"/>
  <c r="T324" i="4"/>
  <c r="S324" i="4"/>
  <c r="R324" i="4"/>
  <c r="Q324" i="4"/>
  <c r="P324" i="4"/>
  <c r="O324" i="4"/>
  <c r="F324" i="4"/>
  <c r="V323" i="4"/>
  <c r="U323" i="4"/>
  <c r="T323" i="4"/>
  <c r="S323" i="4"/>
  <c r="R323" i="4"/>
  <c r="Q323" i="4"/>
  <c r="P323" i="4"/>
  <c r="O323" i="4"/>
  <c r="F323" i="4"/>
  <c r="V322" i="4"/>
  <c r="U322" i="4"/>
  <c r="T322" i="4"/>
  <c r="S322" i="4"/>
  <c r="R322" i="4"/>
  <c r="Q322" i="4"/>
  <c r="P322" i="4"/>
  <c r="O322" i="4"/>
  <c r="F322" i="4"/>
  <c r="V321" i="4"/>
  <c r="U321" i="4"/>
  <c r="T321" i="4"/>
  <c r="S321" i="4"/>
  <c r="R321" i="4"/>
  <c r="Q321" i="4"/>
  <c r="P321" i="4"/>
  <c r="O321" i="4"/>
  <c r="F321" i="4"/>
  <c r="V320" i="4"/>
  <c r="U320" i="4"/>
  <c r="T320" i="4"/>
  <c r="S320" i="4"/>
  <c r="R320" i="4"/>
  <c r="Q320" i="4"/>
  <c r="P320" i="4"/>
  <c r="O320" i="4"/>
  <c r="F320" i="4"/>
  <c r="V319" i="4"/>
  <c r="U319" i="4"/>
  <c r="T319" i="4"/>
  <c r="S319" i="4"/>
  <c r="R319" i="4"/>
  <c r="Q319" i="4"/>
  <c r="P319" i="4"/>
  <c r="O319" i="4"/>
  <c r="F319" i="4"/>
  <c r="V318" i="4"/>
  <c r="U318" i="4"/>
  <c r="T318" i="4"/>
  <c r="S318" i="4"/>
  <c r="R318" i="4"/>
  <c r="Q318" i="4"/>
  <c r="P318" i="4"/>
  <c r="O318" i="4"/>
  <c r="F318" i="4"/>
  <c r="V317" i="4"/>
  <c r="U317" i="4"/>
  <c r="T317" i="4"/>
  <c r="S317" i="4"/>
  <c r="R317" i="4"/>
  <c r="Q317" i="4"/>
  <c r="P317" i="4"/>
  <c r="O317" i="4"/>
  <c r="F317" i="4"/>
  <c r="V316" i="4"/>
  <c r="U316" i="4"/>
  <c r="T316" i="4"/>
  <c r="S316" i="4"/>
  <c r="R316" i="4"/>
  <c r="Q316" i="4"/>
  <c r="P316" i="4"/>
  <c r="O316" i="4"/>
  <c r="F316" i="4"/>
  <c r="V315" i="4"/>
  <c r="U315" i="4"/>
  <c r="T315" i="4"/>
  <c r="S315" i="4"/>
  <c r="R315" i="4"/>
  <c r="Q315" i="4"/>
  <c r="P315" i="4"/>
  <c r="O315" i="4"/>
  <c r="F315" i="4"/>
  <c r="V314" i="4"/>
  <c r="U314" i="4"/>
  <c r="T314" i="4"/>
  <c r="S314" i="4"/>
  <c r="R314" i="4"/>
  <c r="Q314" i="4"/>
  <c r="P314" i="4"/>
  <c r="O314" i="4"/>
  <c r="F314" i="4"/>
  <c r="V313" i="4"/>
  <c r="U313" i="4"/>
  <c r="T313" i="4"/>
  <c r="S313" i="4"/>
  <c r="R313" i="4"/>
  <c r="Q313" i="4"/>
  <c r="P313" i="4"/>
  <c r="O313" i="4"/>
  <c r="F313" i="4"/>
  <c r="V312" i="4"/>
  <c r="U312" i="4"/>
  <c r="T312" i="4"/>
  <c r="S312" i="4"/>
  <c r="R312" i="4"/>
  <c r="Q312" i="4"/>
  <c r="P312" i="4"/>
  <c r="O312" i="4"/>
  <c r="F312" i="4"/>
  <c r="V311" i="4"/>
  <c r="U311" i="4"/>
  <c r="T311" i="4"/>
  <c r="S311" i="4"/>
  <c r="R311" i="4"/>
  <c r="Q311" i="4"/>
  <c r="P311" i="4"/>
  <c r="O311" i="4"/>
  <c r="F311" i="4"/>
  <c r="V310" i="4"/>
  <c r="U310" i="4"/>
  <c r="T310" i="4"/>
  <c r="S310" i="4"/>
  <c r="R310" i="4"/>
  <c r="Q310" i="4"/>
  <c r="P310" i="4"/>
  <c r="O310" i="4"/>
  <c r="F310" i="4"/>
  <c r="V309" i="4"/>
  <c r="U309" i="4"/>
  <c r="T309" i="4"/>
  <c r="S309" i="4"/>
  <c r="R309" i="4"/>
  <c r="Q309" i="4"/>
  <c r="P309" i="4"/>
  <c r="O309" i="4"/>
  <c r="F309" i="4"/>
  <c r="V308" i="4"/>
  <c r="U308" i="4"/>
  <c r="T308" i="4"/>
  <c r="S308" i="4"/>
  <c r="R308" i="4"/>
  <c r="Q308" i="4"/>
  <c r="P308" i="4"/>
  <c r="O308" i="4"/>
  <c r="F308" i="4"/>
  <c r="V307" i="4"/>
  <c r="U307" i="4"/>
  <c r="T307" i="4"/>
  <c r="S307" i="4"/>
  <c r="R307" i="4"/>
  <c r="Q307" i="4"/>
  <c r="P307" i="4"/>
  <c r="O307" i="4"/>
  <c r="F307" i="4"/>
  <c r="V306" i="4"/>
  <c r="U306" i="4"/>
  <c r="T306" i="4"/>
  <c r="S306" i="4"/>
  <c r="R306" i="4"/>
  <c r="Q306" i="4"/>
  <c r="P306" i="4"/>
  <c r="O306" i="4"/>
  <c r="F306" i="4"/>
  <c r="V305" i="4"/>
  <c r="U305" i="4"/>
  <c r="T305" i="4"/>
  <c r="S305" i="4"/>
  <c r="R305" i="4"/>
  <c r="Q305" i="4"/>
  <c r="P305" i="4"/>
  <c r="O305" i="4"/>
  <c r="F305" i="4"/>
  <c r="V304" i="4"/>
  <c r="U304" i="4"/>
  <c r="T304" i="4"/>
  <c r="S304" i="4"/>
  <c r="R304" i="4"/>
  <c r="Q304" i="4"/>
  <c r="P304" i="4"/>
  <c r="O304" i="4"/>
  <c r="F304" i="4"/>
  <c r="V303" i="4"/>
  <c r="U303" i="4"/>
  <c r="T303" i="4"/>
  <c r="S303" i="4"/>
  <c r="R303" i="4"/>
  <c r="Q303" i="4"/>
  <c r="P303" i="4"/>
  <c r="O303" i="4"/>
  <c r="F303" i="4"/>
  <c r="V302" i="4"/>
  <c r="U302" i="4"/>
  <c r="T302" i="4"/>
  <c r="S302" i="4"/>
  <c r="R302" i="4"/>
  <c r="Q302" i="4"/>
  <c r="P302" i="4"/>
  <c r="O302" i="4"/>
  <c r="F302" i="4"/>
  <c r="V301" i="4"/>
  <c r="U301" i="4"/>
  <c r="T301" i="4"/>
  <c r="S301" i="4"/>
  <c r="R301" i="4"/>
  <c r="Q301" i="4"/>
  <c r="P301" i="4"/>
  <c r="O301" i="4"/>
  <c r="F301" i="4"/>
  <c r="V300" i="4"/>
  <c r="U300" i="4"/>
  <c r="T300" i="4"/>
  <c r="S300" i="4"/>
  <c r="R300" i="4"/>
  <c r="Q300" i="4"/>
  <c r="P300" i="4"/>
  <c r="O300" i="4"/>
  <c r="F300" i="4"/>
  <c r="V299" i="4"/>
  <c r="U299" i="4"/>
  <c r="T299" i="4"/>
  <c r="S299" i="4"/>
  <c r="R299" i="4"/>
  <c r="Q299" i="4"/>
  <c r="P299" i="4"/>
  <c r="O299" i="4"/>
  <c r="F299" i="4"/>
  <c r="V298" i="4"/>
  <c r="U298" i="4"/>
  <c r="T298" i="4"/>
  <c r="S298" i="4"/>
  <c r="R298" i="4"/>
  <c r="Q298" i="4"/>
  <c r="P298" i="4"/>
  <c r="O298" i="4"/>
  <c r="F298" i="4"/>
  <c r="V297" i="4"/>
  <c r="U297" i="4"/>
  <c r="T297" i="4"/>
  <c r="S297" i="4"/>
  <c r="R297" i="4"/>
  <c r="Q297" i="4"/>
  <c r="P297" i="4"/>
  <c r="O297" i="4"/>
  <c r="F297" i="4"/>
  <c r="V296" i="4"/>
  <c r="U296" i="4"/>
  <c r="T296" i="4"/>
  <c r="S296" i="4"/>
  <c r="R296" i="4"/>
  <c r="Q296" i="4"/>
  <c r="P296" i="4"/>
  <c r="O296" i="4"/>
  <c r="F296" i="4"/>
  <c r="V295" i="4"/>
  <c r="U295" i="4"/>
  <c r="T295" i="4"/>
  <c r="S295" i="4"/>
  <c r="R295" i="4"/>
  <c r="Q295" i="4"/>
  <c r="P295" i="4"/>
  <c r="O295" i="4"/>
  <c r="F295" i="4"/>
  <c r="V294" i="4"/>
  <c r="U294" i="4"/>
  <c r="T294" i="4"/>
  <c r="S294" i="4"/>
  <c r="R294" i="4"/>
  <c r="Q294" i="4"/>
  <c r="P294" i="4"/>
  <c r="O294" i="4"/>
  <c r="F294" i="4"/>
  <c r="V293" i="4"/>
  <c r="U293" i="4"/>
  <c r="T293" i="4"/>
  <c r="S293" i="4"/>
  <c r="R293" i="4"/>
  <c r="Q293" i="4"/>
  <c r="P293" i="4"/>
  <c r="O293" i="4"/>
  <c r="F293" i="4"/>
  <c r="V292" i="4"/>
  <c r="U292" i="4"/>
  <c r="T292" i="4"/>
  <c r="S292" i="4"/>
  <c r="R292" i="4"/>
  <c r="Q292" i="4"/>
  <c r="P292" i="4"/>
  <c r="O292" i="4"/>
  <c r="F292" i="4"/>
  <c r="V291" i="4"/>
  <c r="U291" i="4"/>
  <c r="T291" i="4"/>
  <c r="S291" i="4"/>
  <c r="R291" i="4"/>
  <c r="Q291" i="4"/>
  <c r="P291" i="4"/>
  <c r="O291" i="4"/>
  <c r="F291" i="4"/>
  <c r="V290" i="4"/>
  <c r="U290" i="4"/>
  <c r="T290" i="4"/>
  <c r="S290" i="4"/>
  <c r="R290" i="4"/>
  <c r="Q290" i="4"/>
  <c r="P290" i="4"/>
  <c r="O290" i="4"/>
  <c r="F290" i="4"/>
  <c r="V289" i="4"/>
  <c r="U289" i="4"/>
  <c r="T289" i="4"/>
  <c r="S289" i="4"/>
  <c r="R289" i="4"/>
  <c r="Q289" i="4"/>
  <c r="P289" i="4"/>
  <c r="O289" i="4"/>
  <c r="F289" i="4"/>
  <c r="V288" i="4"/>
  <c r="U288" i="4"/>
  <c r="T288" i="4"/>
  <c r="S288" i="4"/>
  <c r="R288" i="4"/>
  <c r="Q288" i="4"/>
  <c r="P288" i="4"/>
  <c r="O288" i="4"/>
  <c r="F288" i="4"/>
  <c r="V287" i="4"/>
  <c r="U287" i="4"/>
  <c r="T287" i="4"/>
  <c r="S287" i="4"/>
  <c r="R287" i="4"/>
  <c r="Q287" i="4"/>
  <c r="P287" i="4"/>
  <c r="O287" i="4"/>
  <c r="F287" i="4"/>
  <c r="V286" i="4"/>
  <c r="U286" i="4"/>
  <c r="T286" i="4"/>
  <c r="S286" i="4"/>
  <c r="R286" i="4"/>
  <c r="Q286" i="4"/>
  <c r="P286" i="4"/>
  <c r="O286" i="4"/>
  <c r="F286" i="4"/>
  <c r="V285" i="4"/>
  <c r="U285" i="4"/>
  <c r="T285" i="4"/>
  <c r="S285" i="4"/>
  <c r="R285" i="4"/>
  <c r="Q285" i="4"/>
  <c r="P285" i="4"/>
  <c r="O285" i="4"/>
  <c r="F285" i="4"/>
  <c r="V284" i="4"/>
  <c r="U284" i="4"/>
  <c r="T284" i="4"/>
  <c r="S284" i="4"/>
  <c r="R284" i="4"/>
  <c r="Q284" i="4"/>
  <c r="P284" i="4"/>
  <c r="O284" i="4"/>
  <c r="F284" i="4"/>
  <c r="V283" i="4"/>
  <c r="U283" i="4"/>
  <c r="T283" i="4"/>
  <c r="S283" i="4"/>
  <c r="R283" i="4"/>
  <c r="Q283" i="4"/>
  <c r="P283" i="4"/>
  <c r="O283" i="4"/>
  <c r="F283" i="4"/>
  <c r="V282" i="4"/>
  <c r="U282" i="4"/>
  <c r="T282" i="4"/>
  <c r="S282" i="4"/>
  <c r="R282" i="4"/>
  <c r="Q282" i="4"/>
  <c r="P282" i="4"/>
  <c r="O282" i="4"/>
  <c r="F282" i="4"/>
  <c r="V281" i="4"/>
  <c r="U281" i="4"/>
  <c r="T281" i="4"/>
  <c r="S281" i="4"/>
  <c r="R281" i="4"/>
  <c r="Q281" i="4"/>
  <c r="P281" i="4"/>
  <c r="O281" i="4"/>
  <c r="F281" i="4"/>
  <c r="V280" i="4"/>
  <c r="U280" i="4"/>
  <c r="T280" i="4"/>
  <c r="S280" i="4"/>
  <c r="R280" i="4"/>
  <c r="Q280" i="4"/>
  <c r="P280" i="4"/>
  <c r="O280" i="4"/>
  <c r="F280" i="4"/>
  <c r="V279" i="4"/>
  <c r="U279" i="4"/>
  <c r="T279" i="4"/>
  <c r="S279" i="4"/>
  <c r="R279" i="4"/>
  <c r="Q279" i="4"/>
  <c r="P279" i="4"/>
  <c r="O279" i="4"/>
  <c r="F279" i="4"/>
  <c r="V278" i="4"/>
  <c r="U278" i="4"/>
  <c r="T278" i="4"/>
  <c r="S278" i="4"/>
  <c r="R278" i="4"/>
  <c r="Q278" i="4"/>
  <c r="P278" i="4"/>
  <c r="O278" i="4"/>
  <c r="F278" i="4"/>
  <c r="V277" i="4"/>
  <c r="U277" i="4"/>
  <c r="T277" i="4"/>
  <c r="S277" i="4"/>
  <c r="R277" i="4"/>
  <c r="Q277" i="4"/>
  <c r="P277" i="4"/>
  <c r="O277" i="4"/>
  <c r="F277" i="4"/>
  <c r="V276" i="4"/>
  <c r="U276" i="4"/>
  <c r="T276" i="4"/>
  <c r="S276" i="4"/>
  <c r="R276" i="4"/>
  <c r="Q276" i="4"/>
  <c r="P276" i="4"/>
  <c r="O276" i="4"/>
  <c r="F276" i="4"/>
  <c r="V275" i="4"/>
  <c r="U275" i="4"/>
  <c r="T275" i="4"/>
  <c r="S275" i="4"/>
  <c r="R275" i="4"/>
  <c r="Q275" i="4"/>
  <c r="P275" i="4"/>
  <c r="O275" i="4"/>
  <c r="F275" i="4"/>
  <c r="V274" i="4"/>
  <c r="U274" i="4"/>
  <c r="T274" i="4"/>
  <c r="S274" i="4"/>
  <c r="R274" i="4"/>
  <c r="Q274" i="4"/>
  <c r="P274" i="4"/>
  <c r="O274" i="4"/>
  <c r="F274" i="4"/>
  <c r="V273" i="4"/>
  <c r="U273" i="4"/>
  <c r="T273" i="4"/>
  <c r="S273" i="4"/>
  <c r="R273" i="4"/>
  <c r="Q273" i="4"/>
  <c r="P273" i="4"/>
  <c r="O273" i="4"/>
  <c r="F273" i="4"/>
  <c r="V272" i="4"/>
  <c r="U272" i="4"/>
  <c r="T272" i="4"/>
  <c r="S272" i="4"/>
  <c r="R272" i="4"/>
  <c r="Q272" i="4"/>
  <c r="P272" i="4"/>
  <c r="O272" i="4"/>
  <c r="F272" i="4"/>
  <c r="V271" i="4"/>
  <c r="U271" i="4"/>
  <c r="T271" i="4"/>
  <c r="S271" i="4"/>
  <c r="R271" i="4"/>
  <c r="Q271" i="4"/>
  <c r="P271" i="4"/>
  <c r="O271" i="4"/>
  <c r="F271" i="4"/>
  <c r="V270" i="4"/>
  <c r="U270" i="4"/>
  <c r="T270" i="4"/>
  <c r="S270" i="4"/>
  <c r="R270" i="4"/>
  <c r="Q270" i="4"/>
  <c r="P270" i="4"/>
  <c r="O270" i="4"/>
  <c r="F270" i="4"/>
  <c r="V269" i="4"/>
  <c r="U269" i="4"/>
  <c r="T269" i="4"/>
  <c r="S269" i="4"/>
  <c r="R269" i="4"/>
  <c r="Q269" i="4"/>
  <c r="P269" i="4"/>
  <c r="O269" i="4"/>
  <c r="F269" i="4"/>
  <c r="V268" i="4"/>
  <c r="U268" i="4"/>
  <c r="T268" i="4"/>
  <c r="S268" i="4"/>
  <c r="R268" i="4"/>
  <c r="Q268" i="4"/>
  <c r="P268" i="4"/>
  <c r="O268" i="4"/>
  <c r="F268" i="4"/>
  <c r="V267" i="4"/>
  <c r="U267" i="4"/>
  <c r="T267" i="4"/>
  <c r="S267" i="4"/>
  <c r="R267" i="4"/>
  <c r="Q267" i="4"/>
  <c r="P267" i="4"/>
  <c r="O267" i="4"/>
  <c r="F267" i="4"/>
  <c r="V266" i="4"/>
  <c r="U266" i="4"/>
  <c r="T266" i="4"/>
  <c r="S266" i="4"/>
  <c r="R266" i="4"/>
  <c r="Q266" i="4"/>
  <c r="P266" i="4"/>
  <c r="O266" i="4"/>
  <c r="F266" i="4"/>
  <c r="V265" i="4"/>
  <c r="U265" i="4"/>
  <c r="T265" i="4"/>
  <c r="S265" i="4"/>
  <c r="R265" i="4"/>
  <c r="Q265" i="4"/>
  <c r="P265" i="4"/>
  <c r="O265" i="4"/>
  <c r="F265" i="4"/>
  <c r="V264" i="4"/>
  <c r="U264" i="4"/>
  <c r="T264" i="4"/>
  <c r="S264" i="4"/>
  <c r="R264" i="4"/>
  <c r="Q264" i="4"/>
  <c r="P264" i="4"/>
  <c r="O264" i="4"/>
  <c r="F264" i="4"/>
  <c r="V263" i="4"/>
  <c r="U263" i="4"/>
  <c r="T263" i="4"/>
  <c r="S263" i="4"/>
  <c r="R263" i="4"/>
  <c r="Q263" i="4"/>
  <c r="P263" i="4"/>
  <c r="O263" i="4"/>
  <c r="F263" i="4"/>
  <c r="V262" i="4"/>
  <c r="U262" i="4"/>
  <c r="T262" i="4"/>
  <c r="S262" i="4"/>
  <c r="R262" i="4"/>
  <c r="Q262" i="4"/>
  <c r="P262" i="4"/>
  <c r="O262" i="4"/>
  <c r="F262" i="4"/>
  <c r="V261" i="4"/>
  <c r="U261" i="4"/>
  <c r="T261" i="4"/>
  <c r="S261" i="4"/>
  <c r="R261" i="4"/>
  <c r="Q261" i="4"/>
  <c r="P261" i="4"/>
  <c r="O261" i="4"/>
  <c r="F261" i="4"/>
  <c r="V260" i="4"/>
  <c r="U260" i="4"/>
  <c r="T260" i="4"/>
  <c r="S260" i="4"/>
  <c r="R260" i="4"/>
  <c r="Q260" i="4"/>
  <c r="P260" i="4"/>
  <c r="O260" i="4"/>
  <c r="F260" i="4"/>
  <c r="V259" i="4"/>
  <c r="U259" i="4"/>
  <c r="T259" i="4"/>
  <c r="S259" i="4"/>
  <c r="R259" i="4"/>
  <c r="Q259" i="4"/>
  <c r="P259" i="4"/>
  <c r="O259" i="4"/>
  <c r="F259" i="4"/>
  <c r="V258" i="4"/>
  <c r="U258" i="4"/>
  <c r="T258" i="4"/>
  <c r="S258" i="4"/>
  <c r="R258" i="4"/>
  <c r="Q258" i="4"/>
  <c r="P258" i="4"/>
  <c r="O258" i="4"/>
  <c r="F258" i="4"/>
  <c r="V257" i="4"/>
  <c r="U257" i="4"/>
  <c r="T257" i="4"/>
  <c r="S257" i="4"/>
  <c r="R257" i="4"/>
  <c r="Q257" i="4"/>
  <c r="P257" i="4"/>
  <c r="O257" i="4"/>
  <c r="F257" i="4"/>
  <c r="V256" i="4"/>
  <c r="U256" i="4"/>
  <c r="T256" i="4"/>
  <c r="S256" i="4"/>
  <c r="R256" i="4"/>
  <c r="Q256" i="4"/>
  <c r="P256" i="4"/>
  <c r="O256" i="4"/>
  <c r="F256" i="4"/>
  <c r="V255" i="4"/>
  <c r="U255" i="4"/>
  <c r="T255" i="4"/>
  <c r="S255" i="4"/>
  <c r="R255" i="4"/>
  <c r="Q255" i="4"/>
  <c r="P255" i="4"/>
  <c r="O255" i="4"/>
  <c r="F255" i="4"/>
  <c r="V254" i="4"/>
  <c r="U254" i="4"/>
  <c r="T254" i="4"/>
  <c r="S254" i="4"/>
  <c r="R254" i="4"/>
  <c r="Q254" i="4"/>
  <c r="P254" i="4"/>
  <c r="O254" i="4"/>
  <c r="F254" i="4"/>
  <c r="V253" i="4"/>
  <c r="U253" i="4"/>
  <c r="T253" i="4"/>
  <c r="S253" i="4"/>
  <c r="R253" i="4"/>
  <c r="Q253" i="4"/>
  <c r="P253" i="4"/>
  <c r="O253" i="4"/>
  <c r="F253" i="4"/>
  <c r="V252" i="4"/>
  <c r="U252" i="4"/>
  <c r="T252" i="4"/>
  <c r="S252" i="4"/>
  <c r="R252" i="4"/>
  <c r="Q252" i="4"/>
  <c r="P252" i="4"/>
  <c r="O252" i="4"/>
  <c r="F252" i="4"/>
  <c r="V251" i="4"/>
  <c r="U251" i="4"/>
  <c r="T251" i="4"/>
  <c r="S251" i="4"/>
  <c r="R251" i="4"/>
  <c r="Q251" i="4"/>
  <c r="P251" i="4"/>
  <c r="O251" i="4"/>
  <c r="F251" i="4"/>
  <c r="V250" i="4"/>
  <c r="U250" i="4"/>
  <c r="T250" i="4"/>
  <c r="S250" i="4"/>
  <c r="R250" i="4"/>
  <c r="Q250" i="4"/>
  <c r="P250" i="4"/>
  <c r="O250" i="4"/>
  <c r="F250" i="4"/>
  <c r="V249" i="4"/>
  <c r="U249" i="4"/>
  <c r="T249" i="4"/>
  <c r="S249" i="4"/>
  <c r="R249" i="4"/>
  <c r="Q249" i="4"/>
  <c r="P249" i="4"/>
  <c r="O249" i="4"/>
  <c r="F249" i="4"/>
  <c r="V248" i="4"/>
  <c r="U248" i="4"/>
  <c r="T248" i="4"/>
  <c r="S248" i="4"/>
  <c r="R248" i="4"/>
  <c r="Q248" i="4"/>
  <c r="P248" i="4"/>
  <c r="O248" i="4"/>
  <c r="F248" i="4"/>
  <c r="V247" i="4"/>
  <c r="U247" i="4"/>
  <c r="T247" i="4"/>
  <c r="S247" i="4"/>
  <c r="R247" i="4"/>
  <c r="Q247" i="4"/>
  <c r="P247" i="4"/>
  <c r="O247" i="4"/>
  <c r="F247" i="4"/>
  <c r="V246" i="4"/>
  <c r="U246" i="4"/>
  <c r="T246" i="4"/>
  <c r="S246" i="4"/>
  <c r="R246" i="4"/>
  <c r="Q246" i="4"/>
  <c r="P246" i="4"/>
  <c r="O246" i="4"/>
  <c r="F246" i="4"/>
  <c r="V245" i="4"/>
  <c r="U245" i="4"/>
  <c r="T245" i="4"/>
  <c r="S245" i="4"/>
  <c r="R245" i="4"/>
  <c r="Q245" i="4"/>
  <c r="P245" i="4"/>
  <c r="O245" i="4"/>
  <c r="F245" i="4"/>
  <c r="V244" i="4"/>
  <c r="U244" i="4"/>
  <c r="T244" i="4"/>
  <c r="S244" i="4"/>
  <c r="R244" i="4"/>
  <c r="Q244" i="4"/>
  <c r="P244" i="4"/>
  <c r="O244" i="4"/>
  <c r="F244" i="4"/>
  <c r="V243" i="4"/>
  <c r="U243" i="4"/>
  <c r="T243" i="4"/>
  <c r="S243" i="4"/>
  <c r="R243" i="4"/>
  <c r="Q243" i="4"/>
  <c r="P243" i="4"/>
  <c r="O243" i="4"/>
  <c r="F243" i="4"/>
  <c r="V242" i="4"/>
  <c r="U242" i="4"/>
  <c r="T242" i="4"/>
  <c r="S242" i="4"/>
  <c r="R242" i="4"/>
  <c r="Q242" i="4"/>
  <c r="P242" i="4"/>
  <c r="O242" i="4"/>
  <c r="F242" i="4"/>
  <c r="V241" i="4"/>
  <c r="U241" i="4"/>
  <c r="T241" i="4"/>
  <c r="S241" i="4"/>
  <c r="R241" i="4"/>
  <c r="Q241" i="4"/>
  <c r="P241" i="4"/>
  <c r="O241" i="4"/>
  <c r="F241" i="4"/>
  <c r="V240" i="4"/>
  <c r="U240" i="4"/>
  <c r="T240" i="4"/>
  <c r="S240" i="4"/>
  <c r="R240" i="4"/>
  <c r="Q240" i="4"/>
  <c r="P240" i="4"/>
  <c r="O240" i="4"/>
  <c r="F240" i="4"/>
  <c r="V239" i="4"/>
  <c r="U239" i="4"/>
  <c r="T239" i="4"/>
  <c r="S239" i="4"/>
  <c r="R239" i="4"/>
  <c r="Q239" i="4"/>
  <c r="P239" i="4"/>
  <c r="O239" i="4"/>
  <c r="F239" i="4"/>
  <c r="V238" i="4"/>
  <c r="U238" i="4"/>
  <c r="T238" i="4"/>
  <c r="S238" i="4"/>
  <c r="R238" i="4"/>
  <c r="Q238" i="4"/>
  <c r="P238" i="4"/>
  <c r="O238" i="4"/>
  <c r="F238" i="4"/>
  <c r="V237" i="4"/>
  <c r="U237" i="4"/>
  <c r="T237" i="4"/>
  <c r="S237" i="4"/>
  <c r="R237" i="4"/>
  <c r="Q237" i="4"/>
  <c r="P237" i="4"/>
  <c r="O237" i="4"/>
  <c r="F237" i="4"/>
  <c r="V236" i="4"/>
  <c r="U236" i="4"/>
  <c r="T236" i="4"/>
  <c r="S236" i="4"/>
  <c r="R236" i="4"/>
  <c r="Q236" i="4"/>
  <c r="P236" i="4"/>
  <c r="O236" i="4"/>
  <c r="F236" i="4"/>
  <c r="V235" i="4"/>
  <c r="U235" i="4"/>
  <c r="T235" i="4"/>
  <c r="S235" i="4"/>
  <c r="R235" i="4"/>
  <c r="Q235" i="4"/>
  <c r="P235" i="4"/>
  <c r="O235" i="4"/>
  <c r="F235" i="4"/>
  <c r="V234" i="4"/>
  <c r="U234" i="4"/>
  <c r="T234" i="4"/>
  <c r="S234" i="4"/>
  <c r="R234" i="4"/>
  <c r="Q234" i="4"/>
  <c r="P234" i="4"/>
  <c r="O234" i="4"/>
  <c r="F234" i="4"/>
  <c r="V233" i="4"/>
  <c r="U233" i="4"/>
  <c r="T233" i="4"/>
  <c r="S233" i="4"/>
  <c r="R233" i="4"/>
  <c r="Q233" i="4"/>
  <c r="P233" i="4"/>
  <c r="O233" i="4"/>
  <c r="F233" i="4"/>
  <c r="V232" i="4"/>
  <c r="U232" i="4"/>
  <c r="T232" i="4"/>
  <c r="S232" i="4"/>
  <c r="R232" i="4"/>
  <c r="Q232" i="4"/>
  <c r="P232" i="4"/>
  <c r="O232" i="4"/>
  <c r="F232" i="4"/>
  <c r="V231" i="4"/>
  <c r="U231" i="4"/>
  <c r="T231" i="4"/>
  <c r="S231" i="4"/>
  <c r="R231" i="4"/>
  <c r="Q231" i="4"/>
  <c r="P231" i="4"/>
  <c r="O231" i="4"/>
  <c r="F231" i="4"/>
  <c r="V230" i="4"/>
  <c r="U230" i="4"/>
  <c r="T230" i="4"/>
  <c r="S230" i="4"/>
  <c r="R230" i="4"/>
  <c r="Q230" i="4"/>
  <c r="P230" i="4"/>
  <c r="O230" i="4"/>
  <c r="F230" i="4"/>
  <c r="V229" i="4"/>
  <c r="U229" i="4"/>
  <c r="T229" i="4"/>
  <c r="S229" i="4"/>
  <c r="R229" i="4"/>
  <c r="Q229" i="4"/>
  <c r="P229" i="4"/>
  <c r="O229" i="4"/>
  <c r="F229" i="4"/>
  <c r="V228" i="4"/>
  <c r="U228" i="4"/>
  <c r="T228" i="4"/>
  <c r="S228" i="4"/>
  <c r="R228" i="4"/>
  <c r="Q228" i="4"/>
  <c r="P228" i="4"/>
  <c r="O228" i="4"/>
  <c r="F228" i="4"/>
  <c r="V227" i="4"/>
  <c r="U227" i="4"/>
  <c r="T227" i="4"/>
  <c r="S227" i="4"/>
  <c r="R227" i="4"/>
  <c r="Q227" i="4"/>
  <c r="P227" i="4"/>
  <c r="O227" i="4"/>
  <c r="F227" i="4"/>
  <c r="V226" i="4"/>
  <c r="U226" i="4"/>
  <c r="T226" i="4"/>
  <c r="S226" i="4"/>
  <c r="R226" i="4"/>
  <c r="Q226" i="4"/>
  <c r="P226" i="4"/>
  <c r="O226" i="4"/>
  <c r="F226" i="4"/>
  <c r="V225" i="4"/>
  <c r="U225" i="4"/>
  <c r="T225" i="4"/>
  <c r="S225" i="4"/>
  <c r="R225" i="4"/>
  <c r="Q225" i="4"/>
  <c r="P225" i="4"/>
  <c r="O225" i="4"/>
  <c r="F225" i="4"/>
  <c r="V224" i="4"/>
  <c r="U224" i="4"/>
  <c r="T224" i="4"/>
  <c r="S224" i="4"/>
  <c r="R224" i="4"/>
  <c r="Q224" i="4"/>
  <c r="P224" i="4"/>
  <c r="O224" i="4"/>
  <c r="F224" i="4"/>
  <c r="V223" i="4"/>
  <c r="U223" i="4"/>
  <c r="T223" i="4"/>
  <c r="S223" i="4"/>
  <c r="R223" i="4"/>
  <c r="Q223" i="4"/>
  <c r="P223" i="4"/>
  <c r="O223" i="4"/>
  <c r="F223" i="4"/>
  <c r="V222" i="4"/>
  <c r="U222" i="4"/>
  <c r="T222" i="4"/>
  <c r="S222" i="4"/>
  <c r="R222" i="4"/>
  <c r="Q222" i="4"/>
  <c r="P222" i="4"/>
  <c r="O222" i="4"/>
  <c r="F222" i="4"/>
  <c r="V221" i="4"/>
  <c r="U221" i="4"/>
  <c r="T221" i="4"/>
  <c r="S221" i="4"/>
  <c r="R221" i="4"/>
  <c r="Q221" i="4"/>
  <c r="P221" i="4"/>
  <c r="O221" i="4"/>
  <c r="F221" i="4"/>
  <c r="V220" i="4"/>
  <c r="U220" i="4"/>
  <c r="T220" i="4"/>
  <c r="S220" i="4"/>
  <c r="R220" i="4"/>
  <c r="Q220" i="4"/>
  <c r="P220" i="4"/>
  <c r="O220" i="4"/>
  <c r="F220" i="4"/>
  <c r="V219" i="4"/>
  <c r="U219" i="4"/>
  <c r="T219" i="4"/>
  <c r="S219" i="4"/>
  <c r="R219" i="4"/>
  <c r="Q219" i="4"/>
  <c r="P219" i="4"/>
  <c r="O219" i="4"/>
  <c r="F219" i="4"/>
  <c r="V218" i="4"/>
  <c r="U218" i="4"/>
  <c r="T218" i="4"/>
  <c r="S218" i="4"/>
  <c r="R218" i="4"/>
  <c r="Q218" i="4"/>
  <c r="P218" i="4"/>
  <c r="O218" i="4"/>
  <c r="F218" i="4"/>
  <c r="V217" i="4"/>
  <c r="U217" i="4"/>
  <c r="T217" i="4"/>
  <c r="S217" i="4"/>
  <c r="R217" i="4"/>
  <c r="Q217" i="4"/>
  <c r="P217" i="4"/>
  <c r="O217" i="4"/>
  <c r="F217" i="4"/>
  <c r="V216" i="4"/>
  <c r="U216" i="4"/>
  <c r="T216" i="4"/>
  <c r="S216" i="4"/>
  <c r="R216" i="4"/>
  <c r="Q216" i="4"/>
  <c r="P216" i="4"/>
  <c r="O216" i="4"/>
  <c r="F216" i="4"/>
  <c r="V215" i="4"/>
  <c r="U215" i="4"/>
  <c r="T215" i="4"/>
  <c r="S215" i="4"/>
  <c r="R215" i="4"/>
  <c r="Q215" i="4"/>
  <c r="P215" i="4"/>
  <c r="O215" i="4"/>
  <c r="F215" i="4"/>
  <c r="V214" i="4"/>
  <c r="U214" i="4"/>
  <c r="T214" i="4"/>
  <c r="S214" i="4"/>
  <c r="R214" i="4"/>
  <c r="Q214" i="4"/>
  <c r="P214" i="4"/>
  <c r="O214" i="4"/>
  <c r="F214" i="4"/>
  <c r="V213" i="4"/>
  <c r="U213" i="4"/>
  <c r="T213" i="4"/>
  <c r="S213" i="4"/>
  <c r="R213" i="4"/>
  <c r="Q213" i="4"/>
  <c r="P213" i="4"/>
  <c r="O213" i="4"/>
  <c r="F213" i="4"/>
  <c r="V212" i="4"/>
  <c r="U212" i="4"/>
  <c r="T212" i="4"/>
  <c r="S212" i="4"/>
  <c r="R212" i="4"/>
  <c r="Q212" i="4"/>
  <c r="P212" i="4"/>
  <c r="O212" i="4"/>
  <c r="F212" i="4"/>
  <c r="V211" i="4"/>
  <c r="U211" i="4"/>
  <c r="T211" i="4"/>
  <c r="S211" i="4"/>
  <c r="R211" i="4"/>
  <c r="Q211" i="4"/>
  <c r="P211" i="4"/>
  <c r="O211" i="4"/>
  <c r="F211" i="4"/>
  <c r="V210" i="4"/>
  <c r="U210" i="4"/>
  <c r="T210" i="4"/>
  <c r="S210" i="4"/>
  <c r="R210" i="4"/>
  <c r="Q210" i="4"/>
  <c r="P210" i="4"/>
  <c r="O210" i="4"/>
  <c r="F210" i="4"/>
  <c r="V209" i="4"/>
  <c r="U209" i="4"/>
  <c r="T209" i="4"/>
  <c r="S209" i="4"/>
  <c r="R209" i="4"/>
  <c r="Q209" i="4"/>
  <c r="P209" i="4"/>
  <c r="O209" i="4"/>
  <c r="F209" i="4"/>
  <c r="V208" i="4"/>
  <c r="U208" i="4"/>
  <c r="T208" i="4"/>
  <c r="S208" i="4"/>
  <c r="R208" i="4"/>
  <c r="Q208" i="4"/>
  <c r="P208" i="4"/>
  <c r="O208" i="4"/>
  <c r="F208" i="4"/>
  <c r="V207" i="4"/>
  <c r="U207" i="4"/>
  <c r="T207" i="4"/>
  <c r="S207" i="4"/>
  <c r="R207" i="4"/>
  <c r="Q207" i="4"/>
  <c r="P207" i="4"/>
  <c r="O207" i="4"/>
  <c r="F207" i="4"/>
  <c r="V206" i="4"/>
  <c r="U206" i="4"/>
  <c r="T206" i="4"/>
  <c r="S206" i="4"/>
  <c r="R206" i="4"/>
  <c r="Q206" i="4"/>
  <c r="P206" i="4"/>
  <c r="O206" i="4"/>
  <c r="F206" i="4"/>
  <c r="V205" i="4"/>
  <c r="U205" i="4"/>
  <c r="T205" i="4"/>
  <c r="S205" i="4"/>
  <c r="R205" i="4"/>
  <c r="Q205" i="4"/>
  <c r="P205" i="4"/>
  <c r="O205" i="4"/>
  <c r="F205" i="4"/>
  <c r="V204" i="4"/>
  <c r="U204" i="4"/>
  <c r="T204" i="4"/>
  <c r="S204" i="4"/>
  <c r="R204" i="4"/>
  <c r="Q204" i="4"/>
  <c r="P204" i="4"/>
  <c r="O204" i="4"/>
  <c r="F204" i="4"/>
  <c r="V203" i="4"/>
  <c r="U203" i="4"/>
  <c r="T203" i="4"/>
  <c r="S203" i="4"/>
  <c r="R203" i="4"/>
  <c r="Q203" i="4"/>
  <c r="P203" i="4"/>
  <c r="O203" i="4"/>
  <c r="F203" i="4"/>
  <c r="V202" i="4"/>
  <c r="U202" i="4"/>
  <c r="T202" i="4"/>
  <c r="S202" i="4"/>
  <c r="R202" i="4"/>
  <c r="Q202" i="4"/>
  <c r="P202" i="4"/>
  <c r="O202" i="4"/>
  <c r="F202" i="4"/>
  <c r="V201" i="4"/>
  <c r="U201" i="4"/>
  <c r="T201" i="4"/>
  <c r="S201" i="4"/>
  <c r="R201" i="4"/>
  <c r="Q201" i="4"/>
  <c r="P201" i="4"/>
  <c r="O201" i="4"/>
  <c r="F201" i="4"/>
  <c r="V200" i="4"/>
  <c r="U200" i="4"/>
  <c r="T200" i="4"/>
  <c r="S200" i="4"/>
  <c r="R200" i="4"/>
  <c r="Q200" i="4"/>
  <c r="P200" i="4"/>
  <c r="O200" i="4"/>
  <c r="F200" i="4"/>
  <c r="V199" i="4"/>
  <c r="U199" i="4"/>
  <c r="T199" i="4"/>
  <c r="S199" i="4"/>
  <c r="R199" i="4"/>
  <c r="Q199" i="4"/>
  <c r="P199" i="4"/>
  <c r="O199" i="4"/>
  <c r="F199" i="4"/>
  <c r="V198" i="4"/>
  <c r="U198" i="4"/>
  <c r="T198" i="4"/>
  <c r="S198" i="4"/>
  <c r="R198" i="4"/>
  <c r="Q198" i="4"/>
  <c r="P198" i="4"/>
  <c r="O198" i="4"/>
  <c r="F198" i="4"/>
  <c r="V197" i="4"/>
  <c r="U197" i="4"/>
  <c r="T197" i="4"/>
  <c r="S197" i="4"/>
  <c r="R197" i="4"/>
  <c r="Q197" i="4"/>
  <c r="P197" i="4"/>
  <c r="O197" i="4"/>
  <c r="F197" i="4"/>
  <c r="V196" i="4"/>
  <c r="U196" i="4"/>
  <c r="T196" i="4"/>
  <c r="S196" i="4"/>
  <c r="R196" i="4"/>
  <c r="Q196" i="4"/>
  <c r="P196" i="4"/>
  <c r="O196" i="4"/>
  <c r="F196" i="4"/>
  <c r="V195" i="4"/>
  <c r="U195" i="4"/>
  <c r="T195" i="4"/>
  <c r="S195" i="4"/>
  <c r="R195" i="4"/>
  <c r="Q195" i="4"/>
  <c r="P195" i="4"/>
  <c r="O195" i="4"/>
  <c r="F195" i="4"/>
  <c r="V194" i="4"/>
  <c r="U194" i="4"/>
  <c r="T194" i="4"/>
  <c r="S194" i="4"/>
  <c r="R194" i="4"/>
  <c r="Q194" i="4"/>
  <c r="P194" i="4"/>
  <c r="O194" i="4"/>
  <c r="F194" i="4"/>
  <c r="V193" i="4"/>
  <c r="U193" i="4"/>
  <c r="T193" i="4"/>
  <c r="S193" i="4"/>
  <c r="R193" i="4"/>
  <c r="Q193" i="4"/>
  <c r="P193" i="4"/>
  <c r="O193" i="4"/>
  <c r="F193" i="4"/>
  <c r="V192" i="4"/>
  <c r="U192" i="4"/>
  <c r="T192" i="4"/>
  <c r="S192" i="4"/>
  <c r="R192" i="4"/>
  <c r="Q192" i="4"/>
  <c r="P192" i="4"/>
  <c r="O192" i="4"/>
  <c r="F192" i="4"/>
  <c r="V191" i="4"/>
  <c r="U191" i="4"/>
  <c r="T191" i="4"/>
  <c r="S191" i="4"/>
  <c r="R191" i="4"/>
  <c r="Q191" i="4"/>
  <c r="P191" i="4"/>
  <c r="O191" i="4"/>
  <c r="F191" i="4"/>
  <c r="V190" i="4"/>
  <c r="U190" i="4"/>
  <c r="T190" i="4"/>
  <c r="S190" i="4"/>
  <c r="R190" i="4"/>
  <c r="Q190" i="4"/>
  <c r="P190" i="4"/>
  <c r="O190" i="4"/>
  <c r="F190" i="4"/>
  <c r="V189" i="4"/>
  <c r="U189" i="4"/>
  <c r="T189" i="4"/>
  <c r="S189" i="4"/>
  <c r="R189" i="4"/>
  <c r="Q189" i="4"/>
  <c r="P189" i="4"/>
  <c r="O189" i="4"/>
  <c r="F189" i="4"/>
  <c r="V188" i="4"/>
  <c r="U188" i="4"/>
  <c r="T188" i="4"/>
  <c r="S188" i="4"/>
  <c r="R188" i="4"/>
  <c r="Q188" i="4"/>
  <c r="P188" i="4"/>
  <c r="O188" i="4"/>
  <c r="F188" i="4"/>
  <c r="V187" i="4"/>
  <c r="U187" i="4"/>
  <c r="T187" i="4"/>
  <c r="S187" i="4"/>
  <c r="R187" i="4"/>
  <c r="Q187" i="4"/>
  <c r="P187" i="4"/>
  <c r="O187" i="4"/>
  <c r="F187" i="4"/>
  <c r="V186" i="4"/>
  <c r="U186" i="4"/>
  <c r="T186" i="4"/>
  <c r="S186" i="4"/>
  <c r="R186" i="4"/>
  <c r="Q186" i="4"/>
  <c r="P186" i="4"/>
  <c r="O186" i="4"/>
  <c r="F186" i="4"/>
  <c r="V185" i="4"/>
  <c r="U185" i="4"/>
  <c r="T185" i="4"/>
  <c r="S185" i="4"/>
  <c r="R185" i="4"/>
  <c r="Q185" i="4"/>
  <c r="P185" i="4"/>
  <c r="O185" i="4"/>
  <c r="F185" i="4"/>
  <c r="V184" i="4"/>
  <c r="U184" i="4"/>
  <c r="T184" i="4"/>
  <c r="S184" i="4"/>
  <c r="R184" i="4"/>
  <c r="Q184" i="4"/>
  <c r="P184" i="4"/>
  <c r="O184" i="4"/>
  <c r="F184" i="4"/>
  <c r="V183" i="4"/>
  <c r="U183" i="4"/>
  <c r="T183" i="4"/>
  <c r="S183" i="4"/>
  <c r="R183" i="4"/>
  <c r="Q183" i="4"/>
  <c r="P183" i="4"/>
  <c r="O183" i="4"/>
  <c r="F183" i="4"/>
  <c r="V182" i="4"/>
  <c r="U182" i="4"/>
  <c r="T182" i="4"/>
  <c r="S182" i="4"/>
  <c r="R182" i="4"/>
  <c r="Q182" i="4"/>
  <c r="P182" i="4"/>
  <c r="O182" i="4"/>
  <c r="F182" i="4"/>
  <c r="V181" i="4"/>
  <c r="U181" i="4"/>
  <c r="T181" i="4"/>
  <c r="S181" i="4"/>
  <c r="R181" i="4"/>
  <c r="Q181" i="4"/>
  <c r="P181" i="4"/>
  <c r="O181" i="4"/>
  <c r="F181" i="4"/>
  <c r="V180" i="4"/>
  <c r="U180" i="4"/>
  <c r="T180" i="4"/>
  <c r="S180" i="4"/>
  <c r="R180" i="4"/>
  <c r="Q180" i="4"/>
  <c r="P180" i="4"/>
  <c r="O180" i="4"/>
  <c r="F180" i="4"/>
  <c r="V179" i="4"/>
  <c r="U179" i="4"/>
  <c r="T179" i="4"/>
  <c r="S179" i="4"/>
  <c r="R179" i="4"/>
  <c r="Q179" i="4"/>
  <c r="P179" i="4"/>
  <c r="O179" i="4"/>
  <c r="F179" i="4"/>
  <c r="V178" i="4"/>
  <c r="U178" i="4"/>
  <c r="T178" i="4"/>
  <c r="S178" i="4"/>
  <c r="R178" i="4"/>
  <c r="Q178" i="4"/>
  <c r="P178" i="4"/>
  <c r="O178" i="4"/>
  <c r="F178" i="4"/>
  <c r="V177" i="4"/>
  <c r="U177" i="4"/>
  <c r="T177" i="4"/>
  <c r="S177" i="4"/>
  <c r="R177" i="4"/>
  <c r="Q177" i="4"/>
  <c r="P177" i="4"/>
  <c r="O177" i="4"/>
  <c r="F177" i="4"/>
  <c r="V176" i="4"/>
  <c r="U176" i="4"/>
  <c r="T176" i="4"/>
  <c r="S176" i="4"/>
  <c r="R176" i="4"/>
  <c r="Q176" i="4"/>
  <c r="P176" i="4"/>
  <c r="O176" i="4"/>
  <c r="F176" i="4"/>
  <c r="V175" i="4"/>
  <c r="U175" i="4"/>
  <c r="T175" i="4"/>
  <c r="S175" i="4"/>
  <c r="R175" i="4"/>
  <c r="Q175" i="4"/>
  <c r="P175" i="4"/>
  <c r="O175" i="4"/>
  <c r="F175" i="4"/>
  <c r="V174" i="4"/>
  <c r="U174" i="4"/>
  <c r="T174" i="4"/>
  <c r="S174" i="4"/>
  <c r="R174" i="4"/>
  <c r="Q174" i="4"/>
  <c r="P174" i="4"/>
  <c r="O174" i="4"/>
  <c r="F174" i="4"/>
  <c r="V173" i="4"/>
  <c r="U173" i="4"/>
  <c r="T173" i="4"/>
  <c r="S173" i="4"/>
  <c r="R173" i="4"/>
  <c r="Q173" i="4"/>
  <c r="P173" i="4"/>
  <c r="O173" i="4"/>
  <c r="F173" i="4"/>
  <c r="V172" i="4"/>
  <c r="U172" i="4"/>
  <c r="T172" i="4"/>
  <c r="S172" i="4"/>
  <c r="R172" i="4"/>
  <c r="Q172" i="4"/>
  <c r="P172" i="4"/>
  <c r="O172" i="4"/>
  <c r="F172" i="4"/>
  <c r="V171" i="4"/>
  <c r="U171" i="4"/>
  <c r="T171" i="4"/>
  <c r="S171" i="4"/>
  <c r="R171" i="4"/>
  <c r="Q171" i="4"/>
  <c r="P171" i="4"/>
  <c r="O171" i="4"/>
  <c r="F171" i="4"/>
  <c r="V170" i="4"/>
  <c r="U170" i="4"/>
  <c r="T170" i="4"/>
  <c r="S170" i="4"/>
  <c r="R170" i="4"/>
  <c r="Q170" i="4"/>
  <c r="P170" i="4"/>
  <c r="O170" i="4"/>
  <c r="F170" i="4"/>
  <c r="V169" i="4"/>
  <c r="U169" i="4"/>
  <c r="T169" i="4"/>
  <c r="S169" i="4"/>
  <c r="R169" i="4"/>
  <c r="Q169" i="4"/>
  <c r="P169" i="4"/>
  <c r="O169" i="4"/>
  <c r="F169" i="4"/>
  <c r="V168" i="4"/>
  <c r="U168" i="4"/>
  <c r="T168" i="4"/>
  <c r="S168" i="4"/>
  <c r="R168" i="4"/>
  <c r="Q168" i="4"/>
  <c r="P168" i="4"/>
  <c r="O168" i="4"/>
  <c r="F168" i="4"/>
  <c r="V167" i="4"/>
  <c r="U167" i="4"/>
  <c r="T167" i="4"/>
  <c r="S167" i="4"/>
  <c r="R167" i="4"/>
  <c r="Q167" i="4"/>
  <c r="P167" i="4"/>
  <c r="O167" i="4"/>
  <c r="F167" i="4"/>
  <c r="V166" i="4"/>
  <c r="U166" i="4"/>
  <c r="T166" i="4"/>
  <c r="S166" i="4"/>
  <c r="R166" i="4"/>
  <c r="Q166" i="4"/>
  <c r="P166" i="4"/>
  <c r="O166" i="4"/>
  <c r="F166" i="4"/>
  <c r="V165" i="4"/>
  <c r="U165" i="4"/>
  <c r="T165" i="4"/>
  <c r="S165" i="4"/>
  <c r="R165" i="4"/>
  <c r="Q165" i="4"/>
  <c r="P165" i="4"/>
  <c r="O165" i="4"/>
  <c r="F165" i="4"/>
  <c r="V164" i="4"/>
  <c r="U164" i="4"/>
  <c r="T164" i="4"/>
  <c r="S164" i="4"/>
  <c r="R164" i="4"/>
  <c r="Q164" i="4"/>
  <c r="P164" i="4"/>
  <c r="O164" i="4"/>
  <c r="F164" i="4"/>
  <c r="V163" i="4"/>
  <c r="U163" i="4"/>
  <c r="T163" i="4"/>
  <c r="S163" i="4"/>
  <c r="R163" i="4"/>
  <c r="Q163" i="4"/>
  <c r="P163" i="4"/>
  <c r="O163" i="4"/>
  <c r="F163" i="4"/>
  <c r="V162" i="4"/>
  <c r="U162" i="4"/>
  <c r="T162" i="4"/>
  <c r="S162" i="4"/>
  <c r="R162" i="4"/>
  <c r="Q162" i="4"/>
  <c r="P162" i="4"/>
  <c r="O162" i="4"/>
  <c r="F162" i="4"/>
  <c r="V161" i="4"/>
  <c r="U161" i="4"/>
  <c r="T161" i="4"/>
  <c r="S161" i="4"/>
  <c r="R161" i="4"/>
  <c r="Q161" i="4"/>
  <c r="P161" i="4"/>
  <c r="O161" i="4"/>
  <c r="F161" i="4"/>
  <c r="V160" i="4"/>
  <c r="U160" i="4"/>
  <c r="T160" i="4"/>
  <c r="S160" i="4"/>
  <c r="R160" i="4"/>
  <c r="Q160" i="4"/>
  <c r="P160" i="4"/>
  <c r="O160" i="4"/>
  <c r="F160" i="4"/>
  <c r="V159" i="4"/>
  <c r="U159" i="4"/>
  <c r="T159" i="4"/>
  <c r="S159" i="4"/>
  <c r="R159" i="4"/>
  <c r="Q159" i="4"/>
  <c r="P159" i="4"/>
  <c r="O159" i="4"/>
  <c r="F159" i="4"/>
  <c r="V158" i="4"/>
  <c r="U158" i="4"/>
  <c r="T158" i="4"/>
  <c r="S158" i="4"/>
  <c r="R158" i="4"/>
  <c r="Q158" i="4"/>
  <c r="P158" i="4"/>
  <c r="O158" i="4"/>
  <c r="F158" i="4"/>
  <c r="V157" i="4"/>
  <c r="U157" i="4"/>
  <c r="T157" i="4"/>
  <c r="S157" i="4"/>
  <c r="R157" i="4"/>
  <c r="Q157" i="4"/>
  <c r="P157" i="4"/>
  <c r="O157" i="4"/>
  <c r="F157" i="4"/>
  <c r="V156" i="4"/>
  <c r="U156" i="4"/>
  <c r="T156" i="4"/>
  <c r="S156" i="4"/>
  <c r="R156" i="4"/>
  <c r="Q156" i="4"/>
  <c r="P156" i="4"/>
  <c r="O156" i="4"/>
  <c r="F156" i="4"/>
  <c r="V155" i="4"/>
  <c r="U155" i="4"/>
  <c r="T155" i="4"/>
  <c r="S155" i="4"/>
  <c r="R155" i="4"/>
  <c r="Q155" i="4"/>
  <c r="P155" i="4"/>
  <c r="O155" i="4"/>
  <c r="F155" i="4"/>
  <c r="V154" i="4"/>
  <c r="U154" i="4"/>
  <c r="T154" i="4"/>
  <c r="S154" i="4"/>
  <c r="R154" i="4"/>
  <c r="Q154" i="4"/>
  <c r="P154" i="4"/>
  <c r="O154" i="4"/>
  <c r="F154" i="4"/>
  <c r="V153" i="4"/>
  <c r="U153" i="4"/>
  <c r="T153" i="4"/>
  <c r="S153" i="4"/>
  <c r="R153" i="4"/>
  <c r="Q153" i="4"/>
  <c r="P153" i="4"/>
  <c r="O153" i="4"/>
  <c r="F153" i="4"/>
  <c r="V152" i="4"/>
  <c r="U152" i="4"/>
  <c r="T152" i="4"/>
  <c r="S152" i="4"/>
  <c r="R152" i="4"/>
  <c r="Q152" i="4"/>
  <c r="P152" i="4"/>
  <c r="O152" i="4"/>
  <c r="F152" i="4"/>
  <c r="V151" i="4"/>
  <c r="U151" i="4"/>
  <c r="T151" i="4"/>
  <c r="S151" i="4"/>
  <c r="R151" i="4"/>
  <c r="Q151" i="4"/>
  <c r="P151" i="4"/>
  <c r="O151" i="4"/>
  <c r="F151" i="4"/>
  <c r="V150" i="4"/>
  <c r="U150" i="4"/>
  <c r="T150" i="4"/>
  <c r="S150" i="4"/>
  <c r="R150" i="4"/>
  <c r="Q150" i="4"/>
  <c r="P150" i="4"/>
  <c r="O150" i="4"/>
  <c r="F150" i="4"/>
  <c r="V149" i="4"/>
  <c r="U149" i="4"/>
  <c r="T149" i="4"/>
  <c r="S149" i="4"/>
  <c r="R149" i="4"/>
  <c r="Q149" i="4"/>
  <c r="P149" i="4"/>
  <c r="O149" i="4"/>
  <c r="F149" i="4"/>
  <c r="V148" i="4"/>
  <c r="U148" i="4"/>
  <c r="T148" i="4"/>
  <c r="S148" i="4"/>
  <c r="R148" i="4"/>
  <c r="Q148" i="4"/>
  <c r="P148" i="4"/>
  <c r="O148" i="4"/>
  <c r="F148" i="4"/>
  <c r="V147" i="4"/>
  <c r="U147" i="4"/>
  <c r="T147" i="4"/>
  <c r="S147" i="4"/>
  <c r="R147" i="4"/>
  <c r="Q147" i="4"/>
  <c r="P147" i="4"/>
  <c r="O147" i="4"/>
  <c r="F147" i="4"/>
  <c r="V146" i="4"/>
  <c r="U146" i="4"/>
  <c r="T146" i="4"/>
  <c r="S146" i="4"/>
  <c r="R146" i="4"/>
  <c r="Q146" i="4"/>
  <c r="P146" i="4"/>
  <c r="O146" i="4"/>
  <c r="F146" i="4"/>
  <c r="V145" i="4"/>
  <c r="U145" i="4"/>
  <c r="T145" i="4"/>
  <c r="S145" i="4"/>
  <c r="R145" i="4"/>
  <c r="Q145" i="4"/>
  <c r="P145" i="4"/>
  <c r="O145" i="4"/>
  <c r="F145" i="4"/>
  <c r="V144" i="4"/>
  <c r="U144" i="4"/>
  <c r="T144" i="4"/>
  <c r="S144" i="4"/>
  <c r="R144" i="4"/>
  <c r="Q144" i="4"/>
  <c r="P144" i="4"/>
  <c r="O144" i="4"/>
  <c r="F144" i="4"/>
  <c r="V143" i="4"/>
  <c r="U143" i="4"/>
  <c r="T143" i="4"/>
  <c r="S143" i="4"/>
  <c r="R143" i="4"/>
  <c r="Q143" i="4"/>
  <c r="P143" i="4"/>
  <c r="O143" i="4"/>
  <c r="F143" i="4"/>
  <c r="V142" i="4"/>
  <c r="U142" i="4"/>
  <c r="T142" i="4"/>
  <c r="S142" i="4"/>
  <c r="R142" i="4"/>
  <c r="Q142" i="4"/>
  <c r="P142" i="4"/>
  <c r="O142" i="4"/>
  <c r="F142" i="4"/>
  <c r="V141" i="4"/>
  <c r="U141" i="4"/>
  <c r="T141" i="4"/>
  <c r="S141" i="4"/>
  <c r="R141" i="4"/>
  <c r="Q141" i="4"/>
  <c r="P141" i="4"/>
  <c r="O141" i="4"/>
  <c r="F141" i="4"/>
  <c r="V140" i="4"/>
  <c r="U140" i="4"/>
  <c r="T140" i="4"/>
  <c r="S140" i="4"/>
  <c r="R140" i="4"/>
  <c r="Q140" i="4"/>
  <c r="P140" i="4"/>
  <c r="O140" i="4"/>
  <c r="F140" i="4"/>
  <c r="V139" i="4"/>
  <c r="U139" i="4"/>
  <c r="T139" i="4"/>
  <c r="S139" i="4"/>
  <c r="R139" i="4"/>
  <c r="Q139" i="4"/>
  <c r="P139" i="4"/>
  <c r="O139" i="4"/>
  <c r="F139" i="4"/>
  <c r="V138" i="4"/>
  <c r="U138" i="4"/>
  <c r="T138" i="4"/>
  <c r="S138" i="4"/>
  <c r="R138" i="4"/>
  <c r="Q138" i="4"/>
  <c r="P138" i="4"/>
  <c r="O138" i="4"/>
  <c r="F138" i="4"/>
  <c r="V137" i="4"/>
  <c r="U137" i="4"/>
  <c r="T137" i="4"/>
  <c r="S137" i="4"/>
  <c r="R137" i="4"/>
  <c r="Q137" i="4"/>
  <c r="P137" i="4"/>
  <c r="O137" i="4"/>
  <c r="F137" i="4"/>
  <c r="V136" i="4"/>
  <c r="U136" i="4"/>
  <c r="T136" i="4"/>
  <c r="S136" i="4"/>
  <c r="R136" i="4"/>
  <c r="Q136" i="4"/>
  <c r="P136" i="4"/>
  <c r="O136" i="4"/>
  <c r="F136" i="4"/>
  <c r="V135" i="4"/>
  <c r="U135" i="4"/>
  <c r="T135" i="4"/>
  <c r="S135" i="4"/>
  <c r="R135" i="4"/>
  <c r="Q135" i="4"/>
  <c r="P135" i="4"/>
  <c r="O135" i="4"/>
  <c r="F135" i="4"/>
  <c r="V134" i="4"/>
  <c r="U134" i="4"/>
  <c r="T134" i="4"/>
  <c r="S134" i="4"/>
  <c r="R134" i="4"/>
  <c r="Q134" i="4"/>
  <c r="P134" i="4"/>
  <c r="O134" i="4"/>
  <c r="F134" i="4"/>
  <c r="V133" i="4"/>
  <c r="U133" i="4"/>
  <c r="T133" i="4"/>
  <c r="S133" i="4"/>
  <c r="R133" i="4"/>
  <c r="Q133" i="4"/>
  <c r="P133" i="4"/>
  <c r="O133" i="4"/>
  <c r="F133" i="4"/>
  <c r="V132" i="4"/>
  <c r="U132" i="4"/>
  <c r="T132" i="4"/>
  <c r="S132" i="4"/>
  <c r="R132" i="4"/>
  <c r="Q132" i="4"/>
  <c r="P132" i="4"/>
  <c r="O132" i="4"/>
  <c r="F132" i="4"/>
  <c r="V131" i="4"/>
  <c r="U131" i="4"/>
  <c r="T131" i="4"/>
  <c r="S131" i="4"/>
  <c r="R131" i="4"/>
  <c r="Q131" i="4"/>
  <c r="P131" i="4"/>
  <c r="O131" i="4"/>
  <c r="F131" i="4"/>
  <c r="V130" i="4"/>
  <c r="U130" i="4"/>
  <c r="T130" i="4"/>
  <c r="S130" i="4"/>
  <c r="R130" i="4"/>
  <c r="Q130" i="4"/>
  <c r="P130" i="4"/>
  <c r="O130" i="4"/>
  <c r="F130" i="4"/>
  <c r="V129" i="4"/>
  <c r="U129" i="4"/>
  <c r="T129" i="4"/>
  <c r="S129" i="4"/>
  <c r="R129" i="4"/>
  <c r="Q129" i="4"/>
  <c r="P129" i="4"/>
  <c r="O129" i="4"/>
  <c r="F129" i="4"/>
  <c r="V128" i="4"/>
  <c r="U128" i="4"/>
  <c r="T128" i="4"/>
  <c r="S128" i="4"/>
  <c r="R128" i="4"/>
  <c r="Q128" i="4"/>
  <c r="P128" i="4"/>
  <c r="O128" i="4"/>
  <c r="F128" i="4"/>
  <c r="V127" i="4"/>
  <c r="U127" i="4"/>
  <c r="T127" i="4"/>
  <c r="S127" i="4"/>
  <c r="R127" i="4"/>
  <c r="Q127" i="4"/>
  <c r="P127" i="4"/>
  <c r="O127" i="4"/>
  <c r="F127" i="4"/>
  <c r="V126" i="4"/>
  <c r="U126" i="4"/>
  <c r="T126" i="4"/>
  <c r="S126" i="4"/>
  <c r="R126" i="4"/>
  <c r="Q126" i="4"/>
  <c r="P126" i="4"/>
  <c r="O126" i="4"/>
  <c r="F126" i="4"/>
  <c r="V125" i="4"/>
  <c r="U125" i="4"/>
  <c r="T125" i="4"/>
  <c r="S125" i="4"/>
  <c r="R125" i="4"/>
  <c r="Q125" i="4"/>
  <c r="P125" i="4"/>
  <c r="O125" i="4"/>
  <c r="F125" i="4"/>
  <c r="V124" i="4"/>
  <c r="U124" i="4"/>
  <c r="T124" i="4"/>
  <c r="S124" i="4"/>
  <c r="R124" i="4"/>
  <c r="Q124" i="4"/>
  <c r="P124" i="4"/>
  <c r="O124" i="4"/>
  <c r="F124" i="4"/>
  <c r="V123" i="4"/>
  <c r="U123" i="4"/>
  <c r="T123" i="4"/>
  <c r="S123" i="4"/>
  <c r="R123" i="4"/>
  <c r="Q123" i="4"/>
  <c r="P123" i="4"/>
  <c r="O123" i="4"/>
  <c r="F123" i="4"/>
  <c r="V122" i="4"/>
  <c r="U122" i="4"/>
  <c r="T122" i="4"/>
  <c r="S122" i="4"/>
  <c r="R122" i="4"/>
  <c r="Q122" i="4"/>
  <c r="P122" i="4"/>
  <c r="O122" i="4"/>
  <c r="F122" i="4"/>
  <c r="V121" i="4"/>
  <c r="U121" i="4"/>
  <c r="T121" i="4"/>
  <c r="S121" i="4"/>
  <c r="R121" i="4"/>
  <c r="Q121" i="4"/>
  <c r="P121" i="4"/>
  <c r="O121" i="4"/>
  <c r="F121" i="4"/>
  <c r="V120" i="4"/>
  <c r="U120" i="4"/>
  <c r="T120" i="4"/>
  <c r="S120" i="4"/>
  <c r="R120" i="4"/>
  <c r="Q120" i="4"/>
  <c r="P120" i="4"/>
  <c r="O120" i="4"/>
  <c r="F120" i="4"/>
  <c r="V119" i="4"/>
  <c r="U119" i="4"/>
  <c r="T119" i="4"/>
  <c r="S119" i="4"/>
  <c r="R119" i="4"/>
  <c r="Q119" i="4"/>
  <c r="P119" i="4"/>
  <c r="O119" i="4"/>
  <c r="F119" i="4"/>
  <c r="V118" i="4"/>
  <c r="U118" i="4"/>
  <c r="T118" i="4"/>
  <c r="S118" i="4"/>
  <c r="R118" i="4"/>
  <c r="Q118" i="4"/>
  <c r="P118" i="4"/>
  <c r="O118" i="4"/>
  <c r="F118" i="4"/>
  <c r="V117" i="4"/>
  <c r="U117" i="4"/>
  <c r="T117" i="4"/>
  <c r="S117" i="4"/>
  <c r="R117" i="4"/>
  <c r="Q117" i="4"/>
  <c r="P117" i="4"/>
  <c r="O117" i="4"/>
  <c r="F117" i="4"/>
  <c r="V116" i="4"/>
  <c r="U116" i="4"/>
  <c r="T116" i="4"/>
  <c r="S116" i="4"/>
  <c r="R116" i="4"/>
  <c r="Q116" i="4"/>
  <c r="P116" i="4"/>
  <c r="O116" i="4"/>
  <c r="F116" i="4"/>
  <c r="V115" i="4"/>
  <c r="U115" i="4"/>
  <c r="T115" i="4"/>
  <c r="S115" i="4"/>
  <c r="R115" i="4"/>
  <c r="Q115" i="4"/>
  <c r="P115" i="4"/>
  <c r="O115" i="4"/>
  <c r="F115" i="4"/>
  <c r="V114" i="4"/>
  <c r="U114" i="4"/>
  <c r="T114" i="4"/>
  <c r="S114" i="4"/>
  <c r="R114" i="4"/>
  <c r="Q114" i="4"/>
  <c r="P114" i="4"/>
  <c r="O114" i="4"/>
  <c r="F114" i="4"/>
  <c r="V113" i="4"/>
  <c r="U113" i="4"/>
  <c r="T113" i="4"/>
  <c r="S113" i="4"/>
  <c r="R113" i="4"/>
  <c r="Q113" i="4"/>
  <c r="P113" i="4"/>
  <c r="O113" i="4"/>
  <c r="F113" i="4"/>
  <c r="V112" i="4"/>
  <c r="U112" i="4"/>
  <c r="T112" i="4"/>
  <c r="S112" i="4"/>
  <c r="R112" i="4"/>
  <c r="Q112" i="4"/>
  <c r="P112" i="4"/>
  <c r="O112" i="4"/>
  <c r="F112" i="4"/>
  <c r="V111" i="4"/>
  <c r="U111" i="4"/>
  <c r="T111" i="4"/>
  <c r="S111" i="4"/>
  <c r="R111" i="4"/>
  <c r="Q111" i="4"/>
  <c r="P111" i="4"/>
  <c r="O111" i="4"/>
  <c r="F111" i="4"/>
  <c r="V110" i="4"/>
  <c r="U110" i="4"/>
  <c r="T110" i="4"/>
  <c r="S110" i="4"/>
  <c r="R110" i="4"/>
  <c r="Q110" i="4"/>
  <c r="P110" i="4"/>
  <c r="O110" i="4"/>
  <c r="F110" i="4"/>
  <c r="V109" i="4"/>
  <c r="U109" i="4"/>
  <c r="T109" i="4"/>
  <c r="S109" i="4"/>
  <c r="R109" i="4"/>
  <c r="Q109" i="4"/>
  <c r="P109" i="4"/>
  <c r="O109" i="4"/>
  <c r="F109" i="4"/>
  <c r="V108" i="4"/>
  <c r="U108" i="4"/>
  <c r="T108" i="4"/>
  <c r="S108" i="4"/>
  <c r="R108" i="4"/>
  <c r="Q108" i="4"/>
  <c r="P108" i="4"/>
  <c r="O108" i="4"/>
  <c r="F108" i="4"/>
  <c r="V107" i="4"/>
  <c r="U107" i="4"/>
  <c r="T107" i="4"/>
  <c r="S107" i="4"/>
  <c r="R107" i="4"/>
  <c r="Q107" i="4"/>
  <c r="P107" i="4"/>
  <c r="O107" i="4"/>
  <c r="F107" i="4"/>
  <c r="V106" i="4"/>
  <c r="U106" i="4"/>
  <c r="T106" i="4"/>
  <c r="S106" i="4"/>
  <c r="R106" i="4"/>
  <c r="Q106" i="4"/>
  <c r="P106" i="4"/>
  <c r="O106" i="4"/>
  <c r="F106" i="4"/>
  <c r="V105" i="4"/>
  <c r="U105" i="4"/>
  <c r="T105" i="4"/>
  <c r="S105" i="4"/>
  <c r="R105" i="4"/>
  <c r="Q105" i="4"/>
  <c r="P105" i="4"/>
  <c r="O105" i="4"/>
  <c r="F105" i="4"/>
  <c r="V104" i="4"/>
  <c r="U104" i="4"/>
  <c r="T104" i="4"/>
  <c r="S104" i="4"/>
  <c r="R104" i="4"/>
  <c r="Q104" i="4"/>
  <c r="P104" i="4"/>
  <c r="O104" i="4"/>
  <c r="F104" i="4"/>
  <c r="V103" i="4"/>
  <c r="U103" i="4"/>
  <c r="T103" i="4"/>
  <c r="S103" i="4"/>
  <c r="R103" i="4"/>
  <c r="Q103" i="4"/>
  <c r="P103" i="4"/>
  <c r="O103" i="4"/>
  <c r="F103" i="4"/>
  <c r="V102" i="4"/>
  <c r="U102" i="4"/>
  <c r="T102" i="4"/>
  <c r="S102" i="4"/>
  <c r="R102" i="4"/>
  <c r="Q102" i="4"/>
  <c r="P102" i="4"/>
  <c r="O102" i="4"/>
  <c r="F102" i="4"/>
  <c r="V101" i="4"/>
  <c r="U101" i="4"/>
  <c r="T101" i="4"/>
  <c r="S101" i="4"/>
  <c r="R101" i="4"/>
  <c r="Q101" i="4"/>
  <c r="P101" i="4"/>
  <c r="O101" i="4"/>
  <c r="F101" i="4"/>
  <c r="V100" i="4"/>
  <c r="U100" i="4"/>
  <c r="T100" i="4"/>
  <c r="S100" i="4"/>
  <c r="R100" i="4"/>
  <c r="Q100" i="4"/>
  <c r="P100" i="4"/>
  <c r="O100" i="4"/>
  <c r="F100" i="4"/>
  <c r="V99" i="4"/>
  <c r="U99" i="4"/>
  <c r="T99" i="4"/>
  <c r="S99" i="4"/>
  <c r="R99" i="4"/>
  <c r="Q99" i="4"/>
  <c r="P99" i="4"/>
  <c r="O99" i="4"/>
  <c r="F99" i="4"/>
  <c r="V98" i="4"/>
  <c r="U98" i="4"/>
  <c r="T98" i="4"/>
  <c r="S98" i="4"/>
  <c r="R98" i="4"/>
  <c r="Q98" i="4"/>
  <c r="P98" i="4"/>
  <c r="O98" i="4"/>
  <c r="F98" i="4"/>
  <c r="V97" i="4"/>
  <c r="U97" i="4"/>
  <c r="T97" i="4"/>
  <c r="S97" i="4"/>
  <c r="R97" i="4"/>
  <c r="Q97" i="4"/>
  <c r="P97" i="4"/>
  <c r="O97" i="4"/>
  <c r="F97" i="4"/>
  <c r="V96" i="4"/>
  <c r="U96" i="4"/>
  <c r="T96" i="4"/>
  <c r="S96" i="4"/>
  <c r="R96" i="4"/>
  <c r="Q96" i="4"/>
  <c r="P96" i="4"/>
  <c r="O96" i="4"/>
  <c r="F96" i="4"/>
  <c r="V95" i="4"/>
  <c r="U95" i="4"/>
  <c r="T95" i="4"/>
  <c r="S95" i="4"/>
  <c r="R95" i="4"/>
  <c r="Q95" i="4"/>
  <c r="P95" i="4"/>
  <c r="O95" i="4"/>
  <c r="F95" i="4"/>
  <c r="V94" i="4"/>
  <c r="U94" i="4"/>
  <c r="T94" i="4"/>
  <c r="S94" i="4"/>
  <c r="R94" i="4"/>
  <c r="Q94" i="4"/>
  <c r="P94" i="4"/>
  <c r="O94" i="4"/>
  <c r="F94" i="4"/>
  <c r="V93" i="4"/>
  <c r="U93" i="4"/>
  <c r="T93" i="4"/>
  <c r="S93" i="4"/>
  <c r="R93" i="4"/>
  <c r="Q93" i="4"/>
  <c r="P93" i="4"/>
  <c r="O93" i="4"/>
  <c r="F93" i="4"/>
  <c r="V92" i="4"/>
  <c r="U92" i="4"/>
  <c r="T92" i="4"/>
  <c r="S92" i="4"/>
  <c r="R92" i="4"/>
  <c r="Q92" i="4"/>
  <c r="P92" i="4"/>
  <c r="O92" i="4"/>
  <c r="F92" i="4"/>
  <c r="V91" i="4"/>
  <c r="U91" i="4"/>
  <c r="T91" i="4"/>
  <c r="S91" i="4"/>
  <c r="R91" i="4"/>
  <c r="Q91" i="4"/>
  <c r="P91" i="4"/>
  <c r="O91" i="4"/>
  <c r="F91" i="4"/>
  <c r="V90" i="4"/>
  <c r="U90" i="4"/>
  <c r="T90" i="4"/>
  <c r="S90" i="4"/>
  <c r="R90" i="4"/>
  <c r="Q90" i="4"/>
  <c r="P90" i="4"/>
  <c r="O90" i="4"/>
  <c r="F90" i="4"/>
  <c r="V89" i="4"/>
  <c r="U89" i="4"/>
  <c r="T89" i="4"/>
  <c r="S89" i="4"/>
  <c r="R89" i="4"/>
  <c r="Q89" i="4"/>
  <c r="P89" i="4"/>
  <c r="O89" i="4"/>
  <c r="F89" i="4"/>
  <c r="V88" i="4"/>
  <c r="U88" i="4"/>
  <c r="T88" i="4"/>
  <c r="S88" i="4"/>
  <c r="R88" i="4"/>
  <c r="Q88" i="4"/>
  <c r="P88" i="4"/>
  <c r="O88" i="4"/>
  <c r="F88" i="4"/>
  <c r="V87" i="4"/>
  <c r="U87" i="4"/>
  <c r="T87" i="4"/>
  <c r="S87" i="4"/>
  <c r="R87" i="4"/>
  <c r="Q87" i="4"/>
  <c r="P87" i="4"/>
  <c r="O87" i="4"/>
  <c r="F87" i="4"/>
  <c r="V86" i="4"/>
  <c r="U86" i="4"/>
  <c r="T86" i="4"/>
  <c r="S86" i="4"/>
  <c r="R86" i="4"/>
  <c r="Q86" i="4"/>
  <c r="P86" i="4"/>
  <c r="O86" i="4"/>
  <c r="F86" i="4"/>
  <c r="V85" i="4"/>
  <c r="U85" i="4"/>
  <c r="T85" i="4"/>
  <c r="S85" i="4"/>
  <c r="R85" i="4"/>
  <c r="Q85" i="4"/>
  <c r="P85" i="4"/>
  <c r="O85" i="4"/>
  <c r="F85" i="4"/>
  <c r="V84" i="4"/>
  <c r="U84" i="4"/>
  <c r="T84" i="4"/>
  <c r="S84" i="4"/>
  <c r="R84" i="4"/>
  <c r="Q84" i="4"/>
  <c r="P84" i="4"/>
  <c r="O84" i="4"/>
  <c r="F84" i="4"/>
  <c r="V83" i="4"/>
  <c r="U83" i="4"/>
  <c r="T83" i="4"/>
  <c r="S83" i="4"/>
  <c r="R83" i="4"/>
  <c r="Q83" i="4"/>
  <c r="P83" i="4"/>
  <c r="O83" i="4"/>
  <c r="F83" i="4"/>
  <c r="V82" i="4"/>
  <c r="U82" i="4"/>
  <c r="T82" i="4"/>
  <c r="S82" i="4"/>
  <c r="R82" i="4"/>
  <c r="Q82" i="4"/>
  <c r="P82" i="4"/>
  <c r="O82" i="4"/>
  <c r="F82" i="4"/>
  <c r="V81" i="4"/>
  <c r="U81" i="4"/>
  <c r="T81" i="4"/>
  <c r="S81" i="4"/>
  <c r="R81" i="4"/>
  <c r="Q81" i="4"/>
  <c r="P81" i="4"/>
  <c r="O81" i="4"/>
  <c r="F81" i="4"/>
  <c r="V80" i="4"/>
  <c r="U80" i="4"/>
  <c r="T80" i="4"/>
  <c r="S80" i="4"/>
  <c r="R80" i="4"/>
  <c r="Q80" i="4"/>
  <c r="P80" i="4"/>
  <c r="O80" i="4"/>
  <c r="F80" i="4"/>
  <c r="V79" i="4"/>
  <c r="U79" i="4"/>
  <c r="T79" i="4"/>
  <c r="S79" i="4"/>
  <c r="R79" i="4"/>
  <c r="Q79" i="4"/>
  <c r="P79" i="4"/>
  <c r="O79" i="4"/>
  <c r="F79" i="4"/>
  <c r="V78" i="4"/>
  <c r="U78" i="4"/>
  <c r="T78" i="4"/>
  <c r="S78" i="4"/>
  <c r="R78" i="4"/>
  <c r="Q78" i="4"/>
  <c r="P78" i="4"/>
  <c r="O78" i="4"/>
  <c r="F78" i="4"/>
  <c r="V77" i="4"/>
  <c r="U77" i="4"/>
  <c r="T77" i="4"/>
  <c r="S77" i="4"/>
  <c r="R77" i="4"/>
  <c r="Q77" i="4"/>
  <c r="P77" i="4"/>
  <c r="O77" i="4"/>
  <c r="F77" i="4"/>
  <c r="V76" i="4"/>
  <c r="U76" i="4"/>
  <c r="T76" i="4"/>
  <c r="S76" i="4"/>
  <c r="R76" i="4"/>
  <c r="Q76" i="4"/>
  <c r="P76" i="4"/>
  <c r="O76" i="4"/>
  <c r="F76" i="4"/>
  <c r="V75" i="4"/>
  <c r="U75" i="4"/>
  <c r="T75" i="4"/>
  <c r="S75" i="4"/>
  <c r="R75" i="4"/>
  <c r="Q75" i="4"/>
  <c r="P75" i="4"/>
  <c r="O75" i="4"/>
  <c r="F75" i="4"/>
  <c r="V74" i="4"/>
  <c r="U74" i="4"/>
  <c r="T74" i="4"/>
  <c r="S74" i="4"/>
  <c r="R74" i="4"/>
  <c r="Q74" i="4"/>
  <c r="P74" i="4"/>
  <c r="O74" i="4"/>
  <c r="F74" i="4"/>
  <c r="V73" i="4"/>
  <c r="U73" i="4"/>
  <c r="T73" i="4"/>
  <c r="S73" i="4"/>
  <c r="R73" i="4"/>
  <c r="Q73" i="4"/>
  <c r="P73" i="4"/>
  <c r="O73" i="4"/>
  <c r="F73" i="4"/>
  <c r="V72" i="4"/>
  <c r="U72" i="4"/>
  <c r="T72" i="4"/>
  <c r="S72" i="4"/>
  <c r="R72" i="4"/>
  <c r="Q72" i="4"/>
  <c r="P72" i="4"/>
  <c r="O72" i="4"/>
  <c r="F72" i="4"/>
  <c r="V71" i="4"/>
  <c r="U71" i="4"/>
  <c r="T71" i="4"/>
  <c r="S71" i="4"/>
  <c r="R71" i="4"/>
  <c r="Q71" i="4"/>
  <c r="P71" i="4"/>
  <c r="O71" i="4"/>
  <c r="F71" i="4"/>
  <c r="V70" i="4"/>
  <c r="U70" i="4"/>
  <c r="T70" i="4"/>
  <c r="S70" i="4"/>
  <c r="R70" i="4"/>
  <c r="Q70" i="4"/>
  <c r="P70" i="4"/>
  <c r="O70" i="4"/>
  <c r="F70" i="4"/>
  <c r="V69" i="4"/>
  <c r="U69" i="4"/>
  <c r="T69" i="4"/>
  <c r="S69" i="4"/>
  <c r="R69" i="4"/>
  <c r="Q69" i="4"/>
  <c r="P69" i="4"/>
  <c r="O69" i="4"/>
  <c r="F69" i="4"/>
  <c r="V68" i="4"/>
  <c r="U68" i="4"/>
  <c r="T68" i="4"/>
  <c r="S68" i="4"/>
  <c r="R68" i="4"/>
  <c r="Q68" i="4"/>
  <c r="P68" i="4"/>
  <c r="O68" i="4"/>
  <c r="F68" i="4"/>
  <c r="V67" i="4"/>
  <c r="U67" i="4"/>
  <c r="T67" i="4"/>
  <c r="S67" i="4"/>
  <c r="R67" i="4"/>
  <c r="Q67" i="4"/>
  <c r="P67" i="4"/>
  <c r="O67" i="4"/>
  <c r="F67" i="4"/>
  <c r="V66" i="4"/>
  <c r="U66" i="4"/>
  <c r="T66" i="4"/>
  <c r="S66" i="4"/>
  <c r="R66" i="4"/>
  <c r="Q66" i="4"/>
  <c r="P66" i="4"/>
  <c r="O66" i="4"/>
  <c r="F66" i="4"/>
  <c r="V65" i="4"/>
  <c r="U65" i="4"/>
  <c r="T65" i="4"/>
  <c r="S65" i="4"/>
  <c r="R65" i="4"/>
  <c r="Q65" i="4"/>
  <c r="P65" i="4"/>
  <c r="O65" i="4"/>
  <c r="F65" i="4"/>
  <c r="V64" i="4"/>
  <c r="U64" i="4"/>
  <c r="T64" i="4"/>
  <c r="S64" i="4"/>
  <c r="R64" i="4"/>
  <c r="Q64" i="4"/>
  <c r="P64" i="4"/>
  <c r="O64" i="4"/>
  <c r="F64" i="4"/>
  <c r="V63" i="4"/>
  <c r="U63" i="4"/>
  <c r="T63" i="4"/>
  <c r="S63" i="4"/>
  <c r="R63" i="4"/>
  <c r="Q63" i="4"/>
  <c r="P63" i="4"/>
  <c r="O63" i="4"/>
  <c r="F63" i="4"/>
  <c r="V62" i="4"/>
  <c r="U62" i="4"/>
  <c r="T62" i="4"/>
  <c r="S62" i="4"/>
  <c r="R62" i="4"/>
  <c r="Q62" i="4"/>
  <c r="P62" i="4"/>
  <c r="O62" i="4"/>
  <c r="F62" i="4"/>
  <c r="V61" i="4"/>
  <c r="U61" i="4"/>
  <c r="T61" i="4"/>
  <c r="S61" i="4"/>
  <c r="R61" i="4"/>
  <c r="Q61" i="4"/>
  <c r="P61" i="4"/>
  <c r="O61" i="4"/>
  <c r="F61" i="4"/>
  <c r="V60" i="4"/>
  <c r="U60" i="4"/>
  <c r="T60" i="4"/>
  <c r="S60" i="4"/>
  <c r="R60" i="4"/>
  <c r="Q60" i="4"/>
  <c r="P60" i="4"/>
  <c r="O60" i="4"/>
  <c r="F60" i="4"/>
  <c r="V59" i="4"/>
  <c r="U59" i="4"/>
  <c r="T59" i="4"/>
  <c r="S59" i="4"/>
  <c r="R59" i="4"/>
  <c r="Q59" i="4"/>
  <c r="P59" i="4"/>
  <c r="O59" i="4"/>
  <c r="F59" i="4"/>
  <c r="V58" i="4"/>
  <c r="U58" i="4"/>
  <c r="T58" i="4"/>
  <c r="S58" i="4"/>
  <c r="R58" i="4"/>
  <c r="Q58" i="4"/>
  <c r="P58" i="4"/>
  <c r="O58" i="4"/>
  <c r="F58" i="4"/>
  <c r="V57" i="4"/>
  <c r="U57" i="4"/>
  <c r="T57" i="4"/>
  <c r="S57" i="4"/>
  <c r="R57" i="4"/>
  <c r="Q57" i="4"/>
  <c r="P57" i="4"/>
  <c r="O57" i="4"/>
  <c r="F57" i="4"/>
  <c r="V56" i="4"/>
  <c r="U56" i="4"/>
  <c r="T56" i="4"/>
  <c r="S56" i="4"/>
  <c r="R56" i="4"/>
  <c r="Q56" i="4"/>
  <c r="P56" i="4"/>
  <c r="O56" i="4"/>
  <c r="F56" i="4"/>
  <c r="V55" i="4"/>
  <c r="U55" i="4"/>
  <c r="T55" i="4"/>
  <c r="S55" i="4"/>
  <c r="R55" i="4"/>
  <c r="Q55" i="4"/>
  <c r="P55" i="4"/>
  <c r="O55" i="4"/>
  <c r="F55" i="4"/>
  <c r="V54" i="4"/>
  <c r="U54" i="4"/>
  <c r="T54" i="4"/>
  <c r="S54" i="4"/>
  <c r="R54" i="4"/>
  <c r="Q54" i="4"/>
  <c r="P54" i="4"/>
  <c r="O54" i="4"/>
  <c r="F54" i="4"/>
  <c r="V53" i="4"/>
  <c r="U53" i="4"/>
  <c r="T53" i="4"/>
  <c r="S53" i="4"/>
  <c r="R53" i="4"/>
  <c r="Q53" i="4"/>
  <c r="P53" i="4"/>
  <c r="O53" i="4"/>
  <c r="F53" i="4"/>
  <c r="V52" i="4"/>
  <c r="U52" i="4"/>
  <c r="T52" i="4"/>
  <c r="S52" i="4"/>
  <c r="R52" i="4"/>
  <c r="Q52" i="4"/>
  <c r="P52" i="4"/>
  <c r="O52" i="4"/>
  <c r="F52" i="4"/>
  <c r="V51" i="4"/>
  <c r="U51" i="4"/>
  <c r="T51" i="4"/>
  <c r="S51" i="4"/>
  <c r="R51" i="4"/>
  <c r="Q51" i="4"/>
  <c r="P51" i="4"/>
  <c r="O51" i="4"/>
  <c r="F51" i="4"/>
  <c r="V50" i="4"/>
  <c r="U50" i="4"/>
  <c r="T50" i="4"/>
  <c r="S50" i="4"/>
  <c r="R50" i="4"/>
  <c r="Q50" i="4"/>
  <c r="P50" i="4"/>
  <c r="O50" i="4"/>
  <c r="F50" i="4"/>
  <c r="V49" i="4"/>
  <c r="U49" i="4"/>
  <c r="T49" i="4"/>
  <c r="S49" i="4"/>
  <c r="R49" i="4"/>
  <c r="Q49" i="4"/>
  <c r="P49" i="4"/>
  <c r="O49" i="4"/>
  <c r="F49" i="4"/>
  <c r="V48" i="4"/>
  <c r="U48" i="4"/>
  <c r="T48" i="4"/>
  <c r="S48" i="4"/>
  <c r="R48" i="4"/>
  <c r="Q48" i="4"/>
  <c r="P48" i="4"/>
  <c r="O48" i="4"/>
  <c r="F48" i="4"/>
  <c r="V47" i="4"/>
  <c r="U47" i="4"/>
  <c r="T47" i="4"/>
  <c r="S47" i="4"/>
  <c r="R47" i="4"/>
  <c r="Q47" i="4"/>
  <c r="P47" i="4"/>
  <c r="O47" i="4"/>
  <c r="F47" i="4"/>
  <c r="V46" i="4"/>
  <c r="U46" i="4"/>
  <c r="T46" i="4"/>
  <c r="S46" i="4"/>
  <c r="R46" i="4"/>
  <c r="Q46" i="4"/>
  <c r="P46" i="4"/>
  <c r="O46" i="4"/>
  <c r="F46" i="4"/>
  <c r="V45" i="4"/>
  <c r="U45" i="4"/>
  <c r="T45" i="4"/>
  <c r="S45" i="4"/>
  <c r="R45" i="4"/>
  <c r="Q45" i="4"/>
  <c r="P45" i="4"/>
  <c r="O45" i="4"/>
  <c r="F45" i="4"/>
  <c r="V44" i="4"/>
  <c r="U44" i="4"/>
  <c r="T44" i="4"/>
  <c r="S44" i="4"/>
  <c r="R44" i="4"/>
  <c r="Q44" i="4"/>
  <c r="P44" i="4"/>
  <c r="O44" i="4"/>
  <c r="F44" i="4"/>
  <c r="V43" i="4"/>
  <c r="U43" i="4"/>
  <c r="T43" i="4"/>
  <c r="S43" i="4"/>
  <c r="R43" i="4"/>
  <c r="Q43" i="4"/>
  <c r="P43" i="4"/>
  <c r="O43" i="4"/>
  <c r="F43" i="4"/>
  <c r="V42" i="4"/>
  <c r="U42" i="4"/>
  <c r="T42" i="4"/>
  <c r="S42" i="4"/>
  <c r="R42" i="4"/>
  <c r="Q42" i="4"/>
  <c r="P42" i="4"/>
  <c r="O42" i="4"/>
  <c r="F42" i="4"/>
  <c r="V41" i="4"/>
  <c r="U41" i="4"/>
  <c r="T41" i="4"/>
  <c r="S41" i="4"/>
  <c r="R41" i="4"/>
  <c r="Q41" i="4"/>
  <c r="P41" i="4"/>
  <c r="O41" i="4"/>
  <c r="F41" i="4"/>
  <c r="V40" i="4"/>
  <c r="U40" i="4"/>
  <c r="T40" i="4"/>
  <c r="S40" i="4"/>
  <c r="R40" i="4"/>
  <c r="Q40" i="4"/>
  <c r="P40" i="4"/>
  <c r="O40" i="4"/>
  <c r="F40" i="4"/>
  <c r="V39" i="4"/>
  <c r="U39" i="4"/>
  <c r="T39" i="4"/>
  <c r="S39" i="4"/>
  <c r="R39" i="4"/>
  <c r="Q39" i="4"/>
  <c r="P39" i="4"/>
  <c r="O39" i="4"/>
  <c r="F39" i="4"/>
  <c r="V38" i="4"/>
  <c r="U38" i="4"/>
  <c r="T38" i="4"/>
  <c r="S38" i="4"/>
  <c r="R38" i="4"/>
  <c r="Q38" i="4"/>
  <c r="P38" i="4"/>
  <c r="O38" i="4"/>
  <c r="F38" i="4"/>
  <c r="V37" i="4"/>
  <c r="U37" i="4"/>
  <c r="T37" i="4"/>
  <c r="S37" i="4"/>
  <c r="R37" i="4"/>
  <c r="Q37" i="4"/>
  <c r="P37" i="4"/>
  <c r="O37" i="4"/>
  <c r="F37" i="4"/>
  <c r="V36" i="4"/>
  <c r="U36" i="4"/>
  <c r="T36" i="4"/>
  <c r="S36" i="4"/>
  <c r="R36" i="4"/>
  <c r="Q36" i="4"/>
  <c r="P36" i="4"/>
  <c r="O36" i="4"/>
  <c r="F36" i="4"/>
  <c r="V35" i="4"/>
  <c r="U35" i="4"/>
  <c r="T35" i="4"/>
  <c r="S35" i="4"/>
  <c r="R35" i="4"/>
  <c r="Q35" i="4"/>
  <c r="P35" i="4"/>
  <c r="O35" i="4"/>
  <c r="F35" i="4"/>
  <c r="V34" i="4"/>
  <c r="U34" i="4"/>
  <c r="T34" i="4"/>
  <c r="S34" i="4"/>
  <c r="R34" i="4"/>
  <c r="Q34" i="4"/>
  <c r="P34" i="4"/>
  <c r="O34" i="4"/>
  <c r="F34" i="4"/>
  <c r="V33" i="4"/>
  <c r="U33" i="4"/>
  <c r="T33" i="4"/>
  <c r="S33" i="4"/>
  <c r="R33" i="4"/>
  <c r="Q33" i="4"/>
  <c r="P33" i="4"/>
  <c r="O33" i="4"/>
  <c r="F33" i="4"/>
  <c r="V32" i="4"/>
  <c r="U32" i="4"/>
  <c r="T32" i="4"/>
  <c r="S32" i="4"/>
  <c r="R32" i="4"/>
  <c r="Q32" i="4"/>
  <c r="P32" i="4"/>
  <c r="O32" i="4"/>
  <c r="F32" i="4"/>
  <c r="V31" i="4"/>
  <c r="U31" i="4"/>
  <c r="T31" i="4"/>
  <c r="S31" i="4"/>
  <c r="R31" i="4"/>
  <c r="Q31" i="4"/>
  <c r="P31" i="4"/>
  <c r="O31" i="4"/>
  <c r="F31" i="4"/>
  <c r="V30" i="4"/>
  <c r="U30" i="4"/>
  <c r="T30" i="4"/>
  <c r="S30" i="4"/>
  <c r="R30" i="4"/>
  <c r="Q30" i="4"/>
  <c r="P30" i="4"/>
  <c r="O30" i="4"/>
  <c r="F30" i="4"/>
  <c r="V29" i="4"/>
  <c r="U29" i="4"/>
  <c r="T29" i="4"/>
  <c r="S29" i="4"/>
  <c r="R29" i="4"/>
  <c r="Q29" i="4"/>
  <c r="P29" i="4"/>
  <c r="O29" i="4"/>
  <c r="F29" i="4"/>
  <c r="V28" i="4"/>
  <c r="U28" i="4"/>
  <c r="T28" i="4"/>
  <c r="S28" i="4"/>
  <c r="R28" i="4"/>
  <c r="Q28" i="4"/>
  <c r="P28" i="4"/>
  <c r="O28" i="4"/>
  <c r="F28" i="4"/>
  <c r="V27" i="4"/>
  <c r="U27" i="4"/>
  <c r="T27" i="4"/>
  <c r="S27" i="4"/>
  <c r="R27" i="4"/>
  <c r="Q27" i="4"/>
  <c r="P27" i="4"/>
  <c r="O27" i="4"/>
  <c r="F27" i="4"/>
  <c r="V26" i="4"/>
  <c r="U26" i="4"/>
  <c r="T26" i="4"/>
  <c r="S26" i="4"/>
  <c r="R26" i="4"/>
  <c r="Q26" i="4"/>
  <c r="P26" i="4"/>
  <c r="O26" i="4"/>
  <c r="F26" i="4"/>
  <c r="V25" i="4"/>
  <c r="U25" i="4"/>
  <c r="T25" i="4"/>
  <c r="S25" i="4"/>
  <c r="R25" i="4"/>
  <c r="Q25" i="4"/>
  <c r="P25" i="4"/>
  <c r="O25" i="4"/>
  <c r="F25" i="4"/>
  <c r="V24" i="4"/>
  <c r="U24" i="4"/>
  <c r="T24" i="4"/>
  <c r="S24" i="4"/>
  <c r="R24" i="4"/>
  <c r="Q24" i="4"/>
  <c r="P24" i="4"/>
  <c r="O24" i="4"/>
  <c r="F24" i="4"/>
  <c r="V23" i="4"/>
  <c r="U23" i="4"/>
  <c r="T23" i="4"/>
  <c r="S23" i="4"/>
  <c r="R23" i="4"/>
  <c r="Q23" i="4"/>
  <c r="P23" i="4"/>
  <c r="O23" i="4"/>
  <c r="F23" i="4"/>
  <c r="V22" i="4"/>
  <c r="U22" i="4"/>
  <c r="T22" i="4"/>
  <c r="S22" i="4"/>
  <c r="R22" i="4"/>
  <c r="Q22" i="4"/>
  <c r="P22" i="4"/>
  <c r="O22" i="4"/>
  <c r="F22" i="4"/>
  <c r="V21" i="4"/>
  <c r="U21" i="4"/>
  <c r="T21" i="4"/>
  <c r="S21" i="4"/>
  <c r="R21" i="4"/>
  <c r="Q21" i="4"/>
  <c r="P21" i="4"/>
  <c r="O21" i="4"/>
  <c r="F21" i="4"/>
  <c r="V20" i="4"/>
  <c r="U20" i="4"/>
  <c r="T20" i="4"/>
  <c r="S20" i="4"/>
  <c r="R20" i="4"/>
  <c r="Q20" i="4"/>
  <c r="P20" i="4"/>
  <c r="O20" i="4"/>
  <c r="F20" i="4"/>
  <c r="V19" i="4"/>
  <c r="U19" i="4"/>
  <c r="T19" i="4"/>
  <c r="S19" i="4"/>
  <c r="R19" i="4"/>
  <c r="Q19" i="4"/>
  <c r="P19" i="4"/>
  <c r="O19" i="4"/>
  <c r="F19" i="4"/>
  <c r="V18" i="4"/>
  <c r="U18" i="4"/>
  <c r="T18" i="4"/>
  <c r="S18" i="4"/>
  <c r="R18" i="4"/>
  <c r="Q18" i="4"/>
  <c r="P18" i="4"/>
  <c r="O18" i="4"/>
  <c r="F18" i="4"/>
  <c r="V17" i="4"/>
  <c r="U17" i="4"/>
  <c r="T17" i="4"/>
  <c r="S17" i="4"/>
  <c r="R17" i="4"/>
  <c r="Q17" i="4"/>
  <c r="P17" i="4"/>
  <c r="O17" i="4"/>
  <c r="F17" i="4"/>
  <c r="V16" i="4"/>
  <c r="U16" i="4"/>
  <c r="T16" i="4"/>
  <c r="S16" i="4"/>
  <c r="R16" i="4"/>
  <c r="Q16" i="4"/>
  <c r="P16" i="4"/>
  <c r="O16" i="4"/>
  <c r="F16" i="4"/>
  <c r="V15" i="4"/>
  <c r="U15" i="4"/>
  <c r="T15" i="4"/>
  <c r="S15" i="4"/>
  <c r="R15" i="4"/>
  <c r="Q15" i="4"/>
  <c r="P15" i="4"/>
  <c r="O15" i="4"/>
  <c r="F15" i="4"/>
  <c r="V14" i="4"/>
  <c r="U14" i="4"/>
  <c r="T14" i="4"/>
  <c r="S14" i="4"/>
  <c r="R14" i="4"/>
  <c r="Q14" i="4"/>
  <c r="P14" i="4"/>
  <c r="O14" i="4"/>
  <c r="F14" i="4"/>
  <c r="V13" i="4"/>
  <c r="U13" i="4"/>
  <c r="T13" i="4"/>
  <c r="S13" i="4"/>
  <c r="R13" i="4"/>
  <c r="Q13" i="4"/>
  <c r="P13" i="4"/>
  <c r="O13" i="4"/>
  <c r="F13" i="4"/>
  <c r="V12" i="4"/>
  <c r="U12" i="4"/>
  <c r="T12" i="4"/>
  <c r="S12" i="4"/>
  <c r="R12" i="4"/>
  <c r="Q12" i="4"/>
  <c r="P12" i="4"/>
  <c r="O12" i="4"/>
  <c r="F12" i="4"/>
  <c r="V11" i="4"/>
  <c r="U11" i="4"/>
  <c r="T11" i="4"/>
  <c r="S11" i="4"/>
  <c r="R11" i="4"/>
  <c r="Q11" i="4"/>
  <c r="P11" i="4"/>
  <c r="O11" i="4"/>
  <c r="F11" i="4"/>
  <c r="V10" i="4"/>
  <c r="U10" i="4"/>
  <c r="T10" i="4"/>
  <c r="S10" i="4"/>
  <c r="R10" i="4"/>
  <c r="Q10" i="4"/>
  <c r="P10" i="4"/>
  <c r="O10" i="4"/>
  <c r="F10" i="4"/>
  <c r="V9" i="4"/>
  <c r="U9" i="4"/>
  <c r="T9" i="4"/>
  <c r="S9" i="4"/>
  <c r="R9" i="4"/>
  <c r="Q9" i="4"/>
  <c r="P9" i="4"/>
  <c r="O9" i="4"/>
  <c r="F9" i="4"/>
  <c r="V8" i="4"/>
  <c r="U8" i="4"/>
  <c r="T8" i="4"/>
  <c r="S8" i="4"/>
  <c r="R8" i="4"/>
  <c r="Q8" i="4"/>
  <c r="P8" i="4"/>
  <c r="O8" i="4"/>
  <c r="F8" i="4"/>
  <c r="V7" i="4"/>
  <c r="U7" i="4"/>
  <c r="T7" i="4"/>
  <c r="S7" i="4"/>
  <c r="R7" i="4"/>
  <c r="Q7" i="4"/>
  <c r="P7" i="4"/>
  <c r="O7" i="4"/>
  <c r="F7" i="4"/>
  <c r="V6" i="4"/>
  <c r="U6" i="4"/>
  <c r="T6" i="4"/>
  <c r="S6" i="4"/>
  <c r="R6" i="4"/>
  <c r="Q6" i="4"/>
  <c r="P6" i="4"/>
  <c r="O6" i="4"/>
  <c r="F6" i="4"/>
  <c r="V5" i="4"/>
  <c r="U5" i="4"/>
  <c r="T5" i="4"/>
  <c r="S5" i="4"/>
  <c r="R5" i="4"/>
  <c r="Q5" i="4"/>
  <c r="P5" i="4"/>
  <c r="O5" i="4"/>
  <c r="F5" i="4"/>
  <c r="V4" i="4"/>
  <c r="U4" i="4"/>
  <c r="T4" i="4"/>
  <c r="S4" i="4"/>
  <c r="R4" i="4"/>
  <c r="Q4" i="4"/>
  <c r="P4" i="4"/>
  <c r="O4" i="4"/>
  <c r="F4" i="4"/>
  <c r="V3" i="4"/>
  <c r="U3" i="4"/>
  <c r="T3" i="4"/>
  <c r="S3" i="4"/>
  <c r="R3" i="4"/>
  <c r="Q3" i="4"/>
  <c r="P3" i="4"/>
  <c r="O3" i="4"/>
  <c r="F3" i="4"/>
  <c r="V2" i="4"/>
  <c r="U2" i="4"/>
  <c r="T2" i="4"/>
  <c r="S2" i="4"/>
  <c r="R2" i="4"/>
  <c r="Q2" i="4"/>
  <c r="P2" i="4"/>
  <c r="O2" i="4"/>
  <c r="F2" i="4"/>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tc={4A7EC7AF-C0A7-4F79-A360-649B35491EAF}</author>
  </authors>
  <commentList>
    <comment ref="E18" authorId="0" shapeId="0" xr:uid="{4A7EC7AF-C0A7-4F79-A360-649B35491EAF}">
      <text>
        <t>[Threaded comment]
Your version of Excel allows you to read this threaded comment; however, any edits to it will get removed if the file is opened in a newer version of Excel. Learn more: https://go.microsoft.com/fwlink/?linkid=870924
Comment:
    Graduates show a higher average revolving balance than Non-Graduates, possibly due to larger loans or less asset backing.</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tc={D0D36499-457A-468D-8B59-FD920E01833E}</author>
  </authors>
  <commentList>
    <comment ref="F19" authorId="0" shapeId="0" xr:uid="{D0D36499-457A-468D-8B59-FD920E01833E}">
      <text>
        <t>[Threaded comment]
Your version of Excel allows you to read this threaded comment; however, any edits to it will get removed if the file is opened in a newer version of Excel. Learn more: https://go.microsoft.com/fwlink/?linkid=870924
Comment:
    Approved loans make up 40496700000 of total payment issued.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tc={2077CA63-6E8B-4626-9C62-1B111B74589B}</author>
  </authors>
  <commentList>
    <comment ref="E20" authorId="0" shapeId="0" xr:uid="{2077CA63-6E8B-4626-9C62-1B111B74589B}">
      <text>
        <t>[Threaded comment]
Your version of Excel allows you to read this threaded comment; however, any edits to it will get removed if the file is opened in a newer version of Excel. Learn more: https://go.microsoft.com/fwlink/?linkid=870924
Comment:
    Approved loans tend to have higher residential asset value and higher luxury assets. This might indicate that banks prefer applicants with visible high-value assets.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G18" authorId="0" shapeId="0" xr:uid="{135D7847-4553-4F9B-BE51-336AEACDF765}">
      <text>
        <r>
          <rPr>
            <sz val="9"/>
            <color indexed="81"/>
            <rFont val="Tahoma"/>
            <family val="2"/>
          </rPr>
          <t>Approved loans tend to cluster in the higher CIBIL ranges (600+).
Rejected applications are more common in the lower bands (below 600).
CIBIL Score strongly influences approval decisions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H18" authorId="0" shapeId="0" xr:uid="{27F1C266-EA28-48DF-9B95-6AC4F1523EBB}">
      <text>
        <r>
          <rPr>
            <sz val="9"/>
            <color indexed="81"/>
            <rFont val="Tahoma"/>
            <family val="2"/>
          </rPr>
          <t>Approved loans tend to cluster in the higher CIBIL ranges (600+).
Rejected applications are more common in the lower bands (below 600).
CIBIL Score strongly influences approval decisions.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A10" authorId="0" shapeId="0" xr:uid="{D654F435-34D7-4F32-BD47-2EC031995AB1}">
      <text>
        <r>
          <rPr>
            <sz val="9"/>
            <color indexed="81"/>
            <rFont val="Tahoma"/>
            <family val="2"/>
          </rPr>
          <t>Approval rate is slightly higher for self-employed individuals
Self-Employed Approval Rate: 62.3%
Non-Self-Employed Approval Rate: 62.2%
Employment type (self-employed vs non-self-employed) does not significantly affect loan approval in this dataset. Both groups have nearly identical approval rates (~62%).</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A13" authorId="0" shapeId="0" xr:uid="{DC488ED9-BA30-4AFC-83A1-3416F561F736}">
      <text>
        <r>
          <rPr>
            <sz val="9"/>
            <color indexed="81"/>
            <rFont val="Tahoma"/>
            <family val="2"/>
          </rPr>
          <t>Number of dependents alone doesn't drastically affect loan approval,
However, applicants with 4 dependents have the highest number of approved loans (465), while those with 5 dependents have the lowest approvals (406)</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J10" authorId="0" shapeId="0" xr:uid="{6C99D79E-49B0-4166-A086-37170F04F145}">
      <text>
        <r>
          <rPr>
            <sz val="9"/>
            <color indexed="81"/>
            <rFont val="Tahoma"/>
            <family val="2"/>
          </rPr>
          <t>Applicants with higher total assets have a stronger chance of loan approval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A20" authorId="0" shapeId="0" xr:uid="{7715814B-78AE-46C8-9F37-BF69EE80F4C2}">
      <text>
        <r>
          <rPr>
            <sz val="9"/>
            <color indexed="81"/>
            <rFont val="Tahoma"/>
            <family val="2"/>
          </rPr>
          <t>While most loans are issued to applicants earning above ₹20 Lakh, the approval rate is not the highest in this group.
Moderate income groups (₹15–20 Lakh) show a stronger approval percentage, indicating possible sweet spots in income-based risk assessment for lenders.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A20" authorId="0" shapeId="0" xr:uid="{91807779-D722-4F3A-AB61-532458B57992}">
      <text>
        <r>
          <rPr>
            <sz val="9"/>
            <color indexed="81"/>
            <rFont val="Tahoma"/>
            <family val="2"/>
          </rPr>
          <t>- Highest approvals are in the &gt; ₹4 Cr band — 943 approvals, which is 35% of total approvals.
- Even in lower bands like &lt; ₹1 Cr, the approval rate is strong at 63%, suggesting income/assets aren’t the only approval criteria.
- Approval rates across all bands stay relatively consistent (60–65%), showing that higher financial strength doesn’t always guarantee approval.
- This hints that other factors (CIBIL score, employment, education, dependents, etc.) also play a key role.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E19" authorId="0" shapeId="0" xr:uid="{7D019402-5CC1-4340-83E0-FE57E009C403}">
      <text>
        <r>
          <rPr>
            <sz val="9"/>
            <color indexed="81"/>
            <rFont val="Tahoma"/>
            <family val="2"/>
          </rPr>
          <t>Higher EMI (&gt; ₹2 Lakhs) has the highest number of applicants and still maintains a decent approval rate (~62.5%).
Middle EMI ranges (₹50K–₹2L) have lower approval rates (53%–59%), suggesting banks may be cautious at mid-range EMIs.
Surprisingly, Lowest EMI (&lt; ₹50K) has the highest approval rate (~64.5%), though the volume is very low.</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D687F0-7D59-4FF5-BBCF-BEF3E41CFA1D}" keepAlive="1" name="Query - Raw_Data" description="Connection to the 'Raw_Data' query in the workbook." type="5" refreshedVersion="8" background="1" saveData="1">
    <dbPr connection="Provider=Microsoft.Mashup.OleDb.1;Data Source=$Workbook$;Location=Raw_Data;Extended Properties=&quot;&quot;" command="SELECT * FROM [Raw_Data]"/>
  </connection>
</connections>
</file>

<file path=xl/sharedStrings.xml><?xml version="1.0" encoding="utf-8"?>
<sst xmlns="http://schemas.openxmlformats.org/spreadsheetml/2006/main" count="25787" uniqueCount="102">
  <si>
    <t>loan_id</t>
  </si>
  <si>
    <t xml:space="preserve"> no_of_dependents</t>
  </si>
  <si>
    <t xml:space="preserve"> education</t>
  </si>
  <si>
    <t xml:space="preserve"> self_employed</t>
  </si>
  <si>
    <t xml:space="preserve"> income_annum</t>
  </si>
  <si>
    <t xml:space="preserve"> loan_amount</t>
  </si>
  <si>
    <t xml:space="preserve"> loan_term</t>
  </si>
  <si>
    <t xml:space="preserve"> cibil_score</t>
  </si>
  <si>
    <t xml:space="preserve"> residential_assets_value</t>
  </si>
  <si>
    <t xml:space="preserve"> commercial_assets_value</t>
  </si>
  <si>
    <t xml:space="preserve"> luxury_assets_value</t>
  </si>
  <si>
    <t xml:space="preserve"> bank_asset_value</t>
  </si>
  <si>
    <t xml:space="preserve"> loan_status</t>
  </si>
  <si>
    <t xml:space="preserve"> Graduate</t>
  </si>
  <si>
    <t xml:space="preserve"> No</t>
  </si>
  <si>
    <t xml:space="preserve"> Approved</t>
  </si>
  <si>
    <t xml:space="preserve"> Not Graduate</t>
  </si>
  <si>
    <t xml:space="preserve"> Yes</t>
  </si>
  <si>
    <t xml:space="preserve"> Rejected</t>
  </si>
  <si>
    <t>Graduate</t>
  </si>
  <si>
    <t>No</t>
  </si>
  <si>
    <t>Approved</t>
  </si>
  <si>
    <t>Not Graduate</t>
  </si>
  <si>
    <t>Yes</t>
  </si>
  <si>
    <t>Rejected</t>
  </si>
  <si>
    <t>Total loan Applocation</t>
  </si>
  <si>
    <t>Total Approved Application</t>
  </si>
  <si>
    <t>Total Rejected application</t>
  </si>
  <si>
    <t>Approval Rate(%)</t>
  </si>
  <si>
    <t>Average Loan amount</t>
  </si>
  <si>
    <t>Average Income</t>
  </si>
  <si>
    <t>Average cibil score</t>
  </si>
  <si>
    <t>Average Loan Term</t>
  </si>
  <si>
    <t>Row Labels</t>
  </si>
  <si>
    <t>Grand Total</t>
  </si>
  <si>
    <t>Column Labels</t>
  </si>
  <si>
    <t>Sum of loan_id</t>
  </si>
  <si>
    <t>Revolving_Balance</t>
  </si>
  <si>
    <t>Revolving _Balance</t>
  </si>
  <si>
    <t>Sum of Revolving_Balance</t>
  </si>
  <si>
    <t>Total_Payment</t>
  </si>
  <si>
    <t>Sum of Total_Payment</t>
  </si>
  <si>
    <t>loan_amount</t>
  </si>
  <si>
    <t>residential assets value</t>
  </si>
  <si>
    <t xml:space="preserve"> commercial assets value</t>
  </si>
  <si>
    <t>luxury assets value</t>
  </si>
  <si>
    <t>Loan id</t>
  </si>
  <si>
    <t>Count of loan_id</t>
  </si>
  <si>
    <t>cibil_score</t>
  </si>
  <si>
    <t>CIBIL_Score_Range</t>
  </si>
  <si>
    <t>300–499</t>
  </si>
  <si>
    <t>500–599</t>
  </si>
  <si>
    <t>600–699</t>
  </si>
  <si>
    <t>700–799</t>
  </si>
  <si>
    <t>800+</t>
  </si>
  <si>
    <t>self-employed</t>
  </si>
  <si>
    <t>Total Loan</t>
  </si>
  <si>
    <t>Number of dependents</t>
  </si>
  <si>
    <t>Total_assets_value</t>
  </si>
  <si>
    <t>Sum of Total_assets_value</t>
  </si>
  <si>
    <t>Income_Band</t>
  </si>
  <si>
    <t>&lt;5 Lakh</t>
  </si>
  <si>
    <t>&gt;20 Lakh</t>
  </si>
  <si>
    <t>10-15 Lakh</t>
  </si>
  <si>
    <t>15-20 Lakh</t>
  </si>
  <si>
    <t>5-10 Lakh</t>
  </si>
  <si>
    <t>Income Band</t>
  </si>
  <si>
    <t>Total Loans</t>
  </si>
  <si>
    <t>Approval Rate</t>
  </si>
  <si>
    <t>&lt; 5 Lakh</t>
  </si>
  <si>
    <t>5–10 Lakh</t>
  </si>
  <si>
    <t>10–15 Lakh</t>
  </si>
  <si>
    <t>15–20 Lakh</t>
  </si>
  <si>
    <t>&gt; 20 Lakh</t>
  </si>
  <si>
    <t>Total_Income_Assets</t>
  </si>
  <si>
    <t>Income_Asset_Band</t>
  </si>
  <si>
    <t>&lt;1 Cr</t>
  </si>
  <si>
    <t>&gt;4 Cr</t>
  </si>
  <si>
    <t>1–2 Cr</t>
  </si>
  <si>
    <t>2–3 Cr</t>
  </si>
  <si>
    <t>3–4 Cr</t>
  </si>
  <si>
    <t>Total Financial Band</t>
  </si>
  <si>
    <t>&lt; ₹1 Cr</t>
  </si>
  <si>
    <t>₹1–2 Cr</t>
  </si>
  <si>
    <t>₹2–3 Cr</t>
  </si>
  <si>
    <t>₹3–4 Cr</t>
  </si>
  <si>
    <t>&gt; ₹4 Cr</t>
  </si>
  <si>
    <t>EMI_Estimate</t>
  </si>
  <si>
    <t>EMI_Band</t>
  </si>
  <si>
    <t>&gt;2L</t>
  </si>
  <si>
    <t>1.5-2L</t>
  </si>
  <si>
    <t>1L-1.5L</t>
  </si>
  <si>
    <t>50K</t>
  </si>
  <si>
    <t>50K-1L</t>
  </si>
  <si>
    <t>EMI Band</t>
  </si>
  <si>
    <t>1.5–2L</t>
  </si>
  <si>
    <t>1L–1.5L</t>
  </si>
  <si>
    <t>50K–1L</t>
  </si>
  <si>
    <t>&lt;50K</t>
  </si>
  <si>
    <t>Total</t>
  </si>
  <si>
    <r>
      <t>61.2%</t>
    </r>
    <r>
      <rPr>
        <sz val="11"/>
        <color theme="1"/>
        <rFont val="Calibri"/>
        <family val="2"/>
        <scheme val="minor"/>
      </rPr>
      <t xml:space="preserve"> overall</t>
    </r>
  </si>
  <si>
    <t>Bank Loan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</si>
</sst>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4.9989318521683403E-2"/>
        <bgColor indexed="64"/>
      </patternFill>
    </fill>
    <fill>
      <patternFill patternType="solid">
        <fgColor theme="1"/>
        <bgColor indexed="64"/>
      </patternFill>
    </fill>
    <fill>
      <patternFill patternType="solid">
        <fgColor theme="1" tint="0.34998626667073579"/>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0" fontId="0" fillId="0" borderId="0" xfId="0" applyAlignment="1">
      <alignment horizontal="center"/>
    </xf>
    <xf numFmtId="0" fontId="13" fillId="33" borderId="0" xfId="0" applyFont="1" applyFill="1" applyAlignment="1">
      <alignment horizontal="center"/>
    </xf>
    <xf numFmtId="0" fontId="0" fillId="0" borderId="0" xfId="0" pivotButton="1"/>
    <xf numFmtId="0" fontId="0" fillId="0" borderId="0" xfId="0" applyAlignment="1">
      <alignment horizontal="left"/>
    </xf>
    <xf numFmtId="0" fontId="16" fillId="0" borderId="0" xfId="0" applyFont="1" applyAlignment="1">
      <alignment horizontal="center" vertical="center" wrapText="1"/>
    </xf>
    <xf numFmtId="0" fontId="0" fillId="0" borderId="0" xfId="0" applyAlignment="1">
      <alignment vertical="center" wrapText="1"/>
    </xf>
    <xf numFmtId="0" fontId="16" fillId="0" borderId="0" xfId="0" applyFont="1" applyAlignment="1">
      <alignment vertical="center" wrapText="1"/>
    </xf>
    <xf numFmtId="10" fontId="0" fillId="0" borderId="0" xfId="0" applyNumberFormat="1" applyAlignment="1">
      <alignment vertical="center" wrapText="1"/>
    </xf>
    <xf numFmtId="9" fontId="16" fillId="0" borderId="0" xfId="0" applyNumberFormat="1" applyFont="1" applyAlignment="1">
      <alignment vertical="center" wrapText="1"/>
    </xf>
    <xf numFmtId="10" fontId="16" fillId="0" borderId="0" xfId="0" applyNumberFormat="1" applyFont="1" applyAlignment="1">
      <alignment vertical="center" wrapText="1"/>
    </xf>
    <xf numFmtId="164" fontId="0" fillId="0" borderId="0" xfId="0" applyNumberFormat="1"/>
    <xf numFmtId="164" fontId="0" fillId="0" borderId="0" xfId="0" applyNumberFormat="1" applyAlignment="1">
      <alignment horizontal="center"/>
    </xf>
    <xf numFmtId="0" fontId="0" fillId="34" borderId="0" xfId="0" applyFill="1"/>
    <xf numFmtId="2" fontId="0" fillId="0" borderId="0" xfId="0" applyNumberFormat="1" applyAlignment="1">
      <alignment horizontal="center"/>
    </xf>
    <xf numFmtId="1" fontId="0" fillId="0" borderId="0" xfId="0" applyNumberFormat="1" applyAlignment="1">
      <alignment horizontal="center"/>
    </xf>
    <xf numFmtId="0" fontId="13" fillId="35" borderId="10" xfId="0" applyFont="1" applyFill="1" applyBorder="1" applyAlignment="1">
      <alignment horizontal="center"/>
    </xf>
    <xf numFmtId="0" fontId="13" fillId="35" borderId="0" xfId="0" applyFont="1" applyFill="1" applyAlignment="1">
      <alignment horizontal="center"/>
    </xf>
    <xf numFmtId="0" fontId="0" fillId="0" borderId="0" xfId="0" applyNumberForma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1">
    <dxf>
      <numFmt numFmtId="1" formatCode="0"/>
    </dxf>
    <dxf>
      <numFmt numFmtId="1" formatCode="0"/>
    </dxf>
    <dxf>
      <numFmt numFmtId="1" formatCode="0"/>
    </dxf>
    <dxf>
      <numFmt numFmtId="1" formatCode="0"/>
    </dxf>
    <dxf>
      <numFmt numFmtId="1" formatCode="0"/>
    </dxf>
    <dxf>
      <numFmt numFmtId="1" formatCode="0"/>
    </dxf>
    <dxf>
      <numFmt numFmtId="14" formatCode="0.0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numFmt numFmtId="14" formatCode="0.0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14" formatCode="0.0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numFmt numFmtId="164" formatCode="&quot;₹&quot;\ #,##0.0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E43CB8"/>
      <color rgb="FFFF3300"/>
      <color rgb="FF288851"/>
      <color rgb="FF26EA50"/>
      <color rgb="FFFF0000"/>
      <color rgb="FFFF9900"/>
      <color rgb="FFFB4B05"/>
      <color rgb="FF66FF66"/>
      <color rgb="FFE11F28"/>
      <color rgb="FFDB434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1"/>
          <a:lstStyle/>
          <a:p>
            <a:pPr>
              <a:defRPr sz="1600" b="1" i="0" u="none" strike="noStrike" kern="1200" spc="100" baseline="0">
                <a:ln w="6350">
                  <a:solidFill>
                    <a:schemeClr val="bg1"/>
                  </a:solidFill>
                </a:ln>
                <a:solidFill>
                  <a:schemeClr val="lt1">
                    <a:lumMod val="95000"/>
                  </a:schemeClr>
                </a:solidFill>
                <a:effectLst>
                  <a:outerShdw blurRad="50800" dist="38100" dir="5400000" sx="92000" sy="92000" algn="t" rotWithShape="0">
                    <a:prstClr val="black">
                      <a:alpha val="40000"/>
                    </a:prstClr>
                  </a:outerShdw>
                </a:effectLst>
                <a:latin typeface="+mn-lt"/>
                <a:ea typeface="+mn-ea"/>
                <a:cs typeface="+mn-cs"/>
              </a:defRPr>
            </a:pPr>
            <a:r>
              <a:rPr lang="en-IN" sz="800" b="0">
                <a:ln w="6350">
                  <a:solidFill>
                    <a:schemeClr val="bg1"/>
                  </a:solidFill>
                </a:ln>
                <a:effectLst>
                  <a:outerShdw blurRad="50800" dist="38100" dir="5400000" sx="92000" sy="92000" algn="t" rotWithShape="0">
                    <a:prstClr val="black">
                      <a:alpha val="40000"/>
                    </a:prstClr>
                  </a:outerShdw>
                </a:effectLst>
                <a:latin typeface="+mn-lt"/>
              </a:rPr>
              <a:t>Toal</a:t>
            </a:r>
            <a:r>
              <a:rPr lang="en-IN" sz="800" b="0" baseline="0">
                <a:ln w="6350">
                  <a:solidFill>
                    <a:schemeClr val="bg1"/>
                  </a:solidFill>
                </a:ln>
                <a:effectLst>
                  <a:outerShdw blurRad="50800" dist="38100" dir="5400000" sx="92000" sy="92000" algn="t" rotWithShape="0">
                    <a:prstClr val="black">
                      <a:alpha val="40000"/>
                    </a:prstClr>
                  </a:outerShdw>
                </a:effectLst>
                <a:latin typeface="+mn-lt"/>
              </a:rPr>
              <a:t> Loan Application </a:t>
            </a:r>
            <a:r>
              <a:rPr lang="en-IN" sz="800" b="0">
                <a:ln w="6350">
                  <a:solidFill>
                    <a:schemeClr val="bg1"/>
                  </a:solidFill>
                </a:ln>
                <a:effectLst>
                  <a:outerShdw blurRad="50800" dist="38100" dir="5400000" sx="92000" sy="92000" algn="t" rotWithShape="0">
                    <a:prstClr val="black">
                      <a:alpha val="40000"/>
                    </a:prstClr>
                  </a:outerShdw>
                </a:effectLst>
                <a:latin typeface="+mn-lt"/>
              </a:rPr>
              <a:t>VS Approved</a:t>
            </a:r>
          </a:p>
        </c:rich>
      </c:tx>
      <c:layout>
        <c:manualLayout>
          <c:xMode val="edge"/>
          <c:yMode val="edge"/>
          <c:x val="2.4305270515052229E-3"/>
          <c:y val="3.0498275885755106E-2"/>
        </c:manualLayout>
      </c:layout>
      <c:overlay val="0"/>
      <c:spPr>
        <a:noFill/>
        <a:ln>
          <a:solidFill>
            <a:schemeClr val="accent1">
              <a:lumMod val="75000"/>
              <a:alpha val="93000"/>
            </a:schemeClr>
          </a:solidFill>
        </a:ln>
        <a:effectLst>
          <a:glow rad="228600">
            <a:schemeClr val="accent5">
              <a:lumMod val="75000"/>
              <a:alpha val="62000"/>
            </a:schemeClr>
          </a:glow>
          <a:outerShdw blurRad="63500" sx="105000" sy="105000" algn="ctr" rotWithShape="0">
            <a:srgbClr val="E43CB8">
              <a:alpha val="50000"/>
            </a:srgbClr>
          </a:outerShdw>
          <a:softEdge rad="127000"/>
        </a:effectLst>
      </c:spPr>
      <c:txPr>
        <a:bodyPr rot="0" spcFirstLastPara="1" vertOverflow="ellipsis" vert="horz" wrap="square" anchor="t" anchorCtr="1"/>
        <a:lstStyle/>
        <a:p>
          <a:pPr>
            <a:defRPr sz="1600" b="1" i="0" u="none" strike="noStrike" kern="1200" spc="100" baseline="0">
              <a:ln w="6350">
                <a:solidFill>
                  <a:schemeClr val="bg1"/>
                </a:solidFill>
              </a:ln>
              <a:solidFill>
                <a:schemeClr val="lt1">
                  <a:lumMod val="95000"/>
                </a:schemeClr>
              </a:solidFill>
              <a:effectLst>
                <a:outerShdw blurRad="50800" dist="38100" dir="5400000" sx="92000" sy="92000" algn="t" rotWithShape="0">
                  <a:prstClr val="black">
                    <a:alpha val="40000"/>
                  </a:prstClr>
                </a:outerShdw>
              </a:effectLst>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4973924769840646E-2"/>
          <c:y val="0.27172312275328353"/>
          <c:w val="0.62065485564304457"/>
          <c:h val="0.65505612754943121"/>
        </c:manualLayout>
      </c:layout>
      <c:pie3DChart>
        <c:varyColors val="1"/>
        <c:ser>
          <c:idx val="0"/>
          <c:order val="0"/>
          <c:spPr>
            <a:ln>
              <a:solidFill>
                <a:schemeClr val="bg1"/>
              </a:solidFill>
            </a:ln>
          </c:spPr>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a:sp3d>
                <a:contourClr>
                  <a:schemeClr val="bg1"/>
                </a:contourClr>
              </a:sp3d>
            </c:spPr>
            <c:extLst>
              <c:ext xmlns:c16="http://schemas.microsoft.com/office/drawing/2014/chart" uri="{C3380CC4-5D6E-409C-BE32-E72D297353CC}">
                <c16:uniqueId val="{00000001-CD2D-4E80-96AC-397B84193840}"/>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a:sp3d>
                <a:contourClr>
                  <a:schemeClr val="bg1"/>
                </a:contourClr>
              </a:sp3d>
            </c:spPr>
            <c:extLst>
              <c:ext xmlns:c16="http://schemas.microsoft.com/office/drawing/2014/chart" uri="{C3380CC4-5D6E-409C-BE32-E72D297353CC}">
                <c16:uniqueId val="{00000003-CD2D-4E80-96AC-397B8419384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'Loan KPI'!$A$2:$B$2</c:f>
              <c:strCache>
                <c:ptCount val="2"/>
                <c:pt idx="0">
                  <c:v>Total loan Applocation</c:v>
                </c:pt>
                <c:pt idx="1">
                  <c:v>Total Approved Application</c:v>
                </c:pt>
              </c:strCache>
            </c:strRef>
          </c:cat>
          <c:val>
            <c:numRef>
              <c:f>'Loan KPI'!$A$3:$B$3</c:f>
              <c:numCache>
                <c:formatCode>General</c:formatCode>
                <c:ptCount val="2"/>
                <c:pt idx="0">
                  <c:v>4269</c:v>
                </c:pt>
                <c:pt idx="1">
                  <c:v>2656</c:v>
                </c:pt>
              </c:numCache>
            </c:numRef>
          </c:val>
          <c:extLst>
            <c:ext xmlns:c16="http://schemas.microsoft.com/office/drawing/2014/chart" uri="{C3380CC4-5D6E-409C-BE32-E72D297353CC}">
              <c16:uniqueId val="{00000004-CD2D-4E80-96AC-397B84193840}"/>
            </c:ext>
          </c:extLst>
        </c:ser>
        <c:dLbls>
          <c:showLegendKey val="0"/>
          <c:showVal val="0"/>
          <c:showCatName val="0"/>
          <c:showSerName val="0"/>
          <c:showPercent val="1"/>
          <c:showBubbleSize val="0"/>
          <c:showLeaderLines val="1"/>
        </c:dLbls>
      </c:pie3DChart>
      <c:spPr>
        <a:solidFill>
          <a:schemeClr val="tx1">
            <a:lumMod val="95000"/>
            <a:lumOff val="5000"/>
          </a:schemeClr>
        </a:solidFill>
        <a:ln>
          <a:noFill/>
        </a:ln>
        <a:effectLst/>
      </c:spPr>
    </c:plotArea>
    <c:legend>
      <c:legendPos val="r"/>
      <c:layout>
        <c:manualLayout>
          <c:xMode val="edge"/>
          <c:yMode val="edge"/>
          <c:x val="0.67778572184431374"/>
          <c:y val="0.24706105197529316"/>
          <c:w val="0.30166918103155888"/>
          <c:h val="0.50615117253506614"/>
        </c:manualLayout>
      </c:layout>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12700">
      <a:solidFill>
        <a:schemeClr val="bg1"/>
      </a:solidFill>
    </a:ln>
    <a:effectLst>
      <a:outerShdw blurRad="50800" dist="228600" dir="5400000" algn="ctr" rotWithShape="0">
        <a:schemeClr val="tx1">
          <a:lumMod val="95000"/>
          <a:lumOff val="5000"/>
        </a:schemeClr>
      </a:outerShdw>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2!PivotTable1</c:name>
    <c:fmtId val="41"/>
  </c:pivotSource>
  <c:chart>
    <c:title>
      <c:tx>
        <c:rich>
          <a:bodyPr rot="0" spcFirstLastPara="1" vertOverflow="ellipsis" vert="horz" wrap="square" anchor="ctr" anchorCtr="1"/>
          <a:lstStyle/>
          <a:p>
            <a:pPr>
              <a:defRPr sz="1400" b="0" i="0" u="none" strike="noStrike" kern="1200" spc="0" baseline="0">
                <a:ln>
                  <a:noFill/>
                </a:ln>
                <a:solidFill>
                  <a:schemeClr val="bg1"/>
                </a:solidFill>
                <a:latin typeface="+mn-lt"/>
                <a:ea typeface="+mn-ea"/>
                <a:cs typeface="+mn-cs"/>
              </a:defRPr>
            </a:pPr>
            <a:r>
              <a:rPr lang="en-IN" sz="900"/>
              <a:t>Loan</a:t>
            </a:r>
            <a:r>
              <a:rPr lang="en-IN" sz="900" baseline="0"/>
              <a:t> Status By Education</a:t>
            </a:r>
            <a:endParaRPr lang="en-IN" sz="900"/>
          </a:p>
        </c:rich>
      </c:tx>
      <c:layout>
        <c:manualLayout>
          <c:xMode val="edge"/>
          <c:yMode val="edge"/>
          <c:x val="0.24217333658035015"/>
          <c:y val="4.2108866826429302E-2"/>
        </c:manualLayout>
      </c:layout>
      <c:overlay val="0"/>
      <c:spPr>
        <a:noFill/>
        <a:ln>
          <a:noFill/>
        </a:ln>
        <a:effectLst>
          <a:outerShdw blurRad="63500" sx="102000" sy="102000" algn="ctr" rotWithShape="0">
            <a:srgbClr val="E43CB8">
              <a:alpha val="83000"/>
            </a:srgbClr>
          </a:outerShdw>
        </a:effectLst>
      </c:spPr>
      <c:txPr>
        <a:bodyPr rot="0" spcFirstLastPara="1" vertOverflow="ellipsis" vert="horz" wrap="square" anchor="ctr" anchorCtr="1"/>
        <a:lstStyle/>
        <a:p>
          <a:pPr>
            <a:defRPr sz="1400" b="0" i="0" u="none" strike="noStrike" kern="1200" spc="0" baseline="0">
              <a:ln>
                <a:noFill/>
              </a:ln>
              <a:solidFill>
                <a:schemeClr val="bg1"/>
              </a:solidFill>
              <a:latin typeface="+mn-lt"/>
              <a:ea typeface="+mn-ea"/>
              <a:cs typeface="+mn-cs"/>
            </a:defRPr>
          </a:pPr>
          <a:endParaRPr lang="en-IN"/>
        </a:p>
      </c:txPr>
    </c:title>
    <c:autoTitleDeleted val="0"/>
    <c:pivotFmts>
      <c:pivotFmt>
        <c:idx val="0"/>
        <c:spPr>
          <a:solidFill>
            <a:srgbClr val="CC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8287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8287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6EA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dLbl>
          <c:idx val="0"/>
          <c:layout>
            <c:manualLayout>
              <c:x val="3.786691493846058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6EA50"/>
          </a:solidFill>
          <a:ln>
            <a:noFill/>
          </a:ln>
          <a:effectLst/>
        </c:spPr>
        <c:dLbl>
          <c:idx val="0"/>
          <c:layout>
            <c:manualLayout>
              <c:x val="0"/>
              <c:y val="2.15059347348504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20943386906539E-2"/>
          <c:y val="0.1111587075736246"/>
          <c:w val="0.85452105988764371"/>
          <c:h val="0.83571102797239116"/>
        </c:manualLayout>
      </c:layout>
      <c:barChart>
        <c:barDir val="col"/>
        <c:grouping val="clustered"/>
        <c:varyColors val="0"/>
        <c:ser>
          <c:idx val="0"/>
          <c:order val="0"/>
          <c:tx>
            <c:strRef>
              <c:f>'KPI 2'!$B$3:$B$4</c:f>
              <c:strCache>
                <c:ptCount val="1"/>
                <c:pt idx="0">
                  <c:v>Approved</c:v>
                </c:pt>
              </c:strCache>
            </c:strRef>
          </c:tx>
          <c:spPr>
            <a:solidFill>
              <a:srgbClr val="26EA50"/>
            </a:solidFill>
            <a:ln>
              <a:noFill/>
            </a:ln>
            <a:effectLst/>
          </c:spPr>
          <c:invertIfNegative val="0"/>
          <c:dLbls>
            <c:dLbl>
              <c:idx val="0"/>
              <c:layout>
                <c:manualLayout>
                  <c:x val="0"/>
                  <c:y val="2.150593473485045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1DD-495A-9BEC-2B3592DF650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2'!$A$5</c:f>
              <c:strCache>
                <c:ptCount val="1"/>
                <c:pt idx="0">
                  <c:v>Total</c:v>
                </c:pt>
              </c:strCache>
            </c:strRef>
          </c:cat>
          <c:val>
            <c:numRef>
              <c:f>'KPI 2'!$B$5</c:f>
              <c:numCache>
                <c:formatCode>General</c:formatCode>
                <c:ptCount val="1"/>
                <c:pt idx="0">
                  <c:v>5715670</c:v>
                </c:pt>
              </c:numCache>
            </c:numRef>
          </c:val>
          <c:extLst>
            <c:ext xmlns:c16="http://schemas.microsoft.com/office/drawing/2014/chart" uri="{C3380CC4-5D6E-409C-BE32-E72D297353CC}">
              <c16:uniqueId val="{00000000-B33E-49B4-B2B1-22F5BBC62021}"/>
            </c:ext>
          </c:extLst>
        </c:ser>
        <c:ser>
          <c:idx val="1"/>
          <c:order val="1"/>
          <c:tx>
            <c:strRef>
              <c:f>'KPI 2'!$C$3:$C$4</c:f>
              <c:strCache>
                <c:ptCount val="1"/>
                <c:pt idx="0">
                  <c:v>Rejected</c:v>
                </c:pt>
              </c:strCache>
            </c:strRef>
          </c:tx>
          <c:spPr>
            <a:solidFill>
              <a:srgbClr val="FF0000"/>
            </a:solidFill>
            <a:ln>
              <a:noFill/>
            </a:ln>
            <a:effectLst/>
          </c:spPr>
          <c:invertIfNegative val="0"/>
          <c:dLbls>
            <c:dLbl>
              <c:idx val="0"/>
              <c:layout>
                <c:manualLayout>
                  <c:x val="3.7866914938460589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1DD-495A-9BEC-2B3592DF650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2'!$A$5</c:f>
              <c:strCache>
                <c:ptCount val="1"/>
                <c:pt idx="0">
                  <c:v>Total</c:v>
                </c:pt>
              </c:strCache>
            </c:strRef>
          </c:cat>
          <c:val>
            <c:numRef>
              <c:f>'KPI 2'!$C$5</c:f>
              <c:numCache>
                <c:formatCode>General</c:formatCode>
                <c:ptCount val="1"/>
                <c:pt idx="0">
                  <c:v>3398645</c:v>
                </c:pt>
              </c:numCache>
            </c:numRef>
          </c:val>
          <c:extLst>
            <c:ext xmlns:c16="http://schemas.microsoft.com/office/drawing/2014/chart" uri="{C3380CC4-5D6E-409C-BE32-E72D297353CC}">
              <c16:uniqueId val="{00000001-3FA3-4E28-AA83-11F90ACF979B}"/>
            </c:ext>
          </c:extLst>
        </c:ser>
        <c:dLbls>
          <c:dLblPos val="outEnd"/>
          <c:showLegendKey val="0"/>
          <c:showVal val="1"/>
          <c:showCatName val="0"/>
          <c:showSerName val="0"/>
          <c:showPercent val="0"/>
          <c:showBubbleSize val="0"/>
        </c:dLbls>
        <c:gapWidth val="219"/>
        <c:axId val="2115269919"/>
        <c:axId val="2115279999"/>
      </c:barChart>
      <c:catAx>
        <c:axId val="2115269919"/>
        <c:scaling>
          <c:orientation val="minMax"/>
        </c:scaling>
        <c:delete val="1"/>
        <c:axPos val="b"/>
        <c:numFmt formatCode="General" sourceLinked="1"/>
        <c:majorTickMark val="none"/>
        <c:minorTickMark val="none"/>
        <c:tickLblPos val="nextTo"/>
        <c:crossAx val="2115279999"/>
        <c:crosses val="autoZero"/>
        <c:auto val="1"/>
        <c:lblAlgn val="ctr"/>
        <c:lblOffset val="100"/>
        <c:noMultiLvlLbl val="0"/>
      </c:catAx>
      <c:valAx>
        <c:axId val="2115279999"/>
        <c:scaling>
          <c:orientation val="minMax"/>
        </c:scaling>
        <c:delete val="1"/>
        <c:axPos val="l"/>
        <c:numFmt formatCode="General" sourceLinked="1"/>
        <c:majorTickMark val="none"/>
        <c:minorTickMark val="none"/>
        <c:tickLblPos val="nextTo"/>
        <c:crossAx val="2115269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bg1"/>
      </a:solidFill>
      <a:round/>
    </a:ln>
    <a:effectLst/>
  </c:spPr>
  <c:txPr>
    <a:bodyPr/>
    <a:lstStyle/>
    <a:p>
      <a:pPr>
        <a:defRPr>
          <a:ln>
            <a:no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3!PivotTable7</c:name>
    <c:fmtId val="1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a:t>Revolving Balance: Graduate vs Non-Graduate</a:t>
            </a:r>
          </a:p>
        </c:rich>
      </c:tx>
      <c:layout>
        <c:manualLayout>
          <c:xMode val="edge"/>
          <c:yMode val="edge"/>
          <c:x val="0.45288783842790015"/>
          <c:y val="4.5389907748259198E-2"/>
        </c:manualLayout>
      </c:layout>
      <c:overlay val="0"/>
      <c:spPr>
        <a:solidFill>
          <a:schemeClr val="tx1">
            <a:lumMod val="95000"/>
            <a:lumOff val="5000"/>
          </a:schemeClr>
        </a:solidFill>
        <a:ln>
          <a:solidFill>
            <a:schemeClr val="tx1">
              <a:lumMod val="85000"/>
              <a:lumOff val="15000"/>
            </a:schemeClr>
          </a:solidFill>
          <a:prstDash val="sysDash"/>
        </a:ln>
        <a:effectLst>
          <a:outerShdw blurRad="63500" sx="102000" sy="102000" algn="ctr" rotWithShape="0">
            <a:srgbClr val="E43CB8">
              <a:alpha val="90000"/>
            </a:srgb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82877"/>
          </a:solidFill>
          <a:ln>
            <a:noFill/>
          </a:ln>
          <a:effectLst/>
        </c:spPr>
        <c:dLbl>
          <c:idx val="0"/>
          <c:layout>
            <c:manualLayout>
              <c:x val="-2.7776684164479695E-3"/>
              <c:y val="1.3888706620005832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599999999999997"/>
                  <c:h val="6.4745552639253412E-2"/>
                </c:manualLayout>
              </c15:layout>
            </c:ext>
          </c:extLst>
        </c:dLbl>
      </c:pivotFmt>
      <c:pivotFmt>
        <c:idx val="2"/>
        <c:spPr>
          <a:solidFill>
            <a:srgbClr val="92D050"/>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599999999999997"/>
                  <c:h val="5.5486293379994167E-2"/>
                </c:manualLayout>
              </c15:layout>
            </c:ext>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82877"/>
          </a:solidFill>
          <a:ln>
            <a:noFill/>
          </a:ln>
          <a:effectLst/>
        </c:spPr>
        <c:dLbl>
          <c:idx val="0"/>
          <c:layout>
            <c:manualLayout>
              <c:x val="-2.7776684164479695E-3"/>
              <c:y val="1.3888706620005832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599999999999997"/>
                  <c:h val="6.4745552639253412E-2"/>
                </c:manualLayout>
              </c15:layout>
            </c:ext>
          </c:extLst>
        </c:dLbl>
      </c:pivotFmt>
      <c:pivotFmt>
        <c:idx val="5"/>
        <c:spPr>
          <a:solidFill>
            <a:srgbClr val="92D050"/>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599999999999997"/>
                  <c:h val="5.5486293379994167E-2"/>
                </c:manualLayout>
              </c15:layout>
            </c:ext>
          </c:extLst>
        </c:dLbl>
      </c:pivotFmt>
      <c:pivotFmt>
        <c:idx val="6"/>
        <c:spPr>
          <a:solidFill>
            <a:srgbClr val="C00000"/>
          </a:solidFill>
          <a:ln>
            <a:noFill/>
          </a:ln>
          <a:effectLst>
            <a:outerShdw blurRad="63500" dist="50800" dir="5400000" sx="126000" sy="126000" algn="ctr" rotWithShape="0">
              <a:srgbClr val="000000">
                <a:alpha val="39000"/>
              </a:srgbClr>
            </a:outerShdw>
          </a:effectLst>
          <a:scene3d>
            <a:camera prst="orthographicFront"/>
            <a:lightRig rig="threePt" dir="t">
              <a:rot lat="0" lon="0" rev="4200000"/>
            </a:lightRig>
          </a:scene3d>
        </c:spPr>
        <c:marker>
          <c:symbol val="none"/>
        </c:marker>
        <c:dLbl>
          <c:idx val="0"/>
          <c:numFmt formatCode="&quot;₹&quot;\ #,##0.0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82877"/>
          </a:solidFill>
          <a:ln>
            <a:noFill/>
          </a:ln>
          <a:effectLst>
            <a:outerShdw blurRad="63500" dist="50800" dir="5400000" sx="126000" sy="126000" algn="ctr" rotWithShape="0">
              <a:srgbClr val="000000">
                <a:alpha val="39000"/>
              </a:srgbClr>
            </a:outerShdw>
          </a:effectLst>
          <a:scene3d>
            <a:camera prst="orthographicFront"/>
            <a:lightRig rig="threePt" dir="t">
              <a:rot lat="0" lon="0" rev="4200000"/>
            </a:lightRig>
          </a:scene3d>
        </c:spPr>
        <c:dLbl>
          <c:idx val="0"/>
          <c:layout>
            <c:manualLayout>
              <c:x val="-2.7776684164479695E-3"/>
              <c:y val="1.3888706620005832E-2"/>
            </c:manualLayout>
          </c:layout>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599999999999997"/>
                  <c:h val="6.4745552639253412E-2"/>
                </c:manualLayout>
              </c15:layout>
            </c:ext>
          </c:extLst>
        </c:dLbl>
      </c:pivotFmt>
      <c:pivotFmt>
        <c:idx val="8"/>
        <c:spPr>
          <a:solidFill>
            <a:srgbClr val="92D050"/>
          </a:solidFill>
          <a:ln>
            <a:noFill/>
          </a:ln>
          <a:effectLst>
            <a:outerShdw blurRad="63500" dist="50800" dir="5400000" sx="126000" sy="126000" algn="ctr" rotWithShape="0">
              <a:srgbClr val="000000">
                <a:alpha val="39000"/>
              </a:srgbClr>
            </a:outerShdw>
          </a:effectLst>
          <a:scene3d>
            <a:camera prst="orthographicFront"/>
            <a:lightRig rig="threePt" dir="t">
              <a:rot lat="0" lon="0" rev="4200000"/>
            </a:lightRig>
          </a:scene3d>
        </c:spPr>
        <c:dLbl>
          <c:idx val="0"/>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599999999999997"/>
                  <c:h val="5.5486293379994167E-2"/>
                </c:manualLayout>
              </c15:layout>
            </c:ext>
          </c:extLst>
        </c:dLbl>
      </c:pivotFmt>
    </c:pivotFmts>
    <c:plotArea>
      <c:layout>
        <c:manualLayout>
          <c:layoutTarget val="inner"/>
          <c:xMode val="edge"/>
          <c:yMode val="edge"/>
          <c:x val="4.7763961937190284E-2"/>
          <c:y val="0.13764846323304869"/>
          <c:w val="0.93021022137209719"/>
          <c:h val="0.70218761278143293"/>
        </c:manualLayout>
      </c:layout>
      <c:barChart>
        <c:barDir val="col"/>
        <c:grouping val="clustered"/>
        <c:varyColors val="0"/>
        <c:ser>
          <c:idx val="0"/>
          <c:order val="0"/>
          <c:tx>
            <c:strRef>
              <c:f>'KPI 3'!$B$3</c:f>
              <c:strCache>
                <c:ptCount val="1"/>
                <c:pt idx="0">
                  <c:v>Total</c:v>
                </c:pt>
              </c:strCache>
            </c:strRef>
          </c:tx>
          <c:spPr>
            <a:solidFill>
              <a:srgbClr val="C00000"/>
            </a:solidFill>
            <a:ln>
              <a:noFill/>
            </a:ln>
            <a:effectLst>
              <a:outerShdw blurRad="63500" dist="50800" dir="5400000" sx="126000" sy="126000" algn="ctr" rotWithShape="0">
                <a:srgbClr val="000000">
                  <a:alpha val="39000"/>
                </a:srgbClr>
              </a:outerShdw>
            </a:effectLst>
            <a:scene3d>
              <a:camera prst="orthographicFront"/>
              <a:lightRig rig="threePt" dir="t">
                <a:rot lat="0" lon="0" rev="4200000"/>
              </a:lightRig>
            </a:scene3d>
          </c:spPr>
          <c:invertIfNegative val="0"/>
          <c:dPt>
            <c:idx val="0"/>
            <c:invertIfNegative val="0"/>
            <c:bubble3D val="0"/>
            <c:spPr>
              <a:solidFill>
                <a:srgbClr val="F82877"/>
              </a:solidFill>
              <a:ln>
                <a:noFill/>
              </a:ln>
              <a:effectLst>
                <a:outerShdw blurRad="63500" dist="50800" dir="5400000" sx="126000" sy="126000" algn="ctr" rotWithShape="0">
                  <a:srgbClr val="000000">
                    <a:alpha val="39000"/>
                  </a:srgbClr>
                </a:outerShdw>
              </a:effectLst>
              <a:scene3d>
                <a:camera prst="orthographicFront"/>
                <a:lightRig rig="threePt" dir="t">
                  <a:rot lat="0" lon="0" rev="4200000"/>
                </a:lightRig>
              </a:scene3d>
            </c:spPr>
            <c:extLst>
              <c:ext xmlns:c16="http://schemas.microsoft.com/office/drawing/2014/chart" uri="{C3380CC4-5D6E-409C-BE32-E72D297353CC}">
                <c16:uniqueId val="{00000001-9BBC-44E3-A745-1C99D22ADA0D}"/>
              </c:ext>
            </c:extLst>
          </c:dPt>
          <c:dPt>
            <c:idx val="1"/>
            <c:invertIfNegative val="0"/>
            <c:bubble3D val="0"/>
            <c:spPr>
              <a:solidFill>
                <a:srgbClr val="92D050"/>
              </a:solidFill>
              <a:ln>
                <a:noFill/>
              </a:ln>
              <a:effectLst>
                <a:outerShdw blurRad="63500" dist="50800" dir="5400000" sx="126000" sy="126000" algn="ctr" rotWithShape="0">
                  <a:srgbClr val="000000">
                    <a:alpha val="39000"/>
                  </a:srgbClr>
                </a:outerShdw>
              </a:effectLst>
              <a:scene3d>
                <a:camera prst="orthographicFront"/>
                <a:lightRig rig="threePt" dir="t">
                  <a:rot lat="0" lon="0" rev="4200000"/>
                </a:lightRig>
              </a:scene3d>
            </c:spPr>
            <c:extLst>
              <c:ext xmlns:c16="http://schemas.microsoft.com/office/drawing/2014/chart" uri="{C3380CC4-5D6E-409C-BE32-E72D297353CC}">
                <c16:uniqueId val="{00000003-9BBC-44E3-A745-1C99D22ADA0D}"/>
              </c:ext>
            </c:extLst>
          </c:dPt>
          <c:dLbls>
            <c:dLbl>
              <c:idx val="0"/>
              <c:layout>
                <c:manualLayout>
                  <c:x val="-2.7776684164479695E-3"/>
                  <c:y val="1.3888706620005832E-2"/>
                </c:manualLayout>
              </c:layout>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599999999999997"/>
                      <c:h val="6.4745552639253412E-2"/>
                    </c:manualLayout>
                  </c15:layout>
                </c:ext>
                <c:ext xmlns:c16="http://schemas.microsoft.com/office/drawing/2014/chart" uri="{C3380CC4-5D6E-409C-BE32-E72D297353CC}">
                  <c16:uniqueId val="{00000001-9BBC-44E3-A745-1C99D22ADA0D}"/>
                </c:ext>
              </c:extLst>
            </c:dLbl>
            <c:dLbl>
              <c:idx val="1"/>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599999999999997"/>
                      <c:h val="5.5486293379994167E-2"/>
                    </c:manualLayout>
                  </c15:layout>
                </c:ext>
                <c:ext xmlns:c16="http://schemas.microsoft.com/office/drawing/2014/chart" uri="{C3380CC4-5D6E-409C-BE32-E72D297353CC}">
                  <c16:uniqueId val="{00000003-9BBC-44E3-A745-1C99D22ADA0D}"/>
                </c:ext>
              </c:extLst>
            </c:dLbl>
            <c:numFmt formatCode="&quot;₹&quot;\ #,##0.0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3'!$A$4:$A$6</c:f>
              <c:strCache>
                <c:ptCount val="2"/>
                <c:pt idx="0">
                  <c:v>Graduate</c:v>
                </c:pt>
                <c:pt idx="1">
                  <c:v>Not Graduate</c:v>
                </c:pt>
              </c:strCache>
            </c:strRef>
          </c:cat>
          <c:val>
            <c:numRef>
              <c:f>'KPI 3'!$B$4:$B$6</c:f>
              <c:numCache>
                <c:formatCode>General</c:formatCode>
                <c:ptCount val="2"/>
                <c:pt idx="0">
                  <c:v>21915900000</c:v>
                </c:pt>
                <c:pt idx="1">
                  <c:v>21443300000</c:v>
                </c:pt>
              </c:numCache>
            </c:numRef>
          </c:val>
          <c:extLst>
            <c:ext xmlns:c16="http://schemas.microsoft.com/office/drawing/2014/chart" uri="{C3380CC4-5D6E-409C-BE32-E72D297353CC}">
              <c16:uniqueId val="{00000004-9BBC-44E3-A745-1C99D22ADA0D}"/>
            </c:ext>
          </c:extLst>
        </c:ser>
        <c:dLbls>
          <c:showLegendKey val="0"/>
          <c:showVal val="0"/>
          <c:showCatName val="0"/>
          <c:showSerName val="0"/>
          <c:showPercent val="0"/>
          <c:showBubbleSize val="0"/>
        </c:dLbls>
        <c:gapWidth val="219"/>
        <c:overlap val="-27"/>
        <c:axId val="1067580368"/>
        <c:axId val="1067580848"/>
      </c:barChart>
      <c:catAx>
        <c:axId val="106758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7580848"/>
        <c:crosses val="autoZero"/>
        <c:auto val="1"/>
        <c:lblAlgn val="ctr"/>
        <c:lblOffset val="100"/>
        <c:noMultiLvlLbl val="0"/>
      </c:catAx>
      <c:valAx>
        <c:axId val="1067580848"/>
        <c:scaling>
          <c:orientation val="minMax"/>
        </c:scaling>
        <c:delete val="1"/>
        <c:axPos val="l"/>
        <c:numFmt formatCode="General" sourceLinked="1"/>
        <c:majorTickMark val="none"/>
        <c:minorTickMark val="none"/>
        <c:tickLblPos val="nextTo"/>
        <c:crossAx val="1067580368"/>
        <c:crosses val="autoZero"/>
        <c:crossBetween val="between"/>
      </c:valAx>
      <c:spPr>
        <a:noFill/>
        <a:ln>
          <a:noFill/>
        </a:ln>
        <a:effectLst>
          <a:glow>
            <a:schemeClr val="accent2">
              <a:satMod val="175000"/>
              <a:alpha val="40000"/>
            </a:schemeClr>
          </a:glo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bg1">
          <a:alpha val="94000"/>
        </a:schemeClr>
      </a:solidFill>
      <a:round/>
    </a:ln>
    <a:effectLst>
      <a:softEdge rad="152400"/>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4!PivotTable8</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a:t>Total Payment: Approved vs Rejected</a:t>
            </a:r>
            <a:r>
              <a:rPr lang="en-US" sz="900"/>
              <a:t>l</a:t>
            </a:r>
          </a:p>
        </c:rich>
      </c:tx>
      <c:layout>
        <c:manualLayout>
          <c:xMode val="edge"/>
          <c:yMode val="edge"/>
          <c:x val="0.38722835790557009"/>
          <c:y val="6.4976247863386113E-2"/>
        </c:manualLayout>
      </c:layout>
      <c:overlay val="0"/>
      <c:spPr>
        <a:solidFill>
          <a:schemeClr val="tx1">
            <a:lumMod val="95000"/>
            <a:lumOff val="5000"/>
          </a:schemeClr>
        </a:solidFill>
        <a:ln>
          <a:noFill/>
        </a:ln>
        <a:effectLst>
          <a:outerShdw blurRad="63500" dist="12700" dir="1800000" sx="102000" sy="102000" algn="ctr" rotWithShape="0">
            <a:srgbClr val="E43CB8">
              <a:alpha val="70000"/>
            </a:srgb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9999"/>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43CB8"/>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99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43CB8"/>
          </a:solidFill>
          <a:ln>
            <a:noFill/>
          </a:ln>
          <a:effectLst/>
        </c:spPr>
      </c:pivotFmt>
      <c:pivotFmt>
        <c:idx val="5"/>
        <c:spPr>
          <a:solidFill>
            <a:srgbClr val="FF9999"/>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pivotFmt>
      <c:pivotFmt>
        <c:idx val="7"/>
        <c:spPr>
          <a:solidFill>
            <a:srgbClr val="26EA50"/>
          </a:solidFill>
          <a:ln>
            <a:noFill/>
          </a:ln>
          <a:effectLst/>
        </c:spPr>
      </c:pivotFmt>
    </c:pivotFmts>
    <c:plotArea>
      <c:layout>
        <c:manualLayout>
          <c:layoutTarget val="inner"/>
          <c:xMode val="edge"/>
          <c:yMode val="edge"/>
          <c:x val="3.5200727404250391E-4"/>
          <c:y val="0.19248176374793136"/>
          <c:w val="0.96777737145462028"/>
          <c:h val="0.67706488301865497"/>
        </c:manualLayout>
      </c:layout>
      <c:barChart>
        <c:barDir val="col"/>
        <c:grouping val="clustered"/>
        <c:varyColors val="0"/>
        <c:ser>
          <c:idx val="0"/>
          <c:order val="0"/>
          <c:tx>
            <c:strRef>
              <c:f>'KPI 4'!$B$3</c:f>
              <c:strCache>
                <c:ptCount val="1"/>
                <c:pt idx="0">
                  <c:v>Total</c:v>
                </c:pt>
              </c:strCache>
            </c:strRef>
          </c:tx>
          <c:spPr>
            <a:solidFill>
              <a:srgbClr val="FF9999"/>
            </a:solidFill>
            <a:ln>
              <a:noFill/>
            </a:ln>
            <a:effectLst/>
          </c:spPr>
          <c:invertIfNegative val="0"/>
          <c:dPt>
            <c:idx val="0"/>
            <c:invertIfNegative val="0"/>
            <c:bubble3D val="0"/>
            <c:spPr>
              <a:solidFill>
                <a:srgbClr val="26EA50"/>
              </a:solidFill>
              <a:ln>
                <a:noFill/>
              </a:ln>
              <a:effectLst/>
            </c:spPr>
            <c:extLst>
              <c:ext xmlns:c16="http://schemas.microsoft.com/office/drawing/2014/chart" uri="{C3380CC4-5D6E-409C-BE32-E72D297353CC}">
                <c16:uniqueId val="{00000002-BF5D-4899-8E0E-65BB05422423}"/>
              </c:ext>
            </c:extLst>
          </c:dPt>
          <c:dPt>
            <c:idx val="1"/>
            <c:invertIfNegative val="0"/>
            <c:bubble3D val="0"/>
            <c:spPr>
              <a:solidFill>
                <a:srgbClr val="FF0000"/>
              </a:solidFill>
              <a:ln>
                <a:noFill/>
              </a:ln>
              <a:effectLst/>
            </c:spPr>
            <c:extLst>
              <c:ext xmlns:c16="http://schemas.microsoft.com/office/drawing/2014/chart" uri="{C3380CC4-5D6E-409C-BE32-E72D297353CC}">
                <c16:uniqueId val="{00000001-CC83-496B-B76F-72AC7CC61839}"/>
              </c:ext>
            </c:extLst>
          </c:dPt>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4'!$A$4:$A$6</c:f>
              <c:strCache>
                <c:ptCount val="2"/>
                <c:pt idx="0">
                  <c:v>Approved</c:v>
                </c:pt>
                <c:pt idx="1">
                  <c:v>Rejected</c:v>
                </c:pt>
              </c:strCache>
            </c:strRef>
          </c:cat>
          <c:val>
            <c:numRef>
              <c:f>'KPI 4'!$B$4:$B$6</c:f>
              <c:numCache>
                <c:formatCode>General</c:formatCode>
                <c:ptCount val="2"/>
                <c:pt idx="0">
                  <c:v>40496700000</c:v>
                </c:pt>
                <c:pt idx="1">
                  <c:v>24108000000</c:v>
                </c:pt>
              </c:numCache>
            </c:numRef>
          </c:val>
          <c:extLst>
            <c:ext xmlns:c16="http://schemas.microsoft.com/office/drawing/2014/chart" uri="{C3380CC4-5D6E-409C-BE32-E72D297353CC}">
              <c16:uniqueId val="{00000002-CC83-496B-B76F-72AC7CC61839}"/>
            </c:ext>
          </c:extLst>
        </c:ser>
        <c:dLbls>
          <c:dLblPos val="outEnd"/>
          <c:showLegendKey val="0"/>
          <c:showVal val="1"/>
          <c:showCatName val="0"/>
          <c:showSerName val="0"/>
          <c:showPercent val="0"/>
          <c:showBubbleSize val="0"/>
        </c:dLbls>
        <c:gapWidth val="219"/>
        <c:overlap val="-27"/>
        <c:axId val="1139074560"/>
        <c:axId val="1139072160"/>
      </c:barChart>
      <c:catAx>
        <c:axId val="113907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9072160"/>
        <c:crosses val="autoZero"/>
        <c:auto val="1"/>
        <c:lblAlgn val="ctr"/>
        <c:lblOffset val="100"/>
        <c:noMultiLvlLbl val="0"/>
      </c:catAx>
      <c:valAx>
        <c:axId val="1139072160"/>
        <c:scaling>
          <c:orientation val="minMax"/>
        </c:scaling>
        <c:delete val="1"/>
        <c:axPos val="l"/>
        <c:numFmt formatCode="General" sourceLinked="1"/>
        <c:majorTickMark val="none"/>
        <c:minorTickMark val="none"/>
        <c:tickLblPos val="nextTo"/>
        <c:crossAx val="11390745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5!PivotTable9</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a:t>Loan Amount vs Asset Values by Loan Status</a:t>
            </a:r>
          </a:p>
        </c:rich>
      </c:tx>
      <c:layout>
        <c:manualLayout>
          <c:xMode val="edge"/>
          <c:yMode val="edge"/>
          <c:x val="0.42879764364894696"/>
          <c:y val="7.5106352183944578E-3"/>
        </c:manualLayout>
      </c:layout>
      <c:overlay val="0"/>
      <c:spPr>
        <a:noFill/>
        <a:ln>
          <a:noFill/>
        </a:ln>
        <a:effectLst>
          <a:glow rad="317500">
            <a:srgbClr val="E43CB8">
              <a:alpha val="50000"/>
            </a:srgbClr>
          </a:glow>
          <a:outerShdw blurRad="63500" sx="91000" sy="91000" algn="ctr" rotWithShape="0">
            <a:srgbClr val="E43CB8">
              <a:alpha val="22000"/>
            </a:srgb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2511DF"/>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43CB8"/>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511DF"/>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43CB8"/>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2511DF"/>
          </a:solidFill>
          <a:ln>
            <a:noFill/>
          </a:ln>
          <a:effectLst/>
        </c:spPr>
        <c:marker>
          <c:symbol val="none"/>
        </c:marker>
        <c:dLbl>
          <c:idx val="0"/>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D050"/>
          </a:solidFill>
          <a:ln>
            <a:noFill/>
          </a:ln>
          <a:effectLst/>
        </c:spPr>
        <c:marker>
          <c:symbol val="none"/>
        </c:marker>
        <c:dLbl>
          <c:idx val="0"/>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43CB8"/>
          </a:solidFill>
          <a:ln>
            <a:noFill/>
          </a:ln>
          <a:effectLst/>
        </c:spPr>
        <c:marker>
          <c:symbol val="none"/>
        </c:marker>
        <c:dLbl>
          <c:idx val="0"/>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00000"/>
          </a:solidFill>
          <a:ln>
            <a:noFill/>
          </a:ln>
          <a:effectLst/>
        </c:spPr>
        <c:marker>
          <c:symbol val="none"/>
        </c:marker>
        <c:dLbl>
          <c:idx val="0"/>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88670166229221"/>
          <c:y val="0.18490711916824351"/>
          <c:w val="0.64682026164052342"/>
          <c:h val="0.72104478129661109"/>
        </c:manualLayout>
      </c:layout>
      <c:barChart>
        <c:barDir val="bar"/>
        <c:grouping val="clustered"/>
        <c:varyColors val="0"/>
        <c:ser>
          <c:idx val="0"/>
          <c:order val="0"/>
          <c:tx>
            <c:strRef>
              <c:f>'KPI 5'!$B$1</c:f>
              <c:strCache>
                <c:ptCount val="1"/>
                <c:pt idx="0">
                  <c:v>loan_amount</c:v>
                </c:pt>
              </c:strCache>
            </c:strRef>
          </c:tx>
          <c:spPr>
            <a:solidFill>
              <a:srgbClr val="2511DF"/>
            </a:solidFill>
            <a:ln>
              <a:noFill/>
            </a:ln>
            <a:effectLst/>
          </c:spPr>
          <c:invertIfNegative val="0"/>
          <c:dLbls>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5'!$A$2:$A$4</c:f>
              <c:strCache>
                <c:ptCount val="2"/>
                <c:pt idx="0">
                  <c:v>Approved</c:v>
                </c:pt>
                <c:pt idx="1">
                  <c:v>Rejected</c:v>
                </c:pt>
              </c:strCache>
            </c:strRef>
          </c:cat>
          <c:val>
            <c:numRef>
              <c:f>'KPI 5'!$B$2:$B$4</c:f>
              <c:numCache>
                <c:formatCode>General</c:formatCode>
                <c:ptCount val="2"/>
                <c:pt idx="0">
                  <c:v>40496700000</c:v>
                </c:pt>
                <c:pt idx="1">
                  <c:v>24108000000</c:v>
                </c:pt>
              </c:numCache>
            </c:numRef>
          </c:val>
          <c:extLst>
            <c:ext xmlns:c16="http://schemas.microsoft.com/office/drawing/2014/chart" uri="{C3380CC4-5D6E-409C-BE32-E72D297353CC}">
              <c16:uniqueId val="{00000000-E029-417B-937C-2F0EC20AD773}"/>
            </c:ext>
          </c:extLst>
        </c:ser>
        <c:ser>
          <c:idx val="1"/>
          <c:order val="1"/>
          <c:tx>
            <c:strRef>
              <c:f>'KPI 5'!$C$1</c:f>
              <c:strCache>
                <c:ptCount val="1"/>
                <c:pt idx="0">
                  <c:v>residential assets value</c:v>
                </c:pt>
              </c:strCache>
            </c:strRef>
          </c:tx>
          <c:spPr>
            <a:solidFill>
              <a:srgbClr val="92D050"/>
            </a:solidFill>
            <a:ln>
              <a:noFill/>
            </a:ln>
            <a:effectLst/>
          </c:spPr>
          <c:invertIfNegative val="0"/>
          <c:dLbls>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5'!$A$2:$A$4</c:f>
              <c:strCache>
                <c:ptCount val="2"/>
                <c:pt idx="0">
                  <c:v>Approved</c:v>
                </c:pt>
                <c:pt idx="1">
                  <c:v>Rejected</c:v>
                </c:pt>
              </c:strCache>
            </c:strRef>
          </c:cat>
          <c:val>
            <c:numRef>
              <c:f>'KPI 5'!$C$2:$C$4</c:f>
              <c:numCache>
                <c:formatCode>General</c:formatCode>
                <c:ptCount val="2"/>
                <c:pt idx="0">
                  <c:v>19653900000</c:v>
                </c:pt>
                <c:pt idx="1">
                  <c:v>12246700000</c:v>
                </c:pt>
              </c:numCache>
            </c:numRef>
          </c:val>
          <c:extLst>
            <c:ext xmlns:c16="http://schemas.microsoft.com/office/drawing/2014/chart" uri="{C3380CC4-5D6E-409C-BE32-E72D297353CC}">
              <c16:uniqueId val="{00000001-E029-417B-937C-2F0EC20AD773}"/>
            </c:ext>
          </c:extLst>
        </c:ser>
        <c:ser>
          <c:idx val="2"/>
          <c:order val="2"/>
          <c:tx>
            <c:strRef>
              <c:f>'KPI 5'!$D$1</c:f>
              <c:strCache>
                <c:ptCount val="1"/>
                <c:pt idx="0">
                  <c:v> commercial assets value</c:v>
                </c:pt>
              </c:strCache>
            </c:strRef>
          </c:tx>
          <c:spPr>
            <a:solidFill>
              <a:srgbClr val="E43CB8"/>
            </a:solidFill>
            <a:ln>
              <a:noFill/>
            </a:ln>
            <a:effectLst/>
          </c:spPr>
          <c:invertIfNegative val="0"/>
          <c:dLbls>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5'!$A$2:$A$4</c:f>
              <c:strCache>
                <c:ptCount val="2"/>
                <c:pt idx="0">
                  <c:v>Approved</c:v>
                </c:pt>
                <c:pt idx="1">
                  <c:v>Rejected</c:v>
                </c:pt>
              </c:strCache>
            </c:strRef>
          </c:cat>
          <c:val>
            <c:numRef>
              <c:f>'KPI 5'!$D$2:$D$4</c:f>
              <c:numCache>
                <c:formatCode>General</c:formatCode>
                <c:ptCount val="2"/>
                <c:pt idx="0">
                  <c:v>13283600000</c:v>
                </c:pt>
                <c:pt idx="1">
                  <c:v>7946800000</c:v>
                </c:pt>
              </c:numCache>
            </c:numRef>
          </c:val>
          <c:extLst>
            <c:ext xmlns:c16="http://schemas.microsoft.com/office/drawing/2014/chart" uri="{C3380CC4-5D6E-409C-BE32-E72D297353CC}">
              <c16:uniqueId val="{00000002-E029-417B-937C-2F0EC20AD773}"/>
            </c:ext>
          </c:extLst>
        </c:ser>
        <c:ser>
          <c:idx val="3"/>
          <c:order val="3"/>
          <c:tx>
            <c:strRef>
              <c:f>'KPI 5'!$E$1</c:f>
              <c:strCache>
                <c:ptCount val="1"/>
                <c:pt idx="0">
                  <c:v>luxury assets value</c:v>
                </c:pt>
              </c:strCache>
            </c:strRef>
          </c:tx>
          <c:spPr>
            <a:solidFill>
              <a:srgbClr val="C00000"/>
            </a:solidFill>
            <a:ln>
              <a:noFill/>
            </a:ln>
            <a:effectLst/>
          </c:spPr>
          <c:invertIfNegative val="0"/>
          <c:dLbls>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5'!$A$2:$A$4</c:f>
              <c:strCache>
                <c:ptCount val="2"/>
                <c:pt idx="0">
                  <c:v>Approved</c:v>
                </c:pt>
                <c:pt idx="1">
                  <c:v>Rejected</c:v>
                </c:pt>
              </c:strCache>
            </c:strRef>
          </c:cat>
          <c:val>
            <c:numRef>
              <c:f>'KPI 5'!$E$2:$E$4</c:f>
              <c:numCache>
                <c:formatCode>General</c:formatCode>
                <c:ptCount val="2"/>
                <c:pt idx="0">
                  <c:v>39884100000</c:v>
                </c:pt>
                <c:pt idx="1">
                  <c:v>24690100000</c:v>
                </c:pt>
              </c:numCache>
            </c:numRef>
          </c:val>
          <c:extLst>
            <c:ext xmlns:c16="http://schemas.microsoft.com/office/drawing/2014/chart" uri="{C3380CC4-5D6E-409C-BE32-E72D297353CC}">
              <c16:uniqueId val="{00000003-E029-417B-937C-2F0EC20AD773}"/>
            </c:ext>
          </c:extLst>
        </c:ser>
        <c:dLbls>
          <c:dLblPos val="outEnd"/>
          <c:showLegendKey val="0"/>
          <c:showVal val="1"/>
          <c:showCatName val="0"/>
          <c:showSerName val="0"/>
          <c:showPercent val="0"/>
          <c:showBubbleSize val="0"/>
        </c:dLbls>
        <c:gapWidth val="182"/>
        <c:axId val="1847255104"/>
        <c:axId val="1128601936"/>
      </c:barChart>
      <c:catAx>
        <c:axId val="1847255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8601936"/>
        <c:crosses val="autoZero"/>
        <c:auto val="1"/>
        <c:lblAlgn val="ctr"/>
        <c:lblOffset val="100"/>
        <c:noMultiLvlLbl val="0"/>
      </c:catAx>
      <c:valAx>
        <c:axId val="1128601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847255104"/>
        <c:crosses val="autoZero"/>
        <c:crossBetween val="between"/>
      </c:valAx>
      <c:spPr>
        <a:noFill/>
        <a:ln>
          <a:noFill/>
        </a:ln>
        <a:effectLst/>
      </c:spPr>
    </c:plotArea>
    <c:legend>
      <c:legendPos val="r"/>
      <c:layout>
        <c:manualLayout>
          <c:xMode val="edge"/>
          <c:yMode val="edge"/>
          <c:x val="0.77670063403137912"/>
          <c:y val="0.21113321512176375"/>
          <c:w val="0.20536634634417383"/>
          <c:h val="0.602400772160301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6!PivotTable11</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a:t>Average CIBIL Score by Loan Status</a:t>
            </a:r>
          </a:p>
        </c:rich>
      </c:tx>
      <c:layout>
        <c:manualLayout>
          <c:xMode val="edge"/>
          <c:yMode val="edge"/>
          <c:x val="0.36320531441459591"/>
          <c:y val="3.4507879704221193E-2"/>
        </c:manualLayout>
      </c:layout>
      <c:overlay val="0"/>
      <c:spPr>
        <a:noFill/>
        <a:ln>
          <a:noFill/>
        </a:ln>
        <a:effectLst>
          <a:outerShdw blurRad="76200" sx="102000" sy="102000" algn="l" rotWithShape="0">
            <a:srgbClr val="E43CB8">
              <a:alpha val="77000"/>
            </a:srgb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6FF66"/>
          </a:solidFill>
          <a:ln>
            <a:noFill/>
          </a:ln>
          <a:effectLst/>
          <a:sp3d/>
        </c:spPr>
      </c:pivotFmt>
      <c:pivotFmt>
        <c:idx val="2"/>
        <c:spPr>
          <a:solidFill>
            <a:srgbClr val="FF3300"/>
          </a:solidFill>
          <a:ln>
            <a:noFill/>
          </a:ln>
          <a:effectLst/>
          <a:sp3d/>
        </c:spPr>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6FF66"/>
          </a:solidFill>
          <a:ln>
            <a:noFill/>
          </a:ln>
          <a:effectLst/>
          <a:sp3d/>
        </c:spPr>
      </c:pivotFmt>
      <c:pivotFmt>
        <c:idx val="5"/>
        <c:spPr>
          <a:solidFill>
            <a:srgbClr val="FF3300"/>
          </a:solidFill>
          <a:ln>
            <a:noFill/>
          </a:ln>
          <a:effectLst/>
          <a:sp3d/>
        </c:spPr>
      </c:pivotFmt>
      <c:pivotFmt>
        <c:idx val="6"/>
        <c:spPr>
          <a:solidFill>
            <a:schemeClr val="accent1"/>
          </a:solidFill>
          <a:ln>
            <a:noFill/>
          </a:ln>
          <a:effectLs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6EA50"/>
          </a:solidFill>
          <a:ln>
            <a:noFill/>
          </a:ln>
          <a:effectLst/>
          <a:sp3d/>
        </c:spPr>
      </c:pivotFmt>
      <c:pivotFmt>
        <c:idx val="8"/>
        <c:spPr>
          <a:solidFill>
            <a:srgbClr val="FF000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215942116777939E-4"/>
          <c:y val="5.4716543548764568E-2"/>
          <c:w val="0.98043238822324152"/>
          <c:h val="0.69085592379126248"/>
        </c:manualLayout>
      </c:layout>
      <c:bar3DChart>
        <c:barDir val="col"/>
        <c:grouping val="clustered"/>
        <c:varyColors val="0"/>
        <c:ser>
          <c:idx val="0"/>
          <c:order val="0"/>
          <c:tx>
            <c:strRef>
              <c:f>'KPI 6'!$B$3</c:f>
              <c:strCache>
                <c:ptCount val="1"/>
                <c:pt idx="0">
                  <c:v>Total</c:v>
                </c:pt>
              </c:strCache>
            </c:strRef>
          </c:tx>
          <c:spPr>
            <a:solidFill>
              <a:schemeClr val="accent1"/>
            </a:solidFill>
            <a:ln>
              <a:noFill/>
            </a:ln>
            <a:effectLst/>
            <a:sp3d/>
          </c:spPr>
          <c:invertIfNegative val="0"/>
          <c:dPt>
            <c:idx val="0"/>
            <c:invertIfNegative val="0"/>
            <c:bubble3D val="0"/>
            <c:spPr>
              <a:solidFill>
                <a:srgbClr val="26EA50"/>
              </a:solidFill>
              <a:ln>
                <a:noFill/>
              </a:ln>
              <a:effectLst/>
              <a:sp3d/>
            </c:spPr>
            <c:extLst>
              <c:ext xmlns:c16="http://schemas.microsoft.com/office/drawing/2014/chart" uri="{C3380CC4-5D6E-409C-BE32-E72D297353CC}">
                <c16:uniqueId val="{00000001-7C03-4E96-B92A-BCEAEF9AAEF3}"/>
              </c:ext>
            </c:extLst>
          </c:dPt>
          <c:dPt>
            <c:idx val="1"/>
            <c:invertIfNegative val="0"/>
            <c:bubble3D val="0"/>
            <c:spPr>
              <a:solidFill>
                <a:srgbClr val="FF0000"/>
              </a:solidFill>
              <a:ln>
                <a:noFill/>
              </a:ln>
              <a:effectLst/>
              <a:sp3d/>
            </c:spPr>
            <c:extLst>
              <c:ext xmlns:c16="http://schemas.microsoft.com/office/drawing/2014/chart" uri="{C3380CC4-5D6E-409C-BE32-E72D297353CC}">
                <c16:uniqueId val="{00000003-7C03-4E96-B92A-BCEAEF9AAEF3}"/>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6'!$A$4:$A$6</c:f>
              <c:strCache>
                <c:ptCount val="2"/>
                <c:pt idx="0">
                  <c:v>Approved</c:v>
                </c:pt>
                <c:pt idx="1">
                  <c:v>Rejected</c:v>
                </c:pt>
              </c:strCache>
            </c:strRef>
          </c:cat>
          <c:val>
            <c:numRef>
              <c:f>'KPI 6'!$B$4:$B$6</c:f>
              <c:numCache>
                <c:formatCode>0</c:formatCode>
                <c:ptCount val="2"/>
                <c:pt idx="0">
                  <c:v>703.46197289156623</c:v>
                </c:pt>
                <c:pt idx="1">
                  <c:v>429.46807191568507</c:v>
                </c:pt>
              </c:numCache>
            </c:numRef>
          </c:val>
          <c:extLst>
            <c:ext xmlns:c16="http://schemas.microsoft.com/office/drawing/2014/chart" uri="{C3380CC4-5D6E-409C-BE32-E72D297353CC}">
              <c16:uniqueId val="{00000004-7C03-4E96-B92A-BCEAEF9AAEF3}"/>
            </c:ext>
          </c:extLst>
        </c:ser>
        <c:dLbls>
          <c:showLegendKey val="0"/>
          <c:showVal val="1"/>
          <c:showCatName val="0"/>
          <c:showSerName val="0"/>
          <c:showPercent val="0"/>
          <c:showBubbleSize val="0"/>
        </c:dLbls>
        <c:gapWidth val="150"/>
        <c:shape val="box"/>
        <c:axId val="1952441408"/>
        <c:axId val="1952447168"/>
        <c:axId val="0"/>
      </c:bar3DChart>
      <c:catAx>
        <c:axId val="19524414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2447168"/>
        <c:crosses val="autoZero"/>
        <c:auto val="1"/>
        <c:lblAlgn val="ctr"/>
        <c:lblOffset val="100"/>
        <c:noMultiLvlLbl val="0"/>
      </c:catAx>
      <c:valAx>
        <c:axId val="1952447168"/>
        <c:scaling>
          <c:orientation val="minMax"/>
        </c:scaling>
        <c:delete val="1"/>
        <c:axPos val="l"/>
        <c:numFmt formatCode="0" sourceLinked="1"/>
        <c:majorTickMark val="none"/>
        <c:minorTickMark val="none"/>
        <c:tickLblPos val="nextTo"/>
        <c:crossAx val="19524414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7!PivotTable12</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b="0" i="0" u="none" strike="noStrike" baseline="0"/>
              <a:t>Average CIBIL Score by Loan Status</a:t>
            </a:r>
            <a:endParaRPr lang="en-IN" sz="900"/>
          </a:p>
        </c:rich>
      </c:tx>
      <c:overlay val="0"/>
      <c:spPr>
        <a:noFill/>
        <a:ln>
          <a:noFill/>
        </a:ln>
        <a:effectLst>
          <a:outerShdw blurRad="63500" sx="102000" sy="102000" algn="ctr" rotWithShape="0">
            <a:srgbClr val="66FF66">
              <a:alpha val="77000"/>
            </a:srgb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rgbClr val="92D05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33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3300"/>
          </a:solidFill>
          <a:ln>
            <a:noFill/>
          </a:ln>
          <a:effectLst/>
          <a:sp3d/>
        </c:spPr>
        <c:dLbl>
          <c:idx val="0"/>
          <c:layout>
            <c:manualLayout>
              <c:x val="2.5000000000000001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a:sp3d/>
        </c:spPr>
        <c:dLbl>
          <c:idx val="0"/>
          <c:layout>
            <c:manualLayout>
              <c:x val="-5.5555555555555558E-3"/>
              <c:y val="-8.4875562720133283E-1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a:sp3d/>
        </c:spPr>
        <c:dLbl>
          <c:idx val="0"/>
          <c:layout>
            <c:manualLayout>
              <c:x val="8.3333333333333332E-3"/>
              <c:y val="1.388888888888888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a:noFill/>
          </a:ln>
          <a:effectLst/>
          <a:sp3d/>
        </c:spPr>
        <c:dLbl>
          <c:idx val="0"/>
          <c:layout>
            <c:manualLayout>
              <c:x val="-5.5555555555555558E-3"/>
              <c:y val="-8.4875562720133283E-1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a:sp3d/>
        </c:spPr>
        <c:dLbl>
          <c:idx val="0"/>
          <c:layout>
            <c:manualLayout>
              <c:x val="8.3333333333333332E-3"/>
              <c:y val="1.388888888888888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33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3300"/>
          </a:solidFill>
          <a:ln>
            <a:noFill/>
          </a:ln>
          <a:effectLst/>
          <a:sp3d/>
        </c:spPr>
        <c:dLbl>
          <c:idx val="0"/>
          <c:layout>
            <c:manualLayout>
              <c:x val="2.5000000000000001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26EA5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6EA50"/>
          </a:solidFill>
          <a:ln>
            <a:noFill/>
          </a:ln>
          <a:effectLst/>
          <a:sp3d/>
        </c:spPr>
        <c:dLbl>
          <c:idx val="0"/>
          <c:layout>
            <c:manualLayout>
              <c:x val="-5.5555555555555558E-3"/>
              <c:y val="-8.4875562720133283E-1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26EA50"/>
          </a:solidFill>
          <a:ln>
            <a:noFill/>
          </a:ln>
          <a:effectLst/>
          <a:sp3d/>
        </c:spPr>
        <c:dLbl>
          <c:idx val="0"/>
          <c:layout>
            <c:manualLayout>
              <c:x val="8.3333333333333332E-3"/>
              <c:y val="1.388888888888888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0000"/>
          </a:solidFill>
          <a:ln>
            <a:noFill/>
          </a:ln>
          <a:effectLst/>
          <a:sp3d/>
        </c:spPr>
        <c:dLbl>
          <c:idx val="0"/>
          <c:layout>
            <c:manualLayout>
              <c:x val="2.5000000000000001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0000"/>
          </a:solidFill>
          <a:ln>
            <a:noFill/>
          </a:ln>
          <a:effectLst/>
          <a:sp3d/>
        </c:spPr>
        <c:dLbl>
          <c:idx val="0"/>
          <c:layout>
            <c:manualLayout>
              <c:x val="1.1171556103935868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0000"/>
          </a:solidFill>
          <a:ln>
            <a:noFill/>
          </a:ln>
          <a:effectLst/>
          <a:sp3d/>
        </c:spPr>
        <c:dLbl>
          <c:idx val="0"/>
          <c:layout>
            <c:manualLayout>
              <c:x val="7.4477040692906239E-3"/>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0000"/>
          </a:solidFill>
          <a:ln>
            <a:noFill/>
          </a:ln>
          <a:effectLst/>
          <a:sp3d/>
        </c:spPr>
        <c:dLbl>
          <c:idx val="0"/>
          <c:layout>
            <c:manualLayout>
              <c:x val="1.1171556103935935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130912341082477E-3"/>
          <c:y val="9.4776686429256768E-2"/>
          <c:w val="0.99252953449972015"/>
          <c:h val="0.73207741077819821"/>
        </c:manualLayout>
      </c:layout>
      <c:bar3DChart>
        <c:barDir val="col"/>
        <c:grouping val="clustered"/>
        <c:varyColors val="0"/>
        <c:ser>
          <c:idx val="0"/>
          <c:order val="0"/>
          <c:tx>
            <c:strRef>
              <c:f>'KPI 7'!$B$3:$B$4</c:f>
              <c:strCache>
                <c:ptCount val="1"/>
                <c:pt idx="0">
                  <c:v>Approved</c:v>
                </c:pt>
              </c:strCache>
            </c:strRef>
          </c:tx>
          <c:spPr>
            <a:solidFill>
              <a:srgbClr val="26EA50"/>
            </a:solidFill>
            <a:ln>
              <a:noFill/>
            </a:ln>
            <a:effectLst/>
            <a:sp3d/>
          </c:spPr>
          <c:invertIfNegative val="0"/>
          <c:dPt>
            <c:idx val="0"/>
            <c:invertIfNegative val="0"/>
            <c:bubble3D val="0"/>
            <c:spPr>
              <a:solidFill>
                <a:srgbClr val="26EA50"/>
              </a:solidFill>
              <a:ln>
                <a:noFill/>
              </a:ln>
              <a:effectLst/>
              <a:sp3d/>
            </c:spPr>
            <c:extLst>
              <c:ext xmlns:c16="http://schemas.microsoft.com/office/drawing/2014/chart" uri="{C3380CC4-5D6E-409C-BE32-E72D297353CC}">
                <c16:uniqueId val="{00000001-3104-455A-B034-2E0F2FB4248F}"/>
              </c:ext>
            </c:extLst>
          </c:dPt>
          <c:dPt>
            <c:idx val="3"/>
            <c:invertIfNegative val="0"/>
            <c:bubble3D val="0"/>
            <c:spPr>
              <a:solidFill>
                <a:srgbClr val="26EA50"/>
              </a:solidFill>
              <a:ln>
                <a:noFill/>
              </a:ln>
              <a:effectLst/>
              <a:sp3d/>
            </c:spPr>
            <c:extLst>
              <c:ext xmlns:c16="http://schemas.microsoft.com/office/drawing/2014/chart" uri="{C3380CC4-5D6E-409C-BE32-E72D297353CC}">
                <c16:uniqueId val="{00000003-3104-455A-B034-2E0F2FB4248F}"/>
              </c:ext>
            </c:extLst>
          </c:dPt>
          <c:dLbls>
            <c:dLbl>
              <c:idx val="0"/>
              <c:layout>
                <c:manualLayout>
                  <c:x val="-5.5555555555555558E-3"/>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104-455A-B034-2E0F2FB4248F}"/>
                </c:ext>
              </c:extLst>
            </c:dLbl>
            <c:dLbl>
              <c:idx val="3"/>
              <c:layout>
                <c:manualLayout>
                  <c:x val="8.3333333333333332E-3"/>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104-455A-B034-2E0F2FB4248F}"/>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7'!$A$5:$A$10</c:f>
              <c:strCache>
                <c:ptCount val="5"/>
                <c:pt idx="0">
                  <c:v>300–499</c:v>
                </c:pt>
                <c:pt idx="1">
                  <c:v>500–599</c:v>
                </c:pt>
                <c:pt idx="2">
                  <c:v>600–699</c:v>
                </c:pt>
                <c:pt idx="3">
                  <c:v>700–799</c:v>
                </c:pt>
                <c:pt idx="4">
                  <c:v>800+</c:v>
                </c:pt>
              </c:strCache>
            </c:strRef>
          </c:cat>
          <c:val>
            <c:numRef>
              <c:f>'KPI 7'!$B$5:$B$10</c:f>
              <c:numCache>
                <c:formatCode>General</c:formatCode>
                <c:ptCount val="5"/>
                <c:pt idx="0">
                  <c:v>148</c:v>
                </c:pt>
                <c:pt idx="1">
                  <c:v>383</c:v>
                </c:pt>
                <c:pt idx="2">
                  <c:v>702</c:v>
                </c:pt>
                <c:pt idx="3">
                  <c:v>731</c:v>
                </c:pt>
                <c:pt idx="4">
                  <c:v>692</c:v>
                </c:pt>
              </c:numCache>
            </c:numRef>
          </c:val>
          <c:extLst>
            <c:ext xmlns:c16="http://schemas.microsoft.com/office/drawing/2014/chart" uri="{C3380CC4-5D6E-409C-BE32-E72D297353CC}">
              <c16:uniqueId val="{00000004-3104-455A-B034-2E0F2FB4248F}"/>
            </c:ext>
          </c:extLst>
        </c:ser>
        <c:ser>
          <c:idx val="1"/>
          <c:order val="1"/>
          <c:tx>
            <c:strRef>
              <c:f>'KPI 7'!$C$3:$C$4</c:f>
              <c:strCache>
                <c:ptCount val="1"/>
                <c:pt idx="0">
                  <c:v>Rejected</c:v>
                </c:pt>
              </c:strCache>
            </c:strRef>
          </c:tx>
          <c:spPr>
            <a:solidFill>
              <a:srgbClr val="FF0000"/>
            </a:solidFill>
            <a:ln>
              <a:noFill/>
            </a:ln>
            <a:effectLst/>
            <a:sp3d/>
          </c:spPr>
          <c:invertIfNegative val="0"/>
          <c:dPt>
            <c:idx val="1"/>
            <c:invertIfNegative val="0"/>
            <c:bubble3D val="0"/>
            <c:spPr>
              <a:solidFill>
                <a:srgbClr val="FF0000"/>
              </a:solidFill>
              <a:ln>
                <a:noFill/>
              </a:ln>
              <a:effectLst/>
              <a:sp3d/>
            </c:spPr>
            <c:extLst>
              <c:ext xmlns:c16="http://schemas.microsoft.com/office/drawing/2014/chart" uri="{C3380CC4-5D6E-409C-BE32-E72D297353CC}">
                <c16:uniqueId val="{00000005-8935-4B2B-A612-612667CEF013}"/>
              </c:ext>
            </c:extLst>
          </c:dPt>
          <c:dLbls>
            <c:dLbl>
              <c:idx val="1"/>
              <c:layout>
                <c:manualLayout>
                  <c:x val="2.500000000000000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935-4B2B-A612-612667CEF013}"/>
                </c:ext>
              </c:extLst>
            </c:dLbl>
            <c:dLbl>
              <c:idx val="2"/>
              <c:layout>
                <c:manualLayout>
                  <c:x val="1.117155610393586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C15-4438-92B1-103B36BA8F33}"/>
                </c:ext>
              </c:extLst>
            </c:dLbl>
            <c:dLbl>
              <c:idx val="3"/>
              <c:layout>
                <c:manualLayout>
                  <c:x val="7.4477040692906239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C15-4438-92B1-103B36BA8F33}"/>
                </c:ext>
              </c:extLst>
            </c:dLbl>
            <c:dLbl>
              <c:idx val="4"/>
              <c:layout>
                <c:manualLayout>
                  <c:x val="1.1171556103935935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C15-4438-92B1-103B36BA8F33}"/>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7'!$A$5:$A$10</c:f>
              <c:strCache>
                <c:ptCount val="5"/>
                <c:pt idx="0">
                  <c:v>300–499</c:v>
                </c:pt>
                <c:pt idx="1">
                  <c:v>500–599</c:v>
                </c:pt>
                <c:pt idx="2">
                  <c:v>600–699</c:v>
                </c:pt>
                <c:pt idx="3">
                  <c:v>700–799</c:v>
                </c:pt>
                <c:pt idx="4">
                  <c:v>800+</c:v>
                </c:pt>
              </c:strCache>
            </c:strRef>
          </c:cat>
          <c:val>
            <c:numRef>
              <c:f>'KPI 7'!$C$5:$C$10</c:f>
              <c:numCache>
                <c:formatCode>General</c:formatCode>
                <c:ptCount val="5"/>
                <c:pt idx="0">
                  <c:v>1252</c:v>
                </c:pt>
                <c:pt idx="1">
                  <c:v>350</c:v>
                </c:pt>
                <c:pt idx="2">
                  <c:v>4</c:v>
                </c:pt>
                <c:pt idx="3">
                  <c:v>4</c:v>
                </c:pt>
                <c:pt idx="4">
                  <c:v>3</c:v>
                </c:pt>
              </c:numCache>
            </c:numRef>
          </c:val>
          <c:extLst>
            <c:ext xmlns:c16="http://schemas.microsoft.com/office/drawing/2014/chart" uri="{C3380CC4-5D6E-409C-BE32-E72D297353CC}">
              <c16:uniqueId val="{00000007-4951-4A16-A6DC-07F40B3B88D7}"/>
            </c:ext>
          </c:extLst>
        </c:ser>
        <c:dLbls>
          <c:showLegendKey val="0"/>
          <c:showVal val="1"/>
          <c:showCatName val="0"/>
          <c:showSerName val="0"/>
          <c:showPercent val="0"/>
          <c:showBubbleSize val="0"/>
        </c:dLbls>
        <c:gapWidth val="150"/>
        <c:shape val="box"/>
        <c:axId val="908218384"/>
        <c:axId val="908217424"/>
        <c:axId val="0"/>
      </c:bar3DChart>
      <c:catAx>
        <c:axId val="9082183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8217424"/>
        <c:crosses val="autoZero"/>
        <c:auto val="1"/>
        <c:lblAlgn val="ctr"/>
        <c:lblOffset val="100"/>
        <c:noMultiLvlLbl val="0"/>
      </c:catAx>
      <c:valAx>
        <c:axId val="908217424"/>
        <c:scaling>
          <c:orientation val="minMax"/>
        </c:scaling>
        <c:delete val="1"/>
        <c:axPos val="l"/>
        <c:numFmt formatCode="General" sourceLinked="1"/>
        <c:majorTickMark val="none"/>
        <c:minorTickMark val="none"/>
        <c:tickLblPos val="nextTo"/>
        <c:crossAx val="9082183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8!PivotTable14</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800"/>
              <a:t>Loan Status by Employment Type</a:t>
            </a:r>
          </a:p>
        </c:rich>
      </c:tx>
      <c:layout>
        <c:manualLayout>
          <c:xMode val="edge"/>
          <c:yMode val="edge"/>
          <c:x val="0.18172041489196111"/>
          <c:y val="3.3624181988158308E-2"/>
        </c:manualLayout>
      </c:layout>
      <c:overlay val="0"/>
      <c:spPr>
        <a:noFill/>
        <a:ln>
          <a:noFill/>
        </a:ln>
        <a:effectLst>
          <a:outerShdw blurRad="63500" sx="102000" sy="102000" algn="ctr" rotWithShape="0">
            <a:srgbClr val="00B050">
              <a:alpha val="76000"/>
            </a:srgb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28885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11F28"/>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8885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11F28"/>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6EA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750601294754039E-2"/>
          <c:y val="0.12931847783324615"/>
          <c:w val="0.97538835423349857"/>
          <c:h val="0.7558717305447229"/>
        </c:manualLayout>
      </c:layout>
      <c:barChart>
        <c:barDir val="col"/>
        <c:grouping val="clustered"/>
        <c:varyColors val="0"/>
        <c:ser>
          <c:idx val="0"/>
          <c:order val="0"/>
          <c:tx>
            <c:strRef>
              <c:f>'KPI 8'!$B$3:$B$4</c:f>
              <c:strCache>
                <c:ptCount val="1"/>
                <c:pt idx="0">
                  <c:v>Approved</c:v>
                </c:pt>
              </c:strCache>
            </c:strRef>
          </c:tx>
          <c:spPr>
            <a:solidFill>
              <a:srgbClr val="26EA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8'!$A$5:$A$7</c:f>
              <c:strCache>
                <c:ptCount val="2"/>
                <c:pt idx="0">
                  <c:v>No</c:v>
                </c:pt>
                <c:pt idx="1">
                  <c:v>Yes</c:v>
                </c:pt>
              </c:strCache>
            </c:strRef>
          </c:cat>
          <c:val>
            <c:numRef>
              <c:f>'KPI 8'!$B$5:$B$7</c:f>
              <c:numCache>
                <c:formatCode>General</c:formatCode>
                <c:ptCount val="2"/>
                <c:pt idx="0">
                  <c:v>1318</c:v>
                </c:pt>
                <c:pt idx="1">
                  <c:v>1338</c:v>
                </c:pt>
              </c:numCache>
            </c:numRef>
          </c:val>
          <c:extLst>
            <c:ext xmlns:c16="http://schemas.microsoft.com/office/drawing/2014/chart" uri="{C3380CC4-5D6E-409C-BE32-E72D297353CC}">
              <c16:uniqueId val="{00000000-3AB2-4299-9BCE-22774E186EB8}"/>
            </c:ext>
          </c:extLst>
        </c:ser>
        <c:ser>
          <c:idx val="1"/>
          <c:order val="1"/>
          <c:tx>
            <c:strRef>
              <c:f>'KPI 8'!$C$3:$C$4</c:f>
              <c:strCache>
                <c:ptCount val="1"/>
                <c:pt idx="0">
                  <c:v>Rejected</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8'!$A$5:$A$7</c:f>
              <c:strCache>
                <c:ptCount val="2"/>
                <c:pt idx="0">
                  <c:v>No</c:v>
                </c:pt>
                <c:pt idx="1">
                  <c:v>Yes</c:v>
                </c:pt>
              </c:strCache>
            </c:strRef>
          </c:cat>
          <c:val>
            <c:numRef>
              <c:f>'KPI 8'!$C$5:$C$7</c:f>
              <c:numCache>
                <c:formatCode>General</c:formatCode>
                <c:ptCount val="2"/>
                <c:pt idx="0">
                  <c:v>801</c:v>
                </c:pt>
                <c:pt idx="1">
                  <c:v>812</c:v>
                </c:pt>
              </c:numCache>
            </c:numRef>
          </c:val>
          <c:extLst>
            <c:ext xmlns:c16="http://schemas.microsoft.com/office/drawing/2014/chart" uri="{C3380CC4-5D6E-409C-BE32-E72D297353CC}">
              <c16:uniqueId val="{00000001-DA8B-4092-9B7A-66EAB3B81C2F}"/>
            </c:ext>
          </c:extLst>
        </c:ser>
        <c:dLbls>
          <c:dLblPos val="outEnd"/>
          <c:showLegendKey val="0"/>
          <c:showVal val="1"/>
          <c:showCatName val="0"/>
          <c:showSerName val="0"/>
          <c:showPercent val="0"/>
          <c:showBubbleSize val="0"/>
        </c:dLbls>
        <c:gapWidth val="219"/>
        <c:overlap val="-27"/>
        <c:axId val="1201108480"/>
        <c:axId val="1201109440"/>
      </c:barChart>
      <c:catAx>
        <c:axId val="120110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1109440"/>
        <c:crosses val="autoZero"/>
        <c:auto val="1"/>
        <c:lblAlgn val="ctr"/>
        <c:lblOffset val="100"/>
        <c:noMultiLvlLbl val="0"/>
      </c:catAx>
      <c:valAx>
        <c:axId val="1201109440"/>
        <c:scaling>
          <c:orientation val="minMax"/>
        </c:scaling>
        <c:delete val="1"/>
        <c:axPos val="l"/>
        <c:numFmt formatCode="General" sourceLinked="1"/>
        <c:majorTickMark val="none"/>
        <c:minorTickMark val="none"/>
        <c:tickLblPos val="nextTo"/>
        <c:crossAx val="12011084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13!PivotTable21</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b="0" i="0" u="none" strike="noStrike" baseline="0"/>
              <a:t>Loan EMI Estimate vs Loan Approval</a:t>
            </a:r>
            <a:endParaRPr lang="en-IN" sz="900"/>
          </a:p>
        </c:rich>
      </c:tx>
      <c:layout>
        <c:manualLayout>
          <c:xMode val="edge"/>
          <c:yMode val="edge"/>
          <c:x val="0.38701761878179181"/>
          <c:y val="3.9497396876251499E-2"/>
        </c:manualLayout>
      </c:layout>
      <c:overlay val="0"/>
      <c:spPr>
        <a:noFill/>
        <a:ln>
          <a:noFill/>
        </a:ln>
        <a:effectLst>
          <a:outerShdw blurRad="63500" sx="102000" sy="102000" algn="ctr" rotWithShape="0">
            <a:srgbClr val="E43CB8">
              <a:alpha val="93000"/>
            </a:srgb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rgbClr val="26EA5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6EA5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6EA5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a:sp3d/>
        </c:spPr>
        <c:dLbl>
          <c:idx val="0"/>
          <c:layout>
            <c:manualLayout>
              <c:x val="2.0339310955393489E-2"/>
              <c:y val="-7.9749412800243612E-1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6EA50"/>
          </a:solidFill>
          <a:ln>
            <a:noFill/>
          </a:ln>
          <a:effectLst/>
          <a:sp3d/>
        </c:spPr>
        <c:dLbl>
          <c:idx val="0"/>
          <c:layout>
            <c:manualLayout>
              <c:x val="-2.0339310955393507E-2"/>
              <c:y val="1.570588686320048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388358361819293E-3"/>
          <c:y val="7.1476456992517631E-2"/>
          <c:w val="0.98599117946543169"/>
          <c:h val="0.8149157234251968"/>
        </c:manualLayout>
      </c:layout>
      <c:bar3DChart>
        <c:barDir val="col"/>
        <c:grouping val="standard"/>
        <c:varyColors val="0"/>
        <c:ser>
          <c:idx val="0"/>
          <c:order val="0"/>
          <c:tx>
            <c:strRef>
              <c:f>'KPI 13'!$B$3:$B$4</c:f>
              <c:strCache>
                <c:ptCount val="1"/>
                <c:pt idx="0">
                  <c:v>Approved</c:v>
                </c:pt>
              </c:strCache>
            </c:strRef>
          </c:tx>
          <c:spPr>
            <a:solidFill>
              <a:srgbClr val="26EA50"/>
            </a:solidFill>
            <a:ln>
              <a:noFill/>
            </a:ln>
            <a:effectLst/>
            <a:sp3d/>
          </c:spPr>
          <c:invertIfNegative val="0"/>
          <c:dLbls>
            <c:dLbl>
              <c:idx val="0"/>
              <c:layout>
                <c:manualLayout>
                  <c:x val="-2.0339310955393507E-2"/>
                  <c:y val="1.57058868632004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ADE-4C4E-88A6-29A1BB0ABCB5}"/>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13'!$A$5:$A$10</c:f>
              <c:strCache>
                <c:ptCount val="5"/>
                <c:pt idx="0">
                  <c:v>&gt;2L</c:v>
                </c:pt>
                <c:pt idx="1">
                  <c:v>1.5-2L</c:v>
                </c:pt>
                <c:pt idx="2">
                  <c:v>1L-1.5L</c:v>
                </c:pt>
                <c:pt idx="3">
                  <c:v>50K</c:v>
                </c:pt>
                <c:pt idx="4">
                  <c:v>50K-1L</c:v>
                </c:pt>
              </c:strCache>
            </c:strRef>
          </c:cat>
          <c:val>
            <c:numRef>
              <c:f>'KPI 13'!$B$5:$B$10</c:f>
              <c:numCache>
                <c:formatCode>General</c:formatCode>
                <c:ptCount val="5"/>
                <c:pt idx="0">
                  <c:v>2508</c:v>
                </c:pt>
                <c:pt idx="1">
                  <c:v>44</c:v>
                </c:pt>
                <c:pt idx="2">
                  <c:v>42</c:v>
                </c:pt>
                <c:pt idx="3">
                  <c:v>20</c:v>
                </c:pt>
                <c:pt idx="4">
                  <c:v>42</c:v>
                </c:pt>
              </c:numCache>
            </c:numRef>
          </c:val>
          <c:extLst>
            <c:ext xmlns:c16="http://schemas.microsoft.com/office/drawing/2014/chart" uri="{C3380CC4-5D6E-409C-BE32-E72D297353CC}">
              <c16:uniqueId val="{00000000-8969-446C-9DD8-068590B9C986}"/>
            </c:ext>
          </c:extLst>
        </c:ser>
        <c:ser>
          <c:idx val="1"/>
          <c:order val="1"/>
          <c:tx>
            <c:strRef>
              <c:f>'KPI 13'!$C$3:$C$4</c:f>
              <c:strCache>
                <c:ptCount val="1"/>
                <c:pt idx="0">
                  <c:v>Rejected</c:v>
                </c:pt>
              </c:strCache>
            </c:strRef>
          </c:tx>
          <c:spPr>
            <a:solidFill>
              <a:srgbClr val="FF0000"/>
            </a:solidFill>
            <a:ln>
              <a:noFill/>
            </a:ln>
            <a:effectLst/>
            <a:sp3d/>
          </c:spPr>
          <c:invertIfNegative val="0"/>
          <c:dLbls>
            <c:dLbl>
              <c:idx val="0"/>
              <c:layout>
                <c:manualLayout>
                  <c:x val="2.0339310955393489E-2"/>
                  <c:y val="-7.9749412800243612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ADE-4C4E-88A6-29A1BB0ABCB5}"/>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13'!$A$5:$A$10</c:f>
              <c:strCache>
                <c:ptCount val="5"/>
                <c:pt idx="0">
                  <c:v>&gt;2L</c:v>
                </c:pt>
                <c:pt idx="1">
                  <c:v>1.5-2L</c:v>
                </c:pt>
                <c:pt idx="2">
                  <c:v>1L-1.5L</c:v>
                </c:pt>
                <c:pt idx="3">
                  <c:v>50K</c:v>
                </c:pt>
                <c:pt idx="4">
                  <c:v>50K-1L</c:v>
                </c:pt>
              </c:strCache>
            </c:strRef>
          </c:cat>
          <c:val>
            <c:numRef>
              <c:f>'KPI 13'!$C$5:$C$10</c:f>
              <c:numCache>
                <c:formatCode>General</c:formatCode>
                <c:ptCount val="5"/>
                <c:pt idx="0">
                  <c:v>1504</c:v>
                </c:pt>
                <c:pt idx="1">
                  <c:v>38</c:v>
                </c:pt>
                <c:pt idx="2">
                  <c:v>29</c:v>
                </c:pt>
                <c:pt idx="3">
                  <c:v>11</c:v>
                </c:pt>
                <c:pt idx="4">
                  <c:v>31</c:v>
                </c:pt>
              </c:numCache>
            </c:numRef>
          </c:val>
          <c:extLst>
            <c:ext xmlns:c16="http://schemas.microsoft.com/office/drawing/2014/chart" uri="{C3380CC4-5D6E-409C-BE32-E72D297353CC}">
              <c16:uniqueId val="{00000001-BCDD-4BD0-AD77-44F634B1E58B}"/>
            </c:ext>
          </c:extLst>
        </c:ser>
        <c:dLbls>
          <c:showLegendKey val="0"/>
          <c:showVal val="1"/>
          <c:showCatName val="0"/>
          <c:showSerName val="0"/>
          <c:showPercent val="0"/>
          <c:showBubbleSize val="0"/>
        </c:dLbls>
        <c:gapWidth val="150"/>
        <c:shape val="box"/>
        <c:axId val="1358587840"/>
        <c:axId val="1358589760"/>
        <c:axId val="1076228848"/>
      </c:bar3DChart>
      <c:catAx>
        <c:axId val="13585878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8589760"/>
        <c:crosses val="autoZero"/>
        <c:auto val="1"/>
        <c:lblAlgn val="ctr"/>
        <c:lblOffset val="100"/>
        <c:noMultiLvlLbl val="0"/>
      </c:catAx>
      <c:valAx>
        <c:axId val="1358589760"/>
        <c:scaling>
          <c:orientation val="minMax"/>
        </c:scaling>
        <c:delete val="1"/>
        <c:axPos val="l"/>
        <c:numFmt formatCode="General" sourceLinked="1"/>
        <c:majorTickMark val="none"/>
        <c:minorTickMark val="none"/>
        <c:tickLblPos val="nextTo"/>
        <c:crossAx val="1358587840"/>
        <c:crosses val="autoZero"/>
        <c:crossBetween val="between"/>
      </c:valAx>
      <c:serAx>
        <c:axId val="1076228848"/>
        <c:scaling>
          <c:orientation val="minMax"/>
        </c:scaling>
        <c:delete val="1"/>
        <c:axPos val="b"/>
        <c:majorTickMark val="out"/>
        <c:minorTickMark val="none"/>
        <c:tickLblPos val="nextTo"/>
        <c:crossAx val="1358589760"/>
        <c:crosses val="autoZero"/>
      </c:ser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9!PivotTable15</c:name>
    <c:fmtId val="5"/>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IN" sz="800" b="0"/>
              <a:t>Loan Status by Number of Dependents</a:t>
            </a:r>
          </a:p>
        </c:rich>
      </c:tx>
      <c:layout>
        <c:manualLayout>
          <c:xMode val="edge"/>
          <c:yMode val="edge"/>
          <c:x val="0.52029164770819181"/>
          <c:y val="5.2511043232398524E-2"/>
        </c:manualLayout>
      </c:layout>
      <c:overlay val="0"/>
      <c:spPr>
        <a:noFill/>
        <a:ln>
          <a:noFill/>
        </a:ln>
        <a:effectLst>
          <a:outerShdw blurRad="63500" sx="102000" sy="102000" algn="ctr" rotWithShape="0">
            <a:srgbClr val="E43CB8">
              <a:alpha val="77000"/>
            </a:srgbClr>
          </a:outerShdw>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rgbClr val="66FF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3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6FF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3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6EA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499048502693552E-2"/>
          <c:y val="0.21119726983923617"/>
          <c:w val="0.88479057870082889"/>
          <c:h val="0.67663881957042282"/>
        </c:manualLayout>
      </c:layout>
      <c:barChart>
        <c:barDir val="col"/>
        <c:grouping val="clustered"/>
        <c:varyColors val="0"/>
        <c:ser>
          <c:idx val="0"/>
          <c:order val="0"/>
          <c:tx>
            <c:strRef>
              <c:f>'KPI 9'!$B$3:$B$4</c:f>
              <c:strCache>
                <c:ptCount val="1"/>
                <c:pt idx="0">
                  <c:v>Approved</c:v>
                </c:pt>
              </c:strCache>
            </c:strRef>
          </c:tx>
          <c:spPr>
            <a:solidFill>
              <a:srgbClr val="26EA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'KPI 9'!$A$5:$A$11</c:f>
              <c:strCache>
                <c:ptCount val="6"/>
                <c:pt idx="0">
                  <c:v>0</c:v>
                </c:pt>
                <c:pt idx="1">
                  <c:v>1</c:v>
                </c:pt>
                <c:pt idx="2">
                  <c:v>2</c:v>
                </c:pt>
                <c:pt idx="3">
                  <c:v>3</c:v>
                </c:pt>
                <c:pt idx="4">
                  <c:v>4</c:v>
                </c:pt>
                <c:pt idx="5">
                  <c:v>5</c:v>
                </c:pt>
              </c:strCache>
            </c:strRef>
          </c:cat>
          <c:val>
            <c:numRef>
              <c:f>'KPI 9'!$B$5:$B$11</c:f>
              <c:numCache>
                <c:formatCode>General</c:formatCode>
                <c:ptCount val="6"/>
                <c:pt idx="0">
                  <c:v>457</c:v>
                </c:pt>
                <c:pt idx="1">
                  <c:v>430</c:v>
                </c:pt>
                <c:pt idx="2">
                  <c:v>441</c:v>
                </c:pt>
                <c:pt idx="3">
                  <c:v>457</c:v>
                </c:pt>
                <c:pt idx="4">
                  <c:v>465</c:v>
                </c:pt>
                <c:pt idx="5">
                  <c:v>406</c:v>
                </c:pt>
              </c:numCache>
            </c:numRef>
          </c:val>
          <c:extLst>
            <c:ext xmlns:c16="http://schemas.microsoft.com/office/drawing/2014/chart" uri="{C3380CC4-5D6E-409C-BE32-E72D297353CC}">
              <c16:uniqueId val="{00000000-83D2-4129-B5E7-046D9F63FE07}"/>
            </c:ext>
          </c:extLst>
        </c:ser>
        <c:ser>
          <c:idx val="1"/>
          <c:order val="1"/>
          <c:tx>
            <c:strRef>
              <c:f>'KPI 9'!$C$3:$C$4</c:f>
              <c:strCache>
                <c:ptCount val="1"/>
                <c:pt idx="0">
                  <c:v>Rejected</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'KPI 9'!$A$5:$A$11</c:f>
              <c:strCache>
                <c:ptCount val="6"/>
                <c:pt idx="0">
                  <c:v>0</c:v>
                </c:pt>
                <c:pt idx="1">
                  <c:v>1</c:v>
                </c:pt>
                <c:pt idx="2">
                  <c:v>2</c:v>
                </c:pt>
                <c:pt idx="3">
                  <c:v>3</c:v>
                </c:pt>
                <c:pt idx="4">
                  <c:v>4</c:v>
                </c:pt>
                <c:pt idx="5">
                  <c:v>5</c:v>
                </c:pt>
              </c:strCache>
            </c:strRef>
          </c:cat>
          <c:val>
            <c:numRef>
              <c:f>'KPI 9'!$C$5:$C$11</c:f>
              <c:numCache>
                <c:formatCode>General</c:formatCode>
                <c:ptCount val="6"/>
                <c:pt idx="0">
                  <c:v>255</c:v>
                </c:pt>
                <c:pt idx="1">
                  <c:v>267</c:v>
                </c:pt>
                <c:pt idx="2">
                  <c:v>267</c:v>
                </c:pt>
                <c:pt idx="3">
                  <c:v>270</c:v>
                </c:pt>
                <c:pt idx="4">
                  <c:v>287</c:v>
                </c:pt>
                <c:pt idx="5">
                  <c:v>267</c:v>
                </c:pt>
              </c:numCache>
            </c:numRef>
          </c:val>
          <c:extLst>
            <c:ext xmlns:c16="http://schemas.microsoft.com/office/drawing/2014/chart" uri="{C3380CC4-5D6E-409C-BE32-E72D297353CC}">
              <c16:uniqueId val="{00000001-7C55-4A7E-84F5-BA3604D22CB9}"/>
            </c:ext>
          </c:extLst>
        </c:ser>
        <c:dLbls>
          <c:dLblPos val="outEnd"/>
          <c:showLegendKey val="0"/>
          <c:showVal val="1"/>
          <c:showCatName val="0"/>
          <c:showSerName val="0"/>
          <c:showPercent val="0"/>
          <c:showBubbleSize val="0"/>
        </c:dLbls>
        <c:gapWidth val="100"/>
        <c:overlap val="-24"/>
        <c:axId val="1260469760"/>
        <c:axId val="1260470240"/>
      </c:barChart>
      <c:catAx>
        <c:axId val="126046976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0470240"/>
        <c:crosses val="autoZero"/>
        <c:auto val="1"/>
        <c:lblAlgn val="ctr"/>
        <c:lblOffset val="100"/>
        <c:noMultiLvlLbl val="0"/>
      </c:catAx>
      <c:valAx>
        <c:axId val="1260470240"/>
        <c:scaling>
          <c:orientation val="minMax"/>
        </c:scaling>
        <c:delete val="1"/>
        <c:axPos val="l"/>
        <c:numFmt formatCode="General" sourceLinked="1"/>
        <c:majorTickMark val="none"/>
        <c:minorTickMark val="none"/>
        <c:tickLblPos val="nextTo"/>
        <c:crossAx val="1260469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2">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11!PivotTable17</c:name>
    <c:fmtId val="1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800" b="0" i="0" u="none" strike="noStrike" baseline="0"/>
              <a:t>Loan Status by Income Band</a:t>
            </a:r>
            <a:endParaRPr lang="en-IN" sz="800"/>
          </a:p>
        </c:rich>
      </c:tx>
      <c:layout>
        <c:manualLayout>
          <c:xMode val="edge"/>
          <c:yMode val="edge"/>
          <c:x val="0.59652455629581036"/>
          <c:y val="3.4195114520968302E-2"/>
        </c:manualLayout>
      </c:layout>
      <c:overlay val="0"/>
      <c:spPr>
        <a:noFill/>
        <a:ln>
          <a:noFill/>
        </a:ln>
        <a:effectLst>
          <a:outerShdw blurRad="63500" sx="102000" sy="102000" algn="ctr" rotWithShape="0">
            <a:srgbClr val="E43CB8">
              <a:alpha val="77000"/>
            </a:srgb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rgbClr val="288851"/>
          </a:solidFill>
          <a:ln>
            <a:noFill/>
          </a:ln>
          <a:effectLst>
            <a:outerShdw blurRad="50800" dist="50800" dir="5400000" algn="ctr" rotWithShape="0">
              <a:srgbClr val="00B050"/>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sp3d/>
        </c:spPr>
        <c:dLbl>
          <c:idx val="0"/>
          <c:layout>
            <c:manualLayout>
              <c:x val="3.6111111111111059E-2"/>
              <c:y val="1.8226888305628463E-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6777777777777773E-2"/>
                  <c:h val="6.4745552639253412E-2"/>
                </c:manualLayout>
              </c15:layout>
            </c:ext>
          </c:extLst>
        </c:dLbl>
      </c:pivotFmt>
      <c:pivotFmt>
        <c:idx val="3"/>
        <c:spPr>
          <a:solidFill>
            <a:srgbClr val="288851"/>
          </a:solidFill>
          <a:ln>
            <a:noFill/>
          </a:ln>
          <a:effectLst>
            <a:outerShdw blurRad="50800" dist="50800" dir="5400000" algn="ctr" rotWithShape="0">
              <a:srgbClr val="00B050"/>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sp3d/>
        </c:spPr>
        <c:dLbl>
          <c:idx val="0"/>
          <c:layout>
            <c:manualLayout>
              <c:x val="3.6111111111111059E-2"/>
              <c:y val="1.8226888305628463E-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6777777777777773E-2"/>
                  <c:h val="6.4745552639253412E-2"/>
                </c:manualLayout>
              </c15:layout>
            </c:ext>
          </c:extLst>
        </c:dLbl>
      </c:pivotFmt>
      <c:pivotFmt>
        <c:idx val="6"/>
        <c:spPr>
          <a:solidFill>
            <a:srgbClr val="26EA50"/>
          </a:solidFill>
          <a:ln>
            <a:noFill/>
          </a:ln>
          <a:effectLst>
            <a:outerShdw blurRad="50800" dist="50800" dir="5400000" algn="ctr" rotWithShape="0">
              <a:srgbClr val="00B050"/>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a:sp3d/>
        </c:spPr>
        <c:dLbl>
          <c:idx val="0"/>
          <c:layout>
            <c:manualLayout>
              <c:x val="3.6111111111111059E-2"/>
              <c:y val="1.8226888305628463E-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6777777777777773E-2"/>
                  <c:h val="6.4745552639253412E-2"/>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3951116367373282E-2"/>
          <c:y val="7.8708858183099598E-2"/>
          <c:w val="0.98473162988630736"/>
          <c:h val="0.81237883996894755"/>
        </c:manualLayout>
      </c:layout>
      <c:bar3DChart>
        <c:barDir val="col"/>
        <c:grouping val="clustered"/>
        <c:varyColors val="0"/>
        <c:ser>
          <c:idx val="0"/>
          <c:order val="0"/>
          <c:tx>
            <c:strRef>
              <c:f>'KPI 11'!$B$3:$B$4</c:f>
              <c:strCache>
                <c:ptCount val="1"/>
                <c:pt idx="0">
                  <c:v>Approved</c:v>
                </c:pt>
              </c:strCache>
            </c:strRef>
          </c:tx>
          <c:spPr>
            <a:solidFill>
              <a:srgbClr val="26EA50"/>
            </a:solidFill>
            <a:ln>
              <a:noFill/>
            </a:ln>
            <a:effectLst>
              <a:outerShdw blurRad="50800" dist="50800" dir="5400000" algn="ctr" rotWithShape="0">
                <a:srgbClr val="00B050"/>
              </a:outerShdw>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11'!$A$5:$A$10</c:f>
              <c:strCache>
                <c:ptCount val="5"/>
                <c:pt idx="0">
                  <c:v>&lt;5 Lakh</c:v>
                </c:pt>
                <c:pt idx="1">
                  <c:v>&gt;20 Lakh</c:v>
                </c:pt>
                <c:pt idx="2">
                  <c:v>10-15 Lakh</c:v>
                </c:pt>
                <c:pt idx="3">
                  <c:v>15-20 Lakh</c:v>
                </c:pt>
                <c:pt idx="4">
                  <c:v>5-10 Lakh</c:v>
                </c:pt>
              </c:strCache>
            </c:strRef>
          </c:cat>
          <c:val>
            <c:numRef>
              <c:f>'KPI 11'!$B$5:$B$10</c:f>
              <c:numCache>
                <c:formatCode>General</c:formatCode>
                <c:ptCount val="5"/>
                <c:pt idx="0">
                  <c:v>86</c:v>
                </c:pt>
                <c:pt idx="1">
                  <c:v>2156</c:v>
                </c:pt>
                <c:pt idx="2">
                  <c:v>134</c:v>
                </c:pt>
                <c:pt idx="3">
                  <c:v>142</c:v>
                </c:pt>
                <c:pt idx="4">
                  <c:v>138</c:v>
                </c:pt>
              </c:numCache>
            </c:numRef>
          </c:val>
          <c:extLst>
            <c:ext xmlns:c16="http://schemas.microsoft.com/office/drawing/2014/chart" uri="{C3380CC4-5D6E-409C-BE32-E72D297353CC}">
              <c16:uniqueId val="{00000000-53B3-49E8-8E2C-05247BA5290F}"/>
            </c:ext>
          </c:extLst>
        </c:ser>
        <c:ser>
          <c:idx val="1"/>
          <c:order val="1"/>
          <c:tx>
            <c:strRef>
              <c:f>'KPI 11'!$C$3:$C$4</c:f>
              <c:strCache>
                <c:ptCount val="1"/>
                <c:pt idx="0">
                  <c:v>Rejected</c:v>
                </c:pt>
              </c:strCache>
            </c:strRef>
          </c:tx>
          <c:spPr>
            <a:solidFill>
              <a:srgbClr val="FF0000"/>
            </a:solidFill>
            <a:ln>
              <a:noFill/>
            </a:ln>
            <a:effectLst/>
            <a:sp3d/>
          </c:spPr>
          <c:invertIfNegative val="0"/>
          <c:dPt>
            <c:idx val="1"/>
            <c:invertIfNegative val="0"/>
            <c:bubble3D val="0"/>
            <c:spPr>
              <a:solidFill>
                <a:srgbClr val="FF0000"/>
              </a:solidFill>
              <a:ln>
                <a:noFill/>
              </a:ln>
              <a:effectLst/>
              <a:sp3d/>
            </c:spPr>
            <c:extLst>
              <c:ext xmlns:c16="http://schemas.microsoft.com/office/drawing/2014/chart" uri="{C3380CC4-5D6E-409C-BE32-E72D297353CC}">
                <c16:uniqueId val="{00000001-F83F-4892-A53E-B88FA71F6ED5}"/>
              </c:ext>
            </c:extLst>
          </c:dPt>
          <c:dLbls>
            <c:dLbl>
              <c:idx val="1"/>
              <c:layout>
                <c:manualLayout>
                  <c:x val="3.6111111111111059E-2"/>
                  <c:y val="1.8226888305628463E-7"/>
                </c:manualLayout>
              </c:layout>
              <c:showLegendKey val="0"/>
              <c:showVal val="1"/>
              <c:showCatName val="0"/>
              <c:showSerName val="0"/>
              <c:showPercent val="0"/>
              <c:showBubbleSize val="0"/>
              <c:extLst>
                <c:ext xmlns:c15="http://schemas.microsoft.com/office/drawing/2012/chart" uri="{CE6537A1-D6FC-4f65-9D91-7224C49458BB}">
                  <c15:layout>
                    <c:manualLayout>
                      <c:w val="8.6777777777777773E-2"/>
                      <c:h val="6.4745552639253412E-2"/>
                    </c:manualLayout>
                  </c15:layout>
                </c:ext>
                <c:ext xmlns:c16="http://schemas.microsoft.com/office/drawing/2014/chart" uri="{C3380CC4-5D6E-409C-BE32-E72D297353CC}">
                  <c16:uniqueId val="{00000001-F83F-4892-A53E-B88FA71F6ED5}"/>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11'!$A$5:$A$10</c:f>
              <c:strCache>
                <c:ptCount val="5"/>
                <c:pt idx="0">
                  <c:v>&lt;5 Lakh</c:v>
                </c:pt>
                <c:pt idx="1">
                  <c:v>&gt;20 Lakh</c:v>
                </c:pt>
                <c:pt idx="2">
                  <c:v>10-15 Lakh</c:v>
                </c:pt>
                <c:pt idx="3">
                  <c:v>15-20 Lakh</c:v>
                </c:pt>
                <c:pt idx="4">
                  <c:v>5-10 Lakh</c:v>
                </c:pt>
              </c:strCache>
            </c:strRef>
          </c:cat>
          <c:val>
            <c:numRef>
              <c:f>'KPI 11'!$C$5:$C$10</c:f>
              <c:numCache>
                <c:formatCode>General</c:formatCode>
                <c:ptCount val="5"/>
                <c:pt idx="0">
                  <c:v>42</c:v>
                </c:pt>
                <c:pt idx="1">
                  <c:v>1349</c:v>
                </c:pt>
                <c:pt idx="2">
                  <c:v>72</c:v>
                </c:pt>
                <c:pt idx="3">
                  <c:v>68</c:v>
                </c:pt>
                <c:pt idx="4">
                  <c:v>82</c:v>
                </c:pt>
              </c:numCache>
            </c:numRef>
          </c:val>
          <c:extLst>
            <c:ext xmlns:c16="http://schemas.microsoft.com/office/drawing/2014/chart" uri="{C3380CC4-5D6E-409C-BE32-E72D297353CC}">
              <c16:uniqueId val="{00000003-9B26-49F8-B1EC-44D851194A0E}"/>
            </c:ext>
          </c:extLst>
        </c:ser>
        <c:dLbls>
          <c:showLegendKey val="0"/>
          <c:showVal val="1"/>
          <c:showCatName val="0"/>
          <c:showSerName val="0"/>
          <c:showPercent val="0"/>
          <c:showBubbleSize val="0"/>
        </c:dLbls>
        <c:gapWidth val="150"/>
        <c:shape val="box"/>
        <c:axId val="1576159472"/>
        <c:axId val="1576156592"/>
        <c:axId val="0"/>
      </c:bar3DChart>
      <c:catAx>
        <c:axId val="15761594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76156592"/>
        <c:crosses val="autoZero"/>
        <c:auto val="1"/>
        <c:lblAlgn val="ctr"/>
        <c:lblOffset val="100"/>
        <c:noMultiLvlLbl val="0"/>
      </c:catAx>
      <c:valAx>
        <c:axId val="1576156592"/>
        <c:scaling>
          <c:orientation val="minMax"/>
        </c:scaling>
        <c:delete val="1"/>
        <c:axPos val="l"/>
        <c:numFmt formatCode="General" sourceLinked="1"/>
        <c:majorTickMark val="none"/>
        <c:minorTickMark val="none"/>
        <c:tickLblPos val="nextTo"/>
        <c:crossAx val="15761594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12!PivotTable20</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800" b="0" i="0" u="none" strike="noStrike" baseline="0"/>
              <a:t>Loan Approval Rate by Combined Income + Assets</a:t>
            </a:r>
            <a:endParaRPr lang="en-IN" sz="800"/>
          </a:p>
        </c:rich>
      </c:tx>
      <c:layout>
        <c:manualLayout>
          <c:xMode val="edge"/>
          <c:yMode val="edge"/>
          <c:x val="0.18343744531933509"/>
          <c:y val="3.8089056655336739E-2"/>
        </c:manualLayout>
      </c:layout>
      <c:overlay val="0"/>
      <c:spPr>
        <a:noFill/>
        <a:ln>
          <a:noFill/>
        </a:ln>
        <a:effectLst>
          <a:outerShdw blurRad="63500" sx="102000" sy="102000" algn="ctr" rotWithShape="0">
            <a:srgbClr val="E43CB8">
              <a:alpha val="78000"/>
            </a:srgb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rgbClr val="92D05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6EA5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26EA50"/>
          </a:solidFill>
          <a:ln>
            <a:noFill/>
          </a:ln>
          <a:effectLst/>
          <a:sp3d/>
        </c:spPr>
        <c:dLbl>
          <c:idx val="0"/>
          <c:layout>
            <c:manualLayout>
              <c:x val="1.7625724884832512E-2"/>
              <c:y val="2.491289409813567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a:sp3d/>
        </c:spPr>
        <c:dLbl>
          <c:idx val="0"/>
          <c:layout>
            <c:manualLayout>
              <c:x val="1.1530367234630565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a:sp3d/>
        </c:spPr>
        <c:dLbl>
          <c:idx val="0"/>
          <c:layout>
            <c:manualLayout>
              <c:x val="1.9217278724384206E-2"/>
              <c:y val="6.1586357894327353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a:sp3d/>
        </c:spPr>
        <c:dLbl>
          <c:idx val="0"/>
          <c:layout>
            <c:manualLayout>
              <c:x val="2.3060734469261129E-2"/>
              <c:y val="6.1586357894328481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0000"/>
          </a:solidFill>
          <a:ln>
            <a:noFill/>
          </a:ln>
          <a:effectLst/>
          <a:sp3d/>
        </c:spPr>
        <c:dLbl>
          <c:idx val="0"/>
          <c:layout>
            <c:manualLayout>
              <c:x val="1.1530367234630565E-2"/>
              <c:y val="-5.645350924737825E-1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0000"/>
          </a:solidFill>
          <a:ln>
            <a:noFill/>
          </a:ln>
          <a:effectLst/>
          <a:sp3d/>
        </c:spPr>
        <c:dLbl>
          <c:idx val="0"/>
          <c:layout>
            <c:manualLayout>
              <c:x val="1.537382297950742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2957288009204922E-2"/>
          <c:y val="0.13344502932625976"/>
          <c:w val="0.9787729268187868"/>
          <c:h val="0.72442481008852433"/>
        </c:manualLayout>
      </c:layout>
      <c:bar3DChart>
        <c:barDir val="col"/>
        <c:grouping val="clustered"/>
        <c:varyColors val="0"/>
        <c:ser>
          <c:idx val="0"/>
          <c:order val="0"/>
          <c:tx>
            <c:strRef>
              <c:f>'KPI 12'!$B$3:$B$4</c:f>
              <c:strCache>
                <c:ptCount val="1"/>
                <c:pt idx="0">
                  <c:v>Approved</c:v>
                </c:pt>
              </c:strCache>
            </c:strRef>
          </c:tx>
          <c:spPr>
            <a:solidFill>
              <a:srgbClr val="26EA50"/>
            </a:solidFill>
            <a:ln>
              <a:noFill/>
            </a:ln>
            <a:effectLst/>
            <a:sp3d/>
          </c:spPr>
          <c:invertIfNegative val="0"/>
          <c:dPt>
            <c:idx val="1"/>
            <c:invertIfNegative val="0"/>
            <c:bubble3D val="0"/>
            <c:spPr>
              <a:solidFill>
                <a:srgbClr val="26EA50"/>
              </a:solidFill>
              <a:ln>
                <a:noFill/>
              </a:ln>
              <a:effectLst/>
              <a:sp3d/>
            </c:spPr>
            <c:extLst>
              <c:ext xmlns:c16="http://schemas.microsoft.com/office/drawing/2014/chart" uri="{C3380CC4-5D6E-409C-BE32-E72D297353CC}">
                <c16:uniqueId val="{00000002-C4FB-4C68-BD85-831AF113FA08}"/>
              </c:ext>
            </c:extLst>
          </c:dPt>
          <c:dLbls>
            <c:dLbl>
              <c:idx val="1"/>
              <c:layout>
                <c:manualLayout>
                  <c:x val="1.7625724884832512E-2"/>
                  <c:y val="2.49128940981356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4FB-4C68-BD85-831AF113FA08}"/>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12'!$A$5:$A$10</c:f>
              <c:strCache>
                <c:ptCount val="5"/>
                <c:pt idx="0">
                  <c:v>&lt;1 Cr</c:v>
                </c:pt>
                <c:pt idx="1">
                  <c:v>&gt;4 Cr</c:v>
                </c:pt>
                <c:pt idx="2">
                  <c:v>1–2 Cr</c:v>
                </c:pt>
                <c:pt idx="3">
                  <c:v>2–3 Cr</c:v>
                </c:pt>
                <c:pt idx="4">
                  <c:v>3–4 Cr</c:v>
                </c:pt>
              </c:strCache>
            </c:strRef>
          </c:cat>
          <c:val>
            <c:numRef>
              <c:f>'KPI 12'!$B$5:$B$10</c:f>
              <c:numCache>
                <c:formatCode>General</c:formatCode>
                <c:ptCount val="5"/>
                <c:pt idx="0">
                  <c:v>399</c:v>
                </c:pt>
                <c:pt idx="1">
                  <c:v>943</c:v>
                </c:pt>
                <c:pt idx="2">
                  <c:v>439</c:v>
                </c:pt>
                <c:pt idx="3">
                  <c:v>437</c:v>
                </c:pt>
                <c:pt idx="4">
                  <c:v>438</c:v>
                </c:pt>
              </c:numCache>
            </c:numRef>
          </c:val>
          <c:extLst>
            <c:ext xmlns:c16="http://schemas.microsoft.com/office/drawing/2014/chart" uri="{C3380CC4-5D6E-409C-BE32-E72D297353CC}">
              <c16:uniqueId val="{00000000-C4FB-4C68-BD85-831AF113FA08}"/>
            </c:ext>
          </c:extLst>
        </c:ser>
        <c:ser>
          <c:idx val="1"/>
          <c:order val="1"/>
          <c:tx>
            <c:strRef>
              <c:f>'KPI 12'!$C$3:$C$4</c:f>
              <c:strCache>
                <c:ptCount val="1"/>
                <c:pt idx="0">
                  <c:v>Rejected</c:v>
                </c:pt>
              </c:strCache>
            </c:strRef>
          </c:tx>
          <c:spPr>
            <a:solidFill>
              <a:srgbClr val="FF0000"/>
            </a:solidFill>
            <a:ln>
              <a:noFill/>
            </a:ln>
            <a:effectLst/>
            <a:sp3d/>
          </c:spPr>
          <c:invertIfNegative val="0"/>
          <c:dLbls>
            <c:dLbl>
              <c:idx val="0"/>
              <c:layout>
                <c:manualLayout>
                  <c:x val="1.53738229795074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DCC-4390-BD3C-DC2899371FC1}"/>
                </c:ext>
              </c:extLst>
            </c:dLbl>
            <c:dLbl>
              <c:idx val="1"/>
              <c:layout>
                <c:manualLayout>
                  <c:x val="1.1530367234630565E-2"/>
                  <c:y val="-5.645350924737825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DCC-4390-BD3C-DC2899371FC1}"/>
                </c:ext>
              </c:extLst>
            </c:dLbl>
            <c:dLbl>
              <c:idx val="2"/>
              <c:layout>
                <c:manualLayout>
                  <c:x val="1.1530367234630565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DCC-4390-BD3C-DC2899371FC1}"/>
                </c:ext>
              </c:extLst>
            </c:dLbl>
            <c:dLbl>
              <c:idx val="3"/>
              <c:layout>
                <c:manualLayout>
                  <c:x val="1.9217278724384206E-2"/>
                  <c:y val="6.158635789432735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DCC-4390-BD3C-DC2899371FC1}"/>
                </c:ext>
              </c:extLst>
            </c:dLbl>
            <c:dLbl>
              <c:idx val="4"/>
              <c:layout>
                <c:manualLayout>
                  <c:x val="2.3060734469261129E-2"/>
                  <c:y val="6.158635789432848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DCC-4390-BD3C-DC2899371FC1}"/>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12'!$A$5:$A$10</c:f>
              <c:strCache>
                <c:ptCount val="5"/>
                <c:pt idx="0">
                  <c:v>&lt;1 Cr</c:v>
                </c:pt>
                <c:pt idx="1">
                  <c:v>&gt;4 Cr</c:v>
                </c:pt>
                <c:pt idx="2">
                  <c:v>1–2 Cr</c:v>
                </c:pt>
                <c:pt idx="3">
                  <c:v>2–3 Cr</c:v>
                </c:pt>
                <c:pt idx="4">
                  <c:v>3–4 Cr</c:v>
                </c:pt>
              </c:strCache>
            </c:strRef>
          </c:cat>
          <c:val>
            <c:numRef>
              <c:f>'KPI 12'!$C$5:$C$10</c:f>
              <c:numCache>
                <c:formatCode>General</c:formatCode>
                <c:ptCount val="5"/>
                <c:pt idx="0">
                  <c:v>234</c:v>
                </c:pt>
                <c:pt idx="1">
                  <c:v>580</c:v>
                </c:pt>
                <c:pt idx="2">
                  <c:v>239</c:v>
                </c:pt>
                <c:pt idx="3">
                  <c:v>271</c:v>
                </c:pt>
                <c:pt idx="4">
                  <c:v>289</c:v>
                </c:pt>
              </c:numCache>
            </c:numRef>
          </c:val>
          <c:extLst>
            <c:ext xmlns:c16="http://schemas.microsoft.com/office/drawing/2014/chart" uri="{C3380CC4-5D6E-409C-BE32-E72D297353CC}">
              <c16:uniqueId val="{00000003-EC46-49C1-8F4F-DCF36E5729EF}"/>
            </c:ext>
          </c:extLst>
        </c:ser>
        <c:dLbls>
          <c:showLegendKey val="0"/>
          <c:showVal val="1"/>
          <c:showCatName val="0"/>
          <c:showSerName val="0"/>
          <c:showPercent val="0"/>
          <c:showBubbleSize val="0"/>
        </c:dLbls>
        <c:gapWidth val="150"/>
        <c:shape val="box"/>
        <c:axId val="547882384"/>
        <c:axId val="547877584"/>
        <c:axId val="0"/>
      </c:bar3DChart>
      <c:catAx>
        <c:axId val="5478823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7877584"/>
        <c:crosses val="autoZero"/>
        <c:auto val="1"/>
        <c:lblAlgn val="ctr"/>
        <c:lblOffset val="100"/>
        <c:noMultiLvlLbl val="0"/>
      </c:catAx>
      <c:valAx>
        <c:axId val="547877584"/>
        <c:scaling>
          <c:orientation val="minMax"/>
        </c:scaling>
        <c:delete val="1"/>
        <c:axPos val="l"/>
        <c:numFmt formatCode="General" sourceLinked="1"/>
        <c:majorTickMark val="none"/>
        <c:minorTickMark val="none"/>
        <c:tickLblPos val="nextTo"/>
        <c:crossAx val="5478823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10!PivotTable16</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800"/>
              <a:t>Total Asset Value by Loan Status</a:t>
            </a:r>
          </a:p>
        </c:rich>
      </c:tx>
      <c:layout>
        <c:manualLayout>
          <c:xMode val="edge"/>
          <c:yMode val="edge"/>
          <c:x val="0.34633471645919778"/>
          <c:y val="1.6329700510721027E-2"/>
        </c:manualLayout>
      </c:layout>
      <c:overlay val="0"/>
      <c:spPr>
        <a:noFill/>
        <a:ln>
          <a:noFill/>
        </a:ln>
        <a:effectLst>
          <a:outerShdw blurRad="63500" sx="103000" sy="103000" algn="ctr" rotWithShape="0">
            <a:srgbClr val="288851"/>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26EA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B4B0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6EA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B4B0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6EA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B4B0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6EA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B4B0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26EA50"/>
          </a:solidFill>
          <a:ln>
            <a:noFill/>
          </a:ln>
          <a:effectLst/>
        </c:spPr>
        <c:marker>
          <c:symbol val="none"/>
        </c:marker>
        <c:dLbl>
          <c:idx val="0"/>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0000"/>
          </a:solidFill>
          <a:ln>
            <a:noFill/>
          </a:ln>
          <a:effectLst/>
        </c:spPr>
        <c:marker>
          <c:symbol val="none"/>
        </c:marker>
        <c:dLbl>
          <c:idx val="0"/>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6EA50"/>
          </a:solidFill>
          <a:ln>
            <a:noFill/>
          </a:ln>
          <a:effectLst/>
        </c:spPr>
        <c:dLbl>
          <c:idx val="0"/>
          <c:layout>
            <c:manualLayout>
              <c:x val="-8.9628258641546374E-3"/>
              <c:y val="2.5566617622304048E-2"/>
            </c:manualLayout>
          </c:layout>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376688638282494E-2"/>
          <c:y val="0.18584854266447204"/>
          <c:w val="0.95044346810379055"/>
          <c:h val="0.7935751399898805"/>
        </c:manualLayout>
      </c:layout>
      <c:barChart>
        <c:barDir val="col"/>
        <c:grouping val="clustered"/>
        <c:varyColors val="0"/>
        <c:ser>
          <c:idx val="0"/>
          <c:order val="0"/>
          <c:tx>
            <c:strRef>
              <c:f>'KPI 10'!$B$3:$B$4</c:f>
              <c:strCache>
                <c:ptCount val="1"/>
                <c:pt idx="0">
                  <c:v>Approved</c:v>
                </c:pt>
              </c:strCache>
            </c:strRef>
          </c:tx>
          <c:spPr>
            <a:solidFill>
              <a:srgbClr val="26EA50"/>
            </a:solidFill>
            <a:ln>
              <a:noFill/>
            </a:ln>
            <a:effectLst/>
          </c:spPr>
          <c:invertIfNegative val="0"/>
          <c:dPt>
            <c:idx val="0"/>
            <c:invertIfNegative val="0"/>
            <c:bubble3D val="0"/>
            <c:spPr>
              <a:solidFill>
                <a:srgbClr val="26EA50"/>
              </a:solidFill>
              <a:ln>
                <a:noFill/>
              </a:ln>
              <a:effectLst/>
            </c:spPr>
            <c:extLst>
              <c:ext xmlns:c16="http://schemas.microsoft.com/office/drawing/2014/chart" uri="{C3380CC4-5D6E-409C-BE32-E72D297353CC}">
                <c16:uniqueId val="{00000002-7096-489F-8E3B-9FF1DA22F6BB}"/>
              </c:ext>
            </c:extLst>
          </c:dPt>
          <c:dLbls>
            <c:dLbl>
              <c:idx val="0"/>
              <c:layout>
                <c:manualLayout>
                  <c:x val="-8.9628258641546374E-3"/>
                  <c:y val="2.55666176223040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096-489F-8E3B-9FF1DA22F6BB}"/>
                </c:ext>
              </c:extLst>
            </c:dLbl>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10'!$A$5</c:f>
              <c:strCache>
                <c:ptCount val="1"/>
                <c:pt idx="0">
                  <c:v>Total</c:v>
                </c:pt>
              </c:strCache>
            </c:strRef>
          </c:cat>
          <c:val>
            <c:numRef>
              <c:f>'KPI 10'!$B$5</c:f>
              <c:numCache>
                <c:formatCode>General</c:formatCode>
                <c:ptCount val="1"/>
                <c:pt idx="0">
                  <c:v>72821600000</c:v>
                </c:pt>
              </c:numCache>
            </c:numRef>
          </c:val>
          <c:extLst>
            <c:ext xmlns:c16="http://schemas.microsoft.com/office/drawing/2014/chart" uri="{C3380CC4-5D6E-409C-BE32-E72D297353CC}">
              <c16:uniqueId val="{00000000-7096-489F-8E3B-9FF1DA22F6BB}"/>
            </c:ext>
          </c:extLst>
        </c:ser>
        <c:ser>
          <c:idx val="1"/>
          <c:order val="1"/>
          <c:tx>
            <c:strRef>
              <c:f>'KPI 10'!$C$3:$C$4</c:f>
              <c:strCache>
                <c:ptCount val="1"/>
                <c:pt idx="0">
                  <c:v>Rejected</c:v>
                </c:pt>
              </c:strCache>
            </c:strRef>
          </c:tx>
          <c:spPr>
            <a:solidFill>
              <a:srgbClr val="FF0000"/>
            </a:solidFill>
            <a:ln>
              <a:noFill/>
            </a:ln>
            <a:effectLst/>
          </c:spPr>
          <c:invertIfNegative val="0"/>
          <c:dLbls>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10'!$A$5</c:f>
              <c:strCache>
                <c:ptCount val="1"/>
                <c:pt idx="0">
                  <c:v>Total</c:v>
                </c:pt>
              </c:strCache>
            </c:strRef>
          </c:cat>
          <c:val>
            <c:numRef>
              <c:f>'KPI 10'!$C$5</c:f>
              <c:numCache>
                <c:formatCode>General</c:formatCode>
                <c:ptCount val="1"/>
                <c:pt idx="0">
                  <c:v>44883600000</c:v>
                </c:pt>
              </c:numCache>
            </c:numRef>
          </c:val>
          <c:extLst>
            <c:ext xmlns:c16="http://schemas.microsoft.com/office/drawing/2014/chart" uri="{C3380CC4-5D6E-409C-BE32-E72D297353CC}">
              <c16:uniqueId val="{00000003-B9F2-447E-A78E-1A07E44D45A6}"/>
            </c:ext>
          </c:extLst>
        </c:ser>
        <c:dLbls>
          <c:dLblPos val="outEnd"/>
          <c:showLegendKey val="0"/>
          <c:showVal val="1"/>
          <c:showCatName val="0"/>
          <c:showSerName val="0"/>
          <c:showPercent val="0"/>
          <c:showBubbleSize val="0"/>
        </c:dLbls>
        <c:gapWidth val="219"/>
        <c:overlap val="-27"/>
        <c:axId val="584363248"/>
        <c:axId val="584359408"/>
      </c:barChart>
      <c:catAx>
        <c:axId val="584363248"/>
        <c:scaling>
          <c:orientation val="minMax"/>
        </c:scaling>
        <c:delete val="1"/>
        <c:axPos val="b"/>
        <c:numFmt formatCode="General" sourceLinked="1"/>
        <c:majorTickMark val="none"/>
        <c:minorTickMark val="none"/>
        <c:tickLblPos val="nextTo"/>
        <c:crossAx val="584359408"/>
        <c:crosses val="autoZero"/>
        <c:auto val="1"/>
        <c:lblAlgn val="ctr"/>
        <c:lblOffset val="100"/>
        <c:noMultiLvlLbl val="0"/>
      </c:catAx>
      <c:valAx>
        <c:axId val="584359408"/>
        <c:scaling>
          <c:orientation val="minMax"/>
        </c:scaling>
        <c:delete val="1"/>
        <c:axPos val="l"/>
        <c:numFmt formatCode="General" sourceLinked="1"/>
        <c:majorTickMark val="none"/>
        <c:minorTickMark val="none"/>
        <c:tickLblPos val="nextTo"/>
        <c:crossAx val="5843632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2!PivotTable1</c:name>
    <c:fmtId val="21"/>
  </c:pivotSource>
  <c:chart>
    <c:title>
      <c:tx>
        <c:rich>
          <a:bodyPr rot="0" spcFirstLastPara="1" vertOverflow="ellipsis" vert="horz" wrap="square" anchor="ctr" anchorCtr="1"/>
          <a:lstStyle/>
          <a:p>
            <a:pPr>
              <a:defRPr sz="1400" b="0" i="0" u="none" strike="noStrike" kern="1200" spc="0" baseline="0">
                <a:ln>
                  <a:noFill/>
                </a:ln>
                <a:solidFill>
                  <a:schemeClr val="bg1"/>
                </a:solidFill>
                <a:latin typeface="+mn-lt"/>
                <a:ea typeface="+mn-ea"/>
                <a:cs typeface="+mn-cs"/>
              </a:defRPr>
            </a:pPr>
            <a:r>
              <a:rPr lang="en-IN"/>
              <a:t>Loan</a:t>
            </a:r>
            <a:r>
              <a:rPr lang="en-IN" baseline="0"/>
              <a:t> Status By Education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bg1"/>
              </a:solidFill>
              <a:latin typeface="+mn-lt"/>
              <a:ea typeface="+mn-ea"/>
              <a:cs typeface="+mn-cs"/>
            </a:defRPr>
          </a:pPr>
          <a:endParaRPr lang="en-IN"/>
        </a:p>
      </c:txPr>
    </c:title>
    <c:autoTitleDeleted val="0"/>
    <c:pivotFmts>
      <c:pivotFmt>
        <c:idx val="0"/>
        <c:spPr>
          <a:solidFill>
            <a:srgbClr val="CC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8287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2'!$B$3:$B$4</c:f>
              <c:strCache>
                <c:ptCount val="1"/>
                <c:pt idx="0">
                  <c:v>Approved</c:v>
                </c:pt>
              </c:strCache>
            </c:strRef>
          </c:tx>
          <c:spPr>
            <a:solidFill>
              <a:srgbClr val="CC66FF"/>
            </a:solidFill>
            <a:ln>
              <a:noFill/>
            </a:ln>
            <a:effectLst/>
          </c:spPr>
          <c:invertIfNegative val="0"/>
          <c:cat>
            <c:strRef>
              <c:f>'KPI 2'!$A$5</c:f>
              <c:strCache>
                <c:ptCount val="1"/>
                <c:pt idx="0">
                  <c:v>Total</c:v>
                </c:pt>
              </c:strCache>
            </c:strRef>
          </c:cat>
          <c:val>
            <c:numRef>
              <c:f>'KPI 2'!$B$5</c:f>
              <c:numCache>
                <c:formatCode>General</c:formatCode>
                <c:ptCount val="1"/>
                <c:pt idx="0">
                  <c:v>5715670</c:v>
                </c:pt>
              </c:numCache>
            </c:numRef>
          </c:val>
          <c:extLst>
            <c:ext xmlns:c16="http://schemas.microsoft.com/office/drawing/2014/chart" uri="{C3380CC4-5D6E-409C-BE32-E72D297353CC}">
              <c16:uniqueId val="{00000000-814A-4694-87EC-652B59F71D7D}"/>
            </c:ext>
          </c:extLst>
        </c:ser>
        <c:ser>
          <c:idx val="1"/>
          <c:order val="1"/>
          <c:tx>
            <c:strRef>
              <c:f>'KPI 2'!$C$3:$C$4</c:f>
              <c:strCache>
                <c:ptCount val="1"/>
                <c:pt idx="0">
                  <c:v>Rejected</c:v>
                </c:pt>
              </c:strCache>
            </c:strRef>
          </c:tx>
          <c:spPr>
            <a:solidFill>
              <a:srgbClr val="F82877"/>
            </a:solidFill>
            <a:ln>
              <a:noFill/>
            </a:ln>
            <a:effectLst/>
          </c:spPr>
          <c:invertIfNegative val="0"/>
          <c:cat>
            <c:strRef>
              <c:f>'KPI 2'!$A$5</c:f>
              <c:strCache>
                <c:ptCount val="1"/>
                <c:pt idx="0">
                  <c:v>Total</c:v>
                </c:pt>
              </c:strCache>
            </c:strRef>
          </c:cat>
          <c:val>
            <c:numRef>
              <c:f>'KPI 2'!$C$5</c:f>
              <c:numCache>
                <c:formatCode>General</c:formatCode>
                <c:ptCount val="1"/>
                <c:pt idx="0">
                  <c:v>3398645</c:v>
                </c:pt>
              </c:numCache>
            </c:numRef>
          </c:val>
          <c:extLst>
            <c:ext xmlns:c16="http://schemas.microsoft.com/office/drawing/2014/chart" uri="{C3380CC4-5D6E-409C-BE32-E72D297353CC}">
              <c16:uniqueId val="{00000000-0B05-47CC-9343-812F84FED89F}"/>
            </c:ext>
          </c:extLst>
        </c:ser>
        <c:dLbls>
          <c:showLegendKey val="0"/>
          <c:showVal val="0"/>
          <c:showCatName val="0"/>
          <c:showSerName val="0"/>
          <c:showPercent val="0"/>
          <c:showBubbleSize val="0"/>
        </c:dLbls>
        <c:gapWidth val="219"/>
        <c:axId val="2115269919"/>
        <c:axId val="2115279999"/>
      </c:barChart>
      <c:catAx>
        <c:axId val="2115269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2115279999"/>
        <c:crosses val="autoZero"/>
        <c:auto val="1"/>
        <c:lblAlgn val="ctr"/>
        <c:lblOffset val="100"/>
        <c:noMultiLvlLbl val="0"/>
      </c:catAx>
      <c:valAx>
        <c:axId val="2115279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2115269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bg1"/>
      </a:solidFill>
      <a:round/>
    </a:ln>
    <a:effectLst/>
  </c:spPr>
  <c:txPr>
    <a:bodyPr/>
    <a:lstStyle/>
    <a:p>
      <a:pPr>
        <a:defRPr>
          <a:ln>
            <a:no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1"/>
          <a:lstStyle/>
          <a:p>
            <a:pPr>
              <a:defRPr sz="1600" b="1" i="0" u="none" strike="noStrike" kern="1200" spc="100" baseline="0">
                <a:ln w="6350">
                  <a:solidFill>
                    <a:schemeClr val="bg1"/>
                  </a:solidFill>
                </a:ln>
                <a:solidFill>
                  <a:schemeClr val="lt1">
                    <a:lumMod val="95000"/>
                  </a:schemeClr>
                </a:solidFill>
                <a:effectLst>
                  <a:outerShdw blurRad="50800" dist="38100" dir="5400000" sx="92000" sy="92000" algn="t" rotWithShape="0">
                    <a:prstClr val="black">
                      <a:alpha val="40000"/>
                    </a:prstClr>
                  </a:outerShdw>
                </a:effectLst>
                <a:latin typeface="+mn-lt"/>
                <a:ea typeface="+mn-ea"/>
                <a:cs typeface="+mn-cs"/>
              </a:defRPr>
            </a:pPr>
            <a:r>
              <a:rPr lang="en-IN" b="0">
                <a:ln w="6350">
                  <a:solidFill>
                    <a:schemeClr val="bg1"/>
                  </a:solidFill>
                </a:ln>
                <a:effectLst>
                  <a:outerShdw blurRad="50800" dist="38100" dir="5400000" sx="92000" sy="92000" algn="t" rotWithShape="0">
                    <a:prstClr val="black">
                      <a:alpha val="40000"/>
                    </a:prstClr>
                  </a:outerShdw>
                </a:effectLst>
              </a:rPr>
              <a:t>Toal</a:t>
            </a:r>
            <a:r>
              <a:rPr lang="en-IN" b="0" baseline="0">
                <a:ln w="6350">
                  <a:solidFill>
                    <a:schemeClr val="bg1"/>
                  </a:solidFill>
                </a:ln>
                <a:effectLst>
                  <a:outerShdw blurRad="50800" dist="38100" dir="5400000" sx="92000" sy="92000" algn="t" rotWithShape="0">
                    <a:prstClr val="black">
                      <a:alpha val="40000"/>
                    </a:prstClr>
                  </a:outerShdw>
                </a:effectLst>
              </a:rPr>
              <a:t> Loan Application </a:t>
            </a:r>
            <a:r>
              <a:rPr lang="en-IN" b="0">
                <a:ln w="6350">
                  <a:solidFill>
                    <a:schemeClr val="bg1"/>
                  </a:solidFill>
                </a:ln>
                <a:effectLst>
                  <a:outerShdw blurRad="50800" dist="38100" dir="5400000" sx="92000" sy="92000" algn="t" rotWithShape="0">
                    <a:prstClr val="black">
                      <a:alpha val="40000"/>
                    </a:prstClr>
                  </a:outerShdw>
                </a:effectLst>
              </a:rPr>
              <a:t>VS Approved</a:t>
            </a:r>
          </a:p>
        </c:rich>
      </c:tx>
      <c:layout>
        <c:manualLayout>
          <c:xMode val="edge"/>
          <c:yMode val="edge"/>
          <c:x val="8.506634626474753E-2"/>
          <c:y val="3.3957776999393036E-2"/>
        </c:manualLayout>
      </c:layout>
      <c:overlay val="0"/>
      <c:spPr>
        <a:noFill/>
        <a:ln>
          <a:solidFill>
            <a:schemeClr val="accent1">
              <a:lumMod val="75000"/>
              <a:alpha val="93000"/>
            </a:schemeClr>
          </a:solidFill>
        </a:ln>
        <a:effectLst>
          <a:glow rad="228600">
            <a:schemeClr val="accent5">
              <a:lumMod val="75000"/>
              <a:alpha val="62000"/>
            </a:schemeClr>
          </a:glow>
          <a:outerShdw blurRad="50800" dist="38100" algn="l" rotWithShape="0">
            <a:schemeClr val="accent5">
              <a:lumMod val="75000"/>
              <a:alpha val="40000"/>
            </a:schemeClr>
          </a:outerShdw>
          <a:softEdge rad="127000"/>
        </a:effectLst>
      </c:spPr>
      <c:txPr>
        <a:bodyPr rot="0" spcFirstLastPara="1" vertOverflow="ellipsis" vert="horz" wrap="square" anchor="t" anchorCtr="1"/>
        <a:lstStyle/>
        <a:p>
          <a:pPr>
            <a:defRPr sz="1600" b="1" i="0" u="none" strike="noStrike" kern="1200" spc="100" baseline="0">
              <a:ln w="6350">
                <a:solidFill>
                  <a:schemeClr val="bg1"/>
                </a:solidFill>
              </a:ln>
              <a:solidFill>
                <a:schemeClr val="lt1">
                  <a:lumMod val="95000"/>
                </a:schemeClr>
              </a:solidFill>
              <a:effectLst>
                <a:outerShdw blurRad="50800" dist="38100" dir="5400000" sx="92000" sy="92000" algn="t" rotWithShape="0">
                  <a:prstClr val="black">
                    <a:alpha val="40000"/>
                  </a:prstClr>
                </a:outerShdw>
              </a:effectLst>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spPr>
            <a:ln>
              <a:solidFill>
                <a:schemeClr val="bg1"/>
              </a:solidFill>
            </a:ln>
          </c:spPr>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a:sp3d>
                <a:contourClr>
                  <a:schemeClr val="bg1"/>
                </a:contourClr>
              </a:sp3d>
            </c:spPr>
            <c:extLst>
              <c:ext xmlns:c16="http://schemas.microsoft.com/office/drawing/2014/chart" uri="{C3380CC4-5D6E-409C-BE32-E72D297353CC}">
                <c16:uniqueId val="{00000001-60B2-40D3-B9C8-DB687E2239A6}"/>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a:sp3d>
                <a:contourClr>
                  <a:schemeClr val="bg1"/>
                </a:contourClr>
              </a:sp3d>
            </c:spPr>
            <c:extLst>
              <c:ext xmlns:c16="http://schemas.microsoft.com/office/drawing/2014/chart" uri="{C3380CC4-5D6E-409C-BE32-E72D297353CC}">
                <c16:uniqueId val="{00000003-60B2-40D3-B9C8-DB687E2239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'Loan KPI'!$A$2:$B$2</c:f>
              <c:strCache>
                <c:ptCount val="2"/>
                <c:pt idx="0">
                  <c:v>Total loan Applocation</c:v>
                </c:pt>
                <c:pt idx="1">
                  <c:v>Total Approved Application</c:v>
                </c:pt>
              </c:strCache>
            </c:strRef>
          </c:cat>
          <c:val>
            <c:numRef>
              <c:f>'Loan KPI'!$A$3:$B$3</c:f>
              <c:numCache>
                <c:formatCode>General</c:formatCode>
                <c:ptCount val="2"/>
                <c:pt idx="0">
                  <c:v>4269</c:v>
                </c:pt>
                <c:pt idx="1">
                  <c:v>2656</c:v>
                </c:pt>
              </c:numCache>
            </c:numRef>
          </c:val>
          <c:extLst>
            <c:ext xmlns:c16="http://schemas.microsoft.com/office/drawing/2014/chart" uri="{C3380CC4-5D6E-409C-BE32-E72D297353CC}">
              <c16:uniqueId val="{00000004-60B2-40D3-B9C8-DB687E2239A6}"/>
            </c:ext>
          </c:extLst>
        </c:ser>
        <c:dLbls>
          <c:showLegendKey val="0"/>
          <c:showVal val="0"/>
          <c:showCatName val="0"/>
          <c:showSerName val="0"/>
          <c:showPercent val="1"/>
          <c:showBubbleSize val="0"/>
          <c:showLeaderLines val="1"/>
        </c:dLbls>
      </c:pie3DChart>
      <c:spPr>
        <a:solidFill>
          <a:schemeClr val="tx1">
            <a:lumMod val="95000"/>
            <a:lumOff val="5000"/>
          </a:schemeClr>
        </a:solid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34925">
      <a:solidFill>
        <a:schemeClr val="bg1"/>
      </a:solidFill>
    </a:ln>
    <a:effectLst>
      <a:outerShdw blurRad="50800" dist="50800" dir="5400000" algn="ctr" rotWithShape="0">
        <a:schemeClr val="accent5">
          <a:lumMod val="75000"/>
        </a:schemeClr>
      </a:outerShdw>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3!PivotTable7</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Revolving Balance: Graduate vs Non-Graduate</a:t>
            </a:r>
          </a:p>
        </c:rich>
      </c:tx>
      <c:overlay val="0"/>
      <c:spPr>
        <a:solidFill>
          <a:schemeClr val="tx1">
            <a:lumMod val="95000"/>
            <a:lumOff val="5000"/>
          </a:schemeClr>
        </a:solidFill>
        <a:ln>
          <a:solidFill>
            <a:schemeClr val="tx1">
              <a:lumMod val="85000"/>
              <a:lumOff val="15000"/>
            </a:schemeClr>
          </a:solidFill>
          <a:prstDash val="sysDash"/>
        </a:ln>
        <a:effectLst>
          <a:outerShdw blurRad="63500" sx="102000" sy="102000" algn="ctr" rotWithShape="0">
            <a:schemeClr val="accent1">
              <a:lumMod val="60000"/>
              <a:lumOff val="40000"/>
              <a:alpha val="40000"/>
            </a:scheme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82877"/>
          </a:solidFill>
          <a:ln>
            <a:noFill/>
          </a:ln>
          <a:effectLst/>
        </c:spPr>
      </c:pivotFmt>
      <c:pivotFmt>
        <c:idx val="2"/>
        <c:spPr>
          <a:solidFill>
            <a:srgbClr val="92D050"/>
          </a:solidFill>
          <a:ln>
            <a:noFill/>
          </a:ln>
          <a:effectLst/>
        </c:spPr>
      </c:pivotFmt>
    </c:pivotFmts>
    <c:plotArea>
      <c:layout>
        <c:manualLayout>
          <c:layoutTarget val="inner"/>
          <c:xMode val="edge"/>
          <c:yMode val="edge"/>
          <c:x val="0.12720603674540681"/>
          <c:y val="0.28180336832895886"/>
          <c:w val="0.71749759405074365"/>
          <c:h val="0.53774387576552929"/>
        </c:manualLayout>
      </c:layout>
      <c:barChart>
        <c:barDir val="col"/>
        <c:grouping val="clustered"/>
        <c:varyColors val="0"/>
        <c:ser>
          <c:idx val="0"/>
          <c:order val="0"/>
          <c:tx>
            <c:strRef>
              <c:f>'KPI 3'!$B$3</c:f>
              <c:strCache>
                <c:ptCount val="1"/>
                <c:pt idx="0">
                  <c:v>Total</c:v>
                </c:pt>
              </c:strCache>
            </c:strRef>
          </c:tx>
          <c:spPr>
            <a:solidFill>
              <a:srgbClr val="C00000"/>
            </a:solidFill>
            <a:ln>
              <a:noFill/>
            </a:ln>
            <a:effectLst/>
          </c:spPr>
          <c:invertIfNegative val="0"/>
          <c:dPt>
            <c:idx val="0"/>
            <c:invertIfNegative val="0"/>
            <c:bubble3D val="0"/>
            <c:spPr>
              <a:solidFill>
                <a:srgbClr val="F82877"/>
              </a:solidFill>
              <a:ln>
                <a:noFill/>
              </a:ln>
              <a:effectLst/>
            </c:spPr>
            <c:extLst>
              <c:ext xmlns:c16="http://schemas.microsoft.com/office/drawing/2014/chart" uri="{C3380CC4-5D6E-409C-BE32-E72D297353CC}">
                <c16:uniqueId val="{00000002-3F4A-4367-B884-BA2D8E175D1A}"/>
              </c:ext>
            </c:extLst>
          </c:dPt>
          <c:dPt>
            <c:idx val="1"/>
            <c:invertIfNegative val="0"/>
            <c:bubble3D val="0"/>
            <c:spPr>
              <a:solidFill>
                <a:srgbClr val="92D050"/>
              </a:solidFill>
              <a:ln>
                <a:noFill/>
              </a:ln>
              <a:effectLst/>
            </c:spPr>
            <c:extLst>
              <c:ext xmlns:c16="http://schemas.microsoft.com/office/drawing/2014/chart" uri="{C3380CC4-5D6E-409C-BE32-E72D297353CC}">
                <c16:uniqueId val="{00000003-3F4A-4367-B884-BA2D8E175D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3'!$A$4:$A$6</c:f>
              <c:strCache>
                <c:ptCount val="2"/>
                <c:pt idx="0">
                  <c:v>Graduate</c:v>
                </c:pt>
                <c:pt idx="1">
                  <c:v>Not Graduate</c:v>
                </c:pt>
              </c:strCache>
            </c:strRef>
          </c:cat>
          <c:val>
            <c:numRef>
              <c:f>'KPI 3'!$B$4:$B$6</c:f>
              <c:numCache>
                <c:formatCode>General</c:formatCode>
                <c:ptCount val="2"/>
                <c:pt idx="0">
                  <c:v>21915900000</c:v>
                </c:pt>
                <c:pt idx="1">
                  <c:v>21443300000</c:v>
                </c:pt>
              </c:numCache>
            </c:numRef>
          </c:val>
          <c:extLst>
            <c:ext xmlns:c16="http://schemas.microsoft.com/office/drawing/2014/chart" uri="{C3380CC4-5D6E-409C-BE32-E72D297353CC}">
              <c16:uniqueId val="{00000000-3F4A-4367-B884-BA2D8E175D1A}"/>
            </c:ext>
          </c:extLst>
        </c:ser>
        <c:dLbls>
          <c:dLblPos val="outEnd"/>
          <c:showLegendKey val="0"/>
          <c:showVal val="1"/>
          <c:showCatName val="0"/>
          <c:showSerName val="0"/>
          <c:showPercent val="0"/>
          <c:showBubbleSize val="0"/>
        </c:dLbls>
        <c:gapWidth val="219"/>
        <c:overlap val="-27"/>
        <c:axId val="1067580368"/>
        <c:axId val="1067580848"/>
      </c:barChart>
      <c:catAx>
        <c:axId val="1067580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7580848"/>
        <c:crosses val="autoZero"/>
        <c:auto val="1"/>
        <c:lblAlgn val="ctr"/>
        <c:lblOffset val="100"/>
        <c:noMultiLvlLbl val="0"/>
      </c:catAx>
      <c:valAx>
        <c:axId val="1067580848"/>
        <c:scaling>
          <c:orientation val="minMax"/>
        </c:scaling>
        <c:delete val="1"/>
        <c:axPos val="l"/>
        <c:numFmt formatCode="General" sourceLinked="1"/>
        <c:majorTickMark val="none"/>
        <c:minorTickMark val="none"/>
        <c:tickLblPos val="nextTo"/>
        <c:crossAx val="1067580368"/>
        <c:crosses val="autoZero"/>
        <c:crossBetween val="between"/>
      </c:valAx>
      <c:spPr>
        <a:noFill/>
        <a:ln>
          <a:noFill/>
        </a:ln>
        <a:effectLst>
          <a:glow>
            <a:schemeClr val="accent2">
              <a:satMod val="175000"/>
              <a:alpha val="40000"/>
            </a:schemeClr>
          </a:glo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bg1">
          <a:alpha val="94000"/>
        </a:schemeClr>
      </a:solidFill>
      <a:round/>
    </a:ln>
    <a:effectLst>
      <a:glow rad="228600">
        <a:schemeClr val="accent3">
          <a:satMod val="175000"/>
          <a:alpha val="40000"/>
        </a:schemeClr>
      </a:glo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4!PivotTable8</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Total Payment: Approved vs Rejected</a:t>
            </a:r>
            <a:r>
              <a:rPr lang="en-US"/>
              <a:t>l</a:t>
            </a:r>
          </a:p>
        </c:rich>
      </c:tx>
      <c:overlay val="0"/>
      <c:spPr>
        <a:solidFill>
          <a:schemeClr val="tx1">
            <a:lumMod val="95000"/>
            <a:lumOff val="5000"/>
          </a:schemeClr>
        </a:solidFill>
        <a:ln>
          <a:noFill/>
        </a:ln>
        <a:effectLst>
          <a:outerShdw blurRad="63500" sx="102000" sy="102000" algn="ctr" rotWithShape="0">
            <a:srgbClr val="FF9999">
              <a:alpha val="40000"/>
            </a:srgb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99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43CB8"/>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4'!$B$3</c:f>
              <c:strCache>
                <c:ptCount val="1"/>
                <c:pt idx="0">
                  <c:v>Total</c:v>
                </c:pt>
              </c:strCache>
            </c:strRef>
          </c:tx>
          <c:spPr>
            <a:solidFill>
              <a:srgbClr val="FF9999"/>
            </a:solidFill>
            <a:ln>
              <a:noFill/>
            </a:ln>
            <a:effectLst/>
          </c:spPr>
          <c:invertIfNegative val="0"/>
          <c:dPt>
            <c:idx val="1"/>
            <c:invertIfNegative val="0"/>
            <c:bubble3D val="0"/>
            <c:spPr>
              <a:solidFill>
                <a:srgbClr val="E43CB8"/>
              </a:solidFill>
              <a:ln>
                <a:noFill/>
              </a:ln>
              <a:effectLst/>
            </c:spPr>
            <c:extLst>
              <c:ext xmlns:c16="http://schemas.microsoft.com/office/drawing/2014/chart" uri="{C3380CC4-5D6E-409C-BE32-E72D297353CC}">
                <c16:uniqueId val="{00000002-DDAA-4772-8B44-011C8A4742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4'!$A$4:$A$6</c:f>
              <c:strCache>
                <c:ptCount val="2"/>
                <c:pt idx="0">
                  <c:v>Approved</c:v>
                </c:pt>
                <c:pt idx="1">
                  <c:v>Rejected</c:v>
                </c:pt>
              </c:strCache>
            </c:strRef>
          </c:cat>
          <c:val>
            <c:numRef>
              <c:f>'KPI 4'!$B$4:$B$6</c:f>
              <c:numCache>
                <c:formatCode>General</c:formatCode>
                <c:ptCount val="2"/>
                <c:pt idx="0">
                  <c:v>40496700000</c:v>
                </c:pt>
                <c:pt idx="1">
                  <c:v>24108000000</c:v>
                </c:pt>
              </c:numCache>
            </c:numRef>
          </c:val>
          <c:extLst>
            <c:ext xmlns:c16="http://schemas.microsoft.com/office/drawing/2014/chart" uri="{C3380CC4-5D6E-409C-BE32-E72D297353CC}">
              <c16:uniqueId val="{00000000-DDAA-4772-8B44-011C8A474257}"/>
            </c:ext>
          </c:extLst>
        </c:ser>
        <c:dLbls>
          <c:dLblPos val="outEnd"/>
          <c:showLegendKey val="0"/>
          <c:showVal val="1"/>
          <c:showCatName val="0"/>
          <c:showSerName val="0"/>
          <c:showPercent val="0"/>
          <c:showBubbleSize val="0"/>
        </c:dLbls>
        <c:gapWidth val="219"/>
        <c:overlap val="-27"/>
        <c:axId val="1139074560"/>
        <c:axId val="1139072160"/>
      </c:barChart>
      <c:catAx>
        <c:axId val="113907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9072160"/>
        <c:crosses val="autoZero"/>
        <c:auto val="1"/>
        <c:lblAlgn val="ctr"/>
        <c:lblOffset val="100"/>
        <c:noMultiLvlLbl val="0"/>
      </c:catAx>
      <c:valAx>
        <c:axId val="1139072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907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5!PivotTable9</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Loan Amount vs Asset Values by Loan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2511DF"/>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43CB8"/>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88670166229221"/>
          <c:y val="0.18490711916824351"/>
          <c:w val="0.55344663167104113"/>
          <c:h val="0.72104498565586284"/>
        </c:manualLayout>
      </c:layout>
      <c:barChart>
        <c:barDir val="bar"/>
        <c:grouping val="clustered"/>
        <c:varyColors val="0"/>
        <c:ser>
          <c:idx val="0"/>
          <c:order val="0"/>
          <c:tx>
            <c:strRef>
              <c:f>'KPI 5'!$B$1</c:f>
              <c:strCache>
                <c:ptCount val="1"/>
                <c:pt idx="0">
                  <c:v>loan_amount</c:v>
                </c:pt>
              </c:strCache>
            </c:strRef>
          </c:tx>
          <c:spPr>
            <a:solidFill>
              <a:srgbClr val="2511DF"/>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5'!$A$2:$A$4</c:f>
              <c:strCache>
                <c:ptCount val="2"/>
                <c:pt idx="0">
                  <c:v>Approved</c:v>
                </c:pt>
                <c:pt idx="1">
                  <c:v>Rejected</c:v>
                </c:pt>
              </c:strCache>
            </c:strRef>
          </c:cat>
          <c:val>
            <c:numRef>
              <c:f>'KPI 5'!$B$2:$B$4</c:f>
              <c:numCache>
                <c:formatCode>General</c:formatCode>
                <c:ptCount val="2"/>
                <c:pt idx="0">
                  <c:v>40496700000</c:v>
                </c:pt>
                <c:pt idx="1">
                  <c:v>24108000000</c:v>
                </c:pt>
              </c:numCache>
            </c:numRef>
          </c:val>
          <c:extLst>
            <c:ext xmlns:c16="http://schemas.microsoft.com/office/drawing/2014/chart" uri="{C3380CC4-5D6E-409C-BE32-E72D297353CC}">
              <c16:uniqueId val="{00000000-108B-40CE-993D-B3942DC2FFEA}"/>
            </c:ext>
          </c:extLst>
        </c:ser>
        <c:ser>
          <c:idx val="1"/>
          <c:order val="1"/>
          <c:tx>
            <c:strRef>
              <c:f>'KPI 5'!$C$1</c:f>
              <c:strCache>
                <c:ptCount val="1"/>
                <c:pt idx="0">
                  <c:v>residential assets value</c:v>
                </c:pt>
              </c:strCache>
            </c:strRef>
          </c:tx>
          <c:spPr>
            <a:solidFill>
              <a:srgbClr val="92D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5'!$A$2:$A$4</c:f>
              <c:strCache>
                <c:ptCount val="2"/>
                <c:pt idx="0">
                  <c:v>Approved</c:v>
                </c:pt>
                <c:pt idx="1">
                  <c:v>Rejected</c:v>
                </c:pt>
              </c:strCache>
            </c:strRef>
          </c:cat>
          <c:val>
            <c:numRef>
              <c:f>'KPI 5'!$C$2:$C$4</c:f>
              <c:numCache>
                <c:formatCode>General</c:formatCode>
                <c:ptCount val="2"/>
                <c:pt idx="0">
                  <c:v>19653900000</c:v>
                </c:pt>
                <c:pt idx="1">
                  <c:v>12246700000</c:v>
                </c:pt>
              </c:numCache>
            </c:numRef>
          </c:val>
          <c:extLst>
            <c:ext xmlns:c16="http://schemas.microsoft.com/office/drawing/2014/chart" uri="{C3380CC4-5D6E-409C-BE32-E72D297353CC}">
              <c16:uniqueId val="{00000001-108B-40CE-993D-B3942DC2FFEA}"/>
            </c:ext>
          </c:extLst>
        </c:ser>
        <c:ser>
          <c:idx val="2"/>
          <c:order val="2"/>
          <c:tx>
            <c:strRef>
              <c:f>'KPI 5'!$D$1</c:f>
              <c:strCache>
                <c:ptCount val="1"/>
                <c:pt idx="0">
                  <c:v> commercial assets value</c:v>
                </c:pt>
              </c:strCache>
            </c:strRef>
          </c:tx>
          <c:spPr>
            <a:solidFill>
              <a:srgbClr val="E43CB8"/>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5'!$A$2:$A$4</c:f>
              <c:strCache>
                <c:ptCount val="2"/>
                <c:pt idx="0">
                  <c:v>Approved</c:v>
                </c:pt>
                <c:pt idx="1">
                  <c:v>Rejected</c:v>
                </c:pt>
              </c:strCache>
            </c:strRef>
          </c:cat>
          <c:val>
            <c:numRef>
              <c:f>'KPI 5'!$D$2:$D$4</c:f>
              <c:numCache>
                <c:formatCode>General</c:formatCode>
                <c:ptCount val="2"/>
                <c:pt idx="0">
                  <c:v>13283600000</c:v>
                </c:pt>
                <c:pt idx="1">
                  <c:v>7946800000</c:v>
                </c:pt>
              </c:numCache>
            </c:numRef>
          </c:val>
          <c:extLst>
            <c:ext xmlns:c16="http://schemas.microsoft.com/office/drawing/2014/chart" uri="{C3380CC4-5D6E-409C-BE32-E72D297353CC}">
              <c16:uniqueId val="{00000002-108B-40CE-993D-B3942DC2FFEA}"/>
            </c:ext>
          </c:extLst>
        </c:ser>
        <c:ser>
          <c:idx val="3"/>
          <c:order val="3"/>
          <c:tx>
            <c:strRef>
              <c:f>'KPI 5'!$E$1</c:f>
              <c:strCache>
                <c:ptCount val="1"/>
                <c:pt idx="0">
                  <c:v>luxury assets value</c:v>
                </c:pt>
              </c:strCache>
            </c:strRef>
          </c:tx>
          <c:spPr>
            <a:solidFill>
              <a:srgbClr val="C0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5'!$A$2:$A$4</c:f>
              <c:strCache>
                <c:ptCount val="2"/>
                <c:pt idx="0">
                  <c:v>Approved</c:v>
                </c:pt>
                <c:pt idx="1">
                  <c:v>Rejected</c:v>
                </c:pt>
              </c:strCache>
            </c:strRef>
          </c:cat>
          <c:val>
            <c:numRef>
              <c:f>'KPI 5'!$E$2:$E$4</c:f>
              <c:numCache>
                <c:formatCode>General</c:formatCode>
                <c:ptCount val="2"/>
                <c:pt idx="0">
                  <c:v>39884100000</c:v>
                </c:pt>
                <c:pt idx="1">
                  <c:v>24690100000</c:v>
                </c:pt>
              </c:numCache>
            </c:numRef>
          </c:val>
          <c:extLst>
            <c:ext xmlns:c16="http://schemas.microsoft.com/office/drawing/2014/chart" uri="{C3380CC4-5D6E-409C-BE32-E72D297353CC}">
              <c16:uniqueId val="{00000003-108B-40CE-993D-B3942DC2FFEA}"/>
            </c:ext>
          </c:extLst>
        </c:ser>
        <c:dLbls>
          <c:dLblPos val="outEnd"/>
          <c:showLegendKey val="0"/>
          <c:showVal val="1"/>
          <c:showCatName val="0"/>
          <c:showSerName val="0"/>
          <c:showPercent val="0"/>
          <c:showBubbleSize val="0"/>
        </c:dLbls>
        <c:gapWidth val="182"/>
        <c:axId val="1847255104"/>
        <c:axId val="1128601936"/>
      </c:barChart>
      <c:catAx>
        <c:axId val="1847255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8601936"/>
        <c:crosses val="autoZero"/>
        <c:auto val="1"/>
        <c:lblAlgn val="ctr"/>
        <c:lblOffset val="100"/>
        <c:noMultiLvlLbl val="0"/>
      </c:catAx>
      <c:valAx>
        <c:axId val="1128601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47255104"/>
        <c:crosses val="autoZero"/>
        <c:crossBetween val="between"/>
      </c:valAx>
      <c:spPr>
        <a:noFill/>
        <a:ln>
          <a:noFill/>
        </a:ln>
        <a:effectLst/>
      </c:spPr>
    </c:plotArea>
    <c:legend>
      <c:legendPos val="r"/>
      <c:layout>
        <c:manualLayout>
          <c:xMode val="edge"/>
          <c:yMode val="edge"/>
          <c:x val="0.80193897637795275"/>
          <c:y val="0.14873385012919899"/>
          <c:w val="0.18694991251093612"/>
          <c:h val="0.713333333333333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6!PivotTable11</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Average CIBIL Score by Loan Status</a:t>
            </a:r>
          </a:p>
        </c:rich>
      </c:tx>
      <c:overlay val="0"/>
      <c:spPr>
        <a:noFill/>
        <a:ln>
          <a:noFill/>
        </a:ln>
        <a:effectLst>
          <a:outerShdw blurRad="63500" sx="102000" sy="102000" algn="ctr" rotWithShape="0">
            <a:srgbClr val="E43CB8">
              <a:alpha val="87000"/>
            </a:srgb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6FF66"/>
          </a:solidFill>
          <a:ln>
            <a:noFill/>
          </a:ln>
          <a:effectLst/>
          <a:sp3d/>
        </c:spPr>
      </c:pivotFmt>
      <c:pivotFmt>
        <c:idx val="2"/>
        <c:spPr>
          <a:solidFill>
            <a:srgbClr val="FF330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'KPI 6'!$B$3</c:f>
              <c:strCache>
                <c:ptCount val="1"/>
                <c:pt idx="0">
                  <c:v>Total</c:v>
                </c:pt>
              </c:strCache>
            </c:strRef>
          </c:tx>
          <c:spPr>
            <a:solidFill>
              <a:schemeClr val="accent1"/>
            </a:solidFill>
            <a:ln>
              <a:noFill/>
            </a:ln>
            <a:effectLst/>
            <a:sp3d/>
          </c:spPr>
          <c:invertIfNegative val="0"/>
          <c:dPt>
            <c:idx val="0"/>
            <c:invertIfNegative val="0"/>
            <c:bubble3D val="0"/>
            <c:spPr>
              <a:solidFill>
                <a:srgbClr val="66FF66"/>
              </a:solidFill>
              <a:ln>
                <a:noFill/>
              </a:ln>
              <a:effectLst/>
              <a:sp3d/>
            </c:spPr>
            <c:extLst>
              <c:ext xmlns:c16="http://schemas.microsoft.com/office/drawing/2014/chart" uri="{C3380CC4-5D6E-409C-BE32-E72D297353CC}">
                <c16:uniqueId val="{00000002-F7F4-49C8-92FA-70C2BD695525}"/>
              </c:ext>
            </c:extLst>
          </c:dPt>
          <c:dPt>
            <c:idx val="1"/>
            <c:invertIfNegative val="0"/>
            <c:bubble3D val="0"/>
            <c:spPr>
              <a:solidFill>
                <a:srgbClr val="FF3300"/>
              </a:solidFill>
              <a:ln>
                <a:noFill/>
              </a:ln>
              <a:effectLst/>
              <a:sp3d/>
            </c:spPr>
            <c:extLst>
              <c:ext xmlns:c16="http://schemas.microsoft.com/office/drawing/2014/chart" uri="{C3380CC4-5D6E-409C-BE32-E72D297353CC}">
                <c16:uniqueId val="{00000003-F7F4-49C8-92FA-70C2BD695525}"/>
              </c:ext>
            </c:extLst>
          </c:dPt>
          <c:cat>
            <c:strRef>
              <c:f>'KPI 6'!$A$4:$A$6</c:f>
              <c:strCache>
                <c:ptCount val="2"/>
                <c:pt idx="0">
                  <c:v>Approved</c:v>
                </c:pt>
                <c:pt idx="1">
                  <c:v>Rejected</c:v>
                </c:pt>
              </c:strCache>
            </c:strRef>
          </c:cat>
          <c:val>
            <c:numRef>
              <c:f>'KPI 6'!$B$4:$B$6</c:f>
              <c:numCache>
                <c:formatCode>0</c:formatCode>
                <c:ptCount val="2"/>
                <c:pt idx="0">
                  <c:v>703.46197289156623</c:v>
                </c:pt>
                <c:pt idx="1">
                  <c:v>429.46807191568507</c:v>
                </c:pt>
              </c:numCache>
            </c:numRef>
          </c:val>
          <c:extLst>
            <c:ext xmlns:c16="http://schemas.microsoft.com/office/drawing/2014/chart" uri="{C3380CC4-5D6E-409C-BE32-E72D297353CC}">
              <c16:uniqueId val="{00000000-F7F4-49C8-92FA-70C2BD695525}"/>
            </c:ext>
          </c:extLst>
        </c:ser>
        <c:dLbls>
          <c:showLegendKey val="0"/>
          <c:showVal val="0"/>
          <c:showCatName val="0"/>
          <c:showSerName val="0"/>
          <c:showPercent val="0"/>
          <c:showBubbleSize val="0"/>
        </c:dLbls>
        <c:gapWidth val="150"/>
        <c:shape val="box"/>
        <c:axId val="1952441408"/>
        <c:axId val="1952447168"/>
        <c:axId val="0"/>
      </c:bar3DChart>
      <c:catAx>
        <c:axId val="19524414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2447168"/>
        <c:crosses val="autoZero"/>
        <c:auto val="1"/>
        <c:lblAlgn val="ctr"/>
        <c:lblOffset val="100"/>
        <c:noMultiLvlLbl val="0"/>
      </c:catAx>
      <c:valAx>
        <c:axId val="19524471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2441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7!PivotTable12</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400" b="0" i="0" u="none" strike="noStrike" baseline="0"/>
              <a:t>Average CIBIL Score by Loan Status</a:t>
            </a:r>
            <a:endParaRPr lang="en-IN"/>
          </a:p>
        </c:rich>
      </c:tx>
      <c:overlay val="0"/>
      <c:spPr>
        <a:noFill/>
        <a:ln>
          <a:noFill/>
        </a:ln>
        <a:effectLst>
          <a:outerShdw blurRad="63500" sx="102000" sy="102000" algn="ctr" rotWithShape="0">
            <a:srgbClr val="66FF66">
              <a:alpha val="77000"/>
            </a:srgb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rgbClr val="92D05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33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3300"/>
          </a:solidFill>
          <a:ln>
            <a:noFill/>
          </a:ln>
          <a:effectLst/>
          <a:sp3d/>
        </c:spPr>
        <c:dLbl>
          <c:idx val="0"/>
          <c:layout>
            <c:manualLayout>
              <c:x val="2.5000000000000001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a:sp3d/>
        </c:spPr>
        <c:dLbl>
          <c:idx val="0"/>
          <c:layout>
            <c:manualLayout>
              <c:x val="-5.5555555555555558E-3"/>
              <c:y val="-8.4875562720133283E-1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a:sp3d/>
        </c:spPr>
        <c:dLbl>
          <c:idx val="0"/>
          <c:layout>
            <c:manualLayout>
              <c:x val="8.3333333333333332E-3"/>
              <c:y val="1.388888888888888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'KPI 7'!$B$3:$B$4</c:f>
              <c:strCache>
                <c:ptCount val="1"/>
                <c:pt idx="0">
                  <c:v>Approved</c:v>
                </c:pt>
              </c:strCache>
            </c:strRef>
          </c:tx>
          <c:spPr>
            <a:solidFill>
              <a:srgbClr val="92D050"/>
            </a:solidFill>
            <a:ln>
              <a:noFill/>
            </a:ln>
            <a:effectLst/>
            <a:sp3d/>
          </c:spPr>
          <c:invertIfNegative val="0"/>
          <c:dPt>
            <c:idx val="0"/>
            <c:invertIfNegative val="0"/>
            <c:bubble3D val="0"/>
            <c:spPr>
              <a:solidFill>
                <a:srgbClr val="92D050"/>
              </a:solidFill>
              <a:ln>
                <a:noFill/>
              </a:ln>
              <a:effectLst/>
              <a:sp3d/>
            </c:spPr>
            <c:extLst>
              <c:ext xmlns:c16="http://schemas.microsoft.com/office/drawing/2014/chart" uri="{C3380CC4-5D6E-409C-BE32-E72D297353CC}">
                <c16:uniqueId val="{00000004-D2E4-4214-856F-428267300F24}"/>
              </c:ext>
            </c:extLst>
          </c:dPt>
          <c:dPt>
            <c:idx val="3"/>
            <c:invertIfNegative val="0"/>
            <c:bubble3D val="0"/>
            <c:spPr>
              <a:solidFill>
                <a:srgbClr val="92D050"/>
              </a:solidFill>
              <a:ln>
                <a:noFill/>
              </a:ln>
              <a:effectLst/>
              <a:sp3d/>
            </c:spPr>
            <c:extLst>
              <c:ext xmlns:c16="http://schemas.microsoft.com/office/drawing/2014/chart" uri="{C3380CC4-5D6E-409C-BE32-E72D297353CC}">
                <c16:uniqueId val="{00000005-D2E4-4214-856F-428267300F24}"/>
              </c:ext>
            </c:extLst>
          </c:dPt>
          <c:dLbls>
            <c:dLbl>
              <c:idx val="0"/>
              <c:layout>
                <c:manualLayout>
                  <c:x val="-5.5555555555555558E-3"/>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2E4-4214-856F-428267300F24}"/>
                </c:ext>
              </c:extLst>
            </c:dLbl>
            <c:dLbl>
              <c:idx val="3"/>
              <c:layout>
                <c:manualLayout>
                  <c:x val="8.3333333333333332E-3"/>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2E4-4214-856F-428267300F24}"/>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7'!$A$5:$A$10</c:f>
              <c:strCache>
                <c:ptCount val="5"/>
                <c:pt idx="0">
                  <c:v>300–499</c:v>
                </c:pt>
                <c:pt idx="1">
                  <c:v>500–599</c:v>
                </c:pt>
                <c:pt idx="2">
                  <c:v>600–699</c:v>
                </c:pt>
                <c:pt idx="3">
                  <c:v>700–799</c:v>
                </c:pt>
                <c:pt idx="4">
                  <c:v>800+</c:v>
                </c:pt>
              </c:strCache>
            </c:strRef>
          </c:cat>
          <c:val>
            <c:numRef>
              <c:f>'KPI 7'!$B$5:$B$10</c:f>
              <c:numCache>
                <c:formatCode>General</c:formatCode>
                <c:ptCount val="5"/>
                <c:pt idx="0">
                  <c:v>148</c:v>
                </c:pt>
                <c:pt idx="1">
                  <c:v>383</c:v>
                </c:pt>
                <c:pt idx="2">
                  <c:v>702</c:v>
                </c:pt>
                <c:pt idx="3">
                  <c:v>731</c:v>
                </c:pt>
                <c:pt idx="4">
                  <c:v>692</c:v>
                </c:pt>
              </c:numCache>
            </c:numRef>
          </c:val>
          <c:extLst>
            <c:ext xmlns:c16="http://schemas.microsoft.com/office/drawing/2014/chart" uri="{C3380CC4-5D6E-409C-BE32-E72D297353CC}">
              <c16:uniqueId val="{00000000-D2E4-4214-856F-428267300F24}"/>
            </c:ext>
          </c:extLst>
        </c:ser>
        <c:ser>
          <c:idx val="1"/>
          <c:order val="1"/>
          <c:tx>
            <c:strRef>
              <c:f>'KPI 7'!$C$3:$C$4</c:f>
              <c:strCache>
                <c:ptCount val="1"/>
                <c:pt idx="0">
                  <c:v>Rejected</c:v>
                </c:pt>
              </c:strCache>
            </c:strRef>
          </c:tx>
          <c:spPr>
            <a:solidFill>
              <a:srgbClr val="FF3300"/>
            </a:solidFill>
            <a:ln>
              <a:noFill/>
            </a:ln>
            <a:effectLst/>
            <a:sp3d/>
          </c:spPr>
          <c:invertIfNegative val="0"/>
          <c:dPt>
            <c:idx val="1"/>
            <c:invertIfNegative val="0"/>
            <c:bubble3D val="0"/>
            <c:extLst>
              <c:ext xmlns:c16="http://schemas.microsoft.com/office/drawing/2014/chart" uri="{C3380CC4-5D6E-409C-BE32-E72D297353CC}">
                <c16:uniqueId val="{00000004-BB57-42D6-9415-DC87202CA719}"/>
              </c:ext>
            </c:extLst>
          </c:dPt>
          <c:dLbls>
            <c:dLbl>
              <c:idx val="1"/>
              <c:layout>
                <c:manualLayout>
                  <c:x val="2.500000000000000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B57-42D6-9415-DC87202CA719}"/>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7'!$A$5:$A$10</c:f>
              <c:strCache>
                <c:ptCount val="5"/>
                <c:pt idx="0">
                  <c:v>300–499</c:v>
                </c:pt>
                <c:pt idx="1">
                  <c:v>500–599</c:v>
                </c:pt>
                <c:pt idx="2">
                  <c:v>600–699</c:v>
                </c:pt>
                <c:pt idx="3">
                  <c:v>700–799</c:v>
                </c:pt>
                <c:pt idx="4">
                  <c:v>800+</c:v>
                </c:pt>
              </c:strCache>
            </c:strRef>
          </c:cat>
          <c:val>
            <c:numRef>
              <c:f>'KPI 7'!$C$5:$C$10</c:f>
              <c:numCache>
                <c:formatCode>General</c:formatCode>
                <c:ptCount val="5"/>
                <c:pt idx="0">
                  <c:v>1252</c:v>
                </c:pt>
                <c:pt idx="1">
                  <c:v>350</c:v>
                </c:pt>
                <c:pt idx="2">
                  <c:v>4</c:v>
                </c:pt>
                <c:pt idx="3">
                  <c:v>4</c:v>
                </c:pt>
                <c:pt idx="4">
                  <c:v>3</c:v>
                </c:pt>
              </c:numCache>
            </c:numRef>
          </c:val>
          <c:extLst>
            <c:ext xmlns:c16="http://schemas.microsoft.com/office/drawing/2014/chart" uri="{C3380CC4-5D6E-409C-BE32-E72D297353CC}">
              <c16:uniqueId val="{00000006-F0A7-420E-814B-7DDCE98C0A1A}"/>
            </c:ext>
          </c:extLst>
        </c:ser>
        <c:dLbls>
          <c:showLegendKey val="0"/>
          <c:showVal val="1"/>
          <c:showCatName val="0"/>
          <c:showSerName val="0"/>
          <c:showPercent val="0"/>
          <c:showBubbleSize val="0"/>
        </c:dLbls>
        <c:gapWidth val="150"/>
        <c:shape val="box"/>
        <c:axId val="908218384"/>
        <c:axId val="908217424"/>
        <c:axId val="0"/>
      </c:bar3DChart>
      <c:catAx>
        <c:axId val="9082183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8217424"/>
        <c:crosses val="autoZero"/>
        <c:auto val="1"/>
        <c:lblAlgn val="ctr"/>
        <c:lblOffset val="100"/>
        <c:noMultiLvlLbl val="0"/>
      </c:catAx>
      <c:valAx>
        <c:axId val="908217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8218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8!PivotTable14</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Loan Status by Employment Type</a:t>
            </a:r>
          </a:p>
        </c:rich>
      </c:tx>
      <c:overlay val="0"/>
      <c:spPr>
        <a:noFill/>
        <a:ln>
          <a:noFill/>
        </a:ln>
        <a:effectLst>
          <a:outerShdw blurRad="63500" sx="102000" sy="102000" algn="ctr" rotWithShape="0">
            <a:srgbClr val="00B050">
              <a:alpha val="76000"/>
            </a:srgb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28885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11F28"/>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8'!$B$3:$B$4</c:f>
              <c:strCache>
                <c:ptCount val="1"/>
                <c:pt idx="0">
                  <c:v>Approved</c:v>
                </c:pt>
              </c:strCache>
            </c:strRef>
          </c:tx>
          <c:spPr>
            <a:solidFill>
              <a:srgbClr val="28885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8'!$A$5:$A$7</c:f>
              <c:strCache>
                <c:ptCount val="2"/>
                <c:pt idx="0">
                  <c:v>No</c:v>
                </c:pt>
                <c:pt idx="1">
                  <c:v>Yes</c:v>
                </c:pt>
              </c:strCache>
            </c:strRef>
          </c:cat>
          <c:val>
            <c:numRef>
              <c:f>'KPI 8'!$B$5:$B$7</c:f>
              <c:numCache>
                <c:formatCode>General</c:formatCode>
                <c:ptCount val="2"/>
                <c:pt idx="0">
                  <c:v>1318</c:v>
                </c:pt>
                <c:pt idx="1">
                  <c:v>1338</c:v>
                </c:pt>
              </c:numCache>
            </c:numRef>
          </c:val>
          <c:extLst>
            <c:ext xmlns:c16="http://schemas.microsoft.com/office/drawing/2014/chart" uri="{C3380CC4-5D6E-409C-BE32-E72D297353CC}">
              <c16:uniqueId val="{00000000-2F02-4C86-88A1-D99F281EBD85}"/>
            </c:ext>
          </c:extLst>
        </c:ser>
        <c:ser>
          <c:idx val="1"/>
          <c:order val="1"/>
          <c:tx>
            <c:strRef>
              <c:f>'KPI 8'!$C$3:$C$4</c:f>
              <c:strCache>
                <c:ptCount val="1"/>
                <c:pt idx="0">
                  <c:v>Rejected</c:v>
                </c:pt>
              </c:strCache>
            </c:strRef>
          </c:tx>
          <c:spPr>
            <a:solidFill>
              <a:srgbClr val="E11F28"/>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8'!$A$5:$A$7</c:f>
              <c:strCache>
                <c:ptCount val="2"/>
                <c:pt idx="0">
                  <c:v>No</c:v>
                </c:pt>
                <c:pt idx="1">
                  <c:v>Yes</c:v>
                </c:pt>
              </c:strCache>
            </c:strRef>
          </c:cat>
          <c:val>
            <c:numRef>
              <c:f>'KPI 8'!$C$5:$C$7</c:f>
              <c:numCache>
                <c:formatCode>General</c:formatCode>
                <c:ptCount val="2"/>
                <c:pt idx="0">
                  <c:v>801</c:v>
                </c:pt>
                <c:pt idx="1">
                  <c:v>812</c:v>
                </c:pt>
              </c:numCache>
            </c:numRef>
          </c:val>
          <c:extLst>
            <c:ext xmlns:c16="http://schemas.microsoft.com/office/drawing/2014/chart" uri="{C3380CC4-5D6E-409C-BE32-E72D297353CC}">
              <c16:uniqueId val="{00000000-F12C-4A25-B8AA-6341A5776DBD}"/>
            </c:ext>
          </c:extLst>
        </c:ser>
        <c:dLbls>
          <c:dLblPos val="outEnd"/>
          <c:showLegendKey val="0"/>
          <c:showVal val="1"/>
          <c:showCatName val="0"/>
          <c:showSerName val="0"/>
          <c:showPercent val="0"/>
          <c:showBubbleSize val="0"/>
        </c:dLbls>
        <c:gapWidth val="219"/>
        <c:overlap val="-27"/>
        <c:axId val="1201108480"/>
        <c:axId val="1201109440"/>
      </c:barChart>
      <c:catAx>
        <c:axId val="120110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1109440"/>
        <c:crosses val="autoZero"/>
        <c:auto val="1"/>
        <c:lblAlgn val="ctr"/>
        <c:lblOffset val="100"/>
        <c:noMultiLvlLbl val="0"/>
      </c:catAx>
      <c:valAx>
        <c:axId val="1201109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110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9!PivotTable15</c:name>
    <c:fmtId val="0"/>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IN"/>
              <a:t>Loan Status by Number of Dependents</a:t>
            </a:r>
          </a:p>
        </c:rich>
      </c:tx>
      <c:overlay val="0"/>
      <c:spPr>
        <a:noFill/>
        <a:ln>
          <a:noFill/>
        </a:ln>
        <a:effectLst>
          <a:outerShdw blurRad="63500" sx="102000" sy="102000" algn="ctr" rotWithShape="0">
            <a:srgbClr val="E43CB8">
              <a:alpha val="73000"/>
            </a:srgbClr>
          </a:outerShdw>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rgbClr val="66FF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3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9'!$B$3:$B$4</c:f>
              <c:strCache>
                <c:ptCount val="1"/>
                <c:pt idx="0">
                  <c:v>Approved</c:v>
                </c:pt>
              </c:strCache>
            </c:strRef>
          </c:tx>
          <c:spPr>
            <a:solidFill>
              <a:srgbClr val="66FF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'KPI 9'!$A$5:$A$11</c:f>
              <c:strCache>
                <c:ptCount val="6"/>
                <c:pt idx="0">
                  <c:v>0</c:v>
                </c:pt>
                <c:pt idx="1">
                  <c:v>1</c:v>
                </c:pt>
                <c:pt idx="2">
                  <c:v>2</c:v>
                </c:pt>
                <c:pt idx="3">
                  <c:v>3</c:v>
                </c:pt>
                <c:pt idx="4">
                  <c:v>4</c:v>
                </c:pt>
                <c:pt idx="5">
                  <c:v>5</c:v>
                </c:pt>
              </c:strCache>
            </c:strRef>
          </c:cat>
          <c:val>
            <c:numRef>
              <c:f>'KPI 9'!$B$5:$B$11</c:f>
              <c:numCache>
                <c:formatCode>General</c:formatCode>
                <c:ptCount val="6"/>
                <c:pt idx="0">
                  <c:v>457</c:v>
                </c:pt>
                <c:pt idx="1">
                  <c:v>430</c:v>
                </c:pt>
                <c:pt idx="2">
                  <c:v>441</c:v>
                </c:pt>
                <c:pt idx="3">
                  <c:v>457</c:v>
                </c:pt>
                <c:pt idx="4">
                  <c:v>465</c:v>
                </c:pt>
                <c:pt idx="5">
                  <c:v>406</c:v>
                </c:pt>
              </c:numCache>
            </c:numRef>
          </c:val>
          <c:extLst>
            <c:ext xmlns:c16="http://schemas.microsoft.com/office/drawing/2014/chart" uri="{C3380CC4-5D6E-409C-BE32-E72D297353CC}">
              <c16:uniqueId val="{00000000-5CEA-4A7B-8C8A-8B6D742E648F}"/>
            </c:ext>
          </c:extLst>
        </c:ser>
        <c:ser>
          <c:idx val="1"/>
          <c:order val="1"/>
          <c:tx>
            <c:strRef>
              <c:f>'KPI 9'!$C$3:$C$4</c:f>
              <c:strCache>
                <c:ptCount val="1"/>
                <c:pt idx="0">
                  <c:v>Rejected</c:v>
                </c:pt>
              </c:strCache>
            </c:strRef>
          </c:tx>
          <c:spPr>
            <a:solidFill>
              <a:srgbClr val="FF33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'KPI 9'!$A$5:$A$11</c:f>
              <c:strCache>
                <c:ptCount val="6"/>
                <c:pt idx="0">
                  <c:v>0</c:v>
                </c:pt>
                <c:pt idx="1">
                  <c:v>1</c:v>
                </c:pt>
                <c:pt idx="2">
                  <c:v>2</c:v>
                </c:pt>
                <c:pt idx="3">
                  <c:v>3</c:v>
                </c:pt>
                <c:pt idx="4">
                  <c:v>4</c:v>
                </c:pt>
                <c:pt idx="5">
                  <c:v>5</c:v>
                </c:pt>
              </c:strCache>
            </c:strRef>
          </c:cat>
          <c:val>
            <c:numRef>
              <c:f>'KPI 9'!$C$5:$C$11</c:f>
              <c:numCache>
                <c:formatCode>General</c:formatCode>
                <c:ptCount val="6"/>
                <c:pt idx="0">
                  <c:v>255</c:v>
                </c:pt>
                <c:pt idx="1">
                  <c:v>267</c:v>
                </c:pt>
                <c:pt idx="2">
                  <c:v>267</c:v>
                </c:pt>
                <c:pt idx="3">
                  <c:v>270</c:v>
                </c:pt>
                <c:pt idx="4">
                  <c:v>287</c:v>
                </c:pt>
                <c:pt idx="5">
                  <c:v>267</c:v>
                </c:pt>
              </c:numCache>
            </c:numRef>
          </c:val>
          <c:extLst>
            <c:ext xmlns:c16="http://schemas.microsoft.com/office/drawing/2014/chart" uri="{C3380CC4-5D6E-409C-BE32-E72D297353CC}">
              <c16:uniqueId val="{00000000-D9B8-47F5-A43A-B50A5DD68157}"/>
            </c:ext>
          </c:extLst>
        </c:ser>
        <c:dLbls>
          <c:dLblPos val="outEnd"/>
          <c:showLegendKey val="0"/>
          <c:showVal val="1"/>
          <c:showCatName val="0"/>
          <c:showSerName val="0"/>
          <c:showPercent val="0"/>
          <c:showBubbleSize val="0"/>
        </c:dLbls>
        <c:gapWidth val="100"/>
        <c:overlap val="-24"/>
        <c:axId val="1260469760"/>
        <c:axId val="1260470240"/>
      </c:barChart>
      <c:catAx>
        <c:axId val="126046976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0470240"/>
        <c:crosses val="autoZero"/>
        <c:auto val="1"/>
        <c:lblAlgn val="ctr"/>
        <c:lblOffset val="100"/>
        <c:noMultiLvlLbl val="0"/>
      </c:catAx>
      <c:valAx>
        <c:axId val="1260470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046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2">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10!PivotTable16</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Total Asset Value by Loan Status</a:t>
            </a:r>
          </a:p>
        </c:rich>
      </c:tx>
      <c:overlay val="0"/>
      <c:spPr>
        <a:noFill/>
        <a:ln>
          <a:noFill/>
        </a:ln>
        <a:effectLst>
          <a:outerShdw blurRad="63500" sx="103000" sy="103000" algn="ctr" rotWithShape="0">
            <a:srgbClr val="288851"/>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26EA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B4B0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10'!$B$3:$B$4</c:f>
              <c:strCache>
                <c:ptCount val="1"/>
                <c:pt idx="0">
                  <c:v>Approved</c:v>
                </c:pt>
              </c:strCache>
            </c:strRef>
          </c:tx>
          <c:spPr>
            <a:solidFill>
              <a:srgbClr val="26EA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10'!$A$5</c:f>
              <c:strCache>
                <c:ptCount val="1"/>
                <c:pt idx="0">
                  <c:v>Total</c:v>
                </c:pt>
              </c:strCache>
            </c:strRef>
          </c:cat>
          <c:val>
            <c:numRef>
              <c:f>'KPI 10'!$B$5</c:f>
              <c:numCache>
                <c:formatCode>General</c:formatCode>
                <c:ptCount val="1"/>
                <c:pt idx="0">
                  <c:v>72821600000</c:v>
                </c:pt>
              </c:numCache>
            </c:numRef>
          </c:val>
          <c:extLst>
            <c:ext xmlns:c16="http://schemas.microsoft.com/office/drawing/2014/chart" uri="{C3380CC4-5D6E-409C-BE32-E72D297353CC}">
              <c16:uniqueId val="{00000000-D485-4473-99AC-9786BD203865}"/>
            </c:ext>
          </c:extLst>
        </c:ser>
        <c:ser>
          <c:idx val="1"/>
          <c:order val="1"/>
          <c:tx>
            <c:strRef>
              <c:f>'KPI 10'!$C$3:$C$4</c:f>
              <c:strCache>
                <c:ptCount val="1"/>
                <c:pt idx="0">
                  <c:v>Rejected</c:v>
                </c:pt>
              </c:strCache>
            </c:strRef>
          </c:tx>
          <c:spPr>
            <a:solidFill>
              <a:srgbClr val="FB4B0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10'!$A$5</c:f>
              <c:strCache>
                <c:ptCount val="1"/>
                <c:pt idx="0">
                  <c:v>Total</c:v>
                </c:pt>
              </c:strCache>
            </c:strRef>
          </c:cat>
          <c:val>
            <c:numRef>
              <c:f>'KPI 10'!$C$5</c:f>
              <c:numCache>
                <c:formatCode>General</c:formatCode>
                <c:ptCount val="1"/>
                <c:pt idx="0">
                  <c:v>44883600000</c:v>
                </c:pt>
              </c:numCache>
            </c:numRef>
          </c:val>
          <c:extLst>
            <c:ext xmlns:c16="http://schemas.microsoft.com/office/drawing/2014/chart" uri="{C3380CC4-5D6E-409C-BE32-E72D297353CC}">
              <c16:uniqueId val="{00000000-7F23-4272-B610-179BE1F439D3}"/>
            </c:ext>
          </c:extLst>
        </c:ser>
        <c:dLbls>
          <c:dLblPos val="outEnd"/>
          <c:showLegendKey val="0"/>
          <c:showVal val="1"/>
          <c:showCatName val="0"/>
          <c:showSerName val="0"/>
          <c:showPercent val="0"/>
          <c:showBubbleSize val="0"/>
        </c:dLbls>
        <c:gapWidth val="219"/>
        <c:overlap val="-27"/>
        <c:axId val="584363248"/>
        <c:axId val="584359408"/>
      </c:barChart>
      <c:catAx>
        <c:axId val="584363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4359408"/>
        <c:crosses val="autoZero"/>
        <c:auto val="1"/>
        <c:lblAlgn val="ctr"/>
        <c:lblOffset val="100"/>
        <c:noMultiLvlLbl val="0"/>
      </c:catAx>
      <c:valAx>
        <c:axId val="5843594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4363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11!PivotTable17</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400" b="0" i="0" u="none" strike="noStrike" baseline="0"/>
              <a:t>Loan Status by Income Band</a:t>
            </a:r>
            <a:endParaRPr lang="en-IN"/>
          </a:p>
        </c:rich>
      </c:tx>
      <c:layout>
        <c:manualLayout>
          <c:xMode val="edge"/>
          <c:yMode val="edge"/>
          <c:x val="0.26123600174978129"/>
          <c:y val="8.231262758821814E-2"/>
        </c:manualLayout>
      </c:layout>
      <c:overlay val="0"/>
      <c:spPr>
        <a:noFill/>
        <a:ln>
          <a:noFill/>
        </a:ln>
        <a:effectLst>
          <a:outerShdw blurRad="63500" sx="102000" sy="102000" algn="ctr" rotWithShape="0">
            <a:srgbClr val="E43CB8">
              <a:alpha val="40000"/>
            </a:srgb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rgbClr val="288851"/>
          </a:solidFill>
          <a:ln>
            <a:noFill/>
          </a:ln>
          <a:effectLst>
            <a:outerShdw blurRad="50800" dist="50800" dir="5400000" algn="ctr" rotWithShape="0">
              <a:srgbClr val="00B050"/>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sp3d/>
        </c:spPr>
        <c:dLbl>
          <c:idx val="0"/>
          <c:layout>
            <c:manualLayout>
              <c:x val="3.6111111111111059E-2"/>
              <c:y val="1.8226888305628463E-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6777777777777773E-2"/>
                  <c:h val="6.4745552639253412E-2"/>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'KPI 11'!$B$3:$B$4</c:f>
              <c:strCache>
                <c:ptCount val="1"/>
                <c:pt idx="0">
                  <c:v>Approved</c:v>
                </c:pt>
              </c:strCache>
            </c:strRef>
          </c:tx>
          <c:spPr>
            <a:solidFill>
              <a:srgbClr val="288851"/>
            </a:solidFill>
            <a:ln>
              <a:noFill/>
            </a:ln>
            <a:effectLst>
              <a:outerShdw blurRad="50800" dist="50800" dir="5400000" algn="ctr" rotWithShape="0">
                <a:srgbClr val="00B050"/>
              </a:outerShdw>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11'!$A$5:$A$10</c:f>
              <c:strCache>
                <c:ptCount val="5"/>
                <c:pt idx="0">
                  <c:v>&lt;5 Lakh</c:v>
                </c:pt>
                <c:pt idx="1">
                  <c:v>&gt;20 Lakh</c:v>
                </c:pt>
                <c:pt idx="2">
                  <c:v>10-15 Lakh</c:v>
                </c:pt>
                <c:pt idx="3">
                  <c:v>15-20 Lakh</c:v>
                </c:pt>
                <c:pt idx="4">
                  <c:v>5-10 Lakh</c:v>
                </c:pt>
              </c:strCache>
            </c:strRef>
          </c:cat>
          <c:val>
            <c:numRef>
              <c:f>'KPI 11'!$B$5:$B$10</c:f>
              <c:numCache>
                <c:formatCode>General</c:formatCode>
                <c:ptCount val="5"/>
                <c:pt idx="0">
                  <c:v>86</c:v>
                </c:pt>
                <c:pt idx="1">
                  <c:v>2156</c:v>
                </c:pt>
                <c:pt idx="2">
                  <c:v>134</c:v>
                </c:pt>
                <c:pt idx="3">
                  <c:v>142</c:v>
                </c:pt>
                <c:pt idx="4">
                  <c:v>138</c:v>
                </c:pt>
              </c:numCache>
            </c:numRef>
          </c:val>
          <c:extLst>
            <c:ext xmlns:c16="http://schemas.microsoft.com/office/drawing/2014/chart" uri="{C3380CC4-5D6E-409C-BE32-E72D297353CC}">
              <c16:uniqueId val="{00000000-4A47-4B07-8844-868D3B66CF65}"/>
            </c:ext>
          </c:extLst>
        </c:ser>
        <c:ser>
          <c:idx val="1"/>
          <c:order val="1"/>
          <c:tx>
            <c:strRef>
              <c:f>'KPI 11'!$C$3:$C$4</c:f>
              <c:strCache>
                <c:ptCount val="1"/>
                <c:pt idx="0">
                  <c:v>Rejected</c:v>
                </c:pt>
              </c:strCache>
            </c:strRef>
          </c:tx>
          <c:spPr>
            <a:solidFill>
              <a:srgbClr val="FF0000"/>
            </a:solidFill>
            <a:ln>
              <a:noFill/>
            </a:ln>
            <a:effectLst/>
            <a:sp3d/>
          </c:spPr>
          <c:invertIfNegative val="0"/>
          <c:dPt>
            <c:idx val="1"/>
            <c:invertIfNegative val="0"/>
            <c:bubble3D val="0"/>
            <c:extLst>
              <c:ext xmlns:c16="http://schemas.microsoft.com/office/drawing/2014/chart" uri="{C3380CC4-5D6E-409C-BE32-E72D297353CC}">
                <c16:uniqueId val="{00000000-CB56-4EFC-8010-4B79916C4E32}"/>
              </c:ext>
            </c:extLst>
          </c:dPt>
          <c:dLbls>
            <c:dLbl>
              <c:idx val="1"/>
              <c:layout>
                <c:manualLayout>
                  <c:x val="3.6111111111111059E-2"/>
                  <c:y val="1.8226888305628463E-7"/>
                </c:manualLayout>
              </c:layout>
              <c:showLegendKey val="0"/>
              <c:showVal val="1"/>
              <c:showCatName val="0"/>
              <c:showSerName val="0"/>
              <c:showPercent val="0"/>
              <c:showBubbleSize val="0"/>
              <c:extLst>
                <c:ext xmlns:c15="http://schemas.microsoft.com/office/drawing/2012/chart" uri="{CE6537A1-D6FC-4f65-9D91-7224C49458BB}">
                  <c15:layout>
                    <c:manualLayout>
                      <c:w val="8.6777777777777773E-2"/>
                      <c:h val="6.4745552639253412E-2"/>
                    </c:manualLayout>
                  </c15:layout>
                </c:ext>
                <c:ext xmlns:c16="http://schemas.microsoft.com/office/drawing/2014/chart" uri="{C3380CC4-5D6E-409C-BE32-E72D297353CC}">
                  <c16:uniqueId val="{00000000-CB56-4EFC-8010-4B79916C4E32}"/>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11'!$A$5:$A$10</c:f>
              <c:strCache>
                <c:ptCount val="5"/>
                <c:pt idx="0">
                  <c:v>&lt;5 Lakh</c:v>
                </c:pt>
                <c:pt idx="1">
                  <c:v>&gt;20 Lakh</c:v>
                </c:pt>
                <c:pt idx="2">
                  <c:v>10-15 Lakh</c:v>
                </c:pt>
                <c:pt idx="3">
                  <c:v>15-20 Lakh</c:v>
                </c:pt>
                <c:pt idx="4">
                  <c:v>5-10 Lakh</c:v>
                </c:pt>
              </c:strCache>
            </c:strRef>
          </c:cat>
          <c:val>
            <c:numRef>
              <c:f>'KPI 11'!$C$5:$C$10</c:f>
              <c:numCache>
                <c:formatCode>General</c:formatCode>
                <c:ptCount val="5"/>
                <c:pt idx="0">
                  <c:v>42</c:v>
                </c:pt>
                <c:pt idx="1">
                  <c:v>1349</c:v>
                </c:pt>
                <c:pt idx="2">
                  <c:v>72</c:v>
                </c:pt>
                <c:pt idx="3">
                  <c:v>68</c:v>
                </c:pt>
                <c:pt idx="4">
                  <c:v>82</c:v>
                </c:pt>
              </c:numCache>
            </c:numRef>
          </c:val>
          <c:extLst>
            <c:ext xmlns:c16="http://schemas.microsoft.com/office/drawing/2014/chart" uri="{C3380CC4-5D6E-409C-BE32-E72D297353CC}">
              <c16:uniqueId val="{00000002-C014-42BA-8FF8-50916CB7BFAD}"/>
            </c:ext>
          </c:extLst>
        </c:ser>
        <c:dLbls>
          <c:showLegendKey val="0"/>
          <c:showVal val="1"/>
          <c:showCatName val="0"/>
          <c:showSerName val="0"/>
          <c:showPercent val="0"/>
          <c:showBubbleSize val="0"/>
        </c:dLbls>
        <c:gapWidth val="150"/>
        <c:shape val="box"/>
        <c:axId val="1576159472"/>
        <c:axId val="1576156592"/>
        <c:axId val="0"/>
      </c:bar3DChart>
      <c:catAx>
        <c:axId val="15761594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76156592"/>
        <c:crosses val="autoZero"/>
        <c:auto val="1"/>
        <c:lblAlgn val="ctr"/>
        <c:lblOffset val="100"/>
        <c:noMultiLvlLbl val="0"/>
      </c:catAx>
      <c:valAx>
        <c:axId val="1576156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76159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12!PivotTable20</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400" b="0" i="0" u="none" strike="noStrike" baseline="0"/>
              <a:t>Loan Approval Rate by Combined Income + Assets</a:t>
            </a:r>
            <a:endParaRPr lang="en-IN"/>
          </a:p>
        </c:rich>
      </c:tx>
      <c:layout>
        <c:manualLayout>
          <c:xMode val="edge"/>
          <c:yMode val="edge"/>
          <c:x val="0.18343744531933509"/>
          <c:y val="3.8089056655336739E-2"/>
        </c:manualLayout>
      </c:layout>
      <c:overlay val="0"/>
      <c:spPr>
        <a:noFill/>
        <a:ln>
          <a:noFill/>
        </a:ln>
        <a:effectLst>
          <a:outerShdw blurRad="63500" sx="102000" sy="102000" algn="ctr" rotWithShape="0">
            <a:srgbClr val="E43CB8">
              <a:alpha val="40000"/>
            </a:srgb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rgbClr val="92D05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'KPI 12'!$B$3:$B$4</c:f>
              <c:strCache>
                <c:ptCount val="1"/>
                <c:pt idx="0">
                  <c:v>Approved</c:v>
                </c:pt>
              </c:strCache>
            </c:strRef>
          </c:tx>
          <c:spPr>
            <a:solidFill>
              <a:srgbClr val="92D050"/>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12'!$A$5:$A$10</c:f>
              <c:strCache>
                <c:ptCount val="5"/>
                <c:pt idx="0">
                  <c:v>&lt;1 Cr</c:v>
                </c:pt>
                <c:pt idx="1">
                  <c:v>&gt;4 Cr</c:v>
                </c:pt>
                <c:pt idx="2">
                  <c:v>1–2 Cr</c:v>
                </c:pt>
                <c:pt idx="3">
                  <c:v>2–3 Cr</c:v>
                </c:pt>
                <c:pt idx="4">
                  <c:v>3–4 Cr</c:v>
                </c:pt>
              </c:strCache>
            </c:strRef>
          </c:cat>
          <c:val>
            <c:numRef>
              <c:f>'KPI 12'!$B$5:$B$10</c:f>
              <c:numCache>
                <c:formatCode>General</c:formatCode>
                <c:ptCount val="5"/>
                <c:pt idx="0">
                  <c:v>399</c:v>
                </c:pt>
                <c:pt idx="1">
                  <c:v>943</c:v>
                </c:pt>
                <c:pt idx="2">
                  <c:v>439</c:v>
                </c:pt>
                <c:pt idx="3">
                  <c:v>437</c:v>
                </c:pt>
                <c:pt idx="4">
                  <c:v>438</c:v>
                </c:pt>
              </c:numCache>
            </c:numRef>
          </c:val>
          <c:extLst>
            <c:ext xmlns:c16="http://schemas.microsoft.com/office/drawing/2014/chart" uri="{C3380CC4-5D6E-409C-BE32-E72D297353CC}">
              <c16:uniqueId val="{00000000-07E8-489D-8FBA-D4E450AA7DE4}"/>
            </c:ext>
          </c:extLst>
        </c:ser>
        <c:ser>
          <c:idx val="1"/>
          <c:order val="1"/>
          <c:tx>
            <c:strRef>
              <c:f>'KPI 12'!$C$3:$C$4</c:f>
              <c:strCache>
                <c:ptCount val="1"/>
                <c:pt idx="0">
                  <c:v>Rejected</c:v>
                </c:pt>
              </c:strCache>
            </c:strRef>
          </c:tx>
          <c:spPr>
            <a:solidFill>
              <a:srgbClr val="C00000"/>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12'!$A$5:$A$10</c:f>
              <c:strCache>
                <c:ptCount val="5"/>
                <c:pt idx="0">
                  <c:v>&lt;1 Cr</c:v>
                </c:pt>
                <c:pt idx="1">
                  <c:v>&gt;4 Cr</c:v>
                </c:pt>
                <c:pt idx="2">
                  <c:v>1–2 Cr</c:v>
                </c:pt>
                <c:pt idx="3">
                  <c:v>2–3 Cr</c:v>
                </c:pt>
                <c:pt idx="4">
                  <c:v>3–4 Cr</c:v>
                </c:pt>
              </c:strCache>
            </c:strRef>
          </c:cat>
          <c:val>
            <c:numRef>
              <c:f>'KPI 12'!$C$5:$C$10</c:f>
              <c:numCache>
                <c:formatCode>General</c:formatCode>
                <c:ptCount val="5"/>
                <c:pt idx="0">
                  <c:v>234</c:v>
                </c:pt>
                <c:pt idx="1">
                  <c:v>580</c:v>
                </c:pt>
                <c:pt idx="2">
                  <c:v>239</c:v>
                </c:pt>
                <c:pt idx="3">
                  <c:v>271</c:v>
                </c:pt>
                <c:pt idx="4">
                  <c:v>289</c:v>
                </c:pt>
              </c:numCache>
            </c:numRef>
          </c:val>
          <c:extLst>
            <c:ext xmlns:c16="http://schemas.microsoft.com/office/drawing/2014/chart" uri="{C3380CC4-5D6E-409C-BE32-E72D297353CC}">
              <c16:uniqueId val="{00000000-0009-48C0-BD95-07BE5393ED24}"/>
            </c:ext>
          </c:extLst>
        </c:ser>
        <c:dLbls>
          <c:showLegendKey val="0"/>
          <c:showVal val="1"/>
          <c:showCatName val="0"/>
          <c:showSerName val="0"/>
          <c:showPercent val="0"/>
          <c:showBubbleSize val="0"/>
        </c:dLbls>
        <c:gapWidth val="150"/>
        <c:shape val="box"/>
        <c:axId val="547882384"/>
        <c:axId val="547877584"/>
        <c:axId val="0"/>
      </c:bar3DChart>
      <c:catAx>
        <c:axId val="5478823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7877584"/>
        <c:crosses val="autoZero"/>
        <c:auto val="1"/>
        <c:lblAlgn val="ctr"/>
        <c:lblOffset val="100"/>
        <c:noMultiLvlLbl val="0"/>
      </c:catAx>
      <c:valAx>
        <c:axId val="547877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7882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[loan_approval_dataset..xlsx]KPI 13!PivotTable21</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400" b="0" i="0" u="none" strike="noStrike" baseline="0"/>
              <a:t>Loan EMI Estimate vs Loan Approval</a:t>
            </a:r>
            <a:endParaRPr lang="en-IN"/>
          </a:p>
        </c:rich>
      </c:tx>
      <c:overlay val="0"/>
      <c:spPr>
        <a:noFill/>
        <a:ln>
          <a:noFill/>
        </a:ln>
        <a:effectLst>
          <a:outerShdw blurRad="63500" sx="103000" sy="103000" algn="ctr" rotWithShape="0">
            <a:srgbClr val="E43CB8">
              <a:alpha val="40000"/>
            </a:srgb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rgbClr val="26EA5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'KPI 13'!$B$3:$B$4</c:f>
              <c:strCache>
                <c:ptCount val="1"/>
                <c:pt idx="0">
                  <c:v>Approved</c:v>
                </c:pt>
              </c:strCache>
            </c:strRef>
          </c:tx>
          <c:spPr>
            <a:solidFill>
              <a:srgbClr val="26EA50"/>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13'!$A$5:$A$10</c:f>
              <c:strCache>
                <c:ptCount val="5"/>
                <c:pt idx="0">
                  <c:v>&gt;2L</c:v>
                </c:pt>
                <c:pt idx="1">
                  <c:v>1.5-2L</c:v>
                </c:pt>
                <c:pt idx="2">
                  <c:v>1L-1.5L</c:v>
                </c:pt>
                <c:pt idx="3">
                  <c:v>50K</c:v>
                </c:pt>
                <c:pt idx="4">
                  <c:v>50K-1L</c:v>
                </c:pt>
              </c:strCache>
            </c:strRef>
          </c:cat>
          <c:val>
            <c:numRef>
              <c:f>'KPI 13'!$B$5:$B$10</c:f>
              <c:numCache>
                <c:formatCode>General</c:formatCode>
                <c:ptCount val="5"/>
                <c:pt idx="0">
                  <c:v>2508</c:v>
                </c:pt>
                <c:pt idx="1">
                  <c:v>44</c:v>
                </c:pt>
                <c:pt idx="2">
                  <c:v>42</c:v>
                </c:pt>
                <c:pt idx="3">
                  <c:v>20</c:v>
                </c:pt>
                <c:pt idx="4">
                  <c:v>42</c:v>
                </c:pt>
              </c:numCache>
            </c:numRef>
          </c:val>
          <c:extLst>
            <c:ext xmlns:c16="http://schemas.microsoft.com/office/drawing/2014/chart" uri="{C3380CC4-5D6E-409C-BE32-E72D297353CC}">
              <c16:uniqueId val="{00000000-7EE3-4F47-BE16-3223219F81C7}"/>
            </c:ext>
          </c:extLst>
        </c:ser>
        <c:ser>
          <c:idx val="1"/>
          <c:order val="1"/>
          <c:tx>
            <c:strRef>
              <c:f>'KPI 13'!$C$3:$C$4</c:f>
              <c:strCache>
                <c:ptCount val="1"/>
                <c:pt idx="0">
                  <c:v>Rejected</c:v>
                </c:pt>
              </c:strCache>
            </c:strRef>
          </c:tx>
          <c:spPr>
            <a:solidFill>
              <a:srgbClr val="FF0000"/>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13'!$A$5:$A$10</c:f>
              <c:strCache>
                <c:ptCount val="5"/>
                <c:pt idx="0">
                  <c:v>&gt;2L</c:v>
                </c:pt>
                <c:pt idx="1">
                  <c:v>1.5-2L</c:v>
                </c:pt>
                <c:pt idx="2">
                  <c:v>1L-1.5L</c:v>
                </c:pt>
                <c:pt idx="3">
                  <c:v>50K</c:v>
                </c:pt>
                <c:pt idx="4">
                  <c:v>50K-1L</c:v>
                </c:pt>
              </c:strCache>
            </c:strRef>
          </c:cat>
          <c:val>
            <c:numRef>
              <c:f>'KPI 13'!$C$5:$C$10</c:f>
              <c:numCache>
                <c:formatCode>General</c:formatCode>
                <c:ptCount val="5"/>
                <c:pt idx="0">
                  <c:v>1504</c:v>
                </c:pt>
                <c:pt idx="1">
                  <c:v>38</c:v>
                </c:pt>
                <c:pt idx="2">
                  <c:v>29</c:v>
                </c:pt>
                <c:pt idx="3">
                  <c:v>11</c:v>
                </c:pt>
                <c:pt idx="4">
                  <c:v>31</c:v>
                </c:pt>
              </c:numCache>
            </c:numRef>
          </c:val>
          <c:extLst>
            <c:ext xmlns:c16="http://schemas.microsoft.com/office/drawing/2014/chart" uri="{C3380CC4-5D6E-409C-BE32-E72D297353CC}">
              <c16:uniqueId val="{00000000-C246-48C6-9583-707FF6FC85E5}"/>
            </c:ext>
          </c:extLst>
        </c:ser>
        <c:dLbls>
          <c:showLegendKey val="0"/>
          <c:showVal val="1"/>
          <c:showCatName val="0"/>
          <c:showSerName val="0"/>
          <c:showPercent val="0"/>
          <c:showBubbleSize val="0"/>
        </c:dLbls>
        <c:gapWidth val="150"/>
        <c:shape val="box"/>
        <c:axId val="1358587840"/>
        <c:axId val="1358589760"/>
        <c:axId val="1076228848"/>
      </c:bar3DChart>
      <c:catAx>
        <c:axId val="13585878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8589760"/>
        <c:crosses val="autoZero"/>
        <c:auto val="1"/>
        <c:lblAlgn val="ctr"/>
        <c:lblOffset val="100"/>
        <c:noMultiLvlLbl val="0"/>
      </c:catAx>
      <c:valAx>
        <c:axId val="1358589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8587840"/>
        <c:crosses val="autoZero"/>
        <c:crossBetween val="between"/>
      </c:valAx>
      <c:serAx>
        <c:axId val="1076228848"/>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858976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20266</xdr:rowOff>
    </xdr:from>
    <xdr:to>
      <xdr:col>0</xdr:col>
      <xdr:colOff>1641543</xdr:colOff>
      <xdr:row>7</xdr:row>
      <xdr:rowOff>27022</xdr:rowOff>
    </xdr:to>
    <xdr:sp macro="" textlink="">
      <xdr:nvSpPr>
        <xdr:cNvPr id="3" name="Rectangle: Rounded Corners 2">
          <a:extLst>
            <a:ext uri="{FF2B5EF4-FFF2-40B4-BE49-F238E27FC236}">
              <a16:creationId xmlns:a16="http://schemas.microsoft.com/office/drawing/2014/main" id="{69308A86-DB55-5A91-C153-A281A8D4F062}"/>
            </a:ext>
          </a:extLst>
        </xdr:cNvPr>
        <xdr:cNvSpPr/>
      </xdr:nvSpPr>
      <xdr:spPr>
        <a:xfrm>
          <a:off x="0" y="749840"/>
          <a:ext cx="1641543" cy="553937"/>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IN" sz="1100" b="1" i="0" u="none" strike="noStrike">
              <a:solidFill>
                <a:schemeClr val="lt1"/>
              </a:solidFill>
              <a:effectLst/>
              <a:latin typeface="+mn-lt"/>
              <a:ea typeface="+mn-ea"/>
              <a:cs typeface="+mn-cs"/>
            </a:rPr>
            <a:t>Total loan Applocation</a:t>
          </a:r>
          <a:r>
            <a:rPr lang="en-IN" sz="1100"/>
            <a:t> </a:t>
          </a:r>
          <a:r>
            <a:rPr lang="en-IN" sz="1400" b="1" i="0" u="none" strike="noStrike">
              <a:solidFill>
                <a:schemeClr val="lt1"/>
              </a:solidFill>
              <a:effectLst/>
              <a:latin typeface="+mn-lt"/>
              <a:ea typeface="+mn-ea"/>
              <a:cs typeface="+mn-cs"/>
            </a:rPr>
            <a:t>4269 </a:t>
          </a:r>
          <a:endParaRPr lang="en-IN" sz="1400" b="1"/>
        </a:p>
      </xdr:txBody>
    </xdr:sp>
    <xdr:clientData/>
  </xdr:twoCellAnchor>
  <xdr:twoCellAnchor>
    <xdr:from>
      <xdr:col>1</xdr:col>
      <xdr:colOff>81063</xdr:colOff>
      <xdr:row>4</xdr:row>
      <xdr:rowOff>47288</xdr:rowOff>
    </xdr:from>
    <xdr:to>
      <xdr:col>1</xdr:col>
      <xdr:colOff>1938777</xdr:colOff>
      <xdr:row>7</xdr:row>
      <xdr:rowOff>54044</xdr:rowOff>
    </xdr:to>
    <xdr:sp macro="" textlink="">
      <xdr:nvSpPr>
        <xdr:cNvPr id="2" name="Rectangle: Rounded Corners 1">
          <a:extLst>
            <a:ext uri="{FF2B5EF4-FFF2-40B4-BE49-F238E27FC236}">
              <a16:creationId xmlns:a16="http://schemas.microsoft.com/office/drawing/2014/main" id="{0F4C1312-6AFB-4965-9596-B77A7CA5EF97}"/>
            </a:ext>
          </a:extLst>
        </xdr:cNvPr>
        <xdr:cNvSpPr/>
      </xdr:nvSpPr>
      <xdr:spPr>
        <a:xfrm>
          <a:off x="1736116" y="776862"/>
          <a:ext cx="1857714" cy="553937"/>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IN" sz="1100" b="1" i="0" u="none" strike="noStrike">
              <a:solidFill>
                <a:schemeClr val="lt1"/>
              </a:solidFill>
              <a:effectLst/>
              <a:latin typeface="+mn-lt"/>
              <a:ea typeface="+mn-ea"/>
              <a:cs typeface="+mn-cs"/>
            </a:rPr>
            <a:t>Total Approved Application</a:t>
          </a:r>
          <a:r>
            <a:rPr lang="en-IN"/>
            <a:t> </a:t>
          </a:r>
          <a:r>
            <a:rPr lang="en-IN" sz="1100"/>
            <a:t> </a:t>
          </a:r>
          <a:r>
            <a:rPr lang="en-IN" sz="1400" b="1" i="0" u="none" strike="noStrike">
              <a:solidFill>
                <a:schemeClr val="lt1"/>
              </a:solidFill>
              <a:effectLst/>
              <a:latin typeface="+mn-lt"/>
              <a:ea typeface="+mn-ea"/>
              <a:cs typeface="+mn-cs"/>
            </a:rPr>
            <a:t>2656</a:t>
          </a:r>
          <a:endParaRPr lang="en-IN" sz="1400" b="1"/>
        </a:p>
      </xdr:txBody>
    </xdr:sp>
    <xdr:clientData/>
  </xdr:twoCellAnchor>
  <xdr:twoCellAnchor>
    <xdr:from>
      <xdr:col>2</xdr:col>
      <xdr:colOff>87818</xdr:colOff>
      <xdr:row>4</xdr:row>
      <xdr:rowOff>13511</xdr:rowOff>
    </xdr:from>
    <xdr:to>
      <xdr:col>2</xdr:col>
      <xdr:colOff>1364573</xdr:colOff>
      <xdr:row>7</xdr:row>
      <xdr:rowOff>20267</xdr:rowOff>
    </xdr:to>
    <xdr:sp macro="" textlink="">
      <xdr:nvSpPr>
        <xdr:cNvPr id="4" name="Rectangle: Rounded Corners 3">
          <a:extLst>
            <a:ext uri="{FF2B5EF4-FFF2-40B4-BE49-F238E27FC236}">
              <a16:creationId xmlns:a16="http://schemas.microsoft.com/office/drawing/2014/main" id="{EA3D054B-4D57-4390-89E4-FBE8AFF569D0}"/>
            </a:ext>
          </a:extLst>
        </xdr:cNvPr>
        <xdr:cNvSpPr/>
      </xdr:nvSpPr>
      <xdr:spPr>
        <a:xfrm>
          <a:off x="4627392" y="743085"/>
          <a:ext cx="1276755" cy="553937"/>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IN" sz="1100" b="1" i="0" u="none" strike="noStrike">
              <a:solidFill>
                <a:schemeClr val="lt1"/>
              </a:solidFill>
              <a:effectLst/>
              <a:latin typeface="+mn-lt"/>
              <a:ea typeface="+mn-ea"/>
              <a:cs typeface="+mn-cs"/>
            </a:rPr>
            <a:t>Approval Rate(%)</a:t>
          </a:r>
          <a:r>
            <a:rPr lang="en-IN"/>
            <a:t> </a:t>
          </a:r>
          <a:r>
            <a:rPr lang="en-IN" sz="1100"/>
            <a:t> </a:t>
          </a:r>
          <a:r>
            <a:rPr lang="en-IN" sz="1400" b="1" i="0" u="none" strike="noStrike">
              <a:solidFill>
                <a:schemeClr val="lt1"/>
              </a:solidFill>
              <a:effectLst/>
              <a:latin typeface="+mn-lt"/>
              <a:ea typeface="+mn-ea"/>
              <a:cs typeface="+mn-cs"/>
            </a:rPr>
            <a:t>62.20% </a:t>
          </a:r>
          <a:endParaRPr lang="en-IN" sz="1400" b="1"/>
        </a:p>
      </xdr:txBody>
    </xdr:sp>
    <xdr:clientData/>
  </xdr:twoCellAnchor>
  <xdr:twoCellAnchor>
    <xdr:from>
      <xdr:col>3</xdr:col>
      <xdr:colOff>121597</xdr:colOff>
      <xdr:row>3</xdr:row>
      <xdr:rowOff>168883</xdr:rowOff>
    </xdr:from>
    <xdr:to>
      <xdr:col>3</xdr:col>
      <xdr:colOff>1898246</xdr:colOff>
      <xdr:row>6</xdr:row>
      <xdr:rowOff>175639</xdr:rowOff>
    </xdr:to>
    <xdr:sp macro="" textlink="">
      <xdr:nvSpPr>
        <xdr:cNvPr id="7" name="Rectangle: Rounded Corners 6">
          <a:extLst>
            <a:ext uri="{FF2B5EF4-FFF2-40B4-BE49-F238E27FC236}">
              <a16:creationId xmlns:a16="http://schemas.microsoft.com/office/drawing/2014/main" id="{1E595F0D-5A3C-49BB-90AF-FA7065EC17ED}"/>
            </a:ext>
          </a:extLst>
        </xdr:cNvPr>
        <xdr:cNvSpPr/>
      </xdr:nvSpPr>
      <xdr:spPr>
        <a:xfrm>
          <a:off x="5438033" y="716064"/>
          <a:ext cx="1776649" cy="553937"/>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IN" sz="1100" b="1" i="0" u="none" strike="noStrike">
              <a:solidFill>
                <a:schemeClr val="lt1"/>
              </a:solidFill>
              <a:effectLst/>
              <a:latin typeface="+mn-lt"/>
              <a:ea typeface="+mn-ea"/>
              <a:cs typeface="+mn-cs"/>
            </a:rPr>
            <a:t>Total Rejected application</a:t>
          </a:r>
          <a:r>
            <a:rPr lang="en-IN"/>
            <a:t> </a:t>
          </a:r>
          <a:r>
            <a:rPr lang="en-IN" sz="1100"/>
            <a:t> </a:t>
          </a:r>
          <a:r>
            <a:rPr lang="en-IN" sz="1400" b="1" i="0" u="none" strike="noStrike">
              <a:solidFill>
                <a:schemeClr val="lt1"/>
              </a:solidFill>
              <a:effectLst/>
              <a:latin typeface="+mn-lt"/>
              <a:ea typeface="+mn-ea"/>
              <a:cs typeface="+mn-cs"/>
            </a:rPr>
            <a:t>1613 </a:t>
          </a:r>
          <a:endParaRPr lang="en-IN" sz="1400" b="1"/>
        </a:p>
      </xdr:txBody>
    </xdr:sp>
    <xdr:clientData/>
  </xdr:twoCellAnchor>
  <xdr:twoCellAnchor>
    <xdr:from>
      <xdr:col>4</xdr:col>
      <xdr:colOff>33777</xdr:colOff>
      <xdr:row>4</xdr:row>
      <xdr:rowOff>33778</xdr:rowOff>
    </xdr:from>
    <xdr:to>
      <xdr:col>4</xdr:col>
      <xdr:colOff>1776648</xdr:colOff>
      <xdr:row>7</xdr:row>
      <xdr:rowOff>40534</xdr:rowOff>
    </xdr:to>
    <xdr:sp macro="" textlink="">
      <xdr:nvSpPr>
        <xdr:cNvPr id="8" name="Rectangle: Rounded Corners 7">
          <a:extLst>
            <a:ext uri="{FF2B5EF4-FFF2-40B4-BE49-F238E27FC236}">
              <a16:creationId xmlns:a16="http://schemas.microsoft.com/office/drawing/2014/main" id="{601D6EAB-EB5D-4CA5-893D-E08CD8A38DF9}"/>
            </a:ext>
          </a:extLst>
        </xdr:cNvPr>
        <xdr:cNvSpPr/>
      </xdr:nvSpPr>
      <xdr:spPr>
        <a:xfrm>
          <a:off x="7160639" y="763352"/>
          <a:ext cx="1742871" cy="553937"/>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IN" sz="1100" b="1" i="0" u="none" strike="noStrike">
              <a:solidFill>
                <a:schemeClr val="lt1"/>
              </a:solidFill>
              <a:effectLst/>
              <a:latin typeface="+mn-lt"/>
              <a:ea typeface="+mn-ea"/>
              <a:cs typeface="+mn-cs"/>
            </a:rPr>
            <a:t>Average Loan amount</a:t>
          </a:r>
          <a:r>
            <a:rPr lang="en-IN"/>
            <a:t>  </a:t>
          </a:r>
          <a:r>
            <a:rPr lang="en-IN" sz="1100"/>
            <a:t> </a:t>
          </a:r>
          <a:r>
            <a:rPr lang="en-IN" sz="1400" b="1" i="0" u="none" strike="noStrike">
              <a:solidFill>
                <a:schemeClr val="lt1"/>
              </a:solidFill>
              <a:effectLst/>
              <a:latin typeface="+mn-lt"/>
              <a:ea typeface="+mn-ea"/>
              <a:cs typeface="+mn-cs"/>
            </a:rPr>
            <a:t>15133450 </a:t>
          </a:r>
          <a:endParaRPr lang="en-IN" sz="1400" b="1"/>
        </a:p>
      </xdr:txBody>
    </xdr:sp>
    <xdr:clientData/>
  </xdr:twoCellAnchor>
  <xdr:twoCellAnchor>
    <xdr:from>
      <xdr:col>5</xdr:col>
      <xdr:colOff>60799</xdr:colOff>
      <xdr:row>4</xdr:row>
      <xdr:rowOff>27023</xdr:rowOff>
    </xdr:from>
    <xdr:to>
      <xdr:col>5</xdr:col>
      <xdr:colOff>1682075</xdr:colOff>
      <xdr:row>7</xdr:row>
      <xdr:rowOff>33779</xdr:rowOff>
    </xdr:to>
    <xdr:sp macro="" textlink="">
      <xdr:nvSpPr>
        <xdr:cNvPr id="9" name="Rectangle: Rounded Corners 8">
          <a:extLst>
            <a:ext uri="{FF2B5EF4-FFF2-40B4-BE49-F238E27FC236}">
              <a16:creationId xmlns:a16="http://schemas.microsoft.com/office/drawing/2014/main" id="{FB1C48A1-BCF6-4540-A9E7-9FDE46DE6E9E}"/>
            </a:ext>
          </a:extLst>
        </xdr:cNvPr>
        <xdr:cNvSpPr/>
      </xdr:nvSpPr>
      <xdr:spPr>
        <a:xfrm>
          <a:off x="9139948" y="756597"/>
          <a:ext cx="1621276" cy="553937"/>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IN" sz="1100" b="1" i="0" u="none" strike="noStrike">
              <a:solidFill>
                <a:schemeClr val="lt1"/>
              </a:solidFill>
              <a:effectLst/>
              <a:latin typeface="+mn-lt"/>
              <a:ea typeface="+mn-ea"/>
              <a:cs typeface="+mn-cs"/>
            </a:rPr>
            <a:t>Average Income</a:t>
          </a:r>
          <a:r>
            <a:rPr lang="en-IN"/>
            <a:t>  </a:t>
          </a:r>
          <a:r>
            <a:rPr lang="en-IN" sz="1100"/>
            <a:t> </a:t>
          </a:r>
          <a:r>
            <a:rPr lang="en-IN" sz="1400" b="1" i="0" u="none" strike="noStrike">
              <a:solidFill>
                <a:schemeClr val="lt1"/>
              </a:solidFill>
              <a:effectLst/>
              <a:latin typeface="+mn-lt"/>
              <a:ea typeface="+mn-ea"/>
              <a:cs typeface="+mn-cs"/>
            </a:rPr>
            <a:t>5059124 </a:t>
          </a:r>
          <a:endParaRPr lang="en-IN" sz="1400" b="1"/>
        </a:p>
      </xdr:txBody>
    </xdr:sp>
    <xdr:clientData/>
  </xdr:twoCellAnchor>
  <xdr:twoCellAnchor>
    <xdr:from>
      <xdr:col>6</xdr:col>
      <xdr:colOff>60799</xdr:colOff>
      <xdr:row>4</xdr:row>
      <xdr:rowOff>6757</xdr:rowOff>
    </xdr:from>
    <xdr:to>
      <xdr:col>6</xdr:col>
      <xdr:colOff>1465905</xdr:colOff>
      <xdr:row>7</xdr:row>
      <xdr:rowOff>13513</xdr:rowOff>
    </xdr:to>
    <xdr:sp macro="" textlink="">
      <xdr:nvSpPr>
        <xdr:cNvPr id="10" name="Rectangle: Rounded Corners 9">
          <a:extLst>
            <a:ext uri="{FF2B5EF4-FFF2-40B4-BE49-F238E27FC236}">
              <a16:creationId xmlns:a16="http://schemas.microsoft.com/office/drawing/2014/main" id="{2DFD201A-6A07-4A94-8A9F-BD4AF213B736}"/>
            </a:ext>
          </a:extLst>
        </xdr:cNvPr>
        <xdr:cNvSpPr/>
      </xdr:nvSpPr>
      <xdr:spPr>
        <a:xfrm>
          <a:off x="10990905" y="736331"/>
          <a:ext cx="1405106" cy="553937"/>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IN" sz="1100" b="1" i="0" u="none" strike="noStrike">
              <a:solidFill>
                <a:schemeClr val="lt1"/>
              </a:solidFill>
              <a:effectLst/>
              <a:latin typeface="+mn-lt"/>
              <a:ea typeface="+mn-ea"/>
              <a:cs typeface="+mn-cs"/>
            </a:rPr>
            <a:t>Average cibil score</a:t>
          </a:r>
          <a:r>
            <a:rPr lang="en-IN"/>
            <a:t>  </a:t>
          </a:r>
          <a:r>
            <a:rPr lang="en-IN" sz="1100"/>
            <a:t> </a:t>
          </a:r>
          <a:r>
            <a:rPr lang="en-IN" sz="1400" b="1" i="0" u="none" strike="noStrike">
              <a:solidFill>
                <a:schemeClr val="lt1"/>
              </a:solidFill>
              <a:effectLst/>
              <a:latin typeface="+mn-lt"/>
              <a:ea typeface="+mn-ea"/>
              <a:cs typeface="+mn-cs"/>
            </a:rPr>
            <a:t>600 </a:t>
          </a:r>
          <a:endParaRPr lang="en-IN" sz="1400" b="1"/>
        </a:p>
      </xdr:txBody>
    </xdr:sp>
    <xdr:clientData/>
  </xdr:twoCellAnchor>
  <xdr:twoCellAnchor>
    <xdr:from>
      <xdr:col>7</xdr:col>
      <xdr:colOff>121595</xdr:colOff>
      <xdr:row>4</xdr:row>
      <xdr:rowOff>20267</xdr:rowOff>
    </xdr:from>
    <xdr:to>
      <xdr:col>7</xdr:col>
      <xdr:colOff>1607765</xdr:colOff>
      <xdr:row>7</xdr:row>
      <xdr:rowOff>27023</xdr:rowOff>
    </xdr:to>
    <xdr:sp macro="" textlink="">
      <xdr:nvSpPr>
        <xdr:cNvPr id="11" name="Rectangle: Rounded Corners 10">
          <a:extLst>
            <a:ext uri="{FF2B5EF4-FFF2-40B4-BE49-F238E27FC236}">
              <a16:creationId xmlns:a16="http://schemas.microsoft.com/office/drawing/2014/main" id="{29507E11-B26A-4CC0-8164-E9D5D07CC049}"/>
            </a:ext>
          </a:extLst>
        </xdr:cNvPr>
        <xdr:cNvSpPr/>
      </xdr:nvSpPr>
      <xdr:spPr>
        <a:xfrm>
          <a:off x="12544627" y="749841"/>
          <a:ext cx="1486170" cy="553937"/>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IN" sz="1100" b="1" i="0" u="none" strike="noStrike">
              <a:solidFill>
                <a:schemeClr val="lt1"/>
              </a:solidFill>
              <a:effectLst/>
              <a:latin typeface="+mn-lt"/>
              <a:ea typeface="+mn-ea"/>
              <a:cs typeface="+mn-cs"/>
            </a:rPr>
            <a:t>Average Loan Term</a:t>
          </a:r>
          <a:r>
            <a:rPr lang="en-IN"/>
            <a:t>   </a:t>
          </a:r>
          <a:r>
            <a:rPr lang="en-IN" sz="1100"/>
            <a:t> </a:t>
          </a:r>
          <a:r>
            <a:rPr lang="en-IN" sz="1400" b="1" i="0" u="none" strike="noStrike">
              <a:solidFill>
                <a:schemeClr val="lt1"/>
              </a:solidFill>
              <a:effectLst/>
              <a:latin typeface="+mn-lt"/>
              <a:ea typeface="+mn-ea"/>
              <a:cs typeface="+mn-cs"/>
            </a:rPr>
            <a:t>11 </a:t>
          </a:r>
          <a:endParaRPr lang="en-IN" sz="14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74084</xdr:colOff>
      <xdr:row>5</xdr:row>
      <xdr:rowOff>8468</xdr:rowOff>
    </xdr:from>
    <xdr:to>
      <xdr:col>4</xdr:col>
      <xdr:colOff>582084</xdr:colOff>
      <xdr:row>12</xdr:row>
      <xdr:rowOff>160866</xdr:rowOff>
    </xdr:to>
    <xdr:graphicFrame macro="">
      <xdr:nvGraphicFramePr>
        <xdr:cNvPr id="4" name="Chart 3">
          <a:extLst>
            <a:ext uri="{FF2B5EF4-FFF2-40B4-BE49-F238E27FC236}">
              <a16:creationId xmlns:a16="http://schemas.microsoft.com/office/drawing/2014/main" id="{52574BB3-8AE6-4D3C-9F00-42EBFB11E6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602388</xdr:colOff>
      <xdr:row>26</xdr:row>
      <xdr:rowOff>86191</xdr:rowOff>
    </xdr:from>
    <xdr:to>
      <xdr:col>20</xdr:col>
      <xdr:colOff>44501</xdr:colOff>
      <xdr:row>36</xdr:row>
      <xdr:rowOff>146050</xdr:rowOff>
    </xdr:to>
    <xdr:graphicFrame macro="">
      <xdr:nvGraphicFramePr>
        <xdr:cNvPr id="6" name="Chart 5">
          <a:extLst>
            <a:ext uri="{FF2B5EF4-FFF2-40B4-BE49-F238E27FC236}">
              <a16:creationId xmlns:a16="http://schemas.microsoft.com/office/drawing/2014/main" id="{A334102A-9DE2-43AA-B255-C12704A396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38566</xdr:colOff>
      <xdr:row>4</xdr:row>
      <xdr:rowOff>160987</xdr:rowOff>
    </xdr:from>
    <xdr:to>
      <xdr:col>11</xdr:col>
      <xdr:colOff>126999</xdr:colOff>
      <xdr:row>12</xdr:row>
      <xdr:rowOff>134155</xdr:rowOff>
    </xdr:to>
    <xdr:graphicFrame macro="">
      <xdr:nvGraphicFramePr>
        <xdr:cNvPr id="7" name="Chart 6">
          <a:extLst>
            <a:ext uri="{FF2B5EF4-FFF2-40B4-BE49-F238E27FC236}">
              <a16:creationId xmlns:a16="http://schemas.microsoft.com/office/drawing/2014/main" id="{78BB0CCF-147B-4BC7-A838-274FD1C2A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84436</xdr:colOff>
      <xdr:row>24</xdr:row>
      <xdr:rowOff>88162</xdr:rowOff>
    </xdr:from>
    <xdr:to>
      <xdr:col>5</xdr:col>
      <xdr:colOff>312898</xdr:colOff>
      <xdr:row>34</xdr:row>
      <xdr:rowOff>101232</xdr:rowOff>
    </xdr:to>
    <xdr:graphicFrame macro="">
      <xdr:nvGraphicFramePr>
        <xdr:cNvPr id="8" name="Chart 7">
          <a:extLst>
            <a:ext uri="{FF2B5EF4-FFF2-40B4-BE49-F238E27FC236}">
              <a16:creationId xmlns:a16="http://schemas.microsoft.com/office/drawing/2014/main" id="{5A6617D8-A933-43DC-9173-F3D76B55C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161349</xdr:colOff>
      <xdr:row>4</xdr:row>
      <xdr:rowOff>153494</xdr:rowOff>
    </xdr:from>
    <xdr:to>
      <xdr:col>18</xdr:col>
      <xdr:colOff>31750</xdr:colOff>
      <xdr:row>14</xdr:row>
      <xdr:rowOff>143738</xdr:rowOff>
    </xdr:to>
    <xdr:graphicFrame macro="">
      <xdr:nvGraphicFramePr>
        <xdr:cNvPr id="9" name="Chart 8">
          <a:extLst>
            <a:ext uri="{FF2B5EF4-FFF2-40B4-BE49-F238E27FC236}">
              <a16:creationId xmlns:a16="http://schemas.microsoft.com/office/drawing/2014/main" id="{7A6CDBEB-6AC0-48BB-AC25-D32169C28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157828</xdr:colOff>
      <xdr:row>26</xdr:row>
      <xdr:rowOff>75599</xdr:rowOff>
    </xdr:from>
    <xdr:to>
      <xdr:col>15</xdr:col>
      <xdr:colOff>558800</xdr:colOff>
      <xdr:row>36</xdr:row>
      <xdr:rowOff>127000</xdr:rowOff>
    </xdr:to>
    <xdr:graphicFrame macro="">
      <xdr:nvGraphicFramePr>
        <xdr:cNvPr id="10" name="Chart 9">
          <a:extLst>
            <a:ext uri="{FF2B5EF4-FFF2-40B4-BE49-F238E27FC236}">
              <a16:creationId xmlns:a16="http://schemas.microsoft.com/office/drawing/2014/main" id="{1D71A94A-641D-4031-B102-3DD4E86E2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366791</xdr:colOff>
      <xdr:row>13</xdr:row>
      <xdr:rowOff>20679</xdr:rowOff>
    </xdr:from>
    <xdr:to>
      <xdr:col>11</xdr:col>
      <xdr:colOff>119638</xdr:colOff>
      <xdr:row>22</xdr:row>
      <xdr:rowOff>167228</xdr:rowOff>
    </xdr:to>
    <xdr:graphicFrame macro="">
      <xdr:nvGraphicFramePr>
        <xdr:cNvPr id="2" name="Chart 1">
          <a:extLst>
            <a:ext uri="{FF2B5EF4-FFF2-40B4-BE49-F238E27FC236}">
              <a16:creationId xmlns:a16="http://schemas.microsoft.com/office/drawing/2014/main" id="{A06791FD-2BAA-4812-9877-5F871C88FF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375923</xdr:colOff>
      <xdr:row>23</xdr:row>
      <xdr:rowOff>18145</xdr:rowOff>
    </xdr:from>
    <xdr:to>
      <xdr:col>11</xdr:col>
      <xdr:colOff>110435</xdr:colOff>
      <xdr:row>34</xdr:row>
      <xdr:rowOff>110435</xdr:rowOff>
    </xdr:to>
    <xdr:graphicFrame macro="">
      <xdr:nvGraphicFramePr>
        <xdr:cNvPr id="3" name="Chart 2">
          <a:extLst>
            <a:ext uri="{FF2B5EF4-FFF2-40B4-BE49-F238E27FC236}">
              <a16:creationId xmlns:a16="http://schemas.microsoft.com/office/drawing/2014/main" id="{781F1352-B9B0-44CB-BB80-9043ADDDD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439487</xdr:colOff>
      <xdr:row>34</xdr:row>
      <xdr:rowOff>177337</xdr:rowOff>
    </xdr:from>
    <xdr:to>
      <xdr:col>11</xdr:col>
      <xdr:colOff>114300</xdr:colOff>
      <xdr:row>45</xdr:row>
      <xdr:rowOff>127000</xdr:rowOff>
    </xdr:to>
    <xdr:graphicFrame macro="">
      <xdr:nvGraphicFramePr>
        <xdr:cNvPr id="5" name="Chart 4">
          <a:extLst>
            <a:ext uri="{FF2B5EF4-FFF2-40B4-BE49-F238E27FC236}">
              <a16:creationId xmlns:a16="http://schemas.microsoft.com/office/drawing/2014/main" id="{52EAF6C7-4929-4FEC-BD56-D515765F1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169539</xdr:colOff>
      <xdr:row>15</xdr:row>
      <xdr:rowOff>10095</xdr:rowOff>
    </xdr:from>
    <xdr:to>
      <xdr:col>17</xdr:col>
      <xdr:colOff>206375</xdr:colOff>
      <xdr:row>26</xdr:row>
      <xdr:rowOff>44983</xdr:rowOff>
    </xdr:to>
    <xdr:graphicFrame macro="">
      <xdr:nvGraphicFramePr>
        <xdr:cNvPr id="11" name="Chart 10">
          <a:extLst>
            <a:ext uri="{FF2B5EF4-FFF2-40B4-BE49-F238E27FC236}">
              <a16:creationId xmlns:a16="http://schemas.microsoft.com/office/drawing/2014/main" id="{37C82A46-12AC-4A83-8428-B5B1958DB5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63206</xdr:colOff>
      <xdr:row>34</xdr:row>
      <xdr:rowOff>156448</xdr:rowOff>
    </xdr:from>
    <xdr:to>
      <xdr:col>5</xdr:col>
      <xdr:colOff>395724</xdr:colOff>
      <xdr:row>45</xdr:row>
      <xdr:rowOff>106899</xdr:rowOff>
    </xdr:to>
    <xdr:graphicFrame macro="">
      <xdr:nvGraphicFramePr>
        <xdr:cNvPr id="13" name="Chart 12">
          <a:extLst>
            <a:ext uri="{FF2B5EF4-FFF2-40B4-BE49-F238E27FC236}">
              <a16:creationId xmlns:a16="http://schemas.microsoft.com/office/drawing/2014/main" id="{73ADF3AE-49B8-4373-84B3-737422187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72479</xdr:colOff>
      <xdr:row>13</xdr:row>
      <xdr:rowOff>6251</xdr:rowOff>
    </xdr:from>
    <xdr:to>
      <xdr:col>5</xdr:col>
      <xdr:colOff>328797</xdr:colOff>
      <xdr:row>24</xdr:row>
      <xdr:rowOff>42746</xdr:rowOff>
    </xdr:to>
    <xdr:graphicFrame macro="">
      <xdr:nvGraphicFramePr>
        <xdr:cNvPr id="14" name="Chart 13">
          <a:extLst>
            <a:ext uri="{FF2B5EF4-FFF2-40B4-BE49-F238E27FC236}">
              <a16:creationId xmlns:a16="http://schemas.microsoft.com/office/drawing/2014/main" id="{F731BA50-F830-4515-9792-BD6A0053AE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288926</xdr:colOff>
      <xdr:row>15</xdr:row>
      <xdr:rowOff>19469</xdr:rowOff>
    </xdr:from>
    <xdr:to>
      <xdr:col>22</xdr:col>
      <xdr:colOff>412750</xdr:colOff>
      <xdr:row>26</xdr:row>
      <xdr:rowOff>55218</xdr:rowOff>
    </xdr:to>
    <xdr:graphicFrame macro="">
      <xdr:nvGraphicFramePr>
        <xdr:cNvPr id="15" name="Chart 14">
          <a:extLst>
            <a:ext uri="{FF2B5EF4-FFF2-40B4-BE49-F238E27FC236}">
              <a16:creationId xmlns:a16="http://schemas.microsoft.com/office/drawing/2014/main" id="{D92C16D0-905A-440B-B52F-1857153375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20</xdr:col>
      <xdr:colOff>211667</xdr:colOff>
      <xdr:row>1</xdr:row>
      <xdr:rowOff>10583</xdr:rowOff>
    </xdr:from>
    <xdr:to>
      <xdr:col>22</xdr:col>
      <xdr:colOff>444500</xdr:colOff>
      <xdr:row>5</xdr:row>
      <xdr:rowOff>146050</xdr:rowOff>
    </xdr:to>
    <mc:AlternateContent xmlns:mc="http://schemas.openxmlformats.org/markup-compatibility/2006" xmlns:a14="http://schemas.microsoft.com/office/drawing/2010/main">
      <mc:Choice Requires="a14">
        <xdr:graphicFrame macro="">
          <xdr:nvGraphicFramePr>
            <xdr:cNvPr id="12" name=" loan_status 1">
              <a:extLst>
                <a:ext uri="{FF2B5EF4-FFF2-40B4-BE49-F238E27FC236}">
                  <a16:creationId xmlns:a16="http://schemas.microsoft.com/office/drawing/2014/main" id="{8096EA16-D9D4-4DA1-8520-B4B3732A2401}"/>
                </a:ext>
              </a:extLst>
            </xdr:cNvPr>
            <xdr:cNvGraphicFramePr/>
          </xdr:nvGraphicFramePr>
          <xdr:xfrm>
            <a:off x="0" y="0"/>
            <a:ext cx="0" cy="0"/>
          </xdr:xfrm>
          <a:graphic>
            <a:graphicData uri="http://schemas.microsoft.com/office/drawing/2010/slicer">
              <sle:slicer xmlns:sle="http://schemas.microsoft.com/office/drawing/2010/slicer" name=" loan_status 1"/>
            </a:graphicData>
          </a:graphic>
        </xdr:graphicFrame>
      </mc:Choice>
      <mc:Fallback xmlns="">
        <xdr:sp macro="" textlink="">
          <xdr:nvSpPr>
            <xdr:cNvPr id="0" name=""/>
            <xdr:cNvSpPr>
              <a:spLocks noTextEdit="1"/>
            </xdr:cNvSpPr>
          </xdr:nvSpPr>
          <xdr:spPr>
            <a:xfrm>
              <a:off x="12347222" y="201083"/>
              <a:ext cx="1807633" cy="9489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45654</xdr:colOff>
      <xdr:row>1</xdr:row>
      <xdr:rowOff>41504</xdr:rowOff>
    </xdr:from>
    <xdr:to>
      <xdr:col>2</xdr:col>
      <xdr:colOff>467001</xdr:colOff>
      <xdr:row>4</xdr:row>
      <xdr:rowOff>47597</xdr:rowOff>
    </xdr:to>
    <xdr:sp macro="" textlink="">
      <xdr:nvSpPr>
        <xdr:cNvPr id="16" name="Rectangle: Rounded Corners 15">
          <a:extLst>
            <a:ext uri="{FF2B5EF4-FFF2-40B4-BE49-F238E27FC236}">
              <a16:creationId xmlns:a16="http://schemas.microsoft.com/office/drawing/2014/main" id="{5D7EBC1E-14F6-45F3-85B9-507B9295B07E}"/>
            </a:ext>
          </a:extLst>
        </xdr:cNvPr>
        <xdr:cNvSpPr/>
      </xdr:nvSpPr>
      <xdr:spPr>
        <a:xfrm>
          <a:off x="45654" y="224118"/>
          <a:ext cx="1641543" cy="553937"/>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IN" sz="1100" b="1" i="0" u="none" strike="noStrike">
              <a:solidFill>
                <a:schemeClr val="lt1"/>
              </a:solidFill>
              <a:effectLst/>
              <a:latin typeface="+mn-lt"/>
              <a:ea typeface="+mn-ea"/>
              <a:cs typeface="+mn-cs"/>
            </a:rPr>
            <a:t>Total loan Applocation</a:t>
          </a:r>
          <a:r>
            <a:rPr lang="en-IN" sz="1100"/>
            <a:t> </a:t>
          </a:r>
          <a:r>
            <a:rPr lang="en-IN" sz="1400" b="1" i="0" u="none" strike="noStrike">
              <a:solidFill>
                <a:schemeClr val="lt1"/>
              </a:solidFill>
              <a:effectLst/>
              <a:latin typeface="+mn-lt"/>
              <a:ea typeface="+mn-ea"/>
              <a:cs typeface="+mn-cs"/>
            </a:rPr>
            <a:t>4269 </a:t>
          </a:r>
          <a:endParaRPr lang="en-IN" sz="1400" b="1"/>
        </a:p>
      </xdr:txBody>
    </xdr:sp>
    <xdr:clientData/>
  </xdr:twoCellAnchor>
  <xdr:twoCellAnchor>
    <xdr:from>
      <xdr:col>2</xdr:col>
      <xdr:colOff>473137</xdr:colOff>
      <xdr:row>1</xdr:row>
      <xdr:rowOff>33202</xdr:rowOff>
    </xdr:from>
    <xdr:to>
      <xdr:col>5</xdr:col>
      <xdr:colOff>500557</xdr:colOff>
      <xdr:row>4</xdr:row>
      <xdr:rowOff>39295</xdr:rowOff>
    </xdr:to>
    <xdr:sp macro="" textlink="">
      <xdr:nvSpPr>
        <xdr:cNvPr id="17" name="Rectangle: Rounded Corners 16">
          <a:extLst>
            <a:ext uri="{FF2B5EF4-FFF2-40B4-BE49-F238E27FC236}">
              <a16:creationId xmlns:a16="http://schemas.microsoft.com/office/drawing/2014/main" id="{7372B431-2759-45E5-B5F2-98C1E04EABCF}"/>
            </a:ext>
          </a:extLst>
        </xdr:cNvPr>
        <xdr:cNvSpPr/>
      </xdr:nvSpPr>
      <xdr:spPr>
        <a:xfrm>
          <a:off x="1693333" y="215816"/>
          <a:ext cx="1857714" cy="553937"/>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IN" sz="1100" b="1" i="0" u="none" strike="noStrike">
              <a:solidFill>
                <a:schemeClr val="lt1"/>
              </a:solidFill>
              <a:effectLst/>
              <a:latin typeface="+mn-lt"/>
              <a:ea typeface="+mn-ea"/>
              <a:cs typeface="+mn-cs"/>
            </a:rPr>
            <a:t>Total Approved Application</a:t>
          </a:r>
          <a:r>
            <a:rPr lang="en-IN"/>
            <a:t> </a:t>
          </a:r>
          <a:r>
            <a:rPr lang="en-IN" sz="1100"/>
            <a:t> </a:t>
          </a:r>
          <a:r>
            <a:rPr lang="en-IN" sz="1400" b="1" i="0" u="none" strike="noStrike">
              <a:solidFill>
                <a:schemeClr val="lt1"/>
              </a:solidFill>
              <a:effectLst/>
              <a:latin typeface="+mn-lt"/>
              <a:ea typeface="+mn-ea"/>
              <a:cs typeface="+mn-cs"/>
            </a:rPr>
            <a:t>2656</a:t>
          </a:r>
          <a:endParaRPr lang="en-IN" sz="1400" b="1"/>
        </a:p>
      </xdr:txBody>
    </xdr:sp>
    <xdr:clientData/>
  </xdr:twoCellAnchor>
  <xdr:twoCellAnchor>
    <xdr:from>
      <xdr:col>5</xdr:col>
      <xdr:colOff>514640</xdr:colOff>
      <xdr:row>1</xdr:row>
      <xdr:rowOff>33203</xdr:rowOff>
    </xdr:from>
    <xdr:to>
      <xdr:col>8</xdr:col>
      <xdr:colOff>460995</xdr:colOff>
      <xdr:row>4</xdr:row>
      <xdr:rowOff>39296</xdr:rowOff>
    </xdr:to>
    <xdr:sp macro="" textlink="">
      <xdr:nvSpPr>
        <xdr:cNvPr id="18" name="Rectangle: Rounded Corners 17">
          <a:extLst>
            <a:ext uri="{FF2B5EF4-FFF2-40B4-BE49-F238E27FC236}">
              <a16:creationId xmlns:a16="http://schemas.microsoft.com/office/drawing/2014/main" id="{5ACE65B0-0911-4ED2-9F67-DA2FBED7F77C}"/>
            </a:ext>
          </a:extLst>
        </xdr:cNvPr>
        <xdr:cNvSpPr/>
      </xdr:nvSpPr>
      <xdr:spPr>
        <a:xfrm>
          <a:off x="3565130" y="215817"/>
          <a:ext cx="1776649" cy="553937"/>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IN" sz="1100" b="1" i="0" u="none" strike="noStrike">
              <a:solidFill>
                <a:schemeClr val="lt1"/>
              </a:solidFill>
              <a:effectLst/>
              <a:latin typeface="+mn-lt"/>
              <a:ea typeface="+mn-ea"/>
              <a:cs typeface="+mn-cs"/>
            </a:rPr>
            <a:t>Total Rejected application</a:t>
          </a:r>
          <a:r>
            <a:rPr lang="en-IN"/>
            <a:t> </a:t>
          </a:r>
          <a:r>
            <a:rPr lang="en-IN" sz="1100"/>
            <a:t> </a:t>
          </a:r>
          <a:r>
            <a:rPr lang="en-IN" sz="1400" b="1" i="0" u="none" strike="noStrike">
              <a:solidFill>
                <a:schemeClr val="lt1"/>
              </a:solidFill>
              <a:effectLst/>
              <a:latin typeface="+mn-lt"/>
              <a:ea typeface="+mn-ea"/>
              <a:cs typeface="+mn-cs"/>
            </a:rPr>
            <a:t>1613 </a:t>
          </a:r>
          <a:endParaRPr lang="en-IN" sz="1400" b="1"/>
        </a:p>
      </xdr:txBody>
    </xdr:sp>
    <xdr:clientData/>
  </xdr:twoCellAnchor>
  <xdr:twoCellAnchor>
    <xdr:from>
      <xdr:col>8</xdr:col>
      <xdr:colOff>456536</xdr:colOff>
      <xdr:row>1</xdr:row>
      <xdr:rowOff>37353</xdr:rowOff>
    </xdr:from>
    <xdr:to>
      <xdr:col>10</xdr:col>
      <xdr:colOff>513095</xdr:colOff>
      <xdr:row>4</xdr:row>
      <xdr:rowOff>43446</xdr:rowOff>
    </xdr:to>
    <xdr:sp macro="" textlink="">
      <xdr:nvSpPr>
        <xdr:cNvPr id="19" name="Rectangle: Rounded Corners 18">
          <a:extLst>
            <a:ext uri="{FF2B5EF4-FFF2-40B4-BE49-F238E27FC236}">
              <a16:creationId xmlns:a16="http://schemas.microsoft.com/office/drawing/2014/main" id="{68816201-A5F9-498B-AAAF-A6A7882683BF}"/>
            </a:ext>
          </a:extLst>
        </xdr:cNvPr>
        <xdr:cNvSpPr/>
      </xdr:nvSpPr>
      <xdr:spPr>
        <a:xfrm>
          <a:off x="5337320" y="219967"/>
          <a:ext cx="1276755" cy="553937"/>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IN" sz="1100" b="1" i="0" u="none" strike="noStrike">
              <a:solidFill>
                <a:schemeClr val="lt1"/>
              </a:solidFill>
              <a:effectLst/>
              <a:latin typeface="+mn-lt"/>
              <a:ea typeface="+mn-ea"/>
              <a:cs typeface="+mn-cs"/>
            </a:rPr>
            <a:t>Approval Rate(%)</a:t>
          </a:r>
          <a:r>
            <a:rPr lang="en-IN"/>
            <a:t> </a:t>
          </a:r>
          <a:r>
            <a:rPr lang="en-IN" sz="1100"/>
            <a:t> </a:t>
          </a:r>
          <a:r>
            <a:rPr lang="en-IN" sz="1400" b="1" i="0" u="none" strike="noStrike">
              <a:solidFill>
                <a:schemeClr val="lt1"/>
              </a:solidFill>
              <a:effectLst/>
              <a:latin typeface="+mn-lt"/>
              <a:ea typeface="+mn-ea"/>
              <a:cs typeface="+mn-cs"/>
            </a:rPr>
            <a:t>62.20% </a:t>
          </a:r>
          <a:endParaRPr lang="en-IN" sz="1400" b="1"/>
        </a:p>
      </xdr:txBody>
    </xdr:sp>
    <xdr:clientData/>
  </xdr:twoCellAnchor>
  <xdr:twoCellAnchor>
    <xdr:from>
      <xdr:col>10</xdr:col>
      <xdr:colOff>518791</xdr:colOff>
      <xdr:row>1</xdr:row>
      <xdr:rowOff>33202</xdr:rowOff>
    </xdr:from>
    <xdr:to>
      <xdr:col>13</xdr:col>
      <xdr:colOff>235463</xdr:colOff>
      <xdr:row>4</xdr:row>
      <xdr:rowOff>39295</xdr:rowOff>
    </xdr:to>
    <xdr:sp macro="" textlink="">
      <xdr:nvSpPr>
        <xdr:cNvPr id="20" name="Rectangle: Rounded Corners 19">
          <a:extLst>
            <a:ext uri="{FF2B5EF4-FFF2-40B4-BE49-F238E27FC236}">
              <a16:creationId xmlns:a16="http://schemas.microsoft.com/office/drawing/2014/main" id="{D659DF11-0E0E-484C-9D9A-74C44BEC6488}"/>
            </a:ext>
          </a:extLst>
        </xdr:cNvPr>
        <xdr:cNvSpPr/>
      </xdr:nvSpPr>
      <xdr:spPr>
        <a:xfrm>
          <a:off x="6619771" y="215816"/>
          <a:ext cx="1546967" cy="553937"/>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IN" sz="1100" b="1" i="0" u="none" strike="noStrike">
              <a:solidFill>
                <a:schemeClr val="lt1"/>
              </a:solidFill>
              <a:effectLst/>
              <a:latin typeface="+mn-lt"/>
              <a:ea typeface="+mn-ea"/>
              <a:cs typeface="+mn-cs"/>
            </a:rPr>
            <a:t>Average Loan amount</a:t>
          </a:r>
          <a:r>
            <a:rPr lang="en-IN"/>
            <a:t>  </a:t>
          </a:r>
          <a:r>
            <a:rPr lang="en-IN" sz="1100"/>
            <a:t> </a:t>
          </a:r>
          <a:r>
            <a:rPr lang="en-IN" sz="1400" b="1" i="0" u="none" strike="noStrike">
              <a:solidFill>
                <a:schemeClr val="lt1"/>
              </a:solidFill>
              <a:effectLst/>
              <a:latin typeface="+mn-lt"/>
              <a:ea typeface="+mn-ea"/>
              <a:cs typeface="+mn-cs"/>
            </a:rPr>
            <a:t>15133450 </a:t>
          </a:r>
          <a:endParaRPr lang="en-IN" sz="1400" b="1"/>
        </a:p>
      </xdr:txBody>
    </xdr:sp>
    <xdr:clientData/>
  </xdr:twoCellAnchor>
  <xdr:twoCellAnchor>
    <xdr:from>
      <xdr:col>13</xdr:col>
      <xdr:colOff>240719</xdr:colOff>
      <xdr:row>1</xdr:row>
      <xdr:rowOff>33203</xdr:rowOff>
    </xdr:from>
    <xdr:to>
      <xdr:col>15</xdr:col>
      <xdr:colOff>425629</xdr:colOff>
      <xdr:row>4</xdr:row>
      <xdr:rowOff>39296</xdr:rowOff>
    </xdr:to>
    <xdr:sp macro="" textlink="">
      <xdr:nvSpPr>
        <xdr:cNvPr id="21" name="Rectangle: Rounded Corners 20">
          <a:extLst>
            <a:ext uri="{FF2B5EF4-FFF2-40B4-BE49-F238E27FC236}">
              <a16:creationId xmlns:a16="http://schemas.microsoft.com/office/drawing/2014/main" id="{001AD226-9CE5-474C-922B-FACAA7CBEE86}"/>
            </a:ext>
          </a:extLst>
        </xdr:cNvPr>
        <xdr:cNvSpPr/>
      </xdr:nvSpPr>
      <xdr:spPr>
        <a:xfrm>
          <a:off x="8171994" y="215817"/>
          <a:ext cx="1405106" cy="553937"/>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IN" sz="1100" b="1" i="0" u="none" strike="noStrike">
              <a:solidFill>
                <a:schemeClr val="lt1"/>
              </a:solidFill>
              <a:effectLst/>
              <a:latin typeface="+mn-lt"/>
              <a:ea typeface="+mn-ea"/>
              <a:cs typeface="+mn-cs"/>
            </a:rPr>
            <a:t>Average cibil score</a:t>
          </a:r>
          <a:r>
            <a:rPr lang="en-IN"/>
            <a:t>  </a:t>
          </a:r>
          <a:r>
            <a:rPr lang="en-IN" sz="1100"/>
            <a:t> </a:t>
          </a:r>
          <a:r>
            <a:rPr lang="en-IN" sz="1400" b="1" i="0" u="none" strike="noStrike">
              <a:solidFill>
                <a:schemeClr val="lt1"/>
              </a:solidFill>
              <a:effectLst/>
              <a:latin typeface="+mn-lt"/>
              <a:ea typeface="+mn-ea"/>
              <a:cs typeface="+mn-cs"/>
            </a:rPr>
            <a:t>600 </a:t>
          </a:r>
          <a:endParaRPr lang="en-IN" sz="1400" b="1"/>
        </a:p>
      </xdr:txBody>
    </xdr:sp>
    <xdr:clientData/>
  </xdr:twoCellAnchor>
  <xdr:twoCellAnchor>
    <xdr:from>
      <xdr:col>15</xdr:col>
      <xdr:colOff>448235</xdr:colOff>
      <xdr:row>1</xdr:row>
      <xdr:rowOff>33202</xdr:rowOff>
    </xdr:from>
    <xdr:to>
      <xdr:col>17</xdr:col>
      <xdr:colOff>491283</xdr:colOff>
      <xdr:row>4</xdr:row>
      <xdr:rowOff>39295</xdr:rowOff>
    </xdr:to>
    <xdr:sp macro="" textlink="">
      <xdr:nvSpPr>
        <xdr:cNvPr id="22" name="Rectangle: Rounded Corners 21">
          <a:extLst>
            <a:ext uri="{FF2B5EF4-FFF2-40B4-BE49-F238E27FC236}">
              <a16:creationId xmlns:a16="http://schemas.microsoft.com/office/drawing/2014/main" id="{22BA47D7-D68F-484A-8082-497B05BF6621}"/>
            </a:ext>
          </a:extLst>
        </xdr:cNvPr>
        <xdr:cNvSpPr/>
      </xdr:nvSpPr>
      <xdr:spPr>
        <a:xfrm>
          <a:off x="9599706" y="215816"/>
          <a:ext cx="1263244" cy="553937"/>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IN" sz="1100" b="1" i="0" u="none" strike="noStrike">
              <a:solidFill>
                <a:schemeClr val="lt1"/>
              </a:solidFill>
              <a:effectLst/>
              <a:latin typeface="+mn-lt"/>
              <a:ea typeface="+mn-ea"/>
              <a:cs typeface="+mn-cs"/>
            </a:rPr>
            <a:t>Average Income</a:t>
          </a:r>
          <a:r>
            <a:rPr lang="en-IN"/>
            <a:t>  </a:t>
          </a:r>
          <a:r>
            <a:rPr lang="en-IN" sz="1100"/>
            <a:t> </a:t>
          </a:r>
          <a:r>
            <a:rPr lang="en-IN" sz="1400" b="1" i="0" u="none" strike="noStrike">
              <a:solidFill>
                <a:schemeClr val="lt1"/>
              </a:solidFill>
              <a:effectLst/>
              <a:latin typeface="+mn-lt"/>
              <a:ea typeface="+mn-ea"/>
              <a:cs typeface="+mn-cs"/>
            </a:rPr>
            <a:t>5059124 </a:t>
          </a:r>
          <a:endParaRPr lang="en-IN" sz="1400" b="1"/>
        </a:p>
      </xdr:txBody>
    </xdr:sp>
    <xdr:clientData/>
  </xdr:twoCellAnchor>
  <xdr:twoCellAnchor>
    <xdr:from>
      <xdr:col>17</xdr:col>
      <xdr:colOff>506340</xdr:colOff>
      <xdr:row>1</xdr:row>
      <xdr:rowOff>33203</xdr:rowOff>
    </xdr:from>
    <xdr:to>
      <xdr:col>20</xdr:col>
      <xdr:colOff>60886</xdr:colOff>
      <xdr:row>4</xdr:row>
      <xdr:rowOff>39296</xdr:rowOff>
    </xdr:to>
    <xdr:sp macro="" textlink="">
      <xdr:nvSpPr>
        <xdr:cNvPr id="23" name="Rectangle: Rounded Corners 22">
          <a:extLst>
            <a:ext uri="{FF2B5EF4-FFF2-40B4-BE49-F238E27FC236}">
              <a16:creationId xmlns:a16="http://schemas.microsoft.com/office/drawing/2014/main" id="{E588DE2A-EB67-493F-A1ED-0B8D2BB1F2E6}"/>
            </a:ext>
          </a:extLst>
        </xdr:cNvPr>
        <xdr:cNvSpPr/>
      </xdr:nvSpPr>
      <xdr:spPr>
        <a:xfrm>
          <a:off x="10878007" y="215817"/>
          <a:ext cx="1384840" cy="553937"/>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IN" sz="1100" b="1" i="0" u="none" strike="noStrike">
              <a:solidFill>
                <a:schemeClr val="lt1"/>
              </a:solidFill>
              <a:effectLst/>
              <a:latin typeface="+mn-lt"/>
              <a:ea typeface="+mn-ea"/>
              <a:cs typeface="+mn-cs"/>
            </a:rPr>
            <a:t>Average Loan Term</a:t>
          </a:r>
          <a:r>
            <a:rPr lang="en-IN"/>
            <a:t>   </a:t>
          </a:r>
          <a:r>
            <a:rPr lang="en-IN" sz="1100"/>
            <a:t> </a:t>
          </a:r>
          <a:r>
            <a:rPr lang="en-IN" sz="1400" b="1" i="0" u="none" strike="noStrike">
              <a:solidFill>
                <a:schemeClr val="lt1"/>
              </a:solidFill>
              <a:effectLst/>
              <a:latin typeface="+mn-lt"/>
              <a:ea typeface="+mn-ea"/>
              <a:cs typeface="+mn-cs"/>
            </a:rPr>
            <a:t>11 </a:t>
          </a:r>
          <a:endParaRPr lang="en-IN" sz="1400" b="1"/>
        </a:p>
      </xdr:txBody>
    </xdr:sp>
    <xdr:clientData/>
  </xdr:twoCellAnchor>
  <xdr:twoCellAnchor editAs="oneCell">
    <xdr:from>
      <xdr:col>18</xdr:col>
      <xdr:colOff>63500</xdr:colOff>
      <xdr:row>4</xdr:row>
      <xdr:rowOff>146051</xdr:rowOff>
    </xdr:from>
    <xdr:to>
      <xdr:col>20</xdr:col>
      <xdr:colOff>197300</xdr:colOff>
      <xdr:row>9</xdr:row>
      <xdr:rowOff>101601</xdr:rowOff>
    </xdr:to>
    <mc:AlternateContent xmlns:mc="http://schemas.openxmlformats.org/markup-compatibility/2006">
      <mc:Choice xmlns:a14="http://schemas.microsoft.com/office/drawing/2010/main" Requires="a14">
        <xdr:graphicFrame macro="">
          <xdr:nvGraphicFramePr>
            <xdr:cNvPr id="24" name=" education">
              <a:extLst>
                <a:ext uri="{FF2B5EF4-FFF2-40B4-BE49-F238E27FC236}">
                  <a16:creationId xmlns:a16="http://schemas.microsoft.com/office/drawing/2014/main" id="{FF2AC740-21D6-A7CD-1E91-097627F1A69C}"/>
                </a:ext>
              </a:extLst>
            </xdr:cNvPr>
            <xdr:cNvGraphicFramePr/>
          </xdr:nvGraphicFramePr>
          <xdr:xfrm>
            <a:off x="0" y="0"/>
            <a:ext cx="0" cy="0"/>
          </xdr:xfrm>
          <a:graphic>
            <a:graphicData uri="http://schemas.microsoft.com/office/drawing/2010/slicer">
              <sle:slicer xmlns:sle="http://schemas.microsoft.com/office/drawing/2010/slicer" name=" education"/>
            </a:graphicData>
          </a:graphic>
        </xdr:graphicFrame>
      </mc:Choice>
      <mc:Fallback>
        <xdr:sp macro="" textlink="">
          <xdr:nvSpPr>
            <xdr:cNvPr id="0" name=""/>
            <xdr:cNvSpPr>
              <a:spLocks noTextEdit="1"/>
            </xdr:cNvSpPr>
          </xdr:nvSpPr>
          <xdr:spPr>
            <a:xfrm>
              <a:off x="10922000" y="908051"/>
              <a:ext cx="1340300" cy="908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88900</xdr:colOff>
      <xdr:row>26</xdr:row>
      <xdr:rowOff>82551</xdr:rowOff>
    </xdr:from>
    <xdr:to>
      <xdr:col>22</xdr:col>
      <xdr:colOff>444500</xdr:colOff>
      <xdr:row>36</xdr:row>
      <xdr:rowOff>120650</xdr:rowOff>
    </xdr:to>
    <mc:AlternateContent xmlns:mc="http://schemas.openxmlformats.org/markup-compatibility/2006">
      <mc:Choice xmlns:a14="http://schemas.microsoft.com/office/drawing/2010/main" Requires="a14">
        <xdr:graphicFrame macro="">
          <xdr:nvGraphicFramePr>
            <xdr:cNvPr id="28" name="EMI_Band">
              <a:extLst>
                <a:ext uri="{FF2B5EF4-FFF2-40B4-BE49-F238E27FC236}">
                  <a16:creationId xmlns:a16="http://schemas.microsoft.com/office/drawing/2014/main" id="{C440ECD9-C2FB-35E6-30ED-52832E21ED83}"/>
                </a:ext>
              </a:extLst>
            </xdr:cNvPr>
            <xdr:cNvGraphicFramePr/>
          </xdr:nvGraphicFramePr>
          <xdr:xfrm>
            <a:off x="0" y="0"/>
            <a:ext cx="0" cy="0"/>
          </xdr:xfrm>
          <a:graphic>
            <a:graphicData uri="http://schemas.microsoft.com/office/drawing/2010/slicer">
              <sle:slicer xmlns:sle="http://schemas.microsoft.com/office/drawing/2010/slicer" name="EMI_Band"/>
            </a:graphicData>
          </a:graphic>
        </xdr:graphicFrame>
      </mc:Choice>
      <mc:Fallback>
        <xdr:sp macro="" textlink="">
          <xdr:nvSpPr>
            <xdr:cNvPr id="0" name=""/>
            <xdr:cNvSpPr>
              <a:spLocks noTextEdit="1"/>
            </xdr:cNvSpPr>
          </xdr:nvSpPr>
          <xdr:spPr>
            <a:xfrm>
              <a:off x="12153900" y="5035551"/>
              <a:ext cx="1562100" cy="1943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69850</xdr:colOff>
      <xdr:row>9</xdr:row>
      <xdr:rowOff>120650</xdr:rowOff>
    </xdr:from>
    <xdr:to>
      <xdr:col>20</xdr:col>
      <xdr:colOff>196850</xdr:colOff>
      <xdr:row>14</xdr:row>
      <xdr:rowOff>146049</xdr:rowOff>
    </xdr:to>
    <mc:AlternateContent xmlns:mc="http://schemas.openxmlformats.org/markup-compatibility/2006">
      <mc:Choice xmlns:a14="http://schemas.microsoft.com/office/drawing/2010/main" Requires="a14">
        <xdr:graphicFrame macro="">
          <xdr:nvGraphicFramePr>
            <xdr:cNvPr id="30" name=" self_employed">
              <a:extLst>
                <a:ext uri="{FF2B5EF4-FFF2-40B4-BE49-F238E27FC236}">
                  <a16:creationId xmlns:a16="http://schemas.microsoft.com/office/drawing/2014/main" id="{637C6CA6-659E-EE07-ED8A-3E119D4BF6FA}"/>
                </a:ext>
              </a:extLst>
            </xdr:cNvPr>
            <xdr:cNvGraphicFramePr/>
          </xdr:nvGraphicFramePr>
          <xdr:xfrm>
            <a:off x="0" y="0"/>
            <a:ext cx="0" cy="0"/>
          </xdr:xfrm>
          <a:graphic>
            <a:graphicData uri="http://schemas.microsoft.com/office/drawing/2010/slicer">
              <sle:slicer xmlns:sle="http://schemas.microsoft.com/office/drawing/2010/slicer" name=" self_employed"/>
            </a:graphicData>
          </a:graphic>
        </xdr:graphicFrame>
      </mc:Choice>
      <mc:Fallback>
        <xdr:sp macro="" textlink="">
          <xdr:nvSpPr>
            <xdr:cNvPr id="0" name=""/>
            <xdr:cNvSpPr>
              <a:spLocks noTextEdit="1"/>
            </xdr:cNvSpPr>
          </xdr:nvSpPr>
          <xdr:spPr>
            <a:xfrm>
              <a:off x="10928350" y="1835150"/>
              <a:ext cx="1333500" cy="977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209550</xdr:colOff>
      <xdr:row>5</xdr:row>
      <xdr:rowOff>165101</xdr:rowOff>
    </xdr:from>
    <xdr:to>
      <xdr:col>22</xdr:col>
      <xdr:colOff>469900</xdr:colOff>
      <xdr:row>14</xdr:row>
      <xdr:rowOff>165100</xdr:rowOff>
    </xdr:to>
    <mc:AlternateContent xmlns:mc="http://schemas.openxmlformats.org/markup-compatibility/2006">
      <mc:Choice xmlns:a14="http://schemas.microsoft.com/office/drawing/2010/main" Requires="a14">
        <xdr:graphicFrame macro="">
          <xdr:nvGraphicFramePr>
            <xdr:cNvPr id="31" name=" no_of_dependents">
              <a:extLst>
                <a:ext uri="{FF2B5EF4-FFF2-40B4-BE49-F238E27FC236}">
                  <a16:creationId xmlns:a16="http://schemas.microsoft.com/office/drawing/2014/main" id="{5E915BE2-85A6-529F-9390-647A2AB48B4D}"/>
                </a:ext>
              </a:extLst>
            </xdr:cNvPr>
            <xdr:cNvGraphicFramePr/>
          </xdr:nvGraphicFramePr>
          <xdr:xfrm>
            <a:off x="0" y="0"/>
            <a:ext cx="0" cy="0"/>
          </xdr:xfrm>
          <a:graphic>
            <a:graphicData uri="http://schemas.microsoft.com/office/drawing/2010/slicer">
              <sle:slicer xmlns:sle="http://schemas.microsoft.com/office/drawing/2010/slicer" name=" no_of_dependents"/>
            </a:graphicData>
          </a:graphic>
        </xdr:graphicFrame>
      </mc:Choice>
      <mc:Fallback>
        <xdr:sp macro="" textlink="">
          <xdr:nvSpPr>
            <xdr:cNvPr id="0" name=""/>
            <xdr:cNvSpPr>
              <a:spLocks noTextEdit="1"/>
            </xdr:cNvSpPr>
          </xdr:nvSpPr>
          <xdr:spPr>
            <a:xfrm>
              <a:off x="12274550" y="1117601"/>
              <a:ext cx="1466850" cy="1714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142875</xdr:colOff>
      <xdr:row>36</xdr:row>
      <xdr:rowOff>165099</xdr:rowOff>
    </xdr:from>
    <xdr:to>
      <xdr:col>14</xdr:col>
      <xdr:colOff>142875</xdr:colOff>
      <xdr:row>45</xdr:row>
      <xdr:rowOff>142599</xdr:rowOff>
    </xdr:to>
    <mc:AlternateContent xmlns:mc="http://schemas.openxmlformats.org/markup-compatibility/2006">
      <mc:Choice xmlns:a14="http://schemas.microsoft.com/office/drawing/2010/main" Requires="a14">
        <xdr:graphicFrame macro="">
          <xdr:nvGraphicFramePr>
            <xdr:cNvPr id="32" name=" loan_term">
              <a:extLst>
                <a:ext uri="{FF2B5EF4-FFF2-40B4-BE49-F238E27FC236}">
                  <a16:creationId xmlns:a16="http://schemas.microsoft.com/office/drawing/2014/main" id="{09B11E7D-09BA-5413-9873-BDB6B3B926DC}"/>
                </a:ext>
              </a:extLst>
            </xdr:cNvPr>
            <xdr:cNvGraphicFramePr/>
          </xdr:nvGraphicFramePr>
          <xdr:xfrm>
            <a:off x="0" y="0"/>
            <a:ext cx="0" cy="0"/>
          </xdr:xfrm>
          <a:graphic>
            <a:graphicData uri="http://schemas.microsoft.com/office/drawing/2010/slicer">
              <sle:slicer xmlns:sle="http://schemas.microsoft.com/office/drawing/2010/slicer" name=" loan_term"/>
            </a:graphicData>
          </a:graphic>
        </xdr:graphicFrame>
      </mc:Choice>
      <mc:Fallback>
        <xdr:sp macro="" textlink="">
          <xdr:nvSpPr>
            <xdr:cNvPr id="0" name=""/>
            <xdr:cNvSpPr>
              <a:spLocks noTextEdit="1"/>
            </xdr:cNvSpPr>
          </xdr:nvSpPr>
          <xdr:spPr>
            <a:xfrm>
              <a:off x="6778625" y="7023099"/>
              <a:ext cx="1809750" cy="169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317500</xdr:colOff>
      <xdr:row>1</xdr:row>
      <xdr:rowOff>31750</xdr:rowOff>
    </xdr:from>
    <xdr:to>
      <xdr:col>10</xdr:col>
      <xdr:colOff>355600</xdr:colOff>
      <xdr:row>16</xdr:row>
      <xdr:rowOff>12700</xdr:rowOff>
    </xdr:to>
    <xdr:graphicFrame macro="">
      <xdr:nvGraphicFramePr>
        <xdr:cNvPr id="2" name="Chart 1">
          <a:extLst>
            <a:ext uri="{FF2B5EF4-FFF2-40B4-BE49-F238E27FC236}">
              <a16:creationId xmlns:a16="http://schemas.microsoft.com/office/drawing/2014/main" id="{67691E20-63EF-A7F9-9F10-033A50CCD6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565150</xdr:colOff>
      <xdr:row>3</xdr:row>
      <xdr:rowOff>88900</xdr:rowOff>
    </xdr:from>
    <xdr:to>
      <xdr:col>9</xdr:col>
      <xdr:colOff>92818</xdr:colOff>
      <xdr:row>17</xdr:row>
      <xdr:rowOff>128757</xdr:rowOff>
    </xdr:to>
    <xdr:graphicFrame macro="">
      <xdr:nvGraphicFramePr>
        <xdr:cNvPr id="2" name="Chart 1">
          <a:extLst>
            <a:ext uri="{FF2B5EF4-FFF2-40B4-BE49-F238E27FC236}">
              <a16:creationId xmlns:a16="http://schemas.microsoft.com/office/drawing/2014/main" id="{FDD24A18-BA50-49DA-B1BC-33773BDF27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336550</xdr:colOff>
      <xdr:row>1</xdr:row>
      <xdr:rowOff>12700</xdr:rowOff>
    </xdr:from>
    <xdr:to>
      <xdr:col>10</xdr:col>
      <xdr:colOff>31750</xdr:colOff>
      <xdr:row>15</xdr:row>
      <xdr:rowOff>177800</xdr:rowOff>
    </xdr:to>
    <xdr:graphicFrame macro="">
      <xdr:nvGraphicFramePr>
        <xdr:cNvPr id="2" name="Chart 1">
          <a:extLst>
            <a:ext uri="{FF2B5EF4-FFF2-40B4-BE49-F238E27FC236}">
              <a16:creationId xmlns:a16="http://schemas.microsoft.com/office/drawing/2014/main" id="{5C365532-217D-6B8A-5DAE-80757B7525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317500</xdr:colOff>
      <xdr:row>2</xdr:row>
      <xdr:rowOff>127000</xdr:rowOff>
    </xdr:from>
    <xdr:to>
      <xdr:col>10</xdr:col>
      <xdr:colOff>12700</xdr:colOff>
      <xdr:row>17</xdr:row>
      <xdr:rowOff>107950</xdr:rowOff>
    </xdr:to>
    <xdr:graphicFrame macro="">
      <xdr:nvGraphicFramePr>
        <xdr:cNvPr id="2" name="Chart 1">
          <a:extLst>
            <a:ext uri="{FF2B5EF4-FFF2-40B4-BE49-F238E27FC236}">
              <a16:creationId xmlns:a16="http://schemas.microsoft.com/office/drawing/2014/main" id="{5A9C325D-4D9D-977F-5549-5F00DBCCE6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301625</xdr:colOff>
      <xdr:row>3</xdr:row>
      <xdr:rowOff>177800</xdr:rowOff>
    </xdr:from>
    <xdr:to>
      <xdr:col>8</xdr:col>
      <xdr:colOff>365125</xdr:colOff>
      <xdr:row>17</xdr:row>
      <xdr:rowOff>57150</xdr:rowOff>
    </xdr:to>
    <xdr:graphicFrame macro="">
      <xdr:nvGraphicFramePr>
        <xdr:cNvPr id="3" name="Chart 2">
          <a:extLst>
            <a:ext uri="{FF2B5EF4-FFF2-40B4-BE49-F238E27FC236}">
              <a16:creationId xmlns:a16="http://schemas.microsoft.com/office/drawing/2014/main" id="{B16B18FD-2253-DC93-3009-EE32071313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590550</xdr:colOff>
      <xdr:row>1</xdr:row>
      <xdr:rowOff>50800</xdr:rowOff>
    </xdr:from>
    <xdr:to>
      <xdr:col>10</xdr:col>
      <xdr:colOff>285750</xdr:colOff>
      <xdr:row>16</xdr:row>
      <xdr:rowOff>31750</xdr:rowOff>
    </xdr:to>
    <xdr:graphicFrame macro="">
      <xdr:nvGraphicFramePr>
        <xdr:cNvPr id="2" name="Chart 1">
          <a:extLst>
            <a:ext uri="{FF2B5EF4-FFF2-40B4-BE49-F238E27FC236}">
              <a16:creationId xmlns:a16="http://schemas.microsoft.com/office/drawing/2014/main" id="{45EBAC34-24FE-D662-85CD-45398D33C1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95250</xdr:colOff>
      <xdr:row>0</xdr:row>
      <xdr:rowOff>177800</xdr:rowOff>
    </xdr:from>
    <xdr:to>
      <xdr:col>11</xdr:col>
      <xdr:colOff>400050</xdr:colOff>
      <xdr:row>15</xdr:row>
      <xdr:rowOff>158750</xdr:rowOff>
    </xdr:to>
    <xdr:graphicFrame macro="">
      <xdr:nvGraphicFramePr>
        <xdr:cNvPr id="2" name="Chart 1">
          <a:extLst>
            <a:ext uri="{FF2B5EF4-FFF2-40B4-BE49-F238E27FC236}">
              <a16:creationId xmlns:a16="http://schemas.microsoft.com/office/drawing/2014/main" id="{D9BFAE02-4CED-FEE2-7509-44380158AF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266700</xdr:colOff>
      <xdr:row>1</xdr:row>
      <xdr:rowOff>120650</xdr:rowOff>
    </xdr:from>
    <xdr:to>
      <xdr:col>10</xdr:col>
      <xdr:colOff>577850</xdr:colOff>
      <xdr:row>15</xdr:row>
      <xdr:rowOff>177800</xdr:rowOff>
    </xdr:to>
    <xdr:graphicFrame macro="">
      <xdr:nvGraphicFramePr>
        <xdr:cNvPr id="2" name="Chart 1">
          <a:extLst>
            <a:ext uri="{FF2B5EF4-FFF2-40B4-BE49-F238E27FC236}">
              <a16:creationId xmlns:a16="http://schemas.microsoft.com/office/drawing/2014/main" id="{1BDE93BF-043D-DA49-0E46-B8F50E9068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393700</xdr:colOff>
      <xdr:row>1</xdr:row>
      <xdr:rowOff>152400</xdr:rowOff>
    </xdr:from>
    <xdr:to>
      <xdr:col>11</xdr:col>
      <xdr:colOff>577850</xdr:colOff>
      <xdr:row>16</xdr:row>
      <xdr:rowOff>133350</xdr:rowOff>
    </xdr:to>
    <xdr:graphicFrame macro="">
      <xdr:nvGraphicFramePr>
        <xdr:cNvPr id="2" name="Chart 1">
          <a:extLst>
            <a:ext uri="{FF2B5EF4-FFF2-40B4-BE49-F238E27FC236}">
              <a16:creationId xmlns:a16="http://schemas.microsoft.com/office/drawing/2014/main" id="{A6CB9019-ADE5-2FDC-1757-BA0951B845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184150</xdr:colOff>
      <xdr:row>5</xdr:row>
      <xdr:rowOff>88900</xdr:rowOff>
    </xdr:from>
    <xdr:to>
      <xdr:col>7</xdr:col>
      <xdr:colOff>209550</xdr:colOff>
      <xdr:row>18</xdr:row>
      <xdr:rowOff>69850</xdr:rowOff>
    </xdr:to>
    <xdr:graphicFrame macro="">
      <xdr:nvGraphicFramePr>
        <xdr:cNvPr id="2" name="Chart 1">
          <a:extLst>
            <a:ext uri="{FF2B5EF4-FFF2-40B4-BE49-F238E27FC236}">
              <a16:creationId xmlns:a16="http://schemas.microsoft.com/office/drawing/2014/main" id="{34FCF5E6-FDE6-2085-C3F4-4993840E78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292100</xdr:colOff>
      <xdr:row>3</xdr:row>
      <xdr:rowOff>88900</xdr:rowOff>
    </xdr:from>
    <xdr:to>
      <xdr:col>10</xdr:col>
      <xdr:colOff>393700</xdr:colOff>
      <xdr:row>18</xdr:row>
      <xdr:rowOff>69850</xdr:rowOff>
    </xdr:to>
    <xdr:graphicFrame macro="">
      <xdr:nvGraphicFramePr>
        <xdr:cNvPr id="5" name="Chart 4">
          <a:extLst>
            <a:ext uri="{FF2B5EF4-FFF2-40B4-BE49-F238E27FC236}">
              <a16:creationId xmlns:a16="http://schemas.microsoft.com/office/drawing/2014/main" id="{63F3D486-40EB-FB23-1C3C-5555B176FC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76200</xdr:colOff>
      <xdr:row>1</xdr:row>
      <xdr:rowOff>82550</xdr:rowOff>
    </xdr:from>
    <xdr:to>
      <xdr:col>11</xdr:col>
      <xdr:colOff>381000</xdr:colOff>
      <xdr:row>16</xdr:row>
      <xdr:rowOff>63500</xdr:rowOff>
    </xdr:to>
    <xdr:graphicFrame macro="">
      <xdr:nvGraphicFramePr>
        <xdr:cNvPr id="2" name="Chart 1">
          <a:extLst>
            <a:ext uri="{FF2B5EF4-FFF2-40B4-BE49-F238E27FC236}">
              <a16:creationId xmlns:a16="http://schemas.microsoft.com/office/drawing/2014/main" id="{1E7D50ED-AC00-21D3-1F4A-0A5C0D3C1D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xdr:col>
      <xdr:colOff>133350</xdr:colOff>
      <xdr:row>0</xdr:row>
      <xdr:rowOff>82550</xdr:rowOff>
    </xdr:from>
    <xdr:to>
      <xdr:col>11</xdr:col>
      <xdr:colOff>438150</xdr:colOff>
      <xdr:row>15</xdr:row>
      <xdr:rowOff>63500</xdr:rowOff>
    </xdr:to>
    <xdr:graphicFrame macro="">
      <xdr:nvGraphicFramePr>
        <xdr:cNvPr id="2" name="Chart 1">
          <a:extLst>
            <a:ext uri="{FF2B5EF4-FFF2-40B4-BE49-F238E27FC236}">
              <a16:creationId xmlns:a16="http://schemas.microsoft.com/office/drawing/2014/main" id="{EA630F8D-2CA1-1335-66B2-5D33584FE6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Alina Khan" id="{3247C8FC-D708-4F19-9243-E7CE47F022B5}" userId="3175ab9d15fb1008"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64.834050578706" createdVersion="8" refreshedVersion="8" minRefreshableVersion="3" recordCount="4269" xr:uid="{35007980-0D79-4911-BCE2-1FAB06F4F21B}">
  <cacheSource type="worksheet">
    <worksheetSource name="Cleaned_Data"/>
  </cacheSource>
  <cacheFields count="22">
    <cacheField name="loan_id" numFmtId="0">
      <sharedItems containsSemiMixedTypes="0" containsString="0" containsNumber="1" containsInteger="1" minValue="1" maxValue="4269" count="426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sharedItems>
    </cacheField>
    <cacheField name=" no_of_dependents" numFmtId="0">
      <sharedItems containsSemiMixedTypes="0" containsString="0" containsNumber="1" containsInteger="1" minValue="0" maxValue="5" count="6">
        <n v="2"/>
        <n v="0"/>
        <n v="3"/>
        <n v="5"/>
        <n v="4"/>
        <n v="1"/>
      </sharedItems>
    </cacheField>
    <cacheField name=" education" numFmtId="0">
      <sharedItems count="2">
        <s v="Graduate"/>
        <s v="Not Graduate"/>
      </sharedItems>
    </cacheField>
    <cacheField name=" self_employed" numFmtId="0">
      <sharedItems count="2">
        <s v="No"/>
        <s v="Yes"/>
      </sharedItems>
    </cacheField>
    <cacheField name=" income_annum" numFmtId="0">
      <sharedItems containsSemiMixedTypes="0" containsString="0" containsNumber="1" containsInteger="1" minValue="200000" maxValue="9900000" count="98">
        <n v="9600000"/>
        <n v="4100000"/>
        <n v="9100000"/>
        <n v="8200000"/>
        <n v="9800000"/>
        <n v="4800000"/>
        <n v="8700000"/>
        <n v="5700000"/>
        <n v="800000"/>
        <n v="1100000"/>
        <n v="2900000"/>
        <n v="6700000"/>
        <n v="5000000"/>
        <n v="1900000"/>
        <n v="4700000"/>
        <n v="500000"/>
        <n v="2700000"/>
        <n v="6300000"/>
        <n v="5800000"/>
        <n v="6500000"/>
        <n v="4900000"/>
        <n v="3100000"/>
        <n v="2400000"/>
        <n v="7000000"/>
        <n v="9000000"/>
        <n v="8400000"/>
        <n v="1700000"/>
        <n v="1600000"/>
        <n v="8000000"/>
        <n v="3600000"/>
        <n v="1500000"/>
        <n v="7800000"/>
        <n v="1400000"/>
        <n v="4200000"/>
        <n v="5500000"/>
        <n v="9500000"/>
        <n v="7300000"/>
        <n v="3800000"/>
        <n v="5100000"/>
        <n v="4300000"/>
        <n v="9300000"/>
        <n v="7400000"/>
        <n v="8500000"/>
        <n v="8800000"/>
        <n v="3300000"/>
        <n v="3900000"/>
        <n v="8300000"/>
        <n v="5600000"/>
        <n v="5300000"/>
        <n v="2600000"/>
        <n v="700000"/>
        <n v="3500000"/>
        <n v="9900000"/>
        <n v="3000000"/>
        <n v="6800000"/>
        <n v="2000000"/>
        <n v="1000000"/>
        <n v="300000"/>
        <n v="6600000"/>
        <n v="9400000"/>
        <n v="4400000"/>
        <n v="400000"/>
        <n v="6200000"/>
        <n v="9700000"/>
        <n v="7100000"/>
        <n v="600000"/>
        <n v="7200000"/>
        <n v="900000"/>
        <n v="200000"/>
        <n v="1800000"/>
        <n v="4600000"/>
        <n v="2200000"/>
        <n v="2500000"/>
        <n v="8600000"/>
        <n v="4000000"/>
        <n v="5200000"/>
        <n v="8900000"/>
        <n v="1300000"/>
        <n v="4500000"/>
        <n v="8100000"/>
        <n v="9200000"/>
        <n v="2800000"/>
        <n v="7500000"/>
        <n v="6400000"/>
        <n v="6900000"/>
        <n v="7700000"/>
        <n v="3200000"/>
        <n v="7900000"/>
        <n v="5900000"/>
        <n v="3400000"/>
        <n v="2100000"/>
        <n v="3700000"/>
        <n v="5400000"/>
        <n v="2300000"/>
        <n v="7600000"/>
        <n v="6000000"/>
        <n v="6100000"/>
        <n v="1200000"/>
      </sharedItems>
    </cacheField>
    <cacheField name="Income_Band" numFmtId="0">
      <sharedItems count="5">
        <s v="&gt;20 Lakh"/>
        <s v="5-10 Lakh"/>
        <s v="10-15 Lakh"/>
        <s v="15-20 Lakh"/>
        <s v="&lt;5 Lakh"/>
      </sharedItems>
    </cacheField>
    <cacheField name=" loan_amount" numFmtId="0">
      <sharedItems containsSemiMixedTypes="0" containsString="0" containsNumber="1" containsInteger="1" minValue="300000" maxValue="39500000" count="378">
        <n v="29900000"/>
        <n v="12200000"/>
        <n v="29700000"/>
        <n v="30700000"/>
        <n v="24200000"/>
        <n v="13500000"/>
        <n v="33000000"/>
        <n v="15000000"/>
        <n v="2200000"/>
        <n v="4300000"/>
        <n v="11200000"/>
        <n v="22700000"/>
        <n v="11600000"/>
        <n v="31500000"/>
        <n v="7400000"/>
        <n v="10700000"/>
        <n v="1600000"/>
        <n v="9400000"/>
        <n v="10300000"/>
        <n v="14600000"/>
        <n v="19400000"/>
        <n v="14000000"/>
        <n v="25700000"/>
        <n v="1400000"/>
        <n v="9800000"/>
        <n v="9500000"/>
        <n v="28100000"/>
        <n v="5600000"/>
        <n v="24000000"/>
        <n v="25300000"/>
        <n v="12000000"/>
        <n v="22000000"/>
        <n v="11900000"/>
        <n v="3400000"/>
        <n v="6200000"/>
        <n v="27200000"/>
        <n v="7700000"/>
        <n v="5100000"/>
        <n v="18100000"/>
        <n v="24900000"/>
        <n v="2300000"/>
        <n v="13400000"/>
        <n v="27800000"/>
        <n v="19100000"/>
        <n v="20500000"/>
        <n v="25400000"/>
        <n v="24700000"/>
        <n v="7600000"/>
        <n v="23000000"/>
        <n v="19700000"/>
        <n v="24500000"/>
        <n v="10600000"/>
        <n v="30500000"/>
        <n v="18400000"/>
        <n v="18200000"/>
        <n v="18900000"/>
        <n v="28900000"/>
        <n v="7500000"/>
        <n v="12300000"/>
        <n v="29100000"/>
        <n v="10100000"/>
        <n v="12400000"/>
        <n v="5000000"/>
        <n v="1500000"/>
        <n v="18600000"/>
        <n v="18300000"/>
        <n v="16700000"/>
        <n v="8400000"/>
        <n v="6500000"/>
        <n v="14800000"/>
        <n v="33500000"/>
        <n v="29400000"/>
        <n v="8900000"/>
        <n v="31200000"/>
        <n v="21200000"/>
        <n v="8600000"/>
        <n v="8200000"/>
        <n v="3800000"/>
        <n v="28300000"/>
        <n v="8000000"/>
        <n v="37600000"/>
        <n v="21100000"/>
        <n v="20700000"/>
        <n v="6400000"/>
        <n v="2000000"/>
        <n v="1100000"/>
        <n v="25000000"/>
        <n v="10800000"/>
        <n v="900000"/>
        <n v="12900000"/>
        <n v="4500000"/>
        <n v="23600000"/>
        <n v="9700000"/>
        <n v="35900000"/>
        <n v="6800000"/>
        <n v="22100000"/>
        <n v="23400000"/>
        <n v="23200000"/>
        <n v="15800000"/>
        <n v="32900000"/>
        <n v="3200000"/>
        <n v="18700000"/>
        <n v="19500000"/>
        <n v="600000"/>
        <n v="800000"/>
        <n v="2600000"/>
        <n v="1200000"/>
        <n v="20800000"/>
        <n v="22600000"/>
        <n v="3600000"/>
        <n v="13900000"/>
        <n v="5500000"/>
        <n v="6700000"/>
        <n v="8500000"/>
        <n v="700000"/>
        <n v="17400000"/>
        <n v="32100000"/>
        <n v="11100000"/>
        <n v="19300000"/>
        <n v="28800000"/>
        <n v="20600000"/>
        <n v="35000000"/>
        <n v="33300000"/>
        <n v="1300000"/>
        <n v="9600000"/>
        <n v="15100000"/>
        <n v="5300000"/>
        <n v="22300000"/>
        <n v="15900000"/>
        <n v="12800000"/>
        <n v="35200000"/>
        <n v="17500000"/>
        <n v="10500000"/>
        <n v="4100000"/>
        <n v="28200000"/>
        <n v="14300000"/>
        <n v="13300000"/>
        <n v="17900000"/>
        <n v="9900000"/>
        <n v="23100000"/>
        <n v="3100000"/>
        <n v="10900000"/>
        <n v="30400000"/>
        <n v="23300000"/>
        <n v="19800000"/>
        <n v="2900000"/>
        <n v="13200000"/>
        <n v="27100000"/>
        <n v="6000000"/>
        <n v="16400000"/>
        <n v="15600000"/>
        <n v="30100000"/>
        <n v="20900000"/>
        <n v="15400000"/>
        <n v="3300000"/>
        <n v="32700000"/>
        <n v="15200000"/>
        <n v="7800000"/>
        <n v="17000000"/>
        <n v="11300000"/>
        <n v="10400000"/>
        <n v="11000000"/>
        <n v="1700000"/>
        <n v="27000000"/>
        <n v="3500000"/>
        <n v="32400000"/>
        <n v="34600000"/>
        <n v="15500000"/>
        <n v="22500000"/>
        <n v="16200000"/>
        <n v="29300000"/>
        <n v="9100000"/>
        <n v="30900000"/>
        <n v="4700000"/>
        <n v="2400000"/>
        <n v="35400000"/>
        <n v="20000000"/>
        <n v="38800000"/>
        <n v="8100000"/>
        <n v="19600000"/>
        <n v="34300000"/>
        <n v="22200000"/>
        <n v="14400000"/>
        <n v="16800000"/>
        <n v="27900000"/>
        <n v="20400000"/>
        <n v="4900000"/>
        <n v="4000000"/>
        <n v="19900000"/>
        <n v="1800000"/>
        <n v="11800000"/>
        <n v="25500000"/>
        <n v="9300000"/>
        <n v="20200000"/>
        <n v="1000000"/>
        <n v="38200000"/>
        <n v="6600000"/>
        <n v="33200000"/>
        <n v="24400000"/>
        <n v="14100000"/>
        <n v="28700000"/>
        <n v="23500000"/>
        <n v="17100000"/>
        <n v="5700000"/>
        <n v="7000000"/>
        <n v="16900000"/>
        <n v="21000000"/>
        <n v="12600000"/>
        <n v="28000000"/>
        <n v="17200000"/>
        <n v="24100000"/>
        <n v="26300000"/>
        <n v="38400000"/>
        <n v="32200000"/>
        <n v="26900000"/>
        <n v="21900000"/>
        <n v="12500000"/>
        <n v="29800000"/>
        <n v="17600000"/>
        <n v="29000000"/>
        <n v="35300000"/>
        <n v="14500000"/>
        <n v="22400000"/>
        <n v="8700000"/>
        <n v="6300000"/>
        <n v="5200000"/>
        <n v="2700000"/>
        <n v="25900000"/>
        <n v="21500000"/>
        <n v="15700000"/>
        <n v="7300000"/>
        <n v="7200000"/>
        <n v="18800000"/>
        <n v="2100000"/>
        <n v="4600000"/>
        <n v="5400000"/>
        <n v="15300000"/>
        <n v="2800000"/>
        <n v="36400000"/>
        <n v="27500000"/>
        <n v="11400000"/>
        <n v="18500000"/>
        <n v="26700000"/>
        <n v="5800000"/>
        <n v="21400000"/>
        <n v="2500000"/>
        <n v="14700000"/>
        <n v="17300000"/>
        <n v="28600000"/>
        <n v="31900000"/>
        <n v="8800000"/>
        <n v="30300000"/>
        <n v="24800000"/>
        <n v="19200000"/>
        <n v="39500000"/>
        <n v="9000000"/>
        <n v="19000000"/>
        <n v="23900000"/>
        <n v="31800000"/>
        <n v="10000000"/>
        <n v="14200000"/>
        <n v="22800000"/>
        <n v="32300000"/>
        <n v="500000"/>
        <n v="6100000"/>
        <n v="5900000"/>
        <n v="24600000"/>
        <n v="16000000"/>
        <n v="12700000"/>
        <n v="13100000"/>
        <n v="6900000"/>
        <n v="27700000"/>
        <n v="29200000"/>
        <n v="13800000"/>
        <n v="18000000"/>
        <n v="27400000"/>
        <n v="17800000"/>
        <n v="20100000"/>
        <n v="32600000"/>
        <n v="4800000"/>
        <n v="11500000"/>
        <n v="22900000"/>
        <n v="1900000"/>
        <n v="300000"/>
        <n v="16600000"/>
        <n v="28500000"/>
        <n v="25100000"/>
        <n v="25800000"/>
        <n v="21800000"/>
        <n v="30000000"/>
        <n v="10200000"/>
        <n v="31700000"/>
        <n v="26000000"/>
        <n v="8300000"/>
        <n v="35500000"/>
        <n v="33900000"/>
        <n v="17700000"/>
        <n v="4200000"/>
        <n v="9200000"/>
        <n v="20300000"/>
        <n v="400000"/>
        <n v="34700000"/>
        <n v="26500000"/>
        <n v="16500000"/>
        <n v="14900000"/>
        <n v="37000000"/>
        <n v="27300000"/>
        <n v="26200000"/>
        <n v="25600000"/>
        <n v="16300000"/>
        <n v="24300000"/>
        <n v="21600000"/>
        <n v="11700000"/>
        <n v="34200000"/>
        <n v="34500000"/>
        <n v="13000000"/>
        <n v="23700000"/>
        <n v="30800000"/>
        <n v="3900000"/>
        <n v="13600000"/>
        <n v="38700000"/>
        <n v="26600000"/>
        <n v="37900000"/>
        <n v="21700000"/>
        <n v="29600000"/>
        <n v="23800000"/>
        <n v="34000000"/>
        <n v="25200000"/>
        <n v="35700000"/>
        <n v="26100000"/>
        <n v="16100000"/>
        <n v="13700000"/>
        <n v="38000000"/>
        <n v="37500000"/>
        <n v="7900000"/>
        <n v="34400000"/>
        <n v="37300000"/>
        <n v="21300000"/>
        <n v="28400000"/>
        <n v="35800000"/>
        <n v="38500000"/>
        <n v="34900000"/>
        <n v="33600000"/>
        <n v="36800000"/>
        <n v="31400000"/>
        <n v="3000000"/>
        <n v="4400000"/>
        <n v="26400000"/>
        <n v="37800000"/>
        <n v="7100000"/>
        <n v="34100000"/>
        <n v="30200000"/>
        <n v="32000000"/>
        <n v="31300000"/>
        <n v="12100000"/>
        <n v="36700000"/>
        <n v="30600000"/>
        <n v="3700000"/>
        <n v="31600000"/>
        <n v="29500000"/>
        <n v="31000000"/>
        <n v="34800000"/>
        <n v="36500000"/>
        <n v="36000000"/>
        <n v="36300000"/>
        <n v="31100000"/>
        <n v="26800000"/>
        <n v="35100000"/>
        <n v="32800000"/>
        <n v="33100000"/>
        <n v="32500000"/>
        <n v="33400000"/>
        <n v="27600000"/>
        <n v="33700000"/>
        <n v="36600000"/>
        <n v="33800000"/>
        <n v="37700000"/>
        <n v="36100000"/>
      </sharedItems>
    </cacheField>
    <cacheField name=" loan_term" numFmtId="0">
      <sharedItems containsSemiMixedTypes="0" containsString="0" containsNumber="1" containsInteger="1" minValue="2" maxValue="20" count="10">
        <n v="12"/>
        <n v="8"/>
        <n v="20"/>
        <n v="10"/>
        <n v="4"/>
        <n v="2"/>
        <n v="18"/>
        <n v="16"/>
        <n v="14"/>
        <n v="6"/>
      </sharedItems>
    </cacheField>
    <cacheField name=" cibil_score" numFmtId="0">
      <sharedItems containsSemiMixedTypes="0" containsString="0" containsNumber="1" containsInteger="1" minValue="300" maxValue="900"/>
    </cacheField>
    <cacheField name=" residential_assets_value" numFmtId="0">
      <sharedItems containsSemiMixedTypes="0" containsString="0" containsNumber="1" containsInteger="1" minValue="-100000" maxValue="29100000"/>
    </cacheField>
    <cacheField name=" commercial_assets_value" numFmtId="0">
      <sharedItems containsSemiMixedTypes="0" containsString="0" containsNumber="1" containsInteger="1" minValue="0" maxValue="19400000"/>
    </cacheField>
    <cacheField name=" luxury_assets_value" numFmtId="0">
      <sharedItems containsSemiMixedTypes="0" containsString="0" containsNumber="1" containsInteger="1" minValue="300000" maxValue="39200000"/>
    </cacheField>
    <cacheField name=" bank_asset_value" numFmtId="0">
      <sharedItems containsSemiMixedTypes="0" containsString="0" containsNumber="1" containsInteger="1" minValue="0" maxValue="14700000" count="146">
        <n v="8000000"/>
        <n v="3300000"/>
        <n v="12800000"/>
        <n v="7900000"/>
        <n v="5000000"/>
        <n v="5100000"/>
        <n v="4300000"/>
        <n v="6000000"/>
        <n v="600000"/>
        <n v="1600000"/>
        <n v="3100000"/>
        <n v="6400000"/>
        <n v="1900000"/>
        <n v="4400000"/>
        <n v="700000"/>
        <n v="5900000"/>
        <n v="6100000"/>
        <n v="5400000"/>
        <n v="8500000"/>
        <n v="300000"/>
        <n v="2600000"/>
        <n v="7200000"/>
        <n v="2500000"/>
        <n v="9700000"/>
        <n v="9300000"/>
        <n v="1000000"/>
        <n v="5800000"/>
        <n v="900000"/>
        <n v="1400000"/>
        <n v="7100000"/>
        <n v="2900000"/>
        <n v="9000000"/>
        <n v="5200000"/>
        <n v="800000"/>
        <n v="10900000"/>
        <n v="4900000"/>
        <n v="6500000"/>
        <n v="8200000"/>
        <n v="11700000"/>
        <n v="10500000"/>
        <n v="11300000"/>
        <n v="3400000"/>
        <n v="6200000"/>
        <n v="8700000"/>
        <n v="4100000"/>
        <n v="4800000"/>
        <n v="11400000"/>
        <n v="4700000"/>
        <n v="2800000"/>
        <n v="11900000"/>
        <n v="5500000"/>
        <n v="2400000"/>
        <n v="4200000"/>
        <n v="7600000"/>
        <n v="5600000"/>
        <n v="2000000"/>
        <n v="1100000"/>
        <n v="6300000"/>
        <n v="11100000"/>
        <n v="8600000"/>
        <n v="6800000"/>
        <n v="3600000"/>
        <n v="10200000"/>
        <n v="12700000"/>
        <n v="2100000"/>
        <n v="1300000"/>
        <n v="400000"/>
        <n v="7000000"/>
        <n v="7300000"/>
        <n v="100000"/>
        <n v="200000"/>
        <n v="11600000"/>
        <n v="1800000"/>
        <n v="9800000"/>
        <n v="8100000"/>
        <n v="7500000"/>
        <n v="13400000"/>
        <n v="9600000"/>
        <n v="3800000"/>
        <n v="8400000"/>
        <n v="3200000"/>
        <n v="1200000"/>
        <n v="4600000"/>
        <n v="8300000"/>
        <n v="4500000"/>
        <n v="3500000"/>
        <n v="2300000"/>
        <n v="7400000"/>
        <n v="1700000"/>
        <n v="9500000"/>
        <n v="3000000"/>
        <n v="2200000"/>
        <n v="9200000"/>
        <n v="4000000"/>
        <n v="11200000"/>
        <n v="500000"/>
        <n v="9400000"/>
        <n v="14400000"/>
        <n v="10000000"/>
        <n v="6600000"/>
        <n v="12500000"/>
        <n v="1500000"/>
        <n v="9100000"/>
        <n v="7700000"/>
        <n v="7800000"/>
        <n v="10300000"/>
        <n v="9900000"/>
        <n v="8800000"/>
        <n v="5700000"/>
        <n v="10400000"/>
        <n v="11800000"/>
        <n v="5300000"/>
        <n v="12400000"/>
        <n v="2700000"/>
        <n v="11500000"/>
        <n v="3900000"/>
        <n v="0"/>
        <n v="10800000"/>
        <n v="6700000"/>
        <n v="12900000"/>
        <n v="12300000"/>
        <n v="6900000"/>
        <n v="12200000"/>
        <n v="13500000"/>
        <n v="8900000"/>
        <n v="3700000"/>
        <n v="12100000"/>
        <n v="13600000"/>
        <n v="13100000"/>
        <n v="10600000"/>
        <n v="13900000"/>
        <n v="12000000"/>
        <n v="13000000"/>
        <n v="10100000"/>
        <n v="10700000"/>
        <n v="11000000"/>
        <n v="13200000"/>
        <n v="14700000"/>
        <n v="14000000"/>
        <n v="13300000"/>
        <n v="13800000"/>
        <n v="14600000"/>
        <n v="14300000"/>
        <n v="14200000"/>
        <n v="13700000"/>
        <n v="14100000"/>
      </sharedItems>
    </cacheField>
    <cacheField name=" loan_status" numFmtId="0">
      <sharedItems count="2">
        <s v="Approved"/>
        <s v="Rejected"/>
      </sharedItems>
    </cacheField>
    <cacheField name="Revolving_Balance" numFmtId="0">
      <sharedItems containsSemiMixedTypes="0" containsString="0" containsNumber="1" containsInteger="1" minValue="0" maxValue="33400000"/>
    </cacheField>
    <cacheField name="Total_Payment" numFmtId="0">
      <sharedItems containsSemiMixedTypes="0" containsString="0" containsNumber="1" containsInteger="1" minValue="300000" maxValue="39500000"/>
    </cacheField>
    <cacheField name="CIBIL_Score_Range" numFmtId="0">
      <sharedItems count="5">
        <s v="700–799"/>
        <s v="300–499"/>
        <s v="500–599"/>
        <s v="600–699"/>
        <s v="800+"/>
      </sharedItems>
    </cacheField>
    <cacheField name="Total_assets_value" numFmtId="0">
      <sharedItems containsSemiMixedTypes="0" containsString="0" containsNumber="1" containsInteger="1" minValue="200000" maxValue="81700000" count="680">
        <n v="42700000"/>
        <n v="13700000"/>
        <n v="44900000"/>
        <n v="44800000"/>
        <n v="50000000"/>
        <n v="28800000"/>
        <n v="66500000"/>
        <n v="30700000"/>
        <n v="4900000"/>
        <n v="7900000"/>
        <n v="22300000"/>
        <n v="41500000"/>
        <n v="30600000"/>
        <n v="48300000"/>
        <n v="9000000"/>
        <n v="26000000"/>
        <n v="2700000"/>
        <n v="12400000"/>
        <n v="7200000"/>
        <n v="37300000"/>
        <n v="29100000"/>
        <n v="34300000"/>
        <n v="2600000"/>
        <n v="22500000"/>
        <n v="17600000"/>
        <n v="47400000"/>
        <n v="14100000"/>
        <n v="41700000"/>
        <n v="67900000"/>
        <n v="50900000"/>
        <n v="32700000"/>
        <n v="3100000"/>
        <n v="27600000"/>
        <n v="29900000"/>
        <n v="11500000"/>
        <n v="9400000"/>
        <n v="23400000"/>
        <n v="18300000"/>
        <n v="5900000"/>
        <n v="65400000"/>
        <n v="5600000"/>
        <n v="5300000"/>
        <n v="34700000"/>
        <n v="40700000"/>
        <n v="18000000"/>
        <n v="32200000"/>
        <n v="27900000"/>
        <n v="22800000"/>
        <n v="32100000"/>
        <n v="18100000"/>
        <n v="62100000"/>
        <n v="36100000"/>
        <n v="23100000"/>
        <n v="12900000"/>
        <n v="64200000"/>
        <n v="45100000"/>
        <n v="66000000"/>
        <n v="33100000"/>
        <n v="60400000"/>
        <n v="17700000"/>
        <n v="30500000"/>
        <n v="42100000"/>
        <n v="7800000"/>
        <n v="20400000"/>
        <n v="11700000"/>
        <n v="2200000"/>
        <n v="24300000"/>
        <n v="51600000"/>
        <n v="25900000"/>
        <n v="15900000"/>
        <n v="35000000"/>
        <n v="55900000"/>
        <n v="48400000"/>
        <n v="5000000"/>
        <n v="15800000"/>
        <n v="36700000"/>
        <n v="63500000"/>
        <n v="20000000"/>
        <n v="22100000"/>
        <n v="6300000"/>
        <n v="61900000"/>
        <n v="11600000"/>
        <n v="47500000"/>
        <n v="17300000"/>
        <n v="25700000"/>
        <n v="7600000"/>
        <n v="4800000"/>
        <n v="1300000"/>
        <n v="24200000"/>
        <n v="46400000"/>
        <n v="77500000"/>
        <n v="21000000"/>
        <n v="2000000"/>
        <n v="1000000"/>
        <n v="26400000"/>
        <n v="6500000"/>
        <n v="52600000"/>
        <n v="24800000"/>
        <n v="37900000"/>
        <n v="13900000"/>
        <n v="47600000"/>
        <n v="15400000"/>
        <n v="1900000"/>
        <n v="26600000"/>
        <n v="38200000"/>
        <n v="49400000"/>
        <n v="54600000"/>
        <n v="14300000"/>
        <n v="42900000"/>
        <n v="3600000"/>
        <n v="27800000"/>
        <n v="3000000"/>
        <n v="3300000"/>
        <n v="31800000"/>
        <n v="47700000"/>
        <n v="23600000"/>
        <n v="60900000"/>
        <n v="46500000"/>
        <n v="7300000"/>
        <n v="6800000"/>
        <n v="1400000"/>
        <n v="20200000"/>
        <n v="15000000"/>
        <n v="19600000"/>
        <n v="38500000"/>
        <n v="50600000"/>
        <n v="8400000"/>
        <n v="34000000"/>
        <n v="13300000"/>
        <n v="42600000"/>
        <n v="39500000"/>
        <n v="35900000"/>
        <n v="3800000"/>
        <n v="58700000"/>
        <n v="17400000"/>
        <n v="51800000"/>
        <n v="14600000"/>
        <n v="23000000"/>
        <n v="62700000"/>
        <n v="10600000"/>
        <n v="21500000"/>
        <n v="10700000"/>
        <n v="24400000"/>
        <n v="37200000"/>
        <n v="19400000"/>
        <n v="6000000"/>
        <n v="19800000"/>
        <n v="44300000"/>
        <n v="38800000"/>
        <n v="40100000"/>
        <n v="30800000"/>
        <n v="27700000"/>
        <n v="2800000"/>
        <n v="49300000"/>
        <n v="10000000"/>
        <n v="14400000"/>
        <n v="54700000"/>
        <n v="28000000"/>
        <n v="18900000"/>
        <n v="6200000"/>
        <n v="29000000"/>
        <n v="45300000"/>
        <n v="18500000"/>
        <n v="43500000"/>
        <n v="35700000"/>
        <n v="40900000"/>
        <n v="45200000"/>
        <n v="19300000"/>
        <n v="52200000"/>
        <n v="38100000"/>
        <n v="5700000"/>
        <n v="42500000"/>
        <n v="5800000"/>
        <n v="23200000"/>
        <n v="43600000"/>
        <n v="13100000"/>
        <n v="60300000"/>
        <n v="43100000"/>
        <n v="17500000"/>
        <n v="46200000"/>
        <n v="4400000"/>
        <n v="38000000"/>
        <n v="23800000"/>
        <n v="67400000"/>
        <n v="11900000"/>
        <n v="49700000"/>
        <n v="16100000"/>
        <n v="43200000"/>
        <n v="19100000"/>
        <n v="26100000"/>
        <n v="47900000"/>
        <n v="52900000"/>
        <n v="52800000"/>
        <n v="11800000"/>
        <n v="37700000"/>
        <n v="59100000"/>
        <n v="39900000"/>
        <n v="9200000"/>
        <n v="14700000"/>
        <n v="28100000"/>
        <n v="14900000"/>
        <n v="53600000"/>
        <n v="71900000"/>
        <n v="15700000"/>
        <n v="55300000"/>
        <n v="17100000"/>
        <n v="8700000"/>
        <n v="49200000"/>
        <n v="27200000"/>
        <n v="20100000"/>
        <n v="42800000"/>
        <n v="33700000"/>
        <n v="44400000"/>
        <n v="4100000"/>
        <n v="48000000"/>
        <n v="4200000"/>
        <n v="23700000"/>
        <n v="24100000"/>
        <n v="20700000"/>
        <n v="18800000"/>
        <n v="34400000"/>
        <n v="17000000"/>
        <n v="50700000"/>
        <n v="1800000"/>
        <n v="41900000"/>
        <n v="20300000"/>
        <n v="47300000"/>
        <n v="17200000"/>
        <n v="26700000"/>
        <n v="49000000"/>
        <n v="39200000"/>
        <n v="55400000"/>
        <n v="48900000"/>
        <n v="60000000"/>
        <n v="29300000"/>
        <n v="37800000"/>
        <n v="11400000"/>
        <n v="53700000"/>
        <n v="23900000"/>
        <n v="29500000"/>
        <n v="24700000"/>
        <n v="9600000"/>
        <n v="33600000"/>
        <n v="46700000"/>
        <n v="19500000"/>
        <n v="19000000"/>
        <n v="13500000"/>
        <n v="41000000"/>
        <n v="500000"/>
        <n v="56600000"/>
        <n v="12800000"/>
        <n v="29800000"/>
        <n v="25200000"/>
        <n v="14000000"/>
        <n v="45400000"/>
        <n v="46100000"/>
        <n v="44500000"/>
        <n v="7700000"/>
        <n v="28200000"/>
        <n v="37400000"/>
        <n v="5500000"/>
        <n v="30900000"/>
        <n v="46900000"/>
        <n v="56300000"/>
        <n v="25800000"/>
        <n v="30000000"/>
        <n v="55800000"/>
        <n v="13400000"/>
        <n v="49500000"/>
        <n v="51400000"/>
        <n v="45800000"/>
        <n v="48200000"/>
        <n v="36400000"/>
        <n v="73500000"/>
        <n v="7400000"/>
        <n v="4000000"/>
        <n v="9800000"/>
        <n v="4700000"/>
        <n v="9100000"/>
        <n v="36800000"/>
        <n v="3700000"/>
        <n v="50100000"/>
        <n v="44600000"/>
        <n v="16500000"/>
        <n v="1500000"/>
        <n v="12300000"/>
        <n v="12100000"/>
        <n v="6600000"/>
        <n v="16800000"/>
        <n v="2300000"/>
        <n v="55500000"/>
        <n v="32800000"/>
        <n v="23300000"/>
        <n v="20500000"/>
        <n v="700000"/>
        <n v="2500000"/>
        <n v="57700000"/>
        <n v="31600000"/>
        <n v="19200000"/>
        <n v="8000000"/>
        <n v="10200000"/>
        <n v="10800000"/>
        <n v="11300000"/>
        <n v="5100000"/>
        <n v="30100000"/>
        <n v="56900000"/>
        <n v="6700000"/>
        <n v="33500000"/>
        <n v="27000000"/>
        <n v="12200000"/>
        <n v="40500000"/>
        <n v="45700000"/>
        <n v="33900000"/>
        <n v="11200000"/>
        <n v="54100000"/>
        <n v="21100000"/>
        <n v="3200000"/>
        <n v="4300000"/>
        <n v="54900000"/>
        <n v="16300000"/>
        <n v="4600000"/>
        <n v="41800000"/>
        <n v="40200000"/>
        <n v="42200000"/>
        <n v="39700000"/>
        <n v="51700000"/>
        <n v="14500000"/>
        <n v="50400000"/>
        <n v="13800000"/>
        <n v="67000000"/>
        <n v="35300000"/>
        <n v="30400000"/>
        <n v="68900000"/>
        <n v="21400000"/>
        <n v="13200000"/>
        <n v="10400000"/>
        <n v="31300000"/>
        <n v="26300000"/>
        <n v="12700000"/>
        <n v="10300000"/>
        <n v="44200000"/>
        <n v="34200000"/>
        <n v="56700000"/>
        <n v="1200000"/>
        <n v="45500000"/>
        <n v="9900000"/>
        <n v="33800000"/>
        <n v="51200000"/>
        <n v="28600000"/>
        <n v="8300000"/>
        <n v="26900000"/>
        <n v="13000000"/>
        <n v="25100000"/>
        <n v="17900000"/>
        <n v="53100000"/>
        <n v="45900000"/>
        <n v="200000"/>
        <n v="57300000"/>
        <n v="20600000"/>
        <n v="31100000"/>
        <n v="20800000"/>
        <n v="31900000"/>
        <n v="49800000"/>
        <n v="8800000"/>
        <n v="12000000"/>
        <n v="18700000"/>
        <n v="58300000"/>
        <n v="41300000"/>
        <n v="35600000"/>
        <n v="53800000"/>
        <n v="22700000"/>
        <n v="5400000"/>
        <n v="15200000"/>
        <n v="15500000"/>
        <n v="36500000"/>
        <n v="29400000"/>
        <n v="30300000"/>
        <n v="40800000"/>
        <n v="27300000"/>
        <n v="16700000"/>
        <n v="31700000"/>
        <n v="50300000"/>
        <n v="38900000"/>
        <n v="22900000"/>
        <n v="45600000"/>
        <n v="26200000"/>
        <n v="32000000"/>
        <n v="39100000"/>
        <n v="25400000"/>
        <n v="40600000"/>
        <n v="28500000"/>
        <n v="37000000"/>
        <n v="49100000"/>
        <n v="70200000"/>
        <n v="34800000"/>
        <n v="9300000"/>
        <n v="36000000"/>
        <n v="53300000"/>
        <n v="35100000"/>
        <n v="32400000"/>
        <n v="43000000"/>
        <n v="52700000"/>
        <n v="63400000"/>
        <n v="27400000"/>
        <n v="47000000"/>
        <n v="38600000"/>
        <n v="37500000"/>
        <n v="36600000"/>
        <n v="12500000"/>
        <n v="28900000"/>
        <n v="38700000"/>
        <n v="61400000"/>
        <n v="27100000"/>
        <n v="35800000"/>
        <n v="26500000"/>
        <n v="9500000"/>
        <n v="34600000"/>
        <n v="22000000"/>
        <n v="29200000"/>
        <n v="20900000"/>
        <n v="36900000"/>
        <n v="33400000"/>
        <n v="29700000"/>
        <n v="21700000"/>
        <n v="14200000"/>
        <n v="32300000"/>
        <n v="9700000"/>
        <n v="46000000"/>
        <n v="53500000"/>
        <n v="32600000"/>
        <n v="24000000"/>
        <n v="34900000"/>
        <n v="8200000"/>
        <n v="53200000"/>
        <n v="60600000"/>
        <n v="46600000"/>
        <n v="66400000"/>
        <n v="18600000"/>
        <n v="8900000"/>
        <n v="41200000"/>
        <n v="35200000"/>
        <n v="68400000"/>
        <n v="22400000"/>
        <n v="62300000"/>
        <n v="8500000"/>
        <n v="57500000"/>
        <n v="18200000"/>
        <n v="44100000"/>
        <n v="17800000"/>
        <n v="51900000"/>
        <n v="3900000"/>
        <n v="39000000"/>
        <n v="56100000"/>
        <n v="10500000"/>
        <n v="28400000"/>
        <n v="1600000"/>
        <n v="46800000"/>
        <n v="43900000"/>
        <n v="900000"/>
        <n v="28300000"/>
        <n v="34100000"/>
        <n v="23500000"/>
        <n v="43300000"/>
        <n v="19900000"/>
        <n v="21900000"/>
        <n v="43700000"/>
        <n v="75500000"/>
        <n v="69400000"/>
        <n v="14800000"/>
        <n v="5200000"/>
        <n v="40400000"/>
        <n v="56000000"/>
        <n v="58900000"/>
        <n v="6900000"/>
        <n v="33200000"/>
        <n v="45000000"/>
        <n v="10100000"/>
        <n v="7500000"/>
        <n v="72600000"/>
        <n v="42400000"/>
        <n v="35400000"/>
        <n v="27500000"/>
        <n v="51000000"/>
        <n v="11100000"/>
        <n v="4500000"/>
        <n v="74400000"/>
        <n v="32900000"/>
        <n v="10900000"/>
        <n v="16000000"/>
        <n v="43400000"/>
        <n v="68100000"/>
        <n v="66900000"/>
        <n v="60100000"/>
        <n v="67800000"/>
        <n v="59300000"/>
        <n v="25000000"/>
        <n v="16200000"/>
        <n v="16900000"/>
        <n v="1700000"/>
        <n v="55100000"/>
        <n v="33300000"/>
        <n v="22600000"/>
        <n v="47200000"/>
        <n v="30200000"/>
        <n v="63000000"/>
        <n v="21800000"/>
        <n v="16400000"/>
        <n v="57000000"/>
        <n v="53000000"/>
        <n v="22200000"/>
        <n v="41600000"/>
        <n v="46300000"/>
        <n v="57400000"/>
        <n v="1100000"/>
        <n v="43800000"/>
        <n v="61300000"/>
        <n v="72200000"/>
        <n v="7100000"/>
        <n v="40300000"/>
        <n v="44700000"/>
        <n v="52000000"/>
        <n v="31400000"/>
        <n v="51500000"/>
        <n v="68700000"/>
        <n v="58200000"/>
        <n v="38400000"/>
        <n v="52300000"/>
        <n v="53900000"/>
        <n v="2400000"/>
        <n v="3500000"/>
        <n v="35500000"/>
        <n v="61100000"/>
        <n v="15300000"/>
        <n v="41100000"/>
        <n v="59500000"/>
        <n v="52400000"/>
        <n v="18400000"/>
        <n v="50200000"/>
        <n v="25300000"/>
        <n v="48500000"/>
        <n v="34500000"/>
        <n v="79600000"/>
        <n v="64000000"/>
        <n v="66100000"/>
        <n v="37600000"/>
        <n v="55600000"/>
        <n v="39300000"/>
        <n v="11000000"/>
        <n v="3400000"/>
        <n v="29600000"/>
        <n v="36200000"/>
        <n v="37100000"/>
        <n v="53400000"/>
        <n v="21300000"/>
        <n v="59700000"/>
        <n v="55700000"/>
        <n v="71200000"/>
        <n v="42300000"/>
        <n v="6100000"/>
        <n v="21200000"/>
        <n v="24600000"/>
        <n v="800000"/>
        <n v="25500000"/>
        <n v="48800000"/>
        <n v="21600000"/>
        <n v="39800000"/>
        <n v="26800000"/>
        <n v="6400000"/>
        <n v="15600000"/>
        <n v="58500000"/>
        <n v="31000000"/>
        <n v="59900000"/>
        <n v="60800000"/>
        <n v="61700000"/>
        <n v="47800000"/>
        <n v="51100000"/>
        <n v="56800000"/>
        <n v="49900000"/>
        <n v="67700000"/>
        <n v="50800000"/>
        <n v="59200000"/>
        <n v="2900000"/>
        <n v="61000000"/>
        <n v="59800000"/>
        <n v="2100000"/>
        <n v="64900000"/>
        <n v="71800000"/>
        <n v="19700000"/>
        <n v="31200000"/>
        <n v="48100000"/>
        <n v="28700000"/>
        <n v="13600000"/>
        <n v="70300000"/>
        <n v="7000000"/>
        <n v="54200000"/>
        <n v="39600000"/>
        <n v="70000000"/>
        <n v="55200000"/>
        <n v="54500000"/>
        <n v="32500000"/>
        <n v="49600000"/>
        <n v="56400000"/>
        <n v="60200000"/>
        <n v="63300000"/>
        <n v="33000000"/>
        <n v="48600000"/>
        <n v="31500000"/>
        <n v="65100000"/>
        <n v="56500000"/>
        <n v="61200000"/>
        <n v="57800000"/>
        <n v="50500000"/>
        <n v="69100000"/>
        <n v="58100000"/>
        <n v="8600000"/>
        <n v="8100000"/>
        <n v="57100000"/>
        <n v="59000000"/>
        <n v="62800000"/>
        <n v="52500000"/>
        <n v="36300000"/>
        <n v="44000000"/>
        <n v="57900000"/>
        <n v="24900000"/>
        <n v="38300000"/>
        <n v="51300000"/>
        <n v="66600000"/>
        <n v="25600000"/>
        <n v="39400000"/>
        <n v="58800000"/>
        <n v="47100000"/>
        <n v="48700000"/>
        <n v="73000000"/>
        <n v="59600000"/>
        <n v="16600000"/>
        <n v="12600000"/>
        <n v="65800000"/>
        <n v="64300000"/>
        <n v="69200000"/>
        <n v="62900000"/>
        <n v="41400000"/>
        <n v="64400000"/>
        <n v="15100000"/>
        <n v="68000000"/>
        <n v="65900000"/>
        <n v="70600000"/>
        <n v="63900000"/>
        <n v="40000000"/>
        <n v="69500000"/>
        <n v="62400000"/>
        <n v="24500000"/>
        <n v="42000000"/>
        <n v="81700000"/>
        <n v="63100000"/>
        <n v="66200000"/>
        <n v="74900000"/>
        <n v="65000000"/>
        <n v="67600000"/>
        <n v="61500000"/>
        <n v="54000000"/>
        <n v="62000000"/>
        <n v="400000"/>
        <n v="58400000"/>
        <n v="55000000"/>
        <n v="58000000"/>
        <n v="65200000"/>
        <n v="63200000"/>
        <n v="58600000"/>
        <n v="54400000"/>
        <n v="71700000"/>
        <n v="74100000"/>
        <n v="68300000"/>
        <n v="63700000"/>
        <n v="64500000"/>
        <n v="59400000"/>
        <n v="66800000"/>
        <n v="64600000"/>
        <n v="57200000"/>
        <n v="61800000"/>
        <n v="65300000"/>
      </sharedItems>
    </cacheField>
    <cacheField name="Total_Income_Assets" numFmtId="0">
      <sharedItems containsSemiMixedTypes="0" containsString="0" containsNumber="1" containsInteger="1" minValue="400000" maxValue="91500000"/>
    </cacheField>
    <cacheField name="Income_Asset_Band" numFmtId="0">
      <sharedItems count="5">
        <s v="&gt;4 Cr"/>
        <s v="1–2 Cr"/>
        <s v="3–4 Cr"/>
        <s v="&lt;1 Cr"/>
        <s v="2–3 Cr"/>
      </sharedItems>
    </cacheField>
    <cacheField name="EMI_Estimate" numFmtId="164">
      <sharedItems containsSemiMixedTypes="0" containsString="0" containsNumber="1" containsInteger="1" minValue="15000" maxValue="19350000"/>
    </cacheField>
    <cacheField name="EMI_Band" numFmtId="0">
      <sharedItems count="5">
        <s v="&gt;2L"/>
        <s v="1L-1.5L"/>
        <s v="1.5-2L"/>
        <s v="50K-1L"/>
        <s v="50K"/>
      </sharedItems>
    </cacheField>
  </cacheFields>
  <extLst>
    <ext xmlns:x14="http://schemas.microsoft.com/office/spreadsheetml/2009/9/main" uri="{725AE2AE-9491-48be-B2B4-4EB974FC3084}">
      <x14:pivotCacheDefinition pivotCacheId="8637691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69">
  <r>
    <x v="0"/>
    <x v="0"/>
    <x v="0"/>
    <x v="0"/>
    <x v="0"/>
    <x v="0"/>
    <x v="0"/>
    <x v="0"/>
    <n v="778"/>
    <n v="2400000"/>
    <n v="17600000"/>
    <n v="22700000"/>
    <x v="0"/>
    <x v="0"/>
    <n v="21900000"/>
    <n v="29900000"/>
    <x v="0"/>
    <x v="0"/>
    <n v="52300000"/>
    <x v="0"/>
    <n v="2491667"/>
    <x v="0"/>
  </r>
  <r>
    <x v="1"/>
    <x v="1"/>
    <x v="1"/>
    <x v="1"/>
    <x v="1"/>
    <x v="0"/>
    <x v="1"/>
    <x v="1"/>
    <n v="417"/>
    <n v="2700000"/>
    <n v="2200000"/>
    <n v="8800000"/>
    <x v="1"/>
    <x v="1"/>
    <n v="8900000"/>
    <n v="12200000"/>
    <x v="1"/>
    <x v="1"/>
    <n v="17800000"/>
    <x v="1"/>
    <n v="1525000"/>
    <x v="0"/>
  </r>
  <r>
    <x v="2"/>
    <x v="2"/>
    <x v="0"/>
    <x v="0"/>
    <x v="2"/>
    <x v="0"/>
    <x v="2"/>
    <x v="2"/>
    <n v="506"/>
    <n v="7100000"/>
    <n v="4500000"/>
    <n v="33300000"/>
    <x v="2"/>
    <x v="1"/>
    <n v="16900000"/>
    <n v="29700000"/>
    <x v="2"/>
    <x v="2"/>
    <n v="54000000"/>
    <x v="0"/>
    <n v="1485000"/>
    <x v="0"/>
  </r>
  <r>
    <x v="3"/>
    <x v="2"/>
    <x v="0"/>
    <x v="0"/>
    <x v="3"/>
    <x v="0"/>
    <x v="3"/>
    <x v="1"/>
    <n v="467"/>
    <n v="18200000"/>
    <n v="3300000"/>
    <n v="23300000"/>
    <x v="3"/>
    <x v="1"/>
    <n v="22800000"/>
    <n v="30700000"/>
    <x v="1"/>
    <x v="3"/>
    <n v="53000000"/>
    <x v="0"/>
    <n v="3837500"/>
    <x v="0"/>
  </r>
  <r>
    <x v="4"/>
    <x v="3"/>
    <x v="1"/>
    <x v="1"/>
    <x v="4"/>
    <x v="0"/>
    <x v="4"/>
    <x v="2"/>
    <n v="382"/>
    <n v="12400000"/>
    <n v="8200000"/>
    <n v="29400000"/>
    <x v="4"/>
    <x v="1"/>
    <n v="19200000"/>
    <n v="24200000"/>
    <x v="1"/>
    <x v="4"/>
    <n v="59800000"/>
    <x v="0"/>
    <n v="1210000"/>
    <x v="0"/>
  </r>
  <r>
    <x v="5"/>
    <x v="1"/>
    <x v="0"/>
    <x v="1"/>
    <x v="5"/>
    <x v="0"/>
    <x v="5"/>
    <x v="3"/>
    <n v="319"/>
    <n v="6800000"/>
    <n v="8300000"/>
    <n v="13700000"/>
    <x v="5"/>
    <x v="1"/>
    <n v="8400000"/>
    <n v="13500000"/>
    <x v="1"/>
    <x v="5"/>
    <n v="33600000"/>
    <x v="2"/>
    <n v="1350000"/>
    <x v="0"/>
  </r>
  <r>
    <x v="6"/>
    <x v="3"/>
    <x v="0"/>
    <x v="0"/>
    <x v="6"/>
    <x v="0"/>
    <x v="6"/>
    <x v="4"/>
    <n v="678"/>
    <n v="22500000"/>
    <n v="14800000"/>
    <n v="29200000"/>
    <x v="6"/>
    <x v="0"/>
    <n v="28700000"/>
    <n v="33000000"/>
    <x v="3"/>
    <x v="6"/>
    <n v="75200000"/>
    <x v="0"/>
    <n v="8250000"/>
    <x v="0"/>
  </r>
  <r>
    <x v="7"/>
    <x v="0"/>
    <x v="0"/>
    <x v="1"/>
    <x v="7"/>
    <x v="0"/>
    <x v="7"/>
    <x v="2"/>
    <n v="382"/>
    <n v="13200000"/>
    <n v="5700000"/>
    <n v="11800000"/>
    <x v="7"/>
    <x v="1"/>
    <n v="9000000"/>
    <n v="15000000"/>
    <x v="1"/>
    <x v="7"/>
    <n v="36400000"/>
    <x v="2"/>
    <n v="750000"/>
    <x v="0"/>
  </r>
  <r>
    <x v="8"/>
    <x v="1"/>
    <x v="0"/>
    <x v="1"/>
    <x v="8"/>
    <x v="1"/>
    <x v="8"/>
    <x v="2"/>
    <n v="782"/>
    <n v="1300000"/>
    <n v="800000"/>
    <n v="2800000"/>
    <x v="8"/>
    <x v="0"/>
    <n v="1600000"/>
    <n v="2200000"/>
    <x v="0"/>
    <x v="8"/>
    <n v="5700000"/>
    <x v="3"/>
    <n v="110000"/>
    <x v="1"/>
  </r>
  <r>
    <x v="9"/>
    <x v="3"/>
    <x v="1"/>
    <x v="0"/>
    <x v="9"/>
    <x v="2"/>
    <x v="9"/>
    <x v="3"/>
    <n v="388"/>
    <n v="3200000"/>
    <n v="1400000"/>
    <n v="3300000"/>
    <x v="9"/>
    <x v="1"/>
    <n v="2700000"/>
    <n v="4300000"/>
    <x v="1"/>
    <x v="9"/>
    <n v="9000000"/>
    <x v="3"/>
    <n v="430000"/>
    <x v="0"/>
  </r>
  <r>
    <x v="10"/>
    <x v="4"/>
    <x v="0"/>
    <x v="1"/>
    <x v="10"/>
    <x v="0"/>
    <x v="10"/>
    <x v="5"/>
    <n v="547"/>
    <n v="8100000"/>
    <n v="4700000"/>
    <n v="9500000"/>
    <x v="10"/>
    <x v="0"/>
    <n v="8100000"/>
    <n v="11200000"/>
    <x v="2"/>
    <x v="10"/>
    <n v="25200000"/>
    <x v="4"/>
    <n v="5600000"/>
    <x v="0"/>
  </r>
  <r>
    <x v="11"/>
    <x v="0"/>
    <x v="1"/>
    <x v="1"/>
    <x v="11"/>
    <x v="0"/>
    <x v="11"/>
    <x v="6"/>
    <n v="538"/>
    <n v="15300000"/>
    <n v="5800000"/>
    <n v="20400000"/>
    <x v="11"/>
    <x v="1"/>
    <n v="16300000"/>
    <n v="22700000"/>
    <x v="2"/>
    <x v="11"/>
    <n v="48200000"/>
    <x v="0"/>
    <n v="1261111"/>
    <x v="0"/>
  </r>
  <r>
    <x v="12"/>
    <x v="2"/>
    <x v="1"/>
    <x v="1"/>
    <x v="12"/>
    <x v="0"/>
    <x v="12"/>
    <x v="7"/>
    <n v="311"/>
    <n v="6400000"/>
    <n v="9600000"/>
    <n v="14600000"/>
    <x v="6"/>
    <x v="1"/>
    <n v="7300000"/>
    <n v="11600000"/>
    <x v="1"/>
    <x v="12"/>
    <n v="35600000"/>
    <x v="2"/>
    <n v="725000"/>
    <x v="0"/>
  </r>
  <r>
    <x v="13"/>
    <x v="0"/>
    <x v="0"/>
    <x v="1"/>
    <x v="2"/>
    <x v="0"/>
    <x v="13"/>
    <x v="8"/>
    <n v="679"/>
    <n v="10800000"/>
    <n v="16600000"/>
    <n v="20900000"/>
    <x v="4"/>
    <x v="0"/>
    <n v="26500000"/>
    <n v="31500000"/>
    <x v="3"/>
    <x v="13"/>
    <n v="57400000"/>
    <x v="0"/>
    <n v="2250000"/>
    <x v="0"/>
  </r>
  <r>
    <x v="14"/>
    <x v="5"/>
    <x v="1"/>
    <x v="0"/>
    <x v="13"/>
    <x v="3"/>
    <x v="14"/>
    <x v="9"/>
    <n v="469"/>
    <n v="1900000"/>
    <n v="1200000"/>
    <n v="5900000"/>
    <x v="12"/>
    <x v="1"/>
    <n v="5500000"/>
    <n v="7400000"/>
    <x v="1"/>
    <x v="14"/>
    <n v="10900000"/>
    <x v="1"/>
    <n v="1233333"/>
    <x v="0"/>
  </r>
  <r>
    <x v="15"/>
    <x v="3"/>
    <x v="1"/>
    <x v="0"/>
    <x v="14"/>
    <x v="0"/>
    <x v="15"/>
    <x v="3"/>
    <n v="794"/>
    <n v="5700000"/>
    <n v="3900000"/>
    <n v="16400000"/>
    <x v="13"/>
    <x v="0"/>
    <n v="6300000"/>
    <n v="10700000"/>
    <x v="0"/>
    <x v="15"/>
    <n v="30700000"/>
    <x v="2"/>
    <n v="1070000"/>
    <x v="0"/>
  </r>
  <r>
    <x v="16"/>
    <x v="0"/>
    <x v="0"/>
    <x v="1"/>
    <x v="15"/>
    <x v="1"/>
    <x v="16"/>
    <x v="4"/>
    <n v="663"/>
    <n v="1300000"/>
    <n v="100000"/>
    <n v="1300000"/>
    <x v="14"/>
    <x v="0"/>
    <n v="900000"/>
    <n v="1600000"/>
    <x v="3"/>
    <x v="16"/>
    <n v="3200000"/>
    <x v="3"/>
    <n v="400000"/>
    <x v="0"/>
  </r>
  <r>
    <x v="17"/>
    <x v="4"/>
    <x v="1"/>
    <x v="1"/>
    <x v="10"/>
    <x v="0"/>
    <x v="17"/>
    <x v="8"/>
    <n v="780"/>
    <n v="2900000"/>
    <n v="2800000"/>
    <n v="6700000"/>
    <x v="6"/>
    <x v="0"/>
    <n v="5100000"/>
    <n v="9400000"/>
    <x v="0"/>
    <x v="17"/>
    <n v="15300000"/>
    <x v="1"/>
    <n v="671429"/>
    <x v="0"/>
  </r>
  <r>
    <x v="18"/>
    <x v="0"/>
    <x v="0"/>
    <x v="0"/>
    <x v="16"/>
    <x v="0"/>
    <x v="18"/>
    <x v="3"/>
    <n v="736"/>
    <n v="1000000"/>
    <n v="0"/>
    <n v="6200000"/>
    <x v="1"/>
    <x v="0"/>
    <n v="7000000"/>
    <n v="10300000"/>
    <x v="0"/>
    <x v="18"/>
    <n v="9900000"/>
    <x v="3"/>
    <n v="1030000"/>
    <x v="0"/>
  </r>
  <r>
    <x v="19"/>
    <x v="3"/>
    <x v="0"/>
    <x v="0"/>
    <x v="17"/>
    <x v="0"/>
    <x v="19"/>
    <x v="0"/>
    <n v="652"/>
    <n v="10300000"/>
    <n v="3500000"/>
    <n v="23500000"/>
    <x v="15"/>
    <x v="0"/>
    <n v="8700000"/>
    <n v="14600000"/>
    <x v="3"/>
    <x v="19"/>
    <n v="43600000"/>
    <x v="0"/>
    <n v="1216667"/>
    <x v="0"/>
  </r>
  <r>
    <x v="20"/>
    <x v="0"/>
    <x v="0"/>
    <x v="0"/>
    <x v="12"/>
    <x v="0"/>
    <x v="20"/>
    <x v="0"/>
    <n v="315"/>
    <n v="9500000"/>
    <n v="1600000"/>
    <n v="18000000"/>
    <x v="16"/>
    <x v="1"/>
    <n v="13300000"/>
    <n v="19400000"/>
    <x v="1"/>
    <x v="20"/>
    <n v="34100000"/>
    <x v="2"/>
    <n v="1616667"/>
    <x v="0"/>
  </r>
  <r>
    <x v="21"/>
    <x v="4"/>
    <x v="0"/>
    <x v="0"/>
    <x v="18"/>
    <x v="0"/>
    <x v="21"/>
    <x v="7"/>
    <n v="530"/>
    <n v="3800000"/>
    <n v="11300000"/>
    <n v="22200000"/>
    <x v="17"/>
    <x v="1"/>
    <n v="8600000"/>
    <n v="14000000"/>
    <x v="2"/>
    <x v="19"/>
    <n v="43100000"/>
    <x v="0"/>
    <n v="875000"/>
    <x v="0"/>
  </r>
  <r>
    <x v="22"/>
    <x v="4"/>
    <x v="0"/>
    <x v="1"/>
    <x v="19"/>
    <x v="0"/>
    <x v="22"/>
    <x v="6"/>
    <n v="311"/>
    <n v="13100000"/>
    <n v="1700000"/>
    <n v="19500000"/>
    <x v="18"/>
    <x v="1"/>
    <n v="17200000"/>
    <n v="25700000"/>
    <x v="1"/>
    <x v="21"/>
    <n v="40800000"/>
    <x v="0"/>
    <n v="1427778"/>
    <x v="0"/>
  </r>
  <r>
    <x v="23"/>
    <x v="1"/>
    <x v="1"/>
    <x v="1"/>
    <x v="15"/>
    <x v="1"/>
    <x v="23"/>
    <x v="5"/>
    <n v="551"/>
    <n v="900000"/>
    <n v="600000"/>
    <n v="1100000"/>
    <x v="19"/>
    <x v="0"/>
    <n v="1100000"/>
    <n v="1400000"/>
    <x v="2"/>
    <x v="22"/>
    <n v="3100000"/>
    <x v="3"/>
    <n v="700000"/>
    <x v="0"/>
  </r>
  <r>
    <x v="24"/>
    <x v="1"/>
    <x v="1"/>
    <x v="0"/>
    <x v="20"/>
    <x v="0"/>
    <x v="24"/>
    <x v="7"/>
    <n v="324"/>
    <n v="3800000"/>
    <n v="8700000"/>
    <n v="10000000"/>
    <x v="1"/>
    <x v="1"/>
    <n v="6500000"/>
    <n v="9800000"/>
    <x v="1"/>
    <x v="23"/>
    <n v="27400000"/>
    <x v="4"/>
    <n v="612500"/>
    <x v="0"/>
  </r>
  <r>
    <x v="25"/>
    <x v="3"/>
    <x v="1"/>
    <x v="0"/>
    <x v="21"/>
    <x v="0"/>
    <x v="25"/>
    <x v="2"/>
    <n v="514"/>
    <n v="7900000"/>
    <n v="3100000"/>
    <n v="6600000"/>
    <x v="20"/>
    <x v="1"/>
    <n v="6900000"/>
    <n v="9500000"/>
    <x v="2"/>
    <x v="24"/>
    <n v="20700000"/>
    <x v="4"/>
    <n v="475000"/>
    <x v="0"/>
  </r>
  <r>
    <x v="26"/>
    <x v="4"/>
    <x v="0"/>
    <x v="0"/>
    <x v="3"/>
    <x v="0"/>
    <x v="26"/>
    <x v="0"/>
    <n v="696"/>
    <n v="11500000"/>
    <n v="10600000"/>
    <n v="25300000"/>
    <x v="21"/>
    <x v="0"/>
    <n v="20900000"/>
    <n v="28100000"/>
    <x v="3"/>
    <x v="25"/>
    <n v="55600000"/>
    <x v="0"/>
    <n v="2341667"/>
    <x v="0"/>
  </r>
  <r>
    <x v="27"/>
    <x v="4"/>
    <x v="1"/>
    <x v="1"/>
    <x v="22"/>
    <x v="0"/>
    <x v="27"/>
    <x v="4"/>
    <n v="662"/>
    <n v="4500000"/>
    <n v="4200000"/>
    <n v="5400000"/>
    <x v="22"/>
    <x v="0"/>
    <n v="3100000"/>
    <n v="5600000"/>
    <x v="3"/>
    <x v="26"/>
    <n v="16500000"/>
    <x v="1"/>
    <n v="1400000"/>
    <x v="0"/>
  </r>
  <r>
    <x v="28"/>
    <x v="3"/>
    <x v="1"/>
    <x v="1"/>
    <x v="23"/>
    <x v="0"/>
    <x v="28"/>
    <x v="9"/>
    <n v="336"/>
    <n v="2300000"/>
    <n v="11900000"/>
    <n v="27500000"/>
    <x v="23"/>
    <x v="1"/>
    <n v="14300000"/>
    <n v="24000000"/>
    <x v="1"/>
    <x v="27"/>
    <n v="48700000"/>
    <x v="0"/>
    <n v="4000000"/>
    <x v="0"/>
  </r>
  <r>
    <x v="29"/>
    <x v="2"/>
    <x v="1"/>
    <x v="1"/>
    <x v="24"/>
    <x v="0"/>
    <x v="13"/>
    <x v="3"/>
    <n v="850"/>
    <n v="21800000"/>
    <n v="12400000"/>
    <n v="33700000"/>
    <x v="0"/>
    <x v="0"/>
    <n v="23500000"/>
    <n v="31500000"/>
    <x v="4"/>
    <x v="28"/>
    <n v="76900000"/>
    <x v="0"/>
    <n v="3150000"/>
    <x v="0"/>
  </r>
  <r>
    <x v="30"/>
    <x v="0"/>
    <x v="1"/>
    <x v="0"/>
    <x v="4"/>
    <x v="0"/>
    <x v="29"/>
    <x v="0"/>
    <n v="313"/>
    <n v="20200000"/>
    <n v="5200000"/>
    <n v="25500000"/>
    <x v="24"/>
    <x v="1"/>
    <n v="16000000"/>
    <n v="25300000"/>
    <x v="1"/>
    <x v="29"/>
    <n v="60700000"/>
    <x v="0"/>
    <n v="2108333"/>
    <x v="0"/>
  </r>
  <r>
    <x v="31"/>
    <x v="0"/>
    <x v="0"/>
    <x v="0"/>
    <x v="7"/>
    <x v="0"/>
    <x v="30"/>
    <x v="9"/>
    <n v="363"/>
    <n v="3600000"/>
    <n v="7400000"/>
    <n v="21700000"/>
    <x v="6"/>
    <x v="1"/>
    <n v="7700000"/>
    <n v="12000000"/>
    <x v="1"/>
    <x v="30"/>
    <n v="38400000"/>
    <x v="2"/>
    <n v="2000000"/>
    <x v="0"/>
  </r>
  <r>
    <x v="32"/>
    <x v="5"/>
    <x v="1"/>
    <x v="1"/>
    <x v="8"/>
    <x v="1"/>
    <x v="16"/>
    <x v="3"/>
    <n v="436"/>
    <n v="700000"/>
    <n v="200000"/>
    <n v="2200000"/>
    <x v="25"/>
    <x v="1"/>
    <n v="600000"/>
    <n v="1600000"/>
    <x v="1"/>
    <x v="31"/>
    <n v="3900000"/>
    <x v="3"/>
    <n v="160000"/>
    <x v="2"/>
  </r>
  <r>
    <x v="33"/>
    <x v="3"/>
    <x v="1"/>
    <x v="1"/>
    <x v="25"/>
    <x v="0"/>
    <x v="31"/>
    <x v="5"/>
    <n v="830"/>
    <n v="3800000"/>
    <n v="3900000"/>
    <n v="19900000"/>
    <x v="17"/>
    <x v="0"/>
    <n v="16600000"/>
    <n v="22000000"/>
    <x v="4"/>
    <x v="32"/>
    <n v="36000000"/>
    <x v="2"/>
    <n v="11000000"/>
    <x v="0"/>
  </r>
  <r>
    <x v="34"/>
    <x v="2"/>
    <x v="0"/>
    <x v="0"/>
    <x v="20"/>
    <x v="0"/>
    <x v="32"/>
    <x v="1"/>
    <n v="612"/>
    <n v="9700000"/>
    <n v="1200000"/>
    <n v="19000000"/>
    <x v="26"/>
    <x v="0"/>
    <n v="6100000"/>
    <n v="11900000"/>
    <x v="3"/>
    <x v="33"/>
    <n v="34800000"/>
    <x v="2"/>
    <n v="1487500"/>
    <x v="0"/>
  </r>
  <r>
    <x v="35"/>
    <x v="0"/>
    <x v="0"/>
    <x v="1"/>
    <x v="26"/>
    <x v="3"/>
    <x v="33"/>
    <x v="1"/>
    <n v="691"/>
    <n v="2700000"/>
    <n v="2800000"/>
    <n v="6000000"/>
    <x v="27"/>
    <x v="0"/>
    <n v="2500000"/>
    <n v="3400000"/>
    <x v="3"/>
    <x v="34"/>
    <n v="13200000"/>
    <x v="1"/>
    <n v="425000"/>
    <x v="0"/>
  </r>
  <r>
    <x v="36"/>
    <x v="2"/>
    <x v="1"/>
    <x v="0"/>
    <x v="27"/>
    <x v="3"/>
    <x v="34"/>
    <x v="6"/>
    <n v="636"/>
    <n v="3400000"/>
    <n v="700000"/>
    <n v="5300000"/>
    <x v="28"/>
    <x v="0"/>
    <n v="4800000"/>
    <n v="6200000"/>
    <x v="3"/>
    <x v="35"/>
    <n v="11000000"/>
    <x v="1"/>
    <n v="344444"/>
    <x v="0"/>
  </r>
  <r>
    <x v="37"/>
    <x v="3"/>
    <x v="0"/>
    <x v="1"/>
    <x v="28"/>
    <x v="0"/>
    <x v="35"/>
    <x v="9"/>
    <n v="348"/>
    <n v="6400000"/>
    <n v="300000"/>
    <n v="16700000"/>
    <x v="29"/>
    <x v="1"/>
    <n v="20100000"/>
    <n v="27200000"/>
    <x v="1"/>
    <x v="36"/>
    <n v="31400000"/>
    <x v="2"/>
    <n v="4533333"/>
    <x v="0"/>
  </r>
  <r>
    <x v="38"/>
    <x v="3"/>
    <x v="0"/>
    <x v="0"/>
    <x v="29"/>
    <x v="0"/>
    <x v="36"/>
    <x v="7"/>
    <n v="830"/>
    <n v="7000000"/>
    <n v="1300000"/>
    <n v="10000000"/>
    <x v="30"/>
    <x v="0"/>
    <n v="4800000"/>
    <n v="7700000"/>
    <x v="4"/>
    <x v="37"/>
    <n v="21900000"/>
    <x v="4"/>
    <n v="481250"/>
    <x v="0"/>
  </r>
  <r>
    <x v="39"/>
    <x v="2"/>
    <x v="1"/>
    <x v="1"/>
    <x v="30"/>
    <x v="3"/>
    <x v="37"/>
    <x v="9"/>
    <n v="352"/>
    <n v="100000"/>
    <n v="200000"/>
    <n v="5600000"/>
    <x v="27"/>
    <x v="1"/>
    <n v="4200000"/>
    <n v="5100000"/>
    <x v="1"/>
    <x v="38"/>
    <n v="7400000"/>
    <x v="3"/>
    <n v="850000"/>
    <x v="0"/>
  </r>
  <r>
    <x v="40"/>
    <x v="5"/>
    <x v="0"/>
    <x v="0"/>
    <x v="31"/>
    <x v="0"/>
    <x v="38"/>
    <x v="5"/>
    <n v="712"/>
    <n v="8600000"/>
    <n v="11200000"/>
    <n v="21700000"/>
    <x v="31"/>
    <x v="0"/>
    <n v="9100000"/>
    <n v="18100000"/>
    <x v="0"/>
    <x v="11"/>
    <n v="49300000"/>
    <x v="0"/>
    <n v="9050000"/>
    <x v="0"/>
  </r>
  <r>
    <x v="41"/>
    <x v="0"/>
    <x v="1"/>
    <x v="0"/>
    <x v="2"/>
    <x v="0"/>
    <x v="39"/>
    <x v="7"/>
    <n v="822"/>
    <n v="22300000"/>
    <n v="12100000"/>
    <n v="31000000"/>
    <x v="32"/>
    <x v="0"/>
    <n v="19700000"/>
    <n v="24900000"/>
    <x v="4"/>
    <x v="39"/>
    <n v="74500000"/>
    <x v="0"/>
    <n v="1556250"/>
    <x v="0"/>
  </r>
  <r>
    <x v="42"/>
    <x v="2"/>
    <x v="0"/>
    <x v="0"/>
    <x v="32"/>
    <x v="2"/>
    <x v="33"/>
    <x v="9"/>
    <n v="540"/>
    <n v="200000"/>
    <n v="1500000"/>
    <n v="3900000"/>
    <x v="33"/>
    <x v="1"/>
    <n v="2600000"/>
    <n v="3400000"/>
    <x v="2"/>
    <x v="40"/>
    <n v="7000000"/>
    <x v="3"/>
    <n v="566667"/>
    <x v="0"/>
  </r>
  <r>
    <x v="43"/>
    <x v="0"/>
    <x v="0"/>
    <x v="1"/>
    <x v="8"/>
    <x v="1"/>
    <x v="40"/>
    <x v="0"/>
    <n v="342"/>
    <n v="2200000"/>
    <n v="1300000"/>
    <n v="1800000"/>
    <x v="33"/>
    <x v="1"/>
    <n v="1500000"/>
    <n v="2300000"/>
    <x v="1"/>
    <x v="41"/>
    <n v="6100000"/>
    <x v="3"/>
    <n v="191667"/>
    <x v="2"/>
  </r>
  <r>
    <x v="44"/>
    <x v="3"/>
    <x v="0"/>
    <x v="0"/>
    <x v="19"/>
    <x v="0"/>
    <x v="41"/>
    <x v="6"/>
    <n v="787"/>
    <n v="18200000"/>
    <n v="300000"/>
    <n v="16200000"/>
    <x v="17"/>
    <x v="0"/>
    <n v="8000000"/>
    <n v="13400000"/>
    <x v="0"/>
    <x v="42"/>
    <n v="41200000"/>
    <x v="0"/>
    <n v="744444"/>
    <x v="0"/>
  </r>
  <r>
    <x v="45"/>
    <x v="4"/>
    <x v="0"/>
    <x v="0"/>
    <x v="28"/>
    <x v="0"/>
    <x v="42"/>
    <x v="7"/>
    <n v="331"/>
    <n v="13000000"/>
    <n v="6300000"/>
    <n v="21400000"/>
    <x v="34"/>
    <x v="1"/>
    <n v="16900000"/>
    <n v="27800000"/>
    <x v="1"/>
    <x v="43"/>
    <n v="48700000"/>
    <x v="0"/>
    <n v="1737500"/>
    <x v="0"/>
  </r>
  <r>
    <x v="46"/>
    <x v="2"/>
    <x v="1"/>
    <x v="1"/>
    <x v="33"/>
    <x v="0"/>
    <x v="19"/>
    <x v="9"/>
    <n v="679"/>
    <n v="2400000"/>
    <n v="6900000"/>
    <n v="8700000"/>
    <x v="35"/>
    <x v="0"/>
    <n v="9700000"/>
    <n v="14600000"/>
    <x v="3"/>
    <x v="44"/>
    <n v="22200000"/>
    <x v="4"/>
    <n v="2433333"/>
    <x v="0"/>
  </r>
  <r>
    <x v="47"/>
    <x v="5"/>
    <x v="0"/>
    <x v="1"/>
    <x v="20"/>
    <x v="0"/>
    <x v="43"/>
    <x v="8"/>
    <n v="677"/>
    <n v="5400000"/>
    <n v="9100000"/>
    <n v="17700000"/>
    <x v="36"/>
    <x v="0"/>
    <n v="12600000"/>
    <n v="19100000"/>
    <x v="3"/>
    <x v="45"/>
    <n v="37100000"/>
    <x v="2"/>
    <n v="1364286"/>
    <x v="0"/>
  </r>
  <r>
    <x v="48"/>
    <x v="2"/>
    <x v="1"/>
    <x v="0"/>
    <x v="34"/>
    <x v="0"/>
    <x v="44"/>
    <x v="0"/>
    <n v="634"/>
    <n v="800000"/>
    <n v="8600000"/>
    <n v="18500000"/>
    <x v="37"/>
    <x v="0"/>
    <n v="12300000"/>
    <n v="20500000"/>
    <x v="3"/>
    <x v="46"/>
    <n v="33400000"/>
    <x v="2"/>
    <n v="1708333"/>
    <x v="0"/>
  </r>
  <r>
    <x v="49"/>
    <x v="5"/>
    <x v="1"/>
    <x v="1"/>
    <x v="35"/>
    <x v="0"/>
    <x v="43"/>
    <x v="7"/>
    <n v="662"/>
    <n v="100000"/>
    <n v="10500000"/>
    <n v="37700000"/>
    <x v="38"/>
    <x v="0"/>
    <n v="7400000"/>
    <n v="19100000"/>
    <x v="3"/>
    <x v="13"/>
    <n v="57800000"/>
    <x v="0"/>
    <n v="1193750"/>
    <x v="0"/>
  </r>
  <r>
    <x v="50"/>
    <x v="4"/>
    <x v="0"/>
    <x v="0"/>
    <x v="36"/>
    <x v="0"/>
    <x v="45"/>
    <x v="7"/>
    <n v="502"/>
    <n v="500000"/>
    <n v="1800000"/>
    <n v="20500000"/>
    <x v="39"/>
    <x v="1"/>
    <n v="14900000"/>
    <n v="25400000"/>
    <x v="2"/>
    <x v="47"/>
    <n v="30100000"/>
    <x v="2"/>
    <n v="1587500"/>
    <x v="0"/>
  </r>
  <r>
    <x v="51"/>
    <x v="0"/>
    <x v="0"/>
    <x v="0"/>
    <x v="6"/>
    <x v="0"/>
    <x v="46"/>
    <x v="3"/>
    <n v="435"/>
    <n v="6800000"/>
    <n v="3500000"/>
    <n v="21800000"/>
    <x v="40"/>
    <x v="1"/>
    <n v="13400000"/>
    <n v="24700000"/>
    <x v="1"/>
    <x v="48"/>
    <n v="40800000"/>
    <x v="0"/>
    <n v="2470000"/>
    <x v="0"/>
  </r>
  <r>
    <x v="52"/>
    <x v="3"/>
    <x v="1"/>
    <x v="0"/>
    <x v="37"/>
    <x v="0"/>
    <x v="47"/>
    <x v="4"/>
    <n v="689"/>
    <n v="8700000"/>
    <n v="100000"/>
    <n v="9300000"/>
    <x v="41"/>
    <x v="0"/>
    <n v="4200000"/>
    <n v="7600000"/>
    <x v="3"/>
    <x v="49"/>
    <n v="21900000"/>
    <x v="4"/>
    <n v="1900000"/>
    <x v="0"/>
  </r>
  <r>
    <x v="53"/>
    <x v="5"/>
    <x v="1"/>
    <x v="1"/>
    <x v="25"/>
    <x v="0"/>
    <x v="48"/>
    <x v="0"/>
    <n v="657"/>
    <n v="15400000"/>
    <n v="14800000"/>
    <n v="31900000"/>
    <x v="37"/>
    <x v="0"/>
    <n v="14800000"/>
    <n v="23000000"/>
    <x v="3"/>
    <x v="50"/>
    <n v="70500000"/>
    <x v="0"/>
    <n v="1916667"/>
    <x v="0"/>
  </r>
  <r>
    <x v="54"/>
    <x v="0"/>
    <x v="0"/>
    <x v="1"/>
    <x v="38"/>
    <x v="0"/>
    <x v="49"/>
    <x v="2"/>
    <n v="590"/>
    <n v="7400000"/>
    <n v="9300000"/>
    <n v="19400000"/>
    <x v="41"/>
    <x v="0"/>
    <n v="16300000"/>
    <n v="19700000"/>
    <x v="2"/>
    <x v="51"/>
    <n v="41200000"/>
    <x v="0"/>
    <n v="985000"/>
    <x v="0"/>
  </r>
  <r>
    <x v="55"/>
    <x v="3"/>
    <x v="1"/>
    <x v="0"/>
    <x v="11"/>
    <x v="0"/>
    <x v="50"/>
    <x v="0"/>
    <n v="818"/>
    <n v="1200000"/>
    <n v="5600000"/>
    <n v="16300000"/>
    <x v="42"/>
    <x v="0"/>
    <n v="18300000"/>
    <n v="24500000"/>
    <x v="4"/>
    <x v="52"/>
    <n v="29800000"/>
    <x v="4"/>
    <n v="2041667"/>
    <x v="0"/>
  </r>
  <r>
    <x v="56"/>
    <x v="0"/>
    <x v="1"/>
    <x v="0"/>
    <x v="39"/>
    <x v="0"/>
    <x v="51"/>
    <x v="6"/>
    <n v="431"/>
    <n v="2100000"/>
    <n v="1500000"/>
    <n v="9300000"/>
    <x v="32"/>
    <x v="1"/>
    <n v="5400000"/>
    <n v="10600000"/>
    <x v="1"/>
    <x v="53"/>
    <n v="17200000"/>
    <x v="1"/>
    <n v="588889"/>
    <x v="0"/>
  </r>
  <r>
    <x v="57"/>
    <x v="3"/>
    <x v="0"/>
    <x v="1"/>
    <x v="40"/>
    <x v="0"/>
    <x v="52"/>
    <x v="6"/>
    <n v="841"/>
    <n v="19300000"/>
    <n v="10300000"/>
    <n v="34600000"/>
    <x v="43"/>
    <x v="0"/>
    <n v="21800000"/>
    <n v="30500000"/>
    <x v="4"/>
    <x v="54"/>
    <n v="73500000"/>
    <x v="0"/>
    <n v="1694444"/>
    <x v="0"/>
  </r>
  <r>
    <x v="58"/>
    <x v="5"/>
    <x v="0"/>
    <x v="0"/>
    <x v="41"/>
    <x v="0"/>
    <x v="53"/>
    <x v="2"/>
    <n v="421"/>
    <n v="18500000"/>
    <n v="9100000"/>
    <n v="17500000"/>
    <x v="44"/>
    <x v="1"/>
    <n v="14300000"/>
    <n v="18400000"/>
    <x v="1"/>
    <x v="55"/>
    <n v="52500000"/>
    <x v="0"/>
    <n v="920000"/>
    <x v="0"/>
  </r>
  <r>
    <x v="59"/>
    <x v="4"/>
    <x v="1"/>
    <x v="1"/>
    <x v="34"/>
    <x v="0"/>
    <x v="54"/>
    <x v="7"/>
    <n v="797"/>
    <n v="-100000"/>
    <n v="4900000"/>
    <n v="18600000"/>
    <x v="45"/>
    <x v="0"/>
    <n v="13400000"/>
    <n v="18200000"/>
    <x v="0"/>
    <x v="36"/>
    <n v="28900000"/>
    <x v="4"/>
    <n v="1137500"/>
    <x v="0"/>
  </r>
  <r>
    <x v="60"/>
    <x v="0"/>
    <x v="1"/>
    <x v="0"/>
    <x v="42"/>
    <x v="0"/>
    <x v="55"/>
    <x v="6"/>
    <n v="478"/>
    <n v="23800000"/>
    <n v="16300000"/>
    <n v="25900000"/>
    <x v="46"/>
    <x v="1"/>
    <n v="7500000"/>
    <n v="18900000"/>
    <x v="1"/>
    <x v="56"/>
    <n v="74500000"/>
    <x v="0"/>
    <n v="1050000"/>
    <x v="0"/>
  </r>
  <r>
    <x v="61"/>
    <x v="2"/>
    <x v="1"/>
    <x v="1"/>
    <x v="0"/>
    <x v="0"/>
    <x v="52"/>
    <x v="6"/>
    <n v="669"/>
    <n v="4700000"/>
    <n v="1900000"/>
    <n v="26500000"/>
    <x v="24"/>
    <x v="0"/>
    <n v="21200000"/>
    <n v="30500000"/>
    <x v="3"/>
    <x v="57"/>
    <n v="42700000"/>
    <x v="0"/>
    <n v="1694444"/>
    <x v="0"/>
  </r>
  <r>
    <x v="62"/>
    <x v="3"/>
    <x v="1"/>
    <x v="1"/>
    <x v="43"/>
    <x v="0"/>
    <x v="56"/>
    <x v="9"/>
    <n v="365"/>
    <n v="24400000"/>
    <n v="8600000"/>
    <n v="27400000"/>
    <x v="47"/>
    <x v="1"/>
    <n v="24200000"/>
    <n v="28900000"/>
    <x v="1"/>
    <x v="58"/>
    <n v="69200000"/>
    <x v="0"/>
    <n v="4816667"/>
    <x v="0"/>
  </r>
  <r>
    <x v="63"/>
    <x v="2"/>
    <x v="1"/>
    <x v="1"/>
    <x v="44"/>
    <x v="0"/>
    <x v="57"/>
    <x v="2"/>
    <n v="586"/>
    <n v="1600000"/>
    <n v="5600000"/>
    <n v="10500000"/>
    <x v="30"/>
    <x v="0"/>
    <n v="4600000"/>
    <n v="7500000"/>
    <x v="2"/>
    <x v="59"/>
    <n v="21000000"/>
    <x v="4"/>
    <n v="375000"/>
    <x v="0"/>
  </r>
  <r>
    <x v="64"/>
    <x v="4"/>
    <x v="0"/>
    <x v="1"/>
    <x v="45"/>
    <x v="0"/>
    <x v="58"/>
    <x v="6"/>
    <n v="784"/>
    <n v="7600000"/>
    <n v="6900000"/>
    <n v="13100000"/>
    <x v="48"/>
    <x v="0"/>
    <n v="9500000"/>
    <n v="12300000"/>
    <x v="0"/>
    <x v="32"/>
    <n v="31500000"/>
    <x v="2"/>
    <n v="683333"/>
    <x v="0"/>
  </r>
  <r>
    <x v="65"/>
    <x v="5"/>
    <x v="0"/>
    <x v="0"/>
    <x v="1"/>
    <x v="0"/>
    <x v="18"/>
    <x v="0"/>
    <n v="364"/>
    <n v="9500000"/>
    <n v="6100000"/>
    <n v="14900000"/>
    <x v="48"/>
    <x v="1"/>
    <n v="7500000"/>
    <n v="10300000"/>
    <x v="1"/>
    <x v="60"/>
    <n v="34600000"/>
    <x v="2"/>
    <n v="858333"/>
    <x v="0"/>
  </r>
  <r>
    <x v="66"/>
    <x v="2"/>
    <x v="1"/>
    <x v="0"/>
    <x v="46"/>
    <x v="0"/>
    <x v="59"/>
    <x v="3"/>
    <n v="715"/>
    <n v="6100000"/>
    <n v="11900000"/>
    <n v="24100000"/>
    <x v="49"/>
    <x v="0"/>
    <n v="17200000"/>
    <n v="29100000"/>
    <x v="0"/>
    <x v="61"/>
    <n v="50400000"/>
    <x v="0"/>
    <n v="2910000"/>
    <x v="0"/>
  </r>
  <r>
    <x v="67"/>
    <x v="1"/>
    <x v="1"/>
    <x v="1"/>
    <x v="16"/>
    <x v="0"/>
    <x v="60"/>
    <x v="2"/>
    <n v="693"/>
    <n v="200000"/>
    <n v="1700000"/>
    <n v="5900000"/>
    <x v="28"/>
    <x v="1"/>
    <n v="8700000"/>
    <n v="10100000"/>
    <x v="3"/>
    <x v="62"/>
    <n v="10500000"/>
    <x v="1"/>
    <n v="505000"/>
    <x v="0"/>
  </r>
  <r>
    <x v="68"/>
    <x v="4"/>
    <x v="0"/>
    <x v="0"/>
    <x v="47"/>
    <x v="0"/>
    <x v="61"/>
    <x v="4"/>
    <n v="777"/>
    <n v="5500000"/>
    <n v="3100000"/>
    <n v="11800000"/>
    <x v="50"/>
    <x v="0"/>
    <n v="6900000"/>
    <n v="12400000"/>
    <x v="0"/>
    <x v="63"/>
    <n v="26000000"/>
    <x v="4"/>
    <n v="3100000"/>
    <x v="0"/>
  </r>
  <r>
    <x v="69"/>
    <x v="1"/>
    <x v="0"/>
    <x v="0"/>
    <x v="13"/>
    <x v="3"/>
    <x v="62"/>
    <x v="0"/>
    <n v="312"/>
    <n v="4000000"/>
    <n v="2800000"/>
    <n v="4900000"/>
    <x v="51"/>
    <x v="1"/>
    <n v="2600000"/>
    <n v="5000000"/>
    <x v="1"/>
    <x v="64"/>
    <n v="13600000"/>
    <x v="1"/>
    <n v="416667"/>
    <x v="0"/>
  </r>
  <r>
    <x v="70"/>
    <x v="4"/>
    <x v="1"/>
    <x v="1"/>
    <x v="15"/>
    <x v="1"/>
    <x v="63"/>
    <x v="2"/>
    <n v="340"/>
    <n v="100000"/>
    <n v="200000"/>
    <n v="1900000"/>
    <x v="8"/>
    <x v="1"/>
    <n v="900000"/>
    <n v="1500000"/>
    <x v="1"/>
    <x v="65"/>
    <n v="2700000"/>
    <x v="3"/>
    <n v="75000"/>
    <x v="3"/>
  </r>
  <r>
    <x v="71"/>
    <x v="3"/>
    <x v="0"/>
    <x v="1"/>
    <x v="48"/>
    <x v="0"/>
    <x v="64"/>
    <x v="4"/>
    <n v="386"/>
    <n v="2700000"/>
    <n v="9700000"/>
    <n v="11900000"/>
    <x v="52"/>
    <x v="0"/>
    <n v="14400000"/>
    <n v="18600000"/>
    <x v="1"/>
    <x v="66"/>
    <n v="29600000"/>
    <x v="4"/>
    <n v="4650000"/>
    <x v="0"/>
  </r>
  <r>
    <x v="72"/>
    <x v="3"/>
    <x v="1"/>
    <x v="0"/>
    <x v="23"/>
    <x v="0"/>
    <x v="65"/>
    <x v="4"/>
    <n v="418"/>
    <n v="18400000"/>
    <n v="11700000"/>
    <n v="21500000"/>
    <x v="53"/>
    <x v="1"/>
    <n v="10700000"/>
    <n v="18300000"/>
    <x v="1"/>
    <x v="67"/>
    <n v="58600000"/>
    <x v="0"/>
    <n v="4575000"/>
    <x v="0"/>
  </r>
  <r>
    <x v="73"/>
    <x v="2"/>
    <x v="1"/>
    <x v="1"/>
    <x v="18"/>
    <x v="0"/>
    <x v="66"/>
    <x v="7"/>
    <n v="735"/>
    <n v="3900000"/>
    <n v="9400000"/>
    <n v="12600000"/>
    <x v="54"/>
    <x v="0"/>
    <n v="11100000"/>
    <n v="16700000"/>
    <x v="0"/>
    <x v="68"/>
    <n v="31700000"/>
    <x v="2"/>
    <n v="1043750"/>
    <x v="0"/>
  </r>
  <r>
    <x v="74"/>
    <x v="0"/>
    <x v="1"/>
    <x v="0"/>
    <x v="49"/>
    <x v="0"/>
    <x v="67"/>
    <x v="9"/>
    <n v="494"/>
    <n v="6500000"/>
    <n v="3800000"/>
    <n v="5600000"/>
    <x v="55"/>
    <x v="1"/>
    <n v="6400000"/>
    <n v="8400000"/>
    <x v="1"/>
    <x v="69"/>
    <n v="18500000"/>
    <x v="1"/>
    <n v="1400000"/>
    <x v="0"/>
  </r>
  <r>
    <x v="75"/>
    <x v="0"/>
    <x v="1"/>
    <x v="0"/>
    <x v="13"/>
    <x v="3"/>
    <x v="68"/>
    <x v="6"/>
    <n v="671"/>
    <n v="600000"/>
    <n v="2500000"/>
    <n v="4800000"/>
    <x v="56"/>
    <x v="0"/>
    <n v="5400000"/>
    <n v="6500000"/>
    <x v="3"/>
    <x v="9"/>
    <n v="9800000"/>
    <x v="3"/>
    <n v="361111"/>
    <x v="0"/>
  </r>
  <r>
    <x v="76"/>
    <x v="4"/>
    <x v="0"/>
    <x v="0"/>
    <x v="7"/>
    <x v="0"/>
    <x v="69"/>
    <x v="7"/>
    <n v="697"/>
    <n v="14300000"/>
    <n v="7800000"/>
    <n v="12900000"/>
    <x v="57"/>
    <x v="0"/>
    <n v="8500000"/>
    <n v="14800000"/>
    <x v="3"/>
    <x v="70"/>
    <n v="40700000"/>
    <x v="0"/>
    <n v="925000"/>
    <x v="0"/>
  </r>
  <r>
    <x v="77"/>
    <x v="1"/>
    <x v="0"/>
    <x v="0"/>
    <x v="24"/>
    <x v="0"/>
    <x v="70"/>
    <x v="1"/>
    <n v="801"/>
    <n v="11600000"/>
    <n v="8900000"/>
    <n v="35400000"/>
    <x v="58"/>
    <x v="0"/>
    <n v="22400000"/>
    <n v="33500000"/>
    <x v="4"/>
    <x v="71"/>
    <n v="64900000"/>
    <x v="0"/>
    <n v="4187500"/>
    <x v="0"/>
  </r>
  <r>
    <x v="78"/>
    <x v="0"/>
    <x v="1"/>
    <x v="0"/>
    <x v="42"/>
    <x v="0"/>
    <x v="71"/>
    <x v="0"/>
    <n v="576"/>
    <n v="17600000"/>
    <n v="5600000"/>
    <n v="25200000"/>
    <x v="31"/>
    <x v="0"/>
    <n v="20400000"/>
    <n v="29400000"/>
    <x v="2"/>
    <x v="72"/>
    <n v="56900000"/>
    <x v="0"/>
    <n v="2450000"/>
    <x v="0"/>
  </r>
  <r>
    <x v="79"/>
    <x v="1"/>
    <x v="1"/>
    <x v="0"/>
    <x v="50"/>
    <x v="1"/>
    <x v="23"/>
    <x v="8"/>
    <n v="639"/>
    <n v="1900000"/>
    <n v="700000"/>
    <n v="2400000"/>
    <x v="27"/>
    <x v="0"/>
    <n v="500000"/>
    <n v="1400000"/>
    <x v="3"/>
    <x v="73"/>
    <n v="5700000"/>
    <x v="3"/>
    <n v="100000"/>
    <x v="1"/>
  </r>
  <r>
    <x v="80"/>
    <x v="4"/>
    <x v="0"/>
    <x v="0"/>
    <x v="51"/>
    <x v="0"/>
    <x v="72"/>
    <x v="4"/>
    <n v="470"/>
    <n v="1300000"/>
    <n v="2200000"/>
    <n v="12300000"/>
    <x v="55"/>
    <x v="1"/>
    <n v="6900000"/>
    <n v="8900000"/>
    <x v="1"/>
    <x v="74"/>
    <n v="19300000"/>
    <x v="1"/>
    <n v="2225000"/>
    <x v="0"/>
  </r>
  <r>
    <x v="81"/>
    <x v="1"/>
    <x v="1"/>
    <x v="0"/>
    <x v="43"/>
    <x v="0"/>
    <x v="73"/>
    <x v="4"/>
    <n v="826"/>
    <n v="2900000"/>
    <n v="500000"/>
    <n v="33300000"/>
    <x v="59"/>
    <x v="0"/>
    <n v="22600000"/>
    <n v="31200000"/>
    <x v="4"/>
    <x v="75"/>
    <n v="45500000"/>
    <x v="0"/>
    <n v="7800000"/>
    <x v="0"/>
  </r>
  <r>
    <x v="82"/>
    <x v="0"/>
    <x v="1"/>
    <x v="1"/>
    <x v="52"/>
    <x v="0"/>
    <x v="74"/>
    <x v="7"/>
    <n v="363"/>
    <n v="25500000"/>
    <n v="11400000"/>
    <n v="26600000"/>
    <x v="60"/>
    <x v="1"/>
    <n v="14400000"/>
    <n v="21200000"/>
    <x v="1"/>
    <x v="76"/>
    <n v="73400000"/>
    <x v="0"/>
    <n v="1325000"/>
    <x v="0"/>
  </r>
  <r>
    <x v="83"/>
    <x v="2"/>
    <x v="0"/>
    <x v="0"/>
    <x v="29"/>
    <x v="0"/>
    <x v="75"/>
    <x v="2"/>
    <n v="613"/>
    <n v="9400000"/>
    <n v="300000"/>
    <n v="10300000"/>
    <x v="1"/>
    <x v="0"/>
    <n v="5300000"/>
    <n v="8600000"/>
    <x v="3"/>
    <x v="77"/>
    <n v="23600000"/>
    <x v="4"/>
    <n v="430000"/>
    <x v="0"/>
  </r>
  <r>
    <x v="84"/>
    <x v="2"/>
    <x v="1"/>
    <x v="1"/>
    <x v="53"/>
    <x v="0"/>
    <x v="76"/>
    <x v="7"/>
    <n v="713"/>
    <n v="5300000"/>
    <n v="5800000"/>
    <n v="11000000"/>
    <x v="41"/>
    <x v="0"/>
    <n v="4800000"/>
    <n v="8200000"/>
    <x v="0"/>
    <x v="78"/>
    <n v="25100000"/>
    <x v="4"/>
    <n v="512500"/>
    <x v="0"/>
  </r>
  <r>
    <x v="85"/>
    <x v="0"/>
    <x v="0"/>
    <x v="0"/>
    <x v="54"/>
    <x v="0"/>
    <x v="74"/>
    <x v="7"/>
    <n v="439"/>
    <n v="17100000"/>
    <n v="4700000"/>
    <n v="23300000"/>
    <x v="61"/>
    <x v="1"/>
    <n v="17600000"/>
    <n v="21200000"/>
    <x v="1"/>
    <x v="55"/>
    <n v="51900000"/>
    <x v="0"/>
    <n v="1325000"/>
    <x v="0"/>
  </r>
  <r>
    <x v="86"/>
    <x v="3"/>
    <x v="1"/>
    <x v="1"/>
    <x v="9"/>
    <x v="2"/>
    <x v="77"/>
    <x v="6"/>
    <n v="387"/>
    <n v="1300000"/>
    <n v="1200000"/>
    <n v="3800000"/>
    <x v="9"/>
    <x v="1"/>
    <n v="2200000"/>
    <n v="3800000"/>
    <x v="1"/>
    <x v="79"/>
    <n v="7400000"/>
    <x v="3"/>
    <n v="211111"/>
    <x v="0"/>
  </r>
  <r>
    <x v="87"/>
    <x v="5"/>
    <x v="1"/>
    <x v="1"/>
    <x v="6"/>
    <x v="0"/>
    <x v="78"/>
    <x v="1"/>
    <n v="402"/>
    <n v="20400000"/>
    <n v="13600000"/>
    <n v="27900000"/>
    <x v="62"/>
    <x v="1"/>
    <n v="18100000"/>
    <n v="28300000"/>
    <x v="1"/>
    <x v="80"/>
    <n v="70600000"/>
    <x v="0"/>
    <n v="3537500"/>
    <x v="0"/>
  </r>
  <r>
    <x v="88"/>
    <x v="4"/>
    <x v="0"/>
    <x v="1"/>
    <x v="55"/>
    <x v="0"/>
    <x v="79"/>
    <x v="9"/>
    <n v="837"/>
    <n v="5100000"/>
    <n v="2600000"/>
    <n v="3900000"/>
    <x v="30"/>
    <x v="0"/>
    <n v="5100000"/>
    <n v="8000000"/>
    <x v="4"/>
    <x v="81"/>
    <n v="13600000"/>
    <x v="1"/>
    <n v="1333333"/>
    <x v="0"/>
  </r>
  <r>
    <x v="89"/>
    <x v="0"/>
    <x v="1"/>
    <x v="0"/>
    <x v="4"/>
    <x v="0"/>
    <x v="80"/>
    <x v="3"/>
    <n v="641"/>
    <n v="24100000"/>
    <n v="0"/>
    <n v="23400000"/>
    <x v="53"/>
    <x v="0"/>
    <n v="30000000"/>
    <n v="37600000"/>
    <x v="3"/>
    <x v="82"/>
    <n v="57300000"/>
    <x v="0"/>
    <n v="3760000"/>
    <x v="0"/>
  </r>
  <r>
    <x v="90"/>
    <x v="4"/>
    <x v="0"/>
    <x v="0"/>
    <x v="7"/>
    <x v="0"/>
    <x v="81"/>
    <x v="6"/>
    <n v="489"/>
    <n v="500000"/>
    <n v="4300000"/>
    <n v="12500000"/>
    <x v="7"/>
    <x v="1"/>
    <n v="15100000"/>
    <n v="21100000"/>
    <x v="1"/>
    <x v="83"/>
    <n v="23000000"/>
    <x v="4"/>
    <n v="1172222"/>
    <x v="0"/>
  </r>
  <r>
    <x v="91"/>
    <x v="4"/>
    <x v="0"/>
    <x v="0"/>
    <x v="43"/>
    <x v="0"/>
    <x v="82"/>
    <x v="6"/>
    <n v="540"/>
    <n v="19200000"/>
    <n v="3200000"/>
    <n v="22400000"/>
    <x v="63"/>
    <x v="1"/>
    <n v="8000000"/>
    <n v="20700000"/>
    <x v="2"/>
    <x v="3"/>
    <n v="53600000"/>
    <x v="0"/>
    <n v="1150000"/>
    <x v="0"/>
  </r>
  <r>
    <x v="92"/>
    <x v="4"/>
    <x v="0"/>
    <x v="0"/>
    <x v="37"/>
    <x v="0"/>
    <x v="72"/>
    <x v="4"/>
    <n v="844"/>
    <n v="9100000"/>
    <n v="3500000"/>
    <n v="13100000"/>
    <x v="47"/>
    <x v="0"/>
    <n v="4200000"/>
    <n v="8900000"/>
    <x v="4"/>
    <x v="84"/>
    <n v="29500000"/>
    <x v="4"/>
    <n v="2225000"/>
    <x v="0"/>
  </r>
  <r>
    <x v="93"/>
    <x v="5"/>
    <x v="0"/>
    <x v="0"/>
    <x v="26"/>
    <x v="3"/>
    <x v="83"/>
    <x v="3"/>
    <n v="452"/>
    <n v="900000"/>
    <n v="1100000"/>
    <n v="5600000"/>
    <x v="64"/>
    <x v="1"/>
    <n v="4300000"/>
    <n v="6400000"/>
    <x v="1"/>
    <x v="85"/>
    <n v="9300000"/>
    <x v="3"/>
    <n v="640000"/>
    <x v="0"/>
  </r>
  <r>
    <x v="94"/>
    <x v="0"/>
    <x v="0"/>
    <x v="0"/>
    <x v="56"/>
    <x v="2"/>
    <x v="84"/>
    <x v="3"/>
    <n v="366"/>
    <n v="1200000"/>
    <n v="400000"/>
    <n v="3200000"/>
    <x v="65"/>
    <x v="1"/>
    <n v="700000"/>
    <n v="2000000"/>
    <x v="1"/>
    <x v="86"/>
    <n v="5800000"/>
    <x v="3"/>
    <n v="200000"/>
    <x v="0"/>
  </r>
  <r>
    <x v="95"/>
    <x v="3"/>
    <x v="0"/>
    <x v="0"/>
    <x v="57"/>
    <x v="4"/>
    <x v="85"/>
    <x v="5"/>
    <n v="300"/>
    <n v="100000"/>
    <n v="500000"/>
    <n v="700000"/>
    <x v="66"/>
    <x v="0"/>
    <n v="700000"/>
    <n v="1100000"/>
    <x v="1"/>
    <x v="87"/>
    <n v="1600000"/>
    <x v="3"/>
    <n v="550000"/>
    <x v="0"/>
  </r>
  <r>
    <x v="96"/>
    <x v="0"/>
    <x v="0"/>
    <x v="1"/>
    <x v="58"/>
    <x v="0"/>
    <x v="7"/>
    <x v="6"/>
    <n v="470"/>
    <n v="1200000"/>
    <n v="4800000"/>
    <n v="18200000"/>
    <x v="67"/>
    <x v="1"/>
    <n v="8000000"/>
    <n v="15000000"/>
    <x v="1"/>
    <x v="88"/>
    <n v="30800000"/>
    <x v="2"/>
    <n v="833333"/>
    <x v="0"/>
  </r>
  <r>
    <x v="97"/>
    <x v="0"/>
    <x v="1"/>
    <x v="0"/>
    <x v="6"/>
    <x v="0"/>
    <x v="86"/>
    <x v="2"/>
    <n v="861"/>
    <n v="14700000"/>
    <n v="8500000"/>
    <n v="23200000"/>
    <x v="68"/>
    <x v="0"/>
    <n v="17700000"/>
    <n v="25000000"/>
    <x v="4"/>
    <x v="89"/>
    <n v="55100000"/>
    <x v="0"/>
    <n v="1250000"/>
    <x v="0"/>
  </r>
  <r>
    <x v="98"/>
    <x v="4"/>
    <x v="0"/>
    <x v="0"/>
    <x v="59"/>
    <x v="0"/>
    <x v="71"/>
    <x v="0"/>
    <n v="562"/>
    <n v="25900000"/>
    <n v="15200000"/>
    <n v="36400000"/>
    <x v="29"/>
    <x v="0"/>
    <n v="22300000"/>
    <n v="29400000"/>
    <x v="2"/>
    <x v="90"/>
    <n v="86900000"/>
    <x v="0"/>
    <n v="2450000"/>
    <x v="0"/>
  </r>
  <r>
    <x v="99"/>
    <x v="1"/>
    <x v="0"/>
    <x v="0"/>
    <x v="60"/>
    <x v="0"/>
    <x v="87"/>
    <x v="8"/>
    <n v="463"/>
    <n v="2400000"/>
    <n v="4800000"/>
    <n v="13800000"/>
    <x v="47"/>
    <x v="1"/>
    <n v="6100000"/>
    <n v="10800000"/>
    <x v="1"/>
    <x v="91"/>
    <n v="25400000"/>
    <x v="4"/>
    <n v="771429"/>
    <x v="0"/>
  </r>
  <r>
    <x v="100"/>
    <x v="4"/>
    <x v="1"/>
    <x v="0"/>
    <x v="61"/>
    <x v="4"/>
    <x v="88"/>
    <x v="0"/>
    <n v="478"/>
    <n v="700000"/>
    <n v="100000"/>
    <n v="1200000"/>
    <x v="69"/>
    <x v="1"/>
    <n v="800000"/>
    <n v="900000"/>
    <x v="1"/>
    <x v="92"/>
    <n v="2400000"/>
    <x v="3"/>
    <n v="75000"/>
    <x v="3"/>
  </r>
  <r>
    <x v="101"/>
    <x v="0"/>
    <x v="1"/>
    <x v="1"/>
    <x v="57"/>
    <x v="4"/>
    <x v="85"/>
    <x v="5"/>
    <n v="702"/>
    <n v="300000"/>
    <n v="200000"/>
    <n v="500000"/>
    <x v="70"/>
    <x v="0"/>
    <n v="900000"/>
    <n v="1100000"/>
    <x v="0"/>
    <x v="93"/>
    <n v="1300000"/>
    <x v="3"/>
    <n v="550000"/>
    <x v="0"/>
  </r>
  <r>
    <x v="102"/>
    <x v="0"/>
    <x v="1"/>
    <x v="1"/>
    <x v="39"/>
    <x v="0"/>
    <x v="89"/>
    <x v="2"/>
    <n v="618"/>
    <n v="11400000"/>
    <n v="3600000"/>
    <n v="11400000"/>
    <x v="51"/>
    <x v="0"/>
    <n v="10500000"/>
    <n v="12900000"/>
    <x v="3"/>
    <x v="94"/>
    <n v="30700000"/>
    <x v="2"/>
    <n v="645000"/>
    <x v="0"/>
  </r>
  <r>
    <x v="103"/>
    <x v="4"/>
    <x v="0"/>
    <x v="0"/>
    <x v="27"/>
    <x v="3"/>
    <x v="90"/>
    <x v="0"/>
    <n v="633"/>
    <n v="700000"/>
    <n v="1700000"/>
    <n v="4100000"/>
    <x v="12"/>
    <x v="0"/>
    <n v="2600000"/>
    <n v="4500000"/>
    <x v="3"/>
    <x v="95"/>
    <n v="8100000"/>
    <x v="3"/>
    <n v="375000"/>
    <x v="0"/>
  </r>
  <r>
    <x v="104"/>
    <x v="3"/>
    <x v="1"/>
    <x v="1"/>
    <x v="62"/>
    <x v="0"/>
    <x v="91"/>
    <x v="3"/>
    <n v="331"/>
    <n v="18500000"/>
    <n v="10300000"/>
    <n v="23800000"/>
    <x v="43"/>
    <x v="1"/>
    <n v="14900000"/>
    <n v="23600000"/>
    <x v="1"/>
    <x v="96"/>
    <n v="58800000"/>
    <x v="0"/>
    <n v="2360000"/>
    <x v="0"/>
  </r>
  <r>
    <x v="105"/>
    <x v="2"/>
    <x v="1"/>
    <x v="1"/>
    <x v="33"/>
    <x v="0"/>
    <x v="92"/>
    <x v="7"/>
    <n v="841"/>
    <n v="7800000"/>
    <n v="300000"/>
    <n v="16700000"/>
    <x v="5"/>
    <x v="0"/>
    <n v="4600000"/>
    <n v="9700000"/>
    <x v="4"/>
    <x v="97"/>
    <n v="29000000"/>
    <x v="4"/>
    <n v="606250"/>
    <x v="0"/>
  </r>
  <r>
    <x v="106"/>
    <x v="4"/>
    <x v="1"/>
    <x v="1"/>
    <x v="24"/>
    <x v="0"/>
    <x v="38"/>
    <x v="0"/>
    <n v="764"/>
    <n v="600000"/>
    <n v="16500000"/>
    <n v="20800000"/>
    <x v="71"/>
    <x v="0"/>
    <n v="6500000"/>
    <n v="18100000"/>
    <x v="0"/>
    <x v="98"/>
    <n v="46900000"/>
    <x v="0"/>
    <n v="1508333"/>
    <x v="0"/>
  </r>
  <r>
    <x v="107"/>
    <x v="1"/>
    <x v="0"/>
    <x v="0"/>
    <x v="16"/>
    <x v="0"/>
    <x v="51"/>
    <x v="9"/>
    <n v="591"/>
    <n v="1300000"/>
    <n v="2700000"/>
    <n v="9900000"/>
    <x v="72"/>
    <x v="0"/>
    <n v="8800000"/>
    <n v="10600000"/>
    <x v="2"/>
    <x v="99"/>
    <n v="16600000"/>
    <x v="1"/>
    <n v="1766667"/>
    <x v="0"/>
  </r>
  <r>
    <x v="108"/>
    <x v="5"/>
    <x v="0"/>
    <x v="1"/>
    <x v="63"/>
    <x v="0"/>
    <x v="93"/>
    <x v="5"/>
    <n v="719"/>
    <n v="19600000"/>
    <n v="7600000"/>
    <n v="20400000"/>
    <x v="34"/>
    <x v="0"/>
    <n v="25000000"/>
    <n v="35900000"/>
    <x v="0"/>
    <x v="100"/>
    <n v="57300000"/>
    <x v="0"/>
    <n v="17950000"/>
    <x v="0"/>
  </r>
  <r>
    <x v="109"/>
    <x v="0"/>
    <x v="0"/>
    <x v="0"/>
    <x v="44"/>
    <x v="0"/>
    <x v="94"/>
    <x v="8"/>
    <n v="317"/>
    <n v="3400000"/>
    <n v="300000"/>
    <n v="11700000"/>
    <x v="61"/>
    <x v="1"/>
    <n v="3200000"/>
    <n v="6800000"/>
    <x v="1"/>
    <x v="101"/>
    <n v="18700000"/>
    <x v="1"/>
    <n v="485714"/>
    <x v="0"/>
  </r>
  <r>
    <x v="110"/>
    <x v="1"/>
    <x v="1"/>
    <x v="0"/>
    <x v="57"/>
    <x v="4"/>
    <x v="85"/>
    <x v="1"/>
    <n v="778"/>
    <n v="800000"/>
    <n v="200000"/>
    <n v="900000"/>
    <x v="69"/>
    <x v="0"/>
    <n v="1000000"/>
    <n v="1100000"/>
    <x v="0"/>
    <x v="102"/>
    <n v="2200000"/>
    <x v="3"/>
    <n v="137500"/>
    <x v="1"/>
  </r>
  <r>
    <x v="111"/>
    <x v="2"/>
    <x v="0"/>
    <x v="1"/>
    <x v="41"/>
    <x v="0"/>
    <x v="54"/>
    <x v="8"/>
    <n v="302"/>
    <n v="5600000"/>
    <n v="3100000"/>
    <n v="17900000"/>
    <x v="4"/>
    <x v="1"/>
    <n v="13200000"/>
    <n v="18200000"/>
    <x v="1"/>
    <x v="103"/>
    <n v="34000000"/>
    <x v="2"/>
    <n v="1300000"/>
    <x v="0"/>
  </r>
  <r>
    <x v="112"/>
    <x v="3"/>
    <x v="1"/>
    <x v="0"/>
    <x v="64"/>
    <x v="0"/>
    <x v="49"/>
    <x v="1"/>
    <n v="502"/>
    <n v="7300000"/>
    <n v="5600000"/>
    <n v="25300000"/>
    <x v="73"/>
    <x v="1"/>
    <n v="9900000"/>
    <n v="19700000"/>
    <x v="2"/>
    <x v="104"/>
    <n v="45300000"/>
    <x v="0"/>
    <n v="2462500"/>
    <x v="0"/>
  </r>
  <r>
    <x v="113"/>
    <x v="3"/>
    <x v="1"/>
    <x v="1"/>
    <x v="36"/>
    <x v="0"/>
    <x v="95"/>
    <x v="6"/>
    <n v="879"/>
    <n v="19500000"/>
    <n v="10600000"/>
    <n v="19300000"/>
    <x v="73"/>
    <x v="0"/>
    <n v="12300000"/>
    <n v="22100000"/>
    <x v="4"/>
    <x v="105"/>
    <n v="56700000"/>
    <x v="0"/>
    <n v="1227778"/>
    <x v="0"/>
  </r>
  <r>
    <x v="114"/>
    <x v="5"/>
    <x v="1"/>
    <x v="0"/>
    <x v="25"/>
    <x v="0"/>
    <x v="96"/>
    <x v="8"/>
    <n v="437"/>
    <n v="15400000"/>
    <n v="5800000"/>
    <n v="33400000"/>
    <x v="74"/>
    <x v="1"/>
    <n v="15300000"/>
    <n v="23400000"/>
    <x v="1"/>
    <x v="106"/>
    <n v="63000000"/>
    <x v="0"/>
    <n v="1671429"/>
    <x v="0"/>
  </r>
  <r>
    <x v="115"/>
    <x v="1"/>
    <x v="1"/>
    <x v="1"/>
    <x v="44"/>
    <x v="0"/>
    <x v="87"/>
    <x v="0"/>
    <n v="797"/>
    <n v="600000"/>
    <n v="6000000"/>
    <n v="7700000"/>
    <x v="1"/>
    <x v="0"/>
    <n v="7500000"/>
    <n v="10800000"/>
    <x v="0"/>
    <x v="107"/>
    <n v="17600000"/>
    <x v="1"/>
    <n v="900000"/>
    <x v="0"/>
  </r>
  <r>
    <x v="116"/>
    <x v="4"/>
    <x v="1"/>
    <x v="1"/>
    <x v="18"/>
    <x v="0"/>
    <x v="97"/>
    <x v="6"/>
    <n v="456"/>
    <n v="16100000"/>
    <n v="4200000"/>
    <n v="22600000"/>
    <x v="75"/>
    <x v="1"/>
    <n v="15700000"/>
    <n v="23200000"/>
    <x v="1"/>
    <x v="108"/>
    <n v="48700000"/>
    <x v="0"/>
    <n v="1288889"/>
    <x v="0"/>
  </r>
  <r>
    <x v="117"/>
    <x v="1"/>
    <x v="1"/>
    <x v="0"/>
    <x v="65"/>
    <x v="1"/>
    <x v="16"/>
    <x v="9"/>
    <n v="647"/>
    <n v="1500000"/>
    <n v="600000"/>
    <n v="1500000"/>
    <x v="14"/>
    <x v="0"/>
    <n v="900000"/>
    <n v="1600000"/>
    <x v="3"/>
    <x v="109"/>
    <n v="4200000"/>
    <x v="3"/>
    <n v="266667"/>
    <x v="0"/>
  </r>
  <r>
    <x v="118"/>
    <x v="1"/>
    <x v="1"/>
    <x v="0"/>
    <x v="66"/>
    <x v="0"/>
    <x v="98"/>
    <x v="0"/>
    <n v="379"/>
    <n v="12700000"/>
    <n v="12200000"/>
    <n v="21500000"/>
    <x v="61"/>
    <x v="1"/>
    <n v="12200000"/>
    <n v="15800000"/>
    <x v="1"/>
    <x v="89"/>
    <n v="53600000"/>
    <x v="0"/>
    <n v="1316667"/>
    <x v="0"/>
  </r>
  <r>
    <x v="119"/>
    <x v="5"/>
    <x v="1"/>
    <x v="1"/>
    <x v="2"/>
    <x v="0"/>
    <x v="99"/>
    <x v="5"/>
    <n v="717"/>
    <n v="2200000"/>
    <n v="2000000"/>
    <n v="23600000"/>
    <x v="15"/>
    <x v="0"/>
    <n v="27000000"/>
    <n v="32900000"/>
    <x v="0"/>
    <x v="110"/>
    <n v="36900000"/>
    <x v="2"/>
    <n v="16450000"/>
    <x v="0"/>
  </r>
  <r>
    <x v="120"/>
    <x v="3"/>
    <x v="0"/>
    <x v="0"/>
    <x v="67"/>
    <x v="1"/>
    <x v="40"/>
    <x v="7"/>
    <n v="545"/>
    <n v="100000"/>
    <n v="200000"/>
    <n v="2700000"/>
    <x v="33"/>
    <x v="1"/>
    <n v="1500000"/>
    <n v="2300000"/>
    <x v="2"/>
    <x v="111"/>
    <n v="3900000"/>
    <x v="3"/>
    <n v="143750"/>
    <x v="1"/>
  </r>
  <r>
    <x v="121"/>
    <x v="0"/>
    <x v="0"/>
    <x v="0"/>
    <x v="8"/>
    <x v="1"/>
    <x v="100"/>
    <x v="1"/>
    <n v="317"/>
    <n v="300000"/>
    <n v="1000000"/>
    <n v="2000000"/>
    <x v="27"/>
    <x v="1"/>
    <n v="2300000"/>
    <n v="3200000"/>
    <x v="1"/>
    <x v="112"/>
    <n v="4100000"/>
    <x v="3"/>
    <n v="400000"/>
    <x v="0"/>
  </r>
  <r>
    <x v="122"/>
    <x v="5"/>
    <x v="1"/>
    <x v="0"/>
    <x v="42"/>
    <x v="0"/>
    <x v="99"/>
    <x v="3"/>
    <n v="570"/>
    <n v="5100000"/>
    <n v="6200000"/>
    <n v="20500000"/>
    <x v="50"/>
    <x v="0"/>
    <n v="27400000"/>
    <n v="32900000"/>
    <x v="2"/>
    <x v="113"/>
    <n v="40300000"/>
    <x v="0"/>
    <n v="3290000"/>
    <x v="0"/>
  </r>
  <r>
    <x v="123"/>
    <x v="1"/>
    <x v="1"/>
    <x v="1"/>
    <x v="24"/>
    <x v="0"/>
    <x v="101"/>
    <x v="6"/>
    <n v="865"/>
    <n v="26800000"/>
    <n v="0"/>
    <n v="20900000"/>
    <x v="40"/>
    <x v="0"/>
    <n v="7400000"/>
    <n v="18700000"/>
    <x v="4"/>
    <x v="114"/>
    <n v="56700000"/>
    <x v="0"/>
    <n v="1038889"/>
    <x v="0"/>
  </r>
  <r>
    <x v="124"/>
    <x v="2"/>
    <x v="0"/>
    <x v="0"/>
    <x v="23"/>
    <x v="0"/>
    <x v="102"/>
    <x v="8"/>
    <n v="719"/>
    <n v="12200000"/>
    <n v="10300000"/>
    <n v="18200000"/>
    <x v="62"/>
    <x v="0"/>
    <n v="9300000"/>
    <n v="19500000"/>
    <x v="0"/>
    <x v="43"/>
    <n v="47700000"/>
    <x v="0"/>
    <n v="1392857"/>
    <x v="0"/>
  </r>
  <r>
    <x v="125"/>
    <x v="2"/>
    <x v="0"/>
    <x v="0"/>
    <x v="68"/>
    <x v="4"/>
    <x v="103"/>
    <x v="7"/>
    <n v="821"/>
    <n v="400000"/>
    <n v="100000"/>
    <n v="500000"/>
    <x v="69"/>
    <x v="0"/>
    <n v="500000"/>
    <n v="600000"/>
    <x v="4"/>
    <x v="93"/>
    <n v="1200000"/>
    <x v="3"/>
    <n v="37500"/>
    <x v="4"/>
  </r>
  <r>
    <x v="126"/>
    <x v="4"/>
    <x v="1"/>
    <x v="1"/>
    <x v="61"/>
    <x v="4"/>
    <x v="104"/>
    <x v="3"/>
    <n v="859"/>
    <n v="900000"/>
    <n v="500000"/>
    <n v="800000"/>
    <x v="70"/>
    <x v="0"/>
    <n v="600000"/>
    <n v="800000"/>
    <x v="4"/>
    <x v="65"/>
    <n v="2600000"/>
    <x v="3"/>
    <n v="80000"/>
    <x v="3"/>
  </r>
  <r>
    <x v="127"/>
    <x v="2"/>
    <x v="1"/>
    <x v="0"/>
    <x v="38"/>
    <x v="0"/>
    <x v="54"/>
    <x v="3"/>
    <n v="395"/>
    <n v="100000"/>
    <n v="8000000"/>
    <n v="15500000"/>
    <x v="57"/>
    <x v="1"/>
    <n v="11900000"/>
    <n v="18200000"/>
    <x v="1"/>
    <x v="115"/>
    <n v="28700000"/>
    <x v="4"/>
    <n v="1820000"/>
    <x v="0"/>
  </r>
  <r>
    <x v="128"/>
    <x v="0"/>
    <x v="1"/>
    <x v="1"/>
    <x v="50"/>
    <x v="1"/>
    <x v="105"/>
    <x v="0"/>
    <n v="429"/>
    <n v="1600000"/>
    <n v="1300000"/>
    <n v="2700000"/>
    <x v="33"/>
    <x v="1"/>
    <n v="1800000"/>
    <n v="2600000"/>
    <x v="1"/>
    <x v="40"/>
    <n v="6300000"/>
    <x v="3"/>
    <n v="216667"/>
    <x v="0"/>
  </r>
  <r>
    <x v="129"/>
    <x v="2"/>
    <x v="0"/>
    <x v="0"/>
    <x v="61"/>
    <x v="4"/>
    <x v="106"/>
    <x v="0"/>
    <n v="861"/>
    <n v="200000"/>
    <n v="600000"/>
    <n v="1100000"/>
    <x v="70"/>
    <x v="0"/>
    <n v="1000000"/>
    <n v="1200000"/>
    <x v="4"/>
    <x v="102"/>
    <n v="2300000"/>
    <x v="3"/>
    <n v="100000"/>
    <x v="1"/>
  </r>
  <r>
    <x v="130"/>
    <x v="1"/>
    <x v="1"/>
    <x v="1"/>
    <x v="35"/>
    <x v="0"/>
    <x v="107"/>
    <x v="8"/>
    <n v="565"/>
    <n v="15100000"/>
    <n v="11900000"/>
    <n v="33900000"/>
    <x v="76"/>
    <x v="0"/>
    <n v="7400000"/>
    <n v="20800000"/>
    <x v="2"/>
    <x v="116"/>
    <n v="70400000"/>
    <x v="0"/>
    <n v="1485714"/>
    <x v="0"/>
  </r>
  <r>
    <x v="131"/>
    <x v="3"/>
    <x v="0"/>
    <x v="0"/>
    <x v="43"/>
    <x v="0"/>
    <x v="108"/>
    <x v="3"/>
    <n v="357"/>
    <n v="7900000"/>
    <n v="8600000"/>
    <n v="18200000"/>
    <x v="35"/>
    <x v="1"/>
    <n v="17700000"/>
    <n v="22600000"/>
    <x v="1"/>
    <x v="42"/>
    <n v="43500000"/>
    <x v="0"/>
    <n v="2260000"/>
    <x v="0"/>
  </r>
  <r>
    <x v="132"/>
    <x v="2"/>
    <x v="1"/>
    <x v="1"/>
    <x v="69"/>
    <x v="3"/>
    <x v="109"/>
    <x v="6"/>
    <n v="465"/>
    <n v="600000"/>
    <n v="500000"/>
    <n v="5400000"/>
    <x v="20"/>
    <x v="1"/>
    <n v="1000000"/>
    <n v="3600000"/>
    <x v="1"/>
    <x v="95"/>
    <n v="8300000"/>
    <x v="3"/>
    <n v="200000"/>
    <x v="0"/>
  </r>
  <r>
    <x v="133"/>
    <x v="4"/>
    <x v="1"/>
    <x v="1"/>
    <x v="54"/>
    <x v="0"/>
    <x v="110"/>
    <x v="1"/>
    <n v="479"/>
    <n v="11700000"/>
    <n v="9100000"/>
    <n v="25700000"/>
    <x v="77"/>
    <x v="1"/>
    <n v="4300000"/>
    <n v="13900000"/>
    <x v="1"/>
    <x v="117"/>
    <n v="53300000"/>
    <x v="0"/>
    <n v="1737500"/>
    <x v="0"/>
  </r>
  <r>
    <x v="134"/>
    <x v="2"/>
    <x v="1"/>
    <x v="0"/>
    <x v="30"/>
    <x v="3"/>
    <x v="111"/>
    <x v="7"/>
    <n v="717"/>
    <n v="2100000"/>
    <n v="800000"/>
    <n v="4400000"/>
    <x v="65"/>
    <x v="0"/>
    <n v="4200000"/>
    <n v="5500000"/>
    <x v="0"/>
    <x v="118"/>
    <n v="8800000"/>
    <x v="3"/>
    <n v="343750"/>
    <x v="0"/>
  </r>
  <r>
    <x v="135"/>
    <x v="2"/>
    <x v="0"/>
    <x v="0"/>
    <x v="27"/>
    <x v="3"/>
    <x v="111"/>
    <x v="0"/>
    <n v="425"/>
    <n v="600000"/>
    <n v="800000"/>
    <n v="5400000"/>
    <x v="27"/>
    <x v="1"/>
    <n v="4600000"/>
    <n v="5500000"/>
    <x v="1"/>
    <x v="119"/>
    <n v="8400000"/>
    <x v="3"/>
    <n v="458333"/>
    <x v="0"/>
  </r>
  <r>
    <x v="136"/>
    <x v="0"/>
    <x v="1"/>
    <x v="0"/>
    <x v="70"/>
    <x v="0"/>
    <x v="66"/>
    <x v="5"/>
    <n v="786"/>
    <n v="200000"/>
    <n v="5900000"/>
    <n v="13900000"/>
    <x v="16"/>
    <x v="0"/>
    <n v="10600000"/>
    <n v="16700000"/>
    <x v="0"/>
    <x v="77"/>
    <n v="24600000"/>
    <x v="4"/>
    <n v="8350000"/>
    <x v="0"/>
  </r>
  <r>
    <x v="137"/>
    <x v="3"/>
    <x v="1"/>
    <x v="1"/>
    <x v="71"/>
    <x v="0"/>
    <x v="112"/>
    <x v="9"/>
    <n v="382"/>
    <n v="4400000"/>
    <n v="1300000"/>
    <n v="8600000"/>
    <x v="56"/>
    <x v="1"/>
    <n v="5600000"/>
    <n v="6700000"/>
    <x v="1"/>
    <x v="107"/>
    <n v="16500000"/>
    <x v="1"/>
    <n v="1116667"/>
    <x v="0"/>
  </r>
  <r>
    <x v="138"/>
    <x v="2"/>
    <x v="1"/>
    <x v="1"/>
    <x v="10"/>
    <x v="0"/>
    <x v="113"/>
    <x v="0"/>
    <n v="564"/>
    <n v="1000000"/>
    <n v="3100000"/>
    <n v="7500000"/>
    <x v="72"/>
    <x v="0"/>
    <n v="6700000"/>
    <n v="8500000"/>
    <x v="2"/>
    <x v="81"/>
    <n v="14500000"/>
    <x v="1"/>
    <n v="708333"/>
    <x v="0"/>
  </r>
  <r>
    <x v="139"/>
    <x v="1"/>
    <x v="0"/>
    <x v="0"/>
    <x v="68"/>
    <x v="4"/>
    <x v="114"/>
    <x v="1"/>
    <n v="501"/>
    <n v="500000"/>
    <n v="200000"/>
    <n v="700000"/>
    <x v="69"/>
    <x v="1"/>
    <n v="600000"/>
    <n v="700000"/>
    <x v="2"/>
    <x v="120"/>
    <n v="1600000"/>
    <x v="3"/>
    <n v="87500"/>
    <x v="3"/>
  </r>
  <r>
    <x v="140"/>
    <x v="0"/>
    <x v="1"/>
    <x v="1"/>
    <x v="72"/>
    <x v="0"/>
    <x v="17"/>
    <x v="3"/>
    <n v="727"/>
    <n v="6600000"/>
    <n v="4100000"/>
    <n v="9500000"/>
    <x v="1"/>
    <x v="0"/>
    <n v="6100000"/>
    <n v="9400000"/>
    <x v="0"/>
    <x v="121"/>
    <n v="22700000"/>
    <x v="4"/>
    <n v="940000"/>
    <x v="0"/>
  </r>
  <r>
    <x v="141"/>
    <x v="4"/>
    <x v="1"/>
    <x v="0"/>
    <x v="29"/>
    <x v="0"/>
    <x v="57"/>
    <x v="9"/>
    <n v="894"/>
    <n v="1100000"/>
    <n v="6500000"/>
    <n v="7400000"/>
    <x v="48"/>
    <x v="0"/>
    <n v="4700000"/>
    <n v="7500000"/>
    <x v="4"/>
    <x v="122"/>
    <n v="18600000"/>
    <x v="1"/>
    <n v="1250000"/>
    <x v="0"/>
  </r>
  <r>
    <x v="142"/>
    <x v="1"/>
    <x v="0"/>
    <x v="1"/>
    <x v="34"/>
    <x v="0"/>
    <x v="66"/>
    <x v="6"/>
    <n v="829"/>
    <n v="5500000"/>
    <n v="1300000"/>
    <n v="12800000"/>
    <x v="15"/>
    <x v="0"/>
    <n v="10800000"/>
    <n v="16700000"/>
    <x v="4"/>
    <x v="123"/>
    <n v="25100000"/>
    <x v="4"/>
    <n v="927778"/>
    <x v="0"/>
  </r>
  <r>
    <x v="143"/>
    <x v="4"/>
    <x v="1"/>
    <x v="0"/>
    <x v="58"/>
    <x v="0"/>
    <x v="115"/>
    <x v="2"/>
    <n v="506"/>
    <n v="2600000"/>
    <n v="10000000"/>
    <n v="25900000"/>
    <x v="21"/>
    <x v="1"/>
    <n v="10200000"/>
    <n v="17400000"/>
    <x v="2"/>
    <x v="124"/>
    <n v="45100000"/>
    <x v="0"/>
    <n v="870000"/>
    <x v="0"/>
  </r>
  <r>
    <x v="144"/>
    <x v="0"/>
    <x v="0"/>
    <x v="1"/>
    <x v="73"/>
    <x v="0"/>
    <x v="116"/>
    <x v="9"/>
    <n v="802"/>
    <n v="9400000"/>
    <n v="16700000"/>
    <n v="24500000"/>
    <x v="73"/>
    <x v="0"/>
    <n v="22300000"/>
    <n v="32100000"/>
    <x v="4"/>
    <x v="125"/>
    <n v="59200000"/>
    <x v="0"/>
    <n v="5350000"/>
    <x v="0"/>
  </r>
  <r>
    <x v="145"/>
    <x v="3"/>
    <x v="1"/>
    <x v="0"/>
    <x v="65"/>
    <x v="1"/>
    <x v="63"/>
    <x v="8"/>
    <n v="543"/>
    <n v="300000"/>
    <n v="900000"/>
    <n v="2100000"/>
    <x v="19"/>
    <x v="1"/>
    <n v="1200000"/>
    <n v="1500000"/>
    <x v="2"/>
    <x v="112"/>
    <n v="3900000"/>
    <x v="3"/>
    <n v="107143"/>
    <x v="1"/>
  </r>
  <r>
    <x v="146"/>
    <x v="2"/>
    <x v="0"/>
    <x v="1"/>
    <x v="32"/>
    <x v="2"/>
    <x v="100"/>
    <x v="2"/>
    <n v="772"/>
    <n v="2400000"/>
    <n v="900000"/>
    <n v="5100000"/>
    <x v="9"/>
    <x v="0"/>
    <n v="1600000"/>
    <n v="3200000"/>
    <x v="0"/>
    <x v="126"/>
    <n v="9800000"/>
    <x v="3"/>
    <n v="160000"/>
    <x v="2"/>
  </r>
  <r>
    <x v="147"/>
    <x v="2"/>
    <x v="0"/>
    <x v="0"/>
    <x v="74"/>
    <x v="0"/>
    <x v="117"/>
    <x v="0"/>
    <n v="572"/>
    <n v="9700000"/>
    <n v="100000"/>
    <n v="12500000"/>
    <x v="51"/>
    <x v="0"/>
    <n v="8700000"/>
    <n v="11100000"/>
    <x v="2"/>
    <x v="10"/>
    <n v="26300000"/>
    <x v="4"/>
    <n v="925000"/>
    <x v="0"/>
  </r>
  <r>
    <x v="148"/>
    <x v="1"/>
    <x v="1"/>
    <x v="1"/>
    <x v="20"/>
    <x v="0"/>
    <x v="32"/>
    <x v="7"/>
    <n v="709"/>
    <n v="14600000"/>
    <n v="900000"/>
    <n v="18500000"/>
    <x v="78"/>
    <x v="0"/>
    <n v="8100000"/>
    <n v="11900000"/>
    <x v="0"/>
    <x v="127"/>
    <n v="38900000"/>
    <x v="2"/>
    <n v="743750"/>
    <x v="0"/>
  </r>
  <r>
    <x v="149"/>
    <x v="3"/>
    <x v="0"/>
    <x v="0"/>
    <x v="55"/>
    <x v="0"/>
    <x v="34"/>
    <x v="6"/>
    <n v="402"/>
    <n v="4000000"/>
    <n v="2100000"/>
    <n v="7200000"/>
    <x v="56"/>
    <x v="1"/>
    <n v="5100000"/>
    <n v="6200000"/>
    <x v="1"/>
    <x v="128"/>
    <n v="15300000"/>
    <x v="1"/>
    <n v="344444"/>
    <x v="0"/>
  </r>
  <r>
    <x v="150"/>
    <x v="5"/>
    <x v="1"/>
    <x v="1"/>
    <x v="75"/>
    <x v="0"/>
    <x v="118"/>
    <x v="1"/>
    <n v="481"/>
    <n v="14300000"/>
    <n v="9500000"/>
    <n v="18800000"/>
    <x v="52"/>
    <x v="1"/>
    <n v="15100000"/>
    <n v="19300000"/>
    <x v="1"/>
    <x v="129"/>
    <n v="47800000"/>
    <x v="0"/>
    <n v="2412500"/>
    <x v="0"/>
  </r>
  <r>
    <x v="151"/>
    <x v="3"/>
    <x v="0"/>
    <x v="1"/>
    <x v="76"/>
    <x v="0"/>
    <x v="119"/>
    <x v="9"/>
    <n v="772"/>
    <n v="13600000"/>
    <n v="5500000"/>
    <n v="20400000"/>
    <x v="79"/>
    <x v="0"/>
    <n v="20400000"/>
    <n v="28800000"/>
    <x v="0"/>
    <x v="130"/>
    <n v="48400000"/>
    <x v="0"/>
    <n v="4800000"/>
    <x v="0"/>
  </r>
  <r>
    <x v="152"/>
    <x v="5"/>
    <x v="0"/>
    <x v="1"/>
    <x v="19"/>
    <x v="0"/>
    <x v="120"/>
    <x v="5"/>
    <n v="306"/>
    <n v="15900000"/>
    <n v="1900000"/>
    <n v="18100000"/>
    <x v="80"/>
    <x v="0"/>
    <n v="17400000"/>
    <n v="20600000"/>
    <x v="1"/>
    <x v="131"/>
    <n v="42400000"/>
    <x v="0"/>
    <n v="10300000"/>
    <x v="0"/>
  </r>
  <r>
    <x v="153"/>
    <x v="0"/>
    <x v="1"/>
    <x v="0"/>
    <x v="77"/>
    <x v="2"/>
    <x v="90"/>
    <x v="9"/>
    <n v="415"/>
    <n v="0"/>
    <n v="900000"/>
    <n v="2900000"/>
    <x v="81"/>
    <x v="1"/>
    <n v="3300000"/>
    <n v="4500000"/>
    <x v="1"/>
    <x v="132"/>
    <n v="5100000"/>
    <x v="3"/>
    <n v="750000"/>
    <x v="0"/>
  </r>
  <r>
    <x v="154"/>
    <x v="2"/>
    <x v="1"/>
    <x v="0"/>
    <x v="59"/>
    <x v="0"/>
    <x v="121"/>
    <x v="7"/>
    <n v="548"/>
    <n v="18200000"/>
    <n v="4400000"/>
    <n v="36100000"/>
    <x v="45"/>
    <x v="1"/>
    <n v="30200000"/>
    <n v="35000000"/>
    <x v="2"/>
    <x v="133"/>
    <n v="68100000"/>
    <x v="0"/>
    <n v="2187500"/>
    <x v="0"/>
  </r>
  <r>
    <x v="155"/>
    <x v="3"/>
    <x v="1"/>
    <x v="0"/>
    <x v="12"/>
    <x v="0"/>
    <x v="10"/>
    <x v="1"/>
    <n v="701"/>
    <n v="9100000"/>
    <n v="500000"/>
    <n v="14000000"/>
    <x v="82"/>
    <x v="0"/>
    <n v="6600000"/>
    <n v="11200000"/>
    <x v="0"/>
    <x v="115"/>
    <n v="28600000"/>
    <x v="4"/>
    <n v="1400000"/>
    <x v="0"/>
  </r>
  <r>
    <x v="156"/>
    <x v="0"/>
    <x v="0"/>
    <x v="0"/>
    <x v="53"/>
    <x v="0"/>
    <x v="36"/>
    <x v="0"/>
    <n v="890"/>
    <n v="4700000"/>
    <n v="4300000"/>
    <n v="8400000"/>
    <x v="64"/>
    <x v="0"/>
    <n v="5600000"/>
    <n v="7700000"/>
    <x v="4"/>
    <x v="134"/>
    <n v="20400000"/>
    <x v="4"/>
    <n v="641667"/>
    <x v="0"/>
  </r>
  <r>
    <x v="157"/>
    <x v="3"/>
    <x v="1"/>
    <x v="1"/>
    <x v="52"/>
    <x v="0"/>
    <x v="122"/>
    <x v="9"/>
    <n v="364"/>
    <n v="5300000"/>
    <n v="18700000"/>
    <n v="27800000"/>
    <x v="83"/>
    <x v="1"/>
    <n v="25000000"/>
    <n v="33300000"/>
    <x v="1"/>
    <x v="135"/>
    <n v="61700000"/>
    <x v="0"/>
    <n v="5550000"/>
    <x v="0"/>
  </r>
  <r>
    <x v="158"/>
    <x v="3"/>
    <x v="0"/>
    <x v="1"/>
    <x v="50"/>
    <x v="1"/>
    <x v="123"/>
    <x v="2"/>
    <n v="704"/>
    <n v="1600000"/>
    <n v="0"/>
    <n v="2200000"/>
    <x v="8"/>
    <x v="0"/>
    <n v="700000"/>
    <n v="1300000"/>
    <x v="0"/>
    <x v="132"/>
    <n v="4500000"/>
    <x v="3"/>
    <n v="65000"/>
    <x v="3"/>
  </r>
  <r>
    <x v="159"/>
    <x v="2"/>
    <x v="0"/>
    <x v="1"/>
    <x v="74"/>
    <x v="0"/>
    <x v="51"/>
    <x v="3"/>
    <n v="318"/>
    <n v="1500000"/>
    <n v="5100000"/>
    <n v="8000000"/>
    <x v="35"/>
    <x v="1"/>
    <n v="5700000"/>
    <n v="10600000"/>
    <x v="1"/>
    <x v="136"/>
    <n v="18600000"/>
    <x v="1"/>
    <n v="1060000"/>
    <x v="0"/>
  </r>
  <r>
    <x v="160"/>
    <x v="3"/>
    <x v="1"/>
    <x v="0"/>
    <x v="21"/>
    <x v="0"/>
    <x v="124"/>
    <x v="5"/>
    <n v="761"/>
    <n v="5800000"/>
    <n v="1800000"/>
    <n v="10400000"/>
    <x v="52"/>
    <x v="0"/>
    <n v="5400000"/>
    <n v="9600000"/>
    <x v="0"/>
    <x v="44"/>
    <n v="21100000"/>
    <x v="4"/>
    <n v="4800000"/>
    <x v="0"/>
  </r>
  <r>
    <x v="161"/>
    <x v="4"/>
    <x v="1"/>
    <x v="0"/>
    <x v="78"/>
    <x v="0"/>
    <x v="125"/>
    <x v="9"/>
    <n v="693"/>
    <n v="3700000"/>
    <n v="1500000"/>
    <n v="17800000"/>
    <x v="7"/>
    <x v="0"/>
    <n v="9100000"/>
    <n v="15100000"/>
    <x v="3"/>
    <x v="137"/>
    <n v="27500000"/>
    <x v="4"/>
    <n v="2516667"/>
    <x v="0"/>
  </r>
  <r>
    <x v="162"/>
    <x v="2"/>
    <x v="1"/>
    <x v="0"/>
    <x v="63"/>
    <x v="0"/>
    <x v="120"/>
    <x v="7"/>
    <n v="524"/>
    <n v="24200000"/>
    <n v="11100000"/>
    <n v="27400000"/>
    <x v="16"/>
    <x v="1"/>
    <n v="14500000"/>
    <n v="20600000"/>
    <x v="2"/>
    <x v="138"/>
    <n v="72400000"/>
    <x v="0"/>
    <n v="1287500"/>
    <x v="0"/>
  </r>
  <r>
    <x v="163"/>
    <x v="0"/>
    <x v="1"/>
    <x v="1"/>
    <x v="55"/>
    <x v="0"/>
    <x v="126"/>
    <x v="3"/>
    <n v="681"/>
    <n v="4900000"/>
    <n v="1400000"/>
    <n v="4300000"/>
    <x v="30"/>
    <x v="0"/>
    <n v="2400000"/>
    <n v="5300000"/>
    <x v="3"/>
    <x v="139"/>
    <n v="12600000"/>
    <x v="1"/>
    <n v="530000"/>
    <x v="0"/>
  </r>
  <r>
    <x v="164"/>
    <x v="0"/>
    <x v="0"/>
    <x v="1"/>
    <x v="79"/>
    <x v="0"/>
    <x v="127"/>
    <x v="6"/>
    <n v="737"/>
    <n v="22300000"/>
    <n v="12600000"/>
    <n v="27000000"/>
    <x v="68"/>
    <x v="0"/>
    <n v="15000000"/>
    <n v="22300000"/>
    <x v="0"/>
    <x v="80"/>
    <n v="70000000"/>
    <x v="0"/>
    <n v="1238889"/>
    <x v="0"/>
  </r>
  <r>
    <x v="165"/>
    <x v="1"/>
    <x v="1"/>
    <x v="0"/>
    <x v="7"/>
    <x v="0"/>
    <x v="128"/>
    <x v="7"/>
    <n v="638"/>
    <n v="100000"/>
    <n v="9500000"/>
    <n v="16300000"/>
    <x v="84"/>
    <x v="0"/>
    <n v="11400000"/>
    <n v="15900000"/>
    <x v="3"/>
    <x v="68"/>
    <n v="31600000"/>
    <x v="2"/>
    <n v="993750"/>
    <x v="0"/>
  </r>
  <r>
    <x v="166"/>
    <x v="4"/>
    <x v="1"/>
    <x v="0"/>
    <x v="18"/>
    <x v="0"/>
    <x v="129"/>
    <x v="5"/>
    <n v="656"/>
    <n v="500000"/>
    <n v="5000000"/>
    <n v="16000000"/>
    <x v="48"/>
    <x v="0"/>
    <n v="10000000"/>
    <n v="12800000"/>
    <x v="3"/>
    <x v="140"/>
    <n v="27300000"/>
    <x v="4"/>
    <n v="6400000"/>
    <x v="0"/>
  </r>
  <r>
    <x v="167"/>
    <x v="5"/>
    <x v="0"/>
    <x v="0"/>
    <x v="69"/>
    <x v="3"/>
    <x v="68"/>
    <x v="9"/>
    <n v="540"/>
    <n v="2500000"/>
    <n v="3200000"/>
    <n v="5000000"/>
    <x v="56"/>
    <x v="1"/>
    <n v="5400000"/>
    <n v="6500000"/>
    <x v="2"/>
    <x v="141"/>
    <n v="12500000"/>
    <x v="1"/>
    <n v="1083333"/>
    <x v="0"/>
  </r>
  <r>
    <x v="168"/>
    <x v="4"/>
    <x v="1"/>
    <x v="1"/>
    <x v="2"/>
    <x v="0"/>
    <x v="130"/>
    <x v="9"/>
    <n v="341"/>
    <n v="1000000"/>
    <n v="300000"/>
    <n v="23100000"/>
    <x v="37"/>
    <x v="1"/>
    <n v="27000000"/>
    <n v="35200000"/>
    <x v="1"/>
    <x v="142"/>
    <n v="33500000"/>
    <x v="2"/>
    <n v="5866667"/>
    <x v="0"/>
  </r>
  <r>
    <x v="169"/>
    <x v="1"/>
    <x v="1"/>
    <x v="1"/>
    <x v="5"/>
    <x v="0"/>
    <x v="131"/>
    <x v="5"/>
    <n v="371"/>
    <n v="11700000"/>
    <n v="6800000"/>
    <n v="18700000"/>
    <x v="85"/>
    <x v="0"/>
    <n v="14000000"/>
    <n v="17500000"/>
    <x v="1"/>
    <x v="143"/>
    <n v="42000000"/>
    <x v="0"/>
    <n v="8750000"/>
    <x v="0"/>
  </r>
  <r>
    <x v="170"/>
    <x v="2"/>
    <x v="1"/>
    <x v="1"/>
    <x v="37"/>
    <x v="0"/>
    <x v="132"/>
    <x v="0"/>
    <n v="886"/>
    <n v="4000000"/>
    <n v="500000"/>
    <n v="14900000"/>
    <x v="86"/>
    <x v="0"/>
    <n v="8200000"/>
    <n v="10500000"/>
    <x v="4"/>
    <x v="144"/>
    <n v="23200000"/>
    <x v="4"/>
    <n v="875000"/>
    <x v="0"/>
  </r>
  <r>
    <x v="171"/>
    <x v="1"/>
    <x v="1"/>
    <x v="0"/>
    <x v="13"/>
    <x v="3"/>
    <x v="133"/>
    <x v="6"/>
    <n v="801"/>
    <n v="400000"/>
    <n v="800000"/>
    <n v="4800000"/>
    <x v="81"/>
    <x v="0"/>
    <n v="2900000"/>
    <n v="4100000"/>
    <x v="4"/>
    <x v="145"/>
    <n v="7900000"/>
    <x v="3"/>
    <n v="227778"/>
    <x v="0"/>
  </r>
  <r>
    <x v="172"/>
    <x v="2"/>
    <x v="1"/>
    <x v="1"/>
    <x v="29"/>
    <x v="0"/>
    <x v="25"/>
    <x v="7"/>
    <n v="748"/>
    <n v="7700000"/>
    <n v="2400000"/>
    <n v="9700000"/>
    <x v="20"/>
    <x v="0"/>
    <n v="6900000"/>
    <n v="9500000"/>
    <x v="0"/>
    <x v="146"/>
    <n v="23400000"/>
    <x v="4"/>
    <n v="593750"/>
    <x v="0"/>
  </r>
  <r>
    <x v="173"/>
    <x v="0"/>
    <x v="1"/>
    <x v="1"/>
    <x v="41"/>
    <x v="0"/>
    <x v="134"/>
    <x v="1"/>
    <n v="376"/>
    <n v="21900000"/>
    <n v="5000000"/>
    <n v="17400000"/>
    <x v="32"/>
    <x v="1"/>
    <n v="23000000"/>
    <n v="28200000"/>
    <x v="1"/>
    <x v="147"/>
    <n v="51700000"/>
    <x v="0"/>
    <n v="3525000"/>
    <x v="0"/>
  </r>
  <r>
    <x v="174"/>
    <x v="4"/>
    <x v="1"/>
    <x v="1"/>
    <x v="58"/>
    <x v="0"/>
    <x v="135"/>
    <x v="1"/>
    <n v="371"/>
    <n v="10800000"/>
    <n v="9500000"/>
    <n v="18500000"/>
    <x v="87"/>
    <x v="1"/>
    <n v="6900000"/>
    <n v="14300000"/>
    <x v="1"/>
    <x v="148"/>
    <n v="45400000"/>
    <x v="0"/>
    <n v="1787500"/>
    <x v="0"/>
  </r>
  <r>
    <x v="175"/>
    <x v="0"/>
    <x v="0"/>
    <x v="0"/>
    <x v="69"/>
    <x v="3"/>
    <x v="126"/>
    <x v="9"/>
    <n v="826"/>
    <n v="4500000"/>
    <n v="700000"/>
    <n v="6500000"/>
    <x v="65"/>
    <x v="0"/>
    <n v="4000000"/>
    <n v="5300000"/>
    <x v="4"/>
    <x v="64"/>
    <n v="13500000"/>
    <x v="1"/>
    <n v="883333"/>
    <x v="0"/>
  </r>
  <r>
    <x v="176"/>
    <x v="4"/>
    <x v="1"/>
    <x v="0"/>
    <x v="80"/>
    <x v="0"/>
    <x v="35"/>
    <x v="0"/>
    <n v="873"/>
    <n v="4500000"/>
    <n v="1800000"/>
    <n v="33800000"/>
    <x v="46"/>
    <x v="0"/>
    <n v="15800000"/>
    <n v="27200000"/>
    <x v="4"/>
    <x v="149"/>
    <n v="49300000"/>
    <x v="0"/>
    <n v="2266667"/>
    <x v="0"/>
  </r>
  <r>
    <x v="177"/>
    <x v="3"/>
    <x v="1"/>
    <x v="1"/>
    <x v="22"/>
    <x v="0"/>
    <x v="75"/>
    <x v="1"/>
    <n v="309"/>
    <n v="500000"/>
    <n v="600000"/>
    <n v="5700000"/>
    <x v="48"/>
    <x v="1"/>
    <n v="5800000"/>
    <n v="8600000"/>
    <x v="1"/>
    <x v="119"/>
    <n v="9200000"/>
    <x v="3"/>
    <n v="1075000"/>
    <x v="0"/>
  </r>
  <r>
    <x v="178"/>
    <x v="4"/>
    <x v="1"/>
    <x v="0"/>
    <x v="47"/>
    <x v="0"/>
    <x v="136"/>
    <x v="2"/>
    <n v="869"/>
    <n v="3300000"/>
    <n v="7500000"/>
    <n v="20000000"/>
    <x v="36"/>
    <x v="0"/>
    <n v="6800000"/>
    <n v="13300000"/>
    <x v="4"/>
    <x v="150"/>
    <n v="36400000"/>
    <x v="2"/>
    <n v="665000"/>
    <x v="0"/>
  </r>
  <r>
    <x v="179"/>
    <x v="3"/>
    <x v="0"/>
    <x v="0"/>
    <x v="37"/>
    <x v="0"/>
    <x v="110"/>
    <x v="0"/>
    <n v="534"/>
    <n v="4700000"/>
    <n v="2900000"/>
    <n v="8200000"/>
    <x v="48"/>
    <x v="1"/>
    <n v="11100000"/>
    <n v="13900000"/>
    <x v="2"/>
    <x v="74"/>
    <n v="19600000"/>
    <x v="1"/>
    <n v="1158333"/>
    <x v="0"/>
  </r>
  <r>
    <x v="180"/>
    <x v="2"/>
    <x v="1"/>
    <x v="1"/>
    <x v="78"/>
    <x v="0"/>
    <x v="137"/>
    <x v="9"/>
    <n v="787"/>
    <n v="9800000"/>
    <n v="3600000"/>
    <n v="14300000"/>
    <x v="52"/>
    <x v="0"/>
    <n v="13700000"/>
    <n v="17900000"/>
    <x v="0"/>
    <x v="151"/>
    <n v="32200000"/>
    <x v="2"/>
    <n v="2983333"/>
    <x v="0"/>
  </r>
  <r>
    <x v="181"/>
    <x v="1"/>
    <x v="0"/>
    <x v="1"/>
    <x v="67"/>
    <x v="1"/>
    <x v="8"/>
    <x v="7"/>
    <n v="566"/>
    <n v="100000"/>
    <n v="700000"/>
    <n v="2000000"/>
    <x v="8"/>
    <x v="0"/>
    <n v="1600000"/>
    <n v="2200000"/>
    <x v="2"/>
    <x v="152"/>
    <n v="3700000"/>
    <x v="3"/>
    <n v="137500"/>
    <x v="1"/>
  </r>
  <r>
    <x v="182"/>
    <x v="1"/>
    <x v="1"/>
    <x v="0"/>
    <x v="81"/>
    <x v="0"/>
    <x v="138"/>
    <x v="1"/>
    <n v="742"/>
    <n v="4900000"/>
    <n v="1300000"/>
    <n v="6700000"/>
    <x v="88"/>
    <x v="0"/>
    <n v="8200000"/>
    <n v="9900000"/>
    <x v="0"/>
    <x v="53"/>
    <n v="15700000"/>
    <x v="1"/>
    <n v="1237500"/>
    <x v="0"/>
  </r>
  <r>
    <x v="183"/>
    <x v="0"/>
    <x v="1"/>
    <x v="0"/>
    <x v="82"/>
    <x v="0"/>
    <x v="139"/>
    <x v="4"/>
    <n v="824"/>
    <n v="12100000"/>
    <n v="10900000"/>
    <n v="26300000"/>
    <x v="89"/>
    <x v="0"/>
    <n v="13600000"/>
    <n v="23100000"/>
    <x v="4"/>
    <x v="153"/>
    <n v="56800000"/>
    <x v="0"/>
    <n v="5775000"/>
    <x v="0"/>
  </r>
  <r>
    <x v="184"/>
    <x v="4"/>
    <x v="0"/>
    <x v="0"/>
    <x v="32"/>
    <x v="2"/>
    <x v="140"/>
    <x v="8"/>
    <n v="575"/>
    <n v="3000000"/>
    <n v="2100000"/>
    <n v="4900000"/>
    <x v="28"/>
    <x v="0"/>
    <n v="1700000"/>
    <n v="3100000"/>
    <x v="2"/>
    <x v="154"/>
    <n v="11400000"/>
    <x v="1"/>
    <n v="221429"/>
    <x v="0"/>
  </r>
  <r>
    <x v="185"/>
    <x v="0"/>
    <x v="0"/>
    <x v="1"/>
    <x v="37"/>
    <x v="0"/>
    <x v="141"/>
    <x v="3"/>
    <n v="766"/>
    <n v="1900000"/>
    <n v="3900000"/>
    <n v="8600000"/>
    <x v="90"/>
    <x v="0"/>
    <n v="7900000"/>
    <n v="10900000"/>
    <x v="0"/>
    <x v="155"/>
    <n v="18200000"/>
    <x v="1"/>
    <n v="1090000"/>
    <x v="0"/>
  </r>
  <r>
    <x v="186"/>
    <x v="5"/>
    <x v="1"/>
    <x v="1"/>
    <x v="26"/>
    <x v="3"/>
    <x v="62"/>
    <x v="3"/>
    <n v="888"/>
    <n v="2900000"/>
    <n v="900000"/>
    <n v="4100000"/>
    <x v="91"/>
    <x v="0"/>
    <n v="2800000"/>
    <n v="5000000"/>
    <x v="4"/>
    <x v="9"/>
    <n v="9600000"/>
    <x v="3"/>
    <n v="500000"/>
    <x v="0"/>
  </r>
  <r>
    <x v="187"/>
    <x v="2"/>
    <x v="0"/>
    <x v="1"/>
    <x v="24"/>
    <x v="0"/>
    <x v="142"/>
    <x v="9"/>
    <n v="638"/>
    <n v="16800000"/>
    <n v="11000000"/>
    <n v="26900000"/>
    <x v="92"/>
    <x v="0"/>
    <n v="21200000"/>
    <n v="30400000"/>
    <x v="3"/>
    <x v="156"/>
    <n v="63700000"/>
    <x v="0"/>
    <n v="5066667"/>
    <x v="0"/>
  </r>
  <r>
    <x v="188"/>
    <x v="3"/>
    <x v="1"/>
    <x v="1"/>
    <x v="36"/>
    <x v="0"/>
    <x v="143"/>
    <x v="9"/>
    <n v="622"/>
    <n v="7100000"/>
    <n v="11600000"/>
    <n v="26400000"/>
    <x v="39"/>
    <x v="0"/>
    <n v="12800000"/>
    <n v="23300000"/>
    <x v="3"/>
    <x v="55"/>
    <n v="52400000"/>
    <x v="0"/>
    <n v="3883333"/>
    <x v="0"/>
  </r>
  <r>
    <x v="189"/>
    <x v="5"/>
    <x v="1"/>
    <x v="0"/>
    <x v="41"/>
    <x v="0"/>
    <x v="144"/>
    <x v="6"/>
    <n v="458"/>
    <n v="12600000"/>
    <n v="6200000"/>
    <n v="27700000"/>
    <x v="93"/>
    <x v="1"/>
    <n v="15800000"/>
    <n v="19800000"/>
    <x v="1"/>
    <x v="117"/>
    <n v="53900000"/>
    <x v="0"/>
    <n v="1100000"/>
    <x v="0"/>
  </r>
  <r>
    <x v="190"/>
    <x v="5"/>
    <x v="1"/>
    <x v="0"/>
    <x v="24"/>
    <x v="0"/>
    <x v="134"/>
    <x v="7"/>
    <n v="327"/>
    <n v="1700000"/>
    <n v="2300000"/>
    <n v="24000000"/>
    <x v="94"/>
    <x v="1"/>
    <n v="17000000"/>
    <n v="28200000"/>
    <x v="1"/>
    <x v="157"/>
    <n v="37000000"/>
    <x v="2"/>
    <n v="1762500"/>
    <x v="0"/>
  </r>
  <r>
    <x v="191"/>
    <x v="1"/>
    <x v="1"/>
    <x v="0"/>
    <x v="53"/>
    <x v="0"/>
    <x v="68"/>
    <x v="5"/>
    <n v="612"/>
    <n v="8800000"/>
    <n v="3400000"/>
    <n v="6700000"/>
    <x v="88"/>
    <x v="0"/>
    <n v="4800000"/>
    <n v="6500000"/>
    <x v="3"/>
    <x v="158"/>
    <n v="21900000"/>
    <x v="4"/>
    <n v="3250000"/>
    <x v="0"/>
  </r>
  <r>
    <x v="192"/>
    <x v="5"/>
    <x v="0"/>
    <x v="0"/>
    <x v="8"/>
    <x v="1"/>
    <x v="145"/>
    <x v="1"/>
    <n v="682"/>
    <n v="2200000"/>
    <n v="1100000"/>
    <n v="2900000"/>
    <x v="14"/>
    <x v="0"/>
    <n v="2200000"/>
    <n v="2900000"/>
    <x v="3"/>
    <x v="159"/>
    <n v="7000000"/>
    <x v="3"/>
    <n v="362500"/>
    <x v="0"/>
  </r>
  <r>
    <x v="193"/>
    <x v="0"/>
    <x v="0"/>
    <x v="0"/>
    <x v="5"/>
    <x v="0"/>
    <x v="146"/>
    <x v="5"/>
    <n v="583"/>
    <n v="13700000"/>
    <n v="5800000"/>
    <n v="9500000"/>
    <x v="32"/>
    <x v="0"/>
    <n v="8000000"/>
    <n v="13200000"/>
    <x v="2"/>
    <x v="160"/>
    <n v="33800000"/>
    <x v="2"/>
    <n v="6600000"/>
    <x v="0"/>
  </r>
  <r>
    <x v="194"/>
    <x v="3"/>
    <x v="1"/>
    <x v="0"/>
    <x v="83"/>
    <x v="0"/>
    <x v="65"/>
    <x v="1"/>
    <n v="697"/>
    <n v="10000000"/>
    <n v="3600000"/>
    <n v="22500000"/>
    <x v="61"/>
    <x v="0"/>
    <n v="14700000"/>
    <n v="18300000"/>
    <x v="3"/>
    <x v="51"/>
    <n v="42500000"/>
    <x v="0"/>
    <n v="2287500"/>
    <x v="0"/>
  </r>
  <r>
    <x v="195"/>
    <x v="2"/>
    <x v="0"/>
    <x v="0"/>
    <x v="80"/>
    <x v="0"/>
    <x v="147"/>
    <x v="0"/>
    <n v="306"/>
    <n v="5800000"/>
    <n v="11500000"/>
    <n v="28000000"/>
    <x v="77"/>
    <x v="1"/>
    <n v="17500000"/>
    <n v="27100000"/>
    <x v="1"/>
    <x v="161"/>
    <n v="54500000"/>
    <x v="0"/>
    <n v="2258333"/>
    <x v="0"/>
  </r>
  <r>
    <x v="196"/>
    <x v="4"/>
    <x v="1"/>
    <x v="1"/>
    <x v="61"/>
    <x v="4"/>
    <x v="63"/>
    <x v="5"/>
    <n v="669"/>
    <n v="-100000"/>
    <n v="600000"/>
    <n v="900000"/>
    <x v="95"/>
    <x v="0"/>
    <n v="1000000"/>
    <n v="1500000"/>
    <x v="3"/>
    <x v="120"/>
    <n v="1800000"/>
    <x v="3"/>
    <n v="750000"/>
    <x v="0"/>
  </r>
  <r>
    <x v="197"/>
    <x v="0"/>
    <x v="1"/>
    <x v="0"/>
    <x v="81"/>
    <x v="0"/>
    <x v="148"/>
    <x v="6"/>
    <n v="816"/>
    <n v="6300000"/>
    <n v="4200000"/>
    <n v="8000000"/>
    <x v="41"/>
    <x v="0"/>
    <n v="2600000"/>
    <n v="6000000"/>
    <x v="4"/>
    <x v="162"/>
    <n v="21300000"/>
    <x v="4"/>
    <n v="333333"/>
    <x v="0"/>
  </r>
  <r>
    <x v="198"/>
    <x v="4"/>
    <x v="1"/>
    <x v="1"/>
    <x v="42"/>
    <x v="0"/>
    <x v="56"/>
    <x v="2"/>
    <n v="455"/>
    <n v="15200000"/>
    <n v="5800000"/>
    <n v="22500000"/>
    <x v="96"/>
    <x v="1"/>
    <n v="19500000"/>
    <n v="28900000"/>
    <x v="1"/>
    <x v="163"/>
    <n v="52000000"/>
    <x v="0"/>
    <n v="1445000"/>
    <x v="0"/>
  </r>
  <r>
    <x v="199"/>
    <x v="2"/>
    <x v="0"/>
    <x v="1"/>
    <x v="14"/>
    <x v="0"/>
    <x v="149"/>
    <x v="3"/>
    <n v="318"/>
    <n v="11400000"/>
    <n v="8100000"/>
    <n v="16200000"/>
    <x v="6"/>
    <x v="1"/>
    <n v="12100000"/>
    <n v="16400000"/>
    <x v="1"/>
    <x v="164"/>
    <n v="40400000"/>
    <x v="0"/>
    <n v="1640000"/>
    <x v="0"/>
  </r>
  <r>
    <x v="200"/>
    <x v="4"/>
    <x v="1"/>
    <x v="1"/>
    <x v="4"/>
    <x v="0"/>
    <x v="74"/>
    <x v="2"/>
    <n v="355"/>
    <n v="22000000"/>
    <n v="8900000"/>
    <n v="31800000"/>
    <x v="97"/>
    <x v="1"/>
    <n v="6800000"/>
    <n v="21200000"/>
    <x v="1"/>
    <x v="138"/>
    <n v="72500000"/>
    <x v="0"/>
    <n v="1060000"/>
    <x v="0"/>
  </r>
  <r>
    <x v="201"/>
    <x v="0"/>
    <x v="1"/>
    <x v="1"/>
    <x v="37"/>
    <x v="0"/>
    <x v="72"/>
    <x v="7"/>
    <n v="389"/>
    <n v="200000"/>
    <n v="5600000"/>
    <n v="12200000"/>
    <x v="91"/>
    <x v="1"/>
    <n v="6700000"/>
    <n v="8900000"/>
    <x v="1"/>
    <x v="44"/>
    <n v="21800000"/>
    <x v="4"/>
    <n v="556250"/>
    <x v="0"/>
  </r>
  <r>
    <x v="202"/>
    <x v="0"/>
    <x v="0"/>
    <x v="0"/>
    <x v="15"/>
    <x v="1"/>
    <x v="63"/>
    <x v="5"/>
    <n v="888"/>
    <n v="1500000"/>
    <n v="300000"/>
    <n v="1500000"/>
    <x v="8"/>
    <x v="0"/>
    <n v="900000"/>
    <n v="1500000"/>
    <x v="4"/>
    <x v="112"/>
    <n v="3800000"/>
    <x v="3"/>
    <n v="750000"/>
    <x v="0"/>
  </r>
  <r>
    <x v="203"/>
    <x v="0"/>
    <x v="0"/>
    <x v="1"/>
    <x v="84"/>
    <x v="0"/>
    <x v="150"/>
    <x v="9"/>
    <n v="352"/>
    <n v="13000000"/>
    <n v="5300000"/>
    <n v="22600000"/>
    <x v="98"/>
    <x v="1"/>
    <n v="5600000"/>
    <n v="15600000"/>
    <x v="1"/>
    <x v="165"/>
    <n v="47800000"/>
    <x v="0"/>
    <n v="2600000"/>
    <x v="0"/>
  </r>
  <r>
    <x v="204"/>
    <x v="4"/>
    <x v="1"/>
    <x v="1"/>
    <x v="0"/>
    <x v="0"/>
    <x v="151"/>
    <x v="0"/>
    <n v="870"/>
    <n v="300000"/>
    <n v="6700000"/>
    <n v="38200000"/>
    <x v="54"/>
    <x v="0"/>
    <n v="24500000"/>
    <n v="30100000"/>
    <x v="4"/>
    <x v="166"/>
    <n v="54800000"/>
    <x v="0"/>
    <n v="2508333"/>
    <x v="0"/>
  </r>
  <r>
    <x v="205"/>
    <x v="2"/>
    <x v="1"/>
    <x v="0"/>
    <x v="10"/>
    <x v="0"/>
    <x v="68"/>
    <x v="6"/>
    <n v="827"/>
    <n v="8300000"/>
    <n v="600000"/>
    <n v="10400000"/>
    <x v="80"/>
    <x v="0"/>
    <n v="3300000"/>
    <n v="6500000"/>
    <x v="4"/>
    <x v="167"/>
    <n v="22200000"/>
    <x v="4"/>
    <n v="361111"/>
    <x v="0"/>
  </r>
  <r>
    <x v="206"/>
    <x v="0"/>
    <x v="0"/>
    <x v="0"/>
    <x v="4"/>
    <x v="0"/>
    <x v="152"/>
    <x v="0"/>
    <n v="768"/>
    <n v="3400000"/>
    <n v="10200000"/>
    <n v="38600000"/>
    <x v="76"/>
    <x v="0"/>
    <n v="7500000"/>
    <n v="20900000"/>
    <x v="0"/>
    <x v="168"/>
    <n v="62000000"/>
    <x v="0"/>
    <n v="1741667"/>
    <x v="0"/>
  </r>
  <r>
    <x v="207"/>
    <x v="1"/>
    <x v="0"/>
    <x v="0"/>
    <x v="64"/>
    <x v="0"/>
    <x v="153"/>
    <x v="6"/>
    <n v="707"/>
    <n v="10300000"/>
    <n v="10800000"/>
    <n v="19600000"/>
    <x v="26"/>
    <x v="0"/>
    <n v="9600000"/>
    <n v="15400000"/>
    <x v="0"/>
    <x v="43"/>
    <n v="47800000"/>
    <x v="0"/>
    <n v="855556"/>
    <x v="0"/>
  </r>
  <r>
    <x v="208"/>
    <x v="5"/>
    <x v="1"/>
    <x v="1"/>
    <x v="85"/>
    <x v="0"/>
    <x v="43"/>
    <x v="3"/>
    <n v="355"/>
    <n v="11300000"/>
    <n v="4900000"/>
    <n v="21900000"/>
    <x v="99"/>
    <x v="1"/>
    <n v="12500000"/>
    <n v="19100000"/>
    <x v="1"/>
    <x v="169"/>
    <n v="45800000"/>
    <x v="0"/>
    <n v="1910000"/>
    <x v="0"/>
  </r>
  <r>
    <x v="209"/>
    <x v="2"/>
    <x v="0"/>
    <x v="0"/>
    <x v="32"/>
    <x v="2"/>
    <x v="154"/>
    <x v="5"/>
    <n v="652"/>
    <n v="100000"/>
    <n v="2100000"/>
    <n v="3500000"/>
    <x v="12"/>
    <x v="0"/>
    <n v="1400000"/>
    <n v="3300000"/>
    <x v="3"/>
    <x v="170"/>
    <n v="7100000"/>
    <x v="3"/>
    <n v="1650000"/>
    <x v="0"/>
  </r>
  <r>
    <x v="210"/>
    <x v="2"/>
    <x v="0"/>
    <x v="0"/>
    <x v="31"/>
    <x v="0"/>
    <x v="128"/>
    <x v="5"/>
    <n v="665"/>
    <n v="14400000"/>
    <n v="900000"/>
    <n v="27200000"/>
    <x v="17"/>
    <x v="0"/>
    <n v="10500000"/>
    <n v="15900000"/>
    <x v="3"/>
    <x v="171"/>
    <n v="50300000"/>
    <x v="0"/>
    <n v="7950000"/>
    <x v="0"/>
  </r>
  <r>
    <x v="211"/>
    <x v="3"/>
    <x v="1"/>
    <x v="1"/>
    <x v="26"/>
    <x v="3"/>
    <x v="148"/>
    <x v="6"/>
    <n v="420"/>
    <n v="500000"/>
    <n v="1600000"/>
    <n v="3700000"/>
    <x v="86"/>
    <x v="1"/>
    <n v="3700000"/>
    <n v="6000000"/>
    <x v="1"/>
    <x v="172"/>
    <n v="7500000"/>
    <x v="3"/>
    <n v="333333"/>
    <x v="0"/>
  </r>
  <r>
    <x v="212"/>
    <x v="0"/>
    <x v="1"/>
    <x v="0"/>
    <x v="42"/>
    <x v="0"/>
    <x v="155"/>
    <x v="6"/>
    <n v="471"/>
    <n v="12600000"/>
    <n v="9400000"/>
    <n v="33900000"/>
    <x v="100"/>
    <x v="1"/>
    <n v="20200000"/>
    <n v="32700000"/>
    <x v="1"/>
    <x v="71"/>
    <n v="64400000"/>
    <x v="0"/>
    <n v="1816667"/>
    <x v="0"/>
  </r>
  <r>
    <x v="213"/>
    <x v="3"/>
    <x v="1"/>
    <x v="0"/>
    <x v="13"/>
    <x v="3"/>
    <x v="57"/>
    <x v="2"/>
    <n v="715"/>
    <n v="5100000"/>
    <n v="2800000"/>
    <n v="6500000"/>
    <x v="48"/>
    <x v="0"/>
    <n v="4700000"/>
    <n v="7500000"/>
    <x v="0"/>
    <x v="155"/>
    <n v="16300000"/>
    <x v="1"/>
    <n v="375000"/>
    <x v="0"/>
  </r>
  <r>
    <x v="214"/>
    <x v="0"/>
    <x v="1"/>
    <x v="1"/>
    <x v="11"/>
    <x v="0"/>
    <x v="156"/>
    <x v="3"/>
    <n v="689"/>
    <n v="0"/>
    <n v="8200000"/>
    <n v="15000000"/>
    <x v="60"/>
    <x v="0"/>
    <n v="8400000"/>
    <n v="15200000"/>
    <x v="3"/>
    <x v="173"/>
    <n v="29900000"/>
    <x v="4"/>
    <n v="1520000"/>
    <x v="0"/>
  </r>
  <r>
    <x v="215"/>
    <x v="2"/>
    <x v="0"/>
    <x v="1"/>
    <x v="84"/>
    <x v="0"/>
    <x v="149"/>
    <x v="4"/>
    <n v="787"/>
    <n v="11100000"/>
    <n v="6100000"/>
    <n v="26400000"/>
    <x v="78"/>
    <x v="0"/>
    <n v="12600000"/>
    <n v="16400000"/>
    <x v="0"/>
    <x v="174"/>
    <n v="50500000"/>
    <x v="0"/>
    <n v="4100000"/>
    <x v="0"/>
  </r>
  <r>
    <x v="216"/>
    <x v="0"/>
    <x v="0"/>
    <x v="0"/>
    <x v="49"/>
    <x v="0"/>
    <x v="157"/>
    <x v="4"/>
    <n v="819"/>
    <n v="3100000"/>
    <n v="4300000"/>
    <n v="5700000"/>
    <x v="101"/>
    <x v="0"/>
    <n v="6300000"/>
    <n v="7800000"/>
    <x v="4"/>
    <x v="175"/>
    <n v="15700000"/>
    <x v="1"/>
    <n v="1950000"/>
    <x v="0"/>
  </r>
  <r>
    <x v="217"/>
    <x v="4"/>
    <x v="0"/>
    <x v="1"/>
    <x v="0"/>
    <x v="0"/>
    <x v="81"/>
    <x v="9"/>
    <n v="809"/>
    <n v="16100000"/>
    <n v="9500000"/>
    <n v="34700000"/>
    <x v="43"/>
    <x v="0"/>
    <n v="12400000"/>
    <n v="21100000"/>
    <x v="4"/>
    <x v="176"/>
    <n v="69900000"/>
    <x v="0"/>
    <n v="3516667"/>
    <x v="0"/>
  </r>
  <r>
    <x v="218"/>
    <x v="5"/>
    <x v="1"/>
    <x v="1"/>
    <x v="54"/>
    <x v="0"/>
    <x v="158"/>
    <x v="5"/>
    <n v="744"/>
    <n v="15500000"/>
    <n v="3900000"/>
    <n v="23700000"/>
    <x v="85"/>
    <x v="0"/>
    <n v="13500000"/>
    <n v="17000000"/>
    <x v="0"/>
    <x v="177"/>
    <n v="49900000"/>
    <x v="0"/>
    <n v="8500000"/>
    <x v="0"/>
  </r>
  <r>
    <x v="219"/>
    <x v="1"/>
    <x v="1"/>
    <x v="0"/>
    <x v="86"/>
    <x v="0"/>
    <x v="159"/>
    <x v="9"/>
    <n v="484"/>
    <n v="3500000"/>
    <n v="5500000"/>
    <n v="8500000"/>
    <x v="64"/>
    <x v="1"/>
    <n v="9200000"/>
    <n v="11300000"/>
    <x v="1"/>
    <x v="178"/>
    <n v="20700000"/>
    <x v="4"/>
    <n v="1883333"/>
    <x v="0"/>
  </r>
  <r>
    <x v="220"/>
    <x v="4"/>
    <x v="1"/>
    <x v="0"/>
    <x v="10"/>
    <x v="0"/>
    <x v="160"/>
    <x v="9"/>
    <n v="673"/>
    <n v="5100000"/>
    <n v="1700000"/>
    <n v="10600000"/>
    <x v="88"/>
    <x v="0"/>
    <n v="8700000"/>
    <n v="10400000"/>
    <x v="3"/>
    <x v="134"/>
    <n v="20300000"/>
    <x v="4"/>
    <n v="1733333"/>
    <x v="0"/>
  </r>
  <r>
    <x v="221"/>
    <x v="2"/>
    <x v="0"/>
    <x v="1"/>
    <x v="87"/>
    <x v="0"/>
    <x v="74"/>
    <x v="6"/>
    <n v="695"/>
    <n v="13800000"/>
    <n v="10600000"/>
    <n v="21800000"/>
    <x v="35"/>
    <x v="0"/>
    <n v="16300000"/>
    <n v="21200000"/>
    <x v="3"/>
    <x v="179"/>
    <n v="54100000"/>
    <x v="0"/>
    <n v="1177778"/>
    <x v="0"/>
  </r>
  <r>
    <x v="222"/>
    <x v="4"/>
    <x v="1"/>
    <x v="1"/>
    <x v="45"/>
    <x v="0"/>
    <x v="61"/>
    <x v="0"/>
    <n v="473"/>
    <n v="6400000"/>
    <n v="4700000"/>
    <n v="13100000"/>
    <x v="78"/>
    <x v="1"/>
    <n v="8600000"/>
    <n v="12400000"/>
    <x v="1"/>
    <x v="88"/>
    <n v="28100000"/>
    <x v="4"/>
    <n v="1033333"/>
    <x v="0"/>
  </r>
  <r>
    <x v="223"/>
    <x v="4"/>
    <x v="0"/>
    <x v="1"/>
    <x v="70"/>
    <x v="0"/>
    <x v="161"/>
    <x v="5"/>
    <n v="491"/>
    <n v="9000000"/>
    <n v="4000000"/>
    <n v="16100000"/>
    <x v="85"/>
    <x v="1"/>
    <n v="7500000"/>
    <n v="11000000"/>
    <x v="1"/>
    <x v="20"/>
    <n v="33700000"/>
    <x v="2"/>
    <n v="5500000"/>
    <x v="0"/>
  </r>
  <r>
    <x v="224"/>
    <x v="2"/>
    <x v="1"/>
    <x v="1"/>
    <x v="50"/>
    <x v="1"/>
    <x v="162"/>
    <x v="1"/>
    <n v="733"/>
    <n v="1200000"/>
    <n v="800000"/>
    <n v="2400000"/>
    <x v="95"/>
    <x v="0"/>
    <n v="1200000"/>
    <n v="1700000"/>
    <x v="0"/>
    <x v="180"/>
    <n v="5100000"/>
    <x v="3"/>
    <n v="212500"/>
    <x v="0"/>
  </r>
  <r>
    <x v="225"/>
    <x v="1"/>
    <x v="1"/>
    <x v="0"/>
    <x v="75"/>
    <x v="0"/>
    <x v="150"/>
    <x v="2"/>
    <n v="434"/>
    <n v="14100000"/>
    <n v="5800000"/>
    <n v="18100000"/>
    <x v="50"/>
    <x v="1"/>
    <n v="10100000"/>
    <n v="15600000"/>
    <x v="1"/>
    <x v="181"/>
    <n v="43200000"/>
    <x v="0"/>
    <n v="780000"/>
    <x v="0"/>
  </r>
  <r>
    <x v="226"/>
    <x v="2"/>
    <x v="1"/>
    <x v="1"/>
    <x v="88"/>
    <x v="0"/>
    <x v="120"/>
    <x v="3"/>
    <n v="777"/>
    <n v="1900000"/>
    <n v="4600000"/>
    <n v="21200000"/>
    <x v="11"/>
    <x v="0"/>
    <n v="14200000"/>
    <n v="20600000"/>
    <x v="0"/>
    <x v="151"/>
    <n v="33600000"/>
    <x v="2"/>
    <n v="2060000"/>
    <x v="0"/>
  </r>
  <r>
    <x v="227"/>
    <x v="4"/>
    <x v="0"/>
    <x v="0"/>
    <x v="66"/>
    <x v="0"/>
    <x v="43"/>
    <x v="4"/>
    <n v="774"/>
    <n v="9400000"/>
    <n v="7000000"/>
    <n v="17900000"/>
    <x v="61"/>
    <x v="0"/>
    <n v="15500000"/>
    <n v="19100000"/>
    <x v="0"/>
    <x v="21"/>
    <n v="41500000"/>
    <x v="0"/>
    <n v="4775000"/>
    <x v="0"/>
  </r>
  <r>
    <x v="228"/>
    <x v="5"/>
    <x v="1"/>
    <x v="1"/>
    <x v="6"/>
    <x v="0"/>
    <x v="163"/>
    <x v="3"/>
    <n v="717"/>
    <n v="25500000"/>
    <n v="8600000"/>
    <n v="17500000"/>
    <x v="102"/>
    <x v="0"/>
    <n v="17900000"/>
    <n v="27000000"/>
    <x v="0"/>
    <x v="67"/>
    <n v="60300000"/>
    <x v="0"/>
    <n v="2700000"/>
    <x v="0"/>
  </r>
  <r>
    <x v="229"/>
    <x v="2"/>
    <x v="1"/>
    <x v="1"/>
    <x v="9"/>
    <x v="2"/>
    <x v="164"/>
    <x v="0"/>
    <n v="503"/>
    <n v="3000000"/>
    <n v="400000"/>
    <n v="2200000"/>
    <x v="81"/>
    <x v="1"/>
    <n v="2300000"/>
    <n v="3500000"/>
    <x v="2"/>
    <x v="40"/>
    <n v="6700000"/>
    <x v="3"/>
    <n v="291667"/>
    <x v="0"/>
  </r>
  <r>
    <x v="230"/>
    <x v="5"/>
    <x v="0"/>
    <x v="1"/>
    <x v="74"/>
    <x v="0"/>
    <x v="141"/>
    <x v="8"/>
    <n v="598"/>
    <n v="3600000"/>
    <n v="6600000"/>
    <n v="13600000"/>
    <x v="13"/>
    <x v="0"/>
    <n v="6500000"/>
    <n v="10900000"/>
    <x v="2"/>
    <x v="182"/>
    <n v="27800000"/>
    <x v="4"/>
    <n v="778571"/>
    <x v="0"/>
  </r>
  <r>
    <x v="231"/>
    <x v="0"/>
    <x v="0"/>
    <x v="0"/>
    <x v="4"/>
    <x v="0"/>
    <x v="165"/>
    <x v="5"/>
    <n v="543"/>
    <n v="24200000"/>
    <n v="17500000"/>
    <n v="25700000"/>
    <x v="103"/>
    <x v="0"/>
    <n v="24700000"/>
    <n v="32400000"/>
    <x v="2"/>
    <x v="183"/>
    <n v="77200000"/>
    <x v="0"/>
    <n v="16200000"/>
    <x v="0"/>
  </r>
  <r>
    <x v="232"/>
    <x v="1"/>
    <x v="1"/>
    <x v="1"/>
    <x v="16"/>
    <x v="0"/>
    <x v="94"/>
    <x v="2"/>
    <n v="796"/>
    <n v="700000"/>
    <n v="4200000"/>
    <n v="7000000"/>
    <x v="12"/>
    <x v="0"/>
    <n v="4900000"/>
    <n v="6800000"/>
    <x v="0"/>
    <x v="184"/>
    <n v="14600000"/>
    <x v="1"/>
    <n v="340000"/>
    <x v="0"/>
  </r>
  <r>
    <x v="233"/>
    <x v="2"/>
    <x v="1"/>
    <x v="1"/>
    <x v="43"/>
    <x v="0"/>
    <x v="166"/>
    <x v="1"/>
    <n v="386"/>
    <n v="14800000"/>
    <n v="16500000"/>
    <n v="18400000"/>
    <x v="7"/>
    <x v="1"/>
    <n v="28600000"/>
    <n v="34600000"/>
    <x v="1"/>
    <x v="185"/>
    <n v="58500000"/>
    <x v="0"/>
    <n v="4325000"/>
    <x v="0"/>
  </r>
  <r>
    <x v="234"/>
    <x v="3"/>
    <x v="1"/>
    <x v="1"/>
    <x v="44"/>
    <x v="0"/>
    <x v="157"/>
    <x v="7"/>
    <n v="632"/>
    <n v="8500000"/>
    <n v="500000"/>
    <n v="7100000"/>
    <x v="35"/>
    <x v="0"/>
    <n v="2900000"/>
    <n v="7800000"/>
    <x v="3"/>
    <x v="186"/>
    <n v="19400000"/>
    <x v="1"/>
    <n v="487500"/>
    <x v="0"/>
  </r>
  <r>
    <x v="235"/>
    <x v="5"/>
    <x v="0"/>
    <x v="1"/>
    <x v="84"/>
    <x v="0"/>
    <x v="96"/>
    <x v="4"/>
    <n v="481"/>
    <n v="18700000"/>
    <n v="1100000"/>
    <n v="23400000"/>
    <x v="62"/>
    <x v="0"/>
    <n v="13200000"/>
    <n v="23400000"/>
    <x v="1"/>
    <x v="187"/>
    <n v="50100000"/>
    <x v="0"/>
    <n v="5850000"/>
    <x v="0"/>
  </r>
  <r>
    <x v="236"/>
    <x v="2"/>
    <x v="0"/>
    <x v="1"/>
    <x v="67"/>
    <x v="1"/>
    <x v="164"/>
    <x v="4"/>
    <n v="770"/>
    <n v="700000"/>
    <n v="0"/>
    <n v="2000000"/>
    <x v="8"/>
    <x v="1"/>
    <n v="2900000"/>
    <n v="3500000"/>
    <x v="0"/>
    <x v="16"/>
    <n v="3600000"/>
    <x v="3"/>
    <n v="875000"/>
    <x v="0"/>
  </r>
  <r>
    <x v="237"/>
    <x v="2"/>
    <x v="0"/>
    <x v="1"/>
    <x v="1"/>
    <x v="0"/>
    <x v="167"/>
    <x v="9"/>
    <n v="667"/>
    <n v="2800000"/>
    <n v="1600000"/>
    <n v="14700000"/>
    <x v="93"/>
    <x v="0"/>
    <n v="11500000"/>
    <n v="15500000"/>
    <x v="3"/>
    <x v="188"/>
    <n v="23200000"/>
    <x v="4"/>
    <n v="2583333"/>
    <x v="0"/>
  </r>
  <r>
    <x v="238"/>
    <x v="2"/>
    <x v="1"/>
    <x v="1"/>
    <x v="14"/>
    <x v="0"/>
    <x v="131"/>
    <x v="1"/>
    <n v="585"/>
    <n v="1200000"/>
    <n v="3100000"/>
    <n v="9600000"/>
    <x v="35"/>
    <x v="0"/>
    <n v="12600000"/>
    <n v="17500000"/>
    <x v="2"/>
    <x v="99"/>
    <n v="18600000"/>
    <x v="1"/>
    <n v="2187500"/>
    <x v="0"/>
  </r>
  <r>
    <x v="239"/>
    <x v="3"/>
    <x v="0"/>
    <x v="1"/>
    <x v="89"/>
    <x v="0"/>
    <x v="12"/>
    <x v="7"/>
    <n v="479"/>
    <n v="9200000"/>
    <n v="5700000"/>
    <n v="11200000"/>
    <x v="51"/>
    <x v="1"/>
    <n v="9200000"/>
    <n v="11600000"/>
    <x v="1"/>
    <x v="189"/>
    <n v="29500000"/>
    <x v="4"/>
    <n v="725000"/>
    <x v="0"/>
  </r>
  <r>
    <x v="240"/>
    <x v="0"/>
    <x v="0"/>
    <x v="0"/>
    <x v="0"/>
    <x v="0"/>
    <x v="168"/>
    <x v="6"/>
    <n v="851"/>
    <n v="7400000"/>
    <n v="16200000"/>
    <n v="24300000"/>
    <x v="63"/>
    <x v="0"/>
    <n v="9800000"/>
    <n v="22500000"/>
    <x v="4"/>
    <x v="190"/>
    <n v="57500000"/>
    <x v="0"/>
    <n v="1250000"/>
    <x v="0"/>
  </r>
  <r>
    <x v="241"/>
    <x v="2"/>
    <x v="1"/>
    <x v="1"/>
    <x v="23"/>
    <x v="0"/>
    <x v="169"/>
    <x v="9"/>
    <n v="378"/>
    <n v="20000000"/>
    <n v="12600000"/>
    <n v="20300000"/>
    <x v="50"/>
    <x v="1"/>
    <n v="10700000"/>
    <n v="16200000"/>
    <x v="1"/>
    <x v="191"/>
    <n v="59900000"/>
    <x v="0"/>
    <n v="2700000"/>
    <x v="0"/>
  </r>
  <r>
    <x v="242"/>
    <x v="3"/>
    <x v="0"/>
    <x v="0"/>
    <x v="7"/>
    <x v="0"/>
    <x v="89"/>
    <x v="6"/>
    <n v="807"/>
    <n v="4100000"/>
    <n v="900000"/>
    <n v="18600000"/>
    <x v="50"/>
    <x v="0"/>
    <n v="7400000"/>
    <n v="12900000"/>
    <x v="4"/>
    <x v="115"/>
    <n v="29300000"/>
    <x v="4"/>
    <n v="716667"/>
    <x v="0"/>
  </r>
  <r>
    <x v="243"/>
    <x v="5"/>
    <x v="1"/>
    <x v="1"/>
    <x v="3"/>
    <x v="0"/>
    <x v="165"/>
    <x v="6"/>
    <n v="831"/>
    <n v="22800000"/>
    <n v="12300000"/>
    <n v="17700000"/>
    <x v="104"/>
    <x v="0"/>
    <n v="24600000"/>
    <n v="32400000"/>
    <x v="4"/>
    <x v="192"/>
    <n v="61000000"/>
    <x v="0"/>
    <n v="1800000"/>
    <x v="0"/>
  </r>
  <r>
    <x v="244"/>
    <x v="0"/>
    <x v="1"/>
    <x v="0"/>
    <x v="90"/>
    <x v="0"/>
    <x v="37"/>
    <x v="0"/>
    <n v="674"/>
    <n v="2200000"/>
    <n v="3200000"/>
    <n v="6400000"/>
    <x v="51"/>
    <x v="0"/>
    <n v="2700000"/>
    <n v="5100000"/>
    <x v="3"/>
    <x v="193"/>
    <n v="13900000"/>
    <x v="1"/>
    <n v="425000"/>
    <x v="0"/>
  </r>
  <r>
    <x v="245"/>
    <x v="5"/>
    <x v="1"/>
    <x v="1"/>
    <x v="28"/>
    <x v="0"/>
    <x v="26"/>
    <x v="6"/>
    <n v="725"/>
    <n v="1900000"/>
    <n v="12800000"/>
    <n v="23000000"/>
    <x v="75"/>
    <x v="0"/>
    <n v="20600000"/>
    <n v="28100000"/>
    <x v="0"/>
    <x v="194"/>
    <n v="45700000"/>
    <x v="0"/>
    <n v="1561111"/>
    <x v="0"/>
  </r>
  <r>
    <x v="246"/>
    <x v="0"/>
    <x v="1"/>
    <x v="0"/>
    <x v="28"/>
    <x v="0"/>
    <x v="170"/>
    <x v="4"/>
    <n v="600"/>
    <n v="16500000"/>
    <n v="13200000"/>
    <n v="29400000"/>
    <x v="36"/>
    <x v="0"/>
    <n v="22800000"/>
    <n v="29300000"/>
    <x v="3"/>
    <x v="195"/>
    <n v="67100000"/>
    <x v="0"/>
    <n v="7325000"/>
    <x v="0"/>
  </r>
  <r>
    <x v="247"/>
    <x v="1"/>
    <x v="1"/>
    <x v="1"/>
    <x v="59"/>
    <x v="0"/>
    <x v="163"/>
    <x v="3"/>
    <n v="536"/>
    <n v="4400000"/>
    <n v="1700000"/>
    <n v="33800000"/>
    <x v="45"/>
    <x v="1"/>
    <n v="22200000"/>
    <n v="27000000"/>
    <x v="2"/>
    <x v="196"/>
    <n v="49300000"/>
    <x v="0"/>
    <n v="2700000"/>
    <x v="0"/>
  </r>
  <r>
    <x v="248"/>
    <x v="1"/>
    <x v="0"/>
    <x v="0"/>
    <x v="25"/>
    <x v="0"/>
    <x v="120"/>
    <x v="3"/>
    <n v="477"/>
    <n v="1500000"/>
    <n v="1500000"/>
    <n v="25000000"/>
    <x v="49"/>
    <x v="1"/>
    <n v="8700000"/>
    <n v="20600000"/>
    <x v="1"/>
    <x v="157"/>
    <n v="36400000"/>
    <x v="2"/>
    <n v="2060000"/>
    <x v="0"/>
  </r>
  <r>
    <x v="249"/>
    <x v="5"/>
    <x v="1"/>
    <x v="1"/>
    <x v="13"/>
    <x v="3"/>
    <x v="62"/>
    <x v="9"/>
    <n v="560"/>
    <n v="1000000"/>
    <n v="1900000"/>
    <n v="6300000"/>
    <x v="28"/>
    <x v="0"/>
    <n v="3600000"/>
    <n v="5000000"/>
    <x v="2"/>
    <x v="197"/>
    <n v="11100000"/>
    <x v="1"/>
    <n v="833333"/>
    <x v="0"/>
  </r>
  <r>
    <x v="250"/>
    <x v="1"/>
    <x v="1"/>
    <x v="1"/>
    <x v="33"/>
    <x v="0"/>
    <x v="149"/>
    <x v="2"/>
    <n v="539"/>
    <n v="9500000"/>
    <n v="2100000"/>
    <n v="11400000"/>
    <x v="10"/>
    <x v="1"/>
    <n v="13300000"/>
    <n v="16400000"/>
    <x v="2"/>
    <x v="137"/>
    <n v="27200000"/>
    <x v="4"/>
    <n v="820000"/>
    <x v="0"/>
  </r>
  <r>
    <x v="251"/>
    <x v="3"/>
    <x v="0"/>
    <x v="0"/>
    <x v="49"/>
    <x v="0"/>
    <x v="171"/>
    <x v="1"/>
    <n v="852"/>
    <n v="3700000"/>
    <n v="700000"/>
    <n v="10300000"/>
    <x v="1"/>
    <x v="0"/>
    <n v="5800000"/>
    <n v="9100000"/>
    <x v="4"/>
    <x v="198"/>
    <n v="17300000"/>
    <x v="1"/>
    <n v="1137500"/>
    <x v="0"/>
  </r>
  <r>
    <x v="252"/>
    <x v="2"/>
    <x v="1"/>
    <x v="0"/>
    <x v="91"/>
    <x v="0"/>
    <x v="113"/>
    <x v="2"/>
    <n v="853"/>
    <n v="8300000"/>
    <n v="5700000"/>
    <n v="7500000"/>
    <x v="35"/>
    <x v="0"/>
    <n v="3600000"/>
    <n v="8500000"/>
    <x v="4"/>
    <x v="140"/>
    <n v="25200000"/>
    <x v="4"/>
    <n v="425000"/>
    <x v="0"/>
  </r>
  <r>
    <x v="253"/>
    <x v="1"/>
    <x v="0"/>
    <x v="0"/>
    <x v="43"/>
    <x v="0"/>
    <x v="172"/>
    <x v="0"/>
    <n v="729"/>
    <n v="1700000"/>
    <n v="700000"/>
    <n v="25700000"/>
    <x v="46"/>
    <x v="0"/>
    <n v="19500000"/>
    <n v="30900000"/>
    <x v="0"/>
    <x v="199"/>
    <n v="36900000"/>
    <x v="2"/>
    <n v="2575000"/>
    <x v="0"/>
  </r>
  <r>
    <x v="254"/>
    <x v="0"/>
    <x v="1"/>
    <x v="0"/>
    <x v="90"/>
    <x v="0"/>
    <x v="173"/>
    <x v="5"/>
    <n v="546"/>
    <n v="6000000"/>
    <n v="3200000"/>
    <n v="5700000"/>
    <x v="101"/>
    <x v="1"/>
    <n v="3200000"/>
    <n v="4700000"/>
    <x v="2"/>
    <x v="200"/>
    <n v="17000000"/>
    <x v="1"/>
    <n v="2350000"/>
    <x v="0"/>
  </r>
  <r>
    <x v="255"/>
    <x v="2"/>
    <x v="0"/>
    <x v="1"/>
    <x v="67"/>
    <x v="1"/>
    <x v="174"/>
    <x v="3"/>
    <n v="489"/>
    <n v="800000"/>
    <n v="0"/>
    <n v="2800000"/>
    <x v="95"/>
    <x v="1"/>
    <n v="1900000"/>
    <n v="2400000"/>
    <x v="1"/>
    <x v="109"/>
    <n v="4500000"/>
    <x v="3"/>
    <n v="240000"/>
    <x v="0"/>
  </r>
  <r>
    <x v="256"/>
    <x v="2"/>
    <x v="0"/>
    <x v="1"/>
    <x v="4"/>
    <x v="0"/>
    <x v="175"/>
    <x v="9"/>
    <n v="869"/>
    <n v="14400000"/>
    <n v="16400000"/>
    <n v="22800000"/>
    <x v="105"/>
    <x v="0"/>
    <n v="25100000"/>
    <n v="35400000"/>
    <x v="4"/>
    <x v="201"/>
    <n v="63400000"/>
    <x v="0"/>
    <n v="5900000"/>
    <x v="0"/>
  </r>
  <r>
    <x v="257"/>
    <x v="0"/>
    <x v="1"/>
    <x v="0"/>
    <x v="28"/>
    <x v="0"/>
    <x v="176"/>
    <x v="5"/>
    <n v="502"/>
    <n v="4100000"/>
    <n v="2200000"/>
    <n v="31600000"/>
    <x v="106"/>
    <x v="1"/>
    <n v="10100000"/>
    <n v="20000000"/>
    <x v="2"/>
    <x v="98"/>
    <n v="45900000"/>
    <x v="0"/>
    <n v="10000000"/>
    <x v="0"/>
  </r>
  <r>
    <x v="258"/>
    <x v="1"/>
    <x v="0"/>
    <x v="0"/>
    <x v="4"/>
    <x v="0"/>
    <x v="177"/>
    <x v="1"/>
    <n v="652"/>
    <n v="23200000"/>
    <n v="19000000"/>
    <n v="29700000"/>
    <x v="17"/>
    <x v="0"/>
    <n v="33400000"/>
    <n v="38800000"/>
    <x v="3"/>
    <x v="202"/>
    <n v="81700000"/>
    <x v="0"/>
    <n v="4850000"/>
    <x v="0"/>
  </r>
  <r>
    <x v="259"/>
    <x v="1"/>
    <x v="1"/>
    <x v="1"/>
    <x v="57"/>
    <x v="4"/>
    <x v="85"/>
    <x v="1"/>
    <n v="789"/>
    <n v="400000"/>
    <n v="100000"/>
    <n v="800000"/>
    <x v="66"/>
    <x v="0"/>
    <n v="700000"/>
    <n v="1100000"/>
    <x v="0"/>
    <x v="87"/>
    <n v="1600000"/>
    <x v="3"/>
    <n v="137500"/>
    <x v="1"/>
  </r>
  <r>
    <x v="260"/>
    <x v="4"/>
    <x v="1"/>
    <x v="0"/>
    <x v="16"/>
    <x v="0"/>
    <x v="178"/>
    <x v="4"/>
    <n v="325"/>
    <n v="5000000"/>
    <n v="800000"/>
    <n v="9900000"/>
    <x v="41"/>
    <x v="0"/>
    <n v="4700000"/>
    <n v="8100000"/>
    <x v="1"/>
    <x v="203"/>
    <n v="18400000"/>
    <x v="1"/>
    <n v="2025000"/>
    <x v="0"/>
  </r>
  <r>
    <x v="261"/>
    <x v="2"/>
    <x v="0"/>
    <x v="1"/>
    <x v="41"/>
    <x v="0"/>
    <x v="179"/>
    <x v="5"/>
    <n v="716"/>
    <n v="4100000"/>
    <n v="8900000"/>
    <n v="29100000"/>
    <x v="52"/>
    <x v="0"/>
    <n v="15400000"/>
    <n v="19600000"/>
    <x v="0"/>
    <x v="61"/>
    <n v="49500000"/>
    <x v="0"/>
    <n v="9800000"/>
    <x v="0"/>
  </r>
  <r>
    <x v="262"/>
    <x v="2"/>
    <x v="0"/>
    <x v="0"/>
    <x v="80"/>
    <x v="0"/>
    <x v="180"/>
    <x v="6"/>
    <n v="523"/>
    <n v="25600000"/>
    <n v="4000000"/>
    <n v="29100000"/>
    <x v="107"/>
    <x v="1"/>
    <n v="25500000"/>
    <n v="34300000"/>
    <x v="2"/>
    <x v="133"/>
    <n v="67900000"/>
    <x v="0"/>
    <n v="1905556"/>
    <x v="0"/>
  </r>
  <r>
    <x v="263"/>
    <x v="3"/>
    <x v="1"/>
    <x v="0"/>
    <x v="35"/>
    <x v="0"/>
    <x v="181"/>
    <x v="2"/>
    <n v="352"/>
    <n v="24500000"/>
    <n v="0"/>
    <n v="30800000"/>
    <x v="67"/>
    <x v="1"/>
    <n v="15200000"/>
    <n v="22200000"/>
    <x v="1"/>
    <x v="204"/>
    <n v="64800000"/>
    <x v="0"/>
    <n v="1110000"/>
    <x v="0"/>
  </r>
  <r>
    <x v="264"/>
    <x v="3"/>
    <x v="0"/>
    <x v="1"/>
    <x v="37"/>
    <x v="0"/>
    <x v="182"/>
    <x v="5"/>
    <n v="345"/>
    <n v="3300000"/>
    <n v="800000"/>
    <n v="13000000"/>
    <x v="47"/>
    <x v="0"/>
    <n v="9700000"/>
    <n v="14400000"/>
    <x v="1"/>
    <x v="205"/>
    <n v="20900000"/>
    <x v="4"/>
    <n v="7200000"/>
    <x v="0"/>
  </r>
  <r>
    <x v="265"/>
    <x v="1"/>
    <x v="0"/>
    <x v="0"/>
    <x v="46"/>
    <x v="0"/>
    <x v="20"/>
    <x v="6"/>
    <n v="649"/>
    <n v="2500000"/>
    <n v="16100000"/>
    <n v="24300000"/>
    <x v="40"/>
    <x v="0"/>
    <n v="8100000"/>
    <n v="19400000"/>
    <x v="3"/>
    <x v="108"/>
    <n v="51200000"/>
    <x v="0"/>
    <n v="1077778"/>
    <x v="0"/>
  </r>
  <r>
    <x v="266"/>
    <x v="0"/>
    <x v="0"/>
    <x v="1"/>
    <x v="81"/>
    <x v="0"/>
    <x v="14"/>
    <x v="6"/>
    <n v="666"/>
    <n v="100000"/>
    <n v="2300000"/>
    <n v="6300000"/>
    <x v="41"/>
    <x v="0"/>
    <n v="4000000"/>
    <n v="7400000"/>
    <x v="3"/>
    <x v="206"/>
    <n v="11500000"/>
    <x v="1"/>
    <n v="411111"/>
    <x v="0"/>
  </r>
  <r>
    <x v="267"/>
    <x v="1"/>
    <x v="0"/>
    <x v="0"/>
    <x v="73"/>
    <x v="0"/>
    <x v="152"/>
    <x v="3"/>
    <n v="813"/>
    <n v="11300000"/>
    <n v="11900000"/>
    <n v="26000000"/>
    <x v="45"/>
    <x v="0"/>
    <n v="16100000"/>
    <n v="20900000"/>
    <x v="4"/>
    <x v="207"/>
    <n v="57800000"/>
    <x v="0"/>
    <n v="2090000"/>
    <x v="0"/>
  </r>
  <r>
    <x v="268"/>
    <x v="1"/>
    <x v="1"/>
    <x v="0"/>
    <x v="92"/>
    <x v="0"/>
    <x v="183"/>
    <x v="3"/>
    <n v="599"/>
    <n v="5300000"/>
    <n v="7400000"/>
    <n v="14500000"/>
    <x v="53"/>
    <x v="0"/>
    <n v="9200000"/>
    <n v="16800000"/>
    <x v="2"/>
    <x v="208"/>
    <n v="32600000"/>
    <x v="2"/>
    <n v="1680000"/>
    <x v="0"/>
  </r>
  <r>
    <x v="269"/>
    <x v="3"/>
    <x v="0"/>
    <x v="1"/>
    <x v="33"/>
    <x v="0"/>
    <x v="17"/>
    <x v="9"/>
    <n v="678"/>
    <n v="4700000"/>
    <n v="5500000"/>
    <n v="9900000"/>
    <x v="108"/>
    <x v="0"/>
    <n v="3700000"/>
    <n v="9400000"/>
    <x v="3"/>
    <x v="209"/>
    <n v="24300000"/>
    <x v="4"/>
    <n v="1566667"/>
    <x v="0"/>
  </r>
  <r>
    <x v="270"/>
    <x v="3"/>
    <x v="1"/>
    <x v="0"/>
    <x v="75"/>
    <x v="0"/>
    <x v="1"/>
    <x v="2"/>
    <n v="513"/>
    <n v="13400000"/>
    <n v="2000000"/>
    <n v="16800000"/>
    <x v="17"/>
    <x v="1"/>
    <n v="6800000"/>
    <n v="12200000"/>
    <x v="2"/>
    <x v="45"/>
    <n v="37400000"/>
    <x v="2"/>
    <n v="610000"/>
    <x v="0"/>
  </r>
  <r>
    <x v="271"/>
    <x v="3"/>
    <x v="0"/>
    <x v="0"/>
    <x v="59"/>
    <x v="0"/>
    <x v="184"/>
    <x v="4"/>
    <n v="870"/>
    <n v="1100000"/>
    <n v="200000"/>
    <n v="29500000"/>
    <x v="109"/>
    <x v="0"/>
    <n v="17500000"/>
    <n v="27900000"/>
    <x v="4"/>
    <x v="150"/>
    <n v="40200000"/>
    <x v="0"/>
    <n v="6975000"/>
    <x v="0"/>
  </r>
  <r>
    <x v="272"/>
    <x v="2"/>
    <x v="0"/>
    <x v="0"/>
    <x v="43"/>
    <x v="0"/>
    <x v="185"/>
    <x v="1"/>
    <n v="483"/>
    <n v="3200000"/>
    <n v="11400000"/>
    <n v="28200000"/>
    <x v="110"/>
    <x v="1"/>
    <n v="8600000"/>
    <n v="20400000"/>
    <x v="1"/>
    <x v="210"/>
    <n v="51600000"/>
    <x v="0"/>
    <n v="2550000"/>
    <x v="0"/>
  </r>
  <r>
    <x v="273"/>
    <x v="5"/>
    <x v="0"/>
    <x v="1"/>
    <x v="88"/>
    <x v="0"/>
    <x v="66"/>
    <x v="7"/>
    <n v="308"/>
    <n v="5800000"/>
    <n v="8800000"/>
    <n v="19100000"/>
    <x v="111"/>
    <x v="1"/>
    <n v="11400000"/>
    <n v="16700000"/>
    <x v="1"/>
    <x v="211"/>
    <n v="39600000"/>
    <x v="2"/>
    <n v="1043750"/>
    <x v="0"/>
  </r>
  <r>
    <x v="274"/>
    <x v="2"/>
    <x v="0"/>
    <x v="1"/>
    <x v="26"/>
    <x v="3"/>
    <x v="186"/>
    <x v="7"/>
    <n v="591"/>
    <n v="4700000"/>
    <n v="1000000"/>
    <n v="4300000"/>
    <x v="28"/>
    <x v="0"/>
    <n v="3500000"/>
    <n v="4900000"/>
    <x v="2"/>
    <x v="154"/>
    <n v="11700000"/>
    <x v="1"/>
    <n v="306250"/>
    <x v="0"/>
  </r>
  <r>
    <x v="275"/>
    <x v="5"/>
    <x v="1"/>
    <x v="0"/>
    <x v="23"/>
    <x v="0"/>
    <x v="48"/>
    <x v="3"/>
    <n v="886"/>
    <n v="14000000"/>
    <n v="3700000"/>
    <n v="26700000"/>
    <x v="61"/>
    <x v="0"/>
    <n v="19400000"/>
    <n v="23000000"/>
    <x v="4"/>
    <x v="212"/>
    <n v="51400000"/>
    <x v="0"/>
    <n v="2300000"/>
    <x v="0"/>
  </r>
  <r>
    <x v="276"/>
    <x v="4"/>
    <x v="1"/>
    <x v="0"/>
    <x v="26"/>
    <x v="3"/>
    <x v="187"/>
    <x v="9"/>
    <n v="829"/>
    <n v="0"/>
    <n v="1600000"/>
    <n v="5200000"/>
    <x v="88"/>
    <x v="0"/>
    <n v="2300000"/>
    <n v="4000000"/>
    <x v="4"/>
    <x v="119"/>
    <n v="8500000"/>
    <x v="3"/>
    <n v="666667"/>
    <x v="0"/>
  </r>
  <r>
    <x v="277"/>
    <x v="1"/>
    <x v="1"/>
    <x v="0"/>
    <x v="30"/>
    <x v="3"/>
    <x v="186"/>
    <x v="0"/>
    <n v="651"/>
    <n v="1600000"/>
    <n v="2800000"/>
    <n v="4600000"/>
    <x v="33"/>
    <x v="0"/>
    <n v="4100000"/>
    <n v="4900000"/>
    <x v="3"/>
    <x v="14"/>
    <n v="10500000"/>
    <x v="1"/>
    <n v="408333"/>
    <x v="0"/>
  </r>
  <r>
    <x v="278"/>
    <x v="4"/>
    <x v="1"/>
    <x v="0"/>
    <x v="55"/>
    <x v="0"/>
    <x v="173"/>
    <x v="6"/>
    <n v="733"/>
    <n v="3700000"/>
    <n v="3700000"/>
    <n v="7000000"/>
    <x v="48"/>
    <x v="0"/>
    <n v="1900000"/>
    <n v="4700000"/>
    <x v="0"/>
    <x v="155"/>
    <n v="16400000"/>
    <x v="1"/>
    <n v="261111"/>
    <x v="0"/>
  </r>
  <r>
    <x v="279"/>
    <x v="3"/>
    <x v="0"/>
    <x v="1"/>
    <x v="45"/>
    <x v="0"/>
    <x v="167"/>
    <x v="0"/>
    <n v="433"/>
    <n v="9500000"/>
    <n v="5400000"/>
    <n v="7900000"/>
    <x v="82"/>
    <x v="1"/>
    <n v="10900000"/>
    <n v="15500000"/>
    <x v="1"/>
    <x v="47"/>
    <n v="26700000"/>
    <x v="4"/>
    <n v="1291667"/>
    <x v="0"/>
  </r>
  <r>
    <x v="280"/>
    <x v="5"/>
    <x v="0"/>
    <x v="1"/>
    <x v="67"/>
    <x v="1"/>
    <x v="109"/>
    <x v="8"/>
    <n v="713"/>
    <n v="1300000"/>
    <n v="1000000"/>
    <n v="1800000"/>
    <x v="81"/>
    <x v="0"/>
    <n v="2400000"/>
    <n v="3600000"/>
    <x v="0"/>
    <x v="213"/>
    <n v="5000000"/>
    <x v="3"/>
    <n v="257143"/>
    <x v="0"/>
  </r>
  <r>
    <x v="281"/>
    <x v="5"/>
    <x v="0"/>
    <x v="0"/>
    <x v="84"/>
    <x v="0"/>
    <x v="168"/>
    <x v="6"/>
    <n v="403"/>
    <n v="800000"/>
    <n v="8400000"/>
    <n v="16900000"/>
    <x v="57"/>
    <x v="1"/>
    <n v="16200000"/>
    <n v="22500000"/>
    <x v="1"/>
    <x v="189"/>
    <n v="33000000"/>
    <x v="2"/>
    <n v="1250000"/>
    <x v="0"/>
  </r>
  <r>
    <x v="282"/>
    <x v="1"/>
    <x v="0"/>
    <x v="1"/>
    <x v="81"/>
    <x v="0"/>
    <x v="157"/>
    <x v="3"/>
    <n v="405"/>
    <n v="7800000"/>
    <n v="2500000"/>
    <n v="7100000"/>
    <x v="41"/>
    <x v="1"/>
    <n v="4400000"/>
    <n v="7800000"/>
    <x v="1"/>
    <x v="134"/>
    <n v="20200000"/>
    <x v="4"/>
    <n v="780000"/>
    <x v="0"/>
  </r>
  <r>
    <x v="283"/>
    <x v="2"/>
    <x v="0"/>
    <x v="1"/>
    <x v="54"/>
    <x v="0"/>
    <x v="188"/>
    <x v="3"/>
    <n v="516"/>
    <n v="16000000"/>
    <n v="6000000"/>
    <n v="26000000"/>
    <x v="18"/>
    <x v="1"/>
    <n v="11400000"/>
    <n v="19900000"/>
    <x v="2"/>
    <x v="214"/>
    <n v="54800000"/>
    <x v="0"/>
    <n v="1990000"/>
    <x v="0"/>
  </r>
  <r>
    <x v="284"/>
    <x v="4"/>
    <x v="1"/>
    <x v="1"/>
    <x v="65"/>
    <x v="1"/>
    <x v="189"/>
    <x v="1"/>
    <n v="417"/>
    <n v="1700000"/>
    <n v="700000"/>
    <n v="1800000"/>
    <x v="33"/>
    <x v="1"/>
    <n v="1000000"/>
    <n v="1800000"/>
    <x v="1"/>
    <x v="215"/>
    <n v="4800000"/>
    <x v="3"/>
    <n v="225000"/>
    <x v="0"/>
  </r>
  <r>
    <x v="285"/>
    <x v="5"/>
    <x v="1"/>
    <x v="0"/>
    <x v="14"/>
    <x v="0"/>
    <x v="21"/>
    <x v="9"/>
    <n v="468"/>
    <n v="11300000"/>
    <n v="1800000"/>
    <n v="10600000"/>
    <x v="82"/>
    <x v="1"/>
    <n v="9400000"/>
    <n v="14000000"/>
    <x v="1"/>
    <x v="216"/>
    <n v="28400000"/>
    <x v="4"/>
    <n v="2333333"/>
    <x v="0"/>
  </r>
  <r>
    <x v="286"/>
    <x v="3"/>
    <x v="0"/>
    <x v="1"/>
    <x v="53"/>
    <x v="0"/>
    <x v="190"/>
    <x v="3"/>
    <n v="672"/>
    <n v="8700000"/>
    <n v="3600000"/>
    <n v="9800000"/>
    <x v="44"/>
    <x v="0"/>
    <n v="7700000"/>
    <n v="11800000"/>
    <x v="3"/>
    <x v="78"/>
    <n v="25100000"/>
    <x v="4"/>
    <n v="1180000"/>
    <x v="0"/>
  </r>
  <r>
    <x v="287"/>
    <x v="3"/>
    <x v="1"/>
    <x v="0"/>
    <x v="74"/>
    <x v="0"/>
    <x v="110"/>
    <x v="9"/>
    <n v="530"/>
    <n v="6000000"/>
    <n v="5600000"/>
    <n v="12500000"/>
    <x v="7"/>
    <x v="1"/>
    <n v="7900000"/>
    <n v="13900000"/>
    <x v="2"/>
    <x v="217"/>
    <n v="28100000"/>
    <x v="4"/>
    <n v="2316667"/>
    <x v="0"/>
  </r>
  <r>
    <x v="288"/>
    <x v="5"/>
    <x v="1"/>
    <x v="1"/>
    <x v="21"/>
    <x v="0"/>
    <x v="159"/>
    <x v="8"/>
    <n v="824"/>
    <n v="3700000"/>
    <n v="6000000"/>
    <n v="11000000"/>
    <x v="13"/>
    <x v="0"/>
    <n v="6900000"/>
    <n v="11300000"/>
    <x v="4"/>
    <x v="218"/>
    <n v="23800000"/>
    <x v="4"/>
    <n v="807143"/>
    <x v="0"/>
  </r>
  <r>
    <x v="289"/>
    <x v="5"/>
    <x v="1"/>
    <x v="1"/>
    <x v="85"/>
    <x v="0"/>
    <x v="191"/>
    <x v="0"/>
    <n v="549"/>
    <n v="18100000"/>
    <n v="10600000"/>
    <n v="20500000"/>
    <x v="67"/>
    <x v="1"/>
    <n v="18500000"/>
    <n v="25500000"/>
    <x v="2"/>
    <x v="207"/>
    <n v="56900000"/>
    <x v="0"/>
    <n v="2125000"/>
    <x v="0"/>
  </r>
  <r>
    <x v="290"/>
    <x v="3"/>
    <x v="1"/>
    <x v="1"/>
    <x v="39"/>
    <x v="0"/>
    <x v="192"/>
    <x v="3"/>
    <n v="450"/>
    <n v="2100000"/>
    <n v="6700000"/>
    <n v="10000000"/>
    <x v="44"/>
    <x v="1"/>
    <n v="5200000"/>
    <n v="9300000"/>
    <x v="1"/>
    <x v="219"/>
    <n v="23100000"/>
    <x v="4"/>
    <n v="930000"/>
    <x v="0"/>
  </r>
  <r>
    <x v="291"/>
    <x v="5"/>
    <x v="0"/>
    <x v="1"/>
    <x v="18"/>
    <x v="0"/>
    <x v="102"/>
    <x v="2"/>
    <n v="431"/>
    <n v="13800000"/>
    <n v="5000000"/>
    <n v="15600000"/>
    <x v="1"/>
    <x v="1"/>
    <n v="16200000"/>
    <n v="19500000"/>
    <x v="1"/>
    <x v="220"/>
    <n v="40200000"/>
    <x v="0"/>
    <n v="975000"/>
    <x v="0"/>
  </r>
  <r>
    <x v="292"/>
    <x v="2"/>
    <x v="0"/>
    <x v="1"/>
    <x v="29"/>
    <x v="0"/>
    <x v="15"/>
    <x v="7"/>
    <n v="312"/>
    <n v="2300000"/>
    <n v="1600000"/>
    <n v="13100000"/>
    <x v="32"/>
    <x v="1"/>
    <n v="5500000"/>
    <n v="10700000"/>
    <x v="1"/>
    <x v="221"/>
    <n v="20600000"/>
    <x v="4"/>
    <n v="668750"/>
    <x v="0"/>
  </r>
  <r>
    <x v="293"/>
    <x v="1"/>
    <x v="1"/>
    <x v="1"/>
    <x v="10"/>
    <x v="0"/>
    <x v="47"/>
    <x v="1"/>
    <n v="320"/>
    <n v="8000000"/>
    <n v="5600000"/>
    <n v="9600000"/>
    <x v="10"/>
    <x v="1"/>
    <n v="4500000"/>
    <n v="7600000"/>
    <x v="1"/>
    <x v="173"/>
    <n v="26100000"/>
    <x v="4"/>
    <n v="950000"/>
    <x v="0"/>
  </r>
  <r>
    <x v="294"/>
    <x v="1"/>
    <x v="0"/>
    <x v="0"/>
    <x v="43"/>
    <x v="0"/>
    <x v="193"/>
    <x v="4"/>
    <n v="433"/>
    <n v="16000000"/>
    <n v="4200000"/>
    <n v="30500000"/>
    <x v="112"/>
    <x v="1"/>
    <n v="7800000"/>
    <n v="20200000"/>
    <x v="1"/>
    <x v="222"/>
    <n v="59500000"/>
    <x v="0"/>
    <n v="5050000"/>
    <x v="0"/>
  </r>
  <r>
    <x v="295"/>
    <x v="5"/>
    <x v="1"/>
    <x v="1"/>
    <x v="57"/>
    <x v="4"/>
    <x v="194"/>
    <x v="3"/>
    <n v="431"/>
    <n v="400000"/>
    <n v="500000"/>
    <n v="900000"/>
    <x v="69"/>
    <x v="1"/>
    <n v="900000"/>
    <n v="1000000"/>
    <x v="1"/>
    <x v="223"/>
    <n v="2100000"/>
    <x v="3"/>
    <n v="100000"/>
    <x v="1"/>
  </r>
  <r>
    <x v="296"/>
    <x v="3"/>
    <x v="1"/>
    <x v="1"/>
    <x v="73"/>
    <x v="0"/>
    <x v="56"/>
    <x v="1"/>
    <n v="516"/>
    <n v="9900000"/>
    <n v="1800000"/>
    <n v="30200000"/>
    <x v="60"/>
    <x v="1"/>
    <n v="22100000"/>
    <n v="28900000"/>
    <x v="2"/>
    <x v="224"/>
    <n v="50500000"/>
    <x v="0"/>
    <n v="3612500"/>
    <x v="0"/>
  </r>
  <r>
    <x v="297"/>
    <x v="0"/>
    <x v="1"/>
    <x v="1"/>
    <x v="51"/>
    <x v="0"/>
    <x v="30"/>
    <x v="8"/>
    <n v="476"/>
    <n v="1100000"/>
    <n v="6800000"/>
    <n v="12400000"/>
    <x v="30"/>
    <x v="1"/>
    <n v="9100000"/>
    <n v="12000000"/>
    <x v="1"/>
    <x v="225"/>
    <n v="23800000"/>
    <x v="4"/>
    <n v="857143"/>
    <x v="0"/>
  </r>
  <r>
    <x v="298"/>
    <x v="3"/>
    <x v="0"/>
    <x v="0"/>
    <x v="8"/>
    <x v="1"/>
    <x v="105"/>
    <x v="9"/>
    <n v="560"/>
    <n v="100000"/>
    <n v="200000"/>
    <n v="3000000"/>
    <x v="25"/>
    <x v="0"/>
    <n v="1600000"/>
    <n v="2600000"/>
    <x v="2"/>
    <x v="112"/>
    <n v="4100000"/>
    <x v="3"/>
    <n v="433333"/>
    <x v="0"/>
  </r>
  <r>
    <x v="299"/>
    <x v="0"/>
    <x v="0"/>
    <x v="0"/>
    <x v="28"/>
    <x v="0"/>
    <x v="147"/>
    <x v="0"/>
    <n v="674"/>
    <n v="14400000"/>
    <n v="400000"/>
    <n v="25300000"/>
    <x v="11"/>
    <x v="0"/>
    <n v="20700000"/>
    <n v="27100000"/>
    <x v="3"/>
    <x v="149"/>
    <n v="48100000"/>
    <x v="0"/>
    <n v="2258333"/>
    <x v="0"/>
  </r>
  <r>
    <x v="300"/>
    <x v="1"/>
    <x v="1"/>
    <x v="1"/>
    <x v="52"/>
    <x v="0"/>
    <x v="195"/>
    <x v="9"/>
    <n v="573"/>
    <n v="17200000"/>
    <n v="10000000"/>
    <n v="20100000"/>
    <x v="15"/>
    <x v="0"/>
    <n v="32300000"/>
    <n v="38200000"/>
    <x v="2"/>
    <x v="226"/>
    <n v="57200000"/>
    <x v="0"/>
    <n v="6366667"/>
    <x v="0"/>
  </r>
  <r>
    <x v="301"/>
    <x v="0"/>
    <x v="1"/>
    <x v="0"/>
    <x v="44"/>
    <x v="0"/>
    <x v="196"/>
    <x v="9"/>
    <n v="331"/>
    <n v="6300000"/>
    <n v="2000000"/>
    <n v="8900000"/>
    <x v="113"/>
    <x v="1"/>
    <n v="3900000"/>
    <n v="6600000"/>
    <x v="1"/>
    <x v="227"/>
    <n v="20500000"/>
    <x v="4"/>
    <n v="1100000"/>
    <x v="0"/>
  </r>
  <r>
    <x v="302"/>
    <x v="4"/>
    <x v="0"/>
    <x v="1"/>
    <x v="55"/>
    <x v="0"/>
    <x v="112"/>
    <x v="0"/>
    <n v="633"/>
    <n v="100000"/>
    <n v="800000"/>
    <n v="4800000"/>
    <x v="55"/>
    <x v="0"/>
    <n v="4700000"/>
    <n v="6700000"/>
    <x v="3"/>
    <x v="170"/>
    <n v="7700000"/>
    <x v="3"/>
    <n v="558333"/>
    <x v="0"/>
  </r>
  <r>
    <x v="303"/>
    <x v="2"/>
    <x v="1"/>
    <x v="0"/>
    <x v="20"/>
    <x v="0"/>
    <x v="89"/>
    <x v="6"/>
    <n v="877"/>
    <n v="1800000"/>
    <n v="7000000"/>
    <n v="17900000"/>
    <x v="1"/>
    <x v="0"/>
    <n v="9600000"/>
    <n v="12900000"/>
    <x v="4"/>
    <x v="228"/>
    <n v="31600000"/>
    <x v="2"/>
    <n v="716667"/>
    <x v="0"/>
  </r>
  <r>
    <x v="304"/>
    <x v="3"/>
    <x v="1"/>
    <x v="1"/>
    <x v="80"/>
    <x v="0"/>
    <x v="91"/>
    <x v="0"/>
    <n v="656"/>
    <n v="1400000"/>
    <n v="11200000"/>
    <n v="36400000"/>
    <x v="35"/>
    <x v="0"/>
    <n v="18700000"/>
    <n v="23600000"/>
    <x v="3"/>
    <x v="229"/>
    <n v="58200000"/>
    <x v="0"/>
    <n v="1966667"/>
    <x v="0"/>
  </r>
  <r>
    <x v="305"/>
    <x v="1"/>
    <x v="1"/>
    <x v="0"/>
    <x v="82"/>
    <x v="0"/>
    <x v="54"/>
    <x v="9"/>
    <n v="782"/>
    <n v="7400000"/>
    <n v="12000000"/>
    <n v="19800000"/>
    <x v="44"/>
    <x v="0"/>
    <n v="14100000"/>
    <n v="18200000"/>
    <x v="0"/>
    <x v="230"/>
    <n v="46700000"/>
    <x v="0"/>
    <n v="3033333"/>
    <x v="0"/>
  </r>
  <r>
    <x v="306"/>
    <x v="3"/>
    <x v="1"/>
    <x v="0"/>
    <x v="24"/>
    <x v="0"/>
    <x v="170"/>
    <x v="4"/>
    <n v="531"/>
    <n v="10400000"/>
    <n v="9500000"/>
    <n v="35500000"/>
    <x v="26"/>
    <x v="0"/>
    <n v="23500000"/>
    <n v="29300000"/>
    <x v="2"/>
    <x v="231"/>
    <n v="64400000"/>
    <x v="0"/>
    <n v="7325000"/>
    <x v="0"/>
  </r>
  <r>
    <x v="307"/>
    <x v="2"/>
    <x v="1"/>
    <x v="0"/>
    <x v="32"/>
    <x v="2"/>
    <x v="133"/>
    <x v="1"/>
    <n v="455"/>
    <n v="3000000"/>
    <n v="1400000"/>
    <n v="2900000"/>
    <x v="64"/>
    <x v="1"/>
    <n v="2000000"/>
    <n v="4100000"/>
    <x v="1"/>
    <x v="118"/>
    <n v="8700000"/>
    <x v="3"/>
    <n v="512500"/>
    <x v="0"/>
  </r>
  <r>
    <x v="308"/>
    <x v="2"/>
    <x v="0"/>
    <x v="0"/>
    <x v="0"/>
    <x v="0"/>
    <x v="188"/>
    <x v="8"/>
    <n v="452"/>
    <n v="4200000"/>
    <n v="16200000"/>
    <n v="28500000"/>
    <x v="99"/>
    <x v="1"/>
    <n v="13300000"/>
    <n v="19900000"/>
    <x v="1"/>
    <x v="232"/>
    <n v="58500000"/>
    <x v="0"/>
    <n v="1421429"/>
    <x v="0"/>
  </r>
  <r>
    <x v="309"/>
    <x v="0"/>
    <x v="0"/>
    <x v="0"/>
    <x v="25"/>
    <x v="0"/>
    <x v="197"/>
    <x v="8"/>
    <n v="474"/>
    <n v="19600000"/>
    <n v="15000000"/>
    <n v="25400000"/>
    <x v="114"/>
    <x v="1"/>
    <n v="21700000"/>
    <n v="33200000"/>
    <x v="1"/>
    <x v="233"/>
    <n v="68400000"/>
    <x v="0"/>
    <n v="2371429"/>
    <x v="0"/>
  </r>
  <r>
    <x v="310"/>
    <x v="2"/>
    <x v="1"/>
    <x v="0"/>
    <x v="83"/>
    <x v="0"/>
    <x v="198"/>
    <x v="4"/>
    <n v="483"/>
    <n v="7800000"/>
    <n v="2400000"/>
    <n v="19100000"/>
    <x v="84"/>
    <x v="0"/>
    <n v="19900000"/>
    <n v="24400000"/>
    <x v="1"/>
    <x v="234"/>
    <n v="35700000"/>
    <x v="2"/>
    <n v="6100000"/>
    <x v="0"/>
  </r>
  <r>
    <x v="311"/>
    <x v="4"/>
    <x v="0"/>
    <x v="0"/>
    <x v="88"/>
    <x v="0"/>
    <x v="183"/>
    <x v="1"/>
    <n v="481"/>
    <n v="6900000"/>
    <n v="11400000"/>
    <n v="19500000"/>
    <x v="1"/>
    <x v="1"/>
    <n v="13500000"/>
    <n v="16800000"/>
    <x v="1"/>
    <x v="235"/>
    <n v="43700000"/>
    <x v="0"/>
    <n v="2100000"/>
    <x v="0"/>
  </r>
  <r>
    <x v="312"/>
    <x v="0"/>
    <x v="0"/>
    <x v="1"/>
    <x v="71"/>
    <x v="0"/>
    <x v="37"/>
    <x v="2"/>
    <n v="859"/>
    <n v="3800000"/>
    <n v="1200000"/>
    <n v="6400000"/>
    <x v="10"/>
    <x v="0"/>
    <n v="2000000"/>
    <n v="5100000"/>
    <x v="4"/>
    <x v="236"/>
    <n v="13600000"/>
    <x v="1"/>
    <n v="255000"/>
    <x v="0"/>
  </r>
  <r>
    <x v="313"/>
    <x v="4"/>
    <x v="0"/>
    <x v="1"/>
    <x v="47"/>
    <x v="0"/>
    <x v="199"/>
    <x v="8"/>
    <n v="696"/>
    <n v="9000000"/>
    <n v="9200000"/>
    <n v="16500000"/>
    <x v="60"/>
    <x v="0"/>
    <n v="7300000"/>
    <n v="14100000"/>
    <x v="3"/>
    <x v="42"/>
    <n v="40300000"/>
    <x v="0"/>
    <n v="1007143"/>
    <x v="0"/>
  </r>
  <r>
    <x v="314"/>
    <x v="4"/>
    <x v="1"/>
    <x v="0"/>
    <x v="4"/>
    <x v="0"/>
    <x v="200"/>
    <x v="9"/>
    <n v="778"/>
    <n v="16600000"/>
    <n v="7400000"/>
    <n v="29700000"/>
    <x v="58"/>
    <x v="0"/>
    <n v="17600000"/>
    <n v="28700000"/>
    <x v="0"/>
    <x v="237"/>
    <n v="63500000"/>
    <x v="0"/>
    <n v="4783333"/>
    <x v="0"/>
  </r>
  <r>
    <x v="315"/>
    <x v="4"/>
    <x v="0"/>
    <x v="0"/>
    <x v="60"/>
    <x v="0"/>
    <x v="19"/>
    <x v="4"/>
    <n v="499"/>
    <n v="1300000"/>
    <n v="6500000"/>
    <n v="16100000"/>
    <x v="108"/>
    <x v="0"/>
    <n v="8900000"/>
    <n v="14600000"/>
    <x v="1"/>
    <x v="238"/>
    <n v="28300000"/>
    <x v="4"/>
    <n v="3650000"/>
    <x v="0"/>
  </r>
  <r>
    <x v="316"/>
    <x v="0"/>
    <x v="1"/>
    <x v="1"/>
    <x v="22"/>
    <x v="0"/>
    <x v="186"/>
    <x v="4"/>
    <n v="888"/>
    <n v="6400000"/>
    <n v="4300000"/>
    <n v="5100000"/>
    <x v="41"/>
    <x v="0"/>
    <n v="1500000"/>
    <n v="4900000"/>
    <x v="4"/>
    <x v="74"/>
    <n v="18200000"/>
    <x v="1"/>
    <n v="1225000"/>
    <x v="0"/>
  </r>
  <r>
    <x v="317"/>
    <x v="5"/>
    <x v="0"/>
    <x v="0"/>
    <x v="60"/>
    <x v="0"/>
    <x v="87"/>
    <x v="0"/>
    <n v="674"/>
    <n v="9600000"/>
    <n v="2700000"/>
    <n v="17200000"/>
    <x v="111"/>
    <x v="0"/>
    <n v="5500000"/>
    <n v="10800000"/>
    <x v="3"/>
    <x v="239"/>
    <n v="33900000"/>
    <x v="2"/>
    <n v="900000"/>
    <x v="0"/>
  </r>
  <r>
    <x v="318"/>
    <x v="4"/>
    <x v="0"/>
    <x v="0"/>
    <x v="91"/>
    <x v="0"/>
    <x v="146"/>
    <x v="4"/>
    <n v="802"/>
    <n v="9800000"/>
    <n v="2400000"/>
    <n v="12500000"/>
    <x v="6"/>
    <x v="0"/>
    <n v="8900000"/>
    <n v="13200000"/>
    <x v="4"/>
    <x v="240"/>
    <n v="28400000"/>
    <x v="4"/>
    <n v="3300000"/>
    <x v="0"/>
  </r>
  <r>
    <x v="319"/>
    <x v="4"/>
    <x v="1"/>
    <x v="1"/>
    <x v="93"/>
    <x v="0"/>
    <x v="157"/>
    <x v="1"/>
    <n v="540"/>
    <n v="1500000"/>
    <n v="3400000"/>
    <n v="4700000"/>
    <x v="48"/>
    <x v="1"/>
    <n v="5000000"/>
    <n v="7800000"/>
    <x v="2"/>
    <x v="241"/>
    <n v="11900000"/>
    <x v="1"/>
    <n v="975000"/>
    <x v="0"/>
  </r>
  <r>
    <x v="320"/>
    <x v="4"/>
    <x v="0"/>
    <x v="1"/>
    <x v="88"/>
    <x v="0"/>
    <x v="179"/>
    <x v="1"/>
    <n v="726"/>
    <n v="17400000"/>
    <n v="6800000"/>
    <n v="20100000"/>
    <x v="0"/>
    <x v="0"/>
    <n v="11600000"/>
    <n v="19600000"/>
    <x v="0"/>
    <x v="147"/>
    <n v="50200000"/>
    <x v="0"/>
    <n v="2450000"/>
    <x v="0"/>
  </r>
  <r>
    <x v="321"/>
    <x v="4"/>
    <x v="1"/>
    <x v="1"/>
    <x v="83"/>
    <x v="0"/>
    <x v="201"/>
    <x v="5"/>
    <n v="485"/>
    <n v="7300000"/>
    <n v="2700000"/>
    <n v="23600000"/>
    <x v="115"/>
    <x v="0"/>
    <n v="19600000"/>
    <n v="23500000"/>
    <x v="1"/>
    <x v="242"/>
    <n v="40000000"/>
    <x v="0"/>
    <n v="11750000"/>
    <x v="0"/>
  </r>
  <r>
    <x v="322"/>
    <x v="4"/>
    <x v="0"/>
    <x v="1"/>
    <x v="20"/>
    <x v="0"/>
    <x v="202"/>
    <x v="9"/>
    <n v="612"/>
    <n v="1300000"/>
    <n v="7000000"/>
    <n v="19500000"/>
    <x v="4"/>
    <x v="0"/>
    <n v="12100000"/>
    <n v="17100000"/>
    <x v="3"/>
    <x v="110"/>
    <n v="32700000"/>
    <x v="2"/>
    <n v="2850000"/>
    <x v="0"/>
  </r>
  <r>
    <x v="323"/>
    <x v="2"/>
    <x v="1"/>
    <x v="1"/>
    <x v="35"/>
    <x v="0"/>
    <x v="4"/>
    <x v="1"/>
    <n v="879"/>
    <n v="3100000"/>
    <n v="17200000"/>
    <n v="26400000"/>
    <x v="63"/>
    <x v="0"/>
    <n v="11500000"/>
    <n v="24200000"/>
    <x v="4"/>
    <x v="243"/>
    <n v="56200000"/>
    <x v="0"/>
    <n v="3025000"/>
    <x v="0"/>
  </r>
  <r>
    <x v="324"/>
    <x v="0"/>
    <x v="1"/>
    <x v="0"/>
    <x v="7"/>
    <x v="0"/>
    <x v="149"/>
    <x v="0"/>
    <n v="708"/>
    <n v="3700000"/>
    <n v="800000"/>
    <n v="15000000"/>
    <x v="13"/>
    <x v="0"/>
    <n v="12000000"/>
    <n v="16400000"/>
    <x v="0"/>
    <x v="244"/>
    <n v="25200000"/>
    <x v="4"/>
    <n v="1366667"/>
    <x v="0"/>
  </r>
  <r>
    <x v="325"/>
    <x v="0"/>
    <x v="1"/>
    <x v="1"/>
    <x v="16"/>
    <x v="0"/>
    <x v="203"/>
    <x v="1"/>
    <n v="850"/>
    <n v="3500000"/>
    <n v="5000000"/>
    <n v="10500000"/>
    <x v="115"/>
    <x v="0"/>
    <n v="1800000"/>
    <n v="5700000"/>
    <x v="4"/>
    <x v="245"/>
    <n v="21700000"/>
    <x v="4"/>
    <n v="712500"/>
    <x v="0"/>
  </r>
  <r>
    <x v="326"/>
    <x v="0"/>
    <x v="1"/>
    <x v="1"/>
    <x v="45"/>
    <x v="0"/>
    <x v="159"/>
    <x v="0"/>
    <n v="516"/>
    <n v="3100000"/>
    <n v="0"/>
    <n v="10400000"/>
    <x v="82"/>
    <x v="1"/>
    <n v="6700000"/>
    <n v="11300000"/>
    <x v="2"/>
    <x v="246"/>
    <n v="17400000"/>
    <x v="1"/>
    <n v="941667"/>
    <x v="0"/>
  </r>
  <r>
    <x v="327"/>
    <x v="1"/>
    <x v="1"/>
    <x v="0"/>
    <x v="31"/>
    <x v="0"/>
    <x v="119"/>
    <x v="0"/>
    <n v="465"/>
    <n v="4700000"/>
    <n v="7500000"/>
    <n v="28800000"/>
    <x v="87"/>
    <x v="1"/>
    <n v="21400000"/>
    <n v="28800000"/>
    <x v="1"/>
    <x v="247"/>
    <n v="48800000"/>
    <x v="0"/>
    <n v="2400000"/>
    <x v="0"/>
  </r>
  <r>
    <x v="328"/>
    <x v="1"/>
    <x v="0"/>
    <x v="0"/>
    <x v="9"/>
    <x v="2"/>
    <x v="100"/>
    <x v="2"/>
    <n v="716"/>
    <n v="1800000"/>
    <n v="1400000"/>
    <n v="3600000"/>
    <x v="101"/>
    <x v="0"/>
    <n v="1700000"/>
    <n v="3200000"/>
    <x v="0"/>
    <x v="119"/>
    <n v="7900000"/>
    <x v="3"/>
    <n v="160000"/>
    <x v="2"/>
  </r>
  <r>
    <x v="329"/>
    <x v="4"/>
    <x v="1"/>
    <x v="0"/>
    <x v="68"/>
    <x v="4"/>
    <x v="103"/>
    <x v="3"/>
    <n v="404"/>
    <n v="0"/>
    <n v="100000"/>
    <n v="400000"/>
    <x v="116"/>
    <x v="1"/>
    <n v="600000"/>
    <n v="600000"/>
    <x v="1"/>
    <x v="248"/>
    <n v="700000"/>
    <x v="3"/>
    <n v="60000"/>
    <x v="3"/>
  </r>
  <r>
    <x v="330"/>
    <x v="1"/>
    <x v="1"/>
    <x v="1"/>
    <x v="14"/>
    <x v="0"/>
    <x v="51"/>
    <x v="2"/>
    <n v="512"/>
    <n v="8400000"/>
    <n v="4000000"/>
    <n v="12300000"/>
    <x v="67"/>
    <x v="1"/>
    <n v="3600000"/>
    <n v="10600000"/>
    <x v="2"/>
    <x v="240"/>
    <n v="29400000"/>
    <x v="4"/>
    <n v="530000"/>
    <x v="0"/>
  </r>
  <r>
    <x v="331"/>
    <x v="2"/>
    <x v="1"/>
    <x v="1"/>
    <x v="3"/>
    <x v="0"/>
    <x v="120"/>
    <x v="3"/>
    <n v="441"/>
    <n v="16100000"/>
    <n v="11400000"/>
    <n v="29100000"/>
    <x v="16"/>
    <x v="1"/>
    <n v="14500000"/>
    <n v="20600000"/>
    <x v="1"/>
    <x v="249"/>
    <n v="64800000"/>
    <x v="0"/>
    <n v="2060000"/>
    <x v="0"/>
  </r>
  <r>
    <x v="332"/>
    <x v="0"/>
    <x v="1"/>
    <x v="1"/>
    <x v="70"/>
    <x v="0"/>
    <x v="53"/>
    <x v="5"/>
    <n v="555"/>
    <n v="7700000"/>
    <n v="2400000"/>
    <n v="14200000"/>
    <x v="52"/>
    <x v="0"/>
    <n v="14200000"/>
    <n v="18400000"/>
    <x v="2"/>
    <x v="66"/>
    <n v="28900000"/>
    <x v="4"/>
    <n v="9200000"/>
    <x v="0"/>
  </r>
  <r>
    <x v="333"/>
    <x v="3"/>
    <x v="1"/>
    <x v="0"/>
    <x v="69"/>
    <x v="3"/>
    <x v="204"/>
    <x v="6"/>
    <n v="466"/>
    <n v="2600000"/>
    <n v="2100000"/>
    <n v="6000000"/>
    <x v="12"/>
    <x v="1"/>
    <n v="5100000"/>
    <n v="7000000"/>
    <x v="1"/>
    <x v="141"/>
    <n v="12500000"/>
    <x v="1"/>
    <n v="388889"/>
    <x v="0"/>
  </r>
  <r>
    <x v="334"/>
    <x v="2"/>
    <x v="0"/>
    <x v="1"/>
    <x v="86"/>
    <x v="0"/>
    <x v="75"/>
    <x v="5"/>
    <n v="427"/>
    <n v="3900000"/>
    <n v="1800000"/>
    <n v="7100000"/>
    <x v="47"/>
    <x v="1"/>
    <n v="3900000"/>
    <n v="8600000"/>
    <x v="1"/>
    <x v="250"/>
    <n v="16000000"/>
    <x v="1"/>
    <n v="4300000"/>
    <x v="0"/>
  </r>
  <r>
    <x v="335"/>
    <x v="4"/>
    <x v="1"/>
    <x v="1"/>
    <x v="34"/>
    <x v="0"/>
    <x v="176"/>
    <x v="8"/>
    <n v="593"/>
    <n v="15100000"/>
    <n v="2700000"/>
    <n v="19900000"/>
    <x v="35"/>
    <x v="0"/>
    <n v="15100000"/>
    <n v="20000000"/>
    <x v="2"/>
    <x v="194"/>
    <n v="43200000"/>
    <x v="0"/>
    <n v="1428571"/>
    <x v="0"/>
  </r>
  <r>
    <x v="336"/>
    <x v="2"/>
    <x v="0"/>
    <x v="0"/>
    <x v="87"/>
    <x v="0"/>
    <x v="65"/>
    <x v="3"/>
    <n v="731"/>
    <n v="4200000"/>
    <n v="3400000"/>
    <n v="22200000"/>
    <x v="79"/>
    <x v="0"/>
    <n v="9900000"/>
    <n v="18300000"/>
    <x v="0"/>
    <x v="251"/>
    <n v="37700000"/>
    <x v="2"/>
    <n v="1830000"/>
    <x v="0"/>
  </r>
  <r>
    <x v="337"/>
    <x v="5"/>
    <x v="0"/>
    <x v="1"/>
    <x v="74"/>
    <x v="0"/>
    <x v="60"/>
    <x v="7"/>
    <n v="451"/>
    <n v="7000000"/>
    <n v="3900000"/>
    <n v="14300000"/>
    <x v="115"/>
    <x v="1"/>
    <n v="6200000"/>
    <n v="10100000"/>
    <x v="1"/>
    <x v="252"/>
    <n v="29200000"/>
    <x v="4"/>
    <n v="631250"/>
    <x v="0"/>
  </r>
  <r>
    <x v="338"/>
    <x v="2"/>
    <x v="1"/>
    <x v="1"/>
    <x v="54"/>
    <x v="0"/>
    <x v="205"/>
    <x v="6"/>
    <n v="628"/>
    <n v="3600000"/>
    <n v="900000"/>
    <n v="15600000"/>
    <x v="35"/>
    <x v="0"/>
    <n v="12000000"/>
    <n v="16900000"/>
    <x v="3"/>
    <x v="209"/>
    <n v="26900000"/>
    <x v="4"/>
    <n v="938889"/>
    <x v="0"/>
  </r>
  <r>
    <x v="339"/>
    <x v="5"/>
    <x v="1"/>
    <x v="0"/>
    <x v="16"/>
    <x v="0"/>
    <x v="17"/>
    <x v="6"/>
    <n v="704"/>
    <n v="5300000"/>
    <n v="2300000"/>
    <n v="6400000"/>
    <x v="51"/>
    <x v="0"/>
    <n v="7000000"/>
    <n v="9400000"/>
    <x v="0"/>
    <x v="253"/>
    <n v="16700000"/>
    <x v="1"/>
    <n v="522222"/>
    <x v="0"/>
  </r>
  <r>
    <x v="340"/>
    <x v="0"/>
    <x v="1"/>
    <x v="0"/>
    <x v="54"/>
    <x v="0"/>
    <x v="201"/>
    <x v="0"/>
    <n v="341"/>
    <n v="19300000"/>
    <n v="11800000"/>
    <n v="14300000"/>
    <x v="18"/>
    <x v="1"/>
    <n v="15000000"/>
    <n v="23500000"/>
    <x v="1"/>
    <x v="254"/>
    <n v="52200000"/>
    <x v="0"/>
    <n v="1958333"/>
    <x v="0"/>
  </r>
  <r>
    <x v="341"/>
    <x v="3"/>
    <x v="0"/>
    <x v="0"/>
    <x v="73"/>
    <x v="0"/>
    <x v="206"/>
    <x v="1"/>
    <n v="465"/>
    <n v="11700000"/>
    <n v="14900000"/>
    <n v="19500000"/>
    <x v="106"/>
    <x v="1"/>
    <n v="11100000"/>
    <n v="21000000"/>
    <x v="1"/>
    <x v="255"/>
    <n v="54700000"/>
    <x v="0"/>
    <n v="2625000"/>
    <x v="0"/>
  </r>
  <r>
    <x v="342"/>
    <x v="4"/>
    <x v="0"/>
    <x v="0"/>
    <x v="28"/>
    <x v="0"/>
    <x v="151"/>
    <x v="4"/>
    <n v="431"/>
    <n v="11900000"/>
    <n v="13800000"/>
    <n v="18800000"/>
    <x v="114"/>
    <x v="0"/>
    <n v="18600000"/>
    <n v="30100000"/>
    <x v="1"/>
    <x v="256"/>
    <n v="52500000"/>
    <x v="0"/>
    <n v="7525000"/>
    <x v="0"/>
  </r>
  <r>
    <x v="343"/>
    <x v="5"/>
    <x v="0"/>
    <x v="1"/>
    <x v="91"/>
    <x v="0"/>
    <x v="207"/>
    <x v="3"/>
    <n v="424"/>
    <n v="5400000"/>
    <n v="1100000"/>
    <n v="14200000"/>
    <x v="13"/>
    <x v="1"/>
    <n v="8200000"/>
    <n v="12600000"/>
    <x v="1"/>
    <x v="218"/>
    <n v="24400000"/>
    <x v="4"/>
    <n v="1260000"/>
    <x v="0"/>
  </r>
  <r>
    <x v="344"/>
    <x v="1"/>
    <x v="0"/>
    <x v="0"/>
    <x v="49"/>
    <x v="0"/>
    <x v="37"/>
    <x v="8"/>
    <n v="678"/>
    <n v="500000"/>
    <n v="1200000"/>
    <n v="6000000"/>
    <x v="10"/>
    <x v="0"/>
    <n v="2000000"/>
    <n v="5100000"/>
    <x v="3"/>
    <x v="257"/>
    <n v="10300000"/>
    <x v="1"/>
    <n v="364286"/>
    <x v="0"/>
  </r>
  <r>
    <x v="345"/>
    <x v="4"/>
    <x v="0"/>
    <x v="0"/>
    <x v="33"/>
    <x v="0"/>
    <x v="183"/>
    <x v="9"/>
    <n v="381"/>
    <n v="9600000"/>
    <n v="3800000"/>
    <n v="14800000"/>
    <x v="15"/>
    <x v="1"/>
    <n v="10900000"/>
    <n v="16800000"/>
    <x v="1"/>
    <x v="258"/>
    <n v="32400000"/>
    <x v="2"/>
    <n v="2800000"/>
    <x v="0"/>
  </r>
  <r>
    <x v="346"/>
    <x v="3"/>
    <x v="0"/>
    <x v="1"/>
    <x v="28"/>
    <x v="0"/>
    <x v="208"/>
    <x v="3"/>
    <n v="449"/>
    <n v="18500000"/>
    <n v="1500000"/>
    <n v="17400000"/>
    <x v="115"/>
    <x v="1"/>
    <n v="24100000"/>
    <n v="28000000"/>
    <x v="1"/>
    <x v="259"/>
    <n v="45400000"/>
    <x v="0"/>
    <n v="2800000"/>
    <x v="0"/>
  </r>
  <r>
    <x v="347"/>
    <x v="5"/>
    <x v="1"/>
    <x v="0"/>
    <x v="64"/>
    <x v="0"/>
    <x v="201"/>
    <x v="0"/>
    <n v="768"/>
    <n v="6400000"/>
    <n v="12100000"/>
    <n v="22400000"/>
    <x v="68"/>
    <x v="0"/>
    <n v="16200000"/>
    <n v="23500000"/>
    <x v="0"/>
    <x v="165"/>
    <n v="48000000"/>
    <x v="0"/>
    <n v="1958333"/>
    <x v="0"/>
  </r>
  <r>
    <x v="348"/>
    <x v="1"/>
    <x v="1"/>
    <x v="0"/>
    <x v="55"/>
    <x v="0"/>
    <x v="204"/>
    <x v="9"/>
    <n v="666"/>
    <n v="0"/>
    <n v="1200000"/>
    <n v="4300000"/>
    <x v="28"/>
    <x v="1"/>
    <n v="5600000"/>
    <n v="7000000"/>
    <x v="3"/>
    <x v="260"/>
    <n v="7500000"/>
    <x v="3"/>
    <n v="1166667"/>
    <x v="0"/>
  </r>
  <r>
    <x v="349"/>
    <x v="4"/>
    <x v="1"/>
    <x v="1"/>
    <x v="18"/>
    <x v="0"/>
    <x v="136"/>
    <x v="8"/>
    <n v="742"/>
    <n v="16100000"/>
    <n v="9300000"/>
    <n v="16300000"/>
    <x v="67"/>
    <x v="0"/>
    <n v="6300000"/>
    <n v="13300000"/>
    <x v="0"/>
    <x v="27"/>
    <n v="47500000"/>
    <x v="0"/>
    <n v="950000"/>
    <x v="0"/>
  </r>
  <r>
    <x v="350"/>
    <x v="2"/>
    <x v="1"/>
    <x v="1"/>
    <x v="11"/>
    <x v="0"/>
    <x v="98"/>
    <x v="4"/>
    <n v="445"/>
    <n v="10500000"/>
    <n v="7600000"/>
    <n v="14100000"/>
    <x v="102"/>
    <x v="1"/>
    <n v="6700000"/>
    <n v="15800000"/>
    <x v="1"/>
    <x v="45"/>
    <n v="38900000"/>
    <x v="2"/>
    <n v="3950000"/>
    <x v="0"/>
  </r>
  <r>
    <x v="351"/>
    <x v="0"/>
    <x v="0"/>
    <x v="0"/>
    <x v="36"/>
    <x v="0"/>
    <x v="200"/>
    <x v="8"/>
    <n v="634"/>
    <n v="5900000"/>
    <n v="3800000"/>
    <n v="21200000"/>
    <x v="117"/>
    <x v="0"/>
    <n v="17900000"/>
    <n v="28700000"/>
    <x v="3"/>
    <x v="261"/>
    <n v="38200000"/>
    <x v="2"/>
    <n v="2050000"/>
    <x v="0"/>
  </r>
  <r>
    <x v="352"/>
    <x v="4"/>
    <x v="1"/>
    <x v="0"/>
    <x v="44"/>
    <x v="0"/>
    <x v="92"/>
    <x v="8"/>
    <n v="782"/>
    <n v="2500000"/>
    <n v="0"/>
    <n v="10400000"/>
    <x v="91"/>
    <x v="0"/>
    <n v="7500000"/>
    <n v="9700000"/>
    <x v="0"/>
    <x v="53"/>
    <n v="16200000"/>
    <x v="1"/>
    <n v="692857"/>
    <x v="0"/>
  </r>
  <r>
    <x v="353"/>
    <x v="1"/>
    <x v="0"/>
    <x v="0"/>
    <x v="53"/>
    <x v="0"/>
    <x v="204"/>
    <x v="3"/>
    <n v="781"/>
    <n v="7200000"/>
    <n v="600000"/>
    <n v="11700000"/>
    <x v="113"/>
    <x v="0"/>
    <n v="4300000"/>
    <n v="7000000"/>
    <x v="0"/>
    <x v="244"/>
    <n v="22500000"/>
    <x v="4"/>
    <n v="700000"/>
    <x v="0"/>
  </r>
  <r>
    <x v="354"/>
    <x v="4"/>
    <x v="1"/>
    <x v="0"/>
    <x v="87"/>
    <x v="0"/>
    <x v="209"/>
    <x v="8"/>
    <n v="318"/>
    <n v="14200000"/>
    <n v="9500000"/>
    <n v="23200000"/>
    <x v="31"/>
    <x v="1"/>
    <n v="8200000"/>
    <n v="17200000"/>
    <x v="1"/>
    <x v="262"/>
    <n v="54800000"/>
    <x v="0"/>
    <n v="1228571"/>
    <x v="0"/>
  </r>
  <r>
    <x v="355"/>
    <x v="3"/>
    <x v="1"/>
    <x v="0"/>
    <x v="94"/>
    <x v="0"/>
    <x v="210"/>
    <x v="6"/>
    <n v="721"/>
    <n v="21900000"/>
    <n v="11500000"/>
    <n v="22900000"/>
    <x v="21"/>
    <x v="0"/>
    <n v="16900000"/>
    <n v="24100000"/>
    <x v="0"/>
    <x v="263"/>
    <n v="63900000"/>
    <x v="0"/>
    <n v="1338889"/>
    <x v="0"/>
  </r>
  <r>
    <x v="356"/>
    <x v="3"/>
    <x v="1"/>
    <x v="0"/>
    <x v="91"/>
    <x v="0"/>
    <x v="24"/>
    <x v="4"/>
    <n v="563"/>
    <n v="9500000"/>
    <n v="5100000"/>
    <n v="11200000"/>
    <x v="90"/>
    <x v="0"/>
    <n v="6800000"/>
    <n v="9800000"/>
    <x v="2"/>
    <x v="264"/>
    <n v="29500000"/>
    <x v="4"/>
    <n v="2450000"/>
    <x v="0"/>
  </r>
  <r>
    <x v="357"/>
    <x v="0"/>
    <x v="1"/>
    <x v="0"/>
    <x v="25"/>
    <x v="0"/>
    <x v="211"/>
    <x v="4"/>
    <n v="419"/>
    <n v="22900000"/>
    <n v="7900000"/>
    <n v="29200000"/>
    <x v="42"/>
    <x v="0"/>
    <n v="20100000"/>
    <n v="26300000"/>
    <x v="1"/>
    <x v="233"/>
    <n v="68400000"/>
    <x v="0"/>
    <n v="6575000"/>
    <x v="0"/>
  </r>
  <r>
    <x v="358"/>
    <x v="1"/>
    <x v="0"/>
    <x v="1"/>
    <x v="3"/>
    <x v="0"/>
    <x v="107"/>
    <x v="8"/>
    <n v="372"/>
    <n v="3800000"/>
    <n v="100000"/>
    <n v="26100000"/>
    <x v="32"/>
    <x v="1"/>
    <n v="15600000"/>
    <n v="20800000"/>
    <x v="1"/>
    <x v="265"/>
    <n v="38200000"/>
    <x v="2"/>
    <n v="1485714"/>
    <x v="0"/>
  </r>
  <r>
    <x v="359"/>
    <x v="1"/>
    <x v="1"/>
    <x v="0"/>
    <x v="10"/>
    <x v="0"/>
    <x v="25"/>
    <x v="6"/>
    <n v="885"/>
    <n v="4300000"/>
    <n v="2300000"/>
    <n v="6500000"/>
    <x v="85"/>
    <x v="0"/>
    <n v="6000000"/>
    <n v="9500000"/>
    <x v="4"/>
    <x v="175"/>
    <n v="16000000"/>
    <x v="1"/>
    <n v="527778"/>
    <x v="0"/>
  </r>
  <r>
    <x v="360"/>
    <x v="5"/>
    <x v="1"/>
    <x v="1"/>
    <x v="52"/>
    <x v="0"/>
    <x v="212"/>
    <x v="0"/>
    <n v="596"/>
    <n v="10000000"/>
    <n v="9300000"/>
    <n v="36500000"/>
    <x v="60"/>
    <x v="0"/>
    <n v="31600000"/>
    <n v="38400000"/>
    <x v="2"/>
    <x v="266"/>
    <n v="65700000"/>
    <x v="0"/>
    <n v="3200000"/>
    <x v="0"/>
  </r>
  <r>
    <x v="361"/>
    <x v="1"/>
    <x v="0"/>
    <x v="0"/>
    <x v="60"/>
    <x v="0"/>
    <x v="199"/>
    <x v="5"/>
    <n v="349"/>
    <n v="3300000"/>
    <n v="1300000"/>
    <n v="8800000"/>
    <x v="42"/>
    <x v="0"/>
    <n v="7900000"/>
    <n v="14100000"/>
    <x v="1"/>
    <x v="267"/>
    <n v="17800000"/>
    <x v="1"/>
    <n v="7050000"/>
    <x v="0"/>
  </r>
  <r>
    <x v="362"/>
    <x v="5"/>
    <x v="1"/>
    <x v="1"/>
    <x v="24"/>
    <x v="0"/>
    <x v="213"/>
    <x v="7"/>
    <n v="468"/>
    <n v="4500000"/>
    <n v="16400000"/>
    <n v="28600000"/>
    <x v="34"/>
    <x v="1"/>
    <n v="21300000"/>
    <n v="32200000"/>
    <x v="1"/>
    <x v="268"/>
    <n v="58500000"/>
    <x v="0"/>
    <n v="2012500"/>
    <x v="0"/>
  </r>
  <r>
    <x v="363"/>
    <x v="2"/>
    <x v="1"/>
    <x v="1"/>
    <x v="54"/>
    <x v="0"/>
    <x v="214"/>
    <x v="7"/>
    <n v="818"/>
    <n v="14700000"/>
    <n v="10400000"/>
    <n v="26300000"/>
    <x v="68"/>
    <x v="0"/>
    <n v="19600000"/>
    <n v="26900000"/>
    <x v="4"/>
    <x v="269"/>
    <n v="58200000"/>
    <x v="0"/>
    <n v="1681250"/>
    <x v="0"/>
  </r>
  <r>
    <x v="364"/>
    <x v="0"/>
    <x v="1"/>
    <x v="0"/>
    <x v="6"/>
    <x v="0"/>
    <x v="208"/>
    <x v="0"/>
    <n v="543"/>
    <n v="16900000"/>
    <n v="6000000"/>
    <n v="22900000"/>
    <x v="118"/>
    <x v="1"/>
    <n v="21300000"/>
    <n v="28000000"/>
    <x v="2"/>
    <x v="270"/>
    <n v="54500000"/>
    <x v="0"/>
    <n v="2333333"/>
    <x v="0"/>
  </r>
  <r>
    <x v="365"/>
    <x v="2"/>
    <x v="0"/>
    <x v="0"/>
    <x v="59"/>
    <x v="0"/>
    <x v="215"/>
    <x v="7"/>
    <n v="685"/>
    <n v="8100000"/>
    <n v="5600000"/>
    <n v="34500000"/>
    <x v="4"/>
    <x v="0"/>
    <n v="16900000"/>
    <n v="21900000"/>
    <x v="3"/>
    <x v="271"/>
    <n v="57600000"/>
    <x v="0"/>
    <n v="1368750"/>
    <x v="0"/>
  </r>
  <r>
    <x v="366"/>
    <x v="2"/>
    <x v="1"/>
    <x v="1"/>
    <x v="95"/>
    <x v="0"/>
    <x v="216"/>
    <x v="6"/>
    <n v="851"/>
    <n v="14600000"/>
    <n v="5000000"/>
    <n v="16800000"/>
    <x v="4"/>
    <x v="0"/>
    <n v="7500000"/>
    <n v="12500000"/>
    <x v="4"/>
    <x v="272"/>
    <n v="42400000"/>
    <x v="0"/>
    <n v="694444"/>
    <x v="0"/>
  </r>
  <r>
    <x v="367"/>
    <x v="5"/>
    <x v="1"/>
    <x v="1"/>
    <x v="59"/>
    <x v="0"/>
    <x v="217"/>
    <x v="3"/>
    <n v="377"/>
    <n v="24100000"/>
    <n v="18500000"/>
    <n v="30900000"/>
    <x v="38"/>
    <x v="1"/>
    <n v="18100000"/>
    <n v="29800000"/>
    <x v="1"/>
    <x v="273"/>
    <n v="82900000"/>
    <x v="0"/>
    <n v="2980000"/>
    <x v="0"/>
  </r>
  <r>
    <x v="368"/>
    <x v="1"/>
    <x v="1"/>
    <x v="1"/>
    <x v="56"/>
    <x v="2"/>
    <x v="187"/>
    <x v="3"/>
    <n v="620"/>
    <n v="2400000"/>
    <n v="1300000"/>
    <n v="3700000"/>
    <x v="56"/>
    <x v="0"/>
    <n v="2900000"/>
    <n v="4000000"/>
    <x v="3"/>
    <x v="274"/>
    <n v="8400000"/>
    <x v="3"/>
    <n v="400000"/>
    <x v="0"/>
  </r>
  <r>
    <x v="369"/>
    <x v="2"/>
    <x v="0"/>
    <x v="1"/>
    <x v="67"/>
    <x v="1"/>
    <x v="40"/>
    <x v="2"/>
    <n v="611"/>
    <n v="600000"/>
    <n v="1500000"/>
    <n v="1900000"/>
    <x v="95"/>
    <x v="0"/>
    <n v="1800000"/>
    <n v="2300000"/>
    <x v="3"/>
    <x v="275"/>
    <n v="4900000"/>
    <x v="3"/>
    <n v="115000"/>
    <x v="1"/>
  </r>
  <r>
    <x v="370"/>
    <x v="4"/>
    <x v="1"/>
    <x v="0"/>
    <x v="90"/>
    <x v="0"/>
    <x v="36"/>
    <x v="4"/>
    <n v="767"/>
    <n v="1200000"/>
    <n v="1700000"/>
    <n v="6900000"/>
    <x v="65"/>
    <x v="0"/>
    <n v="6400000"/>
    <n v="7700000"/>
    <x v="0"/>
    <x v="276"/>
    <n v="11900000"/>
    <x v="1"/>
    <n v="1925000"/>
    <x v="0"/>
  </r>
  <r>
    <x v="371"/>
    <x v="3"/>
    <x v="0"/>
    <x v="1"/>
    <x v="9"/>
    <x v="2"/>
    <x v="100"/>
    <x v="2"/>
    <n v="592"/>
    <n v="3200000"/>
    <n v="700000"/>
    <n v="3500000"/>
    <x v="95"/>
    <x v="0"/>
    <n v="2700000"/>
    <n v="3200000"/>
    <x v="2"/>
    <x v="274"/>
    <n v="8500000"/>
    <x v="3"/>
    <n v="160000"/>
    <x v="2"/>
  </r>
  <r>
    <x v="372"/>
    <x v="1"/>
    <x v="0"/>
    <x v="1"/>
    <x v="65"/>
    <x v="1"/>
    <x v="40"/>
    <x v="4"/>
    <n v="319"/>
    <n v="1600000"/>
    <n v="800000"/>
    <n v="2300000"/>
    <x v="14"/>
    <x v="0"/>
    <n v="1600000"/>
    <n v="2300000"/>
    <x v="1"/>
    <x v="277"/>
    <n v="5300000"/>
    <x v="3"/>
    <n v="575000"/>
    <x v="0"/>
  </r>
  <r>
    <x v="373"/>
    <x v="4"/>
    <x v="1"/>
    <x v="1"/>
    <x v="80"/>
    <x v="0"/>
    <x v="191"/>
    <x v="3"/>
    <n v="900"/>
    <n v="9400000"/>
    <n v="10500000"/>
    <n v="27400000"/>
    <x v="2"/>
    <x v="0"/>
    <n v="12700000"/>
    <n v="25500000"/>
    <x v="4"/>
    <x v="226"/>
    <n v="56500000"/>
    <x v="0"/>
    <n v="2550000"/>
    <x v="0"/>
  </r>
  <r>
    <x v="374"/>
    <x v="0"/>
    <x v="1"/>
    <x v="1"/>
    <x v="29"/>
    <x v="0"/>
    <x v="129"/>
    <x v="6"/>
    <n v="814"/>
    <n v="8600000"/>
    <n v="4100000"/>
    <n v="10300000"/>
    <x v="44"/>
    <x v="0"/>
    <n v="8700000"/>
    <n v="12800000"/>
    <x v="4"/>
    <x v="137"/>
    <n v="26600000"/>
    <x v="4"/>
    <n v="711111"/>
    <x v="0"/>
  </r>
  <r>
    <x v="375"/>
    <x v="3"/>
    <x v="1"/>
    <x v="1"/>
    <x v="77"/>
    <x v="2"/>
    <x v="62"/>
    <x v="3"/>
    <n v="755"/>
    <n v="2100000"/>
    <n v="2200000"/>
    <n v="4800000"/>
    <x v="12"/>
    <x v="0"/>
    <n v="3100000"/>
    <n v="5000000"/>
    <x v="0"/>
    <x v="278"/>
    <n v="10400000"/>
    <x v="1"/>
    <n v="500000"/>
    <x v="0"/>
  </r>
  <r>
    <x v="376"/>
    <x v="3"/>
    <x v="0"/>
    <x v="1"/>
    <x v="85"/>
    <x v="0"/>
    <x v="183"/>
    <x v="2"/>
    <n v="584"/>
    <n v="8600000"/>
    <n v="4800000"/>
    <n v="23400000"/>
    <x v="0"/>
    <x v="0"/>
    <n v="8800000"/>
    <n v="16800000"/>
    <x v="2"/>
    <x v="279"/>
    <n v="44500000"/>
    <x v="0"/>
    <n v="840000"/>
    <x v="0"/>
  </r>
  <r>
    <x v="377"/>
    <x v="4"/>
    <x v="0"/>
    <x v="1"/>
    <x v="35"/>
    <x v="0"/>
    <x v="201"/>
    <x v="8"/>
    <n v="380"/>
    <n v="22900000"/>
    <n v="6700000"/>
    <n v="25100000"/>
    <x v="68"/>
    <x v="1"/>
    <n v="16200000"/>
    <n v="23500000"/>
    <x v="1"/>
    <x v="156"/>
    <n v="64200000"/>
    <x v="0"/>
    <n v="1678571"/>
    <x v="0"/>
  </r>
  <r>
    <x v="378"/>
    <x v="0"/>
    <x v="1"/>
    <x v="1"/>
    <x v="12"/>
    <x v="0"/>
    <x v="218"/>
    <x v="2"/>
    <n v="465"/>
    <n v="6200000"/>
    <n v="5200000"/>
    <n v="16500000"/>
    <x v="32"/>
    <x v="1"/>
    <n v="12400000"/>
    <n v="17600000"/>
    <x v="1"/>
    <x v="46"/>
    <n v="32900000"/>
    <x v="2"/>
    <n v="880000"/>
    <x v="0"/>
  </r>
  <r>
    <x v="379"/>
    <x v="1"/>
    <x v="1"/>
    <x v="0"/>
    <x v="15"/>
    <x v="1"/>
    <x v="189"/>
    <x v="5"/>
    <n v="531"/>
    <n v="1300000"/>
    <n v="500000"/>
    <n v="1900000"/>
    <x v="14"/>
    <x v="0"/>
    <n v="1100000"/>
    <n v="1800000"/>
    <x v="2"/>
    <x v="280"/>
    <n v="4200000"/>
    <x v="3"/>
    <n v="900000"/>
    <x v="0"/>
  </r>
  <r>
    <x v="380"/>
    <x v="5"/>
    <x v="0"/>
    <x v="1"/>
    <x v="46"/>
    <x v="0"/>
    <x v="116"/>
    <x v="7"/>
    <n v="814"/>
    <n v="18500000"/>
    <n v="2700000"/>
    <n v="28900000"/>
    <x v="75"/>
    <x v="0"/>
    <n v="24600000"/>
    <n v="32100000"/>
    <x v="4"/>
    <x v="281"/>
    <n v="58400000"/>
    <x v="0"/>
    <n v="2006250"/>
    <x v="0"/>
  </r>
  <r>
    <x v="381"/>
    <x v="1"/>
    <x v="0"/>
    <x v="0"/>
    <x v="48"/>
    <x v="0"/>
    <x v="137"/>
    <x v="9"/>
    <n v="678"/>
    <n v="4700000"/>
    <n v="3900000"/>
    <n v="14400000"/>
    <x v="61"/>
    <x v="0"/>
    <n v="14300000"/>
    <n v="17900000"/>
    <x v="3"/>
    <x v="137"/>
    <n v="28300000"/>
    <x v="4"/>
    <n v="2983333"/>
    <x v="0"/>
  </r>
  <r>
    <x v="382"/>
    <x v="0"/>
    <x v="1"/>
    <x v="1"/>
    <x v="40"/>
    <x v="0"/>
    <x v="219"/>
    <x v="0"/>
    <n v="655"/>
    <n v="7900000"/>
    <n v="6800000"/>
    <n v="29900000"/>
    <x v="35"/>
    <x v="0"/>
    <n v="24100000"/>
    <n v="29000000"/>
    <x v="3"/>
    <x v="282"/>
    <n v="53900000"/>
    <x v="0"/>
    <n v="2416667"/>
    <x v="0"/>
  </r>
  <r>
    <x v="383"/>
    <x v="2"/>
    <x v="1"/>
    <x v="0"/>
    <x v="93"/>
    <x v="0"/>
    <x v="14"/>
    <x v="5"/>
    <n v="682"/>
    <n v="6500000"/>
    <n v="2400000"/>
    <n v="7600000"/>
    <x v="64"/>
    <x v="0"/>
    <n v="5300000"/>
    <n v="7400000"/>
    <x v="3"/>
    <x v="283"/>
    <n v="18800000"/>
    <x v="1"/>
    <n v="3700000"/>
    <x v="0"/>
  </r>
  <r>
    <x v="384"/>
    <x v="5"/>
    <x v="1"/>
    <x v="0"/>
    <x v="61"/>
    <x v="4"/>
    <x v="123"/>
    <x v="9"/>
    <n v="695"/>
    <n v="200000"/>
    <n v="500000"/>
    <n v="800000"/>
    <x v="69"/>
    <x v="0"/>
    <n v="1200000"/>
    <n v="1300000"/>
    <x v="3"/>
    <x v="284"/>
    <n v="1900000"/>
    <x v="3"/>
    <n v="216667"/>
    <x v="0"/>
  </r>
  <r>
    <x v="385"/>
    <x v="2"/>
    <x v="1"/>
    <x v="0"/>
    <x v="86"/>
    <x v="0"/>
    <x v="87"/>
    <x v="4"/>
    <n v="833"/>
    <n v="2600000"/>
    <n v="1000000"/>
    <n v="8700000"/>
    <x v="20"/>
    <x v="0"/>
    <n v="8200000"/>
    <n v="10800000"/>
    <x v="4"/>
    <x v="285"/>
    <n v="15500000"/>
    <x v="1"/>
    <n v="2700000"/>
    <x v="0"/>
  </r>
  <r>
    <x v="386"/>
    <x v="3"/>
    <x v="1"/>
    <x v="1"/>
    <x v="59"/>
    <x v="0"/>
    <x v="220"/>
    <x v="7"/>
    <n v="302"/>
    <n v="4100000"/>
    <n v="12500000"/>
    <n v="37000000"/>
    <x v="119"/>
    <x v="1"/>
    <n v="22400000"/>
    <n v="35300000"/>
    <x v="1"/>
    <x v="201"/>
    <n v="63000000"/>
    <x v="0"/>
    <n v="2206250"/>
    <x v="0"/>
  </r>
  <r>
    <x v="387"/>
    <x v="5"/>
    <x v="0"/>
    <x v="0"/>
    <x v="93"/>
    <x v="0"/>
    <x v="196"/>
    <x v="5"/>
    <n v="357"/>
    <n v="5900000"/>
    <n v="200000"/>
    <n v="6000000"/>
    <x v="91"/>
    <x v="1"/>
    <n v="4400000"/>
    <n v="6600000"/>
    <x v="1"/>
    <x v="286"/>
    <n v="14400000"/>
    <x v="1"/>
    <n v="3300000"/>
    <x v="0"/>
  </r>
  <r>
    <x v="388"/>
    <x v="3"/>
    <x v="1"/>
    <x v="0"/>
    <x v="39"/>
    <x v="0"/>
    <x v="221"/>
    <x v="0"/>
    <n v="302"/>
    <n v="12500000"/>
    <n v="4300000"/>
    <n v="12500000"/>
    <x v="5"/>
    <x v="1"/>
    <n v="9400000"/>
    <n v="14500000"/>
    <x v="1"/>
    <x v="234"/>
    <n v="33600000"/>
    <x v="2"/>
    <n v="1208333"/>
    <x v="0"/>
  </r>
  <r>
    <x v="389"/>
    <x v="1"/>
    <x v="0"/>
    <x v="1"/>
    <x v="62"/>
    <x v="0"/>
    <x v="222"/>
    <x v="6"/>
    <n v="873"/>
    <n v="15700000"/>
    <n v="6600000"/>
    <n v="15800000"/>
    <x v="37"/>
    <x v="0"/>
    <n v="14200000"/>
    <n v="22400000"/>
    <x v="4"/>
    <x v="169"/>
    <n v="44300000"/>
    <x v="0"/>
    <n v="1244444"/>
    <x v="0"/>
  </r>
  <r>
    <x v="390"/>
    <x v="1"/>
    <x v="1"/>
    <x v="1"/>
    <x v="66"/>
    <x v="0"/>
    <x v="144"/>
    <x v="0"/>
    <n v="658"/>
    <n v="12700000"/>
    <n v="8100000"/>
    <n v="25000000"/>
    <x v="68"/>
    <x v="0"/>
    <n v="12500000"/>
    <n v="19800000"/>
    <x v="3"/>
    <x v="270"/>
    <n v="53000000"/>
    <x v="0"/>
    <n v="1650000"/>
    <x v="0"/>
  </r>
  <r>
    <x v="391"/>
    <x v="3"/>
    <x v="0"/>
    <x v="1"/>
    <x v="22"/>
    <x v="0"/>
    <x v="223"/>
    <x v="6"/>
    <n v="877"/>
    <n v="2800000"/>
    <n v="2900000"/>
    <n v="7100000"/>
    <x v="56"/>
    <x v="0"/>
    <n v="7600000"/>
    <n v="8700000"/>
    <x v="4"/>
    <x v="250"/>
    <n v="15200000"/>
    <x v="1"/>
    <n v="483333"/>
    <x v="0"/>
  </r>
  <r>
    <x v="392"/>
    <x v="2"/>
    <x v="1"/>
    <x v="0"/>
    <x v="10"/>
    <x v="0"/>
    <x v="224"/>
    <x v="1"/>
    <n v="648"/>
    <n v="3400000"/>
    <n v="3400000"/>
    <n v="7600000"/>
    <x v="28"/>
    <x v="0"/>
    <n v="4900000"/>
    <n v="6300000"/>
    <x v="3"/>
    <x v="155"/>
    <n v="17300000"/>
    <x v="1"/>
    <n v="787500"/>
    <x v="0"/>
  </r>
  <r>
    <x v="393"/>
    <x v="5"/>
    <x v="0"/>
    <x v="0"/>
    <x v="32"/>
    <x v="2"/>
    <x v="225"/>
    <x v="0"/>
    <n v="730"/>
    <n v="2900000"/>
    <n v="0"/>
    <n v="3700000"/>
    <x v="14"/>
    <x v="0"/>
    <n v="4500000"/>
    <n v="5200000"/>
    <x v="0"/>
    <x v="287"/>
    <n v="8000000"/>
    <x v="3"/>
    <n v="433333"/>
    <x v="0"/>
  </r>
  <r>
    <x v="394"/>
    <x v="4"/>
    <x v="1"/>
    <x v="1"/>
    <x v="71"/>
    <x v="0"/>
    <x v="76"/>
    <x v="8"/>
    <n v="737"/>
    <n v="5800000"/>
    <n v="2800000"/>
    <n v="8200000"/>
    <x v="28"/>
    <x v="0"/>
    <n v="6800000"/>
    <n v="8200000"/>
    <x v="0"/>
    <x v="288"/>
    <n v="19000000"/>
    <x v="1"/>
    <n v="585714"/>
    <x v="0"/>
  </r>
  <r>
    <x v="395"/>
    <x v="0"/>
    <x v="0"/>
    <x v="1"/>
    <x v="8"/>
    <x v="1"/>
    <x v="100"/>
    <x v="3"/>
    <n v="584"/>
    <n v="0"/>
    <n v="200000"/>
    <n v="2100000"/>
    <x v="14"/>
    <x v="1"/>
    <n v="2500000"/>
    <n v="3200000"/>
    <x v="2"/>
    <x v="289"/>
    <n v="3100000"/>
    <x v="3"/>
    <n v="320000"/>
    <x v="0"/>
  </r>
  <r>
    <x v="396"/>
    <x v="1"/>
    <x v="0"/>
    <x v="0"/>
    <x v="65"/>
    <x v="1"/>
    <x v="162"/>
    <x v="5"/>
    <n v="621"/>
    <n v="400000"/>
    <n v="400000"/>
    <n v="2000000"/>
    <x v="70"/>
    <x v="0"/>
    <n v="1500000"/>
    <n v="1700000"/>
    <x v="3"/>
    <x v="152"/>
    <n v="3400000"/>
    <x v="3"/>
    <n v="850000"/>
    <x v="0"/>
  </r>
  <r>
    <x v="397"/>
    <x v="4"/>
    <x v="0"/>
    <x v="1"/>
    <x v="50"/>
    <x v="1"/>
    <x v="226"/>
    <x v="7"/>
    <n v="583"/>
    <n v="1100000"/>
    <n v="1200000"/>
    <n v="1400000"/>
    <x v="19"/>
    <x v="0"/>
    <n v="2400000"/>
    <n v="2700000"/>
    <x v="2"/>
    <x v="280"/>
    <n v="4400000"/>
    <x v="3"/>
    <n v="168750"/>
    <x v="2"/>
  </r>
  <r>
    <x v="398"/>
    <x v="0"/>
    <x v="1"/>
    <x v="0"/>
    <x v="25"/>
    <x v="0"/>
    <x v="227"/>
    <x v="7"/>
    <n v="621"/>
    <n v="8600000"/>
    <n v="13400000"/>
    <n v="33500000"/>
    <x v="52"/>
    <x v="0"/>
    <n v="21700000"/>
    <n v="25900000"/>
    <x v="3"/>
    <x v="290"/>
    <n v="63900000"/>
    <x v="0"/>
    <n v="1618750"/>
    <x v="0"/>
  </r>
  <r>
    <x v="399"/>
    <x v="0"/>
    <x v="1"/>
    <x v="0"/>
    <x v="64"/>
    <x v="0"/>
    <x v="228"/>
    <x v="7"/>
    <n v="610"/>
    <n v="5800000"/>
    <n v="12100000"/>
    <n v="14200000"/>
    <x v="24"/>
    <x v="0"/>
    <n v="12200000"/>
    <n v="21500000"/>
    <x v="3"/>
    <x v="48"/>
    <n v="39200000"/>
    <x v="2"/>
    <n v="1343750"/>
    <x v="0"/>
  </r>
  <r>
    <x v="400"/>
    <x v="4"/>
    <x v="0"/>
    <x v="0"/>
    <x v="92"/>
    <x v="0"/>
    <x v="229"/>
    <x v="6"/>
    <n v="452"/>
    <n v="13700000"/>
    <n v="2600000"/>
    <n v="16500000"/>
    <x v="99"/>
    <x v="1"/>
    <n v="9100000"/>
    <n v="15700000"/>
    <x v="1"/>
    <x v="291"/>
    <n v="38200000"/>
    <x v="2"/>
    <n v="872222"/>
    <x v="0"/>
  </r>
  <r>
    <x v="401"/>
    <x v="3"/>
    <x v="0"/>
    <x v="0"/>
    <x v="91"/>
    <x v="0"/>
    <x v="230"/>
    <x v="6"/>
    <n v="339"/>
    <n v="9300000"/>
    <n v="100000"/>
    <n v="13900000"/>
    <x v="111"/>
    <x v="1"/>
    <n v="2000000"/>
    <n v="7300000"/>
    <x v="1"/>
    <x v="292"/>
    <n v="27000000"/>
    <x v="4"/>
    <n v="405556"/>
    <x v="0"/>
  </r>
  <r>
    <x v="402"/>
    <x v="2"/>
    <x v="0"/>
    <x v="1"/>
    <x v="75"/>
    <x v="0"/>
    <x v="156"/>
    <x v="7"/>
    <n v="650"/>
    <n v="1300000"/>
    <n v="5700000"/>
    <n v="13500000"/>
    <x v="44"/>
    <x v="0"/>
    <n v="11100000"/>
    <n v="15200000"/>
    <x v="3"/>
    <x v="293"/>
    <n v="25700000"/>
    <x v="4"/>
    <n v="950000"/>
    <x v="0"/>
  </r>
  <r>
    <x v="403"/>
    <x v="4"/>
    <x v="1"/>
    <x v="1"/>
    <x v="68"/>
    <x v="4"/>
    <x v="114"/>
    <x v="3"/>
    <n v="672"/>
    <n v="200000"/>
    <n v="200000"/>
    <n v="300000"/>
    <x v="19"/>
    <x v="0"/>
    <n v="400000"/>
    <n v="700000"/>
    <x v="3"/>
    <x v="294"/>
    <n v="900000"/>
    <x v="3"/>
    <n v="70000"/>
    <x v="3"/>
  </r>
  <r>
    <x v="404"/>
    <x v="2"/>
    <x v="0"/>
    <x v="0"/>
    <x v="15"/>
    <x v="1"/>
    <x v="194"/>
    <x v="2"/>
    <n v="501"/>
    <n v="800000"/>
    <n v="800000"/>
    <n v="900000"/>
    <x v="70"/>
    <x v="1"/>
    <n v="800000"/>
    <n v="1000000"/>
    <x v="2"/>
    <x v="295"/>
    <n v="3000000"/>
    <x v="3"/>
    <n v="50000"/>
    <x v="3"/>
  </r>
  <r>
    <x v="405"/>
    <x v="0"/>
    <x v="1"/>
    <x v="1"/>
    <x v="69"/>
    <x v="3"/>
    <x v="203"/>
    <x v="4"/>
    <n v="809"/>
    <n v="1200000"/>
    <n v="1900000"/>
    <n v="6300000"/>
    <x v="51"/>
    <x v="0"/>
    <n v="3300000"/>
    <n v="5700000"/>
    <x v="4"/>
    <x v="35"/>
    <n v="11200000"/>
    <x v="1"/>
    <n v="1425000"/>
    <x v="0"/>
  </r>
  <r>
    <x v="406"/>
    <x v="3"/>
    <x v="0"/>
    <x v="1"/>
    <x v="80"/>
    <x v="0"/>
    <x v="71"/>
    <x v="1"/>
    <n v="318"/>
    <n v="18000000"/>
    <n v="5900000"/>
    <n v="33800000"/>
    <x v="17"/>
    <x v="1"/>
    <n v="24000000"/>
    <n v="29400000"/>
    <x v="1"/>
    <x v="296"/>
    <n v="66900000"/>
    <x v="0"/>
    <n v="3675000"/>
    <x v="0"/>
  </r>
  <r>
    <x v="407"/>
    <x v="4"/>
    <x v="1"/>
    <x v="0"/>
    <x v="67"/>
    <x v="1"/>
    <x v="154"/>
    <x v="3"/>
    <n v="649"/>
    <n v="0"/>
    <n v="400000"/>
    <n v="1800000"/>
    <x v="81"/>
    <x v="0"/>
    <n v="2100000"/>
    <n v="3300000"/>
    <x v="3"/>
    <x v="65"/>
    <n v="3100000"/>
    <x v="3"/>
    <n v="330000"/>
    <x v="0"/>
  </r>
  <r>
    <x v="408"/>
    <x v="2"/>
    <x v="1"/>
    <x v="0"/>
    <x v="82"/>
    <x v="0"/>
    <x v="78"/>
    <x v="0"/>
    <n v="367"/>
    <n v="9200000"/>
    <n v="11300000"/>
    <n v="22700000"/>
    <x v="67"/>
    <x v="1"/>
    <n v="21300000"/>
    <n v="28300000"/>
    <x v="1"/>
    <x v="187"/>
    <n v="50700000"/>
    <x v="0"/>
    <n v="2358333"/>
    <x v="0"/>
  </r>
  <r>
    <x v="409"/>
    <x v="3"/>
    <x v="1"/>
    <x v="0"/>
    <x v="53"/>
    <x v="0"/>
    <x v="190"/>
    <x v="9"/>
    <n v="847"/>
    <n v="8200000"/>
    <n v="2200000"/>
    <n v="7100000"/>
    <x v="86"/>
    <x v="0"/>
    <n v="9500000"/>
    <n v="11800000"/>
    <x v="4"/>
    <x v="178"/>
    <n v="20500000"/>
    <x v="4"/>
    <n v="1966667"/>
    <x v="0"/>
  </r>
  <r>
    <x v="410"/>
    <x v="3"/>
    <x v="0"/>
    <x v="0"/>
    <x v="64"/>
    <x v="0"/>
    <x v="55"/>
    <x v="0"/>
    <n v="360"/>
    <n v="10700000"/>
    <n v="1100000"/>
    <n v="19800000"/>
    <x v="18"/>
    <x v="1"/>
    <n v="10400000"/>
    <n v="18900000"/>
    <x v="1"/>
    <x v="297"/>
    <n v="38700000"/>
    <x v="2"/>
    <n v="1575000"/>
    <x v="0"/>
  </r>
  <r>
    <x v="411"/>
    <x v="5"/>
    <x v="0"/>
    <x v="1"/>
    <x v="51"/>
    <x v="0"/>
    <x v="231"/>
    <x v="5"/>
    <n v="865"/>
    <n v="4100000"/>
    <n v="3200000"/>
    <n v="11900000"/>
    <x v="52"/>
    <x v="0"/>
    <n v="3000000"/>
    <n v="7200000"/>
    <x v="4"/>
    <x v="298"/>
    <n v="22700000"/>
    <x v="4"/>
    <n v="3600000"/>
    <x v="0"/>
  </r>
  <r>
    <x v="412"/>
    <x v="4"/>
    <x v="1"/>
    <x v="0"/>
    <x v="20"/>
    <x v="0"/>
    <x v="232"/>
    <x v="7"/>
    <n v="880"/>
    <n v="4200000"/>
    <n v="4700000"/>
    <n v="13200000"/>
    <x v="20"/>
    <x v="0"/>
    <n v="16200000"/>
    <n v="18800000"/>
    <x v="4"/>
    <x v="78"/>
    <n v="27000000"/>
    <x v="4"/>
    <n v="1175000"/>
    <x v="0"/>
  </r>
  <r>
    <x v="413"/>
    <x v="5"/>
    <x v="0"/>
    <x v="0"/>
    <x v="1"/>
    <x v="0"/>
    <x v="67"/>
    <x v="2"/>
    <n v="608"/>
    <n v="1400000"/>
    <n v="8000000"/>
    <n v="10000000"/>
    <x v="13"/>
    <x v="0"/>
    <n v="4000000"/>
    <n v="8400000"/>
    <x v="3"/>
    <x v="144"/>
    <n v="23500000"/>
    <x v="4"/>
    <n v="420000"/>
    <x v="0"/>
  </r>
  <r>
    <x v="414"/>
    <x v="1"/>
    <x v="0"/>
    <x v="1"/>
    <x v="8"/>
    <x v="1"/>
    <x v="233"/>
    <x v="9"/>
    <n v="760"/>
    <n v="300000"/>
    <n v="100000"/>
    <n v="1600000"/>
    <x v="8"/>
    <x v="0"/>
    <n v="1500000"/>
    <n v="2100000"/>
    <x v="0"/>
    <x v="92"/>
    <n v="2800000"/>
    <x v="3"/>
    <n v="350000"/>
    <x v="0"/>
  </r>
  <r>
    <x v="415"/>
    <x v="2"/>
    <x v="0"/>
    <x v="1"/>
    <x v="26"/>
    <x v="3"/>
    <x v="234"/>
    <x v="0"/>
    <n v="385"/>
    <n v="1500000"/>
    <n v="1300000"/>
    <n v="5200000"/>
    <x v="88"/>
    <x v="1"/>
    <n v="2900000"/>
    <n v="4600000"/>
    <x v="1"/>
    <x v="299"/>
    <n v="9700000"/>
    <x v="3"/>
    <n v="383333"/>
    <x v="0"/>
  </r>
  <r>
    <x v="416"/>
    <x v="1"/>
    <x v="0"/>
    <x v="1"/>
    <x v="96"/>
    <x v="0"/>
    <x v="143"/>
    <x v="0"/>
    <n v="478"/>
    <n v="3800000"/>
    <n v="2300000"/>
    <n v="17700000"/>
    <x v="35"/>
    <x v="1"/>
    <n v="18400000"/>
    <n v="23300000"/>
    <x v="1"/>
    <x v="182"/>
    <n v="29900000"/>
    <x v="4"/>
    <n v="1941667"/>
    <x v="0"/>
  </r>
  <r>
    <x v="417"/>
    <x v="5"/>
    <x v="0"/>
    <x v="1"/>
    <x v="90"/>
    <x v="0"/>
    <x v="36"/>
    <x v="7"/>
    <n v="327"/>
    <n v="5000000"/>
    <n v="500000"/>
    <n v="4700000"/>
    <x v="86"/>
    <x v="1"/>
    <n v="5400000"/>
    <n v="7700000"/>
    <x v="1"/>
    <x v="300"/>
    <n v="12300000"/>
    <x v="1"/>
    <n v="481250"/>
    <x v="0"/>
  </r>
  <r>
    <x v="418"/>
    <x v="1"/>
    <x v="0"/>
    <x v="0"/>
    <x v="21"/>
    <x v="0"/>
    <x v="192"/>
    <x v="9"/>
    <n v="663"/>
    <n v="1300000"/>
    <n v="1400000"/>
    <n v="8100000"/>
    <x v="78"/>
    <x v="0"/>
    <n v="5500000"/>
    <n v="9300000"/>
    <x v="3"/>
    <x v="301"/>
    <n v="13900000"/>
    <x v="1"/>
    <n v="1550000"/>
    <x v="0"/>
  </r>
  <r>
    <x v="419"/>
    <x v="0"/>
    <x v="1"/>
    <x v="1"/>
    <x v="26"/>
    <x v="3"/>
    <x v="164"/>
    <x v="2"/>
    <n v="693"/>
    <n v="2200000"/>
    <n v="1400000"/>
    <n v="4800000"/>
    <x v="88"/>
    <x v="0"/>
    <n v="1800000"/>
    <n v="3500000"/>
    <x v="3"/>
    <x v="126"/>
    <n v="10100000"/>
    <x v="1"/>
    <n v="175000"/>
    <x v="2"/>
  </r>
  <r>
    <x v="420"/>
    <x v="2"/>
    <x v="0"/>
    <x v="0"/>
    <x v="26"/>
    <x v="3"/>
    <x v="235"/>
    <x v="9"/>
    <n v="710"/>
    <n v="4800000"/>
    <n v="700000"/>
    <n v="5800000"/>
    <x v="88"/>
    <x v="0"/>
    <n v="3700000"/>
    <n v="5400000"/>
    <x v="0"/>
    <x v="302"/>
    <n v="13000000"/>
    <x v="1"/>
    <n v="900000"/>
    <x v="0"/>
  </r>
  <r>
    <x v="421"/>
    <x v="4"/>
    <x v="1"/>
    <x v="1"/>
    <x v="74"/>
    <x v="0"/>
    <x v="221"/>
    <x v="9"/>
    <n v="711"/>
    <n v="2400000"/>
    <n v="5700000"/>
    <n v="10900000"/>
    <x v="44"/>
    <x v="0"/>
    <n v="10400000"/>
    <n v="14500000"/>
    <x v="0"/>
    <x v="245"/>
    <n v="23000000"/>
    <x v="4"/>
    <n v="2416667"/>
    <x v="0"/>
  </r>
  <r>
    <x v="422"/>
    <x v="3"/>
    <x v="0"/>
    <x v="0"/>
    <x v="47"/>
    <x v="0"/>
    <x v="53"/>
    <x v="1"/>
    <n v="386"/>
    <n v="11300000"/>
    <n v="6700000"/>
    <n v="11300000"/>
    <x v="54"/>
    <x v="1"/>
    <n v="12800000"/>
    <n v="18400000"/>
    <x v="1"/>
    <x v="234"/>
    <n v="34900000"/>
    <x v="2"/>
    <n v="2300000"/>
    <x v="0"/>
  </r>
  <r>
    <x v="423"/>
    <x v="4"/>
    <x v="0"/>
    <x v="1"/>
    <x v="45"/>
    <x v="0"/>
    <x v="32"/>
    <x v="3"/>
    <n v="855"/>
    <n v="10200000"/>
    <n v="4000000"/>
    <n v="10200000"/>
    <x v="48"/>
    <x v="0"/>
    <n v="9100000"/>
    <n v="11900000"/>
    <x v="4"/>
    <x v="142"/>
    <n v="28300000"/>
    <x v="4"/>
    <n v="1190000"/>
    <x v="0"/>
  </r>
  <r>
    <x v="424"/>
    <x v="4"/>
    <x v="0"/>
    <x v="1"/>
    <x v="96"/>
    <x v="0"/>
    <x v="236"/>
    <x v="8"/>
    <n v="573"/>
    <n v="1100000"/>
    <n v="9900000"/>
    <n v="13300000"/>
    <x v="79"/>
    <x v="0"/>
    <n v="6900000"/>
    <n v="15300000"/>
    <x v="2"/>
    <x v="66"/>
    <n v="30400000"/>
    <x v="2"/>
    <n v="1092857"/>
    <x v="0"/>
  </r>
  <r>
    <x v="425"/>
    <x v="1"/>
    <x v="0"/>
    <x v="1"/>
    <x v="9"/>
    <x v="2"/>
    <x v="237"/>
    <x v="6"/>
    <n v="431"/>
    <n v="500000"/>
    <n v="300000"/>
    <n v="4300000"/>
    <x v="28"/>
    <x v="1"/>
    <n v="1400000"/>
    <n v="2800000"/>
    <x v="1"/>
    <x v="303"/>
    <n v="6200000"/>
    <x v="3"/>
    <n v="155556"/>
    <x v="2"/>
  </r>
  <r>
    <x v="426"/>
    <x v="0"/>
    <x v="0"/>
    <x v="0"/>
    <x v="34"/>
    <x v="0"/>
    <x v="69"/>
    <x v="1"/>
    <n v="364"/>
    <n v="13000000"/>
    <n v="4500000"/>
    <n v="12600000"/>
    <x v="84"/>
    <x v="1"/>
    <n v="10300000"/>
    <n v="14800000"/>
    <x v="1"/>
    <x v="304"/>
    <n v="35600000"/>
    <x v="2"/>
    <n v="1850000"/>
    <x v="0"/>
  </r>
  <r>
    <x v="427"/>
    <x v="4"/>
    <x v="0"/>
    <x v="1"/>
    <x v="9"/>
    <x v="2"/>
    <x v="109"/>
    <x v="8"/>
    <n v="711"/>
    <n v="2500000"/>
    <n v="500000"/>
    <n v="3600000"/>
    <x v="8"/>
    <x v="0"/>
    <n v="3000000"/>
    <n v="3600000"/>
    <x v="0"/>
    <x v="287"/>
    <n v="7700000"/>
    <x v="3"/>
    <n v="257143"/>
    <x v="0"/>
  </r>
  <r>
    <x v="428"/>
    <x v="4"/>
    <x v="1"/>
    <x v="1"/>
    <x v="61"/>
    <x v="4"/>
    <x v="88"/>
    <x v="2"/>
    <n v="771"/>
    <n v="1000000"/>
    <n v="500000"/>
    <n v="1600000"/>
    <x v="95"/>
    <x v="0"/>
    <n v="400000"/>
    <n v="900000"/>
    <x v="0"/>
    <x v="31"/>
    <n v="3500000"/>
    <x v="3"/>
    <n v="45000"/>
    <x v="4"/>
  </r>
  <r>
    <x v="429"/>
    <x v="2"/>
    <x v="0"/>
    <x v="0"/>
    <x v="80"/>
    <x v="0"/>
    <x v="238"/>
    <x v="6"/>
    <n v="669"/>
    <n v="3100000"/>
    <n v="12700000"/>
    <n v="30900000"/>
    <x v="120"/>
    <x v="0"/>
    <n v="24100000"/>
    <n v="36400000"/>
    <x v="3"/>
    <x v="243"/>
    <n v="55900000"/>
    <x v="0"/>
    <n v="2022222"/>
    <x v="0"/>
  </r>
  <r>
    <x v="430"/>
    <x v="4"/>
    <x v="1"/>
    <x v="1"/>
    <x v="40"/>
    <x v="0"/>
    <x v="239"/>
    <x v="6"/>
    <n v="338"/>
    <n v="21500000"/>
    <n v="500000"/>
    <n v="34900000"/>
    <x v="99"/>
    <x v="1"/>
    <n v="20900000"/>
    <n v="27500000"/>
    <x v="1"/>
    <x v="305"/>
    <n v="66200000"/>
    <x v="0"/>
    <n v="1527778"/>
    <x v="0"/>
  </r>
  <r>
    <x v="431"/>
    <x v="5"/>
    <x v="0"/>
    <x v="0"/>
    <x v="9"/>
    <x v="2"/>
    <x v="164"/>
    <x v="1"/>
    <n v="562"/>
    <n v="2300000"/>
    <n v="1200000"/>
    <n v="3200000"/>
    <x v="95"/>
    <x v="0"/>
    <n v="3000000"/>
    <n v="3500000"/>
    <x v="2"/>
    <x v="306"/>
    <n v="7800000"/>
    <x v="3"/>
    <n v="437500"/>
    <x v="0"/>
  </r>
  <r>
    <x v="432"/>
    <x v="2"/>
    <x v="1"/>
    <x v="0"/>
    <x v="47"/>
    <x v="0"/>
    <x v="101"/>
    <x v="5"/>
    <n v="769"/>
    <n v="8000000"/>
    <n v="8200000"/>
    <n v="17300000"/>
    <x v="45"/>
    <x v="0"/>
    <n v="13900000"/>
    <n v="18700000"/>
    <x v="0"/>
    <x v="307"/>
    <n v="39100000"/>
    <x v="2"/>
    <n v="9350000"/>
    <x v="0"/>
  </r>
  <r>
    <x v="433"/>
    <x v="1"/>
    <x v="0"/>
    <x v="1"/>
    <x v="17"/>
    <x v="0"/>
    <x v="228"/>
    <x v="1"/>
    <n v="629"/>
    <n v="600000"/>
    <n v="3400000"/>
    <n v="22000000"/>
    <x v="32"/>
    <x v="0"/>
    <n v="16300000"/>
    <n v="21500000"/>
    <x v="3"/>
    <x v="15"/>
    <n v="32300000"/>
    <x v="2"/>
    <n v="2687500"/>
    <x v="0"/>
  </r>
  <r>
    <x v="434"/>
    <x v="2"/>
    <x v="0"/>
    <x v="0"/>
    <x v="43"/>
    <x v="0"/>
    <x v="38"/>
    <x v="9"/>
    <n v="699"/>
    <n v="6400000"/>
    <n v="2100000"/>
    <n v="18500000"/>
    <x v="96"/>
    <x v="0"/>
    <n v="8700000"/>
    <n v="18100000"/>
    <x v="3"/>
    <x v="308"/>
    <n v="35800000"/>
    <x v="2"/>
    <n v="3016667"/>
    <x v="0"/>
  </r>
  <r>
    <x v="435"/>
    <x v="1"/>
    <x v="1"/>
    <x v="0"/>
    <x v="25"/>
    <x v="0"/>
    <x v="107"/>
    <x v="2"/>
    <n v="590"/>
    <n v="5100000"/>
    <n v="8900000"/>
    <n v="32100000"/>
    <x v="117"/>
    <x v="0"/>
    <n v="10000000"/>
    <n v="20800000"/>
    <x v="2"/>
    <x v="255"/>
    <n v="54500000"/>
    <x v="0"/>
    <n v="1040000"/>
    <x v="0"/>
  </r>
  <r>
    <x v="436"/>
    <x v="2"/>
    <x v="0"/>
    <x v="1"/>
    <x v="27"/>
    <x v="3"/>
    <x v="203"/>
    <x v="4"/>
    <n v="707"/>
    <n v="3300000"/>
    <n v="2700000"/>
    <n v="6200000"/>
    <x v="86"/>
    <x v="0"/>
    <n v="3400000"/>
    <n v="5700000"/>
    <x v="0"/>
    <x v="309"/>
    <n v="13800000"/>
    <x v="1"/>
    <n v="1425000"/>
    <x v="0"/>
  </r>
  <r>
    <x v="437"/>
    <x v="2"/>
    <x v="1"/>
    <x v="1"/>
    <x v="78"/>
    <x v="0"/>
    <x v="240"/>
    <x v="1"/>
    <n v="391"/>
    <n v="8500000"/>
    <n v="6800000"/>
    <n v="9900000"/>
    <x v="84"/>
    <x v="1"/>
    <n v="6900000"/>
    <n v="11400000"/>
    <x v="1"/>
    <x v="252"/>
    <n v="29700000"/>
    <x v="4"/>
    <n v="1425000"/>
    <x v="0"/>
  </r>
  <r>
    <x v="438"/>
    <x v="3"/>
    <x v="1"/>
    <x v="0"/>
    <x v="19"/>
    <x v="0"/>
    <x v="241"/>
    <x v="4"/>
    <n v="891"/>
    <n v="13600000"/>
    <n v="3300000"/>
    <n v="23600000"/>
    <x v="29"/>
    <x v="0"/>
    <n v="11400000"/>
    <n v="18500000"/>
    <x v="4"/>
    <x v="310"/>
    <n v="47000000"/>
    <x v="0"/>
    <n v="4625000"/>
    <x v="0"/>
  </r>
  <r>
    <x v="439"/>
    <x v="2"/>
    <x v="0"/>
    <x v="1"/>
    <x v="35"/>
    <x v="0"/>
    <x v="120"/>
    <x v="5"/>
    <n v="731"/>
    <n v="13400000"/>
    <n v="3800000"/>
    <n v="20700000"/>
    <x v="92"/>
    <x v="0"/>
    <n v="11400000"/>
    <n v="20600000"/>
    <x v="0"/>
    <x v="98"/>
    <n v="47400000"/>
    <x v="0"/>
    <n v="10300000"/>
    <x v="0"/>
  </r>
  <r>
    <x v="440"/>
    <x v="2"/>
    <x v="1"/>
    <x v="0"/>
    <x v="14"/>
    <x v="0"/>
    <x v="66"/>
    <x v="0"/>
    <n v="775"/>
    <n v="4000000"/>
    <n v="1700000"/>
    <n v="17300000"/>
    <x v="85"/>
    <x v="0"/>
    <n v="13200000"/>
    <n v="16700000"/>
    <x v="0"/>
    <x v="137"/>
    <n v="27700000"/>
    <x v="4"/>
    <n v="1391667"/>
    <x v="0"/>
  </r>
  <r>
    <x v="441"/>
    <x v="3"/>
    <x v="0"/>
    <x v="1"/>
    <x v="0"/>
    <x v="0"/>
    <x v="165"/>
    <x v="5"/>
    <n v="897"/>
    <n v="3500000"/>
    <n v="15400000"/>
    <n v="26800000"/>
    <x v="42"/>
    <x v="0"/>
    <n v="26200000"/>
    <n v="32400000"/>
    <x v="4"/>
    <x v="311"/>
    <n v="55300000"/>
    <x v="0"/>
    <n v="16200000"/>
    <x v="0"/>
  </r>
  <r>
    <x v="442"/>
    <x v="3"/>
    <x v="0"/>
    <x v="0"/>
    <x v="28"/>
    <x v="0"/>
    <x v="242"/>
    <x v="2"/>
    <n v="794"/>
    <n v="8000000"/>
    <n v="14700000"/>
    <n v="29900000"/>
    <x v="104"/>
    <x v="0"/>
    <n v="18900000"/>
    <n v="26700000"/>
    <x v="0"/>
    <x v="96"/>
    <n v="60600000"/>
    <x v="0"/>
    <n v="1335000"/>
    <x v="0"/>
  </r>
  <r>
    <x v="443"/>
    <x v="0"/>
    <x v="0"/>
    <x v="0"/>
    <x v="85"/>
    <x v="0"/>
    <x v="66"/>
    <x v="9"/>
    <n v="555"/>
    <n v="12900000"/>
    <n v="2900000"/>
    <n v="18100000"/>
    <x v="18"/>
    <x v="0"/>
    <n v="8200000"/>
    <n v="16700000"/>
    <x v="2"/>
    <x v="312"/>
    <n v="41600000"/>
    <x v="0"/>
    <n v="2783333"/>
    <x v="0"/>
  </r>
  <r>
    <x v="444"/>
    <x v="5"/>
    <x v="1"/>
    <x v="1"/>
    <x v="29"/>
    <x v="0"/>
    <x v="18"/>
    <x v="0"/>
    <n v="536"/>
    <n v="6800000"/>
    <n v="500000"/>
    <n v="12200000"/>
    <x v="113"/>
    <x v="1"/>
    <n v="7600000"/>
    <n v="10300000"/>
    <x v="2"/>
    <x v="244"/>
    <n v="23100000"/>
    <x v="4"/>
    <n v="858333"/>
    <x v="0"/>
  </r>
  <r>
    <x v="445"/>
    <x v="0"/>
    <x v="1"/>
    <x v="0"/>
    <x v="50"/>
    <x v="1"/>
    <x v="162"/>
    <x v="3"/>
    <n v="839"/>
    <n v="100000"/>
    <n v="700000"/>
    <n v="2000000"/>
    <x v="27"/>
    <x v="0"/>
    <n v="800000"/>
    <n v="1700000"/>
    <x v="4"/>
    <x v="152"/>
    <n v="3500000"/>
    <x v="3"/>
    <n v="170000"/>
    <x v="2"/>
  </r>
  <r>
    <x v="446"/>
    <x v="1"/>
    <x v="0"/>
    <x v="1"/>
    <x v="32"/>
    <x v="2"/>
    <x v="37"/>
    <x v="9"/>
    <n v="890"/>
    <n v="4100000"/>
    <n v="1900000"/>
    <n v="5200000"/>
    <x v="12"/>
    <x v="0"/>
    <n v="3200000"/>
    <n v="5100000"/>
    <x v="4"/>
    <x v="313"/>
    <n v="12600000"/>
    <x v="1"/>
    <n v="850000"/>
    <x v="0"/>
  </r>
  <r>
    <x v="447"/>
    <x v="5"/>
    <x v="0"/>
    <x v="1"/>
    <x v="73"/>
    <x v="0"/>
    <x v="184"/>
    <x v="2"/>
    <n v="415"/>
    <n v="12200000"/>
    <n v="14800000"/>
    <n v="27100000"/>
    <x v="3"/>
    <x v="1"/>
    <n v="20000000"/>
    <n v="27900000"/>
    <x v="1"/>
    <x v="314"/>
    <n v="62700000"/>
    <x v="0"/>
    <n v="1395000"/>
    <x v="0"/>
  </r>
  <r>
    <x v="448"/>
    <x v="4"/>
    <x v="0"/>
    <x v="0"/>
    <x v="14"/>
    <x v="0"/>
    <x v="229"/>
    <x v="4"/>
    <n v="868"/>
    <n v="3300000"/>
    <n v="2500000"/>
    <n v="13800000"/>
    <x v="45"/>
    <x v="0"/>
    <n v="10900000"/>
    <n v="15700000"/>
    <x v="4"/>
    <x v="123"/>
    <n v="24300000"/>
    <x v="4"/>
    <n v="3925000"/>
    <x v="0"/>
  </r>
  <r>
    <x v="449"/>
    <x v="2"/>
    <x v="0"/>
    <x v="1"/>
    <x v="10"/>
    <x v="0"/>
    <x v="243"/>
    <x v="0"/>
    <n v="353"/>
    <n v="8400000"/>
    <n v="2600000"/>
    <n v="10100000"/>
    <x v="10"/>
    <x v="1"/>
    <n v="2700000"/>
    <n v="5800000"/>
    <x v="1"/>
    <x v="315"/>
    <n v="24000000"/>
    <x v="4"/>
    <n v="483333"/>
    <x v="0"/>
  </r>
  <r>
    <x v="450"/>
    <x v="4"/>
    <x v="1"/>
    <x v="0"/>
    <x v="24"/>
    <x v="0"/>
    <x v="219"/>
    <x v="7"/>
    <n v="590"/>
    <n v="4600000"/>
    <n v="15600000"/>
    <n v="29200000"/>
    <x v="120"/>
    <x v="0"/>
    <n v="16700000"/>
    <n v="29000000"/>
    <x v="2"/>
    <x v="105"/>
    <n v="58400000"/>
    <x v="0"/>
    <n v="1812500"/>
    <x v="0"/>
  </r>
  <r>
    <x v="451"/>
    <x v="3"/>
    <x v="0"/>
    <x v="1"/>
    <x v="15"/>
    <x v="1"/>
    <x v="88"/>
    <x v="6"/>
    <n v="618"/>
    <n v="1400000"/>
    <n v="600000"/>
    <n v="1200000"/>
    <x v="66"/>
    <x v="0"/>
    <n v="500000"/>
    <n v="900000"/>
    <x v="3"/>
    <x v="316"/>
    <n v="3700000"/>
    <x v="3"/>
    <n v="50000"/>
    <x v="3"/>
  </r>
  <r>
    <x v="452"/>
    <x v="0"/>
    <x v="1"/>
    <x v="1"/>
    <x v="50"/>
    <x v="1"/>
    <x v="162"/>
    <x v="3"/>
    <n v="539"/>
    <n v="1400000"/>
    <n v="1000000"/>
    <n v="1900000"/>
    <x v="27"/>
    <x v="1"/>
    <n v="800000"/>
    <n v="1700000"/>
    <x v="2"/>
    <x v="317"/>
    <n v="5000000"/>
    <x v="3"/>
    <n v="170000"/>
    <x v="2"/>
  </r>
  <r>
    <x v="453"/>
    <x v="1"/>
    <x v="0"/>
    <x v="0"/>
    <x v="54"/>
    <x v="0"/>
    <x v="163"/>
    <x v="4"/>
    <n v="429"/>
    <n v="17100000"/>
    <n v="7600000"/>
    <n v="21400000"/>
    <x v="96"/>
    <x v="0"/>
    <n v="17600000"/>
    <n v="27000000"/>
    <x v="1"/>
    <x v="255"/>
    <n v="52900000"/>
    <x v="0"/>
    <n v="6750000"/>
    <x v="0"/>
  </r>
  <r>
    <x v="454"/>
    <x v="0"/>
    <x v="0"/>
    <x v="0"/>
    <x v="69"/>
    <x v="3"/>
    <x v="173"/>
    <x v="1"/>
    <n v="792"/>
    <n v="4500000"/>
    <n v="1200000"/>
    <n v="4100000"/>
    <x v="91"/>
    <x v="0"/>
    <n v="2500000"/>
    <n v="4700000"/>
    <x v="0"/>
    <x v="276"/>
    <n v="11600000"/>
    <x v="1"/>
    <n v="587500"/>
    <x v="0"/>
  </r>
  <r>
    <x v="455"/>
    <x v="1"/>
    <x v="1"/>
    <x v="0"/>
    <x v="95"/>
    <x v="0"/>
    <x v="61"/>
    <x v="5"/>
    <n v="608"/>
    <n v="3000000"/>
    <n v="2100000"/>
    <n v="17900000"/>
    <x v="60"/>
    <x v="0"/>
    <n v="5600000"/>
    <n v="12400000"/>
    <x v="3"/>
    <x v="137"/>
    <n v="29000000"/>
    <x v="4"/>
    <n v="6200000"/>
    <x v="0"/>
  </r>
  <r>
    <x v="456"/>
    <x v="4"/>
    <x v="0"/>
    <x v="1"/>
    <x v="92"/>
    <x v="0"/>
    <x v="228"/>
    <x v="8"/>
    <n v="555"/>
    <n v="4300000"/>
    <n v="1500000"/>
    <n v="14300000"/>
    <x v="75"/>
    <x v="0"/>
    <n v="14000000"/>
    <n v="21500000"/>
    <x v="2"/>
    <x v="209"/>
    <n v="25500000"/>
    <x v="4"/>
    <n v="1535714"/>
    <x v="0"/>
  </r>
  <r>
    <x v="457"/>
    <x v="3"/>
    <x v="0"/>
    <x v="1"/>
    <x v="25"/>
    <x v="0"/>
    <x v="131"/>
    <x v="0"/>
    <n v="620"/>
    <n v="15300000"/>
    <n v="13600000"/>
    <n v="26000000"/>
    <x v="26"/>
    <x v="0"/>
    <n v="11700000"/>
    <n v="17500000"/>
    <x v="3"/>
    <x v="318"/>
    <n v="63300000"/>
    <x v="0"/>
    <n v="1458333"/>
    <x v="0"/>
  </r>
  <r>
    <x v="458"/>
    <x v="1"/>
    <x v="0"/>
    <x v="0"/>
    <x v="41"/>
    <x v="0"/>
    <x v="152"/>
    <x v="9"/>
    <n v="635"/>
    <n v="15600000"/>
    <n v="14000000"/>
    <n v="21000000"/>
    <x v="21"/>
    <x v="0"/>
    <n v="13700000"/>
    <n v="20900000"/>
    <x v="3"/>
    <x v="125"/>
    <n v="58000000"/>
    <x v="0"/>
    <n v="3483333"/>
    <x v="0"/>
  </r>
  <r>
    <x v="459"/>
    <x v="0"/>
    <x v="0"/>
    <x v="0"/>
    <x v="86"/>
    <x v="0"/>
    <x v="216"/>
    <x v="3"/>
    <n v="457"/>
    <n v="6100000"/>
    <n v="2000000"/>
    <n v="8200000"/>
    <x v="6"/>
    <x v="1"/>
    <n v="8200000"/>
    <n v="12500000"/>
    <x v="1"/>
    <x v="319"/>
    <n v="19500000"/>
    <x v="1"/>
    <n v="1250000"/>
    <x v="0"/>
  </r>
  <r>
    <x v="460"/>
    <x v="5"/>
    <x v="0"/>
    <x v="1"/>
    <x v="92"/>
    <x v="0"/>
    <x v="244"/>
    <x v="1"/>
    <n v="350"/>
    <n v="2600000"/>
    <n v="1000000"/>
    <n v="19700000"/>
    <x v="60"/>
    <x v="1"/>
    <n v="14600000"/>
    <n v="21400000"/>
    <x v="1"/>
    <x v="292"/>
    <n v="28700000"/>
    <x v="4"/>
    <n v="2675000"/>
    <x v="0"/>
  </r>
  <r>
    <x v="461"/>
    <x v="3"/>
    <x v="0"/>
    <x v="1"/>
    <x v="56"/>
    <x v="2"/>
    <x v="245"/>
    <x v="8"/>
    <n v="885"/>
    <n v="2200000"/>
    <n v="100000"/>
    <n v="2300000"/>
    <x v="56"/>
    <x v="0"/>
    <n v="1400000"/>
    <n v="2500000"/>
    <x v="4"/>
    <x v="320"/>
    <n v="5600000"/>
    <x v="3"/>
    <n v="178571"/>
    <x v="2"/>
  </r>
  <r>
    <x v="462"/>
    <x v="1"/>
    <x v="0"/>
    <x v="0"/>
    <x v="60"/>
    <x v="0"/>
    <x v="246"/>
    <x v="7"/>
    <n v="638"/>
    <n v="4000000"/>
    <n v="2700000"/>
    <n v="14400000"/>
    <x v="113"/>
    <x v="0"/>
    <n v="12000000"/>
    <n v="14700000"/>
    <x v="3"/>
    <x v="315"/>
    <n v="25500000"/>
    <x v="4"/>
    <n v="918750"/>
    <x v="0"/>
  </r>
  <r>
    <x v="463"/>
    <x v="5"/>
    <x v="0"/>
    <x v="1"/>
    <x v="37"/>
    <x v="0"/>
    <x v="132"/>
    <x v="0"/>
    <n v="710"/>
    <n v="1800000"/>
    <n v="6200000"/>
    <n v="12500000"/>
    <x v="22"/>
    <x v="0"/>
    <n v="8000000"/>
    <n v="10500000"/>
    <x v="0"/>
    <x v="293"/>
    <n v="24300000"/>
    <x v="4"/>
    <n v="875000"/>
    <x v="0"/>
  </r>
  <r>
    <x v="464"/>
    <x v="2"/>
    <x v="1"/>
    <x v="1"/>
    <x v="96"/>
    <x v="0"/>
    <x v="152"/>
    <x v="6"/>
    <n v="470"/>
    <n v="500000"/>
    <n v="8500000"/>
    <n v="18000000"/>
    <x v="75"/>
    <x v="1"/>
    <n v="13400000"/>
    <n v="20900000"/>
    <x v="1"/>
    <x v="308"/>
    <n v="33100000"/>
    <x v="2"/>
    <n v="1161111"/>
    <x v="0"/>
  </r>
  <r>
    <x v="465"/>
    <x v="3"/>
    <x v="1"/>
    <x v="1"/>
    <x v="34"/>
    <x v="0"/>
    <x v="247"/>
    <x v="7"/>
    <n v="874"/>
    <n v="1000000"/>
    <n v="2900000"/>
    <n v="13700000"/>
    <x v="3"/>
    <x v="0"/>
    <n v="9400000"/>
    <n v="17300000"/>
    <x v="4"/>
    <x v="24"/>
    <n v="23100000"/>
    <x v="4"/>
    <n v="1081250"/>
    <x v="0"/>
  </r>
  <r>
    <x v="466"/>
    <x v="3"/>
    <x v="1"/>
    <x v="1"/>
    <x v="15"/>
    <x v="1"/>
    <x v="189"/>
    <x v="6"/>
    <n v="411"/>
    <n v="1000000"/>
    <n v="500000"/>
    <n v="1300000"/>
    <x v="70"/>
    <x v="1"/>
    <n v="1600000"/>
    <n v="1800000"/>
    <x v="1"/>
    <x v="152"/>
    <n v="3300000"/>
    <x v="3"/>
    <n v="100000"/>
    <x v="1"/>
  </r>
  <r>
    <x v="467"/>
    <x v="1"/>
    <x v="1"/>
    <x v="1"/>
    <x v="57"/>
    <x v="4"/>
    <x v="85"/>
    <x v="5"/>
    <n v="482"/>
    <n v="200000"/>
    <n v="100000"/>
    <n v="1100000"/>
    <x v="66"/>
    <x v="0"/>
    <n v="700000"/>
    <n v="1100000"/>
    <x v="1"/>
    <x v="120"/>
    <n v="1700000"/>
    <x v="3"/>
    <n v="550000"/>
    <x v="0"/>
  </r>
  <r>
    <x v="468"/>
    <x v="5"/>
    <x v="0"/>
    <x v="1"/>
    <x v="62"/>
    <x v="0"/>
    <x v="205"/>
    <x v="5"/>
    <n v="396"/>
    <n v="10600000"/>
    <n v="7500000"/>
    <n v="23700000"/>
    <x v="53"/>
    <x v="1"/>
    <n v="9300000"/>
    <n v="16900000"/>
    <x v="1"/>
    <x v="321"/>
    <n v="48000000"/>
    <x v="0"/>
    <n v="8450000"/>
    <x v="0"/>
  </r>
  <r>
    <x v="469"/>
    <x v="1"/>
    <x v="1"/>
    <x v="0"/>
    <x v="57"/>
    <x v="4"/>
    <x v="88"/>
    <x v="2"/>
    <n v="436"/>
    <n v="0"/>
    <n v="400000"/>
    <n v="600000"/>
    <x v="70"/>
    <x v="1"/>
    <n v="700000"/>
    <n v="900000"/>
    <x v="1"/>
    <x v="93"/>
    <n v="1300000"/>
    <x v="3"/>
    <n v="45000"/>
    <x v="4"/>
  </r>
  <r>
    <x v="470"/>
    <x v="1"/>
    <x v="1"/>
    <x v="1"/>
    <x v="84"/>
    <x v="0"/>
    <x v="95"/>
    <x v="2"/>
    <n v="303"/>
    <n v="13600000"/>
    <n v="4600000"/>
    <n v="22000000"/>
    <x v="121"/>
    <x v="1"/>
    <n v="15200000"/>
    <n v="22100000"/>
    <x v="1"/>
    <x v="322"/>
    <n v="47100000"/>
    <x v="0"/>
    <n v="1105000"/>
    <x v="0"/>
  </r>
  <r>
    <x v="471"/>
    <x v="4"/>
    <x v="0"/>
    <x v="0"/>
    <x v="91"/>
    <x v="0"/>
    <x v="240"/>
    <x v="0"/>
    <n v="728"/>
    <n v="4200000"/>
    <n v="5800000"/>
    <n v="7300000"/>
    <x v="86"/>
    <x v="0"/>
    <n v="9100000"/>
    <n v="11400000"/>
    <x v="0"/>
    <x v="83"/>
    <n v="21000000"/>
    <x v="4"/>
    <n v="950000"/>
    <x v="0"/>
  </r>
  <r>
    <x v="472"/>
    <x v="2"/>
    <x v="1"/>
    <x v="1"/>
    <x v="43"/>
    <x v="0"/>
    <x v="248"/>
    <x v="3"/>
    <n v="775"/>
    <n v="5200000"/>
    <n v="5000000"/>
    <n v="32000000"/>
    <x v="77"/>
    <x v="0"/>
    <n v="19000000"/>
    <n v="28600000"/>
    <x v="0"/>
    <x v="323"/>
    <n v="51000000"/>
    <x v="0"/>
    <n v="2860000"/>
    <x v="0"/>
  </r>
  <r>
    <x v="473"/>
    <x v="3"/>
    <x v="0"/>
    <x v="1"/>
    <x v="3"/>
    <x v="0"/>
    <x v="201"/>
    <x v="0"/>
    <n v="402"/>
    <n v="15100000"/>
    <n v="1500000"/>
    <n v="24300000"/>
    <x v="26"/>
    <x v="1"/>
    <n v="17700000"/>
    <n v="23500000"/>
    <x v="1"/>
    <x v="165"/>
    <n v="49100000"/>
    <x v="0"/>
    <n v="1958333"/>
    <x v="0"/>
  </r>
  <r>
    <x v="474"/>
    <x v="5"/>
    <x v="1"/>
    <x v="1"/>
    <x v="80"/>
    <x v="0"/>
    <x v="13"/>
    <x v="6"/>
    <n v="698"/>
    <n v="5300000"/>
    <n v="6100000"/>
    <n v="20400000"/>
    <x v="83"/>
    <x v="0"/>
    <n v="23200000"/>
    <n v="31500000"/>
    <x v="3"/>
    <x v="113"/>
    <n v="41000000"/>
    <x v="0"/>
    <n v="1750000"/>
    <x v="0"/>
  </r>
  <r>
    <x v="475"/>
    <x v="1"/>
    <x v="1"/>
    <x v="0"/>
    <x v="22"/>
    <x v="0"/>
    <x v="157"/>
    <x v="8"/>
    <n v="665"/>
    <n v="5200000"/>
    <n v="2900000"/>
    <n v="6200000"/>
    <x v="30"/>
    <x v="0"/>
    <n v="4900000"/>
    <n v="7800000"/>
    <x v="3"/>
    <x v="107"/>
    <n v="16700000"/>
    <x v="1"/>
    <n v="557143"/>
    <x v="0"/>
  </r>
  <r>
    <x v="476"/>
    <x v="4"/>
    <x v="1"/>
    <x v="0"/>
    <x v="1"/>
    <x v="0"/>
    <x v="5"/>
    <x v="6"/>
    <n v="490"/>
    <n v="4700000"/>
    <n v="6200000"/>
    <n v="13900000"/>
    <x v="55"/>
    <x v="1"/>
    <n v="11500000"/>
    <n v="13500000"/>
    <x v="1"/>
    <x v="97"/>
    <n v="28900000"/>
    <x v="4"/>
    <n v="750000"/>
    <x v="0"/>
  </r>
  <r>
    <x v="477"/>
    <x v="5"/>
    <x v="0"/>
    <x v="0"/>
    <x v="28"/>
    <x v="0"/>
    <x v="249"/>
    <x v="0"/>
    <n v="504"/>
    <n v="23800000"/>
    <n v="1500000"/>
    <n v="22100000"/>
    <x v="7"/>
    <x v="1"/>
    <n v="25900000"/>
    <n v="31900000"/>
    <x v="2"/>
    <x v="25"/>
    <n v="55400000"/>
    <x v="0"/>
    <n v="2658333"/>
    <x v="0"/>
  </r>
  <r>
    <x v="478"/>
    <x v="2"/>
    <x v="1"/>
    <x v="1"/>
    <x v="29"/>
    <x v="0"/>
    <x v="75"/>
    <x v="1"/>
    <n v="790"/>
    <n v="5400000"/>
    <n v="5900000"/>
    <n v="9800000"/>
    <x v="32"/>
    <x v="0"/>
    <n v="3400000"/>
    <n v="8600000"/>
    <x v="0"/>
    <x v="315"/>
    <n v="24700000"/>
    <x v="4"/>
    <n v="1075000"/>
    <x v="0"/>
  </r>
  <r>
    <x v="479"/>
    <x v="5"/>
    <x v="1"/>
    <x v="1"/>
    <x v="50"/>
    <x v="1"/>
    <x v="226"/>
    <x v="2"/>
    <n v="669"/>
    <n v="100000"/>
    <n v="1000000"/>
    <n v="2600000"/>
    <x v="95"/>
    <x v="0"/>
    <n v="2200000"/>
    <n v="2700000"/>
    <x v="3"/>
    <x v="280"/>
    <n v="4400000"/>
    <x v="3"/>
    <n v="135000"/>
    <x v="1"/>
  </r>
  <r>
    <x v="480"/>
    <x v="4"/>
    <x v="1"/>
    <x v="0"/>
    <x v="46"/>
    <x v="0"/>
    <x v="3"/>
    <x v="9"/>
    <n v="381"/>
    <n v="21700000"/>
    <n v="2300000"/>
    <n v="26700000"/>
    <x v="82"/>
    <x v="1"/>
    <n v="26100000"/>
    <n v="30700000"/>
    <x v="1"/>
    <x v="222"/>
    <n v="59000000"/>
    <x v="0"/>
    <n v="5116667"/>
    <x v="0"/>
  </r>
  <r>
    <x v="481"/>
    <x v="1"/>
    <x v="0"/>
    <x v="1"/>
    <x v="48"/>
    <x v="0"/>
    <x v="7"/>
    <x v="5"/>
    <n v="900"/>
    <n v="1700000"/>
    <n v="2100000"/>
    <n v="21000000"/>
    <x v="26"/>
    <x v="0"/>
    <n v="9200000"/>
    <n v="15000000"/>
    <x v="4"/>
    <x v="97"/>
    <n v="30100000"/>
    <x v="2"/>
    <n v="7500000"/>
    <x v="0"/>
  </r>
  <r>
    <x v="482"/>
    <x v="4"/>
    <x v="0"/>
    <x v="0"/>
    <x v="46"/>
    <x v="0"/>
    <x v="39"/>
    <x v="7"/>
    <n v="506"/>
    <n v="15400000"/>
    <n v="5600000"/>
    <n v="26700000"/>
    <x v="67"/>
    <x v="1"/>
    <n v="17900000"/>
    <n v="24900000"/>
    <x v="2"/>
    <x v="114"/>
    <n v="56000000"/>
    <x v="0"/>
    <n v="1556250"/>
    <x v="0"/>
  </r>
  <r>
    <x v="483"/>
    <x v="2"/>
    <x v="1"/>
    <x v="1"/>
    <x v="72"/>
    <x v="0"/>
    <x v="250"/>
    <x v="0"/>
    <n v="538"/>
    <n v="4900000"/>
    <n v="1800000"/>
    <n v="9100000"/>
    <x v="1"/>
    <x v="1"/>
    <n v="5500000"/>
    <n v="8800000"/>
    <x v="2"/>
    <x v="74"/>
    <n v="18300000"/>
    <x v="1"/>
    <n v="733333"/>
    <x v="0"/>
  </r>
  <r>
    <x v="484"/>
    <x v="2"/>
    <x v="0"/>
    <x v="1"/>
    <x v="92"/>
    <x v="0"/>
    <x v="182"/>
    <x v="1"/>
    <n v="677"/>
    <n v="11000000"/>
    <n v="7900000"/>
    <n v="20800000"/>
    <x v="10"/>
    <x v="0"/>
    <n v="11300000"/>
    <n v="14400000"/>
    <x v="3"/>
    <x v="324"/>
    <n v="45100000"/>
    <x v="0"/>
    <n v="1800000"/>
    <x v="0"/>
  </r>
  <r>
    <x v="485"/>
    <x v="4"/>
    <x v="0"/>
    <x v="0"/>
    <x v="27"/>
    <x v="3"/>
    <x v="186"/>
    <x v="1"/>
    <n v="685"/>
    <n v="3200000"/>
    <n v="2000000"/>
    <n v="3800000"/>
    <x v="101"/>
    <x v="0"/>
    <n v="3400000"/>
    <n v="4900000"/>
    <x v="3"/>
    <x v="14"/>
    <n v="10600000"/>
    <x v="1"/>
    <n v="612500"/>
    <x v="0"/>
  </r>
  <r>
    <x v="486"/>
    <x v="0"/>
    <x v="1"/>
    <x v="0"/>
    <x v="22"/>
    <x v="0"/>
    <x v="34"/>
    <x v="0"/>
    <n v="860"/>
    <n v="4900000"/>
    <n v="3700000"/>
    <n v="9500000"/>
    <x v="56"/>
    <x v="0"/>
    <n v="5100000"/>
    <n v="6200000"/>
    <x v="4"/>
    <x v="49"/>
    <n v="20500000"/>
    <x v="4"/>
    <n v="516667"/>
    <x v="0"/>
  </r>
  <r>
    <x v="487"/>
    <x v="3"/>
    <x v="1"/>
    <x v="0"/>
    <x v="17"/>
    <x v="0"/>
    <x v="69"/>
    <x v="9"/>
    <n v="608"/>
    <n v="16100000"/>
    <n v="10500000"/>
    <n v="21800000"/>
    <x v="17"/>
    <x v="0"/>
    <n v="9400000"/>
    <n v="14800000"/>
    <x v="3"/>
    <x v="72"/>
    <n v="54700000"/>
    <x v="0"/>
    <n v="2466667"/>
    <x v="0"/>
  </r>
  <r>
    <x v="488"/>
    <x v="4"/>
    <x v="0"/>
    <x v="1"/>
    <x v="72"/>
    <x v="0"/>
    <x v="126"/>
    <x v="3"/>
    <n v="540"/>
    <n v="2300000"/>
    <n v="2800000"/>
    <n v="7100000"/>
    <x v="88"/>
    <x v="1"/>
    <n v="3600000"/>
    <n v="5300000"/>
    <x v="2"/>
    <x v="309"/>
    <n v="14700000"/>
    <x v="1"/>
    <n v="530000"/>
    <x v="0"/>
  </r>
  <r>
    <x v="489"/>
    <x v="1"/>
    <x v="0"/>
    <x v="1"/>
    <x v="82"/>
    <x v="0"/>
    <x v="183"/>
    <x v="7"/>
    <n v="492"/>
    <n v="21500000"/>
    <n v="4800000"/>
    <n v="25400000"/>
    <x v="58"/>
    <x v="1"/>
    <n v="5700000"/>
    <n v="16800000"/>
    <x v="1"/>
    <x v="325"/>
    <n v="59200000"/>
    <x v="0"/>
    <n v="1050000"/>
    <x v="0"/>
  </r>
  <r>
    <x v="490"/>
    <x v="2"/>
    <x v="1"/>
    <x v="0"/>
    <x v="10"/>
    <x v="0"/>
    <x v="113"/>
    <x v="8"/>
    <n v="834"/>
    <n v="1200000"/>
    <n v="4500000"/>
    <n v="8800000"/>
    <x v="72"/>
    <x v="0"/>
    <n v="6700000"/>
    <n v="8500000"/>
    <x v="4"/>
    <x v="326"/>
    <n v="17400000"/>
    <x v="1"/>
    <n v="607143"/>
    <x v="0"/>
  </r>
  <r>
    <x v="491"/>
    <x v="2"/>
    <x v="0"/>
    <x v="1"/>
    <x v="56"/>
    <x v="2"/>
    <x v="164"/>
    <x v="7"/>
    <n v="834"/>
    <n v="800000"/>
    <n v="1700000"/>
    <n v="3000000"/>
    <x v="14"/>
    <x v="0"/>
    <n v="2800000"/>
    <n v="3500000"/>
    <x v="4"/>
    <x v="260"/>
    <n v="6500000"/>
    <x v="3"/>
    <n v="218750"/>
    <x v="0"/>
  </r>
  <r>
    <x v="492"/>
    <x v="0"/>
    <x v="0"/>
    <x v="1"/>
    <x v="73"/>
    <x v="0"/>
    <x v="119"/>
    <x v="1"/>
    <n v="890"/>
    <n v="23300000"/>
    <n v="5900000"/>
    <n v="21200000"/>
    <x v="21"/>
    <x v="0"/>
    <n v="21600000"/>
    <n v="28800000"/>
    <x v="4"/>
    <x v="327"/>
    <n v="59000000"/>
    <x v="0"/>
    <n v="3600000"/>
    <x v="0"/>
  </r>
  <r>
    <x v="493"/>
    <x v="5"/>
    <x v="1"/>
    <x v="0"/>
    <x v="57"/>
    <x v="4"/>
    <x v="85"/>
    <x v="0"/>
    <n v="443"/>
    <n v="600000"/>
    <n v="400000"/>
    <n v="1200000"/>
    <x v="70"/>
    <x v="1"/>
    <n v="900000"/>
    <n v="1100000"/>
    <x v="1"/>
    <x v="65"/>
    <n v="2500000"/>
    <x v="3"/>
    <n v="91667"/>
    <x v="3"/>
  </r>
  <r>
    <x v="494"/>
    <x v="3"/>
    <x v="1"/>
    <x v="0"/>
    <x v="93"/>
    <x v="0"/>
    <x v="203"/>
    <x v="6"/>
    <n v="329"/>
    <n v="5600000"/>
    <n v="3300000"/>
    <n v="4900000"/>
    <x v="113"/>
    <x v="1"/>
    <n v="3000000"/>
    <n v="5700000"/>
    <x v="1"/>
    <x v="328"/>
    <n v="16100000"/>
    <x v="1"/>
    <n v="316667"/>
    <x v="0"/>
  </r>
  <r>
    <x v="495"/>
    <x v="0"/>
    <x v="1"/>
    <x v="1"/>
    <x v="22"/>
    <x v="0"/>
    <x v="235"/>
    <x v="0"/>
    <n v="739"/>
    <n v="300000"/>
    <n v="2500000"/>
    <n v="5000000"/>
    <x v="90"/>
    <x v="0"/>
    <n v="2400000"/>
    <n v="5400000"/>
    <x v="0"/>
    <x v="62"/>
    <n v="10200000"/>
    <x v="1"/>
    <n v="450000"/>
    <x v="0"/>
  </r>
  <r>
    <x v="496"/>
    <x v="3"/>
    <x v="0"/>
    <x v="1"/>
    <x v="4"/>
    <x v="0"/>
    <x v="251"/>
    <x v="9"/>
    <n v="867"/>
    <n v="20800000"/>
    <n v="16000000"/>
    <n v="30200000"/>
    <x v="53"/>
    <x v="0"/>
    <n v="22700000"/>
    <n v="30300000"/>
    <x v="4"/>
    <x v="329"/>
    <n v="76800000"/>
    <x v="0"/>
    <n v="5050000"/>
    <x v="0"/>
  </r>
  <r>
    <x v="497"/>
    <x v="0"/>
    <x v="1"/>
    <x v="0"/>
    <x v="79"/>
    <x v="0"/>
    <x v="252"/>
    <x v="9"/>
    <n v="307"/>
    <n v="200000"/>
    <n v="4000000"/>
    <n v="31100000"/>
    <x v="39"/>
    <x v="1"/>
    <n v="14300000"/>
    <n v="24800000"/>
    <x v="1"/>
    <x v="330"/>
    <n v="43400000"/>
    <x v="0"/>
    <n v="4133333"/>
    <x v="0"/>
  </r>
  <r>
    <x v="498"/>
    <x v="2"/>
    <x v="0"/>
    <x v="0"/>
    <x v="11"/>
    <x v="0"/>
    <x v="167"/>
    <x v="6"/>
    <n v="492"/>
    <n v="2100000"/>
    <n v="2000000"/>
    <n v="26300000"/>
    <x v="96"/>
    <x v="1"/>
    <n v="6100000"/>
    <n v="15500000"/>
    <x v="1"/>
    <x v="331"/>
    <n v="37100000"/>
    <x v="2"/>
    <n v="861111"/>
    <x v="0"/>
  </r>
  <r>
    <x v="499"/>
    <x v="5"/>
    <x v="1"/>
    <x v="1"/>
    <x v="25"/>
    <x v="0"/>
    <x v="46"/>
    <x v="6"/>
    <n v="698"/>
    <n v="23000000"/>
    <n v="13200000"/>
    <n v="32700000"/>
    <x v="122"/>
    <x v="0"/>
    <n v="12500000"/>
    <n v="24700000"/>
    <x v="3"/>
    <x v="332"/>
    <n v="77300000"/>
    <x v="0"/>
    <n v="1372222"/>
    <x v="0"/>
  </r>
  <r>
    <x v="500"/>
    <x v="0"/>
    <x v="0"/>
    <x v="0"/>
    <x v="68"/>
    <x v="4"/>
    <x v="114"/>
    <x v="1"/>
    <n v="851"/>
    <n v="400000"/>
    <n v="200000"/>
    <n v="800000"/>
    <x v="70"/>
    <x v="0"/>
    <n v="500000"/>
    <n v="700000"/>
    <x v="4"/>
    <x v="120"/>
    <n v="1600000"/>
    <x v="3"/>
    <n v="87500"/>
    <x v="3"/>
  </r>
  <r>
    <x v="501"/>
    <x v="0"/>
    <x v="0"/>
    <x v="0"/>
    <x v="14"/>
    <x v="0"/>
    <x v="216"/>
    <x v="8"/>
    <n v="375"/>
    <n v="1300000"/>
    <n v="6300000"/>
    <n v="10100000"/>
    <x v="17"/>
    <x v="1"/>
    <n v="7100000"/>
    <n v="12500000"/>
    <x v="1"/>
    <x v="59"/>
    <n v="22400000"/>
    <x v="4"/>
    <n v="892857"/>
    <x v="0"/>
  </r>
  <r>
    <x v="502"/>
    <x v="1"/>
    <x v="0"/>
    <x v="1"/>
    <x v="39"/>
    <x v="0"/>
    <x v="135"/>
    <x v="8"/>
    <n v="601"/>
    <n v="3800000"/>
    <n v="900000"/>
    <n v="16700000"/>
    <x v="108"/>
    <x v="0"/>
    <n v="8600000"/>
    <n v="14300000"/>
    <x v="3"/>
    <x v="333"/>
    <n v="25700000"/>
    <x v="4"/>
    <n v="1021429"/>
    <x v="0"/>
  </r>
  <r>
    <x v="503"/>
    <x v="4"/>
    <x v="1"/>
    <x v="0"/>
    <x v="71"/>
    <x v="0"/>
    <x v="204"/>
    <x v="2"/>
    <n v="756"/>
    <n v="3600000"/>
    <n v="3900000"/>
    <n v="5700000"/>
    <x v="81"/>
    <x v="0"/>
    <n v="5800000"/>
    <n v="7000000"/>
    <x v="0"/>
    <x v="334"/>
    <n v="15400000"/>
    <x v="1"/>
    <n v="350000"/>
    <x v="0"/>
  </r>
  <r>
    <x v="504"/>
    <x v="4"/>
    <x v="0"/>
    <x v="1"/>
    <x v="73"/>
    <x v="0"/>
    <x v="253"/>
    <x v="4"/>
    <n v="868"/>
    <n v="20400000"/>
    <n v="1500000"/>
    <n v="32800000"/>
    <x v="24"/>
    <x v="0"/>
    <n v="9900000"/>
    <n v="19200000"/>
    <x v="4"/>
    <x v="156"/>
    <n v="63300000"/>
    <x v="0"/>
    <n v="4800000"/>
    <x v="0"/>
  </r>
  <r>
    <x v="505"/>
    <x v="4"/>
    <x v="0"/>
    <x v="1"/>
    <x v="55"/>
    <x v="0"/>
    <x v="231"/>
    <x v="3"/>
    <n v="838"/>
    <n v="2500000"/>
    <n v="300000"/>
    <n v="7600000"/>
    <x v="25"/>
    <x v="0"/>
    <n v="6200000"/>
    <n v="7200000"/>
    <x v="4"/>
    <x v="335"/>
    <n v="12400000"/>
    <x v="1"/>
    <n v="720000"/>
    <x v="0"/>
  </r>
  <r>
    <x v="506"/>
    <x v="4"/>
    <x v="1"/>
    <x v="1"/>
    <x v="33"/>
    <x v="0"/>
    <x v="128"/>
    <x v="8"/>
    <n v="375"/>
    <n v="7200000"/>
    <n v="7900000"/>
    <n v="16200000"/>
    <x v="90"/>
    <x v="1"/>
    <n v="12900000"/>
    <n v="15900000"/>
    <x v="1"/>
    <x v="336"/>
    <n v="35500000"/>
    <x v="2"/>
    <n v="1135714"/>
    <x v="0"/>
  </r>
  <r>
    <x v="507"/>
    <x v="1"/>
    <x v="1"/>
    <x v="1"/>
    <x v="38"/>
    <x v="0"/>
    <x v="216"/>
    <x v="6"/>
    <n v="778"/>
    <n v="3300000"/>
    <n v="1000000"/>
    <n v="14800000"/>
    <x v="80"/>
    <x v="0"/>
    <n v="9300000"/>
    <n v="12500000"/>
    <x v="0"/>
    <x v="188"/>
    <n v="24200000"/>
    <x v="4"/>
    <n v="694444"/>
    <x v="0"/>
  </r>
  <r>
    <x v="508"/>
    <x v="0"/>
    <x v="0"/>
    <x v="1"/>
    <x v="1"/>
    <x v="0"/>
    <x v="10"/>
    <x v="9"/>
    <n v="442"/>
    <n v="12200000"/>
    <n v="4100000"/>
    <n v="10000000"/>
    <x v="84"/>
    <x v="1"/>
    <n v="6700000"/>
    <n v="11200000"/>
    <x v="1"/>
    <x v="337"/>
    <n v="30400000"/>
    <x v="2"/>
    <n v="1866667"/>
    <x v="0"/>
  </r>
  <r>
    <x v="509"/>
    <x v="5"/>
    <x v="0"/>
    <x v="1"/>
    <x v="52"/>
    <x v="0"/>
    <x v="254"/>
    <x v="0"/>
    <n v="808"/>
    <n v="11800000"/>
    <n v="3700000"/>
    <n v="30200000"/>
    <x v="123"/>
    <x v="0"/>
    <n v="26000000"/>
    <n v="39500000"/>
    <x v="4"/>
    <x v="311"/>
    <n v="55600000"/>
    <x v="0"/>
    <n v="3291667"/>
    <x v="0"/>
  </r>
  <r>
    <x v="510"/>
    <x v="5"/>
    <x v="1"/>
    <x v="1"/>
    <x v="86"/>
    <x v="0"/>
    <x v="255"/>
    <x v="2"/>
    <n v="372"/>
    <n v="2700000"/>
    <n v="2800000"/>
    <n v="7200000"/>
    <x v="78"/>
    <x v="1"/>
    <n v="5200000"/>
    <n v="9000000"/>
    <x v="1"/>
    <x v="338"/>
    <n v="15900000"/>
    <x v="1"/>
    <n v="450000"/>
    <x v="0"/>
  </r>
  <r>
    <x v="511"/>
    <x v="0"/>
    <x v="0"/>
    <x v="0"/>
    <x v="34"/>
    <x v="0"/>
    <x v="256"/>
    <x v="4"/>
    <n v="597"/>
    <n v="1100000"/>
    <n v="4000000"/>
    <n v="18700000"/>
    <x v="111"/>
    <x v="0"/>
    <n v="13700000"/>
    <n v="19000000"/>
    <x v="2"/>
    <x v="182"/>
    <n v="29300000"/>
    <x v="4"/>
    <n v="4750000"/>
    <x v="0"/>
  </r>
  <r>
    <x v="512"/>
    <x v="1"/>
    <x v="0"/>
    <x v="1"/>
    <x v="31"/>
    <x v="0"/>
    <x v="59"/>
    <x v="2"/>
    <n v="435"/>
    <n v="21100000"/>
    <n v="13000000"/>
    <n v="17300000"/>
    <x v="23"/>
    <x v="1"/>
    <n v="19400000"/>
    <n v="29100000"/>
    <x v="1"/>
    <x v="269"/>
    <n v="59200000"/>
    <x v="0"/>
    <n v="1455000"/>
    <x v="0"/>
  </r>
  <r>
    <x v="513"/>
    <x v="2"/>
    <x v="0"/>
    <x v="1"/>
    <x v="89"/>
    <x v="0"/>
    <x v="92"/>
    <x v="2"/>
    <n v="728"/>
    <n v="1500000"/>
    <n v="1500000"/>
    <n v="7300000"/>
    <x v="51"/>
    <x v="0"/>
    <n v="7300000"/>
    <n v="9700000"/>
    <x v="0"/>
    <x v="339"/>
    <n v="13700000"/>
    <x v="1"/>
    <n v="485000"/>
    <x v="0"/>
  </r>
  <r>
    <x v="514"/>
    <x v="4"/>
    <x v="0"/>
    <x v="1"/>
    <x v="87"/>
    <x v="0"/>
    <x v="227"/>
    <x v="8"/>
    <n v="373"/>
    <n v="10900000"/>
    <n v="14300000"/>
    <n v="27700000"/>
    <x v="53"/>
    <x v="1"/>
    <n v="18300000"/>
    <n v="25900000"/>
    <x v="1"/>
    <x v="191"/>
    <n v="60800000"/>
    <x v="0"/>
    <n v="1850000"/>
    <x v="0"/>
  </r>
  <r>
    <x v="515"/>
    <x v="2"/>
    <x v="0"/>
    <x v="1"/>
    <x v="76"/>
    <x v="0"/>
    <x v="241"/>
    <x v="3"/>
    <n v="367"/>
    <n v="6100000"/>
    <n v="0"/>
    <n v="32000000"/>
    <x v="105"/>
    <x v="1"/>
    <n v="8200000"/>
    <n v="18500000"/>
    <x v="1"/>
    <x v="169"/>
    <n v="47000000"/>
    <x v="0"/>
    <n v="1850000"/>
    <x v="0"/>
  </r>
  <r>
    <x v="516"/>
    <x v="0"/>
    <x v="0"/>
    <x v="0"/>
    <x v="36"/>
    <x v="0"/>
    <x v="43"/>
    <x v="8"/>
    <n v="552"/>
    <n v="2000000"/>
    <n v="13400000"/>
    <n v="16800000"/>
    <x v="93"/>
    <x v="0"/>
    <n v="15100000"/>
    <n v="19100000"/>
    <x v="2"/>
    <x v="45"/>
    <n v="39500000"/>
    <x v="2"/>
    <n v="1364286"/>
    <x v="0"/>
  </r>
  <r>
    <x v="517"/>
    <x v="4"/>
    <x v="1"/>
    <x v="1"/>
    <x v="44"/>
    <x v="0"/>
    <x v="51"/>
    <x v="1"/>
    <n v="465"/>
    <n v="500000"/>
    <n v="4400000"/>
    <n v="7300000"/>
    <x v="48"/>
    <x v="1"/>
    <n v="7800000"/>
    <n v="10600000"/>
    <x v="1"/>
    <x v="309"/>
    <n v="15500000"/>
    <x v="1"/>
    <n v="1325000"/>
    <x v="0"/>
  </r>
  <r>
    <x v="518"/>
    <x v="4"/>
    <x v="0"/>
    <x v="1"/>
    <x v="10"/>
    <x v="0"/>
    <x v="132"/>
    <x v="1"/>
    <n v="607"/>
    <n v="4400000"/>
    <n v="5500000"/>
    <n v="7600000"/>
    <x v="78"/>
    <x v="0"/>
    <n v="6700000"/>
    <n v="10500000"/>
    <x v="3"/>
    <x v="178"/>
    <n v="20400000"/>
    <x v="4"/>
    <n v="1312500"/>
    <x v="0"/>
  </r>
  <r>
    <x v="519"/>
    <x v="0"/>
    <x v="0"/>
    <x v="1"/>
    <x v="15"/>
    <x v="1"/>
    <x v="123"/>
    <x v="4"/>
    <n v="427"/>
    <n v="1400000"/>
    <n v="500000"/>
    <n v="1800000"/>
    <x v="8"/>
    <x v="1"/>
    <n v="700000"/>
    <n v="1300000"/>
    <x v="1"/>
    <x v="280"/>
    <n v="4200000"/>
    <x v="3"/>
    <n v="325000"/>
    <x v="0"/>
  </r>
  <r>
    <x v="520"/>
    <x v="2"/>
    <x v="1"/>
    <x v="0"/>
    <x v="66"/>
    <x v="0"/>
    <x v="74"/>
    <x v="4"/>
    <n v="711"/>
    <n v="10800000"/>
    <n v="4200000"/>
    <n v="24900000"/>
    <x v="108"/>
    <x v="0"/>
    <n v="15500000"/>
    <n v="21200000"/>
    <x v="0"/>
    <x v="196"/>
    <n v="47100000"/>
    <x v="0"/>
    <n v="5300000"/>
    <x v="0"/>
  </r>
  <r>
    <x v="521"/>
    <x v="2"/>
    <x v="1"/>
    <x v="0"/>
    <x v="46"/>
    <x v="0"/>
    <x v="210"/>
    <x v="8"/>
    <n v="823"/>
    <n v="5900000"/>
    <n v="700000"/>
    <n v="24000000"/>
    <x v="103"/>
    <x v="0"/>
    <n v="16400000"/>
    <n v="24100000"/>
    <x v="4"/>
    <x v="12"/>
    <n v="38900000"/>
    <x v="2"/>
    <n v="1721429"/>
    <x v="0"/>
  </r>
  <r>
    <x v="522"/>
    <x v="5"/>
    <x v="1"/>
    <x v="1"/>
    <x v="6"/>
    <x v="0"/>
    <x v="44"/>
    <x v="9"/>
    <n v="523"/>
    <n v="19300000"/>
    <n v="6500000"/>
    <n v="23700000"/>
    <x v="45"/>
    <x v="1"/>
    <n v="15700000"/>
    <n v="20500000"/>
    <x v="2"/>
    <x v="268"/>
    <n v="58200000"/>
    <x v="0"/>
    <n v="3416667"/>
    <x v="0"/>
  </r>
  <r>
    <x v="523"/>
    <x v="4"/>
    <x v="1"/>
    <x v="1"/>
    <x v="64"/>
    <x v="0"/>
    <x v="184"/>
    <x v="3"/>
    <n v="328"/>
    <n v="9000000"/>
    <n v="13400000"/>
    <n v="26500000"/>
    <x v="103"/>
    <x v="1"/>
    <n v="20200000"/>
    <n v="27900000"/>
    <x v="1"/>
    <x v="232"/>
    <n v="56000000"/>
    <x v="0"/>
    <n v="2790000"/>
    <x v="0"/>
  </r>
  <r>
    <x v="524"/>
    <x v="2"/>
    <x v="0"/>
    <x v="1"/>
    <x v="4"/>
    <x v="0"/>
    <x v="134"/>
    <x v="0"/>
    <n v="721"/>
    <n v="15800000"/>
    <n v="6500000"/>
    <n v="21900000"/>
    <x v="77"/>
    <x v="0"/>
    <n v="18600000"/>
    <n v="28200000"/>
    <x v="0"/>
    <x v="340"/>
    <n v="54000000"/>
    <x v="0"/>
    <n v="2350000"/>
    <x v="0"/>
  </r>
  <r>
    <x v="525"/>
    <x v="1"/>
    <x v="0"/>
    <x v="1"/>
    <x v="84"/>
    <x v="0"/>
    <x v="158"/>
    <x v="2"/>
    <n v="599"/>
    <n v="18100000"/>
    <n v="9400000"/>
    <n v="26600000"/>
    <x v="6"/>
    <x v="0"/>
    <n v="12700000"/>
    <n v="17000000"/>
    <x v="2"/>
    <x v="314"/>
    <n v="61000000"/>
    <x v="0"/>
    <n v="850000"/>
    <x v="0"/>
  </r>
  <r>
    <x v="526"/>
    <x v="1"/>
    <x v="1"/>
    <x v="0"/>
    <x v="22"/>
    <x v="0"/>
    <x v="62"/>
    <x v="8"/>
    <n v="580"/>
    <n v="5900000"/>
    <n v="4400000"/>
    <n v="5500000"/>
    <x v="80"/>
    <x v="0"/>
    <n v="1800000"/>
    <n v="5000000"/>
    <x v="2"/>
    <x v="74"/>
    <n v="18200000"/>
    <x v="1"/>
    <n v="357143"/>
    <x v="0"/>
  </r>
  <r>
    <x v="527"/>
    <x v="5"/>
    <x v="1"/>
    <x v="1"/>
    <x v="90"/>
    <x v="0"/>
    <x v="186"/>
    <x v="3"/>
    <n v="744"/>
    <n v="200000"/>
    <n v="2000000"/>
    <n v="5400000"/>
    <x v="25"/>
    <x v="0"/>
    <n v="3900000"/>
    <n v="4900000"/>
    <x v="0"/>
    <x v="85"/>
    <n v="9700000"/>
    <x v="3"/>
    <n v="490000"/>
    <x v="0"/>
  </r>
  <r>
    <x v="528"/>
    <x v="0"/>
    <x v="0"/>
    <x v="1"/>
    <x v="66"/>
    <x v="0"/>
    <x v="257"/>
    <x v="4"/>
    <n v="559"/>
    <n v="4200000"/>
    <n v="12200000"/>
    <n v="17800000"/>
    <x v="117"/>
    <x v="0"/>
    <n v="13100000"/>
    <n v="23900000"/>
    <x v="2"/>
    <x v="341"/>
    <n v="41400000"/>
    <x v="0"/>
    <n v="5975000"/>
    <x v="0"/>
  </r>
  <r>
    <x v="529"/>
    <x v="0"/>
    <x v="0"/>
    <x v="0"/>
    <x v="70"/>
    <x v="0"/>
    <x v="5"/>
    <x v="7"/>
    <n v="587"/>
    <n v="7700000"/>
    <n v="5900000"/>
    <n v="10600000"/>
    <x v="4"/>
    <x v="0"/>
    <n v="8500000"/>
    <n v="13500000"/>
    <x v="2"/>
    <x v="88"/>
    <n v="28800000"/>
    <x v="4"/>
    <n v="843750"/>
    <x v="0"/>
  </r>
  <r>
    <x v="530"/>
    <x v="3"/>
    <x v="0"/>
    <x v="1"/>
    <x v="52"/>
    <x v="0"/>
    <x v="258"/>
    <x v="6"/>
    <n v="817"/>
    <n v="23400000"/>
    <n v="700000"/>
    <n v="32600000"/>
    <x v="114"/>
    <x v="0"/>
    <n v="20300000"/>
    <n v="31800000"/>
    <x v="4"/>
    <x v="342"/>
    <n v="66600000"/>
    <x v="0"/>
    <n v="1766667"/>
    <x v="0"/>
  </r>
  <r>
    <x v="531"/>
    <x v="4"/>
    <x v="1"/>
    <x v="1"/>
    <x v="57"/>
    <x v="4"/>
    <x v="194"/>
    <x v="2"/>
    <n v="655"/>
    <n v="0"/>
    <n v="100000"/>
    <n v="1100000"/>
    <x v="66"/>
    <x v="0"/>
    <n v="600000"/>
    <n v="1000000"/>
    <x v="3"/>
    <x v="343"/>
    <n v="1500000"/>
    <x v="3"/>
    <n v="50000"/>
    <x v="3"/>
  </r>
  <r>
    <x v="532"/>
    <x v="3"/>
    <x v="0"/>
    <x v="1"/>
    <x v="84"/>
    <x v="0"/>
    <x v="257"/>
    <x v="9"/>
    <n v="382"/>
    <n v="17100000"/>
    <n v="6900000"/>
    <n v="21500000"/>
    <x v="124"/>
    <x v="1"/>
    <n v="15000000"/>
    <n v="23900000"/>
    <x v="1"/>
    <x v="344"/>
    <n v="52400000"/>
    <x v="0"/>
    <n v="3983333"/>
    <x v="0"/>
  </r>
  <r>
    <x v="533"/>
    <x v="0"/>
    <x v="0"/>
    <x v="1"/>
    <x v="26"/>
    <x v="3"/>
    <x v="9"/>
    <x v="9"/>
    <n v="765"/>
    <n v="5000000"/>
    <n v="1500000"/>
    <n v="3400000"/>
    <x v="27"/>
    <x v="0"/>
    <n v="3400000"/>
    <n v="4300000"/>
    <x v="0"/>
    <x v="345"/>
    <n v="11600000"/>
    <x v="1"/>
    <n v="716667"/>
    <x v="0"/>
  </r>
  <r>
    <x v="534"/>
    <x v="0"/>
    <x v="0"/>
    <x v="1"/>
    <x v="60"/>
    <x v="0"/>
    <x v="259"/>
    <x v="2"/>
    <n v="516"/>
    <n v="7400000"/>
    <n v="7600000"/>
    <n v="12200000"/>
    <x v="5"/>
    <x v="1"/>
    <n v="4900000"/>
    <n v="10000000"/>
    <x v="2"/>
    <x v="208"/>
    <n v="31600000"/>
    <x v="2"/>
    <n v="500000"/>
    <x v="0"/>
  </r>
  <r>
    <x v="535"/>
    <x v="4"/>
    <x v="1"/>
    <x v="1"/>
    <x v="39"/>
    <x v="0"/>
    <x v="7"/>
    <x v="1"/>
    <n v="383"/>
    <n v="4700000"/>
    <n v="100000"/>
    <n v="9000000"/>
    <x v="35"/>
    <x v="1"/>
    <n v="10100000"/>
    <n v="15000000"/>
    <x v="1"/>
    <x v="328"/>
    <n v="18100000"/>
    <x v="1"/>
    <n v="1875000"/>
    <x v="0"/>
  </r>
  <r>
    <x v="536"/>
    <x v="0"/>
    <x v="1"/>
    <x v="0"/>
    <x v="91"/>
    <x v="0"/>
    <x v="199"/>
    <x v="9"/>
    <n v="633"/>
    <n v="800000"/>
    <n v="200000"/>
    <n v="11300000"/>
    <x v="41"/>
    <x v="0"/>
    <n v="10700000"/>
    <n v="14100000"/>
    <x v="3"/>
    <x v="285"/>
    <n v="16000000"/>
    <x v="1"/>
    <n v="2350000"/>
    <x v="0"/>
  </r>
  <r>
    <x v="537"/>
    <x v="5"/>
    <x v="0"/>
    <x v="0"/>
    <x v="88"/>
    <x v="0"/>
    <x v="156"/>
    <x v="5"/>
    <n v="547"/>
    <n v="17100000"/>
    <n v="2000000"/>
    <n v="14700000"/>
    <x v="61"/>
    <x v="1"/>
    <n v="11600000"/>
    <n v="15200000"/>
    <x v="2"/>
    <x v="346"/>
    <n v="39700000"/>
    <x v="2"/>
    <n v="7600000"/>
    <x v="0"/>
  </r>
  <r>
    <x v="538"/>
    <x v="3"/>
    <x v="1"/>
    <x v="1"/>
    <x v="73"/>
    <x v="0"/>
    <x v="211"/>
    <x v="3"/>
    <n v="843"/>
    <n v="23300000"/>
    <n v="9800000"/>
    <n v="18100000"/>
    <x v="40"/>
    <x v="0"/>
    <n v="15000000"/>
    <n v="26300000"/>
    <x v="4"/>
    <x v="347"/>
    <n v="59800000"/>
    <x v="0"/>
    <n v="2630000"/>
    <x v="0"/>
  </r>
  <r>
    <x v="539"/>
    <x v="2"/>
    <x v="1"/>
    <x v="1"/>
    <x v="89"/>
    <x v="0"/>
    <x v="146"/>
    <x v="1"/>
    <n v="783"/>
    <n v="6500000"/>
    <n v="300000"/>
    <n v="13000000"/>
    <x v="35"/>
    <x v="0"/>
    <n v="8300000"/>
    <n v="13200000"/>
    <x v="0"/>
    <x v="146"/>
    <n v="23200000"/>
    <x v="4"/>
    <n v="1650000"/>
    <x v="0"/>
  </r>
  <r>
    <x v="540"/>
    <x v="2"/>
    <x v="1"/>
    <x v="1"/>
    <x v="56"/>
    <x v="2"/>
    <x v="100"/>
    <x v="8"/>
    <n v="790"/>
    <n v="1900000"/>
    <n v="100000"/>
    <n v="3600000"/>
    <x v="56"/>
    <x v="0"/>
    <n v="2100000"/>
    <n v="3200000"/>
    <x v="0"/>
    <x v="40"/>
    <n v="6600000"/>
    <x v="3"/>
    <n v="228571"/>
    <x v="0"/>
  </r>
  <r>
    <x v="541"/>
    <x v="5"/>
    <x v="1"/>
    <x v="1"/>
    <x v="60"/>
    <x v="0"/>
    <x v="260"/>
    <x v="7"/>
    <n v="409"/>
    <n v="12700000"/>
    <n v="1300000"/>
    <n v="12600000"/>
    <x v="84"/>
    <x v="1"/>
    <n v="9700000"/>
    <n v="14200000"/>
    <x v="1"/>
    <x v="103"/>
    <n v="31000000"/>
    <x v="2"/>
    <n v="887500"/>
    <x v="0"/>
  </r>
  <r>
    <x v="542"/>
    <x v="1"/>
    <x v="1"/>
    <x v="0"/>
    <x v="29"/>
    <x v="0"/>
    <x v="157"/>
    <x v="8"/>
    <n v="376"/>
    <n v="9800000"/>
    <n v="6900000"/>
    <n v="11900000"/>
    <x v="90"/>
    <x v="1"/>
    <n v="4800000"/>
    <n v="7800000"/>
    <x v="1"/>
    <x v="348"/>
    <n v="32200000"/>
    <x v="2"/>
    <n v="557143"/>
    <x v="0"/>
  </r>
  <r>
    <x v="543"/>
    <x v="2"/>
    <x v="1"/>
    <x v="0"/>
    <x v="32"/>
    <x v="2"/>
    <x v="226"/>
    <x v="1"/>
    <n v="625"/>
    <n v="3100000"/>
    <n v="1800000"/>
    <n v="3400000"/>
    <x v="25"/>
    <x v="0"/>
    <n v="1700000"/>
    <n v="2700000"/>
    <x v="3"/>
    <x v="349"/>
    <n v="9700000"/>
    <x v="3"/>
    <n v="337500"/>
    <x v="0"/>
  </r>
  <r>
    <x v="544"/>
    <x v="1"/>
    <x v="1"/>
    <x v="0"/>
    <x v="48"/>
    <x v="0"/>
    <x v="141"/>
    <x v="6"/>
    <n v="707"/>
    <n v="12900000"/>
    <n v="2600000"/>
    <n v="12700000"/>
    <x v="53"/>
    <x v="0"/>
    <n v="3300000"/>
    <n v="10900000"/>
    <x v="0"/>
    <x v="258"/>
    <n v="33500000"/>
    <x v="2"/>
    <n v="605556"/>
    <x v="0"/>
  </r>
  <r>
    <x v="545"/>
    <x v="2"/>
    <x v="0"/>
    <x v="1"/>
    <x v="59"/>
    <x v="0"/>
    <x v="44"/>
    <x v="9"/>
    <n v="645"/>
    <n v="17400000"/>
    <n v="13000000"/>
    <n v="24500000"/>
    <x v="62"/>
    <x v="0"/>
    <n v="10300000"/>
    <n v="20500000"/>
    <x v="3"/>
    <x v="318"/>
    <n v="64300000"/>
    <x v="0"/>
    <n v="3416667"/>
    <x v="0"/>
  </r>
  <r>
    <x v="546"/>
    <x v="4"/>
    <x v="1"/>
    <x v="1"/>
    <x v="58"/>
    <x v="0"/>
    <x v="95"/>
    <x v="9"/>
    <n v="887"/>
    <n v="3600000"/>
    <n v="3500000"/>
    <n v="19800000"/>
    <x v="47"/>
    <x v="0"/>
    <n v="17400000"/>
    <n v="22100000"/>
    <x v="4"/>
    <x v="350"/>
    <n v="33500000"/>
    <x v="2"/>
    <n v="3683333"/>
    <x v="0"/>
  </r>
  <r>
    <x v="547"/>
    <x v="3"/>
    <x v="0"/>
    <x v="0"/>
    <x v="4"/>
    <x v="0"/>
    <x v="80"/>
    <x v="6"/>
    <n v="319"/>
    <n v="19200000"/>
    <n v="5100000"/>
    <n v="19900000"/>
    <x v="5"/>
    <x v="1"/>
    <n v="32500000"/>
    <n v="37600000"/>
    <x v="1"/>
    <x v="340"/>
    <n v="54000000"/>
    <x v="0"/>
    <n v="2088889"/>
    <x v="0"/>
  </r>
  <r>
    <x v="548"/>
    <x v="5"/>
    <x v="1"/>
    <x v="0"/>
    <x v="13"/>
    <x v="3"/>
    <x v="186"/>
    <x v="2"/>
    <n v="647"/>
    <n v="4100000"/>
    <n v="2100000"/>
    <n v="6800000"/>
    <x v="88"/>
    <x v="0"/>
    <n v="3200000"/>
    <n v="4900000"/>
    <x v="3"/>
    <x v="351"/>
    <n v="14900000"/>
    <x v="1"/>
    <n v="245000"/>
    <x v="0"/>
  </r>
  <r>
    <x v="549"/>
    <x v="0"/>
    <x v="1"/>
    <x v="1"/>
    <x v="18"/>
    <x v="0"/>
    <x v="168"/>
    <x v="9"/>
    <n v="888"/>
    <n v="11900000"/>
    <n v="2600000"/>
    <n v="17100000"/>
    <x v="45"/>
    <x v="0"/>
    <n v="17700000"/>
    <n v="22500000"/>
    <x v="4"/>
    <x v="297"/>
    <n v="37400000"/>
    <x v="2"/>
    <n v="3750000"/>
    <x v="0"/>
  </r>
  <r>
    <x v="550"/>
    <x v="0"/>
    <x v="1"/>
    <x v="0"/>
    <x v="21"/>
    <x v="0"/>
    <x v="160"/>
    <x v="3"/>
    <n v="420"/>
    <n v="6900000"/>
    <n v="5900000"/>
    <n v="10000000"/>
    <x v="85"/>
    <x v="1"/>
    <n v="6900000"/>
    <n v="10400000"/>
    <x v="1"/>
    <x v="47"/>
    <n v="25900000"/>
    <x v="4"/>
    <n v="1040000"/>
    <x v="0"/>
  </r>
  <r>
    <x v="551"/>
    <x v="1"/>
    <x v="0"/>
    <x v="0"/>
    <x v="54"/>
    <x v="0"/>
    <x v="53"/>
    <x v="5"/>
    <n v="791"/>
    <n v="4000000"/>
    <n v="900000"/>
    <n v="20200000"/>
    <x v="106"/>
    <x v="0"/>
    <n v="8500000"/>
    <n v="18400000"/>
    <x v="0"/>
    <x v="352"/>
    <n v="31900000"/>
    <x v="2"/>
    <n v="9200000"/>
    <x v="0"/>
  </r>
  <r>
    <x v="552"/>
    <x v="3"/>
    <x v="1"/>
    <x v="0"/>
    <x v="70"/>
    <x v="0"/>
    <x v="169"/>
    <x v="0"/>
    <n v="891"/>
    <n v="5900000"/>
    <n v="1200000"/>
    <n v="10800000"/>
    <x v="125"/>
    <x v="0"/>
    <n v="12500000"/>
    <n v="16200000"/>
    <x v="4"/>
    <x v="353"/>
    <n v="22500000"/>
    <x v="4"/>
    <n v="1350000"/>
    <x v="0"/>
  </r>
  <r>
    <x v="553"/>
    <x v="0"/>
    <x v="1"/>
    <x v="1"/>
    <x v="68"/>
    <x v="4"/>
    <x v="114"/>
    <x v="7"/>
    <n v="641"/>
    <n v="600000"/>
    <n v="200000"/>
    <n v="600000"/>
    <x v="69"/>
    <x v="0"/>
    <n v="600000"/>
    <n v="700000"/>
    <x v="3"/>
    <x v="120"/>
    <n v="1600000"/>
    <x v="3"/>
    <n v="43750"/>
    <x v="4"/>
  </r>
  <r>
    <x v="554"/>
    <x v="2"/>
    <x v="1"/>
    <x v="1"/>
    <x v="35"/>
    <x v="0"/>
    <x v="261"/>
    <x v="9"/>
    <n v="319"/>
    <n v="200000"/>
    <n v="18800000"/>
    <n v="34100000"/>
    <x v="96"/>
    <x v="1"/>
    <n v="13400000"/>
    <n v="22800000"/>
    <x v="1"/>
    <x v="354"/>
    <n v="62600000"/>
    <x v="0"/>
    <n v="3800000"/>
    <x v="0"/>
  </r>
  <r>
    <x v="555"/>
    <x v="3"/>
    <x v="1"/>
    <x v="1"/>
    <x v="62"/>
    <x v="0"/>
    <x v="181"/>
    <x v="2"/>
    <n v="819"/>
    <n v="13500000"/>
    <n v="6600000"/>
    <n v="21700000"/>
    <x v="43"/>
    <x v="0"/>
    <n v="13500000"/>
    <n v="22200000"/>
    <x v="4"/>
    <x v="321"/>
    <n v="48000000"/>
    <x v="0"/>
    <n v="1110000"/>
    <x v="0"/>
  </r>
  <r>
    <x v="556"/>
    <x v="4"/>
    <x v="1"/>
    <x v="1"/>
    <x v="63"/>
    <x v="0"/>
    <x v="262"/>
    <x v="6"/>
    <n v="387"/>
    <n v="11600000"/>
    <n v="14300000"/>
    <n v="20000000"/>
    <x v="17"/>
    <x v="1"/>
    <n v="26900000"/>
    <n v="32300000"/>
    <x v="1"/>
    <x v="355"/>
    <n v="55600000"/>
    <x v="0"/>
    <n v="1794444"/>
    <x v="0"/>
  </r>
  <r>
    <x v="557"/>
    <x v="3"/>
    <x v="0"/>
    <x v="1"/>
    <x v="33"/>
    <x v="0"/>
    <x v="58"/>
    <x v="5"/>
    <n v="686"/>
    <n v="10500000"/>
    <n v="200000"/>
    <n v="15600000"/>
    <x v="52"/>
    <x v="0"/>
    <n v="8100000"/>
    <n v="12300000"/>
    <x v="3"/>
    <x v="337"/>
    <n v="30500000"/>
    <x v="2"/>
    <n v="6150000"/>
    <x v="0"/>
  </r>
  <r>
    <x v="558"/>
    <x v="5"/>
    <x v="0"/>
    <x v="1"/>
    <x v="7"/>
    <x v="0"/>
    <x v="30"/>
    <x v="4"/>
    <n v="415"/>
    <n v="15700000"/>
    <n v="900000"/>
    <n v="17300000"/>
    <x v="87"/>
    <x v="1"/>
    <n v="4600000"/>
    <n v="12000000"/>
    <x v="1"/>
    <x v="312"/>
    <n v="39600000"/>
    <x v="2"/>
    <n v="3000000"/>
    <x v="0"/>
  </r>
  <r>
    <x v="559"/>
    <x v="0"/>
    <x v="0"/>
    <x v="1"/>
    <x v="68"/>
    <x v="4"/>
    <x v="263"/>
    <x v="9"/>
    <n v="885"/>
    <n v="-100000"/>
    <n v="0"/>
    <n v="300000"/>
    <x v="70"/>
    <x v="1"/>
    <n v="300000"/>
    <n v="500000"/>
    <x v="4"/>
    <x v="356"/>
    <n v="400000"/>
    <x v="3"/>
    <n v="83333"/>
    <x v="3"/>
  </r>
  <r>
    <x v="560"/>
    <x v="4"/>
    <x v="0"/>
    <x v="0"/>
    <x v="28"/>
    <x v="0"/>
    <x v="191"/>
    <x v="4"/>
    <n v="722"/>
    <n v="17200000"/>
    <n v="13900000"/>
    <n v="26200000"/>
    <x v="35"/>
    <x v="0"/>
    <n v="20600000"/>
    <n v="25500000"/>
    <x v="0"/>
    <x v="357"/>
    <n v="65300000"/>
    <x v="0"/>
    <n v="6375000"/>
    <x v="0"/>
  </r>
  <r>
    <x v="561"/>
    <x v="4"/>
    <x v="0"/>
    <x v="0"/>
    <x v="75"/>
    <x v="0"/>
    <x v="185"/>
    <x v="2"/>
    <n v="761"/>
    <n v="4700000"/>
    <n v="1600000"/>
    <n v="14300000"/>
    <x v="42"/>
    <x v="0"/>
    <n v="14200000"/>
    <n v="20400000"/>
    <x v="0"/>
    <x v="358"/>
    <n v="25800000"/>
    <x v="4"/>
    <n v="1020000"/>
    <x v="0"/>
  </r>
  <r>
    <x v="562"/>
    <x v="5"/>
    <x v="0"/>
    <x v="1"/>
    <x v="64"/>
    <x v="0"/>
    <x v="156"/>
    <x v="1"/>
    <n v="389"/>
    <n v="5900000"/>
    <n v="900000"/>
    <n v="24300000"/>
    <x v="15"/>
    <x v="1"/>
    <n v="9300000"/>
    <n v="15200000"/>
    <x v="1"/>
    <x v="359"/>
    <n v="38200000"/>
    <x v="2"/>
    <n v="1900000"/>
    <x v="0"/>
  </r>
  <r>
    <x v="563"/>
    <x v="5"/>
    <x v="0"/>
    <x v="1"/>
    <x v="40"/>
    <x v="0"/>
    <x v="184"/>
    <x v="0"/>
    <n v="600"/>
    <n v="2100000"/>
    <n v="4200000"/>
    <n v="29000000"/>
    <x v="99"/>
    <x v="0"/>
    <n v="21300000"/>
    <n v="27900000"/>
    <x v="3"/>
    <x v="330"/>
    <n v="44600000"/>
    <x v="0"/>
    <n v="2325000"/>
    <x v="0"/>
  </r>
  <r>
    <x v="564"/>
    <x v="3"/>
    <x v="0"/>
    <x v="0"/>
    <x v="55"/>
    <x v="0"/>
    <x v="264"/>
    <x v="5"/>
    <n v="407"/>
    <n v="1900000"/>
    <n v="1900000"/>
    <n v="4600000"/>
    <x v="55"/>
    <x v="0"/>
    <n v="4100000"/>
    <n v="6100000"/>
    <x v="1"/>
    <x v="126"/>
    <n v="10400000"/>
    <x v="1"/>
    <n v="3050000"/>
    <x v="0"/>
  </r>
  <r>
    <x v="565"/>
    <x v="2"/>
    <x v="0"/>
    <x v="1"/>
    <x v="45"/>
    <x v="0"/>
    <x v="21"/>
    <x v="6"/>
    <n v="829"/>
    <n v="5200000"/>
    <n v="4000000"/>
    <n v="11600000"/>
    <x v="113"/>
    <x v="0"/>
    <n v="11300000"/>
    <n v="14000000"/>
    <x v="4"/>
    <x v="360"/>
    <n v="24700000"/>
    <x v="4"/>
    <n v="777778"/>
    <x v="0"/>
  </r>
  <r>
    <x v="566"/>
    <x v="0"/>
    <x v="1"/>
    <x v="0"/>
    <x v="81"/>
    <x v="0"/>
    <x v="265"/>
    <x v="9"/>
    <n v="895"/>
    <n v="1000000"/>
    <n v="3900000"/>
    <n v="10900000"/>
    <x v="101"/>
    <x v="0"/>
    <n v="4400000"/>
    <n v="5900000"/>
    <x v="4"/>
    <x v="74"/>
    <n v="18600000"/>
    <x v="1"/>
    <n v="983333"/>
    <x v="0"/>
  </r>
  <r>
    <x v="567"/>
    <x v="3"/>
    <x v="0"/>
    <x v="1"/>
    <x v="53"/>
    <x v="0"/>
    <x v="117"/>
    <x v="0"/>
    <n v="441"/>
    <n v="8500000"/>
    <n v="2500000"/>
    <n v="7300000"/>
    <x v="55"/>
    <x v="1"/>
    <n v="9100000"/>
    <n v="11100000"/>
    <x v="1"/>
    <x v="37"/>
    <n v="21300000"/>
    <x v="4"/>
    <n v="925000"/>
    <x v="0"/>
  </r>
  <r>
    <x v="568"/>
    <x v="4"/>
    <x v="1"/>
    <x v="0"/>
    <x v="78"/>
    <x v="0"/>
    <x v="24"/>
    <x v="7"/>
    <n v="895"/>
    <n v="9800000"/>
    <n v="8200000"/>
    <n v="13900000"/>
    <x v="50"/>
    <x v="0"/>
    <n v="4300000"/>
    <n v="9800000"/>
    <x v="4"/>
    <x v="361"/>
    <n v="36400000"/>
    <x v="2"/>
    <n v="612500"/>
    <x v="0"/>
  </r>
  <r>
    <x v="569"/>
    <x v="4"/>
    <x v="0"/>
    <x v="0"/>
    <x v="13"/>
    <x v="3"/>
    <x v="9"/>
    <x v="4"/>
    <n v="826"/>
    <n v="2400000"/>
    <n v="0"/>
    <n v="7000000"/>
    <x v="27"/>
    <x v="0"/>
    <n v="3400000"/>
    <n v="4300000"/>
    <x v="4"/>
    <x v="35"/>
    <n v="11300000"/>
    <x v="1"/>
    <n v="1075000"/>
    <x v="0"/>
  </r>
  <r>
    <x v="570"/>
    <x v="5"/>
    <x v="0"/>
    <x v="0"/>
    <x v="93"/>
    <x v="0"/>
    <x v="231"/>
    <x v="1"/>
    <n v="453"/>
    <n v="3000000"/>
    <n v="2100000"/>
    <n v="8100000"/>
    <x v="41"/>
    <x v="1"/>
    <n v="3800000"/>
    <n v="7200000"/>
    <x v="1"/>
    <x v="334"/>
    <n v="15500000"/>
    <x v="1"/>
    <n v="900000"/>
    <x v="0"/>
  </r>
  <r>
    <x v="571"/>
    <x v="1"/>
    <x v="0"/>
    <x v="0"/>
    <x v="14"/>
    <x v="0"/>
    <x v="131"/>
    <x v="5"/>
    <n v="701"/>
    <n v="5400000"/>
    <n v="2300000"/>
    <n v="11700000"/>
    <x v="67"/>
    <x v="0"/>
    <n v="10500000"/>
    <n v="17500000"/>
    <x v="0"/>
    <x v="144"/>
    <n v="24100000"/>
    <x v="4"/>
    <n v="8750000"/>
    <x v="0"/>
  </r>
  <r>
    <x v="572"/>
    <x v="0"/>
    <x v="1"/>
    <x v="1"/>
    <x v="77"/>
    <x v="2"/>
    <x v="226"/>
    <x v="1"/>
    <n v="627"/>
    <n v="100000"/>
    <n v="300000"/>
    <n v="2600000"/>
    <x v="65"/>
    <x v="0"/>
    <n v="1400000"/>
    <n v="2700000"/>
    <x v="3"/>
    <x v="111"/>
    <n v="4300000"/>
    <x v="3"/>
    <n v="337500"/>
    <x v="0"/>
  </r>
  <r>
    <x v="573"/>
    <x v="2"/>
    <x v="0"/>
    <x v="0"/>
    <x v="21"/>
    <x v="0"/>
    <x v="161"/>
    <x v="5"/>
    <n v="543"/>
    <n v="5900000"/>
    <n v="2200000"/>
    <n v="9000000"/>
    <x v="51"/>
    <x v="0"/>
    <n v="8600000"/>
    <n v="11000000"/>
    <x v="2"/>
    <x v="205"/>
    <n v="20200000"/>
    <x v="4"/>
    <n v="5500000"/>
    <x v="0"/>
  </r>
  <r>
    <x v="574"/>
    <x v="1"/>
    <x v="0"/>
    <x v="0"/>
    <x v="25"/>
    <x v="0"/>
    <x v="131"/>
    <x v="6"/>
    <n v="411"/>
    <n v="13200000"/>
    <n v="5300000"/>
    <n v="31300000"/>
    <x v="109"/>
    <x v="1"/>
    <n v="7100000"/>
    <n v="17500000"/>
    <x v="1"/>
    <x v="362"/>
    <n v="58200000"/>
    <x v="0"/>
    <n v="972222"/>
    <x v="0"/>
  </r>
  <r>
    <x v="575"/>
    <x v="3"/>
    <x v="0"/>
    <x v="1"/>
    <x v="26"/>
    <x v="3"/>
    <x v="243"/>
    <x v="4"/>
    <n v="583"/>
    <n v="2000000"/>
    <n v="1800000"/>
    <n v="6000000"/>
    <x v="86"/>
    <x v="0"/>
    <n v="3500000"/>
    <n v="5800000"/>
    <x v="2"/>
    <x v="276"/>
    <n v="11500000"/>
    <x v="1"/>
    <n v="1450000"/>
    <x v="0"/>
  </r>
  <r>
    <x v="576"/>
    <x v="0"/>
    <x v="1"/>
    <x v="0"/>
    <x v="13"/>
    <x v="3"/>
    <x v="57"/>
    <x v="5"/>
    <n v="889"/>
    <n v="600000"/>
    <n v="1100000"/>
    <n v="7100000"/>
    <x v="20"/>
    <x v="0"/>
    <n v="4900000"/>
    <n v="7500000"/>
    <x v="4"/>
    <x v="363"/>
    <n v="10700000"/>
    <x v="1"/>
    <n v="3750000"/>
    <x v="0"/>
  </r>
  <r>
    <x v="577"/>
    <x v="2"/>
    <x v="1"/>
    <x v="0"/>
    <x v="22"/>
    <x v="0"/>
    <x v="75"/>
    <x v="1"/>
    <n v="684"/>
    <n v="3400000"/>
    <n v="2400000"/>
    <n v="6200000"/>
    <x v="9"/>
    <x v="0"/>
    <n v="7000000"/>
    <n v="8600000"/>
    <x v="3"/>
    <x v="364"/>
    <n v="14400000"/>
    <x v="1"/>
    <n v="1075000"/>
    <x v="0"/>
  </r>
  <r>
    <x v="578"/>
    <x v="3"/>
    <x v="0"/>
    <x v="0"/>
    <x v="54"/>
    <x v="0"/>
    <x v="44"/>
    <x v="3"/>
    <n v="578"/>
    <n v="500000"/>
    <n v="11800000"/>
    <n v="27200000"/>
    <x v="41"/>
    <x v="0"/>
    <n v="17100000"/>
    <n v="20500000"/>
    <x v="2"/>
    <x v="130"/>
    <n v="46300000"/>
    <x v="0"/>
    <n v="2050000"/>
    <x v="0"/>
  </r>
  <r>
    <x v="579"/>
    <x v="5"/>
    <x v="0"/>
    <x v="0"/>
    <x v="10"/>
    <x v="0"/>
    <x v="141"/>
    <x v="2"/>
    <n v="445"/>
    <n v="6600000"/>
    <n v="2800000"/>
    <n v="9300000"/>
    <x v="20"/>
    <x v="1"/>
    <n v="8300000"/>
    <n v="10900000"/>
    <x v="1"/>
    <x v="365"/>
    <n v="21600000"/>
    <x v="4"/>
    <n v="545000"/>
    <x v="0"/>
  </r>
  <r>
    <x v="580"/>
    <x v="4"/>
    <x v="0"/>
    <x v="1"/>
    <x v="76"/>
    <x v="0"/>
    <x v="211"/>
    <x v="3"/>
    <n v="369"/>
    <n v="23900000"/>
    <n v="7000000"/>
    <n v="27400000"/>
    <x v="126"/>
    <x v="1"/>
    <n v="14200000"/>
    <n v="26300000"/>
    <x v="1"/>
    <x v="366"/>
    <n v="67200000"/>
    <x v="0"/>
    <n v="2630000"/>
    <x v="0"/>
  </r>
  <r>
    <x v="581"/>
    <x v="5"/>
    <x v="1"/>
    <x v="0"/>
    <x v="43"/>
    <x v="0"/>
    <x v="181"/>
    <x v="6"/>
    <n v="794"/>
    <n v="8400000"/>
    <n v="11900000"/>
    <n v="21000000"/>
    <x v="39"/>
    <x v="0"/>
    <n v="11700000"/>
    <n v="22200000"/>
    <x v="0"/>
    <x v="367"/>
    <n v="50100000"/>
    <x v="0"/>
    <n v="1233333"/>
    <x v="0"/>
  </r>
  <r>
    <x v="582"/>
    <x v="1"/>
    <x v="0"/>
    <x v="1"/>
    <x v="3"/>
    <x v="0"/>
    <x v="253"/>
    <x v="7"/>
    <n v="492"/>
    <n v="16500000"/>
    <n v="9200000"/>
    <n v="20000000"/>
    <x v="21"/>
    <x v="1"/>
    <n v="12000000"/>
    <n v="19200000"/>
    <x v="1"/>
    <x v="311"/>
    <n v="53900000"/>
    <x v="0"/>
    <n v="1200000"/>
    <x v="0"/>
  </r>
  <r>
    <x v="583"/>
    <x v="2"/>
    <x v="1"/>
    <x v="1"/>
    <x v="29"/>
    <x v="0"/>
    <x v="146"/>
    <x v="7"/>
    <n v="557"/>
    <n v="9800000"/>
    <n v="4000000"/>
    <n v="9900000"/>
    <x v="64"/>
    <x v="0"/>
    <n v="11100000"/>
    <n v="13200000"/>
    <x v="2"/>
    <x v="216"/>
    <n v="27300000"/>
    <x v="4"/>
    <n v="825000"/>
    <x v="0"/>
  </r>
  <r>
    <x v="584"/>
    <x v="4"/>
    <x v="0"/>
    <x v="1"/>
    <x v="35"/>
    <x v="0"/>
    <x v="258"/>
    <x v="9"/>
    <n v="519"/>
    <n v="5900000"/>
    <n v="1300000"/>
    <n v="28400000"/>
    <x v="122"/>
    <x v="1"/>
    <n v="19600000"/>
    <n v="31800000"/>
    <x v="2"/>
    <x v="368"/>
    <n v="45100000"/>
    <x v="0"/>
    <n v="5300000"/>
    <x v="0"/>
  </r>
  <r>
    <x v="585"/>
    <x v="1"/>
    <x v="1"/>
    <x v="1"/>
    <x v="13"/>
    <x v="3"/>
    <x v="203"/>
    <x v="6"/>
    <n v="699"/>
    <n v="5500000"/>
    <n v="200000"/>
    <n v="6500000"/>
    <x v="55"/>
    <x v="0"/>
    <n v="3700000"/>
    <n v="5700000"/>
    <x v="3"/>
    <x v="309"/>
    <n v="14100000"/>
    <x v="1"/>
    <n v="316667"/>
    <x v="0"/>
  </r>
  <r>
    <x v="586"/>
    <x v="2"/>
    <x v="1"/>
    <x v="1"/>
    <x v="2"/>
    <x v="0"/>
    <x v="266"/>
    <x v="5"/>
    <n v="741"/>
    <n v="8000000"/>
    <n v="4000000"/>
    <n v="35500000"/>
    <x v="127"/>
    <x v="0"/>
    <n v="11000000"/>
    <n v="24600000"/>
    <x v="0"/>
    <x v="82"/>
    <n v="56600000"/>
    <x v="0"/>
    <n v="12300000"/>
    <x v="0"/>
  </r>
  <r>
    <x v="587"/>
    <x v="3"/>
    <x v="0"/>
    <x v="0"/>
    <x v="9"/>
    <x v="2"/>
    <x v="77"/>
    <x v="6"/>
    <n v="508"/>
    <n v="200000"/>
    <n v="1800000"/>
    <n v="2300000"/>
    <x v="27"/>
    <x v="1"/>
    <n v="2900000"/>
    <n v="3800000"/>
    <x v="2"/>
    <x v="317"/>
    <n v="5400000"/>
    <x v="3"/>
    <n v="211111"/>
    <x v="0"/>
  </r>
  <r>
    <x v="588"/>
    <x v="3"/>
    <x v="1"/>
    <x v="1"/>
    <x v="9"/>
    <x v="2"/>
    <x v="237"/>
    <x v="3"/>
    <n v="647"/>
    <n v="2700000"/>
    <n v="2000000"/>
    <n v="4300000"/>
    <x v="28"/>
    <x v="0"/>
    <n v="1400000"/>
    <n v="2800000"/>
    <x v="3"/>
    <x v="14"/>
    <n v="10100000"/>
    <x v="1"/>
    <n v="280000"/>
    <x v="0"/>
  </r>
  <r>
    <x v="589"/>
    <x v="5"/>
    <x v="0"/>
    <x v="0"/>
    <x v="40"/>
    <x v="0"/>
    <x v="248"/>
    <x v="8"/>
    <n v="656"/>
    <n v="17300000"/>
    <n v="9100000"/>
    <n v="27400000"/>
    <x v="100"/>
    <x v="0"/>
    <n v="16100000"/>
    <n v="28600000"/>
    <x v="3"/>
    <x v="369"/>
    <n v="63100000"/>
    <x v="0"/>
    <n v="2042857"/>
    <x v="0"/>
  </r>
  <r>
    <x v="590"/>
    <x v="4"/>
    <x v="0"/>
    <x v="1"/>
    <x v="45"/>
    <x v="0"/>
    <x v="51"/>
    <x v="5"/>
    <n v="439"/>
    <n v="300000"/>
    <n v="7600000"/>
    <n v="14800000"/>
    <x v="22"/>
    <x v="1"/>
    <n v="8100000"/>
    <n v="10600000"/>
    <x v="1"/>
    <x v="370"/>
    <n v="26600000"/>
    <x v="4"/>
    <n v="5300000"/>
    <x v="0"/>
  </r>
  <r>
    <x v="591"/>
    <x v="3"/>
    <x v="1"/>
    <x v="1"/>
    <x v="30"/>
    <x v="3"/>
    <x v="187"/>
    <x v="0"/>
    <n v="350"/>
    <n v="2900000"/>
    <n v="1900000"/>
    <n v="4400000"/>
    <x v="81"/>
    <x v="1"/>
    <n v="2800000"/>
    <n v="4000000"/>
    <x v="1"/>
    <x v="197"/>
    <n v="10700000"/>
    <x v="1"/>
    <n v="333333"/>
    <x v="0"/>
  </r>
  <r>
    <x v="592"/>
    <x v="3"/>
    <x v="0"/>
    <x v="0"/>
    <x v="8"/>
    <x v="1"/>
    <x v="8"/>
    <x v="9"/>
    <n v="493"/>
    <n v="900000"/>
    <n v="500000"/>
    <n v="2800000"/>
    <x v="25"/>
    <x v="1"/>
    <n v="1200000"/>
    <n v="2200000"/>
    <x v="1"/>
    <x v="215"/>
    <n v="5000000"/>
    <x v="3"/>
    <n v="366667"/>
    <x v="0"/>
  </r>
  <r>
    <x v="593"/>
    <x v="4"/>
    <x v="0"/>
    <x v="0"/>
    <x v="65"/>
    <x v="1"/>
    <x v="189"/>
    <x v="9"/>
    <n v="851"/>
    <n v="100000"/>
    <n v="1100000"/>
    <n v="2100000"/>
    <x v="33"/>
    <x v="0"/>
    <n v="1000000"/>
    <n v="1800000"/>
    <x v="4"/>
    <x v="112"/>
    <n v="3900000"/>
    <x v="3"/>
    <n v="300000"/>
    <x v="0"/>
  </r>
  <r>
    <x v="594"/>
    <x v="0"/>
    <x v="0"/>
    <x v="0"/>
    <x v="60"/>
    <x v="0"/>
    <x v="216"/>
    <x v="6"/>
    <n v="492"/>
    <n v="7900000"/>
    <n v="1200000"/>
    <n v="10100000"/>
    <x v="113"/>
    <x v="1"/>
    <n v="9800000"/>
    <n v="12500000"/>
    <x v="1"/>
    <x v="298"/>
    <n v="23600000"/>
    <x v="4"/>
    <n v="694444"/>
    <x v="0"/>
  </r>
  <r>
    <x v="595"/>
    <x v="4"/>
    <x v="0"/>
    <x v="1"/>
    <x v="16"/>
    <x v="0"/>
    <x v="235"/>
    <x v="9"/>
    <n v="861"/>
    <n v="6300000"/>
    <n v="2400000"/>
    <n v="6700000"/>
    <x v="113"/>
    <x v="0"/>
    <n v="2700000"/>
    <n v="5400000"/>
    <x v="4"/>
    <x v="101"/>
    <n v="18100000"/>
    <x v="1"/>
    <n v="900000"/>
    <x v="0"/>
  </r>
  <r>
    <x v="596"/>
    <x v="2"/>
    <x v="1"/>
    <x v="1"/>
    <x v="62"/>
    <x v="0"/>
    <x v="19"/>
    <x v="5"/>
    <n v="664"/>
    <n v="18300000"/>
    <n v="8400000"/>
    <n v="16800000"/>
    <x v="99"/>
    <x v="0"/>
    <n v="8000000"/>
    <n v="14600000"/>
    <x v="3"/>
    <x v="163"/>
    <n v="49700000"/>
    <x v="0"/>
    <n v="7300000"/>
    <x v="0"/>
  </r>
  <r>
    <x v="597"/>
    <x v="3"/>
    <x v="0"/>
    <x v="1"/>
    <x v="50"/>
    <x v="1"/>
    <x v="123"/>
    <x v="7"/>
    <n v="362"/>
    <n v="2100000"/>
    <n v="1300000"/>
    <n v="2000000"/>
    <x v="25"/>
    <x v="1"/>
    <n v="300000"/>
    <n v="1300000"/>
    <x v="1"/>
    <x v="371"/>
    <n v="6100000"/>
    <x v="3"/>
    <n v="81250"/>
    <x v="3"/>
  </r>
  <r>
    <x v="598"/>
    <x v="1"/>
    <x v="0"/>
    <x v="0"/>
    <x v="89"/>
    <x v="0"/>
    <x v="17"/>
    <x v="9"/>
    <n v="703"/>
    <n v="600000"/>
    <n v="6000000"/>
    <n v="8600000"/>
    <x v="20"/>
    <x v="0"/>
    <n v="6800000"/>
    <n v="9400000"/>
    <x v="0"/>
    <x v="372"/>
    <n v="18600000"/>
    <x v="1"/>
    <n v="1566667"/>
    <x v="0"/>
  </r>
  <r>
    <x v="599"/>
    <x v="5"/>
    <x v="1"/>
    <x v="1"/>
    <x v="20"/>
    <x v="0"/>
    <x v="183"/>
    <x v="0"/>
    <n v="758"/>
    <n v="1700000"/>
    <n v="2700000"/>
    <n v="11100000"/>
    <x v="15"/>
    <x v="0"/>
    <n v="10900000"/>
    <n v="16800000"/>
    <x v="0"/>
    <x v="373"/>
    <n v="20400000"/>
    <x v="4"/>
    <n v="1400000"/>
    <x v="0"/>
  </r>
  <r>
    <x v="600"/>
    <x v="2"/>
    <x v="1"/>
    <x v="1"/>
    <x v="33"/>
    <x v="0"/>
    <x v="92"/>
    <x v="5"/>
    <n v="396"/>
    <n v="700000"/>
    <n v="8200000"/>
    <n v="8600000"/>
    <x v="6"/>
    <x v="1"/>
    <n v="5400000"/>
    <n v="9700000"/>
    <x v="1"/>
    <x v="178"/>
    <n v="21700000"/>
    <x v="4"/>
    <n v="4850000"/>
    <x v="0"/>
  </r>
  <r>
    <x v="601"/>
    <x v="1"/>
    <x v="0"/>
    <x v="1"/>
    <x v="48"/>
    <x v="0"/>
    <x v="51"/>
    <x v="5"/>
    <n v="828"/>
    <n v="8100000"/>
    <n v="6700000"/>
    <n v="17400000"/>
    <x v="26"/>
    <x v="0"/>
    <n v="4800000"/>
    <n v="10600000"/>
    <x v="4"/>
    <x v="45"/>
    <n v="37500000"/>
    <x v="2"/>
    <n v="5300000"/>
    <x v="0"/>
  </r>
  <r>
    <x v="602"/>
    <x v="3"/>
    <x v="0"/>
    <x v="1"/>
    <x v="91"/>
    <x v="0"/>
    <x v="259"/>
    <x v="2"/>
    <n v="709"/>
    <n v="8000000"/>
    <n v="800000"/>
    <n v="12000000"/>
    <x v="91"/>
    <x v="0"/>
    <n v="7800000"/>
    <n v="10000000"/>
    <x v="0"/>
    <x v="360"/>
    <n v="24500000"/>
    <x v="4"/>
    <n v="500000"/>
    <x v="0"/>
  </r>
  <r>
    <x v="603"/>
    <x v="4"/>
    <x v="1"/>
    <x v="1"/>
    <x v="47"/>
    <x v="0"/>
    <x v="131"/>
    <x v="3"/>
    <n v="528"/>
    <n v="14200000"/>
    <n v="2300000"/>
    <n v="12100000"/>
    <x v="21"/>
    <x v="1"/>
    <n v="10300000"/>
    <n v="17500000"/>
    <x v="2"/>
    <x v="348"/>
    <n v="34200000"/>
    <x v="2"/>
    <n v="1750000"/>
    <x v="0"/>
  </r>
  <r>
    <x v="604"/>
    <x v="0"/>
    <x v="0"/>
    <x v="1"/>
    <x v="39"/>
    <x v="0"/>
    <x v="267"/>
    <x v="8"/>
    <n v="623"/>
    <n v="9800000"/>
    <n v="6700000"/>
    <n v="17000000"/>
    <x v="84"/>
    <x v="0"/>
    <n v="11500000"/>
    <n v="16000000"/>
    <x v="3"/>
    <x v="307"/>
    <n v="37800000"/>
    <x v="2"/>
    <n v="1142857"/>
    <x v="0"/>
  </r>
  <r>
    <x v="605"/>
    <x v="4"/>
    <x v="1"/>
    <x v="1"/>
    <x v="64"/>
    <x v="0"/>
    <x v="50"/>
    <x v="8"/>
    <n v="599"/>
    <n v="9100000"/>
    <n v="7000000"/>
    <n v="20400000"/>
    <x v="60"/>
    <x v="0"/>
    <n v="17700000"/>
    <n v="24500000"/>
    <x v="2"/>
    <x v="374"/>
    <n v="43600000"/>
    <x v="0"/>
    <n v="1750000"/>
    <x v="0"/>
  </r>
  <r>
    <x v="606"/>
    <x v="4"/>
    <x v="0"/>
    <x v="1"/>
    <x v="92"/>
    <x v="0"/>
    <x v="268"/>
    <x v="4"/>
    <n v="622"/>
    <n v="11000000"/>
    <n v="3300000"/>
    <n v="15100000"/>
    <x v="36"/>
    <x v="0"/>
    <n v="6200000"/>
    <n v="12700000"/>
    <x v="3"/>
    <x v="375"/>
    <n v="34800000"/>
    <x v="2"/>
    <n v="3175000"/>
    <x v="0"/>
  </r>
  <r>
    <x v="607"/>
    <x v="1"/>
    <x v="1"/>
    <x v="0"/>
    <x v="95"/>
    <x v="0"/>
    <x v="269"/>
    <x v="9"/>
    <n v="385"/>
    <n v="16600000"/>
    <n v="7600000"/>
    <n v="22000000"/>
    <x v="87"/>
    <x v="1"/>
    <n v="5700000"/>
    <n v="13100000"/>
    <x v="1"/>
    <x v="179"/>
    <n v="52200000"/>
    <x v="0"/>
    <n v="2183333"/>
    <x v="0"/>
  </r>
  <r>
    <x v="608"/>
    <x v="4"/>
    <x v="0"/>
    <x v="1"/>
    <x v="1"/>
    <x v="0"/>
    <x v="216"/>
    <x v="5"/>
    <n v="579"/>
    <n v="10900000"/>
    <n v="7200000"/>
    <n v="12200000"/>
    <x v="55"/>
    <x v="0"/>
    <n v="10500000"/>
    <n v="12500000"/>
    <x v="2"/>
    <x v="376"/>
    <n v="34400000"/>
    <x v="2"/>
    <n v="6250000"/>
    <x v="0"/>
  </r>
  <r>
    <x v="609"/>
    <x v="4"/>
    <x v="1"/>
    <x v="0"/>
    <x v="46"/>
    <x v="0"/>
    <x v="137"/>
    <x v="2"/>
    <n v="846"/>
    <n v="12700000"/>
    <n v="1300000"/>
    <n v="26800000"/>
    <x v="122"/>
    <x v="0"/>
    <n v="5700000"/>
    <n v="17900000"/>
    <x v="4"/>
    <x v="377"/>
    <n v="49100000"/>
    <x v="0"/>
    <n v="895000"/>
    <x v="0"/>
  </r>
  <r>
    <x v="610"/>
    <x v="2"/>
    <x v="0"/>
    <x v="0"/>
    <x v="79"/>
    <x v="0"/>
    <x v="257"/>
    <x v="3"/>
    <n v="449"/>
    <n v="7100000"/>
    <n v="6100000"/>
    <n v="28300000"/>
    <x v="124"/>
    <x v="1"/>
    <n v="15000000"/>
    <n v="23900000"/>
    <x v="1"/>
    <x v="11"/>
    <n v="49600000"/>
    <x v="0"/>
    <n v="2390000"/>
    <x v="0"/>
  </r>
  <r>
    <x v="611"/>
    <x v="5"/>
    <x v="1"/>
    <x v="0"/>
    <x v="66"/>
    <x v="0"/>
    <x v="39"/>
    <x v="8"/>
    <n v="666"/>
    <n v="3600000"/>
    <n v="11600000"/>
    <n v="16600000"/>
    <x v="26"/>
    <x v="0"/>
    <n v="19100000"/>
    <n v="24900000"/>
    <x v="3"/>
    <x v="113"/>
    <n v="39000000"/>
    <x v="2"/>
    <n v="1778571"/>
    <x v="0"/>
  </r>
  <r>
    <x v="612"/>
    <x v="3"/>
    <x v="0"/>
    <x v="0"/>
    <x v="66"/>
    <x v="0"/>
    <x v="131"/>
    <x v="4"/>
    <n v="380"/>
    <n v="2300000"/>
    <n v="400000"/>
    <n v="17500000"/>
    <x v="42"/>
    <x v="1"/>
    <n v="11300000"/>
    <n v="17500000"/>
    <x v="1"/>
    <x v="121"/>
    <n v="27400000"/>
    <x v="4"/>
    <n v="4375000"/>
    <x v="0"/>
  </r>
  <r>
    <x v="613"/>
    <x v="0"/>
    <x v="0"/>
    <x v="1"/>
    <x v="51"/>
    <x v="0"/>
    <x v="178"/>
    <x v="4"/>
    <n v="589"/>
    <n v="3800000"/>
    <n v="6700000"/>
    <n v="12500000"/>
    <x v="113"/>
    <x v="0"/>
    <n v="5400000"/>
    <n v="8100000"/>
    <x v="2"/>
    <x v="137"/>
    <n v="26500000"/>
    <x v="4"/>
    <n v="2025000"/>
    <x v="0"/>
  </r>
  <r>
    <x v="614"/>
    <x v="5"/>
    <x v="0"/>
    <x v="0"/>
    <x v="62"/>
    <x v="0"/>
    <x v="102"/>
    <x v="0"/>
    <n v="845"/>
    <n v="9100000"/>
    <n v="2900000"/>
    <n v="15300000"/>
    <x v="93"/>
    <x v="0"/>
    <n v="15500000"/>
    <n v="19500000"/>
    <x v="4"/>
    <x v="378"/>
    <n v="33500000"/>
    <x v="2"/>
    <n v="1625000"/>
    <x v="0"/>
  </r>
  <r>
    <x v="615"/>
    <x v="2"/>
    <x v="1"/>
    <x v="0"/>
    <x v="75"/>
    <x v="0"/>
    <x v="247"/>
    <x v="3"/>
    <n v="401"/>
    <n v="2600000"/>
    <n v="1400000"/>
    <n v="12700000"/>
    <x v="11"/>
    <x v="1"/>
    <n v="10900000"/>
    <n v="17300000"/>
    <x v="1"/>
    <x v="379"/>
    <n v="21900000"/>
    <x v="4"/>
    <n v="1730000"/>
    <x v="0"/>
  </r>
  <r>
    <x v="616"/>
    <x v="1"/>
    <x v="1"/>
    <x v="0"/>
    <x v="78"/>
    <x v="0"/>
    <x v="221"/>
    <x v="5"/>
    <n v="766"/>
    <n v="6100000"/>
    <n v="8400000"/>
    <n v="17200000"/>
    <x v="99"/>
    <x v="0"/>
    <n v="7900000"/>
    <n v="14500000"/>
    <x v="0"/>
    <x v="380"/>
    <n v="36200000"/>
    <x v="2"/>
    <n v="7250000"/>
    <x v="0"/>
  </r>
  <r>
    <x v="617"/>
    <x v="3"/>
    <x v="1"/>
    <x v="0"/>
    <x v="92"/>
    <x v="0"/>
    <x v="125"/>
    <x v="0"/>
    <n v="522"/>
    <n v="5200000"/>
    <n v="4700000"/>
    <n v="13900000"/>
    <x v="108"/>
    <x v="1"/>
    <n v="9400000"/>
    <n v="15100000"/>
    <x v="2"/>
    <x v="182"/>
    <n v="29200000"/>
    <x v="4"/>
    <n v="1258333"/>
    <x v="0"/>
  </r>
  <r>
    <x v="618"/>
    <x v="2"/>
    <x v="1"/>
    <x v="1"/>
    <x v="55"/>
    <x v="0"/>
    <x v="270"/>
    <x v="9"/>
    <n v="834"/>
    <n v="2200000"/>
    <n v="2800000"/>
    <n v="6400000"/>
    <x v="90"/>
    <x v="0"/>
    <n v="3900000"/>
    <n v="6900000"/>
    <x v="4"/>
    <x v="236"/>
    <n v="13400000"/>
    <x v="1"/>
    <n v="1150000"/>
    <x v="0"/>
  </r>
  <r>
    <x v="619"/>
    <x v="2"/>
    <x v="0"/>
    <x v="0"/>
    <x v="76"/>
    <x v="0"/>
    <x v="45"/>
    <x v="1"/>
    <n v="588"/>
    <n v="19400000"/>
    <n v="12100000"/>
    <n v="18800000"/>
    <x v="84"/>
    <x v="0"/>
    <n v="20900000"/>
    <n v="25400000"/>
    <x v="2"/>
    <x v="381"/>
    <n v="59200000"/>
    <x v="0"/>
    <n v="3175000"/>
    <x v="0"/>
  </r>
  <r>
    <x v="620"/>
    <x v="0"/>
    <x v="0"/>
    <x v="0"/>
    <x v="12"/>
    <x v="0"/>
    <x v="51"/>
    <x v="4"/>
    <n v="570"/>
    <n v="11900000"/>
    <n v="900000"/>
    <n v="14800000"/>
    <x v="29"/>
    <x v="0"/>
    <n v="3500000"/>
    <n v="10600000"/>
    <x v="2"/>
    <x v="32"/>
    <n v="32600000"/>
    <x v="2"/>
    <n v="2650000"/>
    <x v="0"/>
  </r>
  <r>
    <x v="621"/>
    <x v="0"/>
    <x v="0"/>
    <x v="0"/>
    <x v="20"/>
    <x v="0"/>
    <x v="218"/>
    <x v="9"/>
    <n v="860"/>
    <n v="13600000"/>
    <n v="7500000"/>
    <n v="12700000"/>
    <x v="54"/>
    <x v="0"/>
    <n v="12000000"/>
    <n v="17600000"/>
    <x v="4"/>
    <x v="346"/>
    <n v="38700000"/>
    <x v="2"/>
    <n v="2933333"/>
    <x v="0"/>
  </r>
  <r>
    <x v="622"/>
    <x v="4"/>
    <x v="0"/>
    <x v="1"/>
    <x v="48"/>
    <x v="0"/>
    <x v="253"/>
    <x v="4"/>
    <n v="655"/>
    <n v="14200000"/>
    <n v="6900000"/>
    <n v="17800000"/>
    <x v="115"/>
    <x v="0"/>
    <n v="15300000"/>
    <n v="19200000"/>
    <x v="3"/>
    <x v="382"/>
    <n v="44200000"/>
    <x v="0"/>
    <n v="4800000"/>
    <x v="0"/>
  </r>
  <r>
    <x v="623"/>
    <x v="2"/>
    <x v="1"/>
    <x v="1"/>
    <x v="42"/>
    <x v="0"/>
    <x v="271"/>
    <x v="4"/>
    <n v="457"/>
    <n v="3600000"/>
    <n v="400000"/>
    <n v="18900000"/>
    <x v="32"/>
    <x v="0"/>
    <n v="22500000"/>
    <n v="27700000"/>
    <x v="1"/>
    <x v="383"/>
    <n v="31400000"/>
    <x v="2"/>
    <n v="6925000"/>
    <x v="0"/>
  </r>
  <r>
    <x v="624"/>
    <x v="3"/>
    <x v="0"/>
    <x v="1"/>
    <x v="50"/>
    <x v="1"/>
    <x v="233"/>
    <x v="8"/>
    <n v="863"/>
    <n v="100000"/>
    <n v="1200000"/>
    <n v="2700000"/>
    <x v="8"/>
    <x v="0"/>
    <n v="1500000"/>
    <n v="2100000"/>
    <x v="4"/>
    <x v="275"/>
    <n v="4700000"/>
    <x v="3"/>
    <n v="150000"/>
    <x v="2"/>
  </r>
  <r>
    <x v="625"/>
    <x v="2"/>
    <x v="1"/>
    <x v="1"/>
    <x v="88"/>
    <x v="0"/>
    <x v="55"/>
    <x v="4"/>
    <n v="742"/>
    <n v="10800000"/>
    <n v="4500000"/>
    <n v="23200000"/>
    <x v="0"/>
    <x v="0"/>
    <n v="10900000"/>
    <n v="18900000"/>
    <x v="0"/>
    <x v="124"/>
    <n v="44400000"/>
    <x v="0"/>
    <n v="4725000"/>
    <x v="0"/>
  </r>
  <r>
    <x v="626"/>
    <x v="2"/>
    <x v="0"/>
    <x v="0"/>
    <x v="51"/>
    <x v="0"/>
    <x v="136"/>
    <x v="4"/>
    <n v="798"/>
    <n v="7400000"/>
    <n v="5300000"/>
    <n v="12100000"/>
    <x v="61"/>
    <x v="0"/>
    <n v="9700000"/>
    <n v="13300000"/>
    <x v="0"/>
    <x v="97"/>
    <n v="28300000"/>
    <x v="4"/>
    <n v="3325000"/>
    <x v="0"/>
  </r>
  <r>
    <x v="627"/>
    <x v="3"/>
    <x v="1"/>
    <x v="1"/>
    <x v="85"/>
    <x v="0"/>
    <x v="55"/>
    <x v="7"/>
    <n v="552"/>
    <n v="15600000"/>
    <n v="6100000"/>
    <n v="23900000"/>
    <x v="99"/>
    <x v="0"/>
    <n v="12300000"/>
    <n v="18900000"/>
    <x v="2"/>
    <x v="384"/>
    <n v="53300000"/>
    <x v="0"/>
    <n v="1181250"/>
    <x v="0"/>
  </r>
  <r>
    <x v="628"/>
    <x v="0"/>
    <x v="1"/>
    <x v="1"/>
    <x v="78"/>
    <x v="0"/>
    <x v="216"/>
    <x v="0"/>
    <n v="418"/>
    <n v="400000"/>
    <n v="4300000"/>
    <n v="12400000"/>
    <x v="6"/>
    <x v="1"/>
    <n v="8200000"/>
    <n v="12500000"/>
    <x v="1"/>
    <x v="205"/>
    <n v="21600000"/>
    <x v="4"/>
    <n v="1041667"/>
    <x v="0"/>
  </r>
  <r>
    <x v="629"/>
    <x v="1"/>
    <x v="0"/>
    <x v="0"/>
    <x v="2"/>
    <x v="0"/>
    <x v="181"/>
    <x v="9"/>
    <n v="419"/>
    <n v="7400000"/>
    <n v="600000"/>
    <n v="18200000"/>
    <x v="73"/>
    <x v="1"/>
    <n v="12400000"/>
    <n v="22200000"/>
    <x v="1"/>
    <x v="385"/>
    <n v="35300000"/>
    <x v="2"/>
    <n v="3700000"/>
    <x v="0"/>
  </r>
  <r>
    <x v="630"/>
    <x v="5"/>
    <x v="1"/>
    <x v="1"/>
    <x v="24"/>
    <x v="0"/>
    <x v="0"/>
    <x v="5"/>
    <n v="668"/>
    <n v="22100000"/>
    <n v="7200000"/>
    <n v="24400000"/>
    <x v="47"/>
    <x v="0"/>
    <n v="25200000"/>
    <n v="29900000"/>
    <x v="3"/>
    <x v="237"/>
    <n v="62700000"/>
    <x v="0"/>
    <n v="14950000"/>
    <x v="0"/>
  </r>
  <r>
    <x v="631"/>
    <x v="0"/>
    <x v="1"/>
    <x v="0"/>
    <x v="76"/>
    <x v="0"/>
    <x v="272"/>
    <x v="1"/>
    <n v="608"/>
    <n v="10800000"/>
    <n v="5200000"/>
    <n v="33500000"/>
    <x v="38"/>
    <x v="0"/>
    <n v="17500000"/>
    <n v="29200000"/>
    <x v="3"/>
    <x v="268"/>
    <n v="58400000"/>
    <x v="0"/>
    <n v="3650000"/>
    <x v="0"/>
  </r>
  <r>
    <x v="632"/>
    <x v="3"/>
    <x v="1"/>
    <x v="0"/>
    <x v="19"/>
    <x v="0"/>
    <x v="273"/>
    <x v="3"/>
    <n v="342"/>
    <n v="15300000"/>
    <n v="2300000"/>
    <n v="14400000"/>
    <x v="68"/>
    <x v="1"/>
    <n v="6500000"/>
    <n v="13800000"/>
    <x v="1"/>
    <x v="386"/>
    <n v="38500000"/>
    <x v="2"/>
    <n v="1380000"/>
    <x v="0"/>
  </r>
  <r>
    <x v="633"/>
    <x v="4"/>
    <x v="1"/>
    <x v="1"/>
    <x v="79"/>
    <x v="0"/>
    <x v="274"/>
    <x v="1"/>
    <n v="817"/>
    <n v="1400000"/>
    <n v="7800000"/>
    <n v="16900000"/>
    <x v="117"/>
    <x v="0"/>
    <n v="7200000"/>
    <n v="18000000"/>
    <x v="4"/>
    <x v="189"/>
    <n v="34200000"/>
    <x v="2"/>
    <n v="2250000"/>
    <x v="0"/>
  </r>
  <r>
    <x v="634"/>
    <x v="5"/>
    <x v="1"/>
    <x v="0"/>
    <x v="25"/>
    <x v="0"/>
    <x v="0"/>
    <x v="7"/>
    <n v="476"/>
    <n v="16100000"/>
    <n v="2400000"/>
    <n v="32700000"/>
    <x v="75"/>
    <x v="1"/>
    <n v="22400000"/>
    <n v="29900000"/>
    <x v="1"/>
    <x v="347"/>
    <n v="59600000"/>
    <x v="0"/>
    <n v="1868750"/>
    <x v="0"/>
  </r>
  <r>
    <x v="635"/>
    <x v="1"/>
    <x v="1"/>
    <x v="0"/>
    <x v="48"/>
    <x v="0"/>
    <x v="176"/>
    <x v="9"/>
    <n v="881"/>
    <n v="15900000"/>
    <n v="3700000"/>
    <n v="19500000"/>
    <x v="93"/>
    <x v="0"/>
    <n v="16000000"/>
    <n v="20000000"/>
    <x v="4"/>
    <x v="387"/>
    <n v="44400000"/>
    <x v="0"/>
    <n v="3333333"/>
    <x v="0"/>
  </r>
  <r>
    <x v="636"/>
    <x v="0"/>
    <x v="0"/>
    <x v="0"/>
    <x v="1"/>
    <x v="0"/>
    <x v="150"/>
    <x v="0"/>
    <n v="838"/>
    <n v="5500000"/>
    <n v="4800000"/>
    <n v="15100000"/>
    <x v="113"/>
    <x v="0"/>
    <n v="12900000"/>
    <n v="15600000"/>
    <x v="4"/>
    <x v="388"/>
    <n v="29500000"/>
    <x v="4"/>
    <n v="1300000"/>
    <x v="0"/>
  </r>
  <r>
    <x v="637"/>
    <x v="2"/>
    <x v="1"/>
    <x v="0"/>
    <x v="84"/>
    <x v="0"/>
    <x v="275"/>
    <x v="4"/>
    <n v="406"/>
    <n v="10200000"/>
    <n v="6500000"/>
    <n v="23900000"/>
    <x v="111"/>
    <x v="0"/>
    <n v="22100000"/>
    <n v="27400000"/>
    <x v="1"/>
    <x v="389"/>
    <n v="47500000"/>
    <x v="0"/>
    <n v="6850000"/>
    <x v="0"/>
  </r>
  <r>
    <x v="638"/>
    <x v="5"/>
    <x v="0"/>
    <x v="1"/>
    <x v="75"/>
    <x v="0"/>
    <x v="102"/>
    <x v="0"/>
    <n v="778"/>
    <n v="5200000"/>
    <n v="4300000"/>
    <n v="19900000"/>
    <x v="26"/>
    <x v="0"/>
    <n v="13700000"/>
    <n v="19500000"/>
    <x v="0"/>
    <x v="375"/>
    <n v="34600000"/>
    <x v="2"/>
    <n v="1625000"/>
    <x v="0"/>
  </r>
  <r>
    <x v="639"/>
    <x v="3"/>
    <x v="1"/>
    <x v="1"/>
    <x v="55"/>
    <x v="0"/>
    <x v="14"/>
    <x v="8"/>
    <n v="799"/>
    <n v="3600000"/>
    <n v="3700000"/>
    <n v="4300000"/>
    <x v="56"/>
    <x v="0"/>
    <n v="6300000"/>
    <n v="7400000"/>
    <x v="0"/>
    <x v="81"/>
    <n v="13600000"/>
    <x v="1"/>
    <n v="528571"/>
    <x v="0"/>
  </r>
  <r>
    <x v="640"/>
    <x v="2"/>
    <x v="0"/>
    <x v="0"/>
    <x v="70"/>
    <x v="0"/>
    <x v="276"/>
    <x v="2"/>
    <n v="716"/>
    <n v="12600000"/>
    <n v="2600000"/>
    <n v="10800000"/>
    <x v="84"/>
    <x v="0"/>
    <n v="13300000"/>
    <n v="17800000"/>
    <x v="0"/>
    <x v="15"/>
    <n v="30600000"/>
    <x v="2"/>
    <n v="890000"/>
    <x v="0"/>
  </r>
  <r>
    <x v="641"/>
    <x v="1"/>
    <x v="0"/>
    <x v="1"/>
    <x v="64"/>
    <x v="0"/>
    <x v="277"/>
    <x v="7"/>
    <n v="756"/>
    <n v="8000000"/>
    <n v="5000000"/>
    <n v="17600000"/>
    <x v="17"/>
    <x v="0"/>
    <n v="14700000"/>
    <n v="20100000"/>
    <x v="0"/>
    <x v="12"/>
    <n v="37700000"/>
    <x v="2"/>
    <n v="1256250"/>
    <x v="0"/>
  </r>
  <r>
    <x v="642"/>
    <x v="1"/>
    <x v="1"/>
    <x v="0"/>
    <x v="40"/>
    <x v="0"/>
    <x v="277"/>
    <x v="3"/>
    <n v="743"/>
    <n v="4800000"/>
    <n v="1800000"/>
    <n v="21900000"/>
    <x v="127"/>
    <x v="0"/>
    <n v="6500000"/>
    <n v="20100000"/>
    <x v="0"/>
    <x v="390"/>
    <n v="37800000"/>
    <x v="2"/>
    <n v="2010000"/>
    <x v="0"/>
  </r>
  <r>
    <x v="643"/>
    <x v="2"/>
    <x v="1"/>
    <x v="0"/>
    <x v="92"/>
    <x v="0"/>
    <x v="20"/>
    <x v="2"/>
    <n v="731"/>
    <n v="13800000"/>
    <n v="3200000"/>
    <n v="20000000"/>
    <x v="6"/>
    <x v="0"/>
    <n v="15100000"/>
    <n v="19400000"/>
    <x v="0"/>
    <x v="391"/>
    <n v="42400000"/>
    <x v="0"/>
    <n v="970000"/>
    <x v="0"/>
  </r>
  <r>
    <x v="644"/>
    <x v="2"/>
    <x v="1"/>
    <x v="0"/>
    <x v="1"/>
    <x v="0"/>
    <x v="113"/>
    <x v="5"/>
    <n v="833"/>
    <n v="12000000"/>
    <n v="0"/>
    <n v="16200000"/>
    <x v="41"/>
    <x v="0"/>
    <n v="5100000"/>
    <n v="8500000"/>
    <x v="4"/>
    <x v="258"/>
    <n v="32300000"/>
    <x v="2"/>
    <n v="4250000"/>
    <x v="0"/>
  </r>
  <r>
    <x v="645"/>
    <x v="4"/>
    <x v="1"/>
    <x v="0"/>
    <x v="20"/>
    <x v="0"/>
    <x v="240"/>
    <x v="1"/>
    <n v="470"/>
    <n v="12000000"/>
    <n v="7500000"/>
    <n v="14700000"/>
    <x v="45"/>
    <x v="1"/>
    <n v="6600000"/>
    <n v="11400000"/>
    <x v="1"/>
    <x v="341"/>
    <n v="39100000"/>
    <x v="2"/>
    <n v="1425000"/>
    <x v="0"/>
  </r>
  <r>
    <x v="646"/>
    <x v="3"/>
    <x v="0"/>
    <x v="1"/>
    <x v="92"/>
    <x v="0"/>
    <x v="74"/>
    <x v="2"/>
    <n v="734"/>
    <n v="7300000"/>
    <n v="1800000"/>
    <n v="11500000"/>
    <x v="75"/>
    <x v="0"/>
    <n v="13700000"/>
    <n v="21200000"/>
    <x v="0"/>
    <x v="358"/>
    <n v="26000000"/>
    <x v="4"/>
    <n v="1060000"/>
    <x v="0"/>
  </r>
  <r>
    <x v="647"/>
    <x v="1"/>
    <x v="0"/>
    <x v="0"/>
    <x v="53"/>
    <x v="0"/>
    <x v="124"/>
    <x v="0"/>
    <n v="620"/>
    <n v="7900000"/>
    <n v="0"/>
    <n v="8600000"/>
    <x v="61"/>
    <x v="0"/>
    <n v="6000000"/>
    <n v="9600000"/>
    <x v="3"/>
    <x v="283"/>
    <n v="19500000"/>
    <x v="1"/>
    <n v="800000"/>
    <x v="0"/>
  </r>
  <r>
    <x v="648"/>
    <x v="1"/>
    <x v="1"/>
    <x v="1"/>
    <x v="54"/>
    <x v="0"/>
    <x v="182"/>
    <x v="1"/>
    <n v="812"/>
    <n v="15200000"/>
    <n v="4500000"/>
    <n v="21100000"/>
    <x v="11"/>
    <x v="0"/>
    <n v="8000000"/>
    <n v="14400000"/>
    <x v="4"/>
    <x v="377"/>
    <n v="47600000"/>
    <x v="0"/>
    <n v="1800000"/>
    <x v="0"/>
  </r>
  <r>
    <x v="649"/>
    <x v="4"/>
    <x v="0"/>
    <x v="1"/>
    <x v="38"/>
    <x v="0"/>
    <x v="21"/>
    <x v="0"/>
    <n v="459"/>
    <n v="9800000"/>
    <n v="0"/>
    <n v="10400000"/>
    <x v="60"/>
    <x v="1"/>
    <n v="7200000"/>
    <n v="14000000"/>
    <x v="1"/>
    <x v="121"/>
    <n v="25300000"/>
    <x v="4"/>
    <n v="1166667"/>
    <x v="0"/>
  </r>
  <r>
    <x v="650"/>
    <x v="1"/>
    <x v="0"/>
    <x v="1"/>
    <x v="4"/>
    <x v="0"/>
    <x v="278"/>
    <x v="3"/>
    <n v="704"/>
    <n v="7000000"/>
    <n v="12100000"/>
    <n v="30000000"/>
    <x v="35"/>
    <x v="0"/>
    <n v="27700000"/>
    <n v="32600000"/>
    <x v="0"/>
    <x v="392"/>
    <n v="58900000"/>
    <x v="0"/>
    <n v="3260000"/>
    <x v="0"/>
  </r>
  <r>
    <x v="651"/>
    <x v="5"/>
    <x v="0"/>
    <x v="1"/>
    <x v="27"/>
    <x v="3"/>
    <x v="133"/>
    <x v="9"/>
    <n v="391"/>
    <n v="4300000"/>
    <n v="1400000"/>
    <n v="5700000"/>
    <x v="14"/>
    <x v="1"/>
    <n v="3400000"/>
    <n v="4100000"/>
    <x v="1"/>
    <x v="236"/>
    <n v="13000000"/>
    <x v="1"/>
    <n v="683333"/>
    <x v="0"/>
  </r>
  <r>
    <x v="652"/>
    <x v="4"/>
    <x v="0"/>
    <x v="0"/>
    <x v="28"/>
    <x v="0"/>
    <x v="59"/>
    <x v="4"/>
    <n v="421"/>
    <n v="3100000"/>
    <n v="12000000"/>
    <n v="27000000"/>
    <x v="107"/>
    <x v="0"/>
    <n v="20300000"/>
    <n v="29100000"/>
    <x v="1"/>
    <x v="61"/>
    <n v="50100000"/>
    <x v="0"/>
    <n v="7275000"/>
    <x v="0"/>
  </r>
  <r>
    <x v="653"/>
    <x v="3"/>
    <x v="0"/>
    <x v="0"/>
    <x v="10"/>
    <x v="0"/>
    <x v="112"/>
    <x v="8"/>
    <n v="796"/>
    <n v="3800000"/>
    <n v="3700000"/>
    <n v="9700000"/>
    <x v="52"/>
    <x v="0"/>
    <n v="2500000"/>
    <n v="6700000"/>
    <x v="0"/>
    <x v="227"/>
    <n v="20100000"/>
    <x v="4"/>
    <n v="478571"/>
    <x v="0"/>
  </r>
  <r>
    <x v="654"/>
    <x v="4"/>
    <x v="0"/>
    <x v="0"/>
    <x v="80"/>
    <x v="0"/>
    <x v="251"/>
    <x v="3"/>
    <n v="607"/>
    <n v="24000000"/>
    <n v="16600000"/>
    <n v="29600000"/>
    <x v="124"/>
    <x v="0"/>
    <n v="21400000"/>
    <n v="30300000"/>
    <x v="3"/>
    <x v="393"/>
    <n v="79400000"/>
    <x v="0"/>
    <n v="3030000"/>
    <x v="0"/>
  </r>
  <r>
    <x v="655"/>
    <x v="2"/>
    <x v="1"/>
    <x v="0"/>
    <x v="35"/>
    <x v="0"/>
    <x v="185"/>
    <x v="8"/>
    <n v="376"/>
    <n v="2300000"/>
    <n v="6600000"/>
    <n v="25900000"/>
    <x v="79"/>
    <x v="1"/>
    <n v="12000000"/>
    <n v="20400000"/>
    <x v="1"/>
    <x v="394"/>
    <n v="44300000"/>
    <x v="0"/>
    <n v="1457143"/>
    <x v="0"/>
  </r>
  <r>
    <x v="656"/>
    <x v="1"/>
    <x v="0"/>
    <x v="1"/>
    <x v="91"/>
    <x v="0"/>
    <x v="113"/>
    <x v="1"/>
    <n v="424"/>
    <n v="1900000"/>
    <n v="5600000"/>
    <n v="14800000"/>
    <x v="44"/>
    <x v="1"/>
    <n v="4400000"/>
    <n v="8500000"/>
    <x v="1"/>
    <x v="10"/>
    <n v="26000000"/>
    <x v="4"/>
    <n v="1062500"/>
    <x v="0"/>
  </r>
  <r>
    <x v="657"/>
    <x v="3"/>
    <x v="0"/>
    <x v="1"/>
    <x v="64"/>
    <x v="0"/>
    <x v="107"/>
    <x v="9"/>
    <n v="442"/>
    <n v="2900000"/>
    <n v="7100000"/>
    <n v="28200000"/>
    <x v="29"/>
    <x v="1"/>
    <n v="13700000"/>
    <n v="20800000"/>
    <x v="1"/>
    <x v="104"/>
    <n v="45300000"/>
    <x v="0"/>
    <n v="3466667"/>
    <x v="0"/>
  </r>
  <r>
    <x v="658"/>
    <x v="3"/>
    <x v="1"/>
    <x v="0"/>
    <x v="47"/>
    <x v="0"/>
    <x v="218"/>
    <x v="8"/>
    <n v="448"/>
    <n v="6700000"/>
    <n v="3500000"/>
    <n v="18900000"/>
    <x v="60"/>
    <x v="1"/>
    <n v="10800000"/>
    <n v="17600000"/>
    <x v="1"/>
    <x v="20"/>
    <n v="34700000"/>
    <x v="2"/>
    <n v="1257143"/>
    <x v="0"/>
  </r>
  <r>
    <x v="659"/>
    <x v="1"/>
    <x v="0"/>
    <x v="1"/>
    <x v="97"/>
    <x v="2"/>
    <x v="226"/>
    <x v="5"/>
    <n v="638"/>
    <n v="1500000"/>
    <n v="500000"/>
    <n v="2700000"/>
    <x v="101"/>
    <x v="0"/>
    <n v="1200000"/>
    <n v="2700000"/>
    <x v="3"/>
    <x v="277"/>
    <n v="5900000"/>
    <x v="3"/>
    <n v="1350000"/>
    <x v="0"/>
  </r>
  <r>
    <x v="660"/>
    <x v="2"/>
    <x v="1"/>
    <x v="0"/>
    <x v="27"/>
    <x v="3"/>
    <x v="27"/>
    <x v="9"/>
    <n v="710"/>
    <n v="3100000"/>
    <n v="800000"/>
    <n v="6000000"/>
    <x v="9"/>
    <x v="0"/>
    <n v="4000000"/>
    <n v="5600000"/>
    <x v="0"/>
    <x v="345"/>
    <n v="11500000"/>
    <x v="1"/>
    <n v="933333"/>
    <x v="0"/>
  </r>
  <r>
    <x v="661"/>
    <x v="4"/>
    <x v="1"/>
    <x v="1"/>
    <x v="27"/>
    <x v="3"/>
    <x v="279"/>
    <x v="2"/>
    <n v="641"/>
    <n v="4200000"/>
    <n v="1000000"/>
    <n v="4100000"/>
    <x v="28"/>
    <x v="0"/>
    <n v="3400000"/>
    <n v="4800000"/>
    <x v="3"/>
    <x v="395"/>
    <n v="10900000"/>
    <x v="1"/>
    <n v="240000"/>
    <x v="0"/>
  </r>
  <r>
    <x v="662"/>
    <x v="0"/>
    <x v="1"/>
    <x v="0"/>
    <x v="48"/>
    <x v="0"/>
    <x v="193"/>
    <x v="3"/>
    <n v="348"/>
    <n v="9200000"/>
    <n v="9500000"/>
    <n v="17300000"/>
    <x v="16"/>
    <x v="1"/>
    <n v="14100000"/>
    <n v="20200000"/>
    <x v="1"/>
    <x v="396"/>
    <n v="41300000"/>
    <x v="0"/>
    <n v="2020000"/>
    <x v="0"/>
  </r>
  <r>
    <x v="663"/>
    <x v="3"/>
    <x v="1"/>
    <x v="0"/>
    <x v="2"/>
    <x v="0"/>
    <x v="188"/>
    <x v="2"/>
    <n v="519"/>
    <n v="9300000"/>
    <n v="16400000"/>
    <n v="28900000"/>
    <x v="39"/>
    <x v="1"/>
    <n v="9400000"/>
    <n v="19900000"/>
    <x v="2"/>
    <x v="106"/>
    <n v="63700000"/>
    <x v="0"/>
    <n v="995000"/>
    <x v="0"/>
  </r>
  <r>
    <x v="664"/>
    <x v="4"/>
    <x v="1"/>
    <x v="1"/>
    <x v="59"/>
    <x v="0"/>
    <x v="121"/>
    <x v="3"/>
    <n v="517"/>
    <n v="10700000"/>
    <n v="15100000"/>
    <n v="27500000"/>
    <x v="118"/>
    <x v="1"/>
    <n v="28300000"/>
    <n v="35000000"/>
    <x v="2"/>
    <x v="397"/>
    <n v="62700000"/>
    <x v="0"/>
    <n v="3500000"/>
    <x v="0"/>
  </r>
  <r>
    <x v="665"/>
    <x v="2"/>
    <x v="1"/>
    <x v="0"/>
    <x v="88"/>
    <x v="0"/>
    <x v="222"/>
    <x v="9"/>
    <n v="375"/>
    <n v="6500000"/>
    <n v="10500000"/>
    <n v="18100000"/>
    <x v="45"/>
    <x v="1"/>
    <n v="17600000"/>
    <n v="22400000"/>
    <x v="1"/>
    <x v="398"/>
    <n v="41000000"/>
    <x v="0"/>
    <n v="3733333"/>
    <x v="0"/>
  </r>
  <r>
    <x v="666"/>
    <x v="0"/>
    <x v="0"/>
    <x v="1"/>
    <x v="9"/>
    <x v="2"/>
    <x v="33"/>
    <x v="3"/>
    <n v="426"/>
    <n v="300000"/>
    <n v="800000"/>
    <n v="3900000"/>
    <x v="28"/>
    <x v="1"/>
    <n v="2000000"/>
    <n v="3400000"/>
    <x v="1"/>
    <x v="73"/>
    <n v="6100000"/>
    <x v="3"/>
    <n v="340000"/>
    <x v="0"/>
  </r>
  <r>
    <x v="667"/>
    <x v="4"/>
    <x v="0"/>
    <x v="1"/>
    <x v="21"/>
    <x v="0"/>
    <x v="280"/>
    <x v="8"/>
    <n v="785"/>
    <n v="3200000"/>
    <n v="3100000"/>
    <n v="9100000"/>
    <x v="52"/>
    <x v="0"/>
    <n v="7300000"/>
    <n v="11500000"/>
    <x v="0"/>
    <x v="101"/>
    <n v="18500000"/>
    <x v="1"/>
    <n v="821429"/>
    <x v="0"/>
  </r>
  <r>
    <x v="668"/>
    <x v="4"/>
    <x v="1"/>
    <x v="0"/>
    <x v="71"/>
    <x v="0"/>
    <x v="75"/>
    <x v="2"/>
    <n v="373"/>
    <n v="4100000"/>
    <n v="1300000"/>
    <n v="5900000"/>
    <x v="28"/>
    <x v="1"/>
    <n v="7200000"/>
    <n v="8600000"/>
    <x v="1"/>
    <x v="302"/>
    <n v="13500000"/>
    <x v="1"/>
    <n v="430000"/>
    <x v="0"/>
  </r>
  <r>
    <x v="669"/>
    <x v="5"/>
    <x v="0"/>
    <x v="0"/>
    <x v="95"/>
    <x v="0"/>
    <x v="277"/>
    <x v="9"/>
    <n v="476"/>
    <n v="13900000"/>
    <n v="10000000"/>
    <n v="15200000"/>
    <x v="50"/>
    <x v="1"/>
    <n v="14600000"/>
    <n v="20100000"/>
    <x v="1"/>
    <x v="387"/>
    <n v="45100000"/>
    <x v="0"/>
    <n v="3350000"/>
    <x v="0"/>
  </r>
  <r>
    <x v="670"/>
    <x v="5"/>
    <x v="0"/>
    <x v="1"/>
    <x v="55"/>
    <x v="0"/>
    <x v="27"/>
    <x v="6"/>
    <n v="320"/>
    <n v="2400000"/>
    <n v="2300000"/>
    <n v="4600000"/>
    <x v="64"/>
    <x v="1"/>
    <n v="3500000"/>
    <n v="5600000"/>
    <x v="1"/>
    <x v="395"/>
    <n v="11300000"/>
    <x v="1"/>
    <n v="311111"/>
    <x v="0"/>
  </r>
  <r>
    <x v="671"/>
    <x v="4"/>
    <x v="0"/>
    <x v="0"/>
    <x v="66"/>
    <x v="0"/>
    <x v="281"/>
    <x v="6"/>
    <n v="657"/>
    <n v="14600000"/>
    <n v="400000"/>
    <n v="17400000"/>
    <x v="107"/>
    <x v="0"/>
    <n v="14100000"/>
    <n v="22900000"/>
    <x v="3"/>
    <x v="399"/>
    <n v="39600000"/>
    <x v="2"/>
    <n v="1272222"/>
    <x v="0"/>
  </r>
  <r>
    <x v="672"/>
    <x v="5"/>
    <x v="1"/>
    <x v="1"/>
    <x v="15"/>
    <x v="1"/>
    <x v="282"/>
    <x v="0"/>
    <n v="868"/>
    <n v="200000"/>
    <n v="500000"/>
    <n v="1800000"/>
    <x v="19"/>
    <x v="0"/>
    <n v="1600000"/>
    <n v="1900000"/>
    <x v="4"/>
    <x v="295"/>
    <n v="3000000"/>
    <x v="3"/>
    <n v="158333"/>
    <x v="2"/>
  </r>
  <r>
    <x v="673"/>
    <x v="5"/>
    <x v="1"/>
    <x v="1"/>
    <x v="18"/>
    <x v="0"/>
    <x v="110"/>
    <x v="9"/>
    <n v="345"/>
    <n v="4000000"/>
    <n v="9300000"/>
    <n v="20900000"/>
    <x v="50"/>
    <x v="1"/>
    <n v="8400000"/>
    <n v="13900000"/>
    <x v="1"/>
    <x v="341"/>
    <n v="40000000"/>
    <x v="0"/>
    <n v="2316667"/>
    <x v="0"/>
  </r>
  <r>
    <x v="674"/>
    <x v="1"/>
    <x v="1"/>
    <x v="0"/>
    <x v="68"/>
    <x v="4"/>
    <x v="283"/>
    <x v="9"/>
    <n v="472"/>
    <n v="400000"/>
    <n v="100000"/>
    <n v="700000"/>
    <x v="116"/>
    <x v="1"/>
    <n v="300000"/>
    <n v="300000"/>
    <x v="1"/>
    <x v="343"/>
    <n v="1400000"/>
    <x v="3"/>
    <n v="50000"/>
    <x v="3"/>
  </r>
  <r>
    <x v="675"/>
    <x v="4"/>
    <x v="1"/>
    <x v="1"/>
    <x v="70"/>
    <x v="0"/>
    <x v="25"/>
    <x v="2"/>
    <n v="613"/>
    <n v="5200000"/>
    <n v="5900000"/>
    <n v="13700000"/>
    <x v="90"/>
    <x v="0"/>
    <n v="6500000"/>
    <n v="9500000"/>
    <x v="3"/>
    <x v="97"/>
    <n v="29400000"/>
    <x v="4"/>
    <n v="475000"/>
    <x v="0"/>
  </r>
  <r>
    <x v="676"/>
    <x v="3"/>
    <x v="1"/>
    <x v="1"/>
    <x v="70"/>
    <x v="0"/>
    <x v="129"/>
    <x v="8"/>
    <n v="769"/>
    <n v="13100000"/>
    <n v="8600000"/>
    <n v="12100000"/>
    <x v="85"/>
    <x v="0"/>
    <n v="9300000"/>
    <n v="12800000"/>
    <x v="0"/>
    <x v="346"/>
    <n v="38400000"/>
    <x v="2"/>
    <n v="914286"/>
    <x v="0"/>
  </r>
  <r>
    <x v="677"/>
    <x v="5"/>
    <x v="0"/>
    <x v="0"/>
    <x v="19"/>
    <x v="0"/>
    <x v="139"/>
    <x v="2"/>
    <n v="741"/>
    <n v="11400000"/>
    <n v="8500000"/>
    <n v="25700000"/>
    <x v="3"/>
    <x v="0"/>
    <n v="15200000"/>
    <n v="23100000"/>
    <x v="0"/>
    <x v="384"/>
    <n v="52100000"/>
    <x v="0"/>
    <n v="1155000"/>
    <x v="0"/>
  </r>
  <r>
    <x v="678"/>
    <x v="4"/>
    <x v="1"/>
    <x v="1"/>
    <x v="60"/>
    <x v="0"/>
    <x v="284"/>
    <x v="8"/>
    <n v="889"/>
    <n v="800000"/>
    <n v="1400000"/>
    <n v="14900000"/>
    <x v="15"/>
    <x v="0"/>
    <n v="10700000"/>
    <n v="16600000"/>
    <x v="4"/>
    <x v="205"/>
    <n v="21500000"/>
    <x v="4"/>
    <n v="1185714"/>
    <x v="0"/>
  </r>
  <r>
    <x v="679"/>
    <x v="1"/>
    <x v="1"/>
    <x v="1"/>
    <x v="67"/>
    <x v="1"/>
    <x v="109"/>
    <x v="3"/>
    <n v="683"/>
    <n v="1400000"/>
    <n v="700000"/>
    <n v="3500000"/>
    <x v="66"/>
    <x v="0"/>
    <n v="3200000"/>
    <n v="3600000"/>
    <x v="3"/>
    <x v="40"/>
    <n v="6500000"/>
    <x v="3"/>
    <n v="360000"/>
    <x v="0"/>
  </r>
  <r>
    <x v="680"/>
    <x v="1"/>
    <x v="1"/>
    <x v="1"/>
    <x v="86"/>
    <x v="0"/>
    <x v="14"/>
    <x v="6"/>
    <n v="780"/>
    <n v="4200000"/>
    <n v="2600000"/>
    <n v="9000000"/>
    <x v="48"/>
    <x v="0"/>
    <n v="4600000"/>
    <n v="7400000"/>
    <x v="0"/>
    <x v="74"/>
    <n v="19000000"/>
    <x v="1"/>
    <n v="411111"/>
    <x v="0"/>
  </r>
  <r>
    <x v="681"/>
    <x v="2"/>
    <x v="0"/>
    <x v="0"/>
    <x v="65"/>
    <x v="1"/>
    <x v="85"/>
    <x v="1"/>
    <n v="538"/>
    <n v="500000"/>
    <n v="800000"/>
    <n v="1400000"/>
    <x v="19"/>
    <x v="1"/>
    <n v="800000"/>
    <n v="1100000"/>
    <x v="2"/>
    <x v="16"/>
    <n v="3300000"/>
    <x v="3"/>
    <n v="137500"/>
    <x v="1"/>
  </r>
  <r>
    <x v="682"/>
    <x v="5"/>
    <x v="1"/>
    <x v="0"/>
    <x v="75"/>
    <x v="0"/>
    <x v="207"/>
    <x v="3"/>
    <n v="721"/>
    <n v="1100000"/>
    <n v="8700000"/>
    <n v="13900000"/>
    <x v="61"/>
    <x v="0"/>
    <n v="9000000"/>
    <n v="12600000"/>
    <x v="0"/>
    <x v="216"/>
    <n v="28900000"/>
    <x v="4"/>
    <n v="1260000"/>
    <x v="0"/>
  </r>
  <r>
    <x v="683"/>
    <x v="2"/>
    <x v="1"/>
    <x v="1"/>
    <x v="83"/>
    <x v="0"/>
    <x v="156"/>
    <x v="8"/>
    <n v="467"/>
    <n v="15500000"/>
    <n v="9100000"/>
    <n v="18400000"/>
    <x v="80"/>
    <x v="1"/>
    <n v="12000000"/>
    <n v="15200000"/>
    <x v="1"/>
    <x v="400"/>
    <n v="49400000"/>
    <x v="0"/>
    <n v="1085714"/>
    <x v="0"/>
  </r>
  <r>
    <x v="684"/>
    <x v="0"/>
    <x v="1"/>
    <x v="0"/>
    <x v="56"/>
    <x v="2"/>
    <x v="245"/>
    <x v="9"/>
    <n v="551"/>
    <n v="1700000"/>
    <n v="200000"/>
    <n v="3700000"/>
    <x v="27"/>
    <x v="0"/>
    <n v="1600000"/>
    <n v="2500000"/>
    <x v="2"/>
    <x v="40"/>
    <n v="6600000"/>
    <x v="3"/>
    <n v="416667"/>
    <x v="0"/>
  </r>
  <r>
    <x v="685"/>
    <x v="0"/>
    <x v="1"/>
    <x v="0"/>
    <x v="54"/>
    <x v="0"/>
    <x v="69"/>
    <x v="8"/>
    <n v="803"/>
    <n v="11300000"/>
    <n v="3300000"/>
    <n v="19600000"/>
    <x v="99"/>
    <x v="0"/>
    <n v="8200000"/>
    <n v="14800000"/>
    <x v="4"/>
    <x v="341"/>
    <n v="41000000"/>
    <x v="0"/>
    <n v="1057143"/>
    <x v="0"/>
  </r>
  <r>
    <x v="686"/>
    <x v="1"/>
    <x v="0"/>
    <x v="0"/>
    <x v="53"/>
    <x v="0"/>
    <x v="67"/>
    <x v="3"/>
    <n v="361"/>
    <n v="7700000"/>
    <n v="200000"/>
    <n v="7300000"/>
    <x v="72"/>
    <x v="1"/>
    <n v="6600000"/>
    <n v="8400000"/>
    <x v="1"/>
    <x v="372"/>
    <n v="18200000"/>
    <x v="1"/>
    <n v="840000"/>
    <x v="0"/>
  </r>
  <r>
    <x v="687"/>
    <x v="5"/>
    <x v="1"/>
    <x v="1"/>
    <x v="6"/>
    <x v="0"/>
    <x v="3"/>
    <x v="9"/>
    <n v="708"/>
    <n v="20600000"/>
    <n v="4500000"/>
    <n v="27600000"/>
    <x v="24"/>
    <x v="0"/>
    <n v="21400000"/>
    <n v="30700000"/>
    <x v="0"/>
    <x v="401"/>
    <n v="61400000"/>
    <x v="0"/>
    <n v="5116667"/>
    <x v="0"/>
  </r>
  <r>
    <x v="688"/>
    <x v="4"/>
    <x v="0"/>
    <x v="1"/>
    <x v="43"/>
    <x v="0"/>
    <x v="152"/>
    <x v="6"/>
    <n v="766"/>
    <n v="13500000"/>
    <n v="15400000"/>
    <n v="34500000"/>
    <x v="128"/>
    <x v="0"/>
    <n v="7800000"/>
    <n v="20900000"/>
    <x v="0"/>
    <x v="402"/>
    <n v="72200000"/>
    <x v="0"/>
    <n v="1161111"/>
    <x v="0"/>
  </r>
  <r>
    <x v="689"/>
    <x v="5"/>
    <x v="1"/>
    <x v="1"/>
    <x v="45"/>
    <x v="0"/>
    <x v="280"/>
    <x v="5"/>
    <n v="464"/>
    <n v="9300000"/>
    <n v="5700000"/>
    <n v="12400000"/>
    <x v="5"/>
    <x v="1"/>
    <n v="6400000"/>
    <n v="11500000"/>
    <x v="1"/>
    <x v="403"/>
    <n v="31300000"/>
    <x v="2"/>
    <n v="5750000"/>
    <x v="0"/>
  </r>
  <r>
    <x v="690"/>
    <x v="3"/>
    <x v="0"/>
    <x v="0"/>
    <x v="26"/>
    <x v="3"/>
    <x v="9"/>
    <x v="5"/>
    <n v="517"/>
    <n v="100000"/>
    <n v="200000"/>
    <n v="6200000"/>
    <x v="9"/>
    <x v="1"/>
    <n v="2700000"/>
    <n v="4300000"/>
    <x v="2"/>
    <x v="95"/>
    <n v="8200000"/>
    <x v="3"/>
    <n v="2150000"/>
    <x v="0"/>
  </r>
  <r>
    <x v="691"/>
    <x v="2"/>
    <x v="1"/>
    <x v="1"/>
    <x v="67"/>
    <x v="1"/>
    <x v="40"/>
    <x v="9"/>
    <n v="747"/>
    <n v="1200000"/>
    <n v="200000"/>
    <n v="2900000"/>
    <x v="8"/>
    <x v="0"/>
    <n v="1700000"/>
    <n v="2300000"/>
    <x v="0"/>
    <x v="317"/>
    <n v="5200000"/>
    <x v="3"/>
    <n v="383333"/>
    <x v="0"/>
  </r>
  <r>
    <x v="692"/>
    <x v="5"/>
    <x v="1"/>
    <x v="0"/>
    <x v="66"/>
    <x v="0"/>
    <x v="46"/>
    <x v="9"/>
    <n v="596"/>
    <n v="8800000"/>
    <n v="1400000"/>
    <n v="21700000"/>
    <x v="26"/>
    <x v="0"/>
    <n v="18900000"/>
    <n v="24700000"/>
    <x v="2"/>
    <x v="361"/>
    <n v="39100000"/>
    <x v="2"/>
    <n v="4116667"/>
    <x v="0"/>
  </r>
  <r>
    <x v="693"/>
    <x v="1"/>
    <x v="0"/>
    <x v="0"/>
    <x v="80"/>
    <x v="0"/>
    <x v="45"/>
    <x v="5"/>
    <n v="783"/>
    <n v="25400000"/>
    <n v="2000000"/>
    <n v="19600000"/>
    <x v="112"/>
    <x v="0"/>
    <n v="13000000"/>
    <n v="25400000"/>
    <x v="0"/>
    <x v="404"/>
    <n v="56200000"/>
    <x v="0"/>
    <n v="12700000"/>
    <x v="0"/>
  </r>
  <r>
    <x v="694"/>
    <x v="2"/>
    <x v="1"/>
    <x v="0"/>
    <x v="7"/>
    <x v="0"/>
    <x v="20"/>
    <x v="5"/>
    <n v="335"/>
    <n v="7400000"/>
    <n v="10600000"/>
    <n v="20600000"/>
    <x v="29"/>
    <x v="0"/>
    <n v="12300000"/>
    <n v="19400000"/>
    <x v="1"/>
    <x v="405"/>
    <n v="44300000"/>
    <x v="0"/>
    <n v="9700000"/>
    <x v="0"/>
  </r>
  <r>
    <x v="695"/>
    <x v="3"/>
    <x v="1"/>
    <x v="1"/>
    <x v="9"/>
    <x v="2"/>
    <x v="226"/>
    <x v="4"/>
    <n v="889"/>
    <n v="1900000"/>
    <n v="1000000"/>
    <n v="2200000"/>
    <x v="95"/>
    <x v="0"/>
    <n v="2200000"/>
    <n v="2700000"/>
    <x v="4"/>
    <x v="303"/>
    <n v="6200000"/>
    <x v="3"/>
    <n v="675000"/>
    <x v="0"/>
  </r>
  <r>
    <x v="696"/>
    <x v="0"/>
    <x v="1"/>
    <x v="1"/>
    <x v="9"/>
    <x v="2"/>
    <x v="8"/>
    <x v="4"/>
    <n v="874"/>
    <n v="1900000"/>
    <n v="1300000"/>
    <n v="2100000"/>
    <x v="27"/>
    <x v="0"/>
    <n v="1300000"/>
    <n v="2200000"/>
    <x v="4"/>
    <x v="41"/>
    <n v="6400000"/>
    <x v="3"/>
    <n v="550000"/>
    <x v="0"/>
  </r>
  <r>
    <x v="697"/>
    <x v="1"/>
    <x v="0"/>
    <x v="1"/>
    <x v="95"/>
    <x v="0"/>
    <x v="257"/>
    <x v="4"/>
    <n v="394"/>
    <n v="6700000"/>
    <n v="5800000"/>
    <n v="21900000"/>
    <x v="84"/>
    <x v="0"/>
    <n v="19400000"/>
    <n v="23900000"/>
    <x v="1"/>
    <x v="220"/>
    <n v="40400000"/>
    <x v="0"/>
    <n v="5975000"/>
    <x v="0"/>
  </r>
  <r>
    <x v="698"/>
    <x v="0"/>
    <x v="0"/>
    <x v="1"/>
    <x v="79"/>
    <x v="0"/>
    <x v="285"/>
    <x v="2"/>
    <n v="420"/>
    <n v="1500000"/>
    <n v="1400000"/>
    <n v="31800000"/>
    <x v="98"/>
    <x v="1"/>
    <n v="18500000"/>
    <n v="28500000"/>
    <x v="1"/>
    <x v="42"/>
    <n v="42800000"/>
    <x v="0"/>
    <n v="1425000"/>
    <x v="0"/>
  </r>
  <r>
    <x v="699"/>
    <x v="0"/>
    <x v="1"/>
    <x v="1"/>
    <x v="19"/>
    <x v="0"/>
    <x v="286"/>
    <x v="2"/>
    <n v="848"/>
    <n v="11500000"/>
    <n v="8600000"/>
    <n v="17400000"/>
    <x v="13"/>
    <x v="0"/>
    <n v="20700000"/>
    <n v="25100000"/>
    <x v="4"/>
    <x v="406"/>
    <n v="44000000"/>
    <x v="0"/>
    <n v="1255000"/>
    <x v="0"/>
  </r>
  <r>
    <x v="700"/>
    <x v="1"/>
    <x v="0"/>
    <x v="1"/>
    <x v="94"/>
    <x v="0"/>
    <x v="137"/>
    <x v="7"/>
    <n v="788"/>
    <n v="1700000"/>
    <n v="7800000"/>
    <n v="27100000"/>
    <x v="15"/>
    <x v="0"/>
    <n v="12000000"/>
    <n v="17900000"/>
    <x v="0"/>
    <x v="407"/>
    <n v="44200000"/>
    <x v="0"/>
    <n v="1118750"/>
    <x v="0"/>
  </r>
  <r>
    <x v="701"/>
    <x v="5"/>
    <x v="0"/>
    <x v="0"/>
    <x v="71"/>
    <x v="0"/>
    <x v="186"/>
    <x v="1"/>
    <n v="509"/>
    <n v="3800000"/>
    <n v="0"/>
    <n v="5400000"/>
    <x v="30"/>
    <x v="1"/>
    <n v="2000000"/>
    <n v="4900000"/>
    <x v="2"/>
    <x v="197"/>
    <n v="11400000"/>
    <x v="1"/>
    <n v="612500"/>
    <x v="0"/>
  </r>
  <r>
    <x v="702"/>
    <x v="4"/>
    <x v="0"/>
    <x v="1"/>
    <x v="17"/>
    <x v="0"/>
    <x v="257"/>
    <x v="9"/>
    <n v="899"/>
    <n v="-100000"/>
    <n v="11400000"/>
    <n v="20600000"/>
    <x v="118"/>
    <x v="0"/>
    <n v="17200000"/>
    <n v="23900000"/>
    <x v="4"/>
    <x v="361"/>
    <n v="38200000"/>
    <x v="2"/>
    <n v="3983333"/>
    <x v="0"/>
  </r>
  <r>
    <x v="703"/>
    <x v="4"/>
    <x v="1"/>
    <x v="1"/>
    <x v="11"/>
    <x v="0"/>
    <x v="98"/>
    <x v="0"/>
    <n v="466"/>
    <n v="7500000"/>
    <n v="4600000"/>
    <n v="19900000"/>
    <x v="99"/>
    <x v="1"/>
    <n v="9200000"/>
    <n v="15800000"/>
    <x v="1"/>
    <x v="386"/>
    <n v="38700000"/>
    <x v="2"/>
    <n v="1316667"/>
    <x v="0"/>
  </r>
  <r>
    <x v="704"/>
    <x v="3"/>
    <x v="0"/>
    <x v="1"/>
    <x v="77"/>
    <x v="2"/>
    <x v="9"/>
    <x v="5"/>
    <n v="595"/>
    <n v="1300000"/>
    <n v="500000"/>
    <n v="2900000"/>
    <x v="101"/>
    <x v="0"/>
    <n v="2800000"/>
    <n v="4300000"/>
    <x v="2"/>
    <x v="277"/>
    <n v="6000000"/>
    <x v="3"/>
    <n v="2150000"/>
    <x v="0"/>
  </r>
  <r>
    <x v="705"/>
    <x v="5"/>
    <x v="1"/>
    <x v="0"/>
    <x v="81"/>
    <x v="0"/>
    <x v="112"/>
    <x v="0"/>
    <n v="322"/>
    <n v="1900000"/>
    <n v="2000000"/>
    <n v="8600000"/>
    <x v="64"/>
    <x v="1"/>
    <n v="4600000"/>
    <n v="6700000"/>
    <x v="1"/>
    <x v="408"/>
    <n v="15300000"/>
    <x v="1"/>
    <n v="558333"/>
    <x v="0"/>
  </r>
  <r>
    <x v="706"/>
    <x v="2"/>
    <x v="0"/>
    <x v="0"/>
    <x v="23"/>
    <x v="0"/>
    <x v="55"/>
    <x v="5"/>
    <n v="691"/>
    <n v="6300000"/>
    <n v="7400000"/>
    <n v="15200000"/>
    <x v="115"/>
    <x v="0"/>
    <n v="15000000"/>
    <n v="18900000"/>
    <x v="3"/>
    <x v="409"/>
    <n v="35900000"/>
    <x v="2"/>
    <n v="9450000"/>
    <x v="0"/>
  </r>
  <r>
    <x v="707"/>
    <x v="2"/>
    <x v="1"/>
    <x v="1"/>
    <x v="43"/>
    <x v="0"/>
    <x v="242"/>
    <x v="3"/>
    <n v="379"/>
    <n v="10100000"/>
    <n v="15500000"/>
    <n v="27000000"/>
    <x v="23"/>
    <x v="1"/>
    <n v="17000000"/>
    <n v="26700000"/>
    <x v="1"/>
    <x v="96"/>
    <n v="61400000"/>
    <x v="0"/>
    <n v="2670000"/>
    <x v="0"/>
  </r>
  <r>
    <x v="708"/>
    <x v="1"/>
    <x v="0"/>
    <x v="0"/>
    <x v="76"/>
    <x v="0"/>
    <x v="287"/>
    <x v="6"/>
    <n v="531"/>
    <n v="12400000"/>
    <n v="3400000"/>
    <n v="22900000"/>
    <x v="17"/>
    <x v="1"/>
    <n v="20400000"/>
    <n v="25800000"/>
    <x v="2"/>
    <x v="410"/>
    <n v="47600000"/>
    <x v="0"/>
    <n v="1433333"/>
    <x v="0"/>
  </r>
  <r>
    <x v="709"/>
    <x v="3"/>
    <x v="1"/>
    <x v="0"/>
    <x v="23"/>
    <x v="0"/>
    <x v="288"/>
    <x v="4"/>
    <n v="631"/>
    <n v="8100000"/>
    <n v="7100000"/>
    <n v="14600000"/>
    <x v="98"/>
    <x v="0"/>
    <n v="11800000"/>
    <n v="21800000"/>
    <x v="3"/>
    <x v="251"/>
    <n v="36800000"/>
    <x v="2"/>
    <n v="5450000"/>
    <x v="0"/>
  </r>
  <r>
    <x v="710"/>
    <x v="1"/>
    <x v="0"/>
    <x v="1"/>
    <x v="84"/>
    <x v="0"/>
    <x v="64"/>
    <x v="3"/>
    <n v="330"/>
    <n v="19600000"/>
    <n v="9400000"/>
    <n v="16400000"/>
    <x v="84"/>
    <x v="1"/>
    <n v="14100000"/>
    <n v="18600000"/>
    <x v="1"/>
    <x v="254"/>
    <n v="52300000"/>
    <x v="0"/>
    <n v="1860000"/>
    <x v="0"/>
  </r>
  <r>
    <x v="711"/>
    <x v="3"/>
    <x v="0"/>
    <x v="0"/>
    <x v="80"/>
    <x v="0"/>
    <x v="272"/>
    <x v="7"/>
    <n v="383"/>
    <n v="17700000"/>
    <n v="13300000"/>
    <n v="30400000"/>
    <x v="108"/>
    <x v="1"/>
    <n v="23500000"/>
    <n v="29200000"/>
    <x v="1"/>
    <x v="411"/>
    <n v="70600000"/>
    <x v="0"/>
    <n v="1825000"/>
    <x v="0"/>
  </r>
  <r>
    <x v="712"/>
    <x v="1"/>
    <x v="0"/>
    <x v="1"/>
    <x v="96"/>
    <x v="0"/>
    <x v="49"/>
    <x v="7"/>
    <n v="678"/>
    <n v="13700000"/>
    <n v="2300000"/>
    <n v="19300000"/>
    <x v="50"/>
    <x v="0"/>
    <n v="14200000"/>
    <n v="19700000"/>
    <x v="3"/>
    <x v="330"/>
    <n v="41400000"/>
    <x v="0"/>
    <n v="1231250"/>
    <x v="0"/>
  </r>
  <r>
    <x v="713"/>
    <x v="5"/>
    <x v="0"/>
    <x v="1"/>
    <x v="60"/>
    <x v="0"/>
    <x v="246"/>
    <x v="1"/>
    <n v="894"/>
    <n v="11400000"/>
    <n v="6300000"/>
    <n v="9400000"/>
    <x v="51"/>
    <x v="0"/>
    <n v="12300000"/>
    <n v="14700000"/>
    <x v="4"/>
    <x v="412"/>
    <n v="31500000"/>
    <x v="2"/>
    <n v="1837500"/>
    <x v="0"/>
  </r>
  <r>
    <x v="714"/>
    <x v="4"/>
    <x v="1"/>
    <x v="0"/>
    <x v="52"/>
    <x v="0"/>
    <x v="11"/>
    <x v="0"/>
    <n v="567"/>
    <n v="28300000"/>
    <n v="9900000"/>
    <n v="29700000"/>
    <x v="17"/>
    <x v="0"/>
    <n v="17300000"/>
    <n v="22700000"/>
    <x v="2"/>
    <x v="28"/>
    <n v="77800000"/>
    <x v="0"/>
    <n v="1891667"/>
    <x v="0"/>
  </r>
  <r>
    <x v="715"/>
    <x v="3"/>
    <x v="1"/>
    <x v="0"/>
    <x v="45"/>
    <x v="0"/>
    <x v="21"/>
    <x v="4"/>
    <n v="708"/>
    <n v="700000"/>
    <n v="1800000"/>
    <n v="15600000"/>
    <x v="32"/>
    <x v="0"/>
    <n v="8800000"/>
    <n v="14000000"/>
    <x v="0"/>
    <x v="49"/>
    <n v="22000000"/>
    <x v="4"/>
    <n v="3500000"/>
    <x v="0"/>
  </r>
  <r>
    <x v="716"/>
    <x v="2"/>
    <x v="0"/>
    <x v="0"/>
    <x v="54"/>
    <x v="0"/>
    <x v="74"/>
    <x v="5"/>
    <n v="433"/>
    <n v="10700000"/>
    <n v="1900000"/>
    <n v="23200000"/>
    <x v="57"/>
    <x v="0"/>
    <n v="14900000"/>
    <n v="21200000"/>
    <x v="1"/>
    <x v="413"/>
    <n v="42600000"/>
    <x v="0"/>
    <n v="10600000"/>
    <x v="0"/>
  </r>
  <r>
    <x v="717"/>
    <x v="4"/>
    <x v="1"/>
    <x v="0"/>
    <x v="29"/>
    <x v="0"/>
    <x v="223"/>
    <x v="8"/>
    <n v="302"/>
    <n v="6400000"/>
    <n v="3700000"/>
    <n v="7800000"/>
    <x v="44"/>
    <x v="1"/>
    <n v="4600000"/>
    <n v="8700000"/>
    <x v="1"/>
    <x v="353"/>
    <n v="21500000"/>
    <x v="4"/>
    <n v="621429"/>
    <x v="0"/>
  </r>
  <r>
    <x v="718"/>
    <x v="4"/>
    <x v="0"/>
    <x v="0"/>
    <x v="50"/>
    <x v="1"/>
    <x v="105"/>
    <x v="8"/>
    <n v="736"/>
    <n v="2100000"/>
    <n v="600000"/>
    <n v="1900000"/>
    <x v="66"/>
    <x v="0"/>
    <n v="2200000"/>
    <n v="2600000"/>
    <x v="0"/>
    <x v="320"/>
    <n v="5300000"/>
    <x v="3"/>
    <n v="185714"/>
    <x v="2"/>
  </r>
  <r>
    <x v="719"/>
    <x v="0"/>
    <x v="1"/>
    <x v="1"/>
    <x v="74"/>
    <x v="0"/>
    <x v="113"/>
    <x v="9"/>
    <n v="323"/>
    <n v="11200000"/>
    <n v="1000000"/>
    <n v="14300000"/>
    <x v="44"/>
    <x v="1"/>
    <n v="4400000"/>
    <n v="8500000"/>
    <x v="1"/>
    <x v="414"/>
    <n v="30500000"/>
    <x v="2"/>
    <n v="1416667"/>
    <x v="0"/>
  </r>
  <r>
    <x v="720"/>
    <x v="4"/>
    <x v="0"/>
    <x v="0"/>
    <x v="69"/>
    <x v="3"/>
    <x v="133"/>
    <x v="0"/>
    <n v="670"/>
    <n v="1900000"/>
    <n v="2900000"/>
    <n v="4700000"/>
    <x v="91"/>
    <x v="0"/>
    <n v="1900000"/>
    <n v="4100000"/>
    <x v="3"/>
    <x v="415"/>
    <n v="11300000"/>
    <x v="1"/>
    <n v="341667"/>
    <x v="0"/>
  </r>
  <r>
    <x v="721"/>
    <x v="2"/>
    <x v="1"/>
    <x v="0"/>
    <x v="47"/>
    <x v="0"/>
    <x v="206"/>
    <x v="0"/>
    <n v="609"/>
    <n v="8800000"/>
    <n v="11000000"/>
    <n v="15800000"/>
    <x v="35"/>
    <x v="0"/>
    <n v="16100000"/>
    <n v="21000000"/>
    <x v="3"/>
    <x v="368"/>
    <n v="41200000"/>
    <x v="0"/>
    <n v="1750000"/>
    <x v="0"/>
  </r>
  <r>
    <x v="722"/>
    <x v="4"/>
    <x v="1"/>
    <x v="0"/>
    <x v="54"/>
    <x v="0"/>
    <x v="4"/>
    <x v="6"/>
    <n v="349"/>
    <n v="18800000"/>
    <n v="0"/>
    <n v="15800000"/>
    <x v="96"/>
    <x v="1"/>
    <n v="14800000"/>
    <n v="24200000"/>
    <x v="1"/>
    <x v="416"/>
    <n v="41400000"/>
    <x v="0"/>
    <n v="1344444"/>
    <x v="0"/>
  </r>
  <r>
    <x v="723"/>
    <x v="3"/>
    <x v="1"/>
    <x v="1"/>
    <x v="65"/>
    <x v="1"/>
    <x v="63"/>
    <x v="5"/>
    <n v="319"/>
    <n v="100000"/>
    <n v="1100000"/>
    <n v="2100000"/>
    <x v="8"/>
    <x v="1"/>
    <n v="900000"/>
    <n v="1500000"/>
    <x v="1"/>
    <x v="112"/>
    <n v="3900000"/>
    <x v="3"/>
    <n v="750000"/>
    <x v="0"/>
  </r>
  <r>
    <x v="724"/>
    <x v="5"/>
    <x v="1"/>
    <x v="0"/>
    <x v="33"/>
    <x v="0"/>
    <x v="169"/>
    <x v="8"/>
    <n v="391"/>
    <n v="5800000"/>
    <n v="2100000"/>
    <n v="14100000"/>
    <x v="20"/>
    <x v="1"/>
    <n v="13600000"/>
    <n v="16200000"/>
    <x v="1"/>
    <x v="417"/>
    <n v="26200000"/>
    <x v="4"/>
    <n v="1157143"/>
    <x v="0"/>
  </r>
  <r>
    <x v="725"/>
    <x v="4"/>
    <x v="1"/>
    <x v="0"/>
    <x v="12"/>
    <x v="0"/>
    <x v="101"/>
    <x v="3"/>
    <n v="755"/>
    <n v="3600000"/>
    <n v="600000"/>
    <n v="13000000"/>
    <x v="20"/>
    <x v="0"/>
    <n v="16100000"/>
    <n v="18700000"/>
    <x v="0"/>
    <x v="227"/>
    <n v="22200000"/>
    <x v="4"/>
    <n v="1870000"/>
    <x v="0"/>
  </r>
  <r>
    <x v="726"/>
    <x v="5"/>
    <x v="1"/>
    <x v="0"/>
    <x v="1"/>
    <x v="0"/>
    <x v="1"/>
    <x v="9"/>
    <n v="354"/>
    <n v="7300000"/>
    <n v="5600000"/>
    <n v="16300000"/>
    <x v="85"/>
    <x v="1"/>
    <n v="8700000"/>
    <n v="12200000"/>
    <x v="1"/>
    <x v="418"/>
    <n v="33300000"/>
    <x v="2"/>
    <n v="2033333"/>
    <x v="0"/>
  </r>
  <r>
    <x v="727"/>
    <x v="2"/>
    <x v="1"/>
    <x v="1"/>
    <x v="71"/>
    <x v="0"/>
    <x v="250"/>
    <x v="5"/>
    <n v="877"/>
    <n v="5000000"/>
    <n v="1300000"/>
    <n v="6400000"/>
    <x v="10"/>
    <x v="0"/>
    <n v="5700000"/>
    <n v="8800000"/>
    <x v="4"/>
    <x v="338"/>
    <n v="14900000"/>
    <x v="1"/>
    <n v="4400000"/>
    <x v="0"/>
  </r>
  <r>
    <x v="728"/>
    <x v="5"/>
    <x v="1"/>
    <x v="0"/>
    <x v="89"/>
    <x v="0"/>
    <x v="75"/>
    <x v="7"/>
    <n v="312"/>
    <n v="6400000"/>
    <n v="6100000"/>
    <n v="8400000"/>
    <x v="90"/>
    <x v="1"/>
    <n v="5600000"/>
    <n v="8600000"/>
    <x v="1"/>
    <x v="419"/>
    <n v="24300000"/>
    <x v="4"/>
    <n v="537500"/>
    <x v="0"/>
  </r>
  <r>
    <x v="729"/>
    <x v="1"/>
    <x v="0"/>
    <x v="0"/>
    <x v="64"/>
    <x v="0"/>
    <x v="128"/>
    <x v="8"/>
    <n v="746"/>
    <n v="9500000"/>
    <n v="3900000"/>
    <n v="23500000"/>
    <x v="0"/>
    <x v="0"/>
    <n v="7900000"/>
    <n v="15900000"/>
    <x v="0"/>
    <x v="420"/>
    <n v="44000000"/>
    <x v="0"/>
    <n v="1135714"/>
    <x v="0"/>
  </r>
  <r>
    <x v="730"/>
    <x v="2"/>
    <x v="0"/>
    <x v="0"/>
    <x v="18"/>
    <x v="0"/>
    <x v="179"/>
    <x v="7"/>
    <n v="313"/>
    <n v="11100000"/>
    <n v="8100000"/>
    <n v="22700000"/>
    <x v="57"/>
    <x v="1"/>
    <n v="13300000"/>
    <n v="19600000"/>
    <x v="1"/>
    <x v="224"/>
    <n v="47700000"/>
    <x v="0"/>
    <n v="1225000"/>
    <x v="0"/>
  </r>
  <r>
    <x v="731"/>
    <x v="0"/>
    <x v="0"/>
    <x v="0"/>
    <x v="89"/>
    <x v="0"/>
    <x v="89"/>
    <x v="8"/>
    <n v="857"/>
    <n v="3400000"/>
    <n v="2500000"/>
    <n v="8700000"/>
    <x v="12"/>
    <x v="0"/>
    <n v="11000000"/>
    <n v="12900000"/>
    <x v="4"/>
    <x v="136"/>
    <n v="18000000"/>
    <x v="1"/>
    <n v="921429"/>
    <x v="0"/>
  </r>
  <r>
    <x v="732"/>
    <x v="0"/>
    <x v="1"/>
    <x v="0"/>
    <x v="85"/>
    <x v="0"/>
    <x v="65"/>
    <x v="2"/>
    <n v="504"/>
    <n v="14600000"/>
    <n v="500000"/>
    <n v="18300000"/>
    <x v="82"/>
    <x v="1"/>
    <n v="13700000"/>
    <n v="18300000"/>
    <x v="2"/>
    <x v="421"/>
    <n v="41100000"/>
    <x v="0"/>
    <n v="915000"/>
    <x v="0"/>
  </r>
  <r>
    <x v="733"/>
    <x v="1"/>
    <x v="0"/>
    <x v="0"/>
    <x v="15"/>
    <x v="1"/>
    <x v="106"/>
    <x v="8"/>
    <n v="556"/>
    <n v="900000"/>
    <n v="0"/>
    <n v="1800000"/>
    <x v="95"/>
    <x v="0"/>
    <n v="700000"/>
    <n v="1200000"/>
    <x v="2"/>
    <x v="16"/>
    <n v="3200000"/>
    <x v="3"/>
    <n v="85714"/>
    <x v="3"/>
  </r>
  <r>
    <x v="734"/>
    <x v="0"/>
    <x v="0"/>
    <x v="1"/>
    <x v="48"/>
    <x v="0"/>
    <x v="161"/>
    <x v="8"/>
    <n v="393"/>
    <n v="6800000"/>
    <n v="2400000"/>
    <n v="20500000"/>
    <x v="32"/>
    <x v="1"/>
    <n v="5800000"/>
    <n v="11000000"/>
    <x v="1"/>
    <x v="422"/>
    <n v="35000000"/>
    <x v="2"/>
    <n v="785714"/>
    <x v="0"/>
  </r>
  <r>
    <x v="735"/>
    <x v="1"/>
    <x v="0"/>
    <x v="0"/>
    <x v="14"/>
    <x v="0"/>
    <x v="182"/>
    <x v="8"/>
    <n v="881"/>
    <n v="11000000"/>
    <n v="6100000"/>
    <n v="17600000"/>
    <x v="51"/>
    <x v="0"/>
    <n v="12000000"/>
    <n v="14400000"/>
    <x v="4"/>
    <x v="42"/>
    <n v="39400000"/>
    <x v="2"/>
    <n v="1028571"/>
    <x v="0"/>
  </r>
  <r>
    <x v="736"/>
    <x v="0"/>
    <x v="0"/>
    <x v="1"/>
    <x v="39"/>
    <x v="0"/>
    <x v="1"/>
    <x v="8"/>
    <n v="719"/>
    <n v="5100000"/>
    <n v="2600000"/>
    <n v="14000000"/>
    <x v="108"/>
    <x v="0"/>
    <n v="6500000"/>
    <n v="12200000"/>
    <x v="0"/>
    <x v="423"/>
    <n v="26000000"/>
    <x v="4"/>
    <n v="871429"/>
    <x v="0"/>
  </r>
  <r>
    <x v="737"/>
    <x v="0"/>
    <x v="0"/>
    <x v="1"/>
    <x v="67"/>
    <x v="1"/>
    <x v="245"/>
    <x v="7"/>
    <n v="458"/>
    <n v="-100000"/>
    <n v="100000"/>
    <n v="3200000"/>
    <x v="56"/>
    <x v="1"/>
    <n v="1400000"/>
    <n v="2500000"/>
    <x v="1"/>
    <x v="316"/>
    <n v="4100000"/>
    <x v="3"/>
    <n v="156250"/>
    <x v="2"/>
  </r>
  <r>
    <x v="738"/>
    <x v="4"/>
    <x v="0"/>
    <x v="0"/>
    <x v="55"/>
    <x v="0"/>
    <x v="57"/>
    <x v="8"/>
    <n v="857"/>
    <n v="4300000"/>
    <n v="1500000"/>
    <n v="4200000"/>
    <x v="64"/>
    <x v="0"/>
    <n v="5400000"/>
    <n v="7500000"/>
    <x v="4"/>
    <x v="154"/>
    <n v="12000000"/>
    <x v="1"/>
    <n v="535714"/>
    <x v="0"/>
  </r>
  <r>
    <x v="739"/>
    <x v="0"/>
    <x v="0"/>
    <x v="1"/>
    <x v="55"/>
    <x v="0"/>
    <x v="47"/>
    <x v="7"/>
    <n v="429"/>
    <n v="5300000"/>
    <n v="3100000"/>
    <n v="5800000"/>
    <x v="91"/>
    <x v="1"/>
    <n v="5400000"/>
    <n v="7600000"/>
    <x v="1"/>
    <x v="424"/>
    <n v="16200000"/>
    <x v="1"/>
    <n v="475000"/>
    <x v="0"/>
  </r>
  <r>
    <x v="740"/>
    <x v="2"/>
    <x v="1"/>
    <x v="0"/>
    <x v="1"/>
    <x v="0"/>
    <x v="128"/>
    <x v="0"/>
    <n v="538"/>
    <n v="3900000"/>
    <n v="800000"/>
    <n v="8800000"/>
    <x v="108"/>
    <x v="1"/>
    <n v="10200000"/>
    <n v="15900000"/>
    <x v="2"/>
    <x v="246"/>
    <n v="17600000"/>
    <x v="1"/>
    <n v="1325000"/>
    <x v="0"/>
  </r>
  <r>
    <x v="741"/>
    <x v="5"/>
    <x v="1"/>
    <x v="0"/>
    <x v="84"/>
    <x v="0"/>
    <x v="182"/>
    <x v="3"/>
    <n v="828"/>
    <n v="4600000"/>
    <n v="13000000"/>
    <n v="26700000"/>
    <x v="31"/>
    <x v="0"/>
    <n v="5400000"/>
    <n v="14400000"/>
    <x v="4"/>
    <x v="147"/>
    <n v="51200000"/>
    <x v="0"/>
    <n v="1440000"/>
    <x v="0"/>
  </r>
  <r>
    <x v="742"/>
    <x v="3"/>
    <x v="0"/>
    <x v="1"/>
    <x v="93"/>
    <x v="0"/>
    <x v="264"/>
    <x v="9"/>
    <n v="339"/>
    <n v="5100000"/>
    <n v="2500000"/>
    <n v="8300000"/>
    <x v="51"/>
    <x v="1"/>
    <n v="3700000"/>
    <n v="6100000"/>
    <x v="1"/>
    <x v="69"/>
    <n v="18200000"/>
    <x v="1"/>
    <n v="1016667"/>
    <x v="0"/>
  </r>
  <r>
    <x v="743"/>
    <x v="3"/>
    <x v="0"/>
    <x v="1"/>
    <x v="18"/>
    <x v="0"/>
    <x v="284"/>
    <x v="6"/>
    <n v="376"/>
    <n v="2500000"/>
    <n v="7500000"/>
    <n v="21100000"/>
    <x v="48"/>
    <x v="1"/>
    <n v="13800000"/>
    <n v="16600000"/>
    <x v="1"/>
    <x v="359"/>
    <n v="36900000"/>
    <x v="2"/>
    <n v="922222"/>
    <x v="0"/>
  </r>
  <r>
    <x v="744"/>
    <x v="3"/>
    <x v="1"/>
    <x v="0"/>
    <x v="28"/>
    <x v="0"/>
    <x v="289"/>
    <x v="8"/>
    <n v="549"/>
    <n v="14800000"/>
    <n v="200000"/>
    <n v="17300000"/>
    <x v="67"/>
    <x v="1"/>
    <n v="23000000"/>
    <n v="30000000"/>
    <x v="2"/>
    <x v="425"/>
    <n v="40300000"/>
    <x v="0"/>
    <n v="2142857"/>
    <x v="0"/>
  </r>
  <r>
    <x v="745"/>
    <x v="2"/>
    <x v="1"/>
    <x v="1"/>
    <x v="91"/>
    <x v="0"/>
    <x v="268"/>
    <x v="6"/>
    <n v="587"/>
    <n v="11000000"/>
    <n v="3100000"/>
    <n v="8800000"/>
    <x v="44"/>
    <x v="0"/>
    <n v="8600000"/>
    <n v="12700000"/>
    <x v="2"/>
    <x v="383"/>
    <n v="26600000"/>
    <x v="4"/>
    <n v="705556"/>
    <x v="0"/>
  </r>
  <r>
    <x v="746"/>
    <x v="1"/>
    <x v="1"/>
    <x v="0"/>
    <x v="49"/>
    <x v="0"/>
    <x v="67"/>
    <x v="6"/>
    <n v="861"/>
    <n v="0"/>
    <n v="3500000"/>
    <n v="6200000"/>
    <x v="78"/>
    <x v="0"/>
    <n v="4600000"/>
    <n v="8400000"/>
    <x v="4"/>
    <x v="426"/>
    <n v="12300000"/>
    <x v="1"/>
    <n v="466667"/>
    <x v="0"/>
  </r>
  <r>
    <x v="747"/>
    <x v="1"/>
    <x v="1"/>
    <x v="0"/>
    <x v="53"/>
    <x v="0"/>
    <x v="204"/>
    <x v="0"/>
    <n v="409"/>
    <n v="6400000"/>
    <n v="4900000"/>
    <n v="8000000"/>
    <x v="85"/>
    <x v="1"/>
    <n v="3500000"/>
    <n v="7000000"/>
    <x v="1"/>
    <x v="167"/>
    <n v="22300000"/>
    <x v="4"/>
    <n v="583333"/>
    <x v="0"/>
  </r>
  <r>
    <x v="748"/>
    <x v="4"/>
    <x v="0"/>
    <x v="0"/>
    <x v="16"/>
    <x v="0"/>
    <x v="290"/>
    <x v="4"/>
    <n v="528"/>
    <n v="7800000"/>
    <n v="2200000"/>
    <n v="10000000"/>
    <x v="9"/>
    <x v="0"/>
    <n v="8600000"/>
    <n v="10200000"/>
    <x v="2"/>
    <x v="77"/>
    <n v="22700000"/>
    <x v="4"/>
    <n v="2550000"/>
    <x v="0"/>
  </r>
  <r>
    <x v="749"/>
    <x v="4"/>
    <x v="1"/>
    <x v="0"/>
    <x v="7"/>
    <x v="0"/>
    <x v="179"/>
    <x v="1"/>
    <n v="691"/>
    <n v="8800000"/>
    <n v="2200000"/>
    <n v="12100000"/>
    <x v="90"/>
    <x v="0"/>
    <n v="16600000"/>
    <n v="19600000"/>
    <x v="3"/>
    <x v="52"/>
    <n v="28800000"/>
    <x v="4"/>
    <n v="2450000"/>
    <x v="0"/>
  </r>
  <r>
    <x v="750"/>
    <x v="0"/>
    <x v="0"/>
    <x v="0"/>
    <x v="30"/>
    <x v="3"/>
    <x v="109"/>
    <x v="4"/>
    <n v="584"/>
    <n v="3900000"/>
    <n v="1300000"/>
    <n v="4800000"/>
    <x v="88"/>
    <x v="0"/>
    <n v="1900000"/>
    <n v="3600000"/>
    <x v="2"/>
    <x v="154"/>
    <n v="11500000"/>
    <x v="1"/>
    <n v="900000"/>
    <x v="0"/>
  </r>
  <r>
    <x v="751"/>
    <x v="3"/>
    <x v="1"/>
    <x v="0"/>
    <x v="54"/>
    <x v="0"/>
    <x v="176"/>
    <x v="4"/>
    <n v="459"/>
    <n v="14500000"/>
    <n v="3000000"/>
    <n v="25000000"/>
    <x v="35"/>
    <x v="1"/>
    <n v="15100000"/>
    <n v="20000000"/>
    <x v="1"/>
    <x v="171"/>
    <n v="49300000"/>
    <x v="0"/>
    <n v="5000000"/>
    <x v="0"/>
  </r>
  <r>
    <x v="752"/>
    <x v="5"/>
    <x v="0"/>
    <x v="1"/>
    <x v="79"/>
    <x v="0"/>
    <x v="291"/>
    <x v="3"/>
    <n v="755"/>
    <n v="0"/>
    <n v="12700000"/>
    <n v="30100000"/>
    <x v="47"/>
    <x v="0"/>
    <n v="27000000"/>
    <n v="31700000"/>
    <x v="0"/>
    <x v="210"/>
    <n v="50900000"/>
    <x v="0"/>
    <n v="3170000"/>
    <x v="0"/>
  </r>
  <r>
    <x v="753"/>
    <x v="2"/>
    <x v="1"/>
    <x v="1"/>
    <x v="80"/>
    <x v="0"/>
    <x v="271"/>
    <x v="2"/>
    <n v="688"/>
    <n v="4800000"/>
    <n v="16300000"/>
    <n v="25800000"/>
    <x v="94"/>
    <x v="0"/>
    <n v="16500000"/>
    <n v="27700000"/>
    <x v="3"/>
    <x v="262"/>
    <n v="56100000"/>
    <x v="0"/>
    <n v="1385000"/>
    <x v="0"/>
  </r>
  <r>
    <x v="754"/>
    <x v="5"/>
    <x v="1"/>
    <x v="1"/>
    <x v="94"/>
    <x v="0"/>
    <x v="292"/>
    <x v="9"/>
    <n v="384"/>
    <n v="2600000"/>
    <n v="1200000"/>
    <n v="20000000"/>
    <x v="3"/>
    <x v="1"/>
    <n v="18100000"/>
    <n v="26000000"/>
    <x v="1"/>
    <x v="182"/>
    <n v="31400000"/>
    <x v="2"/>
    <n v="4333333"/>
    <x v="0"/>
  </r>
  <r>
    <x v="755"/>
    <x v="4"/>
    <x v="0"/>
    <x v="0"/>
    <x v="65"/>
    <x v="1"/>
    <x v="16"/>
    <x v="2"/>
    <n v="869"/>
    <n v="1400000"/>
    <n v="1000000"/>
    <n v="1700000"/>
    <x v="70"/>
    <x v="0"/>
    <n v="1400000"/>
    <n v="1600000"/>
    <x v="4"/>
    <x v="213"/>
    <n v="4700000"/>
    <x v="3"/>
    <n v="80000"/>
    <x v="3"/>
  </r>
  <r>
    <x v="756"/>
    <x v="5"/>
    <x v="1"/>
    <x v="1"/>
    <x v="14"/>
    <x v="0"/>
    <x v="101"/>
    <x v="2"/>
    <n v="445"/>
    <n v="2100000"/>
    <n v="0"/>
    <n v="11100000"/>
    <x v="93"/>
    <x v="1"/>
    <n v="14700000"/>
    <n v="18700000"/>
    <x v="1"/>
    <x v="334"/>
    <n v="17900000"/>
    <x v="1"/>
    <n v="935000"/>
    <x v="0"/>
  </r>
  <r>
    <x v="757"/>
    <x v="1"/>
    <x v="0"/>
    <x v="0"/>
    <x v="32"/>
    <x v="2"/>
    <x v="111"/>
    <x v="9"/>
    <n v="393"/>
    <n v="500000"/>
    <n v="1500000"/>
    <n v="5400000"/>
    <x v="72"/>
    <x v="1"/>
    <n v="3700000"/>
    <n v="5500000"/>
    <x v="1"/>
    <x v="274"/>
    <n v="8800000"/>
    <x v="3"/>
    <n v="916667"/>
    <x v="0"/>
  </r>
  <r>
    <x v="758"/>
    <x v="2"/>
    <x v="0"/>
    <x v="1"/>
    <x v="59"/>
    <x v="0"/>
    <x v="266"/>
    <x v="3"/>
    <n v="414"/>
    <n v="8800000"/>
    <n v="13400000"/>
    <n v="23800000"/>
    <x v="54"/>
    <x v="1"/>
    <n v="19000000"/>
    <n v="24600000"/>
    <x v="1"/>
    <x v="427"/>
    <n v="55400000"/>
    <x v="0"/>
    <n v="2460000"/>
    <x v="0"/>
  </r>
  <r>
    <x v="759"/>
    <x v="0"/>
    <x v="0"/>
    <x v="0"/>
    <x v="63"/>
    <x v="0"/>
    <x v="188"/>
    <x v="7"/>
    <n v="395"/>
    <n v="2800000"/>
    <n v="13700000"/>
    <n v="37000000"/>
    <x v="117"/>
    <x v="1"/>
    <n v="9100000"/>
    <n v="19900000"/>
    <x v="1"/>
    <x v="428"/>
    <n v="63200000"/>
    <x v="0"/>
    <n v="1243750"/>
    <x v="0"/>
  </r>
  <r>
    <x v="760"/>
    <x v="2"/>
    <x v="1"/>
    <x v="1"/>
    <x v="76"/>
    <x v="0"/>
    <x v="206"/>
    <x v="8"/>
    <n v="815"/>
    <n v="200000"/>
    <n v="10800000"/>
    <n v="21600000"/>
    <x v="11"/>
    <x v="0"/>
    <n v="14600000"/>
    <n v="21000000"/>
    <x v="4"/>
    <x v="429"/>
    <n v="41500000"/>
    <x v="0"/>
    <n v="1500000"/>
    <x v="0"/>
  </r>
  <r>
    <x v="761"/>
    <x v="3"/>
    <x v="0"/>
    <x v="0"/>
    <x v="70"/>
    <x v="0"/>
    <x v="132"/>
    <x v="1"/>
    <n v="758"/>
    <n v="3900000"/>
    <n v="4300000"/>
    <n v="15800000"/>
    <x v="30"/>
    <x v="0"/>
    <n v="7600000"/>
    <n v="10500000"/>
    <x v="0"/>
    <x v="430"/>
    <n v="28600000"/>
    <x v="4"/>
    <n v="1312500"/>
    <x v="0"/>
  </r>
  <r>
    <x v="762"/>
    <x v="3"/>
    <x v="1"/>
    <x v="1"/>
    <x v="47"/>
    <x v="0"/>
    <x v="221"/>
    <x v="3"/>
    <n v="457"/>
    <n v="6900000"/>
    <n v="7800000"/>
    <n v="20600000"/>
    <x v="82"/>
    <x v="1"/>
    <n v="9900000"/>
    <n v="14500000"/>
    <x v="1"/>
    <x v="330"/>
    <n v="40900000"/>
    <x v="0"/>
    <n v="1450000"/>
    <x v="0"/>
  </r>
  <r>
    <x v="763"/>
    <x v="1"/>
    <x v="0"/>
    <x v="1"/>
    <x v="56"/>
    <x v="2"/>
    <x v="100"/>
    <x v="3"/>
    <n v="854"/>
    <n v="2600000"/>
    <n v="800000"/>
    <n v="2900000"/>
    <x v="81"/>
    <x v="0"/>
    <n v="2000000"/>
    <n v="3200000"/>
    <x v="4"/>
    <x v="79"/>
    <n v="7300000"/>
    <x v="3"/>
    <n v="320000"/>
    <x v="0"/>
  </r>
  <r>
    <x v="764"/>
    <x v="2"/>
    <x v="0"/>
    <x v="0"/>
    <x v="51"/>
    <x v="0"/>
    <x v="18"/>
    <x v="7"/>
    <n v="324"/>
    <n v="2400000"/>
    <n v="900000"/>
    <n v="12600000"/>
    <x v="51"/>
    <x v="1"/>
    <n v="7900000"/>
    <n v="10300000"/>
    <x v="1"/>
    <x v="69"/>
    <n v="19400000"/>
    <x v="1"/>
    <n v="643750"/>
    <x v="0"/>
  </r>
  <r>
    <x v="765"/>
    <x v="1"/>
    <x v="1"/>
    <x v="0"/>
    <x v="87"/>
    <x v="0"/>
    <x v="13"/>
    <x v="8"/>
    <n v="849"/>
    <n v="19400000"/>
    <n v="10300000"/>
    <n v="26600000"/>
    <x v="129"/>
    <x v="0"/>
    <n v="20900000"/>
    <n v="31500000"/>
    <x v="4"/>
    <x v="263"/>
    <n v="64200000"/>
    <x v="0"/>
    <n v="2250000"/>
    <x v="0"/>
  </r>
  <r>
    <x v="766"/>
    <x v="2"/>
    <x v="0"/>
    <x v="1"/>
    <x v="96"/>
    <x v="0"/>
    <x v="4"/>
    <x v="0"/>
    <n v="672"/>
    <n v="300000"/>
    <n v="11100000"/>
    <n v="23500000"/>
    <x v="4"/>
    <x v="0"/>
    <n v="19200000"/>
    <n v="24200000"/>
    <x v="3"/>
    <x v="431"/>
    <n v="41000000"/>
    <x v="0"/>
    <n v="2016667"/>
    <x v="0"/>
  </r>
  <r>
    <x v="767"/>
    <x v="2"/>
    <x v="1"/>
    <x v="1"/>
    <x v="76"/>
    <x v="0"/>
    <x v="152"/>
    <x v="9"/>
    <n v="859"/>
    <n v="9600000"/>
    <n v="16500000"/>
    <n v="29300000"/>
    <x v="58"/>
    <x v="0"/>
    <n v="9800000"/>
    <n v="20900000"/>
    <x v="4"/>
    <x v="231"/>
    <n v="64300000"/>
    <x v="0"/>
    <n v="3483333"/>
    <x v="0"/>
  </r>
  <r>
    <x v="768"/>
    <x v="4"/>
    <x v="0"/>
    <x v="0"/>
    <x v="48"/>
    <x v="0"/>
    <x v="153"/>
    <x v="1"/>
    <n v="584"/>
    <n v="5100000"/>
    <n v="1700000"/>
    <n v="14000000"/>
    <x v="4"/>
    <x v="0"/>
    <n v="10400000"/>
    <n v="15400000"/>
    <x v="2"/>
    <x v="360"/>
    <n v="26100000"/>
    <x v="4"/>
    <n v="1925000"/>
    <x v="0"/>
  </r>
  <r>
    <x v="769"/>
    <x v="3"/>
    <x v="1"/>
    <x v="0"/>
    <x v="77"/>
    <x v="2"/>
    <x v="279"/>
    <x v="4"/>
    <n v="346"/>
    <n v="3200000"/>
    <n v="1600000"/>
    <n v="3400000"/>
    <x v="9"/>
    <x v="0"/>
    <n v="3200000"/>
    <n v="4800000"/>
    <x v="1"/>
    <x v="432"/>
    <n v="9500000"/>
    <x v="3"/>
    <n v="1200000"/>
    <x v="0"/>
  </r>
  <r>
    <x v="770"/>
    <x v="2"/>
    <x v="0"/>
    <x v="0"/>
    <x v="74"/>
    <x v="0"/>
    <x v="129"/>
    <x v="6"/>
    <n v="635"/>
    <n v="6000000"/>
    <n v="7000000"/>
    <n v="12900000"/>
    <x v="52"/>
    <x v="0"/>
    <n v="8600000"/>
    <n v="12800000"/>
    <x v="3"/>
    <x v="68"/>
    <n v="29900000"/>
    <x v="4"/>
    <n v="711111"/>
    <x v="0"/>
  </r>
  <r>
    <x v="771"/>
    <x v="0"/>
    <x v="1"/>
    <x v="0"/>
    <x v="6"/>
    <x v="0"/>
    <x v="11"/>
    <x v="4"/>
    <n v="365"/>
    <n v="8200000"/>
    <n v="14800000"/>
    <n v="30200000"/>
    <x v="21"/>
    <x v="1"/>
    <n v="15500000"/>
    <n v="22700000"/>
    <x v="1"/>
    <x v="433"/>
    <n v="61900000"/>
    <x v="0"/>
    <n v="5675000"/>
    <x v="0"/>
  </r>
  <r>
    <x v="772"/>
    <x v="5"/>
    <x v="1"/>
    <x v="0"/>
    <x v="35"/>
    <x v="0"/>
    <x v="176"/>
    <x v="7"/>
    <n v="856"/>
    <n v="24900000"/>
    <n v="0"/>
    <n v="35700000"/>
    <x v="42"/>
    <x v="0"/>
    <n v="13800000"/>
    <n v="20000000"/>
    <x v="4"/>
    <x v="434"/>
    <n v="70100000"/>
    <x v="0"/>
    <n v="1250000"/>
    <x v="0"/>
  </r>
  <r>
    <x v="773"/>
    <x v="3"/>
    <x v="0"/>
    <x v="1"/>
    <x v="24"/>
    <x v="0"/>
    <x v="176"/>
    <x v="5"/>
    <n v="440"/>
    <n v="17100000"/>
    <n v="1000000"/>
    <n v="28500000"/>
    <x v="53"/>
    <x v="1"/>
    <n v="12400000"/>
    <n v="20000000"/>
    <x v="1"/>
    <x v="435"/>
    <n v="55600000"/>
    <x v="0"/>
    <n v="10000000"/>
    <x v="0"/>
  </r>
  <r>
    <x v="774"/>
    <x v="1"/>
    <x v="0"/>
    <x v="1"/>
    <x v="36"/>
    <x v="0"/>
    <x v="143"/>
    <x v="5"/>
    <n v="616"/>
    <n v="15700000"/>
    <n v="5900000"/>
    <n v="25800000"/>
    <x v="44"/>
    <x v="0"/>
    <n v="19200000"/>
    <n v="23300000"/>
    <x v="3"/>
    <x v="25"/>
    <n v="54700000"/>
    <x v="0"/>
    <n v="11650000"/>
    <x v="0"/>
  </r>
  <r>
    <x v="775"/>
    <x v="2"/>
    <x v="0"/>
    <x v="1"/>
    <x v="41"/>
    <x v="0"/>
    <x v="22"/>
    <x v="5"/>
    <n v="461"/>
    <n v="5700000"/>
    <n v="2900000"/>
    <n v="15100000"/>
    <x v="5"/>
    <x v="0"/>
    <n v="20600000"/>
    <n v="25700000"/>
    <x v="1"/>
    <x v="216"/>
    <n v="31100000"/>
    <x v="2"/>
    <n v="12850000"/>
    <x v="0"/>
  </r>
  <r>
    <x v="776"/>
    <x v="3"/>
    <x v="1"/>
    <x v="0"/>
    <x v="21"/>
    <x v="0"/>
    <x v="87"/>
    <x v="3"/>
    <n v="681"/>
    <n v="5100000"/>
    <n v="1700000"/>
    <n v="7400000"/>
    <x v="101"/>
    <x v="0"/>
    <n v="9300000"/>
    <n v="10800000"/>
    <x v="3"/>
    <x v="424"/>
    <n v="17300000"/>
    <x v="1"/>
    <n v="1080000"/>
    <x v="0"/>
  </r>
  <r>
    <x v="777"/>
    <x v="0"/>
    <x v="0"/>
    <x v="0"/>
    <x v="39"/>
    <x v="0"/>
    <x v="17"/>
    <x v="5"/>
    <n v="485"/>
    <n v="11000000"/>
    <n v="8100000"/>
    <n v="11000000"/>
    <x v="91"/>
    <x v="1"/>
    <n v="7200000"/>
    <n v="9400000"/>
    <x v="1"/>
    <x v="304"/>
    <n v="34400000"/>
    <x v="2"/>
    <n v="4700000"/>
    <x v="0"/>
  </r>
  <r>
    <x v="778"/>
    <x v="5"/>
    <x v="0"/>
    <x v="1"/>
    <x v="22"/>
    <x v="0"/>
    <x v="293"/>
    <x v="9"/>
    <n v="684"/>
    <n v="5500000"/>
    <n v="3500000"/>
    <n v="5300000"/>
    <x v="86"/>
    <x v="0"/>
    <n v="6000000"/>
    <n v="8300000"/>
    <x v="3"/>
    <x v="107"/>
    <n v="16700000"/>
    <x v="1"/>
    <n v="1383333"/>
    <x v="0"/>
  </r>
  <r>
    <x v="779"/>
    <x v="5"/>
    <x v="0"/>
    <x v="0"/>
    <x v="92"/>
    <x v="0"/>
    <x v="137"/>
    <x v="8"/>
    <n v="727"/>
    <n v="13100000"/>
    <n v="0"/>
    <n v="12300000"/>
    <x v="47"/>
    <x v="0"/>
    <n v="13200000"/>
    <n v="17900000"/>
    <x v="0"/>
    <x v="388"/>
    <n v="30800000"/>
    <x v="2"/>
    <n v="1278571"/>
    <x v="0"/>
  </r>
  <r>
    <x v="780"/>
    <x v="0"/>
    <x v="1"/>
    <x v="0"/>
    <x v="27"/>
    <x v="3"/>
    <x v="37"/>
    <x v="9"/>
    <n v="784"/>
    <n v="1400000"/>
    <n v="2400000"/>
    <n v="4500000"/>
    <x v="28"/>
    <x v="0"/>
    <n v="3700000"/>
    <n v="5100000"/>
    <x v="0"/>
    <x v="349"/>
    <n v="9900000"/>
    <x v="3"/>
    <n v="850000"/>
    <x v="0"/>
  </r>
  <r>
    <x v="781"/>
    <x v="2"/>
    <x v="1"/>
    <x v="1"/>
    <x v="52"/>
    <x v="0"/>
    <x v="185"/>
    <x v="4"/>
    <n v="865"/>
    <n v="26300000"/>
    <n v="3600000"/>
    <n v="36500000"/>
    <x v="2"/>
    <x v="0"/>
    <n v="7600000"/>
    <n v="20400000"/>
    <x v="4"/>
    <x v="436"/>
    <n v="76300000"/>
    <x v="0"/>
    <n v="5100000"/>
    <x v="0"/>
  </r>
  <r>
    <x v="782"/>
    <x v="2"/>
    <x v="1"/>
    <x v="0"/>
    <x v="18"/>
    <x v="0"/>
    <x v="277"/>
    <x v="6"/>
    <n v="791"/>
    <n v="1400000"/>
    <n v="10800000"/>
    <n v="16300000"/>
    <x v="54"/>
    <x v="0"/>
    <n v="14500000"/>
    <n v="20100000"/>
    <x v="0"/>
    <x v="390"/>
    <n v="34300000"/>
    <x v="2"/>
    <n v="1116667"/>
    <x v="0"/>
  </r>
  <r>
    <x v="783"/>
    <x v="4"/>
    <x v="1"/>
    <x v="0"/>
    <x v="71"/>
    <x v="0"/>
    <x v="113"/>
    <x v="7"/>
    <n v="866"/>
    <n v="4000000"/>
    <n v="1900000"/>
    <n v="6800000"/>
    <x v="48"/>
    <x v="0"/>
    <n v="5700000"/>
    <n v="8500000"/>
    <x v="4"/>
    <x v="338"/>
    <n v="14900000"/>
    <x v="1"/>
    <n v="531250"/>
    <x v="0"/>
  </r>
  <r>
    <x v="784"/>
    <x v="1"/>
    <x v="0"/>
    <x v="0"/>
    <x v="12"/>
    <x v="0"/>
    <x v="182"/>
    <x v="5"/>
    <n v="761"/>
    <n v="-100000"/>
    <n v="7300000"/>
    <n v="12600000"/>
    <x v="84"/>
    <x v="0"/>
    <n v="9900000"/>
    <n v="14400000"/>
    <x v="0"/>
    <x v="146"/>
    <n v="24800000"/>
    <x v="4"/>
    <n v="7200000"/>
    <x v="0"/>
  </r>
  <r>
    <x v="785"/>
    <x v="0"/>
    <x v="1"/>
    <x v="1"/>
    <x v="65"/>
    <x v="1"/>
    <x v="233"/>
    <x v="6"/>
    <n v="572"/>
    <n v="400000"/>
    <n v="500000"/>
    <n v="1400000"/>
    <x v="19"/>
    <x v="0"/>
    <n v="1800000"/>
    <n v="2100000"/>
    <x v="2"/>
    <x v="289"/>
    <n v="2900000"/>
    <x v="3"/>
    <n v="116667"/>
    <x v="1"/>
  </r>
  <r>
    <x v="786"/>
    <x v="4"/>
    <x v="0"/>
    <x v="0"/>
    <x v="71"/>
    <x v="0"/>
    <x v="75"/>
    <x v="9"/>
    <n v="601"/>
    <n v="2700000"/>
    <n v="2900000"/>
    <n v="6700000"/>
    <x v="1"/>
    <x v="0"/>
    <n v="5300000"/>
    <n v="8600000"/>
    <x v="3"/>
    <x v="285"/>
    <n v="14500000"/>
    <x v="1"/>
    <n v="1433333"/>
    <x v="0"/>
  </r>
  <r>
    <x v="787"/>
    <x v="5"/>
    <x v="0"/>
    <x v="1"/>
    <x v="49"/>
    <x v="0"/>
    <x v="111"/>
    <x v="8"/>
    <n v="820"/>
    <n v="2700000"/>
    <n v="2400000"/>
    <n v="9300000"/>
    <x v="55"/>
    <x v="0"/>
    <n v="3500000"/>
    <n v="5500000"/>
    <x v="4"/>
    <x v="155"/>
    <n v="17000000"/>
    <x v="1"/>
    <n v="392857"/>
    <x v="0"/>
  </r>
  <r>
    <x v="788"/>
    <x v="4"/>
    <x v="1"/>
    <x v="0"/>
    <x v="97"/>
    <x v="2"/>
    <x v="9"/>
    <x v="1"/>
    <n v="598"/>
    <n v="1600000"/>
    <n v="1800000"/>
    <n v="3200000"/>
    <x v="65"/>
    <x v="0"/>
    <n v="3000000"/>
    <n v="4300000"/>
    <x v="2"/>
    <x v="287"/>
    <n v="7800000"/>
    <x v="3"/>
    <n v="537500"/>
    <x v="0"/>
  </r>
  <r>
    <x v="789"/>
    <x v="0"/>
    <x v="0"/>
    <x v="0"/>
    <x v="21"/>
    <x v="0"/>
    <x v="223"/>
    <x v="6"/>
    <n v="544"/>
    <n v="5300000"/>
    <n v="1100000"/>
    <n v="12200000"/>
    <x v="101"/>
    <x v="1"/>
    <n v="7200000"/>
    <n v="8700000"/>
    <x v="2"/>
    <x v="437"/>
    <n v="21700000"/>
    <x v="4"/>
    <n v="483333"/>
    <x v="0"/>
  </r>
  <r>
    <x v="790"/>
    <x v="3"/>
    <x v="1"/>
    <x v="1"/>
    <x v="70"/>
    <x v="0"/>
    <x v="221"/>
    <x v="8"/>
    <n v="561"/>
    <n v="2300000"/>
    <n v="6200000"/>
    <n v="10200000"/>
    <x v="26"/>
    <x v="0"/>
    <n v="8700000"/>
    <n v="14500000"/>
    <x v="2"/>
    <x v="365"/>
    <n v="23300000"/>
    <x v="4"/>
    <n v="1035714"/>
    <x v="0"/>
  </r>
  <r>
    <x v="791"/>
    <x v="4"/>
    <x v="0"/>
    <x v="1"/>
    <x v="40"/>
    <x v="0"/>
    <x v="294"/>
    <x v="9"/>
    <n v="547"/>
    <n v="2800000"/>
    <n v="17800000"/>
    <n v="27000000"/>
    <x v="130"/>
    <x v="1"/>
    <n v="21600000"/>
    <n v="35500000"/>
    <x v="2"/>
    <x v="100"/>
    <n v="56900000"/>
    <x v="0"/>
    <n v="5916667"/>
    <x v="0"/>
  </r>
  <r>
    <x v="792"/>
    <x v="4"/>
    <x v="0"/>
    <x v="0"/>
    <x v="17"/>
    <x v="0"/>
    <x v="41"/>
    <x v="5"/>
    <n v="504"/>
    <n v="10500000"/>
    <n v="10900000"/>
    <n v="14500000"/>
    <x v="96"/>
    <x v="1"/>
    <n v="4000000"/>
    <n v="13400000"/>
    <x v="2"/>
    <x v="131"/>
    <n v="42200000"/>
    <x v="0"/>
    <n v="6700000"/>
    <x v="0"/>
  </r>
  <r>
    <x v="793"/>
    <x v="0"/>
    <x v="1"/>
    <x v="0"/>
    <x v="88"/>
    <x v="0"/>
    <x v="107"/>
    <x v="8"/>
    <n v="530"/>
    <n v="7100000"/>
    <n v="5800000"/>
    <n v="13100000"/>
    <x v="107"/>
    <x v="1"/>
    <n v="12000000"/>
    <n v="20800000"/>
    <x v="2"/>
    <x v="15"/>
    <n v="31900000"/>
    <x v="2"/>
    <n v="1485714"/>
    <x v="0"/>
  </r>
  <r>
    <x v="794"/>
    <x v="0"/>
    <x v="0"/>
    <x v="1"/>
    <x v="10"/>
    <x v="0"/>
    <x v="51"/>
    <x v="9"/>
    <n v="614"/>
    <n v="1000000"/>
    <n v="300000"/>
    <n v="7600000"/>
    <x v="61"/>
    <x v="0"/>
    <n v="7000000"/>
    <n v="10600000"/>
    <x v="3"/>
    <x v="438"/>
    <n v="11800000"/>
    <x v="1"/>
    <n v="1766667"/>
    <x v="0"/>
  </r>
  <r>
    <x v="795"/>
    <x v="4"/>
    <x v="1"/>
    <x v="0"/>
    <x v="96"/>
    <x v="0"/>
    <x v="222"/>
    <x v="6"/>
    <n v="351"/>
    <n v="11800000"/>
    <n v="5000000"/>
    <n v="24400000"/>
    <x v="45"/>
    <x v="1"/>
    <n v="17600000"/>
    <n v="22400000"/>
    <x v="1"/>
    <x v="439"/>
    <n v="47300000"/>
    <x v="0"/>
    <n v="1244444"/>
    <x v="0"/>
  </r>
  <r>
    <x v="796"/>
    <x v="4"/>
    <x v="0"/>
    <x v="1"/>
    <x v="88"/>
    <x v="0"/>
    <x v="49"/>
    <x v="3"/>
    <n v="431"/>
    <n v="3300000"/>
    <n v="9200000"/>
    <n v="22700000"/>
    <x v="111"/>
    <x v="1"/>
    <n v="14400000"/>
    <n v="19700000"/>
    <x v="1"/>
    <x v="440"/>
    <n v="41100000"/>
    <x v="0"/>
    <n v="1970000"/>
    <x v="0"/>
  </r>
  <r>
    <x v="797"/>
    <x v="5"/>
    <x v="1"/>
    <x v="1"/>
    <x v="70"/>
    <x v="0"/>
    <x v="53"/>
    <x v="3"/>
    <n v="403"/>
    <n v="200000"/>
    <n v="8800000"/>
    <n v="17300000"/>
    <x v="30"/>
    <x v="1"/>
    <n v="15500000"/>
    <n v="18400000"/>
    <x v="1"/>
    <x v="337"/>
    <n v="30900000"/>
    <x v="2"/>
    <n v="1840000"/>
    <x v="0"/>
  </r>
  <r>
    <x v="798"/>
    <x v="0"/>
    <x v="1"/>
    <x v="0"/>
    <x v="23"/>
    <x v="0"/>
    <x v="193"/>
    <x v="1"/>
    <n v="668"/>
    <n v="16600000"/>
    <n v="5000000"/>
    <n v="26100000"/>
    <x v="102"/>
    <x v="0"/>
    <n v="11100000"/>
    <n v="20200000"/>
    <x v="3"/>
    <x v="114"/>
    <n v="54700000"/>
    <x v="0"/>
    <n v="2525000"/>
    <x v="0"/>
  </r>
  <r>
    <x v="799"/>
    <x v="2"/>
    <x v="1"/>
    <x v="1"/>
    <x v="38"/>
    <x v="0"/>
    <x v="160"/>
    <x v="6"/>
    <n v="399"/>
    <n v="8000000"/>
    <n v="4300000"/>
    <n v="20100000"/>
    <x v="82"/>
    <x v="1"/>
    <n v="5800000"/>
    <n v="10400000"/>
    <x v="1"/>
    <x v="399"/>
    <n v="37500000"/>
    <x v="2"/>
    <n v="577778"/>
    <x v="0"/>
  </r>
  <r>
    <x v="800"/>
    <x v="5"/>
    <x v="0"/>
    <x v="0"/>
    <x v="21"/>
    <x v="0"/>
    <x v="51"/>
    <x v="8"/>
    <n v="665"/>
    <n v="6200000"/>
    <n v="800000"/>
    <n v="9500000"/>
    <x v="115"/>
    <x v="0"/>
    <n v="6700000"/>
    <n v="10600000"/>
    <x v="3"/>
    <x v="283"/>
    <n v="19600000"/>
    <x v="1"/>
    <n v="757143"/>
    <x v="0"/>
  </r>
  <r>
    <x v="801"/>
    <x v="0"/>
    <x v="0"/>
    <x v="0"/>
    <x v="1"/>
    <x v="0"/>
    <x v="129"/>
    <x v="7"/>
    <n v="344"/>
    <n v="10300000"/>
    <n v="7000000"/>
    <n v="15800000"/>
    <x v="44"/>
    <x v="1"/>
    <n v="8700000"/>
    <n v="12800000"/>
    <x v="1"/>
    <x v="57"/>
    <n v="37200000"/>
    <x v="2"/>
    <n v="800000"/>
    <x v="0"/>
  </r>
  <r>
    <x v="802"/>
    <x v="1"/>
    <x v="0"/>
    <x v="0"/>
    <x v="69"/>
    <x v="3"/>
    <x v="235"/>
    <x v="7"/>
    <n v="555"/>
    <n v="3900000"/>
    <n v="2900000"/>
    <n v="5100000"/>
    <x v="88"/>
    <x v="0"/>
    <n v="3700000"/>
    <n v="5400000"/>
    <x v="2"/>
    <x v="184"/>
    <n v="13700000"/>
    <x v="1"/>
    <n v="337500"/>
    <x v="0"/>
  </r>
  <r>
    <x v="803"/>
    <x v="4"/>
    <x v="1"/>
    <x v="1"/>
    <x v="3"/>
    <x v="0"/>
    <x v="214"/>
    <x v="2"/>
    <n v="301"/>
    <n v="23800000"/>
    <n v="13600000"/>
    <n v="31000000"/>
    <x v="106"/>
    <x v="1"/>
    <n v="17000000"/>
    <n v="26900000"/>
    <x v="1"/>
    <x v="441"/>
    <n v="76600000"/>
    <x v="0"/>
    <n v="1345000"/>
    <x v="0"/>
  </r>
  <r>
    <x v="804"/>
    <x v="0"/>
    <x v="1"/>
    <x v="1"/>
    <x v="8"/>
    <x v="1"/>
    <x v="233"/>
    <x v="9"/>
    <n v="726"/>
    <n v="2000000"/>
    <n v="0"/>
    <n v="2600000"/>
    <x v="8"/>
    <x v="0"/>
    <n v="1500000"/>
    <n v="2100000"/>
    <x v="0"/>
    <x v="320"/>
    <n v="5400000"/>
    <x v="3"/>
    <n v="350000"/>
    <x v="0"/>
  </r>
  <r>
    <x v="805"/>
    <x v="0"/>
    <x v="0"/>
    <x v="0"/>
    <x v="25"/>
    <x v="0"/>
    <x v="139"/>
    <x v="9"/>
    <n v="689"/>
    <n v="5700000"/>
    <n v="2500000"/>
    <n v="18900000"/>
    <x v="49"/>
    <x v="0"/>
    <n v="11200000"/>
    <n v="23100000"/>
    <x v="3"/>
    <x v="412"/>
    <n v="35500000"/>
    <x v="2"/>
    <n v="3850000"/>
    <x v="0"/>
  </r>
  <r>
    <x v="806"/>
    <x v="1"/>
    <x v="1"/>
    <x v="0"/>
    <x v="42"/>
    <x v="0"/>
    <x v="295"/>
    <x v="4"/>
    <n v="665"/>
    <n v="8500000"/>
    <n v="12800000"/>
    <n v="17900000"/>
    <x v="84"/>
    <x v="0"/>
    <n v="29400000"/>
    <n v="33900000"/>
    <x v="3"/>
    <x v="230"/>
    <n v="47700000"/>
    <x v="0"/>
    <n v="8475000"/>
    <x v="0"/>
  </r>
  <r>
    <x v="807"/>
    <x v="2"/>
    <x v="1"/>
    <x v="1"/>
    <x v="44"/>
    <x v="0"/>
    <x v="268"/>
    <x v="7"/>
    <n v="608"/>
    <n v="3600000"/>
    <n v="6200000"/>
    <n v="12600000"/>
    <x v="84"/>
    <x v="0"/>
    <n v="8200000"/>
    <n v="12700000"/>
    <x v="3"/>
    <x v="442"/>
    <n v="25700000"/>
    <x v="4"/>
    <n v="793750"/>
    <x v="0"/>
  </r>
  <r>
    <x v="808"/>
    <x v="2"/>
    <x v="1"/>
    <x v="0"/>
    <x v="18"/>
    <x v="0"/>
    <x v="129"/>
    <x v="2"/>
    <n v="335"/>
    <n v="4400000"/>
    <n v="3000000"/>
    <n v="15300000"/>
    <x v="0"/>
    <x v="1"/>
    <n v="4800000"/>
    <n v="12800000"/>
    <x v="1"/>
    <x v="370"/>
    <n v="28500000"/>
    <x v="4"/>
    <n v="640000"/>
    <x v="0"/>
  </r>
  <r>
    <x v="809"/>
    <x v="2"/>
    <x v="1"/>
    <x v="0"/>
    <x v="60"/>
    <x v="0"/>
    <x v="132"/>
    <x v="6"/>
    <n v="677"/>
    <n v="100000"/>
    <n v="2000000"/>
    <n v="12100000"/>
    <x v="4"/>
    <x v="0"/>
    <n v="5500000"/>
    <n v="10500000"/>
    <x v="3"/>
    <x v="424"/>
    <n v="18600000"/>
    <x v="1"/>
    <n v="583333"/>
    <x v="0"/>
  </r>
  <r>
    <x v="810"/>
    <x v="5"/>
    <x v="1"/>
    <x v="0"/>
    <x v="49"/>
    <x v="0"/>
    <x v="113"/>
    <x v="5"/>
    <n v="491"/>
    <n v="1700000"/>
    <n v="1800000"/>
    <n v="5300000"/>
    <x v="20"/>
    <x v="0"/>
    <n v="5900000"/>
    <n v="8500000"/>
    <x v="1"/>
    <x v="363"/>
    <n v="11400000"/>
    <x v="1"/>
    <n v="4250000"/>
    <x v="0"/>
  </r>
  <r>
    <x v="811"/>
    <x v="0"/>
    <x v="1"/>
    <x v="1"/>
    <x v="0"/>
    <x v="0"/>
    <x v="26"/>
    <x v="2"/>
    <n v="763"/>
    <n v="23000000"/>
    <n v="11800000"/>
    <n v="27500000"/>
    <x v="105"/>
    <x v="0"/>
    <n v="17800000"/>
    <n v="28100000"/>
    <x v="0"/>
    <x v="443"/>
    <n v="71900000"/>
    <x v="0"/>
    <n v="1405000"/>
    <x v="0"/>
  </r>
  <r>
    <x v="812"/>
    <x v="3"/>
    <x v="1"/>
    <x v="1"/>
    <x v="75"/>
    <x v="0"/>
    <x v="38"/>
    <x v="1"/>
    <n v="809"/>
    <n v="2400000"/>
    <n v="6900000"/>
    <n v="14000000"/>
    <x v="50"/>
    <x v="0"/>
    <n v="12600000"/>
    <n v="18100000"/>
    <x v="4"/>
    <x v="292"/>
    <n v="28500000"/>
    <x v="4"/>
    <n v="2262500"/>
    <x v="0"/>
  </r>
  <r>
    <x v="813"/>
    <x v="3"/>
    <x v="1"/>
    <x v="1"/>
    <x v="63"/>
    <x v="0"/>
    <x v="238"/>
    <x v="7"/>
    <n v="544"/>
    <n v="3500000"/>
    <n v="15000000"/>
    <n v="31300000"/>
    <x v="32"/>
    <x v="1"/>
    <n v="31200000"/>
    <n v="36400000"/>
    <x v="2"/>
    <x v="362"/>
    <n v="59500000"/>
    <x v="0"/>
    <n v="2275000"/>
    <x v="0"/>
  </r>
  <r>
    <x v="814"/>
    <x v="5"/>
    <x v="0"/>
    <x v="1"/>
    <x v="68"/>
    <x v="4"/>
    <x v="104"/>
    <x v="8"/>
    <n v="624"/>
    <n v="600000"/>
    <n v="0"/>
    <n v="600000"/>
    <x v="116"/>
    <x v="0"/>
    <n v="800000"/>
    <n v="800000"/>
    <x v="3"/>
    <x v="343"/>
    <n v="1400000"/>
    <x v="3"/>
    <n v="57143"/>
    <x v="3"/>
  </r>
  <r>
    <x v="815"/>
    <x v="2"/>
    <x v="0"/>
    <x v="0"/>
    <x v="19"/>
    <x v="0"/>
    <x v="183"/>
    <x v="3"/>
    <n v="388"/>
    <n v="9500000"/>
    <n v="800000"/>
    <n v="14900000"/>
    <x v="21"/>
    <x v="1"/>
    <n v="9600000"/>
    <n v="16800000"/>
    <x v="1"/>
    <x v="252"/>
    <n v="31700000"/>
    <x v="2"/>
    <n v="1680000"/>
    <x v="0"/>
  </r>
  <r>
    <x v="816"/>
    <x v="4"/>
    <x v="0"/>
    <x v="1"/>
    <x v="66"/>
    <x v="0"/>
    <x v="139"/>
    <x v="8"/>
    <n v="644"/>
    <n v="13300000"/>
    <n v="3500000"/>
    <n v="18300000"/>
    <x v="52"/>
    <x v="0"/>
    <n v="18900000"/>
    <n v="23100000"/>
    <x v="3"/>
    <x v="398"/>
    <n v="42300000"/>
    <x v="0"/>
    <n v="1650000"/>
    <x v="0"/>
  </r>
  <r>
    <x v="817"/>
    <x v="1"/>
    <x v="1"/>
    <x v="0"/>
    <x v="75"/>
    <x v="0"/>
    <x v="53"/>
    <x v="8"/>
    <n v="600"/>
    <n v="7300000"/>
    <n v="9700000"/>
    <n v="16500000"/>
    <x v="61"/>
    <x v="0"/>
    <n v="14800000"/>
    <n v="18400000"/>
    <x v="3"/>
    <x v="307"/>
    <n v="38700000"/>
    <x v="2"/>
    <n v="1314286"/>
    <x v="0"/>
  </r>
  <r>
    <x v="818"/>
    <x v="0"/>
    <x v="1"/>
    <x v="0"/>
    <x v="19"/>
    <x v="0"/>
    <x v="199"/>
    <x v="5"/>
    <n v="709"/>
    <n v="1000000"/>
    <n v="12700000"/>
    <n v="20900000"/>
    <x v="93"/>
    <x v="0"/>
    <n v="10100000"/>
    <n v="14100000"/>
    <x v="0"/>
    <x v="416"/>
    <n v="41100000"/>
    <x v="0"/>
    <n v="7050000"/>
    <x v="0"/>
  </r>
  <r>
    <x v="819"/>
    <x v="3"/>
    <x v="0"/>
    <x v="1"/>
    <x v="93"/>
    <x v="0"/>
    <x v="27"/>
    <x v="1"/>
    <n v="642"/>
    <n v="2600000"/>
    <n v="1900000"/>
    <n v="8600000"/>
    <x v="22"/>
    <x v="0"/>
    <n v="3100000"/>
    <n v="5600000"/>
    <x v="3"/>
    <x v="175"/>
    <n v="15400000"/>
    <x v="1"/>
    <n v="700000"/>
    <x v="0"/>
  </r>
  <r>
    <x v="820"/>
    <x v="1"/>
    <x v="1"/>
    <x v="1"/>
    <x v="44"/>
    <x v="0"/>
    <x v="160"/>
    <x v="4"/>
    <n v="423"/>
    <n v="7400000"/>
    <n v="4700000"/>
    <n v="11600000"/>
    <x v="80"/>
    <x v="0"/>
    <n v="7200000"/>
    <n v="10400000"/>
    <x v="1"/>
    <x v="216"/>
    <n v="27000000"/>
    <x v="4"/>
    <n v="2600000"/>
    <x v="0"/>
  </r>
  <r>
    <x v="821"/>
    <x v="1"/>
    <x v="1"/>
    <x v="1"/>
    <x v="55"/>
    <x v="0"/>
    <x v="265"/>
    <x v="0"/>
    <n v="900"/>
    <n v="3800000"/>
    <n v="2400000"/>
    <n v="7100000"/>
    <x v="90"/>
    <x v="0"/>
    <n v="2900000"/>
    <n v="5900000"/>
    <x v="4"/>
    <x v="128"/>
    <n v="15300000"/>
    <x v="1"/>
    <n v="491667"/>
    <x v="0"/>
  </r>
  <r>
    <x v="822"/>
    <x v="0"/>
    <x v="0"/>
    <x v="1"/>
    <x v="46"/>
    <x v="0"/>
    <x v="102"/>
    <x v="4"/>
    <n v="415"/>
    <n v="2300000"/>
    <n v="9400000"/>
    <n v="21700000"/>
    <x v="59"/>
    <x v="1"/>
    <n v="10900000"/>
    <n v="19500000"/>
    <x v="1"/>
    <x v="421"/>
    <n v="41700000"/>
    <x v="0"/>
    <n v="4875000"/>
    <x v="0"/>
  </r>
  <r>
    <x v="823"/>
    <x v="4"/>
    <x v="0"/>
    <x v="1"/>
    <x v="37"/>
    <x v="0"/>
    <x v="135"/>
    <x v="4"/>
    <n v="645"/>
    <n v="1300000"/>
    <n v="1100000"/>
    <n v="10900000"/>
    <x v="82"/>
    <x v="0"/>
    <n v="9700000"/>
    <n v="14300000"/>
    <x v="3"/>
    <x v="128"/>
    <n v="17100000"/>
    <x v="1"/>
    <n v="3575000"/>
    <x v="0"/>
  </r>
  <r>
    <x v="824"/>
    <x v="1"/>
    <x v="1"/>
    <x v="0"/>
    <x v="7"/>
    <x v="0"/>
    <x v="150"/>
    <x v="7"/>
    <n v="742"/>
    <n v="700000"/>
    <n v="5800000"/>
    <n v="11400000"/>
    <x v="60"/>
    <x v="0"/>
    <n v="8800000"/>
    <n v="15600000"/>
    <x v="0"/>
    <x v="353"/>
    <n v="23600000"/>
    <x v="4"/>
    <n v="975000"/>
    <x v="0"/>
  </r>
  <r>
    <x v="825"/>
    <x v="4"/>
    <x v="1"/>
    <x v="0"/>
    <x v="36"/>
    <x v="0"/>
    <x v="144"/>
    <x v="1"/>
    <n v="724"/>
    <n v="5500000"/>
    <n v="6000000"/>
    <n v="29000000"/>
    <x v="105"/>
    <x v="0"/>
    <n v="9500000"/>
    <n v="19800000"/>
    <x v="0"/>
    <x v="310"/>
    <n v="47800000"/>
    <x v="0"/>
    <n v="2475000"/>
    <x v="0"/>
  </r>
  <r>
    <x v="826"/>
    <x v="5"/>
    <x v="0"/>
    <x v="0"/>
    <x v="27"/>
    <x v="3"/>
    <x v="235"/>
    <x v="0"/>
    <n v="707"/>
    <n v="600000"/>
    <n v="1700000"/>
    <n v="6200000"/>
    <x v="33"/>
    <x v="0"/>
    <n v="4600000"/>
    <n v="5400000"/>
    <x v="0"/>
    <x v="444"/>
    <n v="10100000"/>
    <x v="1"/>
    <n v="450000"/>
    <x v="0"/>
  </r>
  <r>
    <x v="827"/>
    <x v="3"/>
    <x v="1"/>
    <x v="1"/>
    <x v="8"/>
    <x v="1"/>
    <x v="245"/>
    <x v="4"/>
    <n v="780"/>
    <n v="500000"/>
    <n v="900000"/>
    <n v="1700000"/>
    <x v="66"/>
    <x v="0"/>
    <n v="2100000"/>
    <n v="2500000"/>
    <x v="0"/>
    <x v="31"/>
    <n v="3900000"/>
    <x v="3"/>
    <n v="625000"/>
    <x v="0"/>
  </r>
  <r>
    <x v="828"/>
    <x v="4"/>
    <x v="1"/>
    <x v="0"/>
    <x v="17"/>
    <x v="0"/>
    <x v="215"/>
    <x v="3"/>
    <n v="538"/>
    <n v="9600000"/>
    <n v="5400000"/>
    <n v="19300000"/>
    <x v="104"/>
    <x v="1"/>
    <n v="14100000"/>
    <n v="21900000"/>
    <x v="2"/>
    <x v="21"/>
    <n v="40600000"/>
    <x v="0"/>
    <n v="2190000"/>
    <x v="0"/>
  </r>
  <r>
    <x v="829"/>
    <x v="0"/>
    <x v="0"/>
    <x v="0"/>
    <x v="43"/>
    <x v="0"/>
    <x v="296"/>
    <x v="8"/>
    <n v="706"/>
    <n v="22900000"/>
    <n v="4300000"/>
    <n v="30300000"/>
    <x v="92"/>
    <x v="0"/>
    <n v="8500000"/>
    <n v="17700000"/>
    <x v="0"/>
    <x v="445"/>
    <n v="66300000"/>
    <x v="0"/>
    <n v="1264286"/>
    <x v="0"/>
  </r>
  <r>
    <x v="830"/>
    <x v="1"/>
    <x v="0"/>
    <x v="0"/>
    <x v="36"/>
    <x v="0"/>
    <x v="221"/>
    <x v="7"/>
    <n v="811"/>
    <n v="1000000"/>
    <n v="12400000"/>
    <n v="16100000"/>
    <x v="77"/>
    <x v="0"/>
    <n v="4900000"/>
    <n v="14500000"/>
    <x v="4"/>
    <x v="239"/>
    <n v="36800000"/>
    <x v="2"/>
    <n v="906250"/>
    <x v="0"/>
  </r>
  <r>
    <x v="831"/>
    <x v="0"/>
    <x v="0"/>
    <x v="1"/>
    <x v="37"/>
    <x v="0"/>
    <x v="171"/>
    <x v="8"/>
    <n v="849"/>
    <n v="6300000"/>
    <n v="2400000"/>
    <n v="9500000"/>
    <x v="22"/>
    <x v="0"/>
    <n v="6600000"/>
    <n v="9100000"/>
    <x v="4"/>
    <x v="446"/>
    <n v="22000000"/>
    <x v="4"/>
    <n v="650000"/>
    <x v="0"/>
  </r>
  <r>
    <x v="832"/>
    <x v="2"/>
    <x v="0"/>
    <x v="0"/>
    <x v="62"/>
    <x v="0"/>
    <x v="66"/>
    <x v="3"/>
    <n v="880"/>
    <n v="15800000"/>
    <n v="8200000"/>
    <n v="20100000"/>
    <x v="102"/>
    <x v="0"/>
    <n v="7600000"/>
    <n v="16700000"/>
    <x v="4"/>
    <x v="447"/>
    <n v="50300000"/>
    <x v="0"/>
    <n v="1670000"/>
    <x v="0"/>
  </r>
  <r>
    <x v="833"/>
    <x v="3"/>
    <x v="1"/>
    <x v="1"/>
    <x v="51"/>
    <x v="0"/>
    <x v="25"/>
    <x v="4"/>
    <n v="664"/>
    <n v="9500000"/>
    <n v="500000"/>
    <n v="7800000"/>
    <x v="32"/>
    <x v="0"/>
    <n v="4300000"/>
    <n v="9500000"/>
    <x v="3"/>
    <x v="448"/>
    <n v="21300000"/>
    <x v="4"/>
    <n v="2375000"/>
    <x v="0"/>
  </r>
  <r>
    <x v="834"/>
    <x v="3"/>
    <x v="0"/>
    <x v="1"/>
    <x v="32"/>
    <x v="2"/>
    <x v="62"/>
    <x v="5"/>
    <n v="465"/>
    <n v="0"/>
    <n v="2600000"/>
    <n v="5300000"/>
    <x v="101"/>
    <x v="0"/>
    <n v="3500000"/>
    <n v="5000000"/>
    <x v="1"/>
    <x v="9"/>
    <n v="9300000"/>
    <x v="3"/>
    <n v="2500000"/>
    <x v="0"/>
  </r>
  <r>
    <x v="835"/>
    <x v="2"/>
    <x v="1"/>
    <x v="1"/>
    <x v="51"/>
    <x v="0"/>
    <x v="30"/>
    <x v="5"/>
    <n v="786"/>
    <n v="600000"/>
    <n v="6400000"/>
    <n v="10700000"/>
    <x v="88"/>
    <x v="0"/>
    <n v="10300000"/>
    <n v="12000000"/>
    <x v="0"/>
    <x v="59"/>
    <n v="21200000"/>
    <x v="4"/>
    <n v="6000000"/>
    <x v="0"/>
  </r>
  <r>
    <x v="836"/>
    <x v="5"/>
    <x v="0"/>
    <x v="1"/>
    <x v="65"/>
    <x v="1"/>
    <x v="84"/>
    <x v="3"/>
    <n v="326"/>
    <n v="400000"/>
    <n v="1000000"/>
    <n v="2400000"/>
    <x v="14"/>
    <x v="1"/>
    <n v="1300000"/>
    <n v="2000000"/>
    <x v="1"/>
    <x v="132"/>
    <n v="4400000"/>
    <x v="3"/>
    <n v="200000"/>
    <x v="0"/>
  </r>
  <r>
    <x v="837"/>
    <x v="1"/>
    <x v="1"/>
    <x v="0"/>
    <x v="1"/>
    <x v="0"/>
    <x v="87"/>
    <x v="7"/>
    <n v="399"/>
    <n v="5900000"/>
    <n v="7600000"/>
    <n v="12700000"/>
    <x v="111"/>
    <x v="1"/>
    <n v="5500000"/>
    <n v="10800000"/>
    <x v="1"/>
    <x v="385"/>
    <n v="30300000"/>
    <x v="2"/>
    <n v="675000"/>
    <x v="0"/>
  </r>
  <r>
    <x v="838"/>
    <x v="0"/>
    <x v="1"/>
    <x v="1"/>
    <x v="92"/>
    <x v="0"/>
    <x v="280"/>
    <x v="9"/>
    <n v="841"/>
    <n v="6800000"/>
    <n v="100000"/>
    <n v="11100000"/>
    <x v="99"/>
    <x v="0"/>
    <n v="4900000"/>
    <n v="11500000"/>
    <x v="4"/>
    <x v="44"/>
    <n v="23400000"/>
    <x v="4"/>
    <n v="1916667"/>
    <x v="0"/>
  </r>
  <r>
    <x v="839"/>
    <x v="0"/>
    <x v="1"/>
    <x v="1"/>
    <x v="55"/>
    <x v="0"/>
    <x v="112"/>
    <x v="8"/>
    <n v="638"/>
    <n v="4900000"/>
    <n v="200000"/>
    <n v="4900000"/>
    <x v="86"/>
    <x v="0"/>
    <n v="4400000"/>
    <n v="6700000"/>
    <x v="3"/>
    <x v="154"/>
    <n v="12000000"/>
    <x v="1"/>
    <n v="478571"/>
    <x v="0"/>
  </r>
  <r>
    <x v="840"/>
    <x v="4"/>
    <x v="0"/>
    <x v="1"/>
    <x v="51"/>
    <x v="0"/>
    <x v="72"/>
    <x v="4"/>
    <n v="478"/>
    <n v="4000000"/>
    <n v="3900000"/>
    <n v="11300000"/>
    <x v="78"/>
    <x v="1"/>
    <n v="5100000"/>
    <n v="8900000"/>
    <x v="1"/>
    <x v="298"/>
    <n v="22700000"/>
    <x v="4"/>
    <n v="2225000"/>
    <x v="0"/>
  </r>
  <r>
    <x v="841"/>
    <x v="1"/>
    <x v="0"/>
    <x v="1"/>
    <x v="46"/>
    <x v="0"/>
    <x v="289"/>
    <x v="4"/>
    <n v="600"/>
    <n v="14600000"/>
    <n v="12500000"/>
    <n v="24800000"/>
    <x v="131"/>
    <x v="0"/>
    <n v="18000000"/>
    <n v="30000000"/>
    <x v="3"/>
    <x v="449"/>
    <n v="60200000"/>
    <x v="0"/>
    <n v="7500000"/>
    <x v="0"/>
  </r>
  <r>
    <x v="842"/>
    <x v="1"/>
    <x v="0"/>
    <x v="1"/>
    <x v="11"/>
    <x v="0"/>
    <x v="150"/>
    <x v="7"/>
    <n v="768"/>
    <n v="300000"/>
    <n v="1800000"/>
    <n v="26000000"/>
    <x v="78"/>
    <x v="0"/>
    <n v="11800000"/>
    <n v="15600000"/>
    <x v="0"/>
    <x v="199"/>
    <n v="34800000"/>
    <x v="2"/>
    <n v="975000"/>
    <x v="0"/>
  </r>
  <r>
    <x v="843"/>
    <x v="1"/>
    <x v="1"/>
    <x v="0"/>
    <x v="13"/>
    <x v="3"/>
    <x v="68"/>
    <x v="3"/>
    <n v="523"/>
    <n v="2400000"/>
    <n v="1100000"/>
    <n v="6200000"/>
    <x v="56"/>
    <x v="1"/>
    <n v="5400000"/>
    <n v="6500000"/>
    <x v="2"/>
    <x v="426"/>
    <n v="11600000"/>
    <x v="1"/>
    <n v="650000"/>
    <x v="0"/>
  </r>
  <r>
    <x v="844"/>
    <x v="0"/>
    <x v="0"/>
    <x v="1"/>
    <x v="19"/>
    <x v="0"/>
    <x v="152"/>
    <x v="8"/>
    <n v="327"/>
    <n v="8200000"/>
    <n v="100000"/>
    <n v="22800000"/>
    <x v="47"/>
    <x v="1"/>
    <n v="16200000"/>
    <n v="20900000"/>
    <x v="1"/>
    <x v="359"/>
    <n v="37600000"/>
    <x v="2"/>
    <n v="1492857"/>
    <x v="0"/>
  </r>
  <r>
    <x v="845"/>
    <x v="5"/>
    <x v="0"/>
    <x v="1"/>
    <x v="65"/>
    <x v="1"/>
    <x v="189"/>
    <x v="1"/>
    <n v="799"/>
    <n v="1000000"/>
    <n v="700000"/>
    <n v="2200000"/>
    <x v="33"/>
    <x v="0"/>
    <n v="1000000"/>
    <n v="1800000"/>
    <x v="0"/>
    <x v="450"/>
    <n v="4500000"/>
    <x v="3"/>
    <n v="225000"/>
    <x v="0"/>
  </r>
  <r>
    <x v="846"/>
    <x v="3"/>
    <x v="0"/>
    <x v="0"/>
    <x v="23"/>
    <x v="0"/>
    <x v="48"/>
    <x v="6"/>
    <n v="803"/>
    <n v="18700000"/>
    <n v="6300000"/>
    <n v="27800000"/>
    <x v="44"/>
    <x v="0"/>
    <n v="18900000"/>
    <n v="23000000"/>
    <x v="4"/>
    <x v="192"/>
    <n v="59800000"/>
    <x v="0"/>
    <n v="1277778"/>
    <x v="0"/>
  </r>
  <r>
    <x v="847"/>
    <x v="0"/>
    <x v="0"/>
    <x v="0"/>
    <x v="85"/>
    <x v="0"/>
    <x v="153"/>
    <x v="6"/>
    <n v="524"/>
    <n v="12900000"/>
    <n v="5100000"/>
    <n v="21000000"/>
    <x v="99"/>
    <x v="1"/>
    <n v="8800000"/>
    <n v="15400000"/>
    <x v="2"/>
    <x v="451"/>
    <n v="46700000"/>
    <x v="0"/>
    <n v="855556"/>
    <x v="0"/>
  </r>
  <r>
    <x v="848"/>
    <x v="5"/>
    <x v="0"/>
    <x v="0"/>
    <x v="49"/>
    <x v="0"/>
    <x v="196"/>
    <x v="9"/>
    <n v="506"/>
    <n v="2300000"/>
    <n v="1900000"/>
    <n v="9600000"/>
    <x v="64"/>
    <x v="1"/>
    <n v="4500000"/>
    <n v="6600000"/>
    <x v="2"/>
    <x v="328"/>
    <n v="16400000"/>
    <x v="1"/>
    <n v="1100000"/>
    <x v="0"/>
  </r>
  <r>
    <x v="849"/>
    <x v="5"/>
    <x v="0"/>
    <x v="0"/>
    <x v="80"/>
    <x v="0"/>
    <x v="232"/>
    <x v="5"/>
    <n v="351"/>
    <n v="22400000"/>
    <n v="2200000"/>
    <n v="31500000"/>
    <x v="132"/>
    <x v="1"/>
    <n v="5800000"/>
    <n v="18800000"/>
    <x v="1"/>
    <x v="452"/>
    <n v="65300000"/>
    <x v="0"/>
    <n v="9400000"/>
    <x v="0"/>
  </r>
  <r>
    <x v="850"/>
    <x v="0"/>
    <x v="0"/>
    <x v="1"/>
    <x v="69"/>
    <x v="3"/>
    <x v="297"/>
    <x v="1"/>
    <n v="648"/>
    <n v="1200000"/>
    <n v="3100000"/>
    <n v="6200000"/>
    <x v="9"/>
    <x v="0"/>
    <n v="2600000"/>
    <n v="4200000"/>
    <x v="3"/>
    <x v="453"/>
    <n v="12300000"/>
    <x v="1"/>
    <n v="525000"/>
    <x v="0"/>
  </r>
  <r>
    <x v="851"/>
    <x v="5"/>
    <x v="1"/>
    <x v="0"/>
    <x v="20"/>
    <x v="0"/>
    <x v="241"/>
    <x v="4"/>
    <n v="612"/>
    <n v="6100000"/>
    <n v="5900000"/>
    <n v="16400000"/>
    <x v="30"/>
    <x v="0"/>
    <n v="15600000"/>
    <n v="18500000"/>
    <x v="3"/>
    <x v="454"/>
    <n v="33300000"/>
    <x v="2"/>
    <n v="4625000"/>
    <x v="0"/>
  </r>
  <r>
    <x v="852"/>
    <x v="5"/>
    <x v="0"/>
    <x v="0"/>
    <x v="7"/>
    <x v="0"/>
    <x v="61"/>
    <x v="8"/>
    <n v="396"/>
    <n v="5400000"/>
    <n v="7500000"/>
    <n v="17600000"/>
    <x v="54"/>
    <x v="1"/>
    <n v="6800000"/>
    <n v="12400000"/>
    <x v="1"/>
    <x v="60"/>
    <n v="36200000"/>
    <x v="2"/>
    <n v="885714"/>
    <x v="0"/>
  </r>
  <r>
    <x v="853"/>
    <x v="2"/>
    <x v="1"/>
    <x v="0"/>
    <x v="57"/>
    <x v="4"/>
    <x v="104"/>
    <x v="5"/>
    <n v="458"/>
    <n v="500000"/>
    <n v="0"/>
    <n v="1100000"/>
    <x v="70"/>
    <x v="1"/>
    <n v="600000"/>
    <n v="800000"/>
    <x v="1"/>
    <x v="455"/>
    <n v="1900000"/>
    <x v="3"/>
    <n v="400000"/>
    <x v="0"/>
  </r>
  <r>
    <x v="854"/>
    <x v="2"/>
    <x v="0"/>
    <x v="1"/>
    <x v="26"/>
    <x v="3"/>
    <x v="33"/>
    <x v="9"/>
    <n v="488"/>
    <n v="100000"/>
    <n v="500000"/>
    <n v="4500000"/>
    <x v="9"/>
    <x v="1"/>
    <n v="1800000"/>
    <n v="3400000"/>
    <x v="1"/>
    <x v="303"/>
    <n v="6800000"/>
    <x v="3"/>
    <n v="566667"/>
    <x v="0"/>
  </r>
  <r>
    <x v="855"/>
    <x v="4"/>
    <x v="0"/>
    <x v="0"/>
    <x v="23"/>
    <x v="0"/>
    <x v="55"/>
    <x v="9"/>
    <n v="475"/>
    <n v="1300000"/>
    <n v="6100000"/>
    <n v="14700000"/>
    <x v="32"/>
    <x v="1"/>
    <n v="13700000"/>
    <n v="18900000"/>
    <x v="1"/>
    <x v="78"/>
    <n v="29100000"/>
    <x v="4"/>
    <n v="3150000"/>
    <x v="0"/>
  </r>
  <r>
    <x v="856"/>
    <x v="5"/>
    <x v="1"/>
    <x v="0"/>
    <x v="71"/>
    <x v="0"/>
    <x v="204"/>
    <x v="6"/>
    <n v="417"/>
    <n v="2000000"/>
    <n v="3900000"/>
    <n v="6500000"/>
    <x v="12"/>
    <x v="1"/>
    <n v="5100000"/>
    <n v="7000000"/>
    <x v="1"/>
    <x v="17"/>
    <n v="14600000"/>
    <x v="1"/>
    <n v="388889"/>
    <x v="0"/>
  </r>
  <r>
    <x v="857"/>
    <x v="0"/>
    <x v="1"/>
    <x v="0"/>
    <x v="54"/>
    <x v="0"/>
    <x v="101"/>
    <x v="1"/>
    <n v="781"/>
    <n v="17600000"/>
    <n v="900000"/>
    <n v="23700000"/>
    <x v="17"/>
    <x v="0"/>
    <n v="13300000"/>
    <n v="18700000"/>
    <x v="0"/>
    <x v="323"/>
    <n v="49000000"/>
    <x v="0"/>
    <n v="2337500"/>
    <x v="0"/>
  </r>
  <r>
    <x v="858"/>
    <x v="5"/>
    <x v="1"/>
    <x v="1"/>
    <x v="22"/>
    <x v="0"/>
    <x v="34"/>
    <x v="0"/>
    <n v="337"/>
    <n v="3400000"/>
    <n v="2100000"/>
    <n v="9400000"/>
    <x v="86"/>
    <x v="1"/>
    <n v="3900000"/>
    <n v="6200000"/>
    <x v="1"/>
    <x v="200"/>
    <n v="17300000"/>
    <x v="1"/>
    <n v="516667"/>
    <x v="0"/>
  </r>
  <r>
    <x v="859"/>
    <x v="1"/>
    <x v="1"/>
    <x v="1"/>
    <x v="65"/>
    <x v="1"/>
    <x v="189"/>
    <x v="0"/>
    <n v="511"/>
    <n v="300000"/>
    <n v="200000"/>
    <n v="2200000"/>
    <x v="66"/>
    <x v="1"/>
    <n v="1400000"/>
    <n v="1800000"/>
    <x v="2"/>
    <x v="16"/>
    <n v="3300000"/>
    <x v="3"/>
    <n v="150000"/>
    <x v="2"/>
  </r>
  <r>
    <x v="860"/>
    <x v="4"/>
    <x v="0"/>
    <x v="0"/>
    <x v="62"/>
    <x v="0"/>
    <x v="247"/>
    <x v="9"/>
    <n v="837"/>
    <n v="12600000"/>
    <n v="3700000"/>
    <n v="24700000"/>
    <x v="82"/>
    <x v="0"/>
    <n v="12700000"/>
    <n v="17300000"/>
    <x v="4"/>
    <x v="247"/>
    <n v="47200000"/>
    <x v="0"/>
    <n v="2883333"/>
    <x v="0"/>
  </r>
  <r>
    <x v="861"/>
    <x v="5"/>
    <x v="1"/>
    <x v="0"/>
    <x v="94"/>
    <x v="0"/>
    <x v="266"/>
    <x v="0"/>
    <n v="810"/>
    <n v="1300000"/>
    <n v="10500000"/>
    <n v="30300000"/>
    <x v="32"/>
    <x v="0"/>
    <n v="19400000"/>
    <n v="24600000"/>
    <x v="4"/>
    <x v="61"/>
    <n v="49700000"/>
    <x v="0"/>
    <n v="2050000"/>
    <x v="0"/>
  </r>
  <r>
    <x v="862"/>
    <x v="0"/>
    <x v="1"/>
    <x v="0"/>
    <x v="5"/>
    <x v="0"/>
    <x v="51"/>
    <x v="1"/>
    <n v="588"/>
    <n v="3700000"/>
    <n v="5200000"/>
    <n v="15000000"/>
    <x v="84"/>
    <x v="0"/>
    <n v="6100000"/>
    <n v="10600000"/>
    <x v="2"/>
    <x v="238"/>
    <n v="28700000"/>
    <x v="4"/>
    <n v="1325000"/>
    <x v="0"/>
  </r>
  <r>
    <x v="863"/>
    <x v="3"/>
    <x v="0"/>
    <x v="0"/>
    <x v="33"/>
    <x v="0"/>
    <x v="298"/>
    <x v="0"/>
    <n v="870"/>
    <n v="3200000"/>
    <n v="2400000"/>
    <n v="12300000"/>
    <x v="108"/>
    <x v="0"/>
    <n v="3500000"/>
    <n v="9200000"/>
    <x v="4"/>
    <x v="353"/>
    <n v="22100000"/>
    <x v="4"/>
    <n v="766667"/>
    <x v="0"/>
  </r>
  <r>
    <x v="864"/>
    <x v="1"/>
    <x v="1"/>
    <x v="1"/>
    <x v="66"/>
    <x v="0"/>
    <x v="82"/>
    <x v="3"/>
    <n v="733"/>
    <n v="15600000"/>
    <n v="12000000"/>
    <n v="19200000"/>
    <x v="106"/>
    <x v="0"/>
    <n v="10800000"/>
    <n v="20700000"/>
    <x v="0"/>
    <x v="456"/>
    <n v="54000000"/>
    <x v="0"/>
    <n v="2070000"/>
    <x v="0"/>
  </r>
  <r>
    <x v="865"/>
    <x v="3"/>
    <x v="1"/>
    <x v="1"/>
    <x v="83"/>
    <x v="0"/>
    <x v="299"/>
    <x v="7"/>
    <n v="348"/>
    <n v="10000000"/>
    <n v="10900000"/>
    <n v="20400000"/>
    <x v="121"/>
    <x v="1"/>
    <n v="13400000"/>
    <n v="20300000"/>
    <x v="1"/>
    <x v="367"/>
    <n v="47700000"/>
    <x v="0"/>
    <n v="1268750"/>
    <x v="0"/>
  </r>
  <r>
    <x v="866"/>
    <x v="1"/>
    <x v="1"/>
    <x v="1"/>
    <x v="76"/>
    <x v="0"/>
    <x v="48"/>
    <x v="0"/>
    <n v="741"/>
    <n v="5600000"/>
    <n v="11200000"/>
    <n v="27100000"/>
    <x v="29"/>
    <x v="0"/>
    <n v="15900000"/>
    <n v="23000000"/>
    <x v="0"/>
    <x v="457"/>
    <n v="52800000"/>
    <x v="0"/>
    <n v="1916667"/>
    <x v="0"/>
  </r>
  <r>
    <x v="867"/>
    <x v="2"/>
    <x v="1"/>
    <x v="0"/>
    <x v="38"/>
    <x v="0"/>
    <x v="221"/>
    <x v="0"/>
    <n v="306"/>
    <n v="700000"/>
    <n v="8800000"/>
    <n v="11600000"/>
    <x v="30"/>
    <x v="1"/>
    <n v="11600000"/>
    <n v="14500000"/>
    <x v="1"/>
    <x v="315"/>
    <n v="26200000"/>
    <x v="4"/>
    <n v="1208333"/>
    <x v="0"/>
  </r>
  <r>
    <x v="868"/>
    <x v="0"/>
    <x v="0"/>
    <x v="1"/>
    <x v="17"/>
    <x v="0"/>
    <x v="102"/>
    <x v="6"/>
    <n v="428"/>
    <n v="15900000"/>
    <n v="7200000"/>
    <n v="19900000"/>
    <x v="36"/>
    <x v="1"/>
    <n v="13000000"/>
    <n v="19500000"/>
    <x v="1"/>
    <x v="400"/>
    <n v="49300000"/>
    <x v="0"/>
    <n v="1083333"/>
    <x v="0"/>
  </r>
  <r>
    <x v="869"/>
    <x v="2"/>
    <x v="0"/>
    <x v="0"/>
    <x v="58"/>
    <x v="0"/>
    <x v="95"/>
    <x v="4"/>
    <n v="455"/>
    <n v="3800000"/>
    <n v="3000000"/>
    <n v="25100000"/>
    <x v="87"/>
    <x v="0"/>
    <n v="14700000"/>
    <n v="22100000"/>
    <x v="1"/>
    <x v="361"/>
    <n v="38500000"/>
    <x v="2"/>
    <n v="5525000"/>
    <x v="0"/>
  </r>
  <r>
    <x v="870"/>
    <x v="5"/>
    <x v="1"/>
    <x v="1"/>
    <x v="5"/>
    <x v="0"/>
    <x v="246"/>
    <x v="5"/>
    <n v="356"/>
    <n v="7100000"/>
    <n v="8800000"/>
    <n v="13400000"/>
    <x v="50"/>
    <x v="0"/>
    <n v="9200000"/>
    <n v="14700000"/>
    <x v="1"/>
    <x v="234"/>
    <n v="34100000"/>
    <x v="2"/>
    <n v="7350000"/>
    <x v="0"/>
  </r>
  <r>
    <x v="871"/>
    <x v="1"/>
    <x v="0"/>
    <x v="0"/>
    <x v="68"/>
    <x v="4"/>
    <x v="300"/>
    <x v="4"/>
    <n v="594"/>
    <n v="500000"/>
    <n v="0"/>
    <n v="400000"/>
    <x v="69"/>
    <x v="0"/>
    <n v="300000"/>
    <n v="400000"/>
    <x v="2"/>
    <x v="458"/>
    <n v="1100000"/>
    <x v="3"/>
    <n v="100000"/>
    <x v="1"/>
  </r>
  <r>
    <x v="872"/>
    <x v="1"/>
    <x v="1"/>
    <x v="1"/>
    <x v="82"/>
    <x v="0"/>
    <x v="287"/>
    <x v="6"/>
    <n v="844"/>
    <n v="9100000"/>
    <n v="600000"/>
    <n v="18600000"/>
    <x v="36"/>
    <x v="0"/>
    <n v="19300000"/>
    <n v="25800000"/>
    <x v="4"/>
    <x v="459"/>
    <n v="35800000"/>
    <x v="2"/>
    <n v="1433333"/>
    <x v="0"/>
  </r>
  <r>
    <x v="873"/>
    <x v="4"/>
    <x v="0"/>
    <x v="0"/>
    <x v="24"/>
    <x v="0"/>
    <x v="301"/>
    <x v="4"/>
    <n v="771"/>
    <n v="4800000"/>
    <n v="9500000"/>
    <n v="34100000"/>
    <x v="103"/>
    <x v="0"/>
    <n v="27000000"/>
    <n v="34700000"/>
    <x v="0"/>
    <x v="72"/>
    <n v="57400000"/>
    <x v="0"/>
    <n v="8675000"/>
    <x v="0"/>
  </r>
  <r>
    <x v="874"/>
    <x v="0"/>
    <x v="0"/>
    <x v="0"/>
    <x v="92"/>
    <x v="0"/>
    <x v="216"/>
    <x v="4"/>
    <n v="622"/>
    <n v="14400000"/>
    <n v="2900000"/>
    <n v="11800000"/>
    <x v="17"/>
    <x v="0"/>
    <n v="7100000"/>
    <n v="12500000"/>
    <x v="3"/>
    <x v="20"/>
    <n v="34500000"/>
    <x v="2"/>
    <n v="3125000"/>
    <x v="0"/>
  </r>
  <r>
    <x v="875"/>
    <x v="5"/>
    <x v="1"/>
    <x v="1"/>
    <x v="26"/>
    <x v="3"/>
    <x v="90"/>
    <x v="2"/>
    <n v="480"/>
    <n v="200000"/>
    <n v="600000"/>
    <n v="5400000"/>
    <x v="12"/>
    <x v="1"/>
    <n v="2600000"/>
    <n v="4500000"/>
    <x v="1"/>
    <x v="159"/>
    <n v="7900000"/>
    <x v="3"/>
    <n v="225000"/>
    <x v="0"/>
  </r>
  <r>
    <x v="876"/>
    <x v="4"/>
    <x v="0"/>
    <x v="0"/>
    <x v="39"/>
    <x v="0"/>
    <x v="280"/>
    <x v="2"/>
    <n v="337"/>
    <n v="11100000"/>
    <n v="6000000"/>
    <n v="17000000"/>
    <x v="32"/>
    <x v="1"/>
    <n v="6300000"/>
    <n v="11500000"/>
    <x v="1"/>
    <x v="460"/>
    <n v="38400000"/>
    <x v="2"/>
    <n v="575000"/>
    <x v="0"/>
  </r>
  <r>
    <x v="877"/>
    <x v="5"/>
    <x v="0"/>
    <x v="0"/>
    <x v="75"/>
    <x v="0"/>
    <x v="10"/>
    <x v="9"/>
    <n v="698"/>
    <n v="14100000"/>
    <n v="7600000"/>
    <n v="18800000"/>
    <x v="113"/>
    <x v="0"/>
    <n v="8500000"/>
    <n v="11200000"/>
    <x v="3"/>
    <x v="310"/>
    <n v="45700000"/>
    <x v="0"/>
    <n v="1866667"/>
    <x v="0"/>
  </r>
  <r>
    <x v="878"/>
    <x v="4"/>
    <x v="1"/>
    <x v="0"/>
    <x v="60"/>
    <x v="0"/>
    <x v="158"/>
    <x v="6"/>
    <n v="302"/>
    <n v="1000000"/>
    <n v="2100000"/>
    <n v="14000000"/>
    <x v="108"/>
    <x v="1"/>
    <n v="11300000"/>
    <n v="17000000"/>
    <x v="1"/>
    <x v="205"/>
    <n v="21500000"/>
    <x v="4"/>
    <n v="944444"/>
    <x v="0"/>
  </r>
  <r>
    <x v="879"/>
    <x v="5"/>
    <x v="1"/>
    <x v="1"/>
    <x v="45"/>
    <x v="0"/>
    <x v="157"/>
    <x v="8"/>
    <n v="349"/>
    <n v="11200000"/>
    <n v="500000"/>
    <n v="11800000"/>
    <x v="61"/>
    <x v="1"/>
    <n v="4200000"/>
    <n v="7800000"/>
    <x v="1"/>
    <x v="461"/>
    <n v="27400000"/>
    <x v="4"/>
    <n v="557143"/>
    <x v="0"/>
  </r>
  <r>
    <x v="880"/>
    <x v="1"/>
    <x v="0"/>
    <x v="0"/>
    <x v="9"/>
    <x v="2"/>
    <x v="154"/>
    <x v="3"/>
    <n v="482"/>
    <n v="2800000"/>
    <n v="300000"/>
    <n v="2900000"/>
    <x v="9"/>
    <x v="1"/>
    <n v="1700000"/>
    <n v="3300000"/>
    <x v="1"/>
    <x v="145"/>
    <n v="7100000"/>
    <x v="3"/>
    <n v="330000"/>
    <x v="0"/>
  </r>
  <r>
    <x v="881"/>
    <x v="0"/>
    <x v="0"/>
    <x v="0"/>
    <x v="72"/>
    <x v="0"/>
    <x v="76"/>
    <x v="3"/>
    <n v="429"/>
    <n v="1500000"/>
    <n v="4100000"/>
    <n v="5900000"/>
    <x v="91"/>
    <x v="1"/>
    <n v="6000000"/>
    <n v="8200000"/>
    <x v="1"/>
    <x v="34"/>
    <n v="14000000"/>
    <x v="1"/>
    <n v="820000"/>
    <x v="0"/>
  </r>
  <r>
    <x v="882"/>
    <x v="4"/>
    <x v="0"/>
    <x v="0"/>
    <x v="15"/>
    <x v="1"/>
    <x v="123"/>
    <x v="1"/>
    <n v="471"/>
    <n v="500000"/>
    <n v="300000"/>
    <n v="1500000"/>
    <x v="14"/>
    <x v="1"/>
    <n v="600000"/>
    <n v="1300000"/>
    <x v="1"/>
    <x v="289"/>
    <n v="2800000"/>
    <x v="3"/>
    <n v="162500"/>
    <x v="2"/>
  </r>
  <r>
    <x v="883"/>
    <x v="1"/>
    <x v="0"/>
    <x v="1"/>
    <x v="24"/>
    <x v="0"/>
    <x v="165"/>
    <x v="3"/>
    <n v="895"/>
    <n v="16800000"/>
    <n v="5800000"/>
    <n v="20700000"/>
    <x v="89"/>
    <x v="0"/>
    <n v="22900000"/>
    <n v="32400000"/>
    <x v="4"/>
    <x v="462"/>
    <n v="52300000"/>
    <x v="0"/>
    <n v="3240000"/>
    <x v="0"/>
  </r>
  <r>
    <x v="884"/>
    <x v="5"/>
    <x v="1"/>
    <x v="1"/>
    <x v="38"/>
    <x v="0"/>
    <x v="299"/>
    <x v="6"/>
    <n v="757"/>
    <n v="11800000"/>
    <n v="3400000"/>
    <n v="13400000"/>
    <x v="80"/>
    <x v="0"/>
    <n v="17100000"/>
    <n v="20300000"/>
    <x v="0"/>
    <x v="348"/>
    <n v="33700000"/>
    <x v="2"/>
    <n v="1127778"/>
    <x v="0"/>
  </r>
  <r>
    <x v="885"/>
    <x v="0"/>
    <x v="0"/>
    <x v="0"/>
    <x v="75"/>
    <x v="0"/>
    <x v="5"/>
    <x v="5"/>
    <n v="777"/>
    <n v="7000000"/>
    <n v="5200000"/>
    <n v="15500000"/>
    <x v="16"/>
    <x v="0"/>
    <n v="7400000"/>
    <n v="13500000"/>
    <x v="0"/>
    <x v="151"/>
    <n v="32900000"/>
    <x v="2"/>
    <n v="6750000"/>
    <x v="0"/>
  </r>
  <r>
    <x v="886"/>
    <x v="3"/>
    <x v="1"/>
    <x v="1"/>
    <x v="60"/>
    <x v="0"/>
    <x v="72"/>
    <x v="4"/>
    <n v="761"/>
    <n v="8100000"/>
    <n v="1000000"/>
    <n v="14200000"/>
    <x v="90"/>
    <x v="0"/>
    <n v="5900000"/>
    <n v="8900000"/>
    <x v="0"/>
    <x v="292"/>
    <n v="27700000"/>
    <x v="4"/>
    <n v="2225000"/>
    <x v="0"/>
  </r>
  <r>
    <x v="887"/>
    <x v="5"/>
    <x v="0"/>
    <x v="0"/>
    <x v="13"/>
    <x v="3"/>
    <x v="297"/>
    <x v="0"/>
    <n v="821"/>
    <n v="5200000"/>
    <n v="1500000"/>
    <n v="5000000"/>
    <x v="113"/>
    <x v="0"/>
    <n v="1500000"/>
    <n v="4200000"/>
    <x v="4"/>
    <x v="64"/>
    <n v="13600000"/>
    <x v="1"/>
    <n v="350000"/>
    <x v="0"/>
  </r>
  <r>
    <x v="888"/>
    <x v="4"/>
    <x v="1"/>
    <x v="1"/>
    <x v="80"/>
    <x v="0"/>
    <x v="302"/>
    <x v="9"/>
    <n v="662"/>
    <n v="1000000"/>
    <n v="400000"/>
    <n v="26900000"/>
    <x v="111"/>
    <x v="0"/>
    <n v="21200000"/>
    <n v="26500000"/>
    <x v="3"/>
    <x v="459"/>
    <n v="37500000"/>
    <x v="2"/>
    <n v="4416667"/>
    <x v="0"/>
  </r>
  <r>
    <x v="889"/>
    <x v="0"/>
    <x v="1"/>
    <x v="1"/>
    <x v="5"/>
    <x v="0"/>
    <x v="303"/>
    <x v="3"/>
    <n v="350"/>
    <n v="2000000"/>
    <n v="6500000"/>
    <n v="11400000"/>
    <x v="30"/>
    <x v="1"/>
    <n v="13600000"/>
    <n v="16500000"/>
    <x v="1"/>
    <x v="463"/>
    <n v="24700000"/>
    <x v="4"/>
    <n v="1650000"/>
    <x v="0"/>
  </r>
  <r>
    <x v="890"/>
    <x v="4"/>
    <x v="1"/>
    <x v="0"/>
    <x v="20"/>
    <x v="0"/>
    <x v="15"/>
    <x v="2"/>
    <n v="321"/>
    <n v="1200000"/>
    <n v="400000"/>
    <n v="11100000"/>
    <x v="36"/>
    <x v="1"/>
    <n v="4200000"/>
    <n v="10700000"/>
    <x v="1"/>
    <x v="338"/>
    <n v="17600000"/>
    <x v="1"/>
    <n v="535000"/>
    <x v="0"/>
  </r>
  <r>
    <x v="891"/>
    <x v="2"/>
    <x v="0"/>
    <x v="1"/>
    <x v="5"/>
    <x v="0"/>
    <x v="60"/>
    <x v="4"/>
    <n v="368"/>
    <n v="9100000"/>
    <n v="5100000"/>
    <n v="16500000"/>
    <x v="85"/>
    <x v="1"/>
    <n v="6600000"/>
    <n v="10100000"/>
    <x v="1"/>
    <x v="7"/>
    <n v="35500000"/>
    <x v="2"/>
    <n v="2525000"/>
    <x v="0"/>
  </r>
  <r>
    <x v="892"/>
    <x v="4"/>
    <x v="0"/>
    <x v="0"/>
    <x v="40"/>
    <x v="0"/>
    <x v="39"/>
    <x v="8"/>
    <n v="455"/>
    <n v="27600000"/>
    <n v="4700000"/>
    <n v="35100000"/>
    <x v="130"/>
    <x v="1"/>
    <n v="11000000"/>
    <n v="24900000"/>
    <x v="1"/>
    <x v="183"/>
    <n v="76700000"/>
    <x v="0"/>
    <n v="1778571"/>
    <x v="0"/>
  </r>
  <r>
    <x v="893"/>
    <x v="3"/>
    <x v="1"/>
    <x v="1"/>
    <x v="82"/>
    <x v="0"/>
    <x v="266"/>
    <x v="1"/>
    <n v="744"/>
    <n v="1600000"/>
    <n v="3600000"/>
    <n v="16700000"/>
    <x v="24"/>
    <x v="0"/>
    <n v="15300000"/>
    <n v="24600000"/>
    <x v="0"/>
    <x v="464"/>
    <n v="29400000"/>
    <x v="4"/>
    <n v="3075000"/>
    <x v="0"/>
  </r>
  <r>
    <x v="894"/>
    <x v="5"/>
    <x v="0"/>
    <x v="0"/>
    <x v="88"/>
    <x v="0"/>
    <x v="183"/>
    <x v="4"/>
    <n v="806"/>
    <n v="11200000"/>
    <n v="9700000"/>
    <n v="22800000"/>
    <x v="29"/>
    <x v="0"/>
    <n v="9700000"/>
    <n v="16800000"/>
    <x v="4"/>
    <x v="465"/>
    <n v="49600000"/>
    <x v="0"/>
    <n v="4200000"/>
    <x v="0"/>
  </r>
  <r>
    <x v="895"/>
    <x v="1"/>
    <x v="0"/>
    <x v="0"/>
    <x v="59"/>
    <x v="0"/>
    <x v="184"/>
    <x v="9"/>
    <n v="456"/>
    <n v="21400000"/>
    <n v="18500000"/>
    <n v="35600000"/>
    <x v="104"/>
    <x v="1"/>
    <n v="20100000"/>
    <n v="27900000"/>
    <x v="1"/>
    <x v="466"/>
    <n v="84900000"/>
    <x v="0"/>
    <n v="4650000"/>
    <x v="0"/>
  </r>
  <r>
    <x v="896"/>
    <x v="3"/>
    <x v="0"/>
    <x v="0"/>
    <x v="48"/>
    <x v="0"/>
    <x v="41"/>
    <x v="1"/>
    <n v="719"/>
    <n v="1600000"/>
    <n v="200000"/>
    <n v="11400000"/>
    <x v="111"/>
    <x v="0"/>
    <n v="8100000"/>
    <n v="13400000"/>
    <x v="0"/>
    <x v="334"/>
    <n v="18500000"/>
    <x v="1"/>
    <n v="1675000"/>
    <x v="0"/>
  </r>
  <r>
    <x v="897"/>
    <x v="4"/>
    <x v="0"/>
    <x v="0"/>
    <x v="91"/>
    <x v="0"/>
    <x v="255"/>
    <x v="6"/>
    <n v="668"/>
    <n v="7800000"/>
    <n v="1600000"/>
    <n v="13400000"/>
    <x v="10"/>
    <x v="0"/>
    <n v="5900000"/>
    <n v="9000000"/>
    <x v="3"/>
    <x v="47"/>
    <n v="26500000"/>
    <x v="4"/>
    <n v="500000"/>
    <x v="0"/>
  </r>
  <r>
    <x v="898"/>
    <x v="1"/>
    <x v="0"/>
    <x v="1"/>
    <x v="72"/>
    <x v="0"/>
    <x v="243"/>
    <x v="6"/>
    <n v="494"/>
    <n v="5100000"/>
    <n v="4400000"/>
    <n v="8500000"/>
    <x v="86"/>
    <x v="1"/>
    <n v="3500000"/>
    <n v="5800000"/>
    <x v="1"/>
    <x v="44"/>
    <n v="20500000"/>
    <x v="4"/>
    <n v="322222"/>
    <x v="0"/>
  </r>
  <r>
    <x v="899"/>
    <x v="4"/>
    <x v="1"/>
    <x v="0"/>
    <x v="81"/>
    <x v="0"/>
    <x v="87"/>
    <x v="5"/>
    <n v="841"/>
    <n v="700000"/>
    <n v="2600000"/>
    <n v="7100000"/>
    <x v="44"/>
    <x v="0"/>
    <n v="6700000"/>
    <n v="10800000"/>
    <x v="4"/>
    <x v="335"/>
    <n v="13200000"/>
    <x v="1"/>
    <n v="5400000"/>
    <x v="0"/>
  </r>
  <r>
    <x v="900"/>
    <x v="1"/>
    <x v="0"/>
    <x v="1"/>
    <x v="92"/>
    <x v="0"/>
    <x v="244"/>
    <x v="1"/>
    <n v="721"/>
    <n v="8200000"/>
    <n v="6400000"/>
    <n v="16700000"/>
    <x v="87"/>
    <x v="0"/>
    <n v="14000000"/>
    <n v="21400000"/>
    <x v="0"/>
    <x v="336"/>
    <n v="36700000"/>
    <x v="2"/>
    <n v="2675000"/>
    <x v="0"/>
  </r>
  <r>
    <x v="901"/>
    <x v="3"/>
    <x v="0"/>
    <x v="0"/>
    <x v="21"/>
    <x v="0"/>
    <x v="17"/>
    <x v="3"/>
    <n v="414"/>
    <n v="200000"/>
    <n v="5300000"/>
    <n v="8000000"/>
    <x v="48"/>
    <x v="1"/>
    <n v="6600000"/>
    <n v="9400000"/>
    <x v="1"/>
    <x v="246"/>
    <n v="16600000"/>
    <x v="1"/>
    <n v="940000"/>
    <x v="0"/>
  </r>
  <r>
    <x v="902"/>
    <x v="3"/>
    <x v="1"/>
    <x v="0"/>
    <x v="5"/>
    <x v="0"/>
    <x v="167"/>
    <x v="3"/>
    <n v="812"/>
    <n v="9500000"/>
    <n v="1500000"/>
    <n v="17800000"/>
    <x v="85"/>
    <x v="0"/>
    <n v="12000000"/>
    <n v="15500000"/>
    <x v="4"/>
    <x v="5"/>
    <n v="33600000"/>
    <x v="2"/>
    <n v="1550000"/>
    <x v="0"/>
  </r>
  <r>
    <x v="903"/>
    <x v="5"/>
    <x v="1"/>
    <x v="0"/>
    <x v="43"/>
    <x v="0"/>
    <x v="131"/>
    <x v="2"/>
    <n v="832"/>
    <n v="1800000"/>
    <n v="3600000"/>
    <n v="24000000"/>
    <x v="87"/>
    <x v="0"/>
    <n v="10100000"/>
    <n v="17500000"/>
    <x v="4"/>
    <x v="375"/>
    <n v="38200000"/>
    <x v="2"/>
    <n v="875000"/>
    <x v="0"/>
  </r>
  <r>
    <x v="904"/>
    <x v="0"/>
    <x v="0"/>
    <x v="0"/>
    <x v="1"/>
    <x v="0"/>
    <x v="304"/>
    <x v="0"/>
    <n v="571"/>
    <n v="-100000"/>
    <n v="5200000"/>
    <n v="13000000"/>
    <x v="41"/>
    <x v="0"/>
    <n v="11500000"/>
    <n v="14900000"/>
    <x v="2"/>
    <x v="49"/>
    <n v="22200000"/>
    <x v="4"/>
    <n v="1241667"/>
    <x v="0"/>
  </r>
  <r>
    <x v="905"/>
    <x v="3"/>
    <x v="1"/>
    <x v="0"/>
    <x v="63"/>
    <x v="0"/>
    <x v="305"/>
    <x v="8"/>
    <n v="459"/>
    <n v="28700000"/>
    <n v="17900000"/>
    <n v="22800000"/>
    <x v="54"/>
    <x v="1"/>
    <n v="31400000"/>
    <n v="37000000"/>
    <x v="1"/>
    <x v="467"/>
    <n v="79100000"/>
    <x v="0"/>
    <n v="2642857"/>
    <x v="0"/>
  </r>
  <r>
    <x v="906"/>
    <x v="0"/>
    <x v="0"/>
    <x v="1"/>
    <x v="83"/>
    <x v="0"/>
    <x v="210"/>
    <x v="9"/>
    <n v="592"/>
    <n v="2500000"/>
    <n v="6300000"/>
    <n v="20200000"/>
    <x v="7"/>
    <x v="0"/>
    <n v="18100000"/>
    <n v="24100000"/>
    <x v="2"/>
    <x v="160"/>
    <n v="35400000"/>
    <x v="2"/>
    <n v="4016667"/>
    <x v="0"/>
  </r>
  <r>
    <x v="907"/>
    <x v="3"/>
    <x v="0"/>
    <x v="0"/>
    <x v="89"/>
    <x v="0"/>
    <x v="269"/>
    <x v="2"/>
    <n v="527"/>
    <n v="900000"/>
    <n v="4500000"/>
    <n v="8600000"/>
    <x v="93"/>
    <x v="1"/>
    <n v="9100000"/>
    <n v="13100000"/>
    <x v="2"/>
    <x v="253"/>
    <n v="17400000"/>
    <x v="1"/>
    <n v="655000"/>
    <x v="0"/>
  </r>
  <r>
    <x v="908"/>
    <x v="4"/>
    <x v="1"/>
    <x v="0"/>
    <x v="51"/>
    <x v="0"/>
    <x v="290"/>
    <x v="0"/>
    <n v="333"/>
    <n v="7600000"/>
    <n v="6400000"/>
    <n v="8100000"/>
    <x v="41"/>
    <x v="1"/>
    <n v="6800000"/>
    <n v="10200000"/>
    <x v="1"/>
    <x v="78"/>
    <n v="25600000"/>
    <x v="4"/>
    <n v="850000"/>
    <x v="0"/>
  </r>
  <r>
    <x v="909"/>
    <x v="2"/>
    <x v="1"/>
    <x v="0"/>
    <x v="86"/>
    <x v="0"/>
    <x v="259"/>
    <x v="6"/>
    <n v="532"/>
    <n v="3300000"/>
    <n v="100000"/>
    <n v="9800000"/>
    <x v="64"/>
    <x v="1"/>
    <n v="7900000"/>
    <n v="10000000"/>
    <x v="2"/>
    <x v="334"/>
    <n v="16400000"/>
    <x v="1"/>
    <n v="555556"/>
    <x v="0"/>
  </r>
  <r>
    <x v="910"/>
    <x v="0"/>
    <x v="0"/>
    <x v="1"/>
    <x v="20"/>
    <x v="0"/>
    <x v="269"/>
    <x v="6"/>
    <n v="754"/>
    <n v="8200000"/>
    <n v="3300000"/>
    <n v="16500000"/>
    <x v="21"/>
    <x v="0"/>
    <n v="5900000"/>
    <n v="13100000"/>
    <x v="0"/>
    <x v="157"/>
    <n v="32900000"/>
    <x v="2"/>
    <n v="727778"/>
    <x v="0"/>
  </r>
  <r>
    <x v="911"/>
    <x v="1"/>
    <x v="0"/>
    <x v="1"/>
    <x v="77"/>
    <x v="2"/>
    <x v="279"/>
    <x v="4"/>
    <n v="835"/>
    <n v="500000"/>
    <n v="100000"/>
    <n v="3300000"/>
    <x v="33"/>
    <x v="1"/>
    <n v="4000000"/>
    <n v="4800000"/>
    <x v="4"/>
    <x v="450"/>
    <n v="5200000"/>
    <x v="3"/>
    <n v="1200000"/>
    <x v="0"/>
  </r>
  <r>
    <x v="912"/>
    <x v="4"/>
    <x v="0"/>
    <x v="0"/>
    <x v="72"/>
    <x v="0"/>
    <x v="235"/>
    <x v="3"/>
    <n v="592"/>
    <n v="3400000"/>
    <n v="1500000"/>
    <n v="9900000"/>
    <x v="30"/>
    <x v="0"/>
    <n v="2500000"/>
    <n v="5400000"/>
    <x v="2"/>
    <x v="468"/>
    <n v="17300000"/>
    <x v="1"/>
    <n v="540000"/>
    <x v="0"/>
  </r>
  <r>
    <x v="913"/>
    <x v="1"/>
    <x v="0"/>
    <x v="0"/>
    <x v="82"/>
    <x v="0"/>
    <x v="306"/>
    <x v="2"/>
    <n v="553"/>
    <n v="11600000"/>
    <n v="2800000"/>
    <n v="26200000"/>
    <x v="16"/>
    <x v="0"/>
    <n v="21200000"/>
    <n v="27300000"/>
    <x v="2"/>
    <x v="389"/>
    <n v="48100000"/>
    <x v="0"/>
    <n v="1365000"/>
    <x v="0"/>
  </r>
  <r>
    <x v="914"/>
    <x v="0"/>
    <x v="0"/>
    <x v="0"/>
    <x v="50"/>
    <x v="1"/>
    <x v="84"/>
    <x v="1"/>
    <n v="806"/>
    <n v="1900000"/>
    <n v="1100000"/>
    <n v="2200000"/>
    <x v="66"/>
    <x v="0"/>
    <n v="1600000"/>
    <n v="2000000"/>
    <x v="4"/>
    <x v="469"/>
    <n v="5900000"/>
    <x v="3"/>
    <n v="250000"/>
    <x v="0"/>
  </r>
  <r>
    <x v="915"/>
    <x v="4"/>
    <x v="0"/>
    <x v="1"/>
    <x v="3"/>
    <x v="0"/>
    <x v="285"/>
    <x v="5"/>
    <n v="378"/>
    <n v="6800000"/>
    <n v="11200000"/>
    <n v="26400000"/>
    <x v="114"/>
    <x v="0"/>
    <n v="17000000"/>
    <n v="28500000"/>
    <x v="1"/>
    <x v="212"/>
    <n v="52600000"/>
    <x v="0"/>
    <n v="14250000"/>
    <x v="0"/>
  </r>
  <r>
    <x v="916"/>
    <x v="5"/>
    <x v="1"/>
    <x v="0"/>
    <x v="84"/>
    <x v="0"/>
    <x v="307"/>
    <x v="4"/>
    <n v="534"/>
    <n v="14500000"/>
    <n v="11900000"/>
    <n v="14900000"/>
    <x v="96"/>
    <x v="0"/>
    <n v="16800000"/>
    <n v="26200000"/>
    <x v="2"/>
    <x v="367"/>
    <n v="48200000"/>
    <x v="0"/>
    <n v="6550000"/>
    <x v="0"/>
  </r>
  <r>
    <x v="917"/>
    <x v="5"/>
    <x v="1"/>
    <x v="1"/>
    <x v="30"/>
    <x v="3"/>
    <x v="265"/>
    <x v="7"/>
    <n v="400"/>
    <n v="4200000"/>
    <n v="2400000"/>
    <n v="4800000"/>
    <x v="101"/>
    <x v="1"/>
    <n v="4400000"/>
    <n v="5900000"/>
    <x v="1"/>
    <x v="236"/>
    <n v="12900000"/>
    <x v="1"/>
    <n v="368750"/>
    <x v="0"/>
  </r>
  <r>
    <x v="918"/>
    <x v="2"/>
    <x v="0"/>
    <x v="0"/>
    <x v="17"/>
    <x v="0"/>
    <x v="65"/>
    <x v="6"/>
    <n v="543"/>
    <n v="1800000"/>
    <n v="9400000"/>
    <n v="17700000"/>
    <x v="85"/>
    <x v="1"/>
    <n v="14800000"/>
    <n v="18300000"/>
    <x v="2"/>
    <x v="409"/>
    <n v="35200000"/>
    <x v="2"/>
    <n v="1016667"/>
    <x v="0"/>
  </r>
  <r>
    <x v="919"/>
    <x v="1"/>
    <x v="1"/>
    <x v="1"/>
    <x v="43"/>
    <x v="0"/>
    <x v="308"/>
    <x v="3"/>
    <n v="715"/>
    <n v="25300000"/>
    <n v="2500000"/>
    <n v="34900000"/>
    <x v="59"/>
    <x v="0"/>
    <n v="17000000"/>
    <n v="25600000"/>
    <x v="0"/>
    <x v="138"/>
    <n v="71500000"/>
    <x v="0"/>
    <n v="2560000"/>
    <x v="0"/>
  </r>
  <r>
    <x v="920"/>
    <x v="4"/>
    <x v="0"/>
    <x v="1"/>
    <x v="76"/>
    <x v="0"/>
    <x v="82"/>
    <x v="9"/>
    <n v="684"/>
    <n v="1100000"/>
    <n v="9200000"/>
    <n v="20400000"/>
    <x v="118"/>
    <x v="0"/>
    <n v="14000000"/>
    <n v="20700000"/>
    <x v="3"/>
    <x v="7"/>
    <n v="39600000"/>
    <x v="2"/>
    <n v="3450000"/>
    <x v="0"/>
  </r>
  <r>
    <x v="921"/>
    <x v="2"/>
    <x v="1"/>
    <x v="1"/>
    <x v="90"/>
    <x v="0"/>
    <x v="264"/>
    <x v="1"/>
    <n v="346"/>
    <n v="5500000"/>
    <n v="600000"/>
    <n v="4500000"/>
    <x v="30"/>
    <x v="1"/>
    <n v="3200000"/>
    <n v="6100000"/>
    <x v="1"/>
    <x v="139"/>
    <n v="12700000"/>
    <x v="1"/>
    <n v="762500"/>
    <x v="0"/>
  </r>
  <r>
    <x v="922"/>
    <x v="5"/>
    <x v="0"/>
    <x v="1"/>
    <x v="80"/>
    <x v="0"/>
    <x v="272"/>
    <x v="9"/>
    <n v="669"/>
    <n v="9900000"/>
    <n v="12900000"/>
    <n v="23400000"/>
    <x v="38"/>
    <x v="0"/>
    <n v="17500000"/>
    <n v="29200000"/>
    <x v="3"/>
    <x v="179"/>
    <n v="55400000"/>
    <x v="0"/>
    <n v="4866667"/>
    <x v="0"/>
  </r>
  <r>
    <x v="923"/>
    <x v="0"/>
    <x v="1"/>
    <x v="0"/>
    <x v="29"/>
    <x v="0"/>
    <x v="79"/>
    <x v="0"/>
    <n v="566"/>
    <n v="10500000"/>
    <n v="3000000"/>
    <n v="8900000"/>
    <x v="113"/>
    <x v="0"/>
    <n v="5300000"/>
    <n v="8000000"/>
    <x v="2"/>
    <x v="442"/>
    <n v="26000000"/>
    <x v="4"/>
    <n v="666667"/>
    <x v="0"/>
  </r>
  <r>
    <x v="924"/>
    <x v="1"/>
    <x v="1"/>
    <x v="1"/>
    <x v="73"/>
    <x v="0"/>
    <x v="91"/>
    <x v="5"/>
    <n v="361"/>
    <n v="25800000"/>
    <n v="5300000"/>
    <n v="24700000"/>
    <x v="75"/>
    <x v="1"/>
    <n v="16100000"/>
    <n v="23600000"/>
    <x v="1"/>
    <x v="266"/>
    <n v="64400000"/>
    <x v="0"/>
    <n v="11800000"/>
    <x v="0"/>
  </r>
  <r>
    <x v="925"/>
    <x v="3"/>
    <x v="0"/>
    <x v="0"/>
    <x v="53"/>
    <x v="0"/>
    <x v="79"/>
    <x v="9"/>
    <n v="333"/>
    <n v="3200000"/>
    <n v="400000"/>
    <n v="8200000"/>
    <x v="91"/>
    <x v="1"/>
    <n v="5800000"/>
    <n v="8000000"/>
    <x v="1"/>
    <x v="193"/>
    <n v="14800000"/>
    <x v="1"/>
    <n v="1333333"/>
    <x v="0"/>
  </r>
  <r>
    <x v="926"/>
    <x v="2"/>
    <x v="1"/>
    <x v="1"/>
    <x v="75"/>
    <x v="0"/>
    <x v="309"/>
    <x v="1"/>
    <n v="335"/>
    <n v="9500000"/>
    <n v="7000000"/>
    <n v="13600000"/>
    <x v="68"/>
    <x v="1"/>
    <n v="9000000"/>
    <n v="16300000"/>
    <x v="1"/>
    <x v="304"/>
    <n v="35300000"/>
    <x v="2"/>
    <n v="2037500"/>
    <x v="0"/>
  </r>
  <r>
    <x v="927"/>
    <x v="2"/>
    <x v="0"/>
    <x v="1"/>
    <x v="66"/>
    <x v="0"/>
    <x v="185"/>
    <x v="3"/>
    <n v="558"/>
    <n v="0"/>
    <n v="13200000"/>
    <n v="27200000"/>
    <x v="129"/>
    <x v="0"/>
    <n v="9800000"/>
    <n v="20400000"/>
    <x v="2"/>
    <x v="470"/>
    <n v="47600000"/>
    <x v="0"/>
    <n v="2040000"/>
    <x v="0"/>
  </r>
  <r>
    <x v="928"/>
    <x v="5"/>
    <x v="1"/>
    <x v="1"/>
    <x v="74"/>
    <x v="0"/>
    <x v="150"/>
    <x v="0"/>
    <n v="436"/>
    <n v="10400000"/>
    <n v="2800000"/>
    <n v="14800000"/>
    <x v="80"/>
    <x v="1"/>
    <n v="12400000"/>
    <n v="15600000"/>
    <x v="1"/>
    <x v="157"/>
    <n v="32000000"/>
    <x v="2"/>
    <n v="1300000"/>
    <x v="0"/>
  </r>
  <r>
    <x v="929"/>
    <x v="5"/>
    <x v="1"/>
    <x v="0"/>
    <x v="22"/>
    <x v="0"/>
    <x v="225"/>
    <x v="5"/>
    <n v="371"/>
    <n v="6100000"/>
    <n v="3100000"/>
    <n v="8500000"/>
    <x v="28"/>
    <x v="1"/>
    <n v="3800000"/>
    <n v="5200000"/>
    <x v="1"/>
    <x v="59"/>
    <n v="20100000"/>
    <x v="4"/>
    <n v="2600000"/>
    <x v="0"/>
  </r>
  <r>
    <x v="930"/>
    <x v="0"/>
    <x v="1"/>
    <x v="1"/>
    <x v="34"/>
    <x v="0"/>
    <x v="53"/>
    <x v="3"/>
    <n v="515"/>
    <n v="6800000"/>
    <n v="4400000"/>
    <n v="18500000"/>
    <x v="44"/>
    <x v="1"/>
    <n v="14300000"/>
    <n v="18400000"/>
    <x v="2"/>
    <x v="422"/>
    <n v="35200000"/>
    <x v="2"/>
    <n v="1840000"/>
    <x v="0"/>
  </r>
  <r>
    <x v="931"/>
    <x v="1"/>
    <x v="1"/>
    <x v="1"/>
    <x v="24"/>
    <x v="0"/>
    <x v="310"/>
    <x v="3"/>
    <n v="599"/>
    <n v="12900000"/>
    <n v="3400000"/>
    <n v="26900000"/>
    <x v="11"/>
    <x v="0"/>
    <n v="17900000"/>
    <n v="24300000"/>
    <x v="2"/>
    <x v="187"/>
    <n v="52200000"/>
    <x v="0"/>
    <n v="2430000"/>
    <x v="0"/>
  </r>
  <r>
    <x v="932"/>
    <x v="1"/>
    <x v="1"/>
    <x v="1"/>
    <x v="87"/>
    <x v="0"/>
    <x v="28"/>
    <x v="2"/>
    <n v="728"/>
    <n v="18600000"/>
    <n v="15600000"/>
    <n v="21800000"/>
    <x v="87"/>
    <x v="0"/>
    <n v="16600000"/>
    <n v="24000000"/>
    <x v="0"/>
    <x v="471"/>
    <n v="63900000"/>
    <x v="0"/>
    <n v="1200000"/>
    <x v="0"/>
  </r>
  <r>
    <x v="933"/>
    <x v="0"/>
    <x v="1"/>
    <x v="1"/>
    <x v="62"/>
    <x v="0"/>
    <x v="311"/>
    <x v="2"/>
    <n v="679"/>
    <n v="18600000"/>
    <n v="2500000"/>
    <n v="24500000"/>
    <x v="102"/>
    <x v="0"/>
    <n v="12500000"/>
    <n v="21600000"/>
    <x v="3"/>
    <x v="384"/>
    <n v="51800000"/>
    <x v="0"/>
    <n v="1080000"/>
    <x v="0"/>
  </r>
  <r>
    <x v="934"/>
    <x v="2"/>
    <x v="0"/>
    <x v="1"/>
    <x v="87"/>
    <x v="0"/>
    <x v="272"/>
    <x v="4"/>
    <n v="399"/>
    <n v="23200000"/>
    <n v="5500000"/>
    <n v="30200000"/>
    <x v="121"/>
    <x v="0"/>
    <n v="22300000"/>
    <n v="29200000"/>
    <x v="1"/>
    <x v="472"/>
    <n v="66800000"/>
    <x v="0"/>
    <n v="7300000"/>
    <x v="0"/>
  </r>
  <r>
    <x v="935"/>
    <x v="2"/>
    <x v="1"/>
    <x v="0"/>
    <x v="97"/>
    <x v="2"/>
    <x v="90"/>
    <x v="9"/>
    <n v="819"/>
    <n v="1400000"/>
    <n v="1100000"/>
    <n v="4400000"/>
    <x v="27"/>
    <x v="0"/>
    <n v="3600000"/>
    <n v="4500000"/>
    <x v="4"/>
    <x v="473"/>
    <n v="8100000"/>
    <x v="3"/>
    <n v="750000"/>
    <x v="0"/>
  </r>
  <r>
    <x v="936"/>
    <x v="5"/>
    <x v="0"/>
    <x v="0"/>
    <x v="14"/>
    <x v="0"/>
    <x v="312"/>
    <x v="9"/>
    <n v="308"/>
    <n v="11800000"/>
    <n v="1100000"/>
    <n v="15100000"/>
    <x v="125"/>
    <x v="1"/>
    <n v="8000000"/>
    <n v="11700000"/>
    <x v="1"/>
    <x v="157"/>
    <n v="32700000"/>
    <x v="2"/>
    <n v="1950000"/>
    <x v="0"/>
  </r>
  <r>
    <x v="937"/>
    <x v="3"/>
    <x v="0"/>
    <x v="1"/>
    <x v="88"/>
    <x v="0"/>
    <x v="150"/>
    <x v="5"/>
    <n v="730"/>
    <n v="12600000"/>
    <n v="4700000"/>
    <n v="15900000"/>
    <x v="15"/>
    <x v="0"/>
    <n v="9700000"/>
    <n v="15600000"/>
    <x v="0"/>
    <x v="474"/>
    <n v="39100000"/>
    <x v="2"/>
    <n v="7800000"/>
    <x v="0"/>
  </r>
  <r>
    <x v="938"/>
    <x v="4"/>
    <x v="1"/>
    <x v="1"/>
    <x v="32"/>
    <x v="2"/>
    <x v="37"/>
    <x v="8"/>
    <n v="312"/>
    <n v="4000000"/>
    <n v="1000000"/>
    <n v="3200000"/>
    <x v="28"/>
    <x v="1"/>
    <n v="3700000"/>
    <n v="5100000"/>
    <x v="1"/>
    <x v="432"/>
    <n v="9600000"/>
    <x v="3"/>
    <n v="364286"/>
    <x v="0"/>
  </r>
  <r>
    <x v="939"/>
    <x v="2"/>
    <x v="1"/>
    <x v="1"/>
    <x v="14"/>
    <x v="0"/>
    <x v="129"/>
    <x v="7"/>
    <n v="740"/>
    <n v="2200000"/>
    <n v="8600000"/>
    <n v="11700000"/>
    <x v="16"/>
    <x v="0"/>
    <n v="6700000"/>
    <n v="12800000"/>
    <x v="0"/>
    <x v="23"/>
    <n v="27200000"/>
    <x v="4"/>
    <n v="800000"/>
    <x v="0"/>
  </r>
  <r>
    <x v="940"/>
    <x v="3"/>
    <x v="0"/>
    <x v="1"/>
    <x v="94"/>
    <x v="0"/>
    <x v="176"/>
    <x v="3"/>
    <n v="522"/>
    <n v="21500000"/>
    <n v="1400000"/>
    <n v="20400000"/>
    <x v="6"/>
    <x v="1"/>
    <n v="15700000"/>
    <n v="20000000"/>
    <x v="2"/>
    <x v="462"/>
    <n v="50900000"/>
    <x v="0"/>
    <n v="2000000"/>
    <x v="0"/>
  </r>
  <r>
    <x v="941"/>
    <x v="4"/>
    <x v="0"/>
    <x v="0"/>
    <x v="66"/>
    <x v="0"/>
    <x v="205"/>
    <x v="4"/>
    <n v="702"/>
    <n v="15900000"/>
    <n v="7100000"/>
    <n v="22000000"/>
    <x v="77"/>
    <x v="0"/>
    <n v="7300000"/>
    <n v="16900000"/>
    <x v="0"/>
    <x v="475"/>
    <n v="52200000"/>
    <x v="0"/>
    <n v="4225000"/>
    <x v="0"/>
  </r>
  <r>
    <x v="942"/>
    <x v="4"/>
    <x v="1"/>
    <x v="1"/>
    <x v="32"/>
    <x v="2"/>
    <x v="9"/>
    <x v="7"/>
    <n v="447"/>
    <n v="3600000"/>
    <n v="1200000"/>
    <n v="5300000"/>
    <x v="25"/>
    <x v="1"/>
    <n v="3300000"/>
    <n v="4300000"/>
    <x v="1"/>
    <x v="476"/>
    <n v="11500000"/>
    <x v="1"/>
    <n v="268750"/>
    <x v="0"/>
  </r>
  <r>
    <x v="943"/>
    <x v="3"/>
    <x v="0"/>
    <x v="0"/>
    <x v="32"/>
    <x v="2"/>
    <x v="145"/>
    <x v="4"/>
    <n v="829"/>
    <n v="800000"/>
    <n v="600000"/>
    <n v="5400000"/>
    <x v="9"/>
    <x v="0"/>
    <n v="1300000"/>
    <n v="2900000"/>
    <x v="4"/>
    <x v="119"/>
    <n v="8200000"/>
    <x v="3"/>
    <n v="725000"/>
    <x v="0"/>
  </r>
  <r>
    <x v="944"/>
    <x v="0"/>
    <x v="0"/>
    <x v="0"/>
    <x v="87"/>
    <x v="0"/>
    <x v="241"/>
    <x v="6"/>
    <n v="727"/>
    <n v="20200000"/>
    <n v="12400000"/>
    <n v="19600000"/>
    <x v="29"/>
    <x v="0"/>
    <n v="11400000"/>
    <n v="18500000"/>
    <x v="0"/>
    <x v="168"/>
    <n v="60100000"/>
    <x v="0"/>
    <n v="1027778"/>
    <x v="0"/>
  </r>
  <r>
    <x v="945"/>
    <x v="3"/>
    <x v="1"/>
    <x v="1"/>
    <x v="94"/>
    <x v="0"/>
    <x v="101"/>
    <x v="8"/>
    <n v="509"/>
    <n v="8500000"/>
    <n v="8500000"/>
    <n v="22200000"/>
    <x v="125"/>
    <x v="1"/>
    <n v="15000000"/>
    <n v="18700000"/>
    <x v="2"/>
    <x v="230"/>
    <n v="46800000"/>
    <x v="0"/>
    <n v="1335714"/>
    <x v="0"/>
  </r>
  <r>
    <x v="946"/>
    <x v="2"/>
    <x v="0"/>
    <x v="1"/>
    <x v="0"/>
    <x v="0"/>
    <x v="313"/>
    <x v="5"/>
    <n v="745"/>
    <n v="2500000"/>
    <n v="2000000"/>
    <n v="33000000"/>
    <x v="118"/>
    <x v="0"/>
    <n v="27500000"/>
    <n v="34200000"/>
    <x v="0"/>
    <x v="406"/>
    <n v="47100000"/>
    <x v="0"/>
    <n v="17100000"/>
    <x v="0"/>
  </r>
  <r>
    <x v="947"/>
    <x v="5"/>
    <x v="1"/>
    <x v="0"/>
    <x v="93"/>
    <x v="0"/>
    <x v="196"/>
    <x v="6"/>
    <n v="513"/>
    <n v="4600000"/>
    <n v="900000"/>
    <n v="9000000"/>
    <x v="9"/>
    <x v="1"/>
    <n v="5000000"/>
    <n v="6600000"/>
    <x v="2"/>
    <x v="326"/>
    <n v="16800000"/>
    <x v="1"/>
    <n v="366667"/>
    <x v="0"/>
  </r>
  <r>
    <x v="948"/>
    <x v="0"/>
    <x v="1"/>
    <x v="0"/>
    <x v="79"/>
    <x v="0"/>
    <x v="241"/>
    <x v="9"/>
    <n v="372"/>
    <n v="19100000"/>
    <n v="10200000"/>
    <n v="31000000"/>
    <x v="3"/>
    <x v="1"/>
    <n v="10600000"/>
    <n v="18500000"/>
    <x v="1"/>
    <x v="176"/>
    <n v="68400000"/>
    <x v="0"/>
    <n v="3083333"/>
    <x v="0"/>
  </r>
  <r>
    <x v="949"/>
    <x v="0"/>
    <x v="0"/>
    <x v="1"/>
    <x v="57"/>
    <x v="4"/>
    <x v="114"/>
    <x v="4"/>
    <n v="411"/>
    <n v="600000"/>
    <n v="0"/>
    <n v="1200000"/>
    <x v="69"/>
    <x v="1"/>
    <n v="600000"/>
    <n v="700000"/>
    <x v="1"/>
    <x v="223"/>
    <n v="2100000"/>
    <x v="3"/>
    <n v="175000"/>
    <x v="2"/>
  </r>
  <r>
    <x v="950"/>
    <x v="4"/>
    <x v="0"/>
    <x v="0"/>
    <x v="14"/>
    <x v="0"/>
    <x v="87"/>
    <x v="2"/>
    <n v="495"/>
    <n v="11300000"/>
    <n v="6800000"/>
    <n v="17000000"/>
    <x v="84"/>
    <x v="1"/>
    <n v="6300000"/>
    <n v="10800000"/>
    <x v="1"/>
    <x v="398"/>
    <n v="39800000"/>
    <x v="2"/>
    <n v="540000"/>
    <x v="0"/>
  </r>
  <r>
    <x v="951"/>
    <x v="3"/>
    <x v="1"/>
    <x v="0"/>
    <x v="9"/>
    <x v="2"/>
    <x v="245"/>
    <x v="4"/>
    <n v="827"/>
    <n v="2400000"/>
    <n v="1000000"/>
    <n v="4100000"/>
    <x v="8"/>
    <x v="0"/>
    <n v="1900000"/>
    <n v="2500000"/>
    <x v="4"/>
    <x v="477"/>
    <n v="8600000"/>
    <x v="3"/>
    <n v="625000"/>
    <x v="0"/>
  </r>
  <r>
    <x v="952"/>
    <x v="4"/>
    <x v="1"/>
    <x v="0"/>
    <x v="73"/>
    <x v="0"/>
    <x v="286"/>
    <x v="9"/>
    <n v="820"/>
    <n v="14400000"/>
    <n v="5000000"/>
    <n v="26000000"/>
    <x v="83"/>
    <x v="0"/>
    <n v="16800000"/>
    <n v="25100000"/>
    <x v="4"/>
    <x v="254"/>
    <n v="54000000"/>
    <x v="0"/>
    <n v="4183333"/>
    <x v="0"/>
  </r>
  <r>
    <x v="953"/>
    <x v="3"/>
    <x v="0"/>
    <x v="1"/>
    <x v="6"/>
    <x v="0"/>
    <x v="26"/>
    <x v="3"/>
    <n v="660"/>
    <n v="25500000"/>
    <n v="800000"/>
    <n v="25900000"/>
    <x v="133"/>
    <x v="0"/>
    <n v="18000000"/>
    <n v="28100000"/>
    <x v="3"/>
    <x v="168"/>
    <n v="60900000"/>
    <x v="0"/>
    <n v="2810000"/>
    <x v="0"/>
  </r>
  <r>
    <x v="954"/>
    <x v="1"/>
    <x v="1"/>
    <x v="0"/>
    <x v="71"/>
    <x v="0"/>
    <x v="75"/>
    <x v="4"/>
    <n v="563"/>
    <n v="900000"/>
    <n v="1000000"/>
    <n v="4400000"/>
    <x v="48"/>
    <x v="0"/>
    <n v="5800000"/>
    <n v="8600000"/>
    <x v="2"/>
    <x v="79"/>
    <n v="8500000"/>
    <x v="3"/>
    <n v="2150000"/>
    <x v="0"/>
  </r>
  <r>
    <x v="955"/>
    <x v="5"/>
    <x v="1"/>
    <x v="1"/>
    <x v="15"/>
    <x v="1"/>
    <x v="23"/>
    <x v="3"/>
    <n v="883"/>
    <n v="900000"/>
    <n v="0"/>
    <n v="1700000"/>
    <x v="19"/>
    <x v="0"/>
    <n v="1100000"/>
    <n v="1400000"/>
    <x v="4"/>
    <x v="22"/>
    <n v="3100000"/>
    <x v="3"/>
    <n v="140000"/>
    <x v="1"/>
  </r>
  <r>
    <x v="956"/>
    <x v="1"/>
    <x v="1"/>
    <x v="1"/>
    <x v="2"/>
    <x v="0"/>
    <x v="31"/>
    <x v="0"/>
    <n v="387"/>
    <n v="25300000"/>
    <n v="15600000"/>
    <n v="31700000"/>
    <x v="67"/>
    <x v="1"/>
    <n v="15000000"/>
    <n v="22000000"/>
    <x v="1"/>
    <x v="478"/>
    <n v="81700000"/>
    <x v="0"/>
    <n v="1833333"/>
    <x v="0"/>
  </r>
  <r>
    <x v="957"/>
    <x v="5"/>
    <x v="0"/>
    <x v="0"/>
    <x v="71"/>
    <x v="0"/>
    <x v="223"/>
    <x v="0"/>
    <n v="613"/>
    <n v="500000"/>
    <n v="1800000"/>
    <n v="5700000"/>
    <x v="51"/>
    <x v="0"/>
    <n v="6300000"/>
    <n v="8700000"/>
    <x v="3"/>
    <x v="299"/>
    <n v="10200000"/>
    <x v="1"/>
    <n v="725000"/>
    <x v="0"/>
  </r>
  <r>
    <x v="958"/>
    <x v="1"/>
    <x v="1"/>
    <x v="1"/>
    <x v="71"/>
    <x v="0"/>
    <x v="79"/>
    <x v="8"/>
    <n v="335"/>
    <n v="2800000"/>
    <n v="3700000"/>
    <n v="6900000"/>
    <x v="30"/>
    <x v="1"/>
    <n v="5100000"/>
    <n v="8000000"/>
    <x v="1"/>
    <x v="267"/>
    <n v="15600000"/>
    <x v="1"/>
    <n v="571429"/>
    <x v="0"/>
  </r>
  <r>
    <x v="959"/>
    <x v="5"/>
    <x v="0"/>
    <x v="1"/>
    <x v="0"/>
    <x v="0"/>
    <x v="314"/>
    <x v="5"/>
    <n v="795"/>
    <n v="9500000"/>
    <n v="900000"/>
    <n v="32000000"/>
    <x v="24"/>
    <x v="0"/>
    <n v="25200000"/>
    <n v="34500000"/>
    <x v="0"/>
    <x v="479"/>
    <n v="52000000"/>
    <x v="0"/>
    <n v="17250000"/>
    <x v="0"/>
  </r>
  <r>
    <x v="960"/>
    <x v="5"/>
    <x v="0"/>
    <x v="1"/>
    <x v="19"/>
    <x v="0"/>
    <x v="110"/>
    <x v="1"/>
    <n v="369"/>
    <n v="9600000"/>
    <n v="300000"/>
    <n v="17200000"/>
    <x v="83"/>
    <x v="1"/>
    <n v="5600000"/>
    <n v="13900000"/>
    <x v="1"/>
    <x v="412"/>
    <n v="33600000"/>
    <x v="2"/>
    <n v="1737500"/>
    <x v="0"/>
  </r>
  <r>
    <x v="961"/>
    <x v="4"/>
    <x v="0"/>
    <x v="1"/>
    <x v="22"/>
    <x v="0"/>
    <x v="14"/>
    <x v="6"/>
    <n v="888"/>
    <n v="2700000"/>
    <n v="1600000"/>
    <n v="7600000"/>
    <x v="80"/>
    <x v="0"/>
    <n v="4200000"/>
    <n v="7400000"/>
    <x v="4"/>
    <x v="184"/>
    <n v="14300000"/>
    <x v="1"/>
    <n v="411111"/>
    <x v="0"/>
  </r>
  <r>
    <x v="962"/>
    <x v="4"/>
    <x v="1"/>
    <x v="0"/>
    <x v="34"/>
    <x v="0"/>
    <x v="58"/>
    <x v="9"/>
    <n v="742"/>
    <n v="12900000"/>
    <n v="2700000"/>
    <n v="19800000"/>
    <x v="6"/>
    <x v="0"/>
    <n v="8000000"/>
    <n v="12300000"/>
    <x v="0"/>
    <x v="480"/>
    <n v="40900000"/>
    <x v="0"/>
    <n v="2050000"/>
    <x v="0"/>
  </r>
  <r>
    <x v="963"/>
    <x v="1"/>
    <x v="0"/>
    <x v="0"/>
    <x v="12"/>
    <x v="0"/>
    <x v="182"/>
    <x v="4"/>
    <n v="874"/>
    <n v="3000000"/>
    <n v="9300000"/>
    <n v="14100000"/>
    <x v="115"/>
    <x v="0"/>
    <n v="10500000"/>
    <n v="14400000"/>
    <x v="4"/>
    <x v="94"/>
    <n v="31400000"/>
    <x v="2"/>
    <n v="3600000"/>
    <x v="0"/>
  </r>
  <r>
    <x v="964"/>
    <x v="5"/>
    <x v="0"/>
    <x v="0"/>
    <x v="16"/>
    <x v="0"/>
    <x v="178"/>
    <x v="7"/>
    <n v="691"/>
    <n v="2000000"/>
    <n v="3600000"/>
    <n v="8100000"/>
    <x v="64"/>
    <x v="0"/>
    <n v="6000000"/>
    <n v="8100000"/>
    <x v="3"/>
    <x v="1"/>
    <n v="16400000"/>
    <x v="1"/>
    <n v="506250"/>
    <x v="0"/>
  </r>
  <r>
    <x v="965"/>
    <x v="2"/>
    <x v="1"/>
    <x v="1"/>
    <x v="42"/>
    <x v="0"/>
    <x v="251"/>
    <x v="0"/>
    <n v="762"/>
    <n v="12700000"/>
    <n v="3700000"/>
    <n v="20000000"/>
    <x v="52"/>
    <x v="0"/>
    <n v="26100000"/>
    <n v="30300000"/>
    <x v="0"/>
    <x v="272"/>
    <n v="44900000"/>
    <x v="0"/>
    <n v="2525000"/>
    <x v="0"/>
  </r>
  <r>
    <x v="966"/>
    <x v="5"/>
    <x v="0"/>
    <x v="0"/>
    <x v="60"/>
    <x v="0"/>
    <x v="15"/>
    <x v="6"/>
    <n v="324"/>
    <n v="2200000"/>
    <n v="3300000"/>
    <n v="12700000"/>
    <x v="17"/>
    <x v="1"/>
    <n v="5300000"/>
    <n v="10700000"/>
    <x v="1"/>
    <x v="446"/>
    <n v="22600000"/>
    <x v="4"/>
    <n v="594444"/>
    <x v="0"/>
  </r>
  <r>
    <x v="967"/>
    <x v="4"/>
    <x v="1"/>
    <x v="0"/>
    <x v="15"/>
    <x v="1"/>
    <x v="189"/>
    <x v="2"/>
    <n v="777"/>
    <n v="900000"/>
    <n v="300000"/>
    <n v="1300000"/>
    <x v="70"/>
    <x v="0"/>
    <n v="1600000"/>
    <n v="1800000"/>
    <x v="0"/>
    <x v="295"/>
    <n v="3000000"/>
    <x v="3"/>
    <n v="90000"/>
    <x v="3"/>
  </r>
  <r>
    <x v="968"/>
    <x v="1"/>
    <x v="0"/>
    <x v="0"/>
    <x v="46"/>
    <x v="0"/>
    <x v="244"/>
    <x v="5"/>
    <n v="662"/>
    <n v="6100000"/>
    <n v="12300000"/>
    <n v="24500000"/>
    <x v="62"/>
    <x v="0"/>
    <n v="11200000"/>
    <n v="21400000"/>
    <x v="3"/>
    <x v="108"/>
    <n v="51200000"/>
    <x v="0"/>
    <n v="10700000"/>
    <x v="0"/>
  </r>
  <r>
    <x v="969"/>
    <x v="0"/>
    <x v="1"/>
    <x v="1"/>
    <x v="95"/>
    <x v="0"/>
    <x v="315"/>
    <x v="0"/>
    <n v="462"/>
    <n v="2100000"/>
    <n v="2500000"/>
    <n v="14600000"/>
    <x v="54"/>
    <x v="1"/>
    <n v="7400000"/>
    <n v="13000000"/>
    <x v="1"/>
    <x v="298"/>
    <n v="25200000"/>
    <x v="4"/>
    <n v="1083333"/>
    <x v="0"/>
  </r>
  <r>
    <x v="970"/>
    <x v="2"/>
    <x v="1"/>
    <x v="1"/>
    <x v="74"/>
    <x v="0"/>
    <x v="160"/>
    <x v="8"/>
    <n v="609"/>
    <n v="2100000"/>
    <n v="6900000"/>
    <n v="11700000"/>
    <x v="82"/>
    <x v="0"/>
    <n v="5800000"/>
    <n v="10400000"/>
    <x v="3"/>
    <x v="218"/>
    <n v="24700000"/>
    <x v="4"/>
    <n v="742857"/>
    <x v="0"/>
  </r>
  <r>
    <x v="971"/>
    <x v="3"/>
    <x v="0"/>
    <x v="1"/>
    <x v="60"/>
    <x v="0"/>
    <x v="312"/>
    <x v="2"/>
    <n v="590"/>
    <n v="900000"/>
    <n v="2700000"/>
    <n v="15500000"/>
    <x v="86"/>
    <x v="0"/>
    <n v="9400000"/>
    <n v="11700000"/>
    <x v="2"/>
    <x v="188"/>
    <n v="23500000"/>
    <x v="4"/>
    <n v="585000"/>
    <x v="0"/>
  </r>
  <r>
    <x v="972"/>
    <x v="2"/>
    <x v="0"/>
    <x v="1"/>
    <x v="60"/>
    <x v="0"/>
    <x v="98"/>
    <x v="6"/>
    <n v="779"/>
    <n v="7200000"/>
    <n v="5400000"/>
    <n v="14900000"/>
    <x v="61"/>
    <x v="0"/>
    <n v="12200000"/>
    <n v="15800000"/>
    <x v="0"/>
    <x v="481"/>
    <n v="31900000"/>
    <x v="2"/>
    <n v="877778"/>
    <x v="0"/>
  </r>
  <r>
    <x v="973"/>
    <x v="0"/>
    <x v="0"/>
    <x v="1"/>
    <x v="13"/>
    <x v="3"/>
    <x v="62"/>
    <x v="8"/>
    <n v="641"/>
    <n v="1000000"/>
    <n v="900000"/>
    <n v="5500000"/>
    <x v="51"/>
    <x v="0"/>
    <n v="2600000"/>
    <n v="5000000"/>
    <x v="3"/>
    <x v="274"/>
    <n v="9300000"/>
    <x v="3"/>
    <n v="357143"/>
    <x v="0"/>
  </r>
  <r>
    <x v="974"/>
    <x v="1"/>
    <x v="0"/>
    <x v="1"/>
    <x v="12"/>
    <x v="0"/>
    <x v="53"/>
    <x v="0"/>
    <n v="752"/>
    <n v="14600000"/>
    <n v="4000000"/>
    <n v="10500000"/>
    <x v="36"/>
    <x v="0"/>
    <n v="11900000"/>
    <n v="18400000"/>
    <x v="0"/>
    <x v="20"/>
    <n v="34100000"/>
    <x v="2"/>
    <n v="1533333"/>
    <x v="0"/>
  </r>
  <r>
    <x v="975"/>
    <x v="1"/>
    <x v="0"/>
    <x v="0"/>
    <x v="28"/>
    <x v="0"/>
    <x v="316"/>
    <x v="3"/>
    <n v="305"/>
    <n v="22200000"/>
    <n v="11600000"/>
    <n v="17200000"/>
    <x v="131"/>
    <x v="1"/>
    <n v="11700000"/>
    <n v="23700000"/>
    <x v="1"/>
    <x v="482"/>
    <n v="59000000"/>
    <x v="0"/>
    <n v="2370000"/>
    <x v="0"/>
  </r>
  <r>
    <x v="976"/>
    <x v="4"/>
    <x v="1"/>
    <x v="0"/>
    <x v="3"/>
    <x v="0"/>
    <x v="82"/>
    <x v="3"/>
    <n v="546"/>
    <n v="10800000"/>
    <n v="7000000"/>
    <n v="25000000"/>
    <x v="129"/>
    <x v="1"/>
    <n v="10100000"/>
    <n v="20700000"/>
    <x v="2"/>
    <x v="210"/>
    <n v="51000000"/>
    <x v="0"/>
    <n v="2070000"/>
    <x v="0"/>
  </r>
  <r>
    <x v="977"/>
    <x v="0"/>
    <x v="0"/>
    <x v="0"/>
    <x v="23"/>
    <x v="0"/>
    <x v="4"/>
    <x v="1"/>
    <n v="833"/>
    <n v="13700000"/>
    <n v="4100000"/>
    <n v="26100000"/>
    <x v="102"/>
    <x v="0"/>
    <n v="15100000"/>
    <n v="24200000"/>
    <x v="4"/>
    <x v="457"/>
    <n v="50900000"/>
    <x v="0"/>
    <n v="3025000"/>
    <x v="0"/>
  </r>
  <r>
    <x v="978"/>
    <x v="0"/>
    <x v="1"/>
    <x v="0"/>
    <x v="22"/>
    <x v="0"/>
    <x v="250"/>
    <x v="6"/>
    <n v="421"/>
    <n v="3200000"/>
    <n v="1500000"/>
    <n v="6700000"/>
    <x v="28"/>
    <x v="1"/>
    <n v="7400000"/>
    <n v="8800000"/>
    <x v="1"/>
    <x v="236"/>
    <n v="13800000"/>
    <x v="1"/>
    <n v="488889"/>
    <x v="0"/>
  </r>
  <r>
    <x v="979"/>
    <x v="3"/>
    <x v="0"/>
    <x v="0"/>
    <x v="58"/>
    <x v="0"/>
    <x v="232"/>
    <x v="4"/>
    <n v="639"/>
    <n v="3200000"/>
    <n v="1100000"/>
    <n v="25100000"/>
    <x v="6"/>
    <x v="0"/>
    <n v="14500000"/>
    <n v="18800000"/>
    <x v="3"/>
    <x v="375"/>
    <n v="36000000"/>
    <x v="2"/>
    <n v="4700000"/>
    <x v="0"/>
  </r>
  <r>
    <x v="980"/>
    <x v="2"/>
    <x v="0"/>
    <x v="0"/>
    <x v="86"/>
    <x v="0"/>
    <x v="270"/>
    <x v="2"/>
    <n v="735"/>
    <n v="1500000"/>
    <n v="3700000"/>
    <n v="9200000"/>
    <x v="10"/>
    <x v="0"/>
    <n v="3800000"/>
    <n v="6900000"/>
    <x v="0"/>
    <x v="155"/>
    <n v="17600000"/>
    <x v="1"/>
    <n v="345000"/>
    <x v="0"/>
  </r>
  <r>
    <x v="981"/>
    <x v="1"/>
    <x v="1"/>
    <x v="1"/>
    <x v="49"/>
    <x v="0"/>
    <x v="235"/>
    <x v="5"/>
    <n v="377"/>
    <n v="100000"/>
    <n v="4900000"/>
    <n v="6100000"/>
    <x v="113"/>
    <x v="1"/>
    <n v="2700000"/>
    <n v="5400000"/>
    <x v="1"/>
    <x v="483"/>
    <n v="13700000"/>
    <x v="1"/>
    <n v="2700000"/>
    <x v="0"/>
  </r>
  <r>
    <x v="982"/>
    <x v="2"/>
    <x v="1"/>
    <x v="0"/>
    <x v="84"/>
    <x v="0"/>
    <x v="150"/>
    <x v="2"/>
    <n v="310"/>
    <n v="4500000"/>
    <n v="3600000"/>
    <n v="20400000"/>
    <x v="45"/>
    <x v="1"/>
    <n v="10800000"/>
    <n v="15600000"/>
    <x v="1"/>
    <x v="390"/>
    <n v="35400000"/>
    <x v="2"/>
    <n v="780000"/>
    <x v="0"/>
  </r>
  <r>
    <x v="983"/>
    <x v="4"/>
    <x v="0"/>
    <x v="0"/>
    <x v="5"/>
    <x v="0"/>
    <x v="21"/>
    <x v="5"/>
    <n v="695"/>
    <n v="11300000"/>
    <n v="1700000"/>
    <n v="15400000"/>
    <x v="82"/>
    <x v="0"/>
    <n v="9400000"/>
    <n v="14000000"/>
    <x v="3"/>
    <x v="454"/>
    <n v="33200000"/>
    <x v="2"/>
    <n v="7000000"/>
    <x v="0"/>
  </r>
  <r>
    <x v="984"/>
    <x v="5"/>
    <x v="1"/>
    <x v="1"/>
    <x v="57"/>
    <x v="4"/>
    <x v="106"/>
    <x v="4"/>
    <n v="355"/>
    <n v="700000"/>
    <n v="300000"/>
    <n v="800000"/>
    <x v="70"/>
    <x v="0"/>
    <n v="1000000"/>
    <n v="1200000"/>
    <x v="1"/>
    <x v="223"/>
    <n v="2100000"/>
    <x v="3"/>
    <n v="300000"/>
    <x v="0"/>
  </r>
  <r>
    <x v="985"/>
    <x v="5"/>
    <x v="1"/>
    <x v="1"/>
    <x v="39"/>
    <x v="0"/>
    <x v="199"/>
    <x v="0"/>
    <n v="525"/>
    <n v="2100000"/>
    <n v="1100000"/>
    <n v="14100000"/>
    <x v="50"/>
    <x v="1"/>
    <n v="8600000"/>
    <n v="14100000"/>
    <x v="2"/>
    <x v="83"/>
    <n v="21600000"/>
    <x v="4"/>
    <n v="1175000"/>
    <x v="0"/>
  </r>
  <r>
    <x v="986"/>
    <x v="3"/>
    <x v="1"/>
    <x v="0"/>
    <x v="50"/>
    <x v="1"/>
    <x v="174"/>
    <x v="2"/>
    <n v="330"/>
    <n v="1300000"/>
    <n v="700000"/>
    <n v="2500000"/>
    <x v="95"/>
    <x v="1"/>
    <n v="1900000"/>
    <n v="2400000"/>
    <x v="1"/>
    <x v="484"/>
    <n v="5200000"/>
    <x v="3"/>
    <n v="120000"/>
    <x v="1"/>
  </r>
  <r>
    <x v="987"/>
    <x v="3"/>
    <x v="0"/>
    <x v="0"/>
    <x v="59"/>
    <x v="0"/>
    <x v="287"/>
    <x v="8"/>
    <n v="625"/>
    <n v="28200000"/>
    <n v="15400000"/>
    <n v="30800000"/>
    <x v="58"/>
    <x v="0"/>
    <n v="14700000"/>
    <n v="25800000"/>
    <x v="3"/>
    <x v="485"/>
    <n v="83800000"/>
    <x v="0"/>
    <n v="1842857"/>
    <x v="0"/>
  </r>
  <r>
    <x v="988"/>
    <x v="2"/>
    <x v="1"/>
    <x v="1"/>
    <x v="8"/>
    <x v="1"/>
    <x v="145"/>
    <x v="3"/>
    <n v="644"/>
    <n v="600000"/>
    <n v="500000"/>
    <n v="2900000"/>
    <x v="66"/>
    <x v="0"/>
    <n v="2500000"/>
    <n v="2900000"/>
    <x v="3"/>
    <x v="275"/>
    <n v="4800000"/>
    <x v="3"/>
    <n v="290000"/>
    <x v="0"/>
  </r>
  <r>
    <x v="989"/>
    <x v="3"/>
    <x v="1"/>
    <x v="0"/>
    <x v="60"/>
    <x v="0"/>
    <x v="304"/>
    <x v="4"/>
    <n v="865"/>
    <n v="8200000"/>
    <n v="6200000"/>
    <n v="14900000"/>
    <x v="85"/>
    <x v="0"/>
    <n v="11400000"/>
    <n v="14900000"/>
    <x v="4"/>
    <x v="234"/>
    <n v="33700000"/>
    <x v="2"/>
    <n v="3725000"/>
    <x v="0"/>
  </r>
  <r>
    <x v="990"/>
    <x v="5"/>
    <x v="0"/>
    <x v="1"/>
    <x v="14"/>
    <x v="0"/>
    <x v="69"/>
    <x v="9"/>
    <n v="661"/>
    <n v="8500000"/>
    <n v="6000000"/>
    <n v="13600000"/>
    <x v="11"/>
    <x v="0"/>
    <n v="8400000"/>
    <n v="14800000"/>
    <x v="3"/>
    <x v="199"/>
    <n v="32800000"/>
    <x v="2"/>
    <n v="2466667"/>
    <x v="0"/>
  </r>
  <r>
    <x v="991"/>
    <x v="0"/>
    <x v="1"/>
    <x v="0"/>
    <x v="93"/>
    <x v="0"/>
    <x v="62"/>
    <x v="1"/>
    <n v="884"/>
    <n v="1400000"/>
    <n v="1700000"/>
    <n v="6100000"/>
    <x v="101"/>
    <x v="0"/>
    <n v="3500000"/>
    <n v="5000000"/>
    <x v="4"/>
    <x v="197"/>
    <n v="11500000"/>
    <x v="1"/>
    <n v="625000"/>
    <x v="0"/>
  </r>
  <r>
    <x v="992"/>
    <x v="3"/>
    <x v="0"/>
    <x v="1"/>
    <x v="42"/>
    <x v="0"/>
    <x v="242"/>
    <x v="3"/>
    <n v="803"/>
    <n v="500000"/>
    <n v="16600000"/>
    <n v="24400000"/>
    <x v="77"/>
    <x v="0"/>
    <n v="17100000"/>
    <n v="26700000"/>
    <x v="4"/>
    <x v="11"/>
    <n v="50000000"/>
    <x v="0"/>
    <n v="2670000"/>
    <x v="0"/>
  </r>
  <r>
    <x v="993"/>
    <x v="0"/>
    <x v="0"/>
    <x v="0"/>
    <x v="94"/>
    <x v="0"/>
    <x v="78"/>
    <x v="0"/>
    <n v="800"/>
    <n v="19700000"/>
    <n v="14800000"/>
    <n v="15600000"/>
    <x v="104"/>
    <x v="0"/>
    <n v="20500000"/>
    <n v="28300000"/>
    <x v="4"/>
    <x v="281"/>
    <n v="57700000"/>
    <x v="0"/>
    <n v="2358333"/>
    <x v="0"/>
  </r>
  <r>
    <x v="994"/>
    <x v="0"/>
    <x v="0"/>
    <x v="0"/>
    <x v="86"/>
    <x v="0"/>
    <x v="207"/>
    <x v="6"/>
    <n v="796"/>
    <n v="6200000"/>
    <n v="3500000"/>
    <n v="9600000"/>
    <x v="55"/>
    <x v="0"/>
    <n v="10600000"/>
    <n v="12600000"/>
    <x v="0"/>
    <x v="167"/>
    <n v="22500000"/>
    <x v="4"/>
    <n v="700000"/>
    <x v="0"/>
  </r>
  <r>
    <x v="995"/>
    <x v="4"/>
    <x v="1"/>
    <x v="0"/>
    <x v="22"/>
    <x v="0"/>
    <x v="62"/>
    <x v="4"/>
    <n v="716"/>
    <n v="1500000"/>
    <n v="2800000"/>
    <n v="6900000"/>
    <x v="28"/>
    <x v="0"/>
    <n v="3600000"/>
    <n v="5000000"/>
    <x v="0"/>
    <x v="313"/>
    <n v="13600000"/>
    <x v="1"/>
    <n v="1250000"/>
    <x v="0"/>
  </r>
  <r>
    <x v="996"/>
    <x v="1"/>
    <x v="0"/>
    <x v="1"/>
    <x v="15"/>
    <x v="1"/>
    <x v="85"/>
    <x v="6"/>
    <n v="479"/>
    <n v="1500000"/>
    <n v="500000"/>
    <n v="1800000"/>
    <x v="8"/>
    <x v="1"/>
    <n v="500000"/>
    <n v="1100000"/>
    <x v="1"/>
    <x v="132"/>
    <n v="4300000"/>
    <x v="3"/>
    <n v="61111"/>
    <x v="3"/>
  </r>
  <r>
    <x v="997"/>
    <x v="2"/>
    <x v="1"/>
    <x v="1"/>
    <x v="42"/>
    <x v="0"/>
    <x v="78"/>
    <x v="5"/>
    <n v="810"/>
    <n v="25200000"/>
    <n v="4300000"/>
    <n v="18500000"/>
    <x v="134"/>
    <x v="0"/>
    <n v="17600000"/>
    <n v="28300000"/>
    <x v="4"/>
    <x v="214"/>
    <n v="56500000"/>
    <x v="0"/>
    <n v="14150000"/>
    <x v="0"/>
  </r>
  <r>
    <x v="998"/>
    <x v="1"/>
    <x v="0"/>
    <x v="1"/>
    <x v="76"/>
    <x v="0"/>
    <x v="152"/>
    <x v="6"/>
    <n v="568"/>
    <n v="18800000"/>
    <n v="700000"/>
    <n v="32700000"/>
    <x v="111"/>
    <x v="0"/>
    <n v="15600000"/>
    <n v="20900000"/>
    <x v="2"/>
    <x v="168"/>
    <n v="61100000"/>
    <x v="0"/>
    <n v="1161111"/>
    <x v="0"/>
  </r>
  <r>
    <x v="999"/>
    <x v="1"/>
    <x v="0"/>
    <x v="0"/>
    <x v="81"/>
    <x v="0"/>
    <x v="27"/>
    <x v="1"/>
    <n v="842"/>
    <n v="0"/>
    <n v="1300000"/>
    <n v="6100000"/>
    <x v="12"/>
    <x v="0"/>
    <n v="3700000"/>
    <n v="5600000"/>
    <x v="4"/>
    <x v="274"/>
    <n v="10200000"/>
    <x v="1"/>
    <n v="700000"/>
    <x v="0"/>
  </r>
  <r>
    <x v="1000"/>
    <x v="2"/>
    <x v="1"/>
    <x v="1"/>
    <x v="10"/>
    <x v="0"/>
    <x v="204"/>
    <x v="4"/>
    <n v="806"/>
    <n v="5700000"/>
    <n v="5600000"/>
    <n v="5900000"/>
    <x v="90"/>
    <x v="0"/>
    <n v="4000000"/>
    <n v="7000000"/>
    <x v="4"/>
    <x v="227"/>
    <n v="20100000"/>
    <x v="4"/>
    <n v="1750000"/>
    <x v="0"/>
  </r>
  <r>
    <x v="1001"/>
    <x v="5"/>
    <x v="0"/>
    <x v="1"/>
    <x v="20"/>
    <x v="0"/>
    <x v="296"/>
    <x v="1"/>
    <n v="722"/>
    <n v="9200000"/>
    <n v="7300000"/>
    <n v="16400000"/>
    <x v="90"/>
    <x v="0"/>
    <n v="14700000"/>
    <n v="17700000"/>
    <x v="0"/>
    <x v="486"/>
    <n v="37800000"/>
    <x v="2"/>
    <n v="2212500"/>
    <x v="0"/>
  </r>
  <r>
    <x v="1002"/>
    <x v="3"/>
    <x v="1"/>
    <x v="0"/>
    <x v="0"/>
    <x v="0"/>
    <x v="82"/>
    <x v="8"/>
    <n v="442"/>
    <n v="25800000"/>
    <n v="9800000"/>
    <n v="31800000"/>
    <x v="37"/>
    <x v="1"/>
    <n v="12500000"/>
    <n v="20700000"/>
    <x v="1"/>
    <x v="183"/>
    <n v="77000000"/>
    <x v="0"/>
    <n v="1478571"/>
    <x v="0"/>
  </r>
  <r>
    <x v="1003"/>
    <x v="2"/>
    <x v="0"/>
    <x v="1"/>
    <x v="44"/>
    <x v="0"/>
    <x v="24"/>
    <x v="9"/>
    <n v="360"/>
    <n v="4500000"/>
    <n v="600000"/>
    <n v="11000000"/>
    <x v="13"/>
    <x v="1"/>
    <n v="5400000"/>
    <n v="9800000"/>
    <x v="1"/>
    <x v="186"/>
    <n v="19400000"/>
    <x v="1"/>
    <n v="1633333"/>
    <x v="0"/>
  </r>
  <r>
    <x v="1004"/>
    <x v="2"/>
    <x v="1"/>
    <x v="0"/>
    <x v="81"/>
    <x v="0"/>
    <x v="265"/>
    <x v="4"/>
    <n v="461"/>
    <n v="1600000"/>
    <n v="400000"/>
    <n v="8900000"/>
    <x v="48"/>
    <x v="1"/>
    <n v="3100000"/>
    <n v="5900000"/>
    <x v="1"/>
    <x v="487"/>
    <n v="13700000"/>
    <x v="1"/>
    <n v="1475000"/>
    <x v="0"/>
  </r>
  <r>
    <x v="1005"/>
    <x v="0"/>
    <x v="0"/>
    <x v="0"/>
    <x v="31"/>
    <x v="0"/>
    <x v="181"/>
    <x v="3"/>
    <n v="735"/>
    <n v="9700000"/>
    <n v="4600000"/>
    <n v="23000000"/>
    <x v="121"/>
    <x v="0"/>
    <n v="15300000"/>
    <n v="22200000"/>
    <x v="0"/>
    <x v="19"/>
    <n v="45100000"/>
    <x v="0"/>
    <n v="2220000"/>
    <x v="0"/>
  </r>
  <r>
    <x v="1006"/>
    <x v="4"/>
    <x v="0"/>
    <x v="1"/>
    <x v="72"/>
    <x v="0"/>
    <x v="67"/>
    <x v="0"/>
    <n v="761"/>
    <n v="6300000"/>
    <n v="1300000"/>
    <n v="8400000"/>
    <x v="9"/>
    <x v="0"/>
    <n v="6800000"/>
    <n v="8400000"/>
    <x v="0"/>
    <x v="488"/>
    <n v="18500000"/>
    <x v="1"/>
    <n v="700000"/>
    <x v="0"/>
  </r>
  <r>
    <x v="1007"/>
    <x v="1"/>
    <x v="0"/>
    <x v="0"/>
    <x v="60"/>
    <x v="0"/>
    <x v="51"/>
    <x v="2"/>
    <n v="653"/>
    <n v="6800000"/>
    <n v="4600000"/>
    <n v="16800000"/>
    <x v="17"/>
    <x v="0"/>
    <n v="5200000"/>
    <n v="10600000"/>
    <x v="3"/>
    <x v="258"/>
    <n v="32600000"/>
    <x v="2"/>
    <n v="530000"/>
    <x v="0"/>
  </r>
  <r>
    <x v="1008"/>
    <x v="1"/>
    <x v="1"/>
    <x v="0"/>
    <x v="87"/>
    <x v="0"/>
    <x v="317"/>
    <x v="4"/>
    <n v="726"/>
    <n v="5000000"/>
    <n v="14600000"/>
    <n v="23800000"/>
    <x v="50"/>
    <x v="0"/>
    <n v="25300000"/>
    <n v="30800000"/>
    <x v="0"/>
    <x v="489"/>
    <n v="51300000"/>
    <x v="0"/>
    <n v="7700000"/>
    <x v="0"/>
  </r>
  <r>
    <x v="1009"/>
    <x v="5"/>
    <x v="0"/>
    <x v="0"/>
    <x v="76"/>
    <x v="0"/>
    <x v="108"/>
    <x v="6"/>
    <n v="617"/>
    <n v="8400000"/>
    <n v="15500000"/>
    <n v="27900000"/>
    <x v="38"/>
    <x v="0"/>
    <n v="10900000"/>
    <n v="22600000"/>
    <x v="3"/>
    <x v="135"/>
    <n v="60700000"/>
    <x v="0"/>
    <n v="1255556"/>
    <x v="0"/>
  </r>
  <r>
    <x v="1010"/>
    <x v="1"/>
    <x v="0"/>
    <x v="0"/>
    <x v="47"/>
    <x v="0"/>
    <x v="41"/>
    <x v="5"/>
    <n v="460"/>
    <n v="3400000"/>
    <n v="4100000"/>
    <n v="14800000"/>
    <x v="44"/>
    <x v="1"/>
    <n v="9300000"/>
    <n v="13400000"/>
    <x v="1"/>
    <x v="10"/>
    <n v="27900000"/>
    <x v="4"/>
    <n v="6700000"/>
    <x v="0"/>
  </r>
  <r>
    <x v="1011"/>
    <x v="5"/>
    <x v="1"/>
    <x v="0"/>
    <x v="32"/>
    <x v="2"/>
    <x v="154"/>
    <x v="1"/>
    <n v="306"/>
    <n v="3200000"/>
    <n v="800000"/>
    <n v="2700000"/>
    <x v="33"/>
    <x v="1"/>
    <n v="2500000"/>
    <n v="3300000"/>
    <x v="1"/>
    <x v="306"/>
    <n v="8100000"/>
    <x v="3"/>
    <n v="412500"/>
    <x v="0"/>
  </r>
  <r>
    <x v="1012"/>
    <x v="3"/>
    <x v="0"/>
    <x v="1"/>
    <x v="15"/>
    <x v="1"/>
    <x v="23"/>
    <x v="4"/>
    <n v="471"/>
    <n v="500000"/>
    <n v="100000"/>
    <n v="1300000"/>
    <x v="19"/>
    <x v="1"/>
    <n v="1100000"/>
    <n v="1400000"/>
    <x v="1"/>
    <x v="102"/>
    <n v="2400000"/>
    <x v="3"/>
    <n v="350000"/>
    <x v="0"/>
  </r>
  <r>
    <x v="1013"/>
    <x v="5"/>
    <x v="0"/>
    <x v="1"/>
    <x v="38"/>
    <x v="0"/>
    <x v="236"/>
    <x v="4"/>
    <n v="628"/>
    <n v="6900000"/>
    <n v="3300000"/>
    <n v="17600000"/>
    <x v="113"/>
    <x v="0"/>
    <n v="12600000"/>
    <n v="15300000"/>
    <x v="3"/>
    <x v="110"/>
    <n v="32900000"/>
    <x v="2"/>
    <n v="3825000"/>
    <x v="0"/>
  </r>
  <r>
    <x v="1014"/>
    <x v="2"/>
    <x v="0"/>
    <x v="0"/>
    <x v="4"/>
    <x v="0"/>
    <x v="308"/>
    <x v="3"/>
    <n v="404"/>
    <n v="24400000"/>
    <n v="6700000"/>
    <n v="37000000"/>
    <x v="114"/>
    <x v="1"/>
    <n v="14100000"/>
    <n v="25600000"/>
    <x v="1"/>
    <x v="490"/>
    <n v="77900000"/>
    <x v="0"/>
    <n v="2560000"/>
    <x v="0"/>
  </r>
  <r>
    <x v="1015"/>
    <x v="0"/>
    <x v="0"/>
    <x v="1"/>
    <x v="73"/>
    <x v="0"/>
    <x v="311"/>
    <x v="7"/>
    <n v="804"/>
    <n v="15400000"/>
    <n v="300000"/>
    <n v="26800000"/>
    <x v="29"/>
    <x v="0"/>
    <n v="14500000"/>
    <n v="21600000"/>
    <x v="4"/>
    <x v="171"/>
    <n v="51100000"/>
    <x v="0"/>
    <n v="1350000"/>
    <x v="0"/>
  </r>
  <r>
    <x v="1016"/>
    <x v="2"/>
    <x v="1"/>
    <x v="0"/>
    <x v="27"/>
    <x v="3"/>
    <x v="318"/>
    <x v="2"/>
    <n v="804"/>
    <n v="900000"/>
    <n v="2500000"/>
    <n v="3200000"/>
    <x v="33"/>
    <x v="0"/>
    <n v="3100000"/>
    <n v="3900000"/>
    <x v="4"/>
    <x v="287"/>
    <n v="8200000"/>
    <x v="3"/>
    <n v="195000"/>
    <x v="2"/>
  </r>
  <r>
    <x v="1017"/>
    <x v="5"/>
    <x v="1"/>
    <x v="1"/>
    <x v="72"/>
    <x v="0"/>
    <x v="112"/>
    <x v="5"/>
    <n v="502"/>
    <n v="3400000"/>
    <n v="2600000"/>
    <n v="9400000"/>
    <x v="28"/>
    <x v="1"/>
    <n v="5300000"/>
    <n v="6700000"/>
    <x v="2"/>
    <x v="101"/>
    <n v="17900000"/>
    <x v="1"/>
    <n v="3350000"/>
    <x v="0"/>
  </r>
  <r>
    <x v="1018"/>
    <x v="1"/>
    <x v="0"/>
    <x v="0"/>
    <x v="35"/>
    <x v="0"/>
    <x v="108"/>
    <x v="9"/>
    <n v="861"/>
    <n v="24700000"/>
    <n v="13200000"/>
    <n v="29000000"/>
    <x v="54"/>
    <x v="0"/>
    <n v="17000000"/>
    <n v="22600000"/>
    <x v="4"/>
    <x v="491"/>
    <n v="76400000"/>
    <x v="0"/>
    <n v="3766667"/>
    <x v="0"/>
  </r>
  <r>
    <x v="1019"/>
    <x v="0"/>
    <x v="1"/>
    <x v="1"/>
    <x v="53"/>
    <x v="0"/>
    <x v="157"/>
    <x v="8"/>
    <n v="555"/>
    <n v="6600000"/>
    <n v="2700000"/>
    <n v="9600000"/>
    <x v="88"/>
    <x v="0"/>
    <n v="6100000"/>
    <n v="7800000"/>
    <x v="2"/>
    <x v="158"/>
    <n v="21900000"/>
    <x v="4"/>
    <n v="557143"/>
    <x v="0"/>
  </r>
  <r>
    <x v="1020"/>
    <x v="1"/>
    <x v="1"/>
    <x v="0"/>
    <x v="38"/>
    <x v="0"/>
    <x v="319"/>
    <x v="6"/>
    <n v="351"/>
    <n v="1700000"/>
    <n v="3700000"/>
    <n v="14400000"/>
    <x v="53"/>
    <x v="1"/>
    <n v="6000000"/>
    <n v="13600000"/>
    <x v="1"/>
    <x v="146"/>
    <n v="24900000"/>
    <x v="4"/>
    <n v="755556"/>
    <x v="0"/>
  </r>
  <r>
    <x v="1021"/>
    <x v="0"/>
    <x v="1"/>
    <x v="1"/>
    <x v="94"/>
    <x v="0"/>
    <x v="91"/>
    <x v="9"/>
    <n v="358"/>
    <n v="20200000"/>
    <n v="2900000"/>
    <n v="22100000"/>
    <x v="34"/>
    <x v="1"/>
    <n v="12700000"/>
    <n v="23600000"/>
    <x v="1"/>
    <x v="166"/>
    <n v="52800000"/>
    <x v="0"/>
    <n v="3933333"/>
    <x v="0"/>
  </r>
  <r>
    <x v="1022"/>
    <x v="3"/>
    <x v="0"/>
    <x v="0"/>
    <x v="43"/>
    <x v="0"/>
    <x v="232"/>
    <x v="8"/>
    <n v="836"/>
    <n v="17300000"/>
    <n v="10100000"/>
    <n v="32700000"/>
    <x v="17"/>
    <x v="0"/>
    <n v="13400000"/>
    <n v="18800000"/>
    <x v="4"/>
    <x v="492"/>
    <n v="68900000"/>
    <x v="0"/>
    <n v="1342857"/>
    <x v="0"/>
  </r>
  <r>
    <x v="1023"/>
    <x v="4"/>
    <x v="1"/>
    <x v="1"/>
    <x v="9"/>
    <x v="2"/>
    <x v="145"/>
    <x v="4"/>
    <n v="554"/>
    <n v="2800000"/>
    <n v="1000000"/>
    <n v="4100000"/>
    <x v="9"/>
    <x v="0"/>
    <n v="1300000"/>
    <n v="2900000"/>
    <x v="2"/>
    <x v="9"/>
    <n v="9000000"/>
    <x v="3"/>
    <n v="725000"/>
    <x v="0"/>
  </r>
  <r>
    <x v="1024"/>
    <x v="2"/>
    <x v="0"/>
    <x v="0"/>
    <x v="6"/>
    <x v="0"/>
    <x v="52"/>
    <x v="5"/>
    <n v="443"/>
    <n v="11800000"/>
    <n v="1800000"/>
    <n v="24600000"/>
    <x v="74"/>
    <x v="0"/>
    <n v="22400000"/>
    <n v="30500000"/>
    <x v="1"/>
    <x v="104"/>
    <n v="46900000"/>
    <x v="0"/>
    <n v="15250000"/>
    <x v="0"/>
  </r>
  <r>
    <x v="1025"/>
    <x v="3"/>
    <x v="1"/>
    <x v="0"/>
    <x v="96"/>
    <x v="0"/>
    <x v="91"/>
    <x v="4"/>
    <n v="725"/>
    <n v="17400000"/>
    <n v="5100000"/>
    <n v="15600000"/>
    <x v="45"/>
    <x v="0"/>
    <n v="18800000"/>
    <n v="23600000"/>
    <x v="0"/>
    <x v="169"/>
    <n v="44200000"/>
    <x v="0"/>
    <n v="5900000"/>
    <x v="0"/>
  </r>
  <r>
    <x v="1026"/>
    <x v="0"/>
    <x v="1"/>
    <x v="1"/>
    <x v="13"/>
    <x v="3"/>
    <x v="204"/>
    <x v="8"/>
    <n v="818"/>
    <n v="4800000"/>
    <n v="3500000"/>
    <n v="4500000"/>
    <x v="64"/>
    <x v="0"/>
    <n v="4900000"/>
    <n v="7000000"/>
    <x v="4"/>
    <x v="250"/>
    <n v="14700000"/>
    <x v="1"/>
    <n v="500000"/>
    <x v="0"/>
  </r>
  <r>
    <x v="1027"/>
    <x v="5"/>
    <x v="1"/>
    <x v="0"/>
    <x v="52"/>
    <x v="0"/>
    <x v="320"/>
    <x v="9"/>
    <n v="670"/>
    <n v="19400000"/>
    <n v="12600000"/>
    <n v="35800000"/>
    <x v="36"/>
    <x v="0"/>
    <n v="32200000"/>
    <n v="38700000"/>
    <x v="3"/>
    <x v="493"/>
    <n v="77700000"/>
    <x v="0"/>
    <n v="6450000"/>
    <x v="0"/>
  </r>
  <r>
    <x v="1028"/>
    <x v="1"/>
    <x v="0"/>
    <x v="0"/>
    <x v="18"/>
    <x v="0"/>
    <x v="81"/>
    <x v="9"/>
    <n v="414"/>
    <n v="7900000"/>
    <n v="2400000"/>
    <n v="16000000"/>
    <x v="54"/>
    <x v="1"/>
    <n v="15500000"/>
    <n v="21100000"/>
    <x v="1"/>
    <x v="337"/>
    <n v="32100000"/>
    <x v="2"/>
    <n v="3516667"/>
    <x v="0"/>
  </r>
  <r>
    <x v="1029"/>
    <x v="0"/>
    <x v="1"/>
    <x v="1"/>
    <x v="35"/>
    <x v="0"/>
    <x v="305"/>
    <x v="1"/>
    <n v="887"/>
    <n v="21800000"/>
    <n v="18300000"/>
    <n v="19200000"/>
    <x v="38"/>
    <x v="0"/>
    <n v="25300000"/>
    <n v="37000000"/>
    <x v="4"/>
    <x v="494"/>
    <n v="68800000"/>
    <x v="0"/>
    <n v="4625000"/>
    <x v="0"/>
  </r>
  <r>
    <x v="1030"/>
    <x v="2"/>
    <x v="0"/>
    <x v="1"/>
    <x v="87"/>
    <x v="0"/>
    <x v="321"/>
    <x v="0"/>
    <n v="409"/>
    <n v="17100000"/>
    <n v="1400000"/>
    <n v="22500000"/>
    <x v="43"/>
    <x v="1"/>
    <n v="17900000"/>
    <n v="26600000"/>
    <x v="1"/>
    <x v="247"/>
    <n v="48900000"/>
    <x v="0"/>
    <n v="2216667"/>
    <x v="0"/>
  </r>
  <r>
    <x v="1031"/>
    <x v="5"/>
    <x v="1"/>
    <x v="1"/>
    <x v="77"/>
    <x v="2"/>
    <x v="90"/>
    <x v="8"/>
    <n v="679"/>
    <n v="2700000"/>
    <n v="2100000"/>
    <n v="3700000"/>
    <x v="9"/>
    <x v="0"/>
    <n v="2900000"/>
    <n v="4500000"/>
    <x v="3"/>
    <x v="444"/>
    <n v="9800000"/>
    <x v="3"/>
    <n v="321429"/>
    <x v="0"/>
  </r>
  <r>
    <x v="1032"/>
    <x v="4"/>
    <x v="0"/>
    <x v="1"/>
    <x v="50"/>
    <x v="1"/>
    <x v="105"/>
    <x v="6"/>
    <n v="478"/>
    <n v="600000"/>
    <n v="600000"/>
    <n v="2100000"/>
    <x v="19"/>
    <x v="1"/>
    <n v="2300000"/>
    <n v="2600000"/>
    <x v="1"/>
    <x v="112"/>
    <n v="4000000"/>
    <x v="3"/>
    <n v="144444"/>
    <x v="1"/>
  </r>
  <r>
    <x v="1033"/>
    <x v="2"/>
    <x v="0"/>
    <x v="0"/>
    <x v="65"/>
    <x v="1"/>
    <x v="106"/>
    <x v="5"/>
    <n v="752"/>
    <n v="1100000"/>
    <n v="500000"/>
    <n v="2300000"/>
    <x v="14"/>
    <x v="0"/>
    <n v="500000"/>
    <n v="1200000"/>
    <x v="0"/>
    <x v="450"/>
    <n v="4500000"/>
    <x v="3"/>
    <n v="600000"/>
    <x v="0"/>
  </r>
  <r>
    <x v="1034"/>
    <x v="1"/>
    <x v="0"/>
    <x v="0"/>
    <x v="59"/>
    <x v="0"/>
    <x v="6"/>
    <x v="4"/>
    <n v="616"/>
    <n v="15400000"/>
    <n v="5000000"/>
    <n v="25100000"/>
    <x v="104"/>
    <x v="0"/>
    <n v="25200000"/>
    <n v="33000000"/>
    <x v="3"/>
    <x v="344"/>
    <n v="54900000"/>
    <x v="0"/>
    <n v="8250000"/>
    <x v="0"/>
  </r>
  <r>
    <x v="1035"/>
    <x v="0"/>
    <x v="1"/>
    <x v="1"/>
    <x v="37"/>
    <x v="0"/>
    <x v="216"/>
    <x v="8"/>
    <n v="842"/>
    <n v="3700000"/>
    <n v="6700000"/>
    <n v="14600000"/>
    <x v="111"/>
    <x v="0"/>
    <n v="7200000"/>
    <n v="12500000"/>
    <x v="4"/>
    <x v="495"/>
    <n v="28800000"/>
    <x v="4"/>
    <n v="892857"/>
    <x v="0"/>
  </r>
  <r>
    <x v="1036"/>
    <x v="2"/>
    <x v="0"/>
    <x v="1"/>
    <x v="31"/>
    <x v="0"/>
    <x v="211"/>
    <x v="2"/>
    <n v="840"/>
    <n v="1200000"/>
    <n v="11300000"/>
    <n v="24100000"/>
    <x v="111"/>
    <x v="0"/>
    <n v="21000000"/>
    <n v="26300000"/>
    <x v="4"/>
    <x v="407"/>
    <n v="44400000"/>
    <x v="0"/>
    <n v="1315000"/>
    <x v="0"/>
  </r>
  <r>
    <x v="1037"/>
    <x v="2"/>
    <x v="0"/>
    <x v="1"/>
    <x v="31"/>
    <x v="0"/>
    <x v="271"/>
    <x v="9"/>
    <n v="430"/>
    <n v="2000000"/>
    <n v="8000000"/>
    <n v="26100000"/>
    <x v="111"/>
    <x v="1"/>
    <n v="22400000"/>
    <n v="27700000"/>
    <x v="1"/>
    <x v="51"/>
    <n v="43900000"/>
    <x v="0"/>
    <n v="4616667"/>
    <x v="0"/>
  </r>
  <r>
    <x v="1038"/>
    <x v="4"/>
    <x v="1"/>
    <x v="0"/>
    <x v="16"/>
    <x v="0"/>
    <x v="204"/>
    <x v="4"/>
    <n v="351"/>
    <n v="1100000"/>
    <n v="2300000"/>
    <n v="8300000"/>
    <x v="113"/>
    <x v="1"/>
    <n v="4300000"/>
    <n v="7000000"/>
    <x v="1"/>
    <x v="64"/>
    <n v="14400000"/>
    <x v="1"/>
    <n v="1750000"/>
    <x v="0"/>
  </r>
  <r>
    <x v="1039"/>
    <x v="3"/>
    <x v="1"/>
    <x v="0"/>
    <x v="65"/>
    <x v="1"/>
    <x v="40"/>
    <x v="4"/>
    <n v="347"/>
    <n v="0"/>
    <n v="0"/>
    <n v="1900000"/>
    <x v="70"/>
    <x v="1"/>
    <n v="2100000"/>
    <n v="2300000"/>
    <x v="1"/>
    <x v="102"/>
    <n v="2500000"/>
    <x v="3"/>
    <n v="575000"/>
    <x v="0"/>
  </r>
  <r>
    <x v="1040"/>
    <x v="2"/>
    <x v="1"/>
    <x v="1"/>
    <x v="28"/>
    <x v="0"/>
    <x v="119"/>
    <x v="3"/>
    <n v="576"/>
    <n v="18800000"/>
    <n v="7500000"/>
    <n v="16300000"/>
    <x v="49"/>
    <x v="0"/>
    <n v="16900000"/>
    <n v="28800000"/>
    <x v="2"/>
    <x v="129"/>
    <n v="50600000"/>
    <x v="0"/>
    <n v="2880000"/>
    <x v="0"/>
  </r>
  <r>
    <x v="1041"/>
    <x v="1"/>
    <x v="1"/>
    <x v="1"/>
    <x v="74"/>
    <x v="0"/>
    <x v="161"/>
    <x v="1"/>
    <n v="799"/>
    <n v="4400000"/>
    <n v="6100000"/>
    <n v="14700000"/>
    <x v="52"/>
    <x v="0"/>
    <n v="6800000"/>
    <n v="11000000"/>
    <x v="0"/>
    <x v="252"/>
    <n v="29200000"/>
    <x v="4"/>
    <n v="1375000"/>
    <x v="0"/>
  </r>
  <r>
    <x v="1042"/>
    <x v="5"/>
    <x v="1"/>
    <x v="1"/>
    <x v="44"/>
    <x v="0"/>
    <x v="87"/>
    <x v="5"/>
    <n v="550"/>
    <n v="6000000"/>
    <n v="3800000"/>
    <n v="11000000"/>
    <x v="47"/>
    <x v="0"/>
    <n v="6100000"/>
    <n v="10800000"/>
    <x v="2"/>
    <x v="360"/>
    <n v="24100000"/>
    <x v="4"/>
    <n v="5400000"/>
    <x v="0"/>
  </r>
  <r>
    <x v="1043"/>
    <x v="0"/>
    <x v="0"/>
    <x v="0"/>
    <x v="18"/>
    <x v="0"/>
    <x v="136"/>
    <x v="4"/>
    <n v="878"/>
    <n v="8400000"/>
    <n v="5400000"/>
    <n v="18600000"/>
    <x v="84"/>
    <x v="0"/>
    <n v="8800000"/>
    <n v="13300000"/>
    <x v="4"/>
    <x v="399"/>
    <n v="38200000"/>
    <x v="2"/>
    <n v="3325000"/>
    <x v="0"/>
  </r>
  <r>
    <x v="1044"/>
    <x v="2"/>
    <x v="0"/>
    <x v="1"/>
    <x v="22"/>
    <x v="0"/>
    <x v="279"/>
    <x v="0"/>
    <n v="895"/>
    <n v="6800000"/>
    <n v="300000"/>
    <n v="7300000"/>
    <x v="1"/>
    <x v="0"/>
    <n v="1500000"/>
    <n v="4800000"/>
    <x v="4"/>
    <x v="155"/>
    <n v="16800000"/>
    <x v="1"/>
    <n v="400000"/>
    <x v="0"/>
  </r>
  <r>
    <x v="1045"/>
    <x v="4"/>
    <x v="1"/>
    <x v="0"/>
    <x v="94"/>
    <x v="0"/>
    <x v="2"/>
    <x v="9"/>
    <n v="603"/>
    <n v="3200000"/>
    <n v="2900000"/>
    <n v="27800000"/>
    <x v="135"/>
    <x v="0"/>
    <n v="18700000"/>
    <n v="29700000"/>
    <x v="3"/>
    <x v="312"/>
    <n v="41500000"/>
    <x v="0"/>
    <n v="4950000"/>
    <x v="0"/>
  </r>
  <r>
    <x v="1046"/>
    <x v="0"/>
    <x v="1"/>
    <x v="1"/>
    <x v="72"/>
    <x v="0"/>
    <x v="270"/>
    <x v="0"/>
    <n v="325"/>
    <n v="5800000"/>
    <n v="1600000"/>
    <n v="6400000"/>
    <x v="61"/>
    <x v="1"/>
    <n v="3300000"/>
    <n v="6900000"/>
    <x v="1"/>
    <x v="328"/>
    <n v="16300000"/>
    <x v="1"/>
    <n v="575000"/>
    <x v="0"/>
  </r>
  <r>
    <x v="1047"/>
    <x v="0"/>
    <x v="0"/>
    <x v="0"/>
    <x v="44"/>
    <x v="0"/>
    <x v="190"/>
    <x v="4"/>
    <n v="393"/>
    <n v="5700000"/>
    <n v="3700000"/>
    <n v="6800000"/>
    <x v="20"/>
    <x v="0"/>
    <n v="9200000"/>
    <n v="11800000"/>
    <x v="1"/>
    <x v="496"/>
    <n v="19500000"/>
    <x v="1"/>
    <n v="2950000"/>
    <x v="0"/>
  </r>
  <r>
    <x v="1048"/>
    <x v="2"/>
    <x v="0"/>
    <x v="0"/>
    <x v="4"/>
    <x v="0"/>
    <x v="251"/>
    <x v="5"/>
    <n v="612"/>
    <n v="10700000"/>
    <n v="4600000"/>
    <n v="32100000"/>
    <x v="54"/>
    <x v="0"/>
    <n v="24700000"/>
    <n v="30300000"/>
    <x v="3"/>
    <x v="25"/>
    <n v="57200000"/>
    <x v="0"/>
    <n v="15150000"/>
    <x v="0"/>
  </r>
  <r>
    <x v="1049"/>
    <x v="1"/>
    <x v="0"/>
    <x v="1"/>
    <x v="56"/>
    <x v="2"/>
    <x v="77"/>
    <x v="1"/>
    <n v="553"/>
    <n v="2500000"/>
    <n v="1000000"/>
    <n v="2100000"/>
    <x v="65"/>
    <x v="0"/>
    <n v="2500000"/>
    <n v="3800000"/>
    <x v="2"/>
    <x v="40"/>
    <n v="6600000"/>
    <x v="3"/>
    <n v="475000"/>
    <x v="0"/>
  </r>
  <r>
    <x v="1050"/>
    <x v="1"/>
    <x v="1"/>
    <x v="1"/>
    <x v="72"/>
    <x v="0"/>
    <x v="250"/>
    <x v="8"/>
    <n v="389"/>
    <n v="7300000"/>
    <n v="1400000"/>
    <n v="8500000"/>
    <x v="61"/>
    <x v="1"/>
    <n v="5200000"/>
    <n v="8800000"/>
    <x v="1"/>
    <x v="227"/>
    <n v="19700000"/>
    <x v="1"/>
    <n v="628571"/>
    <x v="0"/>
  </r>
  <r>
    <x v="1051"/>
    <x v="1"/>
    <x v="0"/>
    <x v="0"/>
    <x v="13"/>
    <x v="3"/>
    <x v="94"/>
    <x v="4"/>
    <n v="782"/>
    <n v="100000"/>
    <n v="3400000"/>
    <n v="4900000"/>
    <x v="51"/>
    <x v="0"/>
    <n v="4400000"/>
    <n v="6800000"/>
    <x v="0"/>
    <x v="126"/>
    <n v="10300000"/>
    <x v="1"/>
    <n v="1700000"/>
    <x v="0"/>
  </r>
  <r>
    <x v="1052"/>
    <x v="2"/>
    <x v="0"/>
    <x v="0"/>
    <x v="21"/>
    <x v="0"/>
    <x v="113"/>
    <x v="0"/>
    <n v="493"/>
    <n v="8700000"/>
    <n v="5100000"/>
    <n v="12000000"/>
    <x v="55"/>
    <x v="1"/>
    <n v="6500000"/>
    <n v="8500000"/>
    <x v="1"/>
    <x v="264"/>
    <n v="28900000"/>
    <x v="4"/>
    <n v="708333"/>
    <x v="0"/>
  </r>
  <r>
    <x v="1053"/>
    <x v="3"/>
    <x v="0"/>
    <x v="1"/>
    <x v="95"/>
    <x v="0"/>
    <x v="32"/>
    <x v="5"/>
    <n v="629"/>
    <n v="2500000"/>
    <n v="0"/>
    <n v="19200000"/>
    <x v="52"/>
    <x v="0"/>
    <n v="7700000"/>
    <n v="11900000"/>
    <x v="3"/>
    <x v="423"/>
    <n v="27700000"/>
    <x v="4"/>
    <n v="5950000"/>
    <x v="0"/>
  </r>
  <r>
    <x v="1054"/>
    <x v="3"/>
    <x v="1"/>
    <x v="0"/>
    <x v="19"/>
    <x v="0"/>
    <x v="311"/>
    <x v="3"/>
    <n v="419"/>
    <n v="1600000"/>
    <n v="10900000"/>
    <n v="22300000"/>
    <x v="99"/>
    <x v="1"/>
    <n v="15000000"/>
    <n v="21600000"/>
    <x v="1"/>
    <x v="394"/>
    <n v="41300000"/>
    <x v="0"/>
    <n v="2160000"/>
    <x v="0"/>
  </r>
  <r>
    <x v="1055"/>
    <x v="0"/>
    <x v="1"/>
    <x v="1"/>
    <x v="88"/>
    <x v="0"/>
    <x v="98"/>
    <x v="5"/>
    <n v="444"/>
    <n v="14300000"/>
    <n v="4300000"/>
    <n v="20300000"/>
    <x v="50"/>
    <x v="1"/>
    <n v="10300000"/>
    <n v="15800000"/>
    <x v="1"/>
    <x v="382"/>
    <n v="44800000"/>
    <x v="0"/>
    <n v="7900000"/>
    <x v="0"/>
  </r>
  <r>
    <x v="1056"/>
    <x v="3"/>
    <x v="1"/>
    <x v="1"/>
    <x v="19"/>
    <x v="0"/>
    <x v="98"/>
    <x v="7"/>
    <n v="301"/>
    <n v="9200000"/>
    <n v="9900000"/>
    <n v="17400000"/>
    <x v="29"/>
    <x v="1"/>
    <n v="8700000"/>
    <n v="15800000"/>
    <x v="1"/>
    <x v="374"/>
    <n v="43000000"/>
    <x v="0"/>
    <n v="987500"/>
    <x v="0"/>
  </r>
  <r>
    <x v="1057"/>
    <x v="1"/>
    <x v="0"/>
    <x v="1"/>
    <x v="37"/>
    <x v="0"/>
    <x v="10"/>
    <x v="2"/>
    <n v="479"/>
    <n v="1100000"/>
    <n v="6400000"/>
    <n v="12000000"/>
    <x v="17"/>
    <x v="1"/>
    <n v="5800000"/>
    <n v="11200000"/>
    <x v="1"/>
    <x v="244"/>
    <n v="23300000"/>
    <x v="4"/>
    <n v="560000"/>
    <x v="0"/>
  </r>
  <r>
    <x v="1058"/>
    <x v="2"/>
    <x v="1"/>
    <x v="1"/>
    <x v="53"/>
    <x v="0"/>
    <x v="240"/>
    <x v="3"/>
    <n v="424"/>
    <n v="1800000"/>
    <n v="4200000"/>
    <n v="10900000"/>
    <x v="101"/>
    <x v="1"/>
    <n v="9900000"/>
    <n v="11400000"/>
    <x v="1"/>
    <x v="497"/>
    <n v="19900000"/>
    <x v="1"/>
    <n v="1140000"/>
    <x v="0"/>
  </r>
  <r>
    <x v="1059"/>
    <x v="1"/>
    <x v="0"/>
    <x v="0"/>
    <x v="39"/>
    <x v="0"/>
    <x v="205"/>
    <x v="6"/>
    <n v="469"/>
    <n v="200000"/>
    <n v="5800000"/>
    <n v="12000000"/>
    <x v="42"/>
    <x v="1"/>
    <n v="10700000"/>
    <n v="16900000"/>
    <x v="1"/>
    <x v="44"/>
    <n v="22300000"/>
    <x v="4"/>
    <n v="938889"/>
    <x v="0"/>
  </r>
  <r>
    <x v="1060"/>
    <x v="4"/>
    <x v="1"/>
    <x v="1"/>
    <x v="51"/>
    <x v="0"/>
    <x v="293"/>
    <x v="5"/>
    <n v="897"/>
    <n v="7900000"/>
    <n v="5500000"/>
    <n v="12600000"/>
    <x v="72"/>
    <x v="0"/>
    <n v="6500000"/>
    <n v="8300000"/>
    <x v="4"/>
    <x v="15"/>
    <n v="29500000"/>
    <x v="4"/>
    <n v="4150000"/>
    <x v="0"/>
  </r>
  <r>
    <x v="1061"/>
    <x v="2"/>
    <x v="1"/>
    <x v="0"/>
    <x v="57"/>
    <x v="4"/>
    <x v="263"/>
    <x v="5"/>
    <n v="477"/>
    <n v="700000"/>
    <n v="200000"/>
    <n v="800000"/>
    <x v="66"/>
    <x v="1"/>
    <n v="100000"/>
    <n v="500000"/>
    <x v="1"/>
    <x v="498"/>
    <n v="2000000"/>
    <x v="3"/>
    <n v="250000"/>
    <x v="0"/>
  </r>
  <r>
    <x v="1062"/>
    <x v="2"/>
    <x v="1"/>
    <x v="1"/>
    <x v="65"/>
    <x v="1"/>
    <x v="23"/>
    <x v="7"/>
    <n v="509"/>
    <n v="600000"/>
    <n v="300000"/>
    <n v="2400000"/>
    <x v="27"/>
    <x v="1"/>
    <n v="500000"/>
    <n v="1400000"/>
    <x v="2"/>
    <x v="112"/>
    <n v="3900000"/>
    <x v="3"/>
    <n v="87500"/>
    <x v="3"/>
  </r>
  <r>
    <x v="1063"/>
    <x v="1"/>
    <x v="0"/>
    <x v="1"/>
    <x v="8"/>
    <x v="1"/>
    <x v="162"/>
    <x v="4"/>
    <n v="752"/>
    <n v="2300000"/>
    <n v="1100000"/>
    <n v="3200000"/>
    <x v="66"/>
    <x v="0"/>
    <n v="1300000"/>
    <n v="1700000"/>
    <x v="0"/>
    <x v="287"/>
    <n v="7400000"/>
    <x v="3"/>
    <n v="425000"/>
    <x v="0"/>
  </r>
  <r>
    <x v="1064"/>
    <x v="1"/>
    <x v="1"/>
    <x v="1"/>
    <x v="47"/>
    <x v="0"/>
    <x v="43"/>
    <x v="8"/>
    <n v="875"/>
    <n v="16700000"/>
    <n v="4700000"/>
    <n v="15100000"/>
    <x v="103"/>
    <x v="0"/>
    <n v="11400000"/>
    <n v="19100000"/>
    <x v="4"/>
    <x v="374"/>
    <n v="42100000"/>
    <x v="0"/>
    <n v="1364286"/>
    <x v="0"/>
  </r>
  <r>
    <x v="1065"/>
    <x v="0"/>
    <x v="1"/>
    <x v="1"/>
    <x v="69"/>
    <x v="3"/>
    <x v="109"/>
    <x v="4"/>
    <n v="343"/>
    <n v="3400000"/>
    <n v="1100000"/>
    <n v="6200000"/>
    <x v="101"/>
    <x v="1"/>
    <n v="2100000"/>
    <n v="3600000"/>
    <x v="1"/>
    <x v="141"/>
    <n v="12500000"/>
    <x v="1"/>
    <n v="900000"/>
    <x v="0"/>
  </r>
  <r>
    <x v="1066"/>
    <x v="1"/>
    <x v="0"/>
    <x v="0"/>
    <x v="54"/>
    <x v="0"/>
    <x v="107"/>
    <x v="2"/>
    <n v="819"/>
    <n v="16500000"/>
    <n v="11900000"/>
    <n v="26700000"/>
    <x v="0"/>
    <x v="0"/>
    <n v="12800000"/>
    <n v="20800000"/>
    <x v="4"/>
    <x v="499"/>
    <n v="61900000"/>
    <x v="0"/>
    <n v="1040000"/>
    <x v="0"/>
  </r>
  <r>
    <x v="1067"/>
    <x v="0"/>
    <x v="0"/>
    <x v="1"/>
    <x v="33"/>
    <x v="0"/>
    <x v="183"/>
    <x v="5"/>
    <n v="433"/>
    <n v="3300000"/>
    <n v="0"/>
    <n v="14100000"/>
    <x v="125"/>
    <x v="0"/>
    <n v="13100000"/>
    <n v="16800000"/>
    <x v="1"/>
    <x v="134"/>
    <n v="21600000"/>
    <x v="4"/>
    <n v="8400000"/>
    <x v="0"/>
  </r>
  <r>
    <x v="1068"/>
    <x v="5"/>
    <x v="1"/>
    <x v="1"/>
    <x v="68"/>
    <x v="4"/>
    <x v="300"/>
    <x v="9"/>
    <n v="768"/>
    <n v="300000"/>
    <n v="100000"/>
    <n v="600000"/>
    <x v="116"/>
    <x v="0"/>
    <n v="400000"/>
    <n v="400000"/>
    <x v="0"/>
    <x v="93"/>
    <n v="1200000"/>
    <x v="3"/>
    <n v="66667"/>
    <x v="3"/>
  </r>
  <r>
    <x v="1069"/>
    <x v="0"/>
    <x v="0"/>
    <x v="1"/>
    <x v="42"/>
    <x v="0"/>
    <x v="258"/>
    <x v="9"/>
    <n v="714"/>
    <n v="17000000"/>
    <n v="900000"/>
    <n v="26600000"/>
    <x v="54"/>
    <x v="0"/>
    <n v="26200000"/>
    <n v="31800000"/>
    <x v="0"/>
    <x v="256"/>
    <n v="53000000"/>
    <x v="0"/>
    <n v="5300000"/>
    <x v="0"/>
  </r>
  <r>
    <x v="1070"/>
    <x v="0"/>
    <x v="1"/>
    <x v="1"/>
    <x v="81"/>
    <x v="0"/>
    <x v="60"/>
    <x v="7"/>
    <n v="531"/>
    <n v="2900000"/>
    <n v="2900000"/>
    <n v="7200000"/>
    <x v="44"/>
    <x v="1"/>
    <n v="6000000"/>
    <n v="10100000"/>
    <x v="2"/>
    <x v="351"/>
    <n v="15800000"/>
    <x v="1"/>
    <n v="631250"/>
    <x v="0"/>
  </r>
  <r>
    <x v="1071"/>
    <x v="1"/>
    <x v="0"/>
    <x v="1"/>
    <x v="29"/>
    <x v="0"/>
    <x v="75"/>
    <x v="9"/>
    <n v="529"/>
    <n v="3500000"/>
    <n v="3300000"/>
    <n v="11300000"/>
    <x v="32"/>
    <x v="1"/>
    <n v="3400000"/>
    <n v="8600000"/>
    <x v="2"/>
    <x v="49"/>
    <n v="21700000"/>
    <x v="4"/>
    <n v="1433333"/>
    <x v="0"/>
  </r>
  <r>
    <x v="1072"/>
    <x v="5"/>
    <x v="1"/>
    <x v="0"/>
    <x v="62"/>
    <x v="0"/>
    <x v="102"/>
    <x v="2"/>
    <n v="448"/>
    <n v="3300000"/>
    <n v="7100000"/>
    <n v="22400000"/>
    <x v="0"/>
    <x v="1"/>
    <n v="11500000"/>
    <n v="19500000"/>
    <x v="1"/>
    <x v="291"/>
    <n v="39000000"/>
    <x v="2"/>
    <n v="975000"/>
    <x v="0"/>
  </r>
  <r>
    <x v="1073"/>
    <x v="5"/>
    <x v="0"/>
    <x v="0"/>
    <x v="16"/>
    <x v="0"/>
    <x v="259"/>
    <x v="5"/>
    <n v="584"/>
    <n v="6500000"/>
    <n v="2700000"/>
    <n v="7700000"/>
    <x v="41"/>
    <x v="0"/>
    <n v="6600000"/>
    <n v="10000000"/>
    <x v="2"/>
    <x v="497"/>
    <n v="19600000"/>
    <x v="1"/>
    <n v="5000000"/>
    <x v="0"/>
  </r>
  <r>
    <x v="1074"/>
    <x v="5"/>
    <x v="0"/>
    <x v="0"/>
    <x v="54"/>
    <x v="0"/>
    <x v="281"/>
    <x v="4"/>
    <n v="501"/>
    <n v="3900000"/>
    <n v="9400000"/>
    <n v="17300000"/>
    <x v="13"/>
    <x v="0"/>
    <n v="18500000"/>
    <n v="22900000"/>
    <x v="2"/>
    <x v="12"/>
    <n v="37400000"/>
    <x v="2"/>
    <n v="5725000"/>
    <x v="0"/>
  </r>
  <r>
    <x v="1075"/>
    <x v="0"/>
    <x v="1"/>
    <x v="0"/>
    <x v="17"/>
    <x v="0"/>
    <x v="50"/>
    <x v="6"/>
    <n v="848"/>
    <n v="10200000"/>
    <n v="3500000"/>
    <n v="18200000"/>
    <x v="37"/>
    <x v="0"/>
    <n v="16300000"/>
    <n v="24500000"/>
    <x v="4"/>
    <x v="361"/>
    <n v="38200000"/>
    <x v="2"/>
    <n v="1361111"/>
    <x v="0"/>
  </r>
  <r>
    <x v="1076"/>
    <x v="4"/>
    <x v="1"/>
    <x v="0"/>
    <x v="43"/>
    <x v="0"/>
    <x v="43"/>
    <x v="9"/>
    <n v="586"/>
    <n v="17600000"/>
    <n v="8800000"/>
    <n v="20600000"/>
    <x v="112"/>
    <x v="0"/>
    <n v="6700000"/>
    <n v="19100000"/>
    <x v="2"/>
    <x v="404"/>
    <n v="55800000"/>
    <x v="0"/>
    <n v="3183333"/>
    <x v="0"/>
  </r>
  <r>
    <x v="1077"/>
    <x v="5"/>
    <x v="0"/>
    <x v="0"/>
    <x v="88"/>
    <x v="0"/>
    <x v="315"/>
    <x v="5"/>
    <n v="386"/>
    <n v="16300000"/>
    <n v="5000000"/>
    <n v="12000000"/>
    <x v="78"/>
    <x v="1"/>
    <n v="9200000"/>
    <n v="13000000"/>
    <x v="1"/>
    <x v="500"/>
    <n v="39200000"/>
    <x v="2"/>
    <n v="6500000"/>
    <x v="0"/>
  </r>
  <r>
    <x v="1078"/>
    <x v="3"/>
    <x v="1"/>
    <x v="1"/>
    <x v="4"/>
    <x v="0"/>
    <x v="322"/>
    <x v="6"/>
    <n v="301"/>
    <n v="6700000"/>
    <n v="4900000"/>
    <n v="34300000"/>
    <x v="42"/>
    <x v="1"/>
    <n v="31700000"/>
    <n v="37900000"/>
    <x v="1"/>
    <x v="355"/>
    <n v="55700000"/>
    <x v="0"/>
    <n v="2105556"/>
    <x v="0"/>
  </r>
  <r>
    <x v="1079"/>
    <x v="0"/>
    <x v="0"/>
    <x v="0"/>
    <x v="44"/>
    <x v="0"/>
    <x v="293"/>
    <x v="9"/>
    <n v="653"/>
    <n v="4700000"/>
    <n v="3100000"/>
    <n v="8300000"/>
    <x v="82"/>
    <x v="0"/>
    <n v="3700000"/>
    <n v="8300000"/>
    <x v="3"/>
    <x v="186"/>
    <n v="19400000"/>
    <x v="1"/>
    <n v="1383333"/>
    <x v="0"/>
  </r>
  <r>
    <x v="1080"/>
    <x v="4"/>
    <x v="0"/>
    <x v="1"/>
    <x v="57"/>
    <x v="4"/>
    <x v="263"/>
    <x v="8"/>
    <n v="448"/>
    <n v="700000"/>
    <n v="100000"/>
    <n v="800000"/>
    <x v="69"/>
    <x v="1"/>
    <n v="400000"/>
    <n v="500000"/>
    <x v="1"/>
    <x v="455"/>
    <n v="1900000"/>
    <x v="3"/>
    <n v="35714"/>
    <x v="4"/>
  </r>
  <r>
    <x v="1081"/>
    <x v="5"/>
    <x v="1"/>
    <x v="1"/>
    <x v="5"/>
    <x v="0"/>
    <x v="12"/>
    <x v="7"/>
    <n v="696"/>
    <n v="1400000"/>
    <n v="9400000"/>
    <n v="11800000"/>
    <x v="36"/>
    <x v="0"/>
    <n v="5100000"/>
    <n v="11600000"/>
    <x v="3"/>
    <x v="501"/>
    <n v="27400000"/>
    <x v="4"/>
    <n v="725000"/>
    <x v="0"/>
  </r>
  <r>
    <x v="1082"/>
    <x v="5"/>
    <x v="0"/>
    <x v="0"/>
    <x v="82"/>
    <x v="0"/>
    <x v="78"/>
    <x v="7"/>
    <n v="707"/>
    <n v="9700000"/>
    <n v="1100000"/>
    <n v="16300000"/>
    <x v="118"/>
    <x v="0"/>
    <n v="21600000"/>
    <n v="28300000"/>
    <x v="0"/>
    <x v="412"/>
    <n v="34600000"/>
    <x v="2"/>
    <n v="1768750"/>
    <x v="0"/>
  </r>
  <r>
    <x v="1083"/>
    <x v="0"/>
    <x v="1"/>
    <x v="0"/>
    <x v="73"/>
    <x v="0"/>
    <x v="323"/>
    <x v="4"/>
    <n v="429"/>
    <n v="5500000"/>
    <n v="10800000"/>
    <n v="30900000"/>
    <x v="7"/>
    <x v="1"/>
    <n v="15700000"/>
    <n v="21700000"/>
    <x v="1"/>
    <x v="502"/>
    <n v="55800000"/>
    <x v="0"/>
    <n v="5425000"/>
    <x v="0"/>
  </r>
  <r>
    <x v="1084"/>
    <x v="4"/>
    <x v="1"/>
    <x v="0"/>
    <x v="76"/>
    <x v="0"/>
    <x v="81"/>
    <x v="9"/>
    <n v="631"/>
    <n v="4200000"/>
    <n v="200000"/>
    <n v="25800000"/>
    <x v="42"/>
    <x v="0"/>
    <n v="14900000"/>
    <n v="21100000"/>
    <x v="3"/>
    <x v="503"/>
    <n v="39100000"/>
    <x v="2"/>
    <n v="3516667"/>
    <x v="0"/>
  </r>
  <r>
    <x v="1085"/>
    <x v="3"/>
    <x v="1"/>
    <x v="1"/>
    <x v="0"/>
    <x v="0"/>
    <x v="324"/>
    <x v="4"/>
    <n v="446"/>
    <n v="22900000"/>
    <n v="3500000"/>
    <n v="36600000"/>
    <x v="136"/>
    <x v="0"/>
    <n v="16400000"/>
    <n v="29600000"/>
    <x v="1"/>
    <x v="504"/>
    <n v="72600000"/>
    <x v="0"/>
    <n v="7400000"/>
    <x v="0"/>
  </r>
  <r>
    <x v="1086"/>
    <x v="1"/>
    <x v="0"/>
    <x v="1"/>
    <x v="85"/>
    <x v="0"/>
    <x v="38"/>
    <x v="6"/>
    <n v="705"/>
    <n v="6100000"/>
    <n v="5100000"/>
    <n v="23800000"/>
    <x v="57"/>
    <x v="0"/>
    <n v="11800000"/>
    <n v="18100000"/>
    <x v="0"/>
    <x v="70"/>
    <n v="42700000"/>
    <x v="0"/>
    <n v="1005556"/>
    <x v="0"/>
  </r>
  <r>
    <x v="1087"/>
    <x v="2"/>
    <x v="1"/>
    <x v="1"/>
    <x v="23"/>
    <x v="0"/>
    <x v="156"/>
    <x v="5"/>
    <n v="709"/>
    <n v="10300000"/>
    <n v="12500000"/>
    <n v="20700000"/>
    <x v="93"/>
    <x v="0"/>
    <n v="11200000"/>
    <n v="15200000"/>
    <x v="0"/>
    <x v="163"/>
    <n v="50500000"/>
    <x v="0"/>
    <n v="7600000"/>
    <x v="0"/>
  </r>
  <r>
    <x v="1088"/>
    <x v="4"/>
    <x v="1"/>
    <x v="1"/>
    <x v="31"/>
    <x v="0"/>
    <x v="102"/>
    <x v="8"/>
    <n v="739"/>
    <n v="1900000"/>
    <n v="9000000"/>
    <n v="20400000"/>
    <x v="13"/>
    <x v="0"/>
    <n v="15100000"/>
    <n v="19500000"/>
    <x v="0"/>
    <x v="336"/>
    <n v="39100000"/>
    <x v="2"/>
    <n v="1392857"/>
    <x v="0"/>
  </r>
  <r>
    <x v="1089"/>
    <x v="2"/>
    <x v="0"/>
    <x v="0"/>
    <x v="38"/>
    <x v="0"/>
    <x v="161"/>
    <x v="9"/>
    <n v="336"/>
    <n v="-100000"/>
    <n v="5800000"/>
    <n v="11600000"/>
    <x v="75"/>
    <x v="1"/>
    <n v="3500000"/>
    <n v="11000000"/>
    <x v="1"/>
    <x v="83"/>
    <n v="22400000"/>
    <x v="4"/>
    <n v="1833333"/>
    <x v="0"/>
  </r>
  <r>
    <x v="1090"/>
    <x v="4"/>
    <x v="0"/>
    <x v="0"/>
    <x v="59"/>
    <x v="0"/>
    <x v="278"/>
    <x v="4"/>
    <n v="898"/>
    <n v="18200000"/>
    <n v="4000000"/>
    <n v="22000000"/>
    <x v="62"/>
    <x v="0"/>
    <n v="22400000"/>
    <n v="32600000"/>
    <x v="4"/>
    <x v="340"/>
    <n v="53600000"/>
    <x v="0"/>
    <n v="8150000"/>
    <x v="0"/>
  </r>
  <r>
    <x v="1091"/>
    <x v="4"/>
    <x v="1"/>
    <x v="1"/>
    <x v="65"/>
    <x v="1"/>
    <x v="233"/>
    <x v="9"/>
    <n v="558"/>
    <n v="1300000"/>
    <n v="1000000"/>
    <n v="2200000"/>
    <x v="19"/>
    <x v="0"/>
    <n v="1800000"/>
    <n v="2100000"/>
    <x v="2"/>
    <x v="484"/>
    <n v="5100000"/>
    <x v="3"/>
    <n v="350000"/>
    <x v="0"/>
  </r>
  <r>
    <x v="1092"/>
    <x v="2"/>
    <x v="0"/>
    <x v="0"/>
    <x v="38"/>
    <x v="0"/>
    <x v="136"/>
    <x v="4"/>
    <n v="589"/>
    <n v="11200000"/>
    <n v="2700000"/>
    <n v="20200000"/>
    <x v="16"/>
    <x v="0"/>
    <n v="7200000"/>
    <n v="13300000"/>
    <x v="2"/>
    <x v="460"/>
    <n v="39200000"/>
    <x v="2"/>
    <n v="3325000"/>
    <x v="0"/>
  </r>
  <r>
    <x v="1093"/>
    <x v="0"/>
    <x v="0"/>
    <x v="1"/>
    <x v="37"/>
    <x v="0"/>
    <x v="182"/>
    <x v="5"/>
    <n v="301"/>
    <n v="2300000"/>
    <n v="1400000"/>
    <n v="7600000"/>
    <x v="51"/>
    <x v="1"/>
    <n v="12000000"/>
    <n v="14400000"/>
    <x v="1"/>
    <x v="302"/>
    <n v="15100000"/>
    <x v="1"/>
    <n v="7200000"/>
    <x v="0"/>
  </r>
  <r>
    <x v="1094"/>
    <x v="0"/>
    <x v="1"/>
    <x v="1"/>
    <x v="48"/>
    <x v="0"/>
    <x v="74"/>
    <x v="8"/>
    <n v="516"/>
    <n v="2200000"/>
    <n v="5000000"/>
    <n v="20900000"/>
    <x v="103"/>
    <x v="1"/>
    <n v="13500000"/>
    <n v="21200000"/>
    <x v="2"/>
    <x v="199"/>
    <n v="33400000"/>
    <x v="2"/>
    <n v="1514286"/>
    <x v="0"/>
  </r>
  <r>
    <x v="1095"/>
    <x v="3"/>
    <x v="1"/>
    <x v="0"/>
    <x v="9"/>
    <x v="2"/>
    <x v="109"/>
    <x v="0"/>
    <n v="315"/>
    <n v="1300000"/>
    <n v="700000"/>
    <n v="3100000"/>
    <x v="28"/>
    <x v="1"/>
    <n v="2200000"/>
    <n v="3600000"/>
    <x v="1"/>
    <x v="303"/>
    <n v="6200000"/>
    <x v="3"/>
    <n v="300000"/>
    <x v="0"/>
  </r>
  <r>
    <x v="1096"/>
    <x v="2"/>
    <x v="1"/>
    <x v="0"/>
    <x v="83"/>
    <x v="0"/>
    <x v="182"/>
    <x v="3"/>
    <n v="546"/>
    <n v="10600000"/>
    <n v="10000000"/>
    <n v="21200000"/>
    <x v="5"/>
    <x v="1"/>
    <n v="9300000"/>
    <n v="14400000"/>
    <x v="2"/>
    <x v="321"/>
    <n v="48200000"/>
    <x v="0"/>
    <n v="1440000"/>
    <x v="0"/>
  </r>
  <r>
    <x v="1097"/>
    <x v="1"/>
    <x v="1"/>
    <x v="1"/>
    <x v="38"/>
    <x v="0"/>
    <x v="221"/>
    <x v="8"/>
    <n v="559"/>
    <n v="11000000"/>
    <n v="1100000"/>
    <n v="12300000"/>
    <x v="7"/>
    <x v="0"/>
    <n v="8500000"/>
    <n v="14500000"/>
    <x v="2"/>
    <x v="142"/>
    <n v="29500000"/>
    <x v="4"/>
    <n v="1035714"/>
    <x v="0"/>
  </r>
  <r>
    <x v="1098"/>
    <x v="2"/>
    <x v="0"/>
    <x v="1"/>
    <x v="48"/>
    <x v="0"/>
    <x v="205"/>
    <x v="5"/>
    <n v="350"/>
    <n v="15800000"/>
    <n v="3100000"/>
    <n v="14300000"/>
    <x v="60"/>
    <x v="0"/>
    <n v="10100000"/>
    <n v="16900000"/>
    <x v="1"/>
    <x v="474"/>
    <n v="38500000"/>
    <x v="2"/>
    <n v="8450000"/>
    <x v="0"/>
  </r>
  <r>
    <x v="1099"/>
    <x v="5"/>
    <x v="0"/>
    <x v="0"/>
    <x v="11"/>
    <x v="0"/>
    <x v="101"/>
    <x v="1"/>
    <n v="583"/>
    <n v="9300000"/>
    <n v="4100000"/>
    <n v="17100000"/>
    <x v="121"/>
    <x v="0"/>
    <n v="11800000"/>
    <n v="18700000"/>
    <x v="2"/>
    <x v="60"/>
    <n v="37200000"/>
    <x v="2"/>
    <n v="2337500"/>
    <x v="0"/>
  </r>
  <r>
    <x v="1100"/>
    <x v="0"/>
    <x v="1"/>
    <x v="0"/>
    <x v="74"/>
    <x v="0"/>
    <x v="17"/>
    <x v="1"/>
    <n v="874"/>
    <n v="4400000"/>
    <n v="3700000"/>
    <n v="10200000"/>
    <x v="45"/>
    <x v="0"/>
    <n v="4600000"/>
    <n v="9400000"/>
    <x v="4"/>
    <x v="37"/>
    <n v="22300000"/>
    <x v="4"/>
    <n v="1175000"/>
    <x v="0"/>
  </r>
  <r>
    <x v="1101"/>
    <x v="0"/>
    <x v="1"/>
    <x v="1"/>
    <x v="45"/>
    <x v="0"/>
    <x v="12"/>
    <x v="1"/>
    <n v="808"/>
    <n v="5800000"/>
    <n v="3100000"/>
    <n v="12900000"/>
    <x v="4"/>
    <x v="0"/>
    <n v="6600000"/>
    <n v="11600000"/>
    <x v="4"/>
    <x v="505"/>
    <n v="25700000"/>
    <x v="4"/>
    <n v="1450000"/>
    <x v="0"/>
  </r>
  <r>
    <x v="1102"/>
    <x v="5"/>
    <x v="0"/>
    <x v="1"/>
    <x v="27"/>
    <x v="3"/>
    <x v="186"/>
    <x v="7"/>
    <n v="487"/>
    <n v="4300000"/>
    <n v="1100000"/>
    <n v="3900000"/>
    <x v="55"/>
    <x v="1"/>
    <n v="2900000"/>
    <n v="4900000"/>
    <x v="1"/>
    <x v="395"/>
    <n v="10900000"/>
    <x v="1"/>
    <n v="306250"/>
    <x v="0"/>
  </r>
  <r>
    <x v="1103"/>
    <x v="2"/>
    <x v="0"/>
    <x v="0"/>
    <x v="16"/>
    <x v="0"/>
    <x v="157"/>
    <x v="8"/>
    <n v="870"/>
    <n v="5400000"/>
    <n v="5300000"/>
    <n v="5700000"/>
    <x v="64"/>
    <x v="0"/>
    <n v="5700000"/>
    <n v="7800000"/>
    <x v="4"/>
    <x v="506"/>
    <n v="19100000"/>
    <x v="1"/>
    <n v="557143"/>
    <x v="0"/>
  </r>
  <r>
    <x v="1104"/>
    <x v="2"/>
    <x v="0"/>
    <x v="0"/>
    <x v="32"/>
    <x v="2"/>
    <x v="77"/>
    <x v="1"/>
    <n v="840"/>
    <n v="1700000"/>
    <n v="200000"/>
    <n v="5300000"/>
    <x v="101"/>
    <x v="0"/>
    <n v="2300000"/>
    <n v="3800000"/>
    <x v="4"/>
    <x v="18"/>
    <n v="8600000"/>
    <x v="3"/>
    <n v="475000"/>
    <x v="0"/>
  </r>
  <r>
    <x v="1105"/>
    <x v="4"/>
    <x v="1"/>
    <x v="1"/>
    <x v="28"/>
    <x v="0"/>
    <x v="253"/>
    <x v="6"/>
    <n v="682"/>
    <n v="2500000"/>
    <n v="8900000"/>
    <n v="19000000"/>
    <x v="111"/>
    <x v="0"/>
    <n v="13900000"/>
    <n v="19200000"/>
    <x v="3"/>
    <x v="331"/>
    <n v="38400000"/>
    <x v="2"/>
    <n v="1066667"/>
    <x v="0"/>
  </r>
  <r>
    <x v="1106"/>
    <x v="2"/>
    <x v="0"/>
    <x v="1"/>
    <x v="3"/>
    <x v="0"/>
    <x v="56"/>
    <x v="3"/>
    <n v="668"/>
    <n v="23800000"/>
    <n v="4500000"/>
    <n v="28700000"/>
    <x v="34"/>
    <x v="0"/>
    <n v="18000000"/>
    <n v="28900000"/>
    <x v="3"/>
    <x v="507"/>
    <n v="65200000"/>
    <x v="0"/>
    <n v="2890000"/>
    <x v="0"/>
  </r>
  <r>
    <x v="1107"/>
    <x v="3"/>
    <x v="0"/>
    <x v="1"/>
    <x v="5"/>
    <x v="0"/>
    <x v="18"/>
    <x v="1"/>
    <n v="781"/>
    <n v="4800000"/>
    <n v="6800000"/>
    <n v="11100000"/>
    <x v="6"/>
    <x v="0"/>
    <n v="6000000"/>
    <n v="10300000"/>
    <x v="0"/>
    <x v="370"/>
    <n v="27500000"/>
    <x v="4"/>
    <n v="1287500"/>
    <x v="0"/>
  </r>
  <r>
    <x v="1108"/>
    <x v="4"/>
    <x v="0"/>
    <x v="0"/>
    <x v="79"/>
    <x v="0"/>
    <x v="256"/>
    <x v="9"/>
    <n v="375"/>
    <n v="4100000"/>
    <n v="14500000"/>
    <n v="19100000"/>
    <x v="49"/>
    <x v="1"/>
    <n v="7100000"/>
    <n v="19000000"/>
    <x v="1"/>
    <x v="194"/>
    <n v="45800000"/>
    <x v="0"/>
    <n v="3166667"/>
    <x v="0"/>
  </r>
  <r>
    <x v="1109"/>
    <x v="4"/>
    <x v="1"/>
    <x v="0"/>
    <x v="88"/>
    <x v="0"/>
    <x v="304"/>
    <x v="8"/>
    <n v="857"/>
    <n v="2600000"/>
    <n v="9500000"/>
    <n v="16000000"/>
    <x v="85"/>
    <x v="0"/>
    <n v="11400000"/>
    <n v="14900000"/>
    <x v="4"/>
    <x v="199"/>
    <n v="34000000"/>
    <x v="2"/>
    <n v="1064286"/>
    <x v="0"/>
  </r>
  <r>
    <x v="1110"/>
    <x v="3"/>
    <x v="0"/>
    <x v="1"/>
    <x v="79"/>
    <x v="0"/>
    <x v="116"/>
    <x v="9"/>
    <n v="823"/>
    <n v="18200000"/>
    <n v="1800000"/>
    <n v="24100000"/>
    <x v="36"/>
    <x v="0"/>
    <n v="25600000"/>
    <n v="32100000"/>
    <x v="4"/>
    <x v="447"/>
    <n v="52200000"/>
    <x v="0"/>
    <n v="5350000"/>
    <x v="0"/>
  </r>
  <r>
    <x v="1111"/>
    <x v="1"/>
    <x v="0"/>
    <x v="0"/>
    <x v="32"/>
    <x v="2"/>
    <x v="62"/>
    <x v="1"/>
    <n v="686"/>
    <n v="1800000"/>
    <n v="1900000"/>
    <n v="3200000"/>
    <x v="101"/>
    <x v="0"/>
    <n v="3500000"/>
    <n v="5000000"/>
    <x v="3"/>
    <x v="473"/>
    <n v="8300000"/>
    <x v="3"/>
    <n v="625000"/>
    <x v="0"/>
  </r>
  <r>
    <x v="1112"/>
    <x v="5"/>
    <x v="0"/>
    <x v="0"/>
    <x v="27"/>
    <x v="3"/>
    <x v="224"/>
    <x v="5"/>
    <n v="721"/>
    <n v="3000000"/>
    <n v="600000"/>
    <n v="5200000"/>
    <x v="27"/>
    <x v="0"/>
    <n v="5400000"/>
    <n v="6300000"/>
    <x v="0"/>
    <x v="363"/>
    <n v="10400000"/>
    <x v="1"/>
    <n v="3150000"/>
    <x v="0"/>
  </r>
  <r>
    <x v="1113"/>
    <x v="4"/>
    <x v="0"/>
    <x v="0"/>
    <x v="70"/>
    <x v="0"/>
    <x v="17"/>
    <x v="6"/>
    <n v="545"/>
    <n v="800000"/>
    <n v="2400000"/>
    <n v="11500000"/>
    <x v="57"/>
    <x v="1"/>
    <n v="3100000"/>
    <n v="9400000"/>
    <x v="2"/>
    <x v="198"/>
    <n v="19300000"/>
    <x v="1"/>
    <n v="522222"/>
    <x v="0"/>
  </r>
  <r>
    <x v="1114"/>
    <x v="5"/>
    <x v="1"/>
    <x v="0"/>
    <x v="10"/>
    <x v="0"/>
    <x v="72"/>
    <x v="9"/>
    <n v="523"/>
    <n v="900000"/>
    <n v="5600000"/>
    <n v="9700000"/>
    <x v="72"/>
    <x v="1"/>
    <n v="7100000"/>
    <n v="8900000"/>
    <x v="2"/>
    <x v="496"/>
    <n v="19100000"/>
    <x v="1"/>
    <n v="1483333"/>
    <x v="0"/>
  </r>
  <r>
    <x v="1115"/>
    <x v="0"/>
    <x v="0"/>
    <x v="1"/>
    <x v="73"/>
    <x v="0"/>
    <x v="39"/>
    <x v="2"/>
    <n v="607"/>
    <n v="13600000"/>
    <n v="7600000"/>
    <n v="31800000"/>
    <x v="17"/>
    <x v="0"/>
    <n v="19500000"/>
    <n v="24900000"/>
    <x v="3"/>
    <x v="508"/>
    <n v="61600000"/>
    <x v="0"/>
    <n v="1245000"/>
    <x v="0"/>
  </r>
  <r>
    <x v="1116"/>
    <x v="4"/>
    <x v="1"/>
    <x v="0"/>
    <x v="37"/>
    <x v="0"/>
    <x v="304"/>
    <x v="2"/>
    <n v="428"/>
    <n v="6500000"/>
    <n v="3500000"/>
    <n v="12200000"/>
    <x v="22"/>
    <x v="1"/>
    <n v="12400000"/>
    <n v="14900000"/>
    <x v="1"/>
    <x v="509"/>
    <n v="26000000"/>
    <x v="4"/>
    <n v="745000"/>
    <x v="0"/>
  </r>
  <r>
    <x v="1117"/>
    <x v="1"/>
    <x v="1"/>
    <x v="0"/>
    <x v="3"/>
    <x v="0"/>
    <x v="299"/>
    <x v="4"/>
    <n v="666"/>
    <n v="13100000"/>
    <n v="10200000"/>
    <n v="25900000"/>
    <x v="104"/>
    <x v="0"/>
    <n v="12500000"/>
    <n v="20300000"/>
    <x v="3"/>
    <x v="207"/>
    <n v="57400000"/>
    <x v="0"/>
    <n v="5075000"/>
    <x v="0"/>
  </r>
  <r>
    <x v="1118"/>
    <x v="2"/>
    <x v="0"/>
    <x v="0"/>
    <x v="86"/>
    <x v="0"/>
    <x v="60"/>
    <x v="2"/>
    <n v="704"/>
    <n v="3400000"/>
    <n v="4800000"/>
    <n v="9000000"/>
    <x v="115"/>
    <x v="0"/>
    <n v="6200000"/>
    <n v="10100000"/>
    <x v="0"/>
    <x v="227"/>
    <n v="20400000"/>
    <x v="4"/>
    <n v="505000"/>
    <x v="0"/>
  </r>
  <r>
    <x v="1119"/>
    <x v="1"/>
    <x v="1"/>
    <x v="1"/>
    <x v="79"/>
    <x v="0"/>
    <x v="325"/>
    <x v="3"/>
    <n v="794"/>
    <n v="5400000"/>
    <n v="15500000"/>
    <n v="20700000"/>
    <x v="107"/>
    <x v="0"/>
    <n v="15000000"/>
    <n v="23800000"/>
    <x v="0"/>
    <x v="510"/>
    <n v="49700000"/>
    <x v="0"/>
    <n v="2380000"/>
    <x v="0"/>
  </r>
  <r>
    <x v="1120"/>
    <x v="5"/>
    <x v="0"/>
    <x v="1"/>
    <x v="4"/>
    <x v="0"/>
    <x v="143"/>
    <x v="0"/>
    <n v="430"/>
    <n v="3200000"/>
    <n v="12600000"/>
    <n v="30500000"/>
    <x v="130"/>
    <x v="1"/>
    <n v="9400000"/>
    <n v="23300000"/>
    <x v="1"/>
    <x v="511"/>
    <n v="56100000"/>
    <x v="0"/>
    <n v="1941667"/>
    <x v="0"/>
  </r>
  <r>
    <x v="1121"/>
    <x v="1"/>
    <x v="1"/>
    <x v="0"/>
    <x v="68"/>
    <x v="4"/>
    <x v="263"/>
    <x v="2"/>
    <n v="615"/>
    <n v="500000"/>
    <n v="200000"/>
    <n v="600000"/>
    <x v="70"/>
    <x v="0"/>
    <n v="300000"/>
    <n v="500000"/>
    <x v="3"/>
    <x v="87"/>
    <n v="1500000"/>
    <x v="3"/>
    <n v="25000"/>
    <x v="4"/>
  </r>
  <r>
    <x v="1122"/>
    <x v="1"/>
    <x v="1"/>
    <x v="0"/>
    <x v="58"/>
    <x v="0"/>
    <x v="199"/>
    <x v="2"/>
    <n v="360"/>
    <n v="6800000"/>
    <n v="5100000"/>
    <n v="25400000"/>
    <x v="104"/>
    <x v="1"/>
    <n v="6300000"/>
    <n v="14100000"/>
    <x v="1"/>
    <x v="19"/>
    <n v="43900000"/>
    <x v="0"/>
    <n v="705000"/>
    <x v="0"/>
  </r>
  <r>
    <x v="1123"/>
    <x v="1"/>
    <x v="1"/>
    <x v="0"/>
    <x v="2"/>
    <x v="0"/>
    <x v="65"/>
    <x v="8"/>
    <n v="458"/>
    <n v="6100000"/>
    <n v="9200000"/>
    <n v="34100000"/>
    <x v="98"/>
    <x v="1"/>
    <n v="8300000"/>
    <n v="18300000"/>
    <x v="1"/>
    <x v="105"/>
    <n v="58500000"/>
    <x v="0"/>
    <n v="1307143"/>
    <x v="0"/>
  </r>
  <r>
    <x v="1124"/>
    <x v="0"/>
    <x v="1"/>
    <x v="0"/>
    <x v="34"/>
    <x v="0"/>
    <x v="185"/>
    <x v="0"/>
    <n v="887"/>
    <n v="8800000"/>
    <n v="9400000"/>
    <n v="12300000"/>
    <x v="1"/>
    <x v="0"/>
    <n v="17100000"/>
    <n v="20400000"/>
    <x v="4"/>
    <x v="60"/>
    <n v="36000000"/>
    <x v="2"/>
    <n v="1700000"/>
    <x v="0"/>
  </r>
  <r>
    <x v="1125"/>
    <x v="4"/>
    <x v="1"/>
    <x v="0"/>
    <x v="66"/>
    <x v="0"/>
    <x v="275"/>
    <x v="1"/>
    <n v="735"/>
    <n v="14100000"/>
    <n v="14200000"/>
    <n v="19400000"/>
    <x v="89"/>
    <x v="0"/>
    <n v="17900000"/>
    <n v="27400000"/>
    <x v="0"/>
    <x v="114"/>
    <n v="54900000"/>
    <x v="0"/>
    <n v="3425000"/>
    <x v="0"/>
  </r>
  <r>
    <x v="1126"/>
    <x v="5"/>
    <x v="1"/>
    <x v="0"/>
    <x v="22"/>
    <x v="0"/>
    <x v="27"/>
    <x v="7"/>
    <n v="379"/>
    <n v="3700000"/>
    <n v="600000"/>
    <n v="7200000"/>
    <x v="41"/>
    <x v="1"/>
    <n v="2200000"/>
    <n v="5600000"/>
    <x v="1"/>
    <x v="34"/>
    <n v="13900000"/>
    <x v="1"/>
    <n v="350000"/>
    <x v="0"/>
  </r>
  <r>
    <x v="1127"/>
    <x v="4"/>
    <x v="0"/>
    <x v="0"/>
    <x v="0"/>
    <x v="0"/>
    <x v="191"/>
    <x v="2"/>
    <n v="544"/>
    <n v="4000000"/>
    <n v="11400000"/>
    <n v="23800000"/>
    <x v="58"/>
    <x v="1"/>
    <n v="14400000"/>
    <n v="25500000"/>
    <x v="2"/>
    <x v="230"/>
    <n v="48800000"/>
    <x v="0"/>
    <n v="1275000"/>
    <x v="0"/>
  </r>
  <r>
    <x v="1128"/>
    <x v="5"/>
    <x v="0"/>
    <x v="1"/>
    <x v="18"/>
    <x v="0"/>
    <x v="66"/>
    <x v="0"/>
    <n v="721"/>
    <n v="1100000"/>
    <n v="9700000"/>
    <n v="17200000"/>
    <x v="75"/>
    <x v="0"/>
    <n v="9200000"/>
    <n v="16700000"/>
    <x v="0"/>
    <x v="157"/>
    <n v="33800000"/>
    <x v="2"/>
    <n v="1391667"/>
    <x v="0"/>
  </r>
  <r>
    <x v="1129"/>
    <x v="4"/>
    <x v="1"/>
    <x v="0"/>
    <x v="93"/>
    <x v="0"/>
    <x v="148"/>
    <x v="1"/>
    <n v="676"/>
    <n v="6000000"/>
    <n v="400000"/>
    <n v="4800000"/>
    <x v="91"/>
    <x v="0"/>
    <n v="3800000"/>
    <n v="6000000"/>
    <x v="3"/>
    <x v="313"/>
    <n v="13500000"/>
    <x v="1"/>
    <n v="750000"/>
    <x v="0"/>
  </r>
  <r>
    <x v="1130"/>
    <x v="5"/>
    <x v="1"/>
    <x v="0"/>
    <x v="57"/>
    <x v="4"/>
    <x v="106"/>
    <x v="4"/>
    <n v="342"/>
    <n v="800000"/>
    <n v="100000"/>
    <n v="1100000"/>
    <x v="70"/>
    <x v="0"/>
    <n v="1000000"/>
    <n v="1200000"/>
    <x v="1"/>
    <x v="92"/>
    <n v="2300000"/>
    <x v="3"/>
    <n v="300000"/>
    <x v="0"/>
  </r>
  <r>
    <x v="1131"/>
    <x v="1"/>
    <x v="1"/>
    <x v="0"/>
    <x v="52"/>
    <x v="0"/>
    <x v="163"/>
    <x v="7"/>
    <n v="566"/>
    <n v="3500000"/>
    <n v="17300000"/>
    <n v="36900000"/>
    <x v="114"/>
    <x v="0"/>
    <n v="15500000"/>
    <n v="27000000"/>
    <x v="2"/>
    <x v="296"/>
    <n v="67600000"/>
    <x v="0"/>
    <n v="1687500"/>
    <x v="0"/>
  </r>
  <r>
    <x v="1132"/>
    <x v="0"/>
    <x v="1"/>
    <x v="0"/>
    <x v="51"/>
    <x v="0"/>
    <x v="21"/>
    <x v="5"/>
    <n v="355"/>
    <n v="8700000"/>
    <n v="1600000"/>
    <n v="11800000"/>
    <x v="30"/>
    <x v="0"/>
    <n v="11100000"/>
    <n v="14000000"/>
    <x v="1"/>
    <x v="78"/>
    <n v="25600000"/>
    <x v="4"/>
    <n v="7000000"/>
    <x v="0"/>
  </r>
  <r>
    <x v="1133"/>
    <x v="0"/>
    <x v="0"/>
    <x v="0"/>
    <x v="5"/>
    <x v="0"/>
    <x v="241"/>
    <x v="2"/>
    <n v="605"/>
    <n v="5700000"/>
    <n v="5500000"/>
    <n v="14700000"/>
    <x v="26"/>
    <x v="0"/>
    <n v="12700000"/>
    <n v="18500000"/>
    <x v="3"/>
    <x v="68"/>
    <n v="30700000"/>
    <x v="2"/>
    <n v="925000"/>
    <x v="0"/>
  </r>
  <r>
    <x v="1134"/>
    <x v="0"/>
    <x v="1"/>
    <x v="0"/>
    <x v="27"/>
    <x v="3"/>
    <x v="225"/>
    <x v="7"/>
    <n v="525"/>
    <n v="300000"/>
    <n v="2900000"/>
    <n v="5600000"/>
    <x v="9"/>
    <x v="1"/>
    <n v="3600000"/>
    <n v="5200000"/>
    <x v="2"/>
    <x v="363"/>
    <n v="10400000"/>
    <x v="1"/>
    <n v="325000"/>
    <x v="0"/>
  </r>
  <r>
    <x v="1135"/>
    <x v="3"/>
    <x v="0"/>
    <x v="1"/>
    <x v="8"/>
    <x v="1"/>
    <x v="245"/>
    <x v="0"/>
    <n v="403"/>
    <n v="500000"/>
    <n v="0"/>
    <n v="3200000"/>
    <x v="33"/>
    <x v="1"/>
    <n v="1700000"/>
    <n v="2500000"/>
    <x v="1"/>
    <x v="280"/>
    <n v="4500000"/>
    <x v="3"/>
    <n v="208333"/>
    <x v="0"/>
  </r>
  <r>
    <x v="1136"/>
    <x v="5"/>
    <x v="0"/>
    <x v="1"/>
    <x v="24"/>
    <x v="0"/>
    <x v="70"/>
    <x v="6"/>
    <n v="727"/>
    <n v="18800000"/>
    <n v="10500000"/>
    <n v="28100000"/>
    <x v="111"/>
    <x v="0"/>
    <n v="28200000"/>
    <n v="33500000"/>
    <x v="0"/>
    <x v="512"/>
    <n v="66400000"/>
    <x v="0"/>
    <n v="1861111"/>
    <x v="0"/>
  </r>
  <r>
    <x v="1137"/>
    <x v="5"/>
    <x v="0"/>
    <x v="0"/>
    <x v="46"/>
    <x v="0"/>
    <x v="56"/>
    <x v="0"/>
    <n v="529"/>
    <n v="18300000"/>
    <n v="3900000"/>
    <n v="32500000"/>
    <x v="26"/>
    <x v="1"/>
    <n v="23100000"/>
    <n v="28900000"/>
    <x v="2"/>
    <x v="156"/>
    <n v="63000000"/>
    <x v="0"/>
    <n v="2408333"/>
    <x v="0"/>
  </r>
  <r>
    <x v="1138"/>
    <x v="4"/>
    <x v="0"/>
    <x v="0"/>
    <x v="81"/>
    <x v="0"/>
    <x v="264"/>
    <x v="6"/>
    <n v="415"/>
    <n v="2200000"/>
    <n v="4200000"/>
    <n v="8400000"/>
    <x v="55"/>
    <x v="1"/>
    <n v="4100000"/>
    <n v="6100000"/>
    <x v="1"/>
    <x v="468"/>
    <n v="17600000"/>
    <x v="1"/>
    <n v="338889"/>
    <x v="0"/>
  </r>
  <r>
    <x v="1139"/>
    <x v="5"/>
    <x v="0"/>
    <x v="1"/>
    <x v="83"/>
    <x v="0"/>
    <x v="247"/>
    <x v="3"/>
    <n v="879"/>
    <n v="10000000"/>
    <n v="1100000"/>
    <n v="15400000"/>
    <x v="37"/>
    <x v="0"/>
    <n v="9100000"/>
    <n v="17300000"/>
    <x v="4"/>
    <x v="414"/>
    <n v="32900000"/>
    <x v="2"/>
    <n v="1730000"/>
    <x v="0"/>
  </r>
  <r>
    <x v="1140"/>
    <x v="0"/>
    <x v="1"/>
    <x v="1"/>
    <x v="95"/>
    <x v="0"/>
    <x v="207"/>
    <x v="7"/>
    <n v="649"/>
    <n v="4800000"/>
    <n v="5300000"/>
    <n v="23900000"/>
    <x v="5"/>
    <x v="0"/>
    <n v="7500000"/>
    <n v="12600000"/>
    <x v="3"/>
    <x v="127"/>
    <n v="40000000"/>
    <x v="0"/>
    <n v="787500"/>
    <x v="0"/>
  </r>
  <r>
    <x v="1141"/>
    <x v="1"/>
    <x v="0"/>
    <x v="0"/>
    <x v="10"/>
    <x v="0"/>
    <x v="24"/>
    <x v="7"/>
    <n v="395"/>
    <n v="5400000"/>
    <n v="4300000"/>
    <n v="8600000"/>
    <x v="51"/>
    <x v="1"/>
    <n v="7400000"/>
    <n v="9800000"/>
    <x v="1"/>
    <x v="37"/>
    <n v="21200000"/>
    <x v="4"/>
    <n v="612500"/>
    <x v="0"/>
  </r>
  <r>
    <x v="1142"/>
    <x v="1"/>
    <x v="0"/>
    <x v="0"/>
    <x v="19"/>
    <x v="0"/>
    <x v="210"/>
    <x v="2"/>
    <n v="488"/>
    <n v="3300000"/>
    <n v="6000000"/>
    <n v="22900000"/>
    <x v="23"/>
    <x v="1"/>
    <n v="14400000"/>
    <n v="24100000"/>
    <x v="1"/>
    <x v="45"/>
    <n v="38700000"/>
    <x v="2"/>
    <n v="1205000"/>
    <x v="0"/>
  </r>
  <r>
    <x v="1143"/>
    <x v="5"/>
    <x v="0"/>
    <x v="1"/>
    <x v="68"/>
    <x v="4"/>
    <x v="300"/>
    <x v="1"/>
    <n v="569"/>
    <n v="200000"/>
    <n v="200000"/>
    <n v="700000"/>
    <x v="19"/>
    <x v="0"/>
    <n v="100000"/>
    <n v="400000"/>
    <x v="2"/>
    <x v="513"/>
    <n v="1300000"/>
    <x v="3"/>
    <n v="50000"/>
    <x v="3"/>
  </r>
  <r>
    <x v="1144"/>
    <x v="5"/>
    <x v="1"/>
    <x v="0"/>
    <x v="25"/>
    <x v="0"/>
    <x v="266"/>
    <x v="8"/>
    <n v="817"/>
    <n v="1800000"/>
    <n v="13100000"/>
    <n v="31300000"/>
    <x v="37"/>
    <x v="0"/>
    <n v="16400000"/>
    <n v="24600000"/>
    <x v="4"/>
    <x v="179"/>
    <n v="54600000"/>
    <x v="0"/>
    <n v="1757143"/>
    <x v="0"/>
  </r>
  <r>
    <x v="1145"/>
    <x v="5"/>
    <x v="0"/>
    <x v="1"/>
    <x v="96"/>
    <x v="0"/>
    <x v="276"/>
    <x v="2"/>
    <n v="706"/>
    <n v="16000000"/>
    <n v="10900000"/>
    <n v="16900000"/>
    <x v="6"/>
    <x v="0"/>
    <n v="13500000"/>
    <n v="17800000"/>
    <x v="0"/>
    <x v="514"/>
    <n v="49900000"/>
    <x v="0"/>
    <n v="890000"/>
    <x v="0"/>
  </r>
  <r>
    <x v="1146"/>
    <x v="0"/>
    <x v="0"/>
    <x v="1"/>
    <x v="28"/>
    <x v="0"/>
    <x v="73"/>
    <x v="1"/>
    <n v="553"/>
    <n v="6800000"/>
    <n v="3500000"/>
    <n v="21000000"/>
    <x v="105"/>
    <x v="0"/>
    <n v="20900000"/>
    <n v="31200000"/>
    <x v="2"/>
    <x v="336"/>
    <n v="39300000"/>
    <x v="2"/>
    <n v="3900000"/>
    <x v="0"/>
  </r>
  <r>
    <x v="1147"/>
    <x v="3"/>
    <x v="1"/>
    <x v="1"/>
    <x v="67"/>
    <x v="1"/>
    <x v="189"/>
    <x v="8"/>
    <n v="464"/>
    <n v="2300000"/>
    <n v="300000"/>
    <n v="1800000"/>
    <x v="14"/>
    <x v="1"/>
    <n v="1100000"/>
    <n v="1800000"/>
    <x v="1"/>
    <x v="180"/>
    <n v="5300000"/>
    <x v="3"/>
    <n v="128571"/>
    <x v="1"/>
  </r>
  <r>
    <x v="1148"/>
    <x v="0"/>
    <x v="0"/>
    <x v="0"/>
    <x v="36"/>
    <x v="0"/>
    <x v="176"/>
    <x v="9"/>
    <n v="729"/>
    <n v="13100000"/>
    <n v="10700000"/>
    <n v="17900000"/>
    <x v="102"/>
    <x v="0"/>
    <n v="10900000"/>
    <n v="20000000"/>
    <x v="0"/>
    <x v="27"/>
    <n v="49000000"/>
    <x v="0"/>
    <n v="3333333"/>
    <x v="0"/>
  </r>
  <r>
    <x v="1149"/>
    <x v="4"/>
    <x v="1"/>
    <x v="1"/>
    <x v="91"/>
    <x v="0"/>
    <x v="14"/>
    <x v="0"/>
    <n v="363"/>
    <n v="4800000"/>
    <n v="6800000"/>
    <n v="10500000"/>
    <x v="13"/>
    <x v="1"/>
    <n v="3000000"/>
    <n v="7400000"/>
    <x v="1"/>
    <x v="78"/>
    <n v="25800000"/>
    <x v="4"/>
    <n v="616667"/>
    <x v="0"/>
  </r>
  <r>
    <x v="1150"/>
    <x v="0"/>
    <x v="0"/>
    <x v="0"/>
    <x v="75"/>
    <x v="0"/>
    <x v="209"/>
    <x v="0"/>
    <n v="565"/>
    <n v="3500000"/>
    <n v="1300000"/>
    <n v="20000000"/>
    <x v="57"/>
    <x v="0"/>
    <n v="10900000"/>
    <n v="17200000"/>
    <x v="2"/>
    <x v="97"/>
    <n v="30000000"/>
    <x v="2"/>
    <n v="1433333"/>
    <x v="0"/>
  </r>
  <r>
    <x v="1151"/>
    <x v="5"/>
    <x v="0"/>
    <x v="0"/>
    <x v="66"/>
    <x v="0"/>
    <x v="206"/>
    <x v="8"/>
    <n v="421"/>
    <n v="3500000"/>
    <n v="11600000"/>
    <n v="21800000"/>
    <x v="82"/>
    <x v="1"/>
    <n v="16400000"/>
    <n v="21000000"/>
    <x v="1"/>
    <x v="420"/>
    <n v="44100000"/>
    <x v="0"/>
    <n v="1500000"/>
    <x v="0"/>
  </r>
  <r>
    <x v="1152"/>
    <x v="1"/>
    <x v="1"/>
    <x v="1"/>
    <x v="59"/>
    <x v="0"/>
    <x v="313"/>
    <x v="3"/>
    <n v="512"/>
    <n v="13100000"/>
    <n v="15600000"/>
    <n v="32600000"/>
    <x v="57"/>
    <x v="1"/>
    <n v="27900000"/>
    <n v="34200000"/>
    <x v="2"/>
    <x v="515"/>
    <n v="70700000"/>
    <x v="0"/>
    <n v="3420000"/>
    <x v="0"/>
  </r>
  <r>
    <x v="1153"/>
    <x v="2"/>
    <x v="1"/>
    <x v="1"/>
    <x v="89"/>
    <x v="0"/>
    <x v="61"/>
    <x v="5"/>
    <n v="730"/>
    <n v="2500000"/>
    <n v="3900000"/>
    <n v="12200000"/>
    <x v="82"/>
    <x v="0"/>
    <n v="7800000"/>
    <n v="12400000"/>
    <x v="0"/>
    <x v="437"/>
    <n v="22000000"/>
    <x v="4"/>
    <n v="6200000"/>
    <x v="0"/>
  </r>
  <r>
    <x v="1154"/>
    <x v="1"/>
    <x v="0"/>
    <x v="0"/>
    <x v="65"/>
    <x v="1"/>
    <x v="40"/>
    <x v="1"/>
    <n v="627"/>
    <n v="1800000"/>
    <n v="500000"/>
    <n v="2200000"/>
    <x v="19"/>
    <x v="0"/>
    <n v="2000000"/>
    <n v="2300000"/>
    <x v="3"/>
    <x v="484"/>
    <n v="5100000"/>
    <x v="3"/>
    <n v="287500"/>
    <x v="0"/>
  </r>
  <r>
    <x v="1155"/>
    <x v="1"/>
    <x v="1"/>
    <x v="1"/>
    <x v="44"/>
    <x v="0"/>
    <x v="259"/>
    <x v="7"/>
    <n v="434"/>
    <n v="3000000"/>
    <n v="4100000"/>
    <n v="12900000"/>
    <x v="44"/>
    <x v="1"/>
    <n v="5900000"/>
    <n v="10000000"/>
    <x v="1"/>
    <x v="77"/>
    <n v="23300000"/>
    <x v="4"/>
    <n v="625000"/>
    <x v="0"/>
  </r>
  <r>
    <x v="1156"/>
    <x v="0"/>
    <x v="0"/>
    <x v="1"/>
    <x v="88"/>
    <x v="0"/>
    <x v="135"/>
    <x v="5"/>
    <n v="410"/>
    <n v="11900000"/>
    <n v="4400000"/>
    <n v="16900000"/>
    <x v="44"/>
    <x v="1"/>
    <n v="10200000"/>
    <n v="14300000"/>
    <x v="1"/>
    <x v="474"/>
    <n v="39100000"/>
    <x v="2"/>
    <n v="7150000"/>
    <x v="0"/>
  </r>
  <r>
    <x v="1157"/>
    <x v="2"/>
    <x v="1"/>
    <x v="0"/>
    <x v="77"/>
    <x v="2"/>
    <x v="109"/>
    <x v="7"/>
    <n v="624"/>
    <n v="2400000"/>
    <n v="2300000"/>
    <n v="3300000"/>
    <x v="12"/>
    <x v="0"/>
    <n v="1700000"/>
    <n v="3600000"/>
    <x v="3"/>
    <x v="299"/>
    <n v="9300000"/>
    <x v="3"/>
    <n v="225000"/>
    <x v="0"/>
  </r>
  <r>
    <x v="1158"/>
    <x v="4"/>
    <x v="0"/>
    <x v="1"/>
    <x v="7"/>
    <x v="0"/>
    <x v="205"/>
    <x v="4"/>
    <n v="656"/>
    <n v="13000000"/>
    <n v="7400000"/>
    <n v="22000000"/>
    <x v="79"/>
    <x v="0"/>
    <n v="8500000"/>
    <n v="16900000"/>
    <x v="3"/>
    <x v="479"/>
    <n v="48100000"/>
    <x v="0"/>
    <n v="4225000"/>
    <x v="0"/>
  </r>
  <r>
    <x v="1159"/>
    <x v="0"/>
    <x v="1"/>
    <x v="0"/>
    <x v="85"/>
    <x v="0"/>
    <x v="306"/>
    <x v="7"/>
    <n v="758"/>
    <n v="7300000"/>
    <n v="4600000"/>
    <n v="24800000"/>
    <x v="102"/>
    <x v="0"/>
    <n v="18200000"/>
    <n v="27300000"/>
    <x v="0"/>
    <x v="75"/>
    <n v="44400000"/>
    <x v="0"/>
    <n v="1706250"/>
    <x v="0"/>
  </r>
  <r>
    <x v="1160"/>
    <x v="4"/>
    <x v="1"/>
    <x v="1"/>
    <x v="23"/>
    <x v="0"/>
    <x v="201"/>
    <x v="6"/>
    <n v="336"/>
    <n v="15000000"/>
    <n v="9500000"/>
    <n v="19700000"/>
    <x v="104"/>
    <x v="1"/>
    <n v="15700000"/>
    <n v="23500000"/>
    <x v="1"/>
    <x v="340"/>
    <n v="51200000"/>
    <x v="0"/>
    <n v="1305556"/>
    <x v="0"/>
  </r>
  <r>
    <x v="1161"/>
    <x v="3"/>
    <x v="0"/>
    <x v="0"/>
    <x v="79"/>
    <x v="0"/>
    <x v="215"/>
    <x v="6"/>
    <n v="378"/>
    <n v="5200000"/>
    <n v="3400000"/>
    <n v="16200000"/>
    <x v="77"/>
    <x v="1"/>
    <n v="12300000"/>
    <n v="21900000"/>
    <x v="1"/>
    <x v="97"/>
    <n v="32900000"/>
    <x v="2"/>
    <n v="1216667"/>
    <x v="0"/>
  </r>
  <r>
    <x v="1162"/>
    <x v="5"/>
    <x v="0"/>
    <x v="1"/>
    <x v="13"/>
    <x v="3"/>
    <x v="297"/>
    <x v="4"/>
    <n v="620"/>
    <n v="4700000"/>
    <n v="2800000"/>
    <n v="7500000"/>
    <x v="27"/>
    <x v="0"/>
    <n v="3300000"/>
    <n v="4200000"/>
    <x v="3"/>
    <x v="122"/>
    <n v="16900000"/>
    <x v="1"/>
    <n v="1050000"/>
    <x v="0"/>
  </r>
  <r>
    <x v="1163"/>
    <x v="0"/>
    <x v="0"/>
    <x v="0"/>
    <x v="78"/>
    <x v="0"/>
    <x v="171"/>
    <x v="6"/>
    <n v="593"/>
    <n v="-100000"/>
    <n v="600000"/>
    <n v="12400000"/>
    <x v="22"/>
    <x v="0"/>
    <n v="6600000"/>
    <n v="9100000"/>
    <x v="2"/>
    <x v="53"/>
    <n v="17400000"/>
    <x v="1"/>
    <n v="505556"/>
    <x v="0"/>
  </r>
  <r>
    <x v="1164"/>
    <x v="1"/>
    <x v="1"/>
    <x v="1"/>
    <x v="0"/>
    <x v="0"/>
    <x v="326"/>
    <x v="0"/>
    <n v="710"/>
    <n v="23800000"/>
    <n v="10300000"/>
    <n v="38100000"/>
    <x v="104"/>
    <x v="0"/>
    <n v="26200000"/>
    <n v="34000000"/>
    <x v="0"/>
    <x v="516"/>
    <n v="81800000"/>
    <x v="0"/>
    <n v="2833333"/>
    <x v="0"/>
  </r>
  <r>
    <x v="1165"/>
    <x v="5"/>
    <x v="1"/>
    <x v="1"/>
    <x v="92"/>
    <x v="0"/>
    <x v="82"/>
    <x v="1"/>
    <n v="753"/>
    <n v="1900000"/>
    <n v="800000"/>
    <n v="19000000"/>
    <x v="61"/>
    <x v="0"/>
    <n v="17100000"/>
    <n v="20700000"/>
    <x v="0"/>
    <x v="423"/>
    <n v="27100000"/>
    <x v="4"/>
    <n v="2587500"/>
    <x v="0"/>
  </r>
  <r>
    <x v="1166"/>
    <x v="5"/>
    <x v="1"/>
    <x v="1"/>
    <x v="31"/>
    <x v="0"/>
    <x v="35"/>
    <x v="7"/>
    <n v="454"/>
    <n v="16100000"/>
    <n v="3400000"/>
    <n v="17100000"/>
    <x v="46"/>
    <x v="1"/>
    <n v="15800000"/>
    <n v="27200000"/>
    <x v="1"/>
    <x v="407"/>
    <n v="44400000"/>
    <x v="0"/>
    <n v="1700000"/>
    <x v="0"/>
  </r>
  <r>
    <x v="1167"/>
    <x v="5"/>
    <x v="0"/>
    <x v="1"/>
    <x v="3"/>
    <x v="0"/>
    <x v="43"/>
    <x v="1"/>
    <n v="619"/>
    <n v="17200000"/>
    <n v="12200000"/>
    <n v="31500000"/>
    <x v="99"/>
    <x v="0"/>
    <n v="12500000"/>
    <n v="19100000"/>
    <x v="3"/>
    <x v="116"/>
    <n v="69100000"/>
    <x v="0"/>
    <n v="2387500"/>
    <x v="0"/>
  </r>
  <r>
    <x v="1168"/>
    <x v="0"/>
    <x v="0"/>
    <x v="0"/>
    <x v="76"/>
    <x v="0"/>
    <x v="285"/>
    <x v="9"/>
    <n v="367"/>
    <n v="22200000"/>
    <n v="16600000"/>
    <n v="21500000"/>
    <x v="24"/>
    <x v="1"/>
    <n v="19200000"/>
    <n v="28500000"/>
    <x v="1"/>
    <x v="176"/>
    <n v="69200000"/>
    <x v="0"/>
    <n v="4750000"/>
    <x v="0"/>
  </r>
  <r>
    <x v="1169"/>
    <x v="5"/>
    <x v="0"/>
    <x v="0"/>
    <x v="32"/>
    <x v="2"/>
    <x v="140"/>
    <x v="2"/>
    <n v="384"/>
    <n v="200000"/>
    <n v="1200000"/>
    <n v="4200000"/>
    <x v="72"/>
    <x v="1"/>
    <n v="1300000"/>
    <n v="3100000"/>
    <x v="1"/>
    <x v="40"/>
    <n v="7000000"/>
    <x v="3"/>
    <n v="155000"/>
    <x v="2"/>
  </r>
  <r>
    <x v="1170"/>
    <x v="0"/>
    <x v="0"/>
    <x v="0"/>
    <x v="26"/>
    <x v="3"/>
    <x v="265"/>
    <x v="7"/>
    <n v="610"/>
    <n v="3100000"/>
    <n v="300000"/>
    <n v="3700000"/>
    <x v="65"/>
    <x v="0"/>
    <n v="4600000"/>
    <n v="5900000"/>
    <x v="3"/>
    <x v="517"/>
    <n v="8800000"/>
    <x v="3"/>
    <n v="368750"/>
    <x v="0"/>
  </r>
  <r>
    <x v="1171"/>
    <x v="1"/>
    <x v="0"/>
    <x v="0"/>
    <x v="48"/>
    <x v="0"/>
    <x v="102"/>
    <x v="0"/>
    <n v="802"/>
    <n v="9800000"/>
    <n v="3300000"/>
    <n v="15200000"/>
    <x v="80"/>
    <x v="0"/>
    <n v="16300000"/>
    <n v="19500000"/>
    <x v="4"/>
    <x v="459"/>
    <n v="33600000"/>
    <x v="2"/>
    <n v="1625000"/>
    <x v="0"/>
  </r>
  <r>
    <x v="1172"/>
    <x v="2"/>
    <x v="0"/>
    <x v="0"/>
    <x v="19"/>
    <x v="0"/>
    <x v="327"/>
    <x v="3"/>
    <n v="858"/>
    <n v="15400000"/>
    <n v="10900000"/>
    <n v="14000000"/>
    <x v="74"/>
    <x v="0"/>
    <n v="17100000"/>
    <n v="25200000"/>
    <x v="4"/>
    <x v="518"/>
    <n v="46800000"/>
    <x v="0"/>
    <n v="2520000"/>
    <x v="0"/>
  </r>
  <r>
    <x v="1173"/>
    <x v="0"/>
    <x v="0"/>
    <x v="0"/>
    <x v="88"/>
    <x v="0"/>
    <x v="21"/>
    <x v="1"/>
    <n v="599"/>
    <n v="4700000"/>
    <n v="9500000"/>
    <n v="17800000"/>
    <x v="118"/>
    <x v="0"/>
    <n v="7300000"/>
    <n v="14000000"/>
    <x v="2"/>
    <x v="386"/>
    <n v="37900000"/>
    <x v="2"/>
    <n v="1750000"/>
    <x v="0"/>
  </r>
  <r>
    <x v="1174"/>
    <x v="4"/>
    <x v="0"/>
    <x v="1"/>
    <x v="4"/>
    <x v="0"/>
    <x v="163"/>
    <x v="5"/>
    <n v="395"/>
    <n v="18700000"/>
    <n v="3000000"/>
    <n v="23000000"/>
    <x v="23"/>
    <x v="1"/>
    <n v="17300000"/>
    <n v="27000000"/>
    <x v="1"/>
    <x v="519"/>
    <n v="54500000"/>
    <x v="0"/>
    <n v="13500000"/>
    <x v="0"/>
  </r>
  <r>
    <x v="1175"/>
    <x v="2"/>
    <x v="0"/>
    <x v="1"/>
    <x v="85"/>
    <x v="0"/>
    <x v="169"/>
    <x v="9"/>
    <n v="380"/>
    <n v="11500000"/>
    <n v="15100000"/>
    <n v="22500000"/>
    <x v="11"/>
    <x v="1"/>
    <n v="9800000"/>
    <n v="16200000"/>
    <x v="1"/>
    <x v="392"/>
    <n v="56800000"/>
    <x v="0"/>
    <n v="2700000"/>
    <x v="0"/>
  </r>
  <r>
    <x v="1176"/>
    <x v="5"/>
    <x v="0"/>
    <x v="0"/>
    <x v="87"/>
    <x v="0"/>
    <x v="147"/>
    <x v="3"/>
    <n v="803"/>
    <n v="20000000"/>
    <n v="9800000"/>
    <n v="22200000"/>
    <x v="99"/>
    <x v="0"/>
    <n v="20500000"/>
    <n v="27100000"/>
    <x v="4"/>
    <x v="520"/>
    <n v="59900000"/>
    <x v="0"/>
    <n v="2710000"/>
    <x v="0"/>
  </r>
  <r>
    <x v="1177"/>
    <x v="4"/>
    <x v="0"/>
    <x v="0"/>
    <x v="51"/>
    <x v="0"/>
    <x v="72"/>
    <x v="2"/>
    <n v="809"/>
    <n v="7100000"/>
    <n v="1500000"/>
    <n v="13700000"/>
    <x v="80"/>
    <x v="0"/>
    <n v="5700000"/>
    <n v="8900000"/>
    <x v="4"/>
    <x v="10"/>
    <n v="25800000"/>
    <x v="4"/>
    <n v="445000"/>
    <x v="0"/>
  </r>
  <r>
    <x v="1178"/>
    <x v="4"/>
    <x v="1"/>
    <x v="0"/>
    <x v="22"/>
    <x v="0"/>
    <x v="196"/>
    <x v="5"/>
    <n v="722"/>
    <n v="6100000"/>
    <n v="3300000"/>
    <n v="5600000"/>
    <x v="90"/>
    <x v="0"/>
    <n v="3600000"/>
    <n v="6600000"/>
    <x v="0"/>
    <x v="122"/>
    <n v="17400000"/>
    <x v="1"/>
    <n v="3300000"/>
    <x v="0"/>
  </r>
  <r>
    <x v="1179"/>
    <x v="3"/>
    <x v="0"/>
    <x v="0"/>
    <x v="52"/>
    <x v="0"/>
    <x v="328"/>
    <x v="3"/>
    <n v="392"/>
    <n v="7900000"/>
    <n v="4300000"/>
    <n v="39200000"/>
    <x v="132"/>
    <x v="1"/>
    <n v="22700000"/>
    <n v="35700000"/>
    <x v="1"/>
    <x v="269"/>
    <n v="61300000"/>
    <x v="0"/>
    <n v="3570000"/>
    <x v="0"/>
  </r>
  <r>
    <x v="1180"/>
    <x v="1"/>
    <x v="0"/>
    <x v="0"/>
    <x v="45"/>
    <x v="0"/>
    <x v="221"/>
    <x v="1"/>
    <n v="545"/>
    <n v="5900000"/>
    <n v="3000000"/>
    <n v="10300000"/>
    <x v="41"/>
    <x v="1"/>
    <n v="11100000"/>
    <n v="14500000"/>
    <x v="2"/>
    <x v="298"/>
    <n v="23100000"/>
    <x v="4"/>
    <n v="1812500"/>
    <x v="0"/>
  </r>
  <r>
    <x v="1181"/>
    <x v="0"/>
    <x v="1"/>
    <x v="1"/>
    <x v="36"/>
    <x v="0"/>
    <x v="285"/>
    <x v="3"/>
    <n v="799"/>
    <n v="21500000"/>
    <n v="3100000"/>
    <n v="15800000"/>
    <x v="6"/>
    <x v="0"/>
    <n v="24200000"/>
    <n v="28500000"/>
    <x v="0"/>
    <x v="470"/>
    <n v="47700000"/>
    <x v="0"/>
    <n v="2850000"/>
    <x v="0"/>
  </r>
  <r>
    <x v="1182"/>
    <x v="1"/>
    <x v="0"/>
    <x v="1"/>
    <x v="83"/>
    <x v="0"/>
    <x v="215"/>
    <x v="0"/>
    <n v="727"/>
    <n v="15400000"/>
    <n v="10100000"/>
    <n v="24000000"/>
    <x v="111"/>
    <x v="0"/>
    <n v="16600000"/>
    <n v="21900000"/>
    <x v="0"/>
    <x v="268"/>
    <n v="55900000"/>
    <x v="0"/>
    <n v="1825000"/>
    <x v="0"/>
  </r>
  <r>
    <x v="1183"/>
    <x v="4"/>
    <x v="0"/>
    <x v="0"/>
    <x v="64"/>
    <x v="0"/>
    <x v="144"/>
    <x v="6"/>
    <n v="530"/>
    <n v="7100000"/>
    <n v="3400000"/>
    <n v="20900000"/>
    <x v="29"/>
    <x v="1"/>
    <n v="12700000"/>
    <n v="19800000"/>
    <x v="2"/>
    <x v="521"/>
    <n v="38500000"/>
    <x v="2"/>
    <n v="1100000"/>
    <x v="0"/>
  </r>
  <r>
    <x v="1184"/>
    <x v="0"/>
    <x v="1"/>
    <x v="0"/>
    <x v="43"/>
    <x v="0"/>
    <x v="256"/>
    <x v="8"/>
    <n v="637"/>
    <n v="13700000"/>
    <n v="13900000"/>
    <n v="27100000"/>
    <x v="16"/>
    <x v="0"/>
    <n v="12900000"/>
    <n v="19000000"/>
    <x v="3"/>
    <x v="156"/>
    <n v="63500000"/>
    <x v="0"/>
    <n v="1357143"/>
    <x v="0"/>
  </r>
  <r>
    <x v="1185"/>
    <x v="3"/>
    <x v="0"/>
    <x v="0"/>
    <x v="41"/>
    <x v="0"/>
    <x v="206"/>
    <x v="4"/>
    <n v="561"/>
    <n v="21300000"/>
    <n v="3800000"/>
    <n v="26400000"/>
    <x v="115"/>
    <x v="0"/>
    <n v="17100000"/>
    <n v="21000000"/>
    <x v="2"/>
    <x v="522"/>
    <n v="58900000"/>
    <x v="0"/>
    <n v="5250000"/>
    <x v="0"/>
  </r>
  <r>
    <x v="1186"/>
    <x v="0"/>
    <x v="1"/>
    <x v="0"/>
    <x v="60"/>
    <x v="0"/>
    <x v="30"/>
    <x v="2"/>
    <n v="421"/>
    <n v="9300000"/>
    <n v="2700000"/>
    <n v="15700000"/>
    <x v="41"/>
    <x v="1"/>
    <n v="8600000"/>
    <n v="12000000"/>
    <x v="1"/>
    <x v="151"/>
    <n v="32100000"/>
    <x v="2"/>
    <n v="600000"/>
    <x v="0"/>
  </r>
  <r>
    <x v="1187"/>
    <x v="2"/>
    <x v="0"/>
    <x v="1"/>
    <x v="73"/>
    <x v="0"/>
    <x v="251"/>
    <x v="8"/>
    <n v="459"/>
    <n v="12000000"/>
    <n v="4100000"/>
    <n v="23800000"/>
    <x v="102"/>
    <x v="1"/>
    <n v="21200000"/>
    <n v="30300000"/>
    <x v="1"/>
    <x v="196"/>
    <n v="48500000"/>
    <x v="0"/>
    <n v="2164286"/>
    <x v="0"/>
  </r>
  <r>
    <x v="1188"/>
    <x v="2"/>
    <x v="1"/>
    <x v="0"/>
    <x v="84"/>
    <x v="0"/>
    <x v="292"/>
    <x v="8"/>
    <n v="828"/>
    <n v="14800000"/>
    <n v="4200000"/>
    <n v="18500000"/>
    <x v="61"/>
    <x v="0"/>
    <n v="22400000"/>
    <n v="26000000"/>
    <x v="4"/>
    <x v="406"/>
    <n v="44400000"/>
    <x v="0"/>
    <n v="1857143"/>
    <x v="0"/>
  </r>
  <r>
    <x v="1189"/>
    <x v="4"/>
    <x v="0"/>
    <x v="0"/>
    <x v="0"/>
    <x v="0"/>
    <x v="239"/>
    <x v="2"/>
    <n v="679"/>
    <n v="23400000"/>
    <n v="7500000"/>
    <n v="37800000"/>
    <x v="57"/>
    <x v="0"/>
    <n v="21200000"/>
    <n v="27500000"/>
    <x v="3"/>
    <x v="523"/>
    <n v="78300000"/>
    <x v="0"/>
    <n v="1375000"/>
    <x v="0"/>
  </r>
  <r>
    <x v="1190"/>
    <x v="0"/>
    <x v="0"/>
    <x v="1"/>
    <x v="79"/>
    <x v="0"/>
    <x v="22"/>
    <x v="1"/>
    <n v="455"/>
    <n v="22300000"/>
    <n v="11500000"/>
    <n v="19800000"/>
    <x v="89"/>
    <x v="1"/>
    <n v="16200000"/>
    <n v="25700000"/>
    <x v="1"/>
    <x v="201"/>
    <n v="61700000"/>
    <x v="0"/>
    <n v="3212500"/>
    <x v="0"/>
  </r>
  <r>
    <x v="1191"/>
    <x v="1"/>
    <x v="1"/>
    <x v="0"/>
    <x v="49"/>
    <x v="0"/>
    <x v="17"/>
    <x v="6"/>
    <n v="879"/>
    <n v="2800000"/>
    <n v="1400000"/>
    <n v="5100000"/>
    <x v="86"/>
    <x v="0"/>
    <n v="7100000"/>
    <n v="9400000"/>
    <x v="4"/>
    <x v="395"/>
    <n v="11900000"/>
    <x v="1"/>
    <n v="522222"/>
    <x v="0"/>
  </r>
  <r>
    <x v="1192"/>
    <x v="2"/>
    <x v="0"/>
    <x v="1"/>
    <x v="40"/>
    <x v="0"/>
    <x v="329"/>
    <x v="8"/>
    <n v="636"/>
    <n v="4700000"/>
    <n v="16100000"/>
    <n v="34500000"/>
    <x v="71"/>
    <x v="0"/>
    <n v="14500000"/>
    <n v="26100000"/>
    <x v="3"/>
    <x v="204"/>
    <n v="64600000"/>
    <x v="0"/>
    <n v="1864286"/>
    <x v="0"/>
  </r>
  <r>
    <x v="1193"/>
    <x v="0"/>
    <x v="1"/>
    <x v="1"/>
    <x v="90"/>
    <x v="0"/>
    <x v="27"/>
    <x v="7"/>
    <n v="426"/>
    <n v="400000"/>
    <n v="300000"/>
    <n v="7100000"/>
    <x v="81"/>
    <x v="1"/>
    <n v="4400000"/>
    <n v="5600000"/>
    <x v="1"/>
    <x v="62"/>
    <n v="9900000"/>
    <x v="3"/>
    <n v="350000"/>
    <x v="0"/>
  </r>
  <r>
    <x v="1194"/>
    <x v="4"/>
    <x v="1"/>
    <x v="1"/>
    <x v="24"/>
    <x v="0"/>
    <x v="228"/>
    <x v="8"/>
    <n v="508"/>
    <n v="16600000"/>
    <n v="17300000"/>
    <n v="24300000"/>
    <x v="128"/>
    <x v="1"/>
    <n v="8400000"/>
    <n v="21500000"/>
    <x v="2"/>
    <x v="524"/>
    <n v="67200000"/>
    <x v="0"/>
    <n v="1535714"/>
    <x v="0"/>
  </r>
  <r>
    <x v="1195"/>
    <x v="2"/>
    <x v="1"/>
    <x v="1"/>
    <x v="23"/>
    <x v="0"/>
    <x v="253"/>
    <x v="4"/>
    <n v="768"/>
    <n v="8600000"/>
    <n v="13700000"/>
    <n v="19200000"/>
    <x v="103"/>
    <x v="0"/>
    <n v="11500000"/>
    <n v="19200000"/>
    <x v="0"/>
    <x v="11"/>
    <n v="48500000"/>
    <x v="0"/>
    <n v="4800000"/>
    <x v="0"/>
  </r>
  <r>
    <x v="1196"/>
    <x v="2"/>
    <x v="1"/>
    <x v="0"/>
    <x v="71"/>
    <x v="0"/>
    <x v="83"/>
    <x v="2"/>
    <n v="667"/>
    <n v="6300000"/>
    <n v="3900000"/>
    <n v="8300000"/>
    <x v="30"/>
    <x v="0"/>
    <n v="3500000"/>
    <n v="6400000"/>
    <x v="3"/>
    <x v="162"/>
    <n v="20700000"/>
    <x v="4"/>
    <n v="320000"/>
    <x v="0"/>
  </r>
  <r>
    <x v="1197"/>
    <x v="3"/>
    <x v="0"/>
    <x v="1"/>
    <x v="82"/>
    <x v="0"/>
    <x v="134"/>
    <x v="5"/>
    <n v="440"/>
    <n v="8200000"/>
    <n v="5800000"/>
    <n v="24400000"/>
    <x v="7"/>
    <x v="0"/>
    <n v="22200000"/>
    <n v="28200000"/>
    <x v="1"/>
    <x v="525"/>
    <n v="45900000"/>
    <x v="0"/>
    <n v="14100000"/>
    <x v="0"/>
  </r>
  <r>
    <x v="1198"/>
    <x v="5"/>
    <x v="0"/>
    <x v="1"/>
    <x v="46"/>
    <x v="0"/>
    <x v="183"/>
    <x v="5"/>
    <n v="366"/>
    <n v="22000000"/>
    <n v="6600000"/>
    <n v="27300000"/>
    <x v="84"/>
    <x v="1"/>
    <n v="12300000"/>
    <n v="16800000"/>
    <x v="1"/>
    <x v="71"/>
    <n v="64200000"/>
    <x v="0"/>
    <n v="8400000"/>
    <x v="0"/>
  </r>
  <r>
    <x v="1199"/>
    <x v="0"/>
    <x v="1"/>
    <x v="0"/>
    <x v="57"/>
    <x v="4"/>
    <x v="103"/>
    <x v="5"/>
    <n v="383"/>
    <n v="600000"/>
    <n v="300000"/>
    <n v="1100000"/>
    <x v="66"/>
    <x v="1"/>
    <n v="200000"/>
    <n v="600000"/>
    <x v="1"/>
    <x v="92"/>
    <n v="2300000"/>
    <x v="3"/>
    <n v="300000"/>
    <x v="0"/>
  </r>
  <r>
    <x v="1200"/>
    <x v="1"/>
    <x v="1"/>
    <x v="1"/>
    <x v="57"/>
    <x v="4"/>
    <x v="104"/>
    <x v="4"/>
    <n v="603"/>
    <n v="800000"/>
    <n v="200000"/>
    <n v="600000"/>
    <x v="70"/>
    <x v="0"/>
    <n v="600000"/>
    <n v="800000"/>
    <x v="3"/>
    <x v="455"/>
    <n v="1900000"/>
    <x v="3"/>
    <n v="200000"/>
    <x v="0"/>
  </r>
  <r>
    <x v="1201"/>
    <x v="2"/>
    <x v="0"/>
    <x v="0"/>
    <x v="45"/>
    <x v="0"/>
    <x v="304"/>
    <x v="4"/>
    <n v="728"/>
    <n v="4700000"/>
    <n v="4000000"/>
    <n v="14900000"/>
    <x v="50"/>
    <x v="0"/>
    <n v="9400000"/>
    <n v="14900000"/>
    <x v="0"/>
    <x v="115"/>
    <n v="27500000"/>
    <x v="4"/>
    <n v="3725000"/>
    <x v="0"/>
  </r>
  <r>
    <x v="1202"/>
    <x v="1"/>
    <x v="1"/>
    <x v="0"/>
    <x v="58"/>
    <x v="0"/>
    <x v="299"/>
    <x v="9"/>
    <n v="549"/>
    <n v="10800000"/>
    <n v="900000"/>
    <n v="23100000"/>
    <x v="73"/>
    <x v="1"/>
    <n v="10500000"/>
    <n v="20300000"/>
    <x v="2"/>
    <x v="394"/>
    <n v="41400000"/>
    <x v="0"/>
    <n v="3383333"/>
    <x v="0"/>
  </r>
  <r>
    <x v="1203"/>
    <x v="1"/>
    <x v="0"/>
    <x v="0"/>
    <x v="1"/>
    <x v="0"/>
    <x v="15"/>
    <x v="1"/>
    <n v="855"/>
    <n v="11500000"/>
    <n v="700000"/>
    <n v="11200000"/>
    <x v="10"/>
    <x v="0"/>
    <n v="7600000"/>
    <n v="10700000"/>
    <x v="4"/>
    <x v="36"/>
    <n v="27500000"/>
    <x v="4"/>
    <n v="1337500"/>
    <x v="0"/>
  </r>
  <r>
    <x v="1204"/>
    <x v="3"/>
    <x v="0"/>
    <x v="1"/>
    <x v="69"/>
    <x v="3"/>
    <x v="126"/>
    <x v="0"/>
    <n v="461"/>
    <n v="2800000"/>
    <n v="2000000"/>
    <n v="4700000"/>
    <x v="55"/>
    <x v="1"/>
    <n v="3300000"/>
    <n v="5300000"/>
    <x v="1"/>
    <x v="415"/>
    <n v="11300000"/>
    <x v="1"/>
    <n v="441667"/>
    <x v="0"/>
  </r>
  <r>
    <x v="1205"/>
    <x v="2"/>
    <x v="1"/>
    <x v="1"/>
    <x v="23"/>
    <x v="0"/>
    <x v="330"/>
    <x v="7"/>
    <n v="379"/>
    <n v="2000000"/>
    <n v="5200000"/>
    <n v="23000000"/>
    <x v="98"/>
    <x v="1"/>
    <n v="6100000"/>
    <n v="16100000"/>
    <x v="1"/>
    <x v="503"/>
    <n v="37200000"/>
    <x v="2"/>
    <n v="1006250"/>
    <x v="0"/>
  </r>
  <r>
    <x v="1206"/>
    <x v="0"/>
    <x v="1"/>
    <x v="1"/>
    <x v="38"/>
    <x v="0"/>
    <x v="331"/>
    <x v="9"/>
    <n v="559"/>
    <n v="7800000"/>
    <n v="9800000"/>
    <n v="12700000"/>
    <x v="5"/>
    <x v="0"/>
    <n v="8600000"/>
    <n v="13700000"/>
    <x v="2"/>
    <x v="376"/>
    <n v="35400000"/>
    <x v="2"/>
    <n v="2283333"/>
    <x v="0"/>
  </r>
  <r>
    <x v="1207"/>
    <x v="5"/>
    <x v="1"/>
    <x v="1"/>
    <x v="57"/>
    <x v="4"/>
    <x v="103"/>
    <x v="1"/>
    <n v="816"/>
    <n v="600000"/>
    <n v="300000"/>
    <n v="1100000"/>
    <x v="70"/>
    <x v="0"/>
    <n v="400000"/>
    <n v="600000"/>
    <x v="4"/>
    <x v="92"/>
    <n v="2300000"/>
    <x v="3"/>
    <n v="75000"/>
    <x v="3"/>
  </r>
  <r>
    <x v="1208"/>
    <x v="4"/>
    <x v="1"/>
    <x v="1"/>
    <x v="39"/>
    <x v="0"/>
    <x v="240"/>
    <x v="5"/>
    <n v="560"/>
    <n v="10000000"/>
    <n v="3900000"/>
    <n v="8900000"/>
    <x v="1"/>
    <x v="0"/>
    <n v="8100000"/>
    <n v="11400000"/>
    <x v="2"/>
    <x v="47"/>
    <n v="27100000"/>
    <x v="4"/>
    <n v="5700000"/>
    <x v="0"/>
  </r>
  <r>
    <x v="1209"/>
    <x v="1"/>
    <x v="0"/>
    <x v="1"/>
    <x v="86"/>
    <x v="0"/>
    <x v="30"/>
    <x v="8"/>
    <n v="645"/>
    <n v="5200000"/>
    <n v="1400000"/>
    <n v="12100000"/>
    <x v="41"/>
    <x v="0"/>
    <n v="8600000"/>
    <n v="12000000"/>
    <x v="3"/>
    <x v="365"/>
    <n v="21900000"/>
    <x v="4"/>
    <n v="857143"/>
    <x v="0"/>
  </r>
  <r>
    <x v="1210"/>
    <x v="4"/>
    <x v="1"/>
    <x v="1"/>
    <x v="33"/>
    <x v="0"/>
    <x v="280"/>
    <x v="9"/>
    <n v="551"/>
    <n v="10600000"/>
    <n v="7600000"/>
    <n v="11300000"/>
    <x v="4"/>
    <x v="0"/>
    <n v="6500000"/>
    <n v="11500000"/>
    <x v="2"/>
    <x v="239"/>
    <n v="33700000"/>
    <x v="2"/>
    <n v="1916667"/>
    <x v="0"/>
  </r>
  <r>
    <x v="1211"/>
    <x v="1"/>
    <x v="1"/>
    <x v="1"/>
    <x v="0"/>
    <x v="0"/>
    <x v="281"/>
    <x v="1"/>
    <n v="515"/>
    <n v="4300000"/>
    <n v="14700000"/>
    <n v="33300000"/>
    <x v="104"/>
    <x v="1"/>
    <n v="15100000"/>
    <n v="22900000"/>
    <x v="2"/>
    <x v="526"/>
    <n v="61900000"/>
    <x v="0"/>
    <n v="2862500"/>
    <x v="0"/>
  </r>
  <r>
    <x v="1212"/>
    <x v="4"/>
    <x v="0"/>
    <x v="0"/>
    <x v="77"/>
    <x v="2"/>
    <x v="109"/>
    <x v="3"/>
    <n v="657"/>
    <n v="3200000"/>
    <n v="1900000"/>
    <n v="2900000"/>
    <x v="56"/>
    <x v="0"/>
    <n v="2500000"/>
    <n v="3600000"/>
    <x v="3"/>
    <x v="299"/>
    <n v="9300000"/>
    <x v="3"/>
    <n v="360000"/>
    <x v="0"/>
  </r>
  <r>
    <x v="1213"/>
    <x v="2"/>
    <x v="1"/>
    <x v="0"/>
    <x v="22"/>
    <x v="0"/>
    <x v="192"/>
    <x v="5"/>
    <n v="682"/>
    <n v="3100000"/>
    <n v="4400000"/>
    <n v="5200000"/>
    <x v="101"/>
    <x v="0"/>
    <n v="7800000"/>
    <n v="9300000"/>
    <x v="3"/>
    <x v="338"/>
    <n v="15100000"/>
    <x v="1"/>
    <n v="4650000"/>
    <x v="0"/>
  </r>
  <r>
    <x v="1214"/>
    <x v="1"/>
    <x v="0"/>
    <x v="0"/>
    <x v="65"/>
    <x v="1"/>
    <x v="16"/>
    <x v="3"/>
    <n v="588"/>
    <n v="1600000"/>
    <n v="100000"/>
    <n v="1100000"/>
    <x v="19"/>
    <x v="0"/>
    <n v="1300000"/>
    <n v="1600000"/>
    <x v="2"/>
    <x v="152"/>
    <n v="3400000"/>
    <x v="3"/>
    <n v="160000"/>
    <x v="2"/>
  </r>
  <r>
    <x v="1215"/>
    <x v="3"/>
    <x v="0"/>
    <x v="1"/>
    <x v="0"/>
    <x v="0"/>
    <x v="332"/>
    <x v="3"/>
    <n v="359"/>
    <n v="2100000"/>
    <n v="13600000"/>
    <n v="38200000"/>
    <x v="96"/>
    <x v="1"/>
    <n v="28600000"/>
    <n v="38000000"/>
    <x v="1"/>
    <x v="527"/>
    <n v="63500000"/>
    <x v="0"/>
    <n v="3800000"/>
    <x v="0"/>
  </r>
  <r>
    <x v="1216"/>
    <x v="1"/>
    <x v="0"/>
    <x v="0"/>
    <x v="61"/>
    <x v="4"/>
    <x v="106"/>
    <x v="4"/>
    <n v="766"/>
    <n v="900000"/>
    <n v="300000"/>
    <n v="1200000"/>
    <x v="19"/>
    <x v="0"/>
    <n v="900000"/>
    <n v="1200000"/>
    <x v="0"/>
    <x v="528"/>
    <n v="2800000"/>
    <x v="3"/>
    <n v="300000"/>
    <x v="0"/>
  </r>
  <r>
    <x v="1217"/>
    <x v="4"/>
    <x v="0"/>
    <x v="0"/>
    <x v="88"/>
    <x v="0"/>
    <x v="188"/>
    <x v="8"/>
    <n v="469"/>
    <n v="14200000"/>
    <n v="6800000"/>
    <n v="22100000"/>
    <x v="80"/>
    <x v="1"/>
    <n v="16700000"/>
    <n v="19900000"/>
    <x v="1"/>
    <x v="177"/>
    <n v="49000000"/>
    <x v="0"/>
    <n v="1421429"/>
    <x v="0"/>
  </r>
  <r>
    <x v="1218"/>
    <x v="1"/>
    <x v="0"/>
    <x v="1"/>
    <x v="50"/>
    <x v="1"/>
    <x v="23"/>
    <x v="3"/>
    <n v="618"/>
    <n v="1300000"/>
    <n v="200000"/>
    <n v="1700000"/>
    <x v="95"/>
    <x v="0"/>
    <n v="900000"/>
    <n v="1400000"/>
    <x v="3"/>
    <x v="316"/>
    <n v="3900000"/>
    <x v="3"/>
    <n v="140000"/>
    <x v="1"/>
  </r>
  <r>
    <x v="1219"/>
    <x v="1"/>
    <x v="1"/>
    <x v="1"/>
    <x v="73"/>
    <x v="0"/>
    <x v="296"/>
    <x v="2"/>
    <n v="711"/>
    <n v="22000000"/>
    <n v="0"/>
    <n v="30800000"/>
    <x v="87"/>
    <x v="0"/>
    <n v="10300000"/>
    <n v="17700000"/>
    <x v="0"/>
    <x v="192"/>
    <n v="61400000"/>
    <x v="0"/>
    <n v="885000"/>
    <x v="0"/>
  </r>
  <r>
    <x v="1220"/>
    <x v="1"/>
    <x v="0"/>
    <x v="1"/>
    <x v="24"/>
    <x v="0"/>
    <x v="326"/>
    <x v="4"/>
    <n v="549"/>
    <n v="2000000"/>
    <n v="8900000"/>
    <n v="20000000"/>
    <x v="112"/>
    <x v="0"/>
    <n v="21600000"/>
    <n v="34000000"/>
    <x v="2"/>
    <x v="261"/>
    <n v="39900000"/>
    <x v="2"/>
    <n v="8500000"/>
    <x v="0"/>
  </r>
  <r>
    <x v="1221"/>
    <x v="2"/>
    <x v="0"/>
    <x v="1"/>
    <x v="38"/>
    <x v="0"/>
    <x v="185"/>
    <x v="9"/>
    <n v="754"/>
    <n v="1700000"/>
    <n v="2600000"/>
    <n v="11800000"/>
    <x v="53"/>
    <x v="0"/>
    <n v="12800000"/>
    <n v="20400000"/>
    <x v="0"/>
    <x v="186"/>
    <n v="21200000"/>
    <x v="4"/>
    <n v="3400000"/>
    <x v="0"/>
  </r>
  <r>
    <x v="1222"/>
    <x v="4"/>
    <x v="1"/>
    <x v="1"/>
    <x v="15"/>
    <x v="1"/>
    <x v="63"/>
    <x v="9"/>
    <n v="461"/>
    <n v="1300000"/>
    <n v="500000"/>
    <n v="1700000"/>
    <x v="70"/>
    <x v="1"/>
    <n v="1300000"/>
    <n v="1500000"/>
    <x v="1"/>
    <x v="529"/>
    <n v="4000000"/>
    <x v="3"/>
    <n v="250000"/>
    <x v="0"/>
  </r>
  <r>
    <x v="1223"/>
    <x v="0"/>
    <x v="0"/>
    <x v="0"/>
    <x v="27"/>
    <x v="3"/>
    <x v="77"/>
    <x v="3"/>
    <n v="837"/>
    <n v="3800000"/>
    <n v="1100000"/>
    <n v="5500000"/>
    <x v="9"/>
    <x v="0"/>
    <n v="2200000"/>
    <n v="3800000"/>
    <x v="4"/>
    <x v="335"/>
    <n v="12000000"/>
    <x v="1"/>
    <n v="380000"/>
    <x v="0"/>
  </r>
  <r>
    <x v="1224"/>
    <x v="1"/>
    <x v="0"/>
    <x v="1"/>
    <x v="4"/>
    <x v="0"/>
    <x v="257"/>
    <x v="8"/>
    <n v="459"/>
    <n v="1000000"/>
    <n v="13400000"/>
    <n v="21100000"/>
    <x v="21"/>
    <x v="1"/>
    <n v="16700000"/>
    <n v="23900000"/>
    <x v="1"/>
    <x v="530"/>
    <n v="45300000"/>
    <x v="0"/>
    <n v="1707143"/>
    <x v="0"/>
  </r>
  <r>
    <x v="1225"/>
    <x v="4"/>
    <x v="0"/>
    <x v="0"/>
    <x v="31"/>
    <x v="0"/>
    <x v="2"/>
    <x v="2"/>
    <n v="614"/>
    <n v="22000000"/>
    <n v="700000"/>
    <n v="26800000"/>
    <x v="57"/>
    <x v="0"/>
    <n v="23400000"/>
    <n v="29700000"/>
    <x v="3"/>
    <x v="268"/>
    <n v="57300000"/>
    <x v="0"/>
    <n v="1485000"/>
    <x v="0"/>
  </r>
  <r>
    <x v="1226"/>
    <x v="4"/>
    <x v="1"/>
    <x v="0"/>
    <x v="19"/>
    <x v="0"/>
    <x v="28"/>
    <x v="7"/>
    <n v="373"/>
    <n v="5600000"/>
    <n v="5100000"/>
    <n v="15600000"/>
    <x v="118"/>
    <x v="1"/>
    <n v="17300000"/>
    <n v="24000000"/>
    <x v="1"/>
    <x v="337"/>
    <n v="32800000"/>
    <x v="2"/>
    <n v="1500000"/>
    <x v="0"/>
  </r>
  <r>
    <x v="1227"/>
    <x v="3"/>
    <x v="0"/>
    <x v="1"/>
    <x v="82"/>
    <x v="0"/>
    <x v="302"/>
    <x v="0"/>
    <n v="512"/>
    <n v="16500000"/>
    <n v="2900000"/>
    <n v="23700000"/>
    <x v="7"/>
    <x v="1"/>
    <n v="20500000"/>
    <n v="26500000"/>
    <x v="2"/>
    <x v="177"/>
    <n v="50600000"/>
    <x v="0"/>
    <n v="2208333"/>
    <x v="0"/>
  </r>
  <r>
    <x v="1228"/>
    <x v="4"/>
    <x v="0"/>
    <x v="1"/>
    <x v="76"/>
    <x v="0"/>
    <x v="96"/>
    <x v="6"/>
    <n v="781"/>
    <n v="16500000"/>
    <n v="3100000"/>
    <n v="24900000"/>
    <x v="26"/>
    <x v="0"/>
    <n v="17600000"/>
    <n v="23400000"/>
    <x v="0"/>
    <x v="256"/>
    <n v="53400000"/>
    <x v="0"/>
    <n v="1300000"/>
    <x v="0"/>
  </r>
  <r>
    <x v="1229"/>
    <x v="4"/>
    <x v="0"/>
    <x v="1"/>
    <x v="69"/>
    <x v="3"/>
    <x v="243"/>
    <x v="8"/>
    <n v="305"/>
    <n v="600000"/>
    <n v="3300000"/>
    <n v="3600000"/>
    <x v="55"/>
    <x v="1"/>
    <n v="3800000"/>
    <n v="5800000"/>
    <x v="1"/>
    <x v="477"/>
    <n v="9300000"/>
    <x v="3"/>
    <n v="414286"/>
    <x v="0"/>
  </r>
  <r>
    <x v="1230"/>
    <x v="5"/>
    <x v="1"/>
    <x v="1"/>
    <x v="94"/>
    <x v="0"/>
    <x v="42"/>
    <x v="9"/>
    <n v="447"/>
    <n v="1300000"/>
    <n v="700000"/>
    <n v="20100000"/>
    <x v="34"/>
    <x v="1"/>
    <n v="16900000"/>
    <n v="27800000"/>
    <x v="1"/>
    <x v="78"/>
    <n v="29700000"/>
    <x v="4"/>
    <n v="4633333"/>
    <x v="0"/>
  </r>
  <r>
    <x v="1231"/>
    <x v="4"/>
    <x v="0"/>
    <x v="1"/>
    <x v="97"/>
    <x v="2"/>
    <x v="234"/>
    <x v="9"/>
    <n v="757"/>
    <n v="1900000"/>
    <n v="200000"/>
    <n v="4800000"/>
    <x v="101"/>
    <x v="0"/>
    <n v="3100000"/>
    <n v="4600000"/>
    <x v="0"/>
    <x v="473"/>
    <n v="8100000"/>
    <x v="3"/>
    <n v="766667"/>
    <x v="0"/>
  </r>
  <r>
    <x v="1232"/>
    <x v="3"/>
    <x v="0"/>
    <x v="1"/>
    <x v="16"/>
    <x v="0"/>
    <x v="160"/>
    <x v="5"/>
    <n v="723"/>
    <n v="2800000"/>
    <n v="700000"/>
    <n v="10300000"/>
    <x v="28"/>
    <x v="0"/>
    <n v="9000000"/>
    <n v="10400000"/>
    <x v="0"/>
    <x v="328"/>
    <n v="16500000"/>
    <x v="1"/>
    <n v="5200000"/>
    <x v="0"/>
  </r>
  <r>
    <x v="1233"/>
    <x v="5"/>
    <x v="1"/>
    <x v="1"/>
    <x v="70"/>
    <x v="0"/>
    <x v="141"/>
    <x v="0"/>
    <n v="463"/>
    <n v="1200000"/>
    <n v="1200000"/>
    <n v="10900000"/>
    <x v="99"/>
    <x v="1"/>
    <n v="4300000"/>
    <n v="10900000"/>
    <x v="1"/>
    <x v="128"/>
    <n v="17900000"/>
    <x v="1"/>
    <n v="908333"/>
    <x v="0"/>
  </r>
  <r>
    <x v="1234"/>
    <x v="0"/>
    <x v="1"/>
    <x v="0"/>
    <x v="84"/>
    <x v="0"/>
    <x v="101"/>
    <x v="3"/>
    <n v="699"/>
    <n v="12800000"/>
    <n v="5700000"/>
    <n v="21200000"/>
    <x v="32"/>
    <x v="0"/>
    <n v="13500000"/>
    <n v="18700000"/>
    <x v="3"/>
    <x v="324"/>
    <n v="46600000"/>
    <x v="0"/>
    <n v="1870000"/>
    <x v="0"/>
  </r>
  <r>
    <x v="1235"/>
    <x v="4"/>
    <x v="0"/>
    <x v="1"/>
    <x v="25"/>
    <x v="0"/>
    <x v="327"/>
    <x v="5"/>
    <n v="308"/>
    <n v="8100000"/>
    <n v="9300000"/>
    <n v="27700000"/>
    <x v="39"/>
    <x v="0"/>
    <n v="14700000"/>
    <n v="25200000"/>
    <x v="1"/>
    <x v="55"/>
    <n v="53500000"/>
    <x v="0"/>
    <n v="12600000"/>
    <x v="0"/>
  </r>
  <r>
    <x v="1236"/>
    <x v="1"/>
    <x v="0"/>
    <x v="0"/>
    <x v="57"/>
    <x v="4"/>
    <x v="263"/>
    <x v="6"/>
    <n v="702"/>
    <n v="300000"/>
    <n v="400000"/>
    <n v="1200000"/>
    <x v="69"/>
    <x v="0"/>
    <n v="400000"/>
    <n v="500000"/>
    <x v="0"/>
    <x v="102"/>
    <n v="2200000"/>
    <x v="3"/>
    <n v="27778"/>
    <x v="4"/>
  </r>
  <r>
    <x v="1237"/>
    <x v="0"/>
    <x v="1"/>
    <x v="1"/>
    <x v="35"/>
    <x v="0"/>
    <x v="333"/>
    <x v="4"/>
    <n v="456"/>
    <n v="10200000"/>
    <n v="16800000"/>
    <n v="34100000"/>
    <x v="119"/>
    <x v="0"/>
    <n v="24600000"/>
    <n v="37500000"/>
    <x v="1"/>
    <x v="531"/>
    <n v="70600000"/>
    <x v="0"/>
    <n v="9375000"/>
    <x v="0"/>
  </r>
  <r>
    <x v="1238"/>
    <x v="2"/>
    <x v="0"/>
    <x v="1"/>
    <x v="13"/>
    <x v="3"/>
    <x v="265"/>
    <x v="1"/>
    <n v="651"/>
    <n v="700000"/>
    <n v="2100000"/>
    <n v="6200000"/>
    <x v="101"/>
    <x v="0"/>
    <n v="4400000"/>
    <n v="5900000"/>
    <x v="3"/>
    <x v="14"/>
    <n v="10900000"/>
    <x v="1"/>
    <n v="737500"/>
    <x v="0"/>
  </r>
  <r>
    <x v="1239"/>
    <x v="2"/>
    <x v="1"/>
    <x v="0"/>
    <x v="33"/>
    <x v="0"/>
    <x v="221"/>
    <x v="2"/>
    <n v="840"/>
    <n v="4500000"/>
    <n v="5900000"/>
    <n v="8900000"/>
    <x v="82"/>
    <x v="0"/>
    <n v="9900000"/>
    <n v="14500000"/>
    <x v="4"/>
    <x v="167"/>
    <n v="23500000"/>
    <x v="4"/>
    <n v="725000"/>
    <x v="0"/>
  </r>
  <r>
    <x v="1240"/>
    <x v="4"/>
    <x v="0"/>
    <x v="1"/>
    <x v="71"/>
    <x v="0"/>
    <x v="334"/>
    <x v="6"/>
    <n v="848"/>
    <n v="5100000"/>
    <n v="1700000"/>
    <n v="8500000"/>
    <x v="9"/>
    <x v="0"/>
    <n v="6300000"/>
    <n v="7900000"/>
    <x v="4"/>
    <x v="532"/>
    <n v="17500000"/>
    <x v="1"/>
    <n v="438889"/>
    <x v="0"/>
  </r>
  <r>
    <x v="1241"/>
    <x v="3"/>
    <x v="0"/>
    <x v="1"/>
    <x v="64"/>
    <x v="0"/>
    <x v="49"/>
    <x v="4"/>
    <n v="727"/>
    <n v="7700000"/>
    <n v="12900000"/>
    <n v="23600000"/>
    <x v="26"/>
    <x v="0"/>
    <n v="13900000"/>
    <n v="19700000"/>
    <x v="0"/>
    <x v="340"/>
    <n v="51300000"/>
    <x v="0"/>
    <n v="4925000"/>
    <x v="0"/>
  </r>
  <r>
    <x v="1242"/>
    <x v="4"/>
    <x v="0"/>
    <x v="0"/>
    <x v="51"/>
    <x v="0"/>
    <x v="12"/>
    <x v="3"/>
    <n v="335"/>
    <n v="6300000"/>
    <n v="5200000"/>
    <n v="10300000"/>
    <x v="86"/>
    <x v="1"/>
    <n v="9300000"/>
    <n v="11600000"/>
    <x v="1"/>
    <x v="505"/>
    <n v="25300000"/>
    <x v="4"/>
    <n v="1160000"/>
    <x v="0"/>
  </r>
  <r>
    <x v="1243"/>
    <x v="3"/>
    <x v="1"/>
    <x v="0"/>
    <x v="61"/>
    <x v="4"/>
    <x v="104"/>
    <x v="6"/>
    <n v="304"/>
    <n v="900000"/>
    <n v="500000"/>
    <n v="1400000"/>
    <x v="66"/>
    <x v="1"/>
    <n v="400000"/>
    <n v="800000"/>
    <x v="1"/>
    <x v="152"/>
    <n v="3200000"/>
    <x v="3"/>
    <n v="44444"/>
    <x v="4"/>
  </r>
  <r>
    <x v="1244"/>
    <x v="0"/>
    <x v="0"/>
    <x v="1"/>
    <x v="43"/>
    <x v="0"/>
    <x v="335"/>
    <x v="5"/>
    <n v="712"/>
    <n v="10500000"/>
    <n v="12500000"/>
    <n v="29300000"/>
    <x v="15"/>
    <x v="0"/>
    <n v="28500000"/>
    <n v="34400000"/>
    <x v="0"/>
    <x v="526"/>
    <n v="61100000"/>
    <x v="0"/>
    <n v="17200000"/>
    <x v="0"/>
  </r>
  <r>
    <x v="1245"/>
    <x v="1"/>
    <x v="1"/>
    <x v="0"/>
    <x v="69"/>
    <x v="3"/>
    <x v="196"/>
    <x v="3"/>
    <n v="737"/>
    <n v="5000000"/>
    <n v="2000000"/>
    <n v="6000000"/>
    <x v="101"/>
    <x v="0"/>
    <n v="5100000"/>
    <n v="6600000"/>
    <x v="0"/>
    <x v="351"/>
    <n v="14800000"/>
    <x v="1"/>
    <n v="660000"/>
    <x v="0"/>
  </r>
  <r>
    <x v="1246"/>
    <x v="5"/>
    <x v="0"/>
    <x v="1"/>
    <x v="94"/>
    <x v="0"/>
    <x v="170"/>
    <x v="8"/>
    <n v="690"/>
    <n v="13900000"/>
    <n v="4000000"/>
    <n v="30000000"/>
    <x v="102"/>
    <x v="0"/>
    <n v="20200000"/>
    <n v="29300000"/>
    <x v="3"/>
    <x v="190"/>
    <n v="55500000"/>
    <x v="0"/>
    <n v="2092857"/>
    <x v="0"/>
  </r>
  <r>
    <x v="1247"/>
    <x v="5"/>
    <x v="0"/>
    <x v="1"/>
    <x v="56"/>
    <x v="2"/>
    <x v="100"/>
    <x v="4"/>
    <n v="888"/>
    <n v="2000000"/>
    <n v="1500000"/>
    <n v="2200000"/>
    <x v="65"/>
    <x v="0"/>
    <n v="1900000"/>
    <n v="3200000"/>
    <x v="4"/>
    <x v="170"/>
    <n v="6700000"/>
    <x v="3"/>
    <n v="800000"/>
    <x v="0"/>
  </r>
  <r>
    <x v="1248"/>
    <x v="0"/>
    <x v="1"/>
    <x v="1"/>
    <x v="3"/>
    <x v="0"/>
    <x v="35"/>
    <x v="3"/>
    <n v="839"/>
    <n v="9200000"/>
    <n v="6400000"/>
    <n v="25500000"/>
    <x v="7"/>
    <x v="0"/>
    <n v="21200000"/>
    <n v="27200000"/>
    <x v="4"/>
    <x v="533"/>
    <n v="49300000"/>
    <x v="0"/>
    <n v="2720000"/>
    <x v="0"/>
  </r>
  <r>
    <x v="1249"/>
    <x v="3"/>
    <x v="1"/>
    <x v="1"/>
    <x v="29"/>
    <x v="0"/>
    <x v="61"/>
    <x v="1"/>
    <n v="333"/>
    <n v="8800000"/>
    <n v="1000000"/>
    <n v="10700000"/>
    <x v="93"/>
    <x v="1"/>
    <n v="8400000"/>
    <n v="12400000"/>
    <x v="1"/>
    <x v="293"/>
    <n v="24100000"/>
    <x v="4"/>
    <n v="1550000"/>
    <x v="0"/>
  </r>
  <r>
    <x v="1250"/>
    <x v="3"/>
    <x v="0"/>
    <x v="0"/>
    <x v="59"/>
    <x v="0"/>
    <x v="316"/>
    <x v="6"/>
    <n v="862"/>
    <n v="21500000"/>
    <n v="3500000"/>
    <n v="22400000"/>
    <x v="54"/>
    <x v="0"/>
    <n v="18100000"/>
    <n v="23700000"/>
    <x v="4"/>
    <x v="25"/>
    <n v="56800000"/>
    <x v="0"/>
    <n v="1316667"/>
    <x v="0"/>
  </r>
  <r>
    <x v="1251"/>
    <x v="3"/>
    <x v="1"/>
    <x v="0"/>
    <x v="49"/>
    <x v="0"/>
    <x v="171"/>
    <x v="4"/>
    <n v="309"/>
    <n v="6400000"/>
    <n v="1400000"/>
    <n v="5900000"/>
    <x v="41"/>
    <x v="0"/>
    <n v="5700000"/>
    <n v="9100000"/>
    <x v="1"/>
    <x v="1"/>
    <n v="16300000"/>
    <x v="1"/>
    <n v="2275000"/>
    <x v="0"/>
  </r>
  <r>
    <x v="1252"/>
    <x v="3"/>
    <x v="1"/>
    <x v="0"/>
    <x v="35"/>
    <x v="0"/>
    <x v="3"/>
    <x v="3"/>
    <n v="823"/>
    <n v="16300000"/>
    <n v="3700000"/>
    <n v="30300000"/>
    <x v="128"/>
    <x v="0"/>
    <n v="17600000"/>
    <n v="30700000"/>
    <x v="4"/>
    <x v="381"/>
    <n v="59800000"/>
    <x v="0"/>
    <n v="3070000"/>
    <x v="0"/>
  </r>
  <r>
    <x v="1253"/>
    <x v="1"/>
    <x v="0"/>
    <x v="1"/>
    <x v="51"/>
    <x v="0"/>
    <x v="312"/>
    <x v="8"/>
    <n v="649"/>
    <n v="2700000"/>
    <n v="700000"/>
    <n v="11400000"/>
    <x v="45"/>
    <x v="0"/>
    <n v="6900000"/>
    <n v="11700000"/>
    <x v="3"/>
    <x v="468"/>
    <n v="18300000"/>
    <x v="1"/>
    <n v="835714"/>
    <x v="0"/>
  </r>
  <r>
    <x v="1254"/>
    <x v="3"/>
    <x v="1"/>
    <x v="1"/>
    <x v="4"/>
    <x v="0"/>
    <x v="328"/>
    <x v="3"/>
    <n v="726"/>
    <n v="9400000"/>
    <n v="18900000"/>
    <n v="31200000"/>
    <x v="131"/>
    <x v="0"/>
    <n v="23700000"/>
    <n v="35700000"/>
    <x v="0"/>
    <x v="534"/>
    <n v="69300000"/>
    <x v="0"/>
    <n v="3570000"/>
    <x v="0"/>
  </r>
  <r>
    <x v="1255"/>
    <x v="4"/>
    <x v="0"/>
    <x v="0"/>
    <x v="8"/>
    <x v="1"/>
    <x v="140"/>
    <x v="6"/>
    <n v="712"/>
    <n v="400000"/>
    <n v="700000"/>
    <n v="1900000"/>
    <x v="56"/>
    <x v="0"/>
    <n v="2000000"/>
    <n v="3100000"/>
    <x v="0"/>
    <x v="111"/>
    <n v="3800000"/>
    <x v="3"/>
    <n v="172222"/>
    <x v="2"/>
  </r>
  <r>
    <x v="1256"/>
    <x v="1"/>
    <x v="1"/>
    <x v="0"/>
    <x v="63"/>
    <x v="0"/>
    <x v="336"/>
    <x v="2"/>
    <n v="701"/>
    <n v="12100000"/>
    <n v="16200000"/>
    <n v="24100000"/>
    <x v="39"/>
    <x v="0"/>
    <n v="26800000"/>
    <n v="37300000"/>
    <x v="0"/>
    <x v="535"/>
    <n v="62100000"/>
    <x v="0"/>
    <n v="1865000"/>
    <x v="0"/>
  </r>
  <r>
    <x v="1257"/>
    <x v="2"/>
    <x v="0"/>
    <x v="0"/>
    <x v="62"/>
    <x v="0"/>
    <x v="337"/>
    <x v="0"/>
    <n v="655"/>
    <n v="6500000"/>
    <n v="11600000"/>
    <n v="19200000"/>
    <x v="4"/>
    <x v="0"/>
    <n v="16300000"/>
    <n v="21300000"/>
    <x v="3"/>
    <x v="19"/>
    <n v="43500000"/>
    <x v="0"/>
    <n v="1775000"/>
    <x v="0"/>
  </r>
  <r>
    <x v="1258"/>
    <x v="5"/>
    <x v="1"/>
    <x v="1"/>
    <x v="60"/>
    <x v="0"/>
    <x v="284"/>
    <x v="6"/>
    <n v="385"/>
    <n v="800000"/>
    <n v="5300000"/>
    <n v="13400000"/>
    <x v="5"/>
    <x v="1"/>
    <n v="11500000"/>
    <n v="16600000"/>
    <x v="1"/>
    <x v="244"/>
    <n v="23900000"/>
    <x v="4"/>
    <n v="922222"/>
    <x v="0"/>
  </r>
  <r>
    <x v="1259"/>
    <x v="0"/>
    <x v="0"/>
    <x v="0"/>
    <x v="69"/>
    <x v="3"/>
    <x v="77"/>
    <x v="4"/>
    <n v="777"/>
    <n v="5100000"/>
    <n v="2700000"/>
    <n v="4600000"/>
    <x v="28"/>
    <x v="0"/>
    <n v="2400000"/>
    <n v="3800000"/>
    <x v="0"/>
    <x v="17"/>
    <n v="14200000"/>
    <x v="1"/>
    <n v="950000"/>
    <x v="0"/>
  </r>
  <r>
    <x v="1260"/>
    <x v="2"/>
    <x v="0"/>
    <x v="0"/>
    <x v="26"/>
    <x v="3"/>
    <x v="126"/>
    <x v="8"/>
    <n v="696"/>
    <n v="300000"/>
    <n v="700000"/>
    <n v="4500000"/>
    <x v="33"/>
    <x v="0"/>
    <n v="4500000"/>
    <n v="5300000"/>
    <x v="3"/>
    <x v="260"/>
    <n v="7200000"/>
    <x v="3"/>
    <n v="378571"/>
    <x v="0"/>
  </r>
  <r>
    <x v="1261"/>
    <x v="2"/>
    <x v="0"/>
    <x v="0"/>
    <x v="45"/>
    <x v="0"/>
    <x v="199"/>
    <x v="7"/>
    <n v="496"/>
    <n v="2500000"/>
    <n v="2200000"/>
    <n v="13700000"/>
    <x v="30"/>
    <x v="1"/>
    <n v="11200000"/>
    <n v="14100000"/>
    <x v="1"/>
    <x v="536"/>
    <n v="22300000"/>
    <x v="4"/>
    <n v="881250"/>
    <x v="0"/>
  </r>
  <r>
    <x v="1262"/>
    <x v="0"/>
    <x v="0"/>
    <x v="1"/>
    <x v="71"/>
    <x v="0"/>
    <x v="334"/>
    <x v="9"/>
    <n v="659"/>
    <n v="3400000"/>
    <n v="1800000"/>
    <n v="8600000"/>
    <x v="51"/>
    <x v="0"/>
    <n v="5500000"/>
    <n v="7900000"/>
    <x v="3"/>
    <x v="328"/>
    <n v="16000000"/>
    <x v="1"/>
    <n v="1316667"/>
    <x v="0"/>
  </r>
  <r>
    <x v="1263"/>
    <x v="2"/>
    <x v="1"/>
    <x v="1"/>
    <x v="17"/>
    <x v="0"/>
    <x v="296"/>
    <x v="5"/>
    <n v="542"/>
    <n v="16800000"/>
    <n v="900000"/>
    <n v="16400000"/>
    <x v="111"/>
    <x v="1"/>
    <n v="12400000"/>
    <n v="17700000"/>
    <x v="2"/>
    <x v="460"/>
    <n v="40400000"/>
    <x v="0"/>
    <n v="8850000"/>
    <x v="0"/>
  </r>
  <r>
    <x v="1264"/>
    <x v="0"/>
    <x v="1"/>
    <x v="0"/>
    <x v="71"/>
    <x v="0"/>
    <x v="223"/>
    <x v="6"/>
    <n v="729"/>
    <n v="3900000"/>
    <n v="3300000"/>
    <n v="7600000"/>
    <x v="65"/>
    <x v="0"/>
    <n v="7400000"/>
    <n v="8700000"/>
    <x v="0"/>
    <x v="468"/>
    <n v="17000000"/>
    <x v="1"/>
    <n v="483333"/>
    <x v="0"/>
  </r>
  <r>
    <x v="1265"/>
    <x v="5"/>
    <x v="0"/>
    <x v="0"/>
    <x v="79"/>
    <x v="0"/>
    <x v="338"/>
    <x v="9"/>
    <n v="744"/>
    <n v="20300000"/>
    <n v="10500000"/>
    <n v="21800000"/>
    <x v="103"/>
    <x v="0"/>
    <n v="20700000"/>
    <n v="28400000"/>
    <x v="0"/>
    <x v="96"/>
    <n v="60700000"/>
    <x v="0"/>
    <n v="4733333"/>
    <x v="0"/>
  </r>
  <r>
    <x v="1266"/>
    <x v="4"/>
    <x v="1"/>
    <x v="0"/>
    <x v="54"/>
    <x v="0"/>
    <x v="158"/>
    <x v="5"/>
    <n v="749"/>
    <n v="18000000"/>
    <n v="3800000"/>
    <n v="27100000"/>
    <x v="96"/>
    <x v="0"/>
    <n v="7600000"/>
    <n v="17000000"/>
    <x v="0"/>
    <x v="232"/>
    <n v="55700000"/>
    <x v="0"/>
    <n v="8500000"/>
    <x v="0"/>
  </r>
  <r>
    <x v="1267"/>
    <x v="1"/>
    <x v="0"/>
    <x v="0"/>
    <x v="14"/>
    <x v="0"/>
    <x v="69"/>
    <x v="2"/>
    <n v="755"/>
    <n v="12300000"/>
    <n v="5000000"/>
    <n v="15400000"/>
    <x v="125"/>
    <x v="0"/>
    <n v="11100000"/>
    <n v="14800000"/>
    <x v="0"/>
    <x v="30"/>
    <n v="37400000"/>
    <x v="2"/>
    <n v="740000"/>
    <x v="0"/>
  </r>
  <r>
    <x v="1268"/>
    <x v="2"/>
    <x v="0"/>
    <x v="1"/>
    <x v="71"/>
    <x v="0"/>
    <x v="126"/>
    <x v="5"/>
    <n v="506"/>
    <n v="1600000"/>
    <n v="1700000"/>
    <n v="5800000"/>
    <x v="48"/>
    <x v="1"/>
    <n v="2500000"/>
    <n v="5300000"/>
    <x v="2"/>
    <x v="278"/>
    <n v="11300000"/>
    <x v="1"/>
    <n v="2650000"/>
    <x v="0"/>
  </r>
  <r>
    <x v="1269"/>
    <x v="2"/>
    <x v="0"/>
    <x v="1"/>
    <x v="51"/>
    <x v="0"/>
    <x v="315"/>
    <x v="9"/>
    <n v="391"/>
    <n v="6100000"/>
    <n v="3500000"/>
    <n v="13300000"/>
    <x v="6"/>
    <x v="1"/>
    <n v="8700000"/>
    <n v="13000000"/>
    <x v="1"/>
    <x v="383"/>
    <n v="26400000"/>
    <x v="4"/>
    <n v="2166667"/>
    <x v="0"/>
  </r>
  <r>
    <x v="1270"/>
    <x v="5"/>
    <x v="1"/>
    <x v="1"/>
    <x v="51"/>
    <x v="0"/>
    <x v="12"/>
    <x v="3"/>
    <n v="898"/>
    <n v="3100000"/>
    <n v="2700000"/>
    <n v="9000000"/>
    <x v="84"/>
    <x v="0"/>
    <n v="7100000"/>
    <n v="11600000"/>
    <x v="4"/>
    <x v="468"/>
    <n v="18300000"/>
    <x v="1"/>
    <n v="1160000"/>
    <x v="0"/>
  </r>
  <r>
    <x v="1271"/>
    <x v="3"/>
    <x v="1"/>
    <x v="0"/>
    <x v="15"/>
    <x v="1"/>
    <x v="63"/>
    <x v="0"/>
    <n v="527"/>
    <n v="100000"/>
    <n v="600000"/>
    <n v="1100000"/>
    <x v="70"/>
    <x v="1"/>
    <n v="1300000"/>
    <n v="1500000"/>
    <x v="2"/>
    <x v="223"/>
    <n v="2300000"/>
    <x v="3"/>
    <n v="125000"/>
    <x v="1"/>
  </r>
  <r>
    <x v="1272"/>
    <x v="3"/>
    <x v="1"/>
    <x v="0"/>
    <x v="52"/>
    <x v="0"/>
    <x v="339"/>
    <x v="2"/>
    <n v="470"/>
    <n v="9500000"/>
    <n v="18400000"/>
    <n v="39100000"/>
    <x v="137"/>
    <x v="1"/>
    <n v="21100000"/>
    <n v="35800000"/>
    <x v="1"/>
    <x v="329"/>
    <n v="76900000"/>
    <x v="0"/>
    <n v="1790000"/>
    <x v="0"/>
  </r>
  <r>
    <x v="1273"/>
    <x v="5"/>
    <x v="0"/>
    <x v="0"/>
    <x v="25"/>
    <x v="0"/>
    <x v="86"/>
    <x v="0"/>
    <n v="694"/>
    <n v="5300000"/>
    <n v="14900000"/>
    <n v="23000000"/>
    <x v="103"/>
    <x v="0"/>
    <n v="17300000"/>
    <n v="25000000"/>
    <x v="3"/>
    <x v="187"/>
    <n v="51600000"/>
    <x v="0"/>
    <n v="2083333"/>
    <x v="0"/>
  </r>
  <r>
    <x v="1274"/>
    <x v="5"/>
    <x v="0"/>
    <x v="0"/>
    <x v="12"/>
    <x v="0"/>
    <x v="232"/>
    <x v="8"/>
    <n v="325"/>
    <n v="13100000"/>
    <n v="5700000"/>
    <n v="12800000"/>
    <x v="6"/>
    <x v="1"/>
    <n v="14500000"/>
    <n v="18800000"/>
    <x v="1"/>
    <x v="297"/>
    <n v="36600000"/>
    <x v="2"/>
    <n v="1342857"/>
    <x v="0"/>
  </r>
  <r>
    <x v="1275"/>
    <x v="4"/>
    <x v="1"/>
    <x v="1"/>
    <x v="34"/>
    <x v="0"/>
    <x v="41"/>
    <x v="3"/>
    <n v="880"/>
    <n v="300000"/>
    <n v="800000"/>
    <n v="19900000"/>
    <x v="48"/>
    <x v="0"/>
    <n v="10600000"/>
    <n v="13400000"/>
    <x v="4"/>
    <x v="91"/>
    <n v="26500000"/>
    <x v="4"/>
    <n v="1340000"/>
    <x v="0"/>
  </r>
  <r>
    <x v="1276"/>
    <x v="3"/>
    <x v="0"/>
    <x v="1"/>
    <x v="53"/>
    <x v="0"/>
    <x v="32"/>
    <x v="8"/>
    <n v="459"/>
    <n v="6000000"/>
    <n v="4800000"/>
    <n v="11700000"/>
    <x v="52"/>
    <x v="1"/>
    <n v="7700000"/>
    <n v="11900000"/>
    <x v="1"/>
    <x v="23"/>
    <n v="25500000"/>
    <x v="4"/>
    <n v="850000"/>
    <x v="0"/>
  </r>
  <r>
    <x v="1277"/>
    <x v="2"/>
    <x v="1"/>
    <x v="1"/>
    <x v="59"/>
    <x v="0"/>
    <x v="244"/>
    <x v="3"/>
    <n v="323"/>
    <n v="5100000"/>
    <n v="15500000"/>
    <n v="29600000"/>
    <x v="40"/>
    <x v="1"/>
    <n v="10100000"/>
    <n v="21400000"/>
    <x v="1"/>
    <x v="537"/>
    <n v="59600000"/>
    <x v="0"/>
    <n v="2140000"/>
    <x v="0"/>
  </r>
  <r>
    <x v="1278"/>
    <x v="4"/>
    <x v="0"/>
    <x v="0"/>
    <x v="94"/>
    <x v="0"/>
    <x v="219"/>
    <x v="1"/>
    <n v="739"/>
    <n v="22100000"/>
    <n v="8100000"/>
    <n v="22100000"/>
    <x v="107"/>
    <x v="0"/>
    <n v="20200000"/>
    <n v="29000000"/>
    <x v="0"/>
    <x v="526"/>
    <n v="59900000"/>
    <x v="0"/>
    <n v="3625000"/>
    <x v="0"/>
  </r>
  <r>
    <x v="1279"/>
    <x v="1"/>
    <x v="1"/>
    <x v="1"/>
    <x v="34"/>
    <x v="0"/>
    <x v="309"/>
    <x v="3"/>
    <n v="724"/>
    <n v="11900000"/>
    <n v="1500000"/>
    <n v="11900000"/>
    <x v="42"/>
    <x v="0"/>
    <n v="10100000"/>
    <n v="16300000"/>
    <x v="0"/>
    <x v="538"/>
    <n v="30800000"/>
    <x v="2"/>
    <n v="1630000"/>
    <x v="0"/>
  </r>
  <r>
    <x v="1280"/>
    <x v="5"/>
    <x v="0"/>
    <x v="0"/>
    <x v="21"/>
    <x v="0"/>
    <x v="14"/>
    <x v="6"/>
    <n v="487"/>
    <n v="8400000"/>
    <n v="1200000"/>
    <n v="9200000"/>
    <x v="84"/>
    <x v="1"/>
    <n v="2900000"/>
    <n v="7400000"/>
    <x v="1"/>
    <x v="219"/>
    <n v="21900000"/>
    <x v="4"/>
    <n v="411111"/>
    <x v="0"/>
  </r>
  <r>
    <x v="1281"/>
    <x v="2"/>
    <x v="0"/>
    <x v="0"/>
    <x v="85"/>
    <x v="0"/>
    <x v="271"/>
    <x v="4"/>
    <n v="439"/>
    <n v="13900000"/>
    <n v="7500000"/>
    <n v="27100000"/>
    <x v="42"/>
    <x v="0"/>
    <n v="21500000"/>
    <n v="27700000"/>
    <x v="1"/>
    <x v="539"/>
    <n v="56200000"/>
    <x v="0"/>
    <n v="6925000"/>
    <x v="0"/>
  </r>
  <r>
    <x v="1282"/>
    <x v="0"/>
    <x v="0"/>
    <x v="0"/>
    <x v="4"/>
    <x v="0"/>
    <x v="45"/>
    <x v="5"/>
    <n v="655"/>
    <n v="19900000"/>
    <n v="4600000"/>
    <n v="21300000"/>
    <x v="3"/>
    <x v="0"/>
    <n v="17500000"/>
    <n v="25400000"/>
    <x v="3"/>
    <x v="270"/>
    <n v="55600000"/>
    <x v="0"/>
    <n v="12700000"/>
    <x v="0"/>
  </r>
  <r>
    <x v="1283"/>
    <x v="2"/>
    <x v="1"/>
    <x v="0"/>
    <x v="86"/>
    <x v="0"/>
    <x v="298"/>
    <x v="8"/>
    <n v="443"/>
    <n v="3300000"/>
    <n v="1100000"/>
    <n v="7200000"/>
    <x v="84"/>
    <x v="1"/>
    <n v="4700000"/>
    <n v="9200000"/>
    <x v="1"/>
    <x v="81"/>
    <n v="14800000"/>
    <x v="1"/>
    <n v="657143"/>
    <x v="0"/>
  </r>
  <r>
    <x v="1284"/>
    <x v="0"/>
    <x v="0"/>
    <x v="0"/>
    <x v="50"/>
    <x v="1"/>
    <x v="105"/>
    <x v="2"/>
    <n v="489"/>
    <n v="100000"/>
    <n v="200000"/>
    <n v="2400000"/>
    <x v="27"/>
    <x v="1"/>
    <n v="1700000"/>
    <n v="2600000"/>
    <x v="1"/>
    <x v="16"/>
    <n v="3400000"/>
    <x v="3"/>
    <n v="130000"/>
    <x v="1"/>
  </r>
  <r>
    <x v="1285"/>
    <x v="4"/>
    <x v="1"/>
    <x v="1"/>
    <x v="21"/>
    <x v="0"/>
    <x v="75"/>
    <x v="8"/>
    <n v="427"/>
    <n v="3100000"/>
    <n v="3800000"/>
    <n v="9900000"/>
    <x v="125"/>
    <x v="1"/>
    <n v="4900000"/>
    <n v="8600000"/>
    <x v="1"/>
    <x v="288"/>
    <n v="19900000"/>
    <x v="1"/>
    <n v="614286"/>
    <x v="0"/>
  </r>
  <r>
    <x v="1286"/>
    <x v="1"/>
    <x v="0"/>
    <x v="1"/>
    <x v="78"/>
    <x v="0"/>
    <x v="132"/>
    <x v="2"/>
    <n v="417"/>
    <n v="9800000"/>
    <n v="2000000"/>
    <n v="9600000"/>
    <x v="26"/>
    <x v="1"/>
    <n v="4700000"/>
    <n v="10500000"/>
    <x v="1"/>
    <x v="333"/>
    <n v="25900000"/>
    <x v="4"/>
    <n v="525000"/>
    <x v="0"/>
  </r>
  <r>
    <x v="1287"/>
    <x v="3"/>
    <x v="1"/>
    <x v="1"/>
    <x v="76"/>
    <x v="0"/>
    <x v="252"/>
    <x v="6"/>
    <n v="842"/>
    <n v="16200000"/>
    <n v="5000000"/>
    <n v="20000000"/>
    <x v="74"/>
    <x v="0"/>
    <n v="16700000"/>
    <n v="24800000"/>
    <x v="4"/>
    <x v="439"/>
    <n v="50100000"/>
    <x v="0"/>
    <n v="1377778"/>
    <x v="0"/>
  </r>
  <r>
    <x v="1288"/>
    <x v="2"/>
    <x v="1"/>
    <x v="0"/>
    <x v="88"/>
    <x v="0"/>
    <x v="97"/>
    <x v="5"/>
    <n v="307"/>
    <n v="15500000"/>
    <n v="10000000"/>
    <n v="21100000"/>
    <x v="57"/>
    <x v="0"/>
    <n v="16900000"/>
    <n v="23200000"/>
    <x v="1"/>
    <x v="435"/>
    <n v="52500000"/>
    <x v="0"/>
    <n v="11600000"/>
    <x v="0"/>
  </r>
  <r>
    <x v="1289"/>
    <x v="0"/>
    <x v="1"/>
    <x v="0"/>
    <x v="30"/>
    <x v="3"/>
    <x v="90"/>
    <x v="6"/>
    <n v="428"/>
    <n v="4500000"/>
    <n v="1200000"/>
    <n v="5600000"/>
    <x v="56"/>
    <x v="1"/>
    <n v="3400000"/>
    <n v="4500000"/>
    <x v="1"/>
    <x v="302"/>
    <n v="12800000"/>
    <x v="1"/>
    <n v="250000"/>
    <x v="0"/>
  </r>
  <r>
    <x v="1290"/>
    <x v="4"/>
    <x v="1"/>
    <x v="1"/>
    <x v="17"/>
    <x v="0"/>
    <x v="156"/>
    <x v="7"/>
    <n v="415"/>
    <n v="15500000"/>
    <n v="1800000"/>
    <n v="20700000"/>
    <x v="3"/>
    <x v="1"/>
    <n v="7300000"/>
    <n v="15200000"/>
    <x v="1"/>
    <x v="181"/>
    <n v="44300000"/>
    <x v="0"/>
    <n v="950000"/>
    <x v="0"/>
  </r>
  <r>
    <x v="1291"/>
    <x v="2"/>
    <x v="1"/>
    <x v="1"/>
    <x v="19"/>
    <x v="0"/>
    <x v="54"/>
    <x v="2"/>
    <n v="405"/>
    <n v="10400000"/>
    <n v="2800000"/>
    <n v="21300000"/>
    <x v="118"/>
    <x v="1"/>
    <n v="11500000"/>
    <n v="18200000"/>
    <x v="1"/>
    <x v="540"/>
    <n v="41000000"/>
    <x v="0"/>
    <n v="910000"/>
    <x v="0"/>
  </r>
  <r>
    <x v="1292"/>
    <x v="4"/>
    <x v="0"/>
    <x v="0"/>
    <x v="28"/>
    <x v="0"/>
    <x v="13"/>
    <x v="6"/>
    <n v="683"/>
    <n v="10300000"/>
    <n v="7900000"/>
    <n v="30100000"/>
    <x v="77"/>
    <x v="0"/>
    <n v="21900000"/>
    <n v="31500000"/>
    <x v="3"/>
    <x v="13"/>
    <n v="56300000"/>
    <x v="0"/>
    <n v="1750000"/>
    <x v="0"/>
  </r>
  <r>
    <x v="1293"/>
    <x v="5"/>
    <x v="0"/>
    <x v="1"/>
    <x v="44"/>
    <x v="0"/>
    <x v="51"/>
    <x v="8"/>
    <n v="742"/>
    <n v="300000"/>
    <n v="600000"/>
    <n v="8400000"/>
    <x v="84"/>
    <x v="0"/>
    <n v="6100000"/>
    <n v="10600000"/>
    <x v="0"/>
    <x v="395"/>
    <n v="12600000"/>
    <x v="1"/>
    <n v="757143"/>
    <x v="0"/>
  </r>
  <r>
    <x v="1294"/>
    <x v="4"/>
    <x v="1"/>
    <x v="0"/>
    <x v="45"/>
    <x v="0"/>
    <x v="259"/>
    <x v="3"/>
    <n v="530"/>
    <n v="10900000"/>
    <n v="200000"/>
    <n v="12300000"/>
    <x v="12"/>
    <x v="1"/>
    <n v="8100000"/>
    <n v="10000000"/>
    <x v="2"/>
    <x v="36"/>
    <n v="27300000"/>
    <x v="4"/>
    <n v="1000000"/>
    <x v="0"/>
  </r>
  <r>
    <x v="1295"/>
    <x v="2"/>
    <x v="0"/>
    <x v="0"/>
    <x v="27"/>
    <x v="3"/>
    <x v="164"/>
    <x v="3"/>
    <n v="844"/>
    <n v="4500000"/>
    <n v="2200000"/>
    <n v="5200000"/>
    <x v="9"/>
    <x v="0"/>
    <n v="1900000"/>
    <n v="3500000"/>
    <x v="4"/>
    <x v="184"/>
    <n v="13500000"/>
    <x v="1"/>
    <n v="350000"/>
    <x v="0"/>
  </r>
  <r>
    <x v="1296"/>
    <x v="0"/>
    <x v="1"/>
    <x v="1"/>
    <x v="45"/>
    <x v="0"/>
    <x v="110"/>
    <x v="6"/>
    <n v="715"/>
    <n v="5000000"/>
    <n v="5600000"/>
    <n v="9900000"/>
    <x v="64"/>
    <x v="0"/>
    <n v="11800000"/>
    <n v="13900000"/>
    <x v="0"/>
    <x v="293"/>
    <n v="24400000"/>
    <x v="4"/>
    <n v="772222"/>
    <x v="0"/>
  </r>
  <r>
    <x v="1297"/>
    <x v="2"/>
    <x v="0"/>
    <x v="1"/>
    <x v="28"/>
    <x v="0"/>
    <x v="211"/>
    <x v="0"/>
    <n v="476"/>
    <n v="21700000"/>
    <n v="6600000"/>
    <n v="16400000"/>
    <x v="31"/>
    <x v="1"/>
    <n v="17300000"/>
    <n v="26300000"/>
    <x v="1"/>
    <x v="519"/>
    <n v="52700000"/>
    <x v="0"/>
    <n v="2191667"/>
    <x v="0"/>
  </r>
  <r>
    <x v="1298"/>
    <x v="0"/>
    <x v="0"/>
    <x v="0"/>
    <x v="71"/>
    <x v="0"/>
    <x v="279"/>
    <x v="9"/>
    <n v="721"/>
    <n v="1800000"/>
    <n v="100000"/>
    <n v="6900000"/>
    <x v="91"/>
    <x v="0"/>
    <n v="2600000"/>
    <n v="4800000"/>
    <x v="0"/>
    <x v="363"/>
    <n v="11000000"/>
    <x v="1"/>
    <n v="800000"/>
    <x v="0"/>
  </r>
  <r>
    <x v="1299"/>
    <x v="4"/>
    <x v="1"/>
    <x v="0"/>
    <x v="94"/>
    <x v="0"/>
    <x v="251"/>
    <x v="0"/>
    <n v="339"/>
    <n v="20400000"/>
    <n v="8000000"/>
    <n v="22200000"/>
    <x v="26"/>
    <x v="1"/>
    <n v="24500000"/>
    <n v="30300000"/>
    <x v="1"/>
    <x v="125"/>
    <n v="58200000"/>
    <x v="0"/>
    <n v="2525000"/>
    <x v="0"/>
  </r>
  <r>
    <x v="1300"/>
    <x v="3"/>
    <x v="1"/>
    <x v="1"/>
    <x v="16"/>
    <x v="0"/>
    <x v="94"/>
    <x v="9"/>
    <n v="461"/>
    <n v="4500000"/>
    <n v="2000000"/>
    <n v="8200000"/>
    <x v="88"/>
    <x v="1"/>
    <n v="5100000"/>
    <n v="6800000"/>
    <x v="1"/>
    <x v="198"/>
    <n v="17400000"/>
    <x v="1"/>
    <n v="1133333"/>
    <x v="0"/>
  </r>
  <r>
    <x v="1301"/>
    <x v="0"/>
    <x v="0"/>
    <x v="1"/>
    <x v="17"/>
    <x v="0"/>
    <x v="97"/>
    <x v="0"/>
    <n v="556"/>
    <n v="7000000"/>
    <n v="8300000"/>
    <n v="24200000"/>
    <x v="111"/>
    <x v="0"/>
    <n v="17900000"/>
    <n v="23200000"/>
    <x v="2"/>
    <x v="130"/>
    <n v="45800000"/>
    <x v="0"/>
    <n v="1933333"/>
    <x v="0"/>
  </r>
  <r>
    <x v="1302"/>
    <x v="2"/>
    <x v="1"/>
    <x v="0"/>
    <x v="85"/>
    <x v="0"/>
    <x v="101"/>
    <x v="1"/>
    <n v="483"/>
    <n v="15100000"/>
    <n v="5600000"/>
    <n v="24600000"/>
    <x v="62"/>
    <x v="1"/>
    <n v="8500000"/>
    <n v="18700000"/>
    <x v="1"/>
    <x v="161"/>
    <n v="53000000"/>
    <x v="0"/>
    <n v="2337500"/>
    <x v="0"/>
  </r>
  <r>
    <x v="1303"/>
    <x v="0"/>
    <x v="0"/>
    <x v="0"/>
    <x v="78"/>
    <x v="0"/>
    <x v="209"/>
    <x v="6"/>
    <n v="406"/>
    <n v="4100000"/>
    <n v="6300000"/>
    <n v="13800000"/>
    <x v="1"/>
    <x v="1"/>
    <n v="13900000"/>
    <n v="17200000"/>
    <x v="1"/>
    <x v="88"/>
    <n v="28700000"/>
    <x v="4"/>
    <n v="955556"/>
    <x v="0"/>
  </r>
  <r>
    <x v="1304"/>
    <x v="0"/>
    <x v="0"/>
    <x v="1"/>
    <x v="59"/>
    <x v="0"/>
    <x v="252"/>
    <x v="8"/>
    <n v="513"/>
    <n v="24200000"/>
    <n v="18200000"/>
    <n v="37200000"/>
    <x v="75"/>
    <x v="1"/>
    <n v="17300000"/>
    <n v="24800000"/>
    <x v="2"/>
    <x v="541"/>
    <n v="89000000"/>
    <x v="0"/>
    <n v="1771429"/>
    <x v="0"/>
  </r>
  <r>
    <x v="1305"/>
    <x v="1"/>
    <x v="1"/>
    <x v="0"/>
    <x v="70"/>
    <x v="0"/>
    <x v="207"/>
    <x v="7"/>
    <n v="574"/>
    <n v="3400000"/>
    <n v="6200000"/>
    <n v="15100000"/>
    <x v="61"/>
    <x v="0"/>
    <n v="9000000"/>
    <n v="12600000"/>
    <x v="2"/>
    <x v="240"/>
    <n v="29300000"/>
    <x v="4"/>
    <n v="787500"/>
    <x v="0"/>
  </r>
  <r>
    <x v="1306"/>
    <x v="1"/>
    <x v="0"/>
    <x v="1"/>
    <x v="75"/>
    <x v="0"/>
    <x v="229"/>
    <x v="9"/>
    <n v="692"/>
    <n v="3800000"/>
    <n v="7000000"/>
    <n v="12800000"/>
    <x v="50"/>
    <x v="0"/>
    <n v="10200000"/>
    <n v="15700000"/>
    <x v="3"/>
    <x v="115"/>
    <n v="28800000"/>
    <x v="4"/>
    <n v="2616667"/>
    <x v="0"/>
  </r>
  <r>
    <x v="1307"/>
    <x v="3"/>
    <x v="0"/>
    <x v="1"/>
    <x v="28"/>
    <x v="0"/>
    <x v="217"/>
    <x v="6"/>
    <n v="867"/>
    <n v="17700000"/>
    <n v="14100000"/>
    <n v="22800000"/>
    <x v="92"/>
    <x v="0"/>
    <n v="20600000"/>
    <n v="29800000"/>
    <x v="4"/>
    <x v="106"/>
    <n v="62600000"/>
    <x v="0"/>
    <n v="1655556"/>
    <x v="0"/>
  </r>
  <r>
    <x v="1308"/>
    <x v="5"/>
    <x v="1"/>
    <x v="1"/>
    <x v="52"/>
    <x v="0"/>
    <x v="340"/>
    <x v="5"/>
    <n v="875"/>
    <n v="19600000"/>
    <n v="2900000"/>
    <n v="20200000"/>
    <x v="36"/>
    <x v="0"/>
    <n v="32000000"/>
    <n v="38500000"/>
    <x v="4"/>
    <x v="0"/>
    <n v="52600000"/>
    <x v="0"/>
    <n v="19250000"/>
    <x v="0"/>
  </r>
  <r>
    <x v="1309"/>
    <x v="4"/>
    <x v="0"/>
    <x v="1"/>
    <x v="42"/>
    <x v="0"/>
    <x v="64"/>
    <x v="3"/>
    <n v="597"/>
    <n v="16600000"/>
    <n v="3200000"/>
    <n v="21000000"/>
    <x v="71"/>
    <x v="0"/>
    <n v="7000000"/>
    <n v="18600000"/>
    <x v="2"/>
    <x v="377"/>
    <n v="49300000"/>
    <x v="0"/>
    <n v="1860000"/>
    <x v="0"/>
  </r>
  <r>
    <x v="1310"/>
    <x v="0"/>
    <x v="0"/>
    <x v="1"/>
    <x v="20"/>
    <x v="0"/>
    <x v="30"/>
    <x v="2"/>
    <n v="513"/>
    <n v="14200000"/>
    <n v="8100000"/>
    <n v="18300000"/>
    <x v="45"/>
    <x v="1"/>
    <n v="7200000"/>
    <n v="12000000"/>
    <x v="2"/>
    <x v="389"/>
    <n v="45500000"/>
    <x v="0"/>
    <n v="600000"/>
    <x v="0"/>
  </r>
  <r>
    <x v="1311"/>
    <x v="2"/>
    <x v="0"/>
    <x v="1"/>
    <x v="23"/>
    <x v="0"/>
    <x v="4"/>
    <x v="5"/>
    <n v="354"/>
    <n v="18200000"/>
    <n v="7000000"/>
    <n v="15900000"/>
    <x v="3"/>
    <x v="0"/>
    <n v="16300000"/>
    <n v="24200000"/>
    <x v="1"/>
    <x v="533"/>
    <n v="48100000"/>
    <x v="0"/>
    <n v="12100000"/>
    <x v="0"/>
  </r>
  <r>
    <x v="1312"/>
    <x v="0"/>
    <x v="1"/>
    <x v="0"/>
    <x v="0"/>
    <x v="0"/>
    <x v="227"/>
    <x v="6"/>
    <n v="647"/>
    <n v="11800000"/>
    <n v="9900000"/>
    <n v="35600000"/>
    <x v="114"/>
    <x v="0"/>
    <n v="14400000"/>
    <n v="25900000"/>
    <x v="3"/>
    <x v="357"/>
    <n v="66900000"/>
    <x v="0"/>
    <n v="1438889"/>
    <x v="0"/>
  </r>
  <r>
    <x v="1313"/>
    <x v="5"/>
    <x v="0"/>
    <x v="0"/>
    <x v="63"/>
    <x v="0"/>
    <x v="316"/>
    <x v="9"/>
    <n v="875"/>
    <n v="11500000"/>
    <n v="14400000"/>
    <n v="38100000"/>
    <x v="109"/>
    <x v="0"/>
    <n v="13300000"/>
    <n v="23700000"/>
    <x v="4"/>
    <x v="542"/>
    <n v="73700000"/>
    <x v="0"/>
    <n v="3950000"/>
    <x v="0"/>
  </r>
  <r>
    <x v="1314"/>
    <x v="5"/>
    <x v="0"/>
    <x v="0"/>
    <x v="62"/>
    <x v="0"/>
    <x v="135"/>
    <x v="2"/>
    <n v="819"/>
    <n v="7500000"/>
    <n v="11700000"/>
    <n v="16700000"/>
    <x v="6"/>
    <x v="0"/>
    <n v="10000000"/>
    <n v="14300000"/>
    <x v="4"/>
    <x v="131"/>
    <n v="42100000"/>
    <x v="0"/>
    <n v="715000"/>
    <x v="0"/>
  </r>
  <r>
    <x v="1315"/>
    <x v="4"/>
    <x v="1"/>
    <x v="1"/>
    <x v="1"/>
    <x v="0"/>
    <x v="124"/>
    <x v="3"/>
    <n v="521"/>
    <n v="11900000"/>
    <n v="7100000"/>
    <n v="14100000"/>
    <x v="35"/>
    <x v="1"/>
    <n v="4700000"/>
    <n v="9600000"/>
    <x v="2"/>
    <x v="57"/>
    <n v="37200000"/>
    <x v="2"/>
    <n v="960000"/>
    <x v="0"/>
  </r>
  <r>
    <x v="1316"/>
    <x v="1"/>
    <x v="0"/>
    <x v="1"/>
    <x v="96"/>
    <x v="0"/>
    <x v="188"/>
    <x v="2"/>
    <n v="761"/>
    <n v="4500000"/>
    <n v="3700000"/>
    <n v="12700000"/>
    <x v="29"/>
    <x v="0"/>
    <n v="12800000"/>
    <n v="19900000"/>
    <x v="0"/>
    <x v="419"/>
    <n v="27000000"/>
    <x v="4"/>
    <n v="995000"/>
    <x v="0"/>
  </r>
  <r>
    <x v="1317"/>
    <x v="1"/>
    <x v="0"/>
    <x v="0"/>
    <x v="50"/>
    <x v="1"/>
    <x v="282"/>
    <x v="6"/>
    <n v="572"/>
    <n v="1400000"/>
    <n v="1000000"/>
    <n v="2000000"/>
    <x v="19"/>
    <x v="0"/>
    <n v="1600000"/>
    <n v="1900000"/>
    <x v="2"/>
    <x v="180"/>
    <n v="5100000"/>
    <x v="3"/>
    <n v="105556"/>
    <x v="1"/>
  </r>
  <r>
    <x v="1318"/>
    <x v="2"/>
    <x v="0"/>
    <x v="0"/>
    <x v="83"/>
    <x v="0"/>
    <x v="210"/>
    <x v="0"/>
    <n v="571"/>
    <n v="19000000"/>
    <n v="11500000"/>
    <n v="13200000"/>
    <x v="75"/>
    <x v="0"/>
    <n v="16600000"/>
    <n v="24100000"/>
    <x v="2"/>
    <x v="465"/>
    <n v="50100000"/>
    <x v="0"/>
    <n v="2008333"/>
    <x v="0"/>
  </r>
  <r>
    <x v="1319"/>
    <x v="4"/>
    <x v="0"/>
    <x v="1"/>
    <x v="37"/>
    <x v="0"/>
    <x v="157"/>
    <x v="2"/>
    <n v="891"/>
    <n v="4600000"/>
    <n v="7000000"/>
    <n v="14300000"/>
    <x v="1"/>
    <x v="0"/>
    <n v="4500000"/>
    <n v="7800000"/>
    <x v="4"/>
    <x v="68"/>
    <n v="29700000"/>
    <x v="4"/>
    <n v="390000"/>
    <x v="0"/>
  </r>
  <r>
    <x v="1320"/>
    <x v="5"/>
    <x v="1"/>
    <x v="0"/>
    <x v="20"/>
    <x v="0"/>
    <x v="69"/>
    <x v="0"/>
    <n v="895"/>
    <n v="8600000"/>
    <n v="8200000"/>
    <n v="18300000"/>
    <x v="32"/>
    <x v="0"/>
    <n v="9600000"/>
    <n v="14800000"/>
    <x v="4"/>
    <x v="398"/>
    <n v="40000000"/>
    <x v="0"/>
    <n v="1233333"/>
    <x v="0"/>
  </r>
  <r>
    <x v="1321"/>
    <x v="0"/>
    <x v="0"/>
    <x v="0"/>
    <x v="90"/>
    <x v="0"/>
    <x v="196"/>
    <x v="2"/>
    <n v="580"/>
    <n v="3800000"/>
    <n v="4100000"/>
    <n v="6200000"/>
    <x v="64"/>
    <x v="0"/>
    <n v="4500000"/>
    <n v="6600000"/>
    <x v="2"/>
    <x v="26"/>
    <n v="16200000"/>
    <x v="1"/>
    <n v="330000"/>
    <x v="0"/>
  </r>
  <r>
    <x v="1322"/>
    <x v="0"/>
    <x v="0"/>
    <x v="0"/>
    <x v="62"/>
    <x v="0"/>
    <x v="96"/>
    <x v="1"/>
    <n v="605"/>
    <n v="10000000"/>
    <n v="10800000"/>
    <n v="21800000"/>
    <x v="92"/>
    <x v="0"/>
    <n v="14200000"/>
    <n v="23400000"/>
    <x v="3"/>
    <x v="129"/>
    <n v="48800000"/>
    <x v="0"/>
    <n v="2925000"/>
    <x v="0"/>
  </r>
  <r>
    <x v="1323"/>
    <x v="4"/>
    <x v="1"/>
    <x v="0"/>
    <x v="27"/>
    <x v="3"/>
    <x v="37"/>
    <x v="1"/>
    <n v="705"/>
    <n v="2400000"/>
    <n v="800000"/>
    <n v="5100000"/>
    <x v="12"/>
    <x v="0"/>
    <n v="3200000"/>
    <n v="5100000"/>
    <x v="0"/>
    <x v="349"/>
    <n v="9900000"/>
    <x v="3"/>
    <n v="637500"/>
    <x v="0"/>
  </r>
  <r>
    <x v="1324"/>
    <x v="5"/>
    <x v="1"/>
    <x v="1"/>
    <x v="77"/>
    <x v="2"/>
    <x v="62"/>
    <x v="2"/>
    <n v="423"/>
    <n v="900000"/>
    <n v="800000"/>
    <n v="3900000"/>
    <x v="9"/>
    <x v="1"/>
    <n v="3400000"/>
    <n v="5000000"/>
    <x v="1"/>
    <x v="40"/>
    <n v="6900000"/>
    <x v="3"/>
    <n v="250000"/>
    <x v="0"/>
  </r>
  <r>
    <x v="1325"/>
    <x v="3"/>
    <x v="1"/>
    <x v="1"/>
    <x v="36"/>
    <x v="0"/>
    <x v="168"/>
    <x v="5"/>
    <n v="846"/>
    <n v="9800000"/>
    <n v="4700000"/>
    <n v="20300000"/>
    <x v="108"/>
    <x v="0"/>
    <n v="16800000"/>
    <n v="22500000"/>
    <x v="4"/>
    <x v="394"/>
    <n v="42100000"/>
    <x v="0"/>
    <n v="11250000"/>
    <x v="0"/>
  </r>
  <r>
    <x v="1326"/>
    <x v="0"/>
    <x v="1"/>
    <x v="0"/>
    <x v="90"/>
    <x v="0"/>
    <x v="62"/>
    <x v="4"/>
    <n v="542"/>
    <n v="700000"/>
    <n v="600000"/>
    <n v="6600000"/>
    <x v="10"/>
    <x v="1"/>
    <n v="1900000"/>
    <n v="5000000"/>
    <x v="2"/>
    <x v="9"/>
    <n v="10000000"/>
    <x v="1"/>
    <n v="1250000"/>
    <x v="0"/>
  </r>
  <r>
    <x v="1327"/>
    <x v="3"/>
    <x v="1"/>
    <x v="0"/>
    <x v="65"/>
    <x v="1"/>
    <x v="174"/>
    <x v="6"/>
    <n v="631"/>
    <n v="600000"/>
    <n v="300000"/>
    <n v="2100000"/>
    <x v="27"/>
    <x v="0"/>
    <n v="1500000"/>
    <n v="2400000"/>
    <x v="3"/>
    <x v="111"/>
    <n v="3600000"/>
    <x v="3"/>
    <n v="133333"/>
    <x v="1"/>
  </r>
  <r>
    <x v="1328"/>
    <x v="4"/>
    <x v="0"/>
    <x v="0"/>
    <x v="23"/>
    <x v="0"/>
    <x v="50"/>
    <x v="6"/>
    <n v="318"/>
    <n v="4300000"/>
    <n v="1700000"/>
    <n v="16300000"/>
    <x v="61"/>
    <x v="1"/>
    <n v="20900000"/>
    <n v="24500000"/>
    <x v="1"/>
    <x v="10"/>
    <n v="29300000"/>
    <x v="4"/>
    <n v="1361111"/>
    <x v="0"/>
  </r>
  <r>
    <x v="1329"/>
    <x v="5"/>
    <x v="1"/>
    <x v="1"/>
    <x v="53"/>
    <x v="0"/>
    <x v="94"/>
    <x v="3"/>
    <n v="541"/>
    <n v="5800000"/>
    <n v="5700000"/>
    <n v="10700000"/>
    <x v="30"/>
    <x v="1"/>
    <n v="3900000"/>
    <n v="6800000"/>
    <x v="2"/>
    <x v="509"/>
    <n v="25200000"/>
    <x v="4"/>
    <n v="680000"/>
    <x v="0"/>
  </r>
  <r>
    <x v="1330"/>
    <x v="5"/>
    <x v="0"/>
    <x v="0"/>
    <x v="67"/>
    <x v="1"/>
    <x v="145"/>
    <x v="2"/>
    <n v="782"/>
    <n v="0"/>
    <n v="1500000"/>
    <n v="3500000"/>
    <x v="33"/>
    <x v="0"/>
    <n v="2100000"/>
    <n v="2900000"/>
    <x v="0"/>
    <x v="73"/>
    <n v="5900000"/>
    <x v="3"/>
    <n v="145000"/>
    <x v="1"/>
  </r>
  <r>
    <x v="1331"/>
    <x v="0"/>
    <x v="0"/>
    <x v="0"/>
    <x v="0"/>
    <x v="0"/>
    <x v="121"/>
    <x v="5"/>
    <n v="888"/>
    <n v="12600000"/>
    <n v="6500000"/>
    <n v="37900000"/>
    <x v="26"/>
    <x v="0"/>
    <n v="29200000"/>
    <n v="35000000"/>
    <x v="4"/>
    <x v="507"/>
    <n v="66600000"/>
    <x v="0"/>
    <n v="17500000"/>
    <x v="0"/>
  </r>
  <r>
    <x v="1332"/>
    <x v="1"/>
    <x v="0"/>
    <x v="0"/>
    <x v="30"/>
    <x v="3"/>
    <x v="109"/>
    <x v="8"/>
    <n v="747"/>
    <n v="200000"/>
    <n v="1400000"/>
    <n v="3000000"/>
    <x v="81"/>
    <x v="0"/>
    <n v="2400000"/>
    <n v="3600000"/>
    <x v="0"/>
    <x v="320"/>
    <n v="6100000"/>
    <x v="3"/>
    <n v="257143"/>
    <x v="0"/>
  </r>
  <r>
    <x v="1333"/>
    <x v="1"/>
    <x v="0"/>
    <x v="1"/>
    <x v="12"/>
    <x v="0"/>
    <x v="55"/>
    <x v="9"/>
    <n v="641"/>
    <n v="4300000"/>
    <n v="8500000"/>
    <n v="19600000"/>
    <x v="118"/>
    <x v="0"/>
    <n v="12200000"/>
    <n v="18900000"/>
    <x v="3"/>
    <x v="399"/>
    <n v="37400000"/>
    <x v="2"/>
    <n v="3150000"/>
    <x v="0"/>
  </r>
  <r>
    <x v="1334"/>
    <x v="2"/>
    <x v="0"/>
    <x v="1"/>
    <x v="15"/>
    <x v="1"/>
    <x v="162"/>
    <x v="4"/>
    <n v="640"/>
    <n v="400000"/>
    <n v="700000"/>
    <n v="1300000"/>
    <x v="70"/>
    <x v="0"/>
    <n v="1500000"/>
    <n v="1700000"/>
    <x v="3"/>
    <x v="528"/>
    <n v="2900000"/>
    <x v="3"/>
    <n v="425000"/>
    <x v="0"/>
  </r>
  <r>
    <x v="1335"/>
    <x v="4"/>
    <x v="1"/>
    <x v="0"/>
    <x v="94"/>
    <x v="0"/>
    <x v="26"/>
    <x v="0"/>
    <n v="324"/>
    <n v="12500000"/>
    <n v="8500000"/>
    <n v="19900000"/>
    <x v="58"/>
    <x v="1"/>
    <n v="17000000"/>
    <n v="28100000"/>
    <x v="1"/>
    <x v="165"/>
    <n v="48500000"/>
    <x v="0"/>
    <n v="2341667"/>
    <x v="0"/>
  </r>
  <r>
    <x v="1336"/>
    <x v="4"/>
    <x v="0"/>
    <x v="0"/>
    <x v="34"/>
    <x v="0"/>
    <x v="74"/>
    <x v="2"/>
    <n v="359"/>
    <n v="4200000"/>
    <n v="5300000"/>
    <n v="18600000"/>
    <x v="11"/>
    <x v="1"/>
    <n v="14800000"/>
    <n v="21200000"/>
    <x v="1"/>
    <x v="199"/>
    <n v="33600000"/>
    <x v="2"/>
    <n v="1060000"/>
    <x v="0"/>
  </r>
  <r>
    <x v="1337"/>
    <x v="1"/>
    <x v="1"/>
    <x v="1"/>
    <x v="58"/>
    <x v="0"/>
    <x v="143"/>
    <x v="0"/>
    <n v="338"/>
    <n v="2400000"/>
    <n v="800000"/>
    <n v="18900000"/>
    <x v="24"/>
    <x v="1"/>
    <n v="14000000"/>
    <n v="23300000"/>
    <x v="1"/>
    <x v="78"/>
    <n v="28700000"/>
    <x v="4"/>
    <n v="1941667"/>
    <x v="0"/>
  </r>
  <r>
    <x v="1338"/>
    <x v="1"/>
    <x v="0"/>
    <x v="0"/>
    <x v="32"/>
    <x v="2"/>
    <x v="100"/>
    <x v="8"/>
    <n v="384"/>
    <n v="3100000"/>
    <n v="800000"/>
    <n v="3400000"/>
    <x v="55"/>
    <x v="1"/>
    <n v="1200000"/>
    <n v="3200000"/>
    <x v="1"/>
    <x v="118"/>
    <n v="8700000"/>
    <x v="3"/>
    <n v="228571"/>
    <x v="0"/>
  </r>
  <r>
    <x v="1339"/>
    <x v="3"/>
    <x v="1"/>
    <x v="1"/>
    <x v="43"/>
    <x v="0"/>
    <x v="321"/>
    <x v="7"/>
    <n v="545"/>
    <n v="19100000"/>
    <n v="16600000"/>
    <n v="30400000"/>
    <x v="53"/>
    <x v="1"/>
    <n v="19000000"/>
    <n v="26600000"/>
    <x v="2"/>
    <x v="543"/>
    <n v="74900000"/>
    <x v="0"/>
    <n v="1662500"/>
    <x v="0"/>
  </r>
  <r>
    <x v="1340"/>
    <x v="3"/>
    <x v="1"/>
    <x v="0"/>
    <x v="62"/>
    <x v="0"/>
    <x v="4"/>
    <x v="6"/>
    <n v="610"/>
    <n v="10200000"/>
    <n v="7800000"/>
    <n v="19600000"/>
    <x v="83"/>
    <x v="0"/>
    <n v="15900000"/>
    <n v="24200000"/>
    <x v="3"/>
    <x v="544"/>
    <n v="43800000"/>
    <x v="0"/>
    <n v="1344444"/>
    <x v="0"/>
  </r>
  <r>
    <x v="1341"/>
    <x v="0"/>
    <x v="0"/>
    <x v="1"/>
    <x v="46"/>
    <x v="0"/>
    <x v="184"/>
    <x v="6"/>
    <n v="840"/>
    <n v="12600000"/>
    <n v="3500000"/>
    <n v="19100000"/>
    <x v="92"/>
    <x v="0"/>
    <n v="18700000"/>
    <n v="27900000"/>
    <x v="4"/>
    <x v="440"/>
    <n v="43500000"/>
    <x v="0"/>
    <n v="1550000"/>
    <x v="0"/>
  </r>
  <r>
    <x v="1342"/>
    <x v="2"/>
    <x v="1"/>
    <x v="0"/>
    <x v="22"/>
    <x v="0"/>
    <x v="178"/>
    <x v="9"/>
    <n v="630"/>
    <n v="5100000"/>
    <n v="2900000"/>
    <n v="9100000"/>
    <x v="86"/>
    <x v="0"/>
    <n v="5800000"/>
    <n v="8100000"/>
    <x v="3"/>
    <x v="205"/>
    <n v="19500000"/>
    <x v="1"/>
    <n v="1350000"/>
    <x v="0"/>
  </r>
  <r>
    <x v="1343"/>
    <x v="5"/>
    <x v="0"/>
    <x v="0"/>
    <x v="2"/>
    <x v="0"/>
    <x v="73"/>
    <x v="4"/>
    <n v="508"/>
    <n v="12800000"/>
    <n v="11700000"/>
    <n v="31100000"/>
    <x v="104"/>
    <x v="0"/>
    <n v="23400000"/>
    <n v="31200000"/>
    <x v="2"/>
    <x v="545"/>
    <n v="64700000"/>
    <x v="0"/>
    <n v="7800000"/>
    <x v="0"/>
  </r>
  <r>
    <x v="1344"/>
    <x v="1"/>
    <x v="1"/>
    <x v="1"/>
    <x v="35"/>
    <x v="0"/>
    <x v="341"/>
    <x v="4"/>
    <n v="535"/>
    <n v="800000"/>
    <n v="14100000"/>
    <n v="25600000"/>
    <x v="138"/>
    <x v="0"/>
    <n v="20900000"/>
    <n v="34900000"/>
    <x v="2"/>
    <x v="310"/>
    <n v="50000000"/>
    <x v="0"/>
    <n v="8725000"/>
    <x v="0"/>
  </r>
  <r>
    <x v="1345"/>
    <x v="5"/>
    <x v="0"/>
    <x v="0"/>
    <x v="97"/>
    <x v="2"/>
    <x v="33"/>
    <x v="2"/>
    <n v="717"/>
    <n v="3100000"/>
    <n v="1500000"/>
    <n v="2500000"/>
    <x v="27"/>
    <x v="0"/>
    <n v="2500000"/>
    <n v="3400000"/>
    <x v="0"/>
    <x v="517"/>
    <n v="8300000"/>
    <x v="3"/>
    <n v="170000"/>
    <x v="2"/>
  </r>
  <r>
    <x v="1346"/>
    <x v="0"/>
    <x v="0"/>
    <x v="1"/>
    <x v="85"/>
    <x v="0"/>
    <x v="118"/>
    <x v="1"/>
    <n v="735"/>
    <n v="1200000"/>
    <n v="1900000"/>
    <n v="23800000"/>
    <x v="109"/>
    <x v="0"/>
    <n v="8900000"/>
    <n v="19300000"/>
    <x v="0"/>
    <x v="350"/>
    <n v="34600000"/>
    <x v="2"/>
    <n v="2412500"/>
    <x v="0"/>
  </r>
  <r>
    <x v="1347"/>
    <x v="3"/>
    <x v="0"/>
    <x v="1"/>
    <x v="31"/>
    <x v="0"/>
    <x v="31"/>
    <x v="2"/>
    <n v="528"/>
    <n v="5800000"/>
    <n v="8800000"/>
    <n v="24700000"/>
    <x v="35"/>
    <x v="1"/>
    <n v="17100000"/>
    <n v="22000000"/>
    <x v="2"/>
    <x v="546"/>
    <n v="47100000"/>
    <x v="0"/>
    <n v="1100000"/>
    <x v="0"/>
  </r>
  <r>
    <x v="1348"/>
    <x v="1"/>
    <x v="0"/>
    <x v="1"/>
    <x v="59"/>
    <x v="0"/>
    <x v="176"/>
    <x v="4"/>
    <n v="350"/>
    <n v="3300000"/>
    <n v="1400000"/>
    <n v="37200000"/>
    <x v="47"/>
    <x v="1"/>
    <n v="15300000"/>
    <n v="20000000"/>
    <x v="1"/>
    <x v="224"/>
    <n v="51300000"/>
    <x v="0"/>
    <n v="5000000"/>
    <x v="0"/>
  </r>
  <r>
    <x v="1349"/>
    <x v="1"/>
    <x v="1"/>
    <x v="0"/>
    <x v="26"/>
    <x v="3"/>
    <x v="203"/>
    <x v="0"/>
    <n v="422"/>
    <n v="3400000"/>
    <n v="1100000"/>
    <n v="6500000"/>
    <x v="27"/>
    <x v="1"/>
    <n v="4800000"/>
    <n v="5700000"/>
    <x v="1"/>
    <x v="547"/>
    <n v="12700000"/>
    <x v="1"/>
    <n v="475000"/>
    <x v="0"/>
  </r>
  <r>
    <x v="1350"/>
    <x v="3"/>
    <x v="0"/>
    <x v="0"/>
    <x v="74"/>
    <x v="0"/>
    <x v="331"/>
    <x v="9"/>
    <n v="496"/>
    <n v="-100000"/>
    <n v="1400000"/>
    <n v="15800000"/>
    <x v="125"/>
    <x v="1"/>
    <n v="10000000"/>
    <n v="13700000"/>
    <x v="1"/>
    <x v="205"/>
    <n v="21100000"/>
    <x v="4"/>
    <n v="2283333"/>
    <x v="0"/>
  </r>
  <r>
    <x v="1351"/>
    <x v="4"/>
    <x v="1"/>
    <x v="0"/>
    <x v="33"/>
    <x v="0"/>
    <x v="167"/>
    <x v="6"/>
    <n v="794"/>
    <n v="7300000"/>
    <n v="700000"/>
    <n v="13400000"/>
    <x v="91"/>
    <x v="0"/>
    <n v="13300000"/>
    <n v="15500000"/>
    <x v="0"/>
    <x v="333"/>
    <n v="25600000"/>
    <x v="4"/>
    <n v="861111"/>
    <x v="0"/>
  </r>
  <r>
    <x v="1352"/>
    <x v="0"/>
    <x v="0"/>
    <x v="0"/>
    <x v="22"/>
    <x v="0"/>
    <x v="36"/>
    <x v="9"/>
    <n v="719"/>
    <n v="6000000"/>
    <n v="1700000"/>
    <n v="6700000"/>
    <x v="9"/>
    <x v="0"/>
    <n v="6100000"/>
    <n v="7700000"/>
    <x v="0"/>
    <x v="155"/>
    <n v="16800000"/>
    <x v="1"/>
    <n v="1283333"/>
    <x v="0"/>
  </r>
  <r>
    <x v="1353"/>
    <x v="2"/>
    <x v="1"/>
    <x v="1"/>
    <x v="16"/>
    <x v="0"/>
    <x v="264"/>
    <x v="8"/>
    <n v="630"/>
    <n v="3900000"/>
    <n v="2800000"/>
    <n v="10600000"/>
    <x v="86"/>
    <x v="0"/>
    <n v="3800000"/>
    <n v="6100000"/>
    <x v="3"/>
    <x v="83"/>
    <n v="20000000"/>
    <x v="4"/>
    <n v="435714"/>
    <x v="0"/>
  </r>
  <r>
    <x v="1354"/>
    <x v="2"/>
    <x v="1"/>
    <x v="1"/>
    <x v="65"/>
    <x v="1"/>
    <x v="189"/>
    <x v="4"/>
    <n v="843"/>
    <n v="1400000"/>
    <n v="300000"/>
    <n v="1700000"/>
    <x v="66"/>
    <x v="0"/>
    <n v="1400000"/>
    <n v="1800000"/>
    <x v="4"/>
    <x v="548"/>
    <n v="4000000"/>
    <x v="3"/>
    <n v="450000"/>
    <x v="0"/>
  </r>
  <r>
    <x v="1355"/>
    <x v="0"/>
    <x v="0"/>
    <x v="0"/>
    <x v="70"/>
    <x v="0"/>
    <x v="150"/>
    <x v="5"/>
    <n v="764"/>
    <n v="7700000"/>
    <n v="1500000"/>
    <n v="16000000"/>
    <x v="26"/>
    <x v="0"/>
    <n v="9800000"/>
    <n v="15600000"/>
    <x v="0"/>
    <x v="252"/>
    <n v="29800000"/>
    <x v="4"/>
    <n v="7800000"/>
    <x v="0"/>
  </r>
  <r>
    <x v="1356"/>
    <x v="2"/>
    <x v="0"/>
    <x v="0"/>
    <x v="66"/>
    <x v="0"/>
    <x v="296"/>
    <x v="4"/>
    <n v="662"/>
    <n v="13100000"/>
    <n v="11500000"/>
    <n v="16300000"/>
    <x v="111"/>
    <x v="0"/>
    <n v="12400000"/>
    <n v="17700000"/>
    <x v="3"/>
    <x v="165"/>
    <n v="48100000"/>
    <x v="0"/>
    <n v="4425000"/>
    <x v="0"/>
  </r>
  <r>
    <x v="1357"/>
    <x v="1"/>
    <x v="1"/>
    <x v="0"/>
    <x v="14"/>
    <x v="0"/>
    <x v="167"/>
    <x v="7"/>
    <n v="311"/>
    <n v="12800000"/>
    <n v="200000"/>
    <n v="17500000"/>
    <x v="113"/>
    <x v="1"/>
    <n v="12800000"/>
    <n v="15500000"/>
    <x v="1"/>
    <x v="60"/>
    <n v="35200000"/>
    <x v="2"/>
    <n v="968750"/>
    <x v="0"/>
  </r>
  <r>
    <x v="1358"/>
    <x v="4"/>
    <x v="1"/>
    <x v="0"/>
    <x v="39"/>
    <x v="0"/>
    <x v="60"/>
    <x v="5"/>
    <n v="606"/>
    <n v="9900000"/>
    <n v="1800000"/>
    <n v="8900000"/>
    <x v="50"/>
    <x v="0"/>
    <n v="4600000"/>
    <n v="10100000"/>
    <x v="3"/>
    <x v="358"/>
    <n v="24900000"/>
    <x v="4"/>
    <n v="5050000"/>
    <x v="0"/>
  </r>
  <r>
    <x v="1359"/>
    <x v="3"/>
    <x v="0"/>
    <x v="0"/>
    <x v="14"/>
    <x v="0"/>
    <x v="290"/>
    <x v="7"/>
    <n v="874"/>
    <n v="10800000"/>
    <n v="7700000"/>
    <n v="11100000"/>
    <x v="67"/>
    <x v="0"/>
    <n v="3200000"/>
    <n v="10200000"/>
    <x v="4"/>
    <x v="549"/>
    <n v="34300000"/>
    <x v="2"/>
    <n v="637500"/>
    <x v="0"/>
  </r>
  <r>
    <x v="1360"/>
    <x v="4"/>
    <x v="1"/>
    <x v="1"/>
    <x v="6"/>
    <x v="0"/>
    <x v="289"/>
    <x v="4"/>
    <n v="370"/>
    <n v="17600000"/>
    <n v="15600000"/>
    <n v="34600000"/>
    <x v="126"/>
    <x v="0"/>
    <n v="17900000"/>
    <n v="30000000"/>
    <x v="1"/>
    <x v="493"/>
    <n v="76500000"/>
    <x v="0"/>
    <n v="7500000"/>
    <x v="0"/>
  </r>
  <r>
    <x v="1361"/>
    <x v="5"/>
    <x v="0"/>
    <x v="0"/>
    <x v="23"/>
    <x v="0"/>
    <x v="44"/>
    <x v="3"/>
    <n v="414"/>
    <n v="19700000"/>
    <n v="7500000"/>
    <n v="20700000"/>
    <x v="5"/>
    <x v="1"/>
    <n v="15400000"/>
    <n v="20500000"/>
    <x v="1"/>
    <x v="190"/>
    <n v="54900000"/>
    <x v="0"/>
    <n v="2050000"/>
    <x v="0"/>
  </r>
  <r>
    <x v="1362"/>
    <x v="0"/>
    <x v="1"/>
    <x v="0"/>
    <x v="65"/>
    <x v="1"/>
    <x v="85"/>
    <x v="3"/>
    <n v="800"/>
    <n v="1200000"/>
    <n v="200000"/>
    <n v="2300000"/>
    <x v="27"/>
    <x v="0"/>
    <n v="200000"/>
    <n v="1100000"/>
    <x v="4"/>
    <x v="280"/>
    <n v="4300000"/>
    <x v="3"/>
    <n v="110000"/>
    <x v="1"/>
  </r>
  <r>
    <x v="1363"/>
    <x v="5"/>
    <x v="1"/>
    <x v="0"/>
    <x v="54"/>
    <x v="0"/>
    <x v="205"/>
    <x v="0"/>
    <n v="779"/>
    <n v="13800000"/>
    <n v="10200000"/>
    <n v="23400000"/>
    <x v="13"/>
    <x v="0"/>
    <n v="12500000"/>
    <n v="16900000"/>
    <x v="0"/>
    <x v="25"/>
    <n v="54200000"/>
    <x v="0"/>
    <n v="1408333"/>
    <x v="0"/>
  </r>
  <r>
    <x v="1364"/>
    <x v="5"/>
    <x v="1"/>
    <x v="0"/>
    <x v="83"/>
    <x v="0"/>
    <x v="199"/>
    <x v="2"/>
    <n v="553"/>
    <n v="11700000"/>
    <n v="4500000"/>
    <n v="20000000"/>
    <x v="61"/>
    <x v="0"/>
    <n v="10500000"/>
    <n v="14100000"/>
    <x v="2"/>
    <x v="550"/>
    <n v="42600000"/>
    <x v="0"/>
    <n v="705000"/>
    <x v="0"/>
  </r>
  <r>
    <x v="1365"/>
    <x v="4"/>
    <x v="1"/>
    <x v="0"/>
    <x v="94"/>
    <x v="0"/>
    <x v="0"/>
    <x v="6"/>
    <n v="445"/>
    <n v="4800000"/>
    <n v="13900000"/>
    <n v="18400000"/>
    <x v="108"/>
    <x v="1"/>
    <n v="24200000"/>
    <n v="29900000"/>
    <x v="1"/>
    <x v="551"/>
    <n v="44700000"/>
    <x v="0"/>
    <n v="1661111"/>
    <x v="0"/>
  </r>
  <r>
    <x v="1366"/>
    <x v="2"/>
    <x v="1"/>
    <x v="0"/>
    <x v="24"/>
    <x v="0"/>
    <x v="244"/>
    <x v="1"/>
    <n v="496"/>
    <n v="16400000"/>
    <n v="7300000"/>
    <n v="31800000"/>
    <x v="100"/>
    <x v="1"/>
    <n v="8900000"/>
    <n v="21400000"/>
    <x v="1"/>
    <x v="290"/>
    <n v="64500000"/>
    <x v="0"/>
    <n v="2675000"/>
    <x v="0"/>
  </r>
  <r>
    <x v="1367"/>
    <x v="1"/>
    <x v="0"/>
    <x v="1"/>
    <x v="22"/>
    <x v="0"/>
    <x v="265"/>
    <x v="3"/>
    <n v="650"/>
    <n v="5100000"/>
    <n v="3700000"/>
    <n v="5300000"/>
    <x v="86"/>
    <x v="0"/>
    <n v="3600000"/>
    <n v="5900000"/>
    <x v="3"/>
    <x v="26"/>
    <n v="16500000"/>
    <x v="1"/>
    <n v="590000"/>
    <x v="0"/>
  </r>
  <r>
    <x v="1368"/>
    <x v="2"/>
    <x v="1"/>
    <x v="0"/>
    <x v="54"/>
    <x v="0"/>
    <x v="137"/>
    <x v="9"/>
    <n v="783"/>
    <n v="20000000"/>
    <n v="9800000"/>
    <n v="23600000"/>
    <x v="50"/>
    <x v="0"/>
    <n v="12400000"/>
    <n v="17900000"/>
    <x v="0"/>
    <x v="552"/>
    <n v="60200000"/>
    <x v="0"/>
    <n v="2983333"/>
    <x v="0"/>
  </r>
  <r>
    <x v="1369"/>
    <x v="3"/>
    <x v="0"/>
    <x v="1"/>
    <x v="51"/>
    <x v="0"/>
    <x v="5"/>
    <x v="3"/>
    <n v="535"/>
    <n v="3100000"/>
    <n v="5700000"/>
    <n v="12500000"/>
    <x v="10"/>
    <x v="1"/>
    <n v="10400000"/>
    <n v="13500000"/>
    <x v="2"/>
    <x v="553"/>
    <n v="24800000"/>
    <x v="4"/>
    <n v="1350000"/>
    <x v="0"/>
  </r>
  <r>
    <x v="1370"/>
    <x v="4"/>
    <x v="0"/>
    <x v="1"/>
    <x v="76"/>
    <x v="0"/>
    <x v="326"/>
    <x v="2"/>
    <n v="415"/>
    <n v="13500000"/>
    <n v="3100000"/>
    <n v="33600000"/>
    <x v="2"/>
    <x v="1"/>
    <n v="21200000"/>
    <n v="34000000"/>
    <x v="1"/>
    <x v="537"/>
    <n v="59100000"/>
    <x v="0"/>
    <n v="1700000"/>
    <x v="0"/>
  </r>
  <r>
    <x v="1371"/>
    <x v="1"/>
    <x v="1"/>
    <x v="0"/>
    <x v="95"/>
    <x v="0"/>
    <x v="236"/>
    <x v="1"/>
    <n v="709"/>
    <n v="8900000"/>
    <n v="1700000"/>
    <n v="16400000"/>
    <x v="85"/>
    <x v="0"/>
    <n v="11800000"/>
    <n v="15300000"/>
    <x v="0"/>
    <x v="308"/>
    <n v="33000000"/>
    <x v="2"/>
    <n v="1912500"/>
    <x v="0"/>
  </r>
  <r>
    <x v="1372"/>
    <x v="2"/>
    <x v="1"/>
    <x v="0"/>
    <x v="50"/>
    <x v="1"/>
    <x v="245"/>
    <x v="8"/>
    <n v="819"/>
    <n v="1600000"/>
    <n v="1000000"/>
    <n v="2100000"/>
    <x v="27"/>
    <x v="0"/>
    <n v="1600000"/>
    <n v="2500000"/>
    <x v="4"/>
    <x v="277"/>
    <n v="5400000"/>
    <x v="3"/>
    <n v="178571"/>
    <x v="2"/>
  </r>
  <r>
    <x v="1373"/>
    <x v="1"/>
    <x v="1"/>
    <x v="1"/>
    <x v="54"/>
    <x v="0"/>
    <x v="247"/>
    <x v="6"/>
    <n v="841"/>
    <n v="10500000"/>
    <n v="8600000"/>
    <n v="16000000"/>
    <x v="43"/>
    <x v="0"/>
    <n v="8600000"/>
    <n v="17300000"/>
    <x v="4"/>
    <x v="398"/>
    <n v="41900000"/>
    <x v="0"/>
    <n v="961111"/>
    <x v="0"/>
  </r>
  <r>
    <x v="1374"/>
    <x v="4"/>
    <x v="1"/>
    <x v="1"/>
    <x v="48"/>
    <x v="0"/>
    <x v="15"/>
    <x v="0"/>
    <n v="700"/>
    <n v="15800000"/>
    <n v="1900000"/>
    <n v="20500000"/>
    <x v="30"/>
    <x v="0"/>
    <n v="7800000"/>
    <n v="10700000"/>
    <x v="0"/>
    <x v="104"/>
    <n v="43500000"/>
    <x v="0"/>
    <n v="891667"/>
    <x v="0"/>
  </r>
  <r>
    <x v="1375"/>
    <x v="5"/>
    <x v="0"/>
    <x v="1"/>
    <x v="32"/>
    <x v="2"/>
    <x v="297"/>
    <x v="4"/>
    <n v="881"/>
    <n v="2800000"/>
    <n v="1200000"/>
    <n v="5100000"/>
    <x v="65"/>
    <x v="0"/>
    <n v="2900000"/>
    <n v="4200000"/>
    <x v="4"/>
    <x v="278"/>
    <n v="10500000"/>
    <x v="1"/>
    <n v="1050000"/>
    <x v="0"/>
  </r>
  <r>
    <x v="1376"/>
    <x v="0"/>
    <x v="0"/>
    <x v="1"/>
    <x v="32"/>
    <x v="2"/>
    <x v="234"/>
    <x v="4"/>
    <n v="804"/>
    <n v="1900000"/>
    <n v="2200000"/>
    <n v="5200000"/>
    <x v="14"/>
    <x v="0"/>
    <n v="3900000"/>
    <n v="4600000"/>
    <x v="4"/>
    <x v="395"/>
    <n v="10700000"/>
    <x v="1"/>
    <n v="1150000"/>
    <x v="0"/>
  </r>
  <r>
    <x v="1377"/>
    <x v="4"/>
    <x v="1"/>
    <x v="0"/>
    <x v="80"/>
    <x v="0"/>
    <x v="323"/>
    <x v="9"/>
    <n v="653"/>
    <n v="22700000"/>
    <n v="4600000"/>
    <n v="29400000"/>
    <x v="59"/>
    <x v="0"/>
    <n v="13100000"/>
    <n v="21700000"/>
    <x v="3"/>
    <x v="342"/>
    <n v="65900000"/>
    <x v="0"/>
    <n v="3616667"/>
    <x v="0"/>
  </r>
  <r>
    <x v="1378"/>
    <x v="5"/>
    <x v="0"/>
    <x v="1"/>
    <x v="87"/>
    <x v="0"/>
    <x v="272"/>
    <x v="5"/>
    <n v="663"/>
    <n v="19600000"/>
    <n v="12100000"/>
    <n v="28600000"/>
    <x v="133"/>
    <x v="0"/>
    <n v="19100000"/>
    <n v="29200000"/>
    <x v="3"/>
    <x v="176"/>
    <n v="68200000"/>
    <x v="0"/>
    <n v="14600000"/>
    <x v="0"/>
  </r>
  <r>
    <x v="1379"/>
    <x v="1"/>
    <x v="1"/>
    <x v="0"/>
    <x v="78"/>
    <x v="0"/>
    <x v="131"/>
    <x v="3"/>
    <n v="495"/>
    <n v="10300000"/>
    <n v="3500000"/>
    <n v="9700000"/>
    <x v="42"/>
    <x v="1"/>
    <n v="11300000"/>
    <n v="17500000"/>
    <x v="1"/>
    <x v="461"/>
    <n v="28000000"/>
    <x v="4"/>
    <n v="1750000"/>
    <x v="0"/>
  </r>
  <r>
    <x v="1380"/>
    <x v="5"/>
    <x v="1"/>
    <x v="0"/>
    <x v="37"/>
    <x v="0"/>
    <x v="24"/>
    <x v="1"/>
    <n v="335"/>
    <n v="100000"/>
    <n v="5100000"/>
    <n v="14200000"/>
    <x v="72"/>
    <x v="1"/>
    <n v="8000000"/>
    <n v="9800000"/>
    <x v="1"/>
    <x v="144"/>
    <n v="23200000"/>
    <x v="4"/>
    <n v="1225000"/>
    <x v="0"/>
  </r>
  <r>
    <x v="1381"/>
    <x v="3"/>
    <x v="0"/>
    <x v="1"/>
    <x v="30"/>
    <x v="3"/>
    <x v="186"/>
    <x v="9"/>
    <n v="618"/>
    <n v="3400000"/>
    <n v="1000000"/>
    <n v="3200000"/>
    <x v="27"/>
    <x v="0"/>
    <n v="4000000"/>
    <n v="4900000"/>
    <x v="3"/>
    <x v="85"/>
    <n v="9100000"/>
    <x v="3"/>
    <n v="816667"/>
    <x v="0"/>
  </r>
  <r>
    <x v="1382"/>
    <x v="2"/>
    <x v="1"/>
    <x v="0"/>
    <x v="97"/>
    <x v="2"/>
    <x v="174"/>
    <x v="0"/>
    <n v="480"/>
    <n v="3000000"/>
    <n v="100000"/>
    <n v="3100000"/>
    <x v="88"/>
    <x v="1"/>
    <n v="700000"/>
    <n v="2400000"/>
    <x v="1"/>
    <x v="159"/>
    <n v="7400000"/>
    <x v="3"/>
    <n v="200000"/>
    <x v="0"/>
  </r>
  <r>
    <x v="1383"/>
    <x v="4"/>
    <x v="1"/>
    <x v="0"/>
    <x v="26"/>
    <x v="3"/>
    <x v="186"/>
    <x v="6"/>
    <n v="843"/>
    <n v="4800000"/>
    <n v="2200000"/>
    <n v="6200000"/>
    <x v="72"/>
    <x v="0"/>
    <n v="3100000"/>
    <n v="4900000"/>
    <x v="4"/>
    <x v="334"/>
    <n v="14900000"/>
    <x v="1"/>
    <n v="272222"/>
    <x v="0"/>
  </r>
  <r>
    <x v="1384"/>
    <x v="4"/>
    <x v="0"/>
    <x v="0"/>
    <x v="75"/>
    <x v="0"/>
    <x v="199"/>
    <x v="7"/>
    <n v="483"/>
    <n v="11800000"/>
    <n v="800000"/>
    <n v="19200000"/>
    <x v="113"/>
    <x v="1"/>
    <n v="11400000"/>
    <n v="14100000"/>
    <x v="1"/>
    <x v="113"/>
    <n v="37000000"/>
    <x v="2"/>
    <n v="881250"/>
    <x v="0"/>
  </r>
  <r>
    <x v="1385"/>
    <x v="5"/>
    <x v="1"/>
    <x v="0"/>
    <x v="27"/>
    <x v="3"/>
    <x v="37"/>
    <x v="0"/>
    <n v="548"/>
    <n v="2200000"/>
    <n v="2700000"/>
    <n v="3600000"/>
    <x v="33"/>
    <x v="1"/>
    <n v="4300000"/>
    <n v="5100000"/>
    <x v="2"/>
    <x v="444"/>
    <n v="10100000"/>
    <x v="1"/>
    <n v="425000"/>
    <x v="0"/>
  </r>
  <r>
    <x v="1386"/>
    <x v="4"/>
    <x v="0"/>
    <x v="1"/>
    <x v="58"/>
    <x v="0"/>
    <x v="267"/>
    <x v="7"/>
    <n v="379"/>
    <n v="6500000"/>
    <n v="12600000"/>
    <n v="24700000"/>
    <x v="84"/>
    <x v="1"/>
    <n v="11500000"/>
    <n v="16000000"/>
    <x v="1"/>
    <x v="514"/>
    <n v="50400000"/>
    <x v="0"/>
    <n v="1000000"/>
    <x v="0"/>
  </r>
  <r>
    <x v="1387"/>
    <x v="3"/>
    <x v="1"/>
    <x v="1"/>
    <x v="59"/>
    <x v="0"/>
    <x v="321"/>
    <x v="2"/>
    <n v="771"/>
    <n v="10200000"/>
    <n v="12600000"/>
    <n v="36900000"/>
    <x v="38"/>
    <x v="0"/>
    <n v="14900000"/>
    <n v="26600000"/>
    <x v="0"/>
    <x v="554"/>
    <n v="69100000"/>
    <x v="0"/>
    <n v="1330000"/>
    <x v="0"/>
  </r>
  <r>
    <x v="1388"/>
    <x v="4"/>
    <x v="0"/>
    <x v="1"/>
    <x v="57"/>
    <x v="4"/>
    <x v="263"/>
    <x v="5"/>
    <n v="353"/>
    <n v="600000"/>
    <n v="100000"/>
    <n v="1200000"/>
    <x v="66"/>
    <x v="1"/>
    <n v="100000"/>
    <n v="500000"/>
    <x v="1"/>
    <x v="102"/>
    <n v="2200000"/>
    <x v="3"/>
    <n v="250000"/>
    <x v="0"/>
  </r>
  <r>
    <x v="1389"/>
    <x v="3"/>
    <x v="1"/>
    <x v="0"/>
    <x v="70"/>
    <x v="0"/>
    <x v="280"/>
    <x v="7"/>
    <n v="668"/>
    <n v="6500000"/>
    <n v="3100000"/>
    <n v="10200000"/>
    <x v="50"/>
    <x v="0"/>
    <n v="6000000"/>
    <n v="11500000"/>
    <x v="3"/>
    <x v="146"/>
    <n v="24400000"/>
    <x v="4"/>
    <n v="718750"/>
    <x v="0"/>
  </r>
  <r>
    <x v="1390"/>
    <x v="2"/>
    <x v="1"/>
    <x v="1"/>
    <x v="96"/>
    <x v="0"/>
    <x v="337"/>
    <x v="5"/>
    <n v="387"/>
    <n v="7100000"/>
    <n v="3100000"/>
    <n v="16300000"/>
    <x v="44"/>
    <x v="0"/>
    <n v="17200000"/>
    <n v="21300000"/>
    <x v="1"/>
    <x v="414"/>
    <n v="32600000"/>
    <x v="2"/>
    <n v="10650000"/>
    <x v="0"/>
  </r>
  <r>
    <x v="1391"/>
    <x v="1"/>
    <x v="1"/>
    <x v="1"/>
    <x v="30"/>
    <x v="3"/>
    <x v="133"/>
    <x v="0"/>
    <n v="789"/>
    <n v="3600000"/>
    <n v="1600000"/>
    <n v="5800000"/>
    <x v="65"/>
    <x v="0"/>
    <n v="2800000"/>
    <n v="4100000"/>
    <x v="0"/>
    <x v="547"/>
    <n v="12500000"/>
    <x v="1"/>
    <n v="341667"/>
    <x v="0"/>
  </r>
  <r>
    <x v="1392"/>
    <x v="1"/>
    <x v="0"/>
    <x v="1"/>
    <x v="61"/>
    <x v="4"/>
    <x v="88"/>
    <x v="5"/>
    <n v="855"/>
    <n v="-100000"/>
    <n v="500000"/>
    <n v="1300000"/>
    <x v="66"/>
    <x v="0"/>
    <n v="500000"/>
    <n v="900000"/>
    <x v="4"/>
    <x v="498"/>
    <n v="2100000"/>
    <x v="3"/>
    <n v="450000"/>
    <x v="0"/>
  </r>
  <r>
    <x v="1393"/>
    <x v="1"/>
    <x v="1"/>
    <x v="0"/>
    <x v="6"/>
    <x v="0"/>
    <x v="342"/>
    <x v="8"/>
    <n v="751"/>
    <n v="7100000"/>
    <n v="13700000"/>
    <n v="22800000"/>
    <x v="67"/>
    <x v="0"/>
    <n v="26600000"/>
    <n v="33600000"/>
    <x v="0"/>
    <x v="174"/>
    <n v="52300000"/>
    <x v="0"/>
    <n v="2400000"/>
    <x v="0"/>
  </r>
  <r>
    <x v="1394"/>
    <x v="2"/>
    <x v="1"/>
    <x v="0"/>
    <x v="23"/>
    <x v="0"/>
    <x v="311"/>
    <x v="0"/>
    <n v="739"/>
    <n v="1600000"/>
    <n v="7600000"/>
    <n v="24500000"/>
    <x v="79"/>
    <x v="0"/>
    <n v="13200000"/>
    <n v="21600000"/>
    <x v="0"/>
    <x v="211"/>
    <n v="40700000"/>
    <x v="0"/>
    <n v="1800000"/>
    <x v="0"/>
  </r>
  <r>
    <x v="1395"/>
    <x v="4"/>
    <x v="0"/>
    <x v="0"/>
    <x v="14"/>
    <x v="0"/>
    <x v="269"/>
    <x v="8"/>
    <n v="492"/>
    <n v="1000000"/>
    <n v="4500000"/>
    <n v="14100000"/>
    <x v="11"/>
    <x v="1"/>
    <n v="6700000"/>
    <n v="13100000"/>
    <x v="1"/>
    <x v="123"/>
    <n v="24300000"/>
    <x v="4"/>
    <n v="935714"/>
    <x v="0"/>
  </r>
  <r>
    <x v="1396"/>
    <x v="4"/>
    <x v="1"/>
    <x v="1"/>
    <x v="94"/>
    <x v="0"/>
    <x v="325"/>
    <x v="7"/>
    <n v="896"/>
    <n v="3700000"/>
    <n v="4500000"/>
    <n v="15400000"/>
    <x v="11"/>
    <x v="0"/>
    <n v="17400000"/>
    <n v="23800000"/>
    <x v="4"/>
    <x v="115"/>
    <n v="31200000"/>
    <x v="2"/>
    <n v="1487500"/>
    <x v="0"/>
  </r>
  <r>
    <x v="1397"/>
    <x v="5"/>
    <x v="1"/>
    <x v="1"/>
    <x v="80"/>
    <x v="0"/>
    <x v="50"/>
    <x v="4"/>
    <n v="545"/>
    <n v="25700000"/>
    <n v="0"/>
    <n v="20600000"/>
    <x v="139"/>
    <x v="1"/>
    <n v="11200000"/>
    <n v="24500000"/>
    <x v="2"/>
    <x v="511"/>
    <n v="55500000"/>
    <x v="0"/>
    <n v="6125000"/>
    <x v="0"/>
  </r>
  <r>
    <x v="1398"/>
    <x v="3"/>
    <x v="1"/>
    <x v="0"/>
    <x v="59"/>
    <x v="0"/>
    <x v="343"/>
    <x v="2"/>
    <n v="891"/>
    <n v="13900000"/>
    <n v="16600000"/>
    <n v="19300000"/>
    <x v="124"/>
    <x v="0"/>
    <n v="27900000"/>
    <n v="36800000"/>
    <x v="4"/>
    <x v="362"/>
    <n v="59200000"/>
    <x v="0"/>
    <n v="1840000"/>
    <x v="0"/>
  </r>
  <r>
    <x v="1399"/>
    <x v="1"/>
    <x v="0"/>
    <x v="0"/>
    <x v="5"/>
    <x v="0"/>
    <x v="125"/>
    <x v="9"/>
    <n v="848"/>
    <n v="1300000"/>
    <n v="300000"/>
    <n v="18800000"/>
    <x v="85"/>
    <x v="0"/>
    <n v="11600000"/>
    <n v="15100000"/>
    <x v="4"/>
    <x v="63"/>
    <n v="25200000"/>
    <x v="4"/>
    <n v="2516667"/>
    <x v="0"/>
  </r>
  <r>
    <x v="1400"/>
    <x v="2"/>
    <x v="1"/>
    <x v="1"/>
    <x v="65"/>
    <x v="1"/>
    <x v="174"/>
    <x v="0"/>
    <n v="884"/>
    <n v="600000"/>
    <n v="800000"/>
    <n v="1400000"/>
    <x v="8"/>
    <x v="0"/>
    <n v="1800000"/>
    <n v="2400000"/>
    <x v="4"/>
    <x v="152"/>
    <n v="3400000"/>
    <x v="3"/>
    <n v="200000"/>
    <x v="0"/>
  </r>
  <r>
    <x v="1401"/>
    <x v="2"/>
    <x v="0"/>
    <x v="1"/>
    <x v="20"/>
    <x v="0"/>
    <x v="135"/>
    <x v="8"/>
    <n v="439"/>
    <n v="10300000"/>
    <n v="5600000"/>
    <n v="17400000"/>
    <x v="5"/>
    <x v="1"/>
    <n v="9200000"/>
    <n v="14300000"/>
    <x v="1"/>
    <x v="500"/>
    <n v="38200000"/>
    <x v="2"/>
    <n v="1021429"/>
    <x v="0"/>
  </r>
  <r>
    <x v="1402"/>
    <x v="2"/>
    <x v="0"/>
    <x v="1"/>
    <x v="44"/>
    <x v="0"/>
    <x v="113"/>
    <x v="0"/>
    <n v="586"/>
    <n v="7500000"/>
    <n v="5100000"/>
    <n v="7800000"/>
    <x v="115"/>
    <x v="0"/>
    <n v="4600000"/>
    <n v="8500000"/>
    <x v="2"/>
    <x v="63"/>
    <n v="23700000"/>
    <x v="4"/>
    <n v="708333"/>
    <x v="0"/>
  </r>
  <r>
    <x v="1403"/>
    <x v="2"/>
    <x v="0"/>
    <x v="1"/>
    <x v="2"/>
    <x v="0"/>
    <x v="232"/>
    <x v="2"/>
    <n v="308"/>
    <n v="14500000"/>
    <n v="10200000"/>
    <n v="20500000"/>
    <x v="45"/>
    <x v="1"/>
    <n v="14000000"/>
    <n v="18800000"/>
    <x v="1"/>
    <x v="166"/>
    <n v="54300000"/>
    <x v="0"/>
    <n v="940000"/>
    <x v="0"/>
  </r>
  <r>
    <x v="1404"/>
    <x v="3"/>
    <x v="0"/>
    <x v="0"/>
    <x v="96"/>
    <x v="0"/>
    <x v="201"/>
    <x v="7"/>
    <n v="300"/>
    <n v="300000"/>
    <n v="700000"/>
    <n v="22800000"/>
    <x v="45"/>
    <x v="1"/>
    <n v="18700000"/>
    <n v="23500000"/>
    <x v="1"/>
    <x v="182"/>
    <n v="29900000"/>
    <x v="4"/>
    <n v="1468750"/>
    <x v="0"/>
  </r>
  <r>
    <x v="1405"/>
    <x v="2"/>
    <x v="0"/>
    <x v="1"/>
    <x v="25"/>
    <x v="0"/>
    <x v="179"/>
    <x v="5"/>
    <n v="741"/>
    <n v="21500000"/>
    <n v="200000"/>
    <n v="18700000"/>
    <x v="83"/>
    <x v="0"/>
    <n v="11300000"/>
    <n v="19600000"/>
    <x v="0"/>
    <x v="470"/>
    <n v="48800000"/>
    <x v="0"/>
    <n v="9800000"/>
    <x v="0"/>
  </r>
  <r>
    <x v="1406"/>
    <x v="4"/>
    <x v="0"/>
    <x v="0"/>
    <x v="87"/>
    <x v="0"/>
    <x v="344"/>
    <x v="1"/>
    <n v="698"/>
    <n v="16500000"/>
    <n v="11400000"/>
    <n v="28700000"/>
    <x v="5"/>
    <x v="0"/>
    <n v="26300000"/>
    <n v="31400000"/>
    <x v="3"/>
    <x v="249"/>
    <n v="64500000"/>
    <x v="0"/>
    <n v="3925000"/>
    <x v="0"/>
  </r>
  <r>
    <x v="1407"/>
    <x v="0"/>
    <x v="1"/>
    <x v="1"/>
    <x v="96"/>
    <x v="0"/>
    <x v="127"/>
    <x v="3"/>
    <n v="733"/>
    <n v="12100000"/>
    <n v="9700000"/>
    <n v="17200000"/>
    <x v="54"/>
    <x v="0"/>
    <n v="16700000"/>
    <n v="22300000"/>
    <x v="0"/>
    <x v="451"/>
    <n v="45100000"/>
    <x v="0"/>
    <n v="2230000"/>
    <x v="0"/>
  </r>
  <r>
    <x v="1408"/>
    <x v="2"/>
    <x v="1"/>
    <x v="1"/>
    <x v="55"/>
    <x v="0"/>
    <x v="297"/>
    <x v="7"/>
    <n v="571"/>
    <n v="1700000"/>
    <n v="3900000"/>
    <n v="5800000"/>
    <x v="65"/>
    <x v="0"/>
    <n v="2900000"/>
    <n v="4200000"/>
    <x v="2"/>
    <x v="236"/>
    <n v="13400000"/>
    <x v="1"/>
    <n v="262500"/>
    <x v="0"/>
  </r>
  <r>
    <x v="1409"/>
    <x v="2"/>
    <x v="0"/>
    <x v="1"/>
    <x v="52"/>
    <x v="0"/>
    <x v="0"/>
    <x v="2"/>
    <n v="490"/>
    <n v="10500000"/>
    <n v="9100000"/>
    <n v="27100000"/>
    <x v="87"/>
    <x v="1"/>
    <n v="22500000"/>
    <n v="29900000"/>
    <x v="1"/>
    <x v="243"/>
    <n v="56600000"/>
    <x v="0"/>
    <n v="1495000"/>
    <x v="0"/>
  </r>
  <r>
    <x v="1410"/>
    <x v="0"/>
    <x v="1"/>
    <x v="0"/>
    <x v="35"/>
    <x v="0"/>
    <x v="45"/>
    <x v="7"/>
    <n v="451"/>
    <n v="19000000"/>
    <n v="2900000"/>
    <n v="33800000"/>
    <x v="46"/>
    <x v="1"/>
    <n v="14000000"/>
    <n v="25400000"/>
    <x v="1"/>
    <x v="555"/>
    <n v="65200000"/>
    <x v="0"/>
    <n v="1587500"/>
    <x v="0"/>
  </r>
  <r>
    <x v="1411"/>
    <x v="4"/>
    <x v="0"/>
    <x v="1"/>
    <x v="13"/>
    <x v="3"/>
    <x v="94"/>
    <x v="9"/>
    <n v="559"/>
    <n v="3600000"/>
    <n v="2200000"/>
    <n v="6200000"/>
    <x v="81"/>
    <x v="0"/>
    <n v="5600000"/>
    <n v="6800000"/>
    <x v="2"/>
    <x v="364"/>
    <n v="13900000"/>
    <x v="1"/>
    <n v="1133333"/>
    <x v="0"/>
  </r>
  <r>
    <x v="1412"/>
    <x v="4"/>
    <x v="0"/>
    <x v="1"/>
    <x v="84"/>
    <x v="0"/>
    <x v="244"/>
    <x v="3"/>
    <n v="577"/>
    <n v="12500000"/>
    <n v="2200000"/>
    <n v="14900000"/>
    <x v="57"/>
    <x v="0"/>
    <n v="15100000"/>
    <n v="21400000"/>
    <x v="2"/>
    <x v="549"/>
    <n v="36500000"/>
    <x v="2"/>
    <n v="2140000"/>
    <x v="0"/>
  </r>
  <r>
    <x v="1413"/>
    <x v="0"/>
    <x v="1"/>
    <x v="1"/>
    <x v="30"/>
    <x v="3"/>
    <x v="62"/>
    <x v="4"/>
    <n v="613"/>
    <n v="4400000"/>
    <n v="1300000"/>
    <n v="5200000"/>
    <x v="64"/>
    <x v="0"/>
    <n v="2900000"/>
    <n v="5000000"/>
    <x v="3"/>
    <x v="487"/>
    <n v="12400000"/>
    <x v="1"/>
    <n v="1250000"/>
    <x v="0"/>
  </r>
  <r>
    <x v="1414"/>
    <x v="4"/>
    <x v="1"/>
    <x v="0"/>
    <x v="13"/>
    <x v="3"/>
    <x v="77"/>
    <x v="2"/>
    <n v="785"/>
    <n v="1000000"/>
    <n v="600000"/>
    <n v="6100000"/>
    <x v="101"/>
    <x v="0"/>
    <n v="2300000"/>
    <n v="3800000"/>
    <x v="0"/>
    <x v="257"/>
    <n v="9600000"/>
    <x v="3"/>
    <n v="190000"/>
    <x v="2"/>
  </r>
  <r>
    <x v="1415"/>
    <x v="1"/>
    <x v="0"/>
    <x v="1"/>
    <x v="93"/>
    <x v="0"/>
    <x v="148"/>
    <x v="1"/>
    <n v="690"/>
    <n v="5500000"/>
    <n v="2900000"/>
    <n v="6000000"/>
    <x v="55"/>
    <x v="0"/>
    <n v="4000000"/>
    <n v="6000000"/>
    <x v="3"/>
    <x v="155"/>
    <n v="16700000"/>
    <x v="1"/>
    <n v="750000"/>
    <x v="0"/>
  </r>
  <r>
    <x v="1416"/>
    <x v="0"/>
    <x v="1"/>
    <x v="0"/>
    <x v="31"/>
    <x v="0"/>
    <x v="202"/>
    <x v="8"/>
    <n v="351"/>
    <n v="19000000"/>
    <n v="7200000"/>
    <n v="19300000"/>
    <x v="29"/>
    <x v="1"/>
    <n v="10000000"/>
    <n v="17100000"/>
    <x v="1"/>
    <x v="344"/>
    <n v="53300000"/>
    <x v="0"/>
    <n v="1221429"/>
    <x v="0"/>
  </r>
  <r>
    <x v="1417"/>
    <x v="4"/>
    <x v="1"/>
    <x v="0"/>
    <x v="61"/>
    <x v="4"/>
    <x v="194"/>
    <x v="3"/>
    <n v="447"/>
    <n v="0"/>
    <n v="300000"/>
    <n v="900000"/>
    <x v="19"/>
    <x v="1"/>
    <n v="700000"/>
    <n v="1000000"/>
    <x v="1"/>
    <x v="343"/>
    <n v="1600000"/>
    <x v="3"/>
    <n v="100000"/>
    <x v="1"/>
  </r>
  <r>
    <x v="1418"/>
    <x v="1"/>
    <x v="0"/>
    <x v="1"/>
    <x v="59"/>
    <x v="0"/>
    <x v="253"/>
    <x v="2"/>
    <n v="708"/>
    <n v="21200000"/>
    <n v="16300000"/>
    <n v="23400000"/>
    <x v="136"/>
    <x v="0"/>
    <n v="6000000"/>
    <n v="19200000"/>
    <x v="0"/>
    <x v="116"/>
    <n v="70300000"/>
    <x v="0"/>
    <n v="960000"/>
    <x v="0"/>
  </r>
  <r>
    <x v="1419"/>
    <x v="0"/>
    <x v="0"/>
    <x v="0"/>
    <x v="2"/>
    <x v="0"/>
    <x v="323"/>
    <x v="0"/>
    <n v="549"/>
    <n v="25500000"/>
    <n v="11000000"/>
    <n v="34700000"/>
    <x v="122"/>
    <x v="1"/>
    <n v="9500000"/>
    <n v="21700000"/>
    <x v="2"/>
    <x v="556"/>
    <n v="80300000"/>
    <x v="0"/>
    <n v="1808333"/>
    <x v="0"/>
  </r>
  <r>
    <x v="1420"/>
    <x v="5"/>
    <x v="0"/>
    <x v="1"/>
    <x v="24"/>
    <x v="0"/>
    <x v="232"/>
    <x v="1"/>
    <n v="797"/>
    <n v="4100000"/>
    <n v="9400000"/>
    <n v="22900000"/>
    <x v="75"/>
    <x v="0"/>
    <n v="11300000"/>
    <n v="18800000"/>
    <x v="0"/>
    <x v="272"/>
    <n v="45400000"/>
    <x v="0"/>
    <n v="2350000"/>
    <x v="0"/>
  </r>
  <r>
    <x v="1421"/>
    <x v="4"/>
    <x v="1"/>
    <x v="0"/>
    <x v="64"/>
    <x v="0"/>
    <x v="135"/>
    <x v="8"/>
    <n v="537"/>
    <n v="13700000"/>
    <n v="10400000"/>
    <n v="18200000"/>
    <x v="16"/>
    <x v="1"/>
    <n v="8200000"/>
    <n v="14300000"/>
    <x v="2"/>
    <x v="557"/>
    <n v="49400000"/>
    <x v="0"/>
    <n v="1021429"/>
    <x v="0"/>
  </r>
  <r>
    <x v="1422"/>
    <x v="2"/>
    <x v="0"/>
    <x v="0"/>
    <x v="8"/>
    <x v="1"/>
    <x v="245"/>
    <x v="0"/>
    <n v="828"/>
    <n v="1700000"/>
    <n v="0"/>
    <n v="1500000"/>
    <x v="14"/>
    <x v="0"/>
    <n v="1800000"/>
    <n v="2500000"/>
    <x v="4"/>
    <x v="316"/>
    <n v="4000000"/>
    <x v="3"/>
    <n v="208333"/>
    <x v="0"/>
  </r>
  <r>
    <x v="1423"/>
    <x v="1"/>
    <x v="0"/>
    <x v="1"/>
    <x v="78"/>
    <x v="0"/>
    <x v="124"/>
    <x v="8"/>
    <n v="471"/>
    <n v="3200000"/>
    <n v="7700000"/>
    <n v="11000000"/>
    <x v="61"/>
    <x v="1"/>
    <n v="6000000"/>
    <n v="9600000"/>
    <x v="1"/>
    <x v="464"/>
    <n v="26400000"/>
    <x v="4"/>
    <n v="685714"/>
    <x v="0"/>
  </r>
  <r>
    <x v="1424"/>
    <x v="3"/>
    <x v="0"/>
    <x v="0"/>
    <x v="42"/>
    <x v="0"/>
    <x v="45"/>
    <x v="4"/>
    <n v="336"/>
    <n v="8500000"/>
    <n v="1200000"/>
    <n v="30600000"/>
    <x v="31"/>
    <x v="1"/>
    <n v="16400000"/>
    <n v="25400000"/>
    <x v="1"/>
    <x v="518"/>
    <n v="48800000"/>
    <x v="0"/>
    <n v="6350000"/>
    <x v="0"/>
  </r>
  <r>
    <x v="1425"/>
    <x v="2"/>
    <x v="1"/>
    <x v="1"/>
    <x v="72"/>
    <x v="0"/>
    <x v="24"/>
    <x v="7"/>
    <n v="424"/>
    <n v="4700000"/>
    <n v="3200000"/>
    <n v="5800000"/>
    <x v="65"/>
    <x v="1"/>
    <n v="8500000"/>
    <n v="9800000"/>
    <x v="1"/>
    <x v="1"/>
    <n v="16200000"/>
    <x v="1"/>
    <n v="612500"/>
    <x v="0"/>
  </r>
  <r>
    <x v="1426"/>
    <x v="0"/>
    <x v="0"/>
    <x v="0"/>
    <x v="30"/>
    <x v="3"/>
    <x v="154"/>
    <x v="6"/>
    <n v="440"/>
    <n v="800000"/>
    <n v="2300000"/>
    <n v="3000000"/>
    <x v="72"/>
    <x v="1"/>
    <n v="1500000"/>
    <n v="3300000"/>
    <x v="1"/>
    <x v="558"/>
    <n v="7600000"/>
    <x v="3"/>
    <n v="183333"/>
    <x v="2"/>
  </r>
  <r>
    <x v="1427"/>
    <x v="1"/>
    <x v="1"/>
    <x v="0"/>
    <x v="62"/>
    <x v="0"/>
    <x v="247"/>
    <x v="1"/>
    <n v="583"/>
    <n v="3700000"/>
    <n v="3900000"/>
    <n v="13600000"/>
    <x v="1"/>
    <x v="0"/>
    <n v="14000000"/>
    <n v="17300000"/>
    <x v="2"/>
    <x v="559"/>
    <n v="27400000"/>
    <x v="4"/>
    <n v="2162500"/>
    <x v="0"/>
  </r>
  <r>
    <x v="1428"/>
    <x v="5"/>
    <x v="1"/>
    <x v="1"/>
    <x v="77"/>
    <x v="2"/>
    <x v="145"/>
    <x v="9"/>
    <n v="480"/>
    <n v="2900000"/>
    <n v="300000"/>
    <n v="2900000"/>
    <x v="28"/>
    <x v="1"/>
    <n v="1500000"/>
    <n v="2900000"/>
    <x v="1"/>
    <x v="558"/>
    <n v="7400000"/>
    <x v="3"/>
    <n v="483333"/>
    <x v="0"/>
  </r>
  <r>
    <x v="1429"/>
    <x v="3"/>
    <x v="1"/>
    <x v="0"/>
    <x v="58"/>
    <x v="0"/>
    <x v="287"/>
    <x v="3"/>
    <n v="670"/>
    <n v="4600000"/>
    <n v="7200000"/>
    <n v="20600000"/>
    <x v="18"/>
    <x v="0"/>
    <n v="17300000"/>
    <n v="25800000"/>
    <x v="3"/>
    <x v="399"/>
    <n v="39000000"/>
    <x v="2"/>
    <n v="2580000"/>
    <x v="0"/>
  </r>
  <r>
    <x v="1430"/>
    <x v="1"/>
    <x v="0"/>
    <x v="1"/>
    <x v="48"/>
    <x v="0"/>
    <x v="331"/>
    <x v="9"/>
    <n v="329"/>
    <n v="8800000"/>
    <n v="7600000"/>
    <n v="11200000"/>
    <x v="48"/>
    <x v="1"/>
    <n v="10900000"/>
    <n v="13700000"/>
    <x v="1"/>
    <x v="32"/>
    <n v="32900000"/>
    <x v="2"/>
    <n v="2283333"/>
    <x v="0"/>
  </r>
  <r>
    <x v="1431"/>
    <x v="3"/>
    <x v="1"/>
    <x v="0"/>
    <x v="32"/>
    <x v="2"/>
    <x v="345"/>
    <x v="9"/>
    <n v="754"/>
    <n v="3500000"/>
    <n v="2700000"/>
    <n v="5300000"/>
    <x v="28"/>
    <x v="0"/>
    <n v="1600000"/>
    <n v="3000000"/>
    <x v="0"/>
    <x v="34"/>
    <n v="12900000"/>
    <x v="1"/>
    <n v="500000"/>
    <x v="0"/>
  </r>
  <r>
    <x v="1432"/>
    <x v="0"/>
    <x v="1"/>
    <x v="1"/>
    <x v="10"/>
    <x v="0"/>
    <x v="157"/>
    <x v="6"/>
    <n v="588"/>
    <n v="400000"/>
    <n v="100000"/>
    <n v="11600000"/>
    <x v="52"/>
    <x v="0"/>
    <n v="3600000"/>
    <n v="7800000"/>
    <x v="2"/>
    <x v="286"/>
    <n v="15000000"/>
    <x v="1"/>
    <n v="433333"/>
    <x v="0"/>
  </r>
  <r>
    <x v="1433"/>
    <x v="2"/>
    <x v="1"/>
    <x v="0"/>
    <x v="19"/>
    <x v="0"/>
    <x v="303"/>
    <x v="4"/>
    <n v="551"/>
    <n v="5300000"/>
    <n v="800000"/>
    <n v="18500000"/>
    <x v="53"/>
    <x v="0"/>
    <n v="8900000"/>
    <n v="16500000"/>
    <x v="2"/>
    <x v="560"/>
    <n v="31100000"/>
    <x v="2"/>
    <n v="4125000"/>
    <x v="0"/>
  </r>
  <r>
    <x v="1434"/>
    <x v="2"/>
    <x v="0"/>
    <x v="0"/>
    <x v="46"/>
    <x v="0"/>
    <x v="55"/>
    <x v="4"/>
    <n v="316"/>
    <n v="20200000"/>
    <n v="9700000"/>
    <n v="21300000"/>
    <x v="37"/>
    <x v="1"/>
    <n v="10700000"/>
    <n v="18900000"/>
    <x v="1"/>
    <x v="347"/>
    <n v="59500000"/>
    <x v="0"/>
    <n v="4725000"/>
    <x v="0"/>
  </r>
  <r>
    <x v="1435"/>
    <x v="0"/>
    <x v="1"/>
    <x v="1"/>
    <x v="76"/>
    <x v="0"/>
    <x v="213"/>
    <x v="0"/>
    <n v="382"/>
    <n v="0"/>
    <n v="11300000"/>
    <n v="20500000"/>
    <x v="17"/>
    <x v="1"/>
    <n v="26800000"/>
    <n v="32200000"/>
    <x v="1"/>
    <x v="113"/>
    <n v="40700000"/>
    <x v="0"/>
    <n v="2683333"/>
    <x v="0"/>
  </r>
  <r>
    <x v="1436"/>
    <x v="2"/>
    <x v="0"/>
    <x v="0"/>
    <x v="48"/>
    <x v="0"/>
    <x v="7"/>
    <x v="9"/>
    <n v="717"/>
    <n v="7000000"/>
    <n v="4100000"/>
    <n v="17100000"/>
    <x v="111"/>
    <x v="0"/>
    <n v="9700000"/>
    <n v="15000000"/>
    <x v="0"/>
    <x v="258"/>
    <n v="33500000"/>
    <x v="2"/>
    <n v="2500000"/>
    <x v="0"/>
  </r>
  <r>
    <x v="1437"/>
    <x v="1"/>
    <x v="0"/>
    <x v="0"/>
    <x v="81"/>
    <x v="0"/>
    <x v="230"/>
    <x v="9"/>
    <n v="676"/>
    <n v="3500000"/>
    <n v="2200000"/>
    <n v="5700000"/>
    <x v="80"/>
    <x v="0"/>
    <n v="4100000"/>
    <n v="7300000"/>
    <x v="3"/>
    <x v="236"/>
    <n v="14200000"/>
    <x v="1"/>
    <n v="1216667"/>
    <x v="0"/>
  </r>
  <r>
    <x v="1438"/>
    <x v="5"/>
    <x v="1"/>
    <x v="0"/>
    <x v="28"/>
    <x v="0"/>
    <x v="42"/>
    <x v="9"/>
    <n v="667"/>
    <n v="6000000"/>
    <n v="12600000"/>
    <n v="22500000"/>
    <x v="106"/>
    <x v="0"/>
    <n v="17900000"/>
    <n v="27800000"/>
    <x v="3"/>
    <x v="533"/>
    <n v="49100000"/>
    <x v="0"/>
    <n v="4633333"/>
    <x v="0"/>
  </r>
  <r>
    <x v="1439"/>
    <x v="2"/>
    <x v="1"/>
    <x v="0"/>
    <x v="45"/>
    <x v="0"/>
    <x v="132"/>
    <x v="2"/>
    <n v="821"/>
    <n v="1600000"/>
    <n v="6300000"/>
    <n v="11000000"/>
    <x v="115"/>
    <x v="0"/>
    <n v="6600000"/>
    <n v="10500000"/>
    <x v="4"/>
    <x v="158"/>
    <n v="22800000"/>
    <x v="4"/>
    <n v="525000"/>
    <x v="0"/>
  </r>
  <r>
    <x v="1440"/>
    <x v="1"/>
    <x v="0"/>
    <x v="0"/>
    <x v="62"/>
    <x v="0"/>
    <x v="277"/>
    <x v="2"/>
    <n v="345"/>
    <n v="9300000"/>
    <n v="5900000"/>
    <n v="17400000"/>
    <x v="44"/>
    <x v="1"/>
    <n v="16000000"/>
    <n v="20100000"/>
    <x v="1"/>
    <x v="429"/>
    <n v="38800000"/>
    <x v="2"/>
    <n v="1005000"/>
    <x v="0"/>
  </r>
  <r>
    <x v="1441"/>
    <x v="2"/>
    <x v="1"/>
    <x v="1"/>
    <x v="88"/>
    <x v="0"/>
    <x v="253"/>
    <x v="3"/>
    <n v="442"/>
    <n v="9500000"/>
    <n v="500000"/>
    <n v="18300000"/>
    <x v="47"/>
    <x v="1"/>
    <n v="14500000"/>
    <n v="19200000"/>
    <x v="1"/>
    <x v="459"/>
    <n v="34200000"/>
    <x v="2"/>
    <n v="1920000"/>
    <x v="0"/>
  </r>
  <r>
    <x v="1442"/>
    <x v="5"/>
    <x v="0"/>
    <x v="1"/>
    <x v="95"/>
    <x v="0"/>
    <x v="143"/>
    <x v="0"/>
    <n v="672"/>
    <n v="2000000"/>
    <n v="11300000"/>
    <n v="19600000"/>
    <x v="11"/>
    <x v="0"/>
    <n v="16900000"/>
    <n v="23300000"/>
    <x v="3"/>
    <x v="486"/>
    <n v="38900000"/>
    <x v="2"/>
    <n v="1941667"/>
    <x v="0"/>
  </r>
  <r>
    <x v="1443"/>
    <x v="2"/>
    <x v="1"/>
    <x v="1"/>
    <x v="2"/>
    <x v="0"/>
    <x v="170"/>
    <x v="5"/>
    <n v="508"/>
    <n v="19000000"/>
    <n v="5100000"/>
    <n v="31600000"/>
    <x v="49"/>
    <x v="0"/>
    <n v="17400000"/>
    <n v="29300000"/>
    <x v="2"/>
    <x v="555"/>
    <n v="64800000"/>
    <x v="0"/>
    <n v="14650000"/>
    <x v="0"/>
  </r>
  <r>
    <x v="1444"/>
    <x v="3"/>
    <x v="0"/>
    <x v="1"/>
    <x v="89"/>
    <x v="0"/>
    <x v="58"/>
    <x v="3"/>
    <n v="615"/>
    <n v="7000000"/>
    <n v="1600000"/>
    <n v="11400000"/>
    <x v="85"/>
    <x v="0"/>
    <n v="8800000"/>
    <n v="12300000"/>
    <x v="3"/>
    <x v="77"/>
    <n v="23400000"/>
    <x v="4"/>
    <n v="1230000"/>
    <x v="0"/>
  </r>
  <r>
    <x v="1445"/>
    <x v="5"/>
    <x v="0"/>
    <x v="1"/>
    <x v="69"/>
    <x v="3"/>
    <x v="346"/>
    <x v="1"/>
    <n v="689"/>
    <n v="3200000"/>
    <n v="2500000"/>
    <n v="3800000"/>
    <x v="9"/>
    <x v="0"/>
    <n v="2800000"/>
    <n v="4400000"/>
    <x v="3"/>
    <x v="415"/>
    <n v="11300000"/>
    <x v="1"/>
    <n v="550000"/>
    <x v="0"/>
  </r>
  <r>
    <x v="1446"/>
    <x v="5"/>
    <x v="0"/>
    <x v="0"/>
    <x v="57"/>
    <x v="4"/>
    <x v="106"/>
    <x v="6"/>
    <n v="747"/>
    <n v="100000"/>
    <n v="0"/>
    <n v="700000"/>
    <x v="70"/>
    <x v="1"/>
    <n v="1000000"/>
    <n v="1200000"/>
    <x v="0"/>
    <x v="561"/>
    <n v="1100000"/>
    <x v="3"/>
    <n v="66667"/>
    <x v="3"/>
  </r>
  <r>
    <x v="1447"/>
    <x v="5"/>
    <x v="0"/>
    <x v="1"/>
    <x v="24"/>
    <x v="0"/>
    <x v="261"/>
    <x v="3"/>
    <n v="412"/>
    <n v="0"/>
    <n v="15600000"/>
    <n v="32000000"/>
    <x v="47"/>
    <x v="1"/>
    <n v="18100000"/>
    <n v="22800000"/>
    <x v="1"/>
    <x v="100"/>
    <n v="56600000"/>
    <x v="0"/>
    <n v="2280000"/>
    <x v="0"/>
  </r>
  <r>
    <x v="1448"/>
    <x v="5"/>
    <x v="0"/>
    <x v="0"/>
    <x v="83"/>
    <x v="0"/>
    <x v="205"/>
    <x v="5"/>
    <n v="703"/>
    <n v="6300000"/>
    <n v="7300000"/>
    <n v="15900000"/>
    <x v="87"/>
    <x v="0"/>
    <n v="9500000"/>
    <n v="16900000"/>
    <x v="0"/>
    <x v="239"/>
    <n v="35900000"/>
    <x v="2"/>
    <n v="8450000"/>
    <x v="0"/>
  </r>
  <r>
    <x v="1449"/>
    <x v="3"/>
    <x v="1"/>
    <x v="0"/>
    <x v="18"/>
    <x v="0"/>
    <x v="181"/>
    <x v="7"/>
    <n v="884"/>
    <n v="1200000"/>
    <n v="4800000"/>
    <n v="19500000"/>
    <x v="18"/>
    <x v="0"/>
    <n v="13700000"/>
    <n v="22200000"/>
    <x v="4"/>
    <x v="562"/>
    <n v="31300000"/>
    <x v="2"/>
    <n v="1387500"/>
    <x v="0"/>
  </r>
  <r>
    <x v="1450"/>
    <x v="3"/>
    <x v="0"/>
    <x v="1"/>
    <x v="49"/>
    <x v="0"/>
    <x v="75"/>
    <x v="6"/>
    <n v="651"/>
    <n v="1000000"/>
    <n v="100000"/>
    <n v="7800000"/>
    <x v="20"/>
    <x v="0"/>
    <n v="6000000"/>
    <n v="8600000"/>
    <x v="3"/>
    <x v="438"/>
    <n v="11500000"/>
    <x v="1"/>
    <n v="477778"/>
    <x v="0"/>
  </r>
  <r>
    <x v="1451"/>
    <x v="4"/>
    <x v="1"/>
    <x v="0"/>
    <x v="58"/>
    <x v="0"/>
    <x v="247"/>
    <x v="8"/>
    <n v="793"/>
    <n v="16700000"/>
    <n v="1400000"/>
    <n v="17500000"/>
    <x v="115"/>
    <x v="0"/>
    <n v="13400000"/>
    <n v="17300000"/>
    <x v="0"/>
    <x v="368"/>
    <n v="42200000"/>
    <x v="0"/>
    <n v="1235714"/>
    <x v="0"/>
  </r>
  <r>
    <x v="1452"/>
    <x v="0"/>
    <x v="1"/>
    <x v="0"/>
    <x v="96"/>
    <x v="0"/>
    <x v="288"/>
    <x v="4"/>
    <n v="407"/>
    <n v="9800000"/>
    <n v="100000"/>
    <n v="20200000"/>
    <x v="26"/>
    <x v="0"/>
    <n v="16000000"/>
    <n v="21800000"/>
    <x v="1"/>
    <x v="304"/>
    <n v="36200000"/>
    <x v="2"/>
    <n v="5450000"/>
    <x v="0"/>
  </r>
  <r>
    <x v="1453"/>
    <x v="0"/>
    <x v="1"/>
    <x v="0"/>
    <x v="1"/>
    <x v="0"/>
    <x v="117"/>
    <x v="1"/>
    <n v="390"/>
    <n v="800000"/>
    <n v="3100000"/>
    <n v="10100000"/>
    <x v="41"/>
    <x v="1"/>
    <n v="7700000"/>
    <n v="11100000"/>
    <x v="1"/>
    <x v="253"/>
    <n v="18100000"/>
    <x v="1"/>
    <n v="1387500"/>
    <x v="0"/>
  </r>
  <r>
    <x v="1454"/>
    <x v="2"/>
    <x v="1"/>
    <x v="1"/>
    <x v="57"/>
    <x v="4"/>
    <x v="194"/>
    <x v="0"/>
    <n v="469"/>
    <n v="600000"/>
    <n v="400000"/>
    <n v="700000"/>
    <x v="19"/>
    <x v="1"/>
    <n v="700000"/>
    <n v="1000000"/>
    <x v="1"/>
    <x v="498"/>
    <n v="2000000"/>
    <x v="3"/>
    <n v="83333"/>
    <x v="3"/>
  </r>
  <r>
    <x v="1455"/>
    <x v="4"/>
    <x v="0"/>
    <x v="0"/>
    <x v="14"/>
    <x v="0"/>
    <x v="160"/>
    <x v="9"/>
    <n v="373"/>
    <n v="6800000"/>
    <n v="8600000"/>
    <n v="14300000"/>
    <x v="17"/>
    <x v="1"/>
    <n v="5000000"/>
    <n v="10400000"/>
    <x v="1"/>
    <x v="422"/>
    <n v="34400000"/>
    <x v="2"/>
    <n v="1733333"/>
    <x v="0"/>
  </r>
  <r>
    <x v="1456"/>
    <x v="4"/>
    <x v="0"/>
    <x v="1"/>
    <x v="30"/>
    <x v="3"/>
    <x v="243"/>
    <x v="5"/>
    <n v="304"/>
    <n v="2400000"/>
    <n v="1600000"/>
    <n v="3300000"/>
    <x v="28"/>
    <x v="0"/>
    <n v="4400000"/>
    <n v="5800000"/>
    <x v="1"/>
    <x v="118"/>
    <n v="8800000"/>
    <x v="3"/>
    <n v="2900000"/>
    <x v="0"/>
  </r>
  <r>
    <x v="1457"/>
    <x v="3"/>
    <x v="1"/>
    <x v="0"/>
    <x v="16"/>
    <x v="0"/>
    <x v="293"/>
    <x v="1"/>
    <n v="833"/>
    <n v="4600000"/>
    <n v="1300000"/>
    <n v="6800000"/>
    <x v="1"/>
    <x v="0"/>
    <n v="5000000"/>
    <n v="8300000"/>
    <x v="4"/>
    <x v="338"/>
    <n v="15400000"/>
    <x v="1"/>
    <n v="1037500"/>
    <x v="0"/>
  </r>
  <r>
    <x v="1458"/>
    <x v="0"/>
    <x v="0"/>
    <x v="0"/>
    <x v="84"/>
    <x v="0"/>
    <x v="152"/>
    <x v="5"/>
    <n v="302"/>
    <n v="18700000"/>
    <n v="10700000"/>
    <n v="26900000"/>
    <x v="92"/>
    <x v="0"/>
    <n v="11700000"/>
    <n v="20900000"/>
    <x v="1"/>
    <x v="263"/>
    <n v="63200000"/>
    <x v="0"/>
    <n v="10450000"/>
    <x v="0"/>
  </r>
  <r>
    <x v="1459"/>
    <x v="1"/>
    <x v="0"/>
    <x v="0"/>
    <x v="94"/>
    <x v="0"/>
    <x v="200"/>
    <x v="9"/>
    <n v="397"/>
    <n v="11000000"/>
    <n v="13200000"/>
    <n v="24600000"/>
    <x v="78"/>
    <x v="1"/>
    <n v="24900000"/>
    <n v="28700000"/>
    <x v="1"/>
    <x v="563"/>
    <n v="56400000"/>
    <x v="0"/>
    <n v="4783333"/>
    <x v="0"/>
  </r>
  <r>
    <x v="1460"/>
    <x v="5"/>
    <x v="0"/>
    <x v="0"/>
    <x v="1"/>
    <x v="0"/>
    <x v="259"/>
    <x v="9"/>
    <n v="891"/>
    <n v="4900000"/>
    <n v="300000"/>
    <n v="12600000"/>
    <x v="61"/>
    <x v="0"/>
    <n v="6400000"/>
    <n v="10000000"/>
    <x v="4"/>
    <x v="448"/>
    <n v="21900000"/>
    <x v="4"/>
    <n v="1666667"/>
    <x v="0"/>
  </r>
  <r>
    <x v="1461"/>
    <x v="2"/>
    <x v="1"/>
    <x v="0"/>
    <x v="1"/>
    <x v="0"/>
    <x v="1"/>
    <x v="5"/>
    <n v="457"/>
    <n v="700000"/>
    <n v="500000"/>
    <n v="14100000"/>
    <x v="35"/>
    <x v="1"/>
    <n v="7300000"/>
    <n v="12200000"/>
    <x v="1"/>
    <x v="532"/>
    <n v="19400000"/>
    <x v="1"/>
    <n v="6100000"/>
    <x v="0"/>
  </r>
  <r>
    <x v="1462"/>
    <x v="4"/>
    <x v="1"/>
    <x v="0"/>
    <x v="27"/>
    <x v="3"/>
    <x v="100"/>
    <x v="7"/>
    <n v="657"/>
    <n v="200000"/>
    <n v="100000"/>
    <n v="5700000"/>
    <x v="81"/>
    <x v="0"/>
    <n v="2000000"/>
    <n v="3200000"/>
    <x v="3"/>
    <x v="145"/>
    <n v="7600000"/>
    <x v="3"/>
    <n v="200000"/>
    <x v="0"/>
  </r>
  <r>
    <x v="1463"/>
    <x v="0"/>
    <x v="1"/>
    <x v="1"/>
    <x v="61"/>
    <x v="4"/>
    <x v="23"/>
    <x v="5"/>
    <n v="480"/>
    <n v="200000"/>
    <n v="700000"/>
    <n v="1600000"/>
    <x v="70"/>
    <x v="0"/>
    <n v="1200000"/>
    <n v="1400000"/>
    <x v="1"/>
    <x v="295"/>
    <n v="2900000"/>
    <x v="3"/>
    <n v="700000"/>
    <x v="0"/>
  </r>
  <r>
    <x v="1464"/>
    <x v="3"/>
    <x v="0"/>
    <x v="1"/>
    <x v="60"/>
    <x v="0"/>
    <x v="247"/>
    <x v="2"/>
    <n v="840"/>
    <n v="3600000"/>
    <n v="5100000"/>
    <n v="12900000"/>
    <x v="86"/>
    <x v="0"/>
    <n v="15000000"/>
    <n v="17300000"/>
    <x v="4"/>
    <x v="564"/>
    <n v="26000000"/>
    <x v="4"/>
    <n v="865000"/>
    <x v="0"/>
  </r>
  <r>
    <x v="1465"/>
    <x v="0"/>
    <x v="1"/>
    <x v="1"/>
    <x v="37"/>
    <x v="0"/>
    <x v="79"/>
    <x v="0"/>
    <n v="866"/>
    <n v="6000000"/>
    <n v="600000"/>
    <n v="8400000"/>
    <x v="12"/>
    <x v="0"/>
    <n v="6100000"/>
    <n v="8000000"/>
    <x v="4"/>
    <x v="122"/>
    <n v="18800000"/>
    <x v="1"/>
    <n v="666667"/>
    <x v="0"/>
  </r>
  <r>
    <x v="1466"/>
    <x v="1"/>
    <x v="1"/>
    <x v="0"/>
    <x v="39"/>
    <x v="0"/>
    <x v="158"/>
    <x v="1"/>
    <n v="619"/>
    <n v="4100000"/>
    <n v="6600000"/>
    <n v="17100000"/>
    <x v="115"/>
    <x v="0"/>
    <n v="13100000"/>
    <n v="17000000"/>
    <x v="3"/>
    <x v="110"/>
    <n v="32100000"/>
    <x v="2"/>
    <n v="2125000"/>
    <x v="0"/>
  </r>
  <r>
    <x v="1467"/>
    <x v="5"/>
    <x v="0"/>
    <x v="1"/>
    <x v="24"/>
    <x v="0"/>
    <x v="70"/>
    <x v="5"/>
    <n v="748"/>
    <n v="7900000"/>
    <n v="9800000"/>
    <n v="25700000"/>
    <x v="114"/>
    <x v="0"/>
    <n v="22000000"/>
    <n v="33500000"/>
    <x v="0"/>
    <x v="489"/>
    <n v="52400000"/>
    <x v="0"/>
    <n v="16750000"/>
    <x v="0"/>
  </r>
  <r>
    <x v="1468"/>
    <x v="2"/>
    <x v="1"/>
    <x v="1"/>
    <x v="35"/>
    <x v="0"/>
    <x v="191"/>
    <x v="0"/>
    <n v="881"/>
    <n v="27000000"/>
    <n v="14100000"/>
    <n v="21600000"/>
    <x v="124"/>
    <x v="0"/>
    <n v="16600000"/>
    <n v="25500000"/>
    <x v="4"/>
    <x v="138"/>
    <n v="72200000"/>
    <x v="0"/>
    <n v="2125000"/>
    <x v="0"/>
  </r>
  <r>
    <x v="1469"/>
    <x v="0"/>
    <x v="0"/>
    <x v="1"/>
    <x v="84"/>
    <x v="0"/>
    <x v="110"/>
    <x v="1"/>
    <n v="829"/>
    <n v="14300000"/>
    <n v="8100000"/>
    <n v="22400000"/>
    <x v="82"/>
    <x v="0"/>
    <n v="9300000"/>
    <n v="13900000"/>
    <x v="4"/>
    <x v="3"/>
    <n v="51700000"/>
    <x v="0"/>
    <n v="1737500"/>
    <x v="0"/>
  </r>
  <r>
    <x v="1470"/>
    <x v="2"/>
    <x v="1"/>
    <x v="0"/>
    <x v="39"/>
    <x v="0"/>
    <x v="117"/>
    <x v="9"/>
    <n v="312"/>
    <n v="4800000"/>
    <n v="3800000"/>
    <n v="10100000"/>
    <x v="1"/>
    <x v="1"/>
    <n v="7800000"/>
    <n v="11100000"/>
    <x v="1"/>
    <x v="365"/>
    <n v="23000000"/>
    <x v="4"/>
    <n v="1850000"/>
    <x v="0"/>
  </r>
  <r>
    <x v="1471"/>
    <x v="2"/>
    <x v="1"/>
    <x v="0"/>
    <x v="58"/>
    <x v="0"/>
    <x v="244"/>
    <x v="3"/>
    <n v="467"/>
    <n v="15200000"/>
    <n v="6000000"/>
    <n v="20300000"/>
    <x v="32"/>
    <x v="1"/>
    <n v="16200000"/>
    <n v="21400000"/>
    <x v="1"/>
    <x v="11"/>
    <n v="48100000"/>
    <x v="0"/>
    <n v="2140000"/>
    <x v="0"/>
  </r>
  <r>
    <x v="1472"/>
    <x v="5"/>
    <x v="0"/>
    <x v="1"/>
    <x v="75"/>
    <x v="0"/>
    <x v="135"/>
    <x v="6"/>
    <n v="650"/>
    <n v="5400000"/>
    <n v="2300000"/>
    <n v="17600000"/>
    <x v="61"/>
    <x v="0"/>
    <n v="10700000"/>
    <n v="14300000"/>
    <x v="3"/>
    <x v="538"/>
    <n v="30500000"/>
    <x v="2"/>
    <n v="794444"/>
    <x v="0"/>
  </r>
  <r>
    <x v="1473"/>
    <x v="2"/>
    <x v="0"/>
    <x v="1"/>
    <x v="61"/>
    <x v="4"/>
    <x v="85"/>
    <x v="9"/>
    <n v="711"/>
    <n v="100000"/>
    <n v="300000"/>
    <n v="1400000"/>
    <x v="69"/>
    <x v="0"/>
    <n v="1000000"/>
    <n v="1100000"/>
    <x v="0"/>
    <x v="223"/>
    <n v="2200000"/>
    <x v="3"/>
    <n v="183333"/>
    <x v="2"/>
  </r>
  <r>
    <x v="1474"/>
    <x v="4"/>
    <x v="1"/>
    <x v="0"/>
    <x v="77"/>
    <x v="2"/>
    <x v="133"/>
    <x v="6"/>
    <n v="886"/>
    <n v="2800000"/>
    <n v="500000"/>
    <n v="3800000"/>
    <x v="8"/>
    <x v="0"/>
    <n v="3500000"/>
    <n v="4100000"/>
    <x v="4"/>
    <x v="517"/>
    <n v="8400000"/>
    <x v="3"/>
    <n v="227778"/>
    <x v="0"/>
  </r>
  <r>
    <x v="1475"/>
    <x v="3"/>
    <x v="1"/>
    <x v="0"/>
    <x v="63"/>
    <x v="0"/>
    <x v="338"/>
    <x v="4"/>
    <n v="494"/>
    <n v="5300000"/>
    <n v="12000000"/>
    <n v="24400000"/>
    <x v="98"/>
    <x v="1"/>
    <n v="18400000"/>
    <n v="28400000"/>
    <x v="1"/>
    <x v="27"/>
    <n v="51400000"/>
    <x v="0"/>
    <n v="7100000"/>
    <x v="0"/>
  </r>
  <r>
    <x v="1476"/>
    <x v="0"/>
    <x v="0"/>
    <x v="1"/>
    <x v="92"/>
    <x v="0"/>
    <x v="141"/>
    <x v="8"/>
    <n v="741"/>
    <n v="1300000"/>
    <n v="6000000"/>
    <n v="20400000"/>
    <x v="54"/>
    <x v="0"/>
    <n v="5300000"/>
    <n v="10900000"/>
    <x v="0"/>
    <x v="151"/>
    <n v="33100000"/>
    <x v="2"/>
    <n v="778571"/>
    <x v="0"/>
  </r>
  <r>
    <x v="1477"/>
    <x v="4"/>
    <x v="1"/>
    <x v="0"/>
    <x v="97"/>
    <x v="2"/>
    <x v="154"/>
    <x v="0"/>
    <n v="876"/>
    <n v="400000"/>
    <n v="100000"/>
    <n v="3800000"/>
    <x v="25"/>
    <x v="0"/>
    <n v="2300000"/>
    <n v="3300000"/>
    <x v="4"/>
    <x v="317"/>
    <n v="5500000"/>
    <x v="3"/>
    <n v="275000"/>
    <x v="0"/>
  </r>
  <r>
    <x v="1478"/>
    <x v="1"/>
    <x v="0"/>
    <x v="1"/>
    <x v="23"/>
    <x v="0"/>
    <x v="347"/>
    <x v="8"/>
    <n v="610"/>
    <n v="14300000"/>
    <n v="0"/>
    <n v="13900000"/>
    <x v="111"/>
    <x v="0"/>
    <n v="21100000"/>
    <n v="26400000"/>
    <x v="3"/>
    <x v="258"/>
    <n v="35200000"/>
    <x v="2"/>
    <n v="1885714"/>
    <x v="0"/>
  </r>
  <r>
    <x v="1479"/>
    <x v="3"/>
    <x v="0"/>
    <x v="0"/>
    <x v="94"/>
    <x v="0"/>
    <x v="292"/>
    <x v="9"/>
    <n v="778"/>
    <n v="12900000"/>
    <n v="2400000"/>
    <n v="25500000"/>
    <x v="34"/>
    <x v="0"/>
    <n v="15100000"/>
    <n v="26000000"/>
    <x v="0"/>
    <x v="377"/>
    <n v="48400000"/>
    <x v="0"/>
    <n v="4333333"/>
    <x v="0"/>
  </r>
  <r>
    <x v="1480"/>
    <x v="3"/>
    <x v="0"/>
    <x v="1"/>
    <x v="50"/>
    <x v="1"/>
    <x v="189"/>
    <x v="8"/>
    <n v="571"/>
    <n v="200000"/>
    <n v="400000"/>
    <n v="1900000"/>
    <x v="66"/>
    <x v="0"/>
    <n v="1400000"/>
    <n v="1800000"/>
    <x v="2"/>
    <x v="295"/>
    <n v="3200000"/>
    <x v="3"/>
    <n v="128571"/>
    <x v="1"/>
  </r>
  <r>
    <x v="1481"/>
    <x v="2"/>
    <x v="0"/>
    <x v="1"/>
    <x v="82"/>
    <x v="0"/>
    <x v="286"/>
    <x v="6"/>
    <n v="554"/>
    <n v="12500000"/>
    <n v="7900000"/>
    <n v="28500000"/>
    <x v="47"/>
    <x v="0"/>
    <n v="20400000"/>
    <n v="25100000"/>
    <x v="2"/>
    <x v="232"/>
    <n v="56400000"/>
    <x v="0"/>
    <n v="1394444"/>
    <x v="0"/>
  </r>
  <r>
    <x v="1482"/>
    <x v="1"/>
    <x v="1"/>
    <x v="1"/>
    <x v="93"/>
    <x v="0"/>
    <x v="34"/>
    <x v="1"/>
    <n v="712"/>
    <n v="6800000"/>
    <n v="1700000"/>
    <n v="8800000"/>
    <x v="101"/>
    <x v="0"/>
    <n v="4700000"/>
    <n v="6200000"/>
    <x v="0"/>
    <x v="83"/>
    <n v="19600000"/>
    <x v="1"/>
    <n v="775000"/>
    <x v="0"/>
  </r>
  <r>
    <x v="1483"/>
    <x v="3"/>
    <x v="1"/>
    <x v="1"/>
    <x v="47"/>
    <x v="0"/>
    <x v="280"/>
    <x v="4"/>
    <n v="695"/>
    <n v="9500000"/>
    <n v="7100000"/>
    <n v="11700000"/>
    <x v="104"/>
    <x v="0"/>
    <n v="3700000"/>
    <n v="11500000"/>
    <x v="3"/>
    <x v="459"/>
    <n v="33900000"/>
    <x v="2"/>
    <n v="2875000"/>
    <x v="0"/>
  </r>
  <r>
    <x v="1484"/>
    <x v="1"/>
    <x v="1"/>
    <x v="1"/>
    <x v="92"/>
    <x v="0"/>
    <x v="141"/>
    <x v="2"/>
    <n v="366"/>
    <n v="3700000"/>
    <n v="500000"/>
    <n v="21000000"/>
    <x v="45"/>
    <x v="1"/>
    <n v="6100000"/>
    <n v="10900000"/>
    <x v="1"/>
    <x v="252"/>
    <n v="30600000"/>
    <x v="2"/>
    <n v="545000"/>
    <x v="0"/>
  </r>
  <r>
    <x v="1485"/>
    <x v="5"/>
    <x v="1"/>
    <x v="1"/>
    <x v="69"/>
    <x v="3"/>
    <x v="111"/>
    <x v="3"/>
    <n v="426"/>
    <n v="5000000"/>
    <n v="1500000"/>
    <n v="5900000"/>
    <x v="9"/>
    <x v="1"/>
    <n v="3900000"/>
    <n v="5500000"/>
    <x v="1"/>
    <x v="17"/>
    <n v="14200000"/>
    <x v="1"/>
    <n v="550000"/>
    <x v="0"/>
  </r>
  <r>
    <x v="1486"/>
    <x v="1"/>
    <x v="1"/>
    <x v="0"/>
    <x v="10"/>
    <x v="0"/>
    <x v="270"/>
    <x v="3"/>
    <n v="320"/>
    <n v="5100000"/>
    <n v="500000"/>
    <n v="7700000"/>
    <x v="101"/>
    <x v="1"/>
    <n v="5400000"/>
    <n v="6900000"/>
    <x v="1"/>
    <x v="128"/>
    <n v="16200000"/>
    <x v="1"/>
    <n v="690000"/>
    <x v="0"/>
  </r>
  <r>
    <x v="1487"/>
    <x v="2"/>
    <x v="1"/>
    <x v="1"/>
    <x v="32"/>
    <x v="2"/>
    <x v="234"/>
    <x v="1"/>
    <n v="543"/>
    <n v="1500000"/>
    <n v="1200000"/>
    <n v="2700000"/>
    <x v="55"/>
    <x v="1"/>
    <n v="2600000"/>
    <n v="4600000"/>
    <x v="2"/>
    <x v="371"/>
    <n v="6800000"/>
    <x v="3"/>
    <n v="575000"/>
    <x v="0"/>
  </r>
  <r>
    <x v="1488"/>
    <x v="0"/>
    <x v="0"/>
    <x v="0"/>
    <x v="81"/>
    <x v="0"/>
    <x v="161"/>
    <x v="7"/>
    <n v="525"/>
    <n v="8200000"/>
    <n v="1800000"/>
    <n v="5800000"/>
    <x v="51"/>
    <x v="1"/>
    <n v="8600000"/>
    <n v="11000000"/>
    <x v="2"/>
    <x v="74"/>
    <n v="18600000"/>
    <x v="1"/>
    <n v="687500"/>
    <x v="0"/>
  </r>
  <r>
    <x v="1489"/>
    <x v="1"/>
    <x v="1"/>
    <x v="1"/>
    <x v="44"/>
    <x v="0"/>
    <x v="269"/>
    <x v="0"/>
    <n v="812"/>
    <n v="4800000"/>
    <n v="4900000"/>
    <n v="7500000"/>
    <x v="6"/>
    <x v="0"/>
    <n v="8800000"/>
    <n v="13100000"/>
    <x v="4"/>
    <x v="227"/>
    <n v="20500000"/>
    <x v="4"/>
    <n v="1091667"/>
    <x v="0"/>
  </r>
  <r>
    <x v="1490"/>
    <x v="1"/>
    <x v="1"/>
    <x v="0"/>
    <x v="23"/>
    <x v="0"/>
    <x v="29"/>
    <x v="8"/>
    <n v="697"/>
    <n v="15100000"/>
    <n v="10400000"/>
    <n v="14300000"/>
    <x v="118"/>
    <x v="0"/>
    <n v="18600000"/>
    <n v="25300000"/>
    <x v="3"/>
    <x v="565"/>
    <n v="46800000"/>
    <x v="0"/>
    <n v="1807143"/>
    <x v="0"/>
  </r>
  <r>
    <x v="1491"/>
    <x v="5"/>
    <x v="1"/>
    <x v="0"/>
    <x v="45"/>
    <x v="0"/>
    <x v="125"/>
    <x v="0"/>
    <n v="527"/>
    <n v="10600000"/>
    <n v="5100000"/>
    <n v="11100000"/>
    <x v="78"/>
    <x v="1"/>
    <n v="11300000"/>
    <n v="15100000"/>
    <x v="2"/>
    <x v="566"/>
    <n v="30700000"/>
    <x v="2"/>
    <n v="1258333"/>
    <x v="0"/>
  </r>
  <r>
    <x v="1492"/>
    <x v="5"/>
    <x v="1"/>
    <x v="0"/>
    <x v="7"/>
    <x v="0"/>
    <x v="209"/>
    <x v="4"/>
    <n v="512"/>
    <n v="4300000"/>
    <n v="7000000"/>
    <n v="21400000"/>
    <x v="90"/>
    <x v="0"/>
    <n v="14200000"/>
    <n v="17200000"/>
    <x v="2"/>
    <x v="30"/>
    <n v="38400000"/>
    <x v="2"/>
    <n v="4300000"/>
    <x v="0"/>
  </r>
  <r>
    <x v="1493"/>
    <x v="1"/>
    <x v="0"/>
    <x v="0"/>
    <x v="1"/>
    <x v="0"/>
    <x v="298"/>
    <x v="4"/>
    <n v="671"/>
    <n v="3400000"/>
    <n v="6300000"/>
    <n v="10400000"/>
    <x v="35"/>
    <x v="0"/>
    <n v="4300000"/>
    <n v="9200000"/>
    <x v="3"/>
    <x v="209"/>
    <n v="24200000"/>
    <x v="4"/>
    <n v="2300000"/>
    <x v="0"/>
  </r>
  <r>
    <x v="1494"/>
    <x v="5"/>
    <x v="0"/>
    <x v="1"/>
    <x v="71"/>
    <x v="0"/>
    <x v="223"/>
    <x v="2"/>
    <n v="539"/>
    <n v="1000000"/>
    <n v="4000000"/>
    <n v="8200000"/>
    <x v="20"/>
    <x v="1"/>
    <n v="6100000"/>
    <n v="8700000"/>
    <x v="2"/>
    <x v="334"/>
    <n v="15400000"/>
    <x v="1"/>
    <n v="435000"/>
    <x v="0"/>
  </r>
  <r>
    <x v="1495"/>
    <x v="3"/>
    <x v="1"/>
    <x v="0"/>
    <x v="71"/>
    <x v="0"/>
    <x v="231"/>
    <x v="3"/>
    <n v="532"/>
    <n v="2700000"/>
    <n v="300000"/>
    <n v="7500000"/>
    <x v="9"/>
    <x v="1"/>
    <n v="5600000"/>
    <n v="7200000"/>
    <x v="2"/>
    <x v="453"/>
    <n v="12700000"/>
    <x v="1"/>
    <n v="720000"/>
    <x v="0"/>
  </r>
  <r>
    <x v="1496"/>
    <x v="2"/>
    <x v="1"/>
    <x v="1"/>
    <x v="72"/>
    <x v="0"/>
    <x v="36"/>
    <x v="7"/>
    <n v="485"/>
    <n v="2000000"/>
    <n v="3600000"/>
    <n v="5600000"/>
    <x v="80"/>
    <x v="1"/>
    <n v="4500000"/>
    <n v="7700000"/>
    <x v="1"/>
    <x v="313"/>
    <n v="13700000"/>
    <x v="1"/>
    <n v="481250"/>
    <x v="0"/>
  </r>
  <r>
    <x v="1497"/>
    <x v="1"/>
    <x v="1"/>
    <x v="1"/>
    <x v="67"/>
    <x v="1"/>
    <x v="233"/>
    <x v="9"/>
    <n v="521"/>
    <n v="100000"/>
    <n v="1700000"/>
    <n v="2100000"/>
    <x v="14"/>
    <x v="1"/>
    <n v="1400000"/>
    <n v="2100000"/>
    <x v="2"/>
    <x v="450"/>
    <n v="4800000"/>
    <x v="3"/>
    <n v="350000"/>
    <x v="0"/>
  </r>
  <r>
    <x v="1498"/>
    <x v="5"/>
    <x v="1"/>
    <x v="0"/>
    <x v="10"/>
    <x v="0"/>
    <x v="14"/>
    <x v="3"/>
    <n v="874"/>
    <n v="400000"/>
    <n v="1200000"/>
    <n v="10100000"/>
    <x v="1"/>
    <x v="0"/>
    <n v="4100000"/>
    <n v="7400000"/>
    <x v="4"/>
    <x v="64"/>
    <n v="14600000"/>
    <x v="1"/>
    <n v="740000"/>
    <x v="0"/>
  </r>
  <r>
    <x v="1499"/>
    <x v="0"/>
    <x v="1"/>
    <x v="0"/>
    <x v="4"/>
    <x v="0"/>
    <x v="281"/>
    <x v="3"/>
    <n v="788"/>
    <n v="1300000"/>
    <n v="10300000"/>
    <n v="27200000"/>
    <x v="138"/>
    <x v="0"/>
    <n v="8900000"/>
    <n v="22900000"/>
    <x v="0"/>
    <x v="148"/>
    <n v="48600000"/>
    <x v="0"/>
    <n v="2290000"/>
    <x v="0"/>
  </r>
  <r>
    <x v="1500"/>
    <x v="0"/>
    <x v="1"/>
    <x v="0"/>
    <x v="75"/>
    <x v="0"/>
    <x v="69"/>
    <x v="0"/>
    <n v="659"/>
    <n v="11500000"/>
    <n v="5200000"/>
    <n v="18100000"/>
    <x v="44"/>
    <x v="0"/>
    <n v="10700000"/>
    <n v="14800000"/>
    <x v="3"/>
    <x v="394"/>
    <n v="40000000"/>
    <x v="0"/>
    <n v="1233333"/>
    <x v="0"/>
  </r>
  <r>
    <x v="1501"/>
    <x v="5"/>
    <x v="0"/>
    <x v="1"/>
    <x v="73"/>
    <x v="0"/>
    <x v="179"/>
    <x v="7"/>
    <n v="498"/>
    <n v="14800000"/>
    <n v="3000000"/>
    <n v="21000000"/>
    <x v="111"/>
    <x v="1"/>
    <n v="14300000"/>
    <n v="19600000"/>
    <x v="1"/>
    <x v="148"/>
    <n v="47400000"/>
    <x v="0"/>
    <n v="1225000"/>
    <x v="0"/>
  </r>
  <r>
    <x v="1502"/>
    <x v="0"/>
    <x v="0"/>
    <x v="1"/>
    <x v="5"/>
    <x v="0"/>
    <x v="146"/>
    <x v="2"/>
    <n v="310"/>
    <n v="11800000"/>
    <n v="4600000"/>
    <n v="12900000"/>
    <x v="52"/>
    <x v="1"/>
    <n v="9000000"/>
    <n v="13200000"/>
    <x v="1"/>
    <x v="234"/>
    <n v="34100000"/>
    <x v="2"/>
    <n v="660000"/>
    <x v="0"/>
  </r>
  <r>
    <x v="1503"/>
    <x v="1"/>
    <x v="0"/>
    <x v="0"/>
    <x v="55"/>
    <x v="0"/>
    <x v="173"/>
    <x v="9"/>
    <n v="785"/>
    <n v="2900000"/>
    <n v="1800000"/>
    <n v="6700000"/>
    <x v="88"/>
    <x v="0"/>
    <n v="3000000"/>
    <n v="4700000"/>
    <x v="0"/>
    <x v="236"/>
    <n v="13400000"/>
    <x v="1"/>
    <n v="783333"/>
    <x v="0"/>
  </r>
  <r>
    <x v="1504"/>
    <x v="1"/>
    <x v="0"/>
    <x v="0"/>
    <x v="29"/>
    <x v="0"/>
    <x v="223"/>
    <x v="3"/>
    <n v="309"/>
    <n v="6300000"/>
    <n v="1000000"/>
    <n v="8600000"/>
    <x v="1"/>
    <x v="1"/>
    <n v="5400000"/>
    <n v="8700000"/>
    <x v="1"/>
    <x v="69"/>
    <n v="19500000"/>
    <x v="1"/>
    <n v="870000"/>
    <x v="0"/>
  </r>
  <r>
    <x v="1505"/>
    <x v="2"/>
    <x v="1"/>
    <x v="1"/>
    <x v="48"/>
    <x v="0"/>
    <x v="179"/>
    <x v="5"/>
    <n v="433"/>
    <n v="14700000"/>
    <n v="9900000"/>
    <n v="10800000"/>
    <x v="90"/>
    <x v="0"/>
    <n v="16600000"/>
    <n v="19600000"/>
    <x v="1"/>
    <x v="480"/>
    <n v="40700000"/>
    <x v="0"/>
    <n v="9800000"/>
    <x v="0"/>
  </r>
  <r>
    <x v="1506"/>
    <x v="5"/>
    <x v="1"/>
    <x v="1"/>
    <x v="61"/>
    <x v="4"/>
    <x v="123"/>
    <x v="6"/>
    <n v="801"/>
    <n v="100000"/>
    <n v="0"/>
    <n v="1500000"/>
    <x v="8"/>
    <x v="0"/>
    <n v="700000"/>
    <n v="1300000"/>
    <x v="4"/>
    <x v="455"/>
    <n v="2000000"/>
    <x v="3"/>
    <n v="72222"/>
    <x v="3"/>
  </r>
  <r>
    <x v="1507"/>
    <x v="2"/>
    <x v="0"/>
    <x v="1"/>
    <x v="19"/>
    <x v="0"/>
    <x v="222"/>
    <x v="9"/>
    <n v="488"/>
    <n v="16800000"/>
    <n v="11700000"/>
    <n v="21700000"/>
    <x v="60"/>
    <x v="1"/>
    <n v="15600000"/>
    <n v="22400000"/>
    <x v="1"/>
    <x v="537"/>
    <n v="56700000"/>
    <x v="0"/>
    <n v="3733333"/>
    <x v="0"/>
  </r>
  <r>
    <x v="1508"/>
    <x v="1"/>
    <x v="1"/>
    <x v="1"/>
    <x v="93"/>
    <x v="0"/>
    <x v="148"/>
    <x v="7"/>
    <n v="756"/>
    <n v="2900000"/>
    <n v="2100000"/>
    <n v="7500000"/>
    <x v="81"/>
    <x v="0"/>
    <n v="4800000"/>
    <n v="6000000"/>
    <x v="0"/>
    <x v="408"/>
    <n v="14800000"/>
    <x v="1"/>
    <n v="375000"/>
    <x v="0"/>
  </r>
  <r>
    <x v="1509"/>
    <x v="2"/>
    <x v="0"/>
    <x v="0"/>
    <x v="56"/>
    <x v="2"/>
    <x v="237"/>
    <x v="4"/>
    <n v="757"/>
    <n v="2500000"/>
    <n v="100000"/>
    <n v="3800000"/>
    <x v="27"/>
    <x v="0"/>
    <n v="1900000"/>
    <n v="2800000"/>
    <x v="0"/>
    <x v="567"/>
    <n v="7400000"/>
    <x v="3"/>
    <n v="700000"/>
    <x v="0"/>
  </r>
  <r>
    <x v="1510"/>
    <x v="3"/>
    <x v="1"/>
    <x v="0"/>
    <x v="86"/>
    <x v="0"/>
    <x v="60"/>
    <x v="9"/>
    <n v="828"/>
    <n v="8500000"/>
    <n v="6000000"/>
    <n v="8700000"/>
    <x v="90"/>
    <x v="0"/>
    <n v="7100000"/>
    <n v="10100000"/>
    <x v="4"/>
    <x v="173"/>
    <n v="26400000"/>
    <x v="4"/>
    <n v="1683333"/>
    <x v="0"/>
  </r>
  <r>
    <x v="1511"/>
    <x v="2"/>
    <x v="0"/>
    <x v="1"/>
    <x v="89"/>
    <x v="0"/>
    <x v="231"/>
    <x v="0"/>
    <n v="733"/>
    <n v="4800000"/>
    <n v="2700000"/>
    <n v="8100000"/>
    <x v="91"/>
    <x v="0"/>
    <n v="5000000"/>
    <n v="7200000"/>
    <x v="0"/>
    <x v="568"/>
    <n v="19000000"/>
    <x v="1"/>
    <n v="600000"/>
    <x v="0"/>
  </r>
  <r>
    <x v="1512"/>
    <x v="1"/>
    <x v="1"/>
    <x v="0"/>
    <x v="0"/>
    <x v="0"/>
    <x v="195"/>
    <x v="1"/>
    <n v="421"/>
    <n v="1600000"/>
    <n v="14100000"/>
    <n v="33600000"/>
    <x v="140"/>
    <x v="1"/>
    <n v="24400000"/>
    <n v="38200000"/>
    <x v="1"/>
    <x v="153"/>
    <n v="58900000"/>
    <x v="0"/>
    <n v="4775000"/>
    <x v="0"/>
  </r>
  <r>
    <x v="1513"/>
    <x v="2"/>
    <x v="1"/>
    <x v="0"/>
    <x v="48"/>
    <x v="0"/>
    <x v="299"/>
    <x v="4"/>
    <n v="872"/>
    <n v="4300000"/>
    <n v="7300000"/>
    <n v="18400000"/>
    <x v="53"/>
    <x v="0"/>
    <n v="12700000"/>
    <n v="20300000"/>
    <x v="4"/>
    <x v="265"/>
    <n v="35300000"/>
    <x v="2"/>
    <n v="5075000"/>
    <x v="0"/>
  </r>
  <r>
    <x v="1514"/>
    <x v="2"/>
    <x v="0"/>
    <x v="0"/>
    <x v="14"/>
    <x v="0"/>
    <x v="115"/>
    <x v="3"/>
    <n v="393"/>
    <n v="12400000"/>
    <n v="5300000"/>
    <n v="18700000"/>
    <x v="111"/>
    <x v="1"/>
    <n v="12100000"/>
    <n v="17400000"/>
    <x v="1"/>
    <x v="272"/>
    <n v="41100000"/>
    <x v="0"/>
    <n v="1740000"/>
    <x v="0"/>
  </r>
  <r>
    <x v="1515"/>
    <x v="2"/>
    <x v="0"/>
    <x v="0"/>
    <x v="63"/>
    <x v="0"/>
    <x v="348"/>
    <x v="0"/>
    <n v="700"/>
    <n v="13400000"/>
    <n v="6100000"/>
    <n v="25800000"/>
    <x v="49"/>
    <x v="0"/>
    <n v="25900000"/>
    <n v="37800000"/>
    <x v="0"/>
    <x v="161"/>
    <n v="55000000"/>
    <x v="0"/>
    <n v="3150000"/>
    <x v="0"/>
  </r>
  <r>
    <x v="1516"/>
    <x v="3"/>
    <x v="0"/>
    <x v="0"/>
    <x v="43"/>
    <x v="0"/>
    <x v="311"/>
    <x v="6"/>
    <n v="613"/>
    <n v="15400000"/>
    <n v="12100000"/>
    <n v="30000000"/>
    <x v="79"/>
    <x v="0"/>
    <n v="13200000"/>
    <n v="21600000"/>
    <x v="3"/>
    <x v="445"/>
    <n v="66300000"/>
    <x v="0"/>
    <n v="1200000"/>
    <x v="0"/>
  </r>
  <r>
    <x v="1517"/>
    <x v="3"/>
    <x v="0"/>
    <x v="0"/>
    <x v="88"/>
    <x v="0"/>
    <x v="41"/>
    <x v="9"/>
    <n v="455"/>
    <n v="3200000"/>
    <n v="11200000"/>
    <n v="21600000"/>
    <x v="121"/>
    <x v="1"/>
    <n v="6500000"/>
    <n v="13400000"/>
    <x v="1"/>
    <x v="396"/>
    <n v="41900000"/>
    <x v="0"/>
    <n v="2233333"/>
    <x v="0"/>
  </r>
  <r>
    <x v="1518"/>
    <x v="4"/>
    <x v="0"/>
    <x v="1"/>
    <x v="22"/>
    <x v="0"/>
    <x v="349"/>
    <x v="7"/>
    <n v="871"/>
    <n v="7000000"/>
    <n v="300000"/>
    <n v="8500000"/>
    <x v="85"/>
    <x v="0"/>
    <n v="3600000"/>
    <n v="7100000"/>
    <x v="4"/>
    <x v="74"/>
    <n v="18200000"/>
    <x v="1"/>
    <n v="443750"/>
    <x v="0"/>
  </r>
  <r>
    <x v="1519"/>
    <x v="4"/>
    <x v="0"/>
    <x v="1"/>
    <x v="87"/>
    <x v="0"/>
    <x v="228"/>
    <x v="7"/>
    <n v="497"/>
    <n v="2200000"/>
    <n v="5200000"/>
    <n v="23100000"/>
    <x v="103"/>
    <x v="1"/>
    <n v="13800000"/>
    <n v="21500000"/>
    <x v="1"/>
    <x v="60"/>
    <n v="38400000"/>
    <x v="2"/>
    <n v="1343750"/>
    <x v="0"/>
  </r>
  <r>
    <x v="1520"/>
    <x v="1"/>
    <x v="0"/>
    <x v="0"/>
    <x v="32"/>
    <x v="2"/>
    <x v="226"/>
    <x v="5"/>
    <n v="649"/>
    <n v="2600000"/>
    <n v="1000000"/>
    <n v="5500000"/>
    <x v="56"/>
    <x v="0"/>
    <n v="1600000"/>
    <n v="2700000"/>
    <x v="3"/>
    <x v="278"/>
    <n v="10500000"/>
    <x v="1"/>
    <n v="1350000"/>
    <x v="0"/>
  </r>
  <r>
    <x v="1521"/>
    <x v="1"/>
    <x v="0"/>
    <x v="1"/>
    <x v="51"/>
    <x v="0"/>
    <x v="259"/>
    <x v="8"/>
    <n v="709"/>
    <n v="5300000"/>
    <n v="1800000"/>
    <n v="9200000"/>
    <x v="4"/>
    <x v="0"/>
    <n v="5000000"/>
    <n v="10000000"/>
    <x v="0"/>
    <x v="319"/>
    <n v="19800000"/>
    <x v="1"/>
    <n v="714286"/>
    <x v="0"/>
  </r>
  <r>
    <x v="1522"/>
    <x v="4"/>
    <x v="0"/>
    <x v="0"/>
    <x v="89"/>
    <x v="0"/>
    <x v="5"/>
    <x v="0"/>
    <n v="705"/>
    <n v="10000000"/>
    <n v="1100000"/>
    <n v="8300000"/>
    <x v="35"/>
    <x v="0"/>
    <n v="8600000"/>
    <n v="13500000"/>
    <x v="0"/>
    <x v="144"/>
    <n v="22800000"/>
    <x v="4"/>
    <n v="1125000"/>
    <x v="0"/>
  </r>
  <r>
    <x v="1523"/>
    <x v="0"/>
    <x v="0"/>
    <x v="0"/>
    <x v="96"/>
    <x v="0"/>
    <x v="91"/>
    <x v="5"/>
    <n v="476"/>
    <n v="4600000"/>
    <n v="2900000"/>
    <n v="22500000"/>
    <x v="78"/>
    <x v="0"/>
    <n v="19800000"/>
    <n v="23600000"/>
    <x v="1"/>
    <x v="265"/>
    <n v="36100000"/>
    <x v="2"/>
    <n v="11800000"/>
    <x v="0"/>
  </r>
  <r>
    <x v="1524"/>
    <x v="0"/>
    <x v="1"/>
    <x v="1"/>
    <x v="53"/>
    <x v="0"/>
    <x v="349"/>
    <x v="4"/>
    <n v="819"/>
    <n v="5400000"/>
    <n v="4800000"/>
    <n v="6000000"/>
    <x v="64"/>
    <x v="0"/>
    <n v="5000000"/>
    <n v="7100000"/>
    <x v="4"/>
    <x v="496"/>
    <n v="19200000"/>
    <x v="1"/>
    <n v="1775000"/>
    <x v="0"/>
  </r>
  <r>
    <x v="1525"/>
    <x v="3"/>
    <x v="1"/>
    <x v="1"/>
    <x v="89"/>
    <x v="0"/>
    <x v="17"/>
    <x v="7"/>
    <n v="535"/>
    <n v="3100000"/>
    <n v="5600000"/>
    <n v="12900000"/>
    <x v="80"/>
    <x v="1"/>
    <n v="6200000"/>
    <n v="9400000"/>
    <x v="2"/>
    <x v="564"/>
    <n v="25000000"/>
    <x v="4"/>
    <n v="587500"/>
    <x v="0"/>
  </r>
  <r>
    <x v="1526"/>
    <x v="1"/>
    <x v="0"/>
    <x v="1"/>
    <x v="61"/>
    <x v="4"/>
    <x v="106"/>
    <x v="8"/>
    <n v="889"/>
    <n v="1100000"/>
    <n v="200000"/>
    <n v="700000"/>
    <x v="70"/>
    <x v="0"/>
    <n v="1000000"/>
    <n v="1200000"/>
    <x v="4"/>
    <x v="92"/>
    <n v="2400000"/>
    <x v="3"/>
    <n v="85714"/>
    <x v="3"/>
  </r>
  <r>
    <x v="1527"/>
    <x v="1"/>
    <x v="0"/>
    <x v="0"/>
    <x v="88"/>
    <x v="0"/>
    <x v="190"/>
    <x v="0"/>
    <n v="468"/>
    <n v="9100000"/>
    <n v="10000000"/>
    <n v="17500000"/>
    <x v="42"/>
    <x v="1"/>
    <n v="5600000"/>
    <n v="11800000"/>
    <x v="1"/>
    <x v="407"/>
    <n v="42500000"/>
    <x v="0"/>
    <n v="983333"/>
    <x v="0"/>
  </r>
  <r>
    <x v="1528"/>
    <x v="3"/>
    <x v="0"/>
    <x v="1"/>
    <x v="61"/>
    <x v="4"/>
    <x v="104"/>
    <x v="5"/>
    <n v="759"/>
    <n v="100000"/>
    <n v="500000"/>
    <n v="1300000"/>
    <x v="19"/>
    <x v="0"/>
    <n v="500000"/>
    <n v="800000"/>
    <x v="0"/>
    <x v="102"/>
    <n v="2300000"/>
    <x v="3"/>
    <n v="400000"/>
    <x v="0"/>
  </r>
  <r>
    <x v="1529"/>
    <x v="2"/>
    <x v="0"/>
    <x v="1"/>
    <x v="24"/>
    <x v="0"/>
    <x v="342"/>
    <x v="5"/>
    <n v="426"/>
    <n v="21600000"/>
    <n v="16200000"/>
    <n v="20700000"/>
    <x v="49"/>
    <x v="0"/>
    <n v="21700000"/>
    <n v="33600000"/>
    <x v="1"/>
    <x v="569"/>
    <n v="67500000"/>
    <x v="0"/>
    <n v="16800000"/>
    <x v="0"/>
  </r>
  <r>
    <x v="1530"/>
    <x v="1"/>
    <x v="0"/>
    <x v="1"/>
    <x v="43"/>
    <x v="0"/>
    <x v="91"/>
    <x v="1"/>
    <n v="712"/>
    <n v="400000"/>
    <n v="11300000"/>
    <n v="19300000"/>
    <x v="58"/>
    <x v="0"/>
    <n v="12500000"/>
    <n v="23600000"/>
    <x v="0"/>
    <x v="570"/>
    <n v="39800000"/>
    <x v="2"/>
    <n v="2950000"/>
    <x v="0"/>
  </r>
  <r>
    <x v="1531"/>
    <x v="4"/>
    <x v="0"/>
    <x v="1"/>
    <x v="55"/>
    <x v="0"/>
    <x v="173"/>
    <x v="5"/>
    <n v="615"/>
    <n v="500000"/>
    <n v="100000"/>
    <n v="6700000"/>
    <x v="90"/>
    <x v="0"/>
    <n v="1700000"/>
    <n v="4700000"/>
    <x v="3"/>
    <x v="118"/>
    <n v="9300000"/>
    <x v="3"/>
    <n v="2350000"/>
    <x v="0"/>
  </r>
  <r>
    <x v="1532"/>
    <x v="0"/>
    <x v="0"/>
    <x v="0"/>
    <x v="14"/>
    <x v="0"/>
    <x v="21"/>
    <x v="0"/>
    <n v="784"/>
    <n v="13400000"/>
    <n v="2700000"/>
    <n v="14800000"/>
    <x v="121"/>
    <x v="0"/>
    <n v="7100000"/>
    <n v="14000000"/>
    <x v="0"/>
    <x v="261"/>
    <n v="35600000"/>
    <x v="2"/>
    <n v="1166667"/>
    <x v="0"/>
  </r>
  <r>
    <x v="1533"/>
    <x v="4"/>
    <x v="1"/>
    <x v="0"/>
    <x v="16"/>
    <x v="0"/>
    <x v="264"/>
    <x v="7"/>
    <n v="677"/>
    <n v="100000"/>
    <n v="3300000"/>
    <n v="6500000"/>
    <x v="78"/>
    <x v="0"/>
    <n v="2300000"/>
    <n v="6100000"/>
    <x v="3"/>
    <x v="345"/>
    <n v="12600000"/>
    <x v="1"/>
    <n v="381250"/>
    <x v="0"/>
  </r>
  <r>
    <x v="1534"/>
    <x v="5"/>
    <x v="1"/>
    <x v="0"/>
    <x v="49"/>
    <x v="0"/>
    <x v="334"/>
    <x v="0"/>
    <n v="306"/>
    <n v="2000000"/>
    <n v="2400000"/>
    <n v="7600000"/>
    <x v="1"/>
    <x v="1"/>
    <n v="4600000"/>
    <n v="7900000"/>
    <x v="1"/>
    <x v="364"/>
    <n v="14600000"/>
    <x v="1"/>
    <n v="658333"/>
    <x v="0"/>
  </r>
  <r>
    <x v="1535"/>
    <x v="5"/>
    <x v="1"/>
    <x v="1"/>
    <x v="24"/>
    <x v="0"/>
    <x v="45"/>
    <x v="7"/>
    <n v="655"/>
    <n v="22000000"/>
    <n v="8800000"/>
    <n v="29100000"/>
    <x v="21"/>
    <x v="0"/>
    <n v="18200000"/>
    <n v="25400000"/>
    <x v="3"/>
    <x v="571"/>
    <n v="68900000"/>
    <x v="0"/>
    <n v="1587500"/>
    <x v="0"/>
  </r>
  <r>
    <x v="1536"/>
    <x v="4"/>
    <x v="1"/>
    <x v="0"/>
    <x v="38"/>
    <x v="0"/>
    <x v="20"/>
    <x v="1"/>
    <n v="755"/>
    <n v="2200000"/>
    <n v="300000"/>
    <n v="14900000"/>
    <x v="111"/>
    <x v="0"/>
    <n v="14100000"/>
    <n v="19400000"/>
    <x v="0"/>
    <x v="134"/>
    <n v="22500000"/>
    <x v="4"/>
    <n v="2425000"/>
    <x v="0"/>
  </r>
  <r>
    <x v="1537"/>
    <x v="0"/>
    <x v="0"/>
    <x v="0"/>
    <x v="58"/>
    <x v="0"/>
    <x v="287"/>
    <x v="6"/>
    <n v="598"/>
    <n v="3800000"/>
    <n v="3100000"/>
    <n v="16400000"/>
    <x v="15"/>
    <x v="0"/>
    <n v="19900000"/>
    <n v="25800000"/>
    <x v="2"/>
    <x v="292"/>
    <n v="29900000"/>
    <x v="4"/>
    <n v="1433333"/>
    <x v="0"/>
  </r>
  <r>
    <x v="1538"/>
    <x v="0"/>
    <x v="0"/>
    <x v="0"/>
    <x v="60"/>
    <x v="0"/>
    <x v="24"/>
    <x v="6"/>
    <n v="712"/>
    <n v="5400000"/>
    <n v="200000"/>
    <n v="8800000"/>
    <x v="11"/>
    <x v="0"/>
    <n v="3400000"/>
    <n v="9800000"/>
    <x v="0"/>
    <x v="155"/>
    <n v="18800000"/>
    <x v="1"/>
    <n v="544444"/>
    <x v="0"/>
  </r>
  <r>
    <x v="1539"/>
    <x v="4"/>
    <x v="1"/>
    <x v="1"/>
    <x v="30"/>
    <x v="3"/>
    <x v="234"/>
    <x v="9"/>
    <n v="524"/>
    <n v="3700000"/>
    <n v="2000000"/>
    <n v="5000000"/>
    <x v="28"/>
    <x v="1"/>
    <n v="3200000"/>
    <n v="4600000"/>
    <x v="2"/>
    <x v="141"/>
    <n v="12200000"/>
    <x v="1"/>
    <n v="766667"/>
    <x v="0"/>
  </r>
  <r>
    <x v="1540"/>
    <x v="5"/>
    <x v="1"/>
    <x v="0"/>
    <x v="62"/>
    <x v="0"/>
    <x v="139"/>
    <x v="7"/>
    <n v="838"/>
    <n v="9100000"/>
    <n v="1400000"/>
    <n v="23500000"/>
    <x v="67"/>
    <x v="0"/>
    <n v="16100000"/>
    <n v="23100000"/>
    <x v="4"/>
    <x v="127"/>
    <n v="40200000"/>
    <x v="0"/>
    <n v="1443750"/>
    <x v="0"/>
  </r>
  <r>
    <x v="1541"/>
    <x v="4"/>
    <x v="0"/>
    <x v="1"/>
    <x v="67"/>
    <x v="1"/>
    <x v="145"/>
    <x v="9"/>
    <n v="560"/>
    <n v="1500000"/>
    <n v="900000"/>
    <n v="3100000"/>
    <x v="27"/>
    <x v="0"/>
    <n v="2000000"/>
    <n v="2900000"/>
    <x v="2"/>
    <x v="260"/>
    <n v="6400000"/>
    <x v="3"/>
    <n v="483333"/>
    <x v="0"/>
  </r>
  <r>
    <x v="1542"/>
    <x v="2"/>
    <x v="1"/>
    <x v="0"/>
    <x v="85"/>
    <x v="0"/>
    <x v="347"/>
    <x v="0"/>
    <n v="759"/>
    <n v="3400000"/>
    <n v="2900000"/>
    <n v="21900000"/>
    <x v="117"/>
    <x v="0"/>
    <n v="15600000"/>
    <n v="26400000"/>
    <x v="0"/>
    <x v="258"/>
    <n v="35900000"/>
    <x v="2"/>
    <n v="2200000"/>
    <x v="0"/>
  </r>
  <r>
    <x v="1543"/>
    <x v="0"/>
    <x v="0"/>
    <x v="1"/>
    <x v="65"/>
    <x v="1"/>
    <x v="174"/>
    <x v="9"/>
    <n v="454"/>
    <n v="100000"/>
    <n v="600000"/>
    <n v="2300000"/>
    <x v="19"/>
    <x v="1"/>
    <n v="2100000"/>
    <n v="2400000"/>
    <x v="1"/>
    <x v="111"/>
    <n v="3600000"/>
    <x v="3"/>
    <n v="400000"/>
    <x v="0"/>
  </r>
  <r>
    <x v="1544"/>
    <x v="4"/>
    <x v="1"/>
    <x v="0"/>
    <x v="39"/>
    <x v="0"/>
    <x v="303"/>
    <x v="4"/>
    <n v="539"/>
    <n v="10600000"/>
    <n v="6100000"/>
    <n v="9300000"/>
    <x v="64"/>
    <x v="0"/>
    <n v="14400000"/>
    <n v="16500000"/>
    <x v="2"/>
    <x v="15"/>
    <n v="30300000"/>
    <x v="2"/>
    <n v="4125000"/>
    <x v="0"/>
  </r>
  <r>
    <x v="1545"/>
    <x v="0"/>
    <x v="1"/>
    <x v="1"/>
    <x v="3"/>
    <x v="0"/>
    <x v="42"/>
    <x v="7"/>
    <n v="827"/>
    <n v="11500000"/>
    <n v="8700000"/>
    <n v="26000000"/>
    <x v="134"/>
    <x v="0"/>
    <n v="17100000"/>
    <n v="27800000"/>
    <x v="4"/>
    <x v="179"/>
    <n v="54400000"/>
    <x v="0"/>
    <n v="1737500"/>
    <x v="0"/>
  </r>
  <r>
    <x v="1546"/>
    <x v="1"/>
    <x v="1"/>
    <x v="0"/>
    <x v="51"/>
    <x v="0"/>
    <x v="32"/>
    <x v="0"/>
    <n v="686"/>
    <n v="4400000"/>
    <n v="4800000"/>
    <n v="10100000"/>
    <x v="22"/>
    <x v="0"/>
    <n v="9400000"/>
    <n v="11900000"/>
    <x v="3"/>
    <x v="167"/>
    <n v="22800000"/>
    <x v="4"/>
    <n v="991667"/>
    <x v="0"/>
  </r>
  <r>
    <x v="1547"/>
    <x v="5"/>
    <x v="0"/>
    <x v="1"/>
    <x v="52"/>
    <x v="0"/>
    <x v="350"/>
    <x v="8"/>
    <n v="371"/>
    <n v="24400000"/>
    <n v="7100000"/>
    <n v="29300000"/>
    <x v="42"/>
    <x v="1"/>
    <n v="27900000"/>
    <n v="34100000"/>
    <x v="1"/>
    <x v="572"/>
    <n v="70700000"/>
    <x v="0"/>
    <n v="2435714"/>
    <x v="0"/>
  </r>
  <r>
    <x v="1548"/>
    <x v="3"/>
    <x v="0"/>
    <x v="0"/>
    <x v="50"/>
    <x v="1"/>
    <x v="282"/>
    <x v="4"/>
    <n v="784"/>
    <n v="500000"/>
    <n v="1000000"/>
    <n v="2100000"/>
    <x v="8"/>
    <x v="0"/>
    <n v="1300000"/>
    <n v="1900000"/>
    <x v="0"/>
    <x v="109"/>
    <n v="4300000"/>
    <x v="3"/>
    <n v="475000"/>
    <x v="0"/>
  </r>
  <r>
    <x v="1549"/>
    <x v="5"/>
    <x v="0"/>
    <x v="1"/>
    <x v="90"/>
    <x v="0"/>
    <x v="230"/>
    <x v="7"/>
    <n v="826"/>
    <n v="1600000"/>
    <n v="3500000"/>
    <n v="7700000"/>
    <x v="28"/>
    <x v="0"/>
    <n v="5900000"/>
    <n v="7300000"/>
    <x v="4"/>
    <x v="250"/>
    <n v="14900000"/>
    <x v="1"/>
    <n v="456250"/>
    <x v="0"/>
  </r>
  <r>
    <x v="1550"/>
    <x v="0"/>
    <x v="1"/>
    <x v="0"/>
    <x v="86"/>
    <x v="0"/>
    <x v="132"/>
    <x v="0"/>
    <n v="502"/>
    <n v="4300000"/>
    <n v="1500000"/>
    <n v="10000000"/>
    <x v="84"/>
    <x v="1"/>
    <n v="6000000"/>
    <n v="10500000"/>
    <x v="2"/>
    <x v="74"/>
    <n v="19000000"/>
    <x v="1"/>
    <n v="875000"/>
    <x v="0"/>
  </r>
  <r>
    <x v="1551"/>
    <x v="1"/>
    <x v="0"/>
    <x v="0"/>
    <x v="10"/>
    <x v="0"/>
    <x v="157"/>
    <x v="1"/>
    <n v="367"/>
    <n v="700000"/>
    <n v="3700000"/>
    <n v="7700000"/>
    <x v="61"/>
    <x v="1"/>
    <n v="4200000"/>
    <n v="7800000"/>
    <x v="1"/>
    <x v="286"/>
    <n v="15000000"/>
    <x v="1"/>
    <n v="975000"/>
    <x v="0"/>
  </r>
  <r>
    <x v="1552"/>
    <x v="1"/>
    <x v="1"/>
    <x v="0"/>
    <x v="23"/>
    <x v="0"/>
    <x v="65"/>
    <x v="9"/>
    <n v="541"/>
    <n v="6300000"/>
    <n v="6400000"/>
    <n v="20800000"/>
    <x v="83"/>
    <x v="1"/>
    <n v="10000000"/>
    <n v="18300000"/>
    <x v="2"/>
    <x v="307"/>
    <n v="40500000"/>
    <x v="0"/>
    <n v="3050000"/>
    <x v="0"/>
  </r>
  <r>
    <x v="1553"/>
    <x v="5"/>
    <x v="0"/>
    <x v="0"/>
    <x v="91"/>
    <x v="0"/>
    <x v="319"/>
    <x v="7"/>
    <n v="608"/>
    <n v="400000"/>
    <n v="2200000"/>
    <n v="13400000"/>
    <x v="48"/>
    <x v="0"/>
    <n v="10800000"/>
    <n v="13600000"/>
    <x v="3"/>
    <x v="488"/>
    <n v="19700000"/>
    <x v="1"/>
    <n v="850000"/>
    <x v="0"/>
  </r>
  <r>
    <x v="1554"/>
    <x v="2"/>
    <x v="1"/>
    <x v="1"/>
    <x v="78"/>
    <x v="0"/>
    <x v="269"/>
    <x v="0"/>
    <n v="570"/>
    <n v="10500000"/>
    <n v="2000000"/>
    <n v="10100000"/>
    <x v="26"/>
    <x v="0"/>
    <n v="7300000"/>
    <n v="13100000"/>
    <x v="2"/>
    <x v="501"/>
    <n v="27100000"/>
    <x v="4"/>
    <n v="1091667"/>
    <x v="0"/>
  </r>
  <r>
    <x v="1555"/>
    <x v="2"/>
    <x v="0"/>
    <x v="0"/>
    <x v="68"/>
    <x v="4"/>
    <x v="104"/>
    <x v="6"/>
    <n v="752"/>
    <n v="200000"/>
    <n v="200000"/>
    <n v="300000"/>
    <x v="70"/>
    <x v="0"/>
    <n v="600000"/>
    <n v="800000"/>
    <x v="0"/>
    <x v="294"/>
    <n v="900000"/>
    <x v="3"/>
    <n v="44444"/>
    <x v="4"/>
  </r>
  <r>
    <x v="1556"/>
    <x v="3"/>
    <x v="1"/>
    <x v="1"/>
    <x v="47"/>
    <x v="0"/>
    <x v="44"/>
    <x v="1"/>
    <n v="873"/>
    <n v="5500000"/>
    <n v="9500000"/>
    <n v="19400000"/>
    <x v="104"/>
    <x v="0"/>
    <n v="12700000"/>
    <n v="20500000"/>
    <x v="4"/>
    <x v="220"/>
    <n v="40000000"/>
    <x v="0"/>
    <n v="2562500"/>
    <x v="0"/>
  </r>
  <r>
    <x v="1557"/>
    <x v="3"/>
    <x v="0"/>
    <x v="0"/>
    <x v="92"/>
    <x v="0"/>
    <x v="64"/>
    <x v="5"/>
    <n v="538"/>
    <n v="7700000"/>
    <n v="2700000"/>
    <n v="18800000"/>
    <x v="93"/>
    <x v="0"/>
    <n v="14600000"/>
    <n v="18600000"/>
    <x v="2"/>
    <x v="418"/>
    <n v="34600000"/>
    <x v="2"/>
    <n v="9300000"/>
    <x v="0"/>
  </r>
  <r>
    <x v="1558"/>
    <x v="4"/>
    <x v="1"/>
    <x v="0"/>
    <x v="57"/>
    <x v="4"/>
    <x v="194"/>
    <x v="3"/>
    <n v="819"/>
    <n v="700000"/>
    <n v="300000"/>
    <n v="900000"/>
    <x v="70"/>
    <x v="0"/>
    <n v="800000"/>
    <n v="1000000"/>
    <x v="4"/>
    <x v="102"/>
    <n v="2200000"/>
    <x v="3"/>
    <n v="100000"/>
    <x v="1"/>
  </r>
  <r>
    <x v="1559"/>
    <x v="5"/>
    <x v="0"/>
    <x v="1"/>
    <x v="82"/>
    <x v="0"/>
    <x v="217"/>
    <x v="6"/>
    <n v="770"/>
    <n v="1400000"/>
    <n v="5200000"/>
    <n v="28000000"/>
    <x v="43"/>
    <x v="0"/>
    <n v="21100000"/>
    <n v="29800000"/>
    <x v="0"/>
    <x v="416"/>
    <n v="42100000"/>
    <x v="0"/>
    <n v="1655556"/>
    <x v="0"/>
  </r>
  <r>
    <x v="1560"/>
    <x v="3"/>
    <x v="1"/>
    <x v="1"/>
    <x v="72"/>
    <x v="0"/>
    <x v="124"/>
    <x v="9"/>
    <n v="345"/>
    <n v="1900000"/>
    <n v="1900000"/>
    <n v="6800000"/>
    <x v="20"/>
    <x v="1"/>
    <n v="7000000"/>
    <n v="9600000"/>
    <x v="1"/>
    <x v="139"/>
    <n v="13100000"/>
    <x v="1"/>
    <n v="1600000"/>
    <x v="0"/>
  </r>
  <r>
    <x v="1561"/>
    <x v="4"/>
    <x v="0"/>
    <x v="1"/>
    <x v="21"/>
    <x v="0"/>
    <x v="178"/>
    <x v="0"/>
    <n v="730"/>
    <n v="6300000"/>
    <n v="4500000"/>
    <n v="9000000"/>
    <x v="84"/>
    <x v="0"/>
    <n v="3600000"/>
    <n v="8100000"/>
    <x v="0"/>
    <x v="146"/>
    <n v="22900000"/>
    <x v="4"/>
    <n v="675000"/>
    <x v="0"/>
  </r>
  <r>
    <x v="1562"/>
    <x v="5"/>
    <x v="0"/>
    <x v="1"/>
    <x v="94"/>
    <x v="0"/>
    <x v="118"/>
    <x v="2"/>
    <n v="835"/>
    <n v="5800000"/>
    <n v="2300000"/>
    <n v="22000000"/>
    <x v="37"/>
    <x v="0"/>
    <n v="11100000"/>
    <n v="19300000"/>
    <x v="4"/>
    <x v="304"/>
    <n v="37700000"/>
    <x v="2"/>
    <n v="965000"/>
    <x v="0"/>
  </r>
  <r>
    <x v="1563"/>
    <x v="2"/>
    <x v="1"/>
    <x v="1"/>
    <x v="15"/>
    <x v="1"/>
    <x v="162"/>
    <x v="5"/>
    <n v="811"/>
    <n v="500000"/>
    <n v="500000"/>
    <n v="1400000"/>
    <x v="70"/>
    <x v="0"/>
    <n v="1500000"/>
    <n v="1700000"/>
    <x v="4"/>
    <x v="528"/>
    <n v="2900000"/>
    <x v="3"/>
    <n v="850000"/>
    <x v="0"/>
  </r>
  <r>
    <x v="1564"/>
    <x v="0"/>
    <x v="1"/>
    <x v="0"/>
    <x v="16"/>
    <x v="0"/>
    <x v="265"/>
    <x v="8"/>
    <n v="662"/>
    <n v="3200000"/>
    <n v="1600000"/>
    <n v="7300000"/>
    <x v="78"/>
    <x v="0"/>
    <n v="2100000"/>
    <n v="5900000"/>
    <x v="3"/>
    <x v="286"/>
    <n v="14800000"/>
    <x v="1"/>
    <n v="421429"/>
    <x v="0"/>
  </r>
  <r>
    <x v="1565"/>
    <x v="0"/>
    <x v="1"/>
    <x v="1"/>
    <x v="51"/>
    <x v="0"/>
    <x v="136"/>
    <x v="4"/>
    <n v="420"/>
    <n v="6400000"/>
    <n v="1700000"/>
    <n v="8000000"/>
    <x v="86"/>
    <x v="0"/>
    <n v="11000000"/>
    <n v="13300000"/>
    <x v="1"/>
    <x v="186"/>
    <n v="19600000"/>
    <x v="1"/>
    <n v="3325000"/>
    <x v="0"/>
  </r>
  <r>
    <x v="1566"/>
    <x v="3"/>
    <x v="1"/>
    <x v="0"/>
    <x v="91"/>
    <x v="0"/>
    <x v="312"/>
    <x v="4"/>
    <n v="413"/>
    <n v="8400000"/>
    <n v="5500000"/>
    <n v="12000000"/>
    <x v="113"/>
    <x v="0"/>
    <n v="9000000"/>
    <n v="11700000"/>
    <x v="1"/>
    <x v="68"/>
    <n v="29600000"/>
    <x v="4"/>
    <n v="2925000"/>
    <x v="0"/>
  </r>
  <r>
    <x v="1567"/>
    <x v="0"/>
    <x v="1"/>
    <x v="1"/>
    <x v="47"/>
    <x v="0"/>
    <x v="176"/>
    <x v="3"/>
    <n v="367"/>
    <n v="13700000"/>
    <n v="5000000"/>
    <n v="19100000"/>
    <x v="7"/>
    <x v="1"/>
    <n v="14000000"/>
    <n v="20000000"/>
    <x v="1"/>
    <x v="235"/>
    <n v="43400000"/>
    <x v="0"/>
    <n v="2000000"/>
    <x v="0"/>
  </r>
  <r>
    <x v="1568"/>
    <x v="3"/>
    <x v="1"/>
    <x v="1"/>
    <x v="5"/>
    <x v="0"/>
    <x v="149"/>
    <x v="8"/>
    <n v="390"/>
    <n v="8400000"/>
    <n v="2400000"/>
    <n v="9500000"/>
    <x v="93"/>
    <x v="1"/>
    <n v="12400000"/>
    <n v="16400000"/>
    <x v="1"/>
    <x v="225"/>
    <n v="25100000"/>
    <x v="4"/>
    <n v="1171429"/>
    <x v="0"/>
  </r>
  <r>
    <x v="1569"/>
    <x v="4"/>
    <x v="1"/>
    <x v="1"/>
    <x v="75"/>
    <x v="0"/>
    <x v="1"/>
    <x v="5"/>
    <n v="602"/>
    <n v="10300000"/>
    <n v="800000"/>
    <n v="20500000"/>
    <x v="103"/>
    <x v="0"/>
    <n v="4500000"/>
    <n v="12200000"/>
    <x v="3"/>
    <x v="297"/>
    <n v="36800000"/>
    <x v="2"/>
    <n v="6100000"/>
    <x v="0"/>
  </r>
  <r>
    <x v="1570"/>
    <x v="2"/>
    <x v="0"/>
    <x v="0"/>
    <x v="10"/>
    <x v="0"/>
    <x v="280"/>
    <x v="7"/>
    <n v="843"/>
    <n v="2300000"/>
    <n v="2600000"/>
    <n v="10700000"/>
    <x v="6"/>
    <x v="0"/>
    <n v="7200000"/>
    <n v="11500000"/>
    <x v="4"/>
    <x v="568"/>
    <n v="18500000"/>
    <x v="1"/>
    <n v="718750"/>
    <x v="0"/>
  </r>
  <r>
    <x v="1571"/>
    <x v="5"/>
    <x v="0"/>
    <x v="0"/>
    <x v="16"/>
    <x v="0"/>
    <x v="94"/>
    <x v="2"/>
    <n v="713"/>
    <n v="500000"/>
    <n v="3300000"/>
    <n v="6100000"/>
    <x v="12"/>
    <x v="0"/>
    <n v="4900000"/>
    <n v="6800000"/>
    <x v="0"/>
    <x v="345"/>
    <n v="12600000"/>
    <x v="1"/>
    <n v="340000"/>
    <x v="0"/>
  </r>
  <r>
    <x v="1572"/>
    <x v="2"/>
    <x v="0"/>
    <x v="0"/>
    <x v="12"/>
    <x v="0"/>
    <x v="169"/>
    <x v="1"/>
    <n v="591"/>
    <n v="1900000"/>
    <n v="3400000"/>
    <n v="14000000"/>
    <x v="4"/>
    <x v="0"/>
    <n v="11200000"/>
    <n v="16200000"/>
    <x v="2"/>
    <x v="167"/>
    <n v="24300000"/>
    <x v="4"/>
    <n v="2025000"/>
    <x v="0"/>
  </r>
  <r>
    <x v="1573"/>
    <x v="0"/>
    <x v="1"/>
    <x v="1"/>
    <x v="16"/>
    <x v="0"/>
    <x v="17"/>
    <x v="8"/>
    <n v="701"/>
    <n v="400000"/>
    <n v="3400000"/>
    <n v="9900000"/>
    <x v="12"/>
    <x v="0"/>
    <n v="7500000"/>
    <n v="9400000"/>
    <x v="0"/>
    <x v="1"/>
    <n v="16400000"/>
    <x v="1"/>
    <n v="671429"/>
    <x v="0"/>
  </r>
  <r>
    <x v="1574"/>
    <x v="4"/>
    <x v="1"/>
    <x v="1"/>
    <x v="81"/>
    <x v="0"/>
    <x v="259"/>
    <x v="0"/>
    <n v="655"/>
    <n v="4900000"/>
    <n v="3600000"/>
    <n v="8500000"/>
    <x v="1"/>
    <x v="0"/>
    <n v="6700000"/>
    <n v="10000000"/>
    <x v="3"/>
    <x v="221"/>
    <n v="19800000"/>
    <x v="1"/>
    <n v="833333"/>
    <x v="0"/>
  </r>
  <r>
    <x v="1575"/>
    <x v="2"/>
    <x v="1"/>
    <x v="1"/>
    <x v="36"/>
    <x v="0"/>
    <x v="176"/>
    <x v="6"/>
    <n v="720"/>
    <n v="15500000"/>
    <n v="9900000"/>
    <n v="23000000"/>
    <x v="73"/>
    <x v="0"/>
    <n v="10200000"/>
    <n v="20000000"/>
    <x v="0"/>
    <x v="72"/>
    <n v="55700000"/>
    <x v="0"/>
    <n v="1111111"/>
    <x v="0"/>
  </r>
  <r>
    <x v="1576"/>
    <x v="1"/>
    <x v="0"/>
    <x v="1"/>
    <x v="88"/>
    <x v="0"/>
    <x v="125"/>
    <x v="3"/>
    <n v="794"/>
    <n v="6000000"/>
    <n v="4300000"/>
    <n v="14900000"/>
    <x v="17"/>
    <x v="0"/>
    <n v="9700000"/>
    <n v="15100000"/>
    <x v="0"/>
    <x v="252"/>
    <n v="31100000"/>
    <x v="2"/>
    <n v="1510000"/>
    <x v="0"/>
  </r>
  <r>
    <x v="1577"/>
    <x v="1"/>
    <x v="0"/>
    <x v="0"/>
    <x v="79"/>
    <x v="0"/>
    <x v="337"/>
    <x v="5"/>
    <n v="392"/>
    <n v="14200000"/>
    <n v="6600000"/>
    <n v="31500000"/>
    <x v="135"/>
    <x v="1"/>
    <n v="10300000"/>
    <n v="21300000"/>
    <x v="1"/>
    <x v="526"/>
    <n v="60400000"/>
    <x v="0"/>
    <n v="10650000"/>
    <x v="0"/>
  </r>
  <r>
    <x v="1578"/>
    <x v="2"/>
    <x v="0"/>
    <x v="1"/>
    <x v="13"/>
    <x v="3"/>
    <x v="349"/>
    <x v="9"/>
    <n v="583"/>
    <n v="400000"/>
    <n v="2800000"/>
    <n v="6500000"/>
    <x v="55"/>
    <x v="0"/>
    <n v="5100000"/>
    <n v="7100000"/>
    <x v="2"/>
    <x v="426"/>
    <n v="11600000"/>
    <x v="1"/>
    <n v="1183333"/>
    <x v="0"/>
  </r>
  <r>
    <x v="1579"/>
    <x v="3"/>
    <x v="0"/>
    <x v="0"/>
    <x v="69"/>
    <x v="3"/>
    <x v="94"/>
    <x v="6"/>
    <n v="457"/>
    <n v="2200000"/>
    <n v="1100000"/>
    <n v="3800000"/>
    <x v="28"/>
    <x v="1"/>
    <n v="5400000"/>
    <n v="6800000"/>
    <x v="1"/>
    <x v="517"/>
    <n v="8900000"/>
    <x v="3"/>
    <n v="377778"/>
    <x v="0"/>
  </r>
  <r>
    <x v="1580"/>
    <x v="1"/>
    <x v="1"/>
    <x v="1"/>
    <x v="94"/>
    <x v="0"/>
    <x v="276"/>
    <x v="8"/>
    <n v="570"/>
    <n v="15200000"/>
    <n v="12100000"/>
    <n v="21500000"/>
    <x v="106"/>
    <x v="0"/>
    <n v="7900000"/>
    <n v="17800000"/>
    <x v="2"/>
    <x v="563"/>
    <n v="56400000"/>
    <x v="0"/>
    <n v="1271429"/>
    <x v="0"/>
  </r>
  <r>
    <x v="1581"/>
    <x v="5"/>
    <x v="0"/>
    <x v="0"/>
    <x v="2"/>
    <x v="0"/>
    <x v="151"/>
    <x v="8"/>
    <n v="890"/>
    <n v="17800000"/>
    <n v="12400000"/>
    <n v="32500000"/>
    <x v="75"/>
    <x v="0"/>
    <n v="22600000"/>
    <n v="30100000"/>
    <x v="4"/>
    <x v="138"/>
    <n v="71800000"/>
    <x v="0"/>
    <n v="2150000"/>
    <x v="0"/>
  </r>
  <r>
    <x v="1582"/>
    <x v="0"/>
    <x v="1"/>
    <x v="1"/>
    <x v="48"/>
    <x v="0"/>
    <x v="58"/>
    <x v="8"/>
    <n v="472"/>
    <n v="10000000"/>
    <n v="1600000"/>
    <n v="20400000"/>
    <x v="1"/>
    <x v="1"/>
    <n v="9000000"/>
    <n v="12300000"/>
    <x v="1"/>
    <x v="386"/>
    <n v="37300000"/>
    <x v="2"/>
    <n v="878571"/>
    <x v="0"/>
  </r>
  <r>
    <x v="1583"/>
    <x v="0"/>
    <x v="1"/>
    <x v="0"/>
    <x v="91"/>
    <x v="0"/>
    <x v="141"/>
    <x v="0"/>
    <n v="788"/>
    <n v="1700000"/>
    <n v="700000"/>
    <n v="12200000"/>
    <x v="20"/>
    <x v="0"/>
    <n v="8300000"/>
    <n v="10900000"/>
    <x v="0"/>
    <x v="136"/>
    <n v="18300000"/>
    <x v="1"/>
    <n v="908333"/>
    <x v="0"/>
  </r>
  <r>
    <x v="1584"/>
    <x v="1"/>
    <x v="1"/>
    <x v="0"/>
    <x v="35"/>
    <x v="0"/>
    <x v="220"/>
    <x v="9"/>
    <n v="605"/>
    <n v="10000000"/>
    <n v="12700000"/>
    <n v="31100000"/>
    <x v="67"/>
    <x v="0"/>
    <n v="28300000"/>
    <n v="35300000"/>
    <x v="3"/>
    <x v="369"/>
    <n v="63300000"/>
    <x v="0"/>
    <n v="5883333"/>
    <x v="0"/>
  </r>
  <r>
    <x v="1585"/>
    <x v="2"/>
    <x v="0"/>
    <x v="0"/>
    <x v="46"/>
    <x v="0"/>
    <x v="52"/>
    <x v="3"/>
    <n v="473"/>
    <n v="13300000"/>
    <n v="9400000"/>
    <n v="23300000"/>
    <x v="110"/>
    <x v="1"/>
    <n v="18700000"/>
    <n v="30500000"/>
    <x v="1"/>
    <x v="427"/>
    <n v="54300000"/>
    <x v="0"/>
    <n v="3050000"/>
    <x v="0"/>
  </r>
  <r>
    <x v="1586"/>
    <x v="3"/>
    <x v="0"/>
    <x v="0"/>
    <x v="83"/>
    <x v="0"/>
    <x v="228"/>
    <x v="7"/>
    <n v="728"/>
    <n v="300000"/>
    <n v="5200000"/>
    <n v="17400000"/>
    <x v="77"/>
    <x v="0"/>
    <n v="11900000"/>
    <n v="21500000"/>
    <x v="0"/>
    <x v="383"/>
    <n v="29300000"/>
    <x v="4"/>
    <n v="1343750"/>
    <x v="0"/>
  </r>
  <r>
    <x v="1587"/>
    <x v="3"/>
    <x v="0"/>
    <x v="1"/>
    <x v="48"/>
    <x v="0"/>
    <x v="276"/>
    <x v="7"/>
    <n v="505"/>
    <n v="9200000"/>
    <n v="8500000"/>
    <n v="14600000"/>
    <x v="44"/>
    <x v="1"/>
    <n v="13700000"/>
    <n v="17800000"/>
    <x v="2"/>
    <x v="425"/>
    <n v="37600000"/>
    <x v="2"/>
    <n v="1112500"/>
    <x v="0"/>
  </r>
  <r>
    <x v="1588"/>
    <x v="1"/>
    <x v="0"/>
    <x v="1"/>
    <x v="47"/>
    <x v="0"/>
    <x v="118"/>
    <x v="9"/>
    <n v="407"/>
    <n v="3400000"/>
    <n v="3600000"/>
    <n v="14200000"/>
    <x v="79"/>
    <x v="1"/>
    <n v="10900000"/>
    <n v="19300000"/>
    <x v="1"/>
    <x v="559"/>
    <n v="26800000"/>
    <x v="4"/>
    <n v="3216667"/>
    <x v="0"/>
  </r>
  <r>
    <x v="1589"/>
    <x v="5"/>
    <x v="0"/>
    <x v="1"/>
    <x v="67"/>
    <x v="1"/>
    <x v="162"/>
    <x v="6"/>
    <n v="464"/>
    <n v="1300000"/>
    <n v="0"/>
    <n v="1900000"/>
    <x v="14"/>
    <x v="1"/>
    <n v="1000000"/>
    <n v="1700000"/>
    <x v="1"/>
    <x v="316"/>
    <n v="4100000"/>
    <x v="3"/>
    <n v="94444"/>
    <x v="3"/>
  </r>
  <r>
    <x v="1590"/>
    <x v="1"/>
    <x v="0"/>
    <x v="1"/>
    <x v="22"/>
    <x v="0"/>
    <x v="231"/>
    <x v="2"/>
    <n v="514"/>
    <n v="4100000"/>
    <n v="2100000"/>
    <n v="6700000"/>
    <x v="72"/>
    <x v="1"/>
    <n v="5400000"/>
    <n v="7200000"/>
    <x v="2"/>
    <x v="53"/>
    <n v="15300000"/>
    <x v="1"/>
    <n v="360000"/>
    <x v="0"/>
  </r>
  <r>
    <x v="1591"/>
    <x v="5"/>
    <x v="0"/>
    <x v="0"/>
    <x v="35"/>
    <x v="0"/>
    <x v="48"/>
    <x v="3"/>
    <n v="627"/>
    <n v="28500000"/>
    <n v="11500000"/>
    <n v="21700000"/>
    <x v="102"/>
    <x v="0"/>
    <n v="13900000"/>
    <n v="23000000"/>
    <x v="3"/>
    <x v="573"/>
    <n v="71200000"/>
    <x v="0"/>
    <n v="2300000"/>
    <x v="0"/>
  </r>
  <r>
    <x v="1592"/>
    <x v="0"/>
    <x v="1"/>
    <x v="1"/>
    <x v="41"/>
    <x v="0"/>
    <x v="304"/>
    <x v="2"/>
    <n v="627"/>
    <n v="15900000"/>
    <n v="10100000"/>
    <n v="19000000"/>
    <x v="105"/>
    <x v="0"/>
    <n v="4600000"/>
    <n v="14900000"/>
    <x v="3"/>
    <x v="475"/>
    <n v="52400000"/>
    <x v="0"/>
    <n v="745000"/>
    <x v="0"/>
  </r>
  <r>
    <x v="1593"/>
    <x v="4"/>
    <x v="1"/>
    <x v="1"/>
    <x v="30"/>
    <x v="3"/>
    <x v="100"/>
    <x v="3"/>
    <n v="858"/>
    <n v="1500000"/>
    <n v="0"/>
    <n v="4700000"/>
    <x v="88"/>
    <x v="0"/>
    <n v="1500000"/>
    <n v="3200000"/>
    <x v="4"/>
    <x v="159"/>
    <n v="7700000"/>
    <x v="3"/>
    <n v="320000"/>
    <x v="0"/>
  </r>
  <r>
    <x v="1594"/>
    <x v="2"/>
    <x v="0"/>
    <x v="1"/>
    <x v="43"/>
    <x v="0"/>
    <x v="351"/>
    <x v="1"/>
    <n v="607"/>
    <n v="13600000"/>
    <n v="12700000"/>
    <n v="21500000"/>
    <x v="15"/>
    <x v="0"/>
    <n v="24300000"/>
    <n v="30200000"/>
    <x v="3"/>
    <x v="574"/>
    <n v="56600000"/>
    <x v="0"/>
    <n v="3775000"/>
    <x v="0"/>
  </r>
  <r>
    <x v="1595"/>
    <x v="3"/>
    <x v="1"/>
    <x v="1"/>
    <x v="20"/>
    <x v="0"/>
    <x v="135"/>
    <x v="4"/>
    <n v="663"/>
    <n v="8500000"/>
    <n v="6100000"/>
    <n v="19600000"/>
    <x v="50"/>
    <x v="0"/>
    <n v="8800000"/>
    <n v="14300000"/>
    <x v="3"/>
    <x v="341"/>
    <n v="39100000"/>
    <x v="2"/>
    <n v="3575000"/>
    <x v="0"/>
  </r>
  <r>
    <x v="1596"/>
    <x v="5"/>
    <x v="1"/>
    <x v="1"/>
    <x v="79"/>
    <x v="0"/>
    <x v="214"/>
    <x v="9"/>
    <n v="522"/>
    <n v="23000000"/>
    <n v="2100000"/>
    <n v="18700000"/>
    <x v="52"/>
    <x v="1"/>
    <n v="22700000"/>
    <n v="26900000"/>
    <x v="2"/>
    <x v="514"/>
    <n v="51900000"/>
    <x v="0"/>
    <n v="4483333"/>
    <x v="0"/>
  </r>
  <r>
    <x v="1597"/>
    <x v="0"/>
    <x v="1"/>
    <x v="1"/>
    <x v="93"/>
    <x v="0"/>
    <x v="171"/>
    <x v="2"/>
    <n v="610"/>
    <n v="3700000"/>
    <n v="600000"/>
    <n v="7800000"/>
    <x v="41"/>
    <x v="0"/>
    <n v="5700000"/>
    <n v="9100000"/>
    <x v="3"/>
    <x v="286"/>
    <n v="14400000"/>
    <x v="1"/>
    <n v="455000"/>
    <x v="0"/>
  </r>
  <r>
    <x v="1598"/>
    <x v="3"/>
    <x v="1"/>
    <x v="1"/>
    <x v="53"/>
    <x v="0"/>
    <x v="196"/>
    <x v="7"/>
    <n v="462"/>
    <n v="5500000"/>
    <n v="3500000"/>
    <n v="9100000"/>
    <x v="61"/>
    <x v="1"/>
    <n v="3000000"/>
    <n v="6600000"/>
    <x v="1"/>
    <x v="49"/>
    <n v="21100000"/>
    <x v="4"/>
    <n v="412500"/>
    <x v="0"/>
  </r>
  <r>
    <x v="1599"/>
    <x v="0"/>
    <x v="1"/>
    <x v="1"/>
    <x v="45"/>
    <x v="0"/>
    <x v="192"/>
    <x v="1"/>
    <n v="591"/>
    <n v="10900000"/>
    <n v="2700000"/>
    <n v="9600000"/>
    <x v="1"/>
    <x v="0"/>
    <n v="6000000"/>
    <n v="9300000"/>
    <x v="2"/>
    <x v="173"/>
    <n v="27100000"/>
    <x v="4"/>
    <n v="1162500"/>
    <x v="0"/>
  </r>
  <r>
    <x v="1600"/>
    <x v="4"/>
    <x v="0"/>
    <x v="1"/>
    <x v="26"/>
    <x v="3"/>
    <x v="68"/>
    <x v="2"/>
    <n v="636"/>
    <n v="1700000"/>
    <n v="900000"/>
    <n v="6200000"/>
    <x v="86"/>
    <x v="0"/>
    <n v="4200000"/>
    <n v="6500000"/>
    <x v="3"/>
    <x v="363"/>
    <n v="10500000"/>
    <x v="1"/>
    <n v="325000"/>
    <x v="0"/>
  </r>
  <r>
    <x v="1601"/>
    <x v="1"/>
    <x v="1"/>
    <x v="1"/>
    <x v="90"/>
    <x v="0"/>
    <x v="186"/>
    <x v="3"/>
    <n v="359"/>
    <n v="1000000"/>
    <n v="800000"/>
    <n v="6100000"/>
    <x v="25"/>
    <x v="1"/>
    <n v="3900000"/>
    <n v="4900000"/>
    <x v="1"/>
    <x v="9"/>
    <n v="10000000"/>
    <x v="1"/>
    <n v="490000"/>
    <x v="0"/>
  </r>
  <r>
    <x v="1602"/>
    <x v="4"/>
    <x v="0"/>
    <x v="1"/>
    <x v="63"/>
    <x v="0"/>
    <x v="86"/>
    <x v="4"/>
    <n v="542"/>
    <n v="9800000"/>
    <n v="12000000"/>
    <n v="29300000"/>
    <x v="76"/>
    <x v="1"/>
    <n v="11600000"/>
    <n v="25000000"/>
    <x v="2"/>
    <x v="575"/>
    <n v="60800000"/>
    <x v="0"/>
    <n v="6250000"/>
    <x v="0"/>
  </r>
  <r>
    <x v="1603"/>
    <x v="3"/>
    <x v="1"/>
    <x v="1"/>
    <x v="51"/>
    <x v="0"/>
    <x v="190"/>
    <x v="4"/>
    <n v="642"/>
    <n v="2300000"/>
    <n v="2900000"/>
    <n v="11900000"/>
    <x v="61"/>
    <x v="0"/>
    <n v="8200000"/>
    <n v="11800000"/>
    <x v="3"/>
    <x v="205"/>
    <n v="20600000"/>
    <x v="4"/>
    <n v="2950000"/>
    <x v="0"/>
  </r>
  <r>
    <x v="1604"/>
    <x v="3"/>
    <x v="1"/>
    <x v="1"/>
    <x v="30"/>
    <x v="3"/>
    <x v="111"/>
    <x v="4"/>
    <n v="414"/>
    <n v="800000"/>
    <n v="1400000"/>
    <n v="2900000"/>
    <x v="81"/>
    <x v="0"/>
    <n v="4300000"/>
    <n v="5500000"/>
    <x v="1"/>
    <x v="303"/>
    <n v="6600000"/>
    <x v="3"/>
    <n v="1375000"/>
    <x v="0"/>
  </r>
  <r>
    <x v="1605"/>
    <x v="2"/>
    <x v="1"/>
    <x v="1"/>
    <x v="43"/>
    <x v="0"/>
    <x v="307"/>
    <x v="2"/>
    <n v="865"/>
    <n v="19300000"/>
    <n v="9800000"/>
    <n v="27700000"/>
    <x v="100"/>
    <x v="0"/>
    <n v="13700000"/>
    <n v="26200000"/>
    <x v="4"/>
    <x v="576"/>
    <n v="65600000"/>
    <x v="0"/>
    <n v="1310000"/>
    <x v="0"/>
  </r>
  <r>
    <x v="1606"/>
    <x v="2"/>
    <x v="0"/>
    <x v="0"/>
    <x v="67"/>
    <x v="1"/>
    <x v="140"/>
    <x v="3"/>
    <n v="369"/>
    <n v="1400000"/>
    <n v="100000"/>
    <n v="1700000"/>
    <x v="95"/>
    <x v="1"/>
    <n v="2600000"/>
    <n v="3100000"/>
    <x v="1"/>
    <x v="316"/>
    <n v="4100000"/>
    <x v="3"/>
    <n v="310000"/>
    <x v="0"/>
  </r>
  <r>
    <x v="1607"/>
    <x v="1"/>
    <x v="0"/>
    <x v="1"/>
    <x v="51"/>
    <x v="0"/>
    <x v="87"/>
    <x v="8"/>
    <n v="838"/>
    <n v="4700000"/>
    <n v="6800000"/>
    <n v="13900000"/>
    <x v="88"/>
    <x v="0"/>
    <n v="9100000"/>
    <n v="10800000"/>
    <x v="4"/>
    <x v="388"/>
    <n v="28900000"/>
    <x v="4"/>
    <n v="771429"/>
    <x v="0"/>
  </r>
  <r>
    <x v="1608"/>
    <x v="3"/>
    <x v="1"/>
    <x v="0"/>
    <x v="34"/>
    <x v="0"/>
    <x v="74"/>
    <x v="4"/>
    <n v="582"/>
    <n v="12100000"/>
    <n v="8300000"/>
    <n v="17100000"/>
    <x v="10"/>
    <x v="0"/>
    <n v="18100000"/>
    <n v="21200000"/>
    <x v="2"/>
    <x v="406"/>
    <n v="43000000"/>
    <x v="0"/>
    <n v="5300000"/>
    <x v="0"/>
  </r>
  <r>
    <x v="1609"/>
    <x v="3"/>
    <x v="1"/>
    <x v="1"/>
    <x v="4"/>
    <x v="0"/>
    <x v="97"/>
    <x v="3"/>
    <n v="416"/>
    <n v="11000000"/>
    <n v="17300000"/>
    <n v="21600000"/>
    <x v="18"/>
    <x v="1"/>
    <n v="14700000"/>
    <n v="23200000"/>
    <x v="1"/>
    <x v="577"/>
    <n v="59700000"/>
    <x v="0"/>
    <n v="2320000"/>
    <x v="0"/>
  </r>
  <r>
    <x v="1610"/>
    <x v="3"/>
    <x v="0"/>
    <x v="0"/>
    <x v="90"/>
    <x v="0"/>
    <x v="111"/>
    <x v="2"/>
    <n v="705"/>
    <n v="5400000"/>
    <n v="1400000"/>
    <n v="4600000"/>
    <x v="81"/>
    <x v="0"/>
    <n v="4300000"/>
    <n v="5500000"/>
    <x v="0"/>
    <x v="236"/>
    <n v="13500000"/>
    <x v="1"/>
    <n v="275000"/>
    <x v="0"/>
  </r>
  <r>
    <x v="1611"/>
    <x v="1"/>
    <x v="0"/>
    <x v="0"/>
    <x v="69"/>
    <x v="3"/>
    <x v="203"/>
    <x v="6"/>
    <n v="306"/>
    <n v="500000"/>
    <n v="700000"/>
    <n v="5600000"/>
    <x v="88"/>
    <x v="1"/>
    <n v="4000000"/>
    <n v="5700000"/>
    <x v="1"/>
    <x v="119"/>
    <n v="8600000"/>
    <x v="3"/>
    <n v="316667"/>
    <x v="0"/>
  </r>
  <r>
    <x v="1612"/>
    <x v="3"/>
    <x v="0"/>
    <x v="1"/>
    <x v="18"/>
    <x v="0"/>
    <x v="315"/>
    <x v="1"/>
    <n v="851"/>
    <n v="6700000"/>
    <n v="8700000"/>
    <n v="17700000"/>
    <x v="44"/>
    <x v="0"/>
    <n v="8900000"/>
    <n v="13000000"/>
    <x v="4"/>
    <x v="57"/>
    <n v="38900000"/>
    <x v="2"/>
    <n v="1625000"/>
    <x v="0"/>
  </r>
  <r>
    <x v="1613"/>
    <x v="3"/>
    <x v="0"/>
    <x v="0"/>
    <x v="11"/>
    <x v="0"/>
    <x v="209"/>
    <x v="6"/>
    <n v="613"/>
    <n v="9700000"/>
    <n v="6800000"/>
    <n v="24600000"/>
    <x v="29"/>
    <x v="0"/>
    <n v="10100000"/>
    <n v="17200000"/>
    <x v="3"/>
    <x v="533"/>
    <n v="47800000"/>
    <x v="0"/>
    <n v="955556"/>
    <x v="0"/>
  </r>
  <r>
    <x v="1614"/>
    <x v="2"/>
    <x v="0"/>
    <x v="0"/>
    <x v="39"/>
    <x v="0"/>
    <x v="309"/>
    <x v="3"/>
    <n v="366"/>
    <n v="6900000"/>
    <n v="6700000"/>
    <n v="12300000"/>
    <x v="50"/>
    <x v="1"/>
    <n v="10800000"/>
    <n v="16300000"/>
    <x v="1"/>
    <x v="68"/>
    <n v="30200000"/>
    <x v="2"/>
    <n v="1630000"/>
    <x v="0"/>
  </r>
  <r>
    <x v="1615"/>
    <x v="5"/>
    <x v="0"/>
    <x v="0"/>
    <x v="97"/>
    <x v="2"/>
    <x v="237"/>
    <x v="0"/>
    <n v="431"/>
    <n v="900000"/>
    <n v="400000"/>
    <n v="2900000"/>
    <x v="27"/>
    <x v="1"/>
    <n v="1900000"/>
    <n v="2800000"/>
    <x v="1"/>
    <x v="215"/>
    <n v="5400000"/>
    <x v="3"/>
    <n v="233333"/>
    <x v="0"/>
  </r>
  <r>
    <x v="1616"/>
    <x v="3"/>
    <x v="1"/>
    <x v="1"/>
    <x v="63"/>
    <x v="0"/>
    <x v="227"/>
    <x v="5"/>
    <n v="754"/>
    <n v="9000000"/>
    <n v="10000000"/>
    <n v="28500000"/>
    <x v="118"/>
    <x v="0"/>
    <n v="19200000"/>
    <n v="25900000"/>
    <x v="0"/>
    <x v="82"/>
    <n v="57200000"/>
    <x v="0"/>
    <n v="12950000"/>
    <x v="0"/>
  </r>
  <r>
    <x v="1617"/>
    <x v="3"/>
    <x v="0"/>
    <x v="1"/>
    <x v="92"/>
    <x v="0"/>
    <x v="10"/>
    <x v="3"/>
    <n v="447"/>
    <n v="300000"/>
    <n v="7900000"/>
    <n v="21400000"/>
    <x v="7"/>
    <x v="1"/>
    <n v="5200000"/>
    <n v="11200000"/>
    <x v="1"/>
    <x v="549"/>
    <n v="35000000"/>
    <x v="2"/>
    <n v="1120000"/>
    <x v="0"/>
  </r>
  <r>
    <x v="1618"/>
    <x v="5"/>
    <x v="1"/>
    <x v="1"/>
    <x v="48"/>
    <x v="0"/>
    <x v="199"/>
    <x v="8"/>
    <n v="510"/>
    <n v="13300000"/>
    <n v="10400000"/>
    <n v="18900000"/>
    <x v="104"/>
    <x v="1"/>
    <n v="6300000"/>
    <n v="14100000"/>
    <x v="2"/>
    <x v="129"/>
    <n v="47900000"/>
    <x v="0"/>
    <n v="1007143"/>
    <x v="0"/>
  </r>
  <r>
    <x v="1619"/>
    <x v="5"/>
    <x v="0"/>
    <x v="0"/>
    <x v="36"/>
    <x v="0"/>
    <x v="4"/>
    <x v="2"/>
    <n v="324"/>
    <n v="12900000"/>
    <n v="3700000"/>
    <n v="18400000"/>
    <x v="31"/>
    <x v="1"/>
    <n v="15200000"/>
    <n v="24200000"/>
    <x v="1"/>
    <x v="70"/>
    <n v="42300000"/>
    <x v="0"/>
    <n v="1210000"/>
    <x v="0"/>
  </r>
  <r>
    <x v="1620"/>
    <x v="3"/>
    <x v="0"/>
    <x v="0"/>
    <x v="35"/>
    <x v="0"/>
    <x v="253"/>
    <x v="5"/>
    <n v="523"/>
    <n v="13500000"/>
    <n v="1500000"/>
    <n v="21000000"/>
    <x v="118"/>
    <x v="1"/>
    <n v="12500000"/>
    <n v="19200000"/>
    <x v="2"/>
    <x v="396"/>
    <n v="45500000"/>
    <x v="0"/>
    <n v="9600000"/>
    <x v="0"/>
  </r>
  <r>
    <x v="1621"/>
    <x v="1"/>
    <x v="1"/>
    <x v="1"/>
    <x v="66"/>
    <x v="0"/>
    <x v="150"/>
    <x v="5"/>
    <n v="362"/>
    <n v="2700000"/>
    <n v="2400000"/>
    <n v="20800000"/>
    <x v="15"/>
    <x v="1"/>
    <n v="9700000"/>
    <n v="15600000"/>
    <x v="1"/>
    <x v="68"/>
    <n v="33100000"/>
    <x v="2"/>
    <n v="7800000"/>
    <x v="0"/>
  </r>
  <r>
    <x v="1622"/>
    <x v="2"/>
    <x v="0"/>
    <x v="1"/>
    <x v="24"/>
    <x v="0"/>
    <x v="99"/>
    <x v="9"/>
    <n v="657"/>
    <n v="9900000"/>
    <n v="600000"/>
    <n v="29200000"/>
    <x v="131"/>
    <x v="0"/>
    <n v="20900000"/>
    <n v="32900000"/>
    <x v="3"/>
    <x v="324"/>
    <n v="48700000"/>
    <x v="0"/>
    <n v="5483333"/>
    <x v="0"/>
  </r>
  <r>
    <x v="1623"/>
    <x v="3"/>
    <x v="1"/>
    <x v="0"/>
    <x v="19"/>
    <x v="0"/>
    <x v="143"/>
    <x v="0"/>
    <n v="790"/>
    <n v="600000"/>
    <n v="9700000"/>
    <n v="15500000"/>
    <x v="89"/>
    <x v="0"/>
    <n v="13800000"/>
    <n v="23300000"/>
    <x v="0"/>
    <x v="264"/>
    <n v="32300000"/>
    <x v="2"/>
    <n v="1941667"/>
    <x v="0"/>
  </r>
  <r>
    <x v="1624"/>
    <x v="5"/>
    <x v="0"/>
    <x v="1"/>
    <x v="35"/>
    <x v="0"/>
    <x v="52"/>
    <x v="6"/>
    <n v="500"/>
    <n v="1300000"/>
    <n v="3300000"/>
    <n v="20500000"/>
    <x v="50"/>
    <x v="1"/>
    <n v="25000000"/>
    <n v="30500000"/>
    <x v="2"/>
    <x v="352"/>
    <n v="34600000"/>
    <x v="2"/>
    <n v="1694444"/>
    <x v="0"/>
  </r>
  <r>
    <x v="1625"/>
    <x v="0"/>
    <x v="1"/>
    <x v="1"/>
    <x v="52"/>
    <x v="0"/>
    <x v="197"/>
    <x v="4"/>
    <n v="465"/>
    <n v="26300000"/>
    <n v="17000000"/>
    <n v="24400000"/>
    <x v="4"/>
    <x v="0"/>
    <n v="28200000"/>
    <n v="33200000"/>
    <x v="1"/>
    <x v="578"/>
    <n v="77600000"/>
    <x v="0"/>
    <n v="8300000"/>
    <x v="0"/>
  </r>
  <r>
    <x v="1626"/>
    <x v="4"/>
    <x v="1"/>
    <x v="0"/>
    <x v="10"/>
    <x v="0"/>
    <x v="223"/>
    <x v="9"/>
    <n v="409"/>
    <n v="3700000"/>
    <n v="5500000"/>
    <n v="8200000"/>
    <x v="91"/>
    <x v="1"/>
    <n v="6500000"/>
    <n v="8700000"/>
    <x v="1"/>
    <x v="134"/>
    <n v="20300000"/>
    <x v="4"/>
    <n v="1450000"/>
    <x v="0"/>
  </r>
  <r>
    <x v="1627"/>
    <x v="4"/>
    <x v="0"/>
    <x v="1"/>
    <x v="50"/>
    <x v="1"/>
    <x v="189"/>
    <x v="2"/>
    <n v="626"/>
    <n v="500000"/>
    <n v="600000"/>
    <n v="1400000"/>
    <x v="19"/>
    <x v="0"/>
    <n v="1500000"/>
    <n v="1800000"/>
    <x v="3"/>
    <x v="295"/>
    <n v="3200000"/>
    <x v="3"/>
    <n v="90000"/>
    <x v="3"/>
  </r>
  <r>
    <x v="1628"/>
    <x v="3"/>
    <x v="1"/>
    <x v="0"/>
    <x v="33"/>
    <x v="0"/>
    <x v="41"/>
    <x v="7"/>
    <n v="545"/>
    <n v="9800000"/>
    <n v="8200000"/>
    <n v="12500000"/>
    <x v="85"/>
    <x v="1"/>
    <n v="9900000"/>
    <n v="13400000"/>
    <x v="2"/>
    <x v="60"/>
    <n v="34700000"/>
    <x v="2"/>
    <n v="837500"/>
    <x v="0"/>
  </r>
  <r>
    <x v="1629"/>
    <x v="2"/>
    <x v="1"/>
    <x v="0"/>
    <x v="33"/>
    <x v="0"/>
    <x v="240"/>
    <x v="3"/>
    <n v="654"/>
    <n v="8800000"/>
    <n v="400000"/>
    <n v="16200000"/>
    <x v="108"/>
    <x v="0"/>
    <n v="5700000"/>
    <n v="11400000"/>
    <x v="3"/>
    <x v="388"/>
    <n v="29600000"/>
    <x v="4"/>
    <n v="1140000"/>
    <x v="0"/>
  </r>
  <r>
    <x v="1630"/>
    <x v="1"/>
    <x v="1"/>
    <x v="0"/>
    <x v="94"/>
    <x v="0"/>
    <x v="302"/>
    <x v="9"/>
    <n v="515"/>
    <n v="6200000"/>
    <n v="14900000"/>
    <n v="22000000"/>
    <x v="93"/>
    <x v="1"/>
    <n v="22500000"/>
    <n v="26500000"/>
    <x v="2"/>
    <x v="177"/>
    <n v="50700000"/>
    <x v="0"/>
    <n v="4416667"/>
    <x v="0"/>
  </r>
  <r>
    <x v="1631"/>
    <x v="0"/>
    <x v="0"/>
    <x v="1"/>
    <x v="64"/>
    <x v="0"/>
    <x v="232"/>
    <x v="0"/>
    <n v="838"/>
    <n v="1100000"/>
    <n v="5200000"/>
    <n v="16600000"/>
    <x v="35"/>
    <x v="0"/>
    <n v="13900000"/>
    <n v="18800000"/>
    <x v="4"/>
    <x v="383"/>
    <n v="30000000"/>
    <x v="2"/>
    <n v="1566667"/>
    <x v="0"/>
  </r>
  <r>
    <x v="1632"/>
    <x v="5"/>
    <x v="1"/>
    <x v="1"/>
    <x v="14"/>
    <x v="0"/>
    <x v="267"/>
    <x v="8"/>
    <n v="406"/>
    <n v="4000000"/>
    <n v="5300000"/>
    <n v="14300000"/>
    <x v="1"/>
    <x v="1"/>
    <n v="12700000"/>
    <n v="16000000"/>
    <x v="1"/>
    <x v="115"/>
    <n v="28300000"/>
    <x v="4"/>
    <n v="1142857"/>
    <x v="0"/>
  </r>
  <r>
    <x v="1633"/>
    <x v="1"/>
    <x v="0"/>
    <x v="1"/>
    <x v="4"/>
    <x v="0"/>
    <x v="97"/>
    <x v="3"/>
    <n v="573"/>
    <n v="23900000"/>
    <n v="3300000"/>
    <n v="23600000"/>
    <x v="141"/>
    <x v="0"/>
    <n v="8600000"/>
    <n v="23200000"/>
    <x v="2"/>
    <x v="579"/>
    <n v="60600000"/>
    <x v="0"/>
    <n v="2320000"/>
    <x v="0"/>
  </r>
  <r>
    <x v="1634"/>
    <x v="1"/>
    <x v="0"/>
    <x v="1"/>
    <x v="4"/>
    <x v="0"/>
    <x v="320"/>
    <x v="5"/>
    <n v="611"/>
    <n v="6600000"/>
    <n v="10400000"/>
    <n v="33000000"/>
    <x v="7"/>
    <x v="0"/>
    <n v="32700000"/>
    <n v="38700000"/>
    <x v="3"/>
    <x v="4"/>
    <n v="59800000"/>
    <x v="0"/>
    <n v="19350000"/>
    <x v="0"/>
  </r>
  <r>
    <x v="1635"/>
    <x v="1"/>
    <x v="1"/>
    <x v="0"/>
    <x v="38"/>
    <x v="0"/>
    <x v="41"/>
    <x v="7"/>
    <n v="649"/>
    <n v="6800000"/>
    <n v="1600000"/>
    <n v="15700000"/>
    <x v="115"/>
    <x v="0"/>
    <n v="9500000"/>
    <n v="13400000"/>
    <x v="3"/>
    <x v="217"/>
    <n v="29200000"/>
    <x v="4"/>
    <n v="837500"/>
    <x v="0"/>
  </r>
  <r>
    <x v="1636"/>
    <x v="1"/>
    <x v="1"/>
    <x v="1"/>
    <x v="44"/>
    <x v="0"/>
    <x v="36"/>
    <x v="0"/>
    <n v="775"/>
    <n v="8200000"/>
    <n v="2100000"/>
    <n v="7400000"/>
    <x v="52"/>
    <x v="0"/>
    <n v="3500000"/>
    <n v="7700000"/>
    <x v="0"/>
    <x v="59"/>
    <n v="21000000"/>
    <x v="4"/>
    <n v="641667"/>
    <x v="0"/>
  </r>
  <r>
    <x v="1637"/>
    <x v="2"/>
    <x v="0"/>
    <x v="0"/>
    <x v="78"/>
    <x v="0"/>
    <x v="216"/>
    <x v="0"/>
    <n v="469"/>
    <n v="4100000"/>
    <n v="7600000"/>
    <n v="14200000"/>
    <x v="41"/>
    <x v="1"/>
    <n v="9100000"/>
    <n v="12500000"/>
    <x v="1"/>
    <x v="68"/>
    <n v="30400000"/>
    <x v="2"/>
    <n v="1041667"/>
    <x v="0"/>
  </r>
  <r>
    <x v="1638"/>
    <x v="1"/>
    <x v="0"/>
    <x v="1"/>
    <x v="45"/>
    <x v="0"/>
    <x v="129"/>
    <x v="6"/>
    <n v="587"/>
    <n v="4500000"/>
    <n v="5300000"/>
    <n v="12600000"/>
    <x v="4"/>
    <x v="0"/>
    <n v="7800000"/>
    <n v="12800000"/>
    <x v="2"/>
    <x v="442"/>
    <n v="26300000"/>
    <x v="4"/>
    <n v="711111"/>
    <x v="0"/>
  </r>
  <r>
    <x v="1639"/>
    <x v="2"/>
    <x v="0"/>
    <x v="1"/>
    <x v="86"/>
    <x v="0"/>
    <x v="138"/>
    <x v="3"/>
    <n v="316"/>
    <n v="9100000"/>
    <n v="5500000"/>
    <n v="8800000"/>
    <x v="61"/>
    <x v="1"/>
    <n v="6300000"/>
    <n v="9900000"/>
    <x v="1"/>
    <x v="36"/>
    <n v="26600000"/>
    <x v="4"/>
    <n v="990000"/>
    <x v="0"/>
  </r>
  <r>
    <x v="1640"/>
    <x v="0"/>
    <x v="0"/>
    <x v="0"/>
    <x v="86"/>
    <x v="0"/>
    <x v="160"/>
    <x v="3"/>
    <n v="556"/>
    <n v="8200000"/>
    <n v="5600000"/>
    <n v="11500000"/>
    <x v="84"/>
    <x v="0"/>
    <n v="5900000"/>
    <n v="10400000"/>
    <x v="2"/>
    <x v="538"/>
    <n v="28500000"/>
    <x v="4"/>
    <n v="1040000"/>
    <x v="0"/>
  </r>
  <r>
    <x v="1641"/>
    <x v="0"/>
    <x v="1"/>
    <x v="0"/>
    <x v="0"/>
    <x v="0"/>
    <x v="73"/>
    <x v="0"/>
    <n v="578"/>
    <n v="9900000"/>
    <n v="2200000"/>
    <n v="26500000"/>
    <x v="123"/>
    <x v="0"/>
    <n v="17700000"/>
    <n v="31200000"/>
    <x v="2"/>
    <x v="405"/>
    <n v="48200000"/>
    <x v="0"/>
    <n v="2600000"/>
    <x v="0"/>
  </r>
  <r>
    <x v="1642"/>
    <x v="0"/>
    <x v="1"/>
    <x v="1"/>
    <x v="6"/>
    <x v="0"/>
    <x v="55"/>
    <x v="5"/>
    <n v="554"/>
    <n v="3900000"/>
    <n v="1900000"/>
    <n v="18000000"/>
    <x v="114"/>
    <x v="0"/>
    <n v="7400000"/>
    <n v="18900000"/>
    <x v="2"/>
    <x v="182"/>
    <n v="32500000"/>
    <x v="2"/>
    <n v="9450000"/>
    <x v="0"/>
  </r>
  <r>
    <x v="1643"/>
    <x v="0"/>
    <x v="1"/>
    <x v="1"/>
    <x v="13"/>
    <x v="3"/>
    <x v="94"/>
    <x v="9"/>
    <n v="892"/>
    <n v="2600000"/>
    <n v="2200000"/>
    <n v="6400000"/>
    <x v="27"/>
    <x v="0"/>
    <n v="5900000"/>
    <n v="6800000"/>
    <x v="4"/>
    <x v="313"/>
    <n v="13100000"/>
    <x v="1"/>
    <n v="1133333"/>
    <x v="0"/>
  </r>
  <r>
    <x v="1644"/>
    <x v="0"/>
    <x v="1"/>
    <x v="1"/>
    <x v="10"/>
    <x v="0"/>
    <x v="290"/>
    <x v="3"/>
    <n v="315"/>
    <n v="8100000"/>
    <n v="400000"/>
    <n v="6500000"/>
    <x v="9"/>
    <x v="1"/>
    <n v="8600000"/>
    <n v="10200000"/>
    <x v="1"/>
    <x v="122"/>
    <n v="17900000"/>
    <x v="1"/>
    <n v="1020000"/>
    <x v="0"/>
  </r>
  <r>
    <x v="1645"/>
    <x v="1"/>
    <x v="1"/>
    <x v="0"/>
    <x v="62"/>
    <x v="0"/>
    <x v="89"/>
    <x v="3"/>
    <n v="695"/>
    <n v="1900000"/>
    <n v="3700000"/>
    <n v="22200000"/>
    <x v="52"/>
    <x v="0"/>
    <n v="8700000"/>
    <n v="12900000"/>
    <x v="3"/>
    <x v="110"/>
    <n v="34000000"/>
    <x v="2"/>
    <n v="1290000"/>
    <x v="0"/>
  </r>
  <r>
    <x v="1646"/>
    <x v="1"/>
    <x v="1"/>
    <x v="0"/>
    <x v="88"/>
    <x v="0"/>
    <x v="299"/>
    <x v="4"/>
    <n v="806"/>
    <n v="300000"/>
    <n v="3700000"/>
    <n v="16400000"/>
    <x v="45"/>
    <x v="0"/>
    <n v="15500000"/>
    <n v="20300000"/>
    <x v="4"/>
    <x v="63"/>
    <n v="26300000"/>
    <x v="4"/>
    <n v="5075000"/>
    <x v="0"/>
  </r>
  <r>
    <x v="1647"/>
    <x v="4"/>
    <x v="1"/>
    <x v="1"/>
    <x v="86"/>
    <x v="0"/>
    <x v="129"/>
    <x v="1"/>
    <n v="638"/>
    <n v="4300000"/>
    <n v="2600000"/>
    <n v="8000000"/>
    <x v="78"/>
    <x v="0"/>
    <n v="9000000"/>
    <n v="12800000"/>
    <x v="3"/>
    <x v="200"/>
    <n v="18100000"/>
    <x v="1"/>
    <n v="1600000"/>
    <x v="0"/>
  </r>
  <r>
    <x v="1648"/>
    <x v="5"/>
    <x v="1"/>
    <x v="1"/>
    <x v="77"/>
    <x v="2"/>
    <x v="62"/>
    <x v="4"/>
    <n v="610"/>
    <n v="3400000"/>
    <n v="800000"/>
    <n v="4500000"/>
    <x v="27"/>
    <x v="0"/>
    <n v="4100000"/>
    <n v="5000000"/>
    <x v="3"/>
    <x v="206"/>
    <n v="10000000"/>
    <x v="1"/>
    <n v="1250000"/>
    <x v="0"/>
  </r>
  <r>
    <x v="1649"/>
    <x v="0"/>
    <x v="1"/>
    <x v="1"/>
    <x v="77"/>
    <x v="2"/>
    <x v="100"/>
    <x v="4"/>
    <n v="810"/>
    <n v="3800000"/>
    <n v="2100000"/>
    <n v="4300000"/>
    <x v="33"/>
    <x v="0"/>
    <n v="2400000"/>
    <n v="3200000"/>
    <x v="4"/>
    <x v="300"/>
    <n v="11500000"/>
    <x v="1"/>
    <n v="800000"/>
    <x v="0"/>
  </r>
  <r>
    <x v="1650"/>
    <x v="5"/>
    <x v="0"/>
    <x v="0"/>
    <x v="6"/>
    <x v="0"/>
    <x v="197"/>
    <x v="4"/>
    <n v="866"/>
    <n v="19600000"/>
    <n v="15900000"/>
    <n v="23700000"/>
    <x v="39"/>
    <x v="0"/>
    <n v="22700000"/>
    <n v="33200000"/>
    <x v="4"/>
    <x v="580"/>
    <n v="67900000"/>
    <x v="0"/>
    <n v="8300000"/>
    <x v="0"/>
  </r>
  <r>
    <x v="1651"/>
    <x v="2"/>
    <x v="1"/>
    <x v="0"/>
    <x v="17"/>
    <x v="0"/>
    <x v="325"/>
    <x v="3"/>
    <n v="760"/>
    <n v="12700000"/>
    <n v="1300000"/>
    <n v="18400000"/>
    <x v="107"/>
    <x v="0"/>
    <n v="15000000"/>
    <n v="23800000"/>
    <x v="0"/>
    <x v="399"/>
    <n v="38700000"/>
    <x v="2"/>
    <n v="2380000"/>
    <x v="0"/>
  </r>
  <r>
    <x v="1652"/>
    <x v="2"/>
    <x v="0"/>
    <x v="0"/>
    <x v="39"/>
    <x v="0"/>
    <x v="10"/>
    <x v="9"/>
    <n v="556"/>
    <n v="11000000"/>
    <n v="4300000"/>
    <n v="14500000"/>
    <x v="5"/>
    <x v="0"/>
    <n v="6100000"/>
    <n v="11200000"/>
    <x v="2"/>
    <x v="251"/>
    <n v="34100000"/>
    <x v="2"/>
    <n v="1866667"/>
    <x v="0"/>
  </r>
  <r>
    <x v="1653"/>
    <x v="2"/>
    <x v="1"/>
    <x v="1"/>
    <x v="83"/>
    <x v="0"/>
    <x v="201"/>
    <x v="0"/>
    <n v="684"/>
    <n v="17200000"/>
    <n v="10300000"/>
    <n v="25300000"/>
    <x v="87"/>
    <x v="0"/>
    <n v="16100000"/>
    <n v="23500000"/>
    <x v="3"/>
    <x v="192"/>
    <n v="59200000"/>
    <x v="0"/>
    <n v="1958333"/>
    <x v="0"/>
  </r>
  <r>
    <x v="1654"/>
    <x v="3"/>
    <x v="1"/>
    <x v="1"/>
    <x v="85"/>
    <x v="0"/>
    <x v="287"/>
    <x v="6"/>
    <n v="578"/>
    <n v="5000000"/>
    <n v="7700000"/>
    <n v="27200000"/>
    <x v="129"/>
    <x v="0"/>
    <n v="15200000"/>
    <n v="25800000"/>
    <x v="2"/>
    <x v="196"/>
    <n v="47600000"/>
    <x v="0"/>
    <n v="1433333"/>
    <x v="0"/>
  </r>
  <r>
    <x v="1655"/>
    <x v="0"/>
    <x v="1"/>
    <x v="0"/>
    <x v="84"/>
    <x v="0"/>
    <x v="257"/>
    <x v="0"/>
    <n v="814"/>
    <n v="13000000"/>
    <n v="1900000"/>
    <n v="26600000"/>
    <x v="7"/>
    <x v="0"/>
    <n v="17900000"/>
    <n v="23900000"/>
    <x v="4"/>
    <x v="11"/>
    <n v="48400000"/>
    <x v="0"/>
    <n v="1991667"/>
    <x v="0"/>
  </r>
  <r>
    <x v="1656"/>
    <x v="1"/>
    <x v="1"/>
    <x v="0"/>
    <x v="33"/>
    <x v="0"/>
    <x v="69"/>
    <x v="2"/>
    <n v="510"/>
    <n v="9200000"/>
    <n v="5700000"/>
    <n v="11900000"/>
    <x v="20"/>
    <x v="1"/>
    <n v="12200000"/>
    <n v="14800000"/>
    <x v="2"/>
    <x v="566"/>
    <n v="31000000"/>
    <x v="2"/>
    <n v="740000"/>
    <x v="0"/>
  </r>
  <r>
    <x v="1657"/>
    <x v="4"/>
    <x v="1"/>
    <x v="0"/>
    <x v="45"/>
    <x v="0"/>
    <x v="255"/>
    <x v="5"/>
    <n v="674"/>
    <n v="8700000"/>
    <n v="5700000"/>
    <n v="14000000"/>
    <x v="10"/>
    <x v="0"/>
    <n v="5900000"/>
    <n v="9000000"/>
    <x v="3"/>
    <x v="454"/>
    <n v="32300000"/>
    <x v="2"/>
    <n v="4500000"/>
    <x v="0"/>
  </r>
  <r>
    <x v="1658"/>
    <x v="1"/>
    <x v="0"/>
    <x v="1"/>
    <x v="55"/>
    <x v="0"/>
    <x v="186"/>
    <x v="8"/>
    <n v="570"/>
    <n v="3800000"/>
    <n v="300000"/>
    <n v="6600000"/>
    <x v="65"/>
    <x v="0"/>
    <n v="3600000"/>
    <n v="4900000"/>
    <x v="2"/>
    <x v="141"/>
    <n v="12700000"/>
    <x v="1"/>
    <n v="350000"/>
    <x v="0"/>
  </r>
  <r>
    <x v="1659"/>
    <x v="5"/>
    <x v="1"/>
    <x v="0"/>
    <x v="15"/>
    <x v="1"/>
    <x v="162"/>
    <x v="5"/>
    <n v="680"/>
    <n v="700000"/>
    <n v="800000"/>
    <n v="1400000"/>
    <x v="14"/>
    <x v="0"/>
    <n v="1000000"/>
    <n v="1700000"/>
    <x v="3"/>
    <x v="581"/>
    <n v="3400000"/>
    <x v="3"/>
    <n v="850000"/>
    <x v="0"/>
  </r>
  <r>
    <x v="1660"/>
    <x v="1"/>
    <x v="0"/>
    <x v="0"/>
    <x v="51"/>
    <x v="0"/>
    <x v="250"/>
    <x v="0"/>
    <n v="803"/>
    <n v="5400000"/>
    <n v="300000"/>
    <n v="8400000"/>
    <x v="41"/>
    <x v="0"/>
    <n v="5400000"/>
    <n v="8800000"/>
    <x v="4"/>
    <x v="26"/>
    <n v="17600000"/>
    <x v="1"/>
    <n v="733333"/>
    <x v="0"/>
  </r>
  <r>
    <x v="1661"/>
    <x v="0"/>
    <x v="1"/>
    <x v="1"/>
    <x v="21"/>
    <x v="0"/>
    <x v="15"/>
    <x v="7"/>
    <n v="357"/>
    <n v="9200000"/>
    <n v="1900000"/>
    <n v="7700000"/>
    <x v="78"/>
    <x v="1"/>
    <n v="6900000"/>
    <n v="10700000"/>
    <x v="1"/>
    <x v="219"/>
    <n v="21900000"/>
    <x v="4"/>
    <n v="668750"/>
    <x v="0"/>
  </r>
  <r>
    <x v="1662"/>
    <x v="2"/>
    <x v="1"/>
    <x v="1"/>
    <x v="20"/>
    <x v="0"/>
    <x v="256"/>
    <x v="4"/>
    <n v="575"/>
    <n v="14100000"/>
    <n v="9100000"/>
    <n v="16500000"/>
    <x v="82"/>
    <x v="0"/>
    <n v="14400000"/>
    <n v="19000000"/>
    <x v="2"/>
    <x v="324"/>
    <n v="44600000"/>
    <x v="0"/>
    <n v="4750000"/>
    <x v="0"/>
  </r>
  <r>
    <x v="1663"/>
    <x v="5"/>
    <x v="1"/>
    <x v="0"/>
    <x v="56"/>
    <x v="2"/>
    <x v="109"/>
    <x v="4"/>
    <n v="546"/>
    <n v="2500000"/>
    <n v="0"/>
    <n v="2600000"/>
    <x v="95"/>
    <x v="0"/>
    <n v="3100000"/>
    <n v="3600000"/>
    <x v="2"/>
    <x v="303"/>
    <n v="6100000"/>
    <x v="3"/>
    <n v="900000"/>
    <x v="0"/>
  </r>
  <r>
    <x v="1664"/>
    <x v="0"/>
    <x v="0"/>
    <x v="0"/>
    <x v="11"/>
    <x v="0"/>
    <x v="244"/>
    <x v="1"/>
    <n v="370"/>
    <n v="3200000"/>
    <n v="11800000"/>
    <n v="20100000"/>
    <x v="59"/>
    <x v="1"/>
    <n v="12800000"/>
    <n v="21400000"/>
    <x v="1"/>
    <x v="398"/>
    <n v="41800000"/>
    <x v="0"/>
    <n v="2675000"/>
    <x v="0"/>
  </r>
  <r>
    <x v="1665"/>
    <x v="5"/>
    <x v="0"/>
    <x v="0"/>
    <x v="1"/>
    <x v="0"/>
    <x v="17"/>
    <x v="9"/>
    <n v="713"/>
    <n v="0"/>
    <n v="1000000"/>
    <n v="11100000"/>
    <x v="10"/>
    <x v="0"/>
    <n v="6300000"/>
    <n v="9400000"/>
    <x v="0"/>
    <x v="286"/>
    <n v="16200000"/>
    <x v="1"/>
    <n v="1566667"/>
    <x v="0"/>
  </r>
  <r>
    <x v="1666"/>
    <x v="4"/>
    <x v="1"/>
    <x v="1"/>
    <x v="27"/>
    <x v="3"/>
    <x v="77"/>
    <x v="5"/>
    <n v="896"/>
    <n v="1200000"/>
    <n v="400000"/>
    <n v="4800000"/>
    <x v="55"/>
    <x v="0"/>
    <n v="1800000"/>
    <n v="3800000"/>
    <x v="4"/>
    <x v="567"/>
    <n v="8000000"/>
    <x v="3"/>
    <n v="1900000"/>
    <x v="0"/>
  </r>
  <r>
    <x v="1667"/>
    <x v="2"/>
    <x v="0"/>
    <x v="1"/>
    <x v="22"/>
    <x v="0"/>
    <x v="298"/>
    <x v="8"/>
    <n v="626"/>
    <n v="300000"/>
    <n v="3600000"/>
    <n v="8500000"/>
    <x v="55"/>
    <x v="0"/>
    <n v="7200000"/>
    <n v="9200000"/>
    <x v="3"/>
    <x v="17"/>
    <n v="14800000"/>
    <x v="1"/>
    <n v="657143"/>
    <x v="0"/>
  </r>
  <r>
    <x v="1668"/>
    <x v="1"/>
    <x v="0"/>
    <x v="0"/>
    <x v="71"/>
    <x v="0"/>
    <x v="83"/>
    <x v="4"/>
    <n v="854"/>
    <n v="900000"/>
    <n v="1600000"/>
    <n v="6500000"/>
    <x v="65"/>
    <x v="0"/>
    <n v="5100000"/>
    <n v="6400000"/>
    <x v="4"/>
    <x v="14"/>
    <n v="11200000"/>
    <x v="1"/>
    <n v="1600000"/>
    <x v="0"/>
  </r>
  <r>
    <x v="1669"/>
    <x v="4"/>
    <x v="0"/>
    <x v="0"/>
    <x v="86"/>
    <x v="0"/>
    <x v="67"/>
    <x v="6"/>
    <n v="802"/>
    <n v="400000"/>
    <n v="0"/>
    <n v="9100000"/>
    <x v="47"/>
    <x v="0"/>
    <n v="3700000"/>
    <n v="8400000"/>
    <x v="4"/>
    <x v="415"/>
    <n v="12700000"/>
    <x v="1"/>
    <n v="466667"/>
    <x v="0"/>
  </r>
  <r>
    <x v="1670"/>
    <x v="4"/>
    <x v="1"/>
    <x v="1"/>
    <x v="27"/>
    <x v="3"/>
    <x v="346"/>
    <x v="2"/>
    <n v="382"/>
    <n v="1700000"/>
    <n v="300000"/>
    <n v="5200000"/>
    <x v="12"/>
    <x v="1"/>
    <n v="2500000"/>
    <n v="4400000"/>
    <x v="1"/>
    <x v="18"/>
    <n v="8800000"/>
    <x v="3"/>
    <n v="220000"/>
    <x v="0"/>
  </r>
  <r>
    <x v="1671"/>
    <x v="0"/>
    <x v="1"/>
    <x v="0"/>
    <x v="45"/>
    <x v="0"/>
    <x v="304"/>
    <x v="9"/>
    <n v="415"/>
    <n v="2200000"/>
    <n v="4300000"/>
    <n v="9500000"/>
    <x v="82"/>
    <x v="1"/>
    <n v="10300000"/>
    <n v="14900000"/>
    <x v="1"/>
    <x v="488"/>
    <n v="19900000"/>
    <x v="1"/>
    <n v="2483333"/>
    <x v="0"/>
  </r>
  <r>
    <x v="1672"/>
    <x v="3"/>
    <x v="0"/>
    <x v="1"/>
    <x v="55"/>
    <x v="0"/>
    <x v="224"/>
    <x v="4"/>
    <n v="366"/>
    <n v="5300000"/>
    <n v="2200000"/>
    <n v="5400000"/>
    <x v="48"/>
    <x v="0"/>
    <n v="3500000"/>
    <n v="6300000"/>
    <x v="1"/>
    <x v="53"/>
    <n v="14900000"/>
    <x v="1"/>
    <n v="1575000"/>
    <x v="0"/>
  </r>
  <r>
    <x v="1673"/>
    <x v="5"/>
    <x v="0"/>
    <x v="1"/>
    <x v="94"/>
    <x v="0"/>
    <x v="45"/>
    <x v="3"/>
    <n v="595"/>
    <n v="7900000"/>
    <n v="400000"/>
    <n v="24900000"/>
    <x v="135"/>
    <x v="0"/>
    <n v="14400000"/>
    <n v="25400000"/>
    <x v="2"/>
    <x v="474"/>
    <n v="40800000"/>
    <x v="0"/>
    <n v="2540000"/>
    <x v="0"/>
  </r>
  <r>
    <x v="1674"/>
    <x v="5"/>
    <x v="1"/>
    <x v="0"/>
    <x v="4"/>
    <x v="0"/>
    <x v="337"/>
    <x v="5"/>
    <n v="356"/>
    <n v="23000000"/>
    <n v="12300000"/>
    <n v="25700000"/>
    <x v="141"/>
    <x v="1"/>
    <n v="6700000"/>
    <n v="21300000"/>
    <x v="1"/>
    <x v="582"/>
    <n v="70800000"/>
    <x v="0"/>
    <n v="10650000"/>
    <x v="0"/>
  </r>
  <r>
    <x v="1675"/>
    <x v="3"/>
    <x v="1"/>
    <x v="0"/>
    <x v="87"/>
    <x v="0"/>
    <x v="0"/>
    <x v="9"/>
    <n v="568"/>
    <n v="5800000"/>
    <n v="13900000"/>
    <n v="15900000"/>
    <x v="43"/>
    <x v="0"/>
    <n v="21200000"/>
    <n v="29900000"/>
    <x v="2"/>
    <x v="368"/>
    <n v="43500000"/>
    <x v="0"/>
    <n v="4983333"/>
    <x v="0"/>
  </r>
  <r>
    <x v="1676"/>
    <x v="5"/>
    <x v="0"/>
    <x v="0"/>
    <x v="27"/>
    <x v="3"/>
    <x v="187"/>
    <x v="3"/>
    <n v="615"/>
    <n v="2200000"/>
    <n v="2700000"/>
    <n v="5500000"/>
    <x v="28"/>
    <x v="0"/>
    <n v="2600000"/>
    <n v="4000000"/>
    <x v="3"/>
    <x v="335"/>
    <n v="12000000"/>
    <x v="1"/>
    <n v="400000"/>
    <x v="0"/>
  </r>
  <r>
    <x v="1677"/>
    <x v="5"/>
    <x v="0"/>
    <x v="1"/>
    <x v="83"/>
    <x v="0"/>
    <x v="110"/>
    <x v="0"/>
    <n v="313"/>
    <n v="18600000"/>
    <n v="6300000"/>
    <n v="18600000"/>
    <x v="35"/>
    <x v="1"/>
    <n v="9000000"/>
    <n v="13900000"/>
    <x v="1"/>
    <x v="163"/>
    <n v="49900000"/>
    <x v="0"/>
    <n v="1158333"/>
    <x v="0"/>
  </r>
  <r>
    <x v="1678"/>
    <x v="5"/>
    <x v="0"/>
    <x v="1"/>
    <x v="83"/>
    <x v="0"/>
    <x v="137"/>
    <x v="9"/>
    <n v="575"/>
    <n v="6600000"/>
    <n v="7600000"/>
    <n v="23100000"/>
    <x v="111"/>
    <x v="0"/>
    <n v="12600000"/>
    <n v="17900000"/>
    <x v="2"/>
    <x v="19"/>
    <n v="43700000"/>
    <x v="0"/>
    <n v="2983333"/>
    <x v="0"/>
  </r>
  <r>
    <x v="1679"/>
    <x v="4"/>
    <x v="0"/>
    <x v="0"/>
    <x v="27"/>
    <x v="3"/>
    <x v="111"/>
    <x v="3"/>
    <n v="577"/>
    <n v="400000"/>
    <n v="1200000"/>
    <n v="4100000"/>
    <x v="28"/>
    <x v="0"/>
    <n v="4100000"/>
    <n v="5500000"/>
    <x v="2"/>
    <x v="170"/>
    <n v="7300000"/>
    <x v="3"/>
    <n v="550000"/>
    <x v="0"/>
  </r>
  <r>
    <x v="1680"/>
    <x v="1"/>
    <x v="0"/>
    <x v="0"/>
    <x v="80"/>
    <x v="0"/>
    <x v="3"/>
    <x v="3"/>
    <n v="455"/>
    <n v="24900000"/>
    <n v="2000000"/>
    <n v="32900000"/>
    <x v="32"/>
    <x v="1"/>
    <n v="25500000"/>
    <n v="30700000"/>
    <x v="1"/>
    <x v="583"/>
    <n v="69000000"/>
    <x v="0"/>
    <n v="3070000"/>
    <x v="0"/>
  </r>
  <r>
    <x v="1681"/>
    <x v="5"/>
    <x v="1"/>
    <x v="0"/>
    <x v="31"/>
    <x v="0"/>
    <x v="39"/>
    <x v="9"/>
    <n v="500"/>
    <n v="15300000"/>
    <n v="10000000"/>
    <n v="16500000"/>
    <x v="84"/>
    <x v="1"/>
    <n v="20400000"/>
    <n v="24900000"/>
    <x v="2"/>
    <x v="321"/>
    <n v="49600000"/>
    <x v="0"/>
    <n v="4150000"/>
    <x v="0"/>
  </r>
  <r>
    <x v="1682"/>
    <x v="5"/>
    <x v="1"/>
    <x v="1"/>
    <x v="74"/>
    <x v="0"/>
    <x v="17"/>
    <x v="1"/>
    <n v="509"/>
    <n v="1000000"/>
    <n v="4100000"/>
    <n v="10800000"/>
    <x v="50"/>
    <x v="1"/>
    <n v="3900000"/>
    <n v="9400000"/>
    <x v="2"/>
    <x v="69"/>
    <n v="19900000"/>
    <x v="1"/>
    <n v="1175000"/>
    <x v="0"/>
  </r>
  <r>
    <x v="1683"/>
    <x v="0"/>
    <x v="1"/>
    <x v="1"/>
    <x v="96"/>
    <x v="0"/>
    <x v="20"/>
    <x v="1"/>
    <n v="379"/>
    <n v="5300000"/>
    <n v="10800000"/>
    <n v="14300000"/>
    <x v="44"/>
    <x v="1"/>
    <n v="15300000"/>
    <n v="19400000"/>
    <x v="1"/>
    <x v="331"/>
    <n v="36500000"/>
    <x v="2"/>
    <n v="2425000"/>
    <x v="0"/>
  </r>
  <r>
    <x v="1684"/>
    <x v="3"/>
    <x v="0"/>
    <x v="0"/>
    <x v="64"/>
    <x v="0"/>
    <x v="221"/>
    <x v="8"/>
    <n v="664"/>
    <n v="5300000"/>
    <n v="12900000"/>
    <n v="15700000"/>
    <x v="92"/>
    <x v="0"/>
    <n v="5300000"/>
    <n v="14500000"/>
    <x v="3"/>
    <x v="312"/>
    <n v="41000000"/>
    <x v="0"/>
    <n v="1035714"/>
    <x v="0"/>
  </r>
  <r>
    <x v="1685"/>
    <x v="1"/>
    <x v="1"/>
    <x v="1"/>
    <x v="72"/>
    <x v="0"/>
    <x v="138"/>
    <x v="9"/>
    <n v="623"/>
    <n v="6000000"/>
    <n v="1800000"/>
    <n v="6200000"/>
    <x v="72"/>
    <x v="0"/>
    <n v="8100000"/>
    <n v="9900000"/>
    <x v="3"/>
    <x v="253"/>
    <n v="16500000"/>
    <x v="1"/>
    <n v="1650000"/>
    <x v="0"/>
  </r>
  <r>
    <x v="1686"/>
    <x v="3"/>
    <x v="0"/>
    <x v="0"/>
    <x v="86"/>
    <x v="0"/>
    <x v="223"/>
    <x v="7"/>
    <n v="558"/>
    <n v="2600000"/>
    <n v="2500000"/>
    <n v="9100000"/>
    <x v="72"/>
    <x v="0"/>
    <n v="6900000"/>
    <n v="8700000"/>
    <x v="2"/>
    <x v="424"/>
    <n v="17400000"/>
    <x v="1"/>
    <n v="543750"/>
    <x v="0"/>
  </r>
  <r>
    <x v="1687"/>
    <x v="4"/>
    <x v="0"/>
    <x v="0"/>
    <x v="26"/>
    <x v="3"/>
    <x v="9"/>
    <x v="6"/>
    <n v="580"/>
    <n v="1500000"/>
    <n v="2400000"/>
    <n v="6600000"/>
    <x v="88"/>
    <x v="0"/>
    <n v="2600000"/>
    <n v="4300000"/>
    <x v="2"/>
    <x v="453"/>
    <n v="12200000"/>
    <x v="1"/>
    <n v="238889"/>
    <x v="0"/>
  </r>
  <r>
    <x v="1688"/>
    <x v="4"/>
    <x v="0"/>
    <x v="0"/>
    <x v="17"/>
    <x v="0"/>
    <x v="218"/>
    <x v="9"/>
    <n v="612"/>
    <n v="16000000"/>
    <n v="3300000"/>
    <n v="23500000"/>
    <x v="80"/>
    <x v="0"/>
    <n v="14400000"/>
    <n v="17600000"/>
    <x v="3"/>
    <x v="210"/>
    <n v="49100000"/>
    <x v="0"/>
    <n v="2933333"/>
    <x v="0"/>
  </r>
  <r>
    <x v="1689"/>
    <x v="4"/>
    <x v="0"/>
    <x v="1"/>
    <x v="50"/>
    <x v="1"/>
    <x v="174"/>
    <x v="8"/>
    <n v="705"/>
    <n v="0"/>
    <n v="100000"/>
    <n v="2000000"/>
    <x v="14"/>
    <x v="0"/>
    <n v="1700000"/>
    <n v="2400000"/>
    <x v="0"/>
    <x v="584"/>
    <n v="2800000"/>
    <x v="3"/>
    <n v="171429"/>
    <x v="2"/>
  </r>
  <r>
    <x v="1690"/>
    <x v="4"/>
    <x v="0"/>
    <x v="1"/>
    <x v="9"/>
    <x v="2"/>
    <x v="226"/>
    <x v="6"/>
    <n v="301"/>
    <n v="2800000"/>
    <n v="1600000"/>
    <n v="3300000"/>
    <x v="101"/>
    <x v="1"/>
    <n v="1200000"/>
    <n v="2700000"/>
    <x v="1"/>
    <x v="257"/>
    <n v="8800000"/>
    <x v="3"/>
    <n v="150000"/>
    <x v="2"/>
  </r>
  <r>
    <x v="1691"/>
    <x v="5"/>
    <x v="1"/>
    <x v="1"/>
    <x v="76"/>
    <x v="0"/>
    <x v="352"/>
    <x v="7"/>
    <n v="711"/>
    <n v="4300000"/>
    <n v="1200000"/>
    <n v="22100000"/>
    <x v="32"/>
    <x v="0"/>
    <n v="26800000"/>
    <n v="32000000"/>
    <x v="0"/>
    <x v="32"/>
    <n v="36500000"/>
    <x v="2"/>
    <n v="2000000"/>
    <x v="0"/>
  </r>
  <r>
    <x v="1692"/>
    <x v="2"/>
    <x v="0"/>
    <x v="0"/>
    <x v="57"/>
    <x v="4"/>
    <x v="114"/>
    <x v="2"/>
    <n v="735"/>
    <n v="900000"/>
    <n v="200000"/>
    <n v="900000"/>
    <x v="66"/>
    <x v="0"/>
    <n v="300000"/>
    <n v="700000"/>
    <x v="0"/>
    <x v="92"/>
    <n v="2300000"/>
    <x v="3"/>
    <n v="35000"/>
    <x v="4"/>
  </r>
  <r>
    <x v="1693"/>
    <x v="5"/>
    <x v="1"/>
    <x v="0"/>
    <x v="71"/>
    <x v="0"/>
    <x v="225"/>
    <x v="8"/>
    <n v="682"/>
    <n v="2600000"/>
    <n v="600000"/>
    <n v="6100000"/>
    <x v="72"/>
    <x v="0"/>
    <n v="3400000"/>
    <n v="5200000"/>
    <x v="3"/>
    <x v="395"/>
    <n v="11500000"/>
    <x v="1"/>
    <n v="371429"/>
    <x v="0"/>
  </r>
  <r>
    <x v="1694"/>
    <x v="2"/>
    <x v="1"/>
    <x v="0"/>
    <x v="89"/>
    <x v="0"/>
    <x v="5"/>
    <x v="3"/>
    <n v="348"/>
    <n v="7900000"/>
    <n v="3700000"/>
    <n v="8200000"/>
    <x v="47"/>
    <x v="1"/>
    <n v="8800000"/>
    <n v="13500000"/>
    <x v="1"/>
    <x v="146"/>
    <n v="23200000"/>
    <x v="4"/>
    <n v="1350000"/>
    <x v="0"/>
  </r>
  <r>
    <x v="1695"/>
    <x v="1"/>
    <x v="0"/>
    <x v="1"/>
    <x v="87"/>
    <x v="0"/>
    <x v="201"/>
    <x v="2"/>
    <n v="750"/>
    <n v="16800000"/>
    <n v="15300000"/>
    <n v="21200000"/>
    <x v="93"/>
    <x v="0"/>
    <n v="19500000"/>
    <n v="23500000"/>
    <x v="0"/>
    <x v="397"/>
    <n v="61200000"/>
    <x v="0"/>
    <n v="1175000"/>
    <x v="0"/>
  </r>
  <r>
    <x v="1696"/>
    <x v="2"/>
    <x v="1"/>
    <x v="1"/>
    <x v="18"/>
    <x v="0"/>
    <x v="54"/>
    <x v="7"/>
    <n v="835"/>
    <n v="1000000"/>
    <n v="6100000"/>
    <n v="14600000"/>
    <x v="3"/>
    <x v="0"/>
    <n v="10300000"/>
    <n v="18200000"/>
    <x v="4"/>
    <x v="423"/>
    <n v="27500000"/>
    <x v="4"/>
    <n v="1137500"/>
    <x v="0"/>
  </r>
  <r>
    <x v="1697"/>
    <x v="1"/>
    <x v="0"/>
    <x v="1"/>
    <x v="59"/>
    <x v="0"/>
    <x v="176"/>
    <x v="9"/>
    <n v="389"/>
    <n v="16000000"/>
    <n v="7100000"/>
    <n v="19400000"/>
    <x v="62"/>
    <x v="1"/>
    <n v="9800000"/>
    <n v="20000000"/>
    <x v="1"/>
    <x v="171"/>
    <n v="51900000"/>
    <x v="0"/>
    <n v="3333333"/>
    <x v="0"/>
  </r>
  <r>
    <x v="1698"/>
    <x v="0"/>
    <x v="0"/>
    <x v="0"/>
    <x v="5"/>
    <x v="0"/>
    <x v="55"/>
    <x v="4"/>
    <n v="866"/>
    <n v="10200000"/>
    <n v="6000000"/>
    <n v="13900000"/>
    <x v="15"/>
    <x v="0"/>
    <n v="13000000"/>
    <n v="18900000"/>
    <x v="4"/>
    <x v="304"/>
    <n v="34900000"/>
    <x v="2"/>
    <n v="4725000"/>
    <x v="0"/>
  </r>
  <r>
    <x v="1699"/>
    <x v="2"/>
    <x v="1"/>
    <x v="0"/>
    <x v="94"/>
    <x v="0"/>
    <x v="321"/>
    <x v="4"/>
    <n v="689"/>
    <n v="5300000"/>
    <n v="600000"/>
    <n v="24300000"/>
    <x v="59"/>
    <x v="0"/>
    <n v="18000000"/>
    <n v="26600000"/>
    <x v="3"/>
    <x v="503"/>
    <n v="37800000"/>
    <x v="2"/>
    <n v="6650000"/>
    <x v="0"/>
  </r>
  <r>
    <x v="1700"/>
    <x v="1"/>
    <x v="1"/>
    <x v="0"/>
    <x v="88"/>
    <x v="0"/>
    <x v="218"/>
    <x v="7"/>
    <n v="645"/>
    <n v="13000000"/>
    <n v="3100000"/>
    <n v="23400000"/>
    <x v="59"/>
    <x v="0"/>
    <n v="9000000"/>
    <n v="17600000"/>
    <x v="3"/>
    <x v="130"/>
    <n v="45400000"/>
    <x v="0"/>
    <n v="1100000"/>
    <x v="0"/>
  </r>
  <r>
    <x v="1701"/>
    <x v="5"/>
    <x v="0"/>
    <x v="1"/>
    <x v="39"/>
    <x v="0"/>
    <x v="60"/>
    <x v="5"/>
    <n v="797"/>
    <n v="4400000"/>
    <n v="4500000"/>
    <n v="16300000"/>
    <x v="47"/>
    <x v="0"/>
    <n v="5400000"/>
    <n v="10100000"/>
    <x v="0"/>
    <x v="252"/>
    <n v="29500000"/>
    <x v="4"/>
    <n v="5050000"/>
    <x v="0"/>
  </r>
  <r>
    <x v="1702"/>
    <x v="3"/>
    <x v="0"/>
    <x v="0"/>
    <x v="96"/>
    <x v="0"/>
    <x v="276"/>
    <x v="9"/>
    <n v="849"/>
    <n v="2900000"/>
    <n v="10900000"/>
    <n v="16100000"/>
    <x v="104"/>
    <x v="0"/>
    <n v="10000000"/>
    <n v="17800000"/>
    <x v="4"/>
    <x v="33"/>
    <n v="36000000"/>
    <x v="2"/>
    <n v="2966667"/>
    <x v="0"/>
  </r>
  <r>
    <x v="1703"/>
    <x v="3"/>
    <x v="0"/>
    <x v="0"/>
    <x v="92"/>
    <x v="0"/>
    <x v="49"/>
    <x v="2"/>
    <n v="423"/>
    <n v="6500000"/>
    <n v="10000000"/>
    <n v="15700000"/>
    <x v="68"/>
    <x v="1"/>
    <n v="12400000"/>
    <n v="19700000"/>
    <x v="1"/>
    <x v="45"/>
    <n v="37600000"/>
    <x v="2"/>
    <n v="985000"/>
    <x v="0"/>
  </r>
  <r>
    <x v="1704"/>
    <x v="5"/>
    <x v="1"/>
    <x v="1"/>
    <x v="75"/>
    <x v="0"/>
    <x v="10"/>
    <x v="5"/>
    <n v="370"/>
    <n v="9900000"/>
    <n v="10200000"/>
    <n v="16700000"/>
    <x v="11"/>
    <x v="1"/>
    <n v="4800000"/>
    <n v="11200000"/>
    <x v="1"/>
    <x v="279"/>
    <n v="42000000"/>
    <x v="0"/>
    <n v="5600000"/>
    <x v="0"/>
  </r>
  <r>
    <x v="1705"/>
    <x v="3"/>
    <x v="1"/>
    <x v="0"/>
    <x v="42"/>
    <x v="0"/>
    <x v="353"/>
    <x v="0"/>
    <n v="378"/>
    <n v="21400000"/>
    <n v="13100000"/>
    <n v="30400000"/>
    <x v="107"/>
    <x v="1"/>
    <n v="22500000"/>
    <n v="31300000"/>
    <x v="1"/>
    <x v="585"/>
    <n v="73400000"/>
    <x v="0"/>
    <n v="2608333"/>
    <x v="0"/>
  </r>
  <r>
    <x v="1706"/>
    <x v="4"/>
    <x v="1"/>
    <x v="0"/>
    <x v="67"/>
    <x v="1"/>
    <x v="282"/>
    <x v="2"/>
    <n v="417"/>
    <n v="1000000"/>
    <n v="800000"/>
    <n v="2800000"/>
    <x v="27"/>
    <x v="1"/>
    <n v="1000000"/>
    <n v="1900000"/>
    <x v="1"/>
    <x v="320"/>
    <n v="5500000"/>
    <x v="3"/>
    <n v="95000"/>
    <x v="3"/>
  </r>
  <r>
    <x v="1707"/>
    <x v="5"/>
    <x v="1"/>
    <x v="0"/>
    <x v="32"/>
    <x v="2"/>
    <x v="133"/>
    <x v="2"/>
    <n v="530"/>
    <n v="1200000"/>
    <n v="1100000"/>
    <n v="3000000"/>
    <x v="12"/>
    <x v="1"/>
    <n v="2200000"/>
    <n v="4100000"/>
    <x v="2"/>
    <x v="41"/>
    <n v="6700000"/>
    <x v="3"/>
    <n v="205000"/>
    <x v="0"/>
  </r>
  <r>
    <x v="1708"/>
    <x v="5"/>
    <x v="1"/>
    <x v="1"/>
    <x v="22"/>
    <x v="0"/>
    <x v="192"/>
    <x v="2"/>
    <n v="543"/>
    <n v="700000"/>
    <n v="800000"/>
    <n v="5000000"/>
    <x v="41"/>
    <x v="1"/>
    <n v="5900000"/>
    <n v="9300000"/>
    <x v="2"/>
    <x v="95"/>
    <n v="8900000"/>
    <x v="3"/>
    <n v="465000"/>
    <x v="0"/>
  </r>
  <r>
    <x v="1709"/>
    <x v="4"/>
    <x v="0"/>
    <x v="0"/>
    <x v="17"/>
    <x v="0"/>
    <x v="7"/>
    <x v="6"/>
    <n v="750"/>
    <n v="800000"/>
    <n v="6500000"/>
    <n v="15400000"/>
    <x v="103"/>
    <x v="0"/>
    <n v="7300000"/>
    <n v="15000000"/>
    <x v="0"/>
    <x v="370"/>
    <n v="29000000"/>
    <x v="4"/>
    <n v="833333"/>
    <x v="0"/>
  </r>
  <r>
    <x v="1710"/>
    <x v="5"/>
    <x v="0"/>
    <x v="0"/>
    <x v="21"/>
    <x v="0"/>
    <x v="47"/>
    <x v="2"/>
    <n v="346"/>
    <n v="700000"/>
    <n v="4600000"/>
    <n v="8100000"/>
    <x v="13"/>
    <x v="1"/>
    <n v="3200000"/>
    <n v="7600000"/>
    <x v="1"/>
    <x v="267"/>
    <n v="16500000"/>
    <x v="1"/>
    <n v="380000"/>
    <x v="0"/>
  </r>
  <r>
    <x v="1711"/>
    <x v="4"/>
    <x v="0"/>
    <x v="1"/>
    <x v="84"/>
    <x v="0"/>
    <x v="256"/>
    <x v="8"/>
    <n v="330"/>
    <n v="9300000"/>
    <n v="7100000"/>
    <n v="18800000"/>
    <x v="79"/>
    <x v="1"/>
    <n v="10600000"/>
    <n v="19000000"/>
    <x v="1"/>
    <x v="440"/>
    <n v="42100000"/>
    <x v="0"/>
    <n v="1357143"/>
    <x v="0"/>
  </r>
  <r>
    <x v="1712"/>
    <x v="0"/>
    <x v="1"/>
    <x v="1"/>
    <x v="53"/>
    <x v="0"/>
    <x v="14"/>
    <x v="3"/>
    <n v="712"/>
    <n v="5100000"/>
    <n v="1000000"/>
    <n v="11600000"/>
    <x v="78"/>
    <x v="0"/>
    <n v="3600000"/>
    <n v="7400000"/>
    <x v="0"/>
    <x v="59"/>
    <n v="20700000"/>
    <x v="4"/>
    <n v="740000"/>
    <x v="0"/>
  </r>
  <r>
    <x v="1713"/>
    <x v="1"/>
    <x v="1"/>
    <x v="0"/>
    <x v="21"/>
    <x v="0"/>
    <x v="60"/>
    <x v="8"/>
    <n v="376"/>
    <n v="6400000"/>
    <n v="2600000"/>
    <n v="11600000"/>
    <x v="6"/>
    <x v="1"/>
    <n v="5800000"/>
    <n v="10100000"/>
    <x v="1"/>
    <x v="358"/>
    <n v="23700000"/>
    <x v="4"/>
    <n v="721429"/>
    <x v="0"/>
  </r>
  <r>
    <x v="1714"/>
    <x v="4"/>
    <x v="1"/>
    <x v="0"/>
    <x v="65"/>
    <x v="1"/>
    <x v="106"/>
    <x v="8"/>
    <n v="338"/>
    <n v="500000"/>
    <n v="500000"/>
    <n v="2300000"/>
    <x v="95"/>
    <x v="1"/>
    <n v="700000"/>
    <n v="1200000"/>
    <x v="1"/>
    <x v="112"/>
    <n v="3900000"/>
    <x v="3"/>
    <n v="85714"/>
    <x v="3"/>
  </r>
  <r>
    <x v="1715"/>
    <x v="4"/>
    <x v="1"/>
    <x v="1"/>
    <x v="14"/>
    <x v="0"/>
    <x v="331"/>
    <x v="8"/>
    <n v="600"/>
    <n v="12100000"/>
    <n v="8400000"/>
    <n v="17700000"/>
    <x v="4"/>
    <x v="0"/>
    <n v="8700000"/>
    <n v="13700000"/>
    <x v="3"/>
    <x v="104"/>
    <n v="42900000"/>
    <x v="0"/>
    <n v="978571"/>
    <x v="0"/>
  </r>
  <r>
    <x v="1716"/>
    <x v="5"/>
    <x v="0"/>
    <x v="0"/>
    <x v="72"/>
    <x v="0"/>
    <x v="270"/>
    <x v="2"/>
    <n v="495"/>
    <n v="4800000"/>
    <n v="3300000"/>
    <n v="5700000"/>
    <x v="125"/>
    <x v="1"/>
    <n v="3200000"/>
    <n v="6900000"/>
    <x v="1"/>
    <x v="328"/>
    <n v="16300000"/>
    <x v="1"/>
    <n v="345000"/>
    <x v="0"/>
  </r>
  <r>
    <x v="1717"/>
    <x v="1"/>
    <x v="0"/>
    <x v="0"/>
    <x v="63"/>
    <x v="0"/>
    <x v="142"/>
    <x v="4"/>
    <n v="300"/>
    <n v="17100000"/>
    <n v="16600000"/>
    <n v="38100000"/>
    <x v="92"/>
    <x v="0"/>
    <n v="21200000"/>
    <n v="30400000"/>
    <x v="1"/>
    <x v="586"/>
    <n v="81500000"/>
    <x v="0"/>
    <n v="7600000"/>
    <x v="0"/>
  </r>
  <r>
    <x v="1718"/>
    <x v="4"/>
    <x v="1"/>
    <x v="1"/>
    <x v="94"/>
    <x v="0"/>
    <x v="176"/>
    <x v="6"/>
    <n v="691"/>
    <n v="5000000"/>
    <n v="8700000"/>
    <n v="23400000"/>
    <x v="94"/>
    <x v="0"/>
    <n v="8800000"/>
    <n v="20000000"/>
    <x v="3"/>
    <x v="551"/>
    <n v="44700000"/>
    <x v="0"/>
    <n v="1111111"/>
    <x v="0"/>
  </r>
  <r>
    <x v="1719"/>
    <x v="5"/>
    <x v="0"/>
    <x v="0"/>
    <x v="25"/>
    <x v="0"/>
    <x v="46"/>
    <x v="1"/>
    <n v="519"/>
    <n v="12900000"/>
    <n v="16700000"/>
    <n v="17300000"/>
    <x v="7"/>
    <x v="1"/>
    <n v="18700000"/>
    <n v="24700000"/>
    <x v="2"/>
    <x v="262"/>
    <n v="55300000"/>
    <x v="0"/>
    <n v="3087500"/>
    <x v="0"/>
  </r>
  <r>
    <x v="1720"/>
    <x v="2"/>
    <x v="0"/>
    <x v="1"/>
    <x v="37"/>
    <x v="0"/>
    <x v="125"/>
    <x v="2"/>
    <n v="540"/>
    <n v="9400000"/>
    <n v="1000000"/>
    <n v="9300000"/>
    <x v="61"/>
    <x v="1"/>
    <n v="11500000"/>
    <n v="15100000"/>
    <x v="2"/>
    <x v="587"/>
    <n v="23500000"/>
    <x v="4"/>
    <n v="755000"/>
    <x v="0"/>
  </r>
  <r>
    <x v="1721"/>
    <x v="2"/>
    <x v="1"/>
    <x v="1"/>
    <x v="21"/>
    <x v="0"/>
    <x v="240"/>
    <x v="7"/>
    <n v="562"/>
    <n v="3600000"/>
    <n v="3600000"/>
    <n v="7200000"/>
    <x v="10"/>
    <x v="0"/>
    <n v="8300000"/>
    <n v="11400000"/>
    <x v="2"/>
    <x v="155"/>
    <n v="17500000"/>
    <x v="1"/>
    <n v="712500"/>
    <x v="0"/>
  </r>
  <r>
    <x v="1722"/>
    <x v="0"/>
    <x v="1"/>
    <x v="0"/>
    <x v="7"/>
    <x v="0"/>
    <x v="337"/>
    <x v="3"/>
    <n v="323"/>
    <n v="1600000"/>
    <n v="11200000"/>
    <n v="16200000"/>
    <x v="5"/>
    <x v="1"/>
    <n v="16200000"/>
    <n v="21300000"/>
    <x v="1"/>
    <x v="160"/>
    <n v="34700000"/>
    <x v="2"/>
    <n v="2130000"/>
    <x v="0"/>
  </r>
  <r>
    <x v="1723"/>
    <x v="5"/>
    <x v="0"/>
    <x v="1"/>
    <x v="34"/>
    <x v="0"/>
    <x v="49"/>
    <x v="3"/>
    <n v="312"/>
    <n v="12800000"/>
    <n v="4800000"/>
    <n v="19500000"/>
    <x v="1"/>
    <x v="1"/>
    <n v="16400000"/>
    <n v="19700000"/>
    <x v="1"/>
    <x v="551"/>
    <n v="42600000"/>
    <x v="0"/>
    <n v="1970000"/>
    <x v="0"/>
  </r>
  <r>
    <x v="1724"/>
    <x v="5"/>
    <x v="1"/>
    <x v="1"/>
    <x v="68"/>
    <x v="4"/>
    <x v="103"/>
    <x v="5"/>
    <n v="511"/>
    <n v="500000"/>
    <n v="100000"/>
    <n v="800000"/>
    <x v="70"/>
    <x v="0"/>
    <n v="400000"/>
    <n v="600000"/>
    <x v="2"/>
    <x v="120"/>
    <n v="1600000"/>
    <x v="3"/>
    <n v="300000"/>
    <x v="0"/>
  </r>
  <r>
    <x v="1725"/>
    <x v="2"/>
    <x v="1"/>
    <x v="1"/>
    <x v="91"/>
    <x v="0"/>
    <x v="273"/>
    <x v="3"/>
    <n v="621"/>
    <n v="4000000"/>
    <n v="800000"/>
    <n v="11900000"/>
    <x v="111"/>
    <x v="0"/>
    <n v="8500000"/>
    <n v="13800000"/>
    <x v="3"/>
    <x v="379"/>
    <n v="20400000"/>
    <x v="4"/>
    <n v="1380000"/>
    <x v="0"/>
  </r>
  <r>
    <x v="1726"/>
    <x v="0"/>
    <x v="1"/>
    <x v="1"/>
    <x v="27"/>
    <x v="3"/>
    <x v="9"/>
    <x v="2"/>
    <n v="512"/>
    <n v="3200000"/>
    <n v="2500000"/>
    <n v="6300000"/>
    <x v="27"/>
    <x v="1"/>
    <n v="3400000"/>
    <n v="4300000"/>
    <x v="2"/>
    <x v="364"/>
    <n v="13600000"/>
    <x v="1"/>
    <n v="215000"/>
    <x v="0"/>
  </r>
  <r>
    <x v="1727"/>
    <x v="4"/>
    <x v="0"/>
    <x v="0"/>
    <x v="45"/>
    <x v="0"/>
    <x v="161"/>
    <x v="5"/>
    <n v="786"/>
    <n v="7900000"/>
    <n v="1600000"/>
    <n v="10700000"/>
    <x v="64"/>
    <x v="0"/>
    <n v="8900000"/>
    <n v="11000000"/>
    <x v="0"/>
    <x v="121"/>
    <n v="24100000"/>
    <x v="4"/>
    <n v="5500000"/>
    <x v="0"/>
  </r>
  <r>
    <x v="1728"/>
    <x v="2"/>
    <x v="1"/>
    <x v="1"/>
    <x v="50"/>
    <x v="1"/>
    <x v="16"/>
    <x v="6"/>
    <n v="303"/>
    <n v="600000"/>
    <n v="500000"/>
    <n v="2000000"/>
    <x v="8"/>
    <x v="1"/>
    <n v="1000000"/>
    <n v="1600000"/>
    <x v="1"/>
    <x v="31"/>
    <n v="3800000"/>
    <x v="3"/>
    <n v="88889"/>
    <x v="3"/>
  </r>
  <r>
    <x v="1729"/>
    <x v="2"/>
    <x v="0"/>
    <x v="1"/>
    <x v="18"/>
    <x v="0"/>
    <x v="66"/>
    <x v="6"/>
    <n v="633"/>
    <n v="8100000"/>
    <n v="8400000"/>
    <n v="14700000"/>
    <x v="125"/>
    <x v="0"/>
    <n v="13000000"/>
    <n v="16700000"/>
    <x v="3"/>
    <x v="588"/>
    <n v="37000000"/>
    <x v="2"/>
    <n v="927778"/>
    <x v="0"/>
  </r>
  <r>
    <x v="1730"/>
    <x v="4"/>
    <x v="0"/>
    <x v="1"/>
    <x v="37"/>
    <x v="0"/>
    <x v="21"/>
    <x v="9"/>
    <n v="711"/>
    <n v="9500000"/>
    <n v="7300000"/>
    <n v="14500000"/>
    <x v="10"/>
    <x v="0"/>
    <n v="10900000"/>
    <n v="14000000"/>
    <x v="0"/>
    <x v="336"/>
    <n v="35100000"/>
    <x v="2"/>
    <n v="2333333"/>
    <x v="0"/>
  </r>
  <r>
    <x v="1731"/>
    <x v="0"/>
    <x v="0"/>
    <x v="0"/>
    <x v="83"/>
    <x v="0"/>
    <x v="205"/>
    <x v="7"/>
    <n v="472"/>
    <n v="11100000"/>
    <n v="6000000"/>
    <n v="16300000"/>
    <x v="84"/>
    <x v="1"/>
    <n v="12400000"/>
    <n v="16900000"/>
    <x v="1"/>
    <x v="421"/>
    <n v="39800000"/>
    <x v="2"/>
    <n v="1056250"/>
    <x v="0"/>
  </r>
  <r>
    <x v="1732"/>
    <x v="5"/>
    <x v="0"/>
    <x v="1"/>
    <x v="34"/>
    <x v="0"/>
    <x v="354"/>
    <x v="4"/>
    <n v="350"/>
    <n v="6300000"/>
    <n v="9200000"/>
    <n v="17200000"/>
    <x v="121"/>
    <x v="1"/>
    <n v="5200000"/>
    <n v="12100000"/>
    <x v="1"/>
    <x v="30"/>
    <n v="38200000"/>
    <x v="2"/>
    <n v="3025000"/>
    <x v="0"/>
  </r>
  <r>
    <x v="1733"/>
    <x v="5"/>
    <x v="1"/>
    <x v="1"/>
    <x v="54"/>
    <x v="0"/>
    <x v="331"/>
    <x v="3"/>
    <n v="879"/>
    <n v="500000"/>
    <n v="2600000"/>
    <n v="22000000"/>
    <x v="60"/>
    <x v="0"/>
    <n v="6900000"/>
    <n v="13700000"/>
    <x v="4"/>
    <x v="352"/>
    <n v="31900000"/>
    <x v="2"/>
    <n v="1370000"/>
    <x v="0"/>
  </r>
  <r>
    <x v="1734"/>
    <x v="4"/>
    <x v="1"/>
    <x v="0"/>
    <x v="11"/>
    <x v="0"/>
    <x v="41"/>
    <x v="3"/>
    <n v="436"/>
    <n v="3600000"/>
    <n v="1200000"/>
    <n v="23200000"/>
    <x v="75"/>
    <x v="1"/>
    <n v="5900000"/>
    <n v="13400000"/>
    <x v="1"/>
    <x v="157"/>
    <n v="34700000"/>
    <x v="2"/>
    <n v="1340000"/>
    <x v="0"/>
  </r>
  <r>
    <x v="1735"/>
    <x v="5"/>
    <x v="0"/>
    <x v="1"/>
    <x v="48"/>
    <x v="0"/>
    <x v="280"/>
    <x v="8"/>
    <n v="848"/>
    <n v="1300000"/>
    <n v="3600000"/>
    <n v="14700000"/>
    <x v="108"/>
    <x v="0"/>
    <n v="5800000"/>
    <n v="11500000"/>
    <x v="4"/>
    <x v="123"/>
    <n v="24900000"/>
    <x v="4"/>
    <n v="821429"/>
    <x v="0"/>
  </r>
  <r>
    <x v="1736"/>
    <x v="0"/>
    <x v="0"/>
    <x v="0"/>
    <x v="58"/>
    <x v="0"/>
    <x v="97"/>
    <x v="7"/>
    <n v="555"/>
    <n v="9900000"/>
    <n v="6500000"/>
    <n v="23300000"/>
    <x v="1"/>
    <x v="0"/>
    <n v="19900000"/>
    <n v="23200000"/>
    <x v="2"/>
    <x v="324"/>
    <n v="46300000"/>
    <x v="0"/>
    <n v="1450000"/>
    <x v="0"/>
  </r>
  <r>
    <x v="1737"/>
    <x v="0"/>
    <x v="0"/>
    <x v="0"/>
    <x v="58"/>
    <x v="0"/>
    <x v="269"/>
    <x v="2"/>
    <n v="885"/>
    <n v="10900000"/>
    <n v="4300000"/>
    <n v="20600000"/>
    <x v="42"/>
    <x v="0"/>
    <n v="6900000"/>
    <n v="13100000"/>
    <x v="4"/>
    <x v="413"/>
    <n v="42400000"/>
    <x v="0"/>
    <n v="655000"/>
    <x v="0"/>
  </r>
  <r>
    <x v="1738"/>
    <x v="1"/>
    <x v="1"/>
    <x v="0"/>
    <x v="94"/>
    <x v="0"/>
    <x v="327"/>
    <x v="9"/>
    <n v="888"/>
    <n v="12700000"/>
    <n v="10900000"/>
    <n v="24500000"/>
    <x v="75"/>
    <x v="0"/>
    <n v="17700000"/>
    <n v="25200000"/>
    <x v="4"/>
    <x v="589"/>
    <n v="55700000"/>
    <x v="0"/>
    <n v="4200000"/>
    <x v="0"/>
  </r>
  <r>
    <x v="1739"/>
    <x v="4"/>
    <x v="1"/>
    <x v="1"/>
    <x v="72"/>
    <x v="0"/>
    <x v="264"/>
    <x v="2"/>
    <n v="478"/>
    <n v="5900000"/>
    <n v="800000"/>
    <n v="9500000"/>
    <x v="80"/>
    <x v="1"/>
    <n v="2900000"/>
    <n v="6100000"/>
    <x v="1"/>
    <x v="496"/>
    <n v="18700000"/>
    <x v="1"/>
    <n v="305000"/>
    <x v="0"/>
  </r>
  <r>
    <x v="1740"/>
    <x v="4"/>
    <x v="1"/>
    <x v="0"/>
    <x v="9"/>
    <x v="2"/>
    <x v="245"/>
    <x v="4"/>
    <n v="603"/>
    <n v="1900000"/>
    <n v="1400000"/>
    <n v="3900000"/>
    <x v="95"/>
    <x v="0"/>
    <n v="2000000"/>
    <n v="2500000"/>
    <x v="3"/>
    <x v="18"/>
    <n v="8300000"/>
    <x v="3"/>
    <n v="625000"/>
    <x v="0"/>
  </r>
  <r>
    <x v="1741"/>
    <x v="5"/>
    <x v="1"/>
    <x v="0"/>
    <x v="93"/>
    <x v="0"/>
    <x v="76"/>
    <x v="1"/>
    <n v="784"/>
    <n v="2000000"/>
    <n v="0"/>
    <n v="7600000"/>
    <x v="56"/>
    <x v="0"/>
    <n v="7100000"/>
    <n v="8200000"/>
    <x v="0"/>
    <x v="241"/>
    <n v="11900000"/>
    <x v="1"/>
    <n v="1025000"/>
    <x v="0"/>
  </r>
  <r>
    <x v="1742"/>
    <x v="5"/>
    <x v="0"/>
    <x v="1"/>
    <x v="44"/>
    <x v="0"/>
    <x v="312"/>
    <x v="4"/>
    <n v="682"/>
    <n v="3500000"/>
    <n v="5500000"/>
    <n v="12300000"/>
    <x v="9"/>
    <x v="0"/>
    <n v="10100000"/>
    <n v="11700000"/>
    <x v="3"/>
    <x v="553"/>
    <n v="24600000"/>
    <x v="4"/>
    <n v="2925000"/>
    <x v="0"/>
  </r>
  <r>
    <x v="1743"/>
    <x v="4"/>
    <x v="0"/>
    <x v="1"/>
    <x v="49"/>
    <x v="0"/>
    <x v="265"/>
    <x v="9"/>
    <n v="471"/>
    <n v="3500000"/>
    <n v="1900000"/>
    <n v="7300000"/>
    <x v="41"/>
    <x v="1"/>
    <n v="2500000"/>
    <n v="5900000"/>
    <x v="1"/>
    <x v="338"/>
    <n v="15300000"/>
    <x v="1"/>
    <n v="983333"/>
    <x v="0"/>
  </r>
  <r>
    <x v="1744"/>
    <x v="4"/>
    <x v="1"/>
    <x v="1"/>
    <x v="40"/>
    <x v="0"/>
    <x v="355"/>
    <x v="2"/>
    <n v="808"/>
    <n v="16500000"/>
    <n v="14700000"/>
    <n v="26500000"/>
    <x v="29"/>
    <x v="0"/>
    <n v="29600000"/>
    <n v="36700000"/>
    <x v="4"/>
    <x v="296"/>
    <n v="67000000"/>
    <x v="0"/>
    <n v="1835000"/>
    <x v="0"/>
  </r>
  <r>
    <x v="1745"/>
    <x v="4"/>
    <x v="1"/>
    <x v="0"/>
    <x v="48"/>
    <x v="0"/>
    <x v="241"/>
    <x v="1"/>
    <n v="470"/>
    <n v="2900000"/>
    <n v="9300000"/>
    <n v="14900000"/>
    <x v="35"/>
    <x v="1"/>
    <n v="13600000"/>
    <n v="18500000"/>
    <x v="1"/>
    <x v="412"/>
    <n v="32400000"/>
    <x v="2"/>
    <n v="2312500"/>
    <x v="0"/>
  </r>
  <r>
    <x v="1746"/>
    <x v="0"/>
    <x v="1"/>
    <x v="0"/>
    <x v="92"/>
    <x v="0"/>
    <x v="273"/>
    <x v="2"/>
    <n v="574"/>
    <n v="900000"/>
    <n v="9200000"/>
    <n v="10900000"/>
    <x v="125"/>
    <x v="0"/>
    <n v="10100000"/>
    <n v="13800000"/>
    <x v="2"/>
    <x v="91"/>
    <n v="26400000"/>
    <x v="4"/>
    <n v="690000"/>
    <x v="0"/>
  </r>
  <r>
    <x v="1747"/>
    <x v="4"/>
    <x v="1"/>
    <x v="1"/>
    <x v="51"/>
    <x v="0"/>
    <x v="30"/>
    <x v="1"/>
    <n v="314"/>
    <n v="7700000"/>
    <n v="100000"/>
    <n v="12600000"/>
    <x v="113"/>
    <x v="1"/>
    <n v="9300000"/>
    <n v="12000000"/>
    <x v="1"/>
    <x v="63"/>
    <n v="23900000"/>
    <x v="4"/>
    <n v="1500000"/>
    <x v="0"/>
  </r>
  <r>
    <x v="1748"/>
    <x v="0"/>
    <x v="0"/>
    <x v="0"/>
    <x v="33"/>
    <x v="0"/>
    <x v="290"/>
    <x v="8"/>
    <n v="407"/>
    <n v="5900000"/>
    <n v="4500000"/>
    <n v="12000000"/>
    <x v="22"/>
    <x v="1"/>
    <n v="7700000"/>
    <n v="10200000"/>
    <x v="1"/>
    <x v="442"/>
    <n v="26600000"/>
    <x v="4"/>
    <n v="728571"/>
    <x v="0"/>
  </r>
  <r>
    <x v="1749"/>
    <x v="1"/>
    <x v="1"/>
    <x v="1"/>
    <x v="80"/>
    <x v="0"/>
    <x v="341"/>
    <x v="4"/>
    <n v="702"/>
    <n v="16900000"/>
    <n v="16000000"/>
    <n v="24100000"/>
    <x v="73"/>
    <x v="0"/>
    <n v="25100000"/>
    <n v="34900000"/>
    <x v="0"/>
    <x v="507"/>
    <n v="66200000"/>
    <x v="0"/>
    <n v="8725000"/>
    <x v="0"/>
  </r>
  <r>
    <x v="1750"/>
    <x v="0"/>
    <x v="0"/>
    <x v="0"/>
    <x v="39"/>
    <x v="0"/>
    <x v="24"/>
    <x v="5"/>
    <n v="499"/>
    <n v="4400000"/>
    <n v="4500000"/>
    <n v="12600000"/>
    <x v="5"/>
    <x v="1"/>
    <n v="4700000"/>
    <n v="9800000"/>
    <x v="1"/>
    <x v="140"/>
    <n v="25800000"/>
    <x v="4"/>
    <n v="4900000"/>
    <x v="0"/>
  </r>
  <r>
    <x v="1751"/>
    <x v="5"/>
    <x v="0"/>
    <x v="1"/>
    <x v="82"/>
    <x v="0"/>
    <x v="188"/>
    <x v="3"/>
    <n v="669"/>
    <n v="1800000"/>
    <n v="8800000"/>
    <n v="18100000"/>
    <x v="68"/>
    <x v="0"/>
    <n v="12600000"/>
    <n v="19900000"/>
    <x v="3"/>
    <x v="590"/>
    <n v="36200000"/>
    <x v="2"/>
    <n v="1990000"/>
    <x v="0"/>
  </r>
  <r>
    <x v="1752"/>
    <x v="3"/>
    <x v="1"/>
    <x v="1"/>
    <x v="92"/>
    <x v="0"/>
    <x v="232"/>
    <x v="2"/>
    <n v="326"/>
    <n v="9700000"/>
    <n v="10100000"/>
    <n v="14800000"/>
    <x v="80"/>
    <x v="1"/>
    <n v="15600000"/>
    <n v="18800000"/>
    <x v="1"/>
    <x v="416"/>
    <n v="40000000"/>
    <x v="0"/>
    <n v="940000"/>
    <x v="0"/>
  </r>
  <r>
    <x v="1753"/>
    <x v="2"/>
    <x v="1"/>
    <x v="0"/>
    <x v="34"/>
    <x v="0"/>
    <x v="169"/>
    <x v="6"/>
    <n v="778"/>
    <n v="4700000"/>
    <n v="10700000"/>
    <n v="15300000"/>
    <x v="16"/>
    <x v="0"/>
    <n v="10100000"/>
    <n v="16200000"/>
    <x v="0"/>
    <x v="7"/>
    <n v="36200000"/>
    <x v="2"/>
    <n v="900000"/>
    <x v="0"/>
  </r>
  <r>
    <x v="1754"/>
    <x v="0"/>
    <x v="1"/>
    <x v="1"/>
    <x v="90"/>
    <x v="0"/>
    <x v="90"/>
    <x v="5"/>
    <n v="787"/>
    <n v="4800000"/>
    <n v="2800000"/>
    <n v="6000000"/>
    <x v="64"/>
    <x v="0"/>
    <n v="2400000"/>
    <n v="4500000"/>
    <x v="0"/>
    <x v="591"/>
    <n v="15700000"/>
    <x v="1"/>
    <n v="2250000"/>
    <x v="0"/>
  </r>
  <r>
    <x v="1755"/>
    <x v="1"/>
    <x v="0"/>
    <x v="0"/>
    <x v="91"/>
    <x v="0"/>
    <x v="58"/>
    <x v="7"/>
    <n v="831"/>
    <n v="8000000"/>
    <n v="2200000"/>
    <n v="11200000"/>
    <x v="51"/>
    <x v="0"/>
    <n v="9900000"/>
    <n v="12300000"/>
    <x v="4"/>
    <x v="333"/>
    <n v="25100000"/>
    <x v="4"/>
    <n v="768750"/>
    <x v="0"/>
  </r>
  <r>
    <x v="1756"/>
    <x v="1"/>
    <x v="0"/>
    <x v="0"/>
    <x v="43"/>
    <x v="0"/>
    <x v="99"/>
    <x v="6"/>
    <n v="576"/>
    <n v="1300000"/>
    <n v="8700000"/>
    <n v="32600000"/>
    <x v="54"/>
    <x v="0"/>
    <n v="27300000"/>
    <n v="32900000"/>
    <x v="2"/>
    <x v="129"/>
    <n v="51400000"/>
    <x v="0"/>
    <n v="1827778"/>
    <x v="0"/>
  </r>
  <r>
    <x v="1757"/>
    <x v="3"/>
    <x v="1"/>
    <x v="0"/>
    <x v="18"/>
    <x v="0"/>
    <x v="261"/>
    <x v="0"/>
    <n v="600"/>
    <n v="16000000"/>
    <n v="1100000"/>
    <n v="20700000"/>
    <x v="108"/>
    <x v="0"/>
    <n v="17100000"/>
    <n v="22800000"/>
    <x v="3"/>
    <x v="235"/>
    <n v="43600000"/>
    <x v="0"/>
    <n v="1900000"/>
    <x v="0"/>
  </r>
  <r>
    <x v="1758"/>
    <x v="4"/>
    <x v="0"/>
    <x v="0"/>
    <x v="87"/>
    <x v="0"/>
    <x v="356"/>
    <x v="5"/>
    <n v="569"/>
    <n v="7600000"/>
    <n v="3400000"/>
    <n v="20100000"/>
    <x v="87"/>
    <x v="0"/>
    <n v="23200000"/>
    <n v="30600000"/>
    <x v="2"/>
    <x v="359"/>
    <n v="39000000"/>
    <x v="2"/>
    <n v="15300000"/>
    <x v="0"/>
  </r>
  <r>
    <x v="1759"/>
    <x v="5"/>
    <x v="1"/>
    <x v="1"/>
    <x v="21"/>
    <x v="0"/>
    <x v="224"/>
    <x v="2"/>
    <n v="867"/>
    <n v="1900000"/>
    <n v="6100000"/>
    <n v="6600000"/>
    <x v="93"/>
    <x v="0"/>
    <n v="2300000"/>
    <n v="6300000"/>
    <x v="4"/>
    <x v="136"/>
    <n v="17700000"/>
    <x v="1"/>
    <n v="315000"/>
    <x v="0"/>
  </r>
  <r>
    <x v="1760"/>
    <x v="1"/>
    <x v="1"/>
    <x v="0"/>
    <x v="1"/>
    <x v="0"/>
    <x v="221"/>
    <x v="0"/>
    <n v="441"/>
    <n v="9900000"/>
    <n v="300000"/>
    <n v="15700000"/>
    <x v="115"/>
    <x v="1"/>
    <n v="10600000"/>
    <n v="14500000"/>
    <x v="1"/>
    <x v="68"/>
    <n v="30000000"/>
    <x v="2"/>
    <n v="1208333"/>
    <x v="0"/>
  </r>
  <r>
    <x v="1761"/>
    <x v="0"/>
    <x v="1"/>
    <x v="1"/>
    <x v="4"/>
    <x v="0"/>
    <x v="155"/>
    <x v="5"/>
    <n v="304"/>
    <n v="4700000"/>
    <n v="19000000"/>
    <n v="24500000"/>
    <x v="59"/>
    <x v="0"/>
    <n v="24100000"/>
    <n v="32700000"/>
    <x v="1"/>
    <x v="271"/>
    <n v="58000000"/>
    <x v="0"/>
    <n v="16350000"/>
    <x v="0"/>
  </r>
  <r>
    <x v="1762"/>
    <x v="3"/>
    <x v="1"/>
    <x v="0"/>
    <x v="44"/>
    <x v="0"/>
    <x v="67"/>
    <x v="6"/>
    <n v="520"/>
    <n v="500000"/>
    <n v="6300000"/>
    <n v="11000000"/>
    <x v="93"/>
    <x v="1"/>
    <n v="4400000"/>
    <n v="8400000"/>
    <x v="2"/>
    <x v="448"/>
    <n v="21100000"/>
    <x v="4"/>
    <n v="466667"/>
    <x v="0"/>
  </r>
  <r>
    <x v="1763"/>
    <x v="1"/>
    <x v="0"/>
    <x v="0"/>
    <x v="55"/>
    <x v="0"/>
    <x v="34"/>
    <x v="8"/>
    <n v="613"/>
    <n v="100000"/>
    <n v="1800000"/>
    <n v="5400000"/>
    <x v="65"/>
    <x v="0"/>
    <n v="4900000"/>
    <n v="6200000"/>
    <x v="3"/>
    <x v="118"/>
    <n v="9300000"/>
    <x v="3"/>
    <n v="442857"/>
    <x v="0"/>
  </r>
  <r>
    <x v="1764"/>
    <x v="0"/>
    <x v="1"/>
    <x v="1"/>
    <x v="65"/>
    <x v="1"/>
    <x v="85"/>
    <x v="1"/>
    <n v="885"/>
    <n v="700000"/>
    <n v="0"/>
    <n v="1200000"/>
    <x v="19"/>
    <x v="0"/>
    <n v="800000"/>
    <n v="1100000"/>
    <x v="4"/>
    <x v="102"/>
    <n v="2500000"/>
    <x v="3"/>
    <n v="137500"/>
    <x v="1"/>
  </r>
  <r>
    <x v="1765"/>
    <x v="4"/>
    <x v="1"/>
    <x v="1"/>
    <x v="29"/>
    <x v="0"/>
    <x v="25"/>
    <x v="5"/>
    <n v="841"/>
    <n v="4900000"/>
    <n v="4400000"/>
    <n v="13500000"/>
    <x v="64"/>
    <x v="0"/>
    <n v="7400000"/>
    <n v="9500000"/>
    <x v="4"/>
    <x v="47"/>
    <n v="26400000"/>
    <x v="4"/>
    <n v="4750000"/>
    <x v="0"/>
  </r>
  <r>
    <x v="1766"/>
    <x v="0"/>
    <x v="1"/>
    <x v="0"/>
    <x v="82"/>
    <x v="0"/>
    <x v="59"/>
    <x v="2"/>
    <n v="815"/>
    <n v="12400000"/>
    <n v="9500000"/>
    <n v="25300000"/>
    <x v="102"/>
    <x v="0"/>
    <n v="20000000"/>
    <n v="29100000"/>
    <x v="4"/>
    <x v="502"/>
    <n v="54700000"/>
    <x v="0"/>
    <n v="1455000"/>
    <x v="0"/>
  </r>
  <r>
    <x v="1767"/>
    <x v="3"/>
    <x v="0"/>
    <x v="1"/>
    <x v="68"/>
    <x v="4"/>
    <x v="300"/>
    <x v="6"/>
    <n v="822"/>
    <n v="200000"/>
    <n v="300000"/>
    <n v="600000"/>
    <x v="19"/>
    <x v="0"/>
    <n v="100000"/>
    <n v="400000"/>
    <x v="4"/>
    <x v="513"/>
    <n v="1300000"/>
    <x v="3"/>
    <n v="22222"/>
    <x v="4"/>
  </r>
  <r>
    <x v="1768"/>
    <x v="4"/>
    <x v="1"/>
    <x v="0"/>
    <x v="52"/>
    <x v="0"/>
    <x v="59"/>
    <x v="6"/>
    <n v="772"/>
    <n v="24100000"/>
    <n v="19400000"/>
    <n v="26800000"/>
    <x v="38"/>
    <x v="0"/>
    <n v="17400000"/>
    <n v="29100000"/>
    <x v="0"/>
    <x v="592"/>
    <n v="80200000"/>
    <x v="0"/>
    <n v="1616667"/>
    <x v="0"/>
  </r>
  <r>
    <x v="1769"/>
    <x v="3"/>
    <x v="0"/>
    <x v="1"/>
    <x v="96"/>
    <x v="0"/>
    <x v="168"/>
    <x v="9"/>
    <n v="776"/>
    <n v="17600000"/>
    <n v="9900000"/>
    <n v="13800000"/>
    <x v="45"/>
    <x v="0"/>
    <n v="17700000"/>
    <n v="22500000"/>
    <x v="0"/>
    <x v="367"/>
    <n v="47400000"/>
    <x v="0"/>
    <n v="3750000"/>
    <x v="0"/>
  </r>
  <r>
    <x v="1770"/>
    <x v="4"/>
    <x v="1"/>
    <x v="1"/>
    <x v="51"/>
    <x v="0"/>
    <x v="18"/>
    <x v="3"/>
    <n v="337"/>
    <n v="9000000"/>
    <n v="5600000"/>
    <n v="10500000"/>
    <x v="84"/>
    <x v="1"/>
    <n v="5800000"/>
    <n v="10300000"/>
    <x v="1"/>
    <x v="352"/>
    <n v="28600000"/>
    <x v="4"/>
    <n v="1030000"/>
    <x v="0"/>
  </r>
  <r>
    <x v="1771"/>
    <x v="1"/>
    <x v="1"/>
    <x v="1"/>
    <x v="31"/>
    <x v="0"/>
    <x v="256"/>
    <x v="0"/>
    <n v="333"/>
    <n v="15400000"/>
    <n v="14900000"/>
    <n v="30600000"/>
    <x v="77"/>
    <x v="1"/>
    <n v="9400000"/>
    <n v="19000000"/>
    <x v="1"/>
    <x v="116"/>
    <n v="68700000"/>
    <x v="0"/>
    <n v="1583333"/>
    <x v="0"/>
  </r>
  <r>
    <x v="1772"/>
    <x v="2"/>
    <x v="1"/>
    <x v="1"/>
    <x v="6"/>
    <x v="0"/>
    <x v="170"/>
    <x v="4"/>
    <n v="312"/>
    <n v="9000000"/>
    <n v="2800000"/>
    <n v="30000000"/>
    <x v="35"/>
    <x v="0"/>
    <n v="24400000"/>
    <n v="29300000"/>
    <x v="1"/>
    <x v="321"/>
    <n v="50500000"/>
    <x v="0"/>
    <n v="7325000"/>
    <x v="0"/>
  </r>
  <r>
    <x v="1773"/>
    <x v="0"/>
    <x v="0"/>
    <x v="1"/>
    <x v="34"/>
    <x v="0"/>
    <x v="61"/>
    <x v="8"/>
    <n v="842"/>
    <n v="-100000"/>
    <n v="6800000"/>
    <n v="15800000"/>
    <x v="26"/>
    <x v="0"/>
    <n v="6600000"/>
    <n v="12400000"/>
    <x v="4"/>
    <x v="23"/>
    <n v="28000000"/>
    <x v="4"/>
    <n v="885714"/>
    <x v="0"/>
  </r>
  <r>
    <x v="1774"/>
    <x v="2"/>
    <x v="0"/>
    <x v="1"/>
    <x v="69"/>
    <x v="3"/>
    <x v="37"/>
    <x v="1"/>
    <n v="790"/>
    <n v="100000"/>
    <n v="0"/>
    <n v="3700000"/>
    <x v="55"/>
    <x v="0"/>
    <n v="3100000"/>
    <n v="5100000"/>
    <x v="0"/>
    <x v="132"/>
    <n v="5600000"/>
    <x v="3"/>
    <n v="637500"/>
    <x v="0"/>
  </r>
  <r>
    <x v="1775"/>
    <x v="0"/>
    <x v="0"/>
    <x v="0"/>
    <x v="28"/>
    <x v="0"/>
    <x v="249"/>
    <x v="7"/>
    <n v="806"/>
    <n v="19900000"/>
    <n v="1800000"/>
    <n v="23200000"/>
    <x v="17"/>
    <x v="0"/>
    <n v="26500000"/>
    <n v="31900000"/>
    <x v="4"/>
    <x v="2"/>
    <n v="52900000"/>
    <x v="0"/>
    <n v="1993750"/>
    <x v="0"/>
  </r>
  <r>
    <x v="1776"/>
    <x v="3"/>
    <x v="1"/>
    <x v="1"/>
    <x v="82"/>
    <x v="0"/>
    <x v="158"/>
    <x v="1"/>
    <n v="300"/>
    <n v="7800000"/>
    <n v="8300000"/>
    <n v="18900000"/>
    <x v="118"/>
    <x v="1"/>
    <n v="10300000"/>
    <n v="17000000"/>
    <x v="1"/>
    <x v="70"/>
    <n v="42500000"/>
    <x v="0"/>
    <n v="2125000"/>
    <x v="0"/>
  </r>
  <r>
    <x v="1777"/>
    <x v="3"/>
    <x v="0"/>
    <x v="1"/>
    <x v="91"/>
    <x v="0"/>
    <x v="30"/>
    <x v="0"/>
    <n v="605"/>
    <n v="4900000"/>
    <n v="1800000"/>
    <n v="13200000"/>
    <x v="10"/>
    <x v="0"/>
    <n v="8900000"/>
    <n v="12000000"/>
    <x v="3"/>
    <x v="463"/>
    <n v="23600000"/>
    <x v="4"/>
    <n v="1000000"/>
    <x v="0"/>
  </r>
  <r>
    <x v="1778"/>
    <x v="0"/>
    <x v="0"/>
    <x v="1"/>
    <x v="27"/>
    <x v="3"/>
    <x v="173"/>
    <x v="0"/>
    <n v="582"/>
    <n v="1500000"/>
    <n v="1300000"/>
    <n v="5200000"/>
    <x v="25"/>
    <x v="0"/>
    <n v="3700000"/>
    <n v="4700000"/>
    <x v="2"/>
    <x v="299"/>
    <n v="9600000"/>
    <x v="3"/>
    <n v="391667"/>
    <x v="0"/>
  </r>
  <r>
    <x v="1779"/>
    <x v="3"/>
    <x v="0"/>
    <x v="0"/>
    <x v="77"/>
    <x v="2"/>
    <x v="226"/>
    <x v="9"/>
    <n v="607"/>
    <n v="800000"/>
    <n v="1500000"/>
    <n v="4700000"/>
    <x v="9"/>
    <x v="0"/>
    <n v="1100000"/>
    <n v="2700000"/>
    <x v="3"/>
    <x v="593"/>
    <n v="8300000"/>
    <x v="3"/>
    <n v="450000"/>
    <x v="0"/>
  </r>
  <r>
    <x v="1780"/>
    <x v="3"/>
    <x v="0"/>
    <x v="1"/>
    <x v="22"/>
    <x v="0"/>
    <x v="76"/>
    <x v="3"/>
    <n v="709"/>
    <n v="2100000"/>
    <n v="3700000"/>
    <n v="8800000"/>
    <x v="48"/>
    <x v="0"/>
    <n v="5400000"/>
    <n v="8200000"/>
    <x v="0"/>
    <x v="136"/>
    <n v="17000000"/>
    <x v="1"/>
    <n v="820000"/>
    <x v="0"/>
  </r>
  <r>
    <x v="1781"/>
    <x v="4"/>
    <x v="0"/>
    <x v="1"/>
    <x v="1"/>
    <x v="0"/>
    <x v="12"/>
    <x v="8"/>
    <n v="854"/>
    <n v="500000"/>
    <n v="6900000"/>
    <n v="12700000"/>
    <x v="108"/>
    <x v="0"/>
    <n v="5900000"/>
    <n v="11600000"/>
    <x v="4"/>
    <x v="209"/>
    <n v="24200000"/>
    <x v="4"/>
    <n v="828571"/>
    <x v="0"/>
  </r>
  <r>
    <x v="1782"/>
    <x v="0"/>
    <x v="1"/>
    <x v="1"/>
    <x v="36"/>
    <x v="0"/>
    <x v="156"/>
    <x v="2"/>
    <n v="776"/>
    <n v="14700000"/>
    <n v="9600000"/>
    <n v="26400000"/>
    <x v="44"/>
    <x v="0"/>
    <n v="11100000"/>
    <n v="15200000"/>
    <x v="0"/>
    <x v="222"/>
    <n v="58000000"/>
    <x v="0"/>
    <n v="760000"/>
    <x v="0"/>
  </r>
  <r>
    <x v="1783"/>
    <x v="5"/>
    <x v="0"/>
    <x v="1"/>
    <x v="28"/>
    <x v="0"/>
    <x v="266"/>
    <x v="0"/>
    <n v="649"/>
    <n v="10800000"/>
    <n v="1600000"/>
    <n v="21800000"/>
    <x v="92"/>
    <x v="0"/>
    <n v="15400000"/>
    <n v="24600000"/>
    <x v="3"/>
    <x v="341"/>
    <n v="42200000"/>
    <x v="0"/>
    <n v="2050000"/>
    <x v="0"/>
  </r>
  <r>
    <x v="1784"/>
    <x v="2"/>
    <x v="1"/>
    <x v="0"/>
    <x v="87"/>
    <x v="0"/>
    <x v="208"/>
    <x v="4"/>
    <n v="394"/>
    <n v="22800000"/>
    <n v="13200000"/>
    <n v="18200000"/>
    <x v="115"/>
    <x v="0"/>
    <n v="24100000"/>
    <n v="28000000"/>
    <x v="1"/>
    <x v="594"/>
    <n v="62100000"/>
    <x v="0"/>
    <n v="7000000"/>
    <x v="0"/>
  </r>
  <r>
    <x v="1785"/>
    <x v="4"/>
    <x v="1"/>
    <x v="0"/>
    <x v="66"/>
    <x v="0"/>
    <x v="55"/>
    <x v="7"/>
    <n v="371"/>
    <n v="6600000"/>
    <n v="14100000"/>
    <n v="18900000"/>
    <x v="35"/>
    <x v="1"/>
    <n v="14000000"/>
    <n v="18900000"/>
    <x v="1"/>
    <x v="595"/>
    <n v="46800000"/>
    <x v="0"/>
    <n v="1181250"/>
    <x v="0"/>
  </r>
  <r>
    <x v="1786"/>
    <x v="2"/>
    <x v="1"/>
    <x v="0"/>
    <x v="62"/>
    <x v="0"/>
    <x v="146"/>
    <x v="8"/>
    <n v="707"/>
    <n v="17200000"/>
    <n v="8900000"/>
    <n v="23100000"/>
    <x v="52"/>
    <x v="0"/>
    <n v="9000000"/>
    <n v="13200000"/>
    <x v="0"/>
    <x v="207"/>
    <n v="55400000"/>
    <x v="0"/>
    <n v="942857"/>
    <x v="0"/>
  </r>
  <r>
    <x v="1787"/>
    <x v="0"/>
    <x v="1"/>
    <x v="1"/>
    <x v="7"/>
    <x v="0"/>
    <x v="38"/>
    <x v="2"/>
    <n v="491"/>
    <n v="6800000"/>
    <n v="100000"/>
    <n v="17700000"/>
    <x v="115"/>
    <x v="1"/>
    <n v="14200000"/>
    <n v="18100000"/>
    <x v="1"/>
    <x v="560"/>
    <n v="30300000"/>
    <x v="2"/>
    <n v="905000"/>
    <x v="0"/>
  </r>
  <r>
    <x v="1788"/>
    <x v="1"/>
    <x v="0"/>
    <x v="1"/>
    <x v="18"/>
    <x v="0"/>
    <x v="199"/>
    <x v="7"/>
    <n v="570"/>
    <n v="8200000"/>
    <n v="4200000"/>
    <n v="16400000"/>
    <x v="125"/>
    <x v="0"/>
    <n v="10400000"/>
    <n v="14100000"/>
    <x v="2"/>
    <x v="5"/>
    <n v="34600000"/>
    <x v="2"/>
    <n v="881250"/>
    <x v="0"/>
  </r>
  <r>
    <x v="1789"/>
    <x v="5"/>
    <x v="1"/>
    <x v="0"/>
    <x v="67"/>
    <x v="1"/>
    <x v="164"/>
    <x v="6"/>
    <n v="395"/>
    <n v="2500000"/>
    <n v="800000"/>
    <n v="3000000"/>
    <x v="65"/>
    <x v="1"/>
    <n v="2200000"/>
    <n v="3500000"/>
    <x v="1"/>
    <x v="79"/>
    <n v="7200000"/>
    <x v="3"/>
    <n v="194444"/>
    <x v="2"/>
  </r>
  <r>
    <x v="1790"/>
    <x v="1"/>
    <x v="1"/>
    <x v="1"/>
    <x v="71"/>
    <x v="0"/>
    <x v="57"/>
    <x v="3"/>
    <n v="497"/>
    <n v="2300000"/>
    <n v="2100000"/>
    <n v="5700000"/>
    <x v="72"/>
    <x v="1"/>
    <n v="5700000"/>
    <n v="7500000"/>
    <x v="1"/>
    <x v="476"/>
    <n v="12300000"/>
    <x v="1"/>
    <n v="750000"/>
    <x v="0"/>
  </r>
  <r>
    <x v="1791"/>
    <x v="2"/>
    <x v="1"/>
    <x v="1"/>
    <x v="69"/>
    <x v="3"/>
    <x v="126"/>
    <x v="8"/>
    <n v="440"/>
    <n v="2000000"/>
    <n v="100000"/>
    <n v="3700000"/>
    <x v="25"/>
    <x v="1"/>
    <n v="4300000"/>
    <n v="5300000"/>
    <x v="1"/>
    <x v="172"/>
    <n v="7600000"/>
    <x v="3"/>
    <n v="378571"/>
    <x v="0"/>
  </r>
  <r>
    <x v="1792"/>
    <x v="1"/>
    <x v="1"/>
    <x v="1"/>
    <x v="8"/>
    <x v="1"/>
    <x v="174"/>
    <x v="7"/>
    <n v="825"/>
    <n v="700000"/>
    <n v="0"/>
    <n v="3100000"/>
    <x v="56"/>
    <x v="0"/>
    <n v="1300000"/>
    <n v="2400000"/>
    <x v="4"/>
    <x v="132"/>
    <n v="4600000"/>
    <x v="3"/>
    <n v="150000"/>
    <x v="2"/>
  </r>
  <r>
    <x v="1793"/>
    <x v="0"/>
    <x v="0"/>
    <x v="1"/>
    <x v="94"/>
    <x v="0"/>
    <x v="38"/>
    <x v="8"/>
    <n v="320"/>
    <n v="14700000"/>
    <n v="2600000"/>
    <n v="28100000"/>
    <x v="18"/>
    <x v="1"/>
    <n v="9600000"/>
    <n v="18100000"/>
    <x v="1"/>
    <x v="254"/>
    <n v="53000000"/>
    <x v="0"/>
    <n v="1292857"/>
    <x v="0"/>
  </r>
  <r>
    <x v="1794"/>
    <x v="0"/>
    <x v="0"/>
    <x v="1"/>
    <x v="1"/>
    <x v="0"/>
    <x v="5"/>
    <x v="4"/>
    <n v="846"/>
    <n v="8900000"/>
    <n v="7800000"/>
    <n v="11400000"/>
    <x v="51"/>
    <x v="0"/>
    <n v="11100000"/>
    <n v="13500000"/>
    <x v="4"/>
    <x v="199"/>
    <n v="32200000"/>
    <x v="2"/>
    <n v="3375000"/>
    <x v="0"/>
  </r>
  <r>
    <x v="1795"/>
    <x v="2"/>
    <x v="0"/>
    <x v="1"/>
    <x v="70"/>
    <x v="0"/>
    <x v="141"/>
    <x v="0"/>
    <n v="856"/>
    <n v="13500000"/>
    <n v="5100000"/>
    <n v="9400000"/>
    <x v="1"/>
    <x v="0"/>
    <n v="7600000"/>
    <n v="10900000"/>
    <x v="4"/>
    <x v="157"/>
    <n v="32600000"/>
    <x v="2"/>
    <n v="908333"/>
    <x v="0"/>
  </r>
  <r>
    <x v="1796"/>
    <x v="2"/>
    <x v="0"/>
    <x v="0"/>
    <x v="93"/>
    <x v="0"/>
    <x v="94"/>
    <x v="3"/>
    <n v="418"/>
    <n v="2800000"/>
    <n v="2700000"/>
    <n v="6300000"/>
    <x v="28"/>
    <x v="1"/>
    <n v="5400000"/>
    <n v="6800000"/>
    <x v="1"/>
    <x v="193"/>
    <n v="14100000"/>
    <x v="1"/>
    <n v="680000"/>
    <x v="0"/>
  </r>
  <r>
    <x v="1797"/>
    <x v="1"/>
    <x v="1"/>
    <x v="1"/>
    <x v="28"/>
    <x v="0"/>
    <x v="81"/>
    <x v="9"/>
    <n v="306"/>
    <n v="16100000"/>
    <n v="11800000"/>
    <n v="28200000"/>
    <x v="43"/>
    <x v="1"/>
    <n v="12400000"/>
    <n v="21100000"/>
    <x v="1"/>
    <x v="452"/>
    <n v="64100000"/>
    <x v="0"/>
    <n v="3516667"/>
    <x v="0"/>
  </r>
  <r>
    <x v="1798"/>
    <x v="0"/>
    <x v="1"/>
    <x v="1"/>
    <x v="37"/>
    <x v="0"/>
    <x v="221"/>
    <x v="7"/>
    <n v="567"/>
    <n v="2400000"/>
    <n v="2600000"/>
    <n v="10500000"/>
    <x v="90"/>
    <x v="0"/>
    <n v="11500000"/>
    <n v="14500000"/>
    <x v="2"/>
    <x v="373"/>
    <n v="19300000"/>
    <x v="1"/>
    <n v="906250"/>
    <x v="0"/>
  </r>
  <r>
    <x v="1799"/>
    <x v="0"/>
    <x v="1"/>
    <x v="1"/>
    <x v="35"/>
    <x v="0"/>
    <x v="343"/>
    <x v="9"/>
    <n v="493"/>
    <n v="24100000"/>
    <n v="13800000"/>
    <n v="32100000"/>
    <x v="42"/>
    <x v="1"/>
    <n v="30600000"/>
    <n v="36800000"/>
    <x v="1"/>
    <x v="596"/>
    <n v="79500000"/>
    <x v="0"/>
    <n v="6133333"/>
    <x v="0"/>
  </r>
  <r>
    <x v="1800"/>
    <x v="0"/>
    <x v="0"/>
    <x v="0"/>
    <x v="40"/>
    <x v="0"/>
    <x v="74"/>
    <x v="5"/>
    <n v="509"/>
    <n v="2800000"/>
    <n v="2600000"/>
    <n v="35800000"/>
    <x v="99"/>
    <x v="1"/>
    <n v="14600000"/>
    <n v="21200000"/>
    <x v="2"/>
    <x v="439"/>
    <n v="50500000"/>
    <x v="0"/>
    <n v="10600000"/>
    <x v="0"/>
  </r>
  <r>
    <x v="1801"/>
    <x v="4"/>
    <x v="0"/>
    <x v="0"/>
    <x v="14"/>
    <x v="0"/>
    <x v="158"/>
    <x v="4"/>
    <n v="364"/>
    <n v="2900000"/>
    <n v="4600000"/>
    <n v="18800000"/>
    <x v="42"/>
    <x v="0"/>
    <n v="10800000"/>
    <n v="17000000"/>
    <x v="1"/>
    <x v="337"/>
    <n v="31000000"/>
    <x v="2"/>
    <n v="4250000"/>
    <x v="0"/>
  </r>
  <r>
    <x v="1802"/>
    <x v="3"/>
    <x v="1"/>
    <x v="0"/>
    <x v="95"/>
    <x v="0"/>
    <x v="28"/>
    <x v="2"/>
    <n v="639"/>
    <n v="300000"/>
    <n v="7300000"/>
    <n v="15100000"/>
    <x v="99"/>
    <x v="0"/>
    <n v="17400000"/>
    <n v="24000000"/>
    <x v="3"/>
    <x v="370"/>
    <n v="28700000"/>
    <x v="4"/>
    <n v="1200000"/>
    <x v="0"/>
  </r>
  <r>
    <x v="1803"/>
    <x v="0"/>
    <x v="0"/>
    <x v="1"/>
    <x v="34"/>
    <x v="0"/>
    <x v="323"/>
    <x v="5"/>
    <n v="309"/>
    <n v="11800000"/>
    <n v="1000000"/>
    <n v="21600000"/>
    <x v="53"/>
    <x v="0"/>
    <n v="14100000"/>
    <n v="21700000"/>
    <x v="1"/>
    <x v="220"/>
    <n v="39900000"/>
    <x v="2"/>
    <n v="10850000"/>
    <x v="0"/>
  </r>
  <r>
    <x v="1804"/>
    <x v="1"/>
    <x v="1"/>
    <x v="1"/>
    <x v="70"/>
    <x v="0"/>
    <x v="69"/>
    <x v="9"/>
    <n v="433"/>
    <n v="12100000"/>
    <n v="4600000"/>
    <n v="11100000"/>
    <x v="118"/>
    <x v="1"/>
    <n v="8100000"/>
    <n v="14800000"/>
    <x v="1"/>
    <x v="110"/>
    <n v="32400000"/>
    <x v="2"/>
    <n v="2466667"/>
    <x v="0"/>
  </r>
  <r>
    <x v="1805"/>
    <x v="3"/>
    <x v="1"/>
    <x v="0"/>
    <x v="52"/>
    <x v="0"/>
    <x v="342"/>
    <x v="2"/>
    <n v="580"/>
    <n v="7000000"/>
    <n v="10800000"/>
    <n v="37400000"/>
    <x v="137"/>
    <x v="0"/>
    <n v="18900000"/>
    <n v="33600000"/>
    <x v="2"/>
    <x v="597"/>
    <n v="65100000"/>
    <x v="0"/>
    <n v="1680000"/>
    <x v="0"/>
  </r>
  <r>
    <x v="1806"/>
    <x v="5"/>
    <x v="0"/>
    <x v="1"/>
    <x v="62"/>
    <x v="0"/>
    <x v="169"/>
    <x v="4"/>
    <n v="888"/>
    <n v="-100000"/>
    <n v="12000000"/>
    <n v="24300000"/>
    <x v="93"/>
    <x v="0"/>
    <n v="12200000"/>
    <n v="16200000"/>
    <x v="4"/>
    <x v="550"/>
    <n v="42400000"/>
    <x v="0"/>
    <n v="4050000"/>
    <x v="0"/>
  </r>
  <r>
    <x v="1807"/>
    <x v="4"/>
    <x v="1"/>
    <x v="1"/>
    <x v="61"/>
    <x v="4"/>
    <x v="85"/>
    <x v="9"/>
    <n v="644"/>
    <n v="1000000"/>
    <n v="300000"/>
    <n v="1600000"/>
    <x v="66"/>
    <x v="0"/>
    <n v="700000"/>
    <n v="1100000"/>
    <x v="3"/>
    <x v="581"/>
    <n v="3300000"/>
    <x v="3"/>
    <n v="183333"/>
    <x v="2"/>
  </r>
  <r>
    <x v="1808"/>
    <x v="5"/>
    <x v="1"/>
    <x v="1"/>
    <x v="31"/>
    <x v="0"/>
    <x v="181"/>
    <x v="3"/>
    <n v="763"/>
    <n v="11200000"/>
    <n v="1400000"/>
    <n v="27000000"/>
    <x v="35"/>
    <x v="0"/>
    <n v="17300000"/>
    <n v="22200000"/>
    <x v="0"/>
    <x v="595"/>
    <n v="47400000"/>
    <x v="0"/>
    <n v="2220000"/>
    <x v="0"/>
  </r>
  <r>
    <x v="1809"/>
    <x v="1"/>
    <x v="0"/>
    <x v="1"/>
    <x v="10"/>
    <x v="0"/>
    <x v="87"/>
    <x v="2"/>
    <n v="694"/>
    <n v="6400000"/>
    <n v="200000"/>
    <n v="10600000"/>
    <x v="64"/>
    <x v="0"/>
    <n v="8700000"/>
    <n v="10800000"/>
    <x v="3"/>
    <x v="227"/>
    <n v="20100000"/>
    <x v="4"/>
    <n v="540000"/>
    <x v="0"/>
  </r>
  <r>
    <x v="1810"/>
    <x v="2"/>
    <x v="1"/>
    <x v="0"/>
    <x v="15"/>
    <x v="1"/>
    <x v="106"/>
    <x v="9"/>
    <n v="757"/>
    <n v="1300000"/>
    <n v="100000"/>
    <n v="1200000"/>
    <x v="8"/>
    <x v="0"/>
    <n v="600000"/>
    <n v="1200000"/>
    <x v="0"/>
    <x v="22"/>
    <n v="3100000"/>
    <x v="3"/>
    <n v="200000"/>
    <x v="0"/>
  </r>
  <r>
    <x v="1811"/>
    <x v="1"/>
    <x v="1"/>
    <x v="0"/>
    <x v="72"/>
    <x v="0"/>
    <x v="270"/>
    <x v="0"/>
    <n v="471"/>
    <n v="7100000"/>
    <n v="4000000"/>
    <n v="5200000"/>
    <x v="101"/>
    <x v="1"/>
    <n v="5400000"/>
    <n v="6900000"/>
    <x v="1"/>
    <x v="319"/>
    <n v="18800000"/>
    <x v="1"/>
    <n v="575000"/>
    <x v="0"/>
  </r>
  <r>
    <x v="1812"/>
    <x v="3"/>
    <x v="1"/>
    <x v="0"/>
    <x v="24"/>
    <x v="0"/>
    <x v="130"/>
    <x v="5"/>
    <n v="437"/>
    <n v="18400000"/>
    <n v="17800000"/>
    <n v="18300000"/>
    <x v="109"/>
    <x v="0"/>
    <n v="24800000"/>
    <n v="35200000"/>
    <x v="1"/>
    <x v="598"/>
    <n v="63500000"/>
    <x v="0"/>
    <n v="17600000"/>
    <x v="0"/>
  </r>
  <r>
    <x v="1813"/>
    <x v="4"/>
    <x v="1"/>
    <x v="1"/>
    <x v="75"/>
    <x v="0"/>
    <x v="240"/>
    <x v="3"/>
    <n v="406"/>
    <n v="14700000"/>
    <n v="2000000"/>
    <n v="13000000"/>
    <x v="13"/>
    <x v="1"/>
    <n v="7000000"/>
    <n v="11400000"/>
    <x v="1"/>
    <x v="422"/>
    <n v="34900000"/>
    <x v="2"/>
    <n v="1140000"/>
    <x v="0"/>
  </r>
  <r>
    <x v="1814"/>
    <x v="3"/>
    <x v="1"/>
    <x v="0"/>
    <x v="95"/>
    <x v="0"/>
    <x v="49"/>
    <x v="2"/>
    <n v="376"/>
    <n v="14700000"/>
    <n v="10700000"/>
    <n v="17100000"/>
    <x v="50"/>
    <x v="1"/>
    <n v="14200000"/>
    <n v="19700000"/>
    <x v="1"/>
    <x v="171"/>
    <n v="48500000"/>
    <x v="0"/>
    <n v="985000"/>
    <x v="0"/>
  </r>
  <r>
    <x v="1815"/>
    <x v="5"/>
    <x v="0"/>
    <x v="0"/>
    <x v="38"/>
    <x v="0"/>
    <x v="273"/>
    <x v="8"/>
    <n v="350"/>
    <n v="6200000"/>
    <n v="2200000"/>
    <n v="12600000"/>
    <x v="61"/>
    <x v="1"/>
    <n v="10200000"/>
    <n v="13800000"/>
    <x v="1"/>
    <x v="91"/>
    <n v="26100000"/>
    <x v="4"/>
    <n v="985714"/>
    <x v="0"/>
  </r>
  <r>
    <x v="1816"/>
    <x v="3"/>
    <x v="1"/>
    <x v="1"/>
    <x v="28"/>
    <x v="0"/>
    <x v="168"/>
    <x v="2"/>
    <n v="784"/>
    <n v="7600000"/>
    <n v="7300000"/>
    <n v="26000000"/>
    <x v="117"/>
    <x v="0"/>
    <n v="11700000"/>
    <n v="22500000"/>
    <x v="0"/>
    <x v="165"/>
    <n v="48900000"/>
    <x v="0"/>
    <n v="1125000"/>
    <x v="0"/>
  </r>
  <r>
    <x v="1817"/>
    <x v="4"/>
    <x v="0"/>
    <x v="1"/>
    <x v="80"/>
    <x v="0"/>
    <x v="45"/>
    <x v="8"/>
    <n v="765"/>
    <n v="21200000"/>
    <n v="6600000"/>
    <n v="25100000"/>
    <x v="54"/>
    <x v="0"/>
    <n v="19800000"/>
    <n v="25400000"/>
    <x v="0"/>
    <x v="191"/>
    <n v="62100000"/>
    <x v="0"/>
    <n v="1814286"/>
    <x v="0"/>
  </r>
  <r>
    <x v="1818"/>
    <x v="4"/>
    <x v="1"/>
    <x v="0"/>
    <x v="4"/>
    <x v="0"/>
    <x v="213"/>
    <x v="6"/>
    <n v="593"/>
    <n v="9500000"/>
    <n v="400000"/>
    <n v="34000000"/>
    <x v="142"/>
    <x v="0"/>
    <n v="17900000"/>
    <n v="32200000"/>
    <x v="2"/>
    <x v="457"/>
    <n v="53700000"/>
    <x v="0"/>
    <n v="1788889"/>
    <x v="0"/>
  </r>
  <r>
    <x v="1819"/>
    <x v="2"/>
    <x v="0"/>
    <x v="1"/>
    <x v="94"/>
    <x v="0"/>
    <x v="289"/>
    <x v="3"/>
    <n v="344"/>
    <n v="19000000"/>
    <n v="13700000"/>
    <n v="27600000"/>
    <x v="58"/>
    <x v="1"/>
    <n v="18900000"/>
    <n v="30000000"/>
    <x v="1"/>
    <x v="176"/>
    <n v="67900000"/>
    <x v="0"/>
    <n v="3000000"/>
    <x v="0"/>
  </r>
  <r>
    <x v="1820"/>
    <x v="5"/>
    <x v="0"/>
    <x v="0"/>
    <x v="38"/>
    <x v="0"/>
    <x v="190"/>
    <x v="0"/>
    <n v="314"/>
    <n v="14700000"/>
    <n v="7600000"/>
    <n v="12400000"/>
    <x v="35"/>
    <x v="1"/>
    <n v="6900000"/>
    <n v="11800000"/>
    <x v="1"/>
    <x v="42"/>
    <n v="39800000"/>
    <x v="2"/>
    <n v="983333"/>
    <x v="0"/>
  </r>
  <r>
    <x v="1821"/>
    <x v="4"/>
    <x v="0"/>
    <x v="1"/>
    <x v="30"/>
    <x v="3"/>
    <x v="154"/>
    <x v="7"/>
    <n v="382"/>
    <n v="200000"/>
    <n v="2400000"/>
    <n v="3200000"/>
    <x v="56"/>
    <x v="1"/>
    <n v="2200000"/>
    <n v="3300000"/>
    <x v="1"/>
    <x v="172"/>
    <n v="7300000"/>
    <x v="3"/>
    <n v="206250"/>
    <x v="0"/>
  </r>
  <r>
    <x v="1822"/>
    <x v="0"/>
    <x v="1"/>
    <x v="1"/>
    <x v="62"/>
    <x v="0"/>
    <x v="303"/>
    <x v="4"/>
    <n v="510"/>
    <n v="14100000"/>
    <n v="4700000"/>
    <n v="18200000"/>
    <x v="57"/>
    <x v="1"/>
    <n v="10200000"/>
    <n v="16500000"/>
    <x v="2"/>
    <x v="391"/>
    <n v="43200000"/>
    <x v="0"/>
    <n v="4125000"/>
    <x v="0"/>
  </r>
  <r>
    <x v="1823"/>
    <x v="0"/>
    <x v="0"/>
    <x v="1"/>
    <x v="17"/>
    <x v="0"/>
    <x v="266"/>
    <x v="1"/>
    <n v="464"/>
    <n v="7700000"/>
    <n v="2200000"/>
    <n v="13000000"/>
    <x v="121"/>
    <x v="1"/>
    <n v="17700000"/>
    <n v="24600000"/>
    <x v="1"/>
    <x v="383"/>
    <n v="29200000"/>
    <x v="4"/>
    <n v="3075000"/>
    <x v="0"/>
  </r>
  <r>
    <x v="1824"/>
    <x v="5"/>
    <x v="0"/>
    <x v="1"/>
    <x v="34"/>
    <x v="0"/>
    <x v="304"/>
    <x v="5"/>
    <n v="403"/>
    <n v="7400000"/>
    <n v="8900000"/>
    <n v="19700000"/>
    <x v="44"/>
    <x v="1"/>
    <n v="10800000"/>
    <n v="14900000"/>
    <x v="1"/>
    <x v="396"/>
    <n v="41500000"/>
    <x v="0"/>
    <n v="7450000"/>
    <x v="0"/>
  </r>
  <r>
    <x v="1825"/>
    <x v="2"/>
    <x v="1"/>
    <x v="0"/>
    <x v="79"/>
    <x v="0"/>
    <x v="142"/>
    <x v="0"/>
    <n v="606"/>
    <n v="900000"/>
    <n v="1100000"/>
    <n v="31900000"/>
    <x v="71"/>
    <x v="0"/>
    <n v="18800000"/>
    <n v="30400000"/>
    <x v="3"/>
    <x v="312"/>
    <n v="42000000"/>
    <x v="0"/>
    <n v="2533333"/>
    <x v="0"/>
  </r>
  <r>
    <x v="1826"/>
    <x v="5"/>
    <x v="0"/>
    <x v="0"/>
    <x v="17"/>
    <x v="0"/>
    <x v="31"/>
    <x v="2"/>
    <n v="646"/>
    <n v="9500000"/>
    <n v="7900000"/>
    <n v="13500000"/>
    <x v="50"/>
    <x v="0"/>
    <n v="16500000"/>
    <n v="22000000"/>
    <x v="3"/>
    <x v="261"/>
    <n v="37200000"/>
    <x v="2"/>
    <n v="1100000"/>
    <x v="0"/>
  </r>
  <r>
    <x v="1827"/>
    <x v="5"/>
    <x v="0"/>
    <x v="0"/>
    <x v="9"/>
    <x v="2"/>
    <x v="109"/>
    <x v="2"/>
    <n v="495"/>
    <n v="1600000"/>
    <n v="1100000"/>
    <n v="3100000"/>
    <x v="95"/>
    <x v="1"/>
    <n v="3100000"/>
    <n v="3600000"/>
    <x v="1"/>
    <x v="172"/>
    <n v="6900000"/>
    <x v="3"/>
    <n v="180000"/>
    <x v="2"/>
  </r>
  <r>
    <x v="1828"/>
    <x v="2"/>
    <x v="1"/>
    <x v="1"/>
    <x v="66"/>
    <x v="0"/>
    <x v="311"/>
    <x v="5"/>
    <n v="626"/>
    <n v="10600000"/>
    <n v="1600000"/>
    <n v="26900000"/>
    <x v="125"/>
    <x v="0"/>
    <n v="17900000"/>
    <n v="21600000"/>
    <x v="3"/>
    <x v="387"/>
    <n v="46300000"/>
    <x v="0"/>
    <n v="10800000"/>
    <x v="0"/>
  </r>
  <r>
    <x v="1829"/>
    <x v="5"/>
    <x v="1"/>
    <x v="1"/>
    <x v="53"/>
    <x v="0"/>
    <x v="148"/>
    <x v="7"/>
    <n v="518"/>
    <n v="3800000"/>
    <n v="1700000"/>
    <n v="11600000"/>
    <x v="115"/>
    <x v="1"/>
    <n v="2100000"/>
    <n v="6000000"/>
    <x v="2"/>
    <x v="205"/>
    <n v="20100000"/>
    <x v="4"/>
    <n v="375000"/>
    <x v="0"/>
  </r>
  <r>
    <x v="1830"/>
    <x v="3"/>
    <x v="0"/>
    <x v="0"/>
    <x v="16"/>
    <x v="0"/>
    <x v="47"/>
    <x v="1"/>
    <n v="746"/>
    <n v="900000"/>
    <n v="2200000"/>
    <n v="7200000"/>
    <x v="41"/>
    <x v="0"/>
    <n v="4200000"/>
    <n v="7600000"/>
    <x v="0"/>
    <x v="339"/>
    <n v="13000000"/>
    <x v="1"/>
    <n v="950000"/>
    <x v="0"/>
  </r>
  <r>
    <x v="1831"/>
    <x v="1"/>
    <x v="1"/>
    <x v="0"/>
    <x v="12"/>
    <x v="0"/>
    <x v="309"/>
    <x v="0"/>
    <n v="737"/>
    <n v="2600000"/>
    <n v="3400000"/>
    <n v="11800000"/>
    <x v="13"/>
    <x v="0"/>
    <n v="11900000"/>
    <n v="16300000"/>
    <x v="0"/>
    <x v="448"/>
    <n v="22800000"/>
    <x v="4"/>
    <n v="1358333"/>
    <x v="0"/>
  </r>
  <r>
    <x v="1832"/>
    <x v="1"/>
    <x v="1"/>
    <x v="0"/>
    <x v="25"/>
    <x v="0"/>
    <x v="127"/>
    <x v="8"/>
    <n v="371"/>
    <n v="8300000"/>
    <n v="3700000"/>
    <n v="22300000"/>
    <x v="102"/>
    <x v="1"/>
    <n v="13200000"/>
    <n v="22300000"/>
    <x v="1"/>
    <x v="21"/>
    <n v="42700000"/>
    <x v="0"/>
    <n v="1592857"/>
    <x v="0"/>
  </r>
  <r>
    <x v="1833"/>
    <x v="5"/>
    <x v="0"/>
    <x v="0"/>
    <x v="85"/>
    <x v="0"/>
    <x v="306"/>
    <x v="1"/>
    <n v="509"/>
    <n v="10100000"/>
    <n v="2200000"/>
    <n v="20200000"/>
    <x v="117"/>
    <x v="1"/>
    <n v="16500000"/>
    <n v="27300000"/>
    <x v="2"/>
    <x v="599"/>
    <n v="40200000"/>
    <x v="0"/>
    <n v="3412500"/>
    <x v="0"/>
  </r>
  <r>
    <x v="1834"/>
    <x v="5"/>
    <x v="0"/>
    <x v="0"/>
    <x v="14"/>
    <x v="0"/>
    <x v="21"/>
    <x v="5"/>
    <n v="411"/>
    <n v="4600000"/>
    <n v="5100000"/>
    <n v="10600000"/>
    <x v="125"/>
    <x v="1"/>
    <n v="10300000"/>
    <n v="14000000"/>
    <x v="1"/>
    <x v="225"/>
    <n v="25000000"/>
    <x v="4"/>
    <n v="7000000"/>
    <x v="0"/>
  </r>
  <r>
    <x v="1835"/>
    <x v="0"/>
    <x v="1"/>
    <x v="0"/>
    <x v="39"/>
    <x v="0"/>
    <x v="190"/>
    <x v="2"/>
    <n v="701"/>
    <n v="11600000"/>
    <n v="4600000"/>
    <n v="14200000"/>
    <x v="1"/>
    <x v="0"/>
    <n v="8500000"/>
    <n v="11800000"/>
    <x v="0"/>
    <x v="331"/>
    <n v="34700000"/>
    <x v="2"/>
    <n v="590000"/>
    <x v="0"/>
  </r>
  <r>
    <x v="1836"/>
    <x v="3"/>
    <x v="1"/>
    <x v="0"/>
    <x v="72"/>
    <x v="0"/>
    <x v="250"/>
    <x v="3"/>
    <n v="769"/>
    <n v="3700000"/>
    <n v="1600000"/>
    <n v="8200000"/>
    <x v="113"/>
    <x v="0"/>
    <n v="6100000"/>
    <n v="8800000"/>
    <x v="0"/>
    <x v="246"/>
    <n v="16000000"/>
    <x v="1"/>
    <n v="880000"/>
    <x v="0"/>
  </r>
  <r>
    <x v="1837"/>
    <x v="3"/>
    <x v="1"/>
    <x v="1"/>
    <x v="60"/>
    <x v="0"/>
    <x v="216"/>
    <x v="9"/>
    <n v="740"/>
    <n v="8200000"/>
    <n v="2300000"/>
    <n v="9900000"/>
    <x v="17"/>
    <x v="0"/>
    <n v="7100000"/>
    <n v="12500000"/>
    <x v="0"/>
    <x v="63"/>
    <n v="24800000"/>
    <x v="4"/>
    <n v="2083333"/>
    <x v="0"/>
  </r>
  <r>
    <x v="1838"/>
    <x v="3"/>
    <x v="1"/>
    <x v="0"/>
    <x v="7"/>
    <x v="0"/>
    <x v="12"/>
    <x v="4"/>
    <n v="892"/>
    <n v="10200000"/>
    <n v="6100000"/>
    <n v="19800000"/>
    <x v="87"/>
    <x v="0"/>
    <n v="4200000"/>
    <n v="11600000"/>
    <x v="4"/>
    <x v="51"/>
    <n v="41800000"/>
    <x v="0"/>
    <n v="2900000"/>
    <x v="0"/>
  </r>
  <r>
    <x v="1839"/>
    <x v="0"/>
    <x v="1"/>
    <x v="0"/>
    <x v="48"/>
    <x v="0"/>
    <x v="269"/>
    <x v="8"/>
    <n v="417"/>
    <n v="4900000"/>
    <n v="6200000"/>
    <n v="18200000"/>
    <x v="60"/>
    <x v="1"/>
    <n v="6300000"/>
    <n v="13100000"/>
    <x v="1"/>
    <x v="234"/>
    <n v="34600000"/>
    <x v="2"/>
    <n v="935714"/>
    <x v="0"/>
  </r>
  <r>
    <x v="1840"/>
    <x v="3"/>
    <x v="0"/>
    <x v="0"/>
    <x v="70"/>
    <x v="0"/>
    <x v="182"/>
    <x v="9"/>
    <n v="785"/>
    <n v="6500000"/>
    <n v="6300000"/>
    <n v="14700000"/>
    <x v="42"/>
    <x v="0"/>
    <n v="8200000"/>
    <n v="14400000"/>
    <x v="0"/>
    <x v="481"/>
    <n v="32100000"/>
    <x v="2"/>
    <n v="2400000"/>
    <x v="0"/>
  </r>
  <r>
    <x v="1841"/>
    <x v="2"/>
    <x v="1"/>
    <x v="0"/>
    <x v="61"/>
    <x v="4"/>
    <x v="85"/>
    <x v="7"/>
    <n v="504"/>
    <n v="200000"/>
    <n v="400000"/>
    <n v="800000"/>
    <x v="66"/>
    <x v="1"/>
    <n v="700000"/>
    <n v="1100000"/>
    <x v="2"/>
    <x v="120"/>
    <n v="1800000"/>
    <x v="3"/>
    <n v="68750"/>
    <x v="3"/>
  </r>
  <r>
    <x v="1842"/>
    <x v="1"/>
    <x v="1"/>
    <x v="0"/>
    <x v="90"/>
    <x v="0"/>
    <x v="265"/>
    <x v="8"/>
    <n v="402"/>
    <n v="4400000"/>
    <n v="0"/>
    <n v="4800000"/>
    <x v="25"/>
    <x v="1"/>
    <n v="4900000"/>
    <n v="5900000"/>
    <x v="1"/>
    <x v="197"/>
    <n v="11300000"/>
    <x v="1"/>
    <n v="421429"/>
    <x v="0"/>
  </r>
  <r>
    <x v="1843"/>
    <x v="0"/>
    <x v="0"/>
    <x v="1"/>
    <x v="97"/>
    <x v="2"/>
    <x v="164"/>
    <x v="7"/>
    <n v="540"/>
    <n v="3100000"/>
    <n v="1800000"/>
    <n v="3500000"/>
    <x v="33"/>
    <x v="1"/>
    <n v="2700000"/>
    <n v="3500000"/>
    <x v="2"/>
    <x v="126"/>
    <n v="9600000"/>
    <x v="3"/>
    <n v="218750"/>
    <x v="0"/>
  </r>
  <r>
    <x v="1844"/>
    <x v="0"/>
    <x v="0"/>
    <x v="1"/>
    <x v="28"/>
    <x v="0"/>
    <x v="338"/>
    <x v="3"/>
    <n v="607"/>
    <n v="11400000"/>
    <n v="3800000"/>
    <n v="29000000"/>
    <x v="71"/>
    <x v="0"/>
    <n v="16800000"/>
    <n v="28400000"/>
    <x v="3"/>
    <x v="340"/>
    <n v="52200000"/>
    <x v="0"/>
    <n v="2840000"/>
    <x v="0"/>
  </r>
  <r>
    <x v="1845"/>
    <x v="5"/>
    <x v="0"/>
    <x v="1"/>
    <x v="12"/>
    <x v="0"/>
    <x v="20"/>
    <x v="3"/>
    <n v="410"/>
    <n v="11600000"/>
    <n v="6200000"/>
    <n v="11700000"/>
    <x v="84"/>
    <x v="1"/>
    <n v="14900000"/>
    <n v="19400000"/>
    <x v="1"/>
    <x v="239"/>
    <n v="34500000"/>
    <x v="2"/>
    <n v="1940000"/>
    <x v="0"/>
  </r>
  <r>
    <x v="1846"/>
    <x v="1"/>
    <x v="1"/>
    <x v="0"/>
    <x v="42"/>
    <x v="0"/>
    <x v="209"/>
    <x v="0"/>
    <n v="624"/>
    <n v="6500000"/>
    <n v="8400000"/>
    <n v="18600000"/>
    <x v="5"/>
    <x v="0"/>
    <n v="12100000"/>
    <n v="17200000"/>
    <x v="3"/>
    <x v="307"/>
    <n v="42000000"/>
    <x v="0"/>
    <n v="1433333"/>
    <x v="0"/>
  </r>
  <r>
    <x v="1847"/>
    <x v="4"/>
    <x v="0"/>
    <x v="0"/>
    <x v="70"/>
    <x v="0"/>
    <x v="284"/>
    <x v="7"/>
    <n v="805"/>
    <n v="4800000"/>
    <n v="8000000"/>
    <n v="11500000"/>
    <x v="48"/>
    <x v="0"/>
    <n v="13800000"/>
    <n v="16600000"/>
    <x v="4"/>
    <x v="66"/>
    <n v="28900000"/>
    <x v="4"/>
    <n v="1037500"/>
    <x v="0"/>
  </r>
  <r>
    <x v="1848"/>
    <x v="0"/>
    <x v="0"/>
    <x v="0"/>
    <x v="70"/>
    <x v="0"/>
    <x v="330"/>
    <x v="6"/>
    <n v="709"/>
    <n v="7100000"/>
    <n v="9000000"/>
    <n v="13800000"/>
    <x v="17"/>
    <x v="0"/>
    <n v="10700000"/>
    <n v="16100000"/>
    <x v="0"/>
    <x v="33"/>
    <n v="34500000"/>
    <x v="2"/>
    <n v="894444"/>
    <x v="0"/>
  </r>
  <r>
    <x v="1849"/>
    <x v="0"/>
    <x v="1"/>
    <x v="1"/>
    <x v="42"/>
    <x v="0"/>
    <x v="172"/>
    <x v="8"/>
    <n v="511"/>
    <n v="23300000"/>
    <n v="4400000"/>
    <n v="21900000"/>
    <x v="50"/>
    <x v="1"/>
    <n v="25400000"/>
    <n v="30900000"/>
    <x v="2"/>
    <x v="600"/>
    <n v="58100000"/>
    <x v="0"/>
    <n v="2207143"/>
    <x v="0"/>
  </r>
  <r>
    <x v="1850"/>
    <x v="5"/>
    <x v="0"/>
    <x v="1"/>
    <x v="31"/>
    <x v="0"/>
    <x v="286"/>
    <x v="6"/>
    <n v="766"/>
    <n v="6900000"/>
    <n v="7200000"/>
    <n v="16600000"/>
    <x v="62"/>
    <x v="0"/>
    <n v="14900000"/>
    <n v="25100000"/>
    <x v="0"/>
    <x v="7"/>
    <n v="38500000"/>
    <x v="2"/>
    <n v="1394444"/>
    <x v="0"/>
  </r>
  <r>
    <x v="1851"/>
    <x v="2"/>
    <x v="1"/>
    <x v="1"/>
    <x v="32"/>
    <x v="2"/>
    <x v="77"/>
    <x v="7"/>
    <n v="451"/>
    <n v="3100000"/>
    <n v="1300000"/>
    <n v="4300000"/>
    <x v="65"/>
    <x v="1"/>
    <n v="2500000"/>
    <n v="3800000"/>
    <x v="1"/>
    <x v="206"/>
    <n v="10100000"/>
    <x v="1"/>
    <n v="237500"/>
    <x v="0"/>
  </r>
  <r>
    <x v="1852"/>
    <x v="5"/>
    <x v="1"/>
    <x v="1"/>
    <x v="91"/>
    <x v="0"/>
    <x v="290"/>
    <x v="4"/>
    <n v="447"/>
    <n v="300000"/>
    <n v="2000000"/>
    <n v="14500000"/>
    <x v="80"/>
    <x v="1"/>
    <n v="7000000"/>
    <n v="10200000"/>
    <x v="1"/>
    <x v="288"/>
    <n v="20500000"/>
    <x v="4"/>
    <n v="2550000"/>
    <x v="0"/>
  </r>
  <r>
    <x v="1853"/>
    <x v="2"/>
    <x v="1"/>
    <x v="1"/>
    <x v="56"/>
    <x v="2"/>
    <x v="245"/>
    <x v="6"/>
    <n v="763"/>
    <n v="400000"/>
    <n v="1100000"/>
    <n v="2100000"/>
    <x v="28"/>
    <x v="0"/>
    <n v="1100000"/>
    <n v="2500000"/>
    <x v="0"/>
    <x v="109"/>
    <n v="4600000"/>
    <x v="3"/>
    <n v="138889"/>
    <x v="1"/>
  </r>
  <r>
    <x v="1854"/>
    <x v="3"/>
    <x v="1"/>
    <x v="0"/>
    <x v="67"/>
    <x v="1"/>
    <x v="140"/>
    <x v="2"/>
    <n v="834"/>
    <n v="1000000"/>
    <n v="900000"/>
    <n v="2100000"/>
    <x v="65"/>
    <x v="0"/>
    <n v="1800000"/>
    <n v="3100000"/>
    <x v="4"/>
    <x v="275"/>
    <n v="4900000"/>
    <x v="3"/>
    <n v="155000"/>
    <x v="2"/>
  </r>
  <r>
    <x v="1855"/>
    <x v="0"/>
    <x v="0"/>
    <x v="0"/>
    <x v="47"/>
    <x v="0"/>
    <x v="102"/>
    <x v="1"/>
    <n v="429"/>
    <n v="6100000"/>
    <n v="2200000"/>
    <n v="21100000"/>
    <x v="21"/>
    <x v="1"/>
    <n v="12300000"/>
    <n v="19500000"/>
    <x v="1"/>
    <x v="375"/>
    <n v="35000000"/>
    <x v="2"/>
    <n v="2437500"/>
    <x v="0"/>
  </r>
  <r>
    <x v="1856"/>
    <x v="4"/>
    <x v="1"/>
    <x v="0"/>
    <x v="86"/>
    <x v="0"/>
    <x v="51"/>
    <x v="7"/>
    <n v="693"/>
    <n v="7800000"/>
    <n v="4900000"/>
    <n v="10400000"/>
    <x v="72"/>
    <x v="0"/>
    <n v="8800000"/>
    <n v="10600000"/>
    <x v="3"/>
    <x v="52"/>
    <n v="26300000"/>
    <x v="4"/>
    <n v="662500"/>
    <x v="0"/>
  </r>
  <r>
    <x v="1857"/>
    <x v="5"/>
    <x v="0"/>
    <x v="0"/>
    <x v="10"/>
    <x v="0"/>
    <x v="117"/>
    <x v="2"/>
    <n v="478"/>
    <n v="4200000"/>
    <n v="2900000"/>
    <n v="8500000"/>
    <x v="90"/>
    <x v="1"/>
    <n v="8100000"/>
    <n v="11100000"/>
    <x v="1"/>
    <x v="568"/>
    <n v="18500000"/>
    <x v="1"/>
    <n v="555000"/>
    <x v="0"/>
  </r>
  <r>
    <x v="1858"/>
    <x v="0"/>
    <x v="0"/>
    <x v="1"/>
    <x v="57"/>
    <x v="4"/>
    <x v="104"/>
    <x v="3"/>
    <n v="752"/>
    <n v="600000"/>
    <n v="300000"/>
    <n v="1000000"/>
    <x v="66"/>
    <x v="0"/>
    <n v="400000"/>
    <n v="800000"/>
    <x v="0"/>
    <x v="102"/>
    <n v="2200000"/>
    <x v="3"/>
    <n v="80000"/>
    <x v="3"/>
  </r>
  <r>
    <x v="1859"/>
    <x v="1"/>
    <x v="0"/>
    <x v="1"/>
    <x v="22"/>
    <x v="0"/>
    <x v="265"/>
    <x v="8"/>
    <n v="319"/>
    <n v="2000000"/>
    <n v="4200000"/>
    <n v="9500000"/>
    <x v="1"/>
    <x v="1"/>
    <n v="2600000"/>
    <n v="5900000"/>
    <x v="1"/>
    <x v="203"/>
    <n v="18100000"/>
    <x v="1"/>
    <n v="421429"/>
    <x v="0"/>
  </r>
  <r>
    <x v="1860"/>
    <x v="2"/>
    <x v="0"/>
    <x v="0"/>
    <x v="12"/>
    <x v="0"/>
    <x v="218"/>
    <x v="1"/>
    <n v="303"/>
    <n v="6300000"/>
    <n v="9600000"/>
    <n v="12800000"/>
    <x v="121"/>
    <x v="1"/>
    <n v="10700000"/>
    <n v="17600000"/>
    <x v="1"/>
    <x v="590"/>
    <n v="33700000"/>
    <x v="2"/>
    <n v="2200000"/>
    <x v="0"/>
  </r>
  <r>
    <x v="1861"/>
    <x v="2"/>
    <x v="1"/>
    <x v="1"/>
    <x v="12"/>
    <x v="0"/>
    <x v="66"/>
    <x v="2"/>
    <n v="420"/>
    <n v="1100000"/>
    <n v="5000000"/>
    <n v="18700000"/>
    <x v="121"/>
    <x v="1"/>
    <n v="9800000"/>
    <n v="16700000"/>
    <x v="1"/>
    <x v="97"/>
    <n v="29800000"/>
    <x v="4"/>
    <n v="835000"/>
    <x v="0"/>
  </r>
  <r>
    <x v="1862"/>
    <x v="0"/>
    <x v="1"/>
    <x v="1"/>
    <x v="68"/>
    <x v="4"/>
    <x v="103"/>
    <x v="1"/>
    <n v="552"/>
    <n v="400000"/>
    <n v="200000"/>
    <n v="700000"/>
    <x v="70"/>
    <x v="0"/>
    <n v="400000"/>
    <n v="600000"/>
    <x v="2"/>
    <x v="87"/>
    <n v="1500000"/>
    <x v="3"/>
    <n v="75000"/>
    <x v="3"/>
  </r>
  <r>
    <x v="1863"/>
    <x v="2"/>
    <x v="1"/>
    <x v="1"/>
    <x v="95"/>
    <x v="0"/>
    <x v="267"/>
    <x v="0"/>
    <n v="606"/>
    <n v="2600000"/>
    <n v="11600000"/>
    <n v="19300000"/>
    <x v="104"/>
    <x v="0"/>
    <n v="8200000"/>
    <n v="16000000"/>
    <x v="3"/>
    <x v="307"/>
    <n v="39500000"/>
    <x v="2"/>
    <n v="1333333"/>
    <x v="0"/>
  </r>
  <r>
    <x v="1864"/>
    <x v="0"/>
    <x v="1"/>
    <x v="0"/>
    <x v="47"/>
    <x v="0"/>
    <x v="331"/>
    <x v="5"/>
    <n v="558"/>
    <n v="7500000"/>
    <n v="9300000"/>
    <n v="12100000"/>
    <x v="118"/>
    <x v="0"/>
    <n v="7000000"/>
    <n v="13700000"/>
    <x v="2"/>
    <x v="409"/>
    <n v="34500000"/>
    <x v="2"/>
    <n v="6850000"/>
    <x v="0"/>
  </r>
  <r>
    <x v="1865"/>
    <x v="5"/>
    <x v="1"/>
    <x v="0"/>
    <x v="78"/>
    <x v="0"/>
    <x v="61"/>
    <x v="9"/>
    <n v="504"/>
    <n v="12000000"/>
    <n v="3200000"/>
    <n v="13100000"/>
    <x v="91"/>
    <x v="1"/>
    <n v="10200000"/>
    <n v="12400000"/>
    <x v="2"/>
    <x v="459"/>
    <n v="32800000"/>
    <x v="2"/>
    <n v="2066667"/>
    <x v="0"/>
  </r>
  <r>
    <x v="1866"/>
    <x v="3"/>
    <x v="1"/>
    <x v="1"/>
    <x v="68"/>
    <x v="4"/>
    <x v="283"/>
    <x v="1"/>
    <n v="412"/>
    <n v="-100000"/>
    <n v="100000"/>
    <n v="500000"/>
    <x v="69"/>
    <x v="1"/>
    <n v="200000"/>
    <n v="300000"/>
    <x v="1"/>
    <x v="248"/>
    <n v="700000"/>
    <x v="3"/>
    <n v="37500"/>
    <x v="4"/>
  </r>
  <r>
    <x v="1867"/>
    <x v="4"/>
    <x v="1"/>
    <x v="1"/>
    <x v="62"/>
    <x v="0"/>
    <x v="65"/>
    <x v="4"/>
    <n v="900"/>
    <n v="16900000"/>
    <n v="3400000"/>
    <n v="15300000"/>
    <x v="11"/>
    <x v="0"/>
    <n v="11900000"/>
    <n v="18300000"/>
    <x v="4"/>
    <x v="368"/>
    <n v="41800000"/>
    <x v="0"/>
    <n v="4575000"/>
    <x v="0"/>
  </r>
  <r>
    <x v="1868"/>
    <x v="4"/>
    <x v="1"/>
    <x v="1"/>
    <x v="4"/>
    <x v="0"/>
    <x v="325"/>
    <x v="1"/>
    <n v="634"/>
    <n v="12800000"/>
    <n v="9300000"/>
    <n v="37600000"/>
    <x v="16"/>
    <x v="0"/>
    <n v="17700000"/>
    <n v="23800000"/>
    <x v="3"/>
    <x v="554"/>
    <n v="69500000"/>
    <x v="0"/>
    <n v="2975000"/>
    <x v="0"/>
  </r>
  <r>
    <x v="1869"/>
    <x v="3"/>
    <x v="0"/>
    <x v="1"/>
    <x v="45"/>
    <x v="0"/>
    <x v="255"/>
    <x v="1"/>
    <n v="340"/>
    <n v="4900000"/>
    <n v="6800000"/>
    <n v="9000000"/>
    <x v="32"/>
    <x v="1"/>
    <n v="3800000"/>
    <n v="9000000"/>
    <x v="1"/>
    <x v="218"/>
    <n v="24600000"/>
    <x v="4"/>
    <n v="1125000"/>
    <x v="0"/>
  </r>
  <r>
    <x v="1870"/>
    <x v="2"/>
    <x v="1"/>
    <x v="1"/>
    <x v="46"/>
    <x v="0"/>
    <x v="152"/>
    <x v="4"/>
    <n v="615"/>
    <n v="4400000"/>
    <n v="200000"/>
    <n v="19000000"/>
    <x v="77"/>
    <x v="0"/>
    <n v="11300000"/>
    <n v="20900000"/>
    <x v="3"/>
    <x v="115"/>
    <n v="31900000"/>
    <x v="2"/>
    <n v="5225000"/>
    <x v="0"/>
  </r>
  <r>
    <x v="1871"/>
    <x v="0"/>
    <x v="0"/>
    <x v="1"/>
    <x v="20"/>
    <x v="0"/>
    <x v="1"/>
    <x v="6"/>
    <n v="353"/>
    <n v="7000000"/>
    <n v="200000"/>
    <n v="14400000"/>
    <x v="61"/>
    <x v="1"/>
    <n v="8600000"/>
    <n v="12200000"/>
    <x v="1"/>
    <x v="564"/>
    <n v="26500000"/>
    <x v="4"/>
    <n v="677778"/>
    <x v="0"/>
  </r>
  <r>
    <x v="1872"/>
    <x v="4"/>
    <x v="0"/>
    <x v="1"/>
    <x v="84"/>
    <x v="0"/>
    <x v="309"/>
    <x v="1"/>
    <n v="606"/>
    <n v="5800000"/>
    <n v="900000"/>
    <n v="23700000"/>
    <x v="61"/>
    <x v="0"/>
    <n v="12700000"/>
    <n v="16300000"/>
    <x v="3"/>
    <x v="331"/>
    <n v="37300000"/>
    <x v="2"/>
    <n v="2037500"/>
    <x v="0"/>
  </r>
  <r>
    <x v="1873"/>
    <x v="0"/>
    <x v="1"/>
    <x v="0"/>
    <x v="78"/>
    <x v="0"/>
    <x v="221"/>
    <x v="6"/>
    <n v="498"/>
    <n v="7900000"/>
    <n v="200000"/>
    <n v="13500000"/>
    <x v="45"/>
    <x v="1"/>
    <n v="9700000"/>
    <n v="14500000"/>
    <x v="1"/>
    <x v="564"/>
    <n v="26100000"/>
    <x v="4"/>
    <n v="805556"/>
    <x v="0"/>
  </r>
  <r>
    <x v="1874"/>
    <x v="4"/>
    <x v="1"/>
    <x v="0"/>
    <x v="82"/>
    <x v="0"/>
    <x v="215"/>
    <x v="5"/>
    <n v="585"/>
    <n v="6800000"/>
    <n v="12200000"/>
    <n v="27500000"/>
    <x v="74"/>
    <x v="0"/>
    <n v="13800000"/>
    <n v="21900000"/>
    <x v="2"/>
    <x v="117"/>
    <n v="54000000"/>
    <x v="0"/>
    <n v="10950000"/>
    <x v="0"/>
  </r>
  <r>
    <x v="1875"/>
    <x v="5"/>
    <x v="1"/>
    <x v="1"/>
    <x v="93"/>
    <x v="0"/>
    <x v="83"/>
    <x v="1"/>
    <n v="578"/>
    <n v="3600000"/>
    <n v="1800000"/>
    <n v="7000000"/>
    <x v="90"/>
    <x v="0"/>
    <n v="3400000"/>
    <n v="6400000"/>
    <x v="2"/>
    <x v="17"/>
    <n v="14700000"/>
    <x v="1"/>
    <n v="800000"/>
    <x v="0"/>
  </r>
  <r>
    <x v="1876"/>
    <x v="5"/>
    <x v="0"/>
    <x v="0"/>
    <x v="41"/>
    <x v="0"/>
    <x v="167"/>
    <x v="5"/>
    <n v="693"/>
    <n v="3000000"/>
    <n v="12800000"/>
    <n v="21800000"/>
    <x v="24"/>
    <x v="0"/>
    <n v="6200000"/>
    <n v="15500000"/>
    <x v="3"/>
    <x v="544"/>
    <n v="45000000"/>
    <x v="0"/>
    <n v="7750000"/>
    <x v="0"/>
  </r>
  <r>
    <x v="1877"/>
    <x v="4"/>
    <x v="0"/>
    <x v="0"/>
    <x v="5"/>
    <x v="0"/>
    <x v="135"/>
    <x v="9"/>
    <n v="795"/>
    <n v="5900000"/>
    <n v="0"/>
    <n v="11100000"/>
    <x v="20"/>
    <x v="0"/>
    <n v="11700000"/>
    <n v="14300000"/>
    <x v="0"/>
    <x v="221"/>
    <n v="21800000"/>
    <x v="4"/>
    <n v="2383333"/>
    <x v="0"/>
  </r>
  <r>
    <x v="1878"/>
    <x v="5"/>
    <x v="0"/>
    <x v="0"/>
    <x v="49"/>
    <x v="0"/>
    <x v="138"/>
    <x v="9"/>
    <n v="594"/>
    <n v="2900000"/>
    <n v="4300000"/>
    <n v="6700000"/>
    <x v="22"/>
    <x v="0"/>
    <n v="7400000"/>
    <n v="9900000"/>
    <x v="2"/>
    <x v="99"/>
    <n v="16500000"/>
    <x v="1"/>
    <n v="1650000"/>
    <x v="0"/>
  </r>
  <r>
    <x v="1879"/>
    <x v="2"/>
    <x v="1"/>
    <x v="1"/>
    <x v="16"/>
    <x v="0"/>
    <x v="51"/>
    <x v="1"/>
    <n v="840"/>
    <n v="500000"/>
    <n v="3000000"/>
    <n v="9000000"/>
    <x v="12"/>
    <x v="0"/>
    <n v="8700000"/>
    <n v="10600000"/>
    <x v="4"/>
    <x v="408"/>
    <n v="15200000"/>
    <x v="1"/>
    <n v="1325000"/>
    <x v="0"/>
  </r>
  <r>
    <x v="1880"/>
    <x v="2"/>
    <x v="1"/>
    <x v="0"/>
    <x v="91"/>
    <x v="0"/>
    <x v="141"/>
    <x v="7"/>
    <n v="301"/>
    <n v="7800000"/>
    <n v="2300000"/>
    <n v="9600000"/>
    <x v="41"/>
    <x v="1"/>
    <n v="7500000"/>
    <n v="10900000"/>
    <x v="1"/>
    <x v="587"/>
    <n v="23400000"/>
    <x v="4"/>
    <n v="681250"/>
    <x v="0"/>
  </r>
  <r>
    <x v="1881"/>
    <x v="4"/>
    <x v="0"/>
    <x v="1"/>
    <x v="49"/>
    <x v="0"/>
    <x v="17"/>
    <x v="6"/>
    <n v="481"/>
    <n v="2700000"/>
    <n v="4400000"/>
    <n v="8600000"/>
    <x v="51"/>
    <x v="1"/>
    <n v="7000000"/>
    <n v="9400000"/>
    <x v="1"/>
    <x v="203"/>
    <n v="18300000"/>
    <x v="1"/>
    <n v="522222"/>
    <x v="0"/>
  </r>
  <r>
    <x v="1882"/>
    <x v="3"/>
    <x v="1"/>
    <x v="1"/>
    <x v="43"/>
    <x v="0"/>
    <x v="139"/>
    <x v="7"/>
    <n v="531"/>
    <n v="20800000"/>
    <n v="2600000"/>
    <n v="22100000"/>
    <x v="0"/>
    <x v="1"/>
    <n v="15100000"/>
    <n v="23100000"/>
    <x v="2"/>
    <x v="344"/>
    <n v="54300000"/>
    <x v="0"/>
    <n v="1443750"/>
    <x v="0"/>
  </r>
  <r>
    <x v="1883"/>
    <x v="0"/>
    <x v="1"/>
    <x v="0"/>
    <x v="82"/>
    <x v="0"/>
    <x v="153"/>
    <x v="1"/>
    <n v="332"/>
    <n v="8300000"/>
    <n v="3100000"/>
    <n v="23700000"/>
    <x v="17"/>
    <x v="1"/>
    <n v="10000000"/>
    <n v="15400000"/>
    <x v="1"/>
    <x v="398"/>
    <n v="42600000"/>
    <x v="0"/>
    <n v="1925000"/>
    <x v="0"/>
  </r>
  <r>
    <x v="1884"/>
    <x v="1"/>
    <x v="0"/>
    <x v="0"/>
    <x v="14"/>
    <x v="0"/>
    <x v="241"/>
    <x v="4"/>
    <n v="516"/>
    <n v="1000000"/>
    <n v="8400000"/>
    <n v="10400000"/>
    <x v="16"/>
    <x v="0"/>
    <n v="12400000"/>
    <n v="18500000"/>
    <x v="2"/>
    <x v="146"/>
    <n v="24500000"/>
    <x v="4"/>
    <n v="4625000"/>
    <x v="0"/>
  </r>
  <r>
    <x v="1885"/>
    <x v="0"/>
    <x v="1"/>
    <x v="0"/>
    <x v="64"/>
    <x v="0"/>
    <x v="321"/>
    <x v="9"/>
    <n v="727"/>
    <n v="16500000"/>
    <n v="9800000"/>
    <n v="21100000"/>
    <x v="3"/>
    <x v="0"/>
    <n v="18700000"/>
    <n v="26600000"/>
    <x v="0"/>
    <x v="25"/>
    <n v="54500000"/>
    <x v="0"/>
    <n v="4433333"/>
    <x v="0"/>
  </r>
  <r>
    <x v="1886"/>
    <x v="2"/>
    <x v="1"/>
    <x v="1"/>
    <x v="34"/>
    <x v="0"/>
    <x v="118"/>
    <x v="3"/>
    <n v="344"/>
    <n v="14400000"/>
    <n v="1300000"/>
    <n v="12400000"/>
    <x v="99"/>
    <x v="1"/>
    <n v="12700000"/>
    <n v="19300000"/>
    <x v="1"/>
    <x v="199"/>
    <n v="33600000"/>
    <x v="2"/>
    <n v="1930000"/>
    <x v="0"/>
  </r>
  <r>
    <x v="1887"/>
    <x v="0"/>
    <x v="0"/>
    <x v="0"/>
    <x v="35"/>
    <x v="0"/>
    <x v="13"/>
    <x v="0"/>
    <n v="650"/>
    <n v="17600000"/>
    <n v="16600000"/>
    <n v="22200000"/>
    <x v="46"/>
    <x v="0"/>
    <n v="20100000"/>
    <n v="31500000"/>
    <x v="3"/>
    <x v="601"/>
    <n v="65900000"/>
    <x v="0"/>
    <n v="2625000"/>
    <x v="0"/>
  </r>
  <r>
    <x v="1888"/>
    <x v="2"/>
    <x v="0"/>
    <x v="1"/>
    <x v="33"/>
    <x v="0"/>
    <x v="153"/>
    <x v="1"/>
    <n v="362"/>
    <n v="9900000"/>
    <n v="5300000"/>
    <n v="15500000"/>
    <x v="54"/>
    <x v="1"/>
    <n v="9800000"/>
    <n v="15400000"/>
    <x v="1"/>
    <x v="7"/>
    <n v="34900000"/>
    <x v="2"/>
    <n v="1925000"/>
    <x v="0"/>
  </r>
  <r>
    <x v="1889"/>
    <x v="3"/>
    <x v="0"/>
    <x v="1"/>
    <x v="84"/>
    <x v="0"/>
    <x v="64"/>
    <x v="6"/>
    <n v="307"/>
    <n v="3500000"/>
    <n v="4800000"/>
    <n v="25300000"/>
    <x v="52"/>
    <x v="1"/>
    <n v="14400000"/>
    <n v="18600000"/>
    <x v="1"/>
    <x v="242"/>
    <n v="40500000"/>
    <x v="0"/>
    <n v="1033333"/>
    <x v="0"/>
  </r>
  <r>
    <x v="1890"/>
    <x v="3"/>
    <x v="0"/>
    <x v="0"/>
    <x v="52"/>
    <x v="0"/>
    <x v="266"/>
    <x v="5"/>
    <n v="530"/>
    <n v="24200000"/>
    <n v="12800000"/>
    <n v="20400000"/>
    <x v="132"/>
    <x v="1"/>
    <n v="11600000"/>
    <n v="24600000"/>
    <x v="2"/>
    <x v="512"/>
    <n v="67300000"/>
    <x v="0"/>
    <n v="12300000"/>
    <x v="0"/>
  </r>
  <r>
    <x v="1891"/>
    <x v="3"/>
    <x v="0"/>
    <x v="0"/>
    <x v="11"/>
    <x v="0"/>
    <x v="296"/>
    <x v="9"/>
    <n v="482"/>
    <n v="3200000"/>
    <n v="10400000"/>
    <n v="18500000"/>
    <x v="108"/>
    <x v="1"/>
    <n v="12000000"/>
    <n v="17700000"/>
    <x v="1"/>
    <x v="48"/>
    <n v="38800000"/>
    <x v="2"/>
    <n v="2950000"/>
    <x v="0"/>
  </r>
  <r>
    <x v="1892"/>
    <x v="1"/>
    <x v="1"/>
    <x v="1"/>
    <x v="40"/>
    <x v="0"/>
    <x v="181"/>
    <x v="8"/>
    <n v="701"/>
    <n v="600000"/>
    <n v="10100000"/>
    <n v="35900000"/>
    <x v="108"/>
    <x v="0"/>
    <n v="16500000"/>
    <n v="22200000"/>
    <x v="0"/>
    <x v="435"/>
    <n v="55900000"/>
    <x v="0"/>
    <n v="1585714"/>
    <x v="0"/>
  </r>
  <r>
    <x v="1893"/>
    <x v="0"/>
    <x v="0"/>
    <x v="0"/>
    <x v="47"/>
    <x v="0"/>
    <x v="209"/>
    <x v="7"/>
    <n v="586"/>
    <n v="13700000"/>
    <n v="2100000"/>
    <n v="14300000"/>
    <x v="6"/>
    <x v="0"/>
    <n v="12900000"/>
    <n v="17200000"/>
    <x v="2"/>
    <x v="304"/>
    <n v="35700000"/>
    <x v="2"/>
    <n v="1075000"/>
    <x v="0"/>
  </r>
  <r>
    <x v="1894"/>
    <x v="1"/>
    <x v="0"/>
    <x v="1"/>
    <x v="79"/>
    <x v="0"/>
    <x v="218"/>
    <x v="7"/>
    <n v="384"/>
    <n v="15200000"/>
    <n v="13300000"/>
    <n v="31700000"/>
    <x v="62"/>
    <x v="1"/>
    <n v="7400000"/>
    <n v="17600000"/>
    <x v="1"/>
    <x v="602"/>
    <n v="68300000"/>
    <x v="0"/>
    <n v="1100000"/>
    <x v="0"/>
  </r>
  <r>
    <x v="1895"/>
    <x v="4"/>
    <x v="1"/>
    <x v="0"/>
    <x v="95"/>
    <x v="0"/>
    <x v="274"/>
    <x v="6"/>
    <n v="882"/>
    <n v="6700000"/>
    <n v="2500000"/>
    <n v="12200000"/>
    <x v="75"/>
    <x v="0"/>
    <n v="10500000"/>
    <n v="18000000"/>
    <x v="4"/>
    <x v="333"/>
    <n v="27400000"/>
    <x v="4"/>
    <n v="1000000"/>
    <x v="0"/>
  </r>
  <r>
    <x v="1896"/>
    <x v="3"/>
    <x v="1"/>
    <x v="1"/>
    <x v="33"/>
    <x v="0"/>
    <x v="10"/>
    <x v="5"/>
    <n v="758"/>
    <n v="5300000"/>
    <n v="6500000"/>
    <n v="9600000"/>
    <x v="78"/>
    <x v="0"/>
    <n v="7400000"/>
    <n v="11200000"/>
    <x v="0"/>
    <x v="333"/>
    <n v="25600000"/>
    <x v="4"/>
    <n v="5600000"/>
    <x v="0"/>
  </r>
  <r>
    <x v="1897"/>
    <x v="3"/>
    <x v="0"/>
    <x v="0"/>
    <x v="27"/>
    <x v="3"/>
    <x v="187"/>
    <x v="6"/>
    <n v="529"/>
    <n v="300000"/>
    <n v="1200000"/>
    <n v="5300000"/>
    <x v="55"/>
    <x v="1"/>
    <n v="2000000"/>
    <n v="4000000"/>
    <x v="2"/>
    <x v="119"/>
    <n v="8400000"/>
    <x v="3"/>
    <n v="222222"/>
    <x v="0"/>
  </r>
  <r>
    <x v="1898"/>
    <x v="2"/>
    <x v="0"/>
    <x v="1"/>
    <x v="8"/>
    <x v="1"/>
    <x v="63"/>
    <x v="5"/>
    <n v="589"/>
    <n v="1500000"/>
    <n v="1100000"/>
    <n v="1800000"/>
    <x v="66"/>
    <x v="0"/>
    <n v="1100000"/>
    <n v="1500000"/>
    <x v="2"/>
    <x v="180"/>
    <n v="5200000"/>
    <x v="3"/>
    <n v="750000"/>
    <x v="0"/>
  </r>
  <r>
    <x v="1899"/>
    <x v="5"/>
    <x v="0"/>
    <x v="0"/>
    <x v="15"/>
    <x v="1"/>
    <x v="123"/>
    <x v="9"/>
    <n v="670"/>
    <n v="1000000"/>
    <n v="500000"/>
    <n v="1400000"/>
    <x v="14"/>
    <x v="0"/>
    <n v="600000"/>
    <n v="1300000"/>
    <x v="3"/>
    <x v="581"/>
    <n v="3400000"/>
    <x v="3"/>
    <n v="216667"/>
    <x v="0"/>
  </r>
  <r>
    <x v="1900"/>
    <x v="3"/>
    <x v="1"/>
    <x v="1"/>
    <x v="39"/>
    <x v="0"/>
    <x v="199"/>
    <x v="0"/>
    <n v="532"/>
    <n v="12600000"/>
    <n v="5700000"/>
    <n v="12000000"/>
    <x v="82"/>
    <x v="1"/>
    <n v="9500000"/>
    <n v="14100000"/>
    <x v="2"/>
    <x v="376"/>
    <n v="34600000"/>
    <x v="2"/>
    <n v="1175000"/>
    <x v="0"/>
  </r>
  <r>
    <x v="1901"/>
    <x v="1"/>
    <x v="1"/>
    <x v="0"/>
    <x v="74"/>
    <x v="0"/>
    <x v="216"/>
    <x v="6"/>
    <n v="868"/>
    <n v="11000000"/>
    <n v="800000"/>
    <n v="14400000"/>
    <x v="86"/>
    <x v="0"/>
    <n v="10200000"/>
    <n v="12500000"/>
    <x v="4"/>
    <x v="385"/>
    <n v="30200000"/>
    <x v="2"/>
    <n v="694444"/>
    <x v="0"/>
  </r>
  <r>
    <x v="1902"/>
    <x v="0"/>
    <x v="1"/>
    <x v="0"/>
    <x v="10"/>
    <x v="0"/>
    <x v="230"/>
    <x v="5"/>
    <n v="776"/>
    <n v="8300000"/>
    <n v="3000000"/>
    <n v="8500000"/>
    <x v="41"/>
    <x v="0"/>
    <n v="3900000"/>
    <n v="7300000"/>
    <x v="0"/>
    <x v="146"/>
    <n v="22700000"/>
    <x v="4"/>
    <n v="3650000"/>
    <x v="0"/>
  </r>
  <r>
    <x v="1903"/>
    <x v="3"/>
    <x v="0"/>
    <x v="1"/>
    <x v="93"/>
    <x v="0"/>
    <x v="171"/>
    <x v="7"/>
    <n v="644"/>
    <n v="4000000"/>
    <n v="2600000"/>
    <n v="6600000"/>
    <x v="10"/>
    <x v="0"/>
    <n v="6000000"/>
    <n v="9100000"/>
    <x v="3"/>
    <x v="334"/>
    <n v="15500000"/>
    <x v="1"/>
    <n v="568750"/>
    <x v="0"/>
  </r>
  <r>
    <x v="1904"/>
    <x v="1"/>
    <x v="0"/>
    <x v="1"/>
    <x v="69"/>
    <x v="3"/>
    <x v="148"/>
    <x v="0"/>
    <n v="658"/>
    <n v="2900000"/>
    <n v="2300000"/>
    <n v="4500000"/>
    <x v="51"/>
    <x v="0"/>
    <n v="3600000"/>
    <n v="6000000"/>
    <x v="3"/>
    <x v="426"/>
    <n v="11500000"/>
    <x v="1"/>
    <n v="500000"/>
    <x v="0"/>
  </r>
  <r>
    <x v="1905"/>
    <x v="5"/>
    <x v="0"/>
    <x v="1"/>
    <x v="6"/>
    <x v="0"/>
    <x v="295"/>
    <x v="3"/>
    <n v="766"/>
    <n v="16300000"/>
    <n v="700000"/>
    <n v="19500000"/>
    <x v="31"/>
    <x v="0"/>
    <n v="24900000"/>
    <n v="33900000"/>
    <x v="0"/>
    <x v="374"/>
    <n v="45200000"/>
    <x v="0"/>
    <n v="3390000"/>
    <x v="0"/>
  </r>
  <r>
    <x v="1906"/>
    <x v="2"/>
    <x v="1"/>
    <x v="0"/>
    <x v="31"/>
    <x v="0"/>
    <x v="81"/>
    <x v="0"/>
    <n v="717"/>
    <n v="1200000"/>
    <n v="10700000"/>
    <n v="19900000"/>
    <x v="42"/>
    <x v="0"/>
    <n v="14900000"/>
    <n v="21100000"/>
    <x v="0"/>
    <x v="113"/>
    <n v="39600000"/>
    <x v="2"/>
    <n v="1758333"/>
    <x v="0"/>
  </r>
  <r>
    <x v="1907"/>
    <x v="0"/>
    <x v="0"/>
    <x v="0"/>
    <x v="86"/>
    <x v="0"/>
    <x v="224"/>
    <x v="3"/>
    <n v="339"/>
    <n v="300000"/>
    <n v="4900000"/>
    <n v="7300000"/>
    <x v="113"/>
    <x v="1"/>
    <n v="3600000"/>
    <n v="6300000"/>
    <x v="1"/>
    <x v="408"/>
    <n v="15700000"/>
    <x v="1"/>
    <n v="630000"/>
    <x v="0"/>
  </r>
  <r>
    <x v="1908"/>
    <x v="1"/>
    <x v="1"/>
    <x v="0"/>
    <x v="27"/>
    <x v="3"/>
    <x v="90"/>
    <x v="6"/>
    <n v="463"/>
    <n v="100000"/>
    <n v="2000000"/>
    <n v="4100000"/>
    <x v="72"/>
    <x v="1"/>
    <n v="2700000"/>
    <n v="4500000"/>
    <x v="1"/>
    <x v="159"/>
    <n v="7800000"/>
    <x v="3"/>
    <n v="250000"/>
    <x v="0"/>
  </r>
  <r>
    <x v="1909"/>
    <x v="4"/>
    <x v="1"/>
    <x v="0"/>
    <x v="22"/>
    <x v="0"/>
    <x v="230"/>
    <x v="4"/>
    <n v="540"/>
    <n v="2500000"/>
    <n v="300000"/>
    <n v="7800000"/>
    <x v="91"/>
    <x v="0"/>
    <n v="5100000"/>
    <n v="7300000"/>
    <x v="2"/>
    <x v="139"/>
    <n v="13000000"/>
    <x v="1"/>
    <n v="1825000"/>
    <x v="0"/>
  </r>
  <r>
    <x v="1910"/>
    <x v="5"/>
    <x v="0"/>
    <x v="0"/>
    <x v="69"/>
    <x v="3"/>
    <x v="265"/>
    <x v="7"/>
    <n v="804"/>
    <n v="800000"/>
    <n v="2500000"/>
    <n v="5000000"/>
    <x v="25"/>
    <x v="0"/>
    <n v="4900000"/>
    <n v="5900000"/>
    <x v="4"/>
    <x v="349"/>
    <n v="10100000"/>
    <x v="1"/>
    <n v="368750"/>
    <x v="0"/>
  </r>
  <r>
    <x v="1911"/>
    <x v="5"/>
    <x v="0"/>
    <x v="0"/>
    <x v="82"/>
    <x v="0"/>
    <x v="267"/>
    <x v="3"/>
    <n v="541"/>
    <n v="16300000"/>
    <n v="4500000"/>
    <n v="22400000"/>
    <x v="5"/>
    <x v="1"/>
    <n v="10900000"/>
    <n v="16000000"/>
    <x v="2"/>
    <x v="187"/>
    <n v="50700000"/>
    <x v="0"/>
    <n v="1600000"/>
    <x v="0"/>
  </r>
  <r>
    <x v="1912"/>
    <x v="4"/>
    <x v="1"/>
    <x v="1"/>
    <x v="11"/>
    <x v="0"/>
    <x v="53"/>
    <x v="3"/>
    <n v="371"/>
    <n v="1900000"/>
    <n v="1400000"/>
    <n v="15700000"/>
    <x v="13"/>
    <x v="1"/>
    <n v="14000000"/>
    <n v="18400000"/>
    <x v="1"/>
    <x v="245"/>
    <n v="25700000"/>
    <x v="4"/>
    <n v="1840000"/>
    <x v="0"/>
  </r>
  <r>
    <x v="1913"/>
    <x v="3"/>
    <x v="0"/>
    <x v="0"/>
    <x v="18"/>
    <x v="0"/>
    <x v="331"/>
    <x v="9"/>
    <n v="369"/>
    <n v="10500000"/>
    <n v="2700000"/>
    <n v="12100000"/>
    <x v="90"/>
    <x v="1"/>
    <n v="10700000"/>
    <n v="13700000"/>
    <x v="1"/>
    <x v="538"/>
    <n v="31100000"/>
    <x v="2"/>
    <n v="2283333"/>
    <x v="0"/>
  </r>
  <r>
    <x v="1914"/>
    <x v="1"/>
    <x v="1"/>
    <x v="0"/>
    <x v="15"/>
    <x v="1"/>
    <x v="189"/>
    <x v="5"/>
    <n v="651"/>
    <n v="700000"/>
    <n v="0"/>
    <n v="1700000"/>
    <x v="70"/>
    <x v="0"/>
    <n v="1600000"/>
    <n v="1800000"/>
    <x v="3"/>
    <x v="528"/>
    <n v="2900000"/>
    <x v="3"/>
    <n v="900000"/>
    <x v="0"/>
  </r>
  <r>
    <x v="1915"/>
    <x v="1"/>
    <x v="0"/>
    <x v="1"/>
    <x v="59"/>
    <x v="0"/>
    <x v="3"/>
    <x v="3"/>
    <n v="477"/>
    <n v="17400000"/>
    <n v="900000"/>
    <n v="27500000"/>
    <x v="42"/>
    <x v="1"/>
    <n v="24500000"/>
    <n v="30700000"/>
    <x v="1"/>
    <x v="270"/>
    <n v="55200000"/>
    <x v="0"/>
    <n v="3070000"/>
    <x v="0"/>
  </r>
  <r>
    <x v="1916"/>
    <x v="4"/>
    <x v="1"/>
    <x v="0"/>
    <x v="27"/>
    <x v="3"/>
    <x v="34"/>
    <x v="6"/>
    <n v="554"/>
    <n v="3200000"/>
    <n v="800000"/>
    <n v="5500000"/>
    <x v="56"/>
    <x v="0"/>
    <n v="5100000"/>
    <n v="6200000"/>
    <x v="2"/>
    <x v="415"/>
    <n v="11100000"/>
    <x v="1"/>
    <n v="344444"/>
    <x v="0"/>
  </r>
  <r>
    <x v="1917"/>
    <x v="1"/>
    <x v="0"/>
    <x v="1"/>
    <x v="40"/>
    <x v="0"/>
    <x v="86"/>
    <x v="8"/>
    <n v="362"/>
    <n v="14900000"/>
    <n v="16100000"/>
    <n v="32300000"/>
    <x v="135"/>
    <x v="1"/>
    <n v="14000000"/>
    <n v="25000000"/>
    <x v="1"/>
    <x v="603"/>
    <n v="72600000"/>
    <x v="0"/>
    <n v="1785714"/>
    <x v="0"/>
  </r>
  <r>
    <x v="1918"/>
    <x v="3"/>
    <x v="0"/>
    <x v="0"/>
    <x v="91"/>
    <x v="0"/>
    <x v="21"/>
    <x v="5"/>
    <n v="469"/>
    <n v="3800000"/>
    <n v="600000"/>
    <n v="8000000"/>
    <x v="48"/>
    <x v="0"/>
    <n v="11200000"/>
    <n v="14000000"/>
    <x v="1"/>
    <x v="17"/>
    <n v="16100000"/>
    <x v="1"/>
    <n v="7000000"/>
    <x v="0"/>
  </r>
  <r>
    <x v="1919"/>
    <x v="2"/>
    <x v="1"/>
    <x v="0"/>
    <x v="67"/>
    <x v="1"/>
    <x v="282"/>
    <x v="0"/>
    <n v="547"/>
    <n v="2400000"/>
    <n v="400000"/>
    <n v="3000000"/>
    <x v="66"/>
    <x v="1"/>
    <n v="1500000"/>
    <n v="1900000"/>
    <x v="2"/>
    <x v="172"/>
    <n v="6700000"/>
    <x v="3"/>
    <n v="158333"/>
    <x v="2"/>
  </r>
  <r>
    <x v="1920"/>
    <x v="4"/>
    <x v="1"/>
    <x v="0"/>
    <x v="15"/>
    <x v="1"/>
    <x v="123"/>
    <x v="9"/>
    <n v="809"/>
    <n v="200000"/>
    <n v="300000"/>
    <n v="900000"/>
    <x v="95"/>
    <x v="0"/>
    <n v="800000"/>
    <n v="1300000"/>
    <x v="4"/>
    <x v="120"/>
    <n v="1900000"/>
    <x v="3"/>
    <n v="216667"/>
    <x v="0"/>
  </r>
  <r>
    <x v="1921"/>
    <x v="5"/>
    <x v="0"/>
    <x v="1"/>
    <x v="31"/>
    <x v="0"/>
    <x v="169"/>
    <x v="5"/>
    <n v="335"/>
    <n v="4900000"/>
    <n v="7900000"/>
    <n v="28700000"/>
    <x v="11"/>
    <x v="1"/>
    <n v="9800000"/>
    <n v="16200000"/>
    <x v="1"/>
    <x v="11"/>
    <n v="49300000"/>
    <x v="0"/>
    <n v="8100000"/>
    <x v="0"/>
  </r>
  <r>
    <x v="1922"/>
    <x v="3"/>
    <x v="1"/>
    <x v="1"/>
    <x v="48"/>
    <x v="0"/>
    <x v="331"/>
    <x v="6"/>
    <n v="708"/>
    <n v="7600000"/>
    <n v="900000"/>
    <n v="19200000"/>
    <x v="15"/>
    <x v="0"/>
    <n v="7800000"/>
    <n v="13700000"/>
    <x v="0"/>
    <x v="151"/>
    <n v="33000000"/>
    <x v="2"/>
    <n v="761111"/>
    <x v="0"/>
  </r>
  <r>
    <x v="1923"/>
    <x v="1"/>
    <x v="0"/>
    <x v="0"/>
    <x v="57"/>
    <x v="4"/>
    <x v="114"/>
    <x v="7"/>
    <n v="779"/>
    <n v="200000"/>
    <n v="0"/>
    <n v="1000000"/>
    <x v="66"/>
    <x v="0"/>
    <n v="300000"/>
    <n v="700000"/>
    <x v="0"/>
    <x v="343"/>
    <n v="1500000"/>
    <x v="3"/>
    <n v="43750"/>
    <x v="4"/>
  </r>
  <r>
    <x v="1924"/>
    <x v="1"/>
    <x v="0"/>
    <x v="1"/>
    <x v="12"/>
    <x v="0"/>
    <x v="188"/>
    <x v="9"/>
    <n v="748"/>
    <n v="8300000"/>
    <n v="8500000"/>
    <n v="11300000"/>
    <x v="90"/>
    <x v="0"/>
    <n v="16900000"/>
    <n v="19900000"/>
    <x v="0"/>
    <x v="199"/>
    <n v="33100000"/>
    <x v="2"/>
    <n v="3316667"/>
    <x v="0"/>
  </r>
  <r>
    <x v="1925"/>
    <x v="1"/>
    <x v="0"/>
    <x v="0"/>
    <x v="87"/>
    <x v="0"/>
    <x v="248"/>
    <x v="6"/>
    <n v="541"/>
    <n v="400000"/>
    <n v="3900000"/>
    <n v="22300000"/>
    <x v="118"/>
    <x v="1"/>
    <n v="21900000"/>
    <n v="28600000"/>
    <x v="2"/>
    <x v="103"/>
    <n v="34500000"/>
    <x v="2"/>
    <n v="1588889"/>
    <x v="0"/>
  </r>
  <r>
    <x v="1926"/>
    <x v="4"/>
    <x v="0"/>
    <x v="0"/>
    <x v="48"/>
    <x v="0"/>
    <x v="98"/>
    <x v="5"/>
    <n v="527"/>
    <n v="3800000"/>
    <n v="5200000"/>
    <n v="19700000"/>
    <x v="115"/>
    <x v="1"/>
    <n v="11900000"/>
    <n v="15800000"/>
    <x v="2"/>
    <x v="590"/>
    <n v="34000000"/>
    <x v="2"/>
    <n v="7900000"/>
    <x v="0"/>
  </r>
  <r>
    <x v="1927"/>
    <x v="1"/>
    <x v="1"/>
    <x v="1"/>
    <x v="34"/>
    <x v="0"/>
    <x v="236"/>
    <x v="4"/>
    <n v="859"/>
    <n v="4600000"/>
    <n v="9500000"/>
    <n v="21400000"/>
    <x v="30"/>
    <x v="0"/>
    <n v="12400000"/>
    <n v="15300000"/>
    <x v="4"/>
    <x v="530"/>
    <n v="41000000"/>
    <x v="0"/>
    <n v="3825000"/>
    <x v="0"/>
  </r>
  <r>
    <x v="1928"/>
    <x v="1"/>
    <x v="0"/>
    <x v="0"/>
    <x v="30"/>
    <x v="3"/>
    <x v="27"/>
    <x v="6"/>
    <n v="604"/>
    <n v="2000000"/>
    <n v="2400000"/>
    <n v="4400000"/>
    <x v="72"/>
    <x v="0"/>
    <n v="3800000"/>
    <n v="5600000"/>
    <x v="3"/>
    <x v="363"/>
    <n v="10300000"/>
    <x v="1"/>
    <n v="311111"/>
    <x v="0"/>
  </r>
  <r>
    <x v="1929"/>
    <x v="3"/>
    <x v="0"/>
    <x v="0"/>
    <x v="58"/>
    <x v="0"/>
    <x v="277"/>
    <x v="6"/>
    <n v="348"/>
    <n v="6900000"/>
    <n v="2500000"/>
    <n v="22500000"/>
    <x v="21"/>
    <x v="1"/>
    <n v="12900000"/>
    <n v="20100000"/>
    <x v="1"/>
    <x v="361"/>
    <n v="38500000"/>
    <x v="2"/>
    <n v="1116667"/>
    <x v="0"/>
  </r>
  <r>
    <x v="1930"/>
    <x v="4"/>
    <x v="0"/>
    <x v="1"/>
    <x v="62"/>
    <x v="0"/>
    <x v="169"/>
    <x v="2"/>
    <n v="734"/>
    <n v="8800000"/>
    <n v="4000000"/>
    <n v="14600000"/>
    <x v="13"/>
    <x v="0"/>
    <n v="11800000"/>
    <n v="16200000"/>
    <x v="0"/>
    <x v="403"/>
    <n v="33600000"/>
    <x v="2"/>
    <n v="810000"/>
    <x v="0"/>
  </r>
  <r>
    <x v="1931"/>
    <x v="2"/>
    <x v="0"/>
    <x v="0"/>
    <x v="17"/>
    <x v="0"/>
    <x v="158"/>
    <x v="7"/>
    <n v="388"/>
    <n v="11700000"/>
    <n v="2100000"/>
    <n v="16100000"/>
    <x v="80"/>
    <x v="1"/>
    <n v="13800000"/>
    <n v="17000000"/>
    <x v="1"/>
    <x v="33"/>
    <n v="36200000"/>
    <x v="2"/>
    <n v="1062500"/>
    <x v="0"/>
  </r>
  <r>
    <x v="1932"/>
    <x v="1"/>
    <x v="0"/>
    <x v="1"/>
    <x v="37"/>
    <x v="0"/>
    <x v="178"/>
    <x v="2"/>
    <n v="831"/>
    <n v="6500000"/>
    <n v="1700000"/>
    <n v="7700000"/>
    <x v="55"/>
    <x v="0"/>
    <n v="6100000"/>
    <n v="8100000"/>
    <x v="4"/>
    <x v="69"/>
    <n v="19700000"/>
    <x v="1"/>
    <n v="405000"/>
    <x v="0"/>
  </r>
  <r>
    <x v="1933"/>
    <x v="3"/>
    <x v="1"/>
    <x v="0"/>
    <x v="15"/>
    <x v="1"/>
    <x v="63"/>
    <x v="9"/>
    <n v="433"/>
    <n v="-100000"/>
    <n v="700000"/>
    <n v="1900000"/>
    <x v="14"/>
    <x v="1"/>
    <n v="800000"/>
    <n v="1500000"/>
    <x v="1"/>
    <x v="295"/>
    <n v="3000000"/>
    <x v="3"/>
    <n v="250000"/>
    <x v="0"/>
  </r>
  <r>
    <x v="1934"/>
    <x v="0"/>
    <x v="0"/>
    <x v="1"/>
    <x v="12"/>
    <x v="0"/>
    <x v="128"/>
    <x v="7"/>
    <n v="699"/>
    <n v="8800000"/>
    <n v="5900000"/>
    <n v="18100000"/>
    <x v="21"/>
    <x v="0"/>
    <n v="8700000"/>
    <n v="15900000"/>
    <x v="3"/>
    <x v="291"/>
    <n v="37800000"/>
    <x v="2"/>
    <n v="993750"/>
    <x v="0"/>
  </r>
  <r>
    <x v="1935"/>
    <x v="1"/>
    <x v="1"/>
    <x v="0"/>
    <x v="78"/>
    <x v="0"/>
    <x v="202"/>
    <x v="1"/>
    <n v="303"/>
    <n v="7400000"/>
    <n v="8200000"/>
    <n v="17400000"/>
    <x v="52"/>
    <x v="1"/>
    <n v="12900000"/>
    <n v="17100000"/>
    <x v="1"/>
    <x v="604"/>
    <n v="37500000"/>
    <x v="2"/>
    <n v="2137500"/>
    <x v="0"/>
  </r>
  <r>
    <x v="1936"/>
    <x v="4"/>
    <x v="1"/>
    <x v="0"/>
    <x v="56"/>
    <x v="2"/>
    <x v="77"/>
    <x v="5"/>
    <n v="611"/>
    <n v="1700000"/>
    <n v="1800000"/>
    <n v="2500000"/>
    <x v="8"/>
    <x v="0"/>
    <n v="3200000"/>
    <n v="3800000"/>
    <x v="3"/>
    <x v="145"/>
    <n v="7000000"/>
    <x v="3"/>
    <n v="1900000"/>
    <x v="0"/>
  </r>
  <r>
    <x v="1937"/>
    <x v="0"/>
    <x v="0"/>
    <x v="0"/>
    <x v="26"/>
    <x v="3"/>
    <x v="357"/>
    <x v="2"/>
    <n v="558"/>
    <n v="4100000"/>
    <n v="1400000"/>
    <n v="5000000"/>
    <x v="22"/>
    <x v="0"/>
    <n v="1200000"/>
    <n v="3700000"/>
    <x v="2"/>
    <x v="453"/>
    <n v="12200000"/>
    <x v="1"/>
    <n v="185000"/>
    <x v="2"/>
  </r>
  <r>
    <x v="1938"/>
    <x v="4"/>
    <x v="0"/>
    <x v="1"/>
    <x v="97"/>
    <x v="2"/>
    <x v="279"/>
    <x v="5"/>
    <n v="752"/>
    <n v="2800000"/>
    <n v="900000"/>
    <n v="3000000"/>
    <x v="8"/>
    <x v="0"/>
    <n v="4200000"/>
    <n v="4800000"/>
    <x v="0"/>
    <x v="306"/>
    <n v="7900000"/>
    <x v="3"/>
    <n v="2400000"/>
    <x v="0"/>
  </r>
  <r>
    <x v="1939"/>
    <x v="3"/>
    <x v="1"/>
    <x v="1"/>
    <x v="42"/>
    <x v="0"/>
    <x v="287"/>
    <x v="8"/>
    <n v="786"/>
    <n v="13900000"/>
    <n v="11000000"/>
    <n v="32400000"/>
    <x v="40"/>
    <x v="0"/>
    <n v="14500000"/>
    <n v="25800000"/>
    <x v="0"/>
    <x v="357"/>
    <n v="65800000"/>
    <x v="0"/>
    <n v="1842857"/>
    <x v="0"/>
  </r>
  <r>
    <x v="1940"/>
    <x v="1"/>
    <x v="0"/>
    <x v="0"/>
    <x v="73"/>
    <x v="0"/>
    <x v="219"/>
    <x v="6"/>
    <n v="481"/>
    <n v="21200000"/>
    <n v="2600000"/>
    <n v="27700000"/>
    <x v="17"/>
    <x v="1"/>
    <n v="23600000"/>
    <n v="29000000"/>
    <x v="1"/>
    <x v="522"/>
    <n v="60100000"/>
    <x v="0"/>
    <n v="1611111"/>
    <x v="0"/>
  </r>
  <r>
    <x v="1941"/>
    <x v="0"/>
    <x v="0"/>
    <x v="0"/>
    <x v="61"/>
    <x v="4"/>
    <x v="123"/>
    <x v="7"/>
    <n v="507"/>
    <n v="200000"/>
    <n v="200000"/>
    <n v="1500000"/>
    <x v="19"/>
    <x v="1"/>
    <n v="1000000"/>
    <n v="1300000"/>
    <x v="2"/>
    <x v="102"/>
    <n v="2300000"/>
    <x v="3"/>
    <n v="81250"/>
    <x v="3"/>
  </r>
  <r>
    <x v="1942"/>
    <x v="4"/>
    <x v="0"/>
    <x v="0"/>
    <x v="6"/>
    <x v="0"/>
    <x v="144"/>
    <x v="8"/>
    <n v="715"/>
    <n v="13500000"/>
    <n v="13400000"/>
    <n v="32000000"/>
    <x v="18"/>
    <x v="0"/>
    <n v="11300000"/>
    <n v="19800000"/>
    <x v="0"/>
    <x v="472"/>
    <n v="67600000"/>
    <x v="0"/>
    <n v="1414286"/>
    <x v="0"/>
  </r>
  <r>
    <x v="1943"/>
    <x v="1"/>
    <x v="1"/>
    <x v="0"/>
    <x v="69"/>
    <x v="3"/>
    <x v="203"/>
    <x v="2"/>
    <n v="392"/>
    <n v="3800000"/>
    <n v="2400000"/>
    <n v="3500000"/>
    <x v="28"/>
    <x v="1"/>
    <n v="4300000"/>
    <n v="5700000"/>
    <x v="1"/>
    <x v="426"/>
    <n v="11500000"/>
    <x v="1"/>
    <n v="285000"/>
    <x v="0"/>
  </r>
  <r>
    <x v="1944"/>
    <x v="1"/>
    <x v="0"/>
    <x v="1"/>
    <x v="14"/>
    <x v="0"/>
    <x v="296"/>
    <x v="7"/>
    <n v="887"/>
    <n v="1300000"/>
    <n v="4900000"/>
    <n v="13200000"/>
    <x v="118"/>
    <x v="0"/>
    <n v="11000000"/>
    <n v="17700000"/>
    <x v="4"/>
    <x v="144"/>
    <n v="24100000"/>
    <x v="4"/>
    <n v="1106250"/>
    <x v="0"/>
  </r>
  <r>
    <x v="1945"/>
    <x v="1"/>
    <x v="1"/>
    <x v="0"/>
    <x v="36"/>
    <x v="0"/>
    <x v="311"/>
    <x v="5"/>
    <n v="479"/>
    <n v="17900000"/>
    <n v="12300000"/>
    <n v="15900000"/>
    <x v="75"/>
    <x v="1"/>
    <n v="14100000"/>
    <n v="21600000"/>
    <x v="1"/>
    <x v="255"/>
    <n v="53400000"/>
    <x v="0"/>
    <n v="10800000"/>
    <x v="0"/>
  </r>
  <r>
    <x v="1946"/>
    <x v="0"/>
    <x v="0"/>
    <x v="0"/>
    <x v="25"/>
    <x v="0"/>
    <x v="116"/>
    <x v="2"/>
    <n v="328"/>
    <n v="16300000"/>
    <n v="4600000"/>
    <n v="19500000"/>
    <x v="0"/>
    <x v="1"/>
    <n v="24100000"/>
    <n v="32100000"/>
    <x v="1"/>
    <x v="470"/>
    <n v="48800000"/>
    <x v="0"/>
    <n v="1605000"/>
    <x v="0"/>
  </r>
  <r>
    <x v="1947"/>
    <x v="0"/>
    <x v="0"/>
    <x v="1"/>
    <x v="5"/>
    <x v="0"/>
    <x v="89"/>
    <x v="1"/>
    <n v="740"/>
    <n v="9300000"/>
    <n v="900000"/>
    <n v="11000000"/>
    <x v="125"/>
    <x v="0"/>
    <n v="9200000"/>
    <n v="12900000"/>
    <x v="0"/>
    <x v="559"/>
    <n v="26000000"/>
    <x v="4"/>
    <n v="1612500"/>
    <x v="0"/>
  </r>
  <r>
    <x v="1948"/>
    <x v="0"/>
    <x v="0"/>
    <x v="0"/>
    <x v="80"/>
    <x v="0"/>
    <x v="313"/>
    <x v="5"/>
    <n v="456"/>
    <n v="12200000"/>
    <n v="11300000"/>
    <n v="25800000"/>
    <x v="108"/>
    <x v="0"/>
    <n v="28500000"/>
    <n v="34200000"/>
    <x v="1"/>
    <x v="153"/>
    <n v="58500000"/>
    <x v="0"/>
    <n v="17100000"/>
    <x v="0"/>
  </r>
  <r>
    <x v="1949"/>
    <x v="5"/>
    <x v="1"/>
    <x v="0"/>
    <x v="62"/>
    <x v="0"/>
    <x v="81"/>
    <x v="3"/>
    <n v="467"/>
    <n v="15600000"/>
    <n v="10500000"/>
    <n v="23500000"/>
    <x v="111"/>
    <x v="1"/>
    <n v="15800000"/>
    <n v="21100000"/>
    <x v="1"/>
    <x v="600"/>
    <n v="55800000"/>
    <x v="0"/>
    <n v="2110000"/>
    <x v="0"/>
  </r>
  <r>
    <x v="1950"/>
    <x v="1"/>
    <x v="0"/>
    <x v="1"/>
    <x v="68"/>
    <x v="4"/>
    <x v="114"/>
    <x v="3"/>
    <n v="587"/>
    <n v="-100000"/>
    <n v="100000"/>
    <n v="500000"/>
    <x v="69"/>
    <x v="1"/>
    <n v="600000"/>
    <n v="700000"/>
    <x v="2"/>
    <x v="248"/>
    <n v="700000"/>
    <x v="3"/>
    <n v="70000"/>
    <x v="3"/>
  </r>
  <r>
    <x v="1951"/>
    <x v="1"/>
    <x v="1"/>
    <x v="1"/>
    <x v="72"/>
    <x v="0"/>
    <x v="112"/>
    <x v="7"/>
    <n v="569"/>
    <n v="4500000"/>
    <n v="3400000"/>
    <n v="6200000"/>
    <x v="65"/>
    <x v="0"/>
    <n v="5400000"/>
    <n v="6700000"/>
    <x v="2"/>
    <x v="26"/>
    <n v="16600000"/>
    <x v="1"/>
    <n v="418750"/>
    <x v="0"/>
  </r>
  <r>
    <x v="1952"/>
    <x v="2"/>
    <x v="1"/>
    <x v="1"/>
    <x v="28"/>
    <x v="0"/>
    <x v="198"/>
    <x v="8"/>
    <n v="399"/>
    <n v="19100000"/>
    <n v="5400000"/>
    <n v="20600000"/>
    <x v="71"/>
    <x v="1"/>
    <n v="12800000"/>
    <n v="24400000"/>
    <x v="1"/>
    <x v="55"/>
    <n v="53100000"/>
    <x v="0"/>
    <n v="1742857"/>
    <x v="0"/>
  </r>
  <r>
    <x v="1953"/>
    <x v="5"/>
    <x v="1"/>
    <x v="0"/>
    <x v="70"/>
    <x v="0"/>
    <x v="156"/>
    <x v="4"/>
    <n v="593"/>
    <n v="13800000"/>
    <n v="3800000"/>
    <n v="11700000"/>
    <x v="115"/>
    <x v="0"/>
    <n v="11300000"/>
    <n v="15200000"/>
    <x v="2"/>
    <x v="234"/>
    <n v="33900000"/>
    <x v="2"/>
    <n v="3800000"/>
    <x v="0"/>
  </r>
  <r>
    <x v="1954"/>
    <x v="2"/>
    <x v="1"/>
    <x v="1"/>
    <x v="20"/>
    <x v="0"/>
    <x v="268"/>
    <x v="1"/>
    <n v="409"/>
    <n v="2000000"/>
    <n v="2500000"/>
    <n v="19300000"/>
    <x v="47"/>
    <x v="1"/>
    <n v="8000000"/>
    <n v="12700000"/>
    <x v="1"/>
    <x v="182"/>
    <n v="28700000"/>
    <x v="4"/>
    <n v="1587500"/>
    <x v="0"/>
  </r>
  <r>
    <x v="1955"/>
    <x v="4"/>
    <x v="1"/>
    <x v="0"/>
    <x v="35"/>
    <x v="0"/>
    <x v="337"/>
    <x v="6"/>
    <n v="353"/>
    <n v="22900000"/>
    <n v="2300000"/>
    <n v="21400000"/>
    <x v="58"/>
    <x v="1"/>
    <n v="10200000"/>
    <n v="21300000"/>
    <x v="1"/>
    <x v="435"/>
    <n v="56100000"/>
    <x v="0"/>
    <n v="1183333"/>
    <x v="0"/>
  </r>
  <r>
    <x v="1956"/>
    <x v="3"/>
    <x v="0"/>
    <x v="1"/>
    <x v="78"/>
    <x v="0"/>
    <x v="12"/>
    <x v="2"/>
    <n v="306"/>
    <n v="4800000"/>
    <n v="1900000"/>
    <n v="11900000"/>
    <x v="108"/>
    <x v="1"/>
    <n v="5900000"/>
    <n v="11600000"/>
    <x v="1"/>
    <x v="437"/>
    <n v="23100000"/>
    <x v="4"/>
    <n v="580000"/>
    <x v="0"/>
  </r>
  <r>
    <x v="1957"/>
    <x v="0"/>
    <x v="0"/>
    <x v="1"/>
    <x v="88"/>
    <x v="0"/>
    <x v="260"/>
    <x v="0"/>
    <n v="499"/>
    <n v="9200000"/>
    <n v="11600000"/>
    <n v="20200000"/>
    <x v="13"/>
    <x v="1"/>
    <n v="9800000"/>
    <n v="14200000"/>
    <x v="1"/>
    <x v="247"/>
    <n v="46900000"/>
    <x v="0"/>
    <n v="1183333"/>
    <x v="0"/>
  </r>
  <r>
    <x v="1958"/>
    <x v="4"/>
    <x v="0"/>
    <x v="0"/>
    <x v="33"/>
    <x v="0"/>
    <x v="19"/>
    <x v="9"/>
    <n v="324"/>
    <n v="6300000"/>
    <n v="5900000"/>
    <n v="11700000"/>
    <x v="90"/>
    <x v="1"/>
    <n v="11600000"/>
    <n v="14600000"/>
    <x v="1"/>
    <x v="238"/>
    <n v="28100000"/>
    <x v="4"/>
    <n v="2433333"/>
    <x v="0"/>
  </r>
  <r>
    <x v="1959"/>
    <x v="0"/>
    <x v="1"/>
    <x v="1"/>
    <x v="44"/>
    <x v="0"/>
    <x v="159"/>
    <x v="9"/>
    <n v="647"/>
    <n v="5100000"/>
    <n v="6000000"/>
    <n v="12800000"/>
    <x v="13"/>
    <x v="0"/>
    <n v="6900000"/>
    <n v="11300000"/>
    <x v="3"/>
    <x v="238"/>
    <n v="27200000"/>
    <x v="4"/>
    <n v="1883333"/>
    <x v="0"/>
  </r>
  <r>
    <x v="1960"/>
    <x v="0"/>
    <x v="0"/>
    <x v="1"/>
    <x v="20"/>
    <x v="0"/>
    <x v="207"/>
    <x v="5"/>
    <n v="767"/>
    <n v="1100000"/>
    <n v="7400000"/>
    <n v="13000000"/>
    <x v="78"/>
    <x v="0"/>
    <n v="8800000"/>
    <n v="12600000"/>
    <x v="0"/>
    <x v="140"/>
    <n v="26400000"/>
    <x v="4"/>
    <n v="6300000"/>
    <x v="0"/>
  </r>
  <r>
    <x v="1961"/>
    <x v="4"/>
    <x v="1"/>
    <x v="0"/>
    <x v="48"/>
    <x v="0"/>
    <x v="15"/>
    <x v="0"/>
    <n v="821"/>
    <n v="15400000"/>
    <n v="10200000"/>
    <n v="17600000"/>
    <x v="20"/>
    <x v="0"/>
    <n v="8100000"/>
    <n v="10700000"/>
    <x v="4"/>
    <x v="187"/>
    <n v="48500000"/>
    <x v="0"/>
    <n v="891667"/>
    <x v="0"/>
  </r>
  <r>
    <x v="1962"/>
    <x v="4"/>
    <x v="1"/>
    <x v="0"/>
    <x v="66"/>
    <x v="0"/>
    <x v="296"/>
    <x v="9"/>
    <n v="338"/>
    <n v="9900000"/>
    <n v="9300000"/>
    <n v="27800000"/>
    <x v="21"/>
    <x v="1"/>
    <n v="10500000"/>
    <n v="17700000"/>
    <x v="1"/>
    <x v="404"/>
    <n v="54200000"/>
    <x v="0"/>
    <n v="2950000"/>
    <x v="0"/>
  </r>
  <r>
    <x v="1963"/>
    <x v="1"/>
    <x v="0"/>
    <x v="0"/>
    <x v="25"/>
    <x v="0"/>
    <x v="310"/>
    <x v="4"/>
    <n v="785"/>
    <n v="11900000"/>
    <n v="10100000"/>
    <n v="26600000"/>
    <x v="18"/>
    <x v="0"/>
    <n v="15800000"/>
    <n v="24300000"/>
    <x v="0"/>
    <x v="605"/>
    <n v="57000000"/>
    <x v="0"/>
    <n v="6075000"/>
    <x v="0"/>
  </r>
  <r>
    <x v="1964"/>
    <x v="2"/>
    <x v="0"/>
    <x v="0"/>
    <x v="37"/>
    <x v="0"/>
    <x v="190"/>
    <x v="4"/>
    <n v="694"/>
    <n v="0"/>
    <n v="500000"/>
    <n v="8300000"/>
    <x v="5"/>
    <x v="0"/>
    <n v="6700000"/>
    <n v="11800000"/>
    <x v="3"/>
    <x v="363"/>
    <n v="12600000"/>
    <x v="1"/>
    <n v="2950000"/>
    <x v="0"/>
  </r>
  <r>
    <x v="1965"/>
    <x v="1"/>
    <x v="1"/>
    <x v="0"/>
    <x v="52"/>
    <x v="0"/>
    <x v="127"/>
    <x v="2"/>
    <n v="613"/>
    <n v="28400000"/>
    <n v="8900000"/>
    <n v="23600000"/>
    <x v="35"/>
    <x v="0"/>
    <n v="17400000"/>
    <n v="22300000"/>
    <x v="3"/>
    <x v="116"/>
    <n v="70800000"/>
    <x v="0"/>
    <n v="1115000"/>
    <x v="0"/>
  </r>
  <r>
    <x v="1966"/>
    <x v="4"/>
    <x v="0"/>
    <x v="1"/>
    <x v="10"/>
    <x v="0"/>
    <x v="293"/>
    <x v="3"/>
    <n v="318"/>
    <n v="8700000"/>
    <n v="4100000"/>
    <n v="10900000"/>
    <x v="64"/>
    <x v="1"/>
    <n v="6200000"/>
    <n v="8300000"/>
    <x v="1"/>
    <x v="216"/>
    <n v="26600000"/>
    <x v="4"/>
    <n v="830000"/>
    <x v="0"/>
  </r>
  <r>
    <x v="1967"/>
    <x v="2"/>
    <x v="1"/>
    <x v="1"/>
    <x v="95"/>
    <x v="0"/>
    <x v="101"/>
    <x v="6"/>
    <n v="783"/>
    <n v="2800000"/>
    <n v="8500000"/>
    <n v="20300000"/>
    <x v="107"/>
    <x v="0"/>
    <n v="9900000"/>
    <n v="18700000"/>
    <x v="0"/>
    <x v="297"/>
    <n v="37600000"/>
    <x v="2"/>
    <n v="1038889"/>
    <x v="0"/>
  </r>
  <r>
    <x v="1968"/>
    <x v="0"/>
    <x v="1"/>
    <x v="0"/>
    <x v="26"/>
    <x v="3"/>
    <x v="126"/>
    <x v="2"/>
    <n v="761"/>
    <n v="2500000"/>
    <n v="500000"/>
    <n v="3700000"/>
    <x v="81"/>
    <x v="0"/>
    <n v="4100000"/>
    <n v="5300000"/>
    <x v="0"/>
    <x v="306"/>
    <n v="8400000"/>
    <x v="3"/>
    <n v="265000"/>
    <x v="0"/>
  </r>
  <r>
    <x v="1969"/>
    <x v="4"/>
    <x v="0"/>
    <x v="1"/>
    <x v="48"/>
    <x v="0"/>
    <x v="30"/>
    <x v="3"/>
    <n v="329"/>
    <n v="15300000"/>
    <n v="9300000"/>
    <n v="17300000"/>
    <x v="16"/>
    <x v="1"/>
    <n v="5900000"/>
    <n v="12000000"/>
    <x v="1"/>
    <x v="224"/>
    <n v="47200000"/>
    <x v="0"/>
    <n v="1200000"/>
    <x v="0"/>
  </r>
  <r>
    <x v="1970"/>
    <x v="3"/>
    <x v="1"/>
    <x v="1"/>
    <x v="82"/>
    <x v="0"/>
    <x v="7"/>
    <x v="8"/>
    <n v="661"/>
    <n v="12100000"/>
    <n v="5800000"/>
    <n v="29900000"/>
    <x v="13"/>
    <x v="0"/>
    <n v="10600000"/>
    <n v="15000000"/>
    <x v="3"/>
    <x v="574"/>
    <n v="55300000"/>
    <x v="0"/>
    <n v="1071429"/>
    <x v="0"/>
  </r>
  <r>
    <x v="1971"/>
    <x v="4"/>
    <x v="1"/>
    <x v="0"/>
    <x v="61"/>
    <x v="4"/>
    <x v="88"/>
    <x v="6"/>
    <n v="339"/>
    <n v="700000"/>
    <n v="200000"/>
    <n v="800000"/>
    <x v="70"/>
    <x v="1"/>
    <n v="700000"/>
    <n v="900000"/>
    <x v="1"/>
    <x v="498"/>
    <n v="2100000"/>
    <x v="3"/>
    <n v="50000"/>
    <x v="3"/>
  </r>
  <r>
    <x v="1972"/>
    <x v="5"/>
    <x v="0"/>
    <x v="1"/>
    <x v="46"/>
    <x v="0"/>
    <x v="296"/>
    <x v="3"/>
    <n v="673"/>
    <n v="23700000"/>
    <n v="5300000"/>
    <n v="28700000"/>
    <x v="52"/>
    <x v="0"/>
    <n v="13500000"/>
    <n v="17700000"/>
    <x v="3"/>
    <x v="296"/>
    <n v="66000000"/>
    <x v="0"/>
    <n v="1770000"/>
    <x v="0"/>
  </r>
  <r>
    <x v="1973"/>
    <x v="2"/>
    <x v="0"/>
    <x v="0"/>
    <x v="78"/>
    <x v="0"/>
    <x v="205"/>
    <x v="6"/>
    <n v="748"/>
    <n v="8500000"/>
    <n v="7200000"/>
    <n v="15100000"/>
    <x v="99"/>
    <x v="0"/>
    <n v="10300000"/>
    <n v="16900000"/>
    <x v="0"/>
    <x v="150"/>
    <n v="35300000"/>
    <x v="2"/>
    <n v="938889"/>
    <x v="0"/>
  </r>
  <r>
    <x v="1974"/>
    <x v="2"/>
    <x v="0"/>
    <x v="0"/>
    <x v="70"/>
    <x v="0"/>
    <x v="259"/>
    <x v="4"/>
    <n v="702"/>
    <n v="6800000"/>
    <n v="1500000"/>
    <n v="16100000"/>
    <x v="84"/>
    <x v="0"/>
    <n v="5500000"/>
    <n v="10000000"/>
    <x v="0"/>
    <x v="142"/>
    <n v="29000000"/>
    <x v="4"/>
    <n v="2500000"/>
    <x v="0"/>
  </r>
  <r>
    <x v="1975"/>
    <x v="4"/>
    <x v="1"/>
    <x v="0"/>
    <x v="14"/>
    <x v="0"/>
    <x v="18"/>
    <x v="0"/>
    <n v="710"/>
    <n v="7500000"/>
    <n v="7700000"/>
    <n v="16900000"/>
    <x v="99"/>
    <x v="0"/>
    <n v="3700000"/>
    <n v="10300000"/>
    <x v="0"/>
    <x v="48"/>
    <n v="36800000"/>
    <x v="2"/>
    <n v="858333"/>
    <x v="0"/>
  </r>
  <r>
    <x v="1976"/>
    <x v="1"/>
    <x v="0"/>
    <x v="1"/>
    <x v="67"/>
    <x v="1"/>
    <x v="164"/>
    <x v="9"/>
    <n v="331"/>
    <n v="2400000"/>
    <n v="1400000"/>
    <n v="3500000"/>
    <x v="56"/>
    <x v="1"/>
    <n v="2400000"/>
    <n v="3500000"/>
    <x v="1"/>
    <x v="118"/>
    <n v="8200000"/>
    <x v="3"/>
    <n v="583333"/>
    <x v="0"/>
  </r>
  <r>
    <x v="1977"/>
    <x v="5"/>
    <x v="1"/>
    <x v="0"/>
    <x v="22"/>
    <x v="0"/>
    <x v="47"/>
    <x v="0"/>
    <n v="372"/>
    <n v="5700000"/>
    <n v="4400000"/>
    <n v="6600000"/>
    <x v="28"/>
    <x v="1"/>
    <n v="6200000"/>
    <n v="7600000"/>
    <x v="1"/>
    <x v="379"/>
    <n v="19100000"/>
    <x v="1"/>
    <n v="633333"/>
    <x v="0"/>
  </r>
  <r>
    <x v="1978"/>
    <x v="1"/>
    <x v="1"/>
    <x v="1"/>
    <x v="45"/>
    <x v="0"/>
    <x v="124"/>
    <x v="3"/>
    <n v="783"/>
    <n v="9900000"/>
    <n v="2100000"/>
    <n v="10900000"/>
    <x v="115"/>
    <x v="0"/>
    <n v="5700000"/>
    <n v="9600000"/>
    <x v="0"/>
    <x v="383"/>
    <n v="26800000"/>
    <x v="4"/>
    <n v="960000"/>
    <x v="0"/>
  </r>
  <r>
    <x v="1979"/>
    <x v="1"/>
    <x v="0"/>
    <x v="0"/>
    <x v="46"/>
    <x v="0"/>
    <x v="344"/>
    <x v="6"/>
    <n v="558"/>
    <n v="13300000"/>
    <n v="2900000"/>
    <n v="25900000"/>
    <x v="57"/>
    <x v="0"/>
    <n v="25100000"/>
    <n v="31400000"/>
    <x v="2"/>
    <x v="61"/>
    <n v="50400000"/>
    <x v="0"/>
    <n v="1744444"/>
    <x v="0"/>
  </r>
  <r>
    <x v="1980"/>
    <x v="4"/>
    <x v="0"/>
    <x v="1"/>
    <x v="14"/>
    <x v="0"/>
    <x v="315"/>
    <x v="9"/>
    <n v="552"/>
    <n v="5600000"/>
    <n v="8300000"/>
    <n v="11900000"/>
    <x v="51"/>
    <x v="0"/>
    <n v="10600000"/>
    <n v="13000000"/>
    <x v="2"/>
    <x v="264"/>
    <n v="30500000"/>
    <x v="2"/>
    <n v="2166667"/>
    <x v="0"/>
  </r>
  <r>
    <x v="1981"/>
    <x v="4"/>
    <x v="1"/>
    <x v="0"/>
    <x v="45"/>
    <x v="0"/>
    <x v="51"/>
    <x v="2"/>
    <n v="544"/>
    <n v="4100000"/>
    <n v="3100000"/>
    <n v="10900000"/>
    <x v="35"/>
    <x v="1"/>
    <n v="5700000"/>
    <n v="10600000"/>
    <x v="2"/>
    <x v="49"/>
    <n v="22000000"/>
    <x v="4"/>
    <n v="530000"/>
    <x v="0"/>
  </r>
  <r>
    <x v="1982"/>
    <x v="0"/>
    <x v="1"/>
    <x v="0"/>
    <x v="61"/>
    <x v="4"/>
    <x v="194"/>
    <x v="9"/>
    <n v="425"/>
    <n v="800000"/>
    <n v="300000"/>
    <n v="800000"/>
    <x v="70"/>
    <x v="1"/>
    <n v="800000"/>
    <n v="1000000"/>
    <x v="1"/>
    <x v="102"/>
    <n v="2300000"/>
    <x v="3"/>
    <n v="166667"/>
    <x v="2"/>
  </r>
  <r>
    <x v="1983"/>
    <x v="0"/>
    <x v="1"/>
    <x v="1"/>
    <x v="26"/>
    <x v="3"/>
    <x v="37"/>
    <x v="6"/>
    <n v="321"/>
    <n v="2000000"/>
    <n v="2800000"/>
    <n v="5100000"/>
    <x v="101"/>
    <x v="1"/>
    <n v="3600000"/>
    <n v="5100000"/>
    <x v="1"/>
    <x v="345"/>
    <n v="11600000"/>
    <x v="1"/>
    <n v="283333"/>
    <x v="0"/>
  </r>
  <r>
    <x v="1984"/>
    <x v="0"/>
    <x v="0"/>
    <x v="1"/>
    <x v="96"/>
    <x v="0"/>
    <x v="167"/>
    <x v="1"/>
    <n v="758"/>
    <n v="8900000"/>
    <n v="4000000"/>
    <n v="13300000"/>
    <x v="21"/>
    <x v="0"/>
    <n v="8300000"/>
    <n v="15500000"/>
    <x v="0"/>
    <x v="385"/>
    <n v="32300000"/>
    <x v="2"/>
    <n v="1937500"/>
    <x v="0"/>
  </r>
  <r>
    <x v="1985"/>
    <x v="3"/>
    <x v="0"/>
    <x v="1"/>
    <x v="36"/>
    <x v="0"/>
    <x v="179"/>
    <x v="3"/>
    <n v="373"/>
    <n v="10400000"/>
    <n v="4700000"/>
    <n v="19500000"/>
    <x v="129"/>
    <x v="1"/>
    <n v="9000000"/>
    <n v="19600000"/>
    <x v="1"/>
    <x v="416"/>
    <n v="41900000"/>
    <x v="0"/>
    <n v="1960000"/>
    <x v="0"/>
  </r>
  <r>
    <x v="1986"/>
    <x v="2"/>
    <x v="1"/>
    <x v="1"/>
    <x v="57"/>
    <x v="4"/>
    <x v="263"/>
    <x v="9"/>
    <n v="876"/>
    <n v="300000"/>
    <n v="100000"/>
    <n v="1100000"/>
    <x v="19"/>
    <x v="0"/>
    <n v="200000"/>
    <n v="500000"/>
    <x v="4"/>
    <x v="284"/>
    <n v="1800000"/>
    <x v="3"/>
    <n v="83333"/>
    <x v="3"/>
  </r>
  <r>
    <x v="1987"/>
    <x v="0"/>
    <x v="1"/>
    <x v="0"/>
    <x v="39"/>
    <x v="0"/>
    <x v="221"/>
    <x v="3"/>
    <n v="594"/>
    <n v="11400000"/>
    <n v="700000"/>
    <n v="14000000"/>
    <x v="111"/>
    <x v="0"/>
    <n v="9200000"/>
    <n v="14500000"/>
    <x v="2"/>
    <x v="189"/>
    <n v="30400000"/>
    <x v="2"/>
    <n v="1450000"/>
    <x v="0"/>
  </r>
  <r>
    <x v="1988"/>
    <x v="2"/>
    <x v="1"/>
    <x v="0"/>
    <x v="23"/>
    <x v="0"/>
    <x v="53"/>
    <x v="6"/>
    <n v="837"/>
    <n v="2800000"/>
    <n v="7900000"/>
    <n v="15400000"/>
    <x v="108"/>
    <x v="0"/>
    <n v="12700000"/>
    <n v="18400000"/>
    <x v="4"/>
    <x v="189"/>
    <n v="33100000"/>
    <x v="2"/>
    <n v="1022222"/>
    <x v="0"/>
  </r>
  <r>
    <x v="1989"/>
    <x v="1"/>
    <x v="1"/>
    <x v="1"/>
    <x v="20"/>
    <x v="0"/>
    <x v="303"/>
    <x v="4"/>
    <n v="600"/>
    <n v="11100000"/>
    <n v="2200000"/>
    <n v="12000000"/>
    <x v="36"/>
    <x v="0"/>
    <n v="10000000"/>
    <n v="16500000"/>
    <x v="3"/>
    <x v="538"/>
    <n v="30200000"/>
    <x v="2"/>
    <n v="4125000"/>
    <x v="0"/>
  </r>
  <r>
    <x v="1990"/>
    <x v="4"/>
    <x v="0"/>
    <x v="0"/>
    <x v="62"/>
    <x v="0"/>
    <x v="61"/>
    <x v="2"/>
    <n v="547"/>
    <n v="14200000"/>
    <n v="10800000"/>
    <n v="17200000"/>
    <x v="0"/>
    <x v="1"/>
    <n v="4400000"/>
    <n v="12400000"/>
    <x v="2"/>
    <x v="323"/>
    <n v="48400000"/>
    <x v="0"/>
    <n v="620000"/>
    <x v="0"/>
  </r>
  <r>
    <x v="1991"/>
    <x v="5"/>
    <x v="1"/>
    <x v="0"/>
    <x v="1"/>
    <x v="0"/>
    <x v="98"/>
    <x v="0"/>
    <n v="431"/>
    <n v="9700000"/>
    <n v="7300000"/>
    <n v="15200000"/>
    <x v="108"/>
    <x v="1"/>
    <n v="10100000"/>
    <n v="15800000"/>
    <x v="1"/>
    <x v="45"/>
    <n v="36300000"/>
    <x v="2"/>
    <n v="1316667"/>
    <x v="0"/>
  </r>
  <r>
    <x v="1992"/>
    <x v="1"/>
    <x v="1"/>
    <x v="1"/>
    <x v="36"/>
    <x v="0"/>
    <x v="108"/>
    <x v="0"/>
    <n v="851"/>
    <n v="3300000"/>
    <n v="3400000"/>
    <n v="24800000"/>
    <x v="111"/>
    <x v="0"/>
    <n v="17300000"/>
    <n v="22600000"/>
    <x v="4"/>
    <x v="606"/>
    <n v="38800000"/>
    <x v="2"/>
    <n v="1883333"/>
    <x v="0"/>
  </r>
  <r>
    <x v="1993"/>
    <x v="4"/>
    <x v="1"/>
    <x v="1"/>
    <x v="80"/>
    <x v="0"/>
    <x v="26"/>
    <x v="0"/>
    <n v="760"/>
    <n v="23200000"/>
    <n v="9700000"/>
    <n v="22300000"/>
    <x v="119"/>
    <x v="0"/>
    <n v="15200000"/>
    <n v="28100000"/>
    <x v="0"/>
    <x v="597"/>
    <n v="64400000"/>
    <x v="0"/>
    <n v="2341667"/>
    <x v="0"/>
  </r>
  <r>
    <x v="1994"/>
    <x v="1"/>
    <x v="1"/>
    <x v="0"/>
    <x v="8"/>
    <x v="1"/>
    <x v="174"/>
    <x v="5"/>
    <n v="716"/>
    <n v="700000"/>
    <n v="1200000"/>
    <n v="3100000"/>
    <x v="66"/>
    <x v="0"/>
    <n v="2000000"/>
    <n v="2400000"/>
    <x v="0"/>
    <x v="73"/>
    <n v="5800000"/>
    <x v="3"/>
    <n v="1200000"/>
    <x v="0"/>
  </r>
  <r>
    <x v="1995"/>
    <x v="4"/>
    <x v="1"/>
    <x v="0"/>
    <x v="10"/>
    <x v="0"/>
    <x v="10"/>
    <x v="3"/>
    <n v="744"/>
    <n v="6600000"/>
    <n v="4000000"/>
    <n v="7300000"/>
    <x v="9"/>
    <x v="0"/>
    <n v="9600000"/>
    <n v="11200000"/>
    <x v="0"/>
    <x v="353"/>
    <n v="20800000"/>
    <x v="4"/>
    <n v="1120000"/>
    <x v="0"/>
  </r>
  <r>
    <x v="1996"/>
    <x v="2"/>
    <x v="1"/>
    <x v="0"/>
    <x v="79"/>
    <x v="0"/>
    <x v="311"/>
    <x v="4"/>
    <n v="740"/>
    <n v="22400000"/>
    <n v="3700000"/>
    <n v="16900000"/>
    <x v="106"/>
    <x v="0"/>
    <n v="11700000"/>
    <n v="21600000"/>
    <x v="0"/>
    <x v="400"/>
    <n v="51100000"/>
    <x v="0"/>
    <n v="5400000"/>
    <x v="0"/>
  </r>
  <r>
    <x v="1997"/>
    <x v="1"/>
    <x v="0"/>
    <x v="0"/>
    <x v="40"/>
    <x v="0"/>
    <x v="299"/>
    <x v="8"/>
    <n v="759"/>
    <n v="27000000"/>
    <n v="11600000"/>
    <n v="26500000"/>
    <x v="34"/>
    <x v="0"/>
    <n v="9400000"/>
    <n v="20300000"/>
    <x v="0"/>
    <x v="607"/>
    <n v="74400000"/>
    <x v="0"/>
    <n v="1450000"/>
    <x v="0"/>
  </r>
  <r>
    <x v="1998"/>
    <x v="4"/>
    <x v="0"/>
    <x v="1"/>
    <x v="80"/>
    <x v="0"/>
    <x v="71"/>
    <x v="8"/>
    <n v="517"/>
    <n v="4900000"/>
    <n v="0"/>
    <n v="33500000"/>
    <x v="133"/>
    <x v="1"/>
    <n v="19300000"/>
    <n v="29400000"/>
    <x v="2"/>
    <x v="525"/>
    <n v="47600000"/>
    <x v="0"/>
    <n v="2100000"/>
    <x v="0"/>
  </r>
  <r>
    <x v="1999"/>
    <x v="2"/>
    <x v="1"/>
    <x v="1"/>
    <x v="21"/>
    <x v="0"/>
    <x v="224"/>
    <x v="6"/>
    <n v="895"/>
    <n v="2300000"/>
    <n v="3400000"/>
    <n v="10500000"/>
    <x v="52"/>
    <x v="0"/>
    <n v="2100000"/>
    <n v="6300000"/>
    <x v="4"/>
    <x v="496"/>
    <n v="19300000"/>
    <x v="1"/>
    <n v="350000"/>
    <x v="0"/>
  </r>
  <r>
    <x v="2000"/>
    <x v="2"/>
    <x v="1"/>
    <x v="1"/>
    <x v="23"/>
    <x v="0"/>
    <x v="153"/>
    <x v="2"/>
    <n v="315"/>
    <n v="19900000"/>
    <n v="7600000"/>
    <n v="16400000"/>
    <x v="15"/>
    <x v="1"/>
    <n v="9500000"/>
    <n v="15400000"/>
    <x v="1"/>
    <x v="457"/>
    <n v="50900000"/>
    <x v="0"/>
    <n v="770000"/>
    <x v="0"/>
  </r>
  <r>
    <x v="2001"/>
    <x v="4"/>
    <x v="1"/>
    <x v="0"/>
    <x v="45"/>
    <x v="0"/>
    <x v="250"/>
    <x v="8"/>
    <n v="527"/>
    <n v="4600000"/>
    <n v="4900000"/>
    <n v="14900000"/>
    <x v="10"/>
    <x v="1"/>
    <n v="5700000"/>
    <n v="8800000"/>
    <x v="2"/>
    <x v="142"/>
    <n v="28300000"/>
    <x v="4"/>
    <n v="628571"/>
    <x v="0"/>
  </r>
  <r>
    <x v="2002"/>
    <x v="2"/>
    <x v="0"/>
    <x v="0"/>
    <x v="34"/>
    <x v="0"/>
    <x v="144"/>
    <x v="8"/>
    <n v="853"/>
    <n v="7300000"/>
    <n v="3000000"/>
    <n v="15500000"/>
    <x v="10"/>
    <x v="0"/>
    <n v="16700000"/>
    <n v="19800000"/>
    <x v="4"/>
    <x v="264"/>
    <n v="31300000"/>
    <x v="2"/>
    <n v="1414286"/>
    <x v="0"/>
  </r>
  <r>
    <x v="2003"/>
    <x v="1"/>
    <x v="0"/>
    <x v="0"/>
    <x v="58"/>
    <x v="0"/>
    <x v="331"/>
    <x v="2"/>
    <n v="747"/>
    <n v="3600000"/>
    <n v="2400000"/>
    <n v="23900000"/>
    <x v="7"/>
    <x v="0"/>
    <n v="7700000"/>
    <n v="13700000"/>
    <x v="0"/>
    <x v="33"/>
    <n v="36500000"/>
    <x v="2"/>
    <n v="685000"/>
    <x v="0"/>
  </r>
  <r>
    <x v="2004"/>
    <x v="0"/>
    <x v="1"/>
    <x v="0"/>
    <x v="52"/>
    <x v="0"/>
    <x v="358"/>
    <x v="7"/>
    <n v="892"/>
    <n v="4200000"/>
    <n v="17500000"/>
    <n v="31400000"/>
    <x v="63"/>
    <x v="0"/>
    <n v="18900000"/>
    <n v="31600000"/>
    <x v="4"/>
    <x v="354"/>
    <n v="63000000"/>
    <x v="0"/>
    <n v="1975000"/>
    <x v="0"/>
  </r>
  <r>
    <x v="2005"/>
    <x v="4"/>
    <x v="0"/>
    <x v="1"/>
    <x v="58"/>
    <x v="0"/>
    <x v="44"/>
    <x v="1"/>
    <n v="856"/>
    <n v="18800000"/>
    <n v="5400000"/>
    <n v="15100000"/>
    <x v="96"/>
    <x v="0"/>
    <n v="11100000"/>
    <n v="20500000"/>
    <x v="4"/>
    <x v="546"/>
    <n v="45900000"/>
    <x v="0"/>
    <n v="2562500"/>
    <x v="0"/>
  </r>
  <r>
    <x v="2006"/>
    <x v="2"/>
    <x v="0"/>
    <x v="0"/>
    <x v="73"/>
    <x v="0"/>
    <x v="91"/>
    <x v="4"/>
    <n v="324"/>
    <n v="13800000"/>
    <n v="3800000"/>
    <n v="28500000"/>
    <x v="6"/>
    <x v="1"/>
    <n v="19300000"/>
    <n v="23600000"/>
    <x v="1"/>
    <x v="255"/>
    <n v="54700000"/>
    <x v="0"/>
    <n v="5900000"/>
    <x v="0"/>
  </r>
  <r>
    <x v="2007"/>
    <x v="3"/>
    <x v="0"/>
    <x v="0"/>
    <x v="87"/>
    <x v="0"/>
    <x v="248"/>
    <x v="0"/>
    <n v="812"/>
    <n v="12100000"/>
    <n v="14400000"/>
    <n v="30000000"/>
    <x v="38"/>
    <x v="0"/>
    <n v="16900000"/>
    <n v="28600000"/>
    <x v="4"/>
    <x v="608"/>
    <n v="64400000"/>
    <x v="0"/>
    <n v="2383333"/>
    <x v="0"/>
  </r>
  <r>
    <x v="2008"/>
    <x v="3"/>
    <x v="0"/>
    <x v="1"/>
    <x v="54"/>
    <x v="0"/>
    <x v="108"/>
    <x v="5"/>
    <n v="804"/>
    <n v="3500000"/>
    <n v="12500000"/>
    <n v="18200000"/>
    <x v="106"/>
    <x v="0"/>
    <n v="12700000"/>
    <n v="22600000"/>
    <x v="4"/>
    <x v="341"/>
    <n v="41000000"/>
    <x v="0"/>
    <n v="11300000"/>
    <x v="0"/>
  </r>
  <r>
    <x v="2009"/>
    <x v="4"/>
    <x v="0"/>
    <x v="0"/>
    <x v="50"/>
    <x v="1"/>
    <x v="189"/>
    <x v="1"/>
    <n v="874"/>
    <n v="1600000"/>
    <n v="1000000"/>
    <n v="1300000"/>
    <x v="19"/>
    <x v="0"/>
    <n v="1500000"/>
    <n v="1800000"/>
    <x v="4"/>
    <x v="450"/>
    <n v="4600000"/>
    <x v="3"/>
    <n v="225000"/>
    <x v="0"/>
  </r>
  <r>
    <x v="2010"/>
    <x v="0"/>
    <x v="1"/>
    <x v="1"/>
    <x v="37"/>
    <x v="0"/>
    <x v="259"/>
    <x v="0"/>
    <n v="516"/>
    <n v="2400000"/>
    <n v="4200000"/>
    <n v="14200000"/>
    <x v="5"/>
    <x v="1"/>
    <n v="4900000"/>
    <n v="10000000"/>
    <x v="2"/>
    <x v="360"/>
    <n v="24600000"/>
    <x v="4"/>
    <n v="833333"/>
    <x v="0"/>
  </r>
  <r>
    <x v="2011"/>
    <x v="3"/>
    <x v="0"/>
    <x v="1"/>
    <x v="84"/>
    <x v="0"/>
    <x v="65"/>
    <x v="4"/>
    <n v="402"/>
    <n v="12600000"/>
    <n v="13100000"/>
    <n v="23200000"/>
    <x v="16"/>
    <x v="1"/>
    <n v="12200000"/>
    <n v="18300000"/>
    <x v="1"/>
    <x v="232"/>
    <n v="55800000"/>
    <x v="0"/>
    <n v="4575000"/>
    <x v="0"/>
  </r>
  <r>
    <x v="2012"/>
    <x v="5"/>
    <x v="0"/>
    <x v="1"/>
    <x v="91"/>
    <x v="0"/>
    <x v="61"/>
    <x v="0"/>
    <n v="330"/>
    <n v="3400000"/>
    <n v="1000000"/>
    <n v="10400000"/>
    <x v="48"/>
    <x v="1"/>
    <n v="9600000"/>
    <n v="12400000"/>
    <x v="1"/>
    <x v="468"/>
    <n v="18500000"/>
    <x v="1"/>
    <n v="1033333"/>
    <x v="0"/>
  </r>
  <r>
    <x v="2013"/>
    <x v="5"/>
    <x v="0"/>
    <x v="0"/>
    <x v="87"/>
    <x v="0"/>
    <x v="28"/>
    <x v="0"/>
    <n v="867"/>
    <n v="20500000"/>
    <n v="10000000"/>
    <n v="30700000"/>
    <x v="96"/>
    <x v="0"/>
    <n v="14600000"/>
    <n v="24000000"/>
    <x v="4"/>
    <x v="609"/>
    <n v="69100000"/>
    <x v="0"/>
    <n v="2000000"/>
    <x v="0"/>
  </r>
  <r>
    <x v="2014"/>
    <x v="4"/>
    <x v="0"/>
    <x v="1"/>
    <x v="43"/>
    <x v="0"/>
    <x v="313"/>
    <x v="7"/>
    <n v="844"/>
    <n v="18700000"/>
    <n v="11000000"/>
    <n v="20700000"/>
    <x v="134"/>
    <x v="0"/>
    <n v="23500000"/>
    <n v="34200000"/>
    <x v="4"/>
    <x v="327"/>
    <n v="59200000"/>
    <x v="0"/>
    <n v="2137500"/>
    <x v="0"/>
  </r>
  <r>
    <x v="2015"/>
    <x v="3"/>
    <x v="1"/>
    <x v="1"/>
    <x v="44"/>
    <x v="0"/>
    <x v="157"/>
    <x v="1"/>
    <n v="310"/>
    <n v="3000000"/>
    <n v="3900000"/>
    <n v="8300000"/>
    <x v="52"/>
    <x v="1"/>
    <n v="3600000"/>
    <n v="7800000"/>
    <x v="1"/>
    <x v="372"/>
    <n v="18500000"/>
    <x v="1"/>
    <n v="975000"/>
    <x v="0"/>
  </r>
  <r>
    <x v="2016"/>
    <x v="4"/>
    <x v="1"/>
    <x v="0"/>
    <x v="18"/>
    <x v="0"/>
    <x v="260"/>
    <x v="2"/>
    <n v="535"/>
    <n v="10200000"/>
    <n v="4000000"/>
    <n v="21100000"/>
    <x v="41"/>
    <x v="1"/>
    <n v="10800000"/>
    <n v="14200000"/>
    <x v="2"/>
    <x v="330"/>
    <n v="41100000"/>
    <x v="0"/>
    <n v="710000"/>
    <x v="0"/>
  </r>
  <r>
    <x v="2017"/>
    <x v="5"/>
    <x v="0"/>
    <x v="1"/>
    <x v="41"/>
    <x v="0"/>
    <x v="359"/>
    <x v="7"/>
    <n v="323"/>
    <n v="10000000"/>
    <n v="4400000"/>
    <n v="29400000"/>
    <x v="74"/>
    <x v="1"/>
    <n v="21400000"/>
    <n v="29500000"/>
    <x v="1"/>
    <x v="514"/>
    <n v="51200000"/>
    <x v="0"/>
    <n v="1843750"/>
    <x v="0"/>
  </r>
  <r>
    <x v="2018"/>
    <x v="5"/>
    <x v="0"/>
    <x v="0"/>
    <x v="3"/>
    <x v="0"/>
    <x v="308"/>
    <x v="4"/>
    <n v="686"/>
    <n v="2000000"/>
    <n v="5900000"/>
    <n v="17300000"/>
    <x v="13"/>
    <x v="0"/>
    <n v="21200000"/>
    <n v="25600000"/>
    <x v="3"/>
    <x v="252"/>
    <n v="33400000"/>
    <x v="2"/>
    <n v="6400000"/>
    <x v="0"/>
  </r>
  <r>
    <x v="2019"/>
    <x v="1"/>
    <x v="1"/>
    <x v="1"/>
    <x v="44"/>
    <x v="0"/>
    <x v="124"/>
    <x v="1"/>
    <n v="465"/>
    <n v="6100000"/>
    <n v="700000"/>
    <n v="9700000"/>
    <x v="55"/>
    <x v="1"/>
    <n v="7600000"/>
    <n v="9600000"/>
    <x v="1"/>
    <x v="283"/>
    <n v="19800000"/>
    <x v="1"/>
    <n v="1200000"/>
    <x v="0"/>
  </r>
  <r>
    <x v="2020"/>
    <x v="4"/>
    <x v="0"/>
    <x v="1"/>
    <x v="48"/>
    <x v="0"/>
    <x v="15"/>
    <x v="0"/>
    <n v="547"/>
    <n v="1000000"/>
    <n v="10200000"/>
    <n v="11600000"/>
    <x v="108"/>
    <x v="1"/>
    <n v="5000000"/>
    <n v="10700000"/>
    <x v="2"/>
    <x v="47"/>
    <n v="28100000"/>
    <x v="4"/>
    <n v="891667"/>
    <x v="0"/>
  </r>
  <r>
    <x v="2021"/>
    <x v="5"/>
    <x v="1"/>
    <x v="0"/>
    <x v="7"/>
    <x v="0"/>
    <x v="43"/>
    <x v="0"/>
    <n v="649"/>
    <n v="9400000"/>
    <n v="10200000"/>
    <n v="16400000"/>
    <x v="84"/>
    <x v="0"/>
    <n v="14600000"/>
    <n v="19100000"/>
    <x v="3"/>
    <x v="396"/>
    <n v="41700000"/>
    <x v="0"/>
    <n v="1591667"/>
    <x v="0"/>
  </r>
  <r>
    <x v="2022"/>
    <x v="0"/>
    <x v="1"/>
    <x v="0"/>
    <x v="24"/>
    <x v="0"/>
    <x v="360"/>
    <x v="8"/>
    <n v="670"/>
    <n v="21300000"/>
    <n v="5400000"/>
    <n v="31100000"/>
    <x v="119"/>
    <x v="0"/>
    <n v="18100000"/>
    <n v="31000000"/>
    <x v="3"/>
    <x v="610"/>
    <n v="66800000"/>
    <x v="0"/>
    <n v="2214286"/>
    <x v="0"/>
  </r>
  <r>
    <x v="2023"/>
    <x v="2"/>
    <x v="0"/>
    <x v="0"/>
    <x v="88"/>
    <x v="0"/>
    <x v="182"/>
    <x v="3"/>
    <n v="408"/>
    <n v="2400000"/>
    <n v="5100000"/>
    <n v="23000000"/>
    <x v="125"/>
    <x v="1"/>
    <n v="10700000"/>
    <n v="14400000"/>
    <x v="1"/>
    <x v="60"/>
    <n v="36400000"/>
    <x v="2"/>
    <n v="1440000"/>
    <x v="0"/>
  </r>
  <r>
    <x v="2024"/>
    <x v="0"/>
    <x v="1"/>
    <x v="0"/>
    <x v="92"/>
    <x v="0"/>
    <x v="32"/>
    <x v="9"/>
    <n v="303"/>
    <n v="15000000"/>
    <n v="9200000"/>
    <n v="15400000"/>
    <x v="121"/>
    <x v="1"/>
    <n v="5000000"/>
    <n v="11900000"/>
    <x v="1"/>
    <x v="595"/>
    <n v="45000000"/>
    <x v="0"/>
    <n v="1983333"/>
    <x v="0"/>
  </r>
  <r>
    <x v="2025"/>
    <x v="1"/>
    <x v="0"/>
    <x v="0"/>
    <x v="4"/>
    <x v="0"/>
    <x v="361"/>
    <x v="8"/>
    <n v="497"/>
    <n v="3000000"/>
    <n v="2200000"/>
    <n v="23800000"/>
    <x v="77"/>
    <x v="1"/>
    <n v="25200000"/>
    <n v="34800000"/>
    <x v="1"/>
    <x v="160"/>
    <n v="38800000"/>
    <x v="2"/>
    <n v="2485714"/>
    <x v="0"/>
  </r>
  <r>
    <x v="2026"/>
    <x v="4"/>
    <x v="0"/>
    <x v="1"/>
    <x v="4"/>
    <x v="0"/>
    <x v="350"/>
    <x v="8"/>
    <n v="740"/>
    <n v="6500000"/>
    <n v="16900000"/>
    <n v="27100000"/>
    <x v="5"/>
    <x v="0"/>
    <n v="29000000"/>
    <n v="34100000"/>
    <x v="0"/>
    <x v="611"/>
    <n v="60300000"/>
    <x v="0"/>
    <n v="2435714"/>
    <x v="0"/>
  </r>
  <r>
    <x v="2027"/>
    <x v="4"/>
    <x v="1"/>
    <x v="1"/>
    <x v="37"/>
    <x v="0"/>
    <x v="76"/>
    <x v="4"/>
    <n v="309"/>
    <n v="10900000"/>
    <n v="3900000"/>
    <n v="10200000"/>
    <x v="1"/>
    <x v="1"/>
    <n v="4900000"/>
    <n v="8200000"/>
    <x v="1"/>
    <x v="495"/>
    <n v="28800000"/>
    <x v="4"/>
    <n v="2050000"/>
    <x v="0"/>
  </r>
  <r>
    <x v="2028"/>
    <x v="1"/>
    <x v="1"/>
    <x v="0"/>
    <x v="35"/>
    <x v="0"/>
    <x v="198"/>
    <x v="8"/>
    <n v="769"/>
    <n v="14400000"/>
    <n v="2400000"/>
    <n v="30800000"/>
    <x v="143"/>
    <x v="0"/>
    <n v="10200000"/>
    <n v="24400000"/>
    <x v="0"/>
    <x v="100"/>
    <n v="57100000"/>
    <x v="0"/>
    <n v="1742857"/>
    <x v="0"/>
  </r>
  <r>
    <x v="2029"/>
    <x v="2"/>
    <x v="0"/>
    <x v="1"/>
    <x v="72"/>
    <x v="0"/>
    <x v="349"/>
    <x v="9"/>
    <n v="420"/>
    <n v="3800000"/>
    <n v="3300000"/>
    <n v="8700000"/>
    <x v="90"/>
    <x v="1"/>
    <n v="4100000"/>
    <n v="7100000"/>
    <x v="1"/>
    <x v="74"/>
    <n v="18300000"/>
    <x v="1"/>
    <n v="1183333"/>
    <x v="0"/>
  </r>
  <r>
    <x v="2030"/>
    <x v="5"/>
    <x v="0"/>
    <x v="0"/>
    <x v="13"/>
    <x v="3"/>
    <x v="148"/>
    <x v="2"/>
    <n v="540"/>
    <n v="1100000"/>
    <n v="1400000"/>
    <n v="4300000"/>
    <x v="65"/>
    <x v="1"/>
    <n v="4700000"/>
    <n v="6000000"/>
    <x v="2"/>
    <x v="119"/>
    <n v="8700000"/>
    <x v="3"/>
    <n v="300000"/>
    <x v="0"/>
  </r>
  <r>
    <x v="2031"/>
    <x v="3"/>
    <x v="0"/>
    <x v="1"/>
    <x v="60"/>
    <x v="0"/>
    <x v="51"/>
    <x v="2"/>
    <n v="806"/>
    <n v="9700000"/>
    <n v="3600000"/>
    <n v="10800000"/>
    <x v="22"/>
    <x v="0"/>
    <n v="8100000"/>
    <n v="10600000"/>
    <x v="4"/>
    <x v="217"/>
    <n v="28500000"/>
    <x v="4"/>
    <n v="530000"/>
    <x v="0"/>
  </r>
  <r>
    <x v="2032"/>
    <x v="4"/>
    <x v="0"/>
    <x v="1"/>
    <x v="32"/>
    <x v="2"/>
    <x v="145"/>
    <x v="9"/>
    <n v="723"/>
    <n v="3800000"/>
    <n v="0"/>
    <n v="4700000"/>
    <x v="9"/>
    <x v="0"/>
    <n v="1300000"/>
    <n v="2900000"/>
    <x v="0"/>
    <x v="444"/>
    <n v="9900000"/>
    <x v="3"/>
    <n v="483333"/>
    <x v="0"/>
  </r>
  <r>
    <x v="2033"/>
    <x v="3"/>
    <x v="1"/>
    <x v="1"/>
    <x v="86"/>
    <x v="0"/>
    <x v="190"/>
    <x v="7"/>
    <n v="565"/>
    <n v="8100000"/>
    <n v="2700000"/>
    <n v="9200000"/>
    <x v="72"/>
    <x v="0"/>
    <n v="10000000"/>
    <n v="11800000"/>
    <x v="2"/>
    <x v="77"/>
    <n v="23200000"/>
    <x v="4"/>
    <n v="737500"/>
    <x v="0"/>
  </r>
  <r>
    <x v="2034"/>
    <x v="5"/>
    <x v="0"/>
    <x v="1"/>
    <x v="21"/>
    <x v="0"/>
    <x v="298"/>
    <x v="7"/>
    <n v="374"/>
    <n v="2400000"/>
    <n v="3500000"/>
    <n v="7100000"/>
    <x v="85"/>
    <x v="1"/>
    <n v="5700000"/>
    <n v="9200000"/>
    <x v="1"/>
    <x v="351"/>
    <n v="16100000"/>
    <x v="1"/>
    <n v="575000"/>
    <x v="0"/>
  </r>
  <r>
    <x v="2035"/>
    <x v="4"/>
    <x v="0"/>
    <x v="0"/>
    <x v="78"/>
    <x v="0"/>
    <x v="138"/>
    <x v="3"/>
    <n v="509"/>
    <n v="11100000"/>
    <n v="3100000"/>
    <n v="12200000"/>
    <x v="113"/>
    <x v="1"/>
    <n v="7200000"/>
    <n v="9900000"/>
    <x v="2"/>
    <x v="94"/>
    <n v="30900000"/>
    <x v="2"/>
    <n v="990000"/>
    <x v="0"/>
  </r>
  <r>
    <x v="2036"/>
    <x v="2"/>
    <x v="1"/>
    <x v="1"/>
    <x v="40"/>
    <x v="0"/>
    <x v="201"/>
    <x v="7"/>
    <n v="728"/>
    <n v="3500000"/>
    <n v="9900000"/>
    <n v="27300000"/>
    <x v="73"/>
    <x v="0"/>
    <n v="13700000"/>
    <n v="23500000"/>
    <x v="0"/>
    <x v="43"/>
    <n v="50000000"/>
    <x v="0"/>
    <n v="1468750"/>
    <x v="0"/>
  </r>
  <r>
    <x v="2037"/>
    <x v="0"/>
    <x v="0"/>
    <x v="0"/>
    <x v="84"/>
    <x v="0"/>
    <x v="54"/>
    <x v="2"/>
    <n v="396"/>
    <n v="15600000"/>
    <n v="4300000"/>
    <n v="22900000"/>
    <x v="17"/>
    <x v="1"/>
    <n v="12800000"/>
    <n v="18200000"/>
    <x v="1"/>
    <x v="210"/>
    <n v="49700000"/>
    <x v="0"/>
    <n v="910000"/>
    <x v="0"/>
  </r>
  <r>
    <x v="2038"/>
    <x v="1"/>
    <x v="1"/>
    <x v="1"/>
    <x v="45"/>
    <x v="0"/>
    <x v="75"/>
    <x v="5"/>
    <n v="667"/>
    <n v="4300000"/>
    <n v="6600000"/>
    <n v="13500000"/>
    <x v="55"/>
    <x v="0"/>
    <n v="6600000"/>
    <n v="8600000"/>
    <x v="3"/>
    <x v="142"/>
    <n v="28300000"/>
    <x v="4"/>
    <n v="4300000"/>
    <x v="0"/>
  </r>
  <r>
    <x v="2039"/>
    <x v="3"/>
    <x v="1"/>
    <x v="0"/>
    <x v="86"/>
    <x v="0"/>
    <x v="14"/>
    <x v="0"/>
    <n v="583"/>
    <n v="9400000"/>
    <n v="5500000"/>
    <n v="10600000"/>
    <x v="61"/>
    <x v="0"/>
    <n v="3800000"/>
    <n v="7400000"/>
    <x v="2"/>
    <x v="562"/>
    <n v="28700000"/>
    <x v="4"/>
    <n v="616667"/>
    <x v="0"/>
  </r>
  <r>
    <x v="2040"/>
    <x v="5"/>
    <x v="1"/>
    <x v="1"/>
    <x v="47"/>
    <x v="0"/>
    <x v="81"/>
    <x v="3"/>
    <n v="459"/>
    <n v="9700000"/>
    <n v="1400000"/>
    <n v="13900000"/>
    <x v="74"/>
    <x v="1"/>
    <n v="13000000"/>
    <n v="21100000"/>
    <x v="1"/>
    <x v="495"/>
    <n v="30600000"/>
    <x v="2"/>
    <n v="2110000"/>
    <x v="0"/>
  </r>
  <r>
    <x v="2041"/>
    <x v="4"/>
    <x v="1"/>
    <x v="1"/>
    <x v="91"/>
    <x v="0"/>
    <x v="32"/>
    <x v="6"/>
    <n v="635"/>
    <n v="6100000"/>
    <n v="6400000"/>
    <n v="11200000"/>
    <x v="47"/>
    <x v="0"/>
    <n v="7200000"/>
    <n v="11900000"/>
    <x v="3"/>
    <x v="216"/>
    <n v="27400000"/>
    <x v="4"/>
    <n v="661111"/>
    <x v="0"/>
  </r>
  <r>
    <x v="2042"/>
    <x v="2"/>
    <x v="1"/>
    <x v="0"/>
    <x v="25"/>
    <x v="0"/>
    <x v="35"/>
    <x v="0"/>
    <n v="604"/>
    <n v="21400000"/>
    <n v="8800000"/>
    <n v="23700000"/>
    <x v="47"/>
    <x v="0"/>
    <n v="22500000"/>
    <n v="27200000"/>
    <x v="3"/>
    <x v="527"/>
    <n v="62300000"/>
    <x v="0"/>
    <n v="2266667"/>
    <x v="0"/>
  </r>
  <r>
    <x v="2043"/>
    <x v="1"/>
    <x v="1"/>
    <x v="1"/>
    <x v="33"/>
    <x v="0"/>
    <x v="72"/>
    <x v="8"/>
    <n v="796"/>
    <n v="3000000"/>
    <n v="1600000"/>
    <n v="13300000"/>
    <x v="45"/>
    <x v="0"/>
    <n v="4100000"/>
    <n v="8900000"/>
    <x v="0"/>
    <x v="353"/>
    <n v="22100000"/>
    <x v="4"/>
    <n v="635714"/>
    <x v="0"/>
  </r>
  <r>
    <x v="2044"/>
    <x v="4"/>
    <x v="0"/>
    <x v="0"/>
    <x v="37"/>
    <x v="0"/>
    <x v="113"/>
    <x v="3"/>
    <n v="416"/>
    <n v="6200000"/>
    <n v="4800000"/>
    <n v="14900000"/>
    <x v="44"/>
    <x v="1"/>
    <n v="4400000"/>
    <n v="8500000"/>
    <x v="1"/>
    <x v="68"/>
    <n v="29700000"/>
    <x v="4"/>
    <n v="850000"/>
    <x v="0"/>
  </r>
  <r>
    <x v="2045"/>
    <x v="2"/>
    <x v="0"/>
    <x v="0"/>
    <x v="86"/>
    <x v="0"/>
    <x v="76"/>
    <x v="1"/>
    <n v="311"/>
    <n v="4900000"/>
    <n v="5600000"/>
    <n v="10700000"/>
    <x v="9"/>
    <x v="1"/>
    <n v="6600000"/>
    <n v="8200000"/>
    <x v="1"/>
    <x v="559"/>
    <n v="24400000"/>
    <x v="4"/>
    <n v="1025000"/>
    <x v="0"/>
  </r>
  <r>
    <x v="2046"/>
    <x v="5"/>
    <x v="0"/>
    <x v="0"/>
    <x v="63"/>
    <x v="0"/>
    <x v="295"/>
    <x v="3"/>
    <n v="833"/>
    <n v="24600000"/>
    <n v="16200000"/>
    <n v="28300000"/>
    <x v="99"/>
    <x v="0"/>
    <n v="27300000"/>
    <n v="33900000"/>
    <x v="4"/>
    <x v="612"/>
    <n v="78800000"/>
    <x v="0"/>
    <n v="3390000"/>
    <x v="0"/>
  </r>
  <r>
    <x v="2047"/>
    <x v="5"/>
    <x v="1"/>
    <x v="1"/>
    <x v="39"/>
    <x v="0"/>
    <x v="17"/>
    <x v="9"/>
    <n v="543"/>
    <n v="7400000"/>
    <n v="5200000"/>
    <n v="14800000"/>
    <x v="52"/>
    <x v="1"/>
    <n v="5200000"/>
    <n v="9400000"/>
    <x v="2"/>
    <x v="403"/>
    <n v="31700000"/>
    <x v="2"/>
    <n v="1566667"/>
    <x v="0"/>
  </r>
  <r>
    <x v="2048"/>
    <x v="3"/>
    <x v="0"/>
    <x v="1"/>
    <x v="79"/>
    <x v="0"/>
    <x v="299"/>
    <x v="6"/>
    <n v="751"/>
    <n v="1600000"/>
    <n v="7900000"/>
    <n v="31700000"/>
    <x v="87"/>
    <x v="0"/>
    <n v="12900000"/>
    <n v="20300000"/>
    <x v="0"/>
    <x v="439"/>
    <n v="49300000"/>
    <x v="0"/>
    <n v="1127778"/>
    <x v="0"/>
  </r>
  <r>
    <x v="2049"/>
    <x v="3"/>
    <x v="1"/>
    <x v="1"/>
    <x v="59"/>
    <x v="0"/>
    <x v="97"/>
    <x v="8"/>
    <n v="885"/>
    <n v="16900000"/>
    <n v="1200000"/>
    <n v="34900000"/>
    <x v="47"/>
    <x v="0"/>
    <n v="18500000"/>
    <n v="23200000"/>
    <x v="4"/>
    <x v="508"/>
    <n v="62400000"/>
    <x v="0"/>
    <n v="1657143"/>
    <x v="0"/>
  </r>
  <r>
    <x v="2050"/>
    <x v="4"/>
    <x v="1"/>
    <x v="1"/>
    <x v="79"/>
    <x v="0"/>
    <x v="20"/>
    <x v="9"/>
    <n v="346"/>
    <n v="7800000"/>
    <n v="9300000"/>
    <n v="29300000"/>
    <x v="84"/>
    <x v="1"/>
    <n v="14900000"/>
    <n v="19400000"/>
    <x v="1"/>
    <x v="89"/>
    <n v="54500000"/>
    <x v="0"/>
    <n v="3233333"/>
    <x v="0"/>
  </r>
  <r>
    <x v="2051"/>
    <x v="4"/>
    <x v="0"/>
    <x v="0"/>
    <x v="19"/>
    <x v="0"/>
    <x v="221"/>
    <x v="4"/>
    <n v="588"/>
    <n v="10300000"/>
    <n v="9500000"/>
    <n v="22800000"/>
    <x v="11"/>
    <x v="0"/>
    <n v="8100000"/>
    <n v="14500000"/>
    <x v="2"/>
    <x v="129"/>
    <n v="49100000"/>
    <x v="0"/>
    <n v="3625000"/>
    <x v="0"/>
  </r>
  <r>
    <x v="2052"/>
    <x v="0"/>
    <x v="0"/>
    <x v="0"/>
    <x v="59"/>
    <x v="0"/>
    <x v="139"/>
    <x v="4"/>
    <n v="488"/>
    <n v="20100000"/>
    <n v="3500000"/>
    <n v="28600000"/>
    <x v="34"/>
    <x v="1"/>
    <n v="12200000"/>
    <n v="23100000"/>
    <x v="1"/>
    <x v="168"/>
    <n v="61600000"/>
    <x v="0"/>
    <n v="5775000"/>
    <x v="0"/>
  </r>
  <r>
    <x v="2053"/>
    <x v="5"/>
    <x v="1"/>
    <x v="1"/>
    <x v="49"/>
    <x v="0"/>
    <x v="196"/>
    <x v="2"/>
    <n v="765"/>
    <n v="2100000"/>
    <n v="200000"/>
    <n v="5200000"/>
    <x v="65"/>
    <x v="0"/>
    <n v="5300000"/>
    <n v="6600000"/>
    <x v="0"/>
    <x v="477"/>
    <n v="10100000"/>
    <x v="1"/>
    <n v="330000"/>
    <x v="0"/>
  </r>
  <r>
    <x v="2054"/>
    <x v="2"/>
    <x v="1"/>
    <x v="1"/>
    <x v="28"/>
    <x v="0"/>
    <x v="308"/>
    <x v="9"/>
    <n v="337"/>
    <n v="8800000"/>
    <n v="500000"/>
    <n v="18900000"/>
    <x v="73"/>
    <x v="1"/>
    <n v="15800000"/>
    <n v="25600000"/>
    <x v="1"/>
    <x v="258"/>
    <n v="36200000"/>
    <x v="2"/>
    <n v="4266667"/>
    <x v="0"/>
  </r>
  <r>
    <x v="2055"/>
    <x v="5"/>
    <x v="0"/>
    <x v="0"/>
    <x v="14"/>
    <x v="0"/>
    <x v="192"/>
    <x v="1"/>
    <n v="515"/>
    <n v="1000000"/>
    <n v="4700000"/>
    <n v="14600000"/>
    <x v="108"/>
    <x v="1"/>
    <n v="3600000"/>
    <n v="9300000"/>
    <x v="2"/>
    <x v="225"/>
    <n v="25000000"/>
    <x v="4"/>
    <n v="1162500"/>
    <x v="0"/>
  </r>
  <r>
    <x v="2056"/>
    <x v="0"/>
    <x v="0"/>
    <x v="1"/>
    <x v="94"/>
    <x v="0"/>
    <x v="127"/>
    <x v="0"/>
    <n v="555"/>
    <n v="2100000"/>
    <n v="13800000"/>
    <n v="17700000"/>
    <x v="29"/>
    <x v="0"/>
    <n v="15200000"/>
    <n v="22300000"/>
    <x v="2"/>
    <x v="242"/>
    <n v="41200000"/>
    <x v="0"/>
    <n v="1858333"/>
    <x v="0"/>
  </r>
  <r>
    <x v="2057"/>
    <x v="5"/>
    <x v="0"/>
    <x v="1"/>
    <x v="54"/>
    <x v="0"/>
    <x v="35"/>
    <x v="5"/>
    <n v="702"/>
    <n v="4600000"/>
    <n v="2400000"/>
    <n v="27100000"/>
    <x v="57"/>
    <x v="0"/>
    <n v="20900000"/>
    <n v="27200000"/>
    <x v="0"/>
    <x v="460"/>
    <n v="40900000"/>
    <x v="0"/>
    <n v="13600000"/>
    <x v="0"/>
  </r>
  <r>
    <x v="2058"/>
    <x v="0"/>
    <x v="1"/>
    <x v="1"/>
    <x v="58"/>
    <x v="0"/>
    <x v="158"/>
    <x v="5"/>
    <n v="457"/>
    <n v="100000"/>
    <n v="1800000"/>
    <n v="23300000"/>
    <x v="118"/>
    <x v="1"/>
    <n v="10300000"/>
    <n v="17000000"/>
    <x v="1"/>
    <x v="252"/>
    <n v="31800000"/>
    <x v="2"/>
    <n v="8500000"/>
    <x v="0"/>
  </r>
  <r>
    <x v="2059"/>
    <x v="0"/>
    <x v="0"/>
    <x v="0"/>
    <x v="3"/>
    <x v="0"/>
    <x v="35"/>
    <x v="3"/>
    <n v="425"/>
    <n v="11400000"/>
    <n v="4900000"/>
    <n v="29300000"/>
    <x v="84"/>
    <x v="1"/>
    <n v="22700000"/>
    <n v="27200000"/>
    <x v="1"/>
    <x v="384"/>
    <n v="53800000"/>
    <x v="0"/>
    <n v="2720000"/>
    <x v="0"/>
  </r>
  <r>
    <x v="2060"/>
    <x v="5"/>
    <x v="0"/>
    <x v="1"/>
    <x v="60"/>
    <x v="0"/>
    <x v="58"/>
    <x v="9"/>
    <n v="583"/>
    <n v="2400000"/>
    <n v="7900000"/>
    <n v="17200000"/>
    <x v="99"/>
    <x v="0"/>
    <n v="5700000"/>
    <n v="12300000"/>
    <x v="2"/>
    <x v="481"/>
    <n v="31900000"/>
    <x v="2"/>
    <n v="2050000"/>
    <x v="0"/>
  </r>
  <r>
    <x v="2061"/>
    <x v="5"/>
    <x v="1"/>
    <x v="0"/>
    <x v="46"/>
    <x v="0"/>
    <x v="272"/>
    <x v="9"/>
    <n v="877"/>
    <n v="13700000"/>
    <n v="9900000"/>
    <n v="31500000"/>
    <x v="89"/>
    <x v="0"/>
    <n v="19700000"/>
    <n v="29200000"/>
    <x v="4"/>
    <x v="499"/>
    <n v="63400000"/>
    <x v="0"/>
    <n v="4866667"/>
    <x v="0"/>
  </r>
  <r>
    <x v="2062"/>
    <x v="1"/>
    <x v="0"/>
    <x v="0"/>
    <x v="80"/>
    <x v="0"/>
    <x v="362"/>
    <x v="8"/>
    <n v="522"/>
    <n v="10500000"/>
    <n v="5300000"/>
    <n v="22400000"/>
    <x v="136"/>
    <x v="1"/>
    <n v="23300000"/>
    <n v="36500000"/>
    <x v="2"/>
    <x v="104"/>
    <n v="47400000"/>
    <x v="0"/>
    <n v="2607143"/>
    <x v="0"/>
  </r>
  <r>
    <x v="2063"/>
    <x v="3"/>
    <x v="1"/>
    <x v="1"/>
    <x v="16"/>
    <x v="0"/>
    <x v="223"/>
    <x v="2"/>
    <n v="687"/>
    <n v="2600000"/>
    <n v="1200000"/>
    <n v="9000000"/>
    <x v="65"/>
    <x v="0"/>
    <n v="7400000"/>
    <n v="8700000"/>
    <x v="3"/>
    <x v="250"/>
    <n v="15500000"/>
    <x v="1"/>
    <n v="435000"/>
    <x v="0"/>
  </r>
  <r>
    <x v="2064"/>
    <x v="1"/>
    <x v="0"/>
    <x v="0"/>
    <x v="96"/>
    <x v="0"/>
    <x v="91"/>
    <x v="2"/>
    <n v="856"/>
    <n v="3300000"/>
    <n v="5200000"/>
    <n v="17700000"/>
    <x v="11"/>
    <x v="0"/>
    <n v="17200000"/>
    <n v="23600000"/>
    <x v="4"/>
    <x v="385"/>
    <n v="32300000"/>
    <x v="2"/>
    <n v="1180000"/>
    <x v="0"/>
  </r>
  <r>
    <x v="2065"/>
    <x v="4"/>
    <x v="1"/>
    <x v="1"/>
    <x v="2"/>
    <x v="0"/>
    <x v="6"/>
    <x v="1"/>
    <n v="543"/>
    <n v="15700000"/>
    <n v="14400000"/>
    <n v="19500000"/>
    <x v="94"/>
    <x v="1"/>
    <n v="21800000"/>
    <n v="33000000"/>
    <x v="2"/>
    <x v="600"/>
    <n v="58700000"/>
    <x v="0"/>
    <n v="4125000"/>
    <x v="0"/>
  </r>
  <r>
    <x v="2066"/>
    <x v="3"/>
    <x v="1"/>
    <x v="1"/>
    <x v="94"/>
    <x v="0"/>
    <x v="153"/>
    <x v="8"/>
    <n v="576"/>
    <n v="2300000"/>
    <n v="2800000"/>
    <n v="24500000"/>
    <x v="47"/>
    <x v="0"/>
    <n v="10700000"/>
    <n v="15400000"/>
    <x v="2"/>
    <x v="549"/>
    <n v="37200000"/>
    <x v="2"/>
    <n v="1100000"/>
    <x v="0"/>
  </r>
  <r>
    <x v="2067"/>
    <x v="0"/>
    <x v="1"/>
    <x v="0"/>
    <x v="66"/>
    <x v="0"/>
    <x v="158"/>
    <x v="3"/>
    <n v="856"/>
    <n v="18100000"/>
    <n v="12700000"/>
    <n v="15800000"/>
    <x v="7"/>
    <x v="0"/>
    <n v="11000000"/>
    <n v="17000000"/>
    <x v="4"/>
    <x v="435"/>
    <n v="53800000"/>
    <x v="0"/>
    <n v="1700000"/>
    <x v="0"/>
  </r>
  <r>
    <x v="2068"/>
    <x v="1"/>
    <x v="0"/>
    <x v="1"/>
    <x v="49"/>
    <x v="0"/>
    <x v="76"/>
    <x v="1"/>
    <n v="722"/>
    <n v="3500000"/>
    <n v="4200000"/>
    <n v="7100000"/>
    <x v="80"/>
    <x v="0"/>
    <n v="5000000"/>
    <n v="8200000"/>
    <x v="0"/>
    <x v="468"/>
    <n v="17400000"/>
    <x v="1"/>
    <n v="1025000"/>
    <x v="0"/>
  </r>
  <r>
    <x v="2069"/>
    <x v="4"/>
    <x v="0"/>
    <x v="1"/>
    <x v="19"/>
    <x v="0"/>
    <x v="193"/>
    <x v="0"/>
    <n v="653"/>
    <n v="18600000"/>
    <n v="1400000"/>
    <n v="23800000"/>
    <x v="11"/>
    <x v="0"/>
    <n v="13800000"/>
    <n v="20200000"/>
    <x v="3"/>
    <x v="514"/>
    <n v="50300000"/>
    <x v="0"/>
    <n v="1683333"/>
    <x v="0"/>
  </r>
  <r>
    <x v="2070"/>
    <x v="3"/>
    <x v="0"/>
    <x v="0"/>
    <x v="76"/>
    <x v="0"/>
    <x v="294"/>
    <x v="7"/>
    <n v="480"/>
    <n v="17200000"/>
    <n v="11300000"/>
    <n v="25200000"/>
    <x v="35"/>
    <x v="1"/>
    <n v="30600000"/>
    <n v="35500000"/>
    <x v="1"/>
    <x v="237"/>
    <n v="62600000"/>
    <x v="0"/>
    <n v="2218750"/>
    <x v="0"/>
  </r>
  <r>
    <x v="2071"/>
    <x v="0"/>
    <x v="0"/>
    <x v="1"/>
    <x v="92"/>
    <x v="0"/>
    <x v="135"/>
    <x v="8"/>
    <n v="477"/>
    <n v="10200000"/>
    <n v="700000"/>
    <n v="11100000"/>
    <x v="50"/>
    <x v="1"/>
    <n v="8800000"/>
    <n v="14300000"/>
    <x v="1"/>
    <x v="417"/>
    <n v="27400000"/>
    <x v="4"/>
    <n v="1021429"/>
    <x v="0"/>
  </r>
  <r>
    <x v="2072"/>
    <x v="1"/>
    <x v="0"/>
    <x v="0"/>
    <x v="57"/>
    <x v="4"/>
    <x v="263"/>
    <x v="5"/>
    <n v="885"/>
    <n v="200000"/>
    <n v="400000"/>
    <n v="700000"/>
    <x v="70"/>
    <x v="0"/>
    <n v="300000"/>
    <n v="500000"/>
    <x v="4"/>
    <x v="87"/>
    <n v="1600000"/>
    <x v="3"/>
    <n v="250000"/>
    <x v="0"/>
  </r>
  <r>
    <x v="2073"/>
    <x v="1"/>
    <x v="1"/>
    <x v="0"/>
    <x v="25"/>
    <x v="0"/>
    <x v="179"/>
    <x v="6"/>
    <n v="530"/>
    <n v="17000000"/>
    <n v="3600000"/>
    <n v="24200000"/>
    <x v="120"/>
    <x v="1"/>
    <n v="7300000"/>
    <n v="19600000"/>
    <x v="2"/>
    <x v="3"/>
    <n v="53200000"/>
    <x v="0"/>
    <n v="1088889"/>
    <x v="0"/>
  </r>
  <r>
    <x v="2074"/>
    <x v="2"/>
    <x v="0"/>
    <x v="0"/>
    <x v="46"/>
    <x v="0"/>
    <x v="209"/>
    <x v="1"/>
    <n v="870"/>
    <n v="4700000"/>
    <n v="8800000"/>
    <n v="18300000"/>
    <x v="98"/>
    <x v="0"/>
    <n v="7200000"/>
    <n v="17200000"/>
    <x v="4"/>
    <x v="113"/>
    <n v="40100000"/>
    <x v="0"/>
    <n v="2150000"/>
    <x v="0"/>
  </r>
  <r>
    <x v="2075"/>
    <x v="4"/>
    <x v="1"/>
    <x v="0"/>
    <x v="26"/>
    <x v="3"/>
    <x v="27"/>
    <x v="1"/>
    <n v="395"/>
    <n v="2700000"/>
    <n v="800000"/>
    <n v="3500000"/>
    <x v="51"/>
    <x v="1"/>
    <n v="3200000"/>
    <n v="5600000"/>
    <x v="1"/>
    <x v="593"/>
    <n v="8700000"/>
    <x v="3"/>
    <n v="700000"/>
    <x v="0"/>
  </r>
  <r>
    <x v="2076"/>
    <x v="0"/>
    <x v="1"/>
    <x v="0"/>
    <x v="30"/>
    <x v="3"/>
    <x v="297"/>
    <x v="7"/>
    <n v="771"/>
    <n v="2500000"/>
    <n v="800000"/>
    <n v="5700000"/>
    <x v="56"/>
    <x v="0"/>
    <n v="3100000"/>
    <n v="4200000"/>
    <x v="0"/>
    <x v="14"/>
    <n v="10500000"/>
    <x v="1"/>
    <n v="262500"/>
    <x v="0"/>
  </r>
  <r>
    <x v="2077"/>
    <x v="5"/>
    <x v="1"/>
    <x v="1"/>
    <x v="68"/>
    <x v="4"/>
    <x v="263"/>
    <x v="5"/>
    <n v="579"/>
    <n v="500000"/>
    <n v="100000"/>
    <n v="500000"/>
    <x v="69"/>
    <x v="0"/>
    <n v="400000"/>
    <n v="500000"/>
    <x v="2"/>
    <x v="513"/>
    <n v="1300000"/>
    <x v="3"/>
    <n v="250000"/>
    <x v="0"/>
  </r>
  <r>
    <x v="2078"/>
    <x v="5"/>
    <x v="0"/>
    <x v="1"/>
    <x v="56"/>
    <x v="2"/>
    <x v="357"/>
    <x v="8"/>
    <n v="798"/>
    <n v="2000000"/>
    <n v="200000"/>
    <n v="3800000"/>
    <x v="28"/>
    <x v="0"/>
    <n v="2300000"/>
    <n v="3700000"/>
    <x v="0"/>
    <x v="145"/>
    <n v="7000000"/>
    <x v="3"/>
    <n v="264286"/>
    <x v="0"/>
  </r>
  <r>
    <x v="2079"/>
    <x v="2"/>
    <x v="1"/>
    <x v="1"/>
    <x v="43"/>
    <x v="0"/>
    <x v="286"/>
    <x v="1"/>
    <n v="473"/>
    <n v="17200000"/>
    <n v="600000"/>
    <n v="24400000"/>
    <x v="112"/>
    <x v="1"/>
    <n v="12700000"/>
    <n v="25100000"/>
    <x v="1"/>
    <x v="323"/>
    <n v="51000000"/>
    <x v="0"/>
    <n v="3137500"/>
    <x v="0"/>
  </r>
  <r>
    <x v="2080"/>
    <x v="1"/>
    <x v="0"/>
    <x v="1"/>
    <x v="56"/>
    <x v="2"/>
    <x v="100"/>
    <x v="1"/>
    <n v="304"/>
    <n v="500000"/>
    <n v="600000"/>
    <n v="3700000"/>
    <x v="14"/>
    <x v="1"/>
    <n v="2500000"/>
    <n v="3200000"/>
    <x v="1"/>
    <x v="86"/>
    <n v="5800000"/>
    <x v="3"/>
    <n v="400000"/>
    <x v="0"/>
  </r>
  <r>
    <x v="2081"/>
    <x v="1"/>
    <x v="1"/>
    <x v="1"/>
    <x v="73"/>
    <x v="0"/>
    <x v="48"/>
    <x v="8"/>
    <n v="678"/>
    <n v="18800000"/>
    <n v="16400000"/>
    <n v="22900000"/>
    <x v="131"/>
    <x v="0"/>
    <n v="11000000"/>
    <n v="23000000"/>
    <x v="3"/>
    <x v="613"/>
    <n v="66700000"/>
    <x v="0"/>
    <n v="1642857"/>
    <x v="0"/>
  </r>
  <r>
    <x v="2082"/>
    <x v="3"/>
    <x v="0"/>
    <x v="1"/>
    <x v="22"/>
    <x v="0"/>
    <x v="72"/>
    <x v="5"/>
    <n v="745"/>
    <n v="1700000"/>
    <n v="2000000"/>
    <n v="9200000"/>
    <x v="64"/>
    <x v="0"/>
    <n v="6800000"/>
    <n v="8900000"/>
    <x v="0"/>
    <x v="53"/>
    <n v="15300000"/>
    <x v="1"/>
    <n v="4450000"/>
    <x v="0"/>
  </r>
  <r>
    <x v="2083"/>
    <x v="5"/>
    <x v="0"/>
    <x v="0"/>
    <x v="22"/>
    <x v="0"/>
    <x v="72"/>
    <x v="1"/>
    <n v="835"/>
    <n v="2400000"/>
    <n v="1200000"/>
    <n v="5500000"/>
    <x v="56"/>
    <x v="0"/>
    <n v="7800000"/>
    <n v="8900000"/>
    <x v="4"/>
    <x v="278"/>
    <n v="11500000"/>
    <x v="1"/>
    <n v="1112500"/>
    <x v="0"/>
  </r>
  <r>
    <x v="2084"/>
    <x v="3"/>
    <x v="1"/>
    <x v="1"/>
    <x v="95"/>
    <x v="0"/>
    <x v="354"/>
    <x v="2"/>
    <n v="848"/>
    <n v="13900000"/>
    <n v="4800000"/>
    <n v="18000000"/>
    <x v="61"/>
    <x v="0"/>
    <n v="8500000"/>
    <n v="12100000"/>
    <x v="4"/>
    <x v="75"/>
    <n v="42700000"/>
    <x v="0"/>
    <n v="605000"/>
    <x v="0"/>
  </r>
  <r>
    <x v="2085"/>
    <x v="3"/>
    <x v="1"/>
    <x v="0"/>
    <x v="94"/>
    <x v="0"/>
    <x v="309"/>
    <x v="6"/>
    <n v="872"/>
    <n v="5100000"/>
    <n v="1900000"/>
    <n v="20700000"/>
    <x v="4"/>
    <x v="0"/>
    <n v="11300000"/>
    <n v="16300000"/>
    <x v="4"/>
    <x v="151"/>
    <n v="35300000"/>
    <x v="2"/>
    <n v="905556"/>
    <x v="0"/>
  </r>
  <r>
    <x v="2086"/>
    <x v="2"/>
    <x v="1"/>
    <x v="0"/>
    <x v="28"/>
    <x v="0"/>
    <x v="277"/>
    <x v="3"/>
    <n v="608"/>
    <n v="9800000"/>
    <n v="15500000"/>
    <n v="26100000"/>
    <x v="32"/>
    <x v="0"/>
    <n v="14900000"/>
    <n v="20100000"/>
    <x v="3"/>
    <x v="269"/>
    <n v="59400000"/>
    <x v="0"/>
    <n v="2010000"/>
    <x v="0"/>
  </r>
  <r>
    <x v="2087"/>
    <x v="1"/>
    <x v="0"/>
    <x v="1"/>
    <x v="92"/>
    <x v="0"/>
    <x v="102"/>
    <x v="7"/>
    <n v="758"/>
    <n v="2600000"/>
    <n v="2700000"/>
    <n v="18300000"/>
    <x v="7"/>
    <x v="0"/>
    <n v="13500000"/>
    <n v="19500000"/>
    <x v="0"/>
    <x v="115"/>
    <n v="29000000"/>
    <x v="4"/>
    <n v="1218750"/>
    <x v="0"/>
  </r>
  <r>
    <x v="2088"/>
    <x v="1"/>
    <x v="1"/>
    <x v="1"/>
    <x v="32"/>
    <x v="2"/>
    <x v="357"/>
    <x v="4"/>
    <n v="841"/>
    <n v="3000000"/>
    <n v="1000000"/>
    <n v="4600000"/>
    <x v="25"/>
    <x v="0"/>
    <n v="2700000"/>
    <n v="3700000"/>
    <x v="4"/>
    <x v="614"/>
    <n v="10000000"/>
    <x v="1"/>
    <n v="925000"/>
    <x v="0"/>
  </r>
  <r>
    <x v="2089"/>
    <x v="1"/>
    <x v="1"/>
    <x v="1"/>
    <x v="8"/>
    <x v="1"/>
    <x v="105"/>
    <x v="5"/>
    <n v="618"/>
    <n v="300000"/>
    <n v="1200000"/>
    <n v="2000000"/>
    <x v="95"/>
    <x v="0"/>
    <n v="2100000"/>
    <n v="2600000"/>
    <x v="3"/>
    <x v="529"/>
    <n v="4300000"/>
    <x v="3"/>
    <n v="1300000"/>
    <x v="0"/>
  </r>
  <r>
    <x v="2090"/>
    <x v="4"/>
    <x v="0"/>
    <x v="1"/>
    <x v="57"/>
    <x v="4"/>
    <x v="85"/>
    <x v="4"/>
    <n v="457"/>
    <n v="700000"/>
    <n v="100000"/>
    <n v="1100000"/>
    <x v="66"/>
    <x v="0"/>
    <n v="700000"/>
    <n v="1100000"/>
    <x v="1"/>
    <x v="102"/>
    <n v="2200000"/>
    <x v="3"/>
    <n v="275000"/>
    <x v="0"/>
  </r>
  <r>
    <x v="2091"/>
    <x v="1"/>
    <x v="0"/>
    <x v="0"/>
    <x v="1"/>
    <x v="0"/>
    <x v="182"/>
    <x v="4"/>
    <n v="844"/>
    <n v="2700000"/>
    <n v="6000000"/>
    <n v="9900000"/>
    <x v="52"/>
    <x v="0"/>
    <n v="10200000"/>
    <n v="14400000"/>
    <x v="4"/>
    <x v="437"/>
    <n v="22700000"/>
    <x v="4"/>
    <n v="3600000"/>
    <x v="0"/>
  </r>
  <r>
    <x v="2092"/>
    <x v="0"/>
    <x v="1"/>
    <x v="0"/>
    <x v="30"/>
    <x v="3"/>
    <x v="77"/>
    <x v="4"/>
    <n v="776"/>
    <n v="2800000"/>
    <n v="0"/>
    <n v="5300000"/>
    <x v="28"/>
    <x v="0"/>
    <n v="2400000"/>
    <n v="3800000"/>
    <x v="0"/>
    <x v="615"/>
    <n v="9600000"/>
    <x v="3"/>
    <n v="950000"/>
    <x v="0"/>
  </r>
  <r>
    <x v="2093"/>
    <x v="5"/>
    <x v="1"/>
    <x v="0"/>
    <x v="70"/>
    <x v="0"/>
    <x v="110"/>
    <x v="1"/>
    <n v="520"/>
    <n v="13300000"/>
    <n v="6400000"/>
    <n v="9800000"/>
    <x v="91"/>
    <x v="1"/>
    <n v="11700000"/>
    <n v="13900000"/>
    <x v="2"/>
    <x v="239"/>
    <n v="34100000"/>
    <x v="2"/>
    <n v="1737500"/>
    <x v="0"/>
  </r>
  <r>
    <x v="2094"/>
    <x v="5"/>
    <x v="0"/>
    <x v="1"/>
    <x v="44"/>
    <x v="0"/>
    <x v="57"/>
    <x v="0"/>
    <n v="648"/>
    <n v="6400000"/>
    <n v="1700000"/>
    <n v="8700000"/>
    <x v="9"/>
    <x v="0"/>
    <n v="5900000"/>
    <n v="7500000"/>
    <x v="3"/>
    <x v="288"/>
    <n v="20100000"/>
    <x v="4"/>
    <n v="625000"/>
    <x v="0"/>
  </r>
  <r>
    <x v="2095"/>
    <x v="4"/>
    <x v="1"/>
    <x v="1"/>
    <x v="87"/>
    <x v="0"/>
    <x v="344"/>
    <x v="3"/>
    <n v="654"/>
    <n v="16500000"/>
    <n v="15200000"/>
    <n v="25400000"/>
    <x v="4"/>
    <x v="0"/>
    <n v="26400000"/>
    <n v="31400000"/>
    <x v="3"/>
    <x v="616"/>
    <n v="65000000"/>
    <x v="0"/>
    <n v="3140000"/>
    <x v="0"/>
  </r>
  <r>
    <x v="2096"/>
    <x v="1"/>
    <x v="1"/>
    <x v="0"/>
    <x v="79"/>
    <x v="0"/>
    <x v="302"/>
    <x v="2"/>
    <n v="342"/>
    <n v="5800000"/>
    <n v="5600000"/>
    <n v="23700000"/>
    <x v="26"/>
    <x v="1"/>
    <n v="20700000"/>
    <n v="26500000"/>
    <x v="1"/>
    <x v="398"/>
    <n v="43200000"/>
    <x v="0"/>
    <n v="1325000"/>
    <x v="0"/>
  </r>
  <r>
    <x v="2097"/>
    <x v="3"/>
    <x v="1"/>
    <x v="0"/>
    <x v="67"/>
    <x v="1"/>
    <x v="237"/>
    <x v="7"/>
    <n v="808"/>
    <n v="2100000"/>
    <n v="900000"/>
    <n v="3100000"/>
    <x v="33"/>
    <x v="0"/>
    <n v="2000000"/>
    <n v="2800000"/>
    <x v="4"/>
    <x v="558"/>
    <n v="7000000"/>
    <x v="3"/>
    <n v="175000"/>
    <x v="2"/>
  </r>
  <r>
    <x v="2098"/>
    <x v="5"/>
    <x v="0"/>
    <x v="1"/>
    <x v="20"/>
    <x v="0"/>
    <x v="156"/>
    <x v="3"/>
    <n v="429"/>
    <n v="5700000"/>
    <n v="7300000"/>
    <n v="14400000"/>
    <x v="1"/>
    <x v="1"/>
    <n v="11900000"/>
    <n v="15200000"/>
    <x v="1"/>
    <x v="403"/>
    <n v="32300000"/>
    <x v="2"/>
    <n v="1520000"/>
    <x v="0"/>
  </r>
  <r>
    <x v="2099"/>
    <x v="2"/>
    <x v="0"/>
    <x v="1"/>
    <x v="96"/>
    <x v="0"/>
    <x v="38"/>
    <x v="8"/>
    <n v="538"/>
    <n v="11800000"/>
    <n v="4200000"/>
    <n v="16200000"/>
    <x v="75"/>
    <x v="1"/>
    <n v="10600000"/>
    <n v="18100000"/>
    <x v="2"/>
    <x v="45"/>
    <n v="38300000"/>
    <x v="2"/>
    <n v="1292857"/>
    <x v="0"/>
  </r>
  <r>
    <x v="2100"/>
    <x v="2"/>
    <x v="1"/>
    <x v="0"/>
    <x v="78"/>
    <x v="0"/>
    <x v="149"/>
    <x v="9"/>
    <n v="533"/>
    <n v="1800000"/>
    <n v="5600000"/>
    <n v="12200000"/>
    <x v="115"/>
    <x v="1"/>
    <n v="12500000"/>
    <n v="16400000"/>
    <x v="2"/>
    <x v="123"/>
    <n v="24100000"/>
    <x v="4"/>
    <n v="2733333"/>
    <x v="0"/>
  </r>
  <r>
    <x v="2101"/>
    <x v="0"/>
    <x v="0"/>
    <x v="1"/>
    <x v="10"/>
    <x v="0"/>
    <x v="230"/>
    <x v="1"/>
    <n v="394"/>
    <n v="7700000"/>
    <n v="2600000"/>
    <n v="7700000"/>
    <x v="93"/>
    <x v="1"/>
    <n v="3300000"/>
    <n v="7300000"/>
    <x v="1"/>
    <x v="44"/>
    <n v="20900000"/>
    <x v="4"/>
    <n v="912500"/>
    <x v="0"/>
  </r>
  <r>
    <x v="2102"/>
    <x v="5"/>
    <x v="1"/>
    <x v="0"/>
    <x v="87"/>
    <x v="0"/>
    <x v="170"/>
    <x v="5"/>
    <n v="771"/>
    <n v="17600000"/>
    <n v="12800000"/>
    <n v="20400000"/>
    <x v="93"/>
    <x v="0"/>
    <n v="25300000"/>
    <n v="29300000"/>
    <x v="0"/>
    <x v="579"/>
    <n v="58700000"/>
    <x v="0"/>
    <n v="14650000"/>
    <x v="0"/>
  </r>
  <r>
    <x v="2103"/>
    <x v="3"/>
    <x v="0"/>
    <x v="1"/>
    <x v="1"/>
    <x v="0"/>
    <x v="60"/>
    <x v="4"/>
    <n v="792"/>
    <n v="4400000"/>
    <n v="6100000"/>
    <n v="8600000"/>
    <x v="35"/>
    <x v="0"/>
    <n v="5200000"/>
    <n v="10100000"/>
    <x v="0"/>
    <x v="188"/>
    <n v="23200000"/>
    <x v="4"/>
    <n v="2525000"/>
    <x v="0"/>
  </r>
  <r>
    <x v="2104"/>
    <x v="3"/>
    <x v="1"/>
    <x v="1"/>
    <x v="85"/>
    <x v="0"/>
    <x v="167"/>
    <x v="1"/>
    <n v="407"/>
    <n v="6500000"/>
    <n v="9100000"/>
    <n v="26300000"/>
    <x v="82"/>
    <x v="1"/>
    <n v="10900000"/>
    <n v="15500000"/>
    <x v="1"/>
    <x v="224"/>
    <n v="49600000"/>
    <x v="0"/>
    <n v="1937500"/>
    <x v="0"/>
  </r>
  <r>
    <x v="2105"/>
    <x v="1"/>
    <x v="1"/>
    <x v="0"/>
    <x v="47"/>
    <x v="0"/>
    <x v="118"/>
    <x v="6"/>
    <n v="544"/>
    <n v="6400000"/>
    <n v="2800000"/>
    <n v="19900000"/>
    <x v="11"/>
    <x v="1"/>
    <n v="12900000"/>
    <n v="19300000"/>
    <x v="2"/>
    <x v="20"/>
    <n v="34700000"/>
    <x v="2"/>
    <n v="1072222"/>
    <x v="0"/>
  </r>
  <r>
    <x v="2106"/>
    <x v="3"/>
    <x v="0"/>
    <x v="0"/>
    <x v="24"/>
    <x v="0"/>
    <x v="274"/>
    <x v="6"/>
    <n v="509"/>
    <n v="24600000"/>
    <n v="5200000"/>
    <n v="20000000"/>
    <x v="16"/>
    <x v="1"/>
    <n v="11900000"/>
    <n v="18000000"/>
    <x v="2"/>
    <x v="362"/>
    <n v="58800000"/>
    <x v="0"/>
    <n v="1000000"/>
    <x v="0"/>
  </r>
  <r>
    <x v="2107"/>
    <x v="4"/>
    <x v="1"/>
    <x v="1"/>
    <x v="83"/>
    <x v="0"/>
    <x v="53"/>
    <x v="7"/>
    <n v="320"/>
    <n v="17700000"/>
    <n v="3600000"/>
    <n v="13900000"/>
    <x v="83"/>
    <x v="1"/>
    <n v="10100000"/>
    <n v="18400000"/>
    <x v="1"/>
    <x v="440"/>
    <n v="41600000"/>
    <x v="0"/>
    <n v="1150000"/>
    <x v="0"/>
  </r>
  <r>
    <x v="2108"/>
    <x v="4"/>
    <x v="0"/>
    <x v="0"/>
    <x v="84"/>
    <x v="0"/>
    <x v="246"/>
    <x v="5"/>
    <n v="496"/>
    <n v="12000000"/>
    <n v="7000000"/>
    <n v="15500000"/>
    <x v="93"/>
    <x v="1"/>
    <n v="10700000"/>
    <n v="14700000"/>
    <x v="1"/>
    <x v="540"/>
    <n v="41400000"/>
    <x v="0"/>
    <n v="7350000"/>
    <x v="0"/>
  </r>
  <r>
    <x v="2109"/>
    <x v="2"/>
    <x v="1"/>
    <x v="0"/>
    <x v="2"/>
    <x v="0"/>
    <x v="275"/>
    <x v="6"/>
    <n v="652"/>
    <n v="8500000"/>
    <n v="7300000"/>
    <n v="31700000"/>
    <x v="60"/>
    <x v="0"/>
    <n v="20600000"/>
    <n v="27400000"/>
    <x v="3"/>
    <x v="82"/>
    <n v="56600000"/>
    <x v="0"/>
    <n v="1522222"/>
    <x v="0"/>
  </r>
  <r>
    <x v="2110"/>
    <x v="0"/>
    <x v="0"/>
    <x v="1"/>
    <x v="9"/>
    <x v="2"/>
    <x v="357"/>
    <x v="5"/>
    <n v="806"/>
    <n v="2700000"/>
    <n v="800000"/>
    <n v="2900000"/>
    <x v="95"/>
    <x v="0"/>
    <n v="3200000"/>
    <n v="3700000"/>
    <x v="4"/>
    <x v="567"/>
    <n v="7500000"/>
    <x v="3"/>
    <n v="1850000"/>
    <x v="0"/>
  </r>
  <r>
    <x v="2111"/>
    <x v="4"/>
    <x v="1"/>
    <x v="0"/>
    <x v="26"/>
    <x v="3"/>
    <x v="90"/>
    <x v="0"/>
    <n v="821"/>
    <n v="3200000"/>
    <n v="1900000"/>
    <n v="4900000"/>
    <x v="101"/>
    <x v="0"/>
    <n v="3000000"/>
    <n v="4500000"/>
    <x v="4"/>
    <x v="154"/>
    <n v="11700000"/>
    <x v="1"/>
    <n v="375000"/>
    <x v="0"/>
  </r>
  <r>
    <x v="2112"/>
    <x v="3"/>
    <x v="0"/>
    <x v="1"/>
    <x v="80"/>
    <x v="0"/>
    <x v="119"/>
    <x v="2"/>
    <n v="618"/>
    <n v="14300000"/>
    <n v="10800000"/>
    <n v="33900000"/>
    <x v="129"/>
    <x v="0"/>
    <n v="18200000"/>
    <n v="28800000"/>
    <x v="3"/>
    <x v="617"/>
    <n v="68200000"/>
    <x v="0"/>
    <n v="1440000"/>
    <x v="0"/>
  </r>
  <r>
    <x v="2113"/>
    <x v="0"/>
    <x v="1"/>
    <x v="1"/>
    <x v="46"/>
    <x v="0"/>
    <x v="120"/>
    <x v="0"/>
    <n v="729"/>
    <n v="22400000"/>
    <n v="9000000"/>
    <n v="31400000"/>
    <x v="79"/>
    <x v="0"/>
    <n v="12200000"/>
    <n v="20600000"/>
    <x v="0"/>
    <x v="618"/>
    <n v="71100000"/>
    <x v="0"/>
    <n v="1716667"/>
    <x v="0"/>
  </r>
  <r>
    <x v="2114"/>
    <x v="3"/>
    <x v="1"/>
    <x v="1"/>
    <x v="12"/>
    <x v="0"/>
    <x v="51"/>
    <x v="9"/>
    <n v="839"/>
    <n v="12600000"/>
    <n v="8600000"/>
    <n v="19800000"/>
    <x v="85"/>
    <x v="0"/>
    <n v="7100000"/>
    <n v="10600000"/>
    <x v="4"/>
    <x v="247"/>
    <n v="46000000"/>
    <x v="0"/>
    <n v="1766667"/>
    <x v="0"/>
  </r>
  <r>
    <x v="2115"/>
    <x v="2"/>
    <x v="0"/>
    <x v="0"/>
    <x v="71"/>
    <x v="0"/>
    <x v="83"/>
    <x v="5"/>
    <n v="318"/>
    <n v="1400000"/>
    <n v="2100000"/>
    <n v="4300000"/>
    <x v="101"/>
    <x v="1"/>
    <n v="4900000"/>
    <n v="6400000"/>
    <x v="1"/>
    <x v="62"/>
    <n v="10000000"/>
    <x v="1"/>
    <n v="3200000"/>
    <x v="0"/>
  </r>
  <r>
    <x v="2116"/>
    <x v="0"/>
    <x v="0"/>
    <x v="0"/>
    <x v="78"/>
    <x v="0"/>
    <x v="124"/>
    <x v="7"/>
    <n v="404"/>
    <n v="1800000"/>
    <n v="6000000"/>
    <n v="17000000"/>
    <x v="113"/>
    <x v="1"/>
    <n v="6900000"/>
    <n v="9600000"/>
    <x v="1"/>
    <x v="97"/>
    <n v="29300000"/>
    <x v="4"/>
    <n v="600000"/>
    <x v="0"/>
  </r>
  <r>
    <x v="2117"/>
    <x v="3"/>
    <x v="1"/>
    <x v="1"/>
    <x v="1"/>
    <x v="0"/>
    <x v="255"/>
    <x v="9"/>
    <n v="581"/>
    <n v="6600000"/>
    <n v="1500000"/>
    <n v="11300000"/>
    <x v="41"/>
    <x v="0"/>
    <n v="5600000"/>
    <n v="9000000"/>
    <x v="2"/>
    <x v="144"/>
    <n v="23500000"/>
    <x v="4"/>
    <n v="1500000"/>
    <x v="0"/>
  </r>
  <r>
    <x v="2118"/>
    <x v="5"/>
    <x v="1"/>
    <x v="0"/>
    <x v="81"/>
    <x v="0"/>
    <x v="94"/>
    <x v="6"/>
    <n v="596"/>
    <n v="7900000"/>
    <n v="400000"/>
    <n v="7300000"/>
    <x v="101"/>
    <x v="0"/>
    <n v="5300000"/>
    <n v="6800000"/>
    <x v="2"/>
    <x v="568"/>
    <n v="18400000"/>
    <x v="1"/>
    <n v="377778"/>
    <x v="0"/>
  </r>
  <r>
    <x v="2119"/>
    <x v="5"/>
    <x v="1"/>
    <x v="0"/>
    <x v="58"/>
    <x v="0"/>
    <x v="82"/>
    <x v="4"/>
    <n v="415"/>
    <n v="12800000"/>
    <n v="11900000"/>
    <n v="17700000"/>
    <x v="115"/>
    <x v="0"/>
    <n v="16800000"/>
    <n v="20700000"/>
    <x v="1"/>
    <x v="479"/>
    <n v="49000000"/>
    <x v="0"/>
    <n v="5175000"/>
    <x v="0"/>
  </r>
  <r>
    <x v="2120"/>
    <x v="2"/>
    <x v="1"/>
    <x v="1"/>
    <x v="86"/>
    <x v="0"/>
    <x v="231"/>
    <x v="9"/>
    <n v="728"/>
    <n v="4800000"/>
    <n v="2000000"/>
    <n v="8000000"/>
    <x v="82"/>
    <x v="0"/>
    <n v="2600000"/>
    <n v="7200000"/>
    <x v="0"/>
    <x v="468"/>
    <n v="18000000"/>
    <x v="1"/>
    <n v="1200000"/>
    <x v="0"/>
  </r>
  <r>
    <x v="2121"/>
    <x v="1"/>
    <x v="1"/>
    <x v="0"/>
    <x v="17"/>
    <x v="0"/>
    <x v="136"/>
    <x v="5"/>
    <n v="666"/>
    <n v="8800000"/>
    <n v="4000000"/>
    <n v="14200000"/>
    <x v="35"/>
    <x v="0"/>
    <n v="8400000"/>
    <n v="13300000"/>
    <x v="3"/>
    <x v="308"/>
    <n v="33300000"/>
    <x v="2"/>
    <n v="6650000"/>
    <x v="0"/>
  </r>
  <r>
    <x v="2122"/>
    <x v="0"/>
    <x v="0"/>
    <x v="0"/>
    <x v="14"/>
    <x v="0"/>
    <x v="296"/>
    <x v="8"/>
    <n v="675"/>
    <n v="5800000"/>
    <n v="7200000"/>
    <n v="13100000"/>
    <x v="36"/>
    <x v="0"/>
    <n v="11200000"/>
    <n v="17700000"/>
    <x v="3"/>
    <x v="189"/>
    <n v="30800000"/>
    <x v="2"/>
    <n v="1264286"/>
    <x v="0"/>
  </r>
  <r>
    <x v="2123"/>
    <x v="1"/>
    <x v="0"/>
    <x v="0"/>
    <x v="1"/>
    <x v="0"/>
    <x v="153"/>
    <x v="7"/>
    <n v="304"/>
    <n v="3000000"/>
    <n v="5200000"/>
    <n v="16200000"/>
    <x v="10"/>
    <x v="1"/>
    <n v="12300000"/>
    <n v="15400000"/>
    <x v="1"/>
    <x v="142"/>
    <n v="28500000"/>
    <x v="4"/>
    <n v="962500"/>
    <x v="0"/>
  </r>
  <r>
    <x v="2124"/>
    <x v="3"/>
    <x v="0"/>
    <x v="1"/>
    <x v="64"/>
    <x v="0"/>
    <x v="167"/>
    <x v="4"/>
    <n v="474"/>
    <n v="7600000"/>
    <n v="9000000"/>
    <n v="22400000"/>
    <x v="96"/>
    <x v="1"/>
    <n v="6100000"/>
    <n v="15500000"/>
    <x v="1"/>
    <x v="451"/>
    <n v="46100000"/>
    <x v="0"/>
    <n v="3875000"/>
    <x v="0"/>
  </r>
  <r>
    <x v="2125"/>
    <x v="4"/>
    <x v="0"/>
    <x v="1"/>
    <x v="20"/>
    <x v="0"/>
    <x v="290"/>
    <x v="6"/>
    <n v="370"/>
    <n v="10900000"/>
    <n v="2200000"/>
    <n v="13700000"/>
    <x v="99"/>
    <x v="1"/>
    <n v="3600000"/>
    <n v="10200000"/>
    <x v="1"/>
    <x v="566"/>
    <n v="31700000"/>
    <x v="2"/>
    <n v="566667"/>
    <x v="0"/>
  </r>
  <r>
    <x v="2126"/>
    <x v="4"/>
    <x v="0"/>
    <x v="0"/>
    <x v="47"/>
    <x v="0"/>
    <x v="299"/>
    <x v="2"/>
    <n v="596"/>
    <n v="5100000"/>
    <n v="10900000"/>
    <n v="12700000"/>
    <x v="3"/>
    <x v="0"/>
    <n v="12400000"/>
    <n v="20300000"/>
    <x v="2"/>
    <x v="590"/>
    <n v="34300000"/>
    <x v="2"/>
    <n v="1015000"/>
    <x v="0"/>
  </r>
  <r>
    <x v="2127"/>
    <x v="4"/>
    <x v="0"/>
    <x v="0"/>
    <x v="89"/>
    <x v="0"/>
    <x v="293"/>
    <x v="5"/>
    <n v="567"/>
    <n v="5700000"/>
    <n v="1900000"/>
    <n v="10200000"/>
    <x v="113"/>
    <x v="0"/>
    <n v="5600000"/>
    <n v="8300000"/>
    <x v="2"/>
    <x v="448"/>
    <n v="21200000"/>
    <x v="4"/>
    <n v="4150000"/>
    <x v="0"/>
  </r>
  <r>
    <x v="2128"/>
    <x v="2"/>
    <x v="1"/>
    <x v="0"/>
    <x v="78"/>
    <x v="0"/>
    <x v="330"/>
    <x v="7"/>
    <n v="671"/>
    <n v="10500000"/>
    <n v="3600000"/>
    <n v="12400000"/>
    <x v="26"/>
    <x v="0"/>
    <n v="10300000"/>
    <n v="16100000"/>
    <x v="3"/>
    <x v="414"/>
    <n v="31000000"/>
    <x v="2"/>
    <n v="1006250"/>
    <x v="0"/>
  </r>
  <r>
    <x v="2129"/>
    <x v="0"/>
    <x v="0"/>
    <x v="0"/>
    <x v="57"/>
    <x v="4"/>
    <x v="104"/>
    <x v="6"/>
    <n v="819"/>
    <n v="300000"/>
    <n v="300000"/>
    <n v="900000"/>
    <x v="66"/>
    <x v="0"/>
    <n v="400000"/>
    <n v="800000"/>
    <x v="4"/>
    <x v="284"/>
    <n v="1800000"/>
    <x v="3"/>
    <n v="44444"/>
    <x v="4"/>
  </r>
  <r>
    <x v="2130"/>
    <x v="3"/>
    <x v="1"/>
    <x v="1"/>
    <x v="94"/>
    <x v="0"/>
    <x v="48"/>
    <x v="3"/>
    <n v="829"/>
    <n v="3100000"/>
    <n v="7300000"/>
    <n v="17600000"/>
    <x v="68"/>
    <x v="0"/>
    <n v="15700000"/>
    <n v="23000000"/>
    <x v="4"/>
    <x v="157"/>
    <n v="35600000"/>
    <x v="2"/>
    <n v="2300000"/>
    <x v="0"/>
  </r>
  <r>
    <x v="2131"/>
    <x v="3"/>
    <x v="0"/>
    <x v="0"/>
    <x v="15"/>
    <x v="1"/>
    <x v="106"/>
    <x v="0"/>
    <n v="454"/>
    <n v="1400000"/>
    <n v="500000"/>
    <n v="1000000"/>
    <x v="19"/>
    <x v="1"/>
    <n v="900000"/>
    <n v="1200000"/>
    <x v="1"/>
    <x v="581"/>
    <n v="3400000"/>
    <x v="3"/>
    <n v="100000"/>
    <x v="1"/>
  </r>
  <r>
    <x v="2132"/>
    <x v="1"/>
    <x v="0"/>
    <x v="1"/>
    <x v="88"/>
    <x v="0"/>
    <x v="156"/>
    <x v="7"/>
    <n v="399"/>
    <n v="15200000"/>
    <n v="3200000"/>
    <n v="12200000"/>
    <x v="36"/>
    <x v="1"/>
    <n v="8700000"/>
    <n v="15200000"/>
    <x v="1"/>
    <x v="12"/>
    <n v="36500000"/>
    <x v="2"/>
    <n v="950000"/>
    <x v="0"/>
  </r>
  <r>
    <x v="2133"/>
    <x v="1"/>
    <x v="0"/>
    <x v="0"/>
    <x v="64"/>
    <x v="0"/>
    <x v="82"/>
    <x v="3"/>
    <n v="784"/>
    <n v="9500000"/>
    <n v="11400000"/>
    <n v="27900000"/>
    <x v="59"/>
    <x v="0"/>
    <n v="12100000"/>
    <n v="20700000"/>
    <x v="0"/>
    <x v="563"/>
    <n v="55900000"/>
    <x v="0"/>
    <n v="2070000"/>
    <x v="0"/>
  </r>
  <r>
    <x v="2134"/>
    <x v="0"/>
    <x v="1"/>
    <x v="1"/>
    <x v="42"/>
    <x v="0"/>
    <x v="214"/>
    <x v="9"/>
    <n v="538"/>
    <n v="21300000"/>
    <n v="16400000"/>
    <n v="21500000"/>
    <x v="82"/>
    <x v="1"/>
    <n v="22300000"/>
    <n v="26900000"/>
    <x v="2"/>
    <x v="580"/>
    <n v="67700000"/>
    <x v="0"/>
    <n v="4483333"/>
    <x v="0"/>
  </r>
  <r>
    <x v="2135"/>
    <x v="1"/>
    <x v="0"/>
    <x v="1"/>
    <x v="83"/>
    <x v="0"/>
    <x v="205"/>
    <x v="7"/>
    <n v="759"/>
    <n v="16200000"/>
    <n v="7100000"/>
    <n v="15200000"/>
    <x v="10"/>
    <x v="0"/>
    <n v="13800000"/>
    <n v="16900000"/>
    <x v="0"/>
    <x v="124"/>
    <n v="44900000"/>
    <x v="0"/>
    <n v="1056250"/>
    <x v="0"/>
  </r>
  <r>
    <x v="2136"/>
    <x v="0"/>
    <x v="0"/>
    <x v="0"/>
    <x v="64"/>
    <x v="0"/>
    <x v="244"/>
    <x v="0"/>
    <n v="699"/>
    <n v="11400000"/>
    <n v="13400000"/>
    <n v="22600000"/>
    <x v="45"/>
    <x v="0"/>
    <n v="16600000"/>
    <n v="21400000"/>
    <x v="3"/>
    <x v="25"/>
    <n v="54500000"/>
    <x v="0"/>
    <n v="1783333"/>
    <x v="0"/>
  </r>
  <r>
    <x v="2137"/>
    <x v="3"/>
    <x v="1"/>
    <x v="0"/>
    <x v="69"/>
    <x v="3"/>
    <x v="235"/>
    <x v="8"/>
    <n v="347"/>
    <n v="3800000"/>
    <n v="1300000"/>
    <n v="4900000"/>
    <x v="88"/>
    <x v="1"/>
    <n v="3700000"/>
    <n v="5400000"/>
    <x v="1"/>
    <x v="154"/>
    <n v="11800000"/>
    <x v="1"/>
    <n v="385714"/>
    <x v="0"/>
  </r>
  <r>
    <x v="2138"/>
    <x v="2"/>
    <x v="1"/>
    <x v="1"/>
    <x v="58"/>
    <x v="0"/>
    <x v="327"/>
    <x v="2"/>
    <n v="598"/>
    <n v="13100000"/>
    <n v="3600000"/>
    <n v="20700000"/>
    <x v="59"/>
    <x v="0"/>
    <n v="16600000"/>
    <n v="25200000"/>
    <x v="2"/>
    <x v="259"/>
    <n v="44000000"/>
    <x v="0"/>
    <n v="1260000"/>
    <x v="0"/>
  </r>
  <r>
    <x v="2139"/>
    <x v="4"/>
    <x v="0"/>
    <x v="1"/>
    <x v="43"/>
    <x v="0"/>
    <x v="147"/>
    <x v="5"/>
    <n v="406"/>
    <n v="16300000"/>
    <n v="6200000"/>
    <n v="26100000"/>
    <x v="26"/>
    <x v="0"/>
    <n v="21300000"/>
    <n v="27100000"/>
    <x v="1"/>
    <x v="605"/>
    <n v="57400000"/>
    <x v="0"/>
    <n v="13550000"/>
    <x v="0"/>
  </r>
  <r>
    <x v="2140"/>
    <x v="0"/>
    <x v="1"/>
    <x v="0"/>
    <x v="5"/>
    <x v="0"/>
    <x v="98"/>
    <x v="2"/>
    <n v="860"/>
    <n v="1700000"/>
    <n v="3300000"/>
    <n v="13400000"/>
    <x v="5"/>
    <x v="0"/>
    <n v="10700000"/>
    <n v="15800000"/>
    <x v="4"/>
    <x v="536"/>
    <n v="23200000"/>
    <x v="4"/>
    <n v="790000"/>
    <x v="0"/>
  </r>
  <r>
    <x v="2141"/>
    <x v="3"/>
    <x v="0"/>
    <x v="1"/>
    <x v="60"/>
    <x v="0"/>
    <x v="303"/>
    <x v="3"/>
    <n v="806"/>
    <n v="3500000"/>
    <n v="4400000"/>
    <n v="11200000"/>
    <x v="48"/>
    <x v="0"/>
    <n v="13700000"/>
    <n v="16500000"/>
    <x v="4"/>
    <x v="188"/>
    <n v="23500000"/>
    <x v="4"/>
    <n v="1650000"/>
    <x v="0"/>
  </r>
  <r>
    <x v="2142"/>
    <x v="1"/>
    <x v="1"/>
    <x v="0"/>
    <x v="55"/>
    <x v="0"/>
    <x v="270"/>
    <x v="5"/>
    <n v="448"/>
    <n v="2700000"/>
    <n v="3800000"/>
    <n v="7100000"/>
    <x v="9"/>
    <x v="0"/>
    <n v="5300000"/>
    <n v="6900000"/>
    <x v="1"/>
    <x v="591"/>
    <n v="15600000"/>
    <x v="1"/>
    <n v="3450000"/>
    <x v="0"/>
  </r>
  <r>
    <x v="2143"/>
    <x v="0"/>
    <x v="0"/>
    <x v="0"/>
    <x v="54"/>
    <x v="0"/>
    <x v="108"/>
    <x v="2"/>
    <n v="393"/>
    <n v="2100000"/>
    <n v="2200000"/>
    <n v="20300000"/>
    <x v="37"/>
    <x v="1"/>
    <n v="14400000"/>
    <n v="22600000"/>
    <x v="1"/>
    <x v="560"/>
    <n v="31400000"/>
    <x v="2"/>
    <n v="1130000"/>
    <x v="0"/>
  </r>
  <r>
    <x v="2144"/>
    <x v="3"/>
    <x v="1"/>
    <x v="1"/>
    <x v="58"/>
    <x v="0"/>
    <x v="267"/>
    <x v="0"/>
    <n v="811"/>
    <n v="13100000"/>
    <n v="5000000"/>
    <n v="14700000"/>
    <x v="4"/>
    <x v="0"/>
    <n v="11000000"/>
    <n v="16000000"/>
    <x v="4"/>
    <x v="291"/>
    <n v="39400000"/>
    <x v="2"/>
    <n v="1333333"/>
    <x v="0"/>
  </r>
  <r>
    <x v="2145"/>
    <x v="0"/>
    <x v="0"/>
    <x v="0"/>
    <x v="44"/>
    <x v="0"/>
    <x v="334"/>
    <x v="2"/>
    <n v="829"/>
    <n v="4800000"/>
    <n v="2100000"/>
    <n v="13200000"/>
    <x v="20"/>
    <x v="0"/>
    <n v="5300000"/>
    <n v="7900000"/>
    <x v="4"/>
    <x v="209"/>
    <n v="23400000"/>
    <x v="4"/>
    <n v="395000"/>
    <x v="0"/>
  </r>
  <r>
    <x v="2146"/>
    <x v="2"/>
    <x v="1"/>
    <x v="0"/>
    <x v="41"/>
    <x v="0"/>
    <x v="96"/>
    <x v="7"/>
    <n v="700"/>
    <n v="19300000"/>
    <n v="3000000"/>
    <n v="20700000"/>
    <x v="124"/>
    <x v="0"/>
    <n v="14500000"/>
    <n v="23400000"/>
    <x v="0"/>
    <x v="400"/>
    <n v="50400000"/>
    <x v="0"/>
    <n v="1462500"/>
    <x v="0"/>
  </r>
  <r>
    <x v="2147"/>
    <x v="1"/>
    <x v="1"/>
    <x v="1"/>
    <x v="78"/>
    <x v="0"/>
    <x v="61"/>
    <x v="6"/>
    <n v="719"/>
    <n v="10300000"/>
    <n v="200000"/>
    <n v="9200000"/>
    <x v="10"/>
    <x v="0"/>
    <n v="9300000"/>
    <n v="12400000"/>
    <x v="0"/>
    <x v="587"/>
    <n v="24200000"/>
    <x v="4"/>
    <n v="688889"/>
    <x v="0"/>
  </r>
  <r>
    <x v="2148"/>
    <x v="5"/>
    <x v="1"/>
    <x v="1"/>
    <x v="35"/>
    <x v="0"/>
    <x v="52"/>
    <x v="0"/>
    <n v="430"/>
    <n v="5400000"/>
    <n v="8000000"/>
    <n v="30800000"/>
    <x v="39"/>
    <x v="1"/>
    <n v="20000000"/>
    <n v="30500000"/>
    <x v="1"/>
    <x v="340"/>
    <n v="53700000"/>
    <x v="0"/>
    <n v="2541667"/>
    <x v="0"/>
  </r>
  <r>
    <x v="2149"/>
    <x v="5"/>
    <x v="0"/>
    <x v="0"/>
    <x v="8"/>
    <x v="1"/>
    <x v="345"/>
    <x v="4"/>
    <n v="338"/>
    <n v="900000"/>
    <n v="1000000"/>
    <n v="2600000"/>
    <x v="66"/>
    <x v="0"/>
    <n v="2600000"/>
    <n v="3000000"/>
    <x v="1"/>
    <x v="484"/>
    <n v="5300000"/>
    <x v="3"/>
    <n v="750000"/>
    <x v="0"/>
  </r>
  <r>
    <x v="2150"/>
    <x v="0"/>
    <x v="0"/>
    <x v="0"/>
    <x v="74"/>
    <x v="0"/>
    <x v="315"/>
    <x v="4"/>
    <n v="695"/>
    <n v="6400000"/>
    <n v="6900000"/>
    <n v="15400000"/>
    <x v="6"/>
    <x v="0"/>
    <n v="8700000"/>
    <n v="13000000"/>
    <x v="3"/>
    <x v="590"/>
    <n v="32700000"/>
    <x v="2"/>
    <n v="3250000"/>
    <x v="0"/>
  </r>
  <r>
    <x v="2151"/>
    <x v="0"/>
    <x v="1"/>
    <x v="0"/>
    <x v="23"/>
    <x v="0"/>
    <x v="22"/>
    <x v="6"/>
    <n v="374"/>
    <n v="3400000"/>
    <n v="13700000"/>
    <n v="14900000"/>
    <x v="84"/>
    <x v="1"/>
    <n v="21200000"/>
    <n v="25700000"/>
    <x v="1"/>
    <x v="386"/>
    <n v="39000000"/>
    <x v="2"/>
    <n v="1427778"/>
    <x v="0"/>
  </r>
  <r>
    <x v="2152"/>
    <x v="2"/>
    <x v="0"/>
    <x v="0"/>
    <x v="51"/>
    <x v="0"/>
    <x v="113"/>
    <x v="6"/>
    <n v="609"/>
    <n v="7300000"/>
    <n v="0"/>
    <n v="12700000"/>
    <x v="22"/>
    <x v="0"/>
    <n v="6000000"/>
    <n v="8500000"/>
    <x v="3"/>
    <x v="77"/>
    <n v="23500000"/>
    <x v="4"/>
    <n v="472222"/>
    <x v="0"/>
  </r>
  <r>
    <x v="2153"/>
    <x v="2"/>
    <x v="0"/>
    <x v="1"/>
    <x v="63"/>
    <x v="0"/>
    <x v="363"/>
    <x v="9"/>
    <n v="631"/>
    <n v="3500000"/>
    <n v="5500000"/>
    <n v="28500000"/>
    <x v="75"/>
    <x v="0"/>
    <n v="28500000"/>
    <n v="36000000"/>
    <x v="3"/>
    <x v="406"/>
    <n v="47200000"/>
    <x v="0"/>
    <n v="6000000"/>
    <x v="0"/>
  </r>
  <r>
    <x v="2154"/>
    <x v="1"/>
    <x v="1"/>
    <x v="0"/>
    <x v="89"/>
    <x v="0"/>
    <x v="87"/>
    <x v="9"/>
    <n v="439"/>
    <n v="5300000"/>
    <n v="1400000"/>
    <n v="11600000"/>
    <x v="12"/>
    <x v="1"/>
    <n v="8900000"/>
    <n v="10800000"/>
    <x v="1"/>
    <x v="37"/>
    <n v="21700000"/>
    <x v="4"/>
    <n v="1800000"/>
    <x v="0"/>
  </r>
  <r>
    <x v="2155"/>
    <x v="5"/>
    <x v="0"/>
    <x v="1"/>
    <x v="70"/>
    <x v="0"/>
    <x v="5"/>
    <x v="2"/>
    <n v="837"/>
    <n v="5600000"/>
    <n v="7700000"/>
    <n v="11900000"/>
    <x v="22"/>
    <x v="0"/>
    <n v="11000000"/>
    <n v="13500000"/>
    <x v="4"/>
    <x v="252"/>
    <n v="29800000"/>
    <x v="4"/>
    <n v="675000"/>
    <x v="0"/>
  </r>
  <r>
    <x v="2156"/>
    <x v="4"/>
    <x v="0"/>
    <x v="0"/>
    <x v="37"/>
    <x v="0"/>
    <x v="160"/>
    <x v="3"/>
    <n v="833"/>
    <n v="7500000"/>
    <n v="2500000"/>
    <n v="14100000"/>
    <x v="52"/>
    <x v="0"/>
    <n v="6200000"/>
    <n v="10400000"/>
    <x v="4"/>
    <x v="217"/>
    <n v="27900000"/>
    <x v="4"/>
    <n v="1040000"/>
    <x v="0"/>
  </r>
  <r>
    <x v="2157"/>
    <x v="4"/>
    <x v="1"/>
    <x v="1"/>
    <x v="33"/>
    <x v="0"/>
    <x v="124"/>
    <x v="2"/>
    <n v="863"/>
    <n v="7400000"/>
    <n v="900000"/>
    <n v="9100000"/>
    <x v="41"/>
    <x v="0"/>
    <n v="6200000"/>
    <n v="9600000"/>
    <x v="4"/>
    <x v="134"/>
    <n v="21600000"/>
    <x v="4"/>
    <n v="480000"/>
    <x v="0"/>
  </r>
  <r>
    <x v="2158"/>
    <x v="0"/>
    <x v="0"/>
    <x v="0"/>
    <x v="72"/>
    <x v="0"/>
    <x v="223"/>
    <x v="4"/>
    <n v="684"/>
    <n v="0"/>
    <n v="600000"/>
    <n v="9700000"/>
    <x v="20"/>
    <x v="0"/>
    <n v="6100000"/>
    <n v="8700000"/>
    <x v="3"/>
    <x v="339"/>
    <n v="12800000"/>
    <x v="1"/>
    <n v="2175000"/>
    <x v="0"/>
  </r>
  <r>
    <x v="2159"/>
    <x v="1"/>
    <x v="1"/>
    <x v="1"/>
    <x v="23"/>
    <x v="0"/>
    <x v="266"/>
    <x v="9"/>
    <n v="542"/>
    <n v="6400000"/>
    <n v="2600000"/>
    <n v="24500000"/>
    <x v="47"/>
    <x v="1"/>
    <n v="19900000"/>
    <n v="24600000"/>
    <x v="2"/>
    <x v="307"/>
    <n v="40500000"/>
    <x v="0"/>
    <n v="4100000"/>
    <x v="0"/>
  </r>
  <r>
    <x v="2160"/>
    <x v="5"/>
    <x v="1"/>
    <x v="0"/>
    <x v="48"/>
    <x v="0"/>
    <x v="280"/>
    <x v="1"/>
    <n v="753"/>
    <n v="10000000"/>
    <n v="4200000"/>
    <n v="14400000"/>
    <x v="90"/>
    <x v="0"/>
    <n v="8500000"/>
    <n v="11500000"/>
    <x v="0"/>
    <x v="348"/>
    <n v="33900000"/>
    <x v="2"/>
    <n v="1437500"/>
    <x v="0"/>
  </r>
  <r>
    <x v="2161"/>
    <x v="1"/>
    <x v="1"/>
    <x v="0"/>
    <x v="83"/>
    <x v="0"/>
    <x v="260"/>
    <x v="5"/>
    <n v="512"/>
    <n v="1600000"/>
    <n v="9200000"/>
    <n v="23100000"/>
    <x v="85"/>
    <x v="1"/>
    <n v="10700000"/>
    <n v="14200000"/>
    <x v="2"/>
    <x v="312"/>
    <n v="40300000"/>
    <x v="0"/>
    <n v="7100000"/>
    <x v="0"/>
  </r>
  <r>
    <x v="2162"/>
    <x v="2"/>
    <x v="1"/>
    <x v="0"/>
    <x v="89"/>
    <x v="0"/>
    <x v="178"/>
    <x v="0"/>
    <n v="385"/>
    <n v="6100000"/>
    <n v="4000000"/>
    <n v="10700000"/>
    <x v="93"/>
    <x v="1"/>
    <n v="4100000"/>
    <n v="8100000"/>
    <x v="1"/>
    <x v="360"/>
    <n v="24200000"/>
    <x v="4"/>
    <n v="675000"/>
    <x v="0"/>
  </r>
  <r>
    <x v="2163"/>
    <x v="4"/>
    <x v="1"/>
    <x v="0"/>
    <x v="11"/>
    <x v="0"/>
    <x v="232"/>
    <x v="5"/>
    <n v="749"/>
    <n v="15600000"/>
    <n v="7900000"/>
    <n v="19900000"/>
    <x v="59"/>
    <x v="0"/>
    <n v="10200000"/>
    <n v="18800000"/>
    <x v="0"/>
    <x v="489"/>
    <n v="50100000"/>
    <x v="0"/>
    <n v="9400000"/>
    <x v="0"/>
  </r>
  <r>
    <x v="2164"/>
    <x v="5"/>
    <x v="1"/>
    <x v="1"/>
    <x v="70"/>
    <x v="0"/>
    <x v="60"/>
    <x v="4"/>
    <n v="618"/>
    <n v="2200000"/>
    <n v="100000"/>
    <n v="12900000"/>
    <x v="6"/>
    <x v="0"/>
    <n v="5800000"/>
    <n v="10100000"/>
    <x v="3"/>
    <x v="372"/>
    <n v="19800000"/>
    <x v="1"/>
    <n v="2525000"/>
    <x v="0"/>
  </r>
  <r>
    <x v="2165"/>
    <x v="4"/>
    <x v="0"/>
    <x v="1"/>
    <x v="67"/>
    <x v="1"/>
    <x v="245"/>
    <x v="4"/>
    <n v="583"/>
    <n v="1300000"/>
    <n v="800000"/>
    <n v="1800000"/>
    <x v="56"/>
    <x v="0"/>
    <n v="1400000"/>
    <n v="2500000"/>
    <x v="2"/>
    <x v="450"/>
    <n v="4800000"/>
    <x v="3"/>
    <n v="625000"/>
    <x v="0"/>
  </r>
  <r>
    <x v="2166"/>
    <x v="1"/>
    <x v="0"/>
    <x v="0"/>
    <x v="38"/>
    <x v="0"/>
    <x v="188"/>
    <x v="6"/>
    <n v="655"/>
    <n v="4400000"/>
    <n v="0"/>
    <n v="17100000"/>
    <x v="29"/>
    <x v="0"/>
    <n v="12800000"/>
    <n v="19900000"/>
    <x v="3"/>
    <x v="140"/>
    <n v="26600000"/>
    <x v="4"/>
    <n v="1105556"/>
    <x v="0"/>
  </r>
  <r>
    <x v="2167"/>
    <x v="1"/>
    <x v="1"/>
    <x v="1"/>
    <x v="23"/>
    <x v="0"/>
    <x v="152"/>
    <x v="2"/>
    <n v="380"/>
    <n v="11800000"/>
    <n v="10800000"/>
    <n v="21100000"/>
    <x v="42"/>
    <x v="1"/>
    <n v="14700000"/>
    <n v="20900000"/>
    <x v="1"/>
    <x v="465"/>
    <n v="50700000"/>
    <x v="0"/>
    <n v="1045000"/>
    <x v="0"/>
  </r>
  <r>
    <x v="2168"/>
    <x v="2"/>
    <x v="0"/>
    <x v="1"/>
    <x v="1"/>
    <x v="0"/>
    <x v="246"/>
    <x v="9"/>
    <n v="679"/>
    <n v="6600000"/>
    <n v="3700000"/>
    <n v="10500000"/>
    <x v="54"/>
    <x v="0"/>
    <n v="9100000"/>
    <n v="14700000"/>
    <x v="3"/>
    <x v="360"/>
    <n v="24900000"/>
    <x v="4"/>
    <n v="2450000"/>
    <x v="0"/>
  </r>
  <r>
    <x v="2169"/>
    <x v="0"/>
    <x v="0"/>
    <x v="0"/>
    <x v="70"/>
    <x v="0"/>
    <x v="69"/>
    <x v="9"/>
    <n v="410"/>
    <n v="12900000"/>
    <n v="6800000"/>
    <n v="16100000"/>
    <x v="26"/>
    <x v="1"/>
    <n v="9000000"/>
    <n v="14800000"/>
    <x v="1"/>
    <x v="413"/>
    <n v="40400000"/>
    <x v="0"/>
    <n v="2466667"/>
    <x v="0"/>
  </r>
  <r>
    <x v="2170"/>
    <x v="0"/>
    <x v="0"/>
    <x v="1"/>
    <x v="29"/>
    <x v="0"/>
    <x v="280"/>
    <x v="1"/>
    <n v="590"/>
    <n v="1600000"/>
    <n v="5200000"/>
    <n v="10900000"/>
    <x v="90"/>
    <x v="0"/>
    <n v="8500000"/>
    <n v="11500000"/>
    <x v="2"/>
    <x v="59"/>
    <n v="21300000"/>
    <x v="4"/>
    <n v="1437500"/>
    <x v="0"/>
  </r>
  <r>
    <x v="2171"/>
    <x v="3"/>
    <x v="0"/>
    <x v="0"/>
    <x v="88"/>
    <x v="0"/>
    <x v="273"/>
    <x v="8"/>
    <n v="397"/>
    <n v="12400000"/>
    <n v="600000"/>
    <n v="20400000"/>
    <x v="90"/>
    <x v="1"/>
    <n v="10800000"/>
    <n v="13800000"/>
    <x v="1"/>
    <x v="421"/>
    <n v="39300000"/>
    <x v="2"/>
    <n v="985714"/>
    <x v="0"/>
  </r>
  <r>
    <x v="2172"/>
    <x v="0"/>
    <x v="0"/>
    <x v="0"/>
    <x v="65"/>
    <x v="1"/>
    <x v="233"/>
    <x v="7"/>
    <n v="425"/>
    <n v="900000"/>
    <n v="500000"/>
    <n v="2300000"/>
    <x v="19"/>
    <x v="1"/>
    <n v="1800000"/>
    <n v="2100000"/>
    <x v="1"/>
    <x v="280"/>
    <n v="4300000"/>
    <x v="3"/>
    <n v="131250"/>
    <x v="1"/>
  </r>
  <r>
    <x v="2173"/>
    <x v="1"/>
    <x v="0"/>
    <x v="0"/>
    <x v="20"/>
    <x v="0"/>
    <x v="149"/>
    <x v="5"/>
    <n v="383"/>
    <n v="3300000"/>
    <n v="3500000"/>
    <n v="15000000"/>
    <x v="26"/>
    <x v="0"/>
    <n v="10600000"/>
    <n v="16400000"/>
    <x v="1"/>
    <x v="505"/>
    <n v="26700000"/>
    <x v="4"/>
    <n v="8200000"/>
    <x v="0"/>
  </r>
  <r>
    <x v="2174"/>
    <x v="3"/>
    <x v="0"/>
    <x v="1"/>
    <x v="83"/>
    <x v="0"/>
    <x v="257"/>
    <x v="9"/>
    <n v="406"/>
    <n v="14700000"/>
    <n v="12400000"/>
    <n v="25400000"/>
    <x v="6"/>
    <x v="1"/>
    <n v="19600000"/>
    <n v="23900000"/>
    <x v="1"/>
    <x v="619"/>
    <n v="58900000"/>
    <x v="0"/>
    <n v="3983333"/>
    <x v="0"/>
  </r>
  <r>
    <x v="2175"/>
    <x v="0"/>
    <x v="0"/>
    <x v="0"/>
    <x v="23"/>
    <x v="0"/>
    <x v="144"/>
    <x v="3"/>
    <n v="563"/>
    <n v="3900000"/>
    <n v="9400000"/>
    <n v="22800000"/>
    <x v="0"/>
    <x v="0"/>
    <n v="11800000"/>
    <n v="19800000"/>
    <x v="2"/>
    <x v="51"/>
    <n v="43100000"/>
    <x v="0"/>
    <n v="1980000"/>
    <x v="0"/>
  </r>
  <r>
    <x v="2176"/>
    <x v="2"/>
    <x v="0"/>
    <x v="1"/>
    <x v="11"/>
    <x v="0"/>
    <x v="41"/>
    <x v="8"/>
    <n v="782"/>
    <n v="4900000"/>
    <n v="4000000"/>
    <n v="25800000"/>
    <x v="77"/>
    <x v="0"/>
    <n v="3800000"/>
    <n v="13400000"/>
    <x v="0"/>
    <x v="42"/>
    <n v="41400000"/>
    <x v="0"/>
    <n v="957143"/>
    <x v="0"/>
  </r>
  <r>
    <x v="2177"/>
    <x v="5"/>
    <x v="1"/>
    <x v="1"/>
    <x v="8"/>
    <x v="1"/>
    <x v="8"/>
    <x v="4"/>
    <n v="852"/>
    <n v="900000"/>
    <n v="200000"/>
    <n v="2200000"/>
    <x v="25"/>
    <x v="0"/>
    <n v="1200000"/>
    <n v="2200000"/>
    <x v="4"/>
    <x v="112"/>
    <n v="4100000"/>
    <x v="3"/>
    <n v="550000"/>
    <x v="0"/>
  </r>
  <r>
    <x v="2178"/>
    <x v="3"/>
    <x v="1"/>
    <x v="0"/>
    <x v="94"/>
    <x v="0"/>
    <x v="42"/>
    <x v="5"/>
    <n v="753"/>
    <n v="18400000"/>
    <n v="12200000"/>
    <n v="16900000"/>
    <x v="0"/>
    <x v="0"/>
    <n v="19800000"/>
    <n v="27800000"/>
    <x v="0"/>
    <x v="82"/>
    <n v="55100000"/>
    <x v="0"/>
    <n v="13900000"/>
    <x v="0"/>
  </r>
  <r>
    <x v="2179"/>
    <x v="3"/>
    <x v="0"/>
    <x v="1"/>
    <x v="86"/>
    <x v="0"/>
    <x v="47"/>
    <x v="4"/>
    <n v="489"/>
    <n v="5000000"/>
    <n v="2900000"/>
    <n v="10600000"/>
    <x v="12"/>
    <x v="1"/>
    <n v="5700000"/>
    <n v="7600000"/>
    <x v="1"/>
    <x v="162"/>
    <n v="21700000"/>
    <x v="4"/>
    <n v="1900000"/>
    <x v="0"/>
  </r>
  <r>
    <x v="2180"/>
    <x v="0"/>
    <x v="1"/>
    <x v="1"/>
    <x v="20"/>
    <x v="0"/>
    <x v="273"/>
    <x v="5"/>
    <n v="586"/>
    <n v="9900000"/>
    <n v="1400000"/>
    <n v="9900000"/>
    <x v="67"/>
    <x v="0"/>
    <n v="6800000"/>
    <n v="13800000"/>
    <x v="2"/>
    <x v="559"/>
    <n v="26100000"/>
    <x v="4"/>
    <n v="6900000"/>
    <x v="0"/>
  </r>
  <r>
    <x v="2181"/>
    <x v="2"/>
    <x v="1"/>
    <x v="0"/>
    <x v="66"/>
    <x v="0"/>
    <x v="107"/>
    <x v="7"/>
    <n v="560"/>
    <n v="2100000"/>
    <n v="10700000"/>
    <n v="21100000"/>
    <x v="61"/>
    <x v="0"/>
    <n v="17200000"/>
    <n v="20800000"/>
    <x v="2"/>
    <x v="312"/>
    <n v="41100000"/>
    <x v="0"/>
    <n v="1300000"/>
    <x v="0"/>
  </r>
  <r>
    <x v="2182"/>
    <x v="2"/>
    <x v="0"/>
    <x v="0"/>
    <x v="47"/>
    <x v="0"/>
    <x v="120"/>
    <x v="9"/>
    <n v="487"/>
    <n v="6400000"/>
    <n v="9700000"/>
    <n v="20200000"/>
    <x v="44"/>
    <x v="1"/>
    <n v="16500000"/>
    <n v="20600000"/>
    <x v="1"/>
    <x v="620"/>
    <n v="41900000"/>
    <x v="0"/>
    <n v="3433333"/>
    <x v="0"/>
  </r>
  <r>
    <x v="2183"/>
    <x v="4"/>
    <x v="0"/>
    <x v="1"/>
    <x v="36"/>
    <x v="0"/>
    <x v="65"/>
    <x v="1"/>
    <n v="434"/>
    <n v="10000000"/>
    <n v="2900000"/>
    <n v="26800000"/>
    <x v="118"/>
    <x v="1"/>
    <n v="11600000"/>
    <n v="18300000"/>
    <x v="1"/>
    <x v="324"/>
    <n v="47000000"/>
    <x v="0"/>
    <n v="2287500"/>
    <x v="0"/>
  </r>
  <r>
    <x v="2184"/>
    <x v="4"/>
    <x v="1"/>
    <x v="0"/>
    <x v="44"/>
    <x v="0"/>
    <x v="204"/>
    <x v="2"/>
    <n v="504"/>
    <n v="8200000"/>
    <n v="3200000"/>
    <n v="7300000"/>
    <x v="22"/>
    <x v="1"/>
    <n v="4500000"/>
    <n v="7000000"/>
    <x v="2"/>
    <x v="365"/>
    <n v="22000000"/>
    <x v="4"/>
    <n v="350000"/>
    <x v="0"/>
  </r>
  <r>
    <x v="2185"/>
    <x v="0"/>
    <x v="0"/>
    <x v="1"/>
    <x v="80"/>
    <x v="0"/>
    <x v="29"/>
    <x v="4"/>
    <n v="827"/>
    <n v="25900000"/>
    <n v="15900000"/>
    <n v="19300000"/>
    <x v="135"/>
    <x v="0"/>
    <n v="14300000"/>
    <n v="25300000"/>
    <x v="4"/>
    <x v="531"/>
    <n v="70300000"/>
    <x v="0"/>
    <n v="6325000"/>
    <x v="0"/>
  </r>
  <r>
    <x v="2186"/>
    <x v="2"/>
    <x v="1"/>
    <x v="1"/>
    <x v="79"/>
    <x v="0"/>
    <x v="143"/>
    <x v="2"/>
    <n v="657"/>
    <n v="15700000"/>
    <n v="2900000"/>
    <n v="28100000"/>
    <x v="42"/>
    <x v="0"/>
    <n v="17100000"/>
    <n v="23300000"/>
    <x v="3"/>
    <x v="243"/>
    <n v="54800000"/>
    <x v="0"/>
    <n v="1165000"/>
    <x v="0"/>
  </r>
  <r>
    <x v="2187"/>
    <x v="3"/>
    <x v="0"/>
    <x v="0"/>
    <x v="58"/>
    <x v="0"/>
    <x v="244"/>
    <x v="3"/>
    <n v="447"/>
    <n v="12700000"/>
    <n v="11100000"/>
    <n v="20200000"/>
    <x v="11"/>
    <x v="1"/>
    <n v="15000000"/>
    <n v="21400000"/>
    <x v="1"/>
    <x v="621"/>
    <n v="50600000"/>
    <x v="0"/>
    <n v="2140000"/>
    <x v="0"/>
  </r>
  <r>
    <x v="2188"/>
    <x v="1"/>
    <x v="0"/>
    <x v="1"/>
    <x v="33"/>
    <x v="0"/>
    <x v="319"/>
    <x v="4"/>
    <n v="834"/>
    <n v="8700000"/>
    <n v="3400000"/>
    <n v="12000000"/>
    <x v="10"/>
    <x v="0"/>
    <n v="10500000"/>
    <n v="13600000"/>
    <x v="4"/>
    <x v="217"/>
    <n v="28300000"/>
    <x v="4"/>
    <n v="3400000"/>
    <x v="0"/>
  </r>
  <r>
    <x v="2189"/>
    <x v="0"/>
    <x v="0"/>
    <x v="0"/>
    <x v="18"/>
    <x v="0"/>
    <x v="323"/>
    <x v="1"/>
    <n v="354"/>
    <n v="12500000"/>
    <n v="2300000"/>
    <n v="12200000"/>
    <x v="60"/>
    <x v="1"/>
    <n v="14900000"/>
    <n v="21700000"/>
    <x v="1"/>
    <x v="308"/>
    <n v="32800000"/>
    <x v="2"/>
    <n v="2712500"/>
    <x v="0"/>
  </r>
  <r>
    <x v="2190"/>
    <x v="0"/>
    <x v="0"/>
    <x v="1"/>
    <x v="47"/>
    <x v="0"/>
    <x v="206"/>
    <x v="6"/>
    <n v="883"/>
    <n v="9800000"/>
    <n v="1600000"/>
    <n v="20900000"/>
    <x v="7"/>
    <x v="0"/>
    <n v="15000000"/>
    <n v="21000000"/>
    <x v="4"/>
    <x v="425"/>
    <n v="37900000"/>
    <x v="2"/>
    <n v="1166667"/>
    <x v="0"/>
  </r>
  <r>
    <x v="2191"/>
    <x v="1"/>
    <x v="1"/>
    <x v="1"/>
    <x v="29"/>
    <x v="0"/>
    <x v="138"/>
    <x v="0"/>
    <n v="641"/>
    <n v="10300000"/>
    <n v="2400000"/>
    <n v="9100000"/>
    <x v="113"/>
    <x v="0"/>
    <n v="7200000"/>
    <n v="9900000"/>
    <x v="3"/>
    <x v="505"/>
    <n v="25400000"/>
    <x v="4"/>
    <n v="825000"/>
    <x v="0"/>
  </r>
  <r>
    <x v="2192"/>
    <x v="5"/>
    <x v="0"/>
    <x v="1"/>
    <x v="85"/>
    <x v="0"/>
    <x v="205"/>
    <x v="9"/>
    <n v="621"/>
    <n v="22600000"/>
    <n v="7900000"/>
    <n v="27400000"/>
    <x v="62"/>
    <x v="0"/>
    <n v="6700000"/>
    <n v="16900000"/>
    <x v="3"/>
    <x v="622"/>
    <n v="65600000"/>
    <x v="0"/>
    <n v="2816667"/>
    <x v="0"/>
  </r>
  <r>
    <x v="2193"/>
    <x v="1"/>
    <x v="0"/>
    <x v="1"/>
    <x v="31"/>
    <x v="0"/>
    <x v="143"/>
    <x v="3"/>
    <n v="587"/>
    <n v="12500000"/>
    <n v="9300000"/>
    <n v="27500000"/>
    <x v="23"/>
    <x v="0"/>
    <n v="13600000"/>
    <n v="23300000"/>
    <x v="2"/>
    <x v="153"/>
    <n v="57100000"/>
    <x v="0"/>
    <n v="2330000"/>
    <x v="0"/>
  </r>
  <r>
    <x v="2194"/>
    <x v="2"/>
    <x v="1"/>
    <x v="0"/>
    <x v="7"/>
    <x v="0"/>
    <x v="153"/>
    <x v="7"/>
    <n v="424"/>
    <n v="4700000"/>
    <n v="3000000"/>
    <n v="16400000"/>
    <x v="54"/>
    <x v="1"/>
    <n v="9800000"/>
    <n v="15400000"/>
    <x v="1"/>
    <x v="217"/>
    <n v="29800000"/>
    <x v="4"/>
    <n v="962500"/>
    <x v="0"/>
  </r>
  <r>
    <x v="2195"/>
    <x v="3"/>
    <x v="0"/>
    <x v="0"/>
    <x v="17"/>
    <x v="0"/>
    <x v="44"/>
    <x v="8"/>
    <n v="515"/>
    <n v="4300000"/>
    <n v="3600000"/>
    <n v="18300000"/>
    <x v="102"/>
    <x v="1"/>
    <n v="11400000"/>
    <n v="20500000"/>
    <x v="2"/>
    <x v="385"/>
    <n v="32500000"/>
    <x v="2"/>
    <n v="1464286"/>
    <x v="0"/>
  </r>
  <r>
    <x v="2196"/>
    <x v="3"/>
    <x v="1"/>
    <x v="1"/>
    <x v="93"/>
    <x v="0"/>
    <x v="173"/>
    <x v="6"/>
    <n v="592"/>
    <n v="1600000"/>
    <n v="3900000"/>
    <n v="6200000"/>
    <x v="48"/>
    <x v="0"/>
    <n v="1900000"/>
    <n v="4700000"/>
    <x v="2"/>
    <x v="64"/>
    <n v="14000000"/>
    <x v="1"/>
    <n v="261111"/>
    <x v="0"/>
  </r>
  <r>
    <x v="2197"/>
    <x v="4"/>
    <x v="0"/>
    <x v="1"/>
    <x v="0"/>
    <x v="0"/>
    <x v="188"/>
    <x v="9"/>
    <n v="319"/>
    <n v="3200000"/>
    <n v="16500000"/>
    <n v="28100000"/>
    <x v="99"/>
    <x v="1"/>
    <n v="13300000"/>
    <n v="19900000"/>
    <x v="1"/>
    <x v="574"/>
    <n v="57400000"/>
    <x v="0"/>
    <n v="3316667"/>
    <x v="0"/>
  </r>
  <r>
    <x v="2198"/>
    <x v="5"/>
    <x v="1"/>
    <x v="1"/>
    <x v="56"/>
    <x v="2"/>
    <x v="318"/>
    <x v="7"/>
    <n v="360"/>
    <n v="2500000"/>
    <n v="300000"/>
    <n v="2100000"/>
    <x v="8"/>
    <x v="1"/>
    <n v="3300000"/>
    <n v="3900000"/>
    <x v="1"/>
    <x v="8"/>
    <n v="5900000"/>
    <x v="3"/>
    <n v="243750"/>
    <x v="0"/>
  </r>
  <r>
    <x v="2199"/>
    <x v="3"/>
    <x v="0"/>
    <x v="1"/>
    <x v="66"/>
    <x v="0"/>
    <x v="147"/>
    <x v="0"/>
    <n v="535"/>
    <n v="8400000"/>
    <n v="12800000"/>
    <n v="28100000"/>
    <x v="45"/>
    <x v="1"/>
    <n v="22300000"/>
    <n v="27100000"/>
    <x v="2"/>
    <x v="153"/>
    <n v="56500000"/>
    <x v="0"/>
    <n v="2258333"/>
    <x v="0"/>
  </r>
  <r>
    <x v="2200"/>
    <x v="0"/>
    <x v="1"/>
    <x v="1"/>
    <x v="37"/>
    <x v="0"/>
    <x v="240"/>
    <x v="7"/>
    <n v="666"/>
    <n v="9000000"/>
    <n v="2400000"/>
    <n v="8000000"/>
    <x v="78"/>
    <x v="0"/>
    <n v="7600000"/>
    <n v="11400000"/>
    <x v="3"/>
    <x v="144"/>
    <n v="23200000"/>
    <x v="4"/>
    <n v="712500"/>
    <x v="0"/>
  </r>
  <r>
    <x v="2201"/>
    <x v="4"/>
    <x v="1"/>
    <x v="1"/>
    <x v="40"/>
    <x v="0"/>
    <x v="266"/>
    <x v="7"/>
    <n v="419"/>
    <n v="18100000"/>
    <n v="0"/>
    <n v="26700000"/>
    <x v="5"/>
    <x v="1"/>
    <n v="19500000"/>
    <n v="24600000"/>
    <x v="1"/>
    <x v="3"/>
    <n v="54100000"/>
    <x v="0"/>
    <n v="1537500"/>
    <x v="0"/>
  </r>
  <r>
    <x v="2202"/>
    <x v="0"/>
    <x v="1"/>
    <x v="1"/>
    <x v="66"/>
    <x v="0"/>
    <x v="215"/>
    <x v="0"/>
    <n v="640"/>
    <n v="0"/>
    <n v="11400000"/>
    <n v="14600000"/>
    <x v="78"/>
    <x v="0"/>
    <n v="18100000"/>
    <n v="21900000"/>
    <x v="3"/>
    <x v="15"/>
    <n v="33200000"/>
    <x v="2"/>
    <n v="1825000"/>
    <x v="0"/>
  </r>
  <r>
    <x v="2203"/>
    <x v="1"/>
    <x v="0"/>
    <x v="0"/>
    <x v="94"/>
    <x v="0"/>
    <x v="49"/>
    <x v="0"/>
    <n v="545"/>
    <n v="4300000"/>
    <n v="5200000"/>
    <n v="29500000"/>
    <x v="68"/>
    <x v="1"/>
    <n v="12400000"/>
    <n v="19700000"/>
    <x v="2"/>
    <x v="451"/>
    <n v="46600000"/>
    <x v="0"/>
    <n v="1641667"/>
    <x v="0"/>
  </r>
  <r>
    <x v="2204"/>
    <x v="4"/>
    <x v="0"/>
    <x v="0"/>
    <x v="78"/>
    <x v="0"/>
    <x v="236"/>
    <x v="3"/>
    <n v="843"/>
    <n v="13200000"/>
    <n v="6900000"/>
    <n v="10800000"/>
    <x v="91"/>
    <x v="0"/>
    <n v="13100000"/>
    <n v="15300000"/>
    <x v="4"/>
    <x v="261"/>
    <n v="35400000"/>
    <x v="2"/>
    <n v="1530000"/>
    <x v="0"/>
  </r>
  <r>
    <x v="2205"/>
    <x v="5"/>
    <x v="1"/>
    <x v="1"/>
    <x v="52"/>
    <x v="0"/>
    <x v="172"/>
    <x v="2"/>
    <n v="559"/>
    <n v="12100000"/>
    <n v="6100000"/>
    <n v="38600000"/>
    <x v="126"/>
    <x v="0"/>
    <n v="18800000"/>
    <n v="30900000"/>
    <x v="2"/>
    <x v="576"/>
    <n v="66700000"/>
    <x v="0"/>
    <n v="1545000"/>
    <x v="0"/>
  </r>
  <r>
    <x v="2206"/>
    <x v="1"/>
    <x v="1"/>
    <x v="1"/>
    <x v="50"/>
    <x v="1"/>
    <x v="84"/>
    <x v="6"/>
    <n v="650"/>
    <n v="400000"/>
    <n v="1300000"/>
    <n v="2800000"/>
    <x v="95"/>
    <x v="0"/>
    <n v="1500000"/>
    <n v="2000000"/>
    <x v="3"/>
    <x v="484"/>
    <n v="5200000"/>
    <x v="3"/>
    <n v="111111"/>
    <x v="1"/>
  </r>
  <r>
    <x v="2207"/>
    <x v="1"/>
    <x v="0"/>
    <x v="0"/>
    <x v="51"/>
    <x v="0"/>
    <x v="58"/>
    <x v="7"/>
    <n v="479"/>
    <n v="9700000"/>
    <n v="6000000"/>
    <n v="7900000"/>
    <x v="47"/>
    <x v="1"/>
    <n v="7600000"/>
    <n v="12300000"/>
    <x v="1"/>
    <x v="115"/>
    <n v="27100000"/>
    <x v="4"/>
    <n v="768750"/>
    <x v="0"/>
  </r>
  <r>
    <x v="2208"/>
    <x v="5"/>
    <x v="0"/>
    <x v="1"/>
    <x v="57"/>
    <x v="4"/>
    <x v="194"/>
    <x v="8"/>
    <n v="324"/>
    <n v="100000"/>
    <n v="100000"/>
    <n v="1100000"/>
    <x v="69"/>
    <x v="1"/>
    <n v="900000"/>
    <n v="1000000"/>
    <x v="1"/>
    <x v="87"/>
    <n v="1600000"/>
    <x v="3"/>
    <n v="71429"/>
    <x v="3"/>
  </r>
  <r>
    <x v="2209"/>
    <x v="3"/>
    <x v="1"/>
    <x v="1"/>
    <x v="92"/>
    <x v="0"/>
    <x v="66"/>
    <x v="5"/>
    <n v="354"/>
    <n v="1100000"/>
    <n v="4500000"/>
    <n v="19300000"/>
    <x v="32"/>
    <x v="0"/>
    <n v="11500000"/>
    <n v="16700000"/>
    <x v="1"/>
    <x v="623"/>
    <n v="30300000"/>
    <x v="2"/>
    <n v="8350000"/>
    <x v="0"/>
  </r>
  <r>
    <x v="2210"/>
    <x v="4"/>
    <x v="1"/>
    <x v="1"/>
    <x v="81"/>
    <x v="0"/>
    <x v="67"/>
    <x v="3"/>
    <n v="521"/>
    <n v="1500000"/>
    <n v="1200000"/>
    <n v="9100000"/>
    <x v="125"/>
    <x v="1"/>
    <n v="4700000"/>
    <n v="8400000"/>
    <x v="2"/>
    <x v="193"/>
    <n v="14600000"/>
    <x v="1"/>
    <n v="840000"/>
    <x v="0"/>
  </r>
  <r>
    <x v="2211"/>
    <x v="3"/>
    <x v="1"/>
    <x v="1"/>
    <x v="20"/>
    <x v="0"/>
    <x v="128"/>
    <x v="1"/>
    <n v="505"/>
    <n v="12400000"/>
    <n v="4900000"/>
    <n v="14900000"/>
    <x v="16"/>
    <x v="1"/>
    <n v="9800000"/>
    <n v="15900000"/>
    <x v="2"/>
    <x v="45"/>
    <n v="37100000"/>
    <x v="2"/>
    <n v="1987500"/>
    <x v="0"/>
  </r>
  <r>
    <x v="2212"/>
    <x v="4"/>
    <x v="1"/>
    <x v="0"/>
    <x v="65"/>
    <x v="1"/>
    <x v="162"/>
    <x v="0"/>
    <n v="436"/>
    <n v="400000"/>
    <n v="0"/>
    <n v="1700000"/>
    <x v="14"/>
    <x v="1"/>
    <n v="1000000"/>
    <n v="1700000"/>
    <x v="1"/>
    <x v="584"/>
    <n v="2700000"/>
    <x v="3"/>
    <n v="141667"/>
    <x v="1"/>
  </r>
  <r>
    <x v="2213"/>
    <x v="1"/>
    <x v="0"/>
    <x v="0"/>
    <x v="53"/>
    <x v="0"/>
    <x v="178"/>
    <x v="9"/>
    <n v="683"/>
    <n v="3200000"/>
    <n v="4900000"/>
    <n v="10200000"/>
    <x v="80"/>
    <x v="0"/>
    <n v="4900000"/>
    <n v="8100000"/>
    <x v="3"/>
    <x v="37"/>
    <n v="21300000"/>
    <x v="4"/>
    <n v="1350000"/>
    <x v="0"/>
  </r>
  <r>
    <x v="2214"/>
    <x v="1"/>
    <x v="0"/>
    <x v="0"/>
    <x v="69"/>
    <x v="3"/>
    <x v="243"/>
    <x v="6"/>
    <n v="348"/>
    <n v="2900000"/>
    <n v="700000"/>
    <n v="6700000"/>
    <x v="25"/>
    <x v="1"/>
    <n v="4800000"/>
    <n v="5800000"/>
    <x v="1"/>
    <x v="339"/>
    <n v="12100000"/>
    <x v="1"/>
    <n v="322222"/>
    <x v="0"/>
  </r>
  <r>
    <x v="2215"/>
    <x v="4"/>
    <x v="0"/>
    <x v="1"/>
    <x v="38"/>
    <x v="0"/>
    <x v="229"/>
    <x v="9"/>
    <n v="867"/>
    <n v="11200000"/>
    <n v="8300000"/>
    <n v="19200000"/>
    <x v="61"/>
    <x v="0"/>
    <n v="12100000"/>
    <n v="15700000"/>
    <x v="4"/>
    <x v="410"/>
    <n v="43800000"/>
    <x v="0"/>
    <n v="2616667"/>
    <x v="0"/>
  </r>
  <r>
    <x v="2216"/>
    <x v="3"/>
    <x v="0"/>
    <x v="0"/>
    <x v="32"/>
    <x v="2"/>
    <x v="133"/>
    <x v="8"/>
    <n v="880"/>
    <n v="3700000"/>
    <n v="1800000"/>
    <n v="2800000"/>
    <x v="64"/>
    <x v="0"/>
    <n v="2000000"/>
    <n v="4100000"/>
    <x v="4"/>
    <x v="349"/>
    <n v="9700000"/>
    <x v="3"/>
    <n v="292857"/>
    <x v="0"/>
  </r>
  <r>
    <x v="2217"/>
    <x v="0"/>
    <x v="0"/>
    <x v="1"/>
    <x v="11"/>
    <x v="0"/>
    <x v="191"/>
    <x v="3"/>
    <n v="673"/>
    <n v="11100000"/>
    <n v="8600000"/>
    <n v="25100000"/>
    <x v="4"/>
    <x v="0"/>
    <n v="20500000"/>
    <n v="25500000"/>
    <x v="3"/>
    <x v="3"/>
    <n v="51500000"/>
    <x v="0"/>
    <n v="2550000"/>
    <x v="0"/>
  </r>
  <r>
    <x v="2218"/>
    <x v="2"/>
    <x v="1"/>
    <x v="0"/>
    <x v="39"/>
    <x v="0"/>
    <x v="207"/>
    <x v="6"/>
    <n v="482"/>
    <n v="9300000"/>
    <n v="900000"/>
    <n v="13200000"/>
    <x v="16"/>
    <x v="1"/>
    <n v="6500000"/>
    <n v="12600000"/>
    <x v="1"/>
    <x v="36"/>
    <n v="27700000"/>
    <x v="4"/>
    <n v="700000"/>
    <x v="0"/>
  </r>
  <r>
    <x v="2219"/>
    <x v="2"/>
    <x v="0"/>
    <x v="1"/>
    <x v="31"/>
    <x v="0"/>
    <x v="179"/>
    <x v="4"/>
    <n v="767"/>
    <n v="18100000"/>
    <n v="10500000"/>
    <n v="20500000"/>
    <x v="103"/>
    <x v="0"/>
    <n v="11900000"/>
    <n v="19600000"/>
    <x v="0"/>
    <x v="392"/>
    <n v="56900000"/>
    <x v="0"/>
    <n v="4900000"/>
    <x v="0"/>
  </r>
  <r>
    <x v="2220"/>
    <x v="2"/>
    <x v="1"/>
    <x v="0"/>
    <x v="92"/>
    <x v="0"/>
    <x v="98"/>
    <x v="6"/>
    <n v="760"/>
    <n v="12700000"/>
    <n v="2300000"/>
    <n v="16400000"/>
    <x v="21"/>
    <x v="0"/>
    <n v="8600000"/>
    <n v="15800000"/>
    <x v="0"/>
    <x v="521"/>
    <n v="36800000"/>
    <x v="2"/>
    <n v="877778"/>
    <x v="0"/>
  </r>
  <r>
    <x v="2221"/>
    <x v="1"/>
    <x v="1"/>
    <x v="0"/>
    <x v="15"/>
    <x v="1"/>
    <x v="282"/>
    <x v="5"/>
    <n v="857"/>
    <n v="1100000"/>
    <n v="500000"/>
    <n v="1800000"/>
    <x v="19"/>
    <x v="0"/>
    <n v="1600000"/>
    <n v="1900000"/>
    <x v="4"/>
    <x v="548"/>
    <n v="3900000"/>
    <x v="3"/>
    <n v="950000"/>
    <x v="0"/>
  </r>
  <r>
    <x v="2222"/>
    <x v="5"/>
    <x v="0"/>
    <x v="0"/>
    <x v="73"/>
    <x v="0"/>
    <x v="242"/>
    <x v="3"/>
    <n v="735"/>
    <n v="11800000"/>
    <n v="9100000"/>
    <n v="20700000"/>
    <x v="94"/>
    <x v="0"/>
    <n v="15500000"/>
    <n v="26700000"/>
    <x v="0"/>
    <x v="510"/>
    <n v="50200000"/>
    <x v="0"/>
    <n v="2670000"/>
    <x v="0"/>
  </r>
  <r>
    <x v="2223"/>
    <x v="2"/>
    <x v="0"/>
    <x v="0"/>
    <x v="72"/>
    <x v="0"/>
    <x v="192"/>
    <x v="4"/>
    <n v="810"/>
    <n v="2700000"/>
    <n v="3300000"/>
    <n v="9400000"/>
    <x v="125"/>
    <x v="0"/>
    <n v="5600000"/>
    <n v="9300000"/>
    <x v="4"/>
    <x v="101"/>
    <n v="17900000"/>
    <x v="1"/>
    <n v="2325000"/>
    <x v="0"/>
  </r>
  <r>
    <x v="2224"/>
    <x v="4"/>
    <x v="1"/>
    <x v="0"/>
    <x v="53"/>
    <x v="0"/>
    <x v="231"/>
    <x v="5"/>
    <n v="680"/>
    <n v="900000"/>
    <n v="3400000"/>
    <n v="9600000"/>
    <x v="88"/>
    <x v="0"/>
    <n v="5500000"/>
    <n v="7200000"/>
    <x v="3"/>
    <x v="99"/>
    <n v="16900000"/>
    <x v="1"/>
    <n v="3600000"/>
    <x v="0"/>
  </r>
  <r>
    <x v="2225"/>
    <x v="3"/>
    <x v="1"/>
    <x v="1"/>
    <x v="23"/>
    <x v="0"/>
    <x v="214"/>
    <x v="4"/>
    <n v="889"/>
    <n v="1400000"/>
    <n v="4200000"/>
    <n v="22400000"/>
    <x v="87"/>
    <x v="0"/>
    <n v="19500000"/>
    <n v="26900000"/>
    <x v="4"/>
    <x v="157"/>
    <n v="35000000"/>
    <x v="2"/>
    <n v="6725000"/>
    <x v="0"/>
  </r>
  <r>
    <x v="2226"/>
    <x v="5"/>
    <x v="1"/>
    <x v="1"/>
    <x v="61"/>
    <x v="4"/>
    <x v="63"/>
    <x v="7"/>
    <n v="688"/>
    <n v="400000"/>
    <n v="300000"/>
    <n v="1200000"/>
    <x v="70"/>
    <x v="0"/>
    <n v="1300000"/>
    <n v="1500000"/>
    <x v="3"/>
    <x v="102"/>
    <n v="2300000"/>
    <x v="3"/>
    <n v="93750"/>
    <x v="3"/>
  </r>
  <r>
    <x v="2227"/>
    <x v="3"/>
    <x v="1"/>
    <x v="0"/>
    <x v="75"/>
    <x v="0"/>
    <x v="331"/>
    <x v="7"/>
    <n v="531"/>
    <n v="8800000"/>
    <n v="4500000"/>
    <n v="15700000"/>
    <x v="30"/>
    <x v="1"/>
    <n v="10800000"/>
    <n v="13700000"/>
    <x v="2"/>
    <x v="160"/>
    <n v="34200000"/>
    <x v="2"/>
    <n v="856250"/>
    <x v="0"/>
  </r>
  <r>
    <x v="2228"/>
    <x v="2"/>
    <x v="0"/>
    <x v="0"/>
    <x v="44"/>
    <x v="0"/>
    <x v="117"/>
    <x v="5"/>
    <n v="660"/>
    <n v="6500000"/>
    <n v="3700000"/>
    <n v="12300000"/>
    <x v="84"/>
    <x v="0"/>
    <n v="6600000"/>
    <n v="11100000"/>
    <x v="3"/>
    <x v="23"/>
    <n v="25800000"/>
    <x v="4"/>
    <n v="5550000"/>
    <x v="0"/>
  </r>
  <r>
    <x v="2229"/>
    <x v="5"/>
    <x v="1"/>
    <x v="1"/>
    <x v="22"/>
    <x v="0"/>
    <x v="250"/>
    <x v="6"/>
    <n v="414"/>
    <n v="3600000"/>
    <n v="2200000"/>
    <n v="7100000"/>
    <x v="22"/>
    <x v="1"/>
    <n v="6300000"/>
    <n v="8800000"/>
    <x v="1"/>
    <x v="53"/>
    <n v="15300000"/>
    <x v="1"/>
    <n v="488889"/>
    <x v="0"/>
  </r>
  <r>
    <x v="2230"/>
    <x v="4"/>
    <x v="0"/>
    <x v="1"/>
    <x v="18"/>
    <x v="0"/>
    <x v="98"/>
    <x v="8"/>
    <n v="528"/>
    <n v="6300000"/>
    <n v="100000"/>
    <n v="21400000"/>
    <x v="43"/>
    <x v="1"/>
    <n v="7100000"/>
    <n v="15800000"/>
    <x v="2"/>
    <x v="110"/>
    <n v="33600000"/>
    <x v="2"/>
    <n v="1128571"/>
    <x v="0"/>
  </r>
  <r>
    <x v="2231"/>
    <x v="4"/>
    <x v="1"/>
    <x v="1"/>
    <x v="59"/>
    <x v="0"/>
    <x v="176"/>
    <x v="0"/>
    <n v="817"/>
    <n v="3600000"/>
    <n v="1600000"/>
    <n v="34400000"/>
    <x v="0"/>
    <x v="0"/>
    <n v="12000000"/>
    <n v="20000000"/>
    <x v="4"/>
    <x v="595"/>
    <n v="49000000"/>
    <x v="0"/>
    <n v="1666667"/>
    <x v="0"/>
  </r>
  <r>
    <x v="2232"/>
    <x v="0"/>
    <x v="1"/>
    <x v="0"/>
    <x v="96"/>
    <x v="0"/>
    <x v="236"/>
    <x v="5"/>
    <n v="799"/>
    <n v="7100000"/>
    <n v="5500000"/>
    <n v="17800000"/>
    <x v="111"/>
    <x v="0"/>
    <n v="10000000"/>
    <n v="15300000"/>
    <x v="0"/>
    <x v="331"/>
    <n v="36500000"/>
    <x v="2"/>
    <n v="7650000"/>
    <x v="0"/>
  </r>
  <r>
    <x v="2233"/>
    <x v="5"/>
    <x v="0"/>
    <x v="1"/>
    <x v="82"/>
    <x v="0"/>
    <x v="244"/>
    <x v="2"/>
    <n v="655"/>
    <n v="13000000"/>
    <n v="10300000"/>
    <n v="28100000"/>
    <x v="74"/>
    <x v="0"/>
    <n v="13300000"/>
    <n v="21400000"/>
    <x v="3"/>
    <x v="269"/>
    <n v="58900000"/>
    <x v="0"/>
    <n v="1070000"/>
    <x v="0"/>
  </r>
  <r>
    <x v="2234"/>
    <x v="0"/>
    <x v="1"/>
    <x v="0"/>
    <x v="1"/>
    <x v="0"/>
    <x v="169"/>
    <x v="9"/>
    <n v="546"/>
    <n v="3500000"/>
    <n v="3100000"/>
    <n v="15100000"/>
    <x v="125"/>
    <x v="1"/>
    <n v="12500000"/>
    <n v="16200000"/>
    <x v="2"/>
    <x v="423"/>
    <n v="25800000"/>
    <x v="4"/>
    <n v="2700000"/>
    <x v="0"/>
  </r>
  <r>
    <x v="2235"/>
    <x v="2"/>
    <x v="1"/>
    <x v="0"/>
    <x v="42"/>
    <x v="0"/>
    <x v="317"/>
    <x v="8"/>
    <n v="745"/>
    <n v="11000000"/>
    <n v="8200000"/>
    <n v="19400000"/>
    <x v="21"/>
    <x v="0"/>
    <n v="23600000"/>
    <n v="30800000"/>
    <x v="0"/>
    <x v="405"/>
    <n v="47100000"/>
    <x v="0"/>
    <n v="2200000"/>
    <x v="0"/>
  </r>
  <r>
    <x v="2236"/>
    <x v="1"/>
    <x v="0"/>
    <x v="0"/>
    <x v="39"/>
    <x v="0"/>
    <x v="205"/>
    <x v="1"/>
    <n v="884"/>
    <n v="6500000"/>
    <n v="5400000"/>
    <n v="12000000"/>
    <x v="125"/>
    <x v="0"/>
    <n v="13200000"/>
    <n v="16900000"/>
    <x v="4"/>
    <x v="238"/>
    <n v="28200000"/>
    <x v="4"/>
    <n v="2112500"/>
    <x v="0"/>
  </r>
  <r>
    <x v="2237"/>
    <x v="3"/>
    <x v="1"/>
    <x v="0"/>
    <x v="40"/>
    <x v="0"/>
    <x v="31"/>
    <x v="4"/>
    <n v="822"/>
    <n v="20900000"/>
    <n v="10000000"/>
    <n v="24200000"/>
    <x v="126"/>
    <x v="0"/>
    <n v="9900000"/>
    <n v="22000000"/>
    <x v="4"/>
    <x v="499"/>
    <n v="64400000"/>
    <x v="0"/>
    <n v="5500000"/>
    <x v="0"/>
  </r>
  <r>
    <x v="2238"/>
    <x v="4"/>
    <x v="1"/>
    <x v="0"/>
    <x v="95"/>
    <x v="0"/>
    <x v="101"/>
    <x v="5"/>
    <n v="623"/>
    <n v="4300000"/>
    <n v="4000000"/>
    <n v="19100000"/>
    <x v="108"/>
    <x v="0"/>
    <n v="13000000"/>
    <n v="18700000"/>
    <x v="3"/>
    <x v="403"/>
    <n v="33400000"/>
    <x v="2"/>
    <n v="9350000"/>
    <x v="0"/>
  </r>
  <r>
    <x v="2239"/>
    <x v="5"/>
    <x v="1"/>
    <x v="1"/>
    <x v="48"/>
    <x v="0"/>
    <x v="55"/>
    <x v="7"/>
    <n v="361"/>
    <n v="300000"/>
    <n v="5000000"/>
    <n v="11900000"/>
    <x v="50"/>
    <x v="1"/>
    <n v="13400000"/>
    <n v="18900000"/>
    <x v="1"/>
    <x v="227"/>
    <n v="22500000"/>
    <x v="4"/>
    <n v="1181250"/>
    <x v="0"/>
  </r>
  <r>
    <x v="2240"/>
    <x v="3"/>
    <x v="1"/>
    <x v="1"/>
    <x v="41"/>
    <x v="0"/>
    <x v="169"/>
    <x v="5"/>
    <n v="778"/>
    <n v="17000000"/>
    <n v="2700000"/>
    <n v="19400000"/>
    <x v="92"/>
    <x v="0"/>
    <n v="7000000"/>
    <n v="16200000"/>
    <x v="0"/>
    <x v="387"/>
    <n v="46500000"/>
    <x v="0"/>
    <n v="8100000"/>
    <x v="0"/>
  </r>
  <r>
    <x v="2241"/>
    <x v="5"/>
    <x v="1"/>
    <x v="1"/>
    <x v="9"/>
    <x v="2"/>
    <x v="77"/>
    <x v="1"/>
    <n v="779"/>
    <n v="600000"/>
    <n v="1800000"/>
    <n v="4000000"/>
    <x v="9"/>
    <x v="0"/>
    <n v="2200000"/>
    <n v="3800000"/>
    <x v="0"/>
    <x v="567"/>
    <n v="7500000"/>
    <x v="3"/>
    <n v="475000"/>
    <x v="0"/>
  </r>
  <r>
    <x v="2242"/>
    <x v="5"/>
    <x v="0"/>
    <x v="1"/>
    <x v="58"/>
    <x v="0"/>
    <x v="82"/>
    <x v="4"/>
    <n v="594"/>
    <n v="4800000"/>
    <n v="200000"/>
    <n v="26400000"/>
    <x v="124"/>
    <x v="0"/>
    <n v="11800000"/>
    <n v="20700000"/>
    <x v="2"/>
    <x v="521"/>
    <n v="38000000"/>
    <x v="2"/>
    <n v="5175000"/>
    <x v="0"/>
  </r>
  <r>
    <x v="2243"/>
    <x v="2"/>
    <x v="0"/>
    <x v="0"/>
    <x v="3"/>
    <x v="0"/>
    <x v="78"/>
    <x v="5"/>
    <n v="530"/>
    <n v="15000000"/>
    <n v="10500000"/>
    <n v="20200000"/>
    <x v="126"/>
    <x v="0"/>
    <n v="16200000"/>
    <n v="28300000"/>
    <x v="2"/>
    <x v="311"/>
    <n v="53900000"/>
    <x v="0"/>
    <n v="14150000"/>
    <x v="0"/>
  </r>
  <r>
    <x v="2244"/>
    <x v="2"/>
    <x v="1"/>
    <x v="0"/>
    <x v="44"/>
    <x v="0"/>
    <x v="192"/>
    <x v="0"/>
    <n v="324"/>
    <n v="5300000"/>
    <n v="2600000"/>
    <n v="7500000"/>
    <x v="55"/>
    <x v="1"/>
    <n v="7300000"/>
    <n v="9300000"/>
    <x v="1"/>
    <x v="101"/>
    <n v="18700000"/>
    <x v="1"/>
    <n v="775000"/>
    <x v="0"/>
  </r>
  <r>
    <x v="2245"/>
    <x v="4"/>
    <x v="0"/>
    <x v="1"/>
    <x v="72"/>
    <x v="0"/>
    <x v="255"/>
    <x v="3"/>
    <n v="394"/>
    <n v="6700000"/>
    <n v="2000000"/>
    <n v="7300000"/>
    <x v="90"/>
    <x v="1"/>
    <n v="6000000"/>
    <n v="9000000"/>
    <x v="1"/>
    <x v="488"/>
    <n v="18500000"/>
    <x v="1"/>
    <n v="900000"/>
    <x v="0"/>
  </r>
  <r>
    <x v="2246"/>
    <x v="2"/>
    <x v="0"/>
    <x v="1"/>
    <x v="44"/>
    <x v="0"/>
    <x v="160"/>
    <x v="0"/>
    <n v="816"/>
    <n v="7100000"/>
    <n v="6300000"/>
    <n v="11800000"/>
    <x v="35"/>
    <x v="0"/>
    <n v="5500000"/>
    <n v="10400000"/>
    <x v="4"/>
    <x v="252"/>
    <n v="28500000"/>
    <x v="4"/>
    <n v="866667"/>
    <x v="0"/>
  </r>
  <r>
    <x v="2247"/>
    <x v="3"/>
    <x v="1"/>
    <x v="0"/>
    <x v="56"/>
    <x v="2"/>
    <x v="40"/>
    <x v="7"/>
    <n v="423"/>
    <n v="1700000"/>
    <n v="700000"/>
    <n v="2900000"/>
    <x v="28"/>
    <x v="1"/>
    <n v="900000"/>
    <n v="2300000"/>
    <x v="1"/>
    <x v="41"/>
    <n v="6300000"/>
    <x v="3"/>
    <n v="143750"/>
    <x v="1"/>
  </r>
  <r>
    <x v="2248"/>
    <x v="3"/>
    <x v="0"/>
    <x v="1"/>
    <x v="62"/>
    <x v="0"/>
    <x v="129"/>
    <x v="5"/>
    <n v="539"/>
    <n v="5600000"/>
    <n v="9800000"/>
    <n v="22300000"/>
    <x v="45"/>
    <x v="1"/>
    <n v="8000000"/>
    <n v="12800000"/>
    <x v="2"/>
    <x v="194"/>
    <n v="43900000"/>
    <x v="0"/>
    <n v="6400000"/>
    <x v="0"/>
  </r>
  <r>
    <x v="2249"/>
    <x v="5"/>
    <x v="0"/>
    <x v="0"/>
    <x v="23"/>
    <x v="0"/>
    <x v="206"/>
    <x v="2"/>
    <n v="554"/>
    <n v="16900000"/>
    <n v="6600000"/>
    <n v="14600000"/>
    <x v="54"/>
    <x v="0"/>
    <n v="15400000"/>
    <n v="21000000"/>
    <x v="2"/>
    <x v="169"/>
    <n v="45100000"/>
    <x v="0"/>
    <n v="1050000"/>
    <x v="0"/>
  </r>
  <r>
    <x v="2250"/>
    <x v="0"/>
    <x v="0"/>
    <x v="1"/>
    <x v="23"/>
    <x v="0"/>
    <x v="256"/>
    <x v="9"/>
    <n v="523"/>
    <n v="5300000"/>
    <n v="9300000"/>
    <n v="25800000"/>
    <x v="89"/>
    <x v="1"/>
    <n v="9500000"/>
    <n v="19000000"/>
    <x v="2"/>
    <x v="470"/>
    <n v="47400000"/>
    <x v="0"/>
    <n v="3166667"/>
    <x v="0"/>
  </r>
  <r>
    <x v="2251"/>
    <x v="5"/>
    <x v="1"/>
    <x v="1"/>
    <x v="48"/>
    <x v="0"/>
    <x v="30"/>
    <x v="3"/>
    <n v="852"/>
    <n v="400000"/>
    <n v="10400000"/>
    <n v="18900000"/>
    <x v="4"/>
    <x v="0"/>
    <n v="7000000"/>
    <n v="12000000"/>
    <x v="4"/>
    <x v="422"/>
    <n v="35000000"/>
    <x v="2"/>
    <n v="1200000"/>
    <x v="0"/>
  </r>
  <r>
    <x v="2252"/>
    <x v="1"/>
    <x v="1"/>
    <x v="1"/>
    <x v="69"/>
    <x v="3"/>
    <x v="357"/>
    <x v="5"/>
    <n v="505"/>
    <n v="3900000"/>
    <n v="2400000"/>
    <n v="4500000"/>
    <x v="28"/>
    <x v="1"/>
    <n v="2300000"/>
    <n v="3700000"/>
    <x v="2"/>
    <x v="301"/>
    <n v="12600000"/>
    <x v="1"/>
    <n v="1850000"/>
    <x v="0"/>
  </r>
  <r>
    <x v="2253"/>
    <x v="1"/>
    <x v="0"/>
    <x v="1"/>
    <x v="93"/>
    <x v="0"/>
    <x v="334"/>
    <x v="3"/>
    <n v="430"/>
    <n v="6600000"/>
    <n v="2800000"/>
    <n v="8100000"/>
    <x v="12"/>
    <x v="1"/>
    <n v="6000000"/>
    <n v="7900000"/>
    <x v="1"/>
    <x v="178"/>
    <n v="19800000"/>
    <x v="1"/>
    <n v="790000"/>
    <x v="0"/>
  </r>
  <r>
    <x v="2254"/>
    <x v="0"/>
    <x v="0"/>
    <x v="0"/>
    <x v="74"/>
    <x v="0"/>
    <x v="298"/>
    <x v="7"/>
    <n v="784"/>
    <n v="3200000"/>
    <n v="600000"/>
    <n v="13000000"/>
    <x v="35"/>
    <x v="0"/>
    <n v="4300000"/>
    <n v="9200000"/>
    <x v="0"/>
    <x v="288"/>
    <n v="20800000"/>
    <x v="4"/>
    <n v="575000"/>
    <x v="0"/>
  </r>
  <r>
    <x v="2255"/>
    <x v="5"/>
    <x v="1"/>
    <x v="0"/>
    <x v="76"/>
    <x v="0"/>
    <x v="28"/>
    <x v="9"/>
    <n v="380"/>
    <n v="16500000"/>
    <n v="7400000"/>
    <n v="27700000"/>
    <x v="75"/>
    <x v="1"/>
    <n v="16500000"/>
    <n v="24000000"/>
    <x v="1"/>
    <x v="67"/>
    <n v="60500000"/>
    <x v="0"/>
    <n v="4000000"/>
    <x v="0"/>
  </r>
  <r>
    <x v="2256"/>
    <x v="2"/>
    <x v="0"/>
    <x v="0"/>
    <x v="28"/>
    <x v="0"/>
    <x v="64"/>
    <x v="2"/>
    <n v="565"/>
    <n v="1600000"/>
    <n v="8600000"/>
    <n v="22500000"/>
    <x v="96"/>
    <x v="0"/>
    <n v="9200000"/>
    <n v="18600000"/>
    <x v="2"/>
    <x v="30"/>
    <n v="40700000"/>
    <x v="0"/>
    <n v="930000"/>
    <x v="0"/>
  </r>
  <r>
    <x v="2257"/>
    <x v="4"/>
    <x v="0"/>
    <x v="1"/>
    <x v="87"/>
    <x v="0"/>
    <x v="214"/>
    <x v="8"/>
    <n v="446"/>
    <n v="17900000"/>
    <n v="7300000"/>
    <n v="16500000"/>
    <x v="37"/>
    <x v="1"/>
    <n v="18700000"/>
    <n v="26900000"/>
    <x v="1"/>
    <x v="27"/>
    <n v="49600000"/>
    <x v="0"/>
    <n v="1921429"/>
    <x v="0"/>
  </r>
  <r>
    <x v="2258"/>
    <x v="3"/>
    <x v="0"/>
    <x v="1"/>
    <x v="11"/>
    <x v="0"/>
    <x v="193"/>
    <x v="1"/>
    <n v="406"/>
    <n v="6900000"/>
    <n v="4900000"/>
    <n v="15300000"/>
    <x v="29"/>
    <x v="1"/>
    <n v="13100000"/>
    <n v="20200000"/>
    <x v="1"/>
    <x v="412"/>
    <n v="33800000"/>
    <x v="2"/>
    <n v="2525000"/>
    <x v="0"/>
  </r>
  <r>
    <x v="2259"/>
    <x v="4"/>
    <x v="1"/>
    <x v="0"/>
    <x v="22"/>
    <x v="0"/>
    <x v="148"/>
    <x v="9"/>
    <n v="712"/>
    <n v="6800000"/>
    <n v="2200000"/>
    <n v="6000000"/>
    <x v="81"/>
    <x v="0"/>
    <n v="4800000"/>
    <n v="6000000"/>
    <x v="0"/>
    <x v="122"/>
    <n v="17400000"/>
    <x v="1"/>
    <n v="1000000"/>
    <x v="0"/>
  </r>
  <r>
    <x v="2260"/>
    <x v="4"/>
    <x v="1"/>
    <x v="0"/>
    <x v="73"/>
    <x v="0"/>
    <x v="108"/>
    <x v="8"/>
    <n v="729"/>
    <n v="300000"/>
    <n v="16200000"/>
    <n v="20500000"/>
    <x v="49"/>
    <x v="0"/>
    <n v="10700000"/>
    <n v="22600000"/>
    <x v="0"/>
    <x v="391"/>
    <n v="45600000"/>
    <x v="0"/>
    <n v="1614286"/>
    <x v="0"/>
  </r>
  <r>
    <x v="2261"/>
    <x v="5"/>
    <x v="1"/>
    <x v="1"/>
    <x v="48"/>
    <x v="0"/>
    <x v="19"/>
    <x v="2"/>
    <n v="508"/>
    <n v="11200000"/>
    <n v="2800000"/>
    <n v="17000000"/>
    <x v="82"/>
    <x v="1"/>
    <n v="10000000"/>
    <n v="14600000"/>
    <x v="2"/>
    <x v="570"/>
    <n v="36300000"/>
    <x v="2"/>
    <n v="730000"/>
    <x v="0"/>
  </r>
  <r>
    <x v="2262"/>
    <x v="1"/>
    <x v="0"/>
    <x v="0"/>
    <x v="41"/>
    <x v="0"/>
    <x v="39"/>
    <x v="2"/>
    <n v="648"/>
    <n v="7100000"/>
    <n v="7900000"/>
    <n v="23300000"/>
    <x v="42"/>
    <x v="0"/>
    <n v="18700000"/>
    <n v="24900000"/>
    <x v="3"/>
    <x v="624"/>
    <n v="45700000"/>
    <x v="0"/>
    <n v="1245000"/>
    <x v="0"/>
  </r>
  <r>
    <x v="2263"/>
    <x v="1"/>
    <x v="1"/>
    <x v="1"/>
    <x v="6"/>
    <x v="0"/>
    <x v="101"/>
    <x v="3"/>
    <n v="346"/>
    <n v="1200000"/>
    <n v="1800000"/>
    <n v="30700000"/>
    <x v="37"/>
    <x v="1"/>
    <n v="10500000"/>
    <n v="18700000"/>
    <x v="1"/>
    <x v="211"/>
    <n v="42400000"/>
    <x v="0"/>
    <n v="1870000"/>
    <x v="0"/>
  </r>
  <r>
    <x v="2264"/>
    <x v="3"/>
    <x v="0"/>
    <x v="0"/>
    <x v="3"/>
    <x v="0"/>
    <x v="241"/>
    <x v="4"/>
    <n v="394"/>
    <n v="9600000"/>
    <n v="5700000"/>
    <n v="27400000"/>
    <x v="58"/>
    <x v="1"/>
    <n v="7400000"/>
    <n v="18500000"/>
    <x v="1"/>
    <x v="0"/>
    <n v="50900000"/>
    <x v="0"/>
    <n v="4625000"/>
    <x v="0"/>
  </r>
  <r>
    <x v="2265"/>
    <x v="1"/>
    <x v="1"/>
    <x v="1"/>
    <x v="91"/>
    <x v="0"/>
    <x v="92"/>
    <x v="0"/>
    <n v="501"/>
    <n v="2600000"/>
    <n v="6600000"/>
    <n v="9200000"/>
    <x v="82"/>
    <x v="1"/>
    <n v="5100000"/>
    <n v="9700000"/>
    <x v="2"/>
    <x v="536"/>
    <n v="22100000"/>
    <x v="4"/>
    <n v="808333"/>
    <x v="0"/>
  </r>
  <r>
    <x v="2266"/>
    <x v="3"/>
    <x v="1"/>
    <x v="1"/>
    <x v="80"/>
    <x v="0"/>
    <x v="364"/>
    <x v="5"/>
    <n v="655"/>
    <n v="3000000"/>
    <n v="1200000"/>
    <n v="32200000"/>
    <x v="43"/>
    <x v="0"/>
    <n v="27600000"/>
    <n v="36300000"/>
    <x v="3"/>
    <x v="272"/>
    <n v="45600000"/>
    <x v="0"/>
    <n v="18150000"/>
    <x v="0"/>
  </r>
  <r>
    <x v="2267"/>
    <x v="4"/>
    <x v="1"/>
    <x v="0"/>
    <x v="96"/>
    <x v="0"/>
    <x v="152"/>
    <x v="4"/>
    <n v="662"/>
    <n v="10200000"/>
    <n v="7000000"/>
    <n v="23300000"/>
    <x v="44"/>
    <x v="0"/>
    <n v="16800000"/>
    <n v="20900000"/>
    <x v="3"/>
    <x v="310"/>
    <n v="46600000"/>
    <x v="0"/>
    <n v="5225000"/>
    <x v="0"/>
  </r>
  <r>
    <x v="2268"/>
    <x v="0"/>
    <x v="0"/>
    <x v="1"/>
    <x v="43"/>
    <x v="0"/>
    <x v="317"/>
    <x v="2"/>
    <n v="820"/>
    <n v="700000"/>
    <n v="4800000"/>
    <n v="25900000"/>
    <x v="63"/>
    <x v="0"/>
    <n v="18100000"/>
    <n v="30800000"/>
    <x v="4"/>
    <x v="521"/>
    <n v="40200000"/>
    <x v="0"/>
    <n v="1540000"/>
    <x v="0"/>
  </r>
  <r>
    <x v="2269"/>
    <x v="3"/>
    <x v="1"/>
    <x v="0"/>
    <x v="80"/>
    <x v="0"/>
    <x v="55"/>
    <x v="3"/>
    <n v="521"/>
    <n v="8300000"/>
    <n v="14500000"/>
    <n v="23400000"/>
    <x v="121"/>
    <x v="1"/>
    <n v="12000000"/>
    <n v="18900000"/>
    <x v="2"/>
    <x v="179"/>
    <n v="55400000"/>
    <x v="0"/>
    <n v="1890000"/>
    <x v="0"/>
  </r>
  <r>
    <x v="2270"/>
    <x v="2"/>
    <x v="0"/>
    <x v="0"/>
    <x v="66"/>
    <x v="0"/>
    <x v="184"/>
    <x v="0"/>
    <n v="473"/>
    <n v="21100000"/>
    <n v="8800000"/>
    <n v="27800000"/>
    <x v="43"/>
    <x v="1"/>
    <n v="19200000"/>
    <n v="27900000"/>
    <x v="1"/>
    <x v="296"/>
    <n v="64900000"/>
    <x v="0"/>
    <n v="2325000"/>
    <x v="0"/>
  </r>
  <r>
    <x v="2271"/>
    <x v="5"/>
    <x v="0"/>
    <x v="0"/>
    <x v="65"/>
    <x v="1"/>
    <x v="106"/>
    <x v="3"/>
    <n v="561"/>
    <n v="900000"/>
    <n v="300000"/>
    <n v="1400000"/>
    <x v="8"/>
    <x v="0"/>
    <n v="600000"/>
    <n v="1200000"/>
    <x v="2"/>
    <x v="22"/>
    <n v="3200000"/>
    <x v="3"/>
    <n v="120000"/>
    <x v="1"/>
  </r>
  <r>
    <x v="2272"/>
    <x v="3"/>
    <x v="0"/>
    <x v="0"/>
    <x v="28"/>
    <x v="0"/>
    <x v="139"/>
    <x v="2"/>
    <n v="461"/>
    <n v="5900000"/>
    <n v="2400000"/>
    <n v="29300000"/>
    <x v="21"/>
    <x v="1"/>
    <n v="15900000"/>
    <n v="23100000"/>
    <x v="1"/>
    <x v="544"/>
    <n v="45600000"/>
    <x v="0"/>
    <n v="1155000"/>
    <x v="0"/>
  </r>
  <r>
    <x v="2273"/>
    <x v="4"/>
    <x v="0"/>
    <x v="1"/>
    <x v="84"/>
    <x v="0"/>
    <x v="273"/>
    <x v="7"/>
    <n v="715"/>
    <n v="2100000"/>
    <n v="6100000"/>
    <n v="20900000"/>
    <x v="37"/>
    <x v="0"/>
    <n v="5600000"/>
    <n v="13800000"/>
    <x v="0"/>
    <x v="20"/>
    <n v="36000000"/>
    <x v="2"/>
    <n v="862500"/>
    <x v="0"/>
  </r>
  <r>
    <x v="2274"/>
    <x v="1"/>
    <x v="1"/>
    <x v="1"/>
    <x v="39"/>
    <x v="0"/>
    <x v="150"/>
    <x v="6"/>
    <n v="440"/>
    <n v="6200000"/>
    <n v="1300000"/>
    <n v="10000000"/>
    <x v="47"/>
    <x v="1"/>
    <n v="10900000"/>
    <n v="15600000"/>
    <x v="1"/>
    <x v="178"/>
    <n v="21800000"/>
    <x v="4"/>
    <n v="866667"/>
    <x v="0"/>
  </r>
  <r>
    <x v="2275"/>
    <x v="2"/>
    <x v="1"/>
    <x v="1"/>
    <x v="42"/>
    <x v="0"/>
    <x v="39"/>
    <x v="6"/>
    <n v="749"/>
    <n v="9600000"/>
    <n v="1200000"/>
    <n v="31700000"/>
    <x v="133"/>
    <x v="0"/>
    <n v="14800000"/>
    <n v="24900000"/>
    <x v="0"/>
    <x v="171"/>
    <n v="51000000"/>
    <x v="0"/>
    <n v="1383333"/>
    <x v="0"/>
  </r>
  <r>
    <x v="2276"/>
    <x v="4"/>
    <x v="1"/>
    <x v="0"/>
    <x v="73"/>
    <x v="0"/>
    <x v="115"/>
    <x v="5"/>
    <n v="787"/>
    <n v="11700000"/>
    <n v="10600000"/>
    <n v="18400000"/>
    <x v="129"/>
    <x v="0"/>
    <n v="6800000"/>
    <n v="17400000"/>
    <x v="0"/>
    <x v="43"/>
    <n v="49300000"/>
    <x v="0"/>
    <n v="8700000"/>
    <x v="0"/>
  </r>
  <r>
    <x v="2277"/>
    <x v="2"/>
    <x v="0"/>
    <x v="0"/>
    <x v="17"/>
    <x v="0"/>
    <x v="110"/>
    <x v="6"/>
    <n v="748"/>
    <n v="17700000"/>
    <n v="8800000"/>
    <n v="21700000"/>
    <x v="59"/>
    <x v="0"/>
    <n v="5300000"/>
    <n v="13900000"/>
    <x v="0"/>
    <x v="271"/>
    <n v="54500000"/>
    <x v="0"/>
    <n v="772222"/>
    <x v="0"/>
  </r>
  <r>
    <x v="2278"/>
    <x v="2"/>
    <x v="1"/>
    <x v="1"/>
    <x v="18"/>
    <x v="0"/>
    <x v="319"/>
    <x v="0"/>
    <n v="321"/>
    <n v="1700000"/>
    <n v="3300000"/>
    <n v="22300000"/>
    <x v="41"/>
    <x v="1"/>
    <n v="10200000"/>
    <n v="13600000"/>
    <x v="1"/>
    <x v="378"/>
    <n v="33100000"/>
    <x v="2"/>
    <n v="1133333"/>
    <x v="0"/>
  </r>
  <r>
    <x v="2279"/>
    <x v="2"/>
    <x v="0"/>
    <x v="1"/>
    <x v="56"/>
    <x v="2"/>
    <x v="40"/>
    <x v="3"/>
    <n v="303"/>
    <n v="1000000"/>
    <n v="400000"/>
    <n v="2500000"/>
    <x v="25"/>
    <x v="1"/>
    <n v="1300000"/>
    <n v="2300000"/>
    <x v="1"/>
    <x v="450"/>
    <n v="4900000"/>
    <x v="3"/>
    <n v="230000"/>
    <x v="0"/>
  </r>
  <r>
    <x v="2280"/>
    <x v="1"/>
    <x v="1"/>
    <x v="1"/>
    <x v="26"/>
    <x v="3"/>
    <x v="235"/>
    <x v="1"/>
    <n v="682"/>
    <n v="2400000"/>
    <n v="1000000"/>
    <n v="3900000"/>
    <x v="64"/>
    <x v="0"/>
    <n v="3300000"/>
    <n v="5400000"/>
    <x v="3"/>
    <x v="118"/>
    <n v="9000000"/>
    <x v="3"/>
    <n v="675000"/>
    <x v="0"/>
  </r>
  <r>
    <x v="2281"/>
    <x v="0"/>
    <x v="1"/>
    <x v="0"/>
    <x v="86"/>
    <x v="0"/>
    <x v="75"/>
    <x v="6"/>
    <n v="638"/>
    <n v="1000000"/>
    <n v="4900000"/>
    <n v="8600000"/>
    <x v="85"/>
    <x v="0"/>
    <n v="5100000"/>
    <n v="8600000"/>
    <x v="3"/>
    <x v="326"/>
    <n v="17700000"/>
    <x v="1"/>
    <n v="477778"/>
    <x v="0"/>
  </r>
  <r>
    <x v="2282"/>
    <x v="1"/>
    <x v="0"/>
    <x v="1"/>
    <x v="82"/>
    <x v="0"/>
    <x v="284"/>
    <x v="8"/>
    <n v="440"/>
    <n v="17200000"/>
    <n v="14500000"/>
    <n v="24100000"/>
    <x v="105"/>
    <x v="1"/>
    <n v="6300000"/>
    <n v="16600000"/>
    <x v="1"/>
    <x v="266"/>
    <n v="63300000"/>
    <x v="0"/>
    <n v="1185714"/>
    <x v="0"/>
  </r>
  <r>
    <x v="2283"/>
    <x v="5"/>
    <x v="1"/>
    <x v="1"/>
    <x v="55"/>
    <x v="0"/>
    <x v="196"/>
    <x v="3"/>
    <n v="873"/>
    <n v="1400000"/>
    <n v="200000"/>
    <n v="6300000"/>
    <x v="51"/>
    <x v="0"/>
    <n v="4200000"/>
    <n v="6600000"/>
    <x v="4"/>
    <x v="9"/>
    <n v="9900000"/>
    <x v="3"/>
    <n v="660000"/>
    <x v="0"/>
  </r>
  <r>
    <x v="2284"/>
    <x v="2"/>
    <x v="1"/>
    <x v="0"/>
    <x v="2"/>
    <x v="0"/>
    <x v="49"/>
    <x v="2"/>
    <n v="437"/>
    <n v="6300000"/>
    <n v="13700000"/>
    <n v="23700000"/>
    <x v="119"/>
    <x v="1"/>
    <n v="6800000"/>
    <n v="19700000"/>
    <x v="1"/>
    <x v="465"/>
    <n v="52800000"/>
    <x v="0"/>
    <n v="985000"/>
    <x v="0"/>
  </r>
  <r>
    <x v="2285"/>
    <x v="4"/>
    <x v="0"/>
    <x v="1"/>
    <x v="25"/>
    <x v="0"/>
    <x v="49"/>
    <x v="1"/>
    <n v="796"/>
    <n v="17900000"/>
    <n v="9200000"/>
    <n v="20200000"/>
    <x v="103"/>
    <x v="0"/>
    <n v="12000000"/>
    <n v="19700000"/>
    <x v="0"/>
    <x v="226"/>
    <n v="55700000"/>
    <x v="0"/>
    <n v="2462500"/>
    <x v="0"/>
  </r>
  <r>
    <x v="2286"/>
    <x v="4"/>
    <x v="0"/>
    <x v="0"/>
    <x v="64"/>
    <x v="0"/>
    <x v="35"/>
    <x v="7"/>
    <n v="824"/>
    <n v="2400000"/>
    <n v="8000000"/>
    <n v="22400000"/>
    <x v="115"/>
    <x v="0"/>
    <n v="23300000"/>
    <n v="27200000"/>
    <x v="4"/>
    <x v="291"/>
    <n v="39900000"/>
    <x v="2"/>
    <n v="1700000"/>
    <x v="0"/>
  </r>
  <r>
    <x v="2287"/>
    <x v="0"/>
    <x v="1"/>
    <x v="0"/>
    <x v="68"/>
    <x v="4"/>
    <x v="104"/>
    <x v="9"/>
    <n v="338"/>
    <n v="100000"/>
    <n v="0"/>
    <n v="400000"/>
    <x v="69"/>
    <x v="1"/>
    <n v="700000"/>
    <n v="800000"/>
    <x v="1"/>
    <x v="248"/>
    <n v="700000"/>
    <x v="3"/>
    <n v="133333"/>
    <x v="1"/>
  </r>
  <r>
    <x v="2288"/>
    <x v="1"/>
    <x v="1"/>
    <x v="1"/>
    <x v="12"/>
    <x v="0"/>
    <x v="304"/>
    <x v="0"/>
    <n v="575"/>
    <n v="12800000"/>
    <n v="1500000"/>
    <n v="12300000"/>
    <x v="99"/>
    <x v="0"/>
    <n v="8300000"/>
    <n v="14900000"/>
    <x v="2"/>
    <x v="103"/>
    <n v="31600000"/>
    <x v="2"/>
    <n v="1241667"/>
    <x v="0"/>
  </r>
  <r>
    <x v="2289"/>
    <x v="1"/>
    <x v="1"/>
    <x v="1"/>
    <x v="78"/>
    <x v="0"/>
    <x v="205"/>
    <x v="1"/>
    <n v="773"/>
    <n v="6300000"/>
    <n v="6800000"/>
    <n v="14000000"/>
    <x v="7"/>
    <x v="0"/>
    <n v="10900000"/>
    <n v="16900000"/>
    <x v="0"/>
    <x v="412"/>
    <n v="31600000"/>
    <x v="2"/>
    <n v="2112500"/>
    <x v="0"/>
  </r>
  <r>
    <x v="2290"/>
    <x v="0"/>
    <x v="1"/>
    <x v="1"/>
    <x v="38"/>
    <x v="0"/>
    <x v="49"/>
    <x v="5"/>
    <n v="733"/>
    <n v="0"/>
    <n v="4500000"/>
    <n v="12900000"/>
    <x v="42"/>
    <x v="0"/>
    <n v="13500000"/>
    <n v="19700000"/>
    <x v="0"/>
    <x v="134"/>
    <n v="22500000"/>
    <x v="4"/>
    <n v="9850000"/>
    <x v="0"/>
  </r>
  <r>
    <x v="2291"/>
    <x v="2"/>
    <x v="0"/>
    <x v="1"/>
    <x v="1"/>
    <x v="0"/>
    <x v="51"/>
    <x v="8"/>
    <n v="475"/>
    <n v="5400000"/>
    <n v="4300000"/>
    <n v="13900000"/>
    <x v="84"/>
    <x v="1"/>
    <n v="6100000"/>
    <n v="10600000"/>
    <x v="1"/>
    <x v="115"/>
    <n v="27700000"/>
    <x v="4"/>
    <n v="757143"/>
    <x v="0"/>
  </r>
  <r>
    <x v="2292"/>
    <x v="5"/>
    <x v="1"/>
    <x v="0"/>
    <x v="66"/>
    <x v="0"/>
    <x v="7"/>
    <x v="3"/>
    <n v="677"/>
    <n v="10600000"/>
    <n v="3900000"/>
    <n v="24500000"/>
    <x v="44"/>
    <x v="0"/>
    <n v="10900000"/>
    <n v="15000000"/>
    <x v="3"/>
    <x v="451"/>
    <n v="46200000"/>
    <x v="0"/>
    <n v="1500000"/>
    <x v="0"/>
  </r>
  <r>
    <x v="2293"/>
    <x v="2"/>
    <x v="1"/>
    <x v="0"/>
    <x v="31"/>
    <x v="0"/>
    <x v="296"/>
    <x v="9"/>
    <n v="403"/>
    <n v="12600000"/>
    <n v="3700000"/>
    <n v="24700000"/>
    <x v="98"/>
    <x v="1"/>
    <n v="7700000"/>
    <n v="17700000"/>
    <x v="1"/>
    <x v="247"/>
    <n v="48800000"/>
    <x v="0"/>
    <n v="2950000"/>
    <x v="0"/>
  </r>
  <r>
    <x v="2294"/>
    <x v="2"/>
    <x v="0"/>
    <x v="1"/>
    <x v="82"/>
    <x v="0"/>
    <x v="29"/>
    <x v="0"/>
    <n v="767"/>
    <n v="13200000"/>
    <n v="10800000"/>
    <n v="19400000"/>
    <x v="77"/>
    <x v="0"/>
    <n v="15700000"/>
    <n v="25300000"/>
    <x v="0"/>
    <x v="489"/>
    <n v="50900000"/>
    <x v="0"/>
    <n v="2108333"/>
    <x v="0"/>
  </r>
  <r>
    <x v="2295"/>
    <x v="2"/>
    <x v="0"/>
    <x v="1"/>
    <x v="83"/>
    <x v="0"/>
    <x v="206"/>
    <x v="5"/>
    <n v="813"/>
    <n v="3900000"/>
    <n v="10900000"/>
    <n v="20500000"/>
    <x v="13"/>
    <x v="0"/>
    <n v="16600000"/>
    <n v="21000000"/>
    <x v="4"/>
    <x v="330"/>
    <n v="41700000"/>
    <x v="0"/>
    <n v="10500000"/>
    <x v="0"/>
  </r>
  <r>
    <x v="2296"/>
    <x v="4"/>
    <x v="0"/>
    <x v="0"/>
    <x v="23"/>
    <x v="0"/>
    <x v="22"/>
    <x v="2"/>
    <n v="597"/>
    <n v="19900000"/>
    <n v="13500000"/>
    <n v="27500000"/>
    <x v="133"/>
    <x v="0"/>
    <n v="15600000"/>
    <n v="25700000"/>
    <x v="2"/>
    <x v="116"/>
    <n v="67900000"/>
    <x v="0"/>
    <n v="1285000"/>
    <x v="0"/>
  </r>
  <r>
    <x v="2297"/>
    <x v="4"/>
    <x v="1"/>
    <x v="1"/>
    <x v="24"/>
    <x v="0"/>
    <x v="365"/>
    <x v="1"/>
    <n v="896"/>
    <n v="7100000"/>
    <n v="4400000"/>
    <n v="23400000"/>
    <x v="128"/>
    <x v="0"/>
    <n v="18000000"/>
    <n v="31100000"/>
    <x v="4"/>
    <x v="431"/>
    <n v="43900000"/>
    <x v="0"/>
    <n v="3887500"/>
    <x v="0"/>
  </r>
  <r>
    <x v="2298"/>
    <x v="0"/>
    <x v="1"/>
    <x v="1"/>
    <x v="60"/>
    <x v="0"/>
    <x v="110"/>
    <x v="9"/>
    <n v="810"/>
    <n v="13200000"/>
    <n v="4200000"/>
    <n v="15000000"/>
    <x v="32"/>
    <x v="0"/>
    <n v="8700000"/>
    <n v="13900000"/>
    <x v="4"/>
    <x v="399"/>
    <n v="36800000"/>
    <x v="2"/>
    <n v="2316667"/>
    <x v="0"/>
  </r>
  <r>
    <x v="2299"/>
    <x v="0"/>
    <x v="1"/>
    <x v="0"/>
    <x v="67"/>
    <x v="1"/>
    <x v="84"/>
    <x v="8"/>
    <n v="337"/>
    <n v="1700000"/>
    <n v="0"/>
    <n v="2100000"/>
    <x v="8"/>
    <x v="1"/>
    <n v="1400000"/>
    <n v="2000000"/>
    <x v="1"/>
    <x v="132"/>
    <n v="4700000"/>
    <x v="3"/>
    <n v="142857"/>
    <x v="1"/>
  </r>
  <r>
    <x v="2300"/>
    <x v="5"/>
    <x v="0"/>
    <x v="0"/>
    <x v="4"/>
    <x v="0"/>
    <x v="214"/>
    <x v="6"/>
    <n v="792"/>
    <n v="15900000"/>
    <n v="14100000"/>
    <n v="25200000"/>
    <x v="49"/>
    <x v="0"/>
    <n v="15000000"/>
    <n v="26900000"/>
    <x v="0"/>
    <x v="597"/>
    <n v="65000000"/>
    <x v="0"/>
    <n v="1494444"/>
    <x v="0"/>
  </r>
  <r>
    <x v="2301"/>
    <x v="4"/>
    <x v="1"/>
    <x v="0"/>
    <x v="65"/>
    <x v="1"/>
    <x v="16"/>
    <x v="9"/>
    <n v="784"/>
    <n v="300000"/>
    <n v="100000"/>
    <n v="1900000"/>
    <x v="95"/>
    <x v="0"/>
    <n v="1100000"/>
    <n v="1600000"/>
    <x v="0"/>
    <x v="289"/>
    <n v="2900000"/>
    <x v="3"/>
    <n v="266667"/>
    <x v="0"/>
  </r>
  <r>
    <x v="2302"/>
    <x v="3"/>
    <x v="0"/>
    <x v="1"/>
    <x v="63"/>
    <x v="0"/>
    <x v="151"/>
    <x v="0"/>
    <n v="434"/>
    <n v="19600000"/>
    <n v="17900000"/>
    <n v="21000000"/>
    <x v="121"/>
    <x v="1"/>
    <n v="23200000"/>
    <n v="30100000"/>
    <x v="1"/>
    <x v="569"/>
    <n v="68200000"/>
    <x v="0"/>
    <n v="2508333"/>
    <x v="0"/>
  </r>
  <r>
    <x v="2303"/>
    <x v="0"/>
    <x v="0"/>
    <x v="1"/>
    <x v="25"/>
    <x v="0"/>
    <x v="278"/>
    <x v="3"/>
    <n v="384"/>
    <n v="13900000"/>
    <n v="1600000"/>
    <n v="21600000"/>
    <x v="67"/>
    <x v="1"/>
    <n v="25600000"/>
    <n v="32600000"/>
    <x v="1"/>
    <x v="551"/>
    <n v="45500000"/>
    <x v="0"/>
    <n v="3260000"/>
    <x v="0"/>
  </r>
  <r>
    <x v="2304"/>
    <x v="5"/>
    <x v="0"/>
    <x v="0"/>
    <x v="46"/>
    <x v="0"/>
    <x v="39"/>
    <x v="3"/>
    <n v="642"/>
    <n v="11500000"/>
    <n v="15400000"/>
    <n v="21600000"/>
    <x v="26"/>
    <x v="0"/>
    <n v="19100000"/>
    <n v="24900000"/>
    <x v="3"/>
    <x v="539"/>
    <n v="56800000"/>
    <x v="0"/>
    <n v="2490000"/>
    <x v="0"/>
  </r>
  <r>
    <x v="2305"/>
    <x v="4"/>
    <x v="0"/>
    <x v="0"/>
    <x v="87"/>
    <x v="0"/>
    <x v="0"/>
    <x v="1"/>
    <n v="314"/>
    <n v="22000000"/>
    <n v="4600000"/>
    <n v="26000000"/>
    <x v="74"/>
    <x v="1"/>
    <n v="21800000"/>
    <n v="29900000"/>
    <x v="1"/>
    <x v="96"/>
    <n v="60500000"/>
    <x v="0"/>
    <n v="3737500"/>
    <x v="0"/>
  </r>
  <r>
    <x v="2306"/>
    <x v="5"/>
    <x v="1"/>
    <x v="0"/>
    <x v="73"/>
    <x v="0"/>
    <x v="227"/>
    <x v="5"/>
    <n v="606"/>
    <n v="3700000"/>
    <n v="14900000"/>
    <n v="32700000"/>
    <x v="122"/>
    <x v="0"/>
    <n v="13700000"/>
    <n v="25900000"/>
    <x v="3"/>
    <x v="625"/>
    <n v="59900000"/>
    <x v="0"/>
    <n v="12950000"/>
    <x v="0"/>
  </r>
  <r>
    <x v="2307"/>
    <x v="3"/>
    <x v="1"/>
    <x v="1"/>
    <x v="11"/>
    <x v="0"/>
    <x v="218"/>
    <x v="8"/>
    <n v="843"/>
    <n v="12700000"/>
    <n v="200000"/>
    <n v="19500000"/>
    <x v="54"/>
    <x v="0"/>
    <n v="12000000"/>
    <n v="17600000"/>
    <x v="4"/>
    <x v="399"/>
    <n v="39100000"/>
    <x v="2"/>
    <n v="1257143"/>
    <x v="0"/>
  </r>
  <r>
    <x v="2308"/>
    <x v="1"/>
    <x v="0"/>
    <x v="0"/>
    <x v="16"/>
    <x v="0"/>
    <x v="14"/>
    <x v="3"/>
    <n v="778"/>
    <n v="6800000"/>
    <n v="800000"/>
    <n v="5600000"/>
    <x v="48"/>
    <x v="0"/>
    <n v="4600000"/>
    <n v="7400000"/>
    <x v="0"/>
    <x v="334"/>
    <n v="15900000"/>
    <x v="1"/>
    <n v="740000"/>
    <x v="0"/>
  </r>
  <r>
    <x v="2309"/>
    <x v="1"/>
    <x v="1"/>
    <x v="0"/>
    <x v="58"/>
    <x v="0"/>
    <x v="308"/>
    <x v="1"/>
    <n v="718"/>
    <n v="12600000"/>
    <n v="12200000"/>
    <n v="21700000"/>
    <x v="31"/>
    <x v="0"/>
    <n v="16600000"/>
    <n v="25600000"/>
    <x v="0"/>
    <x v="117"/>
    <n v="53100000"/>
    <x v="0"/>
    <n v="3200000"/>
    <x v="0"/>
  </r>
  <r>
    <x v="2310"/>
    <x v="5"/>
    <x v="0"/>
    <x v="1"/>
    <x v="64"/>
    <x v="0"/>
    <x v="107"/>
    <x v="2"/>
    <n v="437"/>
    <n v="9600000"/>
    <n v="7300000"/>
    <n v="24700000"/>
    <x v="107"/>
    <x v="1"/>
    <n v="12000000"/>
    <n v="20800000"/>
    <x v="1"/>
    <x v="510"/>
    <n v="48700000"/>
    <x v="0"/>
    <n v="1040000"/>
    <x v="0"/>
  </r>
  <r>
    <x v="2311"/>
    <x v="3"/>
    <x v="0"/>
    <x v="1"/>
    <x v="57"/>
    <x v="4"/>
    <x v="114"/>
    <x v="3"/>
    <n v="586"/>
    <n v="0"/>
    <n v="400000"/>
    <n v="1000000"/>
    <x v="69"/>
    <x v="0"/>
    <n v="600000"/>
    <n v="700000"/>
    <x v="2"/>
    <x v="120"/>
    <n v="1700000"/>
    <x v="3"/>
    <n v="70000"/>
    <x v="3"/>
  </r>
  <r>
    <x v="2312"/>
    <x v="0"/>
    <x v="0"/>
    <x v="0"/>
    <x v="71"/>
    <x v="0"/>
    <x v="204"/>
    <x v="9"/>
    <n v="777"/>
    <n v="6100000"/>
    <n v="400000"/>
    <n v="4400000"/>
    <x v="1"/>
    <x v="0"/>
    <n v="3700000"/>
    <n v="7000000"/>
    <x v="0"/>
    <x v="487"/>
    <n v="13100000"/>
    <x v="1"/>
    <n v="1166667"/>
    <x v="0"/>
  </r>
  <r>
    <x v="2313"/>
    <x v="5"/>
    <x v="0"/>
    <x v="1"/>
    <x v="6"/>
    <x v="0"/>
    <x v="291"/>
    <x v="0"/>
    <n v="525"/>
    <n v="7800000"/>
    <n v="10200000"/>
    <n v="30300000"/>
    <x v="16"/>
    <x v="1"/>
    <n v="25600000"/>
    <n v="31700000"/>
    <x v="2"/>
    <x v="13"/>
    <n v="57000000"/>
    <x v="0"/>
    <n v="2641667"/>
    <x v="0"/>
  </r>
  <r>
    <x v="2314"/>
    <x v="4"/>
    <x v="0"/>
    <x v="0"/>
    <x v="66"/>
    <x v="0"/>
    <x v="139"/>
    <x v="0"/>
    <n v="632"/>
    <n v="4600000"/>
    <n v="8500000"/>
    <n v="19400000"/>
    <x v="13"/>
    <x v="0"/>
    <n v="18700000"/>
    <n v="23100000"/>
    <x v="3"/>
    <x v="599"/>
    <n v="39700000"/>
    <x v="2"/>
    <n v="1925000"/>
    <x v="0"/>
  </r>
  <r>
    <x v="2315"/>
    <x v="1"/>
    <x v="1"/>
    <x v="0"/>
    <x v="55"/>
    <x v="0"/>
    <x v="279"/>
    <x v="2"/>
    <n v="337"/>
    <n v="1300000"/>
    <n v="2200000"/>
    <n v="5500000"/>
    <x v="88"/>
    <x v="1"/>
    <n v="3100000"/>
    <n v="4800000"/>
    <x v="1"/>
    <x v="14"/>
    <n v="11000000"/>
    <x v="1"/>
    <n v="240000"/>
    <x v="0"/>
  </r>
  <r>
    <x v="2316"/>
    <x v="4"/>
    <x v="0"/>
    <x v="1"/>
    <x v="73"/>
    <x v="0"/>
    <x v="184"/>
    <x v="1"/>
    <n v="458"/>
    <n v="22400000"/>
    <n v="1800000"/>
    <n v="34000000"/>
    <x v="38"/>
    <x v="1"/>
    <n v="16200000"/>
    <n v="27900000"/>
    <x v="1"/>
    <x v="524"/>
    <n v="66800000"/>
    <x v="0"/>
    <n v="3487500"/>
    <x v="0"/>
  </r>
  <r>
    <x v="2317"/>
    <x v="0"/>
    <x v="0"/>
    <x v="1"/>
    <x v="93"/>
    <x v="0"/>
    <x v="235"/>
    <x v="1"/>
    <n v="364"/>
    <n v="4500000"/>
    <n v="500000"/>
    <n v="7000000"/>
    <x v="55"/>
    <x v="1"/>
    <n v="3400000"/>
    <n v="5400000"/>
    <x v="1"/>
    <x v="364"/>
    <n v="14300000"/>
    <x v="1"/>
    <n v="675000"/>
    <x v="0"/>
  </r>
  <r>
    <x v="2318"/>
    <x v="0"/>
    <x v="1"/>
    <x v="1"/>
    <x v="0"/>
    <x v="0"/>
    <x v="217"/>
    <x v="7"/>
    <n v="499"/>
    <n v="28500000"/>
    <n v="6300000"/>
    <n v="31800000"/>
    <x v="87"/>
    <x v="1"/>
    <n v="22400000"/>
    <n v="29800000"/>
    <x v="1"/>
    <x v="626"/>
    <n v="76200000"/>
    <x v="0"/>
    <n v="1862500"/>
    <x v="0"/>
  </r>
  <r>
    <x v="2319"/>
    <x v="0"/>
    <x v="0"/>
    <x v="1"/>
    <x v="13"/>
    <x v="3"/>
    <x v="68"/>
    <x v="7"/>
    <n v="887"/>
    <n v="2000000"/>
    <n v="1200000"/>
    <n v="4500000"/>
    <x v="88"/>
    <x v="0"/>
    <n v="4800000"/>
    <n v="6500000"/>
    <x v="4"/>
    <x v="257"/>
    <n v="9600000"/>
    <x v="3"/>
    <n v="406250"/>
    <x v="0"/>
  </r>
  <r>
    <x v="2320"/>
    <x v="5"/>
    <x v="0"/>
    <x v="0"/>
    <x v="90"/>
    <x v="0"/>
    <x v="224"/>
    <x v="7"/>
    <n v="882"/>
    <n v="3900000"/>
    <n v="2200000"/>
    <n v="7700000"/>
    <x v="30"/>
    <x v="0"/>
    <n v="3400000"/>
    <n v="6300000"/>
    <x v="4"/>
    <x v="328"/>
    <n v="15900000"/>
    <x v="1"/>
    <n v="393750"/>
    <x v="0"/>
  </r>
  <r>
    <x v="2321"/>
    <x v="5"/>
    <x v="1"/>
    <x v="1"/>
    <x v="45"/>
    <x v="0"/>
    <x v="223"/>
    <x v="1"/>
    <n v="817"/>
    <n v="900000"/>
    <n v="2500000"/>
    <n v="10700000"/>
    <x v="64"/>
    <x v="0"/>
    <n v="6600000"/>
    <n v="8700000"/>
    <x v="4"/>
    <x v="26"/>
    <n v="18000000"/>
    <x v="1"/>
    <n v="1087500"/>
    <x v="0"/>
  </r>
  <r>
    <x v="2322"/>
    <x v="3"/>
    <x v="1"/>
    <x v="1"/>
    <x v="68"/>
    <x v="4"/>
    <x v="283"/>
    <x v="3"/>
    <n v="704"/>
    <n v="500000"/>
    <n v="100000"/>
    <n v="800000"/>
    <x v="70"/>
    <x v="0"/>
    <n v="100000"/>
    <n v="300000"/>
    <x v="0"/>
    <x v="120"/>
    <n v="1600000"/>
    <x v="3"/>
    <n v="30000"/>
    <x v="4"/>
  </r>
  <r>
    <x v="2323"/>
    <x v="5"/>
    <x v="1"/>
    <x v="1"/>
    <x v="13"/>
    <x v="3"/>
    <x v="90"/>
    <x v="0"/>
    <n v="742"/>
    <n v="1200000"/>
    <n v="2000000"/>
    <n v="4400000"/>
    <x v="81"/>
    <x v="0"/>
    <n v="3300000"/>
    <n v="4500000"/>
    <x v="0"/>
    <x v="85"/>
    <n v="9500000"/>
    <x v="3"/>
    <n v="375000"/>
    <x v="0"/>
  </r>
  <r>
    <x v="2324"/>
    <x v="1"/>
    <x v="1"/>
    <x v="1"/>
    <x v="86"/>
    <x v="0"/>
    <x v="12"/>
    <x v="4"/>
    <n v="393"/>
    <n v="4700000"/>
    <n v="300000"/>
    <n v="8000000"/>
    <x v="10"/>
    <x v="0"/>
    <n v="8500000"/>
    <n v="11600000"/>
    <x v="1"/>
    <x v="351"/>
    <n v="16200000"/>
    <x v="1"/>
    <n v="2900000"/>
    <x v="0"/>
  </r>
  <r>
    <x v="2325"/>
    <x v="1"/>
    <x v="1"/>
    <x v="0"/>
    <x v="9"/>
    <x v="2"/>
    <x v="9"/>
    <x v="6"/>
    <n v="828"/>
    <n v="700000"/>
    <n v="800000"/>
    <n v="2900000"/>
    <x v="27"/>
    <x v="0"/>
    <n v="3400000"/>
    <n v="4300000"/>
    <x v="4"/>
    <x v="180"/>
    <n v="5500000"/>
    <x v="3"/>
    <n v="238889"/>
    <x v="0"/>
  </r>
  <r>
    <x v="2326"/>
    <x v="3"/>
    <x v="0"/>
    <x v="1"/>
    <x v="28"/>
    <x v="0"/>
    <x v="228"/>
    <x v="0"/>
    <n v="779"/>
    <n v="2600000"/>
    <n v="15100000"/>
    <n v="29800000"/>
    <x v="109"/>
    <x v="0"/>
    <n v="11100000"/>
    <n v="21500000"/>
    <x v="0"/>
    <x v="82"/>
    <n v="55500000"/>
    <x v="0"/>
    <n v="1791667"/>
    <x v="0"/>
  </r>
  <r>
    <x v="2327"/>
    <x v="4"/>
    <x v="0"/>
    <x v="1"/>
    <x v="96"/>
    <x v="0"/>
    <x v="323"/>
    <x v="9"/>
    <n v="860"/>
    <n v="13900000"/>
    <n v="900000"/>
    <n v="14100000"/>
    <x v="54"/>
    <x v="0"/>
    <n v="16100000"/>
    <n v="21700000"/>
    <x v="4"/>
    <x v="409"/>
    <n v="35000000"/>
    <x v="2"/>
    <n v="3616667"/>
    <x v="0"/>
  </r>
  <r>
    <x v="2328"/>
    <x v="3"/>
    <x v="0"/>
    <x v="0"/>
    <x v="86"/>
    <x v="0"/>
    <x v="51"/>
    <x v="5"/>
    <n v="432"/>
    <n v="6500000"/>
    <n v="3700000"/>
    <n v="11200000"/>
    <x v="125"/>
    <x v="0"/>
    <n v="6900000"/>
    <n v="10600000"/>
    <x v="1"/>
    <x v="333"/>
    <n v="24600000"/>
    <x v="4"/>
    <n v="5300000"/>
    <x v="0"/>
  </r>
  <r>
    <x v="2329"/>
    <x v="4"/>
    <x v="0"/>
    <x v="1"/>
    <x v="24"/>
    <x v="0"/>
    <x v="142"/>
    <x v="2"/>
    <n v="532"/>
    <n v="21000000"/>
    <n v="7400000"/>
    <n v="30500000"/>
    <x v="128"/>
    <x v="1"/>
    <n v="17300000"/>
    <n v="30400000"/>
    <x v="2"/>
    <x v="472"/>
    <n v="67900000"/>
    <x v="0"/>
    <n v="1520000"/>
    <x v="0"/>
  </r>
  <r>
    <x v="2330"/>
    <x v="1"/>
    <x v="1"/>
    <x v="1"/>
    <x v="97"/>
    <x v="2"/>
    <x v="100"/>
    <x v="5"/>
    <n v="678"/>
    <n v="1500000"/>
    <n v="1000000"/>
    <n v="3400000"/>
    <x v="27"/>
    <x v="0"/>
    <n v="2300000"/>
    <n v="3200000"/>
    <x v="3"/>
    <x v="38"/>
    <n v="7100000"/>
    <x v="3"/>
    <n v="1600000"/>
    <x v="0"/>
  </r>
  <r>
    <x v="2331"/>
    <x v="2"/>
    <x v="0"/>
    <x v="0"/>
    <x v="87"/>
    <x v="0"/>
    <x v="163"/>
    <x v="9"/>
    <n v="601"/>
    <n v="17700000"/>
    <n v="7800000"/>
    <n v="27600000"/>
    <x v="114"/>
    <x v="0"/>
    <n v="15500000"/>
    <n v="27000000"/>
    <x v="3"/>
    <x v="354"/>
    <n v="61000000"/>
    <x v="0"/>
    <n v="4500000"/>
    <x v="0"/>
  </r>
  <r>
    <x v="2332"/>
    <x v="2"/>
    <x v="0"/>
    <x v="1"/>
    <x v="85"/>
    <x v="0"/>
    <x v="139"/>
    <x v="1"/>
    <n v="807"/>
    <n v="2900000"/>
    <n v="9800000"/>
    <n v="20400000"/>
    <x v="67"/>
    <x v="0"/>
    <n v="16100000"/>
    <n v="23100000"/>
    <x v="4"/>
    <x v="57"/>
    <n v="40800000"/>
    <x v="0"/>
    <n v="2887500"/>
    <x v="0"/>
  </r>
  <r>
    <x v="2333"/>
    <x v="0"/>
    <x v="1"/>
    <x v="0"/>
    <x v="60"/>
    <x v="0"/>
    <x v="303"/>
    <x v="7"/>
    <n v="879"/>
    <n v="7800000"/>
    <n v="7500000"/>
    <n v="10300000"/>
    <x v="17"/>
    <x v="0"/>
    <n v="11100000"/>
    <n v="16500000"/>
    <x v="4"/>
    <x v="627"/>
    <n v="30000000"/>
    <x v="2"/>
    <n v="1031250"/>
    <x v="0"/>
  </r>
  <r>
    <x v="2334"/>
    <x v="5"/>
    <x v="1"/>
    <x v="0"/>
    <x v="21"/>
    <x v="0"/>
    <x v="10"/>
    <x v="6"/>
    <n v="665"/>
    <n v="2000000"/>
    <n v="5400000"/>
    <n v="12000000"/>
    <x v="22"/>
    <x v="0"/>
    <n v="8700000"/>
    <n v="11200000"/>
    <x v="3"/>
    <x v="144"/>
    <n v="22500000"/>
    <x v="4"/>
    <n v="622222"/>
    <x v="0"/>
  </r>
  <r>
    <x v="2335"/>
    <x v="3"/>
    <x v="1"/>
    <x v="1"/>
    <x v="49"/>
    <x v="0"/>
    <x v="192"/>
    <x v="7"/>
    <n v="697"/>
    <n v="5100000"/>
    <n v="1200000"/>
    <n v="7700000"/>
    <x v="125"/>
    <x v="0"/>
    <n v="5600000"/>
    <n v="9300000"/>
    <x v="3"/>
    <x v="253"/>
    <n v="16600000"/>
    <x v="1"/>
    <n v="581250"/>
    <x v="0"/>
  </r>
  <r>
    <x v="2336"/>
    <x v="4"/>
    <x v="0"/>
    <x v="0"/>
    <x v="34"/>
    <x v="0"/>
    <x v="323"/>
    <x v="8"/>
    <n v="867"/>
    <n v="5000000"/>
    <n v="8700000"/>
    <n v="15200000"/>
    <x v="10"/>
    <x v="0"/>
    <n v="18600000"/>
    <n v="21700000"/>
    <x v="4"/>
    <x v="409"/>
    <n v="34400000"/>
    <x v="2"/>
    <n v="1550000"/>
    <x v="0"/>
  </r>
  <r>
    <x v="2337"/>
    <x v="5"/>
    <x v="0"/>
    <x v="0"/>
    <x v="7"/>
    <x v="0"/>
    <x v="167"/>
    <x v="1"/>
    <n v="544"/>
    <n v="10500000"/>
    <n v="8700000"/>
    <n v="20900000"/>
    <x v="67"/>
    <x v="1"/>
    <n v="8500000"/>
    <n v="15500000"/>
    <x v="2"/>
    <x v="149"/>
    <n v="45800000"/>
    <x v="0"/>
    <n v="1937500"/>
    <x v="0"/>
  </r>
  <r>
    <x v="2338"/>
    <x v="3"/>
    <x v="0"/>
    <x v="0"/>
    <x v="96"/>
    <x v="0"/>
    <x v="82"/>
    <x v="2"/>
    <n v="482"/>
    <n v="9400000"/>
    <n v="2000000"/>
    <n v="16900000"/>
    <x v="15"/>
    <x v="1"/>
    <n v="14800000"/>
    <n v="20700000"/>
    <x v="1"/>
    <x v="459"/>
    <n v="34400000"/>
    <x v="2"/>
    <n v="1035000"/>
    <x v="0"/>
  </r>
  <r>
    <x v="2339"/>
    <x v="0"/>
    <x v="0"/>
    <x v="0"/>
    <x v="3"/>
    <x v="0"/>
    <x v="168"/>
    <x v="6"/>
    <n v="857"/>
    <n v="13400000"/>
    <n v="14300000"/>
    <n v="28400000"/>
    <x v="79"/>
    <x v="0"/>
    <n v="14100000"/>
    <n v="22500000"/>
    <x v="4"/>
    <x v="452"/>
    <n v="64300000"/>
    <x v="0"/>
    <n v="1250000"/>
    <x v="0"/>
  </r>
  <r>
    <x v="2340"/>
    <x v="5"/>
    <x v="0"/>
    <x v="0"/>
    <x v="95"/>
    <x v="0"/>
    <x v="74"/>
    <x v="0"/>
    <n v="549"/>
    <n v="17900000"/>
    <n v="8200000"/>
    <n v="16900000"/>
    <x v="42"/>
    <x v="1"/>
    <n v="15000000"/>
    <n v="21200000"/>
    <x v="2"/>
    <x v="400"/>
    <n v="49000000"/>
    <x v="0"/>
    <n v="1766667"/>
    <x v="0"/>
  </r>
  <r>
    <x v="2341"/>
    <x v="5"/>
    <x v="0"/>
    <x v="1"/>
    <x v="28"/>
    <x v="0"/>
    <x v="356"/>
    <x v="3"/>
    <n v="720"/>
    <n v="23700000"/>
    <n v="8500000"/>
    <n v="24900000"/>
    <x v="23"/>
    <x v="0"/>
    <n v="20900000"/>
    <n v="30600000"/>
    <x v="0"/>
    <x v="616"/>
    <n v="65100000"/>
    <x v="0"/>
    <n v="3060000"/>
    <x v="0"/>
  </r>
  <r>
    <x v="2342"/>
    <x v="4"/>
    <x v="1"/>
    <x v="0"/>
    <x v="55"/>
    <x v="0"/>
    <x v="279"/>
    <x v="1"/>
    <n v="302"/>
    <n v="1500000"/>
    <n v="800000"/>
    <n v="4000000"/>
    <x v="20"/>
    <x v="1"/>
    <n v="2200000"/>
    <n v="4800000"/>
    <x v="1"/>
    <x v="79"/>
    <n v="8300000"/>
    <x v="3"/>
    <n v="600000"/>
    <x v="0"/>
  </r>
  <r>
    <x v="2343"/>
    <x v="3"/>
    <x v="0"/>
    <x v="1"/>
    <x v="77"/>
    <x v="2"/>
    <x v="145"/>
    <x v="0"/>
    <n v="669"/>
    <n v="400000"/>
    <n v="1700000"/>
    <n v="3900000"/>
    <x v="72"/>
    <x v="0"/>
    <n v="1100000"/>
    <n v="2900000"/>
    <x v="3"/>
    <x v="145"/>
    <n v="7300000"/>
    <x v="3"/>
    <n v="241667"/>
    <x v="0"/>
  </r>
  <r>
    <x v="2344"/>
    <x v="5"/>
    <x v="0"/>
    <x v="0"/>
    <x v="23"/>
    <x v="0"/>
    <x v="147"/>
    <x v="9"/>
    <n v="591"/>
    <n v="6700000"/>
    <n v="12200000"/>
    <n v="21500000"/>
    <x v="35"/>
    <x v="0"/>
    <n v="22200000"/>
    <n v="27100000"/>
    <x v="2"/>
    <x v="470"/>
    <n v="47400000"/>
    <x v="0"/>
    <n v="4516667"/>
    <x v="0"/>
  </r>
  <r>
    <x v="2345"/>
    <x v="2"/>
    <x v="0"/>
    <x v="0"/>
    <x v="1"/>
    <x v="0"/>
    <x v="236"/>
    <x v="9"/>
    <n v="440"/>
    <n v="7500000"/>
    <n v="5100000"/>
    <n v="8200000"/>
    <x v="55"/>
    <x v="1"/>
    <n v="13300000"/>
    <n v="15300000"/>
    <x v="1"/>
    <x v="360"/>
    <n v="24900000"/>
    <x v="4"/>
    <n v="2550000"/>
    <x v="0"/>
  </r>
  <r>
    <x v="2346"/>
    <x v="2"/>
    <x v="0"/>
    <x v="0"/>
    <x v="28"/>
    <x v="0"/>
    <x v="307"/>
    <x v="7"/>
    <n v="890"/>
    <n v="15800000"/>
    <n v="4300000"/>
    <n v="25000000"/>
    <x v="93"/>
    <x v="0"/>
    <n v="22200000"/>
    <n v="26200000"/>
    <x v="4"/>
    <x v="55"/>
    <n v="53100000"/>
    <x v="0"/>
    <n v="1637500"/>
    <x v="0"/>
  </r>
  <r>
    <x v="2347"/>
    <x v="4"/>
    <x v="1"/>
    <x v="0"/>
    <x v="79"/>
    <x v="0"/>
    <x v="208"/>
    <x v="1"/>
    <n v="663"/>
    <n v="8800000"/>
    <n v="11300000"/>
    <n v="26000000"/>
    <x v="50"/>
    <x v="0"/>
    <n v="22500000"/>
    <n v="28000000"/>
    <x v="3"/>
    <x v="255"/>
    <n v="54200000"/>
    <x v="0"/>
    <n v="3500000"/>
    <x v="0"/>
  </r>
  <r>
    <x v="2348"/>
    <x v="4"/>
    <x v="0"/>
    <x v="1"/>
    <x v="35"/>
    <x v="0"/>
    <x v="108"/>
    <x v="8"/>
    <n v="433"/>
    <n v="10000000"/>
    <n v="900000"/>
    <n v="23100000"/>
    <x v="76"/>
    <x v="1"/>
    <n v="9200000"/>
    <n v="22600000"/>
    <x v="1"/>
    <x v="127"/>
    <n v="43500000"/>
    <x v="0"/>
    <n v="1614286"/>
    <x v="0"/>
  </r>
  <r>
    <x v="2349"/>
    <x v="1"/>
    <x v="0"/>
    <x v="0"/>
    <x v="80"/>
    <x v="0"/>
    <x v="168"/>
    <x v="3"/>
    <n v="317"/>
    <n v="14200000"/>
    <n v="17400000"/>
    <n v="28500000"/>
    <x v="134"/>
    <x v="1"/>
    <n v="11800000"/>
    <n v="22500000"/>
    <x v="1"/>
    <x v="492"/>
    <n v="69300000"/>
    <x v="0"/>
    <n v="2250000"/>
    <x v="0"/>
  </r>
  <r>
    <x v="2350"/>
    <x v="0"/>
    <x v="0"/>
    <x v="0"/>
    <x v="45"/>
    <x v="0"/>
    <x v="246"/>
    <x v="7"/>
    <n v="360"/>
    <n v="2600000"/>
    <n v="200000"/>
    <n v="8300000"/>
    <x v="30"/>
    <x v="1"/>
    <n v="11800000"/>
    <n v="14700000"/>
    <x v="1"/>
    <x v="483"/>
    <n v="15000000"/>
    <x v="1"/>
    <n v="918750"/>
    <x v="0"/>
  </r>
  <r>
    <x v="2351"/>
    <x v="5"/>
    <x v="0"/>
    <x v="0"/>
    <x v="2"/>
    <x v="0"/>
    <x v="307"/>
    <x v="1"/>
    <n v="727"/>
    <n v="20800000"/>
    <n v="7100000"/>
    <n v="27800000"/>
    <x v="124"/>
    <x v="0"/>
    <n v="17300000"/>
    <n v="26200000"/>
    <x v="0"/>
    <x v="555"/>
    <n v="64800000"/>
    <x v="0"/>
    <n v="3275000"/>
    <x v="0"/>
  </r>
  <r>
    <x v="2352"/>
    <x v="2"/>
    <x v="0"/>
    <x v="1"/>
    <x v="53"/>
    <x v="0"/>
    <x v="293"/>
    <x v="4"/>
    <n v="685"/>
    <n v="2900000"/>
    <n v="5400000"/>
    <n v="11300000"/>
    <x v="78"/>
    <x v="0"/>
    <n v="4500000"/>
    <n v="8300000"/>
    <x v="3"/>
    <x v="123"/>
    <n v="22600000"/>
    <x v="4"/>
    <n v="2075000"/>
    <x v="0"/>
  </r>
  <r>
    <x v="2353"/>
    <x v="4"/>
    <x v="0"/>
    <x v="0"/>
    <x v="55"/>
    <x v="0"/>
    <x v="9"/>
    <x v="1"/>
    <n v="373"/>
    <n v="2000000"/>
    <n v="2700000"/>
    <n v="7700000"/>
    <x v="91"/>
    <x v="1"/>
    <n v="2100000"/>
    <n v="4300000"/>
    <x v="1"/>
    <x v="17"/>
    <n v="14400000"/>
    <x v="1"/>
    <n v="537500"/>
    <x v="0"/>
  </r>
  <r>
    <x v="2354"/>
    <x v="3"/>
    <x v="0"/>
    <x v="0"/>
    <x v="17"/>
    <x v="0"/>
    <x v="19"/>
    <x v="1"/>
    <n v="469"/>
    <n v="13300000"/>
    <n v="10100000"/>
    <n v="24500000"/>
    <x v="78"/>
    <x v="1"/>
    <n v="10800000"/>
    <n v="14600000"/>
    <x v="1"/>
    <x v="190"/>
    <n v="54200000"/>
    <x v="0"/>
    <n v="1825000"/>
    <x v="0"/>
  </r>
  <r>
    <x v="2355"/>
    <x v="2"/>
    <x v="1"/>
    <x v="1"/>
    <x v="1"/>
    <x v="0"/>
    <x v="141"/>
    <x v="1"/>
    <n v="548"/>
    <n v="8800000"/>
    <n v="5200000"/>
    <n v="13200000"/>
    <x v="6"/>
    <x v="1"/>
    <n v="6600000"/>
    <n v="10900000"/>
    <x v="2"/>
    <x v="208"/>
    <n v="31300000"/>
    <x v="2"/>
    <n v="1362500"/>
    <x v="0"/>
  </r>
  <r>
    <x v="2356"/>
    <x v="1"/>
    <x v="1"/>
    <x v="0"/>
    <x v="4"/>
    <x v="0"/>
    <x v="71"/>
    <x v="2"/>
    <n v="618"/>
    <n v="1200000"/>
    <n v="14600000"/>
    <n v="33800000"/>
    <x v="83"/>
    <x v="0"/>
    <n v="21100000"/>
    <n v="29400000"/>
    <x v="3"/>
    <x v="600"/>
    <n v="59400000"/>
    <x v="0"/>
    <n v="1470000"/>
    <x v="0"/>
  </r>
  <r>
    <x v="2357"/>
    <x v="0"/>
    <x v="0"/>
    <x v="0"/>
    <x v="75"/>
    <x v="0"/>
    <x v="153"/>
    <x v="1"/>
    <n v="658"/>
    <n v="1200000"/>
    <n v="7500000"/>
    <n v="12800000"/>
    <x v="80"/>
    <x v="0"/>
    <n v="12200000"/>
    <n v="15400000"/>
    <x v="3"/>
    <x v="140"/>
    <n v="26700000"/>
    <x v="4"/>
    <n v="1925000"/>
    <x v="0"/>
  </r>
  <r>
    <x v="2358"/>
    <x v="2"/>
    <x v="0"/>
    <x v="0"/>
    <x v="94"/>
    <x v="0"/>
    <x v="200"/>
    <x v="6"/>
    <n v="781"/>
    <n v="21300000"/>
    <n v="12400000"/>
    <n v="29600000"/>
    <x v="0"/>
    <x v="0"/>
    <n v="20700000"/>
    <n v="28700000"/>
    <x v="0"/>
    <x v="603"/>
    <n v="70900000"/>
    <x v="0"/>
    <n v="1594444"/>
    <x v="0"/>
  </r>
  <r>
    <x v="2359"/>
    <x v="2"/>
    <x v="1"/>
    <x v="0"/>
    <x v="80"/>
    <x v="0"/>
    <x v="294"/>
    <x v="5"/>
    <n v="715"/>
    <n v="11100000"/>
    <n v="11800000"/>
    <n v="19800000"/>
    <x v="38"/>
    <x v="0"/>
    <n v="23800000"/>
    <n v="35500000"/>
    <x v="0"/>
    <x v="0"/>
    <n v="51900000"/>
    <x v="0"/>
    <n v="17750000"/>
    <x v="0"/>
  </r>
  <r>
    <x v="2360"/>
    <x v="3"/>
    <x v="1"/>
    <x v="0"/>
    <x v="71"/>
    <x v="0"/>
    <x v="178"/>
    <x v="4"/>
    <n v="409"/>
    <n v="300000"/>
    <n v="0"/>
    <n v="4900000"/>
    <x v="51"/>
    <x v="1"/>
    <n v="5700000"/>
    <n v="8100000"/>
    <x v="1"/>
    <x v="469"/>
    <n v="7400000"/>
    <x v="3"/>
    <n v="2025000"/>
    <x v="0"/>
  </r>
  <r>
    <x v="2361"/>
    <x v="0"/>
    <x v="1"/>
    <x v="1"/>
    <x v="46"/>
    <x v="0"/>
    <x v="120"/>
    <x v="3"/>
    <n v="504"/>
    <n v="100000"/>
    <n v="900000"/>
    <n v="33200000"/>
    <x v="118"/>
    <x v="1"/>
    <n v="13900000"/>
    <n v="20600000"/>
    <x v="2"/>
    <x v="341"/>
    <n v="42500000"/>
    <x v="0"/>
    <n v="2060000"/>
    <x v="0"/>
  </r>
  <r>
    <x v="2362"/>
    <x v="2"/>
    <x v="0"/>
    <x v="1"/>
    <x v="96"/>
    <x v="0"/>
    <x v="311"/>
    <x v="7"/>
    <n v="428"/>
    <n v="2900000"/>
    <n v="6100000"/>
    <n v="15100000"/>
    <x v="21"/>
    <x v="1"/>
    <n v="14400000"/>
    <n v="21600000"/>
    <x v="1"/>
    <x v="217"/>
    <n v="30200000"/>
    <x v="2"/>
    <n v="1350000"/>
    <x v="0"/>
  </r>
  <r>
    <x v="2363"/>
    <x v="0"/>
    <x v="0"/>
    <x v="0"/>
    <x v="78"/>
    <x v="0"/>
    <x v="284"/>
    <x v="2"/>
    <n v="704"/>
    <n v="6400000"/>
    <n v="4200000"/>
    <n v="16900000"/>
    <x v="51"/>
    <x v="0"/>
    <n v="14200000"/>
    <n v="16600000"/>
    <x v="0"/>
    <x v="481"/>
    <n v="32000000"/>
    <x v="2"/>
    <n v="830000"/>
    <x v="0"/>
  </r>
  <r>
    <x v="2364"/>
    <x v="2"/>
    <x v="1"/>
    <x v="0"/>
    <x v="58"/>
    <x v="0"/>
    <x v="232"/>
    <x v="0"/>
    <n v="834"/>
    <n v="18800000"/>
    <n v="9300000"/>
    <n v="13700000"/>
    <x v="45"/>
    <x v="0"/>
    <n v="14000000"/>
    <n v="18800000"/>
    <x v="4"/>
    <x v="321"/>
    <n v="48400000"/>
    <x v="0"/>
    <n v="1566667"/>
    <x v="0"/>
  </r>
  <r>
    <x v="2365"/>
    <x v="4"/>
    <x v="1"/>
    <x v="0"/>
    <x v="76"/>
    <x v="0"/>
    <x v="341"/>
    <x v="8"/>
    <n v="694"/>
    <n v="15400000"/>
    <n v="2800000"/>
    <n v="20600000"/>
    <x v="102"/>
    <x v="0"/>
    <n v="25800000"/>
    <n v="34900000"/>
    <x v="3"/>
    <x v="148"/>
    <n v="47700000"/>
    <x v="0"/>
    <n v="2492857"/>
    <x v="0"/>
  </r>
  <r>
    <x v="2366"/>
    <x v="4"/>
    <x v="0"/>
    <x v="1"/>
    <x v="45"/>
    <x v="0"/>
    <x v="136"/>
    <x v="2"/>
    <n v="453"/>
    <n v="9800000"/>
    <n v="500000"/>
    <n v="12300000"/>
    <x v="47"/>
    <x v="1"/>
    <n v="8600000"/>
    <n v="13300000"/>
    <x v="1"/>
    <x v="501"/>
    <n v="26500000"/>
    <x v="4"/>
    <n v="665000"/>
    <x v="0"/>
  </r>
  <r>
    <x v="2367"/>
    <x v="2"/>
    <x v="0"/>
    <x v="1"/>
    <x v="76"/>
    <x v="0"/>
    <x v="175"/>
    <x v="8"/>
    <n v="404"/>
    <n v="22300000"/>
    <n v="7700000"/>
    <n v="26400000"/>
    <x v="15"/>
    <x v="1"/>
    <n v="29500000"/>
    <n v="35400000"/>
    <x v="1"/>
    <x v="601"/>
    <n v="65300000"/>
    <x v="0"/>
    <n v="2528571"/>
    <x v="0"/>
  </r>
  <r>
    <x v="2368"/>
    <x v="3"/>
    <x v="1"/>
    <x v="0"/>
    <x v="83"/>
    <x v="0"/>
    <x v="127"/>
    <x v="0"/>
    <n v="776"/>
    <n v="500000"/>
    <n v="9100000"/>
    <n v="24100000"/>
    <x v="26"/>
    <x v="0"/>
    <n v="16500000"/>
    <n v="22300000"/>
    <x v="0"/>
    <x v="211"/>
    <n v="40100000"/>
    <x v="0"/>
    <n v="1858333"/>
    <x v="0"/>
  </r>
  <r>
    <x v="2369"/>
    <x v="5"/>
    <x v="1"/>
    <x v="1"/>
    <x v="35"/>
    <x v="0"/>
    <x v="200"/>
    <x v="7"/>
    <n v="526"/>
    <n v="24600000"/>
    <n v="4900000"/>
    <n v="31800000"/>
    <x v="99"/>
    <x v="1"/>
    <n v="22100000"/>
    <n v="28700000"/>
    <x v="2"/>
    <x v="515"/>
    <n v="70800000"/>
    <x v="0"/>
    <n v="1793750"/>
    <x v="0"/>
  </r>
  <r>
    <x v="2370"/>
    <x v="2"/>
    <x v="0"/>
    <x v="1"/>
    <x v="57"/>
    <x v="4"/>
    <x v="194"/>
    <x v="1"/>
    <n v="641"/>
    <n v="700000"/>
    <n v="200000"/>
    <n v="1100000"/>
    <x v="70"/>
    <x v="0"/>
    <n v="800000"/>
    <n v="1000000"/>
    <x v="3"/>
    <x v="92"/>
    <n v="2300000"/>
    <x v="3"/>
    <n v="125000"/>
    <x v="1"/>
  </r>
  <r>
    <x v="2371"/>
    <x v="3"/>
    <x v="1"/>
    <x v="0"/>
    <x v="1"/>
    <x v="0"/>
    <x v="58"/>
    <x v="9"/>
    <n v="582"/>
    <n v="10900000"/>
    <n v="6100000"/>
    <n v="14100000"/>
    <x v="85"/>
    <x v="0"/>
    <n v="8800000"/>
    <n v="12300000"/>
    <x v="2"/>
    <x v="359"/>
    <n v="35200000"/>
    <x v="2"/>
    <n v="2050000"/>
    <x v="0"/>
  </r>
  <r>
    <x v="2372"/>
    <x v="0"/>
    <x v="0"/>
    <x v="0"/>
    <x v="79"/>
    <x v="0"/>
    <x v="107"/>
    <x v="6"/>
    <n v="778"/>
    <n v="4100000"/>
    <n v="15500000"/>
    <n v="16700000"/>
    <x v="129"/>
    <x v="0"/>
    <n v="10200000"/>
    <n v="20800000"/>
    <x v="0"/>
    <x v="620"/>
    <n v="44400000"/>
    <x v="0"/>
    <n v="1155556"/>
    <x v="0"/>
  </r>
  <r>
    <x v="2373"/>
    <x v="4"/>
    <x v="0"/>
    <x v="0"/>
    <x v="52"/>
    <x v="0"/>
    <x v="338"/>
    <x v="3"/>
    <n v="763"/>
    <n v="23700000"/>
    <n v="12700000"/>
    <n v="35800000"/>
    <x v="26"/>
    <x v="0"/>
    <n v="22600000"/>
    <n v="28400000"/>
    <x v="0"/>
    <x v="516"/>
    <n v="82100000"/>
    <x v="0"/>
    <n v="2840000"/>
    <x v="0"/>
  </r>
  <r>
    <x v="2374"/>
    <x v="1"/>
    <x v="1"/>
    <x v="0"/>
    <x v="5"/>
    <x v="0"/>
    <x v="256"/>
    <x v="0"/>
    <n v="650"/>
    <n v="7000000"/>
    <n v="1000000"/>
    <n v="15600000"/>
    <x v="45"/>
    <x v="0"/>
    <n v="14200000"/>
    <n v="19000000"/>
    <x v="3"/>
    <x v="115"/>
    <n v="28400000"/>
    <x v="4"/>
    <n v="1583333"/>
    <x v="0"/>
  </r>
  <r>
    <x v="2375"/>
    <x v="1"/>
    <x v="0"/>
    <x v="1"/>
    <x v="10"/>
    <x v="0"/>
    <x v="92"/>
    <x v="5"/>
    <n v="820"/>
    <n v="6700000"/>
    <n v="1600000"/>
    <n v="9100000"/>
    <x v="115"/>
    <x v="0"/>
    <n v="5800000"/>
    <n v="9700000"/>
    <x v="4"/>
    <x v="134"/>
    <n v="20300000"/>
    <x v="4"/>
    <n v="4850000"/>
    <x v="0"/>
  </r>
  <r>
    <x v="2376"/>
    <x v="5"/>
    <x v="1"/>
    <x v="1"/>
    <x v="51"/>
    <x v="0"/>
    <x v="5"/>
    <x v="0"/>
    <n v="824"/>
    <n v="8400000"/>
    <n v="3900000"/>
    <n v="11600000"/>
    <x v="44"/>
    <x v="0"/>
    <n v="9400000"/>
    <n v="13500000"/>
    <x v="4"/>
    <x v="238"/>
    <n v="27400000"/>
    <x v="4"/>
    <n v="1125000"/>
    <x v="0"/>
  </r>
  <r>
    <x v="2377"/>
    <x v="5"/>
    <x v="1"/>
    <x v="1"/>
    <x v="20"/>
    <x v="0"/>
    <x v="207"/>
    <x v="4"/>
    <n v="718"/>
    <n v="11800000"/>
    <n v="7300000"/>
    <n v="11800000"/>
    <x v="78"/>
    <x v="0"/>
    <n v="8800000"/>
    <n v="12600000"/>
    <x v="0"/>
    <x v="261"/>
    <n v="35800000"/>
    <x v="2"/>
    <n v="3150000"/>
    <x v="0"/>
  </r>
  <r>
    <x v="2378"/>
    <x v="0"/>
    <x v="1"/>
    <x v="1"/>
    <x v="38"/>
    <x v="0"/>
    <x v="136"/>
    <x v="8"/>
    <n v="313"/>
    <n v="5900000"/>
    <n v="7900000"/>
    <n v="18000000"/>
    <x v="115"/>
    <x v="1"/>
    <n v="9400000"/>
    <n v="13300000"/>
    <x v="1"/>
    <x v="113"/>
    <n v="36900000"/>
    <x v="2"/>
    <n v="950000"/>
    <x v="0"/>
  </r>
  <r>
    <x v="2379"/>
    <x v="3"/>
    <x v="0"/>
    <x v="0"/>
    <x v="36"/>
    <x v="0"/>
    <x v="307"/>
    <x v="3"/>
    <n v="751"/>
    <n v="1400000"/>
    <n v="12200000"/>
    <n v="26700000"/>
    <x v="109"/>
    <x v="0"/>
    <n v="15800000"/>
    <n v="26200000"/>
    <x v="0"/>
    <x v="518"/>
    <n v="47600000"/>
    <x v="0"/>
    <n v="2620000"/>
    <x v="0"/>
  </r>
  <r>
    <x v="2380"/>
    <x v="1"/>
    <x v="0"/>
    <x v="1"/>
    <x v="68"/>
    <x v="4"/>
    <x v="283"/>
    <x v="6"/>
    <n v="520"/>
    <n v="100000"/>
    <n v="300000"/>
    <n v="600000"/>
    <x v="69"/>
    <x v="1"/>
    <n v="200000"/>
    <n v="300000"/>
    <x v="2"/>
    <x v="93"/>
    <n v="1200000"/>
    <x v="3"/>
    <n v="16667"/>
    <x v="4"/>
  </r>
  <r>
    <x v="2381"/>
    <x v="0"/>
    <x v="0"/>
    <x v="0"/>
    <x v="32"/>
    <x v="2"/>
    <x v="173"/>
    <x v="4"/>
    <n v="355"/>
    <n v="2100000"/>
    <n v="600000"/>
    <n v="4400000"/>
    <x v="28"/>
    <x v="0"/>
    <n v="3300000"/>
    <n v="4700000"/>
    <x v="1"/>
    <x v="517"/>
    <n v="8500000"/>
    <x v="3"/>
    <n v="1175000"/>
    <x v="0"/>
  </r>
  <r>
    <x v="2382"/>
    <x v="2"/>
    <x v="0"/>
    <x v="1"/>
    <x v="6"/>
    <x v="0"/>
    <x v="342"/>
    <x v="8"/>
    <n v="314"/>
    <n v="7700000"/>
    <n v="10000000"/>
    <n v="21700000"/>
    <x v="42"/>
    <x v="1"/>
    <n v="27400000"/>
    <n v="33600000"/>
    <x v="1"/>
    <x v="628"/>
    <n v="48100000"/>
    <x v="0"/>
    <n v="2400000"/>
    <x v="0"/>
  </r>
  <r>
    <x v="2383"/>
    <x v="5"/>
    <x v="1"/>
    <x v="1"/>
    <x v="81"/>
    <x v="0"/>
    <x v="265"/>
    <x v="2"/>
    <n v="728"/>
    <n v="1000000"/>
    <n v="3200000"/>
    <n v="10300000"/>
    <x v="28"/>
    <x v="0"/>
    <n v="4500000"/>
    <n v="5900000"/>
    <x v="0"/>
    <x v="326"/>
    <n v="17300000"/>
    <x v="1"/>
    <n v="295000"/>
    <x v="0"/>
  </r>
  <r>
    <x v="2384"/>
    <x v="2"/>
    <x v="0"/>
    <x v="1"/>
    <x v="2"/>
    <x v="0"/>
    <x v="151"/>
    <x v="8"/>
    <n v="564"/>
    <n v="26600000"/>
    <n v="7300000"/>
    <n v="22700000"/>
    <x v="37"/>
    <x v="0"/>
    <n v="21900000"/>
    <n v="30100000"/>
    <x v="2"/>
    <x v="249"/>
    <n v="65700000"/>
    <x v="0"/>
    <n v="2150000"/>
    <x v="0"/>
  </r>
  <r>
    <x v="2385"/>
    <x v="1"/>
    <x v="1"/>
    <x v="1"/>
    <x v="54"/>
    <x v="0"/>
    <x v="236"/>
    <x v="8"/>
    <n v="699"/>
    <n v="19900000"/>
    <n v="2600000"/>
    <n v="13900000"/>
    <x v="83"/>
    <x v="0"/>
    <n v="7000000"/>
    <n v="15300000"/>
    <x v="3"/>
    <x v="272"/>
    <n v="43200000"/>
    <x v="0"/>
    <n v="1092857"/>
    <x v="0"/>
  </r>
  <r>
    <x v="2386"/>
    <x v="1"/>
    <x v="1"/>
    <x v="1"/>
    <x v="12"/>
    <x v="0"/>
    <x v="158"/>
    <x v="9"/>
    <n v="624"/>
    <n v="6700000"/>
    <n v="6200000"/>
    <n v="15400000"/>
    <x v="15"/>
    <x v="0"/>
    <n v="11100000"/>
    <n v="17000000"/>
    <x v="3"/>
    <x v="459"/>
    <n v="33300000"/>
    <x v="2"/>
    <n v="2833333"/>
    <x v="0"/>
  </r>
  <r>
    <x v="2387"/>
    <x v="1"/>
    <x v="0"/>
    <x v="1"/>
    <x v="60"/>
    <x v="0"/>
    <x v="183"/>
    <x v="8"/>
    <n v="795"/>
    <n v="8700000"/>
    <n v="8700000"/>
    <n v="12600000"/>
    <x v="41"/>
    <x v="0"/>
    <n v="13400000"/>
    <n v="16800000"/>
    <x v="0"/>
    <x v="265"/>
    <n v="34400000"/>
    <x v="2"/>
    <n v="1200000"/>
    <x v="0"/>
  </r>
  <r>
    <x v="2388"/>
    <x v="3"/>
    <x v="1"/>
    <x v="1"/>
    <x v="25"/>
    <x v="0"/>
    <x v="64"/>
    <x v="2"/>
    <n v="703"/>
    <n v="2500000"/>
    <n v="7100000"/>
    <n v="28800000"/>
    <x v="89"/>
    <x v="0"/>
    <n v="9100000"/>
    <n v="18600000"/>
    <x v="0"/>
    <x v="525"/>
    <n v="46800000"/>
    <x v="0"/>
    <n v="930000"/>
    <x v="0"/>
  </r>
  <r>
    <x v="2389"/>
    <x v="4"/>
    <x v="0"/>
    <x v="0"/>
    <x v="31"/>
    <x v="0"/>
    <x v="247"/>
    <x v="4"/>
    <n v="394"/>
    <n v="3600000"/>
    <n v="13100000"/>
    <n v="24300000"/>
    <x v="21"/>
    <x v="1"/>
    <n v="10100000"/>
    <n v="17300000"/>
    <x v="1"/>
    <x v="247"/>
    <n v="48800000"/>
    <x v="0"/>
    <n v="4325000"/>
    <x v="0"/>
  </r>
  <r>
    <x v="2390"/>
    <x v="4"/>
    <x v="0"/>
    <x v="1"/>
    <x v="5"/>
    <x v="0"/>
    <x v="138"/>
    <x v="8"/>
    <n v="779"/>
    <n v="5200000"/>
    <n v="9300000"/>
    <n v="18600000"/>
    <x v="30"/>
    <x v="0"/>
    <n v="7000000"/>
    <n v="9900000"/>
    <x v="0"/>
    <x v="57"/>
    <n v="37900000"/>
    <x v="2"/>
    <n v="707143"/>
    <x v="0"/>
  </r>
  <r>
    <x v="2391"/>
    <x v="5"/>
    <x v="0"/>
    <x v="0"/>
    <x v="86"/>
    <x v="0"/>
    <x v="250"/>
    <x v="4"/>
    <n v="405"/>
    <n v="1000000"/>
    <n v="2600000"/>
    <n v="10700000"/>
    <x v="41"/>
    <x v="1"/>
    <n v="5400000"/>
    <n v="8800000"/>
    <x v="1"/>
    <x v="107"/>
    <n v="17500000"/>
    <x v="1"/>
    <n v="2200000"/>
    <x v="0"/>
  </r>
  <r>
    <x v="2392"/>
    <x v="3"/>
    <x v="0"/>
    <x v="1"/>
    <x v="93"/>
    <x v="0"/>
    <x v="112"/>
    <x v="7"/>
    <n v="612"/>
    <n v="6700000"/>
    <n v="3300000"/>
    <n v="8800000"/>
    <x v="55"/>
    <x v="0"/>
    <n v="4700000"/>
    <n v="6700000"/>
    <x v="3"/>
    <x v="219"/>
    <n v="21100000"/>
    <x v="4"/>
    <n v="418750"/>
    <x v="0"/>
  </r>
  <r>
    <x v="2393"/>
    <x v="3"/>
    <x v="1"/>
    <x v="1"/>
    <x v="80"/>
    <x v="0"/>
    <x v="26"/>
    <x v="3"/>
    <n v="448"/>
    <n v="22300000"/>
    <n v="3300000"/>
    <n v="33200000"/>
    <x v="134"/>
    <x v="1"/>
    <n v="17400000"/>
    <n v="28100000"/>
    <x v="1"/>
    <x v="629"/>
    <n v="68000000"/>
    <x v="0"/>
    <n v="2810000"/>
    <x v="0"/>
  </r>
  <r>
    <x v="2394"/>
    <x v="0"/>
    <x v="1"/>
    <x v="1"/>
    <x v="14"/>
    <x v="0"/>
    <x v="331"/>
    <x v="9"/>
    <n v="506"/>
    <n v="1300000"/>
    <n v="7900000"/>
    <n v="16700000"/>
    <x v="85"/>
    <x v="1"/>
    <n v="10200000"/>
    <n v="13700000"/>
    <x v="2"/>
    <x v="68"/>
    <n v="30600000"/>
    <x v="2"/>
    <n v="2283333"/>
    <x v="0"/>
  </r>
  <r>
    <x v="2395"/>
    <x v="1"/>
    <x v="1"/>
    <x v="1"/>
    <x v="28"/>
    <x v="0"/>
    <x v="142"/>
    <x v="5"/>
    <n v="776"/>
    <n v="16600000"/>
    <n v="1400000"/>
    <n v="29100000"/>
    <x v="104"/>
    <x v="0"/>
    <n v="22600000"/>
    <n v="30400000"/>
    <x v="0"/>
    <x v="630"/>
    <n v="55100000"/>
    <x v="0"/>
    <n v="15200000"/>
    <x v="0"/>
  </r>
  <r>
    <x v="2396"/>
    <x v="5"/>
    <x v="0"/>
    <x v="1"/>
    <x v="49"/>
    <x v="0"/>
    <x v="75"/>
    <x v="9"/>
    <n v="730"/>
    <n v="800000"/>
    <n v="2900000"/>
    <n v="6000000"/>
    <x v="10"/>
    <x v="0"/>
    <n v="5500000"/>
    <n v="8600000"/>
    <x v="0"/>
    <x v="426"/>
    <n v="12300000"/>
    <x v="1"/>
    <n v="1433333"/>
    <x v="0"/>
  </r>
  <r>
    <x v="2397"/>
    <x v="2"/>
    <x v="1"/>
    <x v="0"/>
    <x v="68"/>
    <x v="4"/>
    <x v="104"/>
    <x v="2"/>
    <n v="730"/>
    <n v="0"/>
    <n v="300000"/>
    <n v="400000"/>
    <x v="19"/>
    <x v="0"/>
    <n v="500000"/>
    <n v="800000"/>
    <x v="0"/>
    <x v="294"/>
    <n v="900000"/>
    <x v="3"/>
    <n v="40000"/>
    <x v="4"/>
  </r>
  <r>
    <x v="2398"/>
    <x v="3"/>
    <x v="0"/>
    <x v="0"/>
    <x v="36"/>
    <x v="0"/>
    <x v="209"/>
    <x v="5"/>
    <n v="345"/>
    <n v="6100000"/>
    <n v="8400000"/>
    <n v="23200000"/>
    <x v="35"/>
    <x v="1"/>
    <n v="12300000"/>
    <n v="17200000"/>
    <x v="1"/>
    <x v="194"/>
    <n v="45000000"/>
    <x v="0"/>
    <n v="8600000"/>
    <x v="0"/>
  </r>
  <r>
    <x v="2399"/>
    <x v="4"/>
    <x v="1"/>
    <x v="0"/>
    <x v="44"/>
    <x v="0"/>
    <x v="190"/>
    <x v="5"/>
    <n v="847"/>
    <n v="7800000"/>
    <n v="2400000"/>
    <n v="12100000"/>
    <x v="90"/>
    <x v="0"/>
    <n v="8800000"/>
    <n v="11800000"/>
    <x v="4"/>
    <x v="10"/>
    <n v="25600000"/>
    <x v="4"/>
    <n v="5900000"/>
    <x v="0"/>
  </r>
  <r>
    <x v="2400"/>
    <x v="4"/>
    <x v="1"/>
    <x v="0"/>
    <x v="46"/>
    <x v="0"/>
    <x v="143"/>
    <x v="2"/>
    <n v="398"/>
    <n v="18500000"/>
    <n v="11500000"/>
    <n v="17100000"/>
    <x v="106"/>
    <x v="1"/>
    <n v="13400000"/>
    <n v="23300000"/>
    <x v="1"/>
    <x v="630"/>
    <n v="55400000"/>
    <x v="0"/>
    <n v="1165000"/>
    <x v="0"/>
  </r>
  <r>
    <x v="2401"/>
    <x v="3"/>
    <x v="1"/>
    <x v="1"/>
    <x v="1"/>
    <x v="0"/>
    <x v="124"/>
    <x v="5"/>
    <n v="307"/>
    <n v="8800000"/>
    <n v="7800000"/>
    <n v="8500000"/>
    <x v="10"/>
    <x v="1"/>
    <n v="6500000"/>
    <n v="9600000"/>
    <x v="1"/>
    <x v="352"/>
    <n v="29200000"/>
    <x v="4"/>
    <n v="4800000"/>
    <x v="0"/>
  </r>
  <r>
    <x v="2402"/>
    <x v="5"/>
    <x v="1"/>
    <x v="0"/>
    <x v="36"/>
    <x v="0"/>
    <x v="316"/>
    <x v="7"/>
    <n v="852"/>
    <n v="9400000"/>
    <n v="6800000"/>
    <n v="22600000"/>
    <x v="18"/>
    <x v="0"/>
    <n v="15200000"/>
    <n v="23700000"/>
    <x v="4"/>
    <x v="148"/>
    <n v="46100000"/>
    <x v="0"/>
    <n v="1481250"/>
    <x v="0"/>
  </r>
  <r>
    <x v="2403"/>
    <x v="5"/>
    <x v="1"/>
    <x v="0"/>
    <x v="40"/>
    <x v="0"/>
    <x v="239"/>
    <x v="9"/>
    <n v="364"/>
    <n v="12200000"/>
    <n v="13800000"/>
    <n v="25300000"/>
    <x v="117"/>
    <x v="1"/>
    <n v="16700000"/>
    <n v="27500000"/>
    <x v="1"/>
    <x v="625"/>
    <n v="60600000"/>
    <x v="0"/>
    <n v="4583333"/>
    <x v="0"/>
  </r>
  <r>
    <x v="2404"/>
    <x v="0"/>
    <x v="0"/>
    <x v="1"/>
    <x v="39"/>
    <x v="0"/>
    <x v="156"/>
    <x v="0"/>
    <n v="552"/>
    <n v="3400000"/>
    <n v="2100000"/>
    <n v="12700000"/>
    <x v="45"/>
    <x v="0"/>
    <n v="10400000"/>
    <n v="15200000"/>
    <x v="2"/>
    <x v="446"/>
    <n v="22500000"/>
    <x v="4"/>
    <n v="1266667"/>
    <x v="0"/>
  </r>
  <r>
    <x v="2405"/>
    <x v="2"/>
    <x v="1"/>
    <x v="0"/>
    <x v="49"/>
    <x v="0"/>
    <x v="178"/>
    <x v="5"/>
    <n v="421"/>
    <n v="4200000"/>
    <n v="3100000"/>
    <n v="6200000"/>
    <x v="22"/>
    <x v="0"/>
    <n v="5600000"/>
    <n v="8100000"/>
    <x v="1"/>
    <x v="246"/>
    <n v="16100000"/>
    <x v="1"/>
    <n v="4050000"/>
    <x v="0"/>
  </r>
  <r>
    <x v="2406"/>
    <x v="3"/>
    <x v="0"/>
    <x v="0"/>
    <x v="10"/>
    <x v="0"/>
    <x v="24"/>
    <x v="0"/>
    <n v="588"/>
    <n v="5900000"/>
    <n v="2300000"/>
    <n v="6800000"/>
    <x v="30"/>
    <x v="0"/>
    <n v="6900000"/>
    <n v="9800000"/>
    <x v="2"/>
    <x v="122"/>
    <n v="17900000"/>
    <x v="1"/>
    <n v="816667"/>
    <x v="0"/>
  </r>
  <r>
    <x v="2407"/>
    <x v="0"/>
    <x v="0"/>
    <x v="1"/>
    <x v="67"/>
    <x v="1"/>
    <x v="164"/>
    <x v="9"/>
    <n v="763"/>
    <n v="2300000"/>
    <n v="300000"/>
    <n v="2000000"/>
    <x v="8"/>
    <x v="0"/>
    <n v="2900000"/>
    <n v="3500000"/>
    <x v="0"/>
    <x v="320"/>
    <n v="5500000"/>
    <x v="3"/>
    <n v="583333"/>
    <x v="0"/>
  </r>
  <r>
    <x v="2408"/>
    <x v="2"/>
    <x v="1"/>
    <x v="1"/>
    <x v="20"/>
    <x v="0"/>
    <x v="131"/>
    <x v="2"/>
    <n v="823"/>
    <n v="12600000"/>
    <n v="8700000"/>
    <n v="14300000"/>
    <x v="45"/>
    <x v="0"/>
    <n v="12700000"/>
    <n v="17500000"/>
    <x v="4"/>
    <x v="368"/>
    <n v="40500000"/>
    <x v="0"/>
    <n v="875000"/>
    <x v="0"/>
  </r>
  <r>
    <x v="2409"/>
    <x v="1"/>
    <x v="0"/>
    <x v="0"/>
    <x v="85"/>
    <x v="0"/>
    <x v="252"/>
    <x v="3"/>
    <n v="642"/>
    <n v="16800000"/>
    <n v="10700000"/>
    <n v="27400000"/>
    <x v="84"/>
    <x v="0"/>
    <n v="20300000"/>
    <n v="24800000"/>
    <x v="3"/>
    <x v="318"/>
    <n v="62600000"/>
    <x v="0"/>
    <n v="2480000"/>
    <x v="0"/>
  </r>
  <r>
    <x v="2410"/>
    <x v="5"/>
    <x v="0"/>
    <x v="0"/>
    <x v="14"/>
    <x v="0"/>
    <x v="183"/>
    <x v="0"/>
    <n v="647"/>
    <n v="10400000"/>
    <n v="8300000"/>
    <n v="10600000"/>
    <x v="41"/>
    <x v="0"/>
    <n v="13400000"/>
    <n v="16800000"/>
    <x v="3"/>
    <x v="234"/>
    <n v="34000000"/>
    <x v="2"/>
    <n v="1400000"/>
    <x v="0"/>
  </r>
  <r>
    <x v="2411"/>
    <x v="3"/>
    <x v="1"/>
    <x v="0"/>
    <x v="53"/>
    <x v="0"/>
    <x v="72"/>
    <x v="2"/>
    <n v="886"/>
    <n v="2600000"/>
    <n v="1000000"/>
    <n v="10600000"/>
    <x v="48"/>
    <x v="0"/>
    <n v="6100000"/>
    <n v="8900000"/>
    <x v="4"/>
    <x v="424"/>
    <n v="17200000"/>
    <x v="1"/>
    <n v="445000"/>
    <x v="0"/>
  </r>
  <r>
    <x v="2412"/>
    <x v="4"/>
    <x v="1"/>
    <x v="0"/>
    <x v="63"/>
    <x v="0"/>
    <x v="307"/>
    <x v="4"/>
    <n v="518"/>
    <n v="26200000"/>
    <n v="0"/>
    <n v="22500000"/>
    <x v="138"/>
    <x v="1"/>
    <n v="12200000"/>
    <n v="26200000"/>
    <x v="2"/>
    <x v="631"/>
    <n v="58400000"/>
    <x v="0"/>
    <n v="6550000"/>
    <x v="0"/>
  </r>
  <r>
    <x v="2413"/>
    <x v="1"/>
    <x v="0"/>
    <x v="1"/>
    <x v="84"/>
    <x v="0"/>
    <x v="366"/>
    <x v="2"/>
    <n v="515"/>
    <n v="10800000"/>
    <n v="2500000"/>
    <n v="16700000"/>
    <x v="83"/>
    <x v="1"/>
    <n v="18500000"/>
    <n v="26800000"/>
    <x v="2"/>
    <x v="265"/>
    <n v="36900000"/>
    <x v="2"/>
    <n v="1340000"/>
    <x v="0"/>
  </r>
  <r>
    <x v="2414"/>
    <x v="0"/>
    <x v="1"/>
    <x v="1"/>
    <x v="37"/>
    <x v="0"/>
    <x v="61"/>
    <x v="1"/>
    <n v="340"/>
    <n v="1800000"/>
    <n v="2600000"/>
    <n v="9700000"/>
    <x v="20"/>
    <x v="1"/>
    <n v="9800000"/>
    <n v="12400000"/>
    <x v="1"/>
    <x v="26"/>
    <n v="17900000"/>
    <x v="1"/>
    <n v="1550000"/>
    <x v="0"/>
  </r>
  <r>
    <x v="2415"/>
    <x v="2"/>
    <x v="1"/>
    <x v="1"/>
    <x v="65"/>
    <x v="1"/>
    <x v="162"/>
    <x v="8"/>
    <n v="521"/>
    <n v="0"/>
    <n v="1000000"/>
    <n v="1700000"/>
    <x v="8"/>
    <x v="1"/>
    <n v="1100000"/>
    <n v="1700000"/>
    <x v="2"/>
    <x v="16"/>
    <n v="3300000"/>
    <x v="3"/>
    <n v="121429"/>
    <x v="1"/>
  </r>
  <r>
    <x v="2416"/>
    <x v="0"/>
    <x v="1"/>
    <x v="1"/>
    <x v="97"/>
    <x v="2"/>
    <x v="145"/>
    <x v="0"/>
    <n v="330"/>
    <n v="400000"/>
    <n v="1600000"/>
    <n v="3800000"/>
    <x v="8"/>
    <x v="1"/>
    <n v="2300000"/>
    <n v="2900000"/>
    <x v="1"/>
    <x v="172"/>
    <n v="7000000"/>
    <x v="3"/>
    <n v="241667"/>
    <x v="0"/>
  </r>
  <r>
    <x v="2417"/>
    <x v="4"/>
    <x v="1"/>
    <x v="1"/>
    <x v="31"/>
    <x v="0"/>
    <x v="366"/>
    <x v="5"/>
    <n v="474"/>
    <n v="8900000"/>
    <n v="11200000"/>
    <n v="18400000"/>
    <x v="54"/>
    <x v="0"/>
    <n v="21200000"/>
    <n v="26800000"/>
    <x v="1"/>
    <x v="124"/>
    <n v="46300000"/>
    <x v="0"/>
    <n v="13400000"/>
    <x v="0"/>
  </r>
  <r>
    <x v="2418"/>
    <x v="1"/>
    <x v="1"/>
    <x v="0"/>
    <x v="24"/>
    <x v="0"/>
    <x v="367"/>
    <x v="9"/>
    <n v="898"/>
    <n v="500000"/>
    <n v="16200000"/>
    <n v="20700000"/>
    <x v="102"/>
    <x v="0"/>
    <n v="26000000"/>
    <n v="35100000"/>
    <x v="4"/>
    <x v="259"/>
    <n v="46400000"/>
    <x v="0"/>
    <n v="5850000"/>
    <x v="0"/>
  </r>
  <r>
    <x v="2419"/>
    <x v="5"/>
    <x v="1"/>
    <x v="0"/>
    <x v="81"/>
    <x v="0"/>
    <x v="171"/>
    <x v="0"/>
    <n v="436"/>
    <n v="3600000"/>
    <n v="500000"/>
    <n v="7800000"/>
    <x v="61"/>
    <x v="1"/>
    <n v="5500000"/>
    <n v="9100000"/>
    <x v="1"/>
    <x v="184"/>
    <n v="14700000"/>
    <x v="1"/>
    <n v="758333"/>
    <x v="0"/>
  </r>
  <r>
    <x v="2420"/>
    <x v="5"/>
    <x v="1"/>
    <x v="0"/>
    <x v="31"/>
    <x v="0"/>
    <x v="337"/>
    <x v="3"/>
    <n v="326"/>
    <n v="22800000"/>
    <n v="10700000"/>
    <n v="18500000"/>
    <x v="84"/>
    <x v="1"/>
    <n v="16800000"/>
    <n v="21300000"/>
    <x v="1"/>
    <x v="520"/>
    <n v="59800000"/>
    <x v="0"/>
    <n v="2130000"/>
    <x v="0"/>
  </r>
  <r>
    <x v="2421"/>
    <x v="4"/>
    <x v="0"/>
    <x v="1"/>
    <x v="14"/>
    <x v="0"/>
    <x v="25"/>
    <x v="6"/>
    <n v="876"/>
    <n v="11800000"/>
    <n v="6600000"/>
    <n v="18000000"/>
    <x v="44"/>
    <x v="0"/>
    <n v="5400000"/>
    <n v="9500000"/>
    <x v="4"/>
    <x v="272"/>
    <n v="41100000"/>
    <x v="0"/>
    <n v="527778"/>
    <x v="0"/>
  </r>
  <r>
    <x v="2422"/>
    <x v="0"/>
    <x v="0"/>
    <x v="0"/>
    <x v="70"/>
    <x v="0"/>
    <x v="131"/>
    <x v="2"/>
    <n v="597"/>
    <n v="11400000"/>
    <n v="6100000"/>
    <n v="14100000"/>
    <x v="44"/>
    <x v="0"/>
    <n v="13400000"/>
    <n v="17500000"/>
    <x v="2"/>
    <x v="297"/>
    <n v="36200000"/>
    <x v="2"/>
    <n v="875000"/>
    <x v="0"/>
  </r>
  <r>
    <x v="2423"/>
    <x v="4"/>
    <x v="0"/>
    <x v="0"/>
    <x v="38"/>
    <x v="0"/>
    <x v="330"/>
    <x v="8"/>
    <n v="436"/>
    <n v="11400000"/>
    <n v="2700000"/>
    <n v="13100000"/>
    <x v="118"/>
    <x v="1"/>
    <n v="9400000"/>
    <n v="16100000"/>
    <x v="1"/>
    <x v="208"/>
    <n v="32300000"/>
    <x v="2"/>
    <n v="1150000"/>
    <x v="0"/>
  </r>
  <r>
    <x v="2424"/>
    <x v="2"/>
    <x v="1"/>
    <x v="1"/>
    <x v="96"/>
    <x v="0"/>
    <x v="261"/>
    <x v="6"/>
    <n v="640"/>
    <n v="16800000"/>
    <n v="7300000"/>
    <n v="19600000"/>
    <x v="7"/>
    <x v="0"/>
    <n v="16800000"/>
    <n v="22800000"/>
    <x v="3"/>
    <x v="465"/>
    <n v="49800000"/>
    <x v="0"/>
    <n v="1266667"/>
    <x v="0"/>
  </r>
  <r>
    <x v="2425"/>
    <x v="1"/>
    <x v="1"/>
    <x v="0"/>
    <x v="95"/>
    <x v="0"/>
    <x v="281"/>
    <x v="7"/>
    <n v="302"/>
    <n v="12200000"/>
    <n v="6500000"/>
    <n v="17700000"/>
    <x v="29"/>
    <x v="1"/>
    <n v="15800000"/>
    <n v="22900000"/>
    <x v="1"/>
    <x v="272"/>
    <n v="42400000"/>
    <x v="0"/>
    <n v="1431250"/>
    <x v="0"/>
  </r>
  <r>
    <x v="2426"/>
    <x v="0"/>
    <x v="1"/>
    <x v="0"/>
    <x v="25"/>
    <x v="0"/>
    <x v="97"/>
    <x v="7"/>
    <n v="476"/>
    <n v="15200000"/>
    <n v="5400000"/>
    <n v="18700000"/>
    <x v="59"/>
    <x v="1"/>
    <n v="14600000"/>
    <n v="23200000"/>
    <x v="1"/>
    <x v="546"/>
    <n v="47700000"/>
    <x v="0"/>
    <n v="1450000"/>
    <x v="0"/>
  </r>
  <r>
    <x v="2427"/>
    <x v="0"/>
    <x v="0"/>
    <x v="0"/>
    <x v="40"/>
    <x v="0"/>
    <x v="31"/>
    <x v="8"/>
    <n v="393"/>
    <n v="4300000"/>
    <n v="3800000"/>
    <n v="28400000"/>
    <x v="130"/>
    <x v="1"/>
    <n v="8100000"/>
    <n v="22000000"/>
    <x v="1"/>
    <x v="374"/>
    <n v="45800000"/>
    <x v="0"/>
    <n v="1571429"/>
    <x v="0"/>
  </r>
  <r>
    <x v="2428"/>
    <x v="1"/>
    <x v="0"/>
    <x v="0"/>
    <x v="33"/>
    <x v="0"/>
    <x v="18"/>
    <x v="3"/>
    <n v="506"/>
    <n v="9300000"/>
    <n v="4500000"/>
    <n v="12400000"/>
    <x v="7"/>
    <x v="1"/>
    <n v="4300000"/>
    <n v="10300000"/>
    <x v="2"/>
    <x v="385"/>
    <n v="30400000"/>
    <x v="2"/>
    <n v="1030000"/>
    <x v="0"/>
  </r>
  <r>
    <x v="2429"/>
    <x v="2"/>
    <x v="0"/>
    <x v="0"/>
    <x v="0"/>
    <x v="0"/>
    <x v="348"/>
    <x v="3"/>
    <n v="418"/>
    <n v="6700000"/>
    <n v="5500000"/>
    <n v="34900000"/>
    <x v="40"/>
    <x v="1"/>
    <n v="26500000"/>
    <n v="37800000"/>
    <x v="1"/>
    <x v="630"/>
    <n v="56700000"/>
    <x v="0"/>
    <n v="3780000"/>
    <x v="0"/>
  </r>
  <r>
    <x v="2430"/>
    <x v="2"/>
    <x v="0"/>
    <x v="0"/>
    <x v="47"/>
    <x v="0"/>
    <x v="41"/>
    <x v="9"/>
    <n v="865"/>
    <n v="14900000"/>
    <n v="9700000"/>
    <n v="12300000"/>
    <x v="7"/>
    <x v="0"/>
    <n v="7400000"/>
    <n v="13400000"/>
    <x v="4"/>
    <x v="420"/>
    <n v="42500000"/>
    <x v="0"/>
    <n v="2233333"/>
    <x v="0"/>
  </r>
  <r>
    <x v="2431"/>
    <x v="4"/>
    <x v="0"/>
    <x v="0"/>
    <x v="31"/>
    <x v="0"/>
    <x v="248"/>
    <x v="5"/>
    <n v="703"/>
    <n v="500000"/>
    <n v="12400000"/>
    <n v="29500000"/>
    <x v="39"/>
    <x v="0"/>
    <n v="18100000"/>
    <n v="28600000"/>
    <x v="0"/>
    <x v="479"/>
    <n v="50200000"/>
    <x v="0"/>
    <n v="14300000"/>
    <x v="0"/>
  </r>
  <r>
    <x v="2432"/>
    <x v="0"/>
    <x v="0"/>
    <x v="1"/>
    <x v="78"/>
    <x v="0"/>
    <x v="207"/>
    <x v="5"/>
    <n v="568"/>
    <n v="6900000"/>
    <n v="3900000"/>
    <n v="17800000"/>
    <x v="30"/>
    <x v="0"/>
    <n v="9700000"/>
    <n v="12600000"/>
    <x v="2"/>
    <x v="348"/>
    <n v="33100000"/>
    <x v="2"/>
    <n v="6300000"/>
    <x v="0"/>
  </r>
  <r>
    <x v="2433"/>
    <x v="2"/>
    <x v="0"/>
    <x v="0"/>
    <x v="22"/>
    <x v="0"/>
    <x v="265"/>
    <x v="5"/>
    <n v="425"/>
    <n v="1100000"/>
    <n v="500000"/>
    <n v="7400000"/>
    <x v="22"/>
    <x v="1"/>
    <n v="3400000"/>
    <n v="5900000"/>
    <x v="1"/>
    <x v="14"/>
    <n v="11400000"/>
    <x v="1"/>
    <n v="2950000"/>
    <x v="0"/>
  </r>
  <r>
    <x v="2434"/>
    <x v="1"/>
    <x v="1"/>
    <x v="0"/>
    <x v="45"/>
    <x v="0"/>
    <x v="159"/>
    <x v="0"/>
    <n v="305"/>
    <n v="5000000"/>
    <n v="5900000"/>
    <n v="8800000"/>
    <x v="64"/>
    <x v="1"/>
    <n v="9200000"/>
    <n v="11300000"/>
    <x v="1"/>
    <x v="587"/>
    <n v="23600000"/>
    <x v="4"/>
    <n v="941667"/>
    <x v="0"/>
  </r>
  <r>
    <x v="2435"/>
    <x v="3"/>
    <x v="0"/>
    <x v="1"/>
    <x v="0"/>
    <x v="0"/>
    <x v="120"/>
    <x v="9"/>
    <n v="456"/>
    <n v="17300000"/>
    <n v="11000000"/>
    <n v="21700000"/>
    <x v="71"/>
    <x v="1"/>
    <n v="9000000"/>
    <n v="20600000"/>
    <x v="1"/>
    <x v="4"/>
    <n v="59600000"/>
    <x v="0"/>
    <n v="3433333"/>
    <x v="0"/>
  </r>
  <r>
    <x v="2436"/>
    <x v="4"/>
    <x v="1"/>
    <x v="0"/>
    <x v="67"/>
    <x v="1"/>
    <x v="105"/>
    <x v="5"/>
    <n v="602"/>
    <n v="600000"/>
    <n v="800000"/>
    <n v="3200000"/>
    <x v="25"/>
    <x v="0"/>
    <n v="1600000"/>
    <n v="2600000"/>
    <x v="3"/>
    <x v="320"/>
    <n v="5500000"/>
    <x v="3"/>
    <n v="1300000"/>
    <x v="0"/>
  </r>
  <r>
    <x v="2437"/>
    <x v="2"/>
    <x v="0"/>
    <x v="1"/>
    <x v="9"/>
    <x v="2"/>
    <x v="77"/>
    <x v="2"/>
    <n v="814"/>
    <n v="1400000"/>
    <n v="1500000"/>
    <n v="3200000"/>
    <x v="56"/>
    <x v="0"/>
    <n v="2700000"/>
    <n v="3800000"/>
    <x v="4"/>
    <x v="558"/>
    <n v="7200000"/>
    <x v="3"/>
    <n v="190000"/>
    <x v="2"/>
  </r>
  <r>
    <x v="2438"/>
    <x v="4"/>
    <x v="1"/>
    <x v="0"/>
    <x v="83"/>
    <x v="0"/>
    <x v="39"/>
    <x v="5"/>
    <n v="640"/>
    <n v="10000000"/>
    <n v="5700000"/>
    <n v="18700000"/>
    <x v="57"/>
    <x v="0"/>
    <n v="18600000"/>
    <n v="24900000"/>
    <x v="3"/>
    <x v="220"/>
    <n v="40800000"/>
    <x v="0"/>
    <n v="12450000"/>
    <x v="0"/>
  </r>
  <r>
    <x v="2439"/>
    <x v="0"/>
    <x v="0"/>
    <x v="0"/>
    <x v="70"/>
    <x v="0"/>
    <x v="7"/>
    <x v="4"/>
    <n v="817"/>
    <n v="7200000"/>
    <n v="2400000"/>
    <n v="13000000"/>
    <x v="99"/>
    <x v="0"/>
    <n v="8400000"/>
    <n v="15000000"/>
    <x v="4"/>
    <x v="501"/>
    <n v="27200000"/>
    <x v="4"/>
    <n v="3750000"/>
    <x v="0"/>
  </r>
  <r>
    <x v="2440"/>
    <x v="4"/>
    <x v="0"/>
    <x v="0"/>
    <x v="94"/>
    <x v="0"/>
    <x v="217"/>
    <x v="2"/>
    <n v="361"/>
    <n v="13800000"/>
    <n v="5800000"/>
    <n v="15300000"/>
    <x v="15"/>
    <x v="1"/>
    <n v="23900000"/>
    <n v="29800000"/>
    <x v="1"/>
    <x v="431"/>
    <n v="42500000"/>
    <x v="0"/>
    <n v="1490000"/>
    <x v="0"/>
  </r>
  <r>
    <x v="2441"/>
    <x v="3"/>
    <x v="1"/>
    <x v="0"/>
    <x v="54"/>
    <x v="0"/>
    <x v="277"/>
    <x v="8"/>
    <n v="839"/>
    <n v="1900000"/>
    <n v="600000"/>
    <n v="15600000"/>
    <x v="75"/>
    <x v="0"/>
    <n v="12600000"/>
    <n v="20100000"/>
    <x v="4"/>
    <x v="49"/>
    <n v="24900000"/>
    <x v="4"/>
    <n v="1435714"/>
    <x v="0"/>
  </r>
  <r>
    <x v="2442"/>
    <x v="3"/>
    <x v="0"/>
    <x v="0"/>
    <x v="64"/>
    <x v="0"/>
    <x v="163"/>
    <x v="2"/>
    <n v="592"/>
    <n v="5100000"/>
    <n v="9600000"/>
    <n v="20200000"/>
    <x v="53"/>
    <x v="0"/>
    <n v="19400000"/>
    <n v="27000000"/>
    <x v="2"/>
    <x v="431"/>
    <n v="42000000"/>
    <x v="0"/>
    <n v="1350000"/>
    <x v="0"/>
  </r>
  <r>
    <x v="2443"/>
    <x v="4"/>
    <x v="1"/>
    <x v="1"/>
    <x v="11"/>
    <x v="0"/>
    <x v="46"/>
    <x v="9"/>
    <n v="498"/>
    <n v="12900000"/>
    <n v="700000"/>
    <n v="18800000"/>
    <x v="79"/>
    <x v="1"/>
    <n v="16300000"/>
    <n v="24700000"/>
    <x v="1"/>
    <x v="399"/>
    <n v="39100000"/>
    <x v="2"/>
    <n v="4116667"/>
    <x v="0"/>
  </r>
  <r>
    <x v="2444"/>
    <x v="3"/>
    <x v="1"/>
    <x v="1"/>
    <x v="18"/>
    <x v="0"/>
    <x v="61"/>
    <x v="9"/>
    <n v="847"/>
    <n v="5100000"/>
    <n v="9000000"/>
    <n v="14100000"/>
    <x v="53"/>
    <x v="0"/>
    <n v="4800000"/>
    <n v="12400000"/>
    <x v="4"/>
    <x v="258"/>
    <n v="34000000"/>
    <x v="2"/>
    <n v="2066667"/>
    <x v="0"/>
  </r>
  <r>
    <x v="2445"/>
    <x v="1"/>
    <x v="0"/>
    <x v="1"/>
    <x v="73"/>
    <x v="0"/>
    <x v="71"/>
    <x v="7"/>
    <n v="643"/>
    <n v="1000000"/>
    <n v="14100000"/>
    <n v="33000000"/>
    <x v="120"/>
    <x v="0"/>
    <n v="17100000"/>
    <n v="29400000"/>
    <x v="3"/>
    <x v="589"/>
    <n v="56700000"/>
    <x v="0"/>
    <n v="1837500"/>
    <x v="0"/>
  </r>
  <r>
    <x v="2446"/>
    <x v="1"/>
    <x v="0"/>
    <x v="1"/>
    <x v="51"/>
    <x v="0"/>
    <x v="51"/>
    <x v="4"/>
    <n v="389"/>
    <n v="8300000"/>
    <n v="4800000"/>
    <n v="9100000"/>
    <x v="22"/>
    <x v="0"/>
    <n v="8100000"/>
    <n v="10600000"/>
    <x v="1"/>
    <x v="509"/>
    <n v="25700000"/>
    <x v="4"/>
    <n v="2650000"/>
    <x v="0"/>
  </r>
  <r>
    <x v="2447"/>
    <x v="0"/>
    <x v="0"/>
    <x v="1"/>
    <x v="5"/>
    <x v="0"/>
    <x v="131"/>
    <x v="2"/>
    <n v="381"/>
    <n v="400000"/>
    <n v="6900000"/>
    <n v="13400000"/>
    <x v="67"/>
    <x v="1"/>
    <n v="10500000"/>
    <n v="17500000"/>
    <x v="1"/>
    <x v="218"/>
    <n v="25500000"/>
    <x v="4"/>
    <n v="875000"/>
    <x v="0"/>
  </r>
  <r>
    <x v="2448"/>
    <x v="3"/>
    <x v="0"/>
    <x v="1"/>
    <x v="96"/>
    <x v="0"/>
    <x v="182"/>
    <x v="7"/>
    <n v="400"/>
    <n v="9200000"/>
    <n v="2800000"/>
    <n v="23800000"/>
    <x v="54"/>
    <x v="1"/>
    <n v="8800000"/>
    <n v="14400000"/>
    <x v="1"/>
    <x v="413"/>
    <n v="41900000"/>
    <x v="0"/>
    <n v="900000"/>
    <x v="0"/>
  </r>
  <r>
    <x v="2449"/>
    <x v="3"/>
    <x v="0"/>
    <x v="1"/>
    <x v="75"/>
    <x v="0"/>
    <x v="268"/>
    <x v="7"/>
    <n v="718"/>
    <n v="11700000"/>
    <n v="100000"/>
    <n v="18100000"/>
    <x v="21"/>
    <x v="0"/>
    <n v="5500000"/>
    <n v="12700000"/>
    <x v="0"/>
    <x v="33"/>
    <n v="35100000"/>
    <x v="2"/>
    <n v="793750"/>
    <x v="0"/>
  </r>
  <r>
    <x v="2450"/>
    <x v="3"/>
    <x v="1"/>
    <x v="1"/>
    <x v="1"/>
    <x v="0"/>
    <x v="61"/>
    <x v="1"/>
    <n v="309"/>
    <n v="8200000"/>
    <n v="1000000"/>
    <n v="13000000"/>
    <x v="1"/>
    <x v="1"/>
    <n v="9100000"/>
    <n v="12400000"/>
    <x v="1"/>
    <x v="509"/>
    <n v="26300000"/>
    <x v="4"/>
    <n v="1550000"/>
    <x v="0"/>
  </r>
  <r>
    <x v="2451"/>
    <x v="3"/>
    <x v="1"/>
    <x v="0"/>
    <x v="86"/>
    <x v="0"/>
    <x v="14"/>
    <x v="5"/>
    <n v="838"/>
    <n v="2200000"/>
    <n v="2900000"/>
    <n v="10200000"/>
    <x v="61"/>
    <x v="0"/>
    <n v="3800000"/>
    <n v="7400000"/>
    <x v="4"/>
    <x v="532"/>
    <n v="18500000"/>
    <x v="1"/>
    <n v="3700000"/>
    <x v="0"/>
  </r>
  <r>
    <x v="2452"/>
    <x v="2"/>
    <x v="1"/>
    <x v="1"/>
    <x v="82"/>
    <x v="0"/>
    <x v="311"/>
    <x v="8"/>
    <n v="678"/>
    <n v="8800000"/>
    <n v="12100000"/>
    <n v="20100000"/>
    <x v="94"/>
    <x v="0"/>
    <n v="10400000"/>
    <n v="21600000"/>
    <x v="3"/>
    <x v="247"/>
    <n v="48500000"/>
    <x v="0"/>
    <n v="1542857"/>
    <x v="0"/>
  </r>
  <r>
    <x v="2453"/>
    <x v="0"/>
    <x v="1"/>
    <x v="1"/>
    <x v="30"/>
    <x v="3"/>
    <x v="90"/>
    <x v="8"/>
    <n v="826"/>
    <n v="3200000"/>
    <n v="1700000"/>
    <n v="4600000"/>
    <x v="9"/>
    <x v="0"/>
    <n v="2900000"/>
    <n v="4500000"/>
    <x v="4"/>
    <x v="415"/>
    <n v="11000000"/>
    <x v="1"/>
    <n v="321429"/>
    <x v="0"/>
  </r>
  <r>
    <x v="2454"/>
    <x v="4"/>
    <x v="0"/>
    <x v="1"/>
    <x v="97"/>
    <x v="2"/>
    <x v="140"/>
    <x v="7"/>
    <n v="348"/>
    <n v="1200000"/>
    <n v="2200000"/>
    <n v="3500000"/>
    <x v="88"/>
    <x v="1"/>
    <n v="1400000"/>
    <n v="3100000"/>
    <x v="1"/>
    <x v="473"/>
    <n v="8100000"/>
    <x v="3"/>
    <n v="193750"/>
    <x v="2"/>
  </r>
  <r>
    <x v="2455"/>
    <x v="5"/>
    <x v="0"/>
    <x v="1"/>
    <x v="25"/>
    <x v="0"/>
    <x v="49"/>
    <x v="9"/>
    <n v="476"/>
    <n v="24700000"/>
    <n v="16500000"/>
    <n v="31800000"/>
    <x v="126"/>
    <x v="1"/>
    <n v="7600000"/>
    <n v="19700000"/>
    <x v="1"/>
    <x v="632"/>
    <n v="81400000"/>
    <x v="0"/>
    <n v="3283333"/>
    <x v="0"/>
  </r>
  <r>
    <x v="2456"/>
    <x v="1"/>
    <x v="1"/>
    <x v="1"/>
    <x v="87"/>
    <x v="0"/>
    <x v="211"/>
    <x v="1"/>
    <n v="666"/>
    <n v="4600000"/>
    <n v="9200000"/>
    <n v="18400000"/>
    <x v="110"/>
    <x v="0"/>
    <n v="14500000"/>
    <n v="26300000"/>
    <x v="3"/>
    <x v="45"/>
    <n v="40100000"/>
    <x v="0"/>
    <n v="3287500"/>
    <x v="0"/>
  </r>
  <r>
    <x v="2457"/>
    <x v="5"/>
    <x v="0"/>
    <x v="1"/>
    <x v="90"/>
    <x v="0"/>
    <x v="9"/>
    <x v="2"/>
    <n v="896"/>
    <n v="100000"/>
    <n v="2300000"/>
    <n v="7500000"/>
    <x v="86"/>
    <x v="0"/>
    <n v="2000000"/>
    <n v="4300000"/>
    <x v="4"/>
    <x v="345"/>
    <n v="12000000"/>
    <x v="1"/>
    <n v="215000"/>
    <x v="0"/>
  </r>
  <r>
    <x v="2458"/>
    <x v="0"/>
    <x v="0"/>
    <x v="0"/>
    <x v="72"/>
    <x v="0"/>
    <x v="204"/>
    <x v="2"/>
    <n v="547"/>
    <n v="800000"/>
    <n v="1200000"/>
    <n v="5200000"/>
    <x v="86"/>
    <x v="1"/>
    <n v="4700000"/>
    <n v="7000000"/>
    <x v="2"/>
    <x v="18"/>
    <n v="9700000"/>
    <x v="3"/>
    <n v="350000"/>
    <x v="0"/>
  </r>
  <r>
    <x v="2459"/>
    <x v="0"/>
    <x v="1"/>
    <x v="1"/>
    <x v="91"/>
    <x v="0"/>
    <x v="110"/>
    <x v="5"/>
    <n v="405"/>
    <n v="5900000"/>
    <n v="3200000"/>
    <n v="9100000"/>
    <x v="50"/>
    <x v="0"/>
    <n v="8400000"/>
    <n v="13900000"/>
    <x v="1"/>
    <x v="446"/>
    <n v="21900000"/>
    <x v="4"/>
    <n v="6950000"/>
    <x v="0"/>
  </r>
  <r>
    <x v="2460"/>
    <x v="3"/>
    <x v="0"/>
    <x v="0"/>
    <x v="9"/>
    <x v="2"/>
    <x v="187"/>
    <x v="7"/>
    <n v="498"/>
    <n v="400000"/>
    <n v="100000"/>
    <n v="2300000"/>
    <x v="14"/>
    <x v="1"/>
    <n v="3300000"/>
    <n v="4000000"/>
    <x v="1"/>
    <x v="152"/>
    <n v="3900000"/>
    <x v="3"/>
    <n v="250000"/>
    <x v="0"/>
  </r>
  <r>
    <x v="2461"/>
    <x v="3"/>
    <x v="0"/>
    <x v="0"/>
    <x v="19"/>
    <x v="0"/>
    <x v="252"/>
    <x v="1"/>
    <n v="779"/>
    <n v="7000000"/>
    <n v="9600000"/>
    <n v="15700000"/>
    <x v="107"/>
    <x v="0"/>
    <n v="16000000"/>
    <n v="24800000"/>
    <x v="0"/>
    <x v="425"/>
    <n v="38800000"/>
    <x v="2"/>
    <n v="3100000"/>
    <x v="0"/>
  </r>
  <r>
    <x v="2462"/>
    <x v="1"/>
    <x v="1"/>
    <x v="1"/>
    <x v="3"/>
    <x v="0"/>
    <x v="13"/>
    <x v="1"/>
    <n v="403"/>
    <n v="11500000"/>
    <n v="8800000"/>
    <n v="19000000"/>
    <x v="16"/>
    <x v="1"/>
    <n v="25400000"/>
    <n v="31500000"/>
    <x v="1"/>
    <x v="546"/>
    <n v="47500000"/>
    <x v="0"/>
    <n v="3937500"/>
    <x v="0"/>
  </r>
  <r>
    <x v="2463"/>
    <x v="0"/>
    <x v="1"/>
    <x v="0"/>
    <x v="12"/>
    <x v="0"/>
    <x v="61"/>
    <x v="1"/>
    <n v="709"/>
    <n v="11300000"/>
    <n v="6800000"/>
    <n v="13300000"/>
    <x v="52"/>
    <x v="0"/>
    <n v="8200000"/>
    <n v="12400000"/>
    <x v="0"/>
    <x v="521"/>
    <n v="36400000"/>
    <x v="2"/>
    <n v="1550000"/>
    <x v="0"/>
  </r>
  <r>
    <x v="2464"/>
    <x v="5"/>
    <x v="1"/>
    <x v="0"/>
    <x v="30"/>
    <x v="3"/>
    <x v="148"/>
    <x v="9"/>
    <n v="507"/>
    <n v="2600000"/>
    <n v="2700000"/>
    <n v="4800000"/>
    <x v="12"/>
    <x v="1"/>
    <n v="4100000"/>
    <n v="6000000"/>
    <x v="2"/>
    <x v="476"/>
    <n v="11600000"/>
    <x v="1"/>
    <n v="1000000"/>
    <x v="0"/>
  </r>
  <r>
    <x v="2465"/>
    <x v="3"/>
    <x v="1"/>
    <x v="0"/>
    <x v="91"/>
    <x v="0"/>
    <x v="171"/>
    <x v="6"/>
    <n v="368"/>
    <n v="3400000"/>
    <n v="2400000"/>
    <n v="8400000"/>
    <x v="1"/>
    <x v="1"/>
    <n v="5800000"/>
    <n v="9100000"/>
    <x v="1"/>
    <x v="424"/>
    <n v="17900000"/>
    <x v="1"/>
    <n v="505556"/>
    <x v="0"/>
  </r>
  <r>
    <x v="2466"/>
    <x v="2"/>
    <x v="0"/>
    <x v="1"/>
    <x v="1"/>
    <x v="0"/>
    <x v="19"/>
    <x v="7"/>
    <n v="760"/>
    <n v="4700000"/>
    <n v="6600000"/>
    <n v="14900000"/>
    <x v="90"/>
    <x v="0"/>
    <n v="11600000"/>
    <n v="14600000"/>
    <x v="0"/>
    <x v="385"/>
    <n v="30300000"/>
    <x v="2"/>
    <n v="912500"/>
    <x v="0"/>
  </r>
  <r>
    <x v="2467"/>
    <x v="0"/>
    <x v="1"/>
    <x v="0"/>
    <x v="66"/>
    <x v="0"/>
    <x v="183"/>
    <x v="9"/>
    <n v="796"/>
    <n v="6600000"/>
    <n v="6100000"/>
    <n v="14400000"/>
    <x v="73"/>
    <x v="0"/>
    <n v="7000000"/>
    <n v="16800000"/>
    <x v="0"/>
    <x v="412"/>
    <n v="34300000"/>
    <x v="2"/>
    <n v="2800000"/>
    <x v="0"/>
  </r>
  <r>
    <x v="2468"/>
    <x v="5"/>
    <x v="0"/>
    <x v="0"/>
    <x v="55"/>
    <x v="0"/>
    <x v="62"/>
    <x v="9"/>
    <n v="876"/>
    <n v="500000"/>
    <n v="2900000"/>
    <n v="5800000"/>
    <x v="101"/>
    <x v="0"/>
    <n v="3500000"/>
    <n v="5000000"/>
    <x v="4"/>
    <x v="197"/>
    <n v="11200000"/>
    <x v="1"/>
    <n v="833333"/>
    <x v="0"/>
  </r>
  <r>
    <x v="2469"/>
    <x v="2"/>
    <x v="1"/>
    <x v="0"/>
    <x v="55"/>
    <x v="0"/>
    <x v="173"/>
    <x v="8"/>
    <n v="673"/>
    <n v="800000"/>
    <n v="3400000"/>
    <n v="5900000"/>
    <x v="101"/>
    <x v="0"/>
    <n v="3200000"/>
    <n v="4700000"/>
    <x v="3"/>
    <x v="476"/>
    <n v="12100000"/>
    <x v="1"/>
    <n v="335714"/>
    <x v="0"/>
  </r>
  <r>
    <x v="2470"/>
    <x v="5"/>
    <x v="0"/>
    <x v="1"/>
    <x v="38"/>
    <x v="0"/>
    <x v="280"/>
    <x v="4"/>
    <n v="747"/>
    <n v="5000000"/>
    <n v="8900000"/>
    <n v="14100000"/>
    <x v="67"/>
    <x v="0"/>
    <n v="4500000"/>
    <n v="11500000"/>
    <x v="0"/>
    <x v="157"/>
    <n v="33100000"/>
    <x v="2"/>
    <n v="2875000"/>
    <x v="0"/>
  </r>
  <r>
    <x v="2471"/>
    <x v="5"/>
    <x v="1"/>
    <x v="0"/>
    <x v="95"/>
    <x v="0"/>
    <x v="319"/>
    <x v="0"/>
    <n v="589"/>
    <n v="9000000"/>
    <n v="300000"/>
    <n v="12600000"/>
    <x v="29"/>
    <x v="0"/>
    <n v="6500000"/>
    <n v="13600000"/>
    <x v="2"/>
    <x v="464"/>
    <n v="27900000"/>
    <x v="4"/>
    <n v="1133333"/>
    <x v="0"/>
  </r>
  <r>
    <x v="2472"/>
    <x v="5"/>
    <x v="0"/>
    <x v="0"/>
    <x v="20"/>
    <x v="0"/>
    <x v="38"/>
    <x v="1"/>
    <n v="382"/>
    <n v="13600000"/>
    <n v="400000"/>
    <n v="15500000"/>
    <x v="51"/>
    <x v="1"/>
    <n v="15700000"/>
    <n v="18100000"/>
    <x v="1"/>
    <x v="239"/>
    <n v="34400000"/>
    <x v="2"/>
    <n v="2262500"/>
    <x v="0"/>
  </r>
  <r>
    <x v="2473"/>
    <x v="2"/>
    <x v="1"/>
    <x v="1"/>
    <x v="67"/>
    <x v="1"/>
    <x v="40"/>
    <x v="0"/>
    <n v="900"/>
    <n v="1300000"/>
    <n v="0"/>
    <n v="3300000"/>
    <x v="56"/>
    <x v="0"/>
    <n v="1200000"/>
    <n v="2300000"/>
    <x v="4"/>
    <x v="320"/>
    <n v="5500000"/>
    <x v="3"/>
    <n v="191667"/>
    <x v="2"/>
  </r>
  <r>
    <x v="2474"/>
    <x v="5"/>
    <x v="0"/>
    <x v="1"/>
    <x v="82"/>
    <x v="0"/>
    <x v="86"/>
    <x v="6"/>
    <n v="628"/>
    <n v="3500000"/>
    <n v="2200000"/>
    <n v="21700000"/>
    <x v="47"/>
    <x v="0"/>
    <n v="20300000"/>
    <n v="25000000"/>
    <x v="3"/>
    <x v="403"/>
    <n v="34900000"/>
    <x v="2"/>
    <n v="1388889"/>
    <x v="0"/>
  </r>
  <r>
    <x v="2475"/>
    <x v="0"/>
    <x v="0"/>
    <x v="0"/>
    <x v="83"/>
    <x v="0"/>
    <x v="86"/>
    <x v="0"/>
    <n v="667"/>
    <n v="13500000"/>
    <n v="5500000"/>
    <n v="25500000"/>
    <x v="17"/>
    <x v="0"/>
    <n v="19600000"/>
    <n v="25000000"/>
    <x v="3"/>
    <x v="256"/>
    <n v="50900000"/>
    <x v="0"/>
    <n v="2083333"/>
    <x v="0"/>
  </r>
  <r>
    <x v="2476"/>
    <x v="0"/>
    <x v="0"/>
    <x v="1"/>
    <x v="6"/>
    <x v="0"/>
    <x v="347"/>
    <x v="5"/>
    <n v="778"/>
    <n v="8500000"/>
    <n v="2400000"/>
    <n v="28800000"/>
    <x v="105"/>
    <x v="0"/>
    <n v="16100000"/>
    <n v="26400000"/>
    <x v="0"/>
    <x v="324"/>
    <n v="48400000"/>
    <x v="0"/>
    <n v="13200000"/>
    <x v="0"/>
  </r>
  <r>
    <x v="2477"/>
    <x v="4"/>
    <x v="0"/>
    <x v="1"/>
    <x v="36"/>
    <x v="0"/>
    <x v="209"/>
    <x v="6"/>
    <n v="831"/>
    <n v="18500000"/>
    <n v="4300000"/>
    <n v="23000000"/>
    <x v="32"/>
    <x v="0"/>
    <n v="12000000"/>
    <n v="17200000"/>
    <x v="4"/>
    <x v="270"/>
    <n v="53100000"/>
    <x v="0"/>
    <n v="955556"/>
    <x v="0"/>
  </r>
  <r>
    <x v="2478"/>
    <x v="3"/>
    <x v="0"/>
    <x v="0"/>
    <x v="41"/>
    <x v="0"/>
    <x v="147"/>
    <x v="4"/>
    <n v="320"/>
    <n v="19800000"/>
    <n v="14600000"/>
    <n v="25200000"/>
    <x v="96"/>
    <x v="0"/>
    <n v="17700000"/>
    <n v="27100000"/>
    <x v="1"/>
    <x v="633"/>
    <n v="67000000"/>
    <x v="0"/>
    <n v="6775000"/>
    <x v="0"/>
  </r>
  <r>
    <x v="2479"/>
    <x v="0"/>
    <x v="0"/>
    <x v="0"/>
    <x v="16"/>
    <x v="0"/>
    <x v="192"/>
    <x v="7"/>
    <n v="656"/>
    <n v="7700000"/>
    <n v="2500000"/>
    <n v="6400000"/>
    <x v="61"/>
    <x v="0"/>
    <n v="5700000"/>
    <n v="9300000"/>
    <x v="3"/>
    <x v="634"/>
    <n v="19300000"/>
    <x v="1"/>
    <n v="581250"/>
    <x v="0"/>
  </r>
  <r>
    <x v="2480"/>
    <x v="2"/>
    <x v="0"/>
    <x v="0"/>
    <x v="89"/>
    <x v="0"/>
    <x v="72"/>
    <x v="9"/>
    <n v="896"/>
    <n v="4200000"/>
    <n v="4800000"/>
    <n v="10200000"/>
    <x v="52"/>
    <x v="0"/>
    <n v="4700000"/>
    <n v="8900000"/>
    <x v="4"/>
    <x v="298"/>
    <n v="22600000"/>
    <x v="4"/>
    <n v="1483333"/>
    <x v="0"/>
  </r>
  <r>
    <x v="2481"/>
    <x v="2"/>
    <x v="1"/>
    <x v="1"/>
    <x v="90"/>
    <x v="0"/>
    <x v="14"/>
    <x v="4"/>
    <n v="320"/>
    <n v="3300000"/>
    <n v="2700000"/>
    <n v="6300000"/>
    <x v="91"/>
    <x v="0"/>
    <n v="5200000"/>
    <n v="7400000"/>
    <x v="1"/>
    <x v="285"/>
    <n v="14400000"/>
    <x v="1"/>
    <n v="1850000"/>
    <x v="0"/>
  </r>
  <r>
    <x v="2482"/>
    <x v="0"/>
    <x v="1"/>
    <x v="0"/>
    <x v="21"/>
    <x v="0"/>
    <x v="132"/>
    <x v="3"/>
    <n v="751"/>
    <n v="5500000"/>
    <n v="5900000"/>
    <n v="9000000"/>
    <x v="9"/>
    <x v="0"/>
    <n v="8900000"/>
    <n v="10500000"/>
    <x v="0"/>
    <x v="63"/>
    <n v="23500000"/>
    <x v="4"/>
    <n v="1050000"/>
    <x v="0"/>
  </r>
  <r>
    <x v="2483"/>
    <x v="3"/>
    <x v="1"/>
    <x v="0"/>
    <x v="14"/>
    <x v="0"/>
    <x v="115"/>
    <x v="5"/>
    <n v="523"/>
    <n v="10600000"/>
    <n v="7000000"/>
    <n v="10900000"/>
    <x v="32"/>
    <x v="0"/>
    <n v="12200000"/>
    <n v="17400000"/>
    <x v="2"/>
    <x v="390"/>
    <n v="33200000"/>
    <x v="2"/>
    <n v="8700000"/>
    <x v="0"/>
  </r>
  <r>
    <x v="2484"/>
    <x v="3"/>
    <x v="0"/>
    <x v="0"/>
    <x v="21"/>
    <x v="0"/>
    <x v="132"/>
    <x v="9"/>
    <n v="584"/>
    <n v="7700000"/>
    <n v="2100000"/>
    <n v="10900000"/>
    <x v="30"/>
    <x v="0"/>
    <n v="7600000"/>
    <n v="10500000"/>
    <x v="2"/>
    <x v="218"/>
    <n v="23800000"/>
    <x v="4"/>
    <n v="1750000"/>
    <x v="0"/>
  </r>
  <r>
    <x v="2485"/>
    <x v="0"/>
    <x v="1"/>
    <x v="0"/>
    <x v="7"/>
    <x v="0"/>
    <x v="185"/>
    <x v="5"/>
    <n v="630"/>
    <n v="3000000"/>
    <n v="3100000"/>
    <n v="22600000"/>
    <x v="30"/>
    <x v="0"/>
    <n v="17500000"/>
    <n v="20400000"/>
    <x v="3"/>
    <x v="590"/>
    <n v="34400000"/>
    <x v="2"/>
    <n v="10200000"/>
    <x v="0"/>
  </r>
  <r>
    <x v="2486"/>
    <x v="2"/>
    <x v="0"/>
    <x v="1"/>
    <x v="93"/>
    <x v="0"/>
    <x v="79"/>
    <x v="8"/>
    <n v="472"/>
    <n v="4400000"/>
    <n v="3300000"/>
    <n v="7700000"/>
    <x v="72"/>
    <x v="1"/>
    <n v="6200000"/>
    <n v="8000000"/>
    <x v="1"/>
    <x v="101"/>
    <n v="17700000"/>
    <x v="1"/>
    <n v="571429"/>
    <x v="0"/>
  </r>
  <r>
    <x v="2487"/>
    <x v="1"/>
    <x v="1"/>
    <x v="1"/>
    <x v="58"/>
    <x v="0"/>
    <x v="241"/>
    <x v="7"/>
    <n v="802"/>
    <n v="14600000"/>
    <n v="1100000"/>
    <n v="21800000"/>
    <x v="23"/>
    <x v="0"/>
    <n v="8800000"/>
    <n v="18500000"/>
    <x v="4"/>
    <x v="406"/>
    <n v="44100000"/>
    <x v="0"/>
    <n v="1156250"/>
    <x v="0"/>
  </r>
  <r>
    <x v="2488"/>
    <x v="0"/>
    <x v="0"/>
    <x v="1"/>
    <x v="16"/>
    <x v="0"/>
    <x v="83"/>
    <x v="6"/>
    <n v="547"/>
    <n v="5000000"/>
    <n v="1700000"/>
    <n v="9200000"/>
    <x v="88"/>
    <x v="1"/>
    <n v="4700000"/>
    <n v="6400000"/>
    <x v="2"/>
    <x v="69"/>
    <n v="18600000"/>
    <x v="1"/>
    <n v="355556"/>
    <x v="0"/>
  </r>
  <r>
    <x v="2489"/>
    <x v="5"/>
    <x v="1"/>
    <x v="1"/>
    <x v="8"/>
    <x v="1"/>
    <x v="237"/>
    <x v="7"/>
    <n v="726"/>
    <n v="2000000"/>
    <n v="1300000"/>
    <n v="3100000"/>
    <x v="81"/>
    <x v="0"/>
    <n v="1600000"/>
    <n v="2800000"/>
    <x v="0"/>
    <x v="567"/>
    <n v="7200000"/>
    <x v="3"/>
    <n v="175000"/>
    <x v="2"/>
  </r>
  <r>
    <x v="2490"/>
    <x v="5"/>
    <x v="0"/>
    <x v="0"/>
    <x v="58"/>
    <x v="0"/>
    <x v="241"/>
    <x v="1"/>
    <n v="712"/>
    <n v="2300000"/>
    <n v="3200000"/>
    <n v="24400000"/>
    <x v="53"/>
    <x v="0"/>
    <n v="10900000"/>
    <n v="18500000"/>
    <x v="0"/>
    <x v="33"/>
    <n v="36500000"/>
    <x v="2"/>
    <n v="2312500"/>
    <x v="0"/>
  </r>
  <r>
    <x v="2491"/>
    <x v="2"/>
    <x v="0"/>
    <x v="0"/>
    <x v="45"/>
    <x v="0"/>
    <x v="15"/>
    <x v="9"/>
    <n v="790"/>
    <n v="10600000"/>
    <n v="1900000"/>
    <n v="12500000"/>
    <x v="113"/>
    <x v="0"/>
    <n v="8000000"/>
    <n v="10700000"/>
    <x v="0"/>
    <x v="495"/>
    <n v="28900000"/>
    <x v="4"/>
    <n v="1783333"/>
    <x v="0"/>
  </r>
  <r>
    <x v="2492"/>
    <x v="3"/>
    <x v="1"/>
    <x v="0"/>
    <x v="68"/>
    <x v="4"/>
    <x v="103"/>
    <x v="7"/>
    <n v="396"/>
    <n v="0"/>
    <n v="0"/>
    <n v="500000"/>
    <x v="70"/>
    <x v="1"/>
    <n v="400000"/>
    <n v="600000"/>
    <x v="1"/>
    <x v="248"/>
    <n v="700000"/>
    <x v="3"/>
    <n v="37500"/>
    <x v="4"/>
  </r>
  <r>
    <x v="2493"/>
    <x v="2"/>
    <x v="0"/>
    <x v="0"/>
    <x v="55"/>
    <x v="0"/>
    <x v="297"/>
    <x v="9"/>
    <n v="831"/>
    <n v="1300000"/>
    <n v="1700000"/>
    <n v="6900000"/>
    <x v="81"/>
    <x v="0"/>
    <n v="3000000"/>
    <n v="4200000"/>
    <x v="4"/>
    <x v="345"/>
    <n v="11900000"/>
    <x v="1"/>
    <n v="700000"/>
    <x v="0"/>
  </r>
  <r>
    <x v="2494"/>
    <x v="0"/>
    <x v="0"/>
    <x v="1"/>
    <x v="2"/>
    <x v="0"/>
    <x v="152"/>
    <x v="2"/>
    <n v="632"/>
    <n v="4200000"/>
    <n v="400000"/>
    <n v="30000000"/>
    <x v="136"/>
    <x v="0"/>
    <n v="7700000"/>
    <n v="20900000"/>
    <x v="3"/>
    <x v="416"/>
    <n v="43700000"/>
    <x v="0"/>
    <n v="1045000"/>
    <x v="0"/>
  </r>
  <r>
    <x v="2495"/>
    <x v="2"/>
    <x v="0"/>
    <x v="0"/>
    <x v="14"/>
    <x v="0"/>
    <x v="87"/>
    <x v="1"/>
    <n v="527"/>
    <n v="13300000"/>
    <n v="3100000"/>
    <n v="13600000"/>
    <x v="45"/>
    <x v="1"/>
    <n v="6000000"/>
    <n v="10800000"/>
    <x v="2"/>
    <x v="265"/>
    <n v="34700000"/>
    <x v="2"/>
    <n v="1350000"/>
    <x v="0"/>
  </r>
  <r>
    <x v="2496"/>
    <x v="2"/>
    <x v="1"/>
    <x v="1"/>
    <x v="86"/>
    <x v="0"/>
    <x v="117"/>
    <x v="9"/>
    <n v="708"/>
    <n v="8900000"/>
    <n v="5700000"/>
    <n v="8100000"/>
    <x v="101"/>
    <x v="0"/>
    <n v="9600000"/>
    <n v="11100000"/>
    <x v="0"/>
    <x v="370"/>
    <n v="25900000"/>
    <x v="4"/>
    <n v="1850000"/>
    <x v="0"/>
  </r>
  <r>
    <x v="2497"/>
    <x v="0"/>
    <x v="1"/>
    <x v="0"/>
    <x v="26"/>
    <x v="3"/>
    <x v="297"/>
    <x v="8"/>
    <n v="829"/>
    <n v="200000"/>
    <n v="1600000"/>
    <n v="4600000"/>
    <x v="9"/>
    <x v="0"/>
    <n v="2600000"/>
    <n v="4200000"/>
    <x v="4"/>
    <x v="567"/>
    <n v="8100000"/>
    <x v="3"/>
    <n v="300000"/>
    <x v="0"/>
  </r>
  <r>
    <x v="2498"/>
    <x v="5"/>
    <x v="1"/>
    <x v="0"/>
    <x v="49"/>
    <x v="0"/>
    <x v="178"/>
    <x v="0"/>
    <n v="854"/>
    <n v="4500000"/>
    <n v="5100000"/>
    <n v="6300000"/>
    <x v="22"/>
    <x v="0"/>
    <n v="5600000"/>
    <n v="8100000"/>
    <x v="4"/>
    <x v="69"/>
    <n v="18500000"/>
    <x v="1"/>
    <n v="675000"/>
    <x v="0"/>
  </r>
  <r>
    <x v="2499"/>
    <x v="2"/>
    <x v="1"/>
    <x v="1"/>
    <x v="16"/>
    <x v="0"/>
    <x v="112"/>
    <x v="8"/>
    <n v="899"/>
    <n v="2400000"/>
    <n v="4200000"/>
    <n v="6000000"/>
    <x v="55"/>
    <x v="0"/>
    <n v="4700000"/>
    <n v="6700000"/>
    <x v="4"/>
    <x v="635"/>
    <n v="15300000"/>
    <x v="1"/>
    <n v="478571"/>
    <x v="0"/>
  </r>
  <r>
    <x v="2500"/>
    <x v="1"/>
    <x v="1"/>
    <x v="1"/>
    <x v="29"/>
    <x v="0"/>
    <x v="41"/>
    <x v="9"/>
    <n v="589"/>
    <n v="3600000"/>
    <n v="0"/>
    <n v="11200000"/>
    <x v="93"/>
    <x v="0"/>
    <n v="9400000"/>
    <n v="13400000"/>
    <x v="2"/>
    <x v="468"/>
    <n v="18400000"/>
    <x v="1"/>
    <n v="2233333"/>
    <x v="0"/>
  </r>
  <r>
    <x v="2501"/>
    <x v="4"/>
    <x v="0"/>
    <x v="1"/>
    <x v="66"/>
    <x v="0"/>
    <x v="292"/>
    <x v="9"/>
    <n v="571"/>
    <n v="4700000"/>
    <n v="0"/>
    <n v="22600000"/>
    <x v="52"/>
    <x v="0"/>
    <n v="21800000"/>
    <n v="26000000"/>
    <x v="2"/>
    <x v="378"/>
    <n v="34500000"/>
    <x v="2"/>
    <n v="4333333"/>
    <x v="0"/>
  </r>
  <r>
    <x v="2502"/>
    <x v="0"/>
    <x v="1"/>
    <x v="1"/>
    <x v="72"/>
    <x v="0"/>
    <x v="83"/>
    <x v="9"/>
    <n v="708"/>
    <n v="6900000"/>
    <n v="200000"/>
    <n v="9900000"/>
    <x v="85"/>
    <x v="0"/>
    <n v="2900000"/>
    <n v="6400000"/>
    <x v="0"/>
    <x v="221"/>
    <n v="19500000"/>
    <x v="1"/>
    <n v="1066667"/>
    <x v="0"/>
  </r>
  <r>
    <x v="2503"/>
    <x v="0"/>
    <x v="1"/>
    <x v="0"/>
    <x v="34"/>
    <x v="0"/>
    <x v="179"/>
    <x v="7"/>
    <n v="328"/>
    <n v="2400000"/>
    <n v="4800000"/>
    <n v="10900000"/>
    <x v="125"/>
    <x v="1"/>
    <n v="15900000"/>
    <n v="19600000"/>
    <x v="1"/>
    <x v="49"/>
    <n v="23600000"/>
    <x v="4"/>
    <n v="1225000"/>
    <x v="0"/>
  </r>
  <r>
    <x v="2504"/>
    <x v="2"/>
    <x v="0"/>
    <x v="1"/>
    <x v="80"/>
    <x v="0"/>
    <x v="70"/>
    <x v="1"/>
    <n v="564"/>
    <n v="20800000"/>
    <n v="15200000"/>
    <n v="29800000"/>
    <x v="46"/>
    <x v="0"/>
    <n v="22100000"/>
    <n v="33500000"/>
    <x v="2"/>
    <x v="636"/>
    <n v="75000000"/>
    <x v="0"/>
    <n v="4187500"/>
    <x v="0"/>
  </r>
  <r>
    <x v="2505"/>
    <x v="2"/>
    <x v="1"/>
    <x v="0"/>
    <x v="24"/>
    <x v="0"/>
    <x v="256"/>
    <x v="1"/>
    <n v="693"/>
    <n v="18300000"/>
    <n v="4500000"/>
    <n v="29600000"/>
    <x v="21"/>
    <x v="0"/>
    <n v="11800000"/>
    <n v="19000000"/>
    <x v="3"/>
    <x v="535"/>
    <n v="61400000"/>
    <x v="0"/>
    <n v="2375000"/>
    <x v="0"/>
  </r>
  <r>
    <x v="2506"/>
    <x v="4"/>
    <x v="1"/>
    <x v="1"/>
    <x v="88"/>
    <x v="0"/>
    <x v="7"/>
    <x v="8"/>
    <n v="626"/>
    <n v="16400000"/>
    <n v="4600000"/>
    <n v="17600000"/>
    <x v="37"/>
    <x v="0"/>
    <n v="6800000"/>
    <n v="15000000"/>
    <x v="3"/>
    <x v="405"/>
    <n v="44500000"/>
    <x v="0"/>
    <n v="1071429"/>
    <x v="0"/>
  </r>
  <r>
    <x v="2507"/>
    <x v="4"/>
    <x v="0"/>
    <x v="0"/>
    <x v="47"/>
    <x v="0"/>
    <x v="150"/>
    <x v="0"/>
    <n v="470"/>
    <n v="9900000"/>
    <n v="10700000"/>
    <n v="14600000"/>
    <x v="67"/>
    <x v="1"/>
    <n v="8600000"/>
    <n v="15600000"/>
    <x v="1"/>
    <x v="440"/>
    <n v="40800000"/>
    <x v="0"/>
    <n v="1300000"/>
    <x v="0"/>
  </r>
  <r>
    <x v="2508"/>
    <x v="0"/>
    <x v="1"/>
    <x v="1"/>
    <x v="86"/>
    <x v="0"/>
    <x v="216"/>
    <x v="1"/>
    <n v="849"/>
    <n v="400000"/>
    <n v="5300000"/>
    <n v="10400000"/>
    <x v="13"/>
    <x v="0"/>
    <n v="8100000"/>
    <n v="12500000"/>
    <x v="4"/>
    <x v="186"/>
    <n v="19300000"/>
    <x v="1"/>
    <n v="1562500"/>
    <x v="0"/>
  </r>
  <r>
    <x v="2509"/>
    <x v="3"/>
    <x v="1"/>
    <x v="0"/>
    <x v="2"/>
    <x v="0"/>
    <x v="42"/>
    <x v="7"/>
    <n v="547"/>
    <n v="21900000"/>
    <n v="7000000"/>
    <n v="31900000"/>
    <x v="96"/>
    <x v="1"/>
    <n v="18400000"/>
    <n v="27800000"/>
    <x v="2"/>
    <x v="572"/>
    <n v="69900000"/>
    <x v="0"/>
    <n v="1737500"/>
    <x v="0"/>
  </r>
  <r>
    <x v="2510"/>
    <x v="1"/>
    <x v="1"/>
    <x v="1"/>
    <x v="70"/>
    <x v="0"/>
    <x v="125"/>
    <x v="5"/>
    <n v="417"/>
    <n v="5600000"/>
    <n v="3900000"/>
    <n v="11800000"/>
    <x v="99"/>
    <x v="0"/>
    <n v="8500000"/>
    <n v="15100000"/>
    <x v="1"/>
    <x v="553"/>
    <n v="25900000"/>
    <x v="4"/>
    <n v="7550000"/>
    <x v="0"/>
  </r>
  <r>
    <x v="2511"/>
    <x v="4"/>
    <x v="0"/>
    <x v="0"/>
    <x v="36"/>
    <x v="0"/>
    <x v="304"/>
    <x v="5"/>
    <n v="358"/>
    <n v="13600000"/>
    <n v="12300000"/>
    <n v="20400000"/>
    <x v="68"/>
    <x v="1"/>
    <n v="7600000"/>
    <n v="14900000"/>
    <x v="1"/>
    <x v="511"/>
    <n v="53600000"/>
    <x v="0"/>
    <n v="7450000"/>
    <x v="0"/>
  </r>
  <r>
    <x v="2512"/>
    <x v="3"/>
    <x v="1"/>
    <x v="1"/>
    <x v="77"/>
    <x v="2"/>
    <x v="140"/>
    <x v="7"/>
    <n v="826"/>
    <n v="200000"/>
    <n v="1700000"/>
    <n v="5100000"/>
    <x v="28"/>
    <x v="0"/>
    <n v="1700000"/>
    <n v="3100000"/>
    <x v="4"/>
    <x v="593"/>
    <n v="8300000"/>
    <x v="3"/>
    <n v="193750"/>
    <x v="2"/>
  </r>
  <r>
    <x v="2513"/>
    <x v="1"/>
    <x v="1"/>
    <x v="0"/>
    <x v="69"/>
    <x v="3"/>
    <x v="297"/>
    <x v="9"/>
    <n v="836"/>
    <n v="1300000"/>
    <n v="1900000"/>
    <n v="6800000"/>
    <x v="55"/>
    <x v="0"/>
    <n v="2200000"/>
    <n v="4200000"/>
    <x v="4"/>
    <x v="154"/>
    <n v="11800000"/>
    <x v="1"/>
    <n v="700000"/>
    <x v="0"/>
  </r>
  <r>
    <x v="2514"/>
    <x v="2"/>
    <x v="0"/>
    <x v="0"/>
    <x v="15"/>
    <x v="1"/>
    <x v="162"/>
    <x v="3"/>
    <n v="509"/>
    <n v="400000"/>
    <n v="300000"/>
    <n v="1400000"/>
    <x v="19"/>
    <x v="1"/>
    <n v="1400000"/>
    <n v="1700000"/>
    <x v="2"/>
    <x v="584"/>
    <n v="2600000"/>
    <x v="3"/>
    <n v="170000"/>
    <x v="2"/>
  </r>
  <r>
    <x v="2515"/>
    <x v="0"/>
    <x v="1"/>
    <x v="1"/>
    <x v="7"/>
    <x v="0"/>
    <x v="44"/>
    <x v="2"/>
    <n v="581"/>
    <n v="15200000"/>
    <n v="7800000"/>
    <n v="11400000"/>
    <x v="18"/>
    <x v="0"/>
    <n v="12000000"/>
    <n v="20500000"/>
    <x v="2"/>
    <x v="220"/>
    <n v="40100000"/>
    <x v="0"/>
    <n v="1025000"/>
    <x v="0"/>
  </r>
  <r>
    <x v="2516"/>
    <x v="4"/>
    <x v="0"/>
    <x v="0"/>
    <x v="57"/>
    <x v="4"/>
    <x v="85"/>
    <x v="4"/>
    <n v="359"/>
    <n v="100000"/>
    <n v="0"/>
    <n v="1000000"/>
    <x v="70"/>
    <x v="0"/>
    <n v="900000"/>
    <n v="1100000"/>
    <x v="1"/>
    <x v="513"/>
    <n v="1400000"/>
    <x v="3"/>
    <n v="275000"/>
    <x v="0"/>
  </r>
  <r>
    <x v="2517"/>
    <x v="3"/>
    <x v="0"/>
    <x v="1"/>
    <x v="90"/>
    <x v="0"/>
    <x v="349"/>
    <x v="3"/>
    <n v="517"/>
    <n v="1200000"/>
    <n v="2900000"/>
    <n v="5400000"/>
    <x v="28"/>
    <x v="1"/>
    <n v="5700000"/>
    <n v="7100000"/>
    <x v="2"/>
    <x v="415"/>
    <n v="11600000"/>
    <x v="1"/>
    <n v="710000"/>
    <x v="0"/>
  </r>
  <r>
    <x v="2518"/>
    <x v="5"/>
    <x v="1"/>
    <x v="1"/>
    <x v="7"/>
    <x v="0"/>
    <x v="277"/>
    <x v="8"/>
    <n v="442"/>
    <n v="11700000"/>
    <n v="7300000"/>
    <n v="17900000"/>
    <x v="36"/>
    <x v="1"/>
    <n v="13600000"/>
    <n v="20100000"/>
    <x v="1"/>
    <x v="420"/>
    <n v="42600000"/>
    <x v="0"/>
    <n v="1435714"/>
    <x v="0"/>
  </r>
  <r>
    <x v="2519"/>
    <x v="5"/>
    <x v="1"/>
    <x v="1"/>
    <x v="9"/>
    <x v="2"/>
    <x v="226"/>
    <x v="7"/>
    <n v="346"/>
    <n v="1900000"/>
    <n v="300000"/>
    <n v="2200000"/>
    <x v="33"/>
    <x v="1"/>
    <n v="1900000"/>
    <n v="2700000"/>
    <x v="1"/>
    <x v="180"/>
    <n v="5500000"/>
    <x v="3"/>
    <n v="168750"/>
    <x v="2"/>
  </r>
  <r>
    <x v="2520"/>
    <x v="3"/>
    <x v="0"/>
    <x v="0"/>
    <x v="40"/>
    <x v="0"/>
    <x v="326"/>
    <x v="9"/>
    <n v="742"/>
    <n v="4200000"/>
    <n v="600000"/>
    <n v="32800000"/>
    <x v="37"/>
    <x v="0"/>
    <n v="25800000"/>
    <n v="34000000"/>
    <x v="0"/>
    <x v="544"/>
    <n v="46900000"/>
    <x v="0"/>
    <n v="5666667"/>
    <x v="0"/>
  </r>
  <r>
    <x v="2521"/>
    <x v="5"/>
    <x v="0"/>
    <x v="1"/>
    <x v="51"/>
    <x v="0"/>
    <x v="178"/>
    <x v="3"/>
    <n v="626"/>
    <n v="7100000"/>
    <n v="5500000"/>
    <n v="7200000"/>
    <x v="30"/>
    <x v="0"/>
    <n v="5200000"/>
    <n v="8100000"/>
    <x v="3"/>
    <x v="146"/>
    <n v="23300000"/>
    <x v="4"/>
    <n v="810000"/>
    <x v="0"/>
  </r>
  <r>
    <x v="2522"/>
    <x v="1"/>
    <x v="1"/>
    <x v="1"/>
    <x v="3"/>
    <x v="0"/>
    <x v="119"/>
    <x v="4"/>
    <n v="619"/>
    <n v="9000000"/>
    <n v="1100000"/>
    <n v="23000000"/>
    <x v="57"/>
    <x v="0"/>
    <n v="22500000"/>
    <n v="28800000"/>
    <x v="3"/>
    <x v="57"/>
    <n v="41300000"/>
    <x v="0"/>
    <n v="7200000"/>
    <x v="0"/>
  </r>
  <r>
    <x v="2523"/>
    <x v="0"/>
    <x v="1"/>
    <x v="1"/>
    <x v="82"/>
    <x v="0"/>
    <x v="137"/>
    <x v="2"/>
    <n v="734"/>
    <n v="9100000"/>
    <n v="5500000"/>
    <n v="23000000"/>
    <x v="35"/>
    <x v="0"/>
    <n v="13000000"/>
    <n v="17900000"/>
    <x v="0"/>
    <x v="544"/>
    <n v="45100000"/>
    <x v="0"/>
    <n v="895000"/>
    <x v="0"/>
  </r>
  <r>
    <x v="2524"/>
    <x v="5"/>
    <x v="0"/>
    <x v="1"/>
    <x v="23"/>
    <x v="0"/>
    <x v="308"/>
    <x v="9"/>
    <n v="420"/>
    <n v="15100000"/>
    <n v="11500000"/>
    <n v="15300000"/>
    <x v="43"/>
    <x v="1"/>
    <n v="16900000"/>
    <n v="25600000"/>
    <x v="1"/>
    <x v="224"/>
    <n v="48900000"/>
    <x v="0"/>
    <n v="4266667"/>
    <x v="0"/>
  </r>
  <r>
    <x v="2525"/>
    <x v="3"/>
    <x v="1"/>
    <x v="1"/>
    <x v="45"/>
    <x v="0"/>
    <x v="293"/>
    <x v="6"/>
    <n v="600"/>
    <n v="3900000"/>
    <n v="600000"/>
    <n v="10400000"/>
    <x v="54"/>
    <x v="0"/>
    <n v="2700000"/>
    <n v="8300000"/>
    <x v="3"/>
    <x v="200"/>
    <n v="18800000"/>
    <x v="1"/>
    <n v="461111"/>
    <x v="0"/>
  </r>
  <r>
    <x v="2526"/>
    <x v="2"/>
    <x v="0"/>
    <x v="1"/>
    <x v="14"/>
    <x v="0"/>
    <x v="146"/>
    <x v="0"/>
    <n v="440"/>
    <n v="4000000"/>
    <n v="3300000"/>
    <n v="16600000"/>
    <x v="6"/>
    <x v="1"/>
    <n v="8900000"/>
    <n v="13200000"/>
    <x v="1"/>
    <x v="238"/>
    <n v="28600000"/>
    <x v="4"/>
    <n v="1100000"/>
    <x v="0"/>
  </r>
  <r>
    <x v="2527"/>
    <x v="3"/>
    <x v="1"/>
    <x v="1"/>
    <x v="26"/>
    <x v="3"/>
    <x v="225"/>
    <x v="7"/>
    <n v="820"/>
    <n v="1700000"/>
    <n v="1200000"/>
    <n v="4000000"/>
    <x v="25"/>
    <x v="0"/>
    <n v="4200000"/>
    <n v="5200000"/>
    <x v="4"/>
    <x v="473"/>
    <n v="8600000"/>
    <x v="3"/>
    <n v="325000"/>
    <x v="0"/>
  </r>
  <r>
    <x v="2528"/>
    <x v="1"/>
    <x v="0"/>
    <x v="0"/>
    <x v="72"/>
    <x v="0"/>
    <x v="157"/>
    <x v="1"/>
    <n v="437"/>
    <n v="5800000"/>
    <n v="0"/>
    <n v="5800000"/>
    <x v="1"/>
    <x v="1"/>
    <n v="4500000"/>
    <n v="7800000"/>
    <x v="1"/>
    <x v="81"/>
    <n v="14100000"/>
    <x v="1"/>
    <n v="975000"/>
    <x v="0"/>
  </r>
  <r>
    <x v="2529"/>
    <x v="5"/>
    <x v="1"/>
    <x v="1"/>
    <x v="61"/>
    <x v="4"/>
    <x v="23"/>
    <x v="0"/>
    <n v="468"/>
    <n v="700000"/>
    <n v="0"/>
    <n v="1500000"/>
    <x v="66"/>
    <x v="1"/>
    <n v="1000000"/>
    <n v="1400000"/>
    <x v="1"/>
    <x v="65"/>
    <n v="2600000"/>
    <x v="3"/>
    <n v="116667"/>
    <x v="1"/>
  </r>
  <r>
    <x v="2530"/>
    <x v="1"/>
    <x v="1"/>
    <x v="1"/>
    <x v="22"/>
    <x v="0"/>
    <x v="171"/>
    <x v="1"/>
    <n v="368"/>
    <n v="2200000"/>
    <n v="200000"/>
    <n v="5600000"/>
    <x v="1"/>
    <x v="1"/>
    <n v="5800000"/>
    <n v="9100000"/>
    <x v="1"/>
    <x v="299"/>
    <n v="10400000"/>
    <x v="1"/>
    <n v="1137500"/>
    <x v="0"/>
  </r>
  <r>
    <x v="2531"/>
    <x v="4"/>
    <x v="0"/>
    <x v="0"/>
    <x v="7"/>
    <x v="0"/>
    <x v="215"/>
    <x v="5"/>
    <n v="871"/>
    <n v="3200000"/>
    <n v="1700000"/>
    <n v="14400000"/>
    <x v="16"/>
    <x v="0"/>
    <n v="15800000"/>
    <n v="21900000"/>
    <x v="4"/>
    <x v="167"/>
    <n v="25000000"/>
    <x v="4"/>
    <n v="10950000"/>
    <x v="0"/>
  </r>
  <r>
    <x v="2532"/>
    <x v="5"/>
    <x v="0"/>
    <x v="0"/>
    <x v="4"/>
    <x v="0"/>
    <x v="322"/>
    <x v="4"/>
    <n v="816"/>
    <n v="21800000"/>
    <n v="12200000"/>
    <n v="26100000"/>
    <x v="18"/>
    <x v="0"/>
    <n v="29400000"/>
    <n v="37900000"/>
    <x v="4"/>
    <x v="492"/>
    <n v="69900000"/>
    <x v="0"/>
    <n v="9475000"/>
    <x v="0"/>
  </r>
  <r>
    <x v="2533"/>
    <x v="3"/>
    <x v="0"/>
    <x v="0"/>
    <x v="24"/>
    <x v="0"/>
    <x v="368"/>
    <x v="4"/>
    <n v="773"/>
    <n v="10600000"/>
    <n v="4100000"/>
    <n v="18900000"/>
    <x v="114"/>
    <x v="0"/>
    <n v="21300000"/>
    <n v="32800000"/>
    <x v="0"/>
    <x v="242"/>
    <n v="42600000"/>
    <x v="0"/>
    <n v="8200000"/>
    <x v="0"/>
  </r>
  <r>
    <x v="2534"/>
    <x v="2"/>
    <x v="1"/>
    <x v="0"/>
    <x v="8"/>
    <x v="1"/>
    <x v="345"/>
    <x v="8"/>
    <n v="576"/>
    <n v="1200000"/>
    <n v="1300000"/>
    <n v="2600000"/>
    <x v="66"/>
    <x v="0"/>
    <n v="2600000"/>
    <n v="3000000"/>
    <x v="2"/>
    <x v="303"/>
    <n v="5900000"/>
    <x v="3"/>
    <n v="214286"/>
    <x v="0"/>
  </r>
  <r>
    <x v="2535"/>
    <x v="5"/>
    <x v="0"/>
    <x v="0"/>
    <x v="27"/>
    <x v="3"/>
    <x v="90"/>
    <x v="8"/>
    <n v="673"/>
    <n v="1900000"/>
    <n v="2700000"/>
    <n v="3700000"/>
    <x v="65"/>
    <x v="0"/>
    <n v="3200000"/>
    <n v="4500000"/>
    <x v="3"/>
    <x v="349"/>
    <n v="9900000"/>
    <x v="3"/>
    <n v="321429"/>
    <x v="0"/>
  </r>
  <r>
    <x v="2536"/>
    <x v="1"/>
    <x v="0"/>
    <x v="1"/>
    <x v="4"/>
    <x v="0"/>
    <x v="350"/>
    <x v="2"/>
    <n v="760"/>
    <n v="21500000"/>
    <n v="9400000"/>
    <n v="33400000"/>
    <x v="127"/>
    <x v="0"/>
    <n v="20500000"/>
    <n v="34100000"/>
    <x v="0"/>
    <x v="637"/>
    <n v="74100000"/>
    <x v="0"/>
    <n v="1705000"/>
    <x v="0"/>
  </r>
  <r>
    <x v="2537"/>
    <x v="3"/>
    <x v="1"/>
    <x v="1"/>
    <x v="10"/>
    <x v="0"/>
    <x v="57"/>
    <x v="0"/>
    <n v="678"/>
    <n v="3400000"/>
    <n v="3000000"/>
    <n v="10900000"/>
    <x v="125"/>
    <x v="0"/>
    <n v="3800000"/>
    <n v="7500000"/>
    <x v="3"/>
    <x v="83"/>
    <n v="20200000"/>
    <x v="4"/>
    <n v="625000"/>
    <x v="0"/>
  </r>
  <r>
    <x v="2538"/>
    <x v="4"/>
    <x v="1"/>
    <x v="1"/>
    <x v="45"/>
    <x v="0"/>
    <x v="30"/>
    <x v="8"/>
    <n v="893"/>
    <n v="6000000"/>
    <n v="4700000"/>
    <n v="12900000"/>
    <x v="32"/>
    <x v="0"/>
    <n v="6800000"/>
    <n v="12000000"/>
    <x v="4"/>
    <x v="115"/>
    <n v="27500000"/>
    <x v="4"/>
    <n v="857143"/>
    <x v="0"/>
  </r>
  <r>
    <x v="2539"/>
    <x v="1"/>
    <x v="0"/>
    <x v="1"/>
    <x v="44"/>
    <x v="0"/>
    <x v="255"/>
    <x v="6"/>
    <n v="754"/>
    <n v="6100000"/>
    <n v="3900000"/>
    <n v="6900000"/>
    <x v="47"/>
    <x v="0"/>
    <n v="4300000"/>
    <n v="9000000"/>
    <x v="0"/>
    <x v="497"/>
    <n v="20200000"/>
    <x v="4"/>
    <n v="500000"/>
    <x v="0"/>
  </r>
  <r>
    <x v="2540"/>
    <x v="2"/>
    <x v="0"/>
    <x v="1"/>
    <x v="50"/>
    <x v="1"/>
    <x v="8"/>
    <x v="1"/>
    <n v="617"/>
    <n v="1600000"/>
    <n v="400000"/>
    <n v="2400000"/>
    <x v="27"/>
    <x v="0"/>
    <n v="1300000"/>
    <n v="2200000"/>
    <x v="3"/>
    <x v="180"/>
    <n v="5100000"/>
    <x v="3"/>
    <n v="275000"/>
    <x v="0"/>
  </r>
  <r>
    <x v="2541"/>
    <x v="2"/>
    <x v="1"/>
    <x v="1"/>
    <x v="25"/>
    <x v="0"/>
    <x v="359"/>
    <x v="2"/>
    <n v="661"/>
    <n v="14600000"/>
    <n v="3400000"/>
    <n v="28900000"/>
    <x v="34"/>
    <x v="0"/>
    <n v="18600000"/>
    <n v="29500000"/>
    <x v="3"/>
    <x v="262"/>
    <n v="55300000"/>
    <x v="0"/>
    <n v="1475000"/>
    <x v="0"/>
  </r>
  <r>
    <x v="2542"/>
    <x v="5"/>
    <x v="0"/>
    <x v="1"/>
    <x v="74"/>
    <x v="0"/>
    <x v="354"/>
    <x v="0"/>
    <n v="356"/>
    <n v="10500000"/>
    <n v="2500000"/>
    <n v="15600000"/>
    <x v="4"/>
    <x v="1"/>
    <n v="7100000"/>
    <n v="12100000"/>
    <x v="1"/>
    <x v="348"/>
    <n v="32600000"/>
    <x v="2"/>
    <n v="1008333"/>
    <x v="0"/>
  </r>
  <r>
    <x v="2543"/>
    <x v="1"/>
    <x v="1"/>
    <x v="1"/>
    <x v="13"/>
    <x v="3"/>
    <x v="224"/>
    <x v="7"/>
    <n v="811"/>
    <n v="1100000"/>
    <n v="100000"/>
    <n v="5100000"/>
    <x v="12"/>
    <x v="0"/>
    <n v="4400000"/>
    <n v="6300000"/>
    <x v="4"/>
    <x v="79"/>
    <n v="8200000"/>
    <x v="3"/>
    <n v="393750"/>
    <x v="0"/>
  </r>
  <r>
    <x v="2544"/>
    <x v="1"/>
    <x v="1"/>
    <x v="0"/>
    <x v="45"/>
    <x v="0"/>
    <x v="19"/>
    <x v="5"/>
    <n v="730"/>
    <n v="9200000"/>
    <n v="4000000"/>
    <n v="14600000"/>
    <x v="17"/>
    <x v="0"/>
    <n v="9200000"/>
    <n v="14600000"/>
    <x v="0"/>
    <x v="110"/>
    <n v="31700000"/>
    <x v="2"/>
    <n v="7300000"/>
    <x v="0"/>
  </r>
  <r>
    <x v="2545"/>
    <x v="3"/>
    <x v="1"/>
    <x v="0"/>
    <x v="41"/>
    <x v="0"/>
    <x v="274"/>
    <x v="5"/>
    <n v="792"/>
    <n v="5300000"/>
    <n v="9400000"/>
    <n v="19900000"/>
    <x v="111"/>
    <x v="0"/>
    <n v="12700000"/>
    <n v="18000000"/>
    <x v="0"/>
    <x v="416"/>
    <n v="42000000"/>
    <x v="0"/>
    <n v="9000000"/>
    <x v="0"/>
  </r>
  <r>
    <x v="2546"/>
    <x v="3"/>
    <x v="1"/>
    <x v="1"/>
    <x v="88"/>
    <x v="0"/>
    <x v="267"/>
    <x v="9"/>
    <n v="798"/>
    <n v="15900000"/>
    <n v="5000000"/>
    <n v="12300000"/>
    <x v="10"/>
    <x v="0"/>
    <n v="12900000"/>
    <n v="16000000"/>
    <x v="0"/>
    <x v="474"/>
    <n v="39100000"/>
    <x v="2"/>
    <n v="2666667"/>
    <x v="0"/>
  </r>
  <r>
    <x v="2547"/>
    <x v="0"/>
    <x v="1"/>
    <x v="0"/>
    <x v="32"/>
    <x v="2"/>
    <x v="145"/>
    <x v="0"/>
    <n v="490"/>
    <n v="600000"/>
    <n v="1600000"/>
    <n v="5500000"/>
    <x v="65"/>
    <x v="1"/>
    <n v="1600000"/>
    <n v="2900000"/>
    <x v="1"/>
    <x v="257"/>
    <n v="9100000"/>
    <x v="3"/>
    <n v="241667"/>
    <x v="0"/>
  </r>
  <r>
    <x v="2548"/>
    <x v="0"/>
    <x v="0"/>
    <x v="1"/>
    <x v="69"/>
    <x v="3"/>
    <x v="111"/>
    <x v="9"/>
    <n v="448"/>
    <n v="2900000"/>
    <n v="300000"/>
    <n v="5600000"/>
    <x v="65"/>
    <x v="1"/>
    <n v="4200000"/>
    <n v="5500000"/>
    <x v="1"/>
    <x v="363"/>
    <n v="10600000"/>
    <x v="1"/>
    <n v="916667"/>
    <x v="0"/>
  </r>
  <r>
    <x v="2549"/>
    <x v="1"/>
    <x v="0"/>
    <x v="1"/>
    <x v="56"/>
    <x v="2"/>
    <x v="140"/>
    <x v="9"/>
    <n v="525"/>
    <n v="1900000"/>
    <n v="1700000"/>
    <n v="2800000"/>
    <x v="28"/>
    <x v="1"/>
    <n v="1700000"/>
    <n v="3100000"/>
    <x v="2"/>
    <x v="567"/>
    <n v="7400000"/>
    <x v="3"/>
    <n v="516667"/>
    <x v="0"/>
  </r>
  <r>
    <x v="2550"/>
    <x v="5"/>
    <x v="0"/>
    <x v="0"/>
    <x v="41"/>
    <x v="0"/>
    <x v="253"/>
    <x v="2"/>
    <n v="415"/>
    <n v="2200000"/>
    <n v="4800000"/>
    <n v="29200000"/>
    <x v="67"/>
    <x v="1"/>
    <n v="12200000"/>
    <n v="19200000"/>
    <x v="1"/>
    <x v="550"/>
    <n v="43600000"/>
    <x v="0"/>
    <n v="960000"/>
    <x v="0"/>
  </r>
  <r>
    <x v="2551"/>
    <x v="3"/>
    <x v="0"/>
    <x v="0"/>
    <x v="16"/>
    <x v="0"/>
    <x v="51"/>
    <x v="7"/>
    <n v="496"/>
    <n v="800000"/>
    <n v="2900000"/>
    <n v="9700000"/>
    <x v="51"/>
    <x v="1"/>
    <n v="8200000"/>
    <n v="10600000"/>
    <x v="1"/>
    <x v="267"/>
    <n v="16100000"/>
    <x v="1"/>
    <n v="662500"/>
    <x v="0"/>
  </r>
  <r>
    <x v="2552"/>
    <x v="5"/>
    <x v="1"/>
    <x v="1"/>
    <x v="29"/>
    <x v="0"/>
    <x v="269"/>
    <x v="1"/>
    <n v="543"/>
    <n v="2900000"/>
    <n v="100000"/>
    <n v="9900000"/>
    <x v="113"/>
    <x v="1"/>
    <n v="10400000"/>
    <n v="13100000"/>
    <x v="2"/>
    <x v="53"/>
    <n v="16500000"/>
    <x v="1"/>
    <n v="1637500"/>
    <x v="0"/>
  </r>
  <r>
    <x v="2553"/>
    <x v="3"/>
    <x v="0"/>
    <x v="0"/>
    <x v="23"/>
    <x v="0"/>
    <x v="53"/>
    <x v="0"/>
    <n v="520"/>
    <n v="4700000"/>
    <n v="11900000"/>
    <n v="17000000"/>
    <x v="78"/>
    <x v="1"/>
    <n v="14600000"/>
    <n v="18400000"/>
    <x v="2"/>
    <x v="242"/>
    <n v="40600000"/>
    <x v="0"/>
    <n v="1533333"/>
    <x v="0"/>
  </r>
  <r>
    <x v="2554"/>
    <x v="4"/>
    <x v="1"/>
    <x v="1"/>
    <x v="12"/>
    <x v="0"/>
    <x v="274"/>
    <x v="8"/>
    <n v="307"/>
    <n v="5300000"/>
    <n v="5600000"/>
    <n v="12800000"/>
    <x v="1"/>
    <x v="1"/>
    <n v="14700000"/>
    <n v="18000000"/>
    <x v="1"/>
    <x v="216"/>
    <n v="28700000"/>
    <x v="4"/>
    <n v="1285714"/>
    <x v="0"/>
  </r>
  <r>
    <x v="2555"/>
    <x v="0"/>
    <x v="0"/>
    <x v="0"/>
    <x v="69"/>
    <x v="3"/>
    <x v="203"/>
    <x v="8"/>
    <n v="502"/>
    <n v="1400000"/>
    <n v="1100000"/>
    <n v="4400000"/>
    <x v="65"/>
    <x v="1"/>
    <n v="4400000"/>
    <n v="5700000"/>
    <x v="2"/>
    <x v="473"/>
    <n v="8700000"/>
    <x v="3"/>
    <n v="407143"/>
    <x v="0"/>
  </r>
  <r>
    <x v="2556"/>
    <x v="0"/>
    <x v="0"/>
    <x v="1"/>
    <x v="14"/>
    <x v="0"/>
    <x v="30"/>
    <x v="9"/>
    <n v="505"/>
    <n v="3400000"/>
    <n v="3800000"/>
    <n v="18000000"/>
    <x v="86"/>
    <x v="1"/>
    <n v="9700000"/>
    <n v="12000000"/>
    <x v="2"/>
    <x v="252"/>
    <n v="29900000"/>
    <x v="4"/>
    <n v="2000000"/>
    <x v="0"/>
  </r>
  <r>
    <x v="2557"/>
    <x v="0"/>
    <x v="1"/>
    <x v="1"/>
    <x v="11"/>
    <x v="0"/>
    <x v="139"/>
    <x v="4"/>
    <n v="304"/>
    <n v="14400000"/>
    <n v="7100000"/>
    <n v="24300000"/>
    <x v="98"/>
    <x v="0"/>
    <n v="13100000"/>
    <n v="23100000"/>
    <x v="1"/>
    <x v="270"/>
    <n v="52500000"/>
    <x v="0"/>
    <n v="5775000"/>
    <x v="0"/>
  </r>
  <r>
    <x v="2558"/>
    <x v="3"/>
    <x v="1"/>
    <x v="0"/>
    <x v="18"/>
    <x v="0"/>
    <x v="131"/>
    <x v="3"/>
    <n v="719"/>
    <n v="5800000"/>
    <n v="1900000"/>
    <n v="12400000"/>
    <x v="10"/>
    <x v="0"/>
    <n v="14400000"/>
    <n v="17500000"/>
    <x v="0"/>
    <x v="209"/>
    <n v="25900000"/>
    <x v="4"/>
    <n v="1750000"/>
    <x v="0"/>
  </r>
  <r>
    <x v="2559"/>
    <x v="1"/>
    <x v="0"/>
    <x v="1"/>
    <x v="88"/>
    <x v="0"/>
    <x v="11"/>
    <x v="6"/>
    <n v="855"/>
    <n v="13400000"/>
    <n v="6300000"/>
    <n v="14500000"/>
    <x v="93"/>
    <x v="0"/>
    <n v="18700000"/>
    <n v="22700000"/>
    <x v="4"/>
    <x v="341"/>
    <n v="40100000"/>
    <x v="0"/>
    <n v="1261111"/>
    <x v="0"/>
  </r>
  <r>
    <x v="2560"/>
    <x v="4"/>
    <x v="1"/>
    <x v="0"/>
    <x v="95"/>
    <x v="0"/>
    <x v="98"/>
    <x v="6"/>
    <n v="593"/>
    <n v="6800000"/>
    <n v="4800000"/>
    <n v="13200000"/>
    <x v="11"/>
    <x v="0"/>
    <n v="9400000"/>
    <n v="15800000"/>
    <x v="2"/>
    <x v="97"/>
    <n v="30800000"/>
    <x v="2"/>
    <n v="877778"/>
    <x v="0"/>
  </r>
  <r>
    <x v="2561"/>
    <x v="5"/>
    <x v="1"/>
    <x v="1"/>
    <x v="50"/>
    <x v="1"/>
    <x v="23"/>
    <x v="3"/>
    <n v="523"/>
    <n v="700000"/>
    <n v="1100000"/>
    <n v="1600000"/>
    <x v="27"/>
    <x v="1"/>
    <n v="500000"/>
    <n v="1400000"/>
    <x v="2"/>
    <x v="548"/>
    <n v="4100000"/>
    <x v="3"/>
    <n v="140000"/>
    <x v="1"/>
  </r>
  <r>
    <x v="2562"/>
    <x v="1"/>
    <x v="1"/>
    <x v="1"/>
    <x v="91"/>
    <x v="0"/>
    <x v="269"/>
    <x v="8"/>
    <n v="385"/>
    <n v="10600000"/>
    <n v="6800000"/>
    <n v="9200000"/>
    <x v="35"/>
    <x v="1"/>
    <n v="8200000"/>
    <n v="13100000"/>
    <x v="1"/>
    <x v="103"/>
    <n v="30300000"/>
    <x v="2"/>
    <n v="935714"/>
    <x v="0"/>
  </r>
  <r>
    <x v="2563"/>
    <x v="1"/>
    <x v="0"/>
    <x v="1"/>
    <x v="64"/>
    <x v="0"/>
    <x v="118"/>
    <x v="9"/>
    <n v="783"/>
    <n v="3900000"/>
    <n v="4800000"/>
    <n v="21800000"/>
    <x v="4"/>
    <x v="0"/>
    <n v="14300000"/>
    <n v="19300000"/>
    <x v="0"/>
    <x v="60"/>
    <n v="37600000"/>
    <x v="2"/>
    <n v="3216667"/>
    <x v="0"/>
  </r>
  <r>
    <x v="2564"/>
    <x v="3"/>
    <x v="0"/>
    <x v="1"/>
    <x v="9"/>
    <x v="2"/>
    <x v="318"/>
    <x v="5"/>
    <n v="538"/>
    <n v="400000"/>
    <n v="1300000"/>
    <n v="4300000"/>
    <x v="9"/>
    <x v="0"/>
    <n v="2300000"/>
    <n v="3900000"/>
    <x v="2"/>
    <x v="145"/>
    <n v="7100000"/>
    <x v="3"/>
    <n v="1950000"/>
    <x v="0"/>
  </r>
  <r>
    <x v="2565"/>
    <x v="2"/>
    <x v="1"/>
    <x v="1"/>
    <x v="35"/>
    <x v="0"/>
    <x v="277"/>
    <x v="5"/>
    <n v="506"/>
    <n v="16800000"/>
    <n v="800000"/>
    <n v="32700000"/>
    <x v="135"/>
    <x v="1"/>
    <n v="9100000"/>
    <n v="20100000"/>
    <x v="2"/>
    <x v="381"/>
    <n v="59800000"/>
    <x v="0"/>
    <n v="10050000"/>
    <x v="0"/>
  </r>
  <r>
    <x v="2566"/>
    <x v="4"/>
    <x v="1"/>
    <x v="1"/>
    <x v="71"/>
    <x v="0"/>
    <x v="75"/>
    <x v="5"/>
    <n v="461"/>
    <n v="1400000"/>
    <n v="3000000"/>
    <n v="4700000"/>
    <x v="64"/>
    <x v="0"/>
    <n v="6500000"/>
    <n v="8600000"/>
    <x v="1"/>
    <x v="278"/>
    <n v="11300000"/>
    <x v="1"/>
    <n v="4300000"/>
    <x v="0"/>
  </r>
  <r>
    <x v="2567"/>
    <x v="4"/>
    <x v="1"/>
    <x v="1"/>
    <x v="34"/>
    <x v="0"/>
    <x v="176"/>
    <x v="1"/>
    <n v="666"/>
    <n v="3800000"/>
    <n v="4700000"/>
    <n v="18000000"/>
    <x v="3"/>
    <x v="0"/>
    <n v="12100000"/>
    <n v="20000000"/>
    <x v="3"/>
    <x v="414"/>
    <n v="32000000"/>
    <x v="2"/>
    <n v="2500000"/>
    <x v="0"/>
  </r>
  <r>
    <x v="2568"/>
    <x v="2"/>
    <x v="1"/>
    <x v="1"/>
    <x v="60"/>
    <x v="0"/>
    <x v="309"/>
    <x v="2"/>
    <n v="561"/>
    <n v="5500000"/>
    <n v="8000000"/>
    <n v="12000000"/>
    <x v="93"/>
    <x v="0"/>
    <n v="12300000"/>
    <n v="16300000"/>
    <x v="2"/>
    <x v="562"/>
    <n v="29900000"/>
    <x v="4"/>
    <n v="815000"/>
    <x v="0"/>
  </r>
  <r>
    <x v="2569"/>
    <x v="3"/>
    <x v="1"/>
    <x v="0"/>
    <x v="12"/>
    <x v="0"/>
    <x v="87"/>
    <x v="3"/>
    <n v="345"/>
    <n v="12300000"/>
    <n v="5000000"/>
    <n v="14100000"/>
    <x v="57"/>
    <x v="1"/>
    <n v="4500000"/>
    <n v="10800000"/>
    <x v="1"/>
    <x v="521"/>
    <n v="36400000"/>
    <x v="2"/>
    <n v="1080000"/>
    <x v="0"/>
  </r>
  <r>
    <x v="2570"/>
    <x v="4"/>
    <x v="1"/>
    <x v="1"/>
    <x v="96"/>
    <x v="0"/>
    <x v="216"/>
    <x v="8"/>
    <n v="862"/>
    <n v="11300000"/>
    <n v="1500000"/>
    <n v="21900000"/>
    <x v="60"/>
    <x v="0"/>
    <n v="5700000"/>
    <n v="12500000"/>
    <x v="4"/>
    <x v="42"/>
    <n v="40800000"/>
    <x v="0"/>
    <n v="892857"/>
    <x v="0"/>
  </r>
  <r>
    <x v="2571"/>
    <x v="2"/>
    <x v="1"/>
    <x v="0"/>
    <x v="79"/>
    <x v="0"/>
    <x v="127"/>
    <x v="3"/>
    <n v="686"/>
    <n v="20400000"/>
    <n v="8700000"/>
    <n v="19200000"/>
    <x v="42"/>
    <x v="0"/>
    <n v="16100000"/>
    <n v="22300000"/>
    <x v="3"/>
    <x v="13"/>
    <n v="56400000"/>
    <x v="0"/>
    <n v="2230000"/>
    <x v="0"/>
  </r>
  <r>
    <x v="2572"/>
    <x v="4"/>
    <x v="0"/>
    <x v="1"/>
    <x v="23"/>
    <x v="0"/>
    <x v="179"/>
    <x v="1"/>
    <n v="708"/>
    <n v="17600000"/>
    <n v="2600000"/>
    <n v="24300000"/>
    <x v="84"/>
    <x v="0"/>
    <n v="15100000"/>
    <n v="19600000"/>
    <x v="0"/>
    <x v="256"/>
    <n v="51500000"/>
    <x v="0"/>
    <n v="2450000"/>
    <x v="0"/>
  </r>
  <r>
    <x v="2573"/>
    <x v="4"/>
    <x v="1"/>
    <x v="0"/>
    <x v="47"/>
    <x v="0"/>
    <x v="69"/>
    <x v="2"/>
    <n v="656"/>
    <n v="9600000"/>
    <n v="9200000"/>
    <n v="11600000"/>
    <x v="36"/>
    <x v="0"/>
    <n v="8300000"/>
    <n v="14800000"/>
    <x v="3"/>
    <x v="331"/>
    <n v="36000000"/>
    <x v="2"/>
    <n v="740000"/>
    <x v="0"/>
  </r>
  <r>
    <x v="2574"/>
    <x v="4"/>
    <x v="0"/>
    <x v="0"/>
    <x v="69"/>
    <x v="3"/>
    <x v="204"/>
    <x v="8"/>
    <n v="743"/>
    <n v="2600000"/>
    <n v="1000000"/>
    <n v="4500000"/>
    <x v="101"/>
    <x v="0"/>
    <n v="5500000"/>
    <n v="7000000"/>
    <x v="0"/>
    <x v="615"/>
    <n v="9900000"/>
    <x v="3"/>
    <n v="500000"/>
    <x v="0"/>
  </r>
  <r>
    <x v="2575"/>
    <x v="0"/>
    <x v="0"/>
    <x v="0"/>
    <x v="29"/>
    <x v="0"/>
    <x v="354"/>
    <x v="8"/>
    <n v="408"/>
    <n v="10100000"/>
    <n v="4200000"/>
    <n v="13000000"/>
    <x v="17"/>
    <x v="1"/>
    <n v="6700000"/>
    <n v="12100000"/>
    <x v="1"/>
    <x v="378"/>
    <n v="30900000"/>
    <x v="2"/>
    <n v="864286"/>
    <x v="0"/>
  </r>
  <r>
    <x v="2576"/>
    <x v="3"/>
    <x v="0"/>
    <x v="0"/>
    <x v="65"/>
    <x v="1"/>
    <x v="123"/>
    <x v="8"/>
    <n v="408"/>
    <n v="1000000"/>
    <n v="300000"/>
    <n v="1600000"/>
    <x v="27"/>
    <x v="1"/>
    <n v="400000"/>
    <n v="1300000"/>
    <x v="1"/>
    <x v="581"/>
    <n v="3500000"/>
    <x v="3"/>
    <n v="92857"/>
    <x v="3"/>
  </r>
  <r>
    <x v="2577"/>
    <x v="5"/>
    <x v="0"/>
    <x v="1"/>
    <x v="20"/>
    <x v="0"/>
    <x v="303"/>
    <x v="0"/>
    <n v="439"/>
    <n v="7500000"/>
    <n v="1400000"/>
    <n v="10300000"/>
    <x v="21"/>
    <x v="1"/>
    <n v="9300000"/>
    <n v="16500000"/>
    <x v="1"/>
    <x v="298"/>
    <n v="24100000"/>
    <x v="4"/>
    <n v="1375000"/>
    <x v="0"/>
  </r>
  <r>
    <x v="2578"/>
    <x v="2"/>
    <x v="0"/>
    <x v="1"/>
    <x v="53"/>
    <x v="0"/>
    <x v="349"/>
    <x v="9"/>
    <n v="415"/>
    <n v="2000000"/>
    <n v="5700000"/>
    <n v="9500000"/>
    <x v="22"/>
    <x v="1"/>
    <n v="4600000"/>
    <n v="7100000"/>
    <x v="1"/>
    <x v="227"/>
    <n v="20200000"/>
    <x v="4"/>
    <n v="1183333"/>
    <x v="0"/>
  </r>
  <r>
    <x v="2579"/>
    <x v="1"/>
    <x v="1"/>
    <x v="1"/>
    <x v="37"/>
    <x v="0"/>
    <x v="51"/>
    <x v="0"/>
    <n v="490"/>
    <n v="3300000"/>
    <n v="6500000"/>
    <n v="14400000"/>
    <x v="10"/>
    <x v="1"/>
    <n v="7500000"/>
    <n v="10600000"/>
    <x v="1"/>
    <x v="88"/>
    <n v="28000000"/>
    <x v="4"/>
    <n v="883333"/>
    <x v="0"/>
  </r>
  <r>
    <x v="2580"/>
    <x v="5"/>
    <x v="0"/>
    <x v="1"/>
    <x v="94"/>
    <x v="0"/>
    <x v="289"/>
    <x v="7"/>
    <n v="884"/>
    <n v="13300000"/>
    <n v="3600000"/>
    <n v="17200000"/>
    <x v="117"/>
    <x v="0"/>
    <n v="19200000"/>
    <n v="30000000"/>
    <x v="4"/>
    <x v="460"/>
    <n v="41700000"/>
    <x v="0"/>
    <n v="1875000"/>
    <x v="0"/>
  </r>
  <r>
    <x v="2581"/>
    <x v="4"/>
    <x v="0"/>
    <x v="0"/>
    <x v="31"/>
    <x v="0"/>
    <x v="45"/>
    <x v="6"/>
    <n v="425"/>
    <n v="3000000"/>
    <n v="14000000"/>
    <n v="30500000"/>
    <x v="21"/>
    <x v="1"/>
    <n v="18200000"/>
    <n v="25400000"/>
    <x v="1"/>
    <x v="82"/>
    <n v="55300000"/>
    <x v="0"/>
    <n v="1411111"/>
    <x v="0"/>
  </r>
  <r>
    <x v="2582"/>
    <x v="1"/>
    <x v="0"/>
    <x v="0"/>
    <x v="54"/>
    <x v="0"/>
    <x v="323"/>
    <x v="2"/>
    <n v="730"/>
    <n v="17500000"/>
    <n v="1300000"/>
    <n v="18600000"/>
    <x v="61"/>
    <x v="0"/>
    <n v="18100000"/>
    <n v="21700000"/>
    <x v="0"/>
    <x v="259"/>
    <n v="44200000"/>
    <x v="0"/>
    <n v="1085000"/>
    <x v="0"/>
  </r>
  <r>
    <x v="2583"/>
    <x v="4"/>
    <x v="0"/>
    <x v="1"/>
    <x v="88"/>
    <x v="0"/>
    <x v="247"/>
    <x v="2"/>
    <n v="657"/>
    <n v="1500000"/>
    <n v="5600000"/>
    <n v="13000000"/>
    <x v="44"/>
    <x v="0"/>
    <n v="13200000"/>
    <n v="17300000"/>
    <x v="3"/>
    <x v="209"/>
    <n v="26000000"/>
    <x v="4"/>
    <n v="865000"/>
    <x v="0"/>
  </r>
  <r>
    <x v="2584"/>
    <x v="0"/>
    <x v="1"/>
    <x v="0"/>
    <x v="20"/>
    <x v="0"/>
    <x v="183"/>
    <x v="3"/>
    <n v="480"/>
    <n v="2200000"/>
    <n v="8900000"/>
    <n v="12600000"/>
    <x v="113"/>
    <x v="1"/>
    <n v="14100000"/>
    <n v="16800000"/>
    <x v="1"/>
    <x v="216"/>
    <n v="28600000"/>
    <x v="4"/>
    <n v="1680000"/>
    <x v="0"/>
  </r>
  <r>
    <x v="2585"/>
    <x v="2"/>
    <x v="1"/>
    <x v="1"/>
    <x v="9"/>
    <x v="2"/>
    <x v="140"/>
    <x v="7"/>
    <n v="356"/>
    <n v="1300000"/>
    <n v="100000"/>
    <n v="3000000"/>
    <x v="9"/>
    <x v="1"/>
    <n v="1500000"/>
    <n v="3100000"/>
    <x v="1"/>
    <x v="180"/>
    <n v="5500000"/>
    <x v="3"/>
    <n v="193750"/>
    <x v="2"/>
  </r>
  <r>
    <x v="2586"/>
    <x v="5"/>
    <x v="1"/>
    <x v="1"/>
    <x v="4"/>
    <x v="0"/>
    <x v="363"/>
    <x v="0"/>
    <n v="629"/>
    <n v="28000000"/>
    <n v="4100000"/>
    <n v="29800000"/>
    <x v="94"/>
    <x v="0"/>
    <n v="24800000"/>
    <n v="36000000"/>
    <x v="3"/>
    <x v="80"/>
    <n v="71700000"/>
    <x v="0"/>
    <n v="3000000"/>
    <x v="0"/>
  </r>
  <r>
    <x v="2587"/>
    <x v="5"/>
    <x v="0"/>
    <x v="1"/>
    <x v="97"/>
    <x v="2"/>
    <x v="173"/>
    <x v="5"/>
    <n v="667"/>
    <n v="1100000"/>
    <n v="300000"/>
    <n v="4200000"/>
    <x v="33"/>
    <x v="0"/>
    <n v="3900000"/>
    <n v="4700000"/>
    <x v="3"/>
    <x v="40"/>
    <n v="6800000"/>
    <x v="3"/>
    <n v="2350000"/>
    <x v="0"/>
  </r>
  <r>
    <x v="2588"/>
    <x v="1"/>
    <x v="1"/>
    <x v="0"/>
    <x v="14"/>
    <x v="0"/>
    <x v="280"/>
    <x v="6"/>
    <n v="559"/>
    <n v="7500000"/>
    <n v="0"/>
    <n v="18700000"/>
    <x v="20"/>
    <x v="0"/>
    <n v="8900000"/>
    <n v="11500000"/>
    <x v="2"/>
    <x v="385"/>
    <n v="30900000"/>
    <x v="2"/>
    <n v="638889"/>
    <x v="0"/>
  </r>
  <r>
    <x v="2589"/>
    <x v="4"/>
    <x v="0"/>
    <x v="0"/>
    <x v="11"/>
    <x v="0"/>
    <x v="267"/>
    <x v="4"/>
    <n v="791"/>
    <n v="0"/>
    <n v="13000000"/>
    <n v="20700000"/>
    <x v="32"/>
    <x v="0"/>
    <n v="10800000"/>
    <n v="16000000"/>
    <x v="0"/>
    <x v="211"/>
    <n v="40400000"/>
    <x v="0"/>
    <n v="4000000"/>
    <x v="0"/>
  </r>
  <r>
    <x v="2590"/>
    <x v="1"/>
    <x v="1"/>
    <x v="1"/>
    <x v="91"/>
    <x v="0"/>
    <x v="159"/>
    <x v="9"/>
    <n v="538"/>
    <n v="6200000"/>
    <n v="400000"/>
    <n v="10400000"/>
    <x v="17"/>
    <x v="1"/>
    <n v="5900000"/>
    <n v="11300000"/>
    <x v="2"/>
    <x v="221"/>
    <n v="20700000"/>
    <x v="4"/>
    <n v="1883333"/>
    <x v="0"/>
  </r>
  <r>
    <x v="2591"/>
    <x v="0"/>
    <x v="0"/>
    <x v="0"/>
    <x v="41"/>
    <x v="0"/>
    <x v="267"/>
    <x v="2"/>
    <n v="358"/>
    <n v="16700000"/>
    <n v="5500000"/>
    <n v="26800000"/>
    <x v="6"/>
    <x v="1"/>
    <n v="11700000"/>
    <n v="16000000"/>
    <x v="1"/>
    <x v="229"/>
    <n v="56400000"/>
    <x v="0"/>
    <n v="800000"/>
    <x v="0"/>
  </r>
  <r>
    <x v="2592"/>
    <x v="0"/>
    <x v="1"/>
    <x v="0"/>
    <x v="44"/>
    <x v="0"/>
    <x v="312"/>
    <x v="8"/>
    <n v="439"/>
    <n v="4000000"/>
    <n v="6300000"/>
    <n v="8300000"/>
    <x v="88"/>
    <x v="1"/>
    <n v="10000000"/>
    <n v="11700000"/>
    <x v="1"/>
    <x v="437"/>
    <n v="21900000"/>
    <x v="4"/>
    <n v="835714"/>
    <x v="0"/>
  </r>
  <r>
    <x v="2593"/>
    <x v="0"/>
    <x v="0"/>
    <x v="1"/>
    <x v="5"/>
    <x v="0"/>
    <x v="236"/>
    <x v="0"/>
    <n v="503"/>
    <n v="3300000"/>
    <n v="4000000"/>
    <n v="12000000"/>
    <x v="6"/>
    <x v="1"/>
    <n v="11000000"/>
    <n v="15300000"/>
    <x v="2"/>
    <x v="167"/>
    <n v="24100000"/>
    <x v="4"/>
    <n v="1275000"/>
    <x v="0"/>
  </r>
  <r>
    <x v="2594"/>
    <x v="4"/>
    <x v="0"/>
    <x v="1"/>
    <x v="70"/>
    <x v="0"/>
    <x v="32"/>
    <x v="9"/>
    <n v="810"/>
    <n v="11200000"/>
    <n v="8200000"/>
    <n v="17500000"/>
    <x v="32"/>
    <x v="0"/>
    <n v="6700000"/>
    <n v="11900000"/>
    <x v="4"/>
    <x v="420"/>
    <n v="41500000"/>
    <x v="0"/>
    <n v="1983333"/>
    <x v="0"/>
  </r>
  <r>
    <x v="2595"/>
    <x v="5"/>
    <x v="0"/>
    <x v="1"/>
    <x v="28"/>
    <x v="0"/>
    <x v="356"/>
    <x v="8"/>
    <n v="302"/>
    <n v="12700000"/>
    <n v="13100000"/>
    <n v="23900000"/>
    <x v="60"/>
    <x v="1"/>
    <n v="23800000"/>
    <n v="30600000"/>
    <x v="1"/>
    <x v="185"/>
    <n v="57700000"/>
    <x v="0"/>
    <n v="2185714"/>
    <x v="0"/>
  </r>
  <r>
    <x v="2596"/>
    <x v="1"/>
    <x v="1"/>
    <x v="0"/>
    <x v="1"/>
    <x v="0"/>
    <x v="250"/>
    <x v="6"/>
    <n v="300"/>
    <n v="10900000"/>
    <n v="6400000"/>
    <n v="8600000"/>
    <x v="85"/>
    <x v="1"/>
    <n v="5300000"/>
    <n v="8800000"/>
    <x v="1"/>
    <x v="68"/>
    <n v="30000000"/>
    <x v="2"/>
    <n v="488889"/>
    <x v="0"/>
  </r>
  <r>
    <x v="2597"/>
    <x v="4"/>
    <x v="1"/>
    <x v="0"/>
    <x v="49"/>
    <x v="0"/>
    <x v="231"/>
    <x v="7"/>
    <n v="612"/>
    <n v="1300000"/>
    <n v="1000000"/>
    <n v="5800000"/>
    <x v="28"/>
    <x v="0"/>
    <n v="5800000"/>
    <n v="7200000"/>
    <x v="3"/>
    <x v="615"/>
    <n v="10700000"/>
    <x v="1"/>
    <n v="450000"/>
    <x v="0"/>
  </r>
  <r>
    <x v="2598"/>
    <x v="2"/>
    <x v="1"/>
    <x v="0"/>
    <x v="77"/>
    <x v="2"/>
    <x v="62"/>
    <x v="9"/>
    <n v="686"/>
    <n v="2700000"/>
    <n v="2000000"/>
    <n v="4100000"/>
    <x v="27"/>
    <x v="0"/>
    <n v="4100000"/>
    <n v="5000000"/>
    <x v="3"/>
    <x v="363"/>
    <n v="10100000"/>
    <x v="1"/>
    <n v="833333"/>
    <x v="0"/>
  </r>
  <r>
    <x v="2599"/>
    <x v="1"/>
    <x v="0"/>
    <x v="1"/>
    <x v="93"/>
    <x v="0"/>
    <x v="186"/>
    <x v="0"/>
    <n v="409"/>
    <n v="3300000"/>
    <n v="2400000"/>
    <n v="4700000"/>
    <x v="80"/>
    <x v="1"/>
    <n v="1700000"/>
    <n v="4900000"/>
    <x v="1"/>
    <x v="335"/>
    <n v="12700000"/>
    <x v="1"/>
    <n v="408333"/>
    <x v="0"/>
  </r>
  <r>
    <x v="2600"/>
    <x v="3"/>
    <x v="0"/>
    <x v="0"/>
    <x v="57"/>
    <x v="4"/>
    <x v="88"/>
    <x v="9"/>
    <n v="492"/>
    <n v="800000"/>
    <n v="300000"/>
    <n v="700000"/>
    <x v="66"/>
    <x v="1"/>
    <n v="500000"/>
    <n v="900000"/>
    <x v="1"/>
    <x v="223"/>
    <n v="2100000"/>
    <x v="3"/>
    <n v="150000"/>
    <x v="2"/>
  </r>
  <r>
    <x v="2601"/>
    <x v="1"/>
    <x v="0"/>
    <x v="1"/>
    <x v="23"/>
    <x v="0"/>
    <x v="323"/>
    <x v="2"/>
    <n v="498"/>
    <n v="6600000"/>
    <n v="5500000"/>
    <n v="14700000"/>
    <x v="115"/>
    <x v="1"/>
    <n v="17800000"/>
    <n v="21700000"/>
    <x v="1"/>
    <x v="566"/>
    <n v="33800000"/>
    <x v="2"/>
    <n v="1085000"/>
    <x v="0"/>
  </r>
  <r>
    <x v="2602"/>
    <x v="2"/>
    <x v="1"/>
    <x v="1"/>
    <x v="60"/>
    <x v="0"/>
    <x v="141"/>
    <x v="6"/>
    <n v="611"/>
    <n v="8600000"/>
    <n v="6300000"/>
    <n v="8800000"/>
    <x v="90"/>
    <x v="0"/>
    <n v="7900000"/>
    <n v="10900000"/>
    <x v="3"/>
    <x v="216"/>
    <n v="28100000"/>
    <x v="4"/>
    <n v="605556"/>
    <x v="0"/>
  </r>
  <r>
    <x v="2603"/>
    <x v="3"/>
    <x v="1"/>
    <x v="1"/>
    <x v="38"/>
    <x v="0"/>
    <x v="190"/>
    <x v="9"/>
    <n v="776"/>
    <n v="7600000"/>
    <n v="400000"/>
    <n v="10500000"/>
    <x v="13"/>
    <x v="0"/>
    <n v="7400000"/>
    <n v="11800000"/>
    <x v="0"/>
    <x v="162"/>
    <n v="23600000"/>
    <x v="4"/>
    <n v="1966667"/>
    <x v="0"/>
  </r>
  <r>
    <x v="2604"/>
    <x v="5"/>
    <x v="1"/>
    <x v="0"/>
    <x v="88"/>
    <x v="0"/>
    <x v="315"/>
    <x v="9"/>
    <n v="779"/>
    <n v="10800000"/>
    <n v="11600000"/>
    <n v="13100000"/>
    <x v="99"/>
    <x v="0"/>
    <n v="6400000"/>
    <n v="13000000"/>
    <x v="0"/>
    <x v="530"/>
    <n v="41400000"/>
    <x v="0"/>
    <n v="2166667"/>
    <x v="0"/>
  </r>
  <r>
    <x v="2605"/>
    <x v="2"/>
    <x v="0"/>
    <x v="1"/>
    <x v="31"/>
    <x v="0"/>
    <x v="35"/>
    <x v="7"/>
    <n v="560"/>
    <n v="3600000"/>
    <n v="8100000"/>
    <n v="21800000"/>
    <x v="59"/>
    <x v="0"/>
    <n v="18600000"/>
    <n v="27200000"/>
    <x v="2"/>
    <x v="307"/>
    <n v="41300000"/>
    <x v="0"/>
    <n v="1700000"/>
    <x v="0"/>
  </r>
  <r>
    <x v="2606"/>
    <x v="4"/>
    <x v="0"/>
    <x v="1"/>
    <x v="71"/>
    <x v="0"/>
    <x v="37"/>
    <x v="9"/>
    <n v="308"/>
    <n v="3200000"/>
    <n v="2600000"/>
    <n v="6600000"/>
    <x v="10"/>
    <x v="1"/>
    <n v="2000000"/>
    <n v="5100000"/>
    <x v="1"/>
    <x v="17"/>
    <n v="14600000"/>
    <x v="1"/>
    <n v="850000"/>
    <x v="0"/>
  </r>
  <r>
    <x v="2607"/>
    <x v="4"/>
    <x v="1"/>
    <x v="0"/>
    <x v="92"/>
    <x v="0"/>
    <x v="207"/>
    <x v="6"/>
    <n v="786"/>
    <n v="300000"/>
    <n v="2500000"/>
    <n v="21000000"/>
    <x v="99"/>
    <x v="0"/>
    <n v="6000000"/>
    <n v="12600000"/>
    <x v="0"/>
    <x v="182"/>
    <n v="29200000"/>
    <x v="4"/>
    <n v="700000"/>
    <x v="0"/>
  </r>
  <r>
    <x v="2608"/>
    <x v="5"/>
    <x v="1"/>
    <x v="0"/>
    <x v="41"/>
    <x v="0"/>
    <x v="59"/>
    <x v="1"/>
    <n v="597"/>
    <n v="12100000"/>
    <n v="4800000"/>
    <n v="16300000"/>
    <x v="67"/>
    <x v="0"/>
    <n v="22100000"/>
    <n v="29100000"/>
    <x v="2"/>
    <x v="474"/>
    <n v="40600000"/>
    <x v="0"/>
    <n v="3637500"/>
    <x v="0"/>
  </r>
  <r>
    <x v="2609"/>
    <x v="4"/>
    <x v="0"/>
    <x v="0"/>
    <x v="18"/>
    <x v="0"/>
    <x v="30"/>
    <x v="0"/>
    <n v="811"/>
    <n v="9400000"/>
    <n v="8800000"/>
    <n v="14200000"/>
    <x v="10"/>
    <x v="0"/>
    <n v="8900000"/>
    <n v="12000000"/>
    <x v="4"/>
    <x v="399"/>
    <n v="38200000"/>
    <x v="2"/>
    <n v="1000000"/>
    <x v="0"/>
  </r>
  <r>
    <x v="2610"/>
    <x v="5"/>
    <x v="0"/>
    <x v="1"/>
    <x v="18"/>
    <x v="0"/>
    <x v="315"/>
    <x v="0"/>
    <n v="862"/>
    <n v="11300000"/>
    <n v="8400000"/>
    <n v="12000000"/>
    <x v="115"/>
    <x v="0"/>
    <n v="9100000"/>
    <n v="13000000"/>
    <x v="4"/>
    <x v="380"/>
    <n v="37500000"/>
    <x v="2"/>
    <n v="1083333"/>
    <x v="0"/>
  </r>
  <r>
    <x v="2611"/>
    <x v="2"/>
    <x v="1"/>
    <x v="1"/>
    <x v="5"/>
    <x v="0"/>
    <x v="260"/>
    <x v="0"/>
    <n v="369"/>
    <n v="3200000"/>
    <n v="200000"/>
    <n v="14000000"/>
    <x v="90"/>
    <x v="1"/>
    <n v="11200000"/>
    <n v="14200000"/>
    <x v="1"/>
    <x v="134"/>
    <n v="22200000"/>
    <x v="4"/>
    <n v="1183333"/>
    <x v="0"/>
  </r>
  <r>
    <x v="2612"/>
    <x v="5"/>
    <x v="1"/>
    <x v="1"/>
    <x v="41"/>
    <x v="0"/>
    <x v="257"/>
    <x v="4"/>
    <n v="687"/>
    <n v="20800000"/>
    <n v="10900000"/>
    <n v="26100000"/>
    <x v="54"/>
    <x v="0"/>
    <n v="18300000"/>
    <n v="23900000"/>
    <x v="3"/>
    <x v="610"/>
    <n v="65200000"/>
    <x v="0"/>
    <n v="5975000"/>
    <x v="0"/>
  </r>
  <r>
    <x v="2613"/>
    <x v="1"/>
    <x v="1"/>
    <x v="1"/>
    <x v="0"/>
    <x v="0"/>
    <x v="179"/>
    <x v="0"/>
    <n v="500"/>
    <n v="21500000"/>
    <n v="700000"/>
    <n v="37600000"/>
    <x v="34"/>
    <x v="1"/>
    <n v="8700000"/>
    <n v="19600000"/>
    <x v="2"/>
    <x v="583"/>
    <n v="69400000"/>
    <x v="0"/>
    <n v="1633333"/>
    <x v="0"/>
  </r>
  <r>
    <x v="2614"/>
    <x v="0"/>
    <x v="1"/>
    <x v="1"/>
    <x v="68"/>
    <x v="4"/>
    <x v="263"/>
    <x v="9"/>
    <n v="746"/>
    <n v="400000"/>
    <n v="0"/>
    <n v="500000"/>
    <x v="116"/>
    <x v="0"/>
    <n v="500000"/>
    <n v="500000"/>
    <x v="0"/>
    <x v="458"/>
    <n v="1100000"/>
    <x v="3"/>
    <n v="83333"/>
    <x v="3"/>
  </r>
  <r>
    <x v="2615"/>
    <x v="4"/>
    <x v="1"/>
    <x v="0"/>
    <x v="50"/>
    <x v="1"/>
    <x v="233"/>
    <x v="8"/>
    <n v="619"/>
    <n v="1900000"/>
    <n v="700000"/>
    <n v="2400000"/>
    <x v="25"/>
    <x v="0"/>
    <n v="1100000"/>
    <n v="2100000"/>
    <x v="3"/>
    <x v="73"/>
    <n v="5700000"/>
    <x v="3"/>
    <n v="150000"/>
    <x v="2"/>
  </r>
  <r>
    <x v="2616"/>
    <x v="0"/>
    <x v="1"/>
    <x v="0"/>
    <x v="94"/>
    <x v="0"/>
    <x v="66"/>
    <x v="2"/>
    <n v="692"/>
    <n v="9900000"/>
    <n v="9600000"/>
    <n v="25100000"/>
    <x v="87"/>
    <x v="0"/>
    <n v="9300000"/>
    <n v="16700000"/>
    <x v="3"/>
    <x v="282"/>
    <n v="52200000"/>
    <x v="0"/>
    <n v="835000"/>
    <x v="0"/>
  </r>
  <r>
    <x v="2617"/>
    <x v="5"/>
    <x v="1"/>
    <x v="1"/>
    <x v="32"/>
    <x v="2"/>
    <x v="154"/>
    <x v="6"/>
    <n v="321"/>
    <n v="900000"/>
    <n v="1500000"/>
    <n v="3000000"/>
    <x v="14"/>
    <x v="1"/>
    <n v="2600000"/>
    <n v="3300000"/>
    <x v="1"/>
    <x v="371"/>
    <n v="6800000"/>
    <x v="3"/>
    <n v="183333"/>
    <x v="2"/>
  </r>
  <r>
    <x v="2618"/>
    <x v="0"/>
    <x v="1"/>
    <x v="1"/>
    <x v="37"/>
    <x v="0"/>
    <x v="7"/>
    <x v="8"/>
    <n v="730"/>
    <n v="10800000"/>
    <n v="2900000"/>
    <n v="10700000"/>
    <x v="61"/>
    <x v="0"/>
    <n v="11400000"/>
    <n v="15000000"/>
    <x v="0"/>
    <x v="142"/>
    <n v="28200000"/>
    <x v="4"/>
    <n v="1071429"/>
    <x v="0"/>
  </r>
  <r>
    <x v="2619"/>
    <x v="2"/>
    <x v="1"/>
    <x v="0"/>
    <x v="16"/>
    <x v="0"/>
    <x v="87"/>
    <x v="9"/>
    <n v="480"/>
    <n v="4400000"/>
    <n v="0"/>
    <n v="10300000"/>
    <x v="85"/>
    <x v="1"/>
    <n v="7300000"/>
    <n v="10800000"/>
    <x v="1"/>
    <x v="198"/>
    <n v="17400000"/>
    <x v="1"/>
    <n v="1800000"/>
    <x v="0"/>
  </r>
  <r>
    <x v="2620"/>
    <x v="0"/>
    <x v="1"/>
    <x v="1"/>
    <x v="12"/>
    <x v="0"/>
    <x v="15"/>
    <x v="5"/>
    <n v="753"/>
    <n v="12600000"/>
    <n v="9000000"/>
    <n v="11500000"/>
    <x v="108"/>
    <x v="0"/>
    <n v="5000000"/>
    <n v="10700000"/>
    <x v="0"/>
    <x v="57"/>
    <n v="38100000"/>
    <x v="2"/>
    <n v="5350000"/>
    <x v="0"/>
  </r>
  <r>
    <x v="2621"/>
    <x v="4"/>
    <x v="0"/>
    <x v="1"/>
    <x v="24"/>
    <x v="0"/>
    <x v="56"/>
    <x v="9"/>
    <n v="637"/>
    <n v="11300000"/>
    <n v="1200000"/>
    <n v="33000000"/>
    <x v="45"/>
    <x v="0"/>
    <n v="24100000"/>
    <n v="28900000"/>
    <x v="3"/>
    <x v="344"/>
    <n v="54500000"/>
    <x v="0"/>
    <n v="4816667"/>
    <x v="0"/>
  </r>
  <r>
    <x v="2622"/>
    <x v="2"/>
    <x v="0"/>
    <x v="0"/>
    <x v="91"/>
    <x v="0"/>
    <x v="255"/>
    <x v="9"/>
    <n v="483"/>
    <n v="9300000"/>
    <n v="400000"/>
    <n v="9900000"/>
    <x v="61"/>
    <x v="1"/>
    <n v="5400000"/>
    <n v="9000000"/>
    <x v="1"/>
    <x v="123"/>
    <n v="23300000"/>
    <x v="4"/>
    <n v="1500000"/>
    <x v="0"/>
  </r>
  <r>
    <x v="2623"/>
    <x v="4"/>
    <x v="1"/>
    <x v="1"/>
    <x v="57"/>
    <x v="4"/>
    <x v="85"/>
    <x v="4"/>
    <n v="315"/>
    <n v="700000"/>
    <n v="100000"/>
    <n v="900000"/>
    <x v="69"/>
    <x v="0"/>
    <n v="1000000"/>
    <n v="1100000"/>
    <x v="1"/>
    <x v="498"/>
    <n v="2000000"/>
    <x v="3"/>
    <n v="275000"/>
    <x v="0"/>
  </r>
  <r>
    <x v="2624"/>
    <x v="4"/>
    <x v="0"/>
    <x v="0"/>
    <x v="69"/>
    <x v="3"/>
    <x v="133"/>
    <x v="1"/>
    <n v="777"/>
    <n v="2200000"/>
    <n v="2500000"/>
    <n v="3600000"/>
    <x v="12"/>
    <x v="0"/>
    <n v="2200000"/>
    <n v="4100000"/>
    <x v="0"/>
    <x v="349"/>
    <n v="10100000"/>
    <x v="1"/>
    <n v="512500"/>
    <x v="0"/>
  </r>
  <r>
    <x v="2625"/>
    <x v="0"/>
    <x v="0"/>
    <x v="0"/>
    <x v="87"/>
    <x v="0"/>
    <x v="296"/>
    <x v="4"/>
    <n v="402"/>
    <n v="20900000"/>
    <n v="11800000"/>
    <n v="25600000"/>
    <x v="79"/>
    <x v="1"/>
    <n v="9300000"/>
    <n v="17700000"/>
    <x v="1"/>
    <x v="366"/>
    <n v="66200000"/>
    <x v="0"/>
    <n v="4425000"/>
    <x v="0"/>
  </r>
  <r>
    <x v="2626"/>
    <x v="4"/>
    <x v="0"/>
    <x v="1"/>
    <x v="90"/>
    <x v="0"/>
    <x v="36"/>
    <x v="1"/>
    <n v="493"/>
    <n v="4300000"/>
    <n v="400000"/>
    <n v="4400000"/>
    <x v="65"/>
    <x v="1"/>
    <n v="6400000"/>
    <n v="7700000"/>
    <x v="1"/>
    <x v="278"/>
    <n v="11200000"/>
    <x v="1"/>
    <n v="962500"/>
    <x v="0"/>
  </r>
  <r>
    <x v="2627"/>
    <x v="1"/>
    <x v="0"/>
    <x v="1"/>
    <x v="67"/>
    <x v="1"/>
    <x v="140"/>
    <x v="4"/>
    <n v="355"/>
    <n v="1700000"/>
    <n v="100000"/>
    <n v="3000000"/>
    <x v="95"/>
    <x v="0"/>
    <n v="2600000"/>
    <n v="3100000"/>
    <x v="1"/>
    <x v="86"/>
    <n v="5700000"/>
    <x v="3"/>
    <n v="775000"/>
    <x v="0"/>
  </r>
  <r>
    <x v="2628"/>
    <x v="2"/>
    <x v="0"/>
    <x v="0"/>
    <x v="52"/>
    <x v="0"/>
    <x v="91"/>
    <x v="6"/>
    <n v="557"/>
    <n v="18300000"/>
    <n v="8600000"/>
    <n v="23000000"/>
    <x v="102"/>
    <x v="0"/>
    <n v="14500000"/>
    <n v="23600000"/>
    <x v="2"/>
    <x v="577"/>
    <n v="59800000"/>
    <x v="0"/>
    <n v="1311111"/>
    <x v="0"/>
  </r>
  <r>
    <x v="2629"/>
    <x v="1"/>
    <x v="1"/>
    <x v="1"/>
    <x v="47"/>
    <x v="0"/>
    <x v="176"/>
    <x v="2"/>
    <n v="606"/>
    <n v="7100000"/>
    <n v="500000"/>
    <n v="20000000"/>
    <x v="53"/>
    <x v="0"/>
    <n v="12400000"/>
    <n v="20000000"/>
    <x v="3"/>
    <x v="32"/>
    <n v="33200000"/>
    <x v="2"/>
    <n v="1000000"/>
    <x v="0"/>
  </r>
  <r>
    <x v="2630"/>
    <x v="5"/>
    <x v="1"/>
    <x v="1"/>
    <x v="95"/>
    <x v="0"/>
    <x v="1"/>
    <x v="7"/>
    <n v="743"/>
    <n v="8800000"/>
    <n v="2600000"/>
    <n v="20600000"/>
    <x v="30"/>
    <x v="0"/>
    <n v="9300000"/>
    <n v="12200000"/>
    <x v="0"/>
    <x v="386"/>
    <n v="38000000"/>
    <x v="2"/>
    <n v="762500"/>
    <x v="0"/>
  </r>
  <r>
    <x v="2631"/>
    <x v="3"/>
    <x v="1"/>
    <x v="0"/>
    <x v="7"/>
    <x v="0"/>
    <x v="53"/>
    <x v="4"/>
    <n v="579"/>
    <n v="12800000"/>
    <n v="4000000"/>
    <n v="17200000"/>
    <x v="35"/>
    <x v="0"/>
    <n v="13500000"/>
    <n v="18400000"/>
    <x v="2"/>
    <x v="127"/>
    <n v="39700000"/>
    <x v="2"/>
    <n v="4600000"/>
    <x v="0"/>
  </r>
  <r>
    <x v="2632"/>
    <x v="1"/>
    <x v="0"/>
    <x v="1"/>
    <x v="24"/>
    <x v="0"/>
    <x v="369"/>
    <x v="2"/>
    <n v="734"/>
    <n v="2800000"/>
    <n v="5900000"/>
    <n v="25300000"/>
    <x v="105"/>
    <x v="0"/>
    <n v="22800000"/>
    <n v="33100000"/>
    <x v="0"/>
    <x v="127"/>
    <n v="43000000"/>
    <x v="0"/>
    <n v="1655000"/>
    <x v="0"/>
  </r>
  <r>
    <x v="2633"/>
    <x v="1"/>
    <x v="0"/>
    <x v="0"/>
    <x v="36"/>
    <x v="0"/>
    <x v="330"/>
    <x v="5"/>
    <n v="490"/>
    <n v="7600000"/>
    <n v="1400000"/>
    <n v="21800000"/>
    <x v="134"/>
    <x v="1"/>
    <n v="5400000"/>
    <n v="16100000"/>
    <x v="1"/>
    <x v="150"/>
    <n v="38100000"/>
    <x v="2"/>
    <n v="8050000"/>
    <x v="0"/>
  </r>
  <r>
    <x v="2634"/>
    <x v="3"/>
    <x v="0"/>
    <x v="0"/>
    <x v="48"/>
    <x v="0"/>
    <x v="44"/>
    <x v="7"/>
    <n v="802"/>
    <n v="11200000"/>
    <n v="7100000"/>
    <n v="21100000"/>
    <x v="44"/>
    <x v="0"/>
    <n v="16400000"/>
    <n v="20500000"/>
    <x v="4"/>
    <x v="628"/>
    <n v="44700000"/>
    <x v="0"/>
    <n v="1281250"/>
    <x v="0"/>
  </r>
  <r>
    <x v="2635"/>
    <x v="5"/>
    <x v="1"/>
    <x v="1"/>
    <x v="51"/>
    <x v="0"/>
    <x v="14"/>
    <x v="7"/>
    <n v="867"/>
    <n v="500000"/>
    <n v="6600000"/>
    <n v="9500000"/>
    <x v="64"/>
    <x v="0"/>
    <n v="5300000"/>
    <n v="7400000"/>
    <x v="4"/>
    <x v="634"/>
    <n v="20100000"/>
    <x v="4"/>
    <n v="462500"/>
    <x v="0"/>
  </r>
  <r>
    <x v="2636"/>
    <x v="1"/>
    <x v="1"/>
    <x v="0"/>
    <x v="56"/>
    <x v="2"/>
    <x v="8"/>
    <x v="0"/>
    <n v="302"/>
    <n v="2200000"/>
    <n v="400000"/>
    <n v="3700000"/>
    <x v="28"/>
    <x v="1"/>
    <n v="800000"/>
    <n v="2200000"/>
    <x v="1"/>
    <x v="79"/>
    <n v="7300000"/>
    <x v="3"/>
    <n v="183333"/>
    <x v="2"/>
  </r>
  <r>
    <x v="2637"/>
    <x v="1"/>
    <x v="1"/>
    <x v="0"/>
    <x v="38"/>
    <x v="0"/>
    <x v="188"/>
    <x v="0"/>
    <n v="867"/>
    <n v="1800000"/>
    <n v="7100000"/>
    <n v="18300000"/>
    <x v="108"/>
    <x v="0"/>
    <n v="14200000"/>
    <n v="19900000"/>
    <x v="4"/>
    <x v="208"/>
    <n v="32300000"/>
    <x v="2"/>
    <n v="1658333"/>
    <x v="0"/>
  </r>
  <r>
    <x v="2638"/>
    <x v="1"/>
    <x v="0"/>
    <x v="1"/>
    <x v="10"/>
    <x v="0"/>
    <x v="138"/>
    <x v="1"/>
    <n v="312"/>
    <n v="1800000"/>
    <n v="4500000"/>
    <n v="11200000"/>
    <x v="125"/>
    <x v="1"/>
    <n v="6200000"/>
    <n v="9900000"/>
    <x v="1"/>
    <x v="178"/>
    <n v="20400000"/>
    <x v="4"/>
    <n v="1237500"/>
    <x v="0"/>
  </r>
  <r>
    <x v="2639"/>
    <x v="2"/>
    <x v="1"/>
    <x v="0"/>
    <x v="94"/>
    <x v="0"/>
    <x v="43"/>
    <x v="8"/>
    <n v="762"/>
    <n v="14800000"/>
    <n v="15000000"/>
    <n v="23500000"/>
    <x v="68"/>
    <x v="0"/>
    <n v="11800000"/>
    <n v="19100000"/>
    <x v="0"/>
    <x v="397"/>
    <n v="60900000"/>
    <x v="0"/>
    <n v="1364286"/>
    <x v="0"/>
  </r>
  <r>
    <x v="2640"/>
    <x v="3"/>
    <x v="1"/>
    <x v="1"/>
    <x v="95"/>
    <x v="0"/>
    <x v="246"/>
    <x v="6"/>
    <n v="462"/>
    <n v="15400000"/>
    <n v="9700000"/>
    <n v="13800000"/>
    <x v="85"/>
    <x v="1"/>
    <n v="11200000"/>
    <n v="14700000"/>
    <x v="1"/>
    <x v="382"/>
    <n v="44900000"/>
    <x v="0"/>
    <n v="816667"/>
    <x v="0"/>
  </r>
  <r>
    <x v="2641"/>
    <x v="5"/>
    <x v="0"/>
    <x v="0"/>
    <x v="17"/>
    <x v="0"/>
    <x v="54"/>
    <x v="6"/>
    <n v="849"/>
    <n v="4300000"/>
    <n v="5800000"/>
    <n v="15500000"/>
    <x v="32"/>
    <x v="0"/>
    <n v="13000000"/>
    <n v="18200000"/>
    <x v="4"/>
    <x v="627"/>
    <n v="31900000"/>
    <x v="2"/>
    <n v="1011111"/>
    <x v="0"/>
  </r>
  <r>
    <x v="2642"/>
    <x v="2"/>
    <x v="1"/>
    <x v="0"/>
    <x v="13"/>
    <x v="3"/>
    <x v="14"/>
    <x v="6"/>
    <n v="592"/>
    <n v="2300000"/>
    <n v="3000000"/>
    <n v="6000000"/>
    <x v="72"/>
    <x v="0"/>
    <n v="5600000"/>
    <n v="7400000"/>
    <x v="2"/>
    <x v="302"/>
    <n v="13200000"/>
    <x v="1"/>
    <n v="411111"/>
    <x v="0"/>
  </r>
  <r>
    <x v="2643"/>
    <x v="4"/>
    <x v="0"/>
    <x v="0"/>
    <x v="65"/>
    <x v="1"/>
    <x v="23"/>
    <x v="4"/>
    <n v="507"/>
    <n v="200000"/>
    <n v="300000"/>
    <n v="1700000"/>
    <x v="66"/>
    <x v="1"/>
    <n v="1000000"/>
    <n v="1400000"/>
    <x v="2"/>
    <x v="65"/>
    <n v="2800000"/>
    <x v="3"/>
    <n v="350000"/>
    <x v="0"/>
  </r>
  <r>
    <x v="2644"/>
    <x v="0"/>
    <x v="1"/>
    <x v="1"/>
    <x v="1"/>
    <x v="0"/>
    <x v="240"/>
    <x v="8"/>
    <n v="505"/>
    <n v="8100000"/>
    <n v="7500000"/>
    <n v="10100000"/>
    <x v="50"/>
    <x v="1"/>
    <n v="5900000"/>
    <n v="11400000"/>
    <x v="2"/>
    <x v="84"/>
    <n v="29800000"/>
    <x v="4"/>
    <n v="814286"/>
    <x v="0"/>
  </r>
  <r>
    <x v="2645"/>
    <x v="1"/>
    <x v="1"/>
    <x v="1"/>
    <x v="8"/>
    <x v="1"/>
    <x v="100"/>
    <x v="1"/>
    <n v="467"/>
    <n v="900000"/>
    <n v="400000"/>
    <n v="3100000"/>
    <x v="33"/>
    <x v="1"/>
    <n v="2400000"/>
    <n v="3200000"/>
    <x v="1"/>
    <x v="180"/>
    <n v="5200000"/>
    <x v="3"/>
    <n v="400000"/>
    <x v="0"/>
  </r>
  <r>
    <x v="2646"/>
    <x v="0"/>
    <x v="1"/>
    <x v="0"/>
    <x v="58"/>
    <x v="0"/>
    <x v="281"/>
    <x v="7"/>
    <n v="543"/>
    <n v="2500000"/>
    <n v="11000000"/>
    <n v="26300000"/>
    <x v="18"/>
    <x v="1"/>
    <n v="14400000"/>
    <n v="22900000"/>
    <x v="2"/>
    <x v="565"/>
    <n v="46400000"/>
    <x v="0"/>
    <n v="1431250"/>
    <x v="0"/>
  </r>
  <r>
    <x v="2647"/>
    <x v="4"/>
    <x v="0"/>
    <x v="1"/>
    <x v="57"/>
    <x v="4"/>
    <x v="85"/>
    <x v="0"/>
    <n v="674"/>
    <n v="600000"/>
    <n v="0"/>
    <n v="800000"/>
    <x v="70"/>
    <x v="0"/>
    <n v="900000"/>
    <n v="1100000"/>
    <x v="3"/>
    <x v="120"/>
    <n v="1700000"/>
    <x v="3"/>
    <n v="91667"/>
    <x v="3"/>
  </r>
  <r>
    <x v="2648"/>
    <x v="2"/>
    <x v="0"/>
    <x v="0"/>
    <x v="96"/>
    <x v="0"/>
    <x v="5"/>
    <x v="5"/>
    <n v="717"/>
    <n v="15700000"/>
    <n v="4200000"/>
    <n v="16100000"/>
    <x v="41"/>
    <x v="0"/>
    <n v="10100000"/>
    <n v="13500000"/>
    <x v="0"/>
    <x v="396"/>
    <n v="42100000"/>
    <x v="0"/>
    <n v="6750000"/>
    <x v="0"/>
  </r>
  <r>
    <x v="2649"/>
    <x v="3"/>
    <x v="1"/>
    <x v="1"/>
    <x v="5"/>
    <x v="0"/>
    <x v="158"/>
    <x v="3"/>
    <n v="666"/>
    <n v="6800000"/>
    <n v="5400000"/>
    <n v="12400000"/>
    <x v="30"/>
    <x v="0"/>
    <n v="14100000"/>
    <n v="17000000"/>
    <x v="3"/>
    <x v="560"/>
    <n v="29400000"/>
    <x v="4"/>
    <n v="1700000"/>
    <x v="0"/>
  </r>
  <r>
    <x v="2650"/>
    <x v="4"/>
    <x v="1"/>
    <x v="0"/>
    <x v="78"/>
    <x v="0"/>
    <x v="247"/>
    <x v="6"/>
    <n v="830"/>
    <n v="200000"/>
    <n v="4200000"/>
    <n v="12000000"/>
    <x v="22"/>
    <x v="0"/>
    <n v="14800000"/>
    <n v="17300000"/>
    <x v="4"/>
    <x v="506"/>
    <n v="20900000"/>
    <x v="4"/>
    <n v="961111"/>
    <x v="0"/>
  </r>
  <r>
    <x v="2651"/>
    <x v="0"/>
    <x v="0"/>
    <x v="0"/>
    <x v="37"/>
    <x v="0"/>
    <x v="17"/>
    <x v="7"/>
    <n v="383"/>
    <n v="8300000"/>
    <n v="500000"/>
    <n v="9200000"/>
    <x v="86"/>
    <x v="1"/>
    <n v="7100000"/>
    <n v="9400000"/>
    <x v="1"/>
    <x v="44"/>
    <n v="21800000"/>
    <x v="4"/>
    <n v="587500"/>
    <x v="0"/>
  </r>
  <r>
    <x v="2652"/>
    <x v="0"/>
    <x v="0"/>
    <x v="1"/>
    <x v="23"/>
    <x v="0"/>
    <x v="55"/>
    <x v="1"/>
    <n v="584"/>
    <n v="13000000"/>
    <n v="13600000"/>
    <n v="20600000"/>
    <x v="4"/>
    <x v="0"/>
    <n v="13900000"/>
    <n v="18900000"/>
    <x v="2"/>
    <x v="502"/>
    <n v="54200000"/>
    <x v="0"/>
    <n v="2362500"/>
    <x v="0"/>
  </r>
  <r>
    <x v="2653"/>
    <x v="0"/>
    <x v="1"/>
    <x v="0"/>
    <x v="60"/>
    <x v="0"/>
    <x v="260"/>
    <x v="6"/>
    <n v="799"/>
    <n v="6300000"/>
    <n v="7800000"/>
    <n v="10800000"/>
    <x v="51"/>
    <x v="0"/>
    <n v="11800000"/>
    <n v="14200000"/>
    <x v="0"/>
    <x v="623"/>
    <n v="29300000"/>
    <x v="4"/>
    <n v="788889"/>
    <x v="0"/>
  </r>
  <r>
    <x v="2654"/>
    <x v="3"/>
    <x v="0"/>
    <x v="0"/>
    <x v="48"/>
    <x v="0"/>
    <x v="20"/>
    <x v="9"/>
    <n v="510"/>
    <n v="14700000"/>
    <n v="7000000"/>
    <n v="13600000"/>
    <x v="125"/>
    <x v="1"/>
    <n v="15700000"/>
    <n v="19400000"/>
    <x v="2"/>
    <x v="330"/>
    <n v="40600000"/>
    <x v="0"/>
    <n v="3233333"/>
    <x v="0"/>
  </r>
  <r>
    <x v="2655"/>
    <x v="1"/>
    <x v="1"/>
    <x v="1"/>
    <x v="49"/>
    <x v="0"/>
    <x v="265"/>
    <x v="9"/>
    <n v="572"/>
    <n v="5800000"/>
    <n v="3100000"/>
    <n v="7300000"/>
    <x v="78"/>
    <x v="0"/>
    <n v="2100000"/>
    <n v="5900000"/>
    <x v="2"/>
    <x v="496"/>
    <n v="18800000"/>
    <x v="1"/>
    <n v="983333"/>
    <x v="0"/>
  </r>
  <r>
    <x v="2656"/>
    <x v="2"/>
    <x v="1"/>
    <x v="0"/>
    <x v="44"/>
    <x v="0"/>
    <x v="269"/>
    <x v="5"/>
    <n v="554"/>
    <n v="6000000"/>
    <n v="2500000"/>
    <n v="6700000"/>
    <x v="78"/>
    <x v="0"/>
    <n v="9300000"/>
    <n v="13100000"/>
    <x v="2"/>
    <x v="372"/>
    <n v="18500000"/>
    <x v="1"/>
    <n v="6550000"/>
    <x v="0"/>
  </r>
  <r>
    <x v="2657"/>
    <x v="5"/>
    <x v="1"/>
    <x v="1"/>
    <x v="97"/>
    <x v="2"/>
    <x v="279"/>
    <x v="9"/>
    <n v="344"/>
    <n v="2900000"/>
    <n v="1700000"/>
    <n v="3200000"/>
    <x v="65"/>
    <x v="1"/>
    <n v="3500000"/>
    <n v="4800000"/>
    <x v="1"/>
    <x v="62"/>
    <n v="9000000"/>
    <x v="3"/>
    <n v="800000"/>
    <x v="0"/>
  </r>
  <r>
    <x v="2658"/>
    <x v="2"/>
    <x v="0"/>
    <x v="0"/>
    <x v="39"/>
    <x v="0"/>
    <x v="75"/>
    <x v="1"/>
    <n v="881"/>
    <n v="9100000"/>
    <n v="5200000"/>
    <n v="15000000"/>
    <x v="50"/>
    <x v="0"/>
    <n v="3100000"/>
    <n v="8600000"/>
    <x v="4"/>
    <x v="234"/>
    <n v="33600000"/>
    <x v="2"/>
    <n v="1075000"/>
    <x v="0"/>
  </r>
  <r>
    <x v="2659"/>
    <x v="1"/>
    <x v="1"/>
    <x v="1"/>
    <x v="25"/>
    <x v="0"/>
    <x v="35"/>
    <x v="3"/>
    <n v="514"/>
    <n v="2500000"/>
    <n v="6400000"/>
    <n v="20100000"/>
    <x v="21"/>
    <x v="1"/>
    <n v="20000000"/>
    <n v="27200000"/>
    <x v="2"/>
    <x v="160"/>
    <n v="37400000"/>
    <x v="2"/>
    <n v="2720000"/>
    <x v="0"/>
  </r>
  <r>
    <x v="2660"/>
    <x v="1"/>
    <x v="0"/>
    <x v="0"/>
    <x v="65"/>
    <x v="1"/>
    <x v="189"/>
    <x v="6"/>
    <n v="796"/>
    <n v="1000000"/>
    <n v="700000"/>
    <n v="1200000"/>
    <x v="95"/>
    <x v="0"/>
    <n v="1300000"/>
    <n v="1800000"/>
    <x v="0"/>
    <x v="581"/>
    <n v="3500000"/>
    <x v="3"/>
    <n v="100000"/>
    <x v="1"/>
  </r>
  <r>
    <x v="2661"/>
    <x v="0"/>
    <x v="0"/>
    <x v="1"/>
    <x v="14"/>
    <x v="0"/>
    <x v="169"/>
    <x v="0"/>
    <n v="802"/>
    <n v="2300000"/>
    <n v="5400000"/>
    <n v="14800000"/>
    <x v="118"/>
    <x v="0"/>
    <n v="9500000"/>
    <n v="16200000"/>
    <x v="4"/>
    <x v="23"/>
    <n v="27200000"/>
    <x v="4"/>
    <n v="1350000"/>
    <x v="0"/>
  </r>
  <r>
    <x v="2662"/>
    <x v="2"/>
    <x v="0"/>
    <x v="0"/>
    <x v="33"/>
    <x v="0"/>
    <x v="216"/>
    <x v="2"/>
    <n v="375"/>
    <n v="1300000"/>
    <n v="5100000"/>
    <n v="10900000"/>
    <x v="51"/>
    <x v="1"/>
    <n v="10100000"/>
    <n v="12500000"/>
    <x v="1"/>
    <x v="83"/>
    <n v="21500000"/>
    <x v="4"/>
    <n v="625000"/>
    <x v="0"/>
  </r>
  <r>
    <x v="2663"/>
    <x v="0"/>
    <x v="0"/>
    <x v="0"/>
    <x v="39"/>
    <x v="0"/>
    <x v="246"/>
    <x v="5"/>
    <n v="871"/>
    <n v="4100000"/>
    <n v="7300000"/>
    <n v="13900000"/>
    <x v="13"/>
    <x v="0"/>
    <n v="10300000"/>
    <n v="14700000"/>
    <x v="4"/>
    <x v="538"/>
    <n v="29600000"/>
    <x v="4"/>
    <n v="7350000"/>
    <x v="0"/>
  </r>
  <r>
    <x v="2664"/>
    <x v="1"/>
    <x v="1"/>
    <x v="0"/>
    <x v="8"/>
    <x v="1"/>
    <x v="145"/>
    <x v="5"/>
    <n v="439"/>
    <n v="100000"/>
    <n v="900000"/>
    <n v="2700000"/>
    <x v="81"/>
    <x v="0"/>
    <n v="1700000"/>
    <n v="2900000"/>
    <x v="1"/>
    <x v="280"/>
    <n v="4500000"/>
    <x v="3"/>
    <n v="1450000"/>
    <x v="0"/>
  </r>
  <r>
    <x v="2665"/>
    <x v="1"/>
    <x v="1"/>
    <x v="1"/>
    <x v="40"/>
    <x v="0"/>
    <x v="352"/>
    <x v="1"/>
    <n v="438"/>
    <n v="24800000"/>
    <n v="6400000"/>
    <n v="34900000"/>
    <x v="112"/>
    <x v="1"/>
    <n v="19600000"/>
    <n v="32000000"/>
    <x v="1"/>
    <x v="543"/>
    <n v="75400000"/>
    <x v="0"/>
    <n v="4000000"/>
    <x v="0"/>
  </r>
  <r>
    <x v="2666"/>
    <x v="3"/>
    <x v="1"/>
    <x v="0"/>
    <x v="62"/>
    <x v="0"/>
    <x v="331"/>
    <x v="5"/>
    <n v="468"/>
    <n v="3300000"/>
    <n v="12300000"/>
    <n v="13900000"/>
    <x v="50"/>
    <x v="1"/>
    <n v="8200000"/>
    <n v="13700000"/>
    <x v="1"/>
    <x v="239"/>
    <n v="35700000"/>
    <x v="2"/>
    <n v="6850000"/>
    <x v="0"/>
  </r>
  <r>
    <x v="2667"/>
    <x v="2"/>
    <x v="0"/>
    <x v="1"/>
    <x v="51"/>
    <x v="0"/>
    <x v="290"/>
    <x v="0"/>
    <n v="645"/>
    <n v="10400000"/>
    <n v="5700000"/>
    <n v="10000000"/>
    <x v="51"/>
    <x v="0"/>
    <n v="7800000"/>
    <n v="10200000"/>
    <x v="3"/>
    <x v="189"/>
    <n v="29600000"/>
    <x v="4"/>
    <n v="850000"/>
    <x v="0"/>
  </r>
  <r>
    <x v="2668"/>
    <x v="0"/>
    <x v="0"/>
    <x v="1"/>
    <x v="29"/>
    <x v="0"/>
    <x v="298"/>
    <x v="6"/>
    <n v="700"/>
    <n v="4400000"/>
    <n v="1800000"/>
    <n v="10700000"/>
    <x v="85"/>
    <x v="0"/>
    <n v="5700000"/>
    <n v="9200000"/>
    <x v="0"/>
    <x v="497"/>
    <n v="20500000"/>
    <x v="4"/>
    <n v="511111"/>
    <x v="0"/>
  </r>
  <r>
    <x v="2669"/>
    <x v="3"/>
    <x v="0"/>
    <x v="1"/>
    <x v="35"/>
    <x v="0"/>
    <x v="355"/>
    <x v="7"/>
    <n v="348"/>
    <n v="3500000"/>
    <n v="2200000"/>
    <n v="31600000"/>
    <x v="46"/>
    <x v="1"/>
    <n v="25300000"/>
    <n v="36700000"/>
    <x v="1"/>
    <x v="19"/>
    <n v="46800000"/>
    <x v="0"/>
    <n v="2293750"/>
    <x v="0"/>
  </r>
  <r>
    <x v="2670"/>
    <x v="3"/>
    <x v="0"/>
    <x v="1"/>
    <x v="65"/>
    <x v="1"/>
    <x v="23"/>
    <x v="3"/>
    <n v="877"/>
    <n v="1400000"/>
    <n v="400000"/>
    <n v="2000000"/>
    <x v="14"/>
    <x v="0"/>
    <n v="700000"/>
    <n v="1400000"/>
    <x v="4"/>
    <x v="132"/>
    <n v="4400000"/>
    <x v="3"/>
    <n v="140000"/>
    <x v="1"/>
  </r>
  <r>
    <x v="2671"/>
    <x v="1"/>
    <x v="1"/>
    <x v="1"/>
    <x v="37"/>
    <x v="0"/>
    <x v="304"/>
    <x v="9"/>
    <n v="899"/>
    <n v="7800000"/>
    <n v="600000"/>
    <n v="12400000"/>
    <x v="48"/>
    <x v="0"/>
    <n v="12100000"/>
    <n v="14900000"/>
    <x v="4"/>
    <x v="360"/>
    <n v="24600000"/>
    <x v="4"/>
    <n v="2483333"/>
    <x v="0"/>
  </r>
  <r>
    <x v="2672"/>
    <x v="2"/>
    <x v="0"/>
    <x v="1"/>
    <x v="32"/>
    <x v="2"/>
    <x v="164"/>
    <x v="0"/>
    <n v="610"/>
    <n v="1200000"/>
    <n v="600000"/>
    <n v="3800000"/>
    <x v="28"/>
    <x v="0"/>
    <n v="2100000"/>
    <n v="3500000"/>
    <x v="3"/>
    <x v="40"/>
    <n v="7000000"/>
    <x v="3"/>
    <n v="291667"/>
    <x v="0"/>
  </r>
  <r>
    <x v="2673"/>
    <x v="5"/>
    <x v="1"/>
    <x v="0"/>
    <x v="17"/>
    <x v="0"/>
    <x v="257"/>
    <x v="4"/>
    <n v="742"/>
    <n v="1500000"/>
    <n v="7100000"/>
    <n v="21800000"/>
    <x v="6"/>
    <x v="0"/>
    <n v="19600000"/>
    <n v="23900000"/>
    <x v="0"/>
    <x v="331"/>
    <n v="36700000"/>
    <x v="2"/>
    <n v="5975000"/>
    <x v="0"/>
  </r>
  <r>
    <x v="2674"/>
    <x v="5"/>
    <x v="1"/>
    <x v="1"/>
    <x v="81"/>
    <x v="0"/>
    <x v="196"/>
    <x v="6"/>
    <n v="801"/>
    <n v="4000000"/>
    <n v="4900000"/>
    <n v="7100000"/>
    <x v="125"/>
    <x v="0"/>
    <n v="2900000"/>
    <n v="6600000"/>
    <x v="4"/>
    <x v="488"/>
    <n v="18800000"/>
    <x v="1"/>
    <n v="366667"/>
    <x v="0"/>
  </r>
  <r>
    <x v="2675"/>
    <x v="4"/>
    <x v="0"/>
    <x v="1"/>
    <x v="92"/>
    <x v="0"/>
    <x v="202"/>
    <x v="5"/>
    <n v="533"/>
    <n v="13800000"/>
    <n v="5100000"/>
    <n v="12200000"/>
    <x v="47"/>
    <x v="0"/>
    <n v="12400000"/>
    <n v="17100000"/>
    <x v="2"/>
    <x v="359"/>
    <n v="36500000"/>
    <x v="2"/>
    <n v="8550000"/>
    <x v="0"/>
  </r>
  <r>
    <x v="2676"/>
    <x v="2"/>
    <x v="1"/>
    <x v="1"/>
    <x v="17"/>
    <x v="0"/>
    <x v="257"/>
    <x v="7"/>
    <n v="656"/>
    <n v="12700000"/>
    <n v="9300000"/>
    <n v="15200000"/>
    <x v="5"/>
    <x v="0"/>
    <n v="18800000"/>
    <n v="23900000"/>
    <x v="3"/>
    <x v="143"/>
    <n v="43500000"/>
    <x v="0"/>
    <n v="1493750"/>
    <x v="0"/>
  </r>
  <r>
    <x v="2677"/>
    <x v="2"/>
    <x v="0"/>
    <x v="1"/>
    <x v="45"/>
    <x v="0"/>
    <x v="135"/>
    <x v="6"/>
    <n v="785"/>
    <n v="10900000"/>
    <n v="7600000"/>
    <n v="13900000"/>
    <x v="35"/>
    <x v="0"/>
    <n v="9400000"/>
    <n v="14300000"/>
    <x v="0"/>
    <x v="399"/>
    <n v="36300000"/>
    <x v="2"/>
    <n v="794444"/>
    <x v="0"/>
  </r>
  <r>
    <x v="2678"/>
    <x v="0"/>
    <x v="0"/>
    <x v="1"/>
    <x v="33"/>
    <x v="0"/>
    <x v="229"/>
    <x v="5"/>
    <n v="332"/>
    <n v="7000000"/>
    <n v="700000"/>
    <n v="13300000"/>
    <x v="90"/>
    <x v="0"/>
    <n v="12700000"/>
    <n v="15700000"/>
    <x v="1"/>
    <x v="91"/>
    <n v="25200000"/>
    <x v="4"/>
    <n v="7850000"/>
    <x v="0"/>
  </r>
  <r>
    <x v="2679"/>
    <x v="1"/>
    <x v="0"/>
    <x v="0"/>
    <x v="21"/>
    <x v="0"/>
    <x v="178"/>
    <x v="6"/>
    <n v="768"/>
    <n v="400000"/>
    <n v="1600000"/>
    <n v="11600000"/>
    <x v="51"/>
    <x v="0"/>
    <n v="5700000"/>
    <n v="8100000"/>
    <x v="0"/>
    <x v="591"/>
    <n v="16700000"/>
    <x v="1"/>
    <n v="450000"/>
    <x v="0"/>
  </r>
  <r>
    <x v="2680"/>
    <x v="5"/>
    <x v="0"/>
    <x v="0"/>
    <x v="89"/>
    <x v="0"/>
    <x v="75"/>
    <x v="9"/>
    <n v="640"/>
    <n v="7700000"/>
    <n v="1000000"/>
    <n v="7800000"/>
    <x v="13"/>
    <x v="0"/>
    <n v="4200000"/>
    <n v="8600000"/>
    <x v="3"/>
    <x v="283"/>
    <n v="19900000"/>
    <x v="1"/>
    <n v="1433333"/>
    <x v="0"/>
  </r>
  <r>
    <x v="2681"/>
    <x v="4"/>
    <x v="1"/>
    <x v="0"/>
    <x v="30"/>
    <x v="3"/>
    <x v="140"/>
    <x v="9"/>
    <n v="885"/>
    <n v="100000"/>
    <n v="2800000"/>
    <n v="3800000"/>
    <x v="12"/>
    <x v="0"/>
    <n v="1200000"/>
    <n v="3100000"/>
    <x v="4"/>
    <x v="306"/>
    <n v="8200000"/>
    <x v="3"/>
    <n v="516667"/>
    <x v="0"/>
  </r>
  <r>
    <x v="2682"/>
    <x v="2"/>
    <x v="1"/>
    <x v="1"/>
    <x v="67"/>
    <x v="1"/>
    <x v="84"/>
    <x v="6"/>
    <n v="772"/>
    <n v="2300000"/>
    <n v="700000"/>
    <n v="3500000"/>
    <x v="33"/>
    <x v="0"/>
    <n v="1200000"/>
    <n v="2000000"/>
    <x v="0"/>
    <x v="95"/>
    <n v="7400000"/>
    <x v="3"/>
    <n v="111111"/>
    <x v="1"/>
  </r>
  <r>
    <x v="2683"/>
    <x v="4"/>
    <x v="0"/>
    <x v="1"/>
    <x v="31"/>
    <x v="0"/>
    <x v="308"/>
    <x v="4"/>
    <n v="665"/>
    <n v="1000000"/>
    <n v="2300000"/>
    <n v="27300000"/>
    <x v="37"/>
    <x v="0"/>
    <n v="17400000"/>
    <n v="25600000"/>
    <x v="3"/>
    <x v="12"/>
    <n v="38400000"/>
    <x v="2"/>
    <n v="6400000"/>
    <x v="0"/>
  </r>
  <r>
    <x v="2684"/>
    <x v="5"/>
    <x v="1"/>
    <x v="1"/>
    <x v="51"/>
    <x v="0"/>
    <x v="132"/>
    <x v="2"/>
    <n v="454"/>
    <n v="8300000"/>
    <n v="4000000"/>
    <n v="7600000"/>
    <x v="64"/>
    <x v="1"/>
    <n v="8400000"/>
    <n v="10500000"/>
    <x v="1"/>
    <x v="463"/>
    <n v="23400000"/>
    <x v="4"/>
    <n v="525000"/>
    <x v="0"/>
  </r>
  <r>
    <x v="2685"/>
    <x v="5"/>
    <x v="1"/>
    <x v="0"/>
    <x v="25"/>
    <x v="0"/>
    <x v="370"/>
    <x v="8"/>
    <n v="698"/>
    <n v="20600000"/>
    <n v="5900000"/>
    <n v="17300000"/>
    <x v="122"/>
    <x v="0"/>
    <n v="20300000"/>
    <n v="32500000"/>
    <x v="3"/>
    <x v="514"/>
    <n v="52200000"/>
    <x v="0"/>
    <n v="2321429"/>
    <x v="0"/>
  </r>
  <r>
    <x v="2686"/>
    <x v="4"/>
    <x v="1"/>
    <x v="1"/>
    <x v="83"/>
    <x v="0"/>
    <x v="337"/>
    <x v="2"/>
    <n v="332"/>
    <n v="3600000"/>
    <n v="9100000"/>
    <n v="16200000"/>
    <x v="0"/>
    <x v="1"/>
    <n v="13300000"/>
    <n v="21300000"/>
    <x v="1"/>
    <x v="409"/>
    <n v="35300000"/>
    <x v="2"/>
    <n v="1065000"/>
    <x v="0"/>
  </r>
  <r>
    <x v="2687"/>
    <x v="5"/>
    <x v="1"/>
    <x v="0"/>
    <x v="0"/>
    <x v="0"/>
    <x v="78"/>
    <x v="9"/>
    <n v="536"/>
    <n v="18700000"/>
    <n v="9300000"/>
    <n v="27300000"/>
    <x v="7"/>
    <x v="1"/>
    <n v="22300000"/>
    <n v="28300000"/>
    <x v="2"/>
    <x v="204"/>
    <n v="64900000"/>
    <x v="0"/>
    <n v="4716667"/>
    <x v="0"/>
  </r>
  <r>
    <x v="2688"/>
    <x v="3"/>
    <x v="1"/>
    <x v="1"/>
    <x v="90"/>
    <x v="0"/>
    <x v="68"/>
    <x v="3"/>
    <n v="796"/>
    <n v="2400000"/>
    <n v="2800000"/>
    <n v="7300000"/>
    <x v="113"/>
    <x v="0"/>
    <n v="3800000"/>
    <n v="6500000"/>
    <x v="0"/>
    <x v="408"/>
    <n v="14600000"/>
    <x v="1"/>
    <n v="650000"/>
    <x v="0"/>
  </r>
  <r>
    <x v="2689"/>
    <x v="0"/>
    <x v="1"/>
    <x v="1"/>
    <x v="95"/>
    <x v="0"/>
    <x v="188"/>
    <x v="1"/>
    <n v="486"/>
    <n v="12100000"/>
    <n v="8100000"/>
    <n v="20100000"/>
    <x v="99"/>
    <x v="1"/>
    <n v="13300000"/>
    <n v="19900000"/>
    <x v="1"/>
    <x v="518"/>
    <n v="46300000"/>
    <x v="0"/>
    <n v="2487500"/>
    <x v="0"/>
  </r>
  <r>
    <x v="2690"/>
    <x v="1"/>
    <x v="1"/>
    <x v="1"/>
    <x v="46"/>
    <x v="0"/>
    <x v="183"/>
    <x v="6"/>
    <n v="422"/>
    <n v="8000000"/>
    <n v="10600000"/>
    <n v="23300000"/>
    <x v="46"/>
    <x v="1"/>
    <n v="5400000"/>
    <n v="16800000"/>
    <x v="1"/>
    <x v="224"/>
    <n v="50200000"/>
    <x v="0"/>
    <n v="933333"/>
    <x v="0"/>
  </r>
  <r>
    <x v="2691"/>
    <x v="5"/>
    <x v="1"/>
    <x v="1"/>
    <x v="48"/>
    <x v="0"/>
    <x v="241"/>
    <x v="9"/>
    <n v="501"/>
    <n v="6700000"/>
    <n v="8600000"/>
    <n v="16600000"/>
    <x v="6"/>
    <x v="1"/>
    <n v="14200000"/>
    <n v="18500000"/>
    <x v="2"/>
    <x v="361"/>
    <n v="37200000"/>
    <x v="2"/>
    <n v="3083333"/>
    <x v="0"/>
  </r>
  <r>
    <x v="2692"/>
    <x v="5"/>
    <x v="1"/>
    <x v="1"/>
    <x v="63"/>
    <x v="0"/>
    <x v="201"/>
    <x v="4"/>
    <n v="666"/>
    <n v="15100000"/>
    <n v="9400000"/>
    <n v="23300000"/>
    <x v="0"/>
    <x v="0"/>
    <n v="15500000"/>
    <n v="23500000"/>
    <x v="3"/>
    <x v="574"/>
    <n v="57500000"/>
    <x v="0"/>
    <n v="5875000"/>
    <x v="0"/>
  </r>
  <r>
    <x v="2693"/>
    <x v="2"/>
    <x v="1"/>
    <x v="1"/>
    <x v="3"/>
    <x v="0"/>
    <x v="303"/>
    <x v="6"/>
    <n v="371"/>
    <n v="19000000"/>
    <n v="1200000"/>
    <n v="18500000"/>
    <x v="37"/>
    <x v="1"/>
    <n v="8300000"/>
    <n v="16500000"/>
    <x v="1"/>
    <x v="410"/>
    <n v="46900000"/>
    <x v="0"/>
    <n v="916667"/>
    <x v="0"/>
  </r>
  <r>
    <x v="2694"/>
    <x v="3"/>
    <x v="0"/>
    <x v="0"/>
    <x v="89"/>
    <x v="0"/>
    <x v="270"/>
    <x v="8"/>
    <n v="312"/>
    <n v="1800000"/>
    <n v="400000"/>
    <n v="10300000"/>
    <x v="78"/>
    <x v="1"/>
    <n v="3100000"/>
    <n v="6900000"/>
    <x v="1"/>
    <x v="408"/>
    <n v="15900000"/>
    <x v="1"/>
    <n v="492857"/>
    <x v="0"/>
  </r>
  <r>
    <x v="2695"/>
    <x v="3"/>
    <x v="0"/>
    <x v="0"/>
    <x v="81"/>
    <x v="0"/>
    <x v="161"/>
    <x v="0"/>
    <n v="753"/>
    <n v="3900000"/>
    <n v="4600000"/>
    <n v="10700000"/>
    <x v="51"/>
    <x v="0"/>
    <n v="8600000"/>
    <n v="11000000"/>
    <x v="0"/>
    <x v="298"/>
    <n v="22000000"/>
    <x v="4"/>
    <n v="916667"/>
    <x v="0"/>
  </r>
  <r>
    <x v="2696"/>
    <x v="1"/>
    <x v="1"/>
    <x v="1"/>
    <x v="22"/>
    <x v="0"/>
    <x v="225"/>
    <x v="7"/>
    <n v="740"/>
    <n v="6300000"/>
    <n v="1000000"/>
    <n v="7500000"/>
    <x v="30"/>
    <x v="0"/>
    <n v="2300000"/>
    <n v="5200000"/>
    <x v="0"/>
    <x v="468"/>
    <n v="17200000"/>
    <x v="1"/>
    <n v="325000"/>
    <x v="0"/>
  </r>
  <r>
    <x v="2697"/>
    <x v="5"/>
    <x v="0"/>
    <x v="0"/>
    <x v="3"/>
    <x v="0"/>
    <x v="28"/>
    <x v="4"/>
    <n v="366"/>
    <n v="10900000"/>
    <n v="15200000"/>
    <n v="25200000"/>
    <x v="109"/>
    <x v="1"/>
    <n v="13600000"/>
    <n v="24000000"/>
    <x v="1"/>
    <x v="625"/>
    <n v="59500000"/>
    <x v="0"/>
    <n v="6000000"/>
    <x v="0"/>
  </r>
  <r>
    <x v="2698"/>
    <x v="4"/>
    <x v="1"/>
    <x v="0"/>
    <x v="33"/>
    <x v="0"/>
    <x v="117"/>
    <x v="1"/>
    <n v="526"/>
    <n v="11600000"/>
    <n v="200000"/>
    <n v="16800000"/>
    <x v="35"/>
    <x v="1"/>
    <n v="6200000"/>
    <n v="11100000"/>
    <x v="2"/>
    <x v="348"/>
    <n v="32800000"/>
    <x v="2"/>
    <n v="1387500"/>
    <x v="0"/>
  </r>
  <r>
    <x v="2699"/>
    <x v="4"/>
    <x v="0"/>
    <x v="1"/>
    <x v="34"/>
    <x v="0"/>
    <x v="69"/>
    <x v="3"/>
    <n v="354"/>
    <n v="16000000"/>
    <n v="3400000"/>
    <n v="21200000"/>
    <x v="103"/>
    <x v="1"/>
    <n v="7100000"/>
    <n v="14800000"/>
    <x v="1"/>
    <x v="389"/>
    <n v="46100000"/>
    <x v="0"/>
    <n v="1480000"/>
    <x v="0"/>
  </r>
  <r>
    <x v="2700"/>
    <x v="3"/>
    <x v="1"/>
    <x v="1"/>
    <x v="10"/>
    <x v="0"/>
    <x v="224"/>
    <x v="9"/>
    <n v="719"/>
    <n v="7900000"/>
    <n v="1600000"/>
    <n v="8000000"/>
    <x v="9"/>
    <x v="0"/>
    <n v="4700000"/>
    <n v="6300000"/>
    <x v="0"/>
    <x v="178"/>
    <n v="20400000"/>
    <x v="4"/>
    <n v="1050000"/>
    <x v="0"/>
  </r>
  <r>
    <x v="2701"/>
    <x v="3"/>
    <x v="1"/>
    <x v="0"/>
    <x v="17"/>
    <x v="0"/>
    <x v="277"/>
    <x v="0"/>
    <n v="774"/>
    <n v="15600000"/>
    <n v="11800000"/>
    <n v="16200000"/>
    <x v="26"/>
    <x v="0"/>
    <n v="14300000"/>
    <n v="20100000"/>
    <x v="0"/>
    <x v="174"/>
    <n v="49900000"/>
    <x v="0"/>
    <n v="1675000"/>
    <x v="0"/>
  </r>
  <r>
    <x v="2702"/>
    <x v="3"/>
    <x v="1"/>
    <x v="1"/>
    <x v="63"/>
    <x v="0"/>
    <x v="59"/>
    <x v="6"/>
    <n v="732"/>
    <n v="4700000"/>
    <n v="7400000"/>
    <n v="35600000"/>
    <x v="112"/>
    <x v="0"/>
    <n v="16700000"/>
    <n v="29100000"/>
    <x v="0"/>
    <x v="114"/>
    <n v="57400000"/>
    <x v="0"/>
    <n v="1616667"/>
    <x v="0"/>
  </r>
  <r>
    <x v="2703"/>
    <x v="5"/>
    <x v="1"/>
    <x v="0"/>
    <x v="19"/>
    <x v="0"/>
    <x v="267"/>
    <x v="9"/>
    <n v="862"/>
    <n v="2000000"/>
    <n v="0"/>
    <n v="24000000"/>
    <x v="23"/>
    <x v="0"/>
    <n v="6300000"/>
    <n v="16000000"/>
    <x v="4"/>
    <x v="15"/>
    <n v="32500000"/>
    <x v="2"/>
    <n v="2666667"/>
    <x v="0"/>
  </r>
  <r>
    <x v="2704"/>
    <x v="3"/>
    <x v="1"/>
    <x v="0"/>
    <x v="20"/>
    <x v="0"/>
    <x v="87"/>
    <x v="6"/>
    <n v="613"/>
    <n v="6800000"/>
    <n v="800000"/>
    <n v="14500000"/>
    <x v="111"/>
    <x v="0"/>
    <n v="5500000"/>
    <n v="10800000"/>
    <x v="3"/>
    <x v="78"/>
    <n v="27000000"/>
    <x v="4"/>
    <n v="600000"/>
    <x v="0"/>
  </r>
  <r>
    <x v="2705"/>
    <x v="3"/>
    <x v="0"/>
    <x v="1"/>
    <x v="84"/>
    <x v="0"/>
    <x v="303"/>
    <x v="9"/>
    <n v="447"/>
    <n v="4100000"/>
    <n v="400000"/>
    <n v="14100000"/>
    <x v="99"/>
    <x v="1"/>
    <n v="9900000"/>
    <n v="16500000"/>
    <x v="1"/>
    <x v="437"/>
    <n v="25500000"/>
    <x v="4"/>
    <n v="2750000"/>
    <x v="0"/>
  </r>
  <r>
    <x v="2706"/>
    <x v="4"/>
    <x v="1"/>
    <x v="1"/>
    <x v="9"/>
    <x v="2"/>
    <x v="345"/>
    <x v="4"/>
    <n v="730"/>
    <n v="300000"/>
    <n v="600000"/>
    <n v="3600000"/>
    <x v="56"/>
    <x v="0"/>
    <n v="1900000"/>
    <n v="3000000"/>
    <x v="0"/>
    <x v="484"/>
    <n v="5600000"/>
    <x v="3"/>
    <n v="750000"/>
    <x v="0"/>
  </r>
  <r>
    <x v="2707"/>
    <x v="0"/>
    <x v="1"/>
    <x v="1"/>
    <x v="31"/>
    <x v="0"/>
    <x v="324"/>
    <x v="8"/>
    <n v="568"/>
    <n v="-100000"/>
    <n v="8600000"/>
    <n v="27000000"/>
    <x v="21"/>
    <x v="0"/>
    <n v="22400000"/>
    <n v="29600000"/>
    <x v="2"/>
    <x v="530"/>
    <n v="43300000"/>
    <x v="0"/>
    <n v="2114286"/>
    <x v="0"/>
  </r>
  <r>
    <x v="2708"/>
    <x v="0"/>
    <x v="0"/>
    <x v="1"/>
    <x v="3"/>
    <x v="0"/>
    <x v="91"/>
    <x v="9"/>
    <n v="495"/>
    <n v="23000000"/>
    <n v="10600000"/>
    <n v="27200000"/>
    <x v="16"/>
    <x v="1"/>
    <n v="17500000"/>
    <n v="23600000"/>
    <x v="1"/>
    <x v="572"/>
    <n v="69000000"/>
    <x v="0"/>
    <n v="3933333"/>
    <x v="0"/>
  </r>
  <r>
    <x v="2709"/>
    <x v="3"/>
    <x v="1"/>
    <x v="1"/>
    <x v="11"/>
    <x v="0"/>
    <x v="91"/>
    <x v="8"/>
    <n v="854"/>
    <n v="3000000"/>
    <n v="3300000"/>
    <n v="19400000"/>
    <x v="75"/>
    <x v="0"/>
    <n v="16100000"/>
    <n v="23600000"/>
    <x v="4"/>
    <x v="84"/>
    <n v="32400000"/>
    <x v="2"/>
    <n v="1685714"/>
    <x v="0"/>
  </r>
  <r>
    <x v="2710"/>
    <x v="2"/>
    <x v="0"/>
    <x v="1"/>
    <x v="41"/>
    <x v="0"/>
    <x v="156"/>
    <x v="3"/>
    <n v="548"/>
    <n v="16700000"/>
    <n v="12800000"/>
    <n v="19300000"/>
    <x v="45"/>
    <x v="1"/>
    <n v="10400000"/>
    <n v="15200000"/>
    <x v="2"/>
    <x v="563"/>
    <n v="56200000"/>
    <x v="0"/>
    <n v="1520000"/>
    <x v="0"/>
  </r>
  <r>
    <x v="2711"/>
    <x v="5"/>
    <x v="1"/>
    <x v="0"/>
    <x v="97"/>
    <x v="2"/>
    <x v="226"/>
    <x v="8"/>
    <n v="779"/>
    <n v="600000"/>
    <n v="2200000"/>
    <n v="2400000"/>
    <x v="8"/>
    <x v="0"/>
    <n v="2100000"/>
    <n v="2700000"/>
    <x v="0"/>
    <x v="469"/>
    <n v="6400000"/>
    <x v="3"/>
    <n v="192857"/>
    <x v="2"/>
  </r>
  <r>
    <x v="2712"/>
    <x v="1"/>
    <x v="1"/>
    <x v="0"/>
    <x v="35"/>
    <x v="0"/>
    <x v="252"/>
    <x v="5"/>
    <n v="564"/>
    <n v="17400000"/>
    <n v="16000000"/>
    <n v="19600000"/>
    <x v="131"/>
    <x v="0"/>
    <n v="12800000"/>
    <n v="24800000"/>
    <x v="2"/>
    <x v="508"/>
    <n v="62500000"/>
    <x v="0"/>
    <n v="12400000"/>
    <x v="0"/>
  </r>
  <r>
    <x v="2713"/>
    <x v="3"/>
    <x v="1"/>
    <x v="1"/>
    <x v="74"/>
    <x v="0"/>
    <x v="76"/>
    <x v="5"/>
    <n v="571"/>
    <n v="3500000"/>
    <n v="7700000"/>
    <n v="9500000"/>
    <x v="13"/>
    <x v="0"/>
    <n v="3800000"/>
    <n v="8200000"/>
    <x v="2"/>
    <x v="218"/>
    <n v="24700000"/>
    <x v="4"/>
    <n v="4100000"/>
    <x v="0"/>
  </r>
  <r>
    <x v="2714"/>
    <x v="1"/>
    <x v="1"/>
    <x v="1"/>
    <x v="73"/>
    <x v="0"/>
    <x v="278"/>
    <x v="1"/>
    <n v="778"/>
    <n v="21500000"/>
    <n v="14100000"/>
    <n v="33600000"/>
    <x v="135"/>
    <x v="0"/>
    <n v="21600000"/>
    <n v="32600000"/>
    <x v="0"/>
    <x v="638"/>
    <n v="77800000"/>
    <x v="0"/>
    <n v="4075000"/>
    <x v="0"/>
  </r>
  <r>
    <x v="2715"/>
    <x v="4"/>
    <x v="0"/>
    <x v="1"/>
    <x v="2"/>
    <x v="0"/>
    <x v="338"/>
    <x v="0"/>
    <n v="808"/>
    <n v="25800000"/>
    <n v="11800000"/>
    <n v="19300000"/>
    <x v="23"/>
    <x v="0"/>
    <n v="18700000"/>
    <n v="28400000"/>
    <x v="4"/>
    <x v="305"/>
    <n v="66000000"/>
    <x v="0"/>
    <n v="2366667"/>
    <x v="0"/>
  </r>
  <r>
    <x v="2716"/>
    <x v="1"/>
    <x v="1"/>
    <x v="1"/>
    <x v="64"/>
    <x v="0"/>
    <x v="64"/>
    <x v="2"/>
    <n v="770"/>
    <n v="19200000"/>
    <n v="13100000"/>
    <n v="23100000"/>
    <x v="5"/>
    <x v="0"/>
    <n v="13500000"/>
    <n v="18600000"/>
    <x v="0"/>
    <x v="231"/>
    <n v="62500000"/>
    <x v="0"/>
    <n v="930000"/>
    <x v="0"/>
  </r>
  <r>
    <x v="2717"/>
    <x v="1"/>
    <x v="1"/>
    <x v="0"/>
    <x v="24"/>
    <x v="0"/>
    <x v="338"/>
    <x v="4"/>
    <n v="612"/>
    <n v="0"/>
    <n v="7200000"/>
    <n v="26900000"/>
    <x v="136"/>
    <x v="0"/>
    <n v="15200000"/>
    <n v="28400000"/>
    <x v="3"/>
    <x v="460"/>
    <n v="43100000"/>
    <x v="0"/>
    <n v="7100000"/>
    <x v="0"/>
  </r>
  <r>
    <x v="2718"/>
    <x v="2"/>
    <x v="0"/>
    <x v="1"/>
    <x v="32"/>
    <x v="2"/>
    <x v="226"/>
    <x v="8"/>
    <n v="819"/>
    <n v="1200000"/>
    <n v="1500000"/>
    <n v="4000000"/>
    <x v="65"/>
    <x v="0"/>
    <n v="1400000"/>
    <n v="2700000"/>
    <x v="4"/>
    <x v="306"/>
    <n v="8100000"/>
    <x v="3"/>
    <n v="192857"/>
    <x v="2"/>
  </r>
  <r>
    <x v="2719"/>
    <x v="5"/>
    <x v="0"/>
    <x v="0"/>
    <x v="43"/>
    <x v="0"/>
    <x v="193"/>
    <x v="9"/>
    <n v="627"/>
    <n v="24200000"/>
    <n v="16100000"/>
    <n v="17600000"/>
    <x v="49"/>
    <x v="0"/>
    <n v="8300000"/>
    <n v="20200000"/>
    <x v="3"/>
    <x v="622"/>
    <n v="66700000"/>
    <x v="0"/>
    <n v="3366667"/>
    <x v="0"/>
  </r>
  <r>
    <x v="2720"/>
    <x v="2"/>
    <x v="1"/>
    <x v="1"/>
    <x v="92"/>
    <x v="0"/>
    <x v="246"/>
    <x v="4"/>
    <n v="359"/>
    <n v="12300000"/>
    <n v="9900000"/>
    <n v="15100000"/>
    <x v="16"/>
    <x v="1"/>
    <n v="8600000"/>
    <n v="14700000"/>
    <x v="1"/>
    <x v="19"/>
    <n v="42700000"/>
    <x v="0"/>
    <n v="3675000"/>
    <x v="0"/>
  </r>
  <r>
    <x v="2721"/>
    <x v="5"/>
    <x v="0"/>
    <x v="0"/>
    <x v="96"/>
    <x v="0"/>
    <x v="43"/>
    <x v="9"/>
    <n v="341"/>
    <n v="5700000"/>
    <n v="5900000"/>
    <n v="12400000"/>
    <x v="57"/>
    <x v="1"/>
    <n v="12800000"/>
    <n v="19100000"/>
    <x v="1"/>
    <x v="430"/>
    <n v="30100000"/>
    <x v="2"/>
    <n v="3183333"/>
    <x v="0"/>
  </r>
  <r>
    <x v="2722"/>
    <x v="5"/>
    <x v="0"/>
    <x v="0"/>
    <x v="56"/>
    <x v="2"/>
    <x v="109"/>
    <x v="4"/>
    <n v="570"/>
    <n v="1000000"/>
    <n v="1300000"/>
    <n v="3700000"/>
    <x v="25"/>
    <x v="0"/>
    <n v="2600000"/>
    <n v="3600000"/>
    <x v="2"/>
    <x v="145"/>
    <n v="7000000"/>
    <x v="3"/>
    <n v="900000"/>
    <x v="0"/>
  </r>
  <r>
    <x v="2723"/>
    <x v="2"/>
    <x v="0"/>
    <x v="1"/>
    <x v="85"/>
    <x v="0"/>
    <x v="38"/>
    <x v="2"/>
    <n v="736"/>
    <n v="7800000"/>
    <n v="14500000"/>
    <n v="29100000"/>
    <x v="98"/>
    <x v="0"/>
    <n v="8100000"/>
    <n v="18100000"/>
    <x v="0"/>
    <x v="269"/>
    <n v="59100000"/>
    <x v="0"/>
    <n v="905000"/>
    <x v="0"/>
  </r>
  <r>
    <x v="2724"/>
    <x v="5"/>
    <x v="0"/>
    <x v="1"/>
    <x v="96"/>
    <x v="0"/>
    <x v="89"/>
    <x v="5"/>
    <n v="302"/>
    <n v="8900000"/>
    <n v="7500000"/>
    <n v="15600000"/>
    <x v="21"/>
    <x v="1"/>
    <n v="5700000"/>
    <n v="12900000"/>
    <x v="1"/>
    <x v="386"/>
    <n v="38100000"/>
    <x v="2"/>
    <n v="6450000"/>
    <x v="0"/>
  </r>
  <r>
    <x v="2725"/>
    <x v="0"/>
    <x v="1"/>
    <x v="1"/>
    <x v="85"/>
    <x v="0"/>
    <x v="206"/>
    <x v="0"/>
    <n v="420"/>
    <n v="16100000"/>
    <n v="4300000"/>
    <n v="27400000"/>
    <x v="39"/>
    <x v="1"/>
    <n v="10500000"/>
    <n v="21000000"/>
    <x v="1"/>
    <x v="574"/>
    <n v="55500000"/>
    <x v="0"/>
    <n v="1750000"/>
    <x v="0"/>
  </r>
  <r>
    <x v="2726"/>
    <x v="4"/>
    <x v="0"/>
    <x v="1"/>
    <x v="14"/>
    <x v="0"/>
    <x v="30"/>
    <x v="5"/>
    <n v="416"/>
    <n v="5800000"/>
    <n v="8200000"/>
    <n v="13000000"/>
    <x v="60"/>
    <x v="1"/>
    <n v="5200000"/>
    <n v="12000000"/>
    <x v="1"/>
    <x v="308"/>
    <n v="31700000"/>
    <x v="2"/>
    <n v="6000000"/>
    <x v="0"/>
  </r>
  <r>
    <x v="2727"/>
    <x v="0"/>
    <x v="0"/>
    <x v="1"/>
    <x v="2"/>
    <x v="0"/>
    <x v="361"/>
    <x v="2"/>
    <n v="836"/>
    <n v="21300000"/>
    <n v="10900000"/>
    <n v="30600000"/>
    <x v="106"/>
    <x v="0"/>
    <n v="24900000"/>
    <n v="34800000"/>
    <x v="4"/>
    <x v="618"/>
    <n v="71900000"/>
    <x v="0"/>
    <n v="1740000"/>
    <x v="0"/>
  </r>
  <r>
    <x v="2728"/>
    <x v="1"/>
    <x v="0"/>
    <x v="1"/>
    <x v="18"/>
    <x v="0"/>
    <x v="268"/>
    <x v="0"/>
    <n v="528"/>
    <n v="8400000"/>
    <n v="7300000"/>
    <n v="19600000"/>
    <x v="53"/>
    <x v="1"/>
    <n v="5100000"/>
    <n v="12700000"/>
    <x v="2"/>
    <x v="330"/>
    <n v="41100000"/>
    <x v="0"/>
    <n v="1058333"/>
    <x v="0"/>
  </r>
  <r>
    <x v="2729"/>
    <x v="4"/>
    <x v="1"/>
    <x v="0"/>
    <x v="42"/>
    <x v="0"/>
    <x v="39"/>
    <x v="5"/>
    <n v="405"/>
    <n v="1900000"/>
    <n v="400000"/>
    <n v="21700000"/>
    <x v="46"/>
    <x v="1"/>
    <n v="13500000"/>
    <n v="24900000"/>
    <x v="1"/>
    <x v="430"/>
    <n v="32500000"/>
    <x v="2"/>
    <n v="12450000"/>
    <x v="0"/>
  </r>
  <r>
    <x v="2730"/>
    <x v="0"/>
    <x v="0"/>
    <x v="1"/>
    <x v="52"/>
    <x v="0"/>
    <x v="371"/>
    <x v="8"/>
    <n v="783"/>
    <n v="16600000"/>
    <n v="16100000"/>
    <n v="21000000"/>
    <x v="89"/>
    <x v="0"/>
    <n v="23900000"/>
    <n v="33400000"/>
    <x v="0"/>
    <x v="237"/>
    <n v="63600000"/>
    <x v="0"/>
    <n v="2385714"/>
    <x v="0"/>
  </r>
  <r>
    <x v="2731"/>
    <x v="4"/>
    <x v="1"/>
    <x v="1"/>
    <x v="55"/>
    <x v="0"/>
    <x v="187"/>
    <x v="3"/>
    <n v="636"/>
    <n v="2100000"/>
    <n v="0"/>
    <n v="4000000"/>
    <x v="88"/>
    <x v="0"/>
    <n v="2300000"/>
    <n v="4000000"/>
    <x v="3"/>
    <x v="558"/>
    <n v="8100000"/>
    <x v="3"/>
    <n v="400000"/>
    <x v="0"/>
  </r>
  <r>
    <x v="2732"/>
    <x v="5"/>
    <x v="1"/>
    <x v="1"/>
    <x v="12"/>
    <x v="0"/>
    <x v="183"/>
    <x v="9"/>
    <n v="711"/>
    <n v="6300000"/>
    <n v="7600000"/>
    <n v="16000000"/>
    <x v="80"/>
    <x v="0"/>
    <n v="13600000"/>
    <n v="16800000"/>
    <x v="0"/>
    <x v="33"/>
    <n v="34900000"/>
    <x v="2"/>
    <n v="2800000"/>
    <x v="0"/>
  </r>
  <r>
    <x v="2733"/>
    <x v="5"/>
    <x v="0"/>
    <x v="1"/>
    <x v="86"/>
    <x v="0"/>
    <x v="190"/>
    <x v="7"/>
    <n v="848"/>
    <n v="5500000"/>
    <n v="3200000"/>
    <n v="7500000"/>
    <x v="86"/>
    <x v="0"/>
    <n v="9500000"/>
    <n v="11800000"/>
    <x v="4"/>
    <x v="496"/>
    <n v="19400000"/>
    <x v="1"/>
    <n v="737500"/>
    <x v="0"/>
  </r>
  <r>
    <x v="2734"/>
    <x v="5"/>
    <x v="1"/>
    <x v="1"/>
    <x v="28"/>
    <x v="0"/>
    <x v="42"/>
    <x v="1"/>
    <n v="804"/>
    <n v="7900000"/>
    <n v="1600000"/>
    <n v="27100000"/>
    <x v="110"/>
    <x v="0"/>
    <n v="16000000"/>
    <n v="27800000"/>
    <x v="4"/>
    <x v="407"/>
    <n v="44600000"/>
    <x v="0"/>
    <n v="3475000"/>
    <x v="0"/>
  </r>
  <r>
    <x v="2735"/>
    <x v="1"/>
    <x v="1"/>
    <x v="1"/>
    <x v="97"/>
    <x v="2"/>
    <x v="237"/>
    <x v="8"/>
    <n v="892"/>
    <n v="3200000"/>
    <n v="100000"/>
    <n v="3300000"/>
    <x v="88"/>
    <x v="0"/>
    <n v="1100000"/>
    <n v="2800000"/>
    <x v="4"/>
    <x v="287"/>
    <n v="7800000"/>
    <x v="3"/>
    <n v="200000"/>
    <x v="0"/>
  </r>
  <r>
    <x v="2736"/>
    <x v="0"/>
    <x v="1"/>
    <x v="1"/>
    <x v="18"/>
    <x v="0"/>
    <x v="261"/>
    <x v="8"/>
    <n v="696"/>
    <n v="12100000"/>
    <n v="200000"/>
    <n v="20800000"/>
    <x v="45"/>
    <x v="0"/>
    <n v="18000000"/>
    <n v="22800000"/>
    <x v="3"/>
    <x v="57"/>
    <n v="38900000"/>
    <x v="2"/>
    <n v="1628571"/>
    <x v="0"/>
  </r>
  <r>
    <x v="2737"/>
    <x v="5"/>
    <x v="0"/>
    <x v="0"/>
    <x v="72"/>
    <x v="0"/>
    <x v="47"/>
    <x v="2"/>
    <n v="888"/>
    <n v="7400000"/>
    <n v="4200000"/>
    <n v="6400000"/>
    <x v="12"/>
    <x v="0"/>
    <n v="5700000"/>
    <n v="7600000"/>
    <x v="4"/>
    <x v="44"/>
    <n v="20500000"/>
    <x v="4"/>
    <n v="380000"/>
    <x v="0"/>
  </r>
  <r>
    <x v="2738"/>
    <x v="5"/>
    <x v="1"/>
    <x v="1"/>
    <x v="65"/>
    <x v="1"/>
    <x v="23"/>
    <x v="3"/>
    <n v="699"/>
    <n v="400000"/>
    <n v="500000"/>
    <n v="1300000"/>
    <x v="33"/>
    <x v="0"/>
    <n v="600000"/>
    <n v="1400000"/>
    <x v="3"/>
    <x v="65"/>
    <n v="2800000"/>
    <x v="3"/>
    <n v="140000"/>
    <x v="1"/>
  </r>
  <r>
    <x v="2739"/>
    <x v="3"/>
    <x v="0"/>
    <x v="0"/>
    <x v="20"/>
    <x v="0"/>
    <x v="315"/>
    <x v="3"/>
    <n v="865"/>
    <n v="13300000"/>
    <n v="3700000"/>
    <n v="14700000"/>
    <x v="36"/>
    <x v="0"/>
    <n v="6500000"/>
    <n v="13000000"/>
    <x v="4"/>
    <x v="380"/>
    <n v="36600000"/>
    <x v="2"/>
    <n v="1300000"/>
    <x v="0"/>
  </r>
  <r>
    <x v="2740"/>
    <x v="0"/>
    <x v="0"/>
    <x v="1"/>
    <x v="59"/>
    <x v="0"/>
    <x v="336"/>
    <x v="8"/>
    <n v="383"/>
    <n v="7800000"/>
    <n v="15900000"/>
    <n v="27100000"/>
    <x v="103"/>
    <x v="1"/>
    <n v="29600000"/>
    <n v="37300000"/>
    <x v="1"/>
    <x v="579"/>
    <n v="60200000"/>
    <x v="0"/>
    <n v="2664286"/>
    <x v="0"/>
  </r>
  <r>
    <x v="2741"/>
    <x v="0"/>
    <x v="0"/>
    <x v="0"/>
    <x v="48"/>
    <x v="0"/>
    <x v="118"/>
    <x v="7"/>
    <n v="368"/>
    <n v="14700000"/>
    <n v="400000"/>
    <n v="11600000"/>
    <x v="125"/>
    <x v="1"/>
    <n v="15600000"/>
    <n v="19300000"/>
    <x v="1"/>
    <x v="228"/>
    <n v="32000000"/>
    <x v="2"/>
    <n v="1206250"/>
    <x v="0"/>
  </r>
  <r>
    <x v="2742"/>
    <x v="3"/>
    <x v="1"/>
    <x v="0"/>
    <x v="38"/>
    <x v="0"/>
    <x v="98"/>
    <x v="4"/>
    <n v="607"/>
    <n v="6000000"/>
    <n v="7700000"/>
    <n v="12600000"/>
    <x v="67"/>
    <x v="0"/>
    <n v="8800000"/>
    <n v="15800000"/>
    <x v="3"/>
    <x v="337"/>
    <n v="31400000"/>
    <x v="2"/>
    <n v="3950000"/>
    <x v="0"/>
  </r>
  <r>
    <x v="2743"/>
    <x v="4"/>
    <x v="1"/>
    <x v="1"/>
    <x v="10"/>
    <x v="0"/>
    <x v="72"/>
    <x v="6"/>
    <n v="827"/>
    <n v="400000"/>
    <n v="3400000"/>
    <n v="11200000"/>
    <x v="9"/>
    <x v="0"/>
    <n v="7300000"/>
    <n v="8900000"/>
    <x v="4"/>
    <x v="122"/>
    <n v="17900000"/>
    <x v="1"/>
    <n v="494444"/>
    <x v="0"/>
  </r>
  <r>
    <x v="2744"/>
    <x v="5"/>
    <x v="0"/>
    <x v="0"/>
    <x v="2"/>
    <x v="0"/>
    <x v="326"/>
    <x v="0"/>
    <n v="672"/>
    <n v="8600000"/>
    <n v="1600000"/>
    <n v="32700000"/>
    <x v="107"/>
    <x v="0"/>
    <n v="25200000"/>
    <n v="34000000"/>
    <x v="3"/>
    <x v="108"/>
    <n v="52000000"/>
    <x v="0"/>
    <n v="2833333"/>
    <x v="0"/>
  </r>
  <r>
    <x v="2745"/>
    <x v="2"/>
    <x v="1"/>
    <x v="1"/>
    <x v="43"/>
    <x v="0"/>
    <x v="242"/>
    <x v="0"/>
    <n v="708"/>
    <n v="16000000"/>
    <n v="15300000"/>
    <n v="26900000"/>
    <x v="77"/>
    <x v="0"/>
    <n v="17100000"/>
    <n v="26700000"/>
    <x v="0"/>
    <x v="524"/>
    <n v="67000000"/>
    <x v="0"/>
    <n v="2225000"/>
    <x v="0"/>
  </r>
  <r>
    <x v="2746"/>
    <x v="4"/>
    <x v="1"/>
    <x v="0"/>
    <x v="49"/>
    <x v="0"/>
    <x v="250"/>
    <x v="3"/>
    <n v="682"/>
    <n v="4500000"/>
    <n v="4700000"/>
    <n v="10300000"/>
    <x v="9"/>
    <x v="0"/>
    <n v="7200000"/>
    <n v="8800000"/>
    <x v="3"/>
    <x v="244"/>
    <n v="22100000"/>
    <x v="4"/>
    <n v="880000"/>
    <x v="0"/>
  </r>
  <r>
    <x v="2747"/>
    <x v="5"/>
    <x v="0"/>
    <x v="1"/>
    <x v="63"/>
    <x v="0"/>
    <x v="191"/>
    <x v="6"/>
    <n v="741"/>
    <n v="21900000"/>
    <n v="6200000"/>
    <n v="34800000"/>
    <x v="35"/>
    <x v="0"/>
    <n v="20600000"/>
    <n v="25500000"/>
    <x v="0"/>
    <x v="639"/>
    <n v="72600000"/>
    <x v="0"/>
    <n v="1416667"/>
    <x v="0"/>
  </r>
  <r>
    <x v="2748"/>
    <x v="3"/>
    <x v="1"/>
    <x v="1"/>
    <x v="65"/>
    <x v="1"/>
    <x v="106"/>
    <x v="1"/>
    <n v="343"/>
    <n v="100000"/>
    <n v="700000"/>
    <n v="1600000"/>
    <x v="8"/>
    <x v="1"/>
    <n v="600000"/>
    <n v="1200000"/>
    <x v="1"/>
    <x v="528"/>
    <n v="3000000"/>
    <x v="3"/>
    <n v="150000"/>
    <x v="2"/>
  </r>
  <r>
    <x v="2749"/>
    <x v="1"/>
    <x v="0"/>
    <x v="1"/>
    <x v="1"/>
    <x v="0"/>
    <x v="117"/>
    <x v="7"/>
    <n v="785"/>
    <n v="6800000"/>
    <n v="5300000"/>
    <n v="8500000"/>
    <x v="45"/>
    <x v="0"/>
    <n v="6300000"/>
    <n v="11100000"/>
    <x v="0"/>
    <x v="358"/>
    <n v="24700000"/>
    <x v="4"/>
    <n v="693750"/>
    <x v="0"/>
  </r>
  <r>
    <x v="2750"/>
    <x v="5"/>
    <x v="1"/>
    <x v="1"/>
    <x v="28"/>
    <x v="0"/>
    <x v="208"/>
    <x v="2"/>
    <n v="830"/>
    <n v="22400000"/>
    <n v="12600000"/>
    <n v="25600000"/>
    <x v="129"/>
    <x v="0"/>
    <n v="17400000"/>
    <n v="28000000"/>
    <x v="4"/>
    <x v="434"/>
    <n v="68600000"/>
    <x v="0"/>
    <n v="1400000"/>
    <x v="0"/>
  </r>
  <r>
    <x v="2751"/>
    <x v="0"/>
    <x v="0"/>
    <x v="0"/>
    <x v="43"/>
    <x v="0"/>
    <x v="242"/>
    <x v="7"/>
    <n v="696"/>
    <n v="12900000"/>
    <n v="15300000"/>
    <n v="20300000"/>
    <x v="34"/>
    <x v="0"/>
    <n v="15800000"/>
    <n v="26700000"/>
    <x v="3"/>
    <x v="539"/>
    <n v="57300000"/>
    <x v="0"/>
    <n v="1668750"/>
    <x v="0"/>
  </r>
  <r>
    <x v="2752"/>
    <x v="5"/>
    <x v="0"/>
    <x v="0"/>
    <x v="68"/>
    <x v="4"/>
    <x v="283"/>
    <x v="0"/>
    <n v="697"/>
    <n v="600000"/>
    <n v="300000"/>
    <n v="700000"/>
    <x v="69"/>
    <x v="0"/>
    <n v="200000"/>
    <n v="300000"/>
    <x v="3"/>
    <x v="455"/>
    <n v="1800000"/>
    <x v="3"/>
    <n v="25000"/>
    <x v="4"/>
  </r>
  <r>
    <x v="2753"/>
    <x v="1"/>
    <x v="0"/>
    <x v="1"/>
    <x v="37"/>
    <x v="0"/>
    <x v="312"/>
    <x v="5"/>
    <n v="351"/>
    <n v="100000"/>
    <n v="6700000"/>
    <n v="12500000"/>
    <x v="10"/>
    <x v="0"/>
    <n v="8600000"/>
    <n v="11700000"/>
    <x v="1"/>
    <x v="167"/>
    <n v="23100000"/>
    <x v="4"/>
    <n v="5850000"/>
    <x v="0"/>
  </r>
  <r>
    <x v="2754"/>
    <x v="2"/>
    <x v="0"/>
    <x v="0"/>
    <x v="54"/>
    <x v="0"/>
    <x v="288"/>
    <x v="3"/>
    <n v="556"/>
    <n v="16400000"/>
    <n v="9300000"/>
    <n v="19100000"/>
    <x v="17"/>
    <x v="0"/>
    <n v="16400000"/>
    <n v="21800000"/>
    <x v="2"/>
    <x v="3"/>
    <n v="51600000"/>
    <x v="0"/>
    <n v="2180000"/>
    <x v="0"/>
  </r>
  <r>
    <x v="2755"/>
    <x v="1"/>
    <x v="0"/>
    <x v="0"/>
    <x v="73"/>
    <x v="0"/>
    <x v="258"/>
    <x v="5"/>
    <n v="895"/>
    <n v="22600000"/>
    <n v="15900000"/>
    <n v="19600000"/>
    <x v="5"/>
    <x v="0"/>
    <n v="26700000"/>
    <n v="31800000"/>
    <x v="4"/>
    <x v="613"/>
    <n v="66700000"/>
    <x v="0"/>
    <n v="15900000"/>
    <x v="0"/>
  </r>
  <r>
    <x v="2756"/>
    <x v="0"/>
    <x v="0"/>
    <x v="1"/>
    <x v="81"/>
    <x v="0"/>
    <x v="67"/>
    <x v="3"/>
    <n v="534"/>
    <n v="8300000"/>
    <n v="4800000"/>
    <n v="10600000"/>
    <x v="101"/>
    <x v="1"/>
    <n v="6900000"/>
    <n v="8400000"/>
    <x v="2"/>
    <x v="216"/>
    <n v="26500000"/>
    <x v="4"/>
    <n v="840000"/>
    <x v="0"/>
  </r>
  <r>
    <x v="2757"/>
    <x v="1"/>
    <x v="0"/>
    <x v="0"/>
    <x v="28"/>
    <x v="0"/>
    <x v="217"/>
    <x v="0"/>
    <n v="736"/>
    <n v="600000"/>
    <n v="15700000"/>
    <n v="30800000"/>
    <x v="79"/>
    <x v="0"/>
    <n v="21400000"/>
    <n v="29800000"/>
    <x v="0"/>
    <x v="630"/>
    <n v="55100000"/>
    <x v="0"/>
    <n v="2483333"/>
    <x v="0"/>
  </r>
  <r>
    <x v="2758"/>
    <x v="0"/>
    <x v="0"/>
    <x v="1"/>
    <x v="93"/>
    <x v="0"/>
    <x v="111"/>
    <x v="7"/>
    <n v="629"/>
    <n v="4600000"/>
    <n v="2900000"/>
    <n v="7000000"/>
    <x v="12"/>
    <x v="0"/>
    <n v="3600000"/>
    <n v="5500000"/>
    <x v="3"/>
    <x v="326"/>
    <n v="16800000"/>
    <x v="1"/>
    <n v="343750"/>
    <x v="0"/>
  </r>
  <r>
    <x v="2759"/>
    <x v="4"/>
    <x v="0"/>
    <x v="1"/>
    <x v="94"/>
    <x v="0"/>
    <x v="169"/>
    <x v="2"/>
    <n v="657"/>
    <n v="1900000"/>
    <n v="9300000"/>
    <n v="28500000"/>
    <x v="50"/>
    <x v="0"/>
    <n v="10700000"/>
    <n v="16200000"/>
    <x v="3"/>
    <x v="324"/>
    <n v="47300000"/>
    <x v="0"/>
    <n v="810000"/>
    <x v="0"/>
  </r>
  <r>
    <x v="2760"/>
    <x v="0"/>
    <x v="0"/>
    <x v="0"/>
    <x v="10"/>
    <x v="0"/>
    <x v="159"/>
    <x v="0"/>
    <n v="839"/>
    <n v="700000"/>
    <n v="5100000"/>
    <n v="8100000"/>
    <x v="20"/>
    <x v="0"/>
    <n v="8700000"/>
    <n v="11300000"/>
    <x v="4"/>
    <x v="99"/>
    <n v="16800000"/>
    <x v="1"/>
    <n v="941667"/>
    <x v="0"/>
  </r>
  <r>
    <x v="2761"/>
    <x v="4"/>
    <x v="1"/>
    <x v="0"/>
    <x v="87"/>
    <x v="0"/>
    <x v="22"/>
    <x v="6"/>
    <n v="589"/>
    <n v="4300000"/>
    <n v="300000"/>
    <n v="25300000"/>
    <x v="73"/>
    <x v="0"/>
    <n v="15900000"/>
    <n v="25700000"/>
    <x v="2"/>
    <x v="33"/>
    <n v="37800000"/>
    <x v="2"/>
    <n v="1427778"/>
    <x v="0"/>
  </r>
  <r>
    <x v="2762"/>
    <x v="0"/>
    <x v="1"/>
    <x v="0"/>
    <x v="13"/>
    <x v="3"/>
    <x v="90"/>
    <x v="9"/>
    <n v="805"/>
    <n v="2200000"/>
    <n v="3100000"/>
    <n v="4800000"/>
    <x v="86"/>
    <x v="0"/>
    <n v="2200000"/>
    <n v="4500000"/>
    <x v="4"/>
    <x v="476"/>
    <n v="12000000"/>
    <x v="1"/>
    <n v="750000"/>
    <x v="0"/>
  </r>
  <r>
    <x v="2763"/>
    <x v="2"/>
    <x v="1"/>
    <x v="1"/>
    <x v="70"/>
    <x v="0"/>
    <x v="319"/>
    <x v="2"/>
    <n v="729"/>
    <n v="1300000"/>
    <n v="8900000"/>
    <n v="17200000"/>
    <x v="15"/>
    <x v="0"/>
    <n v="7700000"/>
    <n v="13600000"/>
    <x v="0"/>
    <x v="403"/>
    <n v="32000000"/>
    <x v="2"/>
    <n v="680000"/>
    <x v="0"/>
  </r>
  <r>
    <x v="2764"/>
    <x v="5"/>
    <x v="1"/>
    <x v="0"/>
    <x v="49"/>
    <x v="0"/>
    <x v="36"/>
    <x v="9"/>
    <n v="399"/>
    <n v="3700000"/>
    <n v="4300000"/>
    <n v="8900000"/>
    <x v="85"/>
    <x v="1"/>
    <n v="4200000"/>
    <n v="7700000"/>
    <x v="1"/>
    <x v="497"/>
    <n v="19500000"/>
    <x v="1"/>
    <n v="1283333"/>
    <x v="0"/>
  </r>
  <r>
    <x v="2765"/>
    <x v="0"/>
    <x v="1"/>
    <x v="0"/>
    <x v="16"/>
    <x v="0"/>
    <x v="112"/>
    <x v="1"/>
    <n v="413"/>
    <n v="7600000"/>
    <n v="800000"/>
    <n v="9200000"/>
    <x v="86"/>
    <x v="1"/>
    <n v="4400000"/>
    <n v="6700000"/>
    <x v="1"/>
    <x v="24"/>
    <n v="20300000"/>
    <x v="4"/>
    <n v="837500"/>
    <x v="0"/>
  </r>
  <r>
    <x v="2766"/>
    <x v="3"/>
    <x v="0"/>
    <x v="1"/>
    <x v="17"/>
    <x v="0"/>
    <x v="146"/>
    <x v="7"/>
    <n v="321"/>
    <n v="6700000"/>
    <n v="4000000"/>
    <n v="15200000"/>
    <x v="29"/>
    <x v="1"/>
    <n v="6100000"/>
    <n v="13200000"/>
    <x v="1"/>
    <x v="68"/>
    <n v="32200000"/>
    <x v="2"/>
    <n v="825000"/>
    <x v="0"/>
  </r>
  <r>
    <x v="2767"/>
    <x v="1"/>
    <x v="0"/>
    <x v="1"/>
    <x v="49"/>
    <x v="0"/>
    <x v="57"/>
    <x v="5"/>
    <n v="853"/>
    <n v="4200000"/>
    <n v="3900000"/>
    <n v="9600000"/>
    <x v="28"/>
    <x v="0"/>
    <n v="6100000"/>
    <n v="7500000"/>
    <x v="4"/>
    <x v="59"/>
    <n v="20300000"/>
    <x v="4"/>
    <n v="3750000"/>
    <x v="0"/>
  </r>
  <r>
    <x v="2768"/>
    <x v="4"/>
    <x v="1"/>
    <x v="1"/>
    <x v="85"/>
    <x v="0"/>
    <x v="96"/>
    <x v="9"/>
    <n v="400"/>
    <n v="3900000"/>
    <n v="3400000"/>
    <n v="20800000"/>
    <x v="134"/>
    <x v="1"/>
    <n v="12700000"/>
    <n v="23400000"/>
    <x v="1"/>
    <x v="199"/>
    <n v="35800000"/>
    <x v="2"/>
    <n v="3900000"/>
    <x v="0"/>
  </r>
  <r>
    <x v="2769"/>
    <x v="1"/>
    <x v="0"/>
    <x v="1"/>
    <x v="41"/>
    <x v="0"/>
    <x v="309"/>
    <x v="7"/>
    <n v="630"/>
    <n v="11200000"/>
    <n v="13200000"/>
    <n v="28400000"/>
    <x v="111"/>
    <x v="0"/>
    <n v="11000000"/>
    <n v="16300000"/>
    <x v="3"/>
    <x v="192"/>
    <n v="60200000"/>
    <x v="0"/>
    <n v="1018750"/>
    <x v="0"/>
  </r>
  <r>
    <x v="2770"/>
    <x v="2"/>
    <x v="0"/>
    <x v="1"/>
    <x v="36"/>
    <x v="0"/>
    <x v="311"/>
    <x v="2"/>
    <n v="557"/>
    <n v="1900000"/>
    <n v="3800000"/>
    <n v="26400000"/>
    <x v="24"/>
    <x v="0"/>
    <n v="12300000"/>
    <n v="21600000"/>
    <x v="2"/>
    <x v="48"/>
    <n v="39400000"/>
    <x v="2"/>
    <n v="1080000"/>
    <x v="0"/>
  </r>
  <r>
    <x v="2771"/>
    <x v="5"/>
    <x v="0"/>
    <x v="0"/>
    <x v="10"/>
    <x v="0"/>
    <x v="47"/>
    <x v="5"/>
    <n v="358"/>
    <n v="800000"/>
    <n v="700000"/>
    <n v="10100000"/>
    <x v="64"/>
    <x v="1"/>
    <n v="5500000"/>
    <n v="7600000"/>
    <x v="1"/>
    <x v="81"/>
    <n v="14500000"/>
    <x v="1"/>
    <n v="3800000"/>
    <x v="0"/>
  </r>
  <r>
    <x v="2772"/>
    <x v="2"/>
    <x v="0"/>
    <x v="1"/>
    <x v="58"/>
    <x v="0"/>
    <x v="267"/>
    <x v="3"/>
    <n v="510"/>
    <n v="1200000"/>
    <n v="4800000"/>
    <n v="13300000"/>
    <x v="57"/>
    <x v="1"/>
    <n v="9700000"/>
    <n v="16000000"/>
    <x v="2"/>
    <x v="167"/>
    <n v="25900000"/>
    <x v="4"/>
    <n v="1600000"/>
    <x v="0"/>
  </r>
  <r>
    <x v="2773"/>
    <x v="0"/>
    <x v="0"/>
    <x v="1"/>
    <x v="16"/>
    <x v="0"/>
    <x v="124"/>
    <x v="8"/>
    <n v="554"/>
    <n v="5800000"/>
    <n v="200000"/>
    <n v="10200000"/>
    <x v="12"/>
    <x v="0"/>
    <n v="7700000"/>
    <n v="9600000"/>
    <x v="2"/>
    <x v="496"/>
    <n v="18900000"/>
    <x v="1"/>
    <n v="685714"/>
    <x v="0"/>
  </r>
  <r>
    <x v="2774"/>
    <x v="2"/>
    <x v="0"/>
    <x v="1"/>
    <x v="46"/>
    <x v="0"/>
    <x v="271"/>
    <x v="4"/>
    <n v="596"/>
    <n v="20500000"/>
    <n v="15400000"/>
    <n v="21400000"/>
    <x v="87"/>
    <x v="0"/>
    <n v="20300000"/>
    <n v="27700000"/>
    <x v="2"/>
    <x v="357"/>
    <n v="65600000"/>
    <x v="0"/>
    <n v="6925000"/>
    <x v="0"/>
  </r>
  <r>
    <x v="2775"/>
    <x v="1"/>
    <x v="0"/>
    <x v="0"/>
    <x v="20"/>
    <x v="0"/>
    <x v="241"/>
    <x v="1"/>
    <n v="659"/>
    <n v="8800000"/>
    <n v="1700000"/>
    <n v="14700000"/>
    <x v="35"/>
    <x v="0"/>
    <n v="13600000"/>
    <n v="18500000"/>
    <x v="3"/>
    <x v="252"/>
    <n v="30100000"/>
    <x v="2"/>
    <n v="2312500"/>
    <x v="0"/>
  </r>
  <r>
    <x v="2776"/>
    <x v="4"/>
    <x v="0"/>
    <x v="1"/>
    <x v="87"/>
    <x v="0"/>
    <x v="3"/>
    <x v="3"/>
    <n v="322"/>
    <n v="10600000"/>
    <n v="13200000"/>
    <n v="30300000"/>
    <x v="57"/>
    <x v="1"/>
    <n v="24400000"/>
    <n v="30700000"/>
    <x v="1"/>
    <x v="314"/>
    <n v="62000000"/>
    <x v="0"/>
    <n v="3070000"/>
    <x v="0"/>
  </r>
  <r>
    <x v="2777"/>
    <x v="3"/>
    <x v="0"/>
    <x v="1"/>
    <x v="43"/>
    <x v="0"/>
    <x v="337"/>
    <x v="8"/>
    <n v="852"/>
    <n v="8000000"/>
    <n v="6400000"/>
    <n v="28500000"/>
    <x v="106"/>
    <x v="0"/>
    <n v="11400000"/>
    <n v="21300000"/>
    <x v="4"/>
    <x v="108"/>
    <n v="51700000"/>
    <x v="0"/>
    <n v="1521429"/>
    <x v="0"/>
  </r>
  <r>
    <x v="2778"/>
    <x v="3"/>
    <x v="1"/>
    <x v="0"/>
    <x v="74"/>
    <x v="0"/>
    <x v="199"/>
    <x v="6"/>
    <n v="653"/>
    <n v="5800000"/>
    <n v="4100000"/>
    <n v="9400000"/>
    <x v="17"/>
    <x v="0"/>
    <n v="8700000"/>
    <n v="14100000"/>
    <x v="3"/>
    <x v="167"/>
    <n v="23300000"/>
    <x v="4"/>
    <n v="783333"/>
    <x v="0"/>
  </r>
  <r>
    <x v="2779"/>
    <x v="4"/>
    <x v="0"/>
    <x v="1"/>
    <x v="45"/>
    <x v="0"/>
    <x v="298"/>
    <x v="0"/>
    <n v="737"/>
    <n v="2800000"/>
    <n v="2300000"/>
    <n v="12300000"/>
    <x v="32"/>
    <x v="0"/>
    <n v="4000000"/>
    <n v="9200000"/>
    <x v="0"/>
    <x v="134"/>
    <n v="21300000"/>
    <x v="4"/>
    <n v="766667"/>
    <x v="0"/>
  </r>
  <r>
    <x v="2780"/>
    <x v="2"/>
    <x v="0"/>
    <x v="1"/>
    <x v="85"/>
    <x v="0"/>
    <x v="55"/>
    <x v="5"/>
    <n v="583"/>
    <n v="9300000"/>
    <n v="3000000"/>
    <n v="16700000"/>
    <x v="24"/>
    <x v="0"/>
    <n v="9600000"/>
    <n v="18900000"/>
    <x v="2"/>
    <x v="160"/>
    <n v="36700000"/>
    <x v="2"/>
    <n v="9450000"/>
    <x v="0"/>
  </r>
  <r>
    <x v="2781"/>
    <x v="5"/>
    <x v="0"/>
    <x v="1"/>
    <x v="37"/>
    <x v="0"/>
    <x v="259"/>
    <x v="7"/>
    <n v="873"/>
    <n v="5100000"/>
    <n v="2800000"/>
    <n v="10300000"/>
    <x v="93"/>
    <x v="0"/>
    <n v="6000000"/>
    <n v="10000000"/>
    <x v="4"/>
    <x v="446"/>
    <n v="22000000"/>
    <x v="4"/>
    <n v="625000"/>
    <x v="0"/>
  </r>
  <r>
    <x v="2782"/>
    <x v="3"/>
    <x v="0"/>
    <x v="0"/>
    <x v="28"/>
    <x v="0"/>
    <x v="163"/>
    <x v="2"/>
    <n v="595"/>
    <n v="4500000"/>
    <n v="5200000"/>
    <n v="24800000"/>
    <x v="109"/>
    <x v="0"/>
    <n v="16600000"/>
    <n v="27000000"/>
    <x v="2"/>
    <x v="540"/>
    <n v="42500000"/>
    <x v="0"/>
    <n v="1350000"/>
    <x v="0"/>
  </r>
  <r>
    <x v="2783"/>
    <x v="3"/>
    <x v="0"/>
    <x v="1"/>
    <x v="89"/>
    <x v="0"/>
    <x v="159"/>
    <x v="2"/>
    <n v="871"/>
    <n v="6500000"/>
    <n v="3900000"/>
    <n v="9700000"/>
    <x v="51"/>
    <x v="0"/>
    <n v="8900000"/>
    <n v="11300000"/>
    <x v="4"/>
    <x v="209"/>
    <n v="23500000"/>
    <x v="4"/>
    <n v="565000"/>
    <x v="0"/>
  </r>
  <r>
    <x v="2784"/>
    <x v="3"/>
    <x v="0"/>
    <x v="1"/>
    <x v="34"/>
    <x v="0"/>
    <x v="232"/>
    <x v="0"/>
    <n v="603"/>
    <n v="3300000"/>
    <n v="700000"/>
    <n v="21000000"/>
    <x v="4"/>
    <x v="0"/>
    <n v="13800000"/>
    <n v="18800000"/>
    <x v="3"/>
    <x v="495"/>
    <n v="30500000"/>
    <x v="2"/>
    <n v="1566667"/>
    <x v="0"/>
  </r>
  <r>
    <x v="2785"/>
    <x v="1"/>
    <x v="1"/>
    <x v="0"/>
    <x v="85"/>
    <x v="0"/>
    <x v="170"/>
    <x v="8"/>
    <n v="801"/>
    <n v="6200000"/>
    <n v="11800000"/>
    <n v="23400000"/>
    <x v="47"/>
    <x v="0"/>
    <n v="24600000"/>
    <n v="29300000"/>
    <x v="4"/>
    <x v="640"/>
    <n v="49100000"/>
    <x v="0"/>
    <n v="2092857"/>
    <x v="0"/>
  </r>
  <r>
    <x v="2786"/>
    <x v="3"/>
    <x v="0"/>
    <x v="0"/>
    <x v="74"/>
    <x v="0"/>
    <x v="17"/>
    <x v="4"/>
    <n v="723"/>
    <n v="200000"/>
    <n v="0"/>
    <n v="12100000"/>
    <x v="55"/>
    <x v="0"/>
    <n v="7400000"/>
    <n v="9400000"/>
    <x v="0"/>
    <x v="285"/>
    <n v="16300000"/>
    <x v="1"/>
    <n v="2350000"/>
    <x v="0"/>
  </r>
  <r>
    <x v="2787"/>
    <x v="3"/>
    <x v="1"/>
    <x v="1"/>
    <x v="88"/>
    <x v="0"/>
    <x v="108"/>
    <x v="6"/>
    <n v="630"/>
    <n v="2300000"/>
    <n v="4200000"/>
    <n v="16500000"/>
    <x v="60"/>
    <x v="0"/>
    <n v="15800000"/>
    <n v="22600000"/>
    <x v="3"/>
    <x v="137"/>
    <n v="28900000"/>
    <x v="4"/>
    <n v="1255556"/>
    <x v="0"/>
  </r>
  <r>
    <x v="2788"/>
    <x v="1"/>
    <x v="1"/>
    <x v="1"/>
    <x v="49"/>
    <x v="0"/>
    <x v="138"/>
    <x v="2"/>
    <n v="368"/>
    <n v="3600000"/>
    <n v="1500000"/>
    <n v="5200000"/>
    <x v="55"/>
    <x v="1"/>
    <n v="7900000"/>
    <n v="9900000"/>
    <x v="1"/>
    <x v="339"/>
    <n v="12900000"/>
    <x v="1"/>
    <n v="495000"/>
    <x v="0"/>
  </r>
  <r>
    <x v="2789"/>
    <x v="2"/>
    <x v="0"/>
    <x v="0"/>
    <x v="58"/>
    <x v="0"/>
    <x v="181"/>
    <x v="0"/>
    <n v="759"/>
    <n v="8900000"/>
    <n v="2200000"/>
    <n v="18700000"/>
    <x v="18"/>
    <x v="0"/>
    <n v="13700000"/>
    <n v="22200000"/>
    <x v="0"/>
    <x v="251"/>
    <n v="36400000"/>
    <x v="2"/>
    <n v="1850000"/>
    <x v="0"/>
  </r>
  <r>
    <x v="2790"/>
    <x v="1"/>
    <x v="1"/>
    <x v="1"/>
    <x v="56"/>
    <x v="2"/>
    <x v="345"/>
    <x v="6"/>
    <n v="382"/>
    <n v="2200000"/>
    <n v="700000"/>
    <n v="3500000"/>
    <x v="27"/>
    <x v="1"/>
    <n v="2100000"/>
    <n v="3000000"/>
    <x v="1"/>
    <x v="567"/>
    <n v="7400000"/>
    <x v="3"/>
    <n v="166667"/>
    <x v="2"/>
  </r>
  <r>
    <x v="2791"/>
    <x v="4"/>
    <x v="1"/>
    <x v="1"/>
    <x v="8"/>
    <x v="1"/>
    <x v="237"/>
    <x v="7"/>
    <n v="645"/>
    <n v="900000"/>
    <n v="1400000"/>
    <n v="2300000"/>
    <x v="8"/>
    <x v="0"/>
    <n v="2200000"/>
    <n v="2800000"/>
    <x v="3"/>
    <x v="320"/>
    <n v="5400000"/>
    <x v="3"/>
    <n v="175000"/>
    <x v="2"/>
  </r>
  <r>
    <x v="2792"/>
    <x v="1"/>
    <x v="0"/>
    <x v="0"/>
    <x v="86"/>
    <x v="0"/>
    <x v="224"/>
    <x v="9"/>
    <n v="878"/>
    <n v="6700000"/>
    <n v="5200000"/>
    <n v="8100000"/>
    <x v="61"/>
    <x v="0"/>
    <n v="2700000"/>
    <n v="6300000"/>
    <x v="4"/>
    <x v="77"/>
    <n v="23200000"/>
    <x v="4"/>
    <n v="1050000"/>
    <x v="0"/>
  </r>
  <r>
    <x v="2793"/>
    <x v="4"/>
    <x v="0"/>
    <x v="0"/>
    <x v="25"/>
    <x v="0"/>
    <x v="96"/>
    <x v="0"/>
    <n v="350"/>
    <n v="18700000"/>
    <n v="9100000"/>
    <n v="27500000"/>
    <x v="118"/>
    <x v="1"/>
    <n v="16700000"/>
    <n v="23400000"/>
    <x v="1"/>
    <x v="204"/>
    <n v="63700000"/>
    <x v="0"/>
    <n v="1950000"/>
    <x v="0"/>
  </r>
  <r>
    <x v="2794"/>
    <x v="2"/>
    <x v="0"/>
    <x v="1"/>
    <x v="18"/>
    <x v="0"/>
    <x v="218"/>
    <x v="9"/>
    <n v="720"/>
    <n v="4900000"/>
    <n v="4200000"/>
    <n v="18800000"/>
    <x v="99"/>
    <x v="0"/>
    <n v="11000000"/>
    <n v="17600000"/>
    <x v="0"/>
    <x v="46"/>
    <n v="33700000"/>
    <x v="2"/>
    <n v="2933333"/>
    <x v="0"/>
  </r>
  <r>
    <x v="2795"/>
    <x v="1"/>
    <x v="1"/>
    <x v="1"/>
    <x v="36"/>
    <x v="0"/>
    <x v="26"/>
    <x v="3"/>
    <n v="673"/>
    <n v="13700000"/>
    <n v="1200000"/>
    <n v="16300000"/>
    <x v="124"/>
    <x v="0"/>
    <n v="19200000"/>
    <n v="28100000"/>
    <x v="3"/>
    <x v="588"/>
    <n v="38500000"/>
    <x v="2"/>
    <n v="2810000"/>
    <x v="0"/>
  </r>
  <r>
    <x v="2796"/>
    <x v="5"/>
    <x v="0"/>
    <x v="0"/>
    <x v="45"/>
    <x v="0"/>
    <x v="79"/>
    <x v="9"/>
    <n v="448"/>
    <n v="100000"/>
    <n v="1900000"/>
    <n v="9800000"/>
    <x v="93"/>
    <x v="1"/>
    <n v="4000000"/>
    <n v="8000000"/>
    <x v="1"/>
    <x v="193"/>
    <n v="15700000"/>
    <x v="1"/>
    <n v="1333333"/>
    <x v="0"/>
  </r>
  <r>
    <x v="2797"/>
    <x v="0"/>
    <x v="1"/>
    <x v="1"/>
    <x v="70"/>
    <x v="0"/>
    <x v="267"/>
    <x v="4"/>
    <n v="720"/>
    <n v="0"/>
    <n v="4000000"/>
    <n v="12300000"/>
    <x v="52"/>
    <x v="0"/>
    <n v="11800000"/>
    <n v="16000000"/>
    <x v="0"/>
    <x v="319"/>
    <n v="20900000"/>
    <x v="4"/>
    <n v="4000000"/>
    <x v="0"/>
  </r>
  <r>
    <x v="2798"/>
    <x v="1"/>
    <x v="0"/>
    <x v="0"/>
    <x v="29"/>
    <x v="0"/>
    <x v="58"/>
    <x v="5"/>
    <n v="300"/>
    <n v="5200000"/>
    <n v="3000000"/>
    <n v="14300000"/>
    <x v="17"/>
    <x v="0"/>
    <n v="6900000"/>
    <n v="12300000"/>
    <x v="1"/>
    <x v="23"/>
    <n v="26100000"/>
    <x v="4"/>
    <n v="6150000"/>
    <x v="0"/>
  </r>
  <r>
    <x v="2799"/>
    <x v="4"/>
    <x v="0"/>
    <x v="0"/>
    <x v="82"/>
    <x v="0"/>
    <x v="200"/>
    <x v="2"/>
    <n v="520"/>
    <n v="4600000"/>
    <n v="3500000"/>
    <n v="15200000"/>
    <x v="108"/>
    <x v="1"/>
    <n v="23000000"/>
    <n v="28700000"/>
    <x v="2"/>
    <x v="292"/>
    <n v="30800000"/>
    <x v="2"/>
    <n v="1435000"/>
    <x v="0"/>
  </r>
  <r>
    <x v="2800"/>
    <x v="5"/>
    <x v="0"/>
    <x v="0"/>
    <x v="75"/>
    <x v="0"/>
    <x v="7"/>
    <x v="0"/>
    <n v="794"/>
    <n v="3200000"/>
    <n v="7200000"/>
    <n v="16500000"/>
    <x v="5"/>
    <x v="0"/>
    <n v="9900000"/>
    <n v="15000000"/>
    <x v="0"/>
    <x v="350"/>
    <n v="32100000"/>
    <x v="2"/>
    <n v="1250000"/>
    <x v="0"/>
  </r>
  <r>
    <x v="2801"/>
    <x v="2"/>
    <x v="0"/>
    <x v="1"/>
    <x v="60"/>
    <x v="0"/>
    <x v="259"/>
    <x v="1"/>
    <n v="875"/>
    <n v="5900000"/>
    <n v="5200000"/>
    <n v="11700000"/>
    <x v="44"/>
    <x v="0"/>
    <n v="5900000"/>
    <n v="10000000"/>
    <x v="4"/>
    <x v="47"/>
    <n v="27200000"/>
    <x v="4"/>
    <n v="1250000"/>
    <x v="0"/>
  </r>
  <r>
    <x v="2802"/>
    <x v="5"/>
    <x v="1"/>
    <x v="1"/>
    <x v="38"/>
    <x v="0"/>
    <x v="89"/>
    <x v="8"/>
    <n v="533"/>
    <n v="6700000"/>
    <n v="6700000"/>
    <n v="14400000"/>
    <x v="115"/>
    <x v="1"/>
    <n v="9000000"/>
    <n v="12900000"/>
    <x v="2"/>
    <x v="110"/>
    <n v="32900000"/>
    <x v="2"/>
    <n v="921429"/>
    <x v="0"/>
  </r>
  <r>
    <x v="2803"/>
    <x v="1"/>
    <x v="0"/>
    <x v="0"/>
    <x v="95"/>
    <x v="0"/>
    <x v="91"/>
    <x v="9"/>
    <n v="776"/>
    <n v="13800000"/>
    <n v="2700000"/>
    <n v="23400000"/>
    <x v="107"/>
    <x v="0"/>
    <n v="14800000"/>
    <n v="23600000"/>
    <x v="0"/>
    <x v="196"/>
    <n v="45900000"/>
    <x v="0"/>
    <n v="3933333"/>
    <x v="0"/>
  </r>
  <r>
    <x v="2804"/>
    <x v="0"/>
    <x v="0"/>
    <x v="0"/>
    <x v="37"/>
    <x v="0"/>
    <x v="240"/>
    <x v="9"/>
    <n v="706"/>
    <n v="1000000"/>
    <n v="4000000"/>
    <n v="12100000"/>
    <x v="48"/>
    <x v="0"/>
    <n v="8600000"/>
    <n v="11400000"/>
    <x v="0"/>
    <x v="205"/>
    <n v="20900000"/>
    <x v="4"/>
    <n v="1900000"/>
    <x v="0"/>
  </r>
  <r>
    <x v="2805"/>
    <x v="2"/>
    <x v="0"/>
    <x v="0"/>
    <x v="81"/>
    <x v="0"/>
    <x v="141"/>
    <x v="5"/>
    <n v="710"/>
    <n v="600000"/>
    <n v="2400000"/>
    <n v="5600000"/>
    <x v="61"/>
    <x v="0"/>
    <n v="7300000"/>
    <n v="10900000"/>
    <x v="0"/>
    <x v="614"/>
    <n v="11400000"/>
    <x v="1"/>
    <n v="5450000"/>
    <x v="0"/>
  </r>
  <r>
    <x v="2806"/>
    <x v="3"/>
    <x v="0"/>
    <x v="1"/>
    <x v="19"/>
    <x v="0"/>
    <x v="65"/>
    <x v="4"/>
    <n v="333"/>
    <n v="8100000"/>
    <n v="400000"/>
    <n v="21700000"/>
    <x v="67"/>
    <x v="1"/>
    <n v="11300000"/>
    <n v="18300000"/>
    <x v="1"/>
    <x v="503"/>
    <n v="36700000"/>
    <x v="2"/>
    <n v="4575000"/>
    <x v="0"/>
  </r>
  <r>
    <x v="2807"/>
    <x v="0"/>
    <x v="1"/>
    <x v="1"/>
    <x v="27"/>
    <x v="3"/>
    <x v="83"/>
    <x v="4"/>
    <n v="787"/>
    <n v="1000000"/>
    <n v="300000"/>
    <n v="5500000"/>
    <x v="56"/>
    <x v="0"/>
    <n v="5300000"/>
    <n v="6400000"/>
    <x v="0"/>
    <x v="119"/>
    <n v="8400000"/>
    <x v="3"/>
    <n v="1600000"/>
    <x v="0"/>
  </r>
  <r>
    <x v="2808"/>
    <x v="4"/>
    <x v="0"/>
    <x v="0"/>
    <x v="34"/>
    <x v="0"/>
    <x v="64"/>
    <x v="0"/>
    <n v="569"/>
    <n v="13500000"/>
    <n v="6200000"/>
    <n v="19700000"/>
    <x v="68"/>
    <x v="0"/>
    <n v="11300000"/>
    <n v="18600000"/>
    <x v="2"/>
    <x v="628"/>
    <n v="44900000"/>
    <x v="0"/>
    <n v="1550000"/>
    <x v="0"/>
  </r>
  <r>
    <x v="2809"/>
    <x v="1"/>
    <x v="0"/>
    <x v="1"/>
    <x v="0"/>
    <x v="0"/>
    <x v="277"/>
    <x v="7"/>
    <n v="427"/>
    <n v="7200000"/>
    <n v="2300000"/>
    <n v="34500000"/>
    <x v="87"/>
    <x v="1"/>
    <n v="12700000"/>
    <n v="20100000"/>
    <x v="1"/>
    <x v="621"/>
    <n v="53600000"/>
    <x v="0"/>
    <n v="1256250"/>
    <x v="0"/>
  </r>
  <r>
    <x v="2810"/>
    <x v="1"/>
    <x v="0"/>
    <x v="0"/>
    <x v="23"/>
    <x v="0"/>
    <x v="42"/>
    <x v="7"/>
    <n v="640"/>
    <n v="11500000"/>
    <n v="3700000"/>
    <n v="16000000"/>
    <x v="37"/>
    <x v="0"/>
    <n v="19600000"/>
    <n v="27800000"/>
    <x v="3"/>
    <x v="588"/>
    <n v="38200000"/>
    <x v="2"/>
    <n v="1737500"/>
    <x v="0"/>
  </r>
  <r>
    <x v="2811"/>
    <x v="0"/>
    <x v="1"/>
    <x v="0"/>
    <x v="74"/>
    <x v="0"/>
    <x v="178"/>
    <x v="7"/>
    <n v="312"/>
    <n v="3500000"/>
    <n v="2100000"/>
    <n v="15100000"/>
    <x v="10"/>
    <x v="1"/>
    <n v="5000000"/>
    <n v="8100000"/>
    <x v="1"/>
    <x v="218"/>
    <n v="24700000"/>
    <x v="4"/>
    <n v="506250"/>
    <x v="0"/>
  </r>
  <r>
    <x v="2812"/>
    <x v="5"/>
    <x v="1"/>
    <x v="1"/>
    <x v="79"/>
    <x v="0"/>
    <x v="172"/>
    <x v="0"/>
    <n v="464"/>
    <n v="13600000"/>
    <n v="9800000"/>
    <n v="17900000"/>
    <x v="75"/>
    <x v="1"/>
    <n v="23400000"/>
    <n v="30900000"/>
    <x v="1"/>
    <x v="367"/>
    <n v="49400000"/>
    <x v="0"/>
    <n v="2575000"/>
    <x v="0"/>
  </r>
  <r>
    <x v="2813"/>
    <x v="0"/>
    <x v="1"/>
    <x v="1"/>
    <x v="58"/>
    <x v="0"/>
    <x v="261"/>
    <x v="1"/>
    <n v="490"/>
    <n v="6100000"/>
    <n v="10000000"/>
    <n v="18000000"/>
    <x v="11"/>
    <x v="1"/>
    <n v="16400000"/>
    <n v="22800000"/>
    <x v="1"/>
    <x v="460"/>
    <n v="40700000"/>
    <x v="0"/>
    <n v="2850000"/>
    <x v="0"/>
  </r>
  <r>
    <x v="2814"/>
    <x v="3"/>
    <x v="0"/>
    <x v="0"/>
    <x v="1"/>
    <x v="0"/>
    <x v="290"/>
    <x v="0"/>
    <n v="431"/>
    <n v="6200000"/>
    <n v="2200000"/>
    <n v="13700000"/>
    <x v="6"/>
    <x v="1"/>
    <n v="5900000"/>
    <n v="10200000"/>
    <x v="1"/>
    <x v="78"/>
    <n v="26200000"/>
    <x v="4"/>
    <n v="850000"/>
    <x v="0"/>
  </r>
  <r>
    <x v="2815"/>
    <x v="5"/>
    <x v="0"/>
    <x v="0"/>
    <x v="58"/>
    <x v="0"/>
    <x v="252"/>
    <x v="4"/>
    <n v="500"/>
    <n v="8600000"/>
    <n v="4100000"/>
    <n v="16700000"/>
    <x v="16"/>
    <x v="0"/>
    <n v="18700000"/>
    <n v="24800000"/>
    <x v="2"/>
    <x v="375"/>
    <n v="36000000"/>
    <x v="2"/>
    <n v="6200000"/>
    <x v="0"/>
  </r>
  <r>
    <x v="2816"/>
    <x v="4"/>
    <x v="0"/>
    <x v="0"/>
    <x v="38"/>
    <x v="0"/>
    <x v="1"/>
    <x v="8"/>
    <n v="511"/>
    <n v="2700000"/>
    <n v="6000000"/>
    <n v="18300000"/>
    <x v="41"/>
    <x v="1"/>
    <n v="8800000"/>
    <n v="12200000"/>
    <x v="2"/>
    <x v="308"/>
    <n v="32100000"/>
    <x v="2"/>
    <n v="871429"/>
    <x v="0"/>
  </r>
  <r>
    <x v="2817"/>
    <x v="4"/>
    <x v="0"/>
    <x v="0"/>
    <x v="3"/>
    <x v="0"/>
    <x v="327"/>
    <x v="6"/>
    <n v="691"/>
    <n v="5800000"/>
    <n v="8900000"/>
    <n v="28500000"/>
    <x v="39"/>
    <x v="0"/>
    <n v="14700000"/>
    <n v="25200000"/>
    <x v="3"/>
    <x v="187"/>
    <n v="51400000"/>
    <x v="0"/>
    <n v="1400000"/>
    <x v="0"/>
  </r>
  <r>
    <x v="2818"/>
    <x v="5"/>
    <x v="1"/>
    <x v="1"/>
    <x v="35"/>
    <x v="0"/>
    <x v="198"/>
    <x v="8"/>
    <n v="696"/>
    <n v="25500000"/>
    <n v="6700000"/>
    <n v="29500000"/>
    <x v="57"/>
    <x v="0"/>
    <n v="18100000"/>
    <n v="24400000"/>
    <x v="3"/>
    <x v="573"/>
    <n v="71200000"/>
    <x v="0"/>
    <n v="1742857"/>
    <x v="0"/>
  </r>
  <r>
    <x v="2819"/>
    <x v="1"/>
    <x v="1"/>
    <x v="1"/>
    <x v="94"/>
    <x v="0"/>
    <x v="372"/>
    <x v="5"/>
    <n v="437"/>
    <n v="10000000"/>
    <n v="11200000"/>
    <n v="27600000"/>
    <x v="60"/>
    <x v="0"/>
    <n v="20800000"/>
    <n v="27600000"/>
    <x v="1"/>
    <x v="563"/>
    <n v="56400000"/>
    <x v="0"/>
    <n v="13800000"/>
    <x v="0"/>
  </r>
  <r>
    <x v="2820"/>
    <x v="0"/>
    <x v="1"/>
    <x v="1"/>
    <x v="25"/>
    <x v="0"/>
    <x v="107"/>
    <x v="0"/>
    <n v="335"/>
    <n v="6700000"/>
    <n v="12300000"/>
    <n v="18500000"/>
    <x v="133"/>
    <x v="1"/>
    <n v="10700000"/>
    <n v="20800000"/>
    <x v="1"/>
    <x v="406"/>
    <n v="45900000"/>
    <x v="0"/>
    <n v="1733333"/>
    <x v="0"/>
  </r>
  <r>
    <x v="2821"/>
    <x v="4"/>
    <x v="0"/>
    <x v="0"/>
    <x v="94"/>
    <x v="0"/>
    <x v="286"/>
    <x v="4"/>
    <n v="671"/>
    <n v="4600000"/>
    <n v="13200000"/>
    <n v="27400000"/>
    <x v="6"/>
    <x v="0"/>
    <n v="20800000"/>
    <n v="25100000"/>
    <x v="3"/>
    <x v="166"/>
    <n v="52800000"/>
    <x v="0"/>
    <n v="6275000"/>
    <x v="0"/>
  </r>
  <r>
    <x v="2822"/>
    <x v="4"/>
    <x v="1"/>
    <x v="1"/>
    <x v="32"/>
    <x v="2"/>
    <x v="357"/>
    <x v="0"/>
    <n v="621"/>
    <n v="3100000"/>
    <n v="900000"/>
    <n v="5100000"/>
    <x v="72"/>
    <x v="0"/>
    <n v="1900000"/>
    <n v="3700000"/>
    <x v="3"/>
    <x v="278"/>
    <n v="10500000"/>
    <x v="1"/>
    <n v="308333"/>
    <x v="0"/>
  </r>
  <r>
    <x v="2823"/>
    <x v="4"/>
    <x v="1"/>
    <x v="1"/>
    <x v="16"/>
    <x v="0"/>
    <x v="94"/>
    <x v="3"/>
    <n v="455"/>
    <n v="4700000"/>
    <n v="2600000"/>
    <n v="7400000"/>
    <x v="113"/>
    <x v="1"/>
    <n v="4100000"/>
    <n v="6800000"/>
    <x v="1"/>
    <x v="198"/>
    <n v="17400000"/>
    <x v="1"/>
    <n v="680000"/>
    <x v="0"/>
  </r>
  <r>
    <x v="2824"/>
    <x v="5"/>
    <x v="0"/>
    <x v="1"/>
    <x v="68"/>
    <x v="4"/>
    <x v="263"/>
    <x v="3"/>
    <n v="856"/>
    <n v="500000"/>
    <n v="200000"/>
    <n v="500000"/>
    <x v="70"/>
    <x v="0"/>
    <n v="300000"/>
    <n v="500000"/>
    <x v="4"/>
    <x v="343"/>
    <n v="1400000"/>
    <x v="3"/>
    <n v="50000"/>
    <x v="3"/>
  </r>
  <r>
    <x v="2825"/>
    <x v="2"/>
    <x v="0"/>
    <x v="0"/>
    <x v="65"/>
    <x v="1"/>
    <x v="233"/>
    <x v="7"/>
    <n v="892"/>
    <n v="700000"/>
    <n v="400000"/>
    <n v="2400000"/>
    <x v="95"/>
    <x v="0"/>
    <n v="1600000"/>
    <n v="2100000"/>
    <x v="4"/>
    <x v="529"/>
    <n v="4100000"/>
    <x v="3"/>
    <n v="131250"/>
    <x v="1"/>
  </r>
  <r>
    <x v="2826"/>
    <x v="4"/>
    <x v="0"/>
    <x v="0"/>
    <x v="75"/>
    <x v="0"/>
    <x v="89"/>
    <x v="7"/>
    <n v="819"/>
    <n v="3400000"/>
    <n v="4100000"/>
    <n v="16800000"/>
    <x v="75"/>
    <x v="0"/>
    <n v="5400000"/>
    <n v="12900000"/>
    <x v="4"/>
    <x v="66"/>
    <n v="29500000"/>
    <x v="4"/>
    <n v="806250"/>
    <x v="0"/>
  </r>
  <r>
    <x v="2827"/>
    <x v="1"/>
    <x v="1"/>
    <x v="1"/>
    <x v="38"/>
    <x v="0"/>
    <x v="12"/>
    <x v="3"/>
    <n v="308"/>
    <n v="8700000"/>
    <n v="1300000"/>
    <n v="10700000"/>
    <x v="67"/>
    <x v="1"/>
    <n v="4600000"/>
    <n v="11600000"/>
    <x v="1"/>
    <x v="218"/>
    <n v="25800000"/>
    <x v="4"/>
    <n v="1160000"/>
    <x v="0"/>
  </r>
  <r>
    <x v="2828"/>
    <x v="4"/>
    <x v="0"/>
    <x v="1"/>
    <x v="80"/>
    <x v="0"/>
    <x v="64"/>
    <x v="5"/>
    <n v="889"/>
    <n v="26900000"/>
    <n v="4200000"/>
    <n v="33300000"/>
    <x v="23"/>
    <x v="0"/>
    <n v="8900000"/>
    <n v="18600000"/>
    <x v="4"/>
    <x v="641"/>
    <n v="73600000"/>
    <x v="0"/>
    <n v="9300000"/>
    <x v="0"/>
  </r>
  <r>
    <x v="2829"/>
    <x v="3"/>
    <x v="1"/>
    <x v="0"/>
    <x v="19"/>
    <x v="0"/>
    <x v="97"/>
    <x v="6"/>
    <n v="713"/>
    <n v="6700000"/>
    <n v="1400000"/>
    <n v="13400000"/>
    <x v="21"/>
    <x v="0"/>
    <n v="16000000"/>
    <n v="23200000"/>
    <x v="0"/>
    <x v="140"/>
    <n v="28000000"/>
    <x v="4"/>
    <n v="1288889"/>
    <x v="0"/>
  </r>
  <r>
    <x v="2830"/>
    <x v="1"/>
    <x v="0"/>
    <x v="0"/>
    <x v="42"/>
    <x v="0"/>
    <x v="206"/>
    <x v="9"/>
    <n v="665"/>
    <n v="3600000"/>
    <n v="9600000"/>
    <n v="27500000"/>
    <x v="40"/>
    <x v="0"/>
    <n v="9700000"/>
    <n v="21000000"/>
    <x v="3"/>
    <x v="43"/>
    <n v="49200000"/>
    <x v="0"/>
    <n v="3500000"/>
    <x v="0"/>
  </r>
  <r>
    <x v="2831"/>
    <x v="4"/>
    <x v="1"/>
    <x v="0"/>
    <x v="55"/>
    <x v="0"/>
    <x v="148"/>
    <x v="0"/>
    <n v="837"/>
    <n v="1300000"/>
    <n v="1900000"/>
    <n v="6300000"/>
    <x v="86"/>
    <x v="0"/>
    <n v="3700000"/>
    <n v="6000000"/>
    <x v="4"/>
    <x v="415"/>
    <n v="11500000"/>
    <x v="1"/>
    <n v="500000"/>
    <x v="0"/>
  </r>
  <r>
    <x v="2832"/>
    <x v="4"/>
    <x v="1"/>
    <x v="1"/>
    <x v="82"/>
    <x v="0"/>
    <x v="274"/>
    <x v="2"/>
    <n v="395"/>
    <n v="200000"/>
    <n v="12800000"/>
    <n v="23500000"/>
    <x v="23"/>
    <x v="1"/>
    <n v="8300000"/>
    <n v="18000000"/>
    <x v="1"/>
    <x v="374"/>
    <n v="44000000"/>
    <x v="0"/>
    <n v="900000"/>
    <x v="0"/>
  </r>
  <r>
    <x v="2833"/>
    <x v="1"/>
    <x v="0"/>
    <x v="1"/>
    <x v="82"/>
    <x v="0"/>
    <x v="56"/>
    <x v="3"/>
    <n v="632"/>
    <n v="21700000"/>
    <n v="10700000"/>
    <n v="24700000"/>
    <x v="106"/>
    <x v="0"/>
    <n v="19000000"/>
    <n v="28900000"/>
    <x v="3"/>
    <x v="616"/>
    <n v="64600000"/>
    <x v="0"/>
    <n v="2890000"/>
    <x v="0"/>
  </r>
  <r>
    <x v="2834"/>
    <x v="0"/>
    <x v="1"/>
    <x v="0"/>
    <x v="55"/>
    <x v="0"/>
    <x v="9"/>
    <x v="7"/>
    <n v="497"/>
    <n v="5100000"/>
    <n v="200000"/>
    <n v="5700000"/>
    <x v="48"/>
    <x v="1"/>
    <n v="1500000"/>
    <n v="4300000"/>
    <x v="1"/>
    <x v="547"/>
    <n v="13000000"/>
    <x v="1"/>
    <n v="268750"/>
    <x v="0"/>
  </r>
  <r>
    <x v="2835"/>
    <x v="2"/>
    <x v="0"/>
    <x v="1"/>
    <x v="32"/>
    <x v="2"/>
    <x v="226"/>
    <x v="8"/>
    <n v="694"/>
    <n v="3800000"/>
    <n v="200000"/>
    <n v="3600000"/>
    <x v="88"/>
    <x v="0"/>
    <n v="1000000"/>
    <n v="2700000"/>
    <x v="3"/>
    <x v="85"/>
    <n v="9000000"/>
    <x v="3"/>
    <n v="192857"/>
    <x v="2"/>
  </r>
  <r>
    <x v="2836"/>
    <x v="5"/>
    <x v="1"/>
    <x v="1"/>
    <x v="26"/>
    <x v="3"/>
    <x v="27"/>
    <x v="5"/>
    <n v="882"/>
    <n v="3100000"/>
    <n v="2600000"/>
    <n v="6700000"/>
    <x v="9"/>
    <x v="0"/>
    <n v="4000000"/>
    <n v="5600000"/>
    <x v="4"/>
    <x v="17"/>
    <n v="14100000"/>
    <x v="1"/>
    <n v="2800000"/>
    <x v="0"/>
  </r>
  <r>
    <x v="2837"/>
    <x v="0"/>
    <x v="0"/>
    <x v="1"/>
    <x v="48"/>
    <x v="0"/>
    <x v="304"/>
    <x v="9"/>
    <n v="504"/>
    <n v="10600000"/>
    <n v="2100000"/>
    <n v="17000000"/>
    <x v="80"/>
    <x v="1"/>
    <n v="11700000"/>
    <n v="14900000"/>
    <x v="2"/>
    <x v="422"/>
    <n v="35000000"/>
    <x v="2"/>
    <n v="2483333"/>
    <x v="0"/>
  </r>
  <r>
    <x v="2838"/>
    <x v="4"/>
    <x v="1"/>
    <x v="0"/>
    <x v="76"/>
    <x v="0"/>
    <x v="151"/>
    <x v="5"/>
    <n v="747"/>
    <n v="20600000"/>
    <n v="12900000"/>
    <n v="20700000"/>
    <x v="105"/>
    <x v="0"/>
    <n v="19800000"/>
    <n v="30100000"/>
    <x v="0"/>
    <x v="594"/>
    <n v="63100000"/>
    <x v="0"/>
    <n v="15050000"/>
    <x v="0"/>
  </r>
  <r>
    <x v="2839"/>
    <x v="2"/>
    <x v="0"/>
    <x v="0"/>
    <x v="63"/>
    <x v="0"/>
    <x v="220"/>
    <x v="4"/>
    <n v="462"/>
    <n v="11500000"/>
    <n v="9500000"/>
    <n v="33700000"/>
    <x v="21"/>
    <x v="0"/>
    <n v="28100000"/>
    <n v="35300000"/>
    <x v="1"/>
    <x v="156"/>
    <n v="64400000"/>
    <x v="0"/>
    <n v="8825000"/>
    <x v="0"/>
  </r>
  <r>
    <x v="2840"/>
    <x v="3"/>
    <x v="0"/>
    <x v="0"/>
    <x v="24"/>
    <x v="0"/>
    <x v="227"/>
    <x v="4"/>
    <n v="538"/>
    <n v="11100000"/>
    <n v="11100000"/>
    <n v="31300000"/>
    <x v="74"/>
    <x v="1"/>
    <n v="17800000"/>
    <n v="25900000"/>
    <x v="2"/>
    <x v="428"/>
    <n v="62500000"/>
    <x v="0"/>
    <n v="6475000"/>
    <x v="0"/>
  </r>
  <r>
    <x v="2841"/>
    <x v="0"/>
    <x v="1"/>
    <x v="1"/>
    <x v="42"/>
    <x v="0"/>
    <x v="172"/>
    <x v="9"/>
    <n v="664"/>
    <n v="5700000"/>
    <n v="9900000"/>
    <n v="19800000"/>
    <x v="87"/>
    <x v="0"/>
    <n v="23500000"/>
    <n v="30900000"/>
    <x v="3"/>
    <x v="480"/>
    <n v="43900000"/>
    <x v="0"/>
    <n v="5150000"/>
    <x v="0"/>
  </r>
  <r>
    <x v="2842"/>
    <x v="5"/>
    <x v="1"/>
    <x v="0"/>
    <x v="51"/>
    <x v="0"/>
    <x v="141"/>
    <x v="4"/>
    <n v="524"/>
    <n v="8800000"/>
    <n v="6200000"/>
    <n v="13600000"/>
    <x v="48"/>
    <x v="0"/>
    <n v="8100000"/>
    <n v="10900000"/>
    <x v="2"/>
    <x v="348"/>
    <n v="32100000"/>
    <x v="2"/>
    <n v="2725000"/>
    <x v="0"/>
  </r>
  <r>
    <x v="2843"/>
    <x v="5"/>
    <x v="1"/>
    <x v="0"/>
    <x v="15"/>
    <x v="1"/>
    <x v="23"/>
    <x v="9"/>
    <n v="464"/>
    <n v="1100000"/>
    <n v="0"/>
    <n v="1900000"/>
    <x v="95"/>
    <x v="1"/>
    <n v="900000"/>
    <n v="1400000"/>
    <x v="1"/>
    <x v="111"/>
    <n v="3500000"/>
    <x v="3"/>
    <n v="233333"/>
    <x v="0"/>
  </r>
  <r>
    <x v="2844"/>
    <x v="2"/>
    <x v="0"/>
    <x v="0"/>
    <x v="76"/>
    <x v="0"/>
    <x v="43"/>
    <x v="9"/>
    <n v="807"/>
    <n v="2300000"/>
    <n v="16500000"/>
    <n v="29900000"/>
    <x v="109"/>
    <x v="0"/>
    <n v="8700000"/>
    <n v="19100000"/>
    <x v="4"/>
    <x v="631"/>
    <n v="57600000"/>
    <x v="0"/>
    <n v="3183333"/>
    <x v="0"/>
  </r>
  <r>
    <x v="2845"/>
    <x v="0"/>
    <x v="1"/>
    <x v="1"/>
    <x v="31"/>
    <x v="0"/>
    <x v="35"/>
    <x v="6"/>
    <n v="622"/>
    <n v="6000000"/>
    <n v="6000000"/>
    <n v="26400000"/>
    <x v="6"/>
    <x v="0"/>
    <n v="22900000"/>
    <n v="27200000"/>
    <x v="3"/>
    <x v="525"/>
    <n v="46200000"/>
    <x v="0"/>
    <n v="1511111"/>
    <x v="0"/>
  </r>
  <r>
    <x v="2846"/>
    <x v="3"/>
    <x v="1"/>
    <x v="1"/>
    <x v="4"/>
    <x v="0"/>
    <x v="42"/>
    <x v="9"/>
    <n v="827"/>
    <n v="2400000"/>
    <n v="14900000"/>
    <n v="32800000"/>
    <x v="89"/>
    <x v="0"/>
    <n v="18300000"/>
    <n v="27800000"/>
    <x v="4"/>
    <x v="281"/>
    <n v="59900000"/>
    <x v="0"/>
    <n v="4633333"/>
    <x v="0"/>
  </r>
  <r>
    <x v="2847"/>
    <x v="1"/>
    <x v="0"/>
    <x v="0"/>
    <x v="75"/>
    <x v="0"/>
    <x v="256"/>
    <x v="8"/>
    <n v="687"/>
    <n v="11900000"/>
    <n v="500000"/>
    <n v="19400000"/>
    <x v="13"/>
    <x v="0"/>
    <n v="14600000"/>
    <n v="19000000"/>
    <x v="3"/>
    <x v="113"/>
    <n v="37000000"/>
    <x v="2"/>
    <n v="1357143"/>
    <x v="0"/>
  </r>
  <r>
    <x v="2848"/>
    <x v="4"/>
    <x v="0"/>
    <x v="0"/>
    <x v="41"/>
    <x v="0"/>
    <x v="20"/>
    <x v="7"/>
    <n v="835"/>
    <n v="16400000"/>
    <n v="14200000"/>
    <n v="23500000"/>
    <x v="36"/>
    <x v="0"/>
    <n v="12900000"/>
    <n v="19400000"/>
    <x v="4"/>
    <x v="314"/>
    <n v="61500000"/>
    <x v="0"/>
    <n v="1212500"/>
    <x v="0"/>
  </r>
  <r>
    <x v="2849"/>
    <x v="2"/>
    <x v="0"/>
    <x v="1"/>
    <x v="97"/>
    <x v="2"/>
    <x v="154"/>
    <x v="9"/>
    <n v="772"/>
    <n v="700000"/>
    <n v="900000"/>
    <n v="2900000"/>
    <x v="28"/>
    <x v="0"/>
    <n v="1900000"/>
    <n v="3300000"/>
    <x v="0"/>
    <x v="484"/>
    <n v="5700000"/>
    <x v="3"/>
    <n v="550000"/>
    <x v="0"/>
  </r>
  <r>
    <x v="2850"/>
    <x v="5"/>
    <x v="1"/>
    <x v="1"/>
    <x v="56"/>
    <x v="2"/>
    <x v="100"/>
    <x v="5"/>
    <n v="710"/>
    <n v="100000"/>
    <n v="200000"/>
    <n v="3300000"/>
    <x v="27"/>
    <x v="0"/>
    <n v="2300000"/>
    <n v="3200000"/>
    <x v="0"/>
    <x v="109"/>
    <n v="4600000"/>
    <x v="3"/>
    <n v="1600000"/>
    <x v="0"/>
  </r>
  <r>
    <x v="2851"/>
    <x v="2"/>
    <x v="0"/>
    <x v="1"/>
    <x v="35"/>
    <x v="0"/>
    <x v="370"/>
    <x v="8"/>
    <n v="581"/>
    <n v="2800000"/>
    <n v="14300000"/>
    <n v="36000000"/>
    <x v="47"/>
    <x v="0"/>
    <n v="27800000"/>
    <n v="32500000"/>
    <x v="2"/>
    <x v="354"/>
    <n v="62600000"/>
    <x v="0"/>
    <n v="2321429"/>
    <x v="0"/>
  </r>
  <r>
    <x v="2852"/>
    <x v="2"/>
    <x v="1"/>
    <x v="0"/>
    <x v="78"/>
    <x v="0"/>
    <x v="312"/>
    <x v="6"/>
    <n v="775"/>
    <n v="8700000"/>
    <n v="2800000"/>
    <n v="12700000"/>
    <x v="84"/>
    <x v="0"/>
    <n v="7200000"/>
    <n v="11700000"/>
    <x v="0"/>
    <x v="88"/>
    <n v="28700000"/>
    <x v="4"/>
    <n v="650000"/>
    <x v="0"/>
  </r>
  <r>
    <x v="2853"/>
    <x v="0"/>
    <x v="0"/>
    <x v="0"/>
    <x v="20"/>
    <x v="0"/>
    <x v="267"/>
    <x v="0"/>
    <n v="710"/>
    <n v="8700000"/>
    <n v="7100000"/>
    <n v="10000000"/>
    <x v="108"/>
    <x v="0"/>
    <n v="10300000"/>
    <n v="16000000"/>
    <x v="0"/>
    <x v="264"/>
    <n v="30700000"/>
    <x v="2"/>
    <n v="1333333"/>
    <x v="0"/>
  </r>
  <r>
    <x v="2854"/>
    <x v="2"/>
    <x v="1"/>
    <x v="1"/>
    <x v="50"/>
    <x v="1"/>
    <x v="245"/>
    <x v="1"/>
    <n v="321"/>
    <n v="1900000"/>
    <n v="1200000"/>
    <n v="1700000"/>
    <x v="66"/>
    <x v="1"/>
    <n v="2100000"/>
    <n v="2500000"/>
    <x v="1"/>
    <x v="86"/>
    <n v="5500000"/>
    <x v="3"/>
    <n v="312500"/>
    <x v="0"/>
  </r>
  <r>
    <x v="2855"/>
    <x v="1"/>
    <x v="0"/>
    <x v="0"/>
    <x v="59"/>
    <x v="0"/>
    <x v="78"/>
    <x v="2"/>
    <n v="761"/>
    <n v="22500000"/>
    <n v="14800000"/>
    <n v="30800000"/>
    <x v="133"/>
    <x v="0"/>
    <n v="18200000"/>
    <n v="28300000"/>
    <x v="0"/>
    <x v="490"/>
    <n v="77500000"/>
    <x v="0"/>
    <n v="1415000"/>
    <x v="0"/>
  </r>
  <r>
    <x v="2856"/>
    <x v="2"/>
    <x v="1"/>
    <x v="1"/>
    <x v="46"/>
    <x v="0"/>
    <x v="344"/>
    <x v="9"/>
    <n v="674"/>
    <n v="1000000"/>
    <n v="1600000"/>
    <n v="17200000"/>
    <x v="16"/>
    <x v="1"/>
    <n v="25300000"/>
    <n v="31400000"/>
    <x v="3"/>
    <x v="146"/>
    <n v="28100000"/>
    <x v="4"/>
    <n v="5233333"/>
    <x v="0"/>
  </r>
  <r>
    <x v="2857"/>
    <x v="4"/>
    <x v="0"/>
    <x v="1"/>
    <x v="47"/>
    <x v="0"/>
    <x v="315"/>
    <x v="4"/>
    <n v="899"/>
    <n v="10500000"/>
    <n v="9100000"/>
    <n v="11400000"/>
    <x v="11"/>
    <x v="0"/>
    <n v="6600000"/>
    <n v="13000000"/>
    <x v="4"/>
    <x v="570"/>
    <n v="36600000"/>
    <x v="2"/>
    <n v="3250000"/>
    <x v="0"/>
  </r>
  <r>
    <x v="2858"/>
    <x v="3"/>
    <x v="1"/>
    <x v="1"/>
    <x v="60"/>
    <x v="0"/>
    <x v="58"/>
    <x v="1"/>
    <n v="567"/>
    <n v="2400000"/>
    <n v="500000"/>
    <n v="12900000"/>
    <x v="57"/>
    <x v="0"/>
    <n v="6000000"/>
    <n v="12300000"/>
    <x v="2"/>
    <x v="74"/>
    <n v="20200000"/>
    <x v="4"/>
    <n v="1537500"/>
    <x v="0"/>
  </r>
  <r>
    <x v="2859"/>
    <x v="2"/>
    <x v="0"/>
    <x v="0"/>
    <x v="90"/>
    <x v="0"/>
    <x v="235"/>
    <x v="1"/>
    <n v="771"/>
    <n v="5200000"/>
    <n v="3700000"/>
    <n v="6200000"/>
    <x v="25"/>
    <x v="0"/>
    <n v="4400000"/>
    <n v="5400000"/>
    <x v="0"/>
    <x v="642"/>
    <n v="17200000"/>
    <x v="1"/>
    <n v="675000"/>
    <x v="0"/>
  </r>
  <r>
    <x v="2860"/>
    <x v="5"/>
    <x v="1"/>
    <x v="1"/>
    <x v="60"/>
    <x v="0"/>
    <x v="51"/>
    <x v="4"/>
    <n v="360"/>
    <n v="6600000"/>
    <n v="7700000"/>
    <n v="15100000"/>
    <x v="4"/>
    <x v="1"/>
    <n v="5600000"/>
    <n v="10600000"/>
    <x v="1"/>
    <x v="375"/>
    <n v="33800000"/>
    <x v="2"/>
    <n v="2650000"/>
    <x v="0"/>
  </r>
  <r>
    <x v="2861"/>
    <x v="1"/>
    <x v="1"/>
    <x v="0"/>
    <x v="17"/>
    <x v="0"/>
    <x v="179"/>
    <x v="9"/>
    <n v="425"/>
    <n v="15900000"/>
    <n v="10400000"/>
    <n v="13300000"/>
    <x v="15"/>
    <x v="1"/>
    <n v="13700000"/>
    <n v="19600000"/>
    <x v="1"/>
    <x v="595"/>
    <n v="45900000"/>
    <x v="0"/>
    <n v="3266667"/>
    <x v="0"/>
  </r>
  <r>
    <x v="2862"/>
    <x v="4"/>
    <x v="0"/>
    <x v="0"/>
    <x v="52"/>
    <x v="0"/>
    <x v="289"/>
    <x v="6"/>
    <n v="496"/>
    <n v="10400000"/>
    <n v="8000000"/>
    <n v="29300000"/>
    <x v="140"/>
    <x v="1"/>
    <n v="16200000"/>
    <n v="30000000"/>
    <x v="1"/>
    <x v="114"/>
    <n v="57600000"/>
    <x v="0"/>
    <n v="1666667"/>
    <x v="0"/>
  </r>
  <r>
    <x v="2863"/>
    <x v="2"/>
    <x v="1"/>
    <x v="0"/>
    <x v="50"/>
    <x v="1"/>
    <x v="16"/>
    <x v="2"/>
    <n v="705"/>
    <n v="600000"/>
    <n v="900000"/>
    <n v="2300000"/>
    <x v="14"/>
    <x v="0"/>
    <n v="900000"/>
    <n v="1600000"/>
    <x v="0"/>
    <x v="132"/>
    <n v="4500000"/>
    <x v="3"/>
    <n v="80000"/>
    <x v="3"/>
  </r>
  <r>
    <x v="2864"/>
    <x v="4"/>
    <x v="1"/>
    <x v="0"/>
    <x v="29"/>
    <x v="0"/>
    <x v="61"/>
    <x v="8"/>
    <n v="427"/>
    <n v="10400000"/>
    <n v="2400000"/>
    <n v="9100000"/>
    <x v="20"/>
    <x v="1"/>
    <n v="9800000"/>
    <n v="12400000"/>
    <x v="1"/>
    <x v="464"/>
    <n v="25500000"/>
    <x v="4"/>
    <n v="885714"/>
    <x v="0"/>
  </r>
  <r>
    <x v="2865"/>
    <x v="5"/>
    <x v="1"/>
    <x v="1"/>
    <x v="47"/>
    <x v="0"/>
    <x v="206"/>
    <x v="5"/>
    <n v="552"/>
    <n v="3200000"/>
    <n v="6300000"/>
    <n v="22100000"/>
    <x v="16"/>
    <x v="0"/>
    <n v="14900000"/>
    <n v="21000000"/>
    <x v="2"/>
    <x v="297"/>
    <n v="37200000"/>
    <x v="2"/>
    <n v="10500000"/>
    <x v="0"/>
  </r>
  <r>
    <x v="2866"/>
    <x v="2"/>
    <x v="1"/>
    <x v="1"/>
    <x v="56"/>
    <x v="2"/>
    <x v="357"/>
    <x v="1"/>
    <n v="725"/>
    <n v="3000000"/>
    <n v="1300000"/>
    <n v="4000000"/>
    <x v="65"/>
    <x v="0"/>
    <n v="2400000"/>
    <n v="3700000"/>
    <x v="0"/>
    <x v="349"/>
    <n v="9300000"/>
    <x v="3"/>
    <n v="462500"/>
    <x v="0"/>
  </r>
  <r>
    <x v="2867"/>
    <x v="3"/>
    <x v="0"/>
    <x v="1"/>
    <x v="83"/>
    <x v="0"/>
    <x v="150"/>
    <x v="1"/>
    <n v="553"/>
    <n v="14200000"/>
    <n v="2900000"/>
    <n v="20400000"/>
    <x v="0"/>
    <x v="0"/>
    <n v="7600000"/>
    <n v="15600000"/>
    <x v="2"/>
    <x v="406"/>
    <n v="43900000"/>
    <x v="0"/>
    <n v="1950000"/>
    <x v="0"/>
  </r>
  <r>
    <x v="2868"/>
    <x v="1"/>
    <x v="1"/>
    <x v="0"/>
    <x v="76"/>
    <x v="0"/>
    <x v="43"/>
    <x v="5"/>
    <n v="725"/>
    <n v="8300000"/>
    <n v="15000000"/>
    <n v="19000000"/>
    <x v="107"/>
    <x v="0"/>
    <n v="10300000"/>
    <n v="19100000"/>
    <x v="0"/>
    <x v="557"/>
    <n v="51200000"/>
    <x v="0"/>
    <n v="9550000"/>
    <x v="0"/>
  </r>
  <r>
    <x v="2869"/>
    <x v="4"/>
    <x v="0"/>
    <x v="0"/>
    <x v="52"/>
    <x v="0"/>
    <x v="329"/>
    <x v="5"/>
    <n v="481"/>
    <n v="14500000"/>
    <n v="5000000"/>
    <n v="23600000"/>
    <x v="24"/>
    <x v="1"/>
    <n v="16800000"/>
    <n v="26100000"/>
    <x v="1"/>
    <x v="177"/>
    <n v="53000000"/>
    <x v="0"/>
    <n v="13050000"/>
    <x v="0"/>
  </r>
  <r>
    <x v="2870"/>
    <x v="0"/>
    <x v="0"/>
    <x v="1"/>
    <x v="74"/>
    <x v="0"/>
    <x v="75"/>
    <x v="4"/>
    <n v="847"/>
    <n v="10200000"/>
    <n v="2700000"/>
    <n v="14300000"/>
    <x v="51"/>
    <x v="0"/>
    <n v="6200000"/>
    <n v="8600000"/>
    <x v="4"/>
    <x v="208"/>
    <n v="31200000"/>
    <x v="2"/>
    <n v="2150000"/>
    <x v="0"/>
  </r>
  <r>
    <x v="2871"/>
    <x v="1"/>
    <x v="1"/>
    <x v="1"/>
    <x v="36"/>
    <x v="0"/>
    <x v="22"/>
    <x v="3"/>
    <n v="666"/>
    <n v="14000000"/>
    <n v="3100000"/>
    <n v="29000000"/>
    <x v="7"/>
    <x v="0"/>
    <n v="19700000"/>
    <n v="25700000"/>
    <x v="3"/>
    <x v="255"/>
    <n v="53400000"/>
    <x v="0"/>
    <n v="2570000"/>
    <x v="0"/>
  </r>
  <r>
    <x v="2872"/>
    <x v="5"/>
    <x v="1"/>
    <x v="0"/>
    <x v="79"/>
    <x v="0"/>
    <x v="45"/>
    <x v="9"/>
    <n v="477"/>
    <n v="4500000"/>
    <n v="13200000"/>
    <n v="23200000"/>
    <x v="13"/>
    <x v="1"/>
    <n v="21000000"/>
    <n v="25400000"/>
    <x v="1"/>
    <x v="165"/>
    <n v="49000000"/>
    <x v="0"/>
    <n v="4233333"/>
    <x v="0"/>
  </r>
  <r>
    <x v="2873"/>
    <x v="4"/>
    <x v="0"/>
    <x v="1"/>
    <x v="54"/>
    <x v="0"/>
    <x v="95"/>
    <x v="4"/>
    <n v="446"/>
    <n v="3700000"/>
    <n v="4600000"/>
    <n v="18900000"/>
    <x v="92"/>
    <x v="0"/>
    <n v="12900000"/>
    <n v="22100000"/>
    <x v="1"/>
    <x v="208"/>
    <n v="34000000"/>
    <x v="2"/>
    <n v="5525000"/>
    <x v="0"/>
  </r>
  <r>
    <x v="2874"/>
    <x v="1"/>
    <x v="1"/>
    <x v="1"/>
    <x v="49"/>
    <x v="0"/>
    <x v="76"/>
    <x v="1"/>
    <n v="630"/>
    <n v="6000000"/>
    <n v="4900000"/>
    <n v="7500000"/>
    <x v="55"/>
    <x v="0"/>
    <n v="6200000"/>
    <n v="8200000"/>
    <x v="3"/>
    <x v="536"/>
    <n v="21000000"/>
    <x v="4"/>
    <n v="1025000"/>
    <x v="0"/>
  </r>
  <r>
    <x v="2875"/>
    <x v="3"/>
    <x v="1"/>
    <x v="1"/>
    <x v="57"/>
    <x v="4"/>
    <x v="85"/>
    <x v="2"/>
    <n v="613"/>
    <n v="600000"/>
    <n v="400000"/>
    <n v="700000"/>
    <x v="70"/>
    <x v="0"/>
    <n v="900000"/>
    <n v="1100000"/>
    <x v="3"/>
    <x v="498"/>
    <n v="2000000"/>
    <x v="3"/>
    <n v="55000"/>
    <x v="3"/>
  </r>
  <r>
    <x v="2876"/>
    <x v="0"/>
    <x v="0"/>
    <x v="1"/>
    <x v="22"/>
    <x v="0"/>
    <x v="57"/>
    <x v="4"/>
    <n v="851"/>
    <n v="3100000"/>
    <n v="700000"/>
    <n v="5600000"/>
    <x v="51"/>
    <x v="0"/>
    <n v="5100000"/>
    <n v="7500000"/>
    <x v="4"/>
    <x v="35"/>
    <n v="11800000"/>
    <x v="1"/>
    <n v="1875000"/>
    <x v="0"/>
  </r>
  <r>
    <x v="2877"/>
    <x v="1"/>
    <x v="1"/>
    <x v="0"/>
    <x v="95"/>
    <x v="0"/>
    <x v="120"/>
    <x v="0"/>
    <n v="339"/>
    <n v="3400000"/>
    <n v="10700000"/>
    <n v="17200000"/>
    <x v="37"/>
    <x v="1"/>
    <n v="12400000"/>
    <n v="20600000"/>
    <x v="1"/>
    <x v="336"/>
    <n v="37300000"/>
    <x v="2"/>
    <n v="1716667"/>
    <x v="0"/>
  </r>
  <r>
    <x v="2878"/>
    <x v="4"/>
    <x v="0"/>
    <x v="1"/>
    <x v="37"/>
    <x v="0"/>
    <x v="117"/>
    <x v="7"/>
    <n v="857"/>
    <n v="11300000"/>
    <n v="7400000"/>
    <n v="11700000"/>
    <x v="47"/>
    <x v="0"/>
    <n v="6400000"/>
    <n v="11100000"/>
    <x v="4"/>
    <x v="331"/>
    <n v="34200000"/>
    <x v="2"/>
    <n v="693750"/>
    <x v="0"/>
  </r>
  <r>
    <x v="2879"/>
    <x v="1"/>
    <x v="0"/>
    <x v="1"/>
    <x v="23"/>
    <x v="0"/>
    <x v="95"/>
    <x v="8"/>
    <n v="467"/>
    <n v="10000000"/>
    <n v="6400000"/>
    <n v="26100000"/>
    <x v="26"/>
    <x v="1"/>
    <n v="16300000"/>
    <n v="22100000"/>
    <x v="1"/>
    <x v="171"/>
    <n v="49500000"/>
    <x v="0"/>
    <n v="1578571"/>
    <x v="0"/>
  </r>
  <r>
    <x v="2880"/>
    <x v="1"/>
    <x v="0"/>
    <x v="1"/>
    <x v="92"/>
    <x v="0"/>
    <x v="89"/>
    <x v="7"/>
    <n v="355"/>
    <n v="11200000"/>
    <n v="3100000"/>
    <n v="18200000"/>
    <x v="87"/>
    <x v="1"/>
    <n v="5500000"/>
    <n v="12900000"/>
    <x v="1"/>
    <x v="599"/>
    <n v="37900000"/>
    <x v="2"/>
    <n v="806250"/>
    <x v="0"/>
  </r>
  <r>
    <x v="2881"/>
    <x v="5"/>
    <x v="1"/>
    <x v="0"/>
    <x v="83"/>
    <x v="0"/>
    <x v="149"/>
    <x v="9"/>
    <n v="428"/>
    <n v="12400000"/>
    <n v="10900000"/>
    <n v="23900000"/>
    <x v="124"/>
    <x v="1"/>
    <n v="7500000"/>
    <n v="16400000"/>
    <x v="1"/>
    <x v="502"/>
    <n v="53600000"/>
    <x v="0"/>
    <n v="2733333"/>
    <x v="0"/>
  </r>
  <r>
    <x v="2882"/>
    <x v="3"/>
    <x v="1"/>
    <x v="1"/>
    <x v="23"/>
    <x v="0"/>
    <x v="28"/>
    <x v="8"/>
    <n v="450"/>
    <n v="10300000"/>
    <n v="5700000"/>
    <n v="21100000"/>
    <x v="47"/>
    <x v="1"/>
    <n v="19300000"/>
    <n v="24000000"/>
    <x v="1"/>
    <x v="551"/>
    <n v="44100000"/>
    <x v="0"/>
    <n v="1714286"/>
    <x v="0"/>
  </r>
  <r>
    <x v="2883"/>
    <x v="0"/>
    <x v="1"/>
    <x v="1"/>
    <x v="90"/>
    <x v="0"/>
    <x v="234"/>
    <x v="4"/>
    <n v="348"/>
    <n v="5400000"/>
    <n v="0"/>
    <n v="7400000"/>
    <x v="28"/>
    <x v="1"/>
    <n v="3200000"/>
    <n v="4600000"/>
    <x v="1"/>
    <x v="250"/>
    <n v="14900000"/>
    <x v="1"/>
    <n v="1150000"/>
    <x v="0"/>
  </r>
  <r>
    <x v="2884"/>
    <x v="4"/>
    <x v="1"/>
    <x v="1"/>
    <x v="60"/>
    <x v="0"/>
    <x v="7"/>
    <x v="0"/>
    <n v="459"/>
    <n v="5700000"/>
    <n v="800000"/>
    <n v="11400000"/>
    <x v="51"/>
    <x v="1"/>
    <n v="12600000"/>
    <n v="15000000"/>
    <x v="1"/>
    <x v="353"/>
    <n v="22300000"/>
    <x v="4"/>
    <n v="1250000"/>
    <x v="0"/>
  </r>
  <r>
    <x v="2885"/>
    <x v="1"/>
    <x v="1"/>
    <x v="0"/>
    <x v="28"/>
    <x v="0"/>
    <x v="360"/>
    <x v="1"/>
    <n v="847"/>
    <n v="4900000"/>
    <n v="9500000"/>
    <n v="29600000"/>
    <x v="108"/>
    <x v="0"/>
    <n v="25300000"/>
    <n v="31000000"/>
    <x v="4"/>
    <x v="621"/>
    <n v="52000000"/>
    <x v="0"/>
    <n v="3875000"/>
    <x v="0"/>
  </r>
  <r>
    <x v="2886"/>
    <x v="0"/>
    <x v="1"/>
    <x v="1"/>
    <x v="45"/>
    <x v="0"/>
    <x v="293"/>
    <x v="6"/>
    <n v="523"/>
    <n v="800000"/>
    <n v="300000"/>
    <n v="9900000"/>
    <x v="86"/>
    <x v="1"/>
    <n v="6000000"/>
    <n v="8300000"/>
    <x v="2"/>
    <x v="547"/>
    <n v="14900000"/>
    <x v="1"/>
    <n v="461111"/>
    <x v="0"/>
  </r>
  <r>
    <x v="2887"/>
    <x v="1"/>
    <x v="0"/>
    <x v="0"/>
    <x v="14"/>
    <x v="0"/>
    <x v="156"/>
    <x v="3"/>
    <n v="786"/>
    <n v="11100000"/>
    <n v="8000000"/>
    <n v="9600000"/>
    <x v="80"/>
    <x v="0"/>
    <n v="12000000"/>
    <n v="15200000"/>
    <x v="0"/>
    <x v="590"/>
    <n v="33400000"/>
    <x v="2"/>
    <n v="1520000"/>
    <x v="0"/>
  </r>
  <r>
    <x v="2888"/>
    <x v="1"/>
    <x v="0"/>
    <x v="0"/>
    <x v="54"/>
    <x v="0"/>
    <x v="74"/>
    <x v="8"/>
    <n v="300"/>
    <n v="0"/>
    <n v="8700000"/>
    <n v="16500000"/>
    <x v="98"/>
    <x v="1"/>
    <n v="11200000"/>
    <n v="21200000"/>
    <x v="1"/>
    <x v="252"/>
    <n v="32000000"/>
    <x v="2"/>
    <n v="1514286"/>
    <x v="0"/>
  </r>
  <r>
    <x v="2889"/>
    <x v="1"/>
    <x v="1"/>
    <x v="1"/>
    <x v="69"/>
    <x v="3"/>
    <x v="68"/>
    <x v="0"/>
    <n v="728"/>
    <n v="3500000"/>
    <n v="0"/>
    <n v="6100000"/>
    <x v="12"/>
    <x v="0"/>
    <n v="4600000"/>
    <n v="6500000"/>
    <x v="0"/>
    <x v="241"/>
    <n v="11400000"/>
    <x v="1"/>
    <n v="541667"/>
    <x v="0"/>
  </r>
  <r>
    <x v="2890"/>
    <x v="2"/>
    <x v="1"/>
    <x v="1"/>
    <x v="73"/>
    <x v="0"/>
    <x v="352"/>
    <x v="4"/>
    <n v="497"/>
    <n v="11400000"/>
    <n v="3300000"/>
    <n v="18600000"/>
    <x v="35"/>
    <x v="0"/>
    <n v="27100000"/>
    <n v="32000000"/>
    <x v="1"/>
    <x v="500"/>
    <n v="41900000"/>
    <x v="0"/>
    <n v="8000000"/>
    <x v="0"/>
  </r>
  <r>
    <x v="2891"/>
    <x v="5"/>
    <x v="1"/>
    <x v="1"/>
    <x v="29"/>
    <x v="0"/>
    <x v="331"/>
    <x v="3"/>
    <n v="548"/>
    <n v="9900000"/>
    <n v="2400000"/>
    <n v="8900000"/>
    <x v="44"/>
    <x v="1"/>
    <n v="9600000"/>
    <n v="13700000"/>
    <x v="2"/>
    <x v="559"/>
    <n v="24800000"/>
    <x v="4"/>
    <n v="1370000"/>
    <x v="0"/>
  </r>
  <r>
    <x v="2892"/>
    <x v="5"/>
    <x v="0"/>
    <x v="1"/>
    <x v="54"/>
    <x v="0"/>
    <x v="281"/>
    <x v="9"/>
    <n v="576"/>
    <n v="500000"/>
    <n v="11100000"/>
    <n v="13800000"/>
    <x v="54"/>
    <x v="0"/>
    <n v="17300000"/>
    <n v="22900000"/>
    <x v="2"/>
    <x v="388"/>
    <n v="32200000"/>
    <x v="2"/>
    <n v="3816667"/>
    <x v="0"/>
  </r>
  <r>
    <x v="2893"/>
    <x v="2"/>
    <x v="0"/>
    <x v="1"/>
    <x v="9"/>
    <x v="2"/>
    <x v="133"/>
    <x v="2"/>
    <n v="863"/>
    <n v="800000"/>
    <n v="1100000"/>
    <n v="3700000"/>
    <x v="8"/>
    <x v="0"/>
    <n v="3500000"/>
    <n v="4100000"/>
    <x v="4"/>
    <x v="40"/>
    <n v="6700000"/>
    <x v="3"/>
    <n v="205000"/>
    <x v="0"/>
  </r>
  <r>
    <x v="2894"/>
    <x v="4"/>
    <x v="0"/>
    <x v="1"/>
    <x v="74"/>
    <x v="0"/>
    <x v="67"/>
    <x v="1"/>
    <n v="717"/>
    <n v="7400000"/>
    <n v="4900000"/>
    <n v="11900000"/>
    <x v="93"/>
    <x v="0"/>
    <n v="4400000"/>
    <n v="8400000"/>
    <x v="0"/>
    <x v="88"/>
    <n v="28200000"/>
    <x v="4"/>
    <n v="1050000"/>
    <x v="0"/>
  </r>
  <r>
    <x v="2895"/>
    <x v="5"/>
    <x v="0"/>
    <x v="0"/>
    <x v="72"/>
    <x v="0"/>
    <x v="265"/>
    <x v="0"/>
    <n v="668"/>
    <n v="7400000"/>
    <n v="600000"/>
    <n v="6300000"/>
    <x v="125"/>
    <x v="0"/>
    <n v="2200000"/>
    <n v="5900000"/>
    <x v="3"/>
    <x v="107"/>
    <n v="16800000"/>
    <x v="1"/>
    <n v="491667"/>
    <x v="0"/>
  </r>
  <r>
    <x v="2896"/>
    <x v="0"/>
    <x v="0"/>
    <x v="0"/>
    <x v="92"/>
    <x v="0"/>
    <x v="115"/>
    <x v="3"/>
    <n v="335"/>
    <n v="5900000"/>
    <n v="1400000"/>
    <n v="18100000"/>
    <x v="6"/>
    <x v="1"/>
    <n v="13100000"/>
    <n v="17400000"/>
    <x v="1"/>
    <x v="388"/>
    <n v="30800000"/>
    <x v="2"/>
    <n v="1740000"/>
    <x v="0"/>
  </r>
  <r>
    <x v="2897"/>
    <x v="3"/>
    <x v="1"/>
    <x v="0"/>
    <x v="58"/>
    <x v="0"/>
    <x v="319"/>
    <x v="4"/>
    <n v="861"/>
    <n v="11700000"/>
    <n v="8400000"/>
    <n v="14600000"/>
    <x v="17"/>
    <x v="0"/>
    <n v="8200000"/>
    <n v="13600000"/>
    <x v="4"/>
    <x v="42"/>
    <n v="41300000"/>
    <x v="0"/>
    <n v="3400000"/>
    <x v="0"/>
  </r>
  <r>
    <x v="2898"/>
    <x v="4"/>
    <x v="1"/>
    <x v="0"/>
    <x v="95"/>
    <x v="0"/>
    <x v="304"/>
    <x v="5"/>
    <n v="321"/>
    <n v="6900000"/>
    <n v="7700000"/>
    <n v="18000000"/>
    <x v="36"/>
    <x v="1"/>
    <n v="8400000"/>
    <n v="14900000"/>
    <x v="1"/>
    <x v="429"/>
    <n v="38600000"/>
    <x v="2"/>
    <n v="7450000"/>
    <x v="0"/>
  </r>
  <r>
    <x v="2899"/>
    <x v="1"/>
    <x v="0"/>
    <x v="1"/>
    <x v="71"/>
    <x v="0"/>
    <x v="293"/>
    <x v="3"/>
    <n v="585"/>
    <n v="3600000"/>
    <n v="1700000"/>
    <n v="4300000"/>
    <x v="12"/>
    <x v="0"/>
    <n v="6400000"/>
    <n v="8300000"/>
    <x v="2"/>
    <x v="241"/>
    <n v="11800000"/>
    <x v="1"/>
    <n v="830000"/>
    <x v="0"/>
  </r>
  <r>
    <x v="2900"/>
    <x v="5"/>
    <x v="0"/>
    <x v="0"/>
    <x v="43"/>
    <x v="0"/>
    <x v="241"/>
    <x v="3"/>
    <n v="704"/>
    <n v="14400000"/>
    <n v="3200000"/>
    <n v="26600000"/>
    <x v="40"/>
    <x v="0"/>
    <n v="7200000"/>
    <n v="18500000"/>
    <x v="0"/>
    <x v="340"/>
    <n v="53000000"/>
    <x v="0"/>
    <n v="1850000"/>
    <x v="0"/>
  </r>
  <r>
    <x v="2901"/>
    <x v="1"/>
    <x v="1"/>
    <x v="1"/>
    <x v="74"/>
    <x v="0"/>
    <x v="18"/>
    <x v="4"/>
    <n v="819"/>
    <n v="11100000"/>
    <n v="1200000"/>
    <n v="15200000"/>
    <x v="20"/>
    <x v="0"/>
    <n v="7700000"/>
    <n v="10300000"/>
    <x v="4"/>
    <x v="481"/>
    <n v="31500000"/>
    <x v="2"/>
    <n v="2575000"/>
    <x v="0"/>
  </r>
  <r>
    <x v="2902"/>
    <x v="4"/>
    <x v="1"/>
    <x v="1"/>
    <x v="29"/>
    <x v="0"/>
    <x v="61"/>
    <x v="6"/>
    <n v="494"/>
    <n v="5300000"/>
    <n v="100000"/>
    <n v="10200000"/>
    <x v="12"/>
    <x v="1"/>
    <n v="10500000"/>
    <n v="12400000"/>
    <x v="1"/>
    <x v="568"/>
    <n v="19200000"/>
    <x v="1"/>
    <n v="688889"/>
    <x v="0"/>
  </r>
  <r>
    <x v="2903"/>
    <x v="3"/>
    <x v="0"/>
    <x v="1"/>
    <x v="79"/>
    <x v="0"/>
    <x v="168"/>
    <x v="5"/>
    <n v="808"/>
    <n v="4800000"/>
    <n v="6100000"/>
    <n v="16900000"/>
    <x v="7"/>
    <x v="0"/>
    <n v="16500000"/>
    <n v="22500000"/>
    <x v="4"/>
    <x v="110"/>
    <n v="35900000"/>
    <x v="2"/>
    <n v="11250000"/>
    <x v="0"/>
  </r>
  <r>
    <x v="2904"/>
    <x v="2"/>
    <x v="1"/>
    <x v="1"/>
    <x v="75"/>
    <x v="0"/>
    <x v="161"/>
    <x v="0"/>
    <n v="830"/>
    <n v="8900000"/>
    <n v="5100000"/>
    <n v="16000000"/>
    <x v="53"/>
    <x v="0"/>
    <n v="3400000"/>
    <n v="11000000"/>
    <x v="4"/>
    <x v="265"/>
    <n v="35200000"/>
    <x v="2"/>
    <n v="916667"/>
    <x v="0"/>
  </r>
  <r>
    <x v="2905"/>
    <x v="3"/>
    <x v="0"/>
    <x v="0"/>
    <x v="9"/>
    <x v="2"/>
    <x v="237"/>
    <x v="8"/>
    <n v="473"/>
    <n v="100000"/>
    <n v="500000"/>
    <n v="4200000"/>
    <x v="14"/>
    <x v="1"/>
    <n v="2100000"/>
    <n v="2800000"/>
    <x v="1"/>
    <x v="86"/>
    <n v="5900000"/>
    <x v="3"/>
    <n v="200000"/>
    <x v="0"/>
  </r>
  <r>
    <x v="2906"/>
    <x v="0"/>
    <x v="0"/>
    <x v="0"/>
    <x v="82"/>
    <x v="0"/>
    <x v="217"/>
    <x v="4"/>
    <n v="392"/>
    <n v="5500000"/>
    <n v="2200000"/>
    <n v="20800000"/>
    <x v="93"/>
    <x v="0"/>
    <n v="25800000"/>
    <n v="29800000"/>
    <x v="1"/>
    <x v="390"/>
    <n v="36000000"/>
    <x v="2"/>
    <n v="7450000"/>
    <x v="0"/>
  </r>
  <r>
    <x v="2907"/>
    <x v="3"/>
    <x v="1"/>
    <x v="0"/>
    <x v="85"/>
    <x v="0"/>
    <x v="299"/>
    <x v="0"/>
    <n v="806"/>
    <n v="21300000"/>
    <n v="13300000"/>
    <n v="18900000"/>
    <x v="77"/>
    <x v="0"/>
    <n v="10700000"/>
    <n v="20300000"/>
    <x v="4"/>
    <x v="428"/>
    <n v="61200000"/>
    <x v="0"/>
    <n v="1691667"/>
    <x v="0"/>
  </r>
  <r>
    <x v="2908"/>
    <x v="1"/>
    <x v="1"/>
    <x v="0"/>
    <x v="7"/>
    <x v="0"/>
    <x v="244"/>
    <x v="1"/>
    <n v="340"/>
    <n v="3200000"/>
    <n v="1900000"/>
    <n v="17200000"/>
    <x v="78"/>
    <x v="1"/>
    <n v="17600000"/>
    <n v="21400000"/>
    <x v="1"/>
    <x v="10"/>
    <n v="28000000"/>
    <x v="4"/>
    <n v="2675000"/>
    <x v="0"/>
  </r>
  <r>
    <x v="2909"/>
    <x v="2"/>
    <x v="0"/>
    <x v="1"/>
    <x v="12"/>
    <x v="0"/>
    <x v="110"/>
    <x v="1"/>
    <n v="555"/>
    <n v="12300000"/>
    <n v="6700000"/>
    <n v="18100000"/>
    <x v="45"/>
    <x v="0"/>
    <n v="9100000"/>
    <n v="13900000"/>
    <x v="2"/>
    <x v="551"/>
    <n v="42100000"/>
    <x v="0"/>
    <n v="1737500"/>
    <x v="0"/>
  </r>
  <r>
    <x v="2910"/>
    <x v="3"/>
    <x v="1"/>
    <x v="0"/>
    <x v="15"/>
    <x v="1"/>
    <x v="106"/>
    <x v="7"/>
    <n v="499"/>
    <n v="600000"/>
    <n v="600000"/>
    <n v="1500000"/>
    <x v="70"/>
    <x v="1"/>
    <n v="1000000"/>
    <n v="1200000"/>
    <x v="1"/>
    <x v="16"/>
    <n v="3200000"/>
    <x v="3"/>
    <n v="75000"/>
    <x v="3"/>
  </r>
  <r>
    <x v="2911"/>
    <x v="2"/>
    <x v="0"/>
    <x v="0"/>
    <x v="76"/>
    <x v="0"/>
    <x v="337"/>
    <x v="3"/>
    <n v="467"/>
    <n v="18700000"/>
    <n v="2600000"/>
    <n v="31800000"/>
    <x v="107"/>
    <x v="1"/>
    <n v="12500000"/>
    <n v="21300000"/>
    <x v="1"/>
    <x v="354"/>
    <n v="62000000"/>
    <x v="0"/>
    <n v="2130000"/>
    <x v="0"/>
  </r>
  <r>
    <x v="2912"/>
    <x v="5"/>
    <x v="1"/>
    <x v="0"/>
    <x v="26"/>
    <x v="3"/>
    <x v="196"/>
    <x v="4"/>
    <n v="797"/>
    <n v="2800000"/>
    <n v="1900000"/>
    <n v="6100000"/>
    <x v="65"/>
    <x v="0"/>
    <n v="5300000"/>
    <n v="6600000"/>
    <x v="0"/>
    <x v="301"/>
    <n v="12500000"/>
    <x v="1"/>
    <n v="1650000"/>
    <x v="0"/>
  </r>
  <r>
    <x v="2913"/>
    <x v="4"/>
    <x v="1"/>
    <x v="1"/>
    <x v="15"/>
    <x v="1"/>
    <x v="123"/>
    <x v="6"/>
    <n v="762"/>
    <n v="1400000"/>
    <n v="0"/>
    <n v="1600000"/>
    <x v="19"/>
    <x v="0"/>
    <n v="1000000"/>
    <n v="1300000"/>
    <x v="0"/>
    <x v="111"/>
    <n v="3500000"/>
    <x v="3"/>
    <n v="72222"/>
    <x v="3"/>
  </r>
  <r>
    <x v="2914"/>
    <x v="2"/>
    <x v="1"/>
    <x v="1"/>
    <x v="52"/>
    <x v="0"/>
    <x v="362"/>
    <x v="7"/>
    <n v="562"/>
    <n v="17300000"/>
    <n v="18500000"/>
    <n v="22300000"/>
    <x v="73"/>
    <x v="0"/>
    <n v="26700000"/>
    <n v="36500000"/>
    <x v="2"/>
    <x v="613"/>
    <n v="68000000"/>
    <x v="0"/>
    <n v="2281250"/>
    <x v="0"/>
  </r>
  <r>
    <x v="2915"/>
    <x v="5"/>
    <x v="0"/>
    <x v="0"/>
    <x v="25"/>
    <x v="0"/>
    <x v="288"/>
    <x v="5"/>
    <n v="492"/>
    <n v="4000000"/>
    <n v="11000000"/>
    <n v="18200000"/>
    <x v="99"/>
    <x v="1"/>
    <n v="15200000"/>
    <n v="21800000"/>
    <x v="1"/>
    <x v="474"/>
    <n v="41600000"/>
    <x v="0"/>
    <n v="10900000"/>
    <x v="0"/>
  </r>
  <r>
    <x v="2916"/>
    <x v="2"/>
    <x v="1"/>
    <x v="1"/>
    <x v="15"/>
    <x v="1"/>
    <x v="162"/>
    <x v="4"/>
    <n v="824"/>
    <n v="500000"/>
    <n v="600000"/>
    <n v="1400000"/>
    <x v="66"/>
    <x v="0"/>
    <n v="1300000"/>
    <n v="1700000"/>
    <x v="4"/>
    <x v="295"/>
    <n v="3000000"/>
    <x v="3"/>
    <n v="425000"/>
    <x v="0"/>
  </r>
  <r>
    <x v="2917"/>
    <x v="0"/>
    <x v="0"/>
    <x v="0"/>
    <x v="26"/>
    <x v="3"/>
    <x v="203"/>
    <x v="3"/>
    <n v="602"/>
    <n v="4900000"/>
    <n v="2700000"/>
    <n v="4500000"/>
    <x v="72"/>
    <x v="0"/>
    <n v="3900000"/>
    <n v="5700000"/>
    <x v="3"/>
    <x v="286"/>
    <n v="13800000"/>
    <x v="1"/>
    <n v="570000"/>
    <x v="0"/>
  </r>
  <r>
    <x v="2918"/>
    <x v="5"/>
    <x v="1"/>
    <x v="1"/>
    <x v="19"/>
    <x v="0"/>
    <x v="65"/>
    <x v="3"/>
    <n v="722"/>
    <n v="11900000"/>
    <n v="8600000"/>
    <n v="19200000"/>
    <x v="84"/>
    <x v="0"/>
    <n v="13800000"/>
    <n v="18300000"/>
    <x v="0"/>
    <x v="324"/>
    <n v="46200000"/>
    <x v="0"/>
    <n v="1830000"/>
    <x v="0"/>
  </r>
  <r>
    <x v="2919"/>
    <x v="5"/>
    <x v="1"/>
    <x v="0"/>
    <x v="76"/>
    <x v="0"/>
    <x v="338"/>
    <x v="9"/>
    <n v="709"/>
    <n v="21600000"/>
    <n v="5500000"/>
    <n v="26200000"/>
    <x v="3"/>
    <x v="0"/>
    <n v="20500000"/>
    <n v="28400000"/>
    <x v="0"/>
    <x v="397"/>
    <n v="62200000"/>
    <x v="0"/>
    <n v="4733333"/>
    <x v="0"/>
  </r>
  <r>
    <x v="2920"/>
    <x v="5"/>
    <x v="1"/>
    <x v="0"/>
    <x v="61"/>
    <x v="4"/>
    <x v="23"/>
    <x v="4"/>
    <n v="302"/>
    <n v="200000"/>
    <n v="100000"/>
    <n v="1500000"/>
    <x v="95"/>
    <x v="0"/>
    <n v="900000"/>
    <n v="1400000"/>
    <x v="1"/>
    <x v="223"/>
    <n v="2200000"/>
    <x v="3"/>
    <n v="350000"/>
    <x v="0"/>
  </r>
  <r>
    <x v="2921"/>
    <x v="2"/>
    <x v="1"/>
    <x v="0"/>
    <x v="7"/>
    <x v="0"/>
    <x v="58"/>
    <x v="9"/>
    <n v="364"/>
    <n v="7900000"/>
    <n v="11000000"/>
    <n v="20000000"/>
    <x v="50"/>
    <x v="1"/>
    <n v="6800000"/>
    <n v="12300000"/>
    <x v="1"/>
    <x v="382"/>
    <n v="44600000"/>
    <x v="0"/>
    <n v="2050000"/>
    <x v="0"/>
  </r>
  <r>
    <x v="2922"/>
    <x v="1"/>
    <x v="1"/>
    <x v="1"/>
    <x v="0"/>
    <x v="0"/>
    <x v="325"/>
    <x v="0"/>
    <n v="389"/>
    <n v="25200000"/>
    <n v="15800000"/>
    <n v="27000000"/>
    <x v="83"/>
    <x v="1"/>
    <n v="15500000"/>
    <n v="23800000"/>
    <x v="1"/>
    <x v="643"/>
    <n v="77600000"/>
    <x v="0"/>
    <n v="1983333"/>
    <x v="0"/>
  </r>
  <r>
    <x v="2923"/>
    <x v="1"/>
    <x v="0"/>
    <x v="1"/>
    <x v="42"/>
    <x v="0"/>
    <x v="176"/>
    <x v="7"/>
    <n v="786"/>
    <n v="13300000"/>
    <n v="7400000"/>
    <n v="17700000"/>
    <x v="124"/>
    <x v="0"/>
    <n v="11100000"/>
    <n v="20000000"/>
    <x v="0"/>
    <x v="525"/>
    <n v="46900000"/>
    <x v="0"/>
    <n v="1250000"/>
    <x v="0"/>
  </r>
  <r>
    <x v="2924"/>
    <x v="1"/>
    <x v="0"/>
    <x v="0"/>
    <x v="74"/>
    <x v="0"/>
    <x v="280"/>
    <x v="1"/>
    <n v="434"/>
    <n v="4500000"/>
    <n v="2800000"/>
    <n v="8400000"/>
    <x v="15"/>
    <x v="1"/>
    <n v="5600000"/>
    <n v="11500000"/>
    <x v="1"/>
    <x v="203"/>
    <n v="19700000"/>
    <x v="1"/>
    <n v="1437500"/>
    <x v="0"/>
  </r>
  <r>
    <x v="2925"/>
    <x v="0"/>
    <x v="1"/>
    <x v="1"/>
    <x v="17"/>
    <x v="0"/>
    <x v="38"/>
    <x v="9"/>
    <n v="671"/>
    <n v="7900000"/>
    <n v="8200000"/>
    <n v="13200000"/>
    <x v="17"/>
    <x v="0"/>
    <n v="12700000"/>
    <n v="18100000"/>
    <x v="3"/>
    <x v="234"/>
    <n v="35600000"/>
    <x v="2"/>
    <n v="3016667"/>
    <x v="0"/>
  </r>
  <r>
    <x v="2926"/>
    <x v="2"/>
    <x v="0"/>
    <x v="1"/>
    <x v="74"/>
    <x v="0"/>
    <x v="246"/>
    <x v="1"/>
    <n v="376"/>
    <n v="3000000"/>
    <n v="6200000"/>
    <n v="8900000"/>
    <x v="52"/>
    <x v="1"/>
    <n v="10500000"/>
    <n v="14700000"/>
    <x v="1"/>
    <x v="49"/>
    <n v="22100000"/>
    <x v="4"/>
    <n v="1837500"/>
    <x v="0"/>
  </r>
  <r>
    <x v="2927"/>
    <x v="4"/>
    <x v="0"/>
    <x v="0"/>
    <x v="59"/>
    <x v="0"/>
    <x v="213"/>
    <x v="9"/>
    <n v="898"/>
    <n v="27600000"/>
    <n v="11800000"/>
    <n v="19500000"/>
    <x v="59"/>
    <x v="0"/>
    <n v="23600000"/>
    <n v="32200000"/>
    <x v="4"/>
    <x v="472"/>
    <n v="68300000"/>
    <x v="0"/>
    <n v="5366667"/>
    <x v="0"/>
  </r>
  <r>
    <x v="2928"/>
    <x v="3"/>
    <x v="0"/>
    <x v="1"/>
    <x v="1"/>
    <x v="0"/>
    <x v="167"/>
    <x v="3"/>
    <n v="836"/>
    <n v="10500000"/>
    <n v="1100000"/>
    <n v="15200000"/>
    <x v="61"/>
    <x v="0"/>
    <n v="11900000"/>
    <n v="15500000"/>
    <x v="4"/>
    <x v="566"/>
    <n v="30900000"/>
    <x v="2"/>
    <n v="1550000"/>
    <x v="0"/>
  </r>
  <r>
    <x v="2929"/>
    <x v="4"/>
    <x v="0"/>
    <x v="1"/>
    <x v="9"/>
    <x v="2"/>
    <x v="346"/>
    <x v="9"/>
    <n v="515"/>
    <n v="1000000"/>
    <n v="700000"/>
    <n v="4300000"/>
    <x v="101"/>
    <x v="1"/>
    <n v="2900000"/>
    <n v="4400000"/>
    <x v="2"/>
    <x v="145"/>
    <n v="7100000"/>
    <x v="3"/>
    <n v="733333"/>
    <x v="0"/>
  </r>
  <r>
    <x v="2930"/>
    <x v="2"/>
    <x v="1"/>
    <x v="0"/>
    <x v="6"/>
    <x v="0"/>
    <x v="252"/>
    <x v="2"/>
    <n v="360"/>
    <n v="25300000"/>
    <n v="8700000"/>
    <n v="31100000"/>
    <x v="6"/>
    <x v="1"/>
    <n v="20500000"/>
    <n v="24800000"/>
    <x v="1"/>
    <x v="607"/>
    <n v="73800000"/>
    <x v="0"/>
    <n v="1240000"/>
    <x v="0"/>
  </r>
  <r>
    <x v="2931"/>
    <x v="4"/>
    <x v="0"/>
    <x v="1"/>
    <x v="20"/>
    <x v="0"/>
    <x v="129"/>
    <x v="5"/>
    <n v="691"/>
    <n v="200000"/>
    <n v="4900000"/>
    <n v="14700000"/>
    <x v="67"/>
    <x v="0"/>
    <n v="5800000"/>
    <n v="12800000"/>
    <x v="3"/>
    <x v="146"/>
    <n v="24700000"/>
    <x v="4"/>
    <n v="6400000"/>
    <x v="0"/>
  </r>
  <r>
    <x v="2932"/>
    <x v="5"/>
    <x v="1"/>
    <x v="1"/>
    <x v="81"/>
    <x v="0"/>
    <x v="171"/>
    <x v="8"/>
    <n v="510"/>
    <n v="2400000"/>
    <n v="4200000"/>
    <n v="10400000"/>
    <x v="90"/>
    <x v="1"/>
    <n v="6100000"/>
    <n v="9100000"/>
    <x v="2"/>
    <x v="221"/>
    <n v="19800000"/>
    <x v="1"/>
    <n v="650000"/>
    <x v="0"/>
  </r>
  <r>
    <x v="2933"/>
    <x v="1"/>
    <x v="0"/>
    <x v="0"/>
    <x v="0"/>
    <x v="0"/>
    <x v="97"/>
    <x v="6"/>
    <n v="389"/>
    <n v="1000000"/>
    <n v="17600000"/>
    <n v="22200000"/>
    <x v="107"/>
    <x v="1"/>
    <n v="14400000"/>
    <n v="23200000"/>
    <x v="1"/>
    <x v="377"/>
    <n v="50400000"/>
    <x v="0"/>
    <n v="1288889"/>
    <x v="0"/>
  </r>
  <r>
    <x v="2934"/>
    <x v="2"/>
    <x v="0"/>
    <x v="1"/>
    <x v="84"/>
    <x v="0"/>
    <x v="256"/>
    <x v="8"/>
    <n v="348"/>
    <n v="4200000"/>
    <n v="3700000"/>
    <n v="19400000"/>
    <x v="35"/>
    <x v="1"/>
    <n v="14100000"/>
    <n v="19000000"/>
    <x v="1"/>
    <x v="378"/>
    <n v="34200000"/>
    <x v="2"/>
    <n v="1357143"/>
    <x v="0"/>
  </r>
  <r>
    <x v="2935"/>
    <x v="0"/>
    <x v="1"/>
    <x v="1"/>
    <x v="93"/>
    <x v="0"/>
    <x v="178"/>
    <x v="5"/>
    <n v="504"/>
    <n v="1800000"/>
    <n v="3100000"/>
    <n v="4600000"/>
    <x v="10"/>
    <x v="0"/>
    <n v="5000000"/>
    <n v="8100000"/>
    <x v="2"/>
    <x v="415"/>
    <n v="11800000"/>
    <x v="1"/>
    <n v="4050000"/>
    <x v="0"/>
  </r>
  <r>
    <x v="2936"/>
    <x v="0"/>
    <x v="1"/>
    <x v="0"/>
    <x v="54"/>
    <x v="0"/>
    <x v="337"/>
    <x v="2"/>
    <n v="658"/>
    <n v="7800000"/>
    <n v="7000000"/>
    <n v="25900000"/>
    <x v="77"/>
    <x v="0"/>
    <n v="11700000"/>
    <n v="21300000"/>
    <x v="3"/>
    <x v="43"/>
    <n v="47500000"/>
    <x v="0"/>
    <n v="1065000"/>
    <x v="0"/>
  </r>
  <r>
    <x v="2937"/>
    <x v="5"/>
    <x v="1"/>
    <x v="1"/>
    <x v="71"/>
    <x v="0"/>
    <x v="235"/>
    <x v="7"/>
    <n v="641"/>
    <n v="5900000"/>
    <n v="0"/>
    <n v="4800000"/>
    <x v="81"/>
    <x v="0"/>
    <n v="4200000"/>
    <n v="5400000"/>
    <x v="3"/>
    <x v="141"/>
    <n v="12900000"/>
    <x v="1"/>
    <n v="337500"/>
    <x v="0"/>
  </r>
  <r>
    <x v="2938"/>
    <x v="0"/>
    <x v="1"/>
    <x v="0"/>
    <x v="88"/>
    <x v="0"/>
    <x v="144"/>
    <x v="2"/>
    <n v="327"/>
    <n v="7800000"/>
    <n v="1500000"/>
    <n v="19700000"/>
    <x v="18"/>
    <x v="1"/>
    <n v="11300000"/>
    <n v="19800000"/>
    <x v="1"/>
    <x v="160"/>
    <n v="34900000"/>
    <x v="2"/>
    <n v="990000"/>
    <x v="0"/>
  </r>
  <r>
    <x v="2939"/>
    <x v="5"/>
    <x v="0"/>
    <x v="1"/>
    <x v="23"/>
    <x v="0"/>
    <x v="299"/>
    <x v="6"/>
    <n v="726"/>
    <n v="11600000"/>
    <n v="13100000"/>
    <n v="17100000"/>
    <x v="31"/>
    <x v="0"/>
    <n v="11300000"/>
    <n v="20300000"/>
    <x v="0"/>
    <x v="321"/>
    <n v="48800000"/>
    <x v="0"/>
    <n v="1127778"/>
    <x v="0"/>
  </r>
  <r>
    <x v="2940"/>
    <x v="5"/>
    <x v="0"/>
    <x v="1"/>
    <x v="0"/>
    <x v="0"/>
    <x v="350"/>
    <x v="2"/>
    <n v="828"/>
    <n v="26100000"/>
    <n v="19000000"/>
    <n v="20800000"/>
    <x v="112"/>
    <x v="0"/>
    <n v="21700000"/>
    <n v="34100000"/>
    <x v="4"/>
    <x v="644"/>
    <n v="75500000"/>
    <x v="0"/>
    <n v="1705000"/>
    <x v="0"/>
  </r>
  <r>
    <x v="2941"/>
    <x v="1"/>
    <x v="0"/>
    <x v="0"/>
    <x v="19"/>
    <x v="0"/>
    <x v="221"/>
    <x v="0"/>
    <n v="755"/>
    <n v="9000000"/>
    <n v="11900000"/>
    <n v="20800000"/>
    <x v="41"/>
    <x v="0"/>
    <n v="11100000"/>
    <n v="14500000"/>
    <x v="0"/>
    <x v="27"/>
    <n v="48200000"/>
    <x v="0"/>
    <n v="1208333"/>
    <x v="0"/>
  </r>
  <r>
    <x v="2942"/>
    <x v="0"/>
    <x v="1"/>
    <x v="1"/>
    <x v="37"/>
    <x v="0"/>
    <x v="47"/>
    <x v="2"/>
    <n v="788"/>
    <n v="1700000"/>
    <n v="5200000"/>
    <n v="9200000"/>
    <x v="54"/>
    <x v="0"/>
    <n v="2000000"/>
    <n v="7600000"/>
    <x v="0"/>
    <x v="186"/>
    <n v="19900000"/>
    <x v="1"/>
    <n v="380000"/>
    <x v="0"/>
  </r>
  <r>
    <x v="2943"/>
    <x v="0"/>
    <x v="0"/>
    <x v="0"/>
    <x v="59"/>
    <x v="0"/>
    <x v="286"/>
    <x v="2"/>
    <n v="832"/>
    <n v="19400000"/>
    <n v="2100000"/>
    <n v="22300000"/>
    <x v="15"/>
    <x v="0"/>
    <n v="19200000"/>
    <n v="25100000"/>
    <x v="4"/>
    <x v="514"/>
    <n v="53200000"/>
    <x v="0"/>
    <n v="1255000"/>
    <x v="0"/>
  </r>
  <r>
    <x v="2944"/>
    <x v="1"/>
    <x v="1"/>
    <x v="0"/>
    <x v="90"/>
    <x v="0"/>
    <x v="76"/>
    <x v="4"/>
    <n v="554"/>
    <n v="3900000"/>
    <n v="3800000"/>
    <n v="5900000"/>
    <x v="88"/>
    <x v="0"/>
    <n v="6500000"/>
    <n v="8200000"/>
    <x v="2"/>
    <x v="591"/>
    <n v="15700000"/>
    <x v="1"/>
    <n v="2050000"/>
    <x v="0"/>
  </r>
  <r>
    <x v="2945"/>
    <x v="5"/>
    <x v="1"/>
    <x v="1"/>
    <x v="42"/>
    <x v="0"/>
    <x v="307"/>
    <x v="1"/>
    <n v="811"/>
    <n v="22800000"/>
    <n v="6400000"/>
    <n v="32500000"/>
    <x v="63"/>
    <x v="0"/>
    <n v="13500000"/>
    <n v="26200000"/>
    <x v="4"/>
    <x v="573"/>
    <n v="70200000"/>
    <x v="0"/>
    <n v="3275000"/>
    <x v="0"/>
  </r>
  <r>
    <x v="2946"/>
    <x v="3"/>
    <x v="0"/>
    <x v="1"/>
    <x v="37"/>
    <x v="0"/>
    <x v="30"/>
    <x v="5"/>
    <n v="649"/>
    <n v="6200000"/>
    <n v="5300000"/>
    <n v="10300000"/>
    <x v="52"/>
    <x v="0"/>
    <n v="7800000"/>
    <n v="12000000"/>
    <x v="3"/>
    <x v="505"/>
    <n v="25600000"/>
    <x v="4"/>
    <n v="6000000"/>
    <x v="0"/>
  </r>
  <r>
    <x v="2947"/>
    <x v="5"/>
    <x v="1"/>
    <x v="1"/>
    <x v="89"/>
    <x v="0"/>
    <x v="92"/>
    <x v="2"/>
    <n v="830"/>
    <n v="3500000"/>
    <n v="6400000"/>
    <n v="10300000"/>
    <x v="45"/>
    <x v="0"/>
    <n v="4900000"/>
    <n v="9700000"/>
    <x v="4"/>
    <x v="121"/>
    <n v="23600000"/>
    <x v="4"/>
    <n v="485000"/>
    <x v="0"/>
  </r>
  <r>
    <x v="2948"/>
    <x v="5"/>
    <x v="0"/>
    <x v="1"/>
    <x v="47"/>
    <x v="0"/>
    <x v="312"/>
    <x v="9"/>
    <n v="707"/>
    <n v="4500000"/>
    <n v="800000"/>
    <n v="19000000"/>
    <x v="115"/>
    <x v="0"/>
    <n v="7800000"/>
    <n v="11700000"/>
    <x v="0"/>
    <x v="66"/>
    <n v="29900000"/>
    <x v="4"/>
    <n v="1950000"/>
    <x v="0"/>
  </r>
  <r>
    <x v="2949"/>
    <x v="1"/>
    <x v="0"/>
    <x v="1"/>
    <x v="42"/>
    <x v="0"/>
    <x v="373"/>
    <x v="3"/>
    <n v="483"/>
    <n v="18800000"/>
    <n v="8900000"/>
    <n v="29000000"/>
    <x v="122"/>
    <x v="1"/>
    <n v="21500000"/>
    <n v="33700000"/>
    <x v="1"/>
    <x v="342"/>
    <n v="65200000"/>
    <x v="0"/>
    <n v="3370000"/>
    <x v="0"/>
  </r>
  <r>
    <x v="2950"/>
    <x v="4"/>
    <x v="1"/>
    <x v="1"/>
    <x v="90"/>
    <x v="0"/>
    <x v="111"/>
    <x v="6"/>
    <n v="349"/>
    <n v="100000"/>
    <n v="0"/>
    <n v="6600000"/>
    <x v="55"/>
    <x v="1"/>
    <n v="3500000"/>
    <n v="5500000"/>
    <x v="1"/>
    <x v="306"/>
    <n v="8800000"/>
    <x v="3"/>
    <n v="305556"/>
    <x v="0"/>
  </r>
  <r>
    <x v="2951"/>
    <x v="4"/>
    <x v="0"/>
    <x v="0"/>
    <x v="61"/>
    <x v="4"/>
    <x v="63"/>
    <x v="4"/>
    <n v="846"/>
    <n v="300000"/>
    <n v="0"/>
    <n v="1600000"/>
    <x v="8"/>
    <x v="0"/>
    <n v="900000"/>
    <n v="1500000"/>
    <x v="4"/>
    <x v="102"/>
    <n v="2300000"/>
    <x v="3"/>
    <n v="375000"/>
    <x v="0"/>
  </r>
  <r>
    <x v="2952"/>
    <x v="4"/>
    <x v="1"/>
    <x v="0"/>
    <x v="87"/>
    <x v="0"/>
    <x v="13"/>
    <x v="2"/>
    <n v="386"/>
    <n v="14300000"/>
    <n v="3800000"/>
    <n v="23800000"/>
    <x v="75"/>
    <x v="1"/>
    <n v="24000000"/>
    <n v="31500000"/>
    <x v="1"/>
    <x v="224"/>
    <n v="49800000"/>
    <x v="0"/>
    <n v="1575000"/>
    <x v="0"/>
  </r>
  <r>
    <x v="2953"/>
    <x v="3"/>
    <x v="1"/>
    <x v="0"/>
    <x v="84"/>
    <x v="0"/>
    <x v="253"/>
    <x v="0"/>
    <n v="408"/>
    <n v="10000000"/>
    <n v="5000000"/>
    <n v="24900000"/>
    <x v="31"/>
    <x v="1"/>
    <n v="10200000"/>
    <n v="19200000"/>
    <x v="1"/>
    <x v="196"/>
    <n v="46800000"/>
    <x v="0"/>
    <n v="1600000"/>
    <x v="0"/>
  </r>
  <r>
    <x v="2954"/>
    <x v="1"/>
    <x v="1"/>
    <x v="1"/>
    <x v="69"/>
    <x v="3"/>
    <x v="318"/>
    <x v="5"/>
    <n v="764"/>
    <n v="2200000"/>
    <n v="700000"/>
    <n v="3500000"/>
    <x v="81"/>
    <x v="0"/>
    <n v="2700000"/>
    <n v="3900000"/>
    <x v="0"/>
    <x v="567"/>
    <n v="8200000"/>
    <x v="3"/>
    <n v="1950000"/>
    <x v="0"/>
  </r>
  <r>
    <x v="2955"/>
    <x v="1"/>
    <x v="0"/>
    <x v="1"/>
    <x v="97"/>
    <x v="2"/>
    <x v="100"/>
    <x v="6"/>
    <n v="473"/>
    <n v="2100000"/>
    <n v="600000"/>
    <n v="2400000"/>
    <x v="81"/>
    <x v="1"/>
    <n v="2000000"/>
    <n v="3200000"/>
    <x v="1"/>
    <x v="303"/>
    <n v="6300000"/>
    <x v="3"/>
    <n v="177778"/>
    <x v="2"/>
  </r>
  <r>
    <x v="2956"/>
    <x v="2"/>
    <x v="1"/>
    <x v="0"/>
    <x v="29"/>
    <x v="0"/>
    <x v="24"/>
    <x v="0"/>
    <n v="654"/>
    <n v="600000"/>
    <n v="1300000"/>
    <n v="7500000"/>
    <x v="91"/>
    <x v="0"/>
    <n v="7600000"/>
    <n v="9800000"/>
    <x v="3"/>
    <x v="35"/>
    <n v="13000000"/>
    <x v="1"/>
    <n v="816667"/>
    <x v="0"/>
  </r>
  <r>
    <x v="2957"/>
    <x v="5"/>
    <x v="0"/>
    <x v="0"/>
    <x v="66"/>
    <x v="0"/>
    <x v="261"/>
    <x v="5"/>
    <n v="551"/>
    <n v="15000000"/>
    <n v="8700000"/>
    <n v="21300000"/>
    <x v="89"/>
    <x v="0"/>
    <n v="13300000"/>
    <n v="22800000"/>
    <x v="2"/>
    <x v="475"/>
    <n v="52200000"/>
    <x v="0"/>
    <n v="11400000"/>
    <x v="0"/>
  </r>
  <r>
    <x v="2958"/>
    <x v="3"/>
    <x v="0"/>
    <x v="0"/>
    <x v="59"/>
    <x v="0"/>
    <x v="288"/>
    <x v="9"/>
    <n v="850"/>
    <n v="13300000"/>
    <n v="11700000"/>
    <n v="24800000"/>
    <x v="60"/>
    <x v="0"/>
    <n v="15000000"/>
    <n v="21800000"/>
    <x v="4"/>
    <x v="362"/>
    <n v="59200000"/>
    <x v="0"/>
    <n v="3633333"/>
    <x v="0"/>
  </r>
  <r>
    <x v="2959"/>
    <x v="3"/>
    <x v="0"/>
    <x v="0"/>
    <x v="24"/>
    <x v="0"/>
    <x v="4"/>
    <x v="4"/>
    <n v="646"/>
    <n v="12400000"/>
    <n v="5500000"/>
    <n v="18100000"/>
    <x v="49"/>
    <x v="0"/>
    <n v="12300000"/>
    <n v="24200000"/>
    <x v="3"/>
    <x v="396"/>
    <n v="45000000"/>
    <x v="0"/>
    <n v="6050000"/>
    <x v="0"/>
  </r>
  <r>
    <x v="2960"/>
    <x v="5"/>
    <x v="1"/>
    <x v="1"/>
    <x v="56"/>
    <x v="2"/>
    <x v="233"/>
    <x v="1"/>
    <n v="793"/>
    <n v="2900000"/>
    <n v="1300000"/>
    <n v="2200000"/>
    <x v="28"/>
    <x v="0"/>
    <n v="700000"/>
    <n v="2100000"/>
    <x v="0"/>
    <x v="567"/>
    <n v="7400000"/>
    <x v="3"/>
    <n v="262500"/>
    <x v="0"/>
  </r>
  <r>
    <x v="2961"/>
    <x v="2"/>
    <x v="1"/>
    <x v="0"/>
    <x v="47"/>
    <x v="0"/>
    <x v="188"/>
    <x v="7"/>
    <n v="551"/>
    <n v="14000000"/>
    <n v="4200000"/>
    <n v="16100000"/>
    <x v="84"/>
    <x v="0"/>
    <n v="15400000"/>
    <n v="19900000"/>
    <x v="2"/>
    <x v="21"/>
    <n v="39900000"/>
    <x v="2"/>
    <n v="1243750"/>
    <x v="0"/>
  </r>
  <r>
    <x v="2962"/>
    <x v="5"/>
    <x v="0"/>
    <x v="0"/>
    <x v="67"/>
    <x v="1"/>
    <x v="105"/>
    <x v="4"/>
    <n v="346"/>
    <n v="400000"/>
    <n v="700000"/>
    <n v="2900000"/>
    <x v="27"/>
    <x v="1"/>
    <n v="1700000"/>
    <n v="2600000"/>
    <x v="1"/>
    <x v="275"/>
    <n v="4900000"/>
    <x v="3"/>
    <n v="650000"/>
    <x v="0"/>
  </r>
  <r>
    <x v="2963"/>
    <x v="3"/>
    <x v="1"/>
    <x v="1"/>
    <x v="24"/>
    <x v="0"/>
    <x v="43"/>
    <x v="8"/>
    <n v="540"/>
    <n v="11300000"/>
    <n v="800000"/>
    <n v="18300000"/>
    <x v="35"/>
    <x v="1"/>
    <n v="14200000"/>
    <n v="19100000"/>
    <x v="2"/>
    <x v="331"/>
    <n v="39400000"/>
    <x v="2"/>
    <n v="1364286"/>
    <x v="0"/>
  </r>
  <r>
    <x v="2964"/>
    <x v="0"/>
    <x v="1"/>
    <x v="0"/>
    <x v="21"/>
    <x v="0"/>
    <x v="255"/>
    <x v="2"/>
    <n v="892"/>
    <n v="5000000"/>
    <n v="5600000"/>
    <n v="7100000"/>
    <x v="93"/>
    <x v="0"/>
    <n v="5000000"/>
    <n v="9000000"/>
    <x v="4"/>
    <x v="59"/>
    <n v="20800000"/>
    <x v="4"/>
    <n v="450000"/>
    <x v="0"/>
  </r>
  <r>
    <x v="2965"/>
    <x v="5"/>
    <x v="1"/>
    <x v="1"/>
    <x v="28"/>
    <x v="0"/>
    <x v="82"/>
    <x v="9"/>
    <n v="570"/>
    <n v="1000000"/>
    <n v="11700000"/>
    <n v="23200000"/>
    <x v="40"/>
    <x v="0"/>
    <n v="9400000"/>
    <n v="20700000"/>
    <x v="2"/>
    <x v="131"/>
    <n v="43900000"/>
    <x v="0"/>
    <n v="3450000"/>
    <x v="0"/>
  </r>
  <r>
    <x v="2966"/>
    <x v="4"/>
    <x v="1"/>
    <x v="1"/>
    <x v="51"/>
    <x v="0"/>
    <x v="159"/>
    <x v="7"/>
    <n v="874"/>
    <n v="1400000"/>
    <n v="3800000"/>
    <n v="10100000"/>
    <x v="125"/>
    <x v="0"/>
    <n v="7600000"/>
    <n v="11300000"/>
    <x v="4"/>
    <x v="532"/>
    <n v="18800000"/>
    <x v="1"/>
    <n v="706250"/>
    <x v="0"/>
  </r>
  <r>
    <x v="2967"/>
    <x v="4"/>
    <x v="0"/>
    <x v="0"/>
    <x v="45"/>
    <x v="0"/>
    <x v="207"/>
    <x v="1"/>
    <n v="553"/>
    <n v="8200000"/>
    <n v="2500000"/>
    <n v="12300000"/>
    <x v="84"/>
    <x v="0"/>
    <n v="8100000"/>
    <n v="12600000"/>
    <x v="2"/>
    <x v="137"/>
    <n v="26900000"/>
    <x v="4"/>
    <n v="1575000"/>
    <x v="0"/>
  </r>
  <r>
    <x v="2968"/>
    <x v="0"/>
    <x v="0"/>
    <x v="0"/>
    <x v="63"/>
    <x v="0"/>
    <x v="314"/>
    <x v="3"/>
    <n v="649"/>
    <n v="10600000"/>
    <n v="7600000"/>
    <n v="24800000"/>
    <x v="15"/>
    <x v="0"/>
    <n v="28600000"/>
    <n v="34500000"/>
    <x v="3"/>
    <x v="400"/>
    <n v="52700000"/>
    <x v="0"/>
    <n v="3450000"/>
    <x v="0"/>
  </r>
  <r>
    <x v="2969"/>
    <x v="4"/>
    <x v="0"/>
    <x v="0"/>
    <x v="78"/>
    <x v="0"/>
    <x v="98"/>
    <x v="8"/>
    <n v="439"/>
    <n v="8900000"/>
    <n v="6900000"/>
    <n v="15200000"/>
    <x v="13"/>
    <x v="1"/>
    <n v="11400000"/>
    <n v="15800000"/>
    <x v="1"/>
    <x v="570"/>
    <n v="35500000"/>
    <x v="2"/>
    <n v="1128571"/>
    <x v="0"/>
  </r>
  <r>
    <x v="2970"/>
    <x v="3"/>
    <x v="1"/>
    <x v="0"/>
    <x v="54"/>
    <x v="0"/>
    <x v="252"/>
    <x v="1"/>
    <n v="621"/>
    <n v="13000000"/>
    <n v="13500000"/>
    <n v="23300000"/>
    <x v="45"/>
    <x v="0"/>
    <n v="20000000"/>
    <n v="24800000"/>
    <x v="3"/>
    <x v="362"/>
    <n v="56600000"/>
    <x v="0"/>
    <n v="3100000"/>
    <x v="0"/>
  </r>
  <r>
    <x v="2971"/>
    <x v="0"/>
    <x v="1"/>
    <x v="0"/>
    <x v="17"/>
    <x v="0"/>
    <x v="64"/>
    <x v="8"/>
    <n v="872"/>
    <n v="9900000"/>
    <n v="11900000"/>
    <n v="16100000"/>
    <x v="75"/>
    <x v="0"/>
    <n v="11100000"/>
    <n v="18600000"/>
    <x v="4"/>
    <x v="98"/>
    <n v="44200000"/>
    <x v="0"/>
    <n v="1328571"/>
    <x v="0"/>
  </r>
  <r>
    <x v="2972"/>
    <x v="0"/>
    <x v="0"/>
    <x v="0"/>
    <x v="20"/>
    <x v="0"/>
    <x v="241"/>
    <x v="1"/>
    <n v="492"/>
    <n v="12900000"/>
    <n v="5000000"/>
    <n v="10200000"/>
    <x v="26"/>
    <x v="1"/>
    <n v="12700000"/>
    <n v="18500000"/>
    <x v="1"/>
    <x v="199"/>
    <n v="33000000"/>
    <x v="2"/>
    <n v="2312500"/>
    <x v="0"/>
  </r>
  <r>
    <x v="2973"/>
    <x v="1"/>
    <x v="0"/>
    <x v="0"/>
    <x v="5"/>
    <x v="0"/>
    <x v="64"/>
    <x v="9"/>
    <n v="618"/>
    <n v="12300000"/>
    <n v="5900000"/>
    <n v="16800000"/>
    <x v="93"/>
    <x v="0"/>
    <n v="14600000"/>
    <n v="18600000"/>
    <x v="3"/>
    <x v="70"/>
    <n v="39800000"/>
    <x v="2"/>
    <n v="3100000"/>
    <x v="0"/>
  </r>
  <r>
    <x v="2974"/>
    <x v="3"/>
    <x v="0"/>
    <x v="0"/>
    <x v="82"/>
    <x v="0"/>
    <x v="98"/>
    <x v="6"/>
    <n v="458"/>
    <n v="7800000"/>
    <n v="6500000"/>
    <n v="22400000"/>
    <x v="79"/>
    <x v="1"/>
    <n v="7400000"/>
    <n v="15800000"/>
    <x v="1"/>
    <x v="75"/>
    <n v="44200000"/>
    <x v="0"/>
    <n v="877778"/>
    <x v="0"/>
  </r>
  <r>
    <x v="2975"/>
    <x v="3"/>
    <x v="1"/>
    <x v="0"/>
    <x v="75"/>
    <x v="0"/>
    <x v="110"/>
    <x v="4"/>
    <n v="422"/>
    <n v="7800000"/>
    <n v="4500000"/>
    <n v="12000000"/>
    <x v="67"/>
    <x v="1"/>
    <n v="6900000"/>
    <n v="13900000"/>
    <x v="1"/>
    <x v="66"/>
    <n v="29500000"/>
    <x v="4"/>
    <n v="3475000"/>
    <x v="0"/>
  </r>
  <r>
    <x v="2976"/>
    <x v="2"/>
    <x v="1"/>
    <x v="1"/>
    <x v="59"/>
    <x v="0"/>
    <x v="172"/>
    <x v="2"/>
    <n v="873"/>
    <n v="22800000"/>
    <n v="17700000"/>
    <n v="19300000"/>
    <x v="31"/>
    <x v="0"/>
    <n v="21900000"/>
    <n v="30900000"/>
    <x v="4"/>
    <x v="583"/>
    <n v="69200000"/>
    <x v="0"/>
    <n v="1545000"/>
    <x v="0"/>
  </r>
  <r>
    <x v="2977"/>
    <x v="3"/>
    <x v="1"/>
    <x v="0"/>
    <x v="86"/>
    <x v="0"/>
    <x v="259"/>
    <x v="8"/>
    <n v="610"/>
    <n v="2900000"/>
    <n v="3800000"/>
    <n v="8600000"/>
    <x v="85"/>
    <x v="0"/>
    <n v="6500000"/>
    <n v="10000000"/>
    <x v="3"/>
    <x v="532"/>
    <n v="18500000"/>
    <x v="1"/>
    <n v="714286"/>
    <x v="0"/>
  </r>
  <r>
    <x v="2978"/>
    <x v="5"/>
    <x v="1"/>
    <x v="1"/>
    <x v="29"/>
    <x v="0"/>
    <x v="146"/>
    <x v="2"/>
    <n v="546"/>
    <n v="8900000"/>
    <n v="3600000"/>
    <n v="13900000"/>
    <x v="30"/>
    <x v="1"/>
    <n v="10300000"/>
    <n v="13200000"/>
    <x v="2"/>
    <x v="94"/>
    <n v="30000000"/>
    <x v="2"/>
    <n v="660000"/>
    <x v="0"/>
  </r>
  <r>
    <x v="2979"/>
    <x v="5"/>
    <x v="1"/>
    <x v="1"/>
    <x v="89"/>
    <x v="0"/>
    <x v="231"/>
    <x v="1"/>
    <n v="741"/>
    <n v="4300000"/>
    <n v="6600000"/>
    <n v="11500000"/>
    <x v="115"/>
    <x v="0"/>
    <n v="3300000"/>
    <n v="7200000"/>
    <x v="0"/>
    <x v="442"/>
    <n v="25800000"/>
    <x v="4"/>
    <n v="900000"/>
    <x v="0"/>
  </r>
  <r>
    <x v="2980"/>
    <x v="2"/>
    <x v="0"/>
    <x v="0"/>
    <x v="90"/>
    <x v="0"/>
    <x v="76"/>
    <x v="9"/>
    <n v="754"/>
    <n v="900000"/>
    <n v="2900000"/>
    <n v="4900000"/>
    <x v="25"/>
    <x v="0"/>
    <n v="7200000"/>
    <n v="8200000"/>
    <x v="0"/>
    <x v="206"/>
    <n v="10800000"/>
    <x v="1"/>
    <n v="1366667"/>
    <x v="0"/>
  </r>
  <r>
    <x v="2981"/>
    <x v="5"/>
    <x v="0"/>
    <x v="0"/>
    <x v="66"/>
    <x v="0"/>
    <x v="125"/>
    <x v="1"/>
    <n v="379"/>
    <n v="2600000"/>
    <n v="8300000"/>
    <n v="21700000"/>
    <x v="37"/>
    <x v="1"/>
    <n v="6900000"/>
    <n v="15100000"/>
    <x v="1"/>
    <x v="429"/>
    <n v="39800000"/>
    <x v="2"/>
    <n v="1887500"/>
    <x v="0"/>
  </r>
  <r>
    <x v="2982"/>
    <x v="3"/>
    <x v="0"/>
    <x v="0"/>
    <x v="78"/>
    <x v="0"/>
    <x v="205"/>
    <x v="6"/>
    <n v="455"/>
    <n v="2700000"/>
    <n v="2500000"/>
    <n v="10700000"/>
    <x v="54"/>
    <x v="1"/>
    <n v="11300000"/>
    <n v="16900000"/>
    <x v="1"/>
    <x v="69"/>
    <n v="20400000"/>
    <x v="4"/>
    <n v="938889"/>
    <x v="0"/>
  </r>
  <r>
    <x v="2983"/>
    <x v="1"/>
    <x v="0"/>
    <x v="1"/>
    <x v="49"/>
    <x v="0"/>
    <x v="255"/>
    <x v="2"/>
    <n v="615"/>
    <n v="6800000"/>
    <n v="0"/>
    <n v="8400000"/>
    <x v="41"/>
    <x v="0"/>
    <n v="5600000"/>
    <n v="9000000"/>
    <x v="3"/>
    <x v="372"/>
    <n v="17800000"/>
    <x v="1"/>
    <n v="450000"/>
    <x v="0"/>
  </r>
  <r>
    <x v="2984"/>
    <x v="4"/>
    <x v="0"/>
    <x v="1"/>
    <x v="83"/>
    <x v="0"/>
    <x v="323"/>
    <x v="3"/>
    <n v="384"/>
    <n v="16500000"/>
    <n v="8200000"/>
    <n v="15100000"/>
    <x v="108"/>
    <x v="1"/>
    <n v="16000000"/>
    <n v="21700000"/>
    <x v="1"/>
    <x v="565"/>
    <n v="46200000"/>
    <x v="0"/>
    <n v="2170000"/>
    <x v="0"/>
  </r>
  <r>
    <x v="2985"/>
    <x v="1"/>
    <x v="0"/>
    <x v="0"/>
    <x v="83"/>
    <x v="0"/>
    <x v="286"/>
    <x v="7"/>
    <n v="628"/>
    <n v="16100000"/>
    <n v="2900000"/>
    <n v="18100000"/>
    <x v="11"/>
    <x v="0"/>
    <n v="18700000"/>
    <n v="25100000"/>
    <x v="3"/>
    <x v="551"/>
    <n v="43500000"/>
    <x v="0"/>
    <n v="1568750"/>
    <x v="0"/>
  </r>
  <r>
    <x v="2986"/>
    <x v="2"/>
    <x v="0"/>
    <x v="0"/>
    <x v="21"/>
    <x v="0"/>
    <x v="10"/>
    <x v="7"/>
    <n v="865"/>
    <n v="3600000"/>
    <n v="4600000"/>
    <n v="6600000"/>
    <x v="52"/>
    <x v="0"/>
    <n v="7000000"/>
    <n v="11200000"/>
    <x v="4"/>
    <x v="468"/>
    <n v="17900000"/>
    <x v="1"/>
    <n v="700000"/>
    <x v="0"/>
  </r>
  <r>
    <x v="2987"/>
    <x v="0"/>
    <x v="0"/>
    <x v="0"/>
    <x v="69"/>
    <x v="3"/>
    <x v="126"/>
    <x v="5"/>
    <n v="679"/>
    <n v="1000000"/>
    <n v="1400000"/>
    <n v="5800000"/>
    <x v="27"/>
    <x v="0"/>
    <n v="4400000"/>
    <n v="5300000"/>
    <x v="3"/>
    <x v="432"/>
    <n v="10000000"/>
    <x v="1"/>
    <n v="2650000"/>
    <x v="0"/>
  </r>
  <r>
    <x v="2988"/>
    <x v="5"/>
    <x v="0"/>
    <x v="1"/>
    <x v="40"/>
    <x v="0"/>
    <x v="256"/>
    <x v="8"/>
    <n v="689"/>
    <n v="24000000"/>
    <n v="11500000"/>
    <n v="35100000"/>
    <x v="31"/>
    <x v="0"/>
    <n v="10000000"/>
    <n v="19000000"/>
    <x v="3"/>
    <x v="645"/>
    <n v="79900000"/>
    <x v="0"/>
    <n v="1357143"/>
    <x v="0"/>
  </r>
  <r>
    <x v="2989"/>
    <x v="3"/>
    <x v="1"/>
    <x v="1"/>
    <x v="19"/>
    <x v="0"/>
    <x v="273"/>
    <x v="3"/>
    <n v="636"/>
    <n v="13000000"/>
    <n v="5500000"/>
    <n v="19400000"/>
    <x v="74"/>
    <x v="0"/>
    <n v="5700000"/>
    <n v="13800000"/>
    <x v="3"/>
    <x v="98"/>
    <n v="44400000"/>
    <x v="0"/>
    <n v="1380000"/>
    <x v="0"/>
  </r>
  <r>
    <x v="2990"/>
    <x v="5"/>
    <x v="1"/>
    <x v="0"/>
    <x v="21"/>
    <x v="0"/>
    <x v="196"/>
    <x v="2"/>
    <n v="837"/>
    <n v="4000000"/>
    <n v="4200000"/>
    <n v="12300000"/>
    <x v="6"/>
    <x v="0"/>
    <n v="2300000"/>
    <n v="6600000"/>
    <x v="4"/>
    <x v="293"/>
    <n v="23600000"/>
    <x v="4"/>
    <n v="330000"/>
    <x v="0"/>
  </r>
  <r>
    <x v="2991"/>
    <x v="2"/>
    <x v="1"/>
    <x v="0"/>
    <x v="93"/>
    <x v="0"/>
    <x v="113"/>
    <x v="0"/>
    <n v="557"/>
    <n v="3600000"/>
    <n v="1400000"/>
    <n v="6200000"/>
    <x v="65"/>
    <x v="0"/>
    <n v="7200000"/>
    <n v="8500000"/>
    <x v="2"/>
    <x v="313"/>
    <n v="13500000"/>
    <x v="1"/>
    <n v="708333"/>
    <x v="0"/>
  </r>
  <r>
    <x v="2992"/>
    <x v="0"/>
    <x v="0"/>
    <x v="0"/>
    <x v="15"/>
    <x v="1"/>
    <x v="162"/>
    <x v="3"/>
    <n v="324"/>
    <n v="300000"/>
    <n v="300000"/>
    <n v="1800000"/>
    <x v="14"/>
    <x v="1"/>
    <n v="1000000"/>
    <n v="1700000"/>
    <x v="1"/>
    <x v="528"/>
    <n v="2900000"/>
    <x v="3"/>
    <n v="170000"/>
    <x v="2"/>
  </r>
  <r>
    <x v="2993"/>
    <x v="1"/>
    <x v="1"/>
    <x v="1"/>
    <x v="91"/>
    <x v="0"/>
    <x v="192"/>
    <x v="8"/>
    <n v="531"/>
    <n v="8300000"/>
    <n v="1000000"/>
    <n v="8900000"/>
    <x v="12"/>
    <x v="1"/>
    <n v="7400000"/>
    <n v="9300000"/>
    <x v="2"/>
    <x v="446"/>
    <n v="21900000"/>
    <x v="4"/>
    <n v="664286"/>
    <x v="0"/>
  </r>
  <r>
    <x v="2994"/>
    <x v="4"/>
    <x v="1"/>
    <x v="1"/>
    <x v="73"/>
    <x v="0"/>
    <x v="244"/>
    <x v="8"/>
    <n v="476"/>
    <n v="6200000"/>
    <n v="2700000"/>
    <n v="28000000"/>
    <x v="2"/>
    <x v="1"/>
    <n v="8600000"/>
    <n v="21400000"/>
    <x v="1"/>
    <x v="420"/>
    <n v="45500000"/>
    <x v="0"/>
    <n v="1528571"/>
    <x v="0"/>
  </r>
  <r>
    <x v="2995"/>
    <x v="4"/>
    <x v="0"/>
    <x v="0"/>
    <x v="49"/>
    <x v="0"/>
    <x v="113"/>
    <x v="4"/>
    <n v="775"/>
    <n v="600000"/>
    <n v="3800000"/>
    <n v="10400000"/>
    <x v="20"/>
    <x v="0"/>
    <n v="5900000"/>
    <n v="8500000"/>
    <x v="0"/>
    <x v="468"/>
    <n v="17400000"/>
    <x v="1"/>
    <n v="2125000"/>
    <x v="0"/>
  </r>
  <r>
    <x v="2996"/>
    <x v="5"/>
    <x v="1"/>
    <x v="1"/>
    <x v="64"/>
    <x v="0"/>
    <x v="274"/>
    <x v="2"/>
    <n v="477"/>
    <n v="6600000"/>
    <n v="13200000"/>
    <n v="19300000"/>
    <x v="24"/>
    <x v="1"/>
    <n v="8700000"/>
    <n v="18000000"/>
    <x v="1"/>
    <x v="387"/>
    <n v="46200000"/>
    <x v="0"/>
    <n v="900000"/>
    <x v="0"/>
  </r>
  <r>
    <x v="2997"/>
    <x v="4"/>
    <x v="1"/>
    <x v="1"/>
    <x v="23"/>
    <x v="0"/>
    <x v="144"/>
    <x v="7"/>
    <n v="682"/>
    <n v="9300000"/>
    <n v="5300000"/>
    <n v="14500000"/>
    <x v="68"/>
    <x v="0"/>
    <n v="12500000"/>
    <n v="19800000"/>
    <x v="3"/>
    <x v="20"/>
    <n v="36100000"/>
    <x v="2"/>
    <n v="1237500"/>
    <x v="0"/>
  </r>
  <r>
    <x v="2998"/>
    <x v="3"/>
    <x v="1"/>
    <x v="0"/>
    <x v="46"/>
    <x v="0"/>
    <x v="296"/>
    <x v="0"/>
    <n v="334"/>
    <n v="19600000"/>
    <n v="13200000"/>
    <n v="22500000"/>
    <x v="73"/>
    <x v="1"/>
    <n v="7900000"/>
    <n v="17700000"/>
    <x v="1"/>
    <x v="204"/>
    <n v="63600000"/>
    <x v="0"/>
    <n v="1475000"/>
    <x v="0"/>
  </r>
  <r>
    <x v="2999"/>
    <x v="2"/>
    <x v="0"/>
    <x v="1"/>
    <x v="54"/>
    <x v="0"/>
    <x v="257"/>
    <x v="0"/>
    <n v="565"/>
    <n v="18800000"/>
    <n v="2800000"/>
    <n v="18800000"/>
    <x v="118"/>
    <x v="0"/>
    <n v="17200000"/>
    <n v="23900000"/>
    <x v="2"/>
    <x v="470"/>
    <n v="47200000"/>
    <x v="0"/>
    <n v="1991667"/>
    <x v="0"/>
  </r>
  <r>
    <x v="3000"/>
    <x v="5"/>
    <x v="1"/>
    <x v="1"/>
    <x v="52"/>
    <x v="0"/>
    <x v="22"/>
    <x v="5"/>
    <n v="340"/>
    <n v="15600000"/>
    <n v="18800000"/>
    <n v="29500000"/>
    <x v="110"/>
    <x v="1"/>
    <n v="13900000"/>
    <n v="25700000"/>
    <x v="1"/>
    <x v="646"/>
    <n v="73800000"/>
    <x v="0"/>
    <n v="12850000"/>
    <x v="0"/>
  </r>
  <r>
    <x v="3001"/>
    <x v="0"/>
    <x v="0"/>
    <x v="0"/>
    <x v="38"/>
    <x v="0"/>
    <x v="161"/>
    <x v="8"/>
    <n v="322"/>
    <n v="7900000"/>
    <n v="2900000"/>
    <n v="10700000"/>
    <x v="15"/>
    <x v="1"/>
    <n v="5100000"/>
    <n v="11000000"/>
    <x v="1"/>
    <x v="140"/>
    <n v="26600000"/>
    <x v="4"/>
    <n v="785714"/>
    <x v="0"/>
  </r>
  <r>
    <x v="3002"/>
    <x v="4"/>
    <x v="0"/>
    <x v="1"/>
    <x v="51"/>
    <x v="0"/>
    <x v="15"/>
    <x v="1"/>
    <n v="883"/>
    <n v="200000"/>
    <n v="2300000"/>
    <n v="8400000"/>
    <x v="55"/>
    <x v="0"/>
    <n v="8700000"/>
    <n v="10700000"/>
    <x v="4"/>
    <x v="487"/>
    <n v="14400000"/>
    <x v="1"/>
    <n v="1337500"/>
    <x v="0"/>
  </r>
  <r>
    <x v="3003"/>
    <x v="2"/>
    <x v="0"/>
    <x v="1"/>
    <x v="39"/>
    <x v="0"/>
    <x v="129"/>
    <x v="7"/>
    <n v="346"/>
    <n v="3300000"/>
    <n v="1100000"/>
    <n v="11900000"/>
    <x v="78"/>
    <x v="1"/>
    <n v="9000000"/>
    <n v="12800000"/>
    <x v="1"/>
    <x v="319"/>
    <n v="20600000"/>
    <x v="4"/>
    <n v="800000"/>
    <x v="0"/>
  </r>
  <r>
    <x v="3004"/>
    <x v="1"/>
    <x v="0"/>
    <x v="1"/>
    <x v="48"/>
    <x v="0"/>
    <x v="193"/>
    <x v="5"/>
    <n v="861"/>
    <n v="500000"/>
    <n v="800000"/>
    <n v="16500000"/>
    <x v="42"/>
    <x v="0"/>
    <n v="14000000"/>
    <n v="20200000"/>
    <x v="4"/>
    <x v="448"/>
    <n v="23100000"/>
    <x v="4"/>
    <n v="10100000"/>
    <x v="0"/>
  </r>
  <r>
    <x v="3005"/>
    <x v="3"/>
    <x v="0"/>
    <x v="1"/>
    <x v="83"/>
    <x v="0"/>
    <x v="215"/>
    <x v="0"/>
    <n v="699"/>
    <n v="15700000"/>
    <n v="500000"/>
    <n v="17200000"/>
    <x v="78"/>
    <x v="0"/>
    <n v="18100000"/>
    <n v="21900000"/>
    <x v="3"/>
    <x v="421"/>
    <n v="39800000"/>
    <x v="2"/>
    <n v="1825000"/>
    <x v="0"/>
  </r>
  <r>
    <x v="3006"/>
    <x v="1"/>
    <x v="0"/>
    <x v="0"/>
    <x v="40"/>
    <x v="0"/>
    <x v="35"/>
    <x v="1"/>
    <n v="629"/>
    <n v="4500000"/>
    <n v="14300000"/>
    <n v="26900000"/>
    <x v="4"/>
    <x v="0"/>
    <n v="22200000"/>
    <n v="27200000"/>
    <x v="3"/>
    <x v="311"/>
    <n v="55000000"/>
    <x v="0"/>
    <n v="3400000"/>
    <x v="0"/>
  </r>
  <r>
    <x v="3007"/>
    <x v="2"/>
    <x v="0"/>
    <x v="0"/>
    <x v="9"/>
    <x v="2"/>
    <x v="140"/>
    <x v="8"/>
    <n v="359"/>
    <n v="1500000"/>
    <n v="1000000"/>
    <n v="4000000"/>
    <x v="25"/>
    <x v="1"/>
    <n v="2100000"/>
    <n v="3100000"/>
    <x v="1"/>
    <x v="95"/>
    <n v="7600000"/>
    <x v="3"/>
    <n v="221429"/>
    <x v="0"/>
  </r>
  <r>
    <x v="3008"/>
    <x v="0"/>
    <x v="1"/>
    <x v="0"/>
    <x v="64"/>
    <x v="0"/>
    <x v="163"/>
    <x v="3"/>
    <n v="430"/>
    <n v="20700000"/>
    <n v="8300000"/>
    <n v="24500000"/>
    <x v="52"/>
    <x v="1"/>
    <n v="22800000"/>
    <n v="27000000"/>
    <x v="1"/>
    <x v="428"/>
    <n v="60600000"/>
    <x v="0"/>
    <n v="2700000"/>
    <x v="0"/>
  </r>
  <r>
    <x v="3009"/>
    <x v="4"/>
    <x v="1"/>
    <x v="0"/>
    <x v="9"/>
    <x v="2"/>
    <x v="154"/>
    <x v="6"/>
    <n v="417"/>
    <n v="1400000"/>
    <n v="1000000"/>
    <n v="4200000"/>
    <x v="14"/>
    <x v="1"/>
    <n v="2600000"/>
    <n v="3300000"/>
    <x v="1"/>
    <x v="287"/>
    <n v="7700000"/>
    <x v="3"/>
    <n v="183333"/>
    <x v="2"/>
  </r>
  <r>
    <x v="3010"/>
    <x v="0"/>
    <x v="0"/>
    <x v="0"/>
    <x v="13"/>
    <x v="3"/>
    <x v="225"/>
    <x v="9"/>
    <n v="896"/>
    <n v="4300000"/>
    <n v="100000"/>
    <n v="6200000"/>
    <x v="51"/>
    <x v="0"/>
    <n v="2800000"/>
    <n v="5200000"/>
    <x v="4"/>
    <x v="139"/>
    <n v="12500000"/>
    <x v="1"/>
    <n v="866667"/>
    <x v="0"/>
  </r>
  <r>
    <x v="3011"/>
    <x v="1"/>
    <x v="1"/>
    <x v="0"/>
    <x v="77"/>
    <x v="2"/>
    <x v="318"/>
    <x v="7"/>
    <n v="690"/>
    <n v="3600000"/>
    <n v="1700000"/>
    <n v="4700000"/>
    <x v="33"/>
    <x v="0"/>
    <n v="3100000"/>
    <n v="3900000"/>
    <x v="3"/>
    <x v="154"/>
    <n v="11300000"/>
    <x v="1"/>
    <n v="243750"/>
    <x v="0"/>
  </r>
  <r>
    <x v="3012"/>
    <x v="3"/>
    <x v="0"/>
    <x v="0"/>
    <x v="82"/>
    <x v="0"/>
    <x v="261"/>
    <x v="7"/>
    <n v="347"/>
    <n v="15100000"/>
    <n v="1200000"/>
    <n v="16100000"/>
    <x v="134"/>
    <x v="1"/>
    <n v="12100000"/>
    <n v="22800000"/>
    <x v="1"/>
    <x v="399"/>
    <n v="39900000"/>
    <x v="2"/>
    <n v="1425000"/>
    <x v="0"/>
  </r>
  <r>
    <x v="3013"/>
    <x v="4"/>
    <x v="1"/>
    <x v="0"/>
    <x v="22"/>
    <x v="0"/>
    <x v="204"/>
    <x v="4"/>
    <n v="539"/>
    <n v="2300000"/>
    <n v="0"/>
    <n v="9600000"/>
    <x v="30"/>
    <x v="1"/>
    <n v="4100000"/>
    <n v="7000000"/>
    <x v="2"/>
    <x v="184"/>
    <n v="14300000"/>
    <x v="1"/>
    <n v="1750000"/>
    <x v="0"/>
  </r>
  <r>
    <x v="3014"/>
    <x v="4"/>
    <x v="0"/>
    <x v="1"/>
    <x v="72"/>
    <x v="0"/>
    <x v="79"/>
    <x v="1"/>
    <n v="464"/>
    <n v="4000000"/>
    <n v="3000000"/>
    <n v="9000000"/>
    <x v="90"/>
    <x v="1"/>
    <n v="5000000"/>
    <n v="8000000"/>
    <x v="1"/>
    <x v="488"/>
    <n v="18500000"/>
    <x v="1"/>
    <n v="1000000"/>
    <x v="0"/>
  </r>
  <r>
    <x v="3015"/>
    <x v="4"/>
    <x v="0"/>
    <x v="0"/>
    <x v="82"/>
    <x v="0"/>
    <x v="169"/>
    <x v="4"/>
    <n v="310"/>
    <n v="10800000"/>
    <n v="14300000"/>
    <n v="14900000"/>
    <x v="26"/>
    <x v="1"/>
    <n v="10400000"/>
    <n v="16200000"/>
    <x v="1"/>
    <x v="647"/>
    <n v="47500000"/>
    <x v="0"/>
    <n v="4050000"/>
    <x v="0"/>
  </r>
  <r>
    <x v="3016"/>
    <x v="2"/>
    <x v="1"/>
    <x v="0"/>
    <x v="40"/>
    <x v="0"/>
    <x v="374"/>
    <x v="9"/>
    <n v="431"/>
    <n v="22000000"/>
    <n v="14600000"/>
    <n v="32900000"/>
    <x v="107"/>
    <x v="1"/>
    <n v="27800000"/>
    <n v="36600000"/>
    <x v="1"/>
    <x v="648"/>
    <n v="78800000"/>
    <x v="0"/>
    <n v="6100000"/>
    <x v="0"/>
  </r>
  <r>
    <x v="3017"/>
    <x v="3"/>
    <x v="1"/>
    <x v="0"/>
    <x v="44"/>
    <x v="0"/>
    <x v="259"/>
    <x v="0"/>
    <n v="489"/>
    <n v="2000000"/>
    <n v="500000"/>
    <n v="7200000"/>
    <x v="48"/>
    <x v="1"/>
    <n v="7200000"/>
    <n v="10000000"/>
    <x v="1"/>
    <x v="426"/>
    <n v="13000000"/>
    <x v="1"/>
    <n v="833333"/>
    <x v="0"/>
  </r>
  <r>
    <x v="3018"/>
    <x v="4"/>
    <x v="1"/>
    <x v="1"/>
    <x v="7"/>
    <x v="0"/>
    <x v="110"/>
    <x v="0"/>
    <n v="775"/>
    <n v="1600000"/>
    <n v="3100000"/>
    <n v="15900000"/>
    <x v="29"/>
    <x v="0"/>
    <n v="6800000"/>
    <n v="13900000"/>
    <x v="0"/>
    <x v="358"/>
    <n v="26300000"/>
    <x v="4"/>
    <n v="1158333"/>
    <x v="0"/>
  </r>
  <r>
    <x v="3019"/>
    <x v="4"/>
    <x v="1"/>
    <x v="0"/>
    <x v="57"/>
    <x v="4"/>
    <x v="103"/>
    <x v="9"/>
    <n v="365"/>
    <n v="-100000"/>
    <n v="400000"/>
    <n v="600000"/>
    <x v="70"/>
    <x v="1"/>
    <n v="400000"/>
    <n v="600000"/>
    <x v="1"/>
    <x v="458"/>
    <n v="1200000"/>
    <x v="3"/>
    <n v="100000"/>
    <x v="1"/>
  </r>
  <r>
    <x v="3020"/>
    <x v="0"/>
    <x v="1"/>
    <x v="1"/>
    <x v="97"/>
    <x v="2"/>
    <x v="90"/>
    <x v="3"/>
    <n v="555"/>
    <n v="100000"/>
    <n v="1100000"/>
    <n v="2700000"/>
    <x v="28"/>
    <x v="0"/>
    <n v="3100000"/>
    <n v="4500000"/>
    <x v="2"/>
    <x v="450"/>
    <n v="5100000"/>
    <x v="3"/>
    <n v="450000"/>
    <x v="0"/>
  </r>
  <r>
    <x v="3021"/>
    <x v="4"/>
    <x v="0"/>
    <x v="1"/>
    <x v="3"/>
    <x v="0"/>
    <x v="324"/>
    <x v="3"/>
    <n v="457"/>
    <n v="6700000"/>
    <n v="6700000"/>
    <n v="21400000"/>
    <x v="135"/>
    <x v="1"/>
    <n v="18600000"/>
    <n v="29600000"/>
    <x v="1"/>
    <x v="394"/>
    <n v="43000000"/>
    <x v="0"/>
    <n v="2960000"/>
    <x v="0"/>
  </r>
  <r>
    <x v="3022"/>
    <x v="2"/>
    <x v="1"/>
    <x v="0"/>
    <x v="34"/>
    <x v="0"/>
    <x v="61"/>
    <x v="1"/>
    <n v="580"/>
    <n v="800000"/>
    <n v="900000"/>
    <n v="19300000"/>
    <x v="68"/>
    <x v="0"/>
    <n v="5100000"/>
    <n v="12400000"/>
    <x v="2"/>
    <x v="91"/>
    <n v="26500000"/>
    <x v="4"/>
    <n v="1550000"/>
    <x v="0"/>
  </r>
  <r>
    <x v="3023"/>
    <x v="4"/>
    <x v="1"/>
    <x v="0"/>
    <x v="69"/>
    <x v="3"/>
    <x v="231"/>
    <x v="2"/>
    <n v="496"/>
    <n v="3000000"/>
    <n v="1100000"/>
    <n v="7200000"/>
    <x v="55"/>
    <x v="1"/>
    <n v="5200000"/>
    <n v="7200000"/>
    <x v="1"/>
    <x v="302"/>
    <n v="13100000"/>
    <x v="1"/>
    <n v="360000"/>
    <x v="0"/>
  </r>
  <r>
    <x v="3024"/>
    <x v="1"/>
    <x v="1"/>
    <x v="0"/>
    <x v="51"/>
    <x v="0"/>
    <x v="240"/>
    <x v="7"/>
    <n v="837"/>
    <n v="3700000"/>
    <n v="2100000"/>
    <n v="10000000"/>
    <x v="113"/>
    <x v="0"/>
    <n v="8700000"/>
    <n v="11400000"/>
    <x v="4"/>
    <x v="74"/>
    <n v="19300000"/>
    <x v="1"/>
    <n v="712500"/>
    <x v="0"/>
  </r>
  <r>
    <x v="3025"/>
    <x v="4"/>
    <x v="1"/>
    <x v="1"/>
    <x v="95"/>
    <x v="0"/>
    <x v="146"/>
    <x v="9"/>
    <n v="455"/>
    <n v="7300000"/>
    <n v="5900000"/>
    <n v="16500000"/>
    <x v="29"/>
    <x v="1"/>
    <n v="6100000"/>
    <n v="13200000"/>
    <x v="1"/>
    <x v="422"/>
    <n v="35700000"/>
    <x v="2"/>
    <n v="2200000"/>
    <x v="0"/>
  </r>
  <r>
    <x v="3026"/>
    <x v="1"/>
    <x v="0"/>
    <x v="1"/>
    <x v="16"/>
    <x v="0"/>
    <x v="92"/>
    <x v="2"/>
    <n v="551"/>
    <n v="1300000"/>
    <n v="1300000"/>
    <n v="7100000"/>
    <x v="9"/>
    <x v="0"/>
    <n v="8100000"/>
    <n v="9700000"/>
    <x v="2"/>
    <x v="426"/>
    <n v="12400000"/>
    <x v="1"/>
    <n v="485000"/>
    <x v="0"/>
  </r>
  <r>
    <x v="3027"/>
    <x v="4"/>
    <x v="1"/>
    <x v="1"/>
    <x v="88"/>
    <x v="0"/>
    <x v="82"/>
    <x v="3"/>
    <n v="825"/>
    <n v="11700000"/>
    <n v="7900000"/>
    <n v="21000000"/>
    <x v="18"/>
    <x v="0"/>
    <n v="12200000"/>
    <n v="20700000"/>
    <x v="4"/>
    <x v="389"/>
    <n v="46500000"/>
    <x v="0"/>
    <n v="2070000"/>
    <x v="0"/>
  </r>
  <r>
    <x v="3028"/>
    <x v="5"/>
    <x v="1"/>
    <x v="1"/>
    <x v="90"/>
    <x v="0"/>
    <x v="297"/>
    <x v="6"/>
    <n v="554"/>
    <n v="3400000"/>
    <n v="800000"/>
    <n v="6400000"/>
    <x v="101"/>
    <x v="0"/>
    <n v="2700000"/>
    <n v="4200000"/>
    <x v="2"/>
    <x v="139"/>
    <n v="12700000"/>
    <x v="1"/>
    <n v="233333"/>
    <x v="0"/>
  </r>
  <r>
    <x v="3029"/>
    <x v="1"/>
    <x v="1"/>
    <x v="1"/>
    <x v="55"/>
    <x v="0"/>
    <x v="225"/>
    <x v="6"/>
    <n v="400"/>
    <n v="1900000"/>
    <n v="1500000"/>
    <n v="5000000"/>
    <x v="101"/>
    <x v="1"/>
    <n v="3700000"/>
    <n v="5200000"/>
    <x v="1"/>
    <x v="126"/>
    <n v="10400000"/>
    <x v="1"/>
    <n v="288889"/>
    <x v="0"/>
  </r>
  <r>
    <x v="3030"/>
    <x v="3"/>
    <x v="1"/>
    <x v="0"/>
    <x v="24"/>
    <x v="0"/>
    <x v="180"/>
    <x v="3"/>
    <n v="853"/>
    <n v="22500000"/>
    <n v="11900000"/>
    <n v="32200000"/>
    <x v="133"/>
    <x v="0"/>
    <n v="24200000"/>
    <n v="34300000"/>
    <x v="4"/>
    <x v="626"/>
    <n v="75600000"/>
    <x v="0"/>
    <n v="3430000"/>
    <x v="0"/>
  </r>
  <r>
    <x v="3031"/>
    <x v="5"/>
    <x v="1"/>
    <x v="1"/>
    <x v="94"/>
    <x v="0"/>
    <x v="232"/>
    <x v="8"/>
    <n v="403"/>
    <n v="20900000"/>
    <n v="4700000"/>
    <n v="24700000"/>
    <x v="98"/>
    <x v="1"/>
    <n v="8800000"/>
    <n v="18800000"/>
    <x v="1"/>
    <x v="381"/>
    <n v="57900000"/>
    <x v="0"/>
    <n v="1342857"/>
    <x v="0"/>
  </r>
  <r>
    <x v="3032"/>
    <x v="2"/>
    <x v="0"/>
    <x v="0"/>
    <x v="15"/>
    <x v="1"/>
    <x v="63"/>
    <x v="9"/>
    <n v="392"/>
    <n v="1400000"/>
    <n v="200000"/>
    <n v="1800000"/>
    <x v="8"/>
    <x v="1"/>
    <n v="900000"/>
    <n v="1500000"/>
    <x v="1"/>
    <x v="548"/>
    <n v="3900000"/>
    <x v="3"/>
    <n v="250000"/>
    <x v="0"/>
  </r>
  <r>
    <x v="3033"/>
    <x v="5"/>
    <x v="0"/>
    <x v="0"/>
    <x v="17"/>
    <x v="0"/>
    <x v="256"/>
    <x v="2"/>
    <n v="673"/>
    <n v="14600000"/>
    <n v="8100000"/>
    <n v="16000000"/>
    <x v="52"/>
    <x v="0"/>
    <n v="14800000"/>
    <n v="19000000"/>
    <x v="3"/>
    <x v="410"/>
    <n v="45000000"/>
    <x v="0"/>
    <n v="950000"/>
    <x v="0"/>
  </r>
  <r>
    <x v="3034"/>
    <x v="1"/>
    <x v="0"/>
    <x v="1"/>
    <x v="21"/>
    <x v="0"/>
    <x v="349"/>
    <x v="3"/>
    <n v="498"/>
    <n v="3800000"/>
    <n v="1100000"/>
    <n v="12200000"/>
    <x v="6"/>
    <x v="1"/>
    <n v="2800000"/>
    <n v="7100000"/>
    <x v="1"/>
    <x v="205"/>
    <n v="20200000"/>
    <x v="4"/>
    <n v="710000"/>
    <x v="0"/>
  </r>
  <r>
    <x v="3035"/>
    <x v="5"/>
    <x v="1"/>
    <x v="0"/>
    <x v="9"/>
    <x v="2"/>
    <x v="105"/>
    <x v="9"/>
    <n v="858"/>
    <n v="1800000"/>
    <n v="1900000"/>
    <n v="2700000"/>
    <x v="8"/>
    <x v="0"/>
    <n v="2000000"/>
    <n v="2600000"/>
    <x v="4"/>
    <x v="567"/>
    <n v="7500000"/>
    <x v="3"/>
    <n v="433333"/>
    <x v="0"/>
  </r>
  <r>
    <x v="3036"/>
    <x v="4"/>
    <x v="0"/>
    <x v="1"/>
    <x v="45"/>
    <x v="0"/>
    <x v="135"/>
    <x v="2"/>
    <n v="477"/>
    <n v="1000000"/>
    <n v="4600000"/>
    <n v="9100000"/>
    <x v="30"/>
    <x v="1"/>
    <n v="11400000"/>
    <n v="14300000"/>
    <x v="1"/>
    <x v="198"/>
    <n v="18600000"/>
    <x v="1"/>
    <n v="715000"/>
    <x v="0"/>
  </r>
  <r>
    <x v="3037"/>
    <x v="4"/>
    <x v="1"/>
    <x v="1"/>
    <x v="6"/>
    <x v="0"/>
    <x v="134"/>
    <x v="0"/>
    <n v="548"/>
    <n v="11800000"/>
    <n v="9900000"/>
    <n v="19800000"/>
    <x v="18"/>
    <x v="1"/>
    <n v="19700000"/>
    <n v="28200000"/>
    <x v="2"/>
    <x v="11"/>
    <n v="50200000"/>
    <x v="0"/>
    <n v="2350000"/>
    <x v="0"/>
  </r>
  <r>
    <x v="3038"/>
    <x v="4"/>
    <x v="1"/>
    <x v="1"/>
    <x v="83"/>
    <x v="0"/>
    <x v="257"/>
    <x v="9"/>
    <n v="300"/>
    <n v="16200000"/>
    <n v="11600000"/>
    <n v="24900000"/>
    <x v="67"/>
    <x v="1"/>
    <n v="16900000"/>
    <n v="23900000"/>
    <x v="1"/>
    <x v="401"/>
    <n v="59100000"/>
    <x v="0"/>
    <n v="3983333"/>
    <x v="0"/>
  </r>
  <r>
    <x v="3039"/>
    <x v="0"/>
    <x v="0"/>
    <x v="1"/>
    <x v="68"/>
    <x v="4"/>
    <x v="104"/>
    <x v="0"/>
    <n v="483"/>
    <n v="100000"/>
    <n v="200000"/>
    <n v="600000"/>
    <x v="19"/>
    <x v="1"/>
    <n v="500000"/>
    <n v="800000"/>
    <x v="1"/>
    <x v="458"/>
    <n v="1100000"/>
    <x v="3"/>
    <n v="66667"/>
    <x v="3"/>
  </r>
  <r>
    <x v="3040"/>
    <x v="5"/>
    <x v="0"/>
    <x v="0"/>
    <x v="22"/>
    <x v="0"/>
    <x v="243"/>
    <x v="2"/>
    <n v="384"/>
    <n v="1700000"/>
    <n v="2500000"/>
    <n v="8400000"/>
    <x v="10"/>
    <x v="1"/>
    <n v="2700000"/>
    <n v="5800000"/>
    <x v="1"/>
    <x v="635"/>
    <n v="15000000"/>
    <x v="1"/>
    <n v="290000"/>
    <x v="0"/>
  </r>
  <r>
    <x v="3041"/>
    <x v="2"/>
    <x v="1"/>
    <x v="0"/>
    <x v="76"/>
    <x v="0"/>
    <x v="130"/>
    <x v="3"/>
    <n v="894"/>
    <n v="17100000"/>
    <n v="5600000"/>
    <n v="27700000"/>
    <x v="73"/>
    <x v="0"/>
    <n v="25400000"/>
    <n v="35200000"/>
    <x v="4"/>
    <x v="327"/>
    <n v="59300000"/>
    <x v="0"/>
    <n v="3520000"/>
    <x v="0"/>
  </r>
  <r>
    <x v="3042"/>
    <x v="2"/>
    <x v="1"/>
    <x v="0"/>
    <x v="96"/>
    <x v="0"/>
    <x v="69"/>
    <x v="3"/>
    <n v="492"/>
    <n v="6700000"/>
    <n v="3500000"/>
    <n v="17900000"/>
    <x v="16"/>
    <x v="1"/>
    <n v="8700000"/>
    <n v="14800000"/>
    <x v="1"/>
    <x v="199"/>
    <n v="34200000"/>
    <x v="2"/>
    <n v="1480000"/>
    <x v="0"/>
  </r>
  <r>
    <x v="3043"/>
    <x v="3"/>
    <x v="1"/>
    <x v="1"/>
    <x v="94"/>
    <x v="0"/>
    <x v="22"/>
    <x v="4"/>
    <n v="607"/>
    <n v="12900000"/>
    <n v="13600000"/>
    <n v="29100000"/>
    <x v="35"/>
    <x v="0"/>
    <n v="20800000"/>
    <n v="25700000"/>
    <x v="3"/>
    <x v="545"/>
    <n v="63200000"/>
    <x v="0"/>
    <n v="6425000"/>
    <x v="0"/>
  </r>
  <r>
    <x v="3044"/>
    <x v="2"/>
    <x v="1"/>
    <x v="0"/>
    <x v="67"/>
    <x v="1"/>
    <x v="174"/>
    <x v="7"/>
    <n v="701"/>
    <n v="700000"/>
    <n v="0"/>
    <n v="2000000"/>
    <x v="66"/>
    <x v="0"/>
    <n v="2000000"/>
    <n v="2400000"/>
    <x v="0"/>
    <x v="16"/>
    <n v="3600000"/>
    <x v="3"/>
    <n v="150000"/>
    <x v="2"/>
  </r>
  <r>
    <x v="3045"/>
    <x v="0"/>
    <x v="1"/>
    <x v="1"/>
    <x v="64"/>
    <x v="0"/>
    <x v="49"/>
    <x v="2"/>
    <n v="890"/>
    <n v="13900000"/>
    <n v="3900000"/>
    <n v="22200000"/>
    <x v="93"/>
    <x v="0"/>
    <n v="15700000"/>
    <n v="19700000"/>
    <x v="4"/>
    <x v="647"/>
    <n v="47100000"/>
    <x v="0"/>
    <n v="985000"/>
    <x v="0"/>
  </r>
  <r>
    <x v="3046"/>
    <x v="0"/>
    <x v="1"/>
    <x v="1"/>
    <x v="12"/>
    <x v="0"/>
    <x v="19"/>
    <x v="3"/>
    <n v="808"/>
    <n v="4400000"/>
    <n v="3500000"/>
    <n v="17300000"/>
    <x v="10"/>
    <x v="0"/>
    <n v="11500000"/>
    <n v="14600000"/>
    <x v="4"/>
    <x v="252"/>
    <n v="30200000"/>
    <x v="2"/>
    <n v="1460000"/>
    <x v="0"/>
  </r>
  <r>
    <x v="3047"/>
    <x v="4"/>
    <x v="0"/>
    <x v="1"/>
    <x v="55"/>
    <x v="0"/>
    <x v="14"/>
    <x v="2"/>
    <n v="596"/>
    <n v="600000"/>
    <n v="2300000"/>
    <n v="4900000"/>
    <x v="22"/>
    <x v="0"/>
    <n v="4900000"/>
    <n v="7400000"/>
    <x v="2"/>
    <x v="62"/>
    <n v="9800000"/>
    <x v="3"/>
    <n v="370000"/>
    <x v="0"/>
  </r>
  <r>
    <x v="3048"/>
    <x v="4"/>
    <x v="0"/>
    <x v="1"/>
    <x v="49"/>
    <x v="0"/>
    <x v="34"/>
    <x v="8"/>
    <n v="421"/>
    <n v="2500000"/>
    <n v="2200000"/>
    <n v="8900000"/>
    <x v="41"/>
    <x v="1"/>
    <n v="2800000"/>
    <n v="6200000"/>
    <x v="1"/>
    <x v="591"/>
    <n v="16200000"/>
    <x v="1"/>
    <n v="442857"/>
    <x v="0"/>
  </r>
  <r>
    <x v="3049"/>
    <x v="0"/>
    <x v="0"/>
    <x v="1"/>
    <x v="23"/>
    <x v="0"/>
    <x v="304"/>
    <x v="2"/>
    <n v="495"/>
    <n v="9900000"/>
    <n v="8800000"/>
    <n v="14000000"/>
    <x v="62"/>
    <x v="1"/>
    <n v="4700000"/>
    <n v="14900000"/>
    <x v="1"/>
    <x v="30"/>
    <n v="39700000"/>
    <x v="2"/>
    <n v="745000"/>
    <x v="0"/>
  </r>
  <r>
    <x v="3050"/>
    <x v="2"/>
    <x v="0"/>
    <x v="0"/>
    <x v="45"/>
    <x v="0"/>
    <x v="24"/>
    <x v="9"/>
    <n v="604"/>
    <n v="10900000"/>
    <n v="7300000"/>
    <n v="7700000"/>
    <x v="1"/>
    <x v="0"/>
    <n v="6500000"/>
    <n v="9800000"/>
    <x v="3"/>
    <x v="68"/>
    <n v="29800000"/>
    <x v="4"/>
    <n v="1633333"/>
    <x v="0"/>
  </r>
  <r>
    <x v="3051"/>
    <x v="2"/>
    <x v="0"/>
    <x v="0"/>
    <x v="25"/>
    <x v="0"/>
    <x v="278"/>
    <x v="4"/>
    <n v="509"/>
    <n v="22700000"/>
    <n v="12600000"/>
    <n v="32400000"/>
    <x v="43"/>
    <x v="0"/>
    <n v="23900000"/>
    <n v="32600000"/>
    <x v="2"/>
    <x v="578"/>
    <n v="76100000"/>
    <x v="0"/>
    <n v="8150000"/>
    <x v="0"/>
  </r>
  <r>
    <x v="3052"/>
    <x v="1"/>
    <x v="0"/>
    <x v="1"/>
    <x v="68"/>
    <x v="4"/>
    <x v="103"/>
    <x v="1"/>
    <n v="852"/>
    <n v="500000"/>
    <n v="0"/>
    <n v="400000"/>
    <x v="70"/>
    <x v="0"/>
    <n v="400000"/>
    <n v="600000"/>
    <x v="4"/>
    <x v="458"/>
    <n v="1100000"/>
    <x v="3"/>
    <n v="75000"/>
    <x v="3"/>
  </r>
  <r>
    <x v="3053"/>
    <x v="0"/>
    <x v="1"/>
    <x v="1"/>
    <x v="13"/>
    <x v="3"/>
    <x v="112"/>
    <x v="7"/>
    <n v="893"/>
    <n v="5600000"/>
    <n v="3600000"/>
    <n v="6300000"/>
    <x v="9"/>
    <x v="0"/>
    <n v="5100000"/>
    <n v="6700000"/>
    <x v="4"/>
    <x v="373"/>
    <n v="17400000"/>
    <x v="1"/>
    <n v="418750"/>
    <x v="0"/>
  </r>
  <r>
    <x v="3054"/>
    <x v="0"/>
    <x v="1"/>
    <x v="1"/>
    <x v="80"/>
    <x v="0"/>
    <x v="6"/>
    <x v="8"/>
    <n v="874"/>
    <n v="3900000"/>
    <n v="9700000"/>
    <n v="31200000"/>
    <x v="99"/>
    <x v="0"/>
    <n v="26400000"/>
    <n v="33000000"/>
    <x v="4"/>
    <x v="3"/>
    <n v="54000000"/>
    <x v="0"/>
    <n v="2357143"/>
    <x v="0"/>
  </r>
  <r>
    <x v="3055"/>
    <x v="2"/>
    <x v="1"/>
    <x v="1"/>
    <x v="57"/>
    <x v="4"/>
    <x v="263"/>
    <x v="9"/>
    <n v="386"/>
    <n v="800000"/>
    <n v="200000"/>
    <n v="1200000"/>
    <x v="69"/>
    <x v="1"/>
    <n v="400000"/>
    <n v="500000"/>
    <x v="1"/>
    <x v="65"/>
    <n v="2500000"/>
    <x v="3"/>
    <n v="83333"/>
    <x v="3"/>
  </r>
  <r>
    <x v="3056"/>
    <x v="3"/>
    <x v="0"/>
    <x v="0"/>
    <x v="17"/>
    <x v="0"/>
    <x v="38"/>
    <x v="4"/>
    <n v="590"/>
    <n v="5400000"/>
    <n v="10900000"/>
    <n v="22400000"/>
    <x v="59"/>
    <x v="0"/>
    <n v="9500000"/>
    <n v="18100000"/>
    <x v="2"/>
    <x v="410"/>
    <n v="45000000"/>
    <x v="0"/>
    <n v="4525000"/>
    <x v="0"/>
  </r>
  <r>
    <x v="3057"/>
    <x v="0"/>
    <x v="1"/>
    <x v="0"/>
    <x v="96"/>
    <x v="0"/>
    <x v="201"/>
    <x v="8"/>
    <n v="510"/>
    <n v="9000000"/>
    <n v="9500000"/>
    <n v="12400000"/>
    <x v="41"/>
    <x v="1"/>
    <n v="20100000"/>
    <n v="23500000"/>
    <x v="2"/>
    <x v="261"/>
    <n v="37000000"/>
    <x v="2"/>
    <n v="1678571"/>
    <x v="0"/>
  </r>
  <r>
    <x v="3058"/>
    <x v="2"/>
    <x v="0"/>
    <x v="1"/>
    <x v="31"/>
    <x v="0"/>
    <x v="308"/>
    <x v="9"/>
    <n v="523"/>
    <n v="13600000"/>
    <n v="7100000"/>
    <n v="20800000"/>
    <x v="92"/>
    <x v="1"/>
    <n v="16400000"/>
    <n v="25600000"/>
    <x v="2"/>
    <x v="11"/>
    <n v="49300000"/>
    <x v="0"/>
    <n v="4266667"/>
    <x v="0"/>
  </r>
  <r>
    <x v="3059"/>
    <x v="1"/>
    <x v="0"/>
    <x v="1"/>
    <x v="55"/>
    <x v="0"/>
    <x v="112"/>
    <x v="1"/>
    <n v="461"/>
    <n v="4900000"/>
    <n v="2200000"/>
    <n v="7200000"/>
    <x v="20"/>
    <x v="1"/>
    <n v="4100000"/>
    <n v="6700000"/>
    <x v="1"/>
    <x v="107"/>
    <n v="16300000"/>
    <x v="1"/>
    <n v="837500"/>
    <x v="0"/>
  </r>
  <r>
    <x v="3060"/>
    <x v="4"/>
    <x v="1"/>
    <x v="0"/>
    <x v="13"/>
    <x v="3"/>
    <x v="27"/>
    <x v="5"/>
    <n v="832"/>
    <n v="2700000"/>
    <n v="3300000"/>
    <n v="7100000"/>
    <x v="51"/>
    <x v="0"/>
    <n v="3200000"/>
    <n v="5600000"/>
    <x v="4"/>
    <x v="175"/>
    <n v="15000000"/>
    <x v="1"/>
    <n v="2800000"/>
    <x v="0"/>
  </r>
  <r>
    <x v="3061"/>
    <x v="0"/>
    <x v="1"/>
    <x v="1"/>
    <x v="44"/>
    <x v="0"/>
    <x v="124"/>
    <x v="6"/>
    <n v="896"/>
    <n v="9900000"/>
    <n v="900000"/>
    <n v="12100000"/>
    <x v="35"/>
    <x v="0"/>
    <n v="4700000"/>
    <n v="9600000"/>
    <x v="4"/>
    <x v="383"/>
    <n v="26200000"/>
    <x v="4"/>
    <n v="533333"/>
    <x v="0"/>
  </r>
  <r>
    <x v="3062"/>
    <x v="1"/>
    <x v="1"/>
    <x v="1"/>
    <x v="35"/>
    <x v="0"/>
    <x v="292"/>
    <x v="5"/>
    <n v="732"/>
    <n v="22500000"/>
    <n v="15600000"/>
    <n v="20400000"/>
    <x v="24"/>
    <x v="0"/>
    <n v="16700000"/>
    <n v="26000000"/>
    <x v="0"/>
    <x v="569"/>
    <n v="68000000"/>
    <x v="0"/>
    <n v="13000000"/>
    <x v="0"/>
  </r>
  <r>
    <x v="3063"/>
    <x v="1"/>
    <x v="0"/>
    <x v="1"/>
    <x v="51"/>
    <x v="0"/>
    <x v="110"/>
    <x v="7"/>
    <n v="301"/>
    <n v="10300000"/>
    <n v="100000"/>
    <n v="8700000"/>
    <x v="113"/>
    <x v="1"/>
    <n v="11200000"/>
    <n v="13900000"/>
    <x v="1"/>
    <x v="188"/>
    <n v="22600000"/>
    <x v="4"/>
    <n v="868750"/>
    <x v="0"/>
  </r>
  <r>
    <x v="3064"/>
    <x v="3"/>
    <x v="0"/>
    <x v="0"/>
    <x v="60"/>
    <x v="0"/>
    <x v="98"/>
    <x v="4"/>
    <n v="701"/>
    <n v="4100000"/>
    <n v="6300000"/>
    <n v="17100000"/>
    <x v="44"/>
    <x v="0"/>
    <n v="11700000"/>
    <n v="15800000"/>
    <x v="0"/>
    <x v="481"/>
    <n v="31900000"/>
    <x v="2"/>
    <n v="3950000"/>
    <x v="0"/>
  </r>
  <r>
    <x v="3065"/>
    <x v="0"/>
    <x v="1"/>
    <x v="0"/>
    <x v="55"/>
    <x v="0"/>
    <x v="187"/>
    <x v="8"/>
    <n v="502"/>
    <n v="4900000"/>
    <n v="1500000"/>
    <n v="5400000"/>
    <x v="65"/>
    <x v="1"/>
    <n v="2700000"/>
    <n v="4000000"/>
    <x v="2"/>
    <x v="193"/>
    <n v="13800000"/>
    <x v="1"/>
    <n v="285714"/>
    <x v="0"/>
  </r>
  <r>
    <x v="3066"/>
    <x v="2"/>
    <x v="1"/>
    <x v="0"/>
    <x v="80"/>
    <x v="0"/>
    <x v="102"/>
    <x v="0"/>
    <n v="742"/>
    <n v="18300000"/>
    <n v="9900000"/>
    <n v="19500000"/>
    <x v="144"/>
    <x v="0"/>
    <n v="5800000"/>
    <n v="19500000"/>
    <x v="0"/>
    <x v="114"/>
    <n v="56900000"/>
    <x v="0"/>
    <n v="1625000"/>
    <x v="0"/>
  </r>
  <r>
    <x v="3067"/>
    <x v="5"/>
    <x v="1"/>
    <x v="0"/>
    <x v="71"/>
    <x v="0"/>
    <x v="62"/>
    <x v="5"/>
    <n v="755"/>
    <n v="1100000"/>
    <n v="2500000"/>
    <n v="6700000"/>
    <x v="80"/>
    <x v="0"/>
    <n v="1800000"/>
    <n v="5000000"/>
    <x v="0"/>
    <x v="339"/>
    <n v="12500000"/>
    <x v="1"/>
    <n v="2500000"/>
    <x v="0"/>
  </r>
  <r>
    <x v="3068"/>
    <x v="5"/>
    <x v="1"/>
    <x v="0"/>
    <x v="13"/>
    <x v="3"/>
    <x v="349"/>
    <x v="5"/>
    <n v="834"/>
    <n v="3900000"/>
    <n v="2300000"/>
    <n v="5800000"/>
    <x v="28"/>
    <x v="0"/>
    <n v="5700000"/>
    <n v="7100000"/>
    <x v="4"/>
    <x v="364"/>
    <n v="13900000"/>
    <x v="1"/>
    <n v="3550000"/>
    <x v="0"/>
  </r>
  <r>
    <x v="3069"/>
    <x v="3"/>
    <x v="0"/>
    <x v="1"/>
    <x v="6"/>
    <x v="0"/>
    <x v="53"/>
    <x v="0"/>
    <n v="394"/>
    <n v="18800000"/>
    <n v="3200000"/>
    <n v="24600000"/>
    <x v="131"/>
    <x v="1"/>
    <n v="6400000"/>
    <n v="18400000"/>
    <x v="1"/>
    <x v="435"/>
    <n v="55300000"/>
    <x v="0"/>
    <n v="1533333"/>
    <x v="0"/>
  </r>
  <r>
    <x v="3070"/>
    <x v="2"/>
    <x v="0"/>
    <x v="1"/>
    <x v="63"/>
    <x v="0"/>
    <x v="49"/>
    <x v="4"/>
    <n v="663"/>
    <n v="16700000"/>
    <n v="2200000"/>
    <n v="36200000"/>
    <x v="32"/>
    <x v="0"/>
    <n v="14500000"/>
    <n v="19700000"/>
    <x v="3"/>
    <x v="499"/>
    <n v="64800000"/>
    <x v="0"/>
    <n v="4925000"/>
    <x v="0"/>
  </r>
  <r>
    <x v="3071"/>
    <x v="2"/>
    <x v="0"/>
    <x v="0"/>
    <x v="59"/>
    <x v="0"/>
    <x v="299"/>
    <x v="3"/>
    <n v="649"/>
    <n v="19600000"/>
    <n v="6700000"/>
    <n v="36100000"/>
    <x v="98"/>
    <x v="0"/>
    <n v="10300000"/>
    <n v="20300000"/>
    <x v="3"/>
    <x v="649"/>
    <n v="71800000"/>
    <x v="0"/>
    <n v="2030000"/>
    <x v="0"/>
  </r>
  <r>
    <x v="3072"/>
    <x v="4"/>
    <x v="1"/>
    <x v="1"/>
    <x v="28"/>
    <x v="0"/>
    <x v="97"/>
    <x v="8"/>
    <n v="738"/>
    <n v="10900000"/>
    <n v="12100000"/>
    <n v="19900000"/>
    <x v="17"/>
    <x v="0"/>
    <n v="17800000"/>
    <n v="23200000"/>
    <x v="0"/>
    <x v="108"/>
    <n v="50900000"/>
    <x v="0"/>
    <n v="1657143"/>
    <x v="0"/>
  </r>
  <r>
    <x v="3073"/>
    <x v="3"/>
    <x v="1"/>
    <x v="0"/>
    <x v="56"/>
    <x v="2"/>
    <x v="84"/>
    <x v="4"/>
    <n v="524"/>
    <n v="2700000"/>
    <n v="1800000"/>
    <n v="2200000"/>
    <x v="14"/>
    <x v="1"/>
    <n v="1300000"/>
    <n v="2000000"/>
    <x v="2"/>
    <x v="306"/>
    <n v="7700000"/>
    <x v="3"/>
    <n v="500000"/>
    <x v="0"/>
  </r>
  <r>
    <x v="3074"/>
    <x v="3"/>
    <x v="1"/>
    <x v="0"/>
    <x v="48"/>
    <x v="0"/>
    <x v="19"/>
    <x v="7"/>
    <n v="855"/>
    <n v="4200000"/>
    <n v="1600000"/>
    <n v="11200000"/>
    <x v="87"/>
    <x v="0"/>
    <n v="7200000"/>
    <n v="14600000"/>
    <x v="4"/>
    <x v="221"/>
    <n v="22300000"/>
    <x v="4"/>
    <n v="912500"/>
    <x v="0"/>
  </r>
  <r>
    <x v="3075"/>
    <x v="2"/>
    <x v="0"/>
    <x v="1"/>
    <x v="32"/>
    <x v="2"/>
    <x v="235"/>
    <x v="2"/>
    <n v="304"/>
    <n v="1700000"/>
    <n v="1300000"/>
    <n v="2900000"/>
    <x v="33"/>
    <x v="1"/>
    <n v="4600000"/>
    <n v="5400000"/>
    <x v="1"/>
    <x v="38"/>
    <n v="7300000"/>
    <x v="3"/>
    <n v="270000"/>
    <x v="0"/>
  </r>
  <r>
    <x v="3076"/>
    <x v="0"/>
    <x v="0"/>
    <x v="1"/>
    <x v="27"/>
    <x v="3"/>
    <x v="77"/>
    <x v="0"/>
    <n v="532"/>
    <n v="3200000"/>
    <n v="1400000"/>
    <n v="5400000"/>
    <x v="56"/>
    <x v="1"/>
    <n v="2700000"/>
    <n v="3800000"/>
    <x v="2"/>
    <x v="154"/>
    <n v="11600000"/>
    <x v="1"/>
    <n v="316667"/>
    <x v="0"/>
  </r>
  <r>
    <x v="3077"/>
    <x v="2"/>
    <x v="0"/>
    <x v="1"/>
    <x v="89"/>
    <x v="0"/>
    <x v="113"/>
    <x v="9"/>
    <n v="584"/>
    <n v="4200000"/>
    <n v="4700000"/>
    <n v="6800000"/>
    <x v="125"/>
    <x v="0"/>
    <n v="4800000"/>
    <n v="8500000"/>
    <x v="2"/>
    <x v="203"/>
    <n v="19100000"/>
    <x v="1"/>
    <n v="1416667"/>
    <x v="0"/>
  </r>
  <r>
    <x v="3078"/>
    <x v="2"/>
    <x v="0"/>
    <x v="0"/>
    <x v="31"/>
    <x v="0"/>
    <x v="200"/>
    <x v="4"/>
    <n v="447"/>
    <n v="7200000"/>
    <n v="9500000"/>
    <n v="20100000"/>
    <x v="40"/>
    <x v="0"/>
    <n v="17400000"/>
    <n v="28700000"/>
    <x v="1"/>
    <x v="279"/>
    <n v="44600000"/>
    <x v="0"/>
    <n v="7175000"/>
    <x v="0"/>
  </r>
  <r>
    <x v="3079"/>
    <x v="4"/>
    <x v="1"/>
    <x v="0"/>
    <x v="64"/>
    <x v="0"/>
    <x v="188"/>
    <x v="8"/>
    <n v="852"/>
    <n v="4700000"/>
    <n v="3200000"/>
    <n v="19700000"/>
    <x v="53"/>
    <x v="0"/>
    <n v="12300000"/>
    <n v="19900000"/>
    <x v="4"/>
    <x v="32"/>
    <n v="34700000"/>
    <x v="2"/>
    <n v="1421429"/>
    <x v="0"/>
  </r>
  <r>
    <x v="3080"/>
    <x v="5"/>
    <x v="1"/>
    <x v="1"/>
    <x v="95"/>
    <x v="0"/>
    <x v="269"/>
    <x v="5"/>
    <n v="368"/>
    <n v="9900000"/>
    <n v="2200000"/>
    <n v="13700000"/>
    <x v="35"/>
    <x v="1"/>
    <n v="8200000"/>
    <n v="13100000"/>
    <x v="1"/>
    <x v="264"/>
    <n v="31800000"/>
    <x v="2"/>
    <n v="6550000"/>
    <x v="0"/>
  </r>
  <r>
    <x v="3081"/>
    <x v="2"/>
    <x v="1"/>
    <x v="1"/>
    <x v="3"/>
    <x v="0"/>
    <x v="56"/>
    <x v="3"/>
    <n v="447"/>
    <n v="4400000"/>
    <n v="14700000"/>
    <n v="29400000"/>
    <x v="60"/>
    <x v="1"/>
    <n v="22100000"/>
    <n v="28900000"/>
    <x v="1"/>
    <x v="539"/>
    <n v="56700000"/>
    <x v="0"/>
    <n v="2890000"/>
    <x v="0"/>
  </r>
  <r>
    <x v="3082"/>
    <x v="4"/>
    <x v="0"/>
    <x v="0"/>
    <x v="45"/>
    <x v="0"/>
    <x v="240"/>
    <x v="2"/>
    <n v="867"/>
    <n v="3800000"/>
    <n v="1100000"/>
    <n v="13600000"/>
    <x v="80"/>
    <x v="0"/>
    <n v="8200000"/>
    <n v="11400000"/>
    <x v="4"/>
    <x v="162"/>
    <n v="22400000"/>
    <x v="4"/>
    <n v="570000"/>
    <x v="0"/>
  </r>
  <r>
    <x v="3083"/>
    <x v="3"/>
    <x v="1"/>
    <x v="1"/>
    <x v="25"/>
    <x v="0"/>
    <x v="218"/>
    <x v="0"/>
    <n v="397"/>
    <n v="13400000"/>
    <n v="14500000"/>
    <n v="24500000"/>
    <x v="3"/>
    <x v="1"/>
    <n v="9700000"/>
    <n v="17600000"/>
    <x v="1"/>
    <x v="535"/>
    <n v="60800000"/>
    <x v="0"/>
    <n v="1466667"/>
    <x v="0"/>
  </r>
  <r>
    <x v="3084"/>
    <x v="4"/>
    <x v="0"/>
    <x v="0"/>
    <x v="63"/>
    <x v="0"/>
    <x v="20"/>
    <x v="2"/>
    <n v="798"/>
    <n v="6400000"/>
    <n v="13700000"/>
    <n v="20300000"/>
    <x v="2"/>
    <x v="0"/>
    <n v="6600000"/>
    <n v="19400000"/>
    <x v="0"/>
    <x v="470"/>
    <n v="50100000"/>
    <x v="0"/>
    <n v="970000"/>
    <x v="0"/>
  </r>
  <r>
    <x v="3085"/>
    <x v="5"/>
    <x v="1"/>
    <x v="1"/>
    <x v="46"/>
    <x v="0"/>
    <x v="211"/>
    <x v="2"/>
    <n v="530"/>
    <n v="22800000"/>
    <n v="11000000"/>
    <n v="33200000"/>
    <x v="0"/>
    <x v="1"/>
    <n v="18300000"/>
    <n v="26300000"/>
    <x v="2"/>
    <x v="329"/>
    <n v="75300000"/>
    <x v="0"/>
    <n v="1315000"/>
    <x v="0"/>
  </r>
  <r>
    <x v="3086"/>
    <x v="4"/>
    <x v="0"/>
    <x v="0"/>
    <x v="72"/>
    <x v="0"/>
    <x v="138"/>
    <x v="7"/>
    <n v="356"/>
    <n v="5500000"/>
    <n v="2600000"/>
    <n v="6100000"/>
    <x v="86"/>
    <x v="1"/>
    <n v="7600000"/>
    <n v="9900000"/>
    <x v="1"/>
    <x v="424"/>
    <n v="16700000"/>
    <x v="1"/>
    <n v="618750"/>
    <x v="0"/>
  </r>
  <r>
    <x v="3087"/>
    <x v="2"/>
    <x v="0"/>
    <x v="0"/>
    <x v="96"/>
    <x v="0"/>
    <x v="28"/>
    <x v="6"/>
    <n v="718"/>
    <n v="4100000"/>
    <n v="3400000"/>
    <n v="16600000"/>
    <x v="60"/>
    <x v="0"/>
    <n v="17200000"/>
    <n v="24000000"/>
    <x v="0"/>
    <x v="217"/>
    <n v="30200000"/>
    <x v="2"/>
    <n v="1333333"/>
    <x v="0"/>
  </r>
  <r>
    <x v="3088"/>
    <x v="2"/>
    <x v="1"/>
    <x v="0"/>
    <x v="12"/>
    <x v="0"/>
    <x v="315"/>
    <x v="3"/>
    <n v="459"/>
    <n v="2900000"/>
    <n v="3400000"/>
    <n v="18200000"/>
    <x v="21"/>
    <x v="1"/>
    <n v="5800000"/>
    <n v="13000000"/>
    <x v="1"/>
    <x v="650"/>
    <n v="29500000"/>
    <x v="4"/>
    <n v="1300000"/>
    <x v="0"/>
  </r>
  <r>
    <x v="3089"/>
    <x v="2"/>
    <x v="1"/>
    <x v="0"/>
    <x v="35"/>
    <x v="0"/>
    <x v="181"/>
    <x v="1"/>
    <n v="571"/>
    <n v="4400000"/>
    <n v="8600000"/>
    <n v="24400000"/>
    <x v="39"/>
    <x v="0"/>
    <n v="11700000"/>
    <n v="22200000"/>
    <x v="2"/>
    <x v="259"/>
    <n v="46900000"/>
    <x v="0"/>
    <n v="2775000"/>
    <x v="0"/>
  </r>
  <r>
    <x v="3090"/>
    <x v="0"/>
    <x v="0"/>
    <x v="0"/>
    <x v="7"/>
    <x v="0"/>
    <x v="44"/>
    <x v="1"/>
    <n v="412"/>
    <n v="5800000"/>
    <n v="4300000"/>
    <n v="21200000"/>
    <x v="35"/>
    <x v="1"/>
    <n v="15600000"/>
    <n v="20500000"/>
    <x v="1"/>
    <x v="336"/>
    <n v="37000000"/>
    <x v="2"/>
    <n v="2562500"/>
    <x v="0"/>
  </r>
  <r>
    <x v="3091"/>
    <x v="5"/>
    <x v="0"/>
    <x v="1"/>
    <x v="12"/>
    <x v="0"/>
    <x v="216"/>
    <x v="2"/>
    <n v="604"/>
    <n v="4100000"/>
    <n v="100000"/>
    <n v="12200000"/>
    <x v="87"/>
    <x v="0"/>
    <n v="5100000"/>
    <n v="12500000"/>
    <x v="3"/>
    <x v="506"/>
    <n v="21400000"/>
    <x v="4"/>
    <n v="625000"/>
    <x v="0"/>
  </r>
  <r>
    <x v="3092"/>
    <x v="4"/>
    <x v="1"/>
    <x v="1"/>
    <x v="73"/>
    <x v="0"/>
    <x v="120"/>
    <x v="7"/>
    <n v="449"/>
    <n v="10800000"/>
    <n v="10600000"/>
    <n v="28700000"/>
    <x v="17"/>
    <x v="1"/>
    <n v="15200000"/>
    <n v="20600000"/>
    <x v="1"/>
    <x v="281"/>
    <n v="58700000"/>
    <x v="0"/>
    <n v="1287500"/>
    <x v="0"/>
  </r>
  <r>
    <x v="3093"/>
    <x v="3"/>
    <x v="1"/>
    <x v="0"/>
    <x v="32"/>
    <x v="2"/>
    <x v="126"/>
    <x v="0"/>
    <n v="778"/>
    <n v="1600000"/>
    <n v="700000"/>
    <n v="4400000"/>
    <x v="14"/>
    <x v="0"/>
    <n v="4600000"/>
    <n v="5300000"/>
    <x v="0"/>
    <x v="306"/>
    <n v="8100000"/>
    <x v="3"/>
    <n v="441667"/>
    <x v="0"/>
  </r>
  <r>
    <x v="3094"/>
    <x v="2"/>
    <x v="0"/>
    <x v="0"/>
    <x v="88"/>
    <x v="0"/>
    <x v="74"/>
    <x v="7"/>
    <n v="476"/>
    <n v="11700000"/>
    <n v="4800000"/>
    <n v="14800000"/>
    <x v="103"/>
    <x v="1"/>
    <n v="13500000"/>
    <n v="21200000"/>
    <x v="1"/>
    <x v="336"/>
    <n v="37200000"/>
    <x v="2"/>
    <n v="1325000"/>
    <x v="0"/>
  </r>
  <r>
    <x v="3095"/>
    <x v="4"/>
    <x v="0"/>
    <x v="1"/>
    <x v="1"/>
    <x v="0"/>
    <x v="160"/>
    <x v="0"/>
    <n v="727"/>
    <n v="11900000"/>
    <n v="5900000"/>
    <n v="16400000"/>
    <x v="13"/>
    <x v="0"/>
    <n v="6000000"/>
    <n v="10400000"/>
    <x v="0"/>
    <x v="341"/>
    <n v="38300000"/>
    <x v="2"/>
    <n v="866667"/>
    <x v="0"/>
  </r>
  <r>
    <x v="3096"/>
    <x v="2"/>
    <x v="0"/>
    <x v="0"/>
    <x v="41"/>
    <x v="0"/>
    <x v="241"/>
    <x v="1"/>
    <n v="818"/>
    <n v="10400000"/>
    <n v="8800000"/>
    <n v="28000000"/>
    <x v="79"/>
    <x v="0"/>
    <n v="10100000"/>
    <n v="18500000"/>
    <x v="4"/>
    <x v="502"/>
    <n v="54600000"/>
    <x v="0"/>
    <n v="2312500"/>
    <x v="0"/>
  </r>
  <r>
    <x v="3097"/>
    <x v="5"/>
    <x v="0"/>
    <x v="1"/>
    <x v="64"/>
    <x v="0"/>
    <x v="118"/>
    <x v="7"/>
    <n v="738"/>
    <n v="7200000"/>
    <n v="0"/>
    <n v="24300000"/>
    <x v="61"/>
    <x v="0"/>
    <n v="15700000"/>
    <n v="19300000"/>
    <x v="0"/>
    <x v="606"/>
    <n v="38600000"/>
    <x v="2"/>
    <n v="1206250"/>
    <x v="0"/>
  </r>
  <r>
    <x v="3098"/>
    <x v="3"/>
    <x v="0"/>
    <x v="1"/>
    <x v="48"/>
    <x v="0"/>
    <x v="54"/>
    <x v="7"/>
    <n v="546"/>
    <n v="14600000"/>
    <n v="7900000"/>
    <n v="13400000"/>
    <x v="93"/>
    <x v="1"/>
    <n v="14200000"/>
    <n v="18200000"/>
    <x v="2"/>
    <x v="131"/>
    <n v="41200000"/>
    <x v="0"/>
    <n v="1137500"/>
    <x v="0"/>
  </r>
  <r>
    <x v="3099"/>
    <x v="0"/>
    <x v="1"/>
    <x v="0"/>
    <x v="58"/>
    <x v="0"/>
    <x v="199"/>
    <x v="5"/>
    <n v="471"/>
    <n v="10800000"/>
    <n v="11400000"/>
    <n v="20700000"/>
    <x v="7"/>
    <x v="1"/>
    <n v="8100000"/>
    <n v="14100000"/>
    <x v="1"/>
    <x v="108"/>
    <n v="49500000"/>
    <x v="0"/>
    <n v="7050000"/>
    <x v="0"/>
  </r>
  <r>
    <x v="3100"/>
    <x v="2"/>
    <x v="1"/>
    <x v="0"/>
    <x v="81"/>
    <x v="0"/>
    <x v="51"/>
    <x v="4"/>
    <n v="860"/>
    <n v="5200000"/>
    <n v="4700000"/>
    <n v="6700000"/>
    <x v="30"/>
    <x v="0"/>
    <n v="7700000"/>
    <n v="10600000"/>
    <x v="4"/>
    <x v="634"/>
    <n v="19400000"/>
    <x v="1"/>
    <n v="2650000"/>
    <x v="0"/>
  </r>
  <r>
    <x v="3101"/>
    <x v="5"/>
    <x v="1"/>
    <x v="1"/>
    <x v="27"/>
    <x v="3"/>
    <x v="346"/>
    <x v="4"/>
    <n v="364"/>
    <n v="2500000"/>
    <n v="700000"/>
    <n v="4300000"/>
    <x v="51"/>
    <x v="1"/>
    <n v="2000000"/>
    <n v="4400000"/>
    <x v="1"/>
    <x v="477"/>
    <n v="9100000"/>
    <x v="3"/>
    <n v="1100000"/>
    <x v="0"/>
  </r>
  <r>
    <x v="3102"/>
    <x v="1"/>
    <x v="0"/>
    <x v="1"/>
    <x v="42"/>
    <x v="0"/>
    <x v="29"/>
    <x v="2"/>
    <n v="557"/>
    <n v="13000000"/>
    <n v="5100000"/>
    <n v="23900000"/>
    <x v="29"/>
    <x v="0"/>
    <n v="18200000"/>
    <n v="25300000"/>
    <x v="2"/>
    <x v="651"/>
    <n v="50500000"/>
    <x v="0"/>
    <n v="1265000"/>
    <x v="0"/>
  </r>
  <r>
    <x v="3103"/>
    <x v="5"/>
    <x v="1"/>
    <x v="1"/>
    <x v="75"/>
    <x v="0"/>
    <x v="82"/>
    <x v="0"/>
    <n v="612"/>
    <n v="2200000"/>
    <n v="2600000"/>
    <n v="16500000"/>
    <x v="80"/>
    <x v="0"/>
    <n v="17500000"/>
    <n v="20700000"/>
    <x v="3"/>
    <x v="553"/>
    <n v="26500000"/>
    <x v="4"/>
    <n v="1725000"/>
    <x v="0"/>
  </r>
  <r>
    <x v="3104"/>
    <x v="0"/>
    <x v="1"/>
    <x v="1"/>
    <x v="83"/>
    <x v="0"/>
    <x v="118"/>
    <x v="9"/>
    <n v="414"/>
    <n v="7200000"/>
    <n v="1800000"/>
    <n v="19100000"/>
    <x v="115"/>
    <x v="1"/>
    <n v="15400000"/>
    <n v="19300000"/>
    <x v="1"/>
    <x v="199"/>
    <n v="34500000"/>
    <x v="2"/>
    <n v="3216667"/>
    <x v="0"/>
  </r>
  <r>
    <x v="3105"/>
    <x v="3"/>
    <x v="0"/>
    <x v="0"/>
    <x v="77"/>
    <x v="2"/>
    <x v="145"/>
    <x v="4"/>
    <n v="372"/>
    <n v="1700000"/>
    <n v="100000"/>
    <n v="2800000"/>
    <x v="8"/>
    <x v="1"/>
    <n v="2300000"/>
    <n v="2900000"/>
    <x v="1"/>
    <x v="320"/>
    <n v="5900000"/>
    <x v="3"/>
    <n v="725000"/>
    <x v="0"/>
  </r>
  <r>
    <x v="3106"/>
    <x v="1"/>
    <x v="0"/>
    <x v="0"/>
    <x v="47"/>
    <x v="0"/>
    <x v="12"/>
    <x v="0"/>
    <n v="466"/>
    <n v="15000000"/>
    <n v="7400000"/>
    <n v="21800000"/>
    <x v="75"/>
    <x v="1"/>
    <n v="4100000"/>
    <n v="11600000"/>
    <x v="1"/>
    <x v="340"/>
    <n v="49800000"/>
    <x v="0"/>
    <n v="966667"/>
    <x v="0"/>
  </r>
  <r>
    <x v="3107"/>
    <x v="2"/>
    <x v="0"/>
    <x v="1"/>
    <x v="24"/>
    <x v="0"/>
    <x v="144"/>
    <x v="2"/>
    <n v="348"/>
    <n v="8600000"/>
    <n v="9200000"/>
    <n v="25300000"/>
    <x v="7"/>
    <x v="1"/>
    <n v="13800000"/>
    <n v="19800000"/>
    <x v="1"/>
    <x v="177"/>
    <n v="52100000"/>
    <x v="0"/>
    <n v="990000"/>
    <x v="0"/>
  </r>
  <r>
    <x v="3108"/>
    <x v="5"/>
    <x v="1"/>
    <x v="1"/>
    <x v="31"/>
    <x v="0"/>
    <x v="209"/>
    <x v="4"/>
    <n v="597"/>
    <n v="3700000"/>
    <n v="12700000"/>
    <n v="17400000"/>
    <x v="18"/>
    <x v="0"/>
    <n v="8700000"/>
    <n v="17200000"/>
    <x v="2"/>
    <x v="346"/>
    <n v="41600000"/>
    <x v="0"/>
    <n v="4300000"/>
    <x v="0"/>
  </r>
  <r>
    <x v="3109"/>
    <x v="4"/>
    <x v="1"/>
    <x v="1"/>
    <x v="74"/>
    <x v="0"/>
    <x v="161"/>
    <x v="1"/>
    <n v="791"/>
    <n v="500000"/>
    <n v="4700000"/>
    <n v="10300000"/>
    <x v="90"/>
    <x v="0"/>
    <n v="8000000"/>
    <n v="11000000"/>
    <x v="0"/>
    <x v="373"/>
    <n v="19500000"/>
    <x v="1"/>
    <n v="1375000"/>
    <x v="0"/>
  </r>
  <r>
    <x v="3110"/>
    <x v="1"/>
    <x v="0"/>
    <x v="1"/>
    <x v="50"/>
    <x v="1"/>
    <x v="189"/>
    <x v="0"/>
    <n v="400"/>
    <n v="1500000"/>
    <n v="1100000"/>
    <n v="2200000"/>
    <x v="19"/>
    <x v="1"/>
    <n v="1500000"/>
    <n v="1800000"/>
    <x v="1"/>
    <x v="86"/>
    <n v="5500000"/>
    <x v="3"/>
    <n v="150000"/>
    <x v="2"/>
  </r>
  <r>
    <x v="3111"/>
    <x v="3"/>
    <x v="0"/>
    <x v="1"/>
    <x v="36"/>
    <x v="0"/>
    <x v="101"/>
    <x v="7"/>
    <n v="813"/>
    <n v="6600000"/>
    <n v="8200000"/>
    <n v="20000000"/>
    <x v="26"/>
    <x v="0"/>
    <n v="12900000"/>
    <n v="18700000"/>
    <x v="4"/>
    <x v="394"/>
    <n v="42100000"/>
    <x v="0"/>
    <n v="1168750"/>
    <x v="0"/>
  </r>
  <r>
    <x v="3112"/>
    <x v="1"/>
    <x v="1"/>
    <x v="1"/>
    <x v="75"/>
    <x v="0"/>
    <x v="153"/>
    <x v="4"/>
    <n v="675"/>
    <n v="15300000"/>
    <n v="8800000"/>
    <n v="12800000"/>
    <x v="30"/>
    <x v="0"/>
    <n v="12500000"/>
    <n v="15400000"/>
    <x v="3"/>
    <x v="420"/>
    <n v="42100000"/>
    <x v="0"/>
    <n v="3850000"/>
    <x v="0"/>
  </r>
  <r>
    <x v="3113"/>
    <x v="5"/>
    <x v="1"/>
    <x v="0"/>
    <x v="62"/>
    <x v="0"/>
    <x v="54"/>
    <x v="6"/>
    <n v="324"/>
    <n v="3100000"/>
    <n v="12000000"/>
    <n v="19200000"/>
    <x v="41"/>
    <x v="1"/>
    <n v="14800000"/>
    <n v="18200000"/>
    <x v="1"/>
    <x v="21"/>
    <n v="40500000"/>
    <x v="0"/>
    <n v="1011111"/>
    <x v="0"/>
  </r>
  <r>
    <x v="3114"/>
    <x v="4"/>
    <x v="0"/>
    <x v="0"/>
    <x v="9"/>
    <x v="2"/>
    <x v="109"/>
    <x v="1"/>
    <n v="693"/>
    <n v="2400000"/>
    <n v="1300000"/>
    <n v="3800000"/>
    <x v="101"/>
    <x v="0"/>
    <n v="2100000"/>
    <n v="3600000"/>
    <x v="3"/>
    <x v="477"/>
    <n v="8600000"/>
    <x v="3"/>
    <n v="450000"/>
    <x v="0"/>
  </r>
  <r>
    <x v="3115"/>
    <x v="5"/>
    <x v="1"/>
    <x v="1"/>
    <x v="47"/>
    <x v="0"/>
    <x v="331"/>
    <x v="1"/>
    <n v="491"/>
    <n v="10100000"/>
    <n v="3700000"/>
    <n v="18500000"/>
    <x v="52"/>
    <x v="1"/>
    <n v="9500000"/>
    <n v="13700000"/>
    <x v="1"/>
    <x v="425"/>
    <n v="37900000"/>
    <x v="2"/>
    <n v="1712500"/>
    <x v="0"/>
  </r>
  <r>
    <x v="3116"/>
    <x v="3"/>
    <x v="0"/>
    <x v="1"/>
    <x v="89"/>
    <x v="0"/>
    <x v="24"/>
    <x v="1"/>
    <n v="559"/>
    <n v="3500000"/>
    <n v="2900000"/>
    <n v="8300000"/>
    <x v="91"/>
    <x v="0"/>
    <n v="7600000"/>
    <n v="9800000"/>
    <x v="2"/>
    <x v="198"/>
    <n v="18100000"/>
    <x v="1"/>
    <n v="1225000"/>
    <x v="0"/>
  </r>
  <r>
    <x v="3117"/>
    <x v="4"/>
    <x v="0"/>
    <x v="0"/>
    <x v="30"/>
    <x v="3"/>
    <x v="186"/>
    <x v="7"/>
    <n v="392"/>
    <n v="1800000"/>
    <n v="1100000"/>
    <n v="3000000"/>
    <x v="55"/>
    <x v="1"/>
    <n v="2900000"/>
    <n v="4900000"/>
    <x v="1"/>
    <x v="38"/>
    <n v="7400000"/>
    <x v="3"/>
    <n v="306250"/>
    <x v="0"/>
  </r>
  <r>
    <x v="3118"/>
    <x v="0"/>
    <x v="1"/>
    <x v="0"/>
    <x v="18"/>
    <x v="0"/>
    <x v="64"/>
    <x v="6"/>
    <n v="532"/>
    <n v="10900000"/>
    <n v="900000"/>
    <n v="12300000"/>
    <x v="118"/>
    <x v="1"/>
    <n v="11900000"/>
    <n v="18600000"/>
    <x v="2"/>
    <x v="217"/>
    <n v="29900000"/>
    <x v="4"/>
    <n v="1033333"/>
    <x v="0"/>
  </r>
  <r>
    <x v="3119"/>
    <x v="4"/>
    <x v="1"/>
    <x v="0"/>
    <x v="4"/>
    <x v="0"/>
    <x v="71"/>
    <x v="1"/>
    <n v="592"/>
    <n v="29100000"/>
    <n v="16700000"/>
    <n v="35900000"/>
    <x v="31"/>
    <x v="0"/>
    <n v="20400000"/>
    <n v="29400000"/>
    <x v="2"/>
    <x v="652"/>
    <n v="91500000"/>
    <x v="0"/>
    <n v="3675000"/>
    <x v="0"/>
  </r>
  <r>
    <x v="3120"/>
    <x v="3"/>
    <x v="1"/>
    <x v="0"/>
    <x v="46"/>
    <x v="0"/>
    <x v="139"/>
    <x v="4"/>
    <n v="459"/>
    <n v="5500000"/>
    <n v="14300000"/>
    <n v="28400000"/>
    <x v="50"/>
    <x v="1"/>
    <n v="17600000"/>
    <n v="23100000"/>
    <x v="1"/>
    <x v="271"/>
    <n v="56500000"/>
    <x v="0"/>
    <n v="5775000"/>
    <x v="0"/>
  </r>
  <r>
    <x v="3121"/>
    <x v="4"/>
    <x v="0"/>
    <x v="1"/>
    <x v="15"/>
    <x v="1"/>
    <x v="106"/>
    <x v="4"/>
    <n v="627"/>
    <n v="0"/>
    <n v="500000"/>
    <n v="1800000"/>
    <x v="14"/>
    <x v="0"/>
    <n v="500000"/>
    <n v="1200000"/>
    <x v="3"/>
    <x v="289"/>
    <n v="2800000"/>
    <x v="3"/>
    <n v="300000"/>
    <x v="0"/>
  </r>
  <r>
    <x v="3122"/>
    <x v="4"/>
    <x v="0"/>
    <x v="0"/>
    <x v="13"/>
    <x v="3"/>
    <x v="264"/>
    <x v="5"/>
    <n v="462"/>
    <n v="2100000"/>
    <n v="3300000"/>
    <n v="5400000"/>
    <x v="22"/>
    <x v="0"/>
    <n v="3600000"/>
    <n v="6100000"/>
    <x v="1"/>
    <x v="301"/>
    <n v="12700000"/>
    <x v="1"/>
    <n v="3050000"/>
    <x v="0"/>
  </r>
  <r>
    <x v="3123"/>
    <x v="5"/>
    <x v="1"/>
    <x v="1"/>
    <x v="63"/>
    <x v="0"/>
    <x v="46"/>
    <x v="8"/>
    <n v="600"/>
    <n v="13600000"/>
    <n v="14000000"/>
    <n v="35500000"/>
    <x v="118"/>
    <x v="0"/>
    <n v="18000000"/>
    <n v="24700000"/>
    <x v="3"/>
    <x v="653"/>
    <n v="72800000"/>
    <x v="0"/>
    <n v="1764286"/>
    <x v="0"/>
  </r>
  <r>
    <x v="3124"/>
    <x v="3"/>
    <x v="1"/>
    <x v="0"/>
    <x v="69"/>
    <x v="3"/>
    <x v="34"/>
    <x v="6"/>
    <n v="366"/>
    <n v="3500000"/>
    <n v="2400000"/>
    <n v="6300000"/>
    <x v="65"/>
    <x v="1"/>
    <n v="4900000"/>
    <n v="6200000"/>
    <x v="1"/>
    <x v="309"/>
    <n v="14000000"/>
    <x v="1"/>
    <n v="344444"/>
    <x v="0"/>
  </r>
  <r>
    <x v="3125"/>
    <x v="1"/>
    <x v="0"/>
    <x v="1"/>
    <x v="44"/>
    <x v="0"/>
    <x v="92"/>
    <x v="8"/>
    <n v="356"/>
    <n v="9800000"/>
    <n v="4800000"/>
    <n v="9400000"/>
    <x v="12"/>
    <x v="1"/>
    <n v="7800000"/>
    <n v="9700000"/>
    <x v="1"/>
    <x v="430"/>
    <n v="27300000"/>
    <x v="4"/>
    <n v="692857"/>
    <x v="0"/>
  </r>
  <r>
    <x v="3126"/>
    <x v="3"/>
    <x v="0"/>
    <x v="0"/>
    <x v="67"/>
    <x v="1"/>
    <x v="40"/>
    <x v="7"/>
    <n v="590"/>
    <n v="1200000"/>
    <n v="1500000"/>
    <n v="2100000"/>
    <x v="27"/>
    <x v="0"/>
    <n v="1400000"/>
    <n v="2300000"/>
    <x v="2"/>
    <x v="86"/>
    <n v="5700000"/>
    <x v="3"/>
    <n v="143750"/>
    <x v="1"/>
  </r>
  <r>
    <x v="3127"/>
    <x v="3"/>
    <x v="0"/>
    <x v="1"/>
    <x v="3"/>
    <x v="0"/>
    <x v="56"/>
    <x v="4"/>
    <n v="485"/>
    <n v="16500000"/>
    <n v="3000000"/>
    <n v="19400000"/>
    <x v="60"/>
    <x v="0"/>
    <n v="22100000"/>
    <n v="28900000"/>
    <x v="1"/>
    <x v="382"/>
    <n v="47100000"/>
    <x v="0"/>
    <n v="7225000"/>
    <x v="0"/>
  </r>
  <r>
    <x v="3128"/>
    <x v="5"/>
    <x v="1"/>
    <x v="1"/>
    <x v="15"/>
    <x v="1"/>
    <x v="162"/>
    <x v="6"/>
    <n v="617"/>
    <n v="400000"/>
    <n v="100000"/>
    <n v="1400000"/>
    <x v="95"/>
    <x v="0"/>
    <n v="1200000"/>
    <n v="1700000"/>
    <x v="3"/>
    <x v="102"/>
    <n v="2400000"/>
    <x v="3"/>
    <n v="94444"/>
    <x v="3"/>
  </r>
  <r>
    <x v="3129"/>
    <x v="3"/>
    <x v="0"/>
    <x v="1"/>
    <x v="56"/>
    <x v="2"/>
    <x v="105"/>
    <x v="1"/>
    <n v="664"/>
    <n v="900000"/>
    <n v="1200000"/>
    <n v="3500000"/>
    <x v="27"/>
    <x v="0"/>
    <n v="1700000"/>
    <n v="2600000"/>
    <x v="3"/>
    <x v="40"/>
    <n v="6600000"/>
    <x v="3"/>
    <n v="325000"/>
    <x v="0"/>
  </r>
  <r>
    <x v="3130"/>
    <x v="2"/>
    <x v="1"/>
    <x v="0"/>
    <x v="64"/>
    <x v="0"/>
    <x v="184"/>
    <x v="1"/>
    <n v="583"/>
    <n v="8900000"/>
    <n v="7600000"/>
    <n v="19600000"/>
    <x v="57"/>
    <x v="0"/>
    <n v="21600000"/>
    <n v="27900000"/>
    <x v="2"/>
    <x v="51"/>
    <n v="43200000"/>
    <x v="0"/>
    <n v="3487500"/>
    <x v="0"/>
  </r>
  <r>
    <x v="3131"/>
    <x v="5"/>
    <x v="0"/>
    <x v="1"/>
    <x v="68"/>
    <x v="4"/>
    <x v="300"/>
    <x v="6"/>
    <n v="859"/>
    <n v="300000"/>
    <n v="100000"/>
    <n v="400000"/>
    <x v="70"/>
    <x v="0"/>
    <n v="200000"/>
    <n v="400000"/>
    <x v="4"/>
    <x v="561"/>
    <n v="1000000"/>
    <x v="3"/>
    <n v="22222"/>
    <x v="4"/>
  </r>
  <r>
    <x v="3132"/>
    <x v="0"/>
    <x v="0"/>
    <x v="0"/>
    <x v="21"/>
    <x v="0"/>
    <x v="230"/>
    <x v="8"/>
    <n v="504"/>
    <n v="3200000"/>
    <n v="0"/>
    <n v="7200000"/>
    <x v="101"/>
    <x v="1"/>
    <n v="5800000"/>
    <n v="7300000"/>
    <x v="2"/>
    <x v="335"/>
    <n v="13500000"/>
    <x v="1"/>
    <n v="521429"/>
    <x v="0"/>
  </r>
  <r>
    <x v="3133"/>
    <x v="4"/>
    <x v="0"/>
    <x v="0"/>
    <x v="50"/>
    <x v="1"/>
    <x v="40"/>
    <x v="7"/>
    <n v="688"/>
    <n v="1500000"/>
    <n v="300000"/>
    <n v="1900000"/>
    <x v="66"/>
    <x v="0"/>
    <n v="1900000"/>
    <n v="2300000"/>
    <x v="3"/>
    <x v="280"/>
    <n v="4400000"/>
    <x v="3"/>
    <n v="143750"/>
    <x v="1"/>
  </r>
  <r>
    <x v="3134"/>
    <x v="2"/>
    <x v="1"/>
    <x v="0"/>
    <x v="69"/>
    <x v="3"/>
    <x v="203"/>
    <x v="5"/>
    <n v="422"/>
    <n v="4800000"/>
    <n v="0"/>
    <n v="3700000"/>
    <x v="86"/>
    <x v="0"/>
    <n v="3400000"/>
    <n v="5700000"/>
    <x v="1"/>
    <x v="444"/>
    <n v="10300000"/>
    <x v="1"/>
    <n v="2850000"/>
    <x v="0"/>
  </r>
  <r>
    <x v="3135"/>
    <x v="2"/>
    <x v="1"/>
    <x v="1"/>
    <x v="25"/>
    <x v="0"/>
    <x v="163"/>
    <x v="1"/>
    <n v="746"/>
    <n v="15000000"/>
    <n v="8400000"/>
    <n v="27000000"/>
    <x v="100"/>
    <x v="0"/>
    <n v="14500000"/>
    <n v="27000000"/>
    <x v="0"/>
    <x v="327"/>
    <n v="58800000"/>
    <x v="0"/>
    <n v="3375000"/>
    <x v="0"/>
  </r>
  <r>
    <x v="3136"/>
    <x v="2"/>
    <x v="0"/>
    <x v="0"/>
    <x v="41"/>
    <x v="0"/>
    <x v="131"/>
    <x v="2"/>
    <n v="317"/>
    <n v="17700000"/>
    <n v="14000000"/>
    <n v="27000000"/>
    <x v="89"/>
    <x v="1"/>
    <n v="8000000"/>
    <n v="17500000"/>
    <x v="1"/>
    <x v="133"/>
    <n v="66100000"/>
    <x v="0"/>
    <n v="875000"/>
    <x v="0"/>
  </r>
  <r>
    <x v="3137"/>
    <x v="0"/>
    <x v="1"/>
    <x v="1"/>
    <x v="11"/>
    <x v="0"/>
    <x v="193"/>
    <x v="9"/>
    <n v="701"/>
    <n v="8800000"/>
    <n v="12200000"/>
    <n v="13900000"/>
    <x v="37"/>
    <x v="0"/>
    <n v="12000000"/>
    <n v="20200000"/>
    <x v="0"/>
    <x v="431"/>
    <n v="41600000"/>
    <x v="0"/>
    <n v="3366667"/>
    <x v="0"/>
  </r>
  <r>
    <x v="3138"/>
    <x v="5"/>
    <x v="0"/>
    <x v="1"/>
    <x v="26"/>
    <x v="3"/>
    <x v="148"/>
    <x v="7"/>
    <n v="754"/>
    <n v="3900000"/>
    <n v="1500000"/>
    <n v="6400000"/>
    <x v="72"/>
    <x v="0"/>
    <n v="4200000"/>
    <n v="6000000"/>
    <x v="0"/>
    <x v="193"/>
    <n v="13500000"/>
    <x v="1"/>
    <n v="375000"/>
    <x v="0"/>
  </r>
  <r>
    <x v="3139"/>
    <x v="2"/>
    <x v="1"/>
    <x v="1"/>
    <x v="57"/>
    <x v="4"/>
    <x v="103"/>
    <x v="3"/>
    <n v="515"/>
    <n v="300000"/>
    <n v="200000"/>
    <n v="1000000"/>
    <x v="70"/>
    <x v="1"/>
    <n v="400000"/>
    <n v="600000"/>
    <x v="2"/>
    <x v="284"/>
    <n v="1800000"/>
    <x v="3"/>
    <n v="60000"/>
    <x v="3"/>
  </r>
  <r>
    <x v="3140"/>
    <x v="5"/>
    <x v="0"/>
    <x v="1"/>
    <x v="37"/>
    <x v="0"/>
    <x v="250"/>
    <x v="0"/>
    <n v="670"/>
    <n v="5200000"/>
    <n v="4700000"/>
    <n v="12200000"/>
    <x v="78"/>
    <x v="0"/>
    <n v="5000000"/>
    <n v="8800000"/>
    <x v="3"/>
    <x v="78"/>
    <n v="25900000"/>
    <x v="4"/>
    <n v="733333"/>
    <x v="0"/>
  </r>
  <r>
    <x v="3141"/>
    <x v="3"/>
    <x v="0"/>
    <x v="1"/>
    <x v="77"/>
    <x v="2"/>
    <x v="187"/>
    <x v="1"/>
    <n v="407"/>
    <n v="3800000"/>
    <n v="1300000"/>
    <n v="3500000"/>
    <x v="56"/>
    <x v="1"/>
    <n v="2900000"/>
    <n v="4000000"/>
    <x v="1"/>
    <x v="614"/>
    <n v="9900000"/>
    <x v="3"/>
    <n v="500000"/>
    <x v="0"/>
  </r>
  <r>
    <x v="3142"/>
    <x v="3"/>
    <x v="1"/>
    <x v="1"/>
    <x v="21"/>
    <x v="0"/>
    <x v="141"/>
    <x v="0"/>
    <n v="884"/>
    <n v="6100000"/>
    <n v="3700000"/>
    <n v="12300000"/>
    <x v="44"/>
    <x v="0"/>
    <n v="6800000"/>
    <n v="10900000"/>
    <x v="4"/>
    <x v="78"/>
    <n v="25200000"/>
    <x v="4"/>
    <n v="908333"/>
    <x v="0"/>
  </r>
  <r>
    <x v="3143"/>
    <x v="5"/>
    <x v="0"/>
    <x v="1"/>
    <x v="68"/>
    <x v="4"/>
    <x v="300"/>
    <x v="2"/>
    <n v="882"/>
    <n v="400000"/>
    <n v="100000"/>
    <n v="300000"/>
    <x v="116"/>
    <x v="0"/>
    <n v="400000"/>
    <n v="400000"/>
    <x v="4"/>
    <x v="561"/>
    <n v="1000000"/>
    <x v="3"/>
    <n v="20000"/>
    <x v="4"/>
  </r>
  <r>
    <x v="3144"/>
    <x v="0"/>
    <x v="1"/>
    <x v="1"/>
    <x v="79"/>
    <x v="0"/>
    <x v="46"/>
    <x v="9"/>
    <n v="595"/>
    <n v="5500000"/>
    <n v="14300000"/>
    <n v="27300000"/>
    <x v="36"/>
    <x v="0"/>
    <n v="18200000"/>
    <n v="24700000"/>
    <x v="2"/>
    <x v="630"/>
    <n v="55200000"/>
    <x v="0"/>
    <n v="4116667"/>
    <x v="0"/>
  </r>
  <r>
    <x v="3145"/>
    <x v="5"/>
    <x v="1"/>
    <x v="1"/>
    <x v="76"/>
    <x v="0"/>
    <x v="281"/>
    <x v="4"/>
    <n v="757"/>
    <n v="8200000"/>
    <n v="11600000"/>
    <n v="17800000"/>
    <x v="104"/>
    <x v="0"/>
    <n v="15100000"/>
    <n v="22900000"/>
    <x v="0"/>
    <x v="544"/>
    <n v="46500000"/>
    <x v="0"/>
    <n v="5725000"/>
    <x v="0"/>
  </r>
  <r>
    <x v="3146"/>
    <x v="3"/>
    <x v="0"/>
    <x v="1"/>
    <x v="33"/>
    <x v="0"/>
    <x v="113"/>
    <x v="4"/>
    <n v="386"/>
    <n v="8700000"/>
    <n v="4600000"/>
    <n v="10500000"/>
    <x v="7"/>
    <x v="1"/>
    <n v="2500000"/>
    <n v="8500000"/>
    <x v="1"/>
    <x v="182"/>
    <n v="28000000"/>
    <x v="4"/>
    <n v="2125000"/>
    <x v="0"/>
  </r>
  <r>
    <x v="3147"/>
    <x v="3"/>
    <x v="1"/>
    <x v="1"/>
    <x v="1"/>
    <x v="0"/>
    <x v="117"/>
    <x v="6"/>
    <n v="756"/>
    <n v="1700000"/>
    <n v="3000000"/>
    <n v="10800000"/>
    <x v="90"/>
    <x v="0"/>
    <n v="8100000"/>
    <n v="11100000"/>
    <x v="0"/>
    <x v="373"/>
    <n v="19600000"/>
    <x v="1"/>
    <n v="616667"/>
    <x v="0"/>
  </r>
  <r>
    <x v="3148"/>
    <x v="2"/>
    <x v="1"/>
    <x v="0"/>
    <x v="46"/>
    <x v="0"/>
    <x v="22"/>
    <x v="0"/>
    <n v="453"/>
    <n v="24000000"/>
    <n v="14600000"/>
    <n v="20400000"/>
    <x v="108"/>
    <x v="1"/>
    <n v="20000000"/>
    <n v="25700000"/>
    <x v="1"/>
    <x v="617"/>
    <n v="67300000"/>
    <x v="0"/>
    <n v="2141667"/>
    <x v="0"/>
  </r>
  <r>
    <x v="3149"/>
    <x v="2"/>
    <x v="1"/>
    <x v="0"/>
    <x v="82"/>
    <x v="0"/>
    <x v="327"/>
    <x v="1"/>
    <n v="316"/>
    <n v="1000000"/>
    <n v="800000"/>
    <n v="18300000"/>
    <x v="31"/>
    <x v="1"/>
    <n v="16200000"/>
    <n v="25200000"/>
    <x v="1"/>
    <x v="209"/>
    <n v="27600000"/>
    <x v="4"/>
    <n v="3150000"/>
    <x v="0"/>
  </r>
  <r>
    <x v="3150"/>
    <x v="2"/>
    <x v="0"/>
    <x v="0"/>
    <x v="90"/>
    <x v="0"/>
    <x v="36"/>
    <x v="9"/>
    <n v="703"/>
    <n v="700000"/>
    <n v="4000000"/>
    <n v="8200000"/>
    <x v="65"/>
    <x v="0"/>
    <n v="6400000"/>
    <n v="7700000"/>
    <x v="0"/>
    <x v="53"/>
    <n v="15000000"/>
    <x v="1"/>
    <n v="1283333"/>
    <x v="0"/>
  </r>
  <r>
    <x v="3151"/>
    <x v="2"/>
    <x v="0"/>
    <x v="0"/>
    <x v="32"/>
    <x v="2"/>
    <x v="100"/>
    <x v="1"/>
    <n v="753"/>
    <n v="2200000"/>
    <n v="2000000"/>
    <n v="3600000"/>
    <x v="55"/>
    <x v="0"/>
    <n v="1200000"/>
    <n v="3200000"/>
    <x v="0"/>
    <x v="62"/>
    <n v="9200000"/>
    <x v="3"/>
    <n v="400000"/>
    <x v="0"/>
  </r>
  <r>
    <x v="3152"/>
    <x v="1"/>
    <x v="1"/>
    <x v="0"/>
    <x v="84"/>
    <x v="0"/>
    <x v="201"/>
    <x v="5"/>
    <n v="621"/>
    <n v="7800000"/>
    <n v="7300000"/>
    <n v="23100000"/>
    <x v="96"/>
    <x v="0"/>
    <n v="14100000"/>
    <n v="23500000"/>
    <x v="3"/>
    <x v="104"/>
    <n v="45100000"/>
    <x v="0"/>
    <n v="11750000"/>
    <x v="0"/>
  </r>
  <r>
    <x v="3153"/>
    <x v="1"/>
    <x v="0"/>
    <x v="1"/>
    <x v="72"/>
    <x v="0"/>
    <x v="171"/>
    <x v="3"/>
    <n v="852"/>
    <n v="5000000"/>
    <n v="4700000"/>
    <n v="7400000"/>
    <x v="101"/>
    <x v="0"/>
    <n v="7600000"/>
    <n v="9100000"/>
    <x v="4"/>
    <x v="205"/>
    <n v="19600000"/>
    <x v="1"/>
    <n v="910000"/>
    <x v="0"/>
  </r>
  <r>
    <x v="3154"/>
    <x v="2"/>
    <x v="1"/>
    <x v="1"/>
    <x v="37"/>
    <x v="0"/>
    <x v="17"/>
    <x v="0"/>
    <n v="301"/>
    <n v="7800000"/>
    <n v="2800000"/>
    <n v="14900000"/>
    <x v="4"/>
    <x v="1"/>
    <n v="4400000"/>
    <n v="9400000"/>
    <x v="1"/>
    <x v="562"/>
    <n v="29300000"/>
    <x v="4"/>
    <n v="783333"/>
    <x v="0"/>
  </r>
  <r>
    <x v="3155"/>
    <x v="2"/>
    <x v="1"/>
    <x v="1"/>
    <x v="85"/>
    <x v="0"/>
    <x v="170"/>
    <x v="3"/>
    <n v="359"/>
    <n v="6800000"/>
    <n v="6100000"/>
    <n v="21900000"/>
    <x v="52"/>
    <x v="1"/>
    <n v="25100000"/>
    <n v="29300000"/>
    <x v="1"/>
    <x v="394"/>
    <n v="42500000"/>
    <x v="0"/>
    <n v="2930000"/>
    <x v="0"/>
  </r>
  <r>
    <x v="3156"/>
    <x v="5"/>
    <x v="1"/>
    <x v="0"/>
    <x v="86"/>
    <x v="0"/>
    <x v="196"/>
    <x v="7"/>
    <n v="534"/>
    <n v="8800000"/>
    <n v="2600000"/>
    <n v="6500000"/>
    <x v="72"/>
    <x v="1"/>
    <n v="4800000"/>
    <n v="6600000"/>
    <x v="2"/>
    <x v="353"/>
    <n v="21100000"/>
    <x v="4"/>
    <n v="412500"/>
    <x v="0"/>
  </r>
  <r>
    <x v="3157"/>
    <x v="1"/>
    <x v="1"/>
    <x v="1"/>
    <x v="73"/>
    <x v="0"/>
    <x v="176"/>
    <x v="3"/>
    <n v="704"/>
    <n v="25400000"/>
    <n v="10000000"/>
    <n v="30800000"/>
    <x v="105"/>
    <x v="0"/>
    <n v="9700000"/>
    <n v="20000000"/>
    <x v="0"/>
    <x v="654"/>
    <n v="74800000"/>
    <x v="0"/>
    <n v="2000000"/>
    <x v="0"/>
  </r>
  <r>
    <x v="3158"/>
    <x v="2"/>
    <x v="1"/>
    <x v="1"/>
    <x v="37"/>
    <x v="0"/>
    <x v="331"/>
    <x v="7"/>
    <n v="662"/>
    <n v="4800000"/>
    <n v="400000"/>
    <n v="12400000"/>
    <x v="111"/>
    <x v="0"/>
    <n v="8400000"/>
    <n v="13700000"/>
    <x v="3"/>
    <x v="24"/>
    <n v="21400000"/>
    <x v="4"/>
    <n v="856250"/>
    <x v="0"/>
  </r>
  <r>
    <x v="3159"/>
    <x v="2"/>
    <x v="0"/>
    <x v="0"/>
    <x v="25"/>
    <x v="0"/>
    <x v="365"/>
    <x v="6"/>
    <n v="599"/>
    <n v="20600000"/>
    <n v="14100000"/>
    <n v="20500000"/>
    <x v="18"/>
    <x v="0"/>
    <n v="22600000"/>
    <n v="31100000"/>
    <x v="2"/>
    <x v="597"/>
    <n v="63600000"/>
    <x v="0"/>
    <n v="1727778"/>
    <x v="0"/>
  </r>
  <r>
    <x v="3160"/>
    <x v="5"/>
    <x v="0"/>
    <x v="0"/>
    <x v="27"/>
    <x v="3"/>
    <x v="235"/>
    <x v="4"/>
    <n v="319"/>
    <n v="4200000"/>
    <n v="2200000"/>
    <n v="4200000"/>
    <x v="9"/>
    <x v="0"/>
    <n v="3800000"/>
    <n v="5400000"/>
    <x v="1"/>
    <x v="139"/>
    <n v="12200000"/>
    <x v="1"/>
    <n v="1350000"/>
    <x v="0"/>
  </r>
  <r>
    <x v="3161"/>
    <x v="0"/>
    <x v="1"/>
    <x v="0"/>
    <x v="31"/>
    <x v="0"/>
    <x v="20"/>
    <x v="7"/>
    <n v="549"/>
    <n v="18600000"/>
    <n v="13300000"/>
    <n v="24100000"/>
    <x v="121"/>
    <x v="1"/>
    <n v="12500000"/>
    <n v="19400000"/>
    <x v="2"/>
    <x v="471"/>
    <n v="63800000"/>
    <x v="0"/>
    <n v="1212500"/>
    <x v="0"/>
  </r>
  <r>
    <x v="3162"/>
    <x v="5"/>
    <x v="0"/>
    <x v="1"/>
    <x v="59"/>
    <x v="0"/>
    <x v="206"/>
    <x v="0"/>
    <n v="443"/>
    <n v="14100000"/>
    <n v="2700000"/>
    <n v="23200000"/>
    <x v="54"/>
    <x v="1"/>
    <n v="15400000"/>
    <n v="21000000"/>
    <x v="1"/>
    <x v="647"/>
    <n v="49400000"/>
    <x v="0"/>
    <n v="1750000"/>
    <x v="0"/>
  </r>
  <r>
    <x v="3163"/>
    <x v="2"/>
    <x v="1"/>
    <x v="1"/>
    <x v="52"/>
    <x v="0"/>
    <x v="242"/>
    <x v="3"/>
    <n v="550"/>
    <n v="22200000"/>
    <n v="15900000"/>
    <n v="36800000"/>
    <x v="99"/>
    <x v="0"/>
    <n v="20100000"/>
    <n v="26700000"/>
    <x v="2"/>
    <x v="655"/>
    <n v="84800000"/>
    <x v="0"/>
    <n v="2670000"/>
    <x v="0"/>
  </r>
  <r>
    <x v="3164"/>
    <x v="4"/>
    <x v="1"/>
    <x v="0"/>
    <x v="22"/>
    <x v="0"/>
    <x v="79"/>
    <x v="6"/>
    <n v="393"/>
    <n v="-100000"/>
    <n v="200000"/>
    <n v="7600000"/>
    <x v="90"/>
    <x v="1"/>
    <n v="5000000"/>
    <n v="8000000"/>
    <x v="1"/>
    <x v="257"/>
    <n v="10100000"/>
    <x v="1"/>
    <n v="444444"/>
    <x v="0"/>
  </r>
  <r>
    <x v="3165"/>
    <x v="0"/>
    <x v="0"/>
    <x v="1"/>
    <x v="82"/>
    <x v="0"/>
    <x v="125"/>
    <x v="1"/>
    <n v="488"/>
    <n v="19800000"/>
    <n v="0"/>
    <n v="28500000"/>
    <x v="118"/>
    <x v="1"/>
    <n v="8400000"/>
    <n v="15100000"/>
    <x v="1"/>
    <x v="13"/>
    <n v="55800000"/>
    <x v="0"/>
    <n v="1887500"/>
    <x v="0"/>
  </r>
  <r>
    <x v="3166"/>
    <x v="3"/>
    <x v="0"/>
    <x v="0"/>
    <x v="44"/>
    <x v="0"/>
    <x v="190"/>
    <x v="7"/>
    <n v="845"/>
    <n v="6000000"/>
    <n v="1500000"/>
    <n v="9200000"/>
    <x v="20"/>
    <x v="0"/>
    <n v="9200000"/>
    <n v="11800000"/>
    <x v="4"/>
    <x v="379"/>
    <n v="20000000"/>
    <x v="4"/>
    <n v="737500"/>
    <x v="0"/>
  </r>
  <r>
    <x v="3167"/>
    <x v="0"/>
    <x v="0"/>
    <x v="0"/>
    <x v="34"/>
    <x v="0"/>
    <x v="256"/>
    <x v="5"/>
    <n v="382"/>
    <n v="12500000"/>
    <n v="1000000"/>
    <n v="15200000"/>
    <x v="74"/>
    <x v="0"/>
    <n v="10900000"/>
    <n v="19000000"/>
    <x v="1"/>
    <x v="590"/>
    <n v="34200000"/>
    <x v="2"/>
    <n v="9500000"/>
    <x v="0"/>
  </r>
  <r>
    <x v="3168"/>
    <x v="3"/>
    <x v="1"/>
    <x v="0"/>
    <x v="22"/>
    <x v="0"/>
    <x v="57"/>
    <x v="0"/>
    <n v="357"/>
    <n v="2600000"/>
    <n v="2900000"/>
    <n v="6100000"/>
    <x v="65"/>
    <x v="1"/>
    <n v="6200000"/>
    <n v="7500000"/>
    <x v="1"/>
    <x v="81"/>
    <n v="14000000"/>
    <x v="1"/>
    <n v="625000"/>
    <x v="0"/>
  </r>
  <r>
    <x v="3169"/>
    <x v="5"/>
    <x v="1"/>
    <x v="1"/>
    <x v="6"/>
    <x v="0"/>
    <x v="239"/>
    <x v="7"/>
    <n v="815"/>
    <n v="8000000"/>
    <n v="13400000"/>
    <n v="23600000"/>
    <x v="15"/>
    <x v="0"/>
    <n v="21600000"/>
    <n v="27500000"/>
    <x v="4"/>
    <x v="475"/>
    <n v="53700000"/>
    <x v="0"/>
    <n v="1718750"/>
    <x v="0"/>
  </r>
  <r>
    <x v="3170"/>
    <x v="5"/>
    <x v="1"/>
    <x v="0"/>
    <x v="0"/>
    <x v="0"/>
    <x v="292"/>
    <x v="7"/>
    <n v="368"/>
    <n v="18500000"/>
    <n v="16600000"/>
    <n v="29900000"/>
    <x v="79"/>
    <x v="1"/>
    <n v="17600000"/>
    <n v="26000000"/>
    <x v="1"/>
    <x v="656"/>
    <n v="74600000"/>
    <x v="0"/>
    <n v="1625000"/>
    <x v="0"/>
  </r>
  <r>
    <x v="3171"/>
    <x v="1"/>
    <x v="0"/>
    <x v="0"/>
    <x v="25"/>
    <x v="0"/>
    <x v="144"/>
    <x v="7"/>
    <n v="674"/>
    <n v="500000"/>
    <n v="12200000"/>
    <n v="27400000"/>
    <x v="134"/>
    <x v="0"/>
    <n v="9100000"/>
    <n v="19800000"/>
    <x v="3"/>
    <x v="149"/>
    <n v="48500000"/>
    <x v="0"/>
    <n v="1237500"/>
    <x v="0"/>
  </r>
  <r>
    <x v="3172"/>
    <x v="3"/>
    <x v="1"/>
    <x v="0"/>
    <x v="80"/>
    <x v="0"/>
    <x v="257"/>
    <x v="3"/>
    <n v="335"/>
    <n v="5800000"/>
    <n v="15300000"/>
    <n v="35400000"/>
    <x v="134"/>
    <x v="1"/>
    <n v="13200000"/>
    <n v="23900000"/>
    <x v="1"/>
    <x v="608"/>
    <n v="65700000"/>
    <x v="0"/>
    <n v="2390000"/>
    <x v="0"/>
  </r>
  <r>
    <x v="3173"/>
    <x v="0"/>
    <x v="0"/>
    <x v="1"/>
    <x v="70"/>
    <x v="0"/>
    <x v="207"/>
    <x v="5"/>
    <n v="355"/>
    <n v="6300000"/>
    <n v="6900000"/>
    <n v="14800000"/>
    <x v="36"/>
    <x v="1"/>
    <n v="6100000"/>
    <n v="12600000"/>
    <x v="1"/>
    <x v="157"/>
    <n v="32600000"/>
    <x v="2"/>
    <n v="6300000"/>
    <x v="0"/>
  </r>
  <r>
    <x v="3174"/>
    <x v="3"/>
    <x v="1"/>
    <x v="0"/>
    <x v="94"/>
    <x v="0"/>
    <x v="131"/>
    <x v="9"/>
    <n v="510"/>
    <n v="9100000"/>
    <n v="3500000"/>
    <n v="15700000"/>
    <x v="73"/>
    <x v="1"/>
    <n v="7700000"/>
    <n v="17500000"/>
    <x v="2"/>
    <x v="459"/>
    <n v="35900000"/>
    <x v="2"/>
    <n v="2916667"/>
    <x v="0"/>
  </r>
  <r>
    <x v="3175"/>
    <x v="4"/>
    <x v="0"/>
    <x v="0"/>
    <x v="42"/>
    <x v="0"/>
    <x v="276"/>
    <x v="4"/>
    <n v="698"/>
    <n v="6700000"/>
    <n v="4300000"/>
    <n v="28600000"/>
    <x v="0"/>
    <x v="0"/>
    <n v="9800000"/>
    <n v="17800000"/>
    <x v="3"/>
    <x v="595"/>
    <n v="48100000"/>
    <x v="0"/>
    <n v="4450000"/>
    <x v="0"/>
  </r>
  <r>
    <x v="3176"/>
    <x v="4"/>
    <x v="1"/>
    <x v="1"/>
    <x v="21"/>
    <x v="0"/>
    <x v="76"/>
    <x v="6"/>
    <n v="408"/>
    <n v="2900000"/>
    <n v="3800000"/>
    <n v="10800000"/>
    <x v="10"/>
    <x v="1"/>
    <n v="5100000"/>
    <n v="8200000"/>
    <x v="1"/>
    <x v="178"/>
    <n v="20600000"/>
    <x v="4"/>
    <n v="455556"/>
    <x v="0"/>
  </r>
  <r>
    <x v="3177"/>
    <x v="2"/>
    <x v="0"/>
    <x v="1"/>
    <x v="20"/>
    <x v="0"/>
    <x v="269"/>
    <x v="6"/>
    <n v="401"/>
    <n v="5700000"/>
    <n v="4100000"/>
    <n v="16400000"/>
    <x v="61"/>
    <x v="1"/>
    <n v="9500000"/>
    <n v="13100000"/>
    <x v="1"/>
    <x v="385"/>
    <n v="31100000"/>
    <x v="2"/>
    <n v="727778"/>
    <x v="0"/>
  </r>
  <r>
    <x v="3178"/>
    <x v="3"/>
    <x v="1"/>
    <x v="1"/>
    <x v="18"/>
    <x v="0"/>
    <x v="21"/>
    <x v="8"/>
    <n v="418"/>
    <n v="3900000"/>
    <n v="10400000"/>
    <n v="15100000"/>
    <x v="60"/>
    <x v="1"/>
    <n v="7200000"/>
    <n v="14000000"/>
    <x v="1"/>
    <x v="375"/>
    <n v="35200000"/>
    <x v="2"/>
    <n v="1000000"/>
    <x v="0"/>
  </r>
  <r>
    <x v="3179"/>
    <x v="1"/>
    <x v="1"/>
    <x v="0"/>
    <x v="7"/>
    <x v="0"/>
    <x v="337"/>
    <x v="4"/>
    <n v="697"/>
    <n v="3000000"/>
    <n v="6800000"/>
    <n v="20000000"/>
    <x v="50"/>
    <x v="0"/>
    <n v="15800000"/>
    <n v="21300000"/>
    <x v="3"/>
    <x v="251"/>
    <n v="35500000"/>
    <x v="2"/>
    <n v="5325000"/>
    <x v="0"/>
  </r>
  <r>
    <x v="3180"/>
    <x v="4"/>
    <x v="0"/>
    <x v="0"/>
    <x v="86"/>
    <x v="0"/>
    <x v="1"/>
    <x v="8"/>
    <n v="683"/>
    <n v="-100000"/>
    <n v="1100000"/>
    <n v="7500000"/>
    <x v="30"/>
    <x v="1"/>
    <n v="9300000"/>
    <n v="12200000"/>
    <x v="3"/>
    <x v="444"/>
    <n v="11700000"/>
    <x v="1"/>
    <n v="871429"/>
    <x v="0"/>
  </r>
  <r>
    <x v="3181"/>
    <x v="4"/>
    <x v="1"/>
    <x v="1"/>
    <x v="28"/>
    <x v="0"/>
    <x v="13"/>
    <x v="7"/>
    <n v="763"/>
    <n v="14900000"/>
    <n v="8800000"/>
    <n v="17600000"/>
    <x v="124"/>
    <x v="0"/>
    <n v="22600000"/>
    <n v="31500000"/>
    <x v="0"/>
    <x v="367"/>
    <n v="49300000"/>
    <x v="0"/>
    <n v="1968750"/>
    <x v="0"/>
  </r>
  <r>
    <x v="3182"/>
    <x v="4"/>
    <x v="1"/>
    <x v="0"/>
    <x v="12"/>
    <x v="0"/>
    <x v="240"/>
    <x v="9"/>
    <n v="336"/>
    <n v="1600000"/>
    <n v="4000000"/>
    <n v="15500000"/>
    <x v="22"/>
    <x v="1"/>
    <n v="8900000"/>
    <n v="11400000"/>
    <x v="1"/>
    <x v="315"/>
    <n v="26100000"/>
    <x v="4"/>
    <n v="1900000"/>
    <x v="0"/>
  </r>
  <r>
    <x v="3183"/>
    <x v="0"/>
    <x v="1"/>
    <x v="1"/>
    <x v="10"/>
    <x v="0"/>
    <x v="293"/>
    <x v="3"/>
    <n v="693"/>
    <n v="7500000"/>
    <n v="1900000"/>
    <n v="9700000"/>
    <x v="6"/>
    <x v="0"/>
    <n v="4000000"/>
    <n v="8300000"/>
    <x v="3"/>
    <x v="188"/>
    <n v="22000000"/>
    <x v="4"/>
    <n v="830000"/>
    <x v="0"/>
  </r>
  <r>
    <x v="3184"/>
    <x v="0"/>
    <x v="1"/>
    <x v="0"/>
    <x v="83"/>
    <x v="0"/>
    <x v="257"/>
    <x v="6"/>
    <n v="745"/>
    <n v="14800000"/>
    <n v="4000000"/>
    <n v="16300000"/>
    <x v="67"/>
    <x v="0"/>
    <n v="16900000"/>
    <n v="23900000"/>
    <x v="0"/>
    <x v="398"/>
    <n v="41500000"/>
    <x v="0"/>
    <n v="1327778"/>
    <x v="0"/>
  </r>
  <r>
    <x v="3185"/>
    <x v="3"/>
    <x v="0"/>
    <x v="0"/>
    <x v="17"/>
    <x v="0"/>
    <x v="168"/>
    <x v="6"/>
    <n v="629"/>
    <n v="300000"/>
    <n v="3900000"/>
    <n v="23100000"/>
    <x v="0"/>
    <x v="0"/>
    <n v="14500000"/>
    <n v="22500000"/>
    <x v="3"/>
    <x v="378"/>
    <n v="33600000"/>
    <x v="2"/>
    <n v="1250000"/>
    <x v="0"/>
  </r>
  <r>
    <x v="3186"/>
    <x v="1"/>
    <x v="1"/>
    <x v="0"/>
    <x v="88"/>
    <x v="0"/>
    <x v="143"/>
    <x v="7"/>
    <n v="581"/>
    <n v="2200000"/>
    <n v="8100000"/>
    <n v="14900000"/>
    <x v="26"/>
    <x v="0"/>
    <n v="17500000"/>
    <n v="23300000"/>
    <x v="2"/>
    <x v="252"/>
    <n v="31100000"/>
    <x v="2"/>
    <n v="1456250"/>
    <x v="0"/>
  </r>
  <r>
    <x v="3187"/>
    <x v="5"/>
    <x v="0"/>
    <x v="0"/>
    <x v="79"/>
    <x v="0"/>
    <x v="324"/>
    <x v="4"/>
    <n v="672"/>
    <n v="8200000"/>
    <n v="5100000"/>
    <n v="21100000"/>
    <x v="17"/>
    <x v="0"/>
    <n v="24200000"/>
    <n v="29600000"/>
    <x v="3"/>
    <x v="220"/>
    <n v="42500000"/>
    <x v="0"/>
    <n v="7400000"/>
    <x v="0"/>
  </r>
  <r>
    <x v="3188"/>
    <x v="3"/>
    <x v="0"/>
    <x v="1"/>
    <x v="64"/>
    <x v="0"/>
    <x v="277"/>
    <x v="4"/>
    <n v="700"/>
    <n v="16900000"/>
    <n v="2900000"/>
    <n v="15600000"/>
    <x v="84"/>
    <x v="0"/>
    <n v="15600000"/>
    <n v="20100000"/>
    <x v="0"/>
    <x v="480"/>
    <n v="42500000"/>
    <x v="0"/>
    <n v="5025000"/>
    <x v="0"/>
  </r>
  <r>
    <x v="3189"/>
    <x v="5"/>
    <x v="1"/>
    <x v="0"/>
    <x v="32"/>
    <x v="2"/>
    <x v="346"/>
    <x v="8"/>
    <n v="787"/>
    <n v="1600000"/>
    <n v="1200000"/>
    <n v="4200000"/>
    <x v="33"/>
    <x v="0"/>
    <n v="3600000"/>
    <n v="4400000"/>
    <x v="0"/>
    <x v="593"/>
    <n v="8400000"/>
    <x v="3"/>
    <n v="314286"/>
    <x v="0"/>
  </r>
  <r>
    <x v="3190"/>
    <x v="2"/>
    <x v="0"/>
    <x v="1"/>
    <x v="93"/>
    <x v="0"/>
    <x v="79"/>
    <x v="1"/>
    <n v="300"/>
    <n v="4200000"/>
    <n v="3800000"/>
    <n v="7300000"/>
    <x v="81"/>
    <x v="1"/>
    <n v="6800000"/>
    <n v="8000000"/>
    <x v="1"/>
    <x v="532"/>
    <n v="17600000"/>
    <x v="1"/>
    <n v="1000000"/>
    <x v="0"/>
  </r>
  <r>
    <x v="3191"/>
    <x v="5"/>
    <x v="0"/>
    <x v="0"/>
    <x v="41"/>
    <x v="0"/>
    <x v="330"/>
    <x v="4"/>
    <n v="655"/>
    <n v="22000000"/>
    <n v="12900000"/>
    <n v="25300000"/>
    <x v="6"/>
    <x v="0"/>
    <n v="11800000"/>
    <n v="16100000"/>
    <x v="3"/>
    <x v="602"/>
    <n v="67600000"/>
    <x v="0"/>
    <n v="4025000"/>
    <x v="0"/>
  </r>
  <r>
    <x v="3192"/>
    <x v="1"/>
    <x v="0"/>
    <x v="1"/>
    <x v="48"/>
    <x v="0"/>
    <x v="136"/>
    <x v="0"/>
    <n v="572"/>
    <n v="4200000"/>
    <n v="2500000"/>
    <n v="18000000"/>
    <x v="29"/>
    <x v="0"/>
    <n v="6200000"/>
    <n v="13300000"/>
    <x v="2"/>
    <x v="240"/>
    <n v="30000000"/>
    <x v="2"/>
    <n v="1108333"/>
    <x v="0"/>
  </r>
  <r>
    <x v="3193"/>
    <x v="3"/>
    <x v="0"/>
    <x v="1"/>
    <x v="85"/>
    <x v="0"/>
    <x v="149"/>
    <x v="5"/>
    <n v="663"/>
    <n v="1100000"/>
    <n v="14800000"/>
    <n v="15800000"/>
    <x v="115"/>
    <x v="0"/>
    <n v="12500000"/>
    <n v="16400000"/>
    <x v="3"/>
    <x v="380"/>
    <n v="39400000"/>
    <x v="2"/>
    <n v="8200000"/>
    <x v="0"/>
  </r>
  <r>
    <x v="3194"/>
    <x v="1"/>
    <x v="1"/>
    <x v="0"/>
    <x v="12"/>
    <x v="0"/>
    <x v="15"/>
    <x v="7"/>
    <n v="726"/>
    <n v="1600000"/>
    <n v="1100000"/>
    <n v="15700000"/>
    <x v="45"/>
    <x v="0"/>
    <n v="5900000"/>
    <n v="10700000"/>
    <x v="0"/>
    <x v="536"/>
    <n v="23400000"/>
    <x v="4"/>
    <n v="668750"/>
    <x v="0"/>
  </r>
  <r>
    <x v="3195"/>
    <x v="3"/>
    <x v="1"/>
    <x v="1"/>
    <x v="95"/>
    <x v="0"/>
    <x v="58"/>
    <x v="0"/>
    <n v="680"/>
    <n v="11400000"/>
    <n v="5300000"/>
    <n v="13800000"/>
    <x v="68"/>
    <x v="0"/>
    <n v="5000000"/>
    <n v="12300000"/>
    <x v="3"/>
    <x v="60"/>
    <n v="36500000"/>
    <x v="2"/>
    <n v="1025000"/>
    <x v="0"/>
  </r>
  <r>
    <x v="3196"/>
    <x v="1"/>
    <x v="0"/>
    <x v="0"/>
    <x v="32"/>
    <x v="2"/>
    <x v="226"/>
    <x v="5"/>
    <n v="685"/>
    <n v="3400000"/>
    <n v="800000"/>
    <n v="5400000"/>
    <x v="65"/>
    <x v="0"/>
    <n v="1400000"/>
    <n v="2700000"/>
    <x v="3"/>
    <x v="241"/>
    <n v="11000000"/>
    <x v="1"/>
    <n v="1350000"/>
    <x v="0"/>
  </r>
  <r>
    <x v="3197"/>
    <x v="3"/>
    <x v="1"/>
    <x v="1"/>
    <x v="59"/>
    <x v="0"/>
    <x v="139"/>
    <x v="9"/>
    <n v="762"/>
    <n v="12400000"/>
    <n v="10200000"/>
    <n v="22300000"/>
    <x v="99"/>
    <x v="0"/>
    <n v="16500000"/>
    <n v="23100000"/>
    <x v="0"/>
    <x v="2"/>
    <n v="54300000"/>
    <x v="0"/>
    <n v="3850000"/>
    <x v="0"/>
  </r>
  <r>
    <x v="3198"/>
    <x v="2"/>
    <x v="1"/>
    <x v="0"/>
    <x v="75"/>
    <x v="0"/>
    <x v="209"/>
    <x v="6"/>
    <n v="768"/>
    <n v="9200000"/>
    <n v="5500000"/>
    <n v="11700000"/>
    <x v="78"/>
    <x v="0"/>
    <n v="13400000"/>
    <n v="17200000"/>
    <x v="0"/>
    <x v="94"/>
    <n v="31600000"/>
    <x v="2"/>
    <n v="955556"/>
    <x v="0"/>
  </r>
  <r>
    <x v="3199"/>
    <x v="1"/>
    <x v="0"/>
    <x v="0"/>
    <x v="21"/>
    <x v="0"/>
    <x v="117"/>
    <x v="1"/>
    <n v="504"/>
    <n v="3500000"/>
    <n v="4600000"/>
    <n v="11400000"/>
    <x v="72"/>
    <x v="1"/>
    <n v="9300000"/>
    <n v="11100000"/>
    <x v="2"/>
    <x v="244"/>
    <n v="22600000"/>
    <x v="4"/>
    <n v="1387500"/>
    <x v="0"/>
  </r>
  <r>
    <x v="3200"/>
    <x v="2"/>
    <x v="1"/>
    <x v="1"/>
    <x v="25"/>
    <x v="0"/>
    <x v="44"/>
    <x v="0"/>
    <n v="796"/>
    <n v="22900000"/>
    <n v="10500000"/>
    <n v="17600000"/>
    <x v="94"/>
    <x v="0"/>
    <n v="9300000"/>
    <n v="20500000"/>
    <x v="0"/>
    <x v="482"/>
    <n v="59400000"/>
    <x v="0"/>
    <n v="1708333"/>
    <x v="0"/>
  </r>
  <r>
    <x v="3201"/>
    <x v="1"/>
    <x v="1"/>
    <x v="0"/>
    <x v="97"/>
    <x v="2"/>
    <x v="145"/>
    <x v="6"/>
    <n v="348"/>
    <n v="400000"/>
    <n v="1200000"/>
    <n v="2900000"/>
    <x v="8"/>
    <x v="1"/>
    <n v="2300000"/>
    <n v="2900000"/>
    <x v="1"/>
    <x v="484"/>
    <n v="5700000"/>
    <x v="3"/>
    <n v="161111"/>
    <x v="2"/>
  </r>
  <r>
    <x v="3202"/>
    <x v="3"/>
    <x v="1"/>
    <x v="1"/>
    <x v="5"/>
    <x v="0"/>
    <x v="269"/>
    <x v="9"/>
    <n v="717"/>
    <n v="8300000"/>
    <n v="8900000"/>
    <n v="18300000"/>
    <x v="48"/>
    <x v="0"/>
    <n v="10300000"/>
    <n v="13100000"/>
    <x v="0"/>
    <x v="530"/>
    <n v="40300000"/>
    <x v="0"/>
    <n v="2183333"/>
    <x v="0"/>
  </r>
  <r>
    <x v="3203"/>
    <x v="3"/>
    <x v="1"/>
    <x v="1"/>
    <x v="80"/>
    <x v="0"/>
    <x v="313"/>
    <x v="4"/>
    <n v="565"/>
    <n v="500000"/>
    <n v="13900000"/>
    <n v="23600000"/>
    <x v="120"/>
    <x v="0"/>
    <n v="21900000"/>
    <n v="34200000"/>
    <x v="2"/>
    <x v="181"/>
    <n v="47200000"/>
    <x v="0"/>
    <n v="8550000"/>
    <x v="0"/>
  </r>
  <r>
    <x v="3204"/>
    <x v="0"/>
    <x v="1"/>
    <x v="0"/>
    <x v="48"/>
    <x v="0"/>
    <x v="141"/>
    <x v="9"/>
    <n v="647"/>
    <n v="14600000"/>
    <n v="3500000"/>
    <n v="18700000"/>
    <x v="80"/>
    <x v="0"/>
    <n v="7700000"/>
    <n v="10900000"/>
    <x v="3"/>
    <x v="279"/>
    <n v="42100000"/>
    <x v="0"/>
    <n v="1816667"/>
    <x v="0"/>
  </r>
  <r>
    <x v="3205"/>
    <x v="2"/>
    <x v="0"/>
    <x v="0"/>
    <x v="14"/>
    <x v="0"/>
    <x v="141"/>
    <x v="5"/>
    <n v="626"/>
    <n v="9200000"/>
    <n v="2300000"/>
    <n v="14600000"/>
    <x v="32"/>
    <x v="0"/>
    <n v="5700000"/>
    <n v="10900000"/>
    <x v="3"/>
    <x v="189"/>
    <n v="30800000"/>
    <x v="2"/>
    <n v="5450000"/>
    <x v="0"/>
  </r>
  <r>
    <x v="3206"/>
    <x v="1"/>
    <x v="1"/>
    <x v="0"/>
    <x v="19"/>
    <x v="0"/>
    <x v="46"/>
    <x v="9"/>
    <n v="554"/>
    <n v="2700000"/>
    <n v="1100000"/>
    <n v="22700000"/>
    <x v="77"/>
    <x v="0"/>
    <n v="15100000"/>
    <n v="24700000"/>
    <x v="2"/>
    <x v="414"/>
    <n v="33000000"/>
    <x v="2"/>
    <n v="4116667"/>
    <x v="0"/>
  </r>
  <r>
    <x v="3207"/>
    <x v="4"/>
    <x v="0"/>
    <x v="1"/>
    <x v="86"/>
    <x v="0"/>
    <x v="280"/>
    <x v="2"/>
    <n v="864"/>
    <n v="8700000"/>
    <n v="5000000"/>
    <n v="12100000"/>
    <x v="44"/>
    <x v="0"/>
    <n v="7400000"/>
    <n v="11500000"/>
    <x v="4"/>
    <x v="264"/>
    <n v="29000000"/>
    <x v="4"/>
    <n v="575000"/>
    <x v="0"/>
  </r>
  <r>
    <x v="3208"/>
    <x v="4"/>
    <x v="0"/>
    <x v="0"/>
    <x v="70"/>
    <x v="0"/>
    <x v="216"/>
    <x v="9"/>
    <n v="406"/>
    <n v="10800000"/>
    <n v="200000"/>
    <n v="14000000"/>
    <x v="60"/>
    <x v="1"/>
    <n v="5700000"/>
    <n v="12500000"/>
    <x v="1"/>
    <x v="495"/>
    <n v="29600000"/>
    <x v="4"/>
    <n v="2083333"/>
    <x v="0"/>
  </r>
  <r>
    <x v="3209"/>
    <x v="3"/>
    <x v="0"/>
    <x v="0"/>
    <x v="50"/>
    <x v="1"/>
    <x v="189"/>
    <x v="3"/>
    <n v="650"/>
    <n v="1300000"/>
    <n v="100000"/>
    <n v="1500000"/>
    <x v="19"/>
    <x v="0"/>
    <n v="1500000"/>
    <n v="1800000"/>
    <x v="3"/>
    <x v="581"/>
    <n v="3600000"/>
    <x v="3"/>
    <n v="180000"/>
    <x v="2"/>
  </r>
  <r>
    <x v="3210"/>
    <x v="3"/>
    <x v="1"/>
    <x v="1"/>
    <x v="94"/>
    <x v="0"/>
    <x v="303"/>
    <x v="1"/>
    <n v="534"/>
    <n v="8900000"/>
    <n v="10300000"/>
    <n v="24900000"/>
    <x v="83"/>
    <x v="1"/>
    <n v="8200000"/>
    <n v="16500000"/>
    <x v="2"/>
    <x v="447"/>
    <n v="51700000"/>
    <x v="0"/>
    <n v="2062500"/>
    <x v="0"/>
  </r>
  <r>
    <x v="3211"/>
    <x v="4"/>
    <x v="0"/>
    <x v="0"/>
    <x v="97"/>
    <x v="2"/>
    <x v="105"/>
    <x v="1"/>
    <n v="872"/>
    <n v="1600000"/>
    <n v="2100000"/>
    <n v="2700000"/>
    <x v="27"/>
    <x v="0"/>
    <n v="1700000"/>
    <n v="2600000"/>
    <x v="4"/>
    <x v="567"/>
    <n v="7600000"/>
    <x v="3"/>
    <n v="325000"/>
    <x v="0"/>
  </r>
  <r>
    <x v="3212"/>
    <x v="0"/>
    <x v="0"/>
    <x v="0"/>
    <x v="38"/>
    <x v="0"/>
    <x v="303"/>
    <x v="0"/>
    <n v="845"/>
    <n v="12100000"/>
    <n v="9000000"/>
    <n v="11400000"/>
    <x v="108"/>
    <x v="0"/>
    <n v="10800000"/>
    <n v="16500000"/>
    <x v="4"/>
    <x v="599"/>
    <n v="37600000"/>
    <x v="2"/>
    <n v="1375000"/>
    <x v="0"/>
  </r>
  <r>
    <x v="3213"/>
    <x v="5"/>
    <x v="1"/>
    <x v="1"/>
    <x v="39"/>
    <x v="0"/>
    <x v="309"/>
    <x v="8"/>
    <n v="792"/>
    <n v="400000"/>
    <n v="400000"/>
    <n v="10200000"/>
    <x v="93"/>
    <x v="1"/>
    <n v="12300000"/>
    <n v="16300000"/>
    <x v="0"/>
    <x v="547"/>
    <n v="15300000"/>
    <x v="1"/>
    <n v="1164286"/>
    <x v="0"/>
  </r>
  <r>
    <x v="3214"/>
    <x v="4"/>
    <x v="0"/>
    <x v="0"/>
    <x v="57"/>
    <x v="4"/>
    <x v="106"/>
    <x v="6"/>
    <n v="544"/>
    <n v="700000"/>
    <n v="100000"/>
    <n v="800000"/>
    <x v="69"/>
    <x v="1"/>
    <n v="1100000"/>
    <n v="1200000"/>
    <x v="2"/>
    <x v="455"/>
    <n v="1900000"/>
    <x v="3"/>
    <n v="66667"/>
    <x v="3"/>
  </r>
  <r>
    <x v="3215"/>
    <x v="0"/>
    <x v="0"/>
    <x v="1"/>
    <x v="74"/>
    <x v="0"/>
    <x v="315"/>
    <x v="3"/>
    <n v="552"/>
    <n v="3700000"/>
    <n v="1600000"/>
    <n v="15600000"/>
    <x v="41"/>
    <x v="0"/>
    <n v="9600000"/>
    <n v="13000000"/>
    <x v="2"/>
    <x v="419"/>
    <n v="24900000"/>
    <x v="4"/>
    <n v="1300000"/>
    <x v="0"/>
  </r>
  <r>
    <x v="3216"/>
    <x v="3"/>
    <x v="1"/>
    <x v="0"/>
    <x v="45"/>
    <x v="0"/>
    <x v="304"/>
    <x v="0"/>
    <n v="837"/>
    <n v="1100000"/>
    <n v="500000"/>
    <n v="14400000"/>
    <x v="61"/>
    <x v="0"/>
    <n v="11300000"/>
    <n v="14900000"/>
    <x v="4"/>
    <x v="488"/>
    <n v="19900000"/>
    <x v="1"/>
    <n v="1241667"/>
    <x v="0"/>
  </r>
  <r>
    <x v="3217"/>
    <x v="1"/>
    <x v="1"/>
    <x v="1"/>
    <x v="84"/>
    <x v="0"/>
    <x v="337"/>
    <x v="6"/>
    <n v="845"/>
    <n v="17400000"/>
    <n v="5600000"/>
    <n v="21400000"/>
    <x v="99"/>
    <x v="0"/>
    <n v="14700000"/>
    <n v="21300000"/>
    <x v="4"/>
    <x v="212"/>
    <n v="51300000"/>
    <x v="0"/>
    <n v="1183333"/>
    <x v="0"/>
  </r>
  <r>
    <x v="3218"/>
    <x v="4"/>
    <x v="1"/>
    <x v="1"/>
    <x v="23"/>
    <x v="0"/>
    <x v="210"/>
    <x v="3"/>
    <n v="677"/>
    <n v="18800000"/>
    <n v="6000000"/>
    <n v="21600000"/>
    <x v="57"/>
    <x v="0"/>
    <n v="17800000"/>
    <n v="24100000"/>
    <x v="3"/>
    <x v="89"/>
    <n v="53400000"/>
    <x v="0"/>
    <n v="2410000"/>
    <x v="0"/>
  </r>
  <r>
    <x v="3219"/>
    <x v="5"/>
    <x v="0"/>
    <x v="0"/>
    <x v="17"/>
    <x v="0"/>
    <x v="65"/>
    <x v="2"/>
    <n v="430"/>
    <n v="13000000"/>
    <n v="1300000"/>
    <n v="23000000"/>
    <x v="92"/>
    <x v="1"/>
    <n v="9100000"/>
    <n v="18300000"/>
    <x v="1"/>
    <x v="19"/>
    <n v="43600000"/>
    <x v="0"/>
    <n v="915000"/>
    <x v="0"/>
  </r>
  <r>
    <x v="3220"/>
    <x v="2"/>
    <x v="0"/>
    <x v="1"/>
    <x v="76"/>
    <x v="0"/>
    <x v="168"/>
    <x v="0"/>
    <n v="887"/>
    <n v="23300000"/>
    <n v="10800000"/>
    <n v="33500000"/>
    <x v="89"/>
    <x v="0"/>
    <n v="13000000"/>
    <n v="22500000"/>
    <x v="4"/>
    <x v="657"/>
    <n v="76500000"/>
    <x v="0"/>
    <n v="1875000"/>
    <x v="0"/>
  </r>
  <r>
    <x v="3221"/>
    <x v="1"/>
    <x v="1"/>
    <x v="1"/>
    <x v="7"/>
    <x v="0"/>
    <x v="20"/>
    <x v="1"/>
    <n v="544"/>
    <n v="4300000"/>
    <n v="6400000"/>
    <n v="19900000"/>
    <x v="26"/>
    <x v="1"/>
    <n v="13600000"/>
    <n v="19400000"/>
    <x v="2"/>
    <x v="12"/>
    <n v="36300000"/>
    <x v="2"/>
    <n v="2425000"/>
    <x v="0"/>
  </r>
  <r>
    <x v="3222"/>
    <x v="4"/>
    <x v="1"/>
    <x v="1"/>
    <x v="75"/>
    <x v="0"/>
    <x v="65"/>
    <x v="3"/>
    <n v="355"/>
    <n v="400000"/>
    <n v="3800000"/>
    <n v="10600000"/>
    <x v="41"/>
    <x v="1"/>
    <n v="14900000"/>
    <n v="18300000"/>
    <x v="1"/>
    <x v="468"/>
    <n v="20000000"/>
    <x v="4"/>
    <n v="1830000"/>
    <x v="0"/>
  </r>
  <r>
    <x v="3223"/>
    <x v="4"/>
    <x v="0"/>
    <x v="0"/>
    <x v="41"/>
    <x v="0"/>
    <x v="131"/>
    <x v="4"/>
    <n v="540"/>
    <n v="8800000"/>
    <n v="7600000"/>
    <n v="17900000"/>
    <x v="61"/>
    <x v="1"/>
    <n v="13900000"/>
    <n v="17500000"/>
    <x v="2"/>
    <x v="21"/>
    <n v="41700000"/>
    <x v="0"/>
    <n v="4375000"/>
    <x v="0"/>
  </r>
  <r>
    <x v="3224"/>
    <x v="3"/>
    <x v="0"/>
    <x v="0"/>
    <x v="19"/>
    <x v="0"/>
    <x v="267"/>
    <x v="8"/>
    <n v="444"/>
    <n v="1100000"/>
    <n v="7900000"/>
    <n v="23100000"/>
    <x v="3"/>
    <x v="1"/>
    <n v="8100000"/>
    <n v="16000000"/>
    <x v="1"/>
    <x v="48"/>
    <n v="38600000"/>
    <x v="2"/>
    <n v="1142857"/>
    <x v="0"/>
  </r>
  <r>
    <x v="3225"/>
    <x v="2"/>
    <x v="0"/>
    <x v="0"/>
    <x v="62"/>
    <x v="0"/>
    <x v="304"/>
    <x v="8"/>
    <n v="567"/>
    <n v="1200000"/>
    <n v="9100000"/>
    <n v="20800000"/>
    <x v="107"/>
    <x v="0"/>
    <n v="6100000"/>
    <n v="14900000"/>
    <x v="2"/>
    <x v="359"/>
    <n v="37300000"/>
    <x v="2"/>
    <n v="1064286"/>
    <x v="0"/>
  </r>
  <r>
    <x v="3226"/>
    <x v="3"/>
    <x v="1"/>
    <x v="1"/>
    <x v="22"/>
    <x v="0"/>
    <x v="68"/>
    <x v="2"/>
    <n v="513"/>
    <n v="6400000"/>
    <n v="2100000"/>
    <n v="5200000"/>
    <x v="20"/>
    <x v="1"/>
    <n v="3900000"/>
    <n v="6500000"/>
    <x v="2"/>
    <x v="1"/>
    <n v="16100000"/>
    <x v="1"/>
    <n v="325000"/>
    <x v="0"/>
  </r>
  <r>
    <x v="3227"/>
    <x v="1"/>
    <x v="1"/>
    <x v="0"/>
    <x v="72"/>
    <x v="0"/>
    <x v="349"/>
    <x v="3"/>
    <n v="590"/>
    <n v="4000000"/>
    <n v="800000"/>
    <n v="6100000"/>
    <x v="20"/>
    <x v="0"/>
    <n v="4500000"/>
    <n v="7100000"/>
    <x v="2"/>
    <x v="487"/>
    <n v="13400000"/>
    <x v="1"/>
    <n v="710000"/>
    <x v="0"/>
  </r>
  <r>
    <x v="3228"/>
    <x v="0"/>
    <x v="0"/>
    <x v="1"/>
    <x v="16"/>
    <x v="0"/>
    <x v="113"/>
    <x v="2"/>
    <n v="368"/>
    <n v="4900000"/>
    <n v="4500000"/>
    <n v="5900000"/>
    <x v="64"/>
    <x v="1"/>
    <n v="6400000"/>
    <n v="8500000"/>
    <x v="1"/>
    <x v="532"/>
    <n v="18000000"/>
    <x v="1"/>
    <n v="425000"/>
    <x v="0"/>
  </r>
  <r>
    <x v="3229"/>
    <x v="3"/>
    <x v="1"/>
    <x v="0"/>
    <x v="53"/>
    <x v="0"/>
    <x v="47"/>
    <x v="9"/>
    <n v="413"/>
    <n v="2300000"/>
    <n v="3500000"/>
    <n v="11400000"/>
    <x v="88"/>
    <x v="1"/>
    <n v="5900000"/>
    <n v="7600000"/>
    <x v="1"/>
    <x v="227"/>
    <n v="20200000"/>
    <x v="4"/>
    <n v="1266667"/>
    <x v="0"/>
  </r>
  <r>
    <x v="3230"/>
    <x v="4"/>
    <x v="0"/>
    <x v="1"/>
    <x v="96"/>
    <x v="0"/>
    <x v="319"/>
    <x v="4"/>
    <n v="401"/>
    <n v="10700000"/>
    <n v="2000000"/>
    <n v="20500000"/>
    <x v="115"/>
    <x v="1"/>
    <n v="9700000"/>
    <n v="13600000"/>
    <x v="1"/>
    <x v="474"/>
    <n v="39300000"/>
    <x v="2"/>
    <n v="3400000"/>
    <x v="0"/>
  </r>
  <r>
    <x v="3231"/>
    <x v="2"/>
    <x v="0"/>
    <x v="0"/>
    <x v="30"/>
    <x v="3"/>
    <x v="235"/>
    <x v="6"/>
    <n v="687"/>
    <n v="200000"/>
    <n v="400000"/>
    <n v="4500000"/>
    <x v="88"/>
    <x v="0"/>
    <n v="3700000"/>
    <n v="5400000"/>
    <x v="3"/>
    <x v="303"/>
    <n v="6600000"/>
    <x v="3"/>
    <n v="300000"/>
    <x v="0"/>
  </r>
  <r>
    <x v="3232"/>
    <x v="0"/>
    <x v="0"/>
    <x v="0"/>
    <x v="19"/>
    <x v="0"/>
    <x v="199"/>
    <x v="8"/>
    <n v="577"/>
    <n v="4600000"/>
    <n v="12000000"/>
    <n v="25100000"/>
    <x v="115"/>
    <x v="0"/>
    <n v="10200000"/>
    <n v="14100000"/>
    <x v="2"/>
    <x v="27"/>
    <n v="48200000"/>
    <x v="0"/>
    <n v="1007143"/>
    <x v="0"/>
  </r>
  <r>
    <x v="3233"/>
    <x v="4"/>
    <x v="1"/>
    <x v="0"/>
    <x v="68"/>
    <x v="4"/>
    <x v="114"/>
    <x v="3"/>
    <n v="576"/>
    <n v="500000"/>
    <n v="100000"/>
    <n v="400000"/>
    <x v="19"/>
    <x v="0"/>
    <n v="400000"/>
    <n v="700000"/>
    <x v="2"/>
    <x v="93"/>
    <n v="1200000"/>
    <x v="3"/>
    <n v="70000"/>
    <x v="3"/>
  </r>
  <r>
    <x v="3234"/>
    <x v="5"/>
    <x v="1"/>
    <x v="0"/>
    <x v="52"/>
    <x v="0"/>
    <x v="96"/>
    <x v="7"/>
    <n v="687"/>
    <n v="28200000"/>
    <n v="3700000"/>
    <n v="29600000"/>
    <x v="37"/>
    <x v="0"/>
    <n v="15200000"/>
    <n v="23400000"/>
    <x v="3"/>
    <x v="658"/>
    <n v="71400000"/>
    <x v="0"/>
    <n v="1462500"/>
    <x v="0"/>
  </r>
  <r>
    <x v="3235"/>
    <x v="4"/>
    <x v="0"/>
    <x v="0"/>
    <x v="34"/>
    <x v="0"/>
    <x v="12"/>
    <x v="0"/>
    <n v="474"/>
    <n v="1800000"/>
    <n v="2400000"/>
    <n v="20100000"/>
    <x v="54"/>
    <x v="1"/>
    <n v="6000000"/>
    <n v="11600000"/>
    <x v="1"/>
    <x v="66"/>
    <n v="29800000"/>
    <x v="4"/>
    <n v="966667"/>
    <x v="0"/>
  </r>
  <r>
    <x v="3236"/>
    <x v="4"/>
    <x v="0"/>
    <x v="0"/>
    <x v="97"/>
    <x v="2"/>
    <x v="346"/>
    <x v="9"/>
    <n v="709"/>
    <n v="2800000"/>
    <n v="2300000"/>
    <n v="4100000"/>
    <x v="88"/>
    <x v="0"/>
    <n v="2700000"/>
    <n v="4400000"/>
    <x v="0"/>
    <x v="197"/>
    <n v="10400000"/>
    <x v="1"/>
    <n v="733333"/>
    <x v="0"/>
  </r>
  <r>
    <x v="3237"/>
    <x v="4"/>
    <x v="0"/>
    <x v="1"/>
    <x v="84"/>
    <x v="0"/>
    <x v="193"/>
    <x v="6"/>
    <n v="438"/>
    <n v="9600000"/>
    <n v="6200000"/>
    <n v="26800000"/>
    <x v="108"/>
    <x v="1"/>
    <n v="14500000"/>
    <n v="20200000"/>
    <x v="1"/>
    <x v="129"/>
    <n v="49500000"/>
    <x v="0"/>
    <n v="1122222"/>
    <x v="0"/>
  </r>
  <r>
    <x v="3238"/>
    <x v="2"/>
    <x v="0"/>
    <x v="1"/>
    <x v="28"/>
    <x v="0"/>
    <x v="29"/>
    <x v="4"/>
    <n v="306"/>
    <n v="22300000"/>
    <n v="7300000"/>
    <n v="24400000"/>
    <x v="99"/>
    <x v="0"/>
    <n v="18700000"/>
    <n v="25300000"/>
    <x v="1"/>
    <x v="659"/>
    <n v="62000000"/>
    <x v="0"/>
    <n v="6325000"/>
    <x v="0"/>
  </r>
  <r>
    <x v="3239"/>
    <x v="2"/>
    <x v="1"/>
    <x v="1"/>
    <x v="1"/>
    <x v="0"/>
    <x v="110"/>
    <x v="2"/>
    <n v="383"/>
    <n v="1900000"/>
    <n v="2300000"/>
    <n v="15800000"/>
    <x v="78"/>
    <x v="1"/>
    <n v="10100000"/>
    <n v="13900000"/>
    <x v="1"/>
    <x v="77"/>
    <n v="24100000"/>
    <x v="4"/>
    <n v="695000"/>
    <x v="0"/>
  </r>
  <r>
    <x v="3240"/>
    <x v="0"/>
    <x v="0"/>
    <x v="0"/>
    <x v="32"/>
    <x v="2"/>
    <x v="173"/>
    <x v="2"/>
    <n v="563"/>
    <n v="400000"/>
    <n v="2300000"/>
    <n v="2800000"/>
    <x v="28"/>
    <x v="0"/>
    <n v="3300000"/>
    <n v="4700000"/>
    <x v="2"/>
    <x v="260"/>
    <n v="6900000"/>
    <x v="3"/>
    <n v="235000"/>
    <x v="0"/>
  </r>
  <r>
    <x v="3241"/>
    <x v="4"/>
    <x v="1"/>
    <x v="1"/>
    <x v="27"/>
    <x v="3"/>
    <x v="100"/>
    <x v="2"/>
    <n v="371"/>
    <n v="1600000"/>
    <n v="2300000"/>
    <n v="4600000"/>
    <x v="25"/>
    <x v="1"/>
    <n v="2200000"/>
    <n v="3200000"/>
    <x v="1"/>
    <x v="444"/>
    <n v="10100000"/>
    <x v="1"/>
    <n v="160000"/>
    <x v="2"/>
  </r>
  <r>
    <x v="3242"/>
    <x v="5"/>
    <x v="0"/>
    <x v="0"/>
    <x v="90"/>
    <x v="0"/>
    <x v="297"/>
    <x v="0"/>
    <n v="379"/>
    <n v="2700000"/>
    <n v="2100000"/>
    <n v="8100000"/>
    <x v="22"/>
    <x v="1"/>
    <n v="1700000"/>
    <n v="4200000"/>
    <x v="1"/>
    <x v="53"/>
    <n v="15000000"/>
    <x v="1"/>
    <n v="350000"/>
    <x v="0"/>
  </r>
  <r>
    <x v="3243"/>
    <x v="5"/>
    <x v="1"/>
    <x v="0"/>
    <x v="43"/>
    <x v="0"/>
    <x v="351"/>
    <x v="6"/>
    <n v="897"/>
    <n v="17100000"/>
    <n v="7900000"/>
    <n v="28700000"/>
    <x v="58"/>
    <x v="0"/>
    <n v="19100000"/>
    <n v="30200000"/>
    <x v="4"/>
    <x v="237"/>
    <n v="62500000"/>
    <x v="0"/>
    <n v="1677778"/>
    <x v="0"/>
  </r>
  <r>
    <x v="3244"/>
    <x v="2"/>
    <x v="1"/>
    <x v="1"/>
    <x v="64"/>
    <x v="0"/>
    <x v="45"/>
    <x v="3"/>
    <n v="725"/>
    <n v="20600000"/>
    <n v="5300000"/>
    <n v="16000000"/>
    <x v="59"/>
    <x v="0"/>
    <n v="16800000"/>
    <n v="25400000"/>
    <x v="0"/>
    <x v="224"/>
    <n v="49000000"/>
    <x v="0"/>
    <n v="2540000"/>
    <x v="0"/>
  </r>
  <r>
    <x v="3245"/>
    <x v="5"/>
    <x v="1"/>
    <x v="0"/>
    <x v="73"/>
    <x v="0"/>
    <x v="13"/>
    <x v="7"/>
    <n v="678"/>
    <n v="19700000"/>
    <n v="13400000"/>
    <n v="22200000"/>
    <x v="111"/>
    <x v="0"/>
    <n v="26200000"/>
    <n v="31500000"/>
    <x v="3"/>
    <x v="204"/>
    <n v="63900000"/>
    <x v="0"/>
    <n v="1968750"/>
    <x v="0"/>
  </r>
  <r>
    <x v="3246"/>
    <x v="0"/>
    <x v="1"/>
    <x v="1"/>
    <x v="92"/>
    <x v="0"/>
    <x v="69"/>
    <x v="9"/>
    <n v="724"/>
    <n v="1000000"/>
    <n v="400000"/>
    <n v="13100000"/>
    <x v="17"/>
    <x v="0"/>
    <n v="9400000"/>
    <n v="14800000"/>
    <x v="0"/>
    <x v="326"/>
    <n v="19900000"/>
    <x v="1"/>
    <n v="2466667"/>
    <x v="0"/>
  </r>
  <r>
    <x v="3247"/>
    <x v="2"/>
    <x v="0"/>
    <x v="1"/>
    <x v="56"/>
    <x v="2"/>
    <x v="245"/>
    <x v="9"/>
    <n v="808"/>
    <n v="2900000"/>
    <n v="600000"/>
    <n v="2000000"/>
    <x v="95"/>
    <x v="0"/>
    <n v="2000000"/>
    <n v="2500000"/>
    <x v="4"/>
    <x v="260"/>
    <n v="6500000"/>
    <x v="3"/>
    <n v="416667"/>
    <x v="0"/>
  </r>
  <r>
    <x v="3248"/>
    <x v="1"/>
    <x v="0"/>
    <x v="0"/>
    <x v="92"/>
    <x v="0"/>
    <x v="53"/>
    <x v="1"/>
    <n v="625"/>
    <n v="12100000"/>
    <n v="3000000"/>
    <n v="13000000"/>
    <x v="45"/>
    <x v="0"/>
    <n v="13600000"/>
    <n v="18400000"/>
    <x v="3"/>
    <x v="199"/>
    <n v="33500000"/>
    <x v="2"/>
    <n v="2300000"/>
    <x v="0"/>
  </r>
  <r>
    <x v="3249"/>
    <x v="0"/>
    <x v="0"/>
    <x v="0"/>
    <x v="33"/>
    <x v="0"/>
    <x v="183"/>
    <x v="4"/>
    <n v="771"/>
    <n v="6500000"/>
    <n v="4500000"/>
    <n v="10500000"/>
    <x v="26"/>
    <x v="0"/>
    <n v="11000000"/>
    <n v="16800000"/>
    <x v="0"/>
    <x v="140"/>
    <n v="25700000"/>
    <x v="4"/>
    <n v="4200000"/>
    <x v="0"/>
  </r>
  <r>
    <x v="3250"/>
    <x v="0"/>
    <x v="1"/>
    <x v="0"/>
    <x v="82"/>
    <x v="0"/>
    <x v="222"/>
    <x v="8"/>
    <n v="695"/>
    <n v="8100000"/>
    <n v="3900000"/>
    <n v="15300000"/>
    <x v="96"/>
    <x v="0"/>
    <n v="13000000"/>
    <n v="22400000"/>
    <x v="3"/>
    <x v="378"/>
    <n v="34800000"/>
    <x v="2"/>
    <n v="1600000"/>
    <x v="0"/>
  </r>
  <r>
    <x v="3251"/>
    <x v="4"/>
    <x v="0"/>
    <x v="0"/>
    <x v="97"/>
    <x v="2"/>
    <x v="154"/>
    <x v="5"/>
    <n v="564"/>
    <n v="2200000"/>
    <n v="500000"/>
    <n v="4700000"/>
    <x v="56"/>
    <x v="0"/>
    <n v="2200000"/>
    <n v="3300000"/>
    <x v="2"/>
    <x v="274"/>
    <n v="8600000"/>
    <x v="3"/>
    <n v="1650000"/>
    <x v="0"/>
  </r>
  <r>
    <x v="3252"/>
    <x v="4"/>
    <x v="0"/>
    <x v="1"/>
    <x v="17"/>
    <x v="0"/>
    <x v="221"/>
    <x v="3"/>
    <n v="349"/>
    <n v="3800000"/>
    <n v="12300000"/>
    <n v="16500000"/>
    <x v="108"/>
    <x v="1"/>
    <n v="8800000"/>
    <n v="14500000"/>
    <x v="1"/>
    <x v="429"/>
    <n v="38900000"/>
    <x v="2"/>
    <n v="1450000"/>
    <x v="0"/>
  </r>
  <r>
    <x v="3253"/>
    <x v="4"/>
    <x v="0"/>
    <x v="1"/>
    <x v="57"/>
    <x v="4"/>
    <x v="88"/>
    <x v="4"/>
    <n v="797"/>
    <n v="300000"/>
    <n v="400000"/>
    <n v="600000"/>
    <x v="66"/>
    <x v="0"/>
    <n v="500000"/>
    <n v="900000"/>
    <x v="0"/>
    <x v="87"/>
    <n v="1600000"/>
    <x v="3"/>
    <n v="225000"/>
    <x v="0"/>
  </r>
  <r>
    <x v="3254"/>
    <x v="2"/>
    <x v="0"/>
    <x v="0"/>
    <x v="41"/>
    <x v="0"/>
    <x v="119"/>
    <x v="1"/>
    <n v="391"/>
    <n v="20000000"/>
    <n v="7900000"/>
    <n v="23600000"/>
    <x v="21"/>
    <x v="1"/>
    <n v="21600000"/>
    <n v="28800000"/>
    <x v="1"/>
    <x v="522"/>
    <n v="58900000"/>
    <x v="0"/>
    <n v="3600000"/>
    <x v="0"/>
  </r>
  <r>
    <x v="3255"/>
    <x v="3"/>
    <x v="1"/>
    <x v="0"/>
    <x v="71"/>
    <x v="0"/>
    <x v="235"/>
    <x v="0"/>
    <n v="833"/>
    <n v="4900000"/>
    <n v="3300000"/>
    <n v="7000000"/>
    <x v="9"/>
    <x v="0"/>
    <n v="3800000"/>
    <n v="5400000"/>
    <x v="4"/>
    <x v="372"/>
    <n v="17400000"/>
    <x v="1"/>
    <n v="450000"/>
    <x v="0"/>
  </r>
  <r>
    <x v="3256"/>
    <x v="3"/>
    <x v="0"/>
    <x v="0"/>
    <x v="74"/>
    <x v="0"/>
    <x v="171"/>
    <x v="3"/>
    <n v="515"/>
    <n v="600000"/>
    <n v="6400000"/>
    <n v="9900000"/>
    <x v="50"/>
    <x v="1"/>
    <n v="3600000"/>
    <n v="9100000"/>
    <x v="2"/>
    <x v="497"/>
    <n v="20900000"/>
    <x v="4"/>
    <n v="910000"/>
    <x v="0"/>
  </r>
  <r>
    <x v="3257"/>
    <x v="4"/>
    <x v="0"/>
    <x v="1"/>
    <x v="16"/>
    <x v="0"/>
    <x v="160"/>
    <x v="7"/>
    <n v="671"/>
    <n v="6100000"/>
    <n v="3700000"/>
    <n v="5600000"/>
    <x v="93"/>
    <x v="0"/>
    <n v="6400000"/>
    <n v="10400000"/>
    <x v="3"/>
    <x v="101"/>
    <n v="18100000"/>
    <x v="1"/>
    <n v="650000"/>
    <x v="0"/>
  </r>
  <r>
    <x v="3258"/>
    <x v="1"/>
    <x v="1"/>
    <x v="1"/>
    <x v="55"/>
    <x v="0"/>
    <x v="270"/>
    <x v="4"/>
    <n v="404"/>
    <n v="4900000"/>
    <n v="1600000"/>
    <n v="4200000"/>
    <x v="90"/>
    <x v="0"/>
    <n v="3900000"/>
    <n v="6900000"/>
    <x v="1"/>
    <x v="141"/>
    <n v="12700000"/>
    <x v="1"/>
    <n v="1725000"/>
    <x v="0"/>
  </r>
  <r>
    <x v="3259"/>
    <x v="4"/>
    <x v="1"/>
    <x v="0"/>
    <x v="83"/>
    <x v="0"/>
    <x v="69"/>
    <x v="9"/>
    <n v="537"/>
    <n v="2300000"/>
    <n v="3700000"/>
    <n v="18600000"/>
    <x v="36"/>
    <x v="1"/>
    <n v="8300000"/>
    <n v="14800000"/>
    <x v="2"/>
    <x v="560"/>
    <n v="31000000"/>
    <x v="2"/>
    <n v="2466667"/>
    <x v="0"/>
  </r>
  <r>
    <x v="3260"/>
    <x v="3"/>
    <x v="1"/>
    <x v="1"/>
    <x v="32"/>
    <x v="2"/>
    <x v="37"/>
    <x v="4"/>
    <n v="348"/>
    <n v="2100000"/>
    <n v="900000"/>
    <n v="4000000"/>
    <x v="65"/>
    <x v="0"/>
    <n v="3800000"/>
    <n v="5100000"/>
    <x v="1"/>
    <x v="593"/>
    <n v="8400000"/>
    <x v="3"/>
    <n v="1275000"/>
    <x v="0"/>
  </r>
  <r>
    <x v="3261"/>
    <x v="1"/>
    <x v="1"/>
    <x v="1"/>
    <x v="81"/>
    <x v="0"/>
    <x v="224"/>
    <x v="0"/>
    <n v="647"/>
    <n v="4100000"/>
    <n v="0"/>
    <n v="8700000"/>
    <x v="86"/>
    <x v="0"/>
    <n v="4000000"/>
    <n v="6300000"/>
    <x v="3"/>
    <x v="250"/>
    <n v="15600000"/>
    <x v="1"/>
    <n v="525000"/>
    <x v="0"/>
  </r>
  <r>
    <x v="3262"/>
    <x v="0"/>
    <x v="1"/>
    <x v="1"/>
    <x v="3"/>
    <x v="0"/>
    <x v="200"/>
    <x v="8"/>
    <n v="316"/>
    <n v="23300000"/>
    <n v="16100000"/>
    <n v="17700000"/>
    <x v="6"/>
    <x v="1"/>
    <n v="24400000"/>
    <n v="28700000"/>
    <x v="1"/>
    <x v="616"/>
    <n v="65300000"/>
    <x v="0"/>
    <n v="2050000"/>
    <x v="0"/>
  </r>
  <r>
    <x v="3263"/>
    <x v="2"/>
    <x v="1"/>
    <x v="0"/>
    <x v="24"/>
    <x v="0"/>
    <x v="242"/>
    <x v="8"/>
    <n v="638"/>
    <n v="5300000"/>
    <n v="0"/>
    <n v="31300000"/>
    <x v="32"/>
    <x v="0"/>
    <n v="21500000"/>
    <n v="26700000"/>
    <x v="3"/>
    <x v="407"/>
    <n v="45600000"/>
    <x v="0"/>
    <n v="1907143"/>
    <x v="0"/>
  </r>
  <r>
    <x v="3264"/>
    <x v="3"/>
    <x v="1"/>
    <x v="1"/>
    <x v="8"/>
    <x v="1"/>
    <x v="233"/>
    <x v="0"/>
    <n v="363"/>
    <n v="1200000"/>
    <n v="1000000"/>
    <n v="3100000"/>
    <x v="27"/>
    <x v="1"/>
    <n v="1200000"/>
    <n v="2100000"/>
    <x v="1"/>
    <x v="41"/>
    <n v="6100000"/>
    <x v="3"/>
    <n v="175000"/>
    <x v="2"/>
  </r>
  <r>
    <x v="3265"/>
    <x v="4"/>
    <x v="1"/>
    <x v="1"/>
    <x v="96"/>
    <x v="0"/>
    <x v="74"/>
    <x v="9"/>
    <n v="808"/>
    <n v="700000"/>
    <n v="7200000"/>
    <n v="22300000"/>
    <x v="16"/>
    <x v="0"/>
    <n v="15100000"/>
    <n v="21200000"/>
    <x v="4"/>
    <x v="503"/>
    <n v="36300000"/>
    <x v="2"/>
    <n v="3533333"/>
    <x v="0"/>
  </r>
  <r>
    <x v="3266"/>
    <x v="4"/>
    <x v="1"/>
    <x v="1"/>
    <x v="22"/>
    <x v="0"/>
    <x v="17"/>
    <x v="5"/>
    <n v="871"/>
    <n v="3700000"/>
    <n v="300000"/>
    <n v="7100000"/>
    <x v="85"/>
    <x v="0"/>
    <n v="5900000"/>
    <n v="9400000"/>
    <x v="4"/>
    <x v="483"/>
    <n v="13500000"/>
    <x v="1"/>
    <n v="4700000"/>
    <x v="0"/>
  </r>
  <r>
    <x v="3267"/>
    <x v="4"/>
    <x v="0"/>
    <x v="1"/>
    <x v="95"/>
    <x v="0"/>
    <x v="158"/>
    <x v="0"/>
    <n v="607"/>
    <n v="15300000"/>
    <n v="3200000"/>
    <n v="22100000"/>
    <x v="115"/>
    <x v="0"/>
    <n v="13100000"/>
    <n v="17000000"/>
    <x v="3"/>
    <x v="389"/>
    <n v="46600000"/>
    <x v="0"/>
    <n v="1416667"/>
    <x v="0"/>
  </r>
  <r>
    <x v="3268"/>
    <x v="0"/>
    <x v="1"/>
    <x v="1"/>
    <x v="87"/>
    <x v="0"/>
    <x v="168"/>
    <x v="9"/>
    <n v="571"/>
    <n v="8100000"/>
    <n v="5300000"/>
    <n v="17900000"/>
    <x v="74"/>
    <x v="0"/>
    <n v="14400000"/>
    <n v="22500000"/>
    <x v="2"/>
    <x v="336"/>
    <n v="39200000"/>
    <x v="2"/>
    <n v="3750000"/>
    <x v="0"/>
  </r>
  <r>
    <x v="3269"/>
    <x v="2"/>
    <x v="0"/>
    <x v="1"/>
    <x v="35"/>
    <x v="0"/>
    <x v="22"/>
    <x v="6"/>
    <n v="446"/>
    <n v="16900000"/>
    <n v="13600000"/>
    <n v="29300000"/>
    <x v="133"/>
    <x v="1"/>
    <n v="15600000"/>
    <n v="25700000"/>
    <x v="1"/>
    <x v="583"/>
    <n v="69300000"/>
    <x v="0"/>
    <n v="1427778"/>
    <x v="0"/>
  </r>
  <r>
    <x v="3270"/>
    <x v="2"/>
    <x v="1"/>
    <x v="1"/>
    <x v="69"/>
    <x v="3"/>
    <x v="83"/>
    <x v="2"/>
    <n v="436"/>
    <n v="1500000"/>
    <n v="2900000"/>
    <n v="4400000"/>
    <x v="65"/>
    <x v="1"/>
    <n v="5100000"/>
    <n v="6400000"/>
    <x v="1"/>
    <x v="363"/>
    <n v="10600000"/>
    <x v="1"/>
    <n v="320000"/>
    <x v="0"/>
  </r>
  <r>
    <x v="3271"/>
    <x v="2"/>
    <x v="1"/>
    <x v="1"/>
    <x v="18"/>
    <x v="0"/>
    <x v="199"/>
    <x v="0"/>
    <n v="738"/>
    <n v="11700000"/>
    <n v="4400000"/>
    <n v="15400000"/>
    <x v="79"/>
    <x v="0"/>
    <n v="5700000"/>
    <n v="14100000"/>
    <x v="0"/>
    <x v="606"/>
    <n v="37300000"/>
    <x v="2"/>
    <n v="1175000"/>
    <x v="0"/>
  </r>
  <r>
    <x v="3272"/>
    <x v="2"/>
    <x v="0"/>
    <x v="0"/>
    <x v="81"/>
    <x v="0"/>
    <x v="17"/>
    <x v="3"/>
    <n v="519"/>
    <n v="7000000"/>
    <n v="3500000"/>
    <n v="7700000"/>
    <x v="101"/>
    <x v="1"/>
    <n v="7900000"/>
    <n v="9400000"/>
    <x v="2"/>
    <x v="446"/>
    <n v="21000000"/>
    <x v="4"/>
    <n v="940000"/>
    <x v="0"/>
  </r>
  <r>
    <x v="3273"/>
    <x v="2"/>
    <x v="0"/>
    <x v="1"/>
    <x v="74"/>
    <x v="0"/>
    <x v="293"/>
    <x v="1"/>
    <n v="531"/>
    <n v="3700000"/>
    <n v="7400000"/>
    <n v="15200000"/>
    <x v="15"/>
    <x v="1"/>
    <n v="2400000"/>
    <n v="8300000"/>
    <x v="2"/>
    <x v="337"/>
    <n v="30300000"/>
    <x v="2"/>
    <n v="1037500"/>
    <x v="0"/>
  </r>
  <r>
    <x v="3274"/>
    <x v="5"/>
    <x v="1"/>
    <x v="0"/>
    <x v="56"/>
    <x v="2"/>
    <x v="33"/>
    <x v="6"/>
    <n v="578"/>
    <n v="2300000"/>
    <n v="400000"/>
    <n v="3100000"/>
    <x v="81"/>
    <x v="0"/>
    <n v="2200000"/>
    <n v="3400000"/>
    <x v="2"/>
    <x v="172"/>
    <n v="6800000"/>
    <x v="3"/>
    <n v="188889"/>
    <x v="2"/>
  </r>
  <r>
    <x v="3275"/>
    <x v="1"/>
    <x v="0"/>
    <x v="0"/>
    <x v="2"/>
    <x v="0"/>
    <x v="81"/>
    <x v="2"/>
    <n v="578"/>
    <n v="5900000"/>
    <n v="6200000"/>
    <n v="33700000"/>
    <x v="54"/>
    <x v="0"/>
    <n v="15500000"/>
    <n v="21100000"/>
    <x v="2"/>
    <x v="270"/>
    <n v="54900000"/>
    <x v="0"/>
    <n v="1055000"/>
    <x v="0"/>
  </r>
  <r>
    <x v="3276"/>
    <x v="1"/>
    <x v="0"/>
    <x v="0"/>
    <x v="70"/>
    <x v="0"/>
    <x v="38"/>
    <x v="8"/>
    <n v="442"/>
    <n v="2800000"/>
    <n v="200000"/>
    <n v="15600000"/>
    <x v="1"/>
    <x v="1"/>
    <n v="14800000"/>
    <n v="18100000"/>
    <x v="1"/>
    <x v="437"/>
    <n v="23200000"/>
    <x v="4"/>
    <n v="1292857"/>
    <x v="0"/>
  </r>
  <r>
    <x v="3277"/>
    <x v="0"/>
    <x v="1"/>
    <x v="0"/>
    <x v="31"/>
    <x v="0"/>
    <x v="205"/>
    <x v="9"/>
    <n v="751"/>
    <n v="17400000"/>
    <n v="6300000"/>
    <n v="20400000"/>
    <x v="38"/>
    <x v="0"/>
    <n v="5200000"/>
    <n v="16900000"/>
    <x v="0"/>
    <x v="447"/>
    <n v="51900000"/>
    <x v="0"/>
    <n v="2816667"/>
    <x v="0"/>
  </r>
  <r>
    <x v="3278"/>
    <x v="4"/>
    <x v="0"/>
    <x v="1"/>
    <x v="58"/>
    <x v="0"/>
    <x v="232"/>
    <x v="3"/>
    <n v="353"/>
    <n v="16500000"/>
    <n v="9500000"/>
    <n v="20000000"/>
    <x v="42"/>
    <x v="1"/>
    <n v="12600000"/>
    <n v="18800000"/>
    <x v="1"/>
    <x v="427"/>
    <n v="52600000"/>
    <x v="0"/>
    <n v="1880000"/>
    <x v="0"/>
  </r>
  <r>
    <x v="3279"/>
    <x v="3"/>
    <x v="1"/>
    <x v="0"/>
    <x v="4"/>
    <x v="0"/>
    <x v="321"/>
    <x v="0"/>
    <n v="664"/>
    <n v="5200000"/>
    <n v="2900000"/>
    <n v="22500000"/>
    <x v="145"/>
    <x v="0"/>
    <n v="12500000"/>
    <n v="26600000"/>
    <x v="3"/>
    <x v="12"/>
    <n v="40400000"/>
    <x v="0"/>
    <n v="2216667"/>
    <x v="0"/>
  </r>
  <r>
    <x v="3280"/>
    <x v="5"/>
    <x v="0"/>
    <x v="0"/>
    <x v="41"/>
    <x v="0"/>
    <x v="321"/>
    <x v="6"/>
    <n v="505"/>
    <n v="2200000"/>
    <n v="2400000"/>
    <n v="22400000"/>
    <x v="115"/>
    <x v="1"/>
    <n v="22700000"/>
    <n v="26600000"/>
    <x v="2"/>
    <x v="308"/>
    <n v="34400000"/>
    <x v="2"/>
    <n v="1477778"/>
    <x v="0"/>
  </r>
  <r>
    <x v="3281"/>
    <x v="2"/>
    <x v="0"/>
    <x v="1"/>
    <x v="39"/>
    <x v="0"/>
    <x v="284"/>
    <x v="3"/>
    <n v="571"/>
    <n v="5700000"/>
    <n v="3700000"/>
    <n v="12800000"/>
    <x v="26"/>
    <x v="0"/>
    <n v="10800000"/>
    <n v="16600000"/>
    <x v="2"/>
    <x v="509"/>
    <n v="26500000"/>
    <x v="4"/>
    <n v="1660000"/>
    <x v="0"/>
  </r>
  <r>
    <x v="3282"/>
    <x v="0"/>
    <x v="1"/>
    <x v="1"/>
    <x v="4"/>
    <x v="0"/>
    <x v="166"/>
    <x v="7"/>
    <n v="754"/>
    <n v="12400000"/>
    <n v="14900000"/>
    <n v="34700000"/>
    <x v="16"/>
    <x v="0"/>
    <n v="28500000"/>
    <n v="34600000"/>
    <x v="0"/>
    <x v="660"/>
    <n v="71800000"/>
    <x v="0"/>
    <n v="2162500"/>
    <x v="0"/>
  </r>
  <r>
    <x v="3283"/>
    <x v="3"/>
    <x v="1"/>
    <x v="0"/>
    <x v="9"/>
    <x v="2"/>
    <x v="318"/>
    <x v="2"/>
    <n v="858"/>
    <n v="3200000"/>
    <n v="1200000"/>
    <n v="3800000"/>
    <x v="56"/>
    <x v="0"/>
    <n v="2800000"/>
    <n v="3900000"/>
    <x v="4"/>
    <x v="432"/>
    <n v="9300000"/>
    <x v="3"/>
    <n v="195000"/>
    <x v="2"/>
  </r>
  <r>
    <x v="3284"/>
    <x v="2"/>
    <x v="0"/>
    <x v="1"/>
    <x v="73"/>
    <x v="0"/>
    <x v="288"/>
    <x v="2"/>
    <n v="641"/>
    <n v="5300000"/>
    <n v="8800000"/>
    <n v="24000000"/>
    <x v="102"/>
    <x v="0"/>
    <n v="12700000"/>
    <n v="21800000"/>
    <x v="3"/>
    <x v="169"/>
    <n v="46700000"/>
    <x v="0"/>
    <n v="1090000"/>
    <x v="0"/>
  </r>
  <r>
    <x v="3285"/>
    <x v="1"/>
    <x v="1"/>
    <x v="1"/>
    <x v="59"/>
    <x v="0"/>
    <x v="294"/>
    <x v="7"/>
    <n v="592"/>
    <n v="9300000"/>
    <n v="11800000"/>
    <n v="30500000"/>
    <x v="26"/>
    <x v="0"/>
    <n v="29700000"/>
    <n v="35500000"/>
    <x v="2"/>
    <x v="67"/>
    <n v="61000000"/>
    <x v="0"/>
    <n v="2218750"/>
    <x v="0"/>
  </r>
  <r>
    <x v="3286"/>
    <x v="2"/>
    <x v="0"/>
    <x v="1"/>
    <x v="48"/>
    <x v="0"/>
    <x v="299"/>
    <x v="8"/>
    <n v="432"/>
    <n v="15000000"/>
    <n v="0"/>
    <n v="17200000"/>
    <x v="15"/>
    <x v="1"/>
    <n v="14400000"/>
    <n v="20300000"/>
    <x v="1"/>
    <x v="45"/>
    <n v="37500000"/>
    <x v="2"/>
    <n v="1450000"/>
    <x v="0"/>
  </r>
  <r>
    <x v="3287"/>
    <x v="5"/>
    <x v="1"/>
    <x v="1"/>
    <x v="6"/>
    <x v="0"/>
    <x v="375"/>
    <x v="6"/>
    <n v="558"/>
    <n v="18300000"/>
    <n v="11500000"/>
    <n v="31500000"/>
    <x v="15"/>
    <x v="0"/>
    <n v="27900000"/>
    <n v="33800000"/>
    <x v="2"/>
    <x v="515"/>
    <n v="70000000"/>
    <x v="0"/>
    <n v="1877778"/>
    <x v="0"/>
  </r>
  <r>
    <x v="3288"/>
    <x v="2"/>
    <x v="0"/>
    <x v="1"/>
    <x v="5"/>
    <x v="0"/>
    <x v="260"/>
    <x v="0"/>
    <n v="547"/>
    <n v="10400000"/>
    <n v="700000"/>
    <n v="9800000"/>
    <x v="51"/>
    <x v="1"/>
    <n v="11800000"/>
    <n v="14200000"/>
    <x v="2"/>
    <x v="419"/>
    <n v="25700000"/>
    <x v="4"/>
    <n v="1183333"/>
    <x v="0"/>
  </r>
  <r>
    <x v="3289"/>
    <x v="4"/>
    <x v="1"/>
    <x v="0"/>
    <x v="60"/>
    <x v="0"/>
    <x v="24"/>
    <x v="6"/>
    <n v="732"/>
    <n v="2400000"/>
    <n v="2400000"/>
    <n v="15100000"/>
    <x v="13"/>
    <x v="0"/>
    <n v="5400000"/>
    <n v="9800000"/>
    <x v="0"/>
    <x v="463"/>
    <n v="24300000"/>
    <x v="4"/>
    <n v="544444"/>
    <x v="0"/>
  </r>
  <r>
    <x v="3290"/>
    <x v="5"/>
    <x v="0"/>
    <x v="1"/>
    <x v="92"/>
    <x v="0"/>
    <x v="118"/>
    <x v="0"/>
    <n v="784"/>
    <n v="5000000"/>
    <n v="1800000"/>
    <n v="20300000"/>
    <x v="36"/>
    <x v="0"/>
    <n v="12800000"/>
    <n v="19300000"/>
    <x v="0"/>
    <x v="412"/>
    <n v="32500000"/>
    <x v="2"/>
    <n v="1608333"/>
    <x v="0"/>
  </r>
  <r>
    <x v="3291"/>
    <x v="3"/>
    <x v="1"/>
    <x v="1"/>
    <x v="25"/>
    <x v="0"/>
    <x v="249"/>
    <x v="3"/>
    <n v="605"/>
    <n v="18900000"/>
    <n v="10300000"/>
    <n v="22000000"/>
    <x v="102"/>
    <x v="0"/>
    <n v="22800000"/>
    <n v="31900000"/>
    <x v="3"/>
    <x v="347"/>
    <n v="59600000"/>
    <x v="0"/>
    <n v="3190000"/>
    <x v="0"/>
  </r>
  <r>
    <x v="3292"/>
    <x v="5"/>
    <x v="0"/>
    <x v="1"/>
    <x v="92"/>
    <x v="0"/>
    <x v="102"/>
    <x v="6"/>
    <n v="688"/>
    <n v="12100000"/>
    <n v="800000"/>
    <n v="17000000"/>
    <x v="85"/>
    <x v="0"/>
    <n v="16000000"/>
    <n v="19500000"/>
    <x v="3"/>
    <x v="33"/>
    <n v="35300000"/>
    <x v="2"/>
    <n v="1083333"/>
    <x v="0"/>
  </r>
  <r>
    <x v="3293"/>
    <x v="2"/>
    <x v="1"/>
    <x v="1"/>
    <x v="59"/>
    <x v="0"/>
    <x v="116"/>
    <x v="3"/>
    <n v="617"/>
    <n v="22700000"/>
    <n v="5800000"/>
    <n v="29400000"/>
    <x v="46"/>
    <x v="0"/>
    <n v="20700000"/>
    <n v="32100000"/>
    <x v="3"/>
    <x v="622"/>
    <n v="67300000"/>
    <x v="0"/>
    <n v="3210000"/>
    <x v="0"/>
  </r>
  <r>
    <x v="3294"/>
    <x v="1"/>
    <x v="1"/>
    <x v="1"/>
    <x v="8"/>
    <x v="1"/>
    <x v="174"/>
    <x v="4"/>
    <n v="518"/>
    <n v="500000"/>
    <n v="800000"/>
    <n v="2800000"/>
    <x v="95"/>
    <x v="0"/>
    <n v="1900000"/>
    <n v="2400000"/>
    <x v="2"/>
    <x v="213"/>
    <n v="4900000"/>
    <x v="3"/>
    <n v="600000"/>
    <x v="0"/>
  </r>
  <r>
    <x v="3295"/>
    <x v="1"/>
    <x v="1"/>
    <x v="0"/>
    <x v="37"/>
    <x v="0"/>
    <x v="69"/>
    <x v="3"/>
    <n v="390"/>
    <n v="5900000"/>
    <n v="5700000"/>
    <n v="9500000"/>
    <x v="82"/>
    <x v="1"/>
    <n v="10200000"/>
    <n v="14800000"/>
    <x v="1"/>
    <x v="315"/>
    <n v="24900000"/>
    <x v="4"/>
    <n v="1480000"/>
    <x v="0"/>
  </r>
  <r>
    <x v="3296"/>
    <x v="4"/>
    <x v="0"/>
    <x v="0"/>
    <x v="21"/>
    <x v="0"/>
    <x v="224"/>
    <x v="4"/>
    <n v="370"/>
    <n v="8600000"/>
    <n v="4100000"/>
    <n v="8800000"/>
    <x v="48"/>
    <x v="1"/>
    <n v="3500000"/>
    <n v="6300000"/>
    <x v="1"/>
    <x v="140"/>
    <n v="24600000"/>
    <x v="4"/>
    <n v="1575000"/>
    <x v="0"/>
  </r>
  <r>
    <x v="3297"/>
    <x v="2"/>
    <x v="1"/>
    <x v="1"/>
    <x v="95"/>
    <x v="0"/>
    <x v="337"/>
    <x v="4"/>
    <n v="802"/>
    <n v="4700000"/>
    <n v="8900000"/>
    <n v="17300000"/>
    <x v="53"/>
    <x v="0"/>
    <n v="13700000"/>
    <n v="21300000"/>
    <x v="4"/>
    <x v="261"/>
    <n v="36900000"/>
    <x v="2"/>
    <n v="5325000"/>
    <x v="0"/>
  </r>
  <r>
    <x v="3298"/>
    <x v="0"/>
    <x v="1"/>
    <x v="1"/>
    <x v="54"/>
    <x v="0"/>
    <x v="167"/>
    <x v="0"/>
    <n v="338"/>
    <n v="9900000"/>
    <n v="1200000"/>
    <n v="21800000"/>
    <x v="18"/>
    <x v="1"/>
    <n v="7000000"/>
    <n v="15500000"/>
    <x v="1"/>
    <x v="486"/>
    <n v="39700000"/>
    <x v="2"/>
    <n v="1291667"/>
    <x v="0"/>
  </r>
  <r>
    <x v="3299"/>
    <x v="3"/>
    <x v="1"/>
    <x v="0"/>
    <x v="75"/>
    <x v="0"/>
    <x v="312"/>
    <x v="9"/>
    <n v="658"/>
    <n v="8100000"/>
    <n v="5100000"/>
    <n v="11400000"/>
    <x v="54"/>
    <x v="0"/>
    <n v="6100000"/>
    <n v="11700000"/>
    <x v="3"/>
    <x v="560"/>
    <n v="29800000"/>
    <x v="4"/>
    <n v="1950000"/>
    <x v="0"/>
  </r>
  <r>
    <x v="3300"/>
    <x v="1"/>
    <x v="1"/>
    <x v="0"/>
    <x v="13"/>
    <x v="3"/>
    <x v="112"/>
    <x v="0"/>
    <n v="595"/>
    <n v="3000000"/>
    <n v="3200000"/>
    <n v="4900000"/>
    <x v="88"/>
    <x v="0"/>
    <n v="5000000"/>
    <n v="6700000"/>
    <x v="2"/>
    <x v="483"/>
    <n v="13000000"/>
    <x v="1"/>
    <n v="558333"/>
    <x v="0"/>
  </r>
  <r>
    <x v="3301"/>
    <x v="3"/>
    <x v="0"/>
    <x v="1"/>
    <x v="29"/>
    <x v="0"/>
    <x v="113"/>
    <x v="2"/>
    <n v="594"/>
    <n v="4400000"/>
    <n v="6400000"/>
    <n v="7400000"/>
    <x v="84"/>
    <x v="0"/>
    <n v="4000000"/>
    <n v="8500000"/>
    <x v="2"/>
    <x v="446"/>
    <n v="21800000"/>
    <x v="4"/>
    <n v="425000"/>
    <x v="0"/>
  </r>
  <r>
    <x v="3302"/>
    <x v="2"/>
    <x v="0"/>
    <x v="1"/>
    <x v="30"/>
    <x v="3"/>
    <x v="133"/>
    <x v="8"/>
    <n v="611"/>
    <n v="600000"/>
    <n v="2000000"/>
    <n v="4800000"/>
    <x v="64"/>
    <x v="0"/>
    <n v="2000000"/>
    <n v="4100000"/>
    <x v="3"/>
    <x v="274"/>
    <n v="8900000"/>
    <x v="3"/>
    <n v="292857"/>
    <x v="0"/>
  </r>
  <r>
    <x v="3303"/>
    <x v="2"/>
    <x v="1"/>
    <x v="0"/>
    <x v="55"/>
    <x v="0"/>
    <x v="243"/>
    <x v="1"/>
    <n v="799"/>
    <n v="3000000"/>
    <n v="3100000"/>
    <n v="5500000"/>
    <x v="25"/>
    <x v="0"/>
    <n v="4800000"/>
    <n v="5800000"/>
    <x v="0"/>
    <x v="81"/>
    <n v="13600000"/>
    <x v="1"/>
    <n v="725000"/>
    <x v="0"/>
  </r>
  <r>
    <x v="3304"/>
    <x v="3"/>
    <x v="0"/>
    <x v="0"/>
    <x v="80"/>
    <x v="0"/>
    <x v="64"/>
    <x v="2"/>
    <n v="497"/>
    <n v="1000000"/>
    <n v="300000"/>
    <n v="24200000"/>
    <x v="134"/>
    <x v="1"/>
    <n v="7900000"/>
    <n v="18600000"/>
    <x v="1"/>
    <x v="562"/>
    <n v="34700000"/>
    <x v="2"/>
    <n v="930000"/>
    <x v="0"/>
  </r>
  <r>
    <x v="3305"/>
    <x v="1"/>
    <x v="1"/>
    <x v="1"/>
    <x v="96"/>
    <x v="0"/>
    <x v="128"/>
    <x v="6"/>
    <n v="456"/>
    <n v="12900000"/>
    <n v="10800000"/>
    <n v="19100000"/>
    <x v="107"/>
    <x v="1"/>
    <n v="7100000"/>
    <n v="15900000"/>
    <x v="1"/>
    <x v="210"/>
    <n v="48900000"/>
    <x v="0"/>
    <n v="883333"/>
    <x v="0"/>
  </r>
  <r>
    <x v="3306"/>
    <x v="3"/>
    <x v="1"/>
    <x v="0"/>
    <x v="57"/>
    <x v="4"/>
    <x v="263"/>
    <x v="1"/>
    <n v="396"/>
    <n v="400000"/>
    <n v="300000"/>
    <n v="1200000"/>
    <x v="70"/>
    <x v="1"/>
    <n v="300000"/>
    <n v="500000"/>
    <x v="1"/>
    <x v="102"/>
    <n v="2200000"/>
    <x v="3"/>
    <n v="62500"/>
    <x v="3"/>
  </r>
  <r>
    <x v="3307"/>
    <x v="5"/>
    <x v="0"/>
    <x v="0"/>
    <x v="8"/>
    <x v="1"/>
    <x v="40"/>
    <x v="3"/>
    <n v="770"/>
    <n v="900000"/>
    <n v="900000"/>
    <n v="2900000"/>
    <x v="56"/>
    <x v="0"/>
    <n v="1200000"/>
    <n v="2300000"/>
    <x v="0"/>
    <x v="277"/>
    <n v="5500000"/>
    <x v="3"/>
    <n v="230000"/>
    <x v="0"/>
  </r>
  <r>
    <x v="3308"/>
    <x v="1"/>
    <x v="1"/>
    <x v="0"/>
    <x v="44"/>
    <x v="0"/>
    <x v="255"/>
    <x v="7"/>
    <n v="797"/>
    <n v="3000000"/>
    <n v="6400000"/>
    <n v="10300000"/>
    <x v="1"/>
    <x v="0"/>
    <n v="5700000"/>
    <n v="9000000"/>
    <x v="0"/>
    <x v="587"/>
    <n v="23000000"/>
    <x v="4"/>
    <n v="562500"/>
    <x v="0"/>
  </r>
  <r>
    <x v="3309"/>
    <x v="5"/>
    <x v="1"/>
    <x v="0"/>
    <x v="18"/>
    <x v="0"/>
    <x v="101"/>
    <x v="2"/>
    <n v="586"/>
    <n v="14100000"/>
    <n v="3000000"/>
    <n v="15600000"/>
    <x v="7"/>
    <x v="0"/>
    <n v="12700000"/>
    <n v="18700000"/>
    <x v="2"/>
    <x v="30"/>
    <n v="38500000"/>
    <x v="2"/>
    <n v="935000"/>
    <x v="0"/>
  </r>
  <r>
    <x v="3310"/>
    <x v="3"/>
    <x v="1"/>
    <x v="0"/>
    <x v="42"/>
    <x v="0"/>
    <x v="96"/>
    <x v="7"/>
    <n v="604"/>
    <n v="25100000"/>
    <n v="16500000"/>
    <n v="24500000"/>
    <x v="45"/>
    <x v="0"/>
    <n v="18600000"/>
    <n v="23400000"/>
    <x v="3"/>
    <x v="543"/>
    <n v="74600000"/>
    <x v="0"/>
    <n v="1462500"/>
    <x v="0"/>
  </r>
  <r>
    <x v="3311"/>
    <x v="1"/>
    <x v="1"/>
    <x v="1"/>
    <x v="1"/>
    <x v="0"/>
    <x v="129"/>
    <x v="1"/>
    <n v="799"/>
    <n v="3700000"/>
    <n v="700000"/>
    <n v="9400000"/>
    <x v="113"/>
    <x v="0"/>
    <n v="10100000"/>
    <n v="12800000"/>
    <x v="0"/>
    <x v="328"/>
    <n v="17900000"/>
    <x v="1"/>
    <n v="1600000"/>
    <x v="0"/>
  </r>
  <r>
    <x v="3312"/>
    <x v="0"/>
    <x v="0"/>
    <x v="0"/>
    <x v="31"/>
    <x v="0"/>
    <x v="347"/>
    <x v="4"/>
    <n v="763"/>
    <n v="2200000"/>
    <n v="8400000"/>
    <n v="16600000"/>
    <x v="118"/>
    <x v="0"/>
    <n v="19700000"/>
    <n v="26400000"/>
    <x v="0"/>
    <x v="208"/>
    <n v="35000000"/>
    <x v="2"/>
    <n v="6600000"/>
    <x v="0"/>
  </r>
  <r>
    <x v="3313"/>
    <x v="1"/>
    <x v="0"/>
    <x v="0"/>
    <x v="82"/>
    <x v="0"/>
    <x v="48"/>
    <x v="8"/>
    <n v="725"/>
    <n v="8900000"/>
    <n v="4800000"/>
    <n v="20200000"/>
    <x v="29"/>
    <x v="0"/>
    <n v="15900000"/>
    <n v="23000000"/>
    <x v="0"/>
    <x v="312"/>
    <n v="41400000"/>
    <x v="0"/>
    <n v="1642857"/>
    <x v="0"/>
  </r>
  <r>
    <x v="3314"/>
    <x v="0"/>
    <x v="0"/>
    <x v="0"/>
    <x v="93"/>
    <x v="0"/>
    <x v="250"/>
    <x v="6"/>
    <n v="336"/>
    <n v="1800000"/>
    <n v="800000"/>
    <n v="5200000"/>
    <x v="101"/>
    <x v="1"/>
    <n v="7300000"/>
    <n v="8800000"/>
    <x v="1"/>
    <x v="62"/>
    <n v="10100000"/>
    <x v="1"/>
    <n v="488889"/>
    <x v="0"/>
  </r>
  <r>
    <x v="3315"/>
    <x v="4"/>
    <x v="0"/>
    <x v="1"/>
    <x v="65"/>
    <x v="1"/>
    <x v="40"/>
    <x v="9"/>
    <n v="495"/>
    <n v="1700000"/>
    <n v="600000"/>
    <n v="2000000"/>
    <x v="19"/>
    <x v="1"/>
    <n v="2000000"/>
    <n v="2300000"/>
    <x v="1"/>
    <x v="317"/>
    <n v="4900000"/>
    <x v="3"/>
    <n v="383333"/>
    <x v="0"/>
  </r>
  <r>
    <x v="3316"/>
    <x v="5"/>
    <x v="1"/>
    <x v="0"/>
    <x v="10"/>
    <x v="0"/>
    <x v="280"/>
    <x v="2"/>
    <n v="431"/>
    <n v="3600000"/>
    <n v="3800000"/>
    <n v="5900000"/>
    <x v="10"/>
    <x v="1"/>
    <n v="8400000"/>
    <n v="11500000"/>
    <x v="1"/>
    <x v="128"/>
    <n v="16200000"/>
    <x v="1"/>
    <n v="575000"/>
    <x v="0"/>
  </r>
  <r>
    <x v="3317"/>
    <x v="3"/>
    <x v="1"/>
    <x v="0"/>
    <x v="67"/>
    <x v="1"/>
    <x v="8"/>
    <x v="5"/>
    <n v="415"/>
    <n v="600000"/>
    <n v="1700000"/>
    <n v="2900000"/>
    <x v="14"/>
    <x v="1"/>
    <n v="1500000"/>
    <n v="2200000"/>
    <x v="1"/>
    <x v="469"/>
    <n v="6100000"/>
    <x v="3"/>
    <n v="1100000"/>
    <x v="0"/>
  </r>
  <r>
    <x v="3318"/>
    <x v="3"/>
    <x v="0"/>
    <x v="1"/>
    <x v="24"/>
    <x v="0"/>
    <x v="185"/>
    <x v="9"/>
    <n v="451"/>
    <n v="5200000"/>
    <n v="11400000"/>
    <n v="28200000"/>
    <x v="31"/>
    <x v="1"/>
    <n v="11400000"/>
    <n v="20400000"/>
    <x v="1"/>
    <x v="3"/>
    <n v="53800000"/>
    <x v="0"/>
    <n v="3400000"/>
    <x v="0"/>
  </r>
  <r>
    <x v="3319"/>
    <x v="5"/>
    <x v="1"/>
    <x v="0"/>
    <x v="5"/>
    <x v="0"/>
    <x v="135"/>
    <x v="4"/>
    <n v="489"/>
    <n v="12400000"/>
    <n v="7900000"/>
    <n v="17700000"/>
    <x v="61"/>
    <x v="1"/>
    <n v="10700000"/>
    <n v="14300000"/>
    <x v="1"/>
    <x v="181"/>
    <n v="42800000"/>
    <x v="0"/>
    <n v="3575000"/>
    <x v="0"/>
  </r>
  <r>
    <x v="3320"/>
    <x v="5"/>
    <x v="0"/>
    <x v="0"/>
    <x v="27"/>
    <x v="3"/>
    <x v="234"/>
    <x v="0"/>
    <n v="415"/>
    <n v="800000"/>
    <n v="600000"/>
    <n v="3900000"/>
    <x v="101"/>
    <x v="1"/>
    <n v="3100000"/>
    <n v="4600000"/>
    <x v="1"/>
    <x v="41"/>
    <n v="6900000"/>
    <x v="3"/>
    <n v="383333"/>
    <x v="0"/>
  </r>
  <r>
    <x v="3321"/>
    <x v="2"/>
    <x v="1"/>
    <x v="0"/>
    <x v="49"/>
    <x v="0"/>
    <x v="178"/>
    <x v="0"/>
    <n v="425"/>
    <n v="7300000"/>
    <n v="1900000"/>
    <n v="6800000"/>
    <x v="91"/>
    <x v="1"/>
    <n v="5900000"/>
    <n v="8100000"/>
    <x v="1"/>
    <x v="488"/>
    <n v="18600000"/>
    <x v="1"/>
    <n v="675000"/>
    <x v="0"/>
  </r>
  <r>
    <x v="3322"/>
    <x v="4"/>
    <x v="0"/>
    <x v="1"/>
    <x v="69"/>
    <x v="3"/>
    <x v="234"/>
    <x v="8"/>
    <n v="453"/>
    <n v="1700000"/>
    <n v="2400000"/>
    <n v="4700000"/>
    <x v="9"/>
    <x v="1"/>
    <n v="3000000"/>
    <n v="4600000"/>
    <x v="1"/>
    <x v="363"/>
    <n v="10600000"/>
    <x v="1"/>
    <n v="328571"/>
    <x v="0"/>
  </r>
  <r>
    <x v="3323"/>
    <x v="3"/>
    <x v="0"/>
    <x v="1"/>
    <x v="60"/>
    <x v="0"/>
    <x v="190"/>
    <x v="2"/>
    <n v="634"/>
    <n v="5900000"/>
    <n v="7300000"/>
    <n v="15200000"/>
    <x v="6"/>
    <x v="0"/>
    <n v="7500000"/>
    <n v="11800000"/>
    <x v="3"/>
    <x v="454"/>
    <n v="32800000"/>
    <x v="2"/>
    <n v="590000"/>
    <x v="0"/>
  </r>
  <r>
    <x v="3324"/>
    <x v="0"/>
    <x v="1"/>
    <x v="0"/>
    <x v="68"/>
    <x v="4"/>
    <x v="283"/>
    <x v="2"/>
    <n v="519"/>
    <n v="0"/>
    <n v="0"/>
    <n v="400000"/>
    <x v="19"/>
    <x v="1"/>
    <n v="0"/>
    <n v="300000"/>
    <x v="2"/>
    <x v="661"/>
    <n v="600000"/>
    <x v="3"/>
    <n v="15000"/>
    <x v="4"/>
  </r>
  <r>
    <x v="3325"/>
    <x v="4"/>
    <x v="1"/>
    <x v="1"/>
    <x v="8"/>
    <x v="1"/>
    <x v="233"/>
    <x v="9"/>
    <n v="353"/>
    <n v="700000"/>
    <n v="300000"/>
    <n v="2900000"/>
    <x v="81"/>
    <x v="1"/>
    <n v="900000"/>
    <n v="2100000"/>
    <x v="1"/>
    <x v="450"/>
    <n v="4700000"/>
    <x v="3"/>
    <n v="350000"/>
    <x v="0"/>
  </r>
  <r>
    <x v="3326"/>
    <x v="2"/>
    <x v="0"/>
    <x v="0"/>
    <x v="30"/>
    <x v="3"/>
    <x v="100"/>
    <x v="4"/>
    <n v="767"/>
    <n v="2000000"/>
    <n v="400000"/>
    <n v="3700000"/>
    <x v="28"/>
    <x v="0"/>
    <n v="1800000"/>
    <n v="3200000"/>
    <x v="0"/>
    <x v="558"/>
    <n v="7600000"/>
    <x v="3"/>
    <n v="800000"/>
    <x v="0"/>
  </r>
  <r>
    <x v="3327"/>
    <x v="1"/>
    <x v="1"/>
    <x v="1"/>
    <x v="85"/>
    <x v="0"/>
    <x v="205"/>
    <x v="8"/>
    <n v="473"/>
    <n v="22100000"/>
    <n v="4000000"/>
    <n v="29000000"/>
    <x v="11"/>
    <x v="1"/>
    <n v="10500000"/>
    <n v="16900000"/>
    <x v="1"/>
    <x v="499"/>
    <n v="62800000"/>
    <x v="0"/>
    <n v="1207143"/>
    <x v="0"/>
  </r>
  <r>
    <x v="3328"/>
    <x v="3"/>
    <x v="0"/>
    <x v="1"/>
    <x v="66"/>
    <x v="0"/>
    <x v="337"/>
    <x v="5"/>
    <n v="801"/>
    <n v="9900000"/>
    <n v="1700000"/>
    <n v="20400000"/>
    <x v="21"/>
    <x v="0"/>
    <n v="14100000"/>
    <n v="21300000"/>
    <x v="4"/>
    <x v="386"/>
    <n v="39200000"/>
    <x v="2"/>
    <n v="10650000"/>
    <x v="0"/>
  </r>
  <r>
    <x v="3329"/>
    <x v="4"/>
    <x v="0"/>
    <x v="0"/>
    <x v="56"/>
    <x v="2"/>
    <x v="40"/>
    <x v="7"/>
    <n v="543"/>
    <n v="200000"/>
    <n v="100000"/>
    <n v="2000000"/>
    <x v="25"/>
    <x v="1"/>
    <n v="1300000"/>
    <n v="2300000"/>
    <x v="2"/>
    <x v="289"/>
    <n v="3300000"/>
    <x v="3"/>
    <n v="143750"/>
    <x v="1"/>
  </r>
  <r>
    <x v="3330"/>
    <x v="5"/>
    <x v="0"/>
    <x v="0"/>
    <x v="17"/>
    <x v="0"/>
    <x v="209"/>
    <x v="0"/>
    <n v="714"/>
    <n v="10100000"/>
    <n v="4200000"/>
    <n v="24700000"/>
    <x v="18"/>
    <x v="0"/>
    <n v="8700000"/>
    <n v="17200000"/>
    <x v="0"/>
    <x v="451"/>
    <n v="45300000"/>
    <x v="0"/>
    <n v="1433333"/>
    <x v="0"/>
  </r>
  <r>
    <x v="3331"/>
    <x v="2"/>
    <x v="0"/>
    <x v="0"/>
    <x v="13"/>
    <x v="3"/>
    <x v="133"/>
    <x v="0"/>
    <n v="830"/>
    <n v="4600000"/>
    <n v="1100000"/>
    <n v="5300000"/>
    <x v="64"/>
    <x v="0"/>
    <n v="2000000"/>
    <n v="4100000"/>
    <x v="4"/>
    <x v="547"/>
    <n v="12900000"/>
    <x v="1"/>
    <n v="341667"/>
    <x v="0"/>
  </r>
  <r>
    <x v="3332"/>
    <x v="3"/>
    <x v="0"/>
    <x v="0"/>
    <x v="60"/>
    <x v="0"/>
    <x v="236"/>
    <x v="4"/>
    <n v="401"/>
    <n v="200000"/>
    <n v="5400000"/>
    <n v="17500000"/>
    <x v="51"/>
    <x v="0"/>
    <n v="12900000"/>
    <n v="15300000"/>
    <x v="1"/>
    <x v="52"/>
    <n v="27500000"/>
    <x v="4"/>
    <n v="3825000"/>
    <x v="0"/>
  </r>
  <r>
    <x v="3333"/>
    <x v="1"/>
    <x v="1"/>
    <x v="0"/>
    <x v="2"/>
    <x v="0"/>
    <x v="347"/>
    <x v="9"/>
    <n v="518"/>
    <n v="15800000"/>
    <n v="1100000"/>
    <n v="35300000"/>
    <x v="108"/>
    <x v="1"/>
    <n v="20700000"/>
    <n v="26400000"/>
    <x v="2"/>
    <x v="168"/>
    <n v="61300000"/>
    <x v="0"/>
    <n v="4400000"/>
    <x v="0"/>
  </r>
  <r>
    <x v="3334"/>
    <x v="0"/>
    <x v="0"/>
    <x v="1"/>
    <x v="67"/>
    <x v="1"/>
    <x v="40"/>
    <x v="2"/>
    <n v="367"/>
    <n v="0"/>
    <n v="1200000"/>
    <n v="3400000"/>
    <x v="65"/>
    <x v="1"/>
    <n v="1000000"/>
    <n v="2300000"/>
    <x v="1"/>
    <x v="320"/>
    <n v="5500000"/>
    <x v="3"/>
    <n v="115000"/>
    <x v="1"/>
  </r>
  <r>
    <x v="3335"/>
    <x v="1"/>
    <x v="0"/>
    <x v="1"/>
    <x v="70"/>
    <x v="0"/>
    <x v="30"/>
    <x v="0"/>
    <n v="493"/>
    <n v="4500000"/>
    <n v="700000"/>
    <n v="16200000"/>
    <x v="61"/>
    <x v="1"/>
    <n v="8400000"/>
    <n v="12000000"/>
    <x v="1"/>
    <x v="333"/>
    <n v="26000000"/>
    <x v="4"/>
    <n v="1000000"/>
    <x v="0"/>
  </r>
  <r>
    <x v="3336"/>
    <x v="0"/>
    <x v="0"/>
    <x v="1"/>
    <x v="59"/>
    <x v="0"/>
    <x v="11"/>
    <x v="8"/>
    <n v="505"/>
    <n v="4000000"/>
    <n v="16900000"/>
    <n v="24700000"/>
    <x v="114"/>
    <x v="1"/>
    <n v="11200000"/>
    <n v="22700000"/>
    <x v="2"/>
    <x v="384"/>
    <n v="55000000"/>
    <x v="0"/>
    <n v="1621429"/>
    <x v="0"/>
  </r>
  <r>
    <x v="3337"/>
    <x v="3"/>
    <x v="0"/>
    <x v="0"/>
    <x v="84"/>
    <x v="0"/>
    <x v="302"/>
    <x v="7"/>
    <n v="322"/>
    <n v="20500000"/>
    <n v="9800000"/>
    <n v="17100000"/>
    <x v="96"/>
    <x v="1"/>
    <n v="17100000"/>
    <n v="26500000"/>
    <x v="1"/>
    <x v="25"/>
    <n v="54300000"/>
    <x v="0"/>
    <n v="1656250"/>
    <x v="0"/>
  </r>
  <r>
    <x v="3338"/>
    <x v="0"/>
    <x v="0"/>
    <x v="0"/>
    <x v="57"/>
    <x v="4"/>
    <x v="88"/>
    <x v="1"/>
    <n v="735"/>
    <n v="800000"/>
    <n v="400000"/>
    <n v="500000"/>
    <x v="69"/>
    <x v="0"/>
    <n v="800000"/>
    <n v="900000"/>
    <x v="0"/>
    <x v="498"/>
    <n v="2000000"/>
    <x v="3"/>
    <n v="112500"/>
    <x v="1"/>
  </r>
  <r>
    <x v="3339"/>
    <x v="3"/>
    <x v="0"/>
    <x v="1"/>
    <x v="13"/>
    <x v="3"/>
    <x v="112"/>
    <x v="5"/>
    <n v="622"/>
    <n v="4200000"/>
    <n v="200000"/>
    <n v="3900000"/>
    <x v="88"/>
    <x v="0"/>
    <n v="5000000"/>
    <n v="6700000"/>
    <x v="3"/>
    <x v="349"/>
    <n v="10200000"/>
    <x v="1"/>
    <n v="3350000"/>
    <x v="0"/>
  </r>
  <r>
    <x v="3340"/>
    <x v="4"/>
    <x v="0"/>
    <x v="1"/>
    <x v="60"/>
    <x v="0"/>
    <x v="149"/>
    <x v="9"/>
    <n v="513"/>
    <n v="5400000"/>
    <n v="7500000"/>
    <n v="13100000"/>
    <x v="108"/>
    <x v="1"/>
    <n v="10700000"/>
    <n v="16400000"/>
    <x v="2"/>
    <x v="15"/>
    <n v="30400000"/>
    <x v="2"/>
    <n v="2733333"/>
    <x v="0"/>
  </r>
  <r>
    <x v="3341"/>
    <x v="4"/>
    <x v="1"/>
    <x v="1"/>
    <x v="97"/>
    <x v="2"/>
    <x v="133"/>
    <x v="7"/>
    <n v="585"/>
    <n v="900000"/>
    <n v="900000"/>
    <n v="2300000"/>
    <x v="27"/>
    <x v="0"/>
    <n v="3200000"/>
    <n v="4100000"/>
    <x v="2"/>
    <x v="213"/>
    <n v="5300000"/>
    <x v="3"/>
    <n v="256250"/>
    <x v="0"/>
  </r>
  <r>
    <x v="3342"/>
    <x v="5"/>
    <x v="0"/>
    <x v="1"/>
    <x v="56"/>
    <x v="2"/>
    <x v="345"/>
    <x v="3"/>
    <n v="813"/>
    <n v="2900000"/>
    <n v="500000"/>
    <n v="3300000"/>
    <x v="33"/>
    <x v="0"/>
    <n v="2200000"/>
    <n v="3000000"/>
    <x v="4"/>
    <x v="306"/>
    <n v="7700000"/>
    <x v="3"/>
    <n v="300000"/>
    <x v="0"/>
  </r>
  <r>
    <x v="3343"/>
    <x v="1"/>
    <x v="0"/>
    <x v="0"/>
    <x v="21"/>
    <x v="0"/>
    <x v="160"/>
    <x v="6"/>
    <n v="622"/>
    <n v="1300000"/>
    <n v="5000000"/>
    <n v="7200000"/>
    <x v="9"/>
    <x v="0"/>
    <n v="8800000"/>
    <n v="10400000"/>
    <x v="3"/>
    <x v="246"/>
    <n v="16600000"/>
    <x v="1"/>
    <n v="577778"/>
    <x v="0"/>
  </r>
  <r>
    <x v="3344"/>
    <x v="5"/>
    <x v="0"/>
    <x v="1"/>
    <x v="90"/>
    <x v="0"/>
    <x v="224"/>
    <x v="7"/>
    <n v="899"/>
    <n v="2400000"/>
    <n v="2200000"/>
    <n v="4400000"/>
    <x v="91"/>
    <x v="0"/>
    <n v="4100000"/>
    <n v="6300000"/>
    <x v="4"/>
    <x v="14"/>
    <n v="11100000"/>
    <x v="1"/>
    <n v="393750"/>
    <x v="0"/>
  </r>
  <r>
    <x v="3345"/>
    <x v="1"/>
    <x v="1"/>
    <x v="0"/>
    <x v="90"/>
    <x v="0"/>
    <x v="173"/>
    <x v="5"/>
    <n v="459"/>
    <n v="4000000"/>
    <n v="1300000"/>
    <n v="8100000"/>
    <x v="81"/>
    <x v="1"/>
    <n v="3500000"/>
    <n v="4700000"/>
    <x v="1"/>
    <x v="267"/>
    <n v="15500000"/>
    <x v="1"/>
    <n v="2350000"/>
    <x v="0"/>
  </r>
  <r>
    <x v="3346"/>
    <x v="4"/>
    <x v="0"/>
    <x v="0"/>
    <x v="59"/>
    <x v="0"/>
    <x v="122"/>
    <x v="6"/>
    <n v="369"/>
    <n v="20600000"/>
    <n v="5600000"/>
    <n v="32200000"/>
    <x v="21"/>
    <x v="1"/>
    <n v="26100000"/>
    <n v="33300000"/>
    <x v="1"/>
    <x v="662"/>
    <n v="67800000"/>
    <x v="0"/>
    <n v="1850000"/>
    <x v="0"/>
  </r>
  <r>
    <x v="3347"/>
    <x v="0"/>
    <x v="1"/>
    <x v="0"/>
    <x v="63"/>
    <x v="0"/>
    <x v="376"/>
    <x v="9"/>
    <n v="601"/>
    <n v="300000"/>
    <n v="3100000"/>
    <n v="23800000"/>
    <x v="110"/>
    <x v="0"/>
    <n v="25900000"/>
    <n v="37700000"/>
    <x v="3"/>
    <x v="208"/>
    <n v="36900000"/>
    <x v="2"/>
    <n v="6283333"/>
    <x v="0"/>
  </r>
  <r>
    <x v="3348"/>
    <x v="4"/>
    <x v="0"/>
    <x v="0"/>
    <x v="32"/>
    <x v="2"/>
    <x v="226"/>
    <x v="6"/>
    <n v="703"/>
    <n v="600000"/>
    <n v="1300000"/>
    <n v="5400000"/>
    <x v="27"/>
    <x v="0"/>
    <n v="1800000"/>
    <n v="2700000"/>
    <x v="0"/>
    <x v="118"/>
    <n v="8700000"/>
    <x v="3"/>
    <n v="150000"/>
    <x v="2"/>
  </r>
  <r>
    <x v="3349"/>
    <x v="0"/>
    <x v="1"/>
    <x v="0"/>
    <x v="14"/>
    <x v="0"/>
    <x v="19"/>
    <x v="2"/>
    <n v="597"/>
    <n v="8200000"/>
    <n v="6000000"/>
    <n v="14100000"/>
    <x v="60"/>
    <x v="0"/>
    <n v="7800000"/>
    <n v="14600000"/>
    <x v="2"/>
    <x v="459"/>
    <n v="33000000"/>
    <x v="2"/>
    <n v="730000"/>
    <x v="0"/>
  </r>
  <r>
    <x v="3350"/>
    <x v="2"/>
    <x v="1"/>
    <x v="1"/>
    <x v="1"/>
    <x v="0"/>
    <x v="136"/>
    <x v="3"/>
    <n v="670"/>
    <n v="1900000"/>
    <n v="5500000"/>
    <n v="13200000"/>
    <x v="16"/>
    <x v="0"/>
    <n v="7200000"/>
    <n v="13300000"/>
    <x v="3"/>
    <x v="358"/>
    <n v="24700000"/>
    <x v="4"/>
    <n v="1330000"/>
    <x v="0"/>
  </r>
  <r>
    <x v="3351"/>
    <x v="4"/>
    <x v="1"/>
    <x v="1"/>
    <x v="97"/>
    <x v="2"/>
    <x v="237"/>
    <x v="9"/>
    <n v="366"/>
    <n v="3300000"/>
    <n v="300000"/>
    <n v="4200000"/>
    <x v="28"/>
    <x v="1"/>
    <n v="1400000"/>
    <n v="2800000"/>
    <x v="1"/>
    <x v="62"/>
    <n v="9000000"/>
    <x v="3"/>
    <n v="466667"/>
    <x v="0"/>
  </r>
  <r>
    <x v="3352"/>
    <x v="3"/>
    <x v="1"/>
    <x v="0"/>
    <x v="87"/>
    <x v="0"/>
    <x v="42"/>
    <x v="7"/>
    <n v="857"/>
    <n v="23300000"/>
    <n v="12500000"/>
    <n v="17200000"/>
    <x v="129"/>
    <x v="0"/>
    <n v="17200000"/>
    <n v="27800000"/>
    <x v="4"/>
    <x v="508"/>
    <n v="60900000"/>
    <x v="0"/>
    <n v="1737500"/>
    <x v="0"/>
  </r>
  <r>
    <x v="3353"/>
    <x v="0"/>
    <x v="1"/>
    <x v="0"/>
    <x v="58"/>
    <x v="0"/>
    <x v="7"/>
    <x v="7"/>
    <n v="401"/>
    <n v="13600000"/>
    <n v="6600000"/>
    <n v="23500000"/>
    <x v="1"/>
    <x v="1"/>
    <n v="11700000"/>
    <n v="15000000"/>
    <x v="1"/>
    <x v="465"/>
    <n v="50300000"/>
    <x v="0"/>
    <n v="937500"/>
    <x v="0"/>
  </r>
  <r>
    <x v="3354"/>
    <x v="1"/>
    <x v="1"/>
    <x v="0"/>
    <x v="71"/>
    <x v="0"/>
    <x v="250"/>
    <x v="4"/>
    <n v="437"/>
    <n v="1600000"/>
    <n v="2300000"/>
    <n v="8300000"/>
    <x v="55"/>
    <x v="0"/>
    <n v="6800000"/>
    <n v="8800000"/>
    <x v="1"/>
    <x v="309"/>
    <n v="14400000"/>
    <x v="1"/>
    <n v="2200000"/>
    <x v="0"/>
  </r>
  <r>
    <x v="3355"/>
    <x v="2"/>
    <x v="1"/>
    <x v="0"/>
    <x v="34"/>
    <x v="0"/>
    <x v="218"/>
    <x v="1"/>
    <n v="882"/>
    <n v="5800000"/>
    <n v="7800000"/>
    <n v="20300000"/>
    <x v="10"/>
    <x v="0"/>
    <n v="14500000"/>
    <n v="17600000"/>
    <x v="4"/>
    <x v="312"/>
    <n v="39400000"/>
    <x v="2"/>
    <n v="2200000"/>
    <x v="0"/>
  </r>
  <r>
    <x v="3356"/>
    <x v="4"/>
    <x v="0"/>
    <x v="0"/>
    <x v="38"/>
    <x v="0"/>
    <x v="167"/>
    <x v="1"/>
    <n v="392"/>
    <n v="6700000"/>
    <n v="8100000"/>
    <n v="13600000"/>
    <x v="118"/>
    <x v="1"/>
    <n v="8800000"/>
    <n v="15500000"/>
    <x v="1"/>
    <x v="454"/>
    <n v="33500000"/>
    <x v="2"/>
    <n v="1937500"/>
    <x v="0"/>
  </r>
  <r>
    <x v="3357"/>
    <x v="0"/>
    <x v="1"/>
    <x v="1"/>
    <x v="45"/>
    <x v="0"/>
    <x v="36"/>
    <x v="3"/>
    <n v="421"/>
    <n v="9700000"/>
    <n v="7500000"/>
    <n v="14100000"/>
    <x v="64"/>
    <x v="1"/>
    <n v="5600000"/>
    <n v="7700000"/>
    <x v="1"/>
    <x v="336"/>
    <n v="35200000"/>
    <x v="2"/>
    <n v="770000"/>
    <x v="0"/>
  </r>
  <r>
    <x v="3358"/>
    <x v="3"/>
    <x v="0"/>
    <x v="0"/>
    <x v="68"/>
    <x v="4"/>
    <x v="300"/>
    <x v="9"/>
    <n v="722"/>
    <n v="300000"/>
    <n v="300000"/>
    <n v="400000"/>
    <x v="69"/>
    <x v="0"/>
    <n v="300000"/>
    <n v="400000"/>
    <x v="0"/>
    <x v="93"/>
    <n v="1200000"/>
    <x v="3"/>
    <n v="66667"/>
    <x v="3"/>
  </r>
  <r>
    <x v="3359"/>
    <x v="4"/>
    <x v="0"/>
    <x v="0"/>
    <x v="18"/>
    <x v="0"/>
    <x v="246"/>
    <x v="3"/>
    <n v="692"/>
    <n v="2300000"/>
    <n v="10100000"/>
    <n v="17700000"/>
    <x v="115"/>
    <x v="0"/>
    <n v="10800000"/>
    <n v="14700000"/>
    <x v="3"/>
    <x v="304"/>
    <n v="35900000"/>
    <x v="2"/>
    <n v="1470000"/>
    <x v="0"/>
  </r>
  <r>
    <x v="3360"/>
    <x v="3"/>
    <x v="1"/>
    <x v="0"/>
    <x v="46"/>
    <x v="0"/>
    <x v="82"/>
    <x v="5"/>
    <n v="537"/>
    <n v="8400000"/>
    <n v="14300000"/>
    <n v="19700000"/>
    <x v="104"/>
    <x v="1"/>
    <n v="12900000"/>
    <n v="20700000"/>
    <x v="2"/>
    <x v="479"/>
    <n v="50700000"/>
    <x v="0"/>
    <n v="10350000"/>
    <x v="0"/>
  </r>
  <r>
    <x v="3361"/>
    <x v="3"/>
    <x v="0"/>
    <x v="1"/>
    <x v="49"/>
    <x v="0"/>
    <x v="111"/>
    <x v="1"/>
    <n v="676"/>
    <n v="6700000"/>
    <n v="800000"/>
    <n v="7200000"/>
    <x v="65"/>
    <x v="0"/>
    <n v="4200000"/>
    <n v="5500000"/>
    <x v="3"/>
    <x v="198"/>
    <n v="17300000"/>
    <x v="1"/>
    <n v="687500"/>
    <x v="0"/>
  </r>
  <r>
    <x v="3362"/>
    <x v="5"/>
    <x v="0"/>
    <x v="0"/>
    <x v="90"/>
    <x v="0"/>
    <x v="178"/>
    <x v="9"/>
    <n v="817"/>
    <n v="4600000"/>
    <n v="2900000"/>
    <n v="4900000"/>
    <x v="30"/>
    <x v="0"/>
    <n v="5200000"/>
    <n v="8100000"/>
    <x v="4"/>
    <x v="17"/>
    <n v="14500000"/>
    <x v="1"/>
    <n v="1350000"/>
    <x v="0"/>
  </r>
  <r>
    <x v="3363"/>
    <x v="4"/>
    <x v="1"/>
    <x v="0"/>
    <x v="45"/>
    <x v="0"/>
    <x v="87"/>
    <x v="2"/>
    <n v="433"/>
    <n v="4700000"/>
    <n v="1600000"/>
    <n v="14500000"/>
    <x v="86"/>
    <x v="1"/>
    <n v="8500000"/>
    <n v="10800000"/>
    <x v="1"/>
    <x v="360"/>
    <n v="24700000"/>
    <x v="4"/>
    <n v="540000"/>
    <x v="0"/>
  </r>
  <r>
    <x v="3364"/>
    <x v="5"/>
    <x v="0"/>
    <x v="1"/>
    <x v="75"/>
    <x v="0"/>
    <x v="309"/>
    <x v="9"/>
    <n v="524"/>
    <n v="11000000"/>
    <n v="3400000"/>
    <n v="20700000"/>
    <x v="82"/>
    <x v="1"/>
    <n v="11700000"/>
    <n v="16300000"/>
    <x v="2"/>
    <x v="398"/>
    <n v="40300000"/>
    <x v="0"/>
    <n v="2716667"/>
    <x v="0"/>
  </r>
  <r>
    <x v="3365"/>
    <x v="2"/>
    <x v="1"/>
    <x v="1"/>
    <x v="31"/>
    <x v="0"/>
    <x v="198"/>
    <x v="2"/>
    <n v="490"/>
    <n v="6700000"/>
    <n v="5100000"/>
    <n v="17700000"/>
    <x v="44"/>
    <x v="1"/>
    <n v="20300000"/>
    <n v="24400000"/>
    <x v="1"/>
    <x v="239"/>
    <n v="37300000"/>
    <x v="2"/>
    <n v="1220000"/>
    <x v="0"/>
  </r>
  <r>
    <x v="3366"/>
    <x v="2"/>
    <x v="1"/>
    <x v="1"/>
    <x v="92"/>
    <x v="0"/>
    <x v="135"/>
    <x v="4"/>
    <n v="595"/>
    <n v="4100000"/>
    <n v="2800000"/>
    <n v="19300000"/>
    <x v="35"/>
    <x v="0"/>
    <n v="9400000"/>
    <n v="14300000"/>
    <x v="2"/>
    <x v="385"/>
    <n v="31600000"/>
    <x v="2"/>
    <n v="3575000"/>
    <x v="0"/>
  </r>
  <r>
    <x v="3367"/>
    <x v="0"/>
    <x v="1"/>
    <x v="0"/>
    <x v="10"/>
    <x v="0"/>
    <x v="161"/>
    <x v="5"/>
    <n v="835"/>
    <n v="4900000"/>
    <n v="3200000"/>
    <n v="11500000"/>
    <x v="28"/>
    <x v="0"/>
    <n v="9600000"/>
    <n v="11000000"/>
    <x v="4"/>
    <x v="123"/>
    <n v="22500000"/>
    <x v="4"/>
    <n v="5500000"/>
    <x v="0"/>
  </r>
  <r>
    <x v="3368"/>
    <x v="4"/>
    <x v="0"/>
    <x v="0"/>
    <x v="64"/>
    <x v="0"/>
    <x v="78"/>
    <x v="9"/>
    <n v="850"/>
    <n v="5600000"/>
    <n v="7100000"/>
    <n v="26000000"/>
    <x v="23"/>
    <x v="0"/>
    <n v="18600000"/>
    <n v="28300000"/>
    <x v="4"/>
    <x v="410"/>
    <n v="45800000"/>
    <x v="0"/>
    <n v="4716667"/>
    <x v="0"/>
  </r>
  <r>
    <x v="3369"/>
    <x v="5"/>
    <x v="0"/>
    <x v="1"/>
    <x v="8"/>
    <x v="1"/>
    <x v="245"/>
    <x v="4"/>
    <n v="409"/>
    <n v="1300000"/>
    <n v="1000000"/>
    <n v="3100000"/>
    <x v="27"/>
    <x v="0"/>
    <n v="1600000"/>
    <n v="2500000"/>
    <x v="1"/>
    <x v="371"/>
    <n v="6200000"/>
    <x v="3"/>
    <n v="625000"/>
    <x v="0"/>
  </r>
  <r>
    <x v="3370"/>
    <x v="3"/>
    <x v="0"/>
    <x v="1"/>
    <x v="89"/>
    <x v="0"/>
    <x v="129"/>
    <x v="3"/>
    <n v="760"/>
    <n v="9800000"/>
    <n v="4300000"/>
    <n v="11000000"/>
    <x v="82"/>
    <x v="0"/>
    <n v="8200000"/>
    <n v="12800000"/>
    <x v="0"/>
    <x v="352"/>
    <n v="28500000"/>
    <x v="4"/>
    <n v="1280000"/>
    <x v="0"/>
  </r>
  <r>
    <x v="3371"/>
    <x v="5"/>
    <x v="0"/>
    <x v="1"/>
    <x v="54"/>
    <x v="0"/>
    <x v="218"/>
    <x v="8"/>
    <n v="344"/>
    <n v="5500000"/>
    <n v="5600000"/>
    <n v="18100000"/>
    <x v="103"/>
    <x v="1"/>
    <n v="9900000"/>
    <n v="17600000"/>
    <x v="1"/>
    <x v="418"/>
    <n v="36000000"/>
    <x v="2"/>
    <n v="1257143"/>
    <x v="0"/>
  </r>
  <r>
    <x v="3372"/>
    <x v="4"/>
    <x v="0"/>
    <x v="1"/>
    <x v="23"/>
    <x v="0"/>
    <x v="147"/>
    <x v="0"/>
    <n v="881"/>
    <n v="8300000"/>
    <n v="9400000"/>
    <n v="17200000"/>
    <x v="89"/>
    <x v="0"/>
    <n v="17600000"/>
    <n v="27100000"/>
    <x v="4"/>
    <x v="431"/>
    <n v="41900000"/>
    <x v="0"/>
    <n v="2258333"/>
    <x v="0"/>
  </r>
  <r>
    <x v="3373"/>
    <x v="1"/>
    <x v="0"/>
    <x v="1"/>
    <x v="40"/>
    <x v="0"/>
    <x v="50"/>
    <x v="3"/>
    <n v="600"/>
    <n v="20200000"/>
    <n v="700000"/>
    <n v="32600000"/>
    <x v="17"/>
    <x v="0"/>
    <n v="19100000"/>
    <n v="24500000"/>
    <x v="3"/>
    <x v="428"/>
    <n v="62800000"/>
    <x v="0"/>
    <n v="2450000"/>
    <x v="0"/>
  </r>
  <r>
    <x v="3374"/>
    <x v="0"/>
    <x v="0"/>
    <x v="0"/>
    <x v="82"/>
    <x v="0"/>
    <x v="188"/>
    <x v="3"/>
    <n v="790"/>
    <n v="3500000"/>
    <n v="13000000"/>
    <n v="19900000"/>
    <x v="15"/>
    <x v="0"/>
    <n v="14000000"/>
    <n v="19900000"/>
    <x v="0"/>
    <x v="272"/>
    <n v="43900000"/>
    <x v="0"/>
    <n v="1990000"/>
    <x v="0"/>
  </r>
  <r>
    <x v="3375"/>
    <x v="2"/>
    <x v="0"/>
    <x v="1"/>
    <x v="28"/>
    <x v="0"/>
    <x v="73"/>
    <x v="2"/>
    <n v="392"/>
    <n v="7300000"/>
    <n v="8400000"/>
    <n v="16000000"/>
    <x v="7"/>
    <x v="1"/>
    <n v="25200000"/>
    <n v="31200000"/>
    <x v="1"/>
    <x v="380"/>
    <n v="39700000"/>
    <x v="2"/>
    <n v="1560000"/>
    <x v="0"/>
  </r>
  <r>
    <x v="3376"/>
    <x v="3"/>
    <x v="0"/>
    <x v="1"/>
    <x v="27"/>
    <x v="3"/>
    <x v="133"/>
    <x v="5"/>
    <n v="748"/>
    <n v="1400000"/>
    <n v="1000000"/>
    <n v="4200000"/>
    <x v="25"/>
    <x v="0"/>
    <n v="3100000"/>
    <n v="4100000"/>
    <x v="0"/>
    <x v="287"/>
    <n v="8200000"/>
    <x v="3"/>
    <n v="2050000"/>
    <x v="0"/>
  </r>
  <r>
    <x v="3377"/>
    <x v="5"/>
    <x v="0"/>
    <x v="1"/>
    <x v="11"/>
    <x v="0"/>
    <x v="232"/>
    <x v="9"/>
    <n v="798"/>
    <n v="8700000"/>
    <n v="5900000"/>
    <n v="18000000"/>
    <x v="16"/>
    <x v="0"/>
    <n v="12700000"/>
    <n v="18800000"/>
    <x v="0"/>
    <x v="429"/>
    <n v="39300000"/>
    <x v="2"/>
    <n v="3133333"/>
    <x v="0"/>
  </r>
  <r>
    <x v="3378"/>
    <x v="2"/>
    <x v="1"/>
    <x v="0"/>
    <x v="37"/>
    <x v="0"/>
    <x v="240"/>
    <x v="4"/>
    <n v="323"/>
    <n v="5800000"/>
    <n v="4000000"/>
    <n v="9600000"/>
    <x v="13"/>
    <x v="0"/>
    <n v="7000000"/>
    <n v="11400000"/>
    <x v="1"/>
    <x v="144"/>
    <n v="23200000"/>
    <x v="4"/>
    <n v="2850000"/>
    <x v="0"/>
  </r>
  <r>
    <x v="3379"/>
    <x v="5"/>
    <x v="1"/>
    <x v="1"/>
    <x v="16"/>
    <x v="0"/>
    <x v="235"/>
    <x v="9"/>
    <n v="413"/>
    <n v="4800000"/>
    <n v="1500000"/>
    <n v="6100000"/>
    <x v="20"/>
    <x v="1"/>
    <n v="2800000"/>
    <n v="5400000"/>
    <x v="1"/>
    <x v="17"/>
    <n v="15100000"/>
    <x v="1"/>
    <n v="900000"/>
    <x v="0"/>
  </r>
  <r>
    <x v="3380"/>
    <x v="2"/>
    <x v="0"/>
    <x v="0"/>
    <x v="77"/>
    <x v="2"/>
    <x v="145"/>
    <x v="1"/>
    <n v="733"/>
    <n v="3800000"/>
    <n v="1900000"/>
    <n v="3800000"/>
    <x v="72"/>
    <x v="0"/>
    <n v="1100000"/>
    <n v="2900000"/>
    <x v="0"/>
    <x v="415"/>
    <n v="10800000"/>
    <x v="1"/>
    <n v="362500"/>
    <x v="0"/>
  </r>
  <r>
    <x v="3381"/>
    <x v="4"/>
    <x v="1"/>
    <x v="0"/>
    <x v="89"/>
    <x v="0"/>
    <x v="132"/>
    <x v="7"/>
    <n v="543"/>
    <n v="3100000"/>
    <n v="4500000"/>
    <n v="11100000"/>
    <x v="84"/>
    <x v="1"/>
    <n v="6000000"/>
    <n v="10500000"/>
    <x v="2"/>
    <x v="365"/>
    <n v="22100000"/>
    <x v="4"/>
    <n v="656250"/>
    <x v="0"/>
  </r>
  <r>
    <x v="3382"/>
    <x v="2"/>
    <x v="0"/>
    <x v="0"/>
    <x v="89"/>
    <x v="0"/>
    <x v="141"/>
    <x v="8"/>
    <n v="757"/>
    <n v="5400000"/>
    <n v="1600000"/>
    <n v="7700000"/>
    <x v="90"/>
    <x v="0"/>
    <n v="7900000"/>
    <n v="10900000"/>
    <x v="0"/>
    <x v="198"/>
    <n v="18100000"/>
    <x v="1"/>
    <n v="778571"/>
    <x v="0"/>
  </r>
  <r>
    <x v="3383"/>
    <x v="3"/>
    <x v="0"/>
    <x v="1"/>
    <x v="22"/>
    <x v="0"/>
    <x v="94"/>
    <x v="1"/>
    <n v="464"/>
    <n v="1900000"/>
    <n v="1300000"/>
    <n v="9500000"/>
    <x v="12"/>
    <x v="1"/>
    <n v="4900000"/>
    <n v="6800000"/>
    <x v="1"/>
    <x v="338"/>
    <n v="15100000"/>
    <x v="1"/>
    <n v="850000"/>
    <x v="0"/>
  </r>
  <r>
    <x v="3384"/>
    <x v="1"/>
    <x v="1"/>
    <x v="0"/>
    <x v="13"/>
    <x v="3"/>
    <x v="270"/>
    <x v="4"/>
    <n v="749"/>
    <n v="2100000"/>
    <n v="3700000"/>
    <n v="4300000"/>
    <x v="91"/>
    <x v="0"/>
    <n v="4700000"/>
    <n v="6900000"/>
    <x v="0"/>
    <x v="476"/>
    <n v="12000000"/>
    <x v="1"/>
    <n v="1725000"/>
    <x v="0"/>
  </r>
  <r>
    <x v="3385"/>
    <x v="4"/>
    <x v="0"/>
    <x v="0"/>
    <x v="50"/>
    <x v="1"/>
    <x v="8"/>
    <x v="9"/>
    <n v="680"/>
    <n v="300000"/>
    <n v="200000"/>
    <n v="2500000"/>
    <x v="19"/>
    <x v="0"/>
    <n v="1900000"/>
    <n v="2200000"/>
    <x v="3"/>
    <x v="111"/>
    <n v="3700000"/>
    <x v="3"/>
    <n v="366667"/>
    <x v="0"/>
  </r>
  <r>
    <x v="3386"/>
    <x v="5"/>
    <x v="1"/>
    <x v="0"/>
    <x v="84"/>
    <x v="0"/>
    <x v="152"/>
    <x v="4"/>
    <n v="574"/>
    <n v="3200000"/>
    <n v="1800000"/>
    <n v="25000000"/>
    <x v="32"/>
    <x v="0"/>
    <n v="15700000"/>
    <n v="20900000"/>
    <x v="2"/>
    <x v="265"/>
    <n v="36900000"/>
    <x v="2"/>
    <n v="5225000"/>
    <x v="0"/>
  </r>
  <r>
    <x v="3387"/>
    <x v="3"/>
    <x v="0"/>
    <x v="1"/>
    <x v="57"/>
    <x v="4"/>
    <x v="104"/>
    <x v="6"/>
    <n v="774"/>
    <n v="400000"/>
    <n v="200000"/>
    <n v="900000"/>
    <x v="66"/>
    <x v="0"/>
    <n v="400000"/>
    <n v="800000"/>
    <x v="0"/>
    <x v="284"/>
    <n v="1800000"/>
    <x v="3"/>
    <n v="44444"/>
    <x v="4"/>
  </r>
  <r>
    <x v="3388"/>
    <x v="2"/>
    <x v="1"/>
    <x v="0"/>
    <x v="95"/>
    <x v="0"/>
    <x v="101"/>
    <x v="3"/>
    <n v="387"/>
    <n v="6600000"/>
    <n v="6200000"/>
    <n v="23300000"/>
    <x v="118"/>
    <x v="1"/>
    <n v="12000000"/>
    <n v="18700000"/>
    <x v="1"/>
    <x v="51"/>
    <n v="42100000"/>
    <x v="0"/>
    <n v="1870000"/>
    <x v="0"/>
  </r>
  <r>
    <x v="3389"/>
    <x v="5"/>
    <x v="1"/>
    <x v="0"/>
    <x v="39"/>
    <x v="0"/>
    <x v="149"/>
    <x v="2"/>
    <n v="397"/>
    <n v="6700000"/>
    <n v="6200000"/>
    <n v="10200000"/>
    <x v="108"/>
    <x v="1"/>
    <n v="10700000"/>
    <n v="16400000"/>
    <x v="1"/>
    <x v="52"/>
    <n v="27400000"/>
    <x v="4"/>
    <n v="820000"/>
    <x v="0"/>
  </r>
  <r>
    <x v="3390"/>
    <x v="4"/>
    <x v="0"/>
    <x v="0"/>
    <x v="18"/>
    <x v="0"/>
    <x v="5"/>
    <x v="8"/>
    <n v="816"/>
    <n v="13800000"/>
    <n v="9300000"/>
    <n v="20400000"/>
    <x v="3"/>
    <x v="0"/>
    <n v="5600000"/>
    <n v="13500000"/>
    <x v="4"/>
    <x v="163"/>
    <n v="49300000"/>
    <x v="0"/>
    <n v="964286"/>
    <x v="0"/>
  </r>
  <r>
    <x v="3391"/>
    <x v="0"/>
    <x v="0"/>
    <x v="1"/>
    <x v="44"/>
    <x v="0"/>
    <x v="112"/>
    <x v="1"/>
    <n v="845"/>
    <n v="1300000"/>
    <n v="4600000"/>
    <n v="12300000"/>
    <x v="80"/>
    <x v="0"/>
    <n v="3500000"/>
    <n v="6700000"/>
    <x v="4"/>
    <x v="446"/>
    <n v="21500000"/>
    <x v="4"/>
    <n v="837500"/>
    <x v="0"/>
  </r>
  <r>
    <x v="3392"/>
    <x v="0"/>
    <x v="1"/>
    <x v="0"/>
    <x v="61"/>
    <x v="4"/>
    <x v="63"/>
    <x v="4"/>
    <n v="743"/>
    <n v="700000"/>
    <n v="500000"/>
    <n v="1200000"/>
    <x v="19"/>
    <x v="0"/>
    <n v="1200000"/>
    <n v="1500000"/>
    <x v="0"/>
    <x v="528"/>
    <n v="2800000"/>
    <x v="3"/>
    <n v="375000"/>
    <x v="0"/>
  </r>
  <r>
    <x v="3393"/>
    <x v="3"/>
    <x v="1"/>
    <x v="0"/>
    <x v="57"/>
    <x v="4"/>
    <x v="103"/>
    <x v="4"/>
    <n v="418"/>
    <n v="500000"/>
    <n v="200000"/>
    <n v="700000"/>
    <x v="70"/>
    <x v="1"/>
    <n v="400000"/>
    <n v="600000"/>
    <x v="1"/>
    <x v="120"/>
    <n v="1700000"/>
    <x v="3"/>
    <n v="150000"/>
    <x v="2"/>
  </r>
  <r>
    <x v="3394"/>
    <x v="5"/>
    <x v="1"/>
    <x v="0"/>
    <x v="33"/>
    <x v="0"/>
    <x v="15"/>
    <x v="9"/>
    <n v="466"/>
    <n v="7400000"/>
    <n v="7000000"/>
    <n v="14000000"/>
    <x v="47"/>
    <x v="1"/>
    <n v="6000000"/>
    <n v="10700000"/>
    <x v="1"/>
    <x v="454"/>
    <n v="32600000"/>
    <x v="2"/>
    <n v="1783333"/>
    <x v="0"/>
  </r>
  <r>
    <x v="3395"/>
    <x v="0"/>
    <x v="1"/>
    <x v="1"/>
    <x v="65"/>
    <x v="1"/>
    <x v="40"/>
    <x v="0"/>
    <n v="335"/>
    <n v="400000"/>
    <n v="900000"/>
    <n v="1200000"/>
    <x v="66"/>
    <x v="1"/>
    <n v="1900000"/>
    <n v="2300000"/>
    <x v="1"/>
    <x v="295"/>
    <n v="3100000"/>
    <x v="3"/>
    <n v="191667"/>
    <x v="2"/>
  </r>
  <r>
    <x v="3396"/>
    <x v="3"/>
    <x v="1"/>
    <x v="1"/>
    <x v="60"/>
    <x v="0"/>
    <x v="156"/>
    <x v="9"/>
    <n v="446"/>
    <n v="9500000"/>
    <n v="2200000"/>
    <n v="16700000"/>
    <x v="26"/>
    <x v="1"/>
    <n v="9400000"/>
    <n v="15200000"/>
    <x v="1"/>
    <x v="454"/>
    <n v="32800000"/>
    <x v="2"/>
    <n v="2533333"/>
    <x v="0"/>
  </r>
  <r>
    <x v="3397"/>
    <x v="1"/>
    <x v="0"/>
    <x v="1"/>
    <x v="80"/>
    <x v="0"/>
    <x v="71"/>
    <x v="5"/>
    <n v="868"/>
    <n v="9200000"/>
    <n v="13800000"/>
    <n v="32000000"/>
    <x v="111"/>
    <x v="0"/>
    <n v="24100000"/>
    <n v="29400000"/>
    <x v="4"/>
    <x v="663"/>
    <n v="64200000"/>
    <x v="0"/>
    <n v="14700000"/>
    <x v="0"/>
  </r>
  <r>
    <x v="3398"/>
    <x v="0"/>
    <x v="0"/>
    <x v="1"/>
    <x v="84"/>
    <x v="0"/>
    <x v="29"/>
    <x v="4"/>
    <n v="763"/>
    <n v="9000000"/>
    <n v="3600000"/>
    <n v="21300000"/>
    <x v="50"/>
    <x v="0"/>
    <n v="19800000"/>
    <n v="25300000"/>
    <x v="0"/>
    <x v="312"/>
    <n v="40800000"/>
    <x v="0"/>
    <n v="6325000"/>
    <x v="0"/>
  </r>
  <r>
    <x v="3399"/>
    <x v="3"/>
    <x v="1"/>
    <x v="1"/>
    <x v="38"/>
    <x v="0"/>
    <x v="331"/>
    <x v="8"/>
    <n v="527"/>
    <n v="12100000"/>
    <n v="8900000"/>
    <n v="19400000"/>
    <x v="47"/>
    <x v="1"/>
    <n v="9000000"/>
    <n v="13700000"/>
    <x v="2"/>
    <x v="470"/>
    <n v="45500000"/>
    <x v="0"/>
    <n v="978571"/>
    <x v="0"/>
  </r>
  <r>
    <x v="3400"/>
    <x v="4"/>
    <x v="0"/>
    <x v="0"/>
    <x v="89"/>
    <x v="0"/>
    <x v="268"/>
    <x v="5"/>
    <n v="741"/>
    <n v="3300000"/>
    <n v="6100000"/>
    <n v="7700000"/>
    <x v="125"/>
    <x v="0"/>
    <n v="9000000"/>
    <n v="12700000"/>
    <x v="0"/>
    <x v="205"/>
    <n v="20500000"/>
    <x v="4"/>
    <n v="6350000"/>
    <x v="0"/>
  </r>
  <r>
    <x v="3401"/>
    <x v="4"/>
    <x v="1"/>
    <x v="1"/>
    <x v="73"/>
    <x v="0"/>
    <x v="366"/>
    <x v="0"/>
    <n v="802"/>
    <n v="7400000"/>
    <n v="2800000"/>
    <n v="32100000"/>
    <x v="38"/>
    <x v="0"/>
    <n v="15100000"/>
    <n v="26800000"/>
    <x v="4"/>
    <x v="557"/>
    <n v="50900000"/>
    <x v="0"/>
    <n v="2233333"/>
    <x v="0"/>
  </r>
  <r>
    <x v="3402"/>
    <x v="2"/>
    <x v="1"/>
    <x v="1"/>
    <x v="80"/>
    <x v="0"/>
    <x v="56"/>
    <x v="1"/>
    <n v="538"/>
    <n v="13900000"/>
    <n v="8300000"/>
    <n v="32400000"/>
    <x v="35"/>
    <x v="1"/>
    <n v="24000000"/>
    <n v="28900000"/>
    <x v="2"/>
    <x v="106"/>
    <n v="63800000"/>
    <x v="0"/>
    <n v="3612500"/>
    <x v="0"/>
  </r>
  <r>
    <x v="3403"/>
    <x v="3"/>
    <x v="0"/>
    <x v="1"/>
    <x v="5"/>
    <x v="0"/>
    <x v="309"/>
    <x v="4"/>
    <n v="523"/>
    <n v="8800000"/>
    <n v="2300000"/>
    <n v="10000000"/>
    <x v="48"/>
    <x v="0"/>
    <n v="13500000"/>
    <n v="16300000"/>
    <x v="2"/>
    <x v="315"/>
    <n v="25900000"/>
    <x v="4"/>
    <n v="4075000"/>
    <x v="0"/>
  </r>
  <r>
    <x v="3404"/>
    <x v="4"/>
    <x v="1"/>
    <x v="0"/>
    <x v="81"/>
    <x v="0"/>
    <x v="293"/>
    <x v="8"/>
    <n v="381"/>
    <n v="3200000"/>
    <n v="1100000"/>
    <n v="9100000"/>
    <x v="101"/>
    <x v="1"/>
    <n v="6800000"/>
    <n v="8300000"/>
    <x v="1"/>
    <x v="267"/>
    <n v="16200000"/>
    <x v="1"/>
    <n v="592857"/>
    <x v="0"/>
  </r>
  <r>
    <x v="3405"/>
    <x v="5"/>
    <x v="0"/>
    <x v="1"/>
    <x v="89"/>
    <x v="0"/>
    <x v="204"/>
    <x v="4"/>
    <n v="534"/>
    <n v="3100000"/>
    <n v="1600000"/>
    <n v="13000000"/>
    <x v="93"/>
    <x v="1"/>
    <n v="3000000"/>
    <n v="7000000"/>
    <x v="2"/>
    <x v="59"/>
    <n v="21100000"/>
    <x v="4"/>
    <n v="1750000"/>
    <x v="0"/>
  </r>
  <r>
    <x v="3406"/>
    <x v="3"/>
    <x v="1"/>
    <x v="1"/>
    <x v="8"/>
    <x v="1"/>
    <x v="8"/>
    <x v="8"/>
    <n v="574"/>
    <n v="2200000"/>
    <n v="1200000"/>
    <n v="1700000"/>
    <x v="56"/>
    <x v="0"/>
    <n v="1100000"/>
    <n v="2200000"/>
    <x v="2"/>
    <x v="303"/>
    <n v="5900000"/>
    <x v="3"/>
    <n v="157143"/>
    <x v="2"/>
  </r>
  <r>
    <x v="3407"/>
    <x v="5"/>
    <x v="1"/>
    <x v="0"/>
    <x v="1"/>
    <x v="0"/>
    <x v="117"/>
    <x v="9"/>
    <n v="405"/>
    <n v="12000000"/>
    <n v="2900000"/>
    <n v="9000000"/>
    <x v="15"/>
    <x v="1"/>
    <n v="5200000"/>
    <n v="11100000"/>
    <x v="1"/>
    <x v="238"/>
    <n v="28000000"/>
    <x v="4"/>
    <n v="1850000"/>
    <x v="0"/>
  </r>
  <r>
    <x v="3408"/>
    <x v="1"/>
    <x v="1"/>
    <x v="0"/>
    <x v="13"/>
    <x v="3"/>
    <x v="77"/>
    <x v="7"/>
    <n v="542"/>
    <n v="800000"/>
    <n v="500000"/>
    <n v="4000000"/>
    <x v="64"/>
    <x v="1"/>
    <n v="1700000"/>
    <n v="3800000"/>
    <x v="2"/>
    <x v="41"/>
    <n v="7200000"/>
    <x v="3"/>
    <n v="237500"/>
    <x v="0"/>
  </r>
  <r>
    <x v="3409"/>
    <x v="3"/>
    <x v="0"/>
    <x v="1"/>
    <x v="11"/>
    <x v="0"/>
    <x v="45"/>
    <x v="8"/>
    <n v="820"/>
    <n v="10300000"/>
    <n v="8100000"/>
    <n v="18500000"/>
    <x v="115"/>
    <x v="0"/>
    <n v="21500000"/>
    <n v="25400000"/>
    <x v="4"/>
    <x v="420"/>
    <n v="43600000"/>
    <x v="0"/>
    <n v="1814286"/>
    <x v="0"/>
  </r>
  <r>
    <x v="3410"/>
    <x v="1"/>
    <x v="0"/>
    <x v="0"/>
    <x v="75"/>
    <x v="0"/>
    <x v="41"/>
    <x v="5"/>
    <n v="505"/>
    <n v="12000000"/>
    <n v="7900000"/>
    <n v="20400000"/>
    <x v="42"/>
    <x v="1"/>
    <n v="7200000"/>
    <n v="13400000"/>
    <x v="2"/>
    <x v="518"/>
    <n v="45500000"/>
    <x v="0"/>
    <n v="6700000"/>
    <x v="0"/>
  </r>
  <r>
    <x v="3411"/>
    <x v="2"/>
    <x v="0"/>
    <x v="1"/>
    <x v="11"/>
    <x v="0"/>
    <x v="149"/>
    <x v="5"/>
    <n v="508"/>
    <n v="4400000"/>
    <n v="10900000"/>
    <n v="25300000"/>
    <x v="92"/>
    <x v="1"/>
    <n v="7200000"/>
    <n v="16400000"/>
    <x v="2"/>
    <x v="389"/>
    <n v="47300000"/>
    <x v="0"/>
    <n v="8200000"/>
    <x v="0"/>
  </r>
  <r>
    <x v="3412"/>
    <x v="5"/>
    <x v="1"/>
    <x v="1"/>
    <x v="14"/>
    <x v="0"/>
    <x v="7"/>
    <x v="2"/>
    <n v="835"/>
    <n v="2100000"/>
    <n v="2500000"/>
    <n v="10100000"/>
    <x v="78"/>
    <x v="0"/>
    <n v="11200000"/>
    <n v="15000000"/>
    <x v="4"/>
    <x v="198"/>
    <n v="19400000"/>
    <x v="1"/>
    <n v="750000"/>
    <x v="0"/>
  </r>
  <r>
    <x v="3413"/>
    <x v="1"/>
    <x v="1"/>
    <x v="0"/>
    <x v="95"/>
    <x v="0"/>
    <x v="31"/>
    <x v="0"/>
    <n v="826"/>
    <n v="1400000"/>
    <n v="2000000"/>
    <n v="14100000"/>
    <x v="67"/>
    <x v="0"/>
    <n v="15000000"/>
    <n v="22000000"/>
    <x v="4"/>
    <x v="178"/>
    <n v="23500000"/>
    <x v="4"/>
    <n v="1833333"/>
    <x v="0"/>
  </r>
  <r>
    <x v="3414"/>
    <x v="3"/>
    <x v="1"/>
    <x v="1"/>
    <x v="19"/>
    <x v="0"/>
    <x v="55"/>
    <x v="0"/>
    <n v="427"/>
    <n v="5100000"/>
    <n v="1900000"/>
    <n v="18200000"/>
    <x v="104"/>
    <x v="1"/>
    <n v="11100000"/>
    <n v="18900000"/>
    <x v="1"/>
    <x v="252"/>
    <n v="31700000"/>
    <x v="2"/>
    <n v="1575000"/>
    <x v="0"/>
  </r>
  <r>
    <x v="3415"/>
    <x v="2"/>
    <x v="0"/>
    <x v="0"/>
    <x v="15"/>
    <x v="1"/>
    <x v="84"/>
    <x v="0"/>
    <n v="890"/>
    <n v="800000"/>
    <n v="700000"/>
    <n v="1800000"/>
    <x v="66"/>
    <x v="0"/>
    <n v="1600000"/>
    <n v="2000000"/>
    <x v="4"/>
    <x v="112"/>
    <n v="3800000"/>
    <x v="3"/>
    <n v="166667"/>
    <x v="2"/>
  </r>
  <r>
    <x v="3416"/>
    <x v="4"/>
    <x v="1"/>
    <x v="0"/>
    <x v="7"/>
    <x v="0"/>
    <x v="136"/>
    <x v="5"/>
    <n v="333"/>
    <n v="9400000"/>
    <n v="3000000"/>
    <n v="11800000"/>
    <x v="37"/>
    <x v="1"/>
    <n v="5100000"/>
    <n v="13300000"/>
    <x v="1"/>
    <x v="88"/>
    <n v="29900000"/>
    <x v="4"/>
    <n v="6650000"/>
    <x v="0"/>
  </r>
  <r>
    <x v="3417"/>
    <x v="4"/>
    <x v="1"/>
    <x v="1"/>
    <x v="54"/>
    <x v="0"/>
    <x v="176"/>
    <x v="0"/>
    <n v="679"/>
    <n v="20200000"/>
    <n v="10900000"/>
    <n v="26900000"/>
    <x v="99"/>
    <x v="0"/>
    <n v="13400000"/>
    <n v="20000000"/>
    <x v="3"/>
    <x v="664"/>
    <n v="64800000"/>
    <x v="0"/>
    <n v="1666667"/>
    <x v="0"/>
  </r>
  <r>
    <x v="3418"/>
    <x v="3"/>
    <x v="1"/>
    <x v="0"/>
    <x v="21"/>
    <x v="0"/>
    <x v="58"/>
    <x v="6"/>
    <n v="805"/>
    <n v="4900000"/>
    <n v="1900000"/>
    <n v="6100000"/>
    <x v="48"/>
    <x v="0"/>
    <n v="9500000"/>
    <n v="12300000"/>
    <x v="4"/>
    <x v="53"/>
    <n v="16000000"/>
    <x v="1"/>
    <n v="683333"/>
    <x v="0"/>
  </r>
  <r>
    <x v="3419"/>
    <x v="2"/>
    <x v="1"/>
    <x v="0"/>
    <x v="38"/>
    <x v="0"/>
    <x v="161"/>
    <x v="7"/>
    <n v="826"/>
    <n v="11800000"/>
    <n v="2900000"/>
    <n v="12900000"/>
    <x v="113"/>
    <x v="0"/>
    <n v="8300000"/>
    <n v="11000000"/>
    <x v="4"/>
    <x v="32"/>
    <n v="32700000"/>
    <x v="2"/>
    <n v="687500"/>
    <x v="0"/>
  </r>
  <r>
    <x v="3420"/>
    <x v="5"/>
    <x v="1"/>
    <x v="1"/>
    <x v="17"/>
    <x v="0"/>
    <x v="257"/>
    <x v="3"/>
    <n v="844"/>
    <n v="16300000"/>
    <n v="4900000"/>
    <n v="16800000"/>
    <x v="84"/>
    <x v="0"/>
    <n v="19400000"/>
    <n v="23900000"/>
    <x v="4"/>
    <x v="181"/>
    <n v="44300000"/>
    <x v="0"/>
    <n v="2390000"/>
    <x v="0"/>
  </r>
  <r>
    <x v="3421"/>
    <x v="3"/>
    <x v="0"/>
    <x v="1"/>
    <x v="60"/>
    <x v="0"/>
    <x v="199"/>
    <x v="3"/>
    <n v="663"/>
    <n v="5300000"/>
    <n v="4900000"/>
    <n v="17500000"/>
    <x v="20"/>
    <x v="0"/>
    <n v="11500000"/>
    <n v="14100000"/>
    <x v="3"/>
    <x v="151"/>
    <n v="32100000"/>
    <x v="2"/>
    <n v="1410000"/>
    <x v="0"/>
  </r>
  <r>
    <x v="3422"/>
    <x v="5"/>
    <x v="1"/>
    <x v="0"/>
    <x v="79"/>
    <x v="0"/>
    <x v="215"/>
    <x v="9"/>
    <n v="884"/>
    <n v="15100000"/>
    <n v="5400000"/>
    <n v="27500000"/>
    <x v="99"/>
    <x v="0"/>
    <n v="15300000"/>
    <n v="21900000"/>
    <x v="4"/>
    <x v="214"/>
    <n v="56100000"/>
    <x v="0"/>
    <n v="3650000"/>
    <x v="0"/>
  </r>
  <r>
    <x v="3423"/>
    <x v="5"/>
    <x v="1"/>
    <x v="0"/>
    <x v="9"/>
    <x v="2"/>
    <x v="357"/>
    <x v="5"/>
    <n v="508"/>
    <n v="200000"/>
    <n v="0"/>
    <n v="2200000"/>
    <x v="65"/>
    <x v="0"/>
    <n v="2400000"/>
    <n v="3700000"/>
    <x v="2"/>
    <x v="528"/>
    <n v="3500000"/>
    <x v="3"/>
    <n v="1850000"/>
    <x v="0"/>
  </r>
  <r>
    <x v="3424"/>
    <x v="1"/>
    <x v="0"/>
    <x v="1"/>
    <x v="22"/>
    <x v="0"/>
    <x v="270"/>
    <x v="4"/>
    <n v="581"/>
    <n v="5100000"/>
    <n v="4500000"/>
    <n v="6000000"/>
    <x v="41"/>
    <x v="0"/>
    <n v="3500000"/>
    <n v="6900000"/>
    <x v="2"/>
    <x v="568"/>
    <n v="18000000"/>
    <x v="1"/>
    <n v="1725000"/>
    <x v="0"/>
  </r>
  <r>
    <x v="3425"/>
    <x v="2"/>
    <x v="0"/>
    <x v="1"/>
    <x v="23"/>
    <x v="0"/>
    <x v="211"/>
    <x v="0"/>
    <n v="481"/>
    <n v="14300000"/>
    <n v="12800000"/>
    <n v="15100000"/>
    <x v="106"/>
    <x v="1"/>
    <n v="16400000"/>
    <n v="26300000"/>
    <x v="1"/>
    <x v="323"/>
    <n v="49200000"/>
    <x v="0"/>
    <n v="2191667"/>
    <x v="0"/>
  </r>
  <r>
    <x v="3426"/>
    <x v="5"/>
    <x v="0"/>
    <x v="1"/>
    <x v="6"/>
    <x v="0"/>
    <x v="289"/>
    <x v="0"/>
    <n v="543"/>
    <n v="21900000"/>
    <n v="12700000"/>
    <n v="30600000"/>
    <x v="63"/>
    <x v="1"/>
    <n v="17300000"/>
    <n v="30000000"/>
    <x v="2"/>
    <x v="665"/>
    <n v="73900000"/>
    <x v="0"/>
    <n v="2500000"/>
    <x v="0"/>
  </r>
  <r>
    <x v="3427"/>
    <x v="1"/>
    <x v="1"/>
    <x v="1"/>
    <x v="51"/>
    <x v="0"/>
    <x v="207"/>
    <x v="3"/>
    <n v="448"/>
    <n v="1200000"/>
    <n v="2500000"/>
    <n v="10400000"/>
    <x v="61"/>
    <x v="1"/>
    <n v="9000000"/>
    <n v="12600000"/>
    <x v="1"/>
    <x v="26"/>
    <n v="17600000"/>
    <x v="1"/>
    <n v="1260000"/>
    <x v="0"/>
  </r>
  <r>
    <x v="3428"/>
    <x v="5"/>
    <x v="0"/>
    <x v="1"/>
    <x v="27"/>
    <x v="3"/>
    <x v="126"/>
    <x v="4"/>
    <n v="713"/>
    <n v="1400000"/>
    <n v="1400000"/>
    <n v="4900000"/>
    <x v="65"/>
    <x v="0"/>
    <n v="4000000"/>
    <n v="5300000"/>
    <x v="0"/>
    <x v="257"/>
    <n v="9300000"/>
    <x v="3"/>
    <n v="1325000"/>
    <x v="0"/>
  </r>
  <r>
    <x v="3429"/>
    <x v="3"/>
    <x v="1"/>
    <x v="1"/>
    <x v="31"/>
    <x v="0"/>
    <x v="247"/>
    <x v="7"/>
    <n v="493"/>
    <n v="800000"/>
    <n v="4500000"/>
    <n v="16300000"/>
    <x v="24"/>
    <x v="1"/>
    <n v="8000000"/>
    <n v="17300000"/>
    <x v="1"/>
    <x v="564"/>
    <n v="29400000"/>
    <x v="4"/>
    <n v="1081250"/>
    <x v="0"/>
  </r>
  <r>
    <x v="3430"/>
    <x v="0"/>
    <x v="1"/>
    <x v="0"/>
    <x v="91"/>
    <x v="0"/>
    <x v="298"/>
    <x v="3"/>
    <n v="819"/>
    <n v="8500000"/>
    <n v="2000000"/>
    <n v="10200000"/>
    <x v="10"/>
    <x v="0"/>
    <n v="6100000"/>
    <n v="9200000"/>
    <x v="4"/>
    <x v="218"/>
    <n v="24400000"/>
    <x v="4"/>
    <n v="920000"/>
    <x v="0"/>
  </r>
  <r>
    <x v="3431"/>
    <x v="4"/>
    <x v="0"/>
    <x v="0"/>
    <x v="61"/>
    <x v="4"/>
    <x v="23"/>
    <x v="6"/>
    <n v="827"/>
    <n v="-100000"/>
    <n v="0"/>
    <n v="900000"/>
    <x v="8"/>
    <x v="0"/>
    <n v="800000"/>
    <n v="1400000"/>
    <x v="4"/>
    <x v="561"/>
    <n v="1200000"/>
    <x v="3"/>
    <n v="77778"/>
    <x v="3"/>
  </r>
  <r>
    <x v="3432"/>
    <x v="1"/>
    <x v="1"/>
    <x v="0"/>
    <x v="5"/>
    <x v="0"/>
    <x v="229"/>
    <x v="3"/>
    <n v="398"/>
    <n v="4900000"/>
    <n v="7400000"/>
    <n v="17100000"/>
    <x v="11"/>
    <x v="1"/>
    <n v="9300000"/>
    <n v="15700000"/>
    <x v="1"/>
    <x v="375"/>
    <n v="34200000"/>
    <x v="2"/>
    <n v="1570000"/>
    <x v="0"/>
  </r>
  <r>
    <x v="3433"/>
    <x v="1"/>
    <x v="0"/>
    <x v="1"/>
    <x v="10"/>
    <x v="0"/>
    <x v="57"/>
    <x v="6"/>
    <n v="692"/>
    <n v="3200000"/>
    <n v="300000"/>
    <n v="7500000"/>
    <x v="93"/>
    <x v="0"/>
    <n v="3500000"/>
    <n v="7500000"/>
    <x v="3"/>
    <x v="547"/>
    <n v="13900000"/>
    <x v="1"/>
    <n v="416667"/>
    <x v="0"/>
  </r>
  <r>
    <x v="3434"/>
    <x v="3"/>
    <x v="0"/>
    <x v="1"/>
    <x v="12"/>
    <x v="0"/>
    <x v="19"/>
    <x v="6"/>
    <n v="509"/>
    <n v="11800000"/>
    <n v="2500000"/>
    <n v="19800000"/>
    <x v="35"/>
    <x v="1"/>
    <n v="9700000"/>
    <n v="14600000"/>
    <x v="2"/>
    <x v="460"/>
    <n v="39100000"/>
    <x v="2"/>
    <n v="811111"/>
    <x v="0"/>
  </r>
  <r>
    <x v="3435"/>
    <x v="1"/>
    <x v="0"/>
    <x v="1"/>
    <x v="94"/>
    <x v="0"/>
    <x v="38"/>
    <x v="7"/>
    <n v="439"/>
    <n v="12800000"/>
    <n v="5900000"/>
    <n v="29800000"/>
    <x v="129"/>
    <x v="1"/>
    <n v="7500000"/>
    <n v="18100000"/>
    <x v="1"/>
    <x v="539"/>
    <n v="56100000"/>
    <x v="0"/>
    <n v="1131250"/>
    <x v="0"/>
  </r>
  <r>
    <x v="3436"/>
    <x v="5"/>
    <x v="0"/>
    <x v="0"/>
    <x v="53"/>
    <x v="0"/>
    <x v="17"/>
    <x v="4"/>
    <n v="622"/>
    <n v="600000"/>
    <n v="3500000"/>
    <n v="9600000"/>
    <x v="55"/>
    <x v="0"/>
    <n v="7400000"/>
    <n v="9400000"/>
    <x v="3"/>
    <x v="1"/>
    <n v="16700000"/>
    <x v="1"/>
    <n v="2350000"/>
    <x v="0"/>
  </r>
  <r>
    <x v="3437"/>
    <x v="2"/>
    <x v="1"/>
    <x v="1"/>
    <x v="68"/>
    <x v="4"/>
    <x v="114"/>
    <x v="6"/>
    <n v="526"/>
    <n v="400000"/>
    <n v="100000"/>
    <n v="500000"/>
    <x v="116"/>
    <x v="1"/>
    <n v="700000"/>
    <n v="700000"/>
    <x v="2"/>
    <x v="93"/>
    <n v="1200000"/>
    <x v="3"/>
    <n v="38889"/>
    <x v="4"/>
  </r>
  <r>
    <x v="3438"/>
    <x v="3"/>
    <x v="1"/>
    <x v="1"/>
    <x v="54"/>
    <x v="0"/>
    <x v="256"/>
    <x v="1"/>
    <n v="865"/>
    <n v="9500000"/>
    <n v="7200000"/>
    <n v="25000000"/>
    <x v="57"/>
    <x v="0"/>
    <n v="12700000"/>
    <n v="19000000"/>
    <x v="4"/>
    <x v="27"/>
    <n v="48500000"/>
    <x v="0"/>
    <n v="2375000"/>
    <x v="0"/>
  </r>
  <r>
    <x v="3439"/>
    <x v="3"/>
    <x v="1"/>
    <x v="1"/>
    <x v="63"/>
    <x v="0"/>
    <x v="275"/>
    <x v="5"/>
    <n v="328"/>
    <n v="0"/>
    <n v="18400000"/>
    <n v="22000000"/>
    <x v="3"/>
    <x v="1"/>
    <n v="19500000"/>
    <n v="27400000"/>
    <x v="1"/>
    <x v="470"/>
    <n v="50100000"/>
    <x v="0"/>
    <n v="13700000"/>
    <x v="0"/>
  </r>
  <r>
    <x v="3440"/>
    <x v="1"/>
    <x v="0"/>
    <x v="1"/>
    <x v="97"/>
    <x v="2"/>
    <x v="297"/>
    <x v="4"/>
    <n v="768"/>
    <n v="2800000"/>
    <n v="2200000"/>
    <n v="2800000"/>
    <x v="101"/>
    <x v="0"/>
    <n v="2700000"/>
    <n v="4200000"/>
    <x v="0"/>
    <x v="62"/>
    <n v="9000000"/>
    <x v="3"/>
    <n v="1050000"/>
    <x v="0"/>
  </r>
  <r>
    <x v="3441"/>
    <x v="3"/>
    <x v="1"/>
    <x v="1"/>
    <x v="41"/>
    <x v="0"/>
    <x v="28"/>
    <x v="7"/>
    <n v="854"/>
    <n v="4300000"/>
    <n v="6700000"/>
    <n v="20600000"/>
    <x v="43"/>
    <x v="0"/>
    <n v="15300000"/>
    <n v="24000000"/>
    <x v="4"/>
    <x v="297"/>
    <n v="39000000"/>
    <x v="2"/>
    <n v="1500000"/>
    <x v="0"/>
  </r>
  <r>
    <x v="3442"/>
    <x v="4"/>
    <x v="0"/>
    <x v="0"/>
    <x v="84"/>
    <x v="0"/>
    <x v="107"/>
    <x v="4"/>
    <n v="839"/>
    <n v="2600000"/>
    <n v="2400000"/>
    <n v="16100000"/>
    <x v="87"/>
    <x v="0"/>
    <n v="13400000"/>
    <n v="20800000"/>
    <x v="4"/>
    <x v="315"/>
    <n v="28000000"/>
    <x v="4"/>
    <n v="5200000"/>
    <x v="0"/>
  </r>
  <r>
    <x v="3443"/>
    <x v="1"/>
    <x v="1"/>
    <x v="1"/>
    <x v="2"/>
    <x v="0"/>
    <x v="143"/>
    <x v="6"/>
    <n v="414"/>
    <n v="17700000"/>
    <n v="2500000"/>
    <n v="33800000"/>
    <x v="11"/>
    <x v="1"/>
    <n v="16900000"/>
    <n v="23300000"/>
    <x v="1"/>
    <x v="659"/>
    <n v="63100000"/>
    <x v="0"/>
    <n v="1294444"/>
    <x v="0"/>
  </r>
  <r>
    <x v="3444"/>
    <x v="1"/>
    <x v="0"/>
    <x v="1"/>
    <x v="77"/>
    <x v="2"/>
    <x v="173"/>
    <x v="7"/>
    <n v="530"/>
    <n v="3200000"/>
    <n v="1000000"/>
    <n v="3800000"/>
    <x v="33"/>
    <x v="1"/>
    <n v="3900000"/>
    <n v="4700000"/>
    <x v="2"/>
    <x v="299"/>
    <n v="9300000"/>
    <x v="3"/>
    <n v="293750"/>
    <x v="0"/>
  </r>
  <r>
    <x v="3445"/>
    <x v="2"/>
    <x v="0"/>
    <x v="0"/>
    <x v="58"/>
    <x v="0"/>
    <x v="19"/>
    <x v="3"/>
    <n v="841"/>
    <n v="15300000"/>
    <n v="12100000"/>
    <n v="14800000"/>
    <x v="7"/>
    <x v="0"/>
    <n v="8600000"/>
    <n v="14600000"/>
    <x v="4"/>
    <x v="323"/>
    <n v="48800000"/>
    <x v="0"/>
    <n v="1460000"/>
    <x v="0"/>
  </r>
  <r>
    <x v="3446"/>
    <x v="2"/>
    <x v="1"/>
    <x v="1"/>
    <x v="69"/>
    <x v="3"/>
    <x v="203"/>
    <x v="8"/>
    <n v="670"/>
    <n v="5300000"/>
    <n v="3100000"/>
    <n v="3500000"/>
    <x v="113"/>
    <x v="0"/>
    <n v="3000000"/>
    <n v="5700000"/>
    <x v="3"/>
    <x v="184"/>
    <n v="13700000"/>
    <x v="1"/>
    <n v="407143"/>
    <x v="0"/>
  </r>
  <r>
    <x v="3447"/>
    <x v="3"/>
    <x v="1"/>
    <x v="1"/>
    <x v="3"/>
    <x v="0"/>
    <x v="152"/>
    <x v="8"/>
    <n v="726"/>
    <n v="11400000"/>
    <n v="4800000"/>
    <n v="26000000"/>
    <x v="79"/>
    <x v="0"/>
    <n v="12500000"/>
    <n v="20900000"/>
    <x v="0"/>
    <x v="323"/>
    <n v="50400000"/>
    <x v="0"/>
    <n v="1492857"/>
    <x v="0"/>
  </r>
  <r>
    <x v="3448"/>
    <x v="4"/>
    <x v="1"/>
    <x v="0"/>
    <x v="81"/>
    <x v="0"/>
    <x v="293"/>
    <x v="8"/>
    <n v="352"/>
    <n v="4900000"/>
    <n v="2600000"/>
    <n v="7100000"/>
    <x v="125"/>
    <x v="1"/>
    <n v="4600000"/>
    <n v="8300000"/>
    <x v="1"/>
    <x v="136"/>
    <n v="17400000"/>
    <x v="1"/>
    <n v="592857"/>
    <x v="0"/>
  </r>
  <r>
    <x v="3449"/>
    <x v="5"/>
    <x v="0"/>
    <x v="1"/>
    <x v="23"/>
    <x v="0"/>
    <x v="267"/>
    <x v="4"/>
    <n v="554"/>
    <n v="13000000"/>
    <n v="8600000"/>
    <n v="26600000"/>
    <x v="3"/>
    <x v="0"/>
    <n v="8100000"/>
    <n v="16000000"/>
    <x v="2"/>
    <x v="271"/>
    <n v="55200000"/>
    <x v="0"/>
    <n v="4000000"/>
    <x v="0"/>
  </r>
  <r>
    <x v="3450"/>
    <x v="4"/>
    <x v="0"/>
    <x v="0"/>
    <x v="50"/>
    <x v="1"/>
    <x v="189"/>
    <x v="6"/>
    <n v="728"/>
    <n v="400000"/>
    <n v="1300000"/>
    <n v="2200000"/>
    <x v="8"/>
    <x v="0"/>
    <n v="1200000"/>
    <n v="1800000"/>
    <x v="0"/>
    <x v="450"/>
    <n v="4600000"/>
    <x v="3"/>
    <n v="100000"/>
    <x v="1"/>
  </r>
  <r>
    <x v="3451"/>
    <x v="1"/>
    <x v="1"/>
    <x v="0"/>
    <x v="41"/>
    <x v="0"/>
    <x v="191"/>
    <x v="9"/>
    <n v="463"/>
    <n v="2300000"/>
    <n v="5600000"/>
    <n v="26800000"/>
    <x v="79"/>
    <x v="1"/>
    <n v="17100000"/>
    <n v="25500000"/>
    <x v="1"/>
    <x v="42"/>
    <n v="42100000"/>
    <x v="0"/>
    <n v="4250000"/>
    <x v="0"/>
  </r>
  <r>
    <x v="3452"/>
    <x v="3"/>
    <x v="1"/>
    <x v="1"/>
    <x v="93"/>
    <x v="0"/>
    <x v="62"/>
    <x v="3"/>
    <n v="431"/>
    <n v="300000"/>
    <n v="3700000"/>
    <n v="8700000"/>
    <x v="30"/>
    <x v="1"/>
    <n v="2100000"/>
    <n v="5000000"/>
    <x v="1"/>
    <x v="338"/>
    <n v="15000000"/>
    <x v="1"/>
    <n v="500000"/>
    <x v="0"/>
  </r>
  <r>
    <x v="3453"/>
    <x v="5"/>
    <x v="0"/>
    <x v="1"/>
    <x v="65"/>
    <x v="1"/>
    <x v="282"/>
    <x v="1"/>
    <n v="445"/>
    <n v="1200000"/>
    <n v="100000"/>
    <n v="1600000"/>
    <x v="19"/>
    <x v="1"/>
    <n v="1600000"/>
    <n v="1900000"/>
    <x v="1"/>
    <x v="581"/>
    <n v="3500000"/>
    <x v="3"/>
    <n v="237500"/>
    <x v="0"/>
  </r>
  <r>
    <x v="3454"/>
    <x v="3"/>
    <x v="0"/>
    <x v="0"/>
    <x v="56"/>
    <x v="2"/>
    <x v="345"/>
    <x v="4"/>
    <n v="896"/>
    <n v="2800000"/>
    <n v="1100000"/>
    <n v="2000000"/>
    <x v="56"/>
    <x v="0"/>
    <n v="1900000"/>
    <n v="3000000"/>
    <x v="4"/>
    <x v="38"/>
    <n v="6900000"/>
    <x v="3"/>
    <n v="750000"/>
    <x v="0"/>
  </r>
  <r>
    <x v="3455"/>
    <x v="5"/>
    <x v="1"/>
    <x v="1"/>
    <x v="71"/>
    <x v="0"/>
    <x v="225"/>
    <x v="1"/>
    <n v="420"/>
    <n v="2900000"/>
    <n v="100000"/>
    <n v="5000000"/>
    <x v="86"/>
    <x v="1"/>
    <n v="2900000"/>
    <n v="5200000"/>
    <x v="1"/>
    <x v="299"/>
    <n v="10200000"/>
    <x v="1"/>
    <n v="650000"/>
    <x v="0"/>
  </r>
  <r>
    <x v="3456"/>
    <x v="5"/>
    <x v="1"/>
    <x v="0"/>
    <x v="28"/>
    <x v="0"/>
    <x v="172"/>
    <x v="5"/>
    <n v="315"/>
    <n v="23500000"/>
    <n v="1200000"/>
    <n v="19500000"/>
    <x v="68"/>
    <x v="0"/>
    <n v="23600000"/>
    <n v="30900000"/>
    <x v="1"/>
    <x v="340"/>
    <n v="52200000"/>
    <x v="0"/>
    <n v="15450000"/>
    <x v="0"/>
  </r>
  <r>
    <x v="3457"/>
    <x v="4"/>
    <x v="1"/>
    <x v="0"/>
    <x v="73"/>
    <x v="0"/>
    <x v="152"/>
    <x v="3"/>
    <n v="867"/>
    <n v="24300000"/>
    <n v="7200000"/>
    <n v="23700000"/>
    <x v="106"/>
    <x v="0"/>
    <n v="11000000"/>
    <n v="20900000"/>
    <x v="4"/>
    <x v="597"/>
    <n v="63800000"/>
    <x v="0"/>
    <n v="2090000"/>
    <x v="0"/>
  </r>
  <r>
    <x v="3458"/>
    <x v="2"/>
    <x v="1"/>
    <x v="1"/>
    <x v="82"/>
    <x v="0"/>
    <x v="292"/>
    <x v="5"/>
    <n v="342"/>
    <n v="13900000"/>
    <n v="1900000"/>
    <n v="26900000"/>
    <x v="94"/>
    <x v="0"/>
    <n v="14800000"/>
    <n v="26000000"/>
    <x v="1"/>
    <x v="0"/>
    <n v="50200000"/>
    <x v="0"/>
    <n v="13000000"/>
    <x v="0"/>
  </r>
  <r>
    <x v="3459"/>
    <x v="3"/>
    <x v="1"/>
    <x v="1"/>
    <x v="75"/>
    <x v="0"/>
    <x v="190"/>
    <x v="6"/>
    <n v="711"/>
    <n v="14300000"/>
    <n v="5100000"/>
    <n v="15500000"/>
    <x v="84"/>
    <x v="0"/>
    <n v="7300000"/>
    <n v="11800000"/>
    <x v="0"/>
    <x v="431"/>
    <n v="40100000"/>
    <x v="0"/>
    <n v="655556"/>
    <x v="0"/>
  </r>
  <r>
    <x v="3460"/>
    <x v="0"/>
    <x v="1"/>
    <x v="0"/>
    <x v="87"/>
    <x v="0"/>
    <x v="152"/>
    <x v="5"/>
    <n v="723"/>
    <n v="1700000"/>
    <n v="1800000"/>
    <n v="16300000"/>
    <x v="29"/>
    <x v="0"/>
    <n v="13800000"/>
    <n v="20900000"/>
    <x v="0"/>
    <x v="146"/>
    <n v="27700000"/>
    <x v="4"/>
    <n v="10450000"/>
    <x v="0"/>
  </r>
  <r>
    <x v="3461"/>
    <x v="5"/>
    <x v="0"/>
    <x v="1"/>
    <x v="33"/>
    <x v="0"/>
    <x v="159"/>
    <x v="4"/>
    <n v="704"/>
    <n v="4700000"/>
    <n v="2800000"/>
    <n v="14900000"/>
    <x v="93"/>
    <x v="0"/>
    <n v="7300000"/>
    <n v="11300000"/>
    <x v="0"/>
    <x v="442"/>
    <n v="26600000"/>
    <x v="4"/>
    <n v="2825000"/>
    <x v="0"/>
  </r>
  <r>
    <x v="3462"/>
    <x v="1"/>
    <x v="0"/>
    <x v="0"/>
    <x v="19"/>
    <x v="0"/>
    <x v="193"/>
    <x v="7"/>
    <n v="842"/>
    <n v="8300000"/>
    <n v="12200000"/>
    <n v="14300000"/>
    <x v="77"/>
    <x v="0"/>
    <n v="10600000"/>
    <n v="20200000"/>
    <x v="4"/>
    <x v="394"/>
    <n v="41300000"/>
    <x v="0"/>
    <n v="1262500"/>
    <x v="0"/>
  </r>
  <r>
    <x v="3463"/>
    <x v="1"/>
    <x v="0"/>
    <x v="1"/>
    <x v="41"/>
    <x v="0"/>
    <x v="156"/>
    <x v="0"/>
    <n v="600"/>
    <n v="6200000"/>
    <n v="8500000"/>
    <n v="18800000"/>
    <x v="44"/>
    <x v="0"/>
    <n v="11100000"/>
    <n v="15200000"/>
    <x v="3"/>
    <x v="307"/>
    <n v="40900000"/>
    <x v="0"/>
    <n v="1266667"/>
    <x v="0"/>
  </r>
  <r>
    <x v="3464"/>
    <x v="2"/>
    <x v="1"/>
    <x v="0"/>
    <x v="2"/>
    <x v="0"/>
    <x v="308"/>
    <x v="0"/>
    <n v="688"/>
    <n v="8900000"/>
    <n v="16300000"/>
    <n v="27900000"/>
    <x v="58"/>
    <x v="0"/>
    <n v="14500000"/>
    <n v="25600000"/>
    <x v="3"/>
    <x v="354"/>
    <n v="62200000"/>
    <x v="0"/>
    <n v="2133333"/>
    <x v="0"/>
  </r>
  <r>
    <x v="3465"/>
    <x v="1"/>
    <x v="1"/>
    <x v="0"/>
    <x v="8"/>
    <x v="1"/>
    <x v="40"/>
    <x v="7"/>
    <n v="739"/>
    <n v="1800000"/>
    <n v="600000"/>
    <n v="2000000"/>
    <x v="66"/>
    <x v="0"/>
    <n v="1900000"/>
    <n v="2300000"/>
    <x v="0"/>
    <x v="180"/>
    <n v="5200000"/>
    <x v="3"/>
    <n v="143750"/>
    <x v="1"/>
  </r>
  <r>
    <x v="3466"/>
    <x v="5"/>
    <x v="0"/>
    <x v="1"/>
    <x v="8"/>
    <x v="1"/>
    <x v="237"/>
    <x v="3"/>
    <n v="798"/>
    <n v="1300000"/>
    <n v="1300000"/>
    <n v="2500000"/>
    <x v="66"/>
    <x v="0"/>
    <n v="2400000"/>
    <n v="2800000"/>
    <x v="0"/>
    <x v="303"/>
    <n v="5900000"/>
    <x v="3"/>
    <n v="280000"/>
    <x v="0"/>
  </r>
  <r>
    <x v="3467"/>
    <x v="3"/>
    <x v="0"/>
    <x v="1"/>
    <x v="1"/>
    <x v="0"/>
    <x v="138"/>
    <x v="4"/>
    <n v="319"/>
    <n v="7600000"/>
    <n v="7400000"/>
    <n v="12000000"/>
    <x v="50"/>
    <x v="1"/>
    <n v="4400000"/>
    <n v="9900000"/>
    <x v="1"/>
    <x v="308"/>
    <n v="31100000"/>
    <x v="2"/>
    <n v="2475000"/>
    <x v="0"/>
  </r>
  <r>
    <x v="3468"/>
    <x v="3"/>
    <x v="0"/>
    <x v="1"/>
    <x v="33"/>
    <x v="0"/>
    <x v="223"/>
    <x v="9"/>
    <n v="583"/>
    <n v="6000000"/>
    <n v="800000"/>
    <n v="8500000"/>
    <x v="22"/>
    <x v="0"/>
    <n v="6200000"/>
    <n v="8700000"/>
    <x v="2"/>
    <x v="532"/>
    <n v="19500000"/>
    <x v="1"/>
    <n v="1450000"/>
    <x v="0"/>
  </r>
  <r>
    <x v="3469"/>
    <x v="2"/>
    <x v="0"/>
    <x v="1"/>
    <x v="5"/>
    <x v="0"/>
    <x v="280"/>
    <x v="0"/>
    <n v="535"/>
    <n v="3600000"/>
    <n v="8000000"/>
    <n v="15600000"/>
    <x v="17"/>
    <x v="1"/>
    <n v="6100000"/>
    <n v="11500000"/>
    <x v="2"/>
    <x v="208"/>
    <n v="32000000"/>
    <x v="2"/>
    <n v="958333"/>
    <x v="0"/>
  </r>
  <r>
    <x v="3470"/>
    <x v="2"/>
    <x v="1"/>
    <x v="1"/>
    <x v="46"/>
    <x v="0"/>
    <x v="227"/>
    <x v="1"/>
    <n v="696"/>
    <n v="14400000"/>
    <n v="12200000"/>
    <n v="23500000"/>
    <x v="29"/>
    <x v="0"/>
    <n v="18800000"/>
    <n v="25900000"/>
    <x v="3"/>
    <x v="281"/>
    <n v="58400000"/>
    <x v="0"/>
    <n v="3237500"/>
    <x v="0"/>
  </r>
  <r>
    <x v="3471"/>
    <x v="4"/>
    <x v="1"/>
    <x v="0"/>
    <x v="94"/>
    <x v="0"/>
    <x v="257"/>
    <x v="1"/>
    <n v="672"/>
    <n v="2500000"/>
    <n v="1600000"/>
    <n v="20200000"/>
    <x v="118"/>
    <x v="0"/>
    <n v="17200000"/>
    <n v="23900000"/>
    <x v="3"/>
    <x v="66"/>
    <n v="31900000"/>
    <x v="2"/>
    <n v="2987500"/>
    <x v="0"/>
  </r>
  <r>
    <x v="3472"/>
    <x v="4"/>
    <x v="0"/>
    <x v="0"/>
    <x v="38"/>
    <x v="0"/>
    <x v="58"/>
    <x v="2"/>
    <n v="410"/>
    <n v="9200000"/>
    <n v="9200000"/>
    <n v="18700000"/>
    <x v="54"/>
    <x v="1"/>
    <n v="6700000"/>
    <n v="12300000"/>
    <x v="1"/>
    <x v="551"/>
    <n v="42200000"/>
    <x v="0"/>
    <n v="615000"/>
    <x v="0"/>
  </r>
  <r>
    <x v="3473"/>
    <x v="3"/>
    <x v="0"/>
    <x v="0"/>
    <x v="29"/>
    <x v="0"/>
    <x v="12"/>
    <x v="8"/>
    <n v="546"/>
    <n v="8500000"/>
    <n v="300000"/>
    <n v="12000000"/>
    <x v="45"/>
    <x v="1"/>
    <n v="6800000"/>
    <n v="11600000"/>
    <x v="2"/>
    <x v="360"/>
    <n v="24400000"/>
    <x v="4"/>
    <n v="828571"/>
    <x v="0"/>
  </r>
  <r>
    <x v="3474"/>
    <x v="2"/>
    <x v="1"/>
    <x v="1"/>
    <x v="92"/>
    <x v="0"/>
    <x v="183"/>
    <x v="7"/>
    <n v="550"/>
    <n v="10700000"/>
    <n v="6400000"/>
    <n v="13400000"/>
    <x v="67"/>
    <x v="0"/>
    <n v="9800000"/>
    <n v="16800000"/>
    <x v="2"/>
    <x v="60"/>
    <n v="35900000"/>
    <x v="2"/>
    <n v="1050000"/>
    <x v="0"/>
  </r>
  <r>
    <x v="3475"/>
    <x v="3"/>
    <x v="1"/>
    <x v="0"/>
    <x v="50"/>
    <x v="1"/>
    <x v="23"/>
    <x v="4"/>
    <n v="344"/>
    <n v="1500000"/>
    <n v="800000"/>
    <n v="2600000"/>
    <x v="19"/>
    <x v="1"/>
    <n v="1100000"/>
    <n v="1400000"/>
    <x v="1"/>
    <x v="8"/>
    <n v="5600000"/>
    <x v="3"/>
    <n v="350000"/>
    <x v="0"/>
  </r>
  <r>
    <x v="3476"/>
    <x v="0"/>
    <x v="1"/>
    <x v="1"/>
    <x v="4"/>
    <x v="0"/>
    <x v="195"/>
    <x v="3"/>
    <n v="743"/>
    <n v="5400000"/>
    <n v="14800000"/>
    <n v="24300000"/>
    <x v="111"/>
    <x v="0"/>
    <n v="32900000"/>
    <n v="38200000"/>
    <x v="0"/>
    <x v="256"/>
    <n v="54300000"/>
    <x v="0"/>
    <n v="3820000"/>
    <x v="0"/>
  </r>
  <r>
    <x v="3477"/>
    <x v="4"/>
    <x v="0"/>
    <x v="0"/>
    <x v="63"/>
    <x v="0"/>
    <x v="238"/>
    <x v="4"/>
    <n v="772"/>
    <n v="13800000"/>
    <n v="11300000"/>
    <n v="38100000"/>
    <x v="123"/>
    <x v="0"/>
    <n v="22900000"/>
    <n v="36400000"/>
    <x v="0"/>
    <x v="666"/>
    <n v="72900000"/>
    <x v="0"/>
    <n v="9100000"/>
    <x v="0"/>
  </r>
  <r>
    <x v="3478"/>
    <x v="1"/>
    <x v="0"/>
    <x v="1"/>
    <x v="59"/>
    <x v="0"/>
    <x v="0"/>
    <x v="0"/>
    <n v="302"/>
    <n v="12300000"/>
    <n v="1500000"/>
    <n v="35700000"/>
    <x v="37"/>
    <x v="1"/>
    <n v="21700000"/>
    <n v="29900000"/>
    <x v="1"/>
    <x v="268"/>
    <n v="58900000"/>
    <x v="0"/>
    <n v="2491667"/>
    <x v="0"/>
  </r>
  <r>
    <x v="3479"/>
    <x v="2"/>
    <x v="0"/>
    <x v="1"/>
    <x v="86"/>
    <x v="0"/>
    <x v="171"/>
    <x v="6"/>
    <n v="376"/>
    <n v="4500000"/>
    <n v="800000"/>
    <n v="9000000"/>
    <x v="88"/>
    <x v="1"/>
    <n v="7400000"/>
    <n v="9100000"/>
    <x v="1"/>
    <x v="107"/>
    <n v="17500000"/>
    <x v="1"/>
    <n v="505556"/>
    <x v="0"/>
  </r>
  <r>
    <x v="3480"/>
    <x v="1"/>
    <x v="0"/>
    <x v="1"/>
    <x v="91"/>
    <x v="0"/>
    <x v="12"/>
    <x v="3"/>
    <n v="747"/>
    <n v="0"/>
    <n v="4500000"/>
    <n v="9000000"/>
    <x v="85"/>
    <x v="0"/>
    <n v="8100000"/>
    <n v="11600000"/>
    <x v="0"/>
    <x v="246"/>
    <n v="17200000"/>
    <x v="1"/>
    <n v="1160000"/>
    <x v="0"/>
  </r>
  <r>
    <x v="3481"/>
    <x v="0"/>
    <x v="0"/>
    <x v="1"/>
    <x v="33"/>
    <x v="0"/>
    <x v="98"/>
    <x v="9"/>
    <n v="710"/>
    <n v="12300000"/>
    <n v="3700000"/>
    <n v="12600000"/>
    <x v="82"/>
    <x v="0"/>
    <n v="11200000"/>
    <n v="15800000"/>
    <x v="0"/>
    <x v="348"/>
    <n v="32800000"/>
    <x v="2"/>
    <n v="2633333"/>
    <x v="0"/>
  </r>
  <r>
    <x v="3482"/>
    <x v="0"/>
    <x v="1"/>
    <x v="0"/>
    <x v="23"/>
    <x v="0"/>
    <x v="4"/>
    <x v="9"/>
    <n v="892"/>
    <n v="20600000"/>
    <n v="500000"/>
    <n v="21400000"/>
    <x v="92"/>
    <x v="0"/>
    <n v="15000000"/>
    <n v="24200000"/>
    <x v="4"/>
    <x v="171"/>
    <n v="49500000"/>
    <x v="0"/>
    <n v="4033333"/>
    <x v="0"/>
  </r>
  <r>
    <x v="3483"/>
    <x v="2"/>
    <x v="1"/>
    <x v="0"/>
    <x v="86"/>
    <x v="0"/>
    <x v="280"/>
    <x v="7"/>
    <n v="492"/>
    <n v="4800000"/>
    <n v="2300000"/>
    <n v="10400000"/>
    <x v="80"/>
    <x v="1"/>
    <n v="8300000"/>
    <n v="11500000"/>
    <x v="1"/>
    <x v="178"/>
    <n v="20700000"/>
    <x v="4"/>
    <n v="718750"/>
    <x v="0"/>
  </r>
  <r>
    <x v="3484"/>
    <x v="3"/>
    <x v="0"/>
    <x v="0"/>
    <x v="87"/>
    <x v="0"/>
    <x v="296"/>
    <x v="5"/>
    <n v="559"/>
    <n v="19700000"/>
    <n v="2800000"/>
    <n v="28900000"/>
    <x v="17"/>
    <x v="0"/>
    <n v="12300000"/>
    <n v="17700000"/>
    <x v="2"/>
    <x v="269"/>
    <n v="59300000"/>
    <x v="0"/>
    <n v="8850000"/>
    <x v="0"/>
  </r>
  <r>
    <x v="3485"/>
    <x v="2"/>
    <x v="1"/>
    <x v="0"/>
    <x v="71"/>
    <x v="0"/>
    <x v="293"/>
    <x v="6"/>
    <n v="314"/>
    <n v="1100000"/>
    <n v="900000"/>
    <n v="5800000"/>
    <x v="55"/>
    <x v="1"/>
    <n v="6300000"/>
    <n v="8300000"/>
    <x v="1"/>
    <x v="62"/>
    <n v="10000000"/>
    <x v="1"/>
    <n v="461111"/>
    <x v="0"/>
  </r>
  <r>
    <x v="3486"/>
    <x v="1"/>
    <x v="0"/>
    <x v="1"/>
    <x v="16"/>
    <x v="0"/>
    <x v="67"/>
    <x v="9"/>
    <n v="744"/>
    <n v="1200000"/>
    <n v="4100000"/>
    <n v="7500000"/>
    <x v="55"/>
    <x v="0"/>
    <n v="6400000"/>
    <n v="8400000"/>
    <x v="0"/>
    <x v="250"/>
    <n v="15500000"/>
    <x v="1"/>
    <n v="1400000"/>
    <x v="0"/>
  </r>
  <r>
    <x v="3487"/>
    <x v="3"/>
    <x v="1"/>
    <x v="0"/>
    <x v="54"/>
    <x v="0"/>
    <x v="274"/>
    <x v="0"/>
    <n v="690"/>
    <n v="17800000"/>
    <n v="11800000"/>
    <n v="25000000"/>
    <x v="24"/>
    <x v="0"/>
    <n v="8700000"/>
    <n v="18000000"/>
    <x v="3"/>
    <x v="106"/>
    <n v="61400000"/>
    <x v="0"/>
    <n v="1500000"/>
    <x v="0"/>
  </r>
  <r>
    <x v="3488"/>
    <x v="2"/>
    <x v="0"/>
    <x v="1"/>
    <x v="17"/>
    <x v="0"/>
    <x v="143"/>
    <x v="4"/>
    <n v="347"/>
    <n v="18300000"/>
    <n v="12200000"/>
    <n v="21100000"/>
    <x v="74"/>
    <x v="0"/>
    <n v="15200000"/>
    <n v="23300000"/>
    <x v="1"/>
    <x v="67"/>
    <n v="57900000"/>
    <x v="0"/>
    <n v="5825000"/>
    <x v="0"/>
  </r>
  <r>
    <x v="3489"/>
    <x v="3"/>
    <x v="0"/>
    <x v="1"/>
    <x v="24"/>
    <x v="0"/>
    <x v="344"/>
    <x v="5"/>
    <n v="677"/>
    <n v="12000000"/>
    <n v="10800000"/>
    <n v="20700000"/>
    <x v="43"/>
    <x v="0"/>
    <n v="22700000"/>
    <n v="31400000"/>
    <x v="3"/>
    <x v="163"/>
    <n v="52500000"/>
    <x v="0"/>
    <n v="15700000"/>
    <x v="0"/>
  </r>
  <r>
    <x v="3490"/>
    <x v="5"/>
    <x v="0"/>
    <x v="0"/>
    <x v="14"/>
    <x v="0"/>
    <x v="229"/>
    <x v="4"/>
    <n v="468"/>
    <n v="13300000"/>
    <n v="5100000"/>
    <n v="16200000"/>
    <x v="61"/>
    <x v="0"/>
    <n v="12100000"/>
    <n v="15700000"/>
    <x v="1"/>
    <x v="416"/>
    <n v="39300000"/>
    <x v="2"/>
    <n v="3925000"/>
    <x v="0"/>
  </r>
  <r>
    <x v="3491"/>
    <x v="0"/>
    <x v="1"/>
    <x v="0"/>
    <x v="79"/>
    <x v="0"/>
    <x v="131"/>
    <x v="4"/>
    <n v="674"/>
    <n v="10800000"/>
    <n v="12700000"/>
    <n v="23200000"/>
    <x v="24"/>
    <x v="0"/>
    <n v="8200000"/>
    <n v="17500000"/>
    <x v="3"/>
    <x v="243"/>
    <n v="54800000"/>
    <x v="0"/>
    <n v="4375000"/>
    <x v="0"/>
  </r>
  <r>
    <x v="3492"/>
    <x v="0"/>
    <x v="1"/>
    <x v="0"/>
    <x v="24"/>
    <x v="0"/>
    <x v="306"/>
    <x v="8"/>
    <n v="353"/>
    <n v="22600000"/>
    <n v="4400000"/>
    <n v="26900000"/>
    <x v="21"/>
    <x v="1"/>
    <n v="20100000"/>
    <n v="27300000"/>
    <x v="1"/>
    <x v="527"/>
    <n v="62900000"/>
    <x v="0"/>
    <n v="1950000"/>
    <x v="0"/>
  </r>
  <r>
    <x v="3493"/>
    <x v="4"/>
    <x v="1"/>
    <x v="0"/>
    <x v="37"/>
    <x v="0"/>
    <x v="199"/>
    <x v="1"/>
    <n v="727"/>
    <n v="3900000"/>
    <n v="4900000"/>
    <n v="8200000"/>
    <x v="17"/>
    <x v="0"/>
    <n v="8700000"/>
    <n v="14100000"/>
    <x v="0"/>
    <x v="221"/>
    <n v="20800000"/>
    <x v="4"/>
    <n v="1762500"/>
    <x v="0"/>
  </r>
  <r>
    <x v="3494"/>
    <x v="4"/>
    <x v="1"/>
    <x v="1"/>
    <x v="43"/>
    <x v="0"/>
    <x v="181"/>
    <x v="3"/>
    <n v="512"/>
    <n v="6800000"/>
    <n v="4000000"/>
    <n v="31900000"/>
    <x v="106"/>
    <x v="1"/>
    <n v="12300000"/>
    <n v="22200000"/>
    <x v="2"/>
    <x v="0"/>
    <n v="51500000"/>
    <x v="0"/>
    <n v="2220000"/>
    <x v="0"/>
  </r>
  <r>
    <x v="3495"/>
    <x v="2"/>
    <x v="1"/>
    <x v="1"/>
    <x v="6"/>
    <x v="0"/>
    <x v="35"/>
    <x v="6"/>
    <n v="454"/>
    <n v="9100000"/>
    <n v="9300000"/>
    <n v="30900000"/>
    <x v="131"/>
    <x v="1"/>
    <n v="15200000"/>
    <n v="27200000"/>
    <x v="1"/>
    <x v="153"/>
    <n v="58000000"/>
    <x v="0"/>
    <n v="1511111"/>
    <x v="0"/>
  </r>
  <r>
    <x v="3496"/>
    <x v="3"/>
    <x v="1"/>
    <x v="0"/>
    <x v="12"/>
    <x v="0"/>
    <x v="61"/>
    <x v="8"/>
    <n v="315"/>
    <n v="7400000"/>
    <n v="8600000"/>
    <n v="17000000"/>
    <x v="93"/>
    <x v="1"/>
    <n v="8400000"/>
    <n v="12400000"/>
    <x v="1"/>
    <x v="604"/>
    <n v="38000000"/>
    <x v="2"/>
    <n v="885714"/>
    <x v="0"/>
  </r>
  <r>
    <x v="3497"/>
    <x v="1"/>
    <x v="1"/>
    <x v="1"/>
    <x v="95"/>
    <x v="0"/>
    <x v="11"/>
    <x v="3"/>
    <n v="480"/>
    <n v="200000"/>
    <n v="11900000"/>
    <n v="13700000"/>
    <x v="43"/>
    <x v="1"/>
    <n v="14000000"/>
    <n v="22700000"/>
    <x v="1"/>
    <x v="264"/>
    <n v="31800000"/>
    <x v="2"/>
    <n v="2270000"/>
    <x v="0"/>
  </r>
  <r>
    <x v="3498"/>
    <x v="0"/>
    <x v="0"/>
    <x v="1"/>
    <x v="2"/>
    <x v="0"/>
    <x v="4"/>
    <x v="7"/>
    <n v="685"/>
    <n v="25600000"/>
    <n v="1900000"/>
    <n v="31100000"/>
    <x v="102"/>
    <x v="0"/>
    <n v="15100000"/>
    <n v="24200000"/>
    <x v="3"/>
    <x v="667"/>
    <n v="67700000"/>
    <x v="0"/>
    <n v="1512500"/>
    <x v="0"/>
  </r>
  <r>
    <x v="3499"/>
    <x v="5"/>
    <x v="0"/>
    <x v="0"/>
    <x v="41"/>
    <x v="0"/>
    <x v="137"/>
    <x v="9"/>
    <n v="460"/>
    <n v="2600000"/>
    <n v="1300000"/>
    <n v="25900000"/>
    <x v="4"/>
    <x v="1"/>
    <n v="12900000"/>
    <n v="17900000"/>
    <x v="1"/>
    <x v="251"/>
    <n v="37200000"/>
    <x v="2"/>
    <n v="2983333"/>
    <x v="0"/>
  </r>
  <r>
    <x v="3500"/>
    <x v="5"/>
    <x v="1"/>
    <x v="1"/>
    <x v="46"/>
    <x v="0"/>
    <x v="338"/>
    <x v="7"/>
    <n v="704"/>
    <n v="1400000"/>
    <n v="11700000"/>
    <n v="16900000"/>
    <x v="46"/>
    <x v="0"/>
    <n v="17000000"/>
    <n v="28400000"/>
    <x v="0"/>
    <x v="265"/>
    <n v="38300000"/>
    <x v="2"/>
    <n v="1775000"/>
    <x v="0"/>
  </r>
  <r>
    <x v="3501"/>
    <x v="5"/>
    <x v="0"/>
    <x v="1"/>
    <x v="94"/>
    <x v="0"/>
    <x v="257"/>
    <x v="0"/>
    <n v="692"/>
    <n v="500000"/>
    <n v="12200000"/>
    <n v="27000000"/>
    <x v="4"/>
    <x v="0"/>
    <n v="18900000"/>
    <n v="23900000"/>
    <x v="3"/>
    <x v="324"/>
    <n v="47300000"/>
    <x v="0"/>
    <n v="1991667"/>
    <x v="0"/>
  </r>
  <r>
    <x v="3502"/>
    <x v="5"/>
    <x v="1"/>
    <x v="1"/>
    <x v="51"/>
    <x v="0"/>
    <x v="124"/>
    <x v="4"/>
    <n v="398"/>
    <n v="1700000"/>
    <n v="6000000"/>
    <n v="7900000"/>
    <x v="82"/>
    <x v="1"/>
    <n v="5000000"/>
    <n v="9600000"/>
    <x v="1"/>
    <x v="568"/>
    <n v="19100000"/>
    <x v="1"/>
    <n v="2400000"/>
    <x v="0"/>
  </r>
  <r>
    <x v="3503"/>
    <x v="3"/>
    <x v="0"/>
    <x v="1"/>
    <x v="56"/>
    <x v="2"/>
    <x v="164"/>
    <x v="6"/>
    <n v="882"/>
    <n v="900000"/>
    <n v="500000"/>
    <n v="2900000"/>
    <x v="8"/>
    <x v="0"/>
    <n v="2900000"/>
    <n v="3500000"/>
    <x v="4"/>
    <x v="317"/>
    <n v="5300000"/>
    <x v="3"/>
    <n v="194444"/>
    <x v="2"/>
  </r>
  <r>
    <x v="3504"/>
    <x v="3"/>
    <x v="0"/>
    <x v="1"/>
    <x v="52"/>
    <x v="0"/>
    <x v="227"/>
    <x v="4"/>
    <n v="860"/>
    <n v="7800000"/>
    <n v="200000"/>
    <n v="38000000"/>
    <x v="17"/>
    <x v="0"/>
    <n v="20500000"/>
    <n v="25900000"/>
    <x v="4"/>
    <x v="427"/>
    <n v="55900000"/>
    <x v="0"/>
    <n v="6475000"/>
    <x v="0"/>
  </r>
  <r>
    <x v="3505"/>
    <x v="0"/>
    <x v="0"/>
    <x v="1"/>
    <x v="7"/>
    <x v="0"/>
    <x v="125"/>
    <x v="6"/>
    <n v="330"/>
    <n v="5900000"/>
    <n v="3800000"/>
    <n v="16600000"/>
    <x v="42"/>
    <x v="1"/>
    <n v="8900000"/>
    <n v="15100000"/>
    <x v="1"/>
    <x v="337"/>
    <n v="32000000"/>
    <x v="2"/>
    <n v="838889"/>
    <x v="0"/>
  </r>
  <r>
    <x v="3506"/>
    <x v="3"/>
    <x v="0"/>
    <x v="0"/>
    <x v="50"/>
    <x v="1"/>
    <x v="174"/>
    <x v="7"/>
    <n v="447"/>
    <n v="1300000"/>
    <n v="700000"/>
    <n v="2600000"/>
    <x v="33"/>
    <x v="1"/>
    <n v="1600000"/>
    <n v="2400000"/>
    <x v="1"/>
    <x v="320"/>
    <n v="5300000"/>
    <x v="3"/>
    <n v="150000"/>
    <x v="2"/>
  </r>
  <r>
    <x v="3507"/>
    <x v="1"/>
    <x v="1"/>
    <x v="1"/>
    <x v="0"/>
    <x v="0"/>
    <x v="325"/>
    <x v="0"/>
    <n v="788"/>
    <n v="9900000"/>
    <n v="14400000"/>
    <n v="21200000"/>
    <x v="109"/>
    <x v="0"/>
    <n v="13400000"/>
    <n v="23800000"/>
    <x v="0"/>
    <x v="344"/>
    <n v="55100000"/>
    <x v="0"/>
    <n v="1983333"/>
    <x v="0"/>
  </r>
  <r>
    <x v="3508"/>
    <x v="5"/>
    <x v="1"/>
    <x v="0"/>
    <x v="40"/>
    <x v="0"/>
    <x v="56"/>
    <x v="9"/>
    <n v="526"/>
    <n v="11100000"/>
    <n v="1600000"/>
    <n v="19700000"/>
    <x v="135"/>
    <x v="1"/>
    <n v="17900000"/>
    <n v="28900000"/>
    <x v="2"/>
    <x v="399"/>
    <n v="41700000"/>
    <x v="0"/>
    <n v="4816667"/>
    <x v="0"/>
  </r>
  <r>
    <x v="3509"/>
    <x v="1"/>
    <x v="0"/>
    <x v="0"/>
    <x v="35"/>
    <x v="0"/>
    <x v="338"/>
    <x v="6"/>
    <n v="577"/>
    <n v="6200000"/>
    <n v="10300000"/>
    <n v="30200000"/>
    <x v="145"/>
    <x v="0"/>
    <n v="14300000"/>
    <n v="28400000"/>
    <x v="2"/>
    <x v="243"/>
    <n v="56200000"/>
    <x v="0"/>
    <n v="1577778"/>
    <x v="0"/>
  </r>
  <r>
    <x v="3510"/>
    <x v="4"/>
    <x v="0"/>
    <x v="1"/>
    <x v="6"/>
    <x v="0"/>
    <x v="96"/>
    <x v="7"/>
    <n v="372"/>
    <n v="10600000"/>
    <n v="11700000"/>
    <n v="20000000"/>
    <x v="0"/>
    <x v="1"/>
    <n v="15400000"/>
    <n v="23400000"/>
    <x v="1"/>
    <x v="557"/>
    <n v="51000000"/>
    <x v="0"/>
    <n v="1462500"/>
    <x v="0"/>
  </r>
  <r>
    <x v="3511"/>
    <x v="3"/>
    <x v="0"/>
    <x v="1"/>
    <x v="36"/>
    <x v="0"/>
    <x v="206"/>
    <x v="8"/>
    <n v="759"/>
    <n v="15500000"/>
    <n v="8000000"/>
    <n v="20300000"/>
    <x v="117"/>
    <x v="0"/>
    <n v="10200000"/>
    <n v="21000000"/>
    <x v="0"/>
    <x v="514"/>
    <n v="51100000"/>
    <x v="0"/>
    <n v="1500000"/>
    <x v="0"/>
  </r>
  <r>
    <x v="3512"/>
    <x v="2"/>
    <x v="0"/>
    <x v="1"/>
    <x v="1"/>
    <x v="0"/>
    <x v="268"/>
    <x v="3"/>
    <n v="465"/>
    <n v="6400000"/>
    <n v="1900000"/>
    <n v="14100000"/>
    <x v="80"/>
    <x v="1"/>
    <n v="9500000"/>
    <n v="12700000"/>
    <x v="1"/>
    <x v="442"/>
    <n v="26500000"/>
    <x v="4"/>
    <n v="1270000"/>
    <x v="0"/>
  </r>
  <r>
    <x v="3513"/>
    <x v="0"/>
    <x v="0"/>
    <x v="0"/>
    <x v="10"/>
    <x v="0"/>
    <x v="290"/>
    <x v="4"/>
    <n v="789"/>
    <n v="1200000"/>
    <n v="4100000"/>
    <n v="6100000"/>
    <x v="61"/>
    <x v="0"/>
    <n v="6600000"/>
    <n v="10200000"/>
    <x v="0"/>
    <x v="236"/>
    <n v="14300000"/>
    <x v="1"/>
    <n v="2550000"/>
    <x v="0"/>
  </r>
  <r>
    <x v="3514"/>
    <x v="2"/>
    <x v="0"/>
    <x v="1"/>
    <x v="82"/>
    <x v="0"/>
    <x v="137"/>
    <x v="5"/>
    <n v="680"/>
    <n v="7000000"/>
    <n v="11800000"/>
    <n v="25000000"/>
    <x v="57"/>
    <x v="0"/>
    <n v="11600000"/>
    <n v="17900000"/>
    <x v="3"/>
    <x v="514"/>
    <n v="51300000"/>
    <x v="0"/>
    <n v="8950000"/>
    <x v="0"/>
  </r>
  <r>
    <x v="3515"/>
    <x v="5"/>
    <x v="0"/>
    <x v="0"/>
    <x v="87"/>
    <x v="0"/>
    <x v="22"/>
    <x v="2"/>
    <n v="681"/>
    <n v="14900000"/>
    <n v="3000000"/>
    <n v="18100000"/>
    <x v="107"/>
    <x v="0"/>
    <n v="16900000"/>
    <n v="25700000"/>
    <x v="3"/>
    <x v="396"/>
    <n v="43900000"/>
    <x v="0"/>
    <n v="1285000"/>
    <x v="0"/>
  </r>
  <r>
    <x v="3516"/>
    <x v="5"/>
    <x v="0"/>
    <x v="1"/>
    <x v="84"/>
    <x v="0"/>
    <x v="127"/>
    <x v="7"/>
    <n v="673"/>
    <n v="17400000"/>
    <n v="100000"/>
    <n v="21300000"/>
    <x v="31"/>
    <x v="0"/>
    <n v="13300000"/>
    <n v="22300000"/>
    <x v="3"/>
    <x v="148"/>
    <n v="45700000"/>
    <x v="0"/>
    <n v="1393750"/>
    <x v="0"/>
  </r>
  <r>
    <x v="3517"/>
    <x v="1"/>
    <x v="1"/>
    <x v="0"/>
    <x v="84"/>
    <x v="0"/>
    <x v="281"/>
    <x v="3"/>
    <n v="313"/>
    <n v="5600000"/>
    <n v="9300000"/>
    <n v="26200000"/>
    <x v="0"/>
    <x v="1"/>
    <n v="14900000"/>
    <n v="22900000"/>
    <x v="1"/>
    <x v="533"/>
    <n v="48000000"/>
    <x v="0"/>
    <n v="2290000"/>
    <x v="0"/>
  </r>
  <r>
    <x v="3518"/>
    <x v="1"/>
    <x v="1"/>
    <x v="0"/>
    <x v="5"/>
    <x v="0"/>
    <x v="232"/>
    <x v="7"/>
    <n v="551"/>
    <n v="7900000"/>
    <n v="9400000"/>
    <n v="17300000"/>
    <x v="50"/>
    <x v="0"/>
    <n v="13300000"/>
    <n v="18800000"/>
    <x v="2"/>
    <x v="416"/>
    <n v="39400000"/>
    <x v="2"/>
    <n v="1175000"/>
    <x v="0"/>
  </r>
  <r>
    <x v="3519"/>
    <x v="3"/>
    <x v="0"/>
    <x v="1"/>
    <x v="85"/>
    <x v="0"/>
    <x v="198"/>
    <x v="1"/>
    <n v="453"/>
    <n v="1400000"/>
    <n v="7700000"/>
    <n v="22000000"/>
    <x v="98"/>
    <x v="1"/>
    <n v="14400000"/>
    <n v="24400000"/>
    <x v="1"/>
    <x v="359"/>
    <n v="38800000"/>
    <x v="2"/>
    <n v="3050000"/>
    <x v="0"/>
  </r>
  <r>
    <x v="3520"/>
    <x v="2"/>
    <x v="1"/>
    <x v="0"/>
    <x v="84"/>
    <x v="0"/>
    <x v="11"/>
    <x v="4"/>
    <n v="650"/>
    <n v="900000"/>
    <n v="13400000"/>
    <n v="15500000"/>
    <x v="11"/>
    <x v="0"/>
    <n v="16300000"/>
    <n v="22700000"/>
    <x v="3"/>
    <x v="251"/>
    <n v="36700000"/>
    <x v="2"/>
    <n v="5675000"/>
    <x v="0"/>
  </r>
  <r>
    <x v="3521"/>
    <x v="5"/>
    <x v="1"/>
    <x v="0"/>
    <x v="97"/>
    <x v="2"/>
    <x v="90"/>
    <x v="4"/>
    <n v="439"/>
    <n v="3200000"/>
    <n v="1800000"/>
    <n v="2900000"/>
    <x v="81"/>
    <x v="0"/>
    <n v="3300000"/>
    <n v="4500000"/>
    <x v="1"/>
    <x v="9"/>
    <n v="9100000"/>
    <x v="3"/>
    <n v="1125000"/>
    <x v="0"/>
  </r>
  <r>
    <x v="3522"/>
    <x v="5"/>
    <x v="0"/>
    <x v="0"/>
    <x v="10"/>
    <x v="0"/>
    <x v="124"/>
    <x v="4"/>
    <n v="658"/>
    <n v="8200000"/>
    <n v="4300000"/>
    <n v="7000000"/>
    <x v="113"/>
    <x v="0"/>
    <n v="6900000"/>
    <n v="9600000"/>
    <x v="3"/>
    <x v="244"/>
    <n v="22400000"/>
    <x v="4"/>
    <n v="2400000"/>
    <x v="0"/>
  </r>
  <r>
    <x v="3523"/>
    <x v="4"/>
    <x v="0"/>
    <x v="1"/>
    <x v="34"/>
    <x v="0"/>
    <x v="55"/>
    <x v="9"/>
    <n v="379"/>
    <n v="13900000"/>
    <n v="9100000"/>
    <n v="18500000"/>
    <x v="10"/>
    <x v="1"/>
    <n v="15800000"/>
    <n v="18900000"/>
    <x v="1"/>
    <x v="11"/>
    <n v="47000000"/>
    <x v="0"/>
    <n v="3150000"/>
    <x v="0"/>
  </r>
  <r>
    <x v="3524"/>
    <x v="4"/>
    <x v="0"/>
    <x v="1"/>
    <x v="86"/>
    <x v="0"/>
    <x v="15"/>
    <x v="4"/>
    <n v="450"/>
    <n v="7300000"/>
    <n v="3000000"/>
    <n v="8200000"/>
    <x v="72"/>
    <x v="0"/>
    <n v="8900000"/>
    <n v="10700000"/>
    <x v="1"/>
    <x v="162"/>
    <n v="21700000"/>
    <x v="4"/>
    <n v="2675000"/>
    <x v="0"/>
  </r>
  <r>
    <x v="3525"/>
    <x v="3"/>
    <x v="1"/>
    <x v="0"/>
    <x v="49"/>
    <x v="0"/>
    <x v="76"/>
    <x v="4"/>
    <n v="849"/>
    <n v="7400000"/>
    <n v="2000000"/>
    <n v="8900000"/>
    <x v="113"/>
    <x v="0"/>
    <n v="5500000"/>
    <n v="8200000"/>
    <x v="4"/>
    <x v="37"/>
    <n v="20900000"/>
    <x v="4"/>
    <n v="2050000"/>
    <x v="0"/>
  </r>
  <r>
    <x v="3526"/>
    <x v="1"/>
    <x v="0"/>
    <x v="0"/>
    <x v="15"/>
    <x v="1"/>
    <x v="16"/>
    <x v="6"/>
    <n v="865"/>
    <n v="1400000"/>
    <n v="400000"/>
    <n v="1000000"/>
    <x v="70"/>
    <x v="0"/>
    <n v="1400000"/>
    <n v="1600000"/>
    <x v="4"/>
    <x v="152"/>
    <n v="3300000"/>
    <x v="3"/>
    <n v="88889"/>
    <x v="3"/>
  </r>
  <r>
    <x v="3527"/>
    <x v="1"/>
    <x v="0"/>
    <x v="0"/>
    <x v="69"/>
    <x v="3"/>
    <x v="270"/>
    <x v="3"/>
    <n v="853"/>
    <n v="900000"/>
    <n v="400000"/>
    <n v="3700000"/>
    <x v="88"/>
    <x v="1"/>
    <n v="5200000"/>
    <n v="6900000"/>
    <x v="4"/>
    <x v="73"/>
    <n v="6800000"/>
    <x v="3"/>
    <n v="690000"/>
    <x v="0"/>
  </r>
  <r>
    <x v="3528"/>
    <x v="1"/>
    <x v="1"/>
    <x v="0"/>
    <x v="77"/>
    <x v="2"/>
    <x v="186"/>
    <x v="0"/>
    <n v="555"/>
    <n v="2400000"/>
    <n v="1200000"/>
    <n v="4100000"/>
    <x v="88"/>
    <x v="0"/>
    <n v="3200000"/>
    <n v="4900000"/>
    <x v="2"/>
    <x v="257"/>
    <n v="9000000"/>
    <x v="3"/>
    <n v="408333"/>
    <x v="0"/>
  </r>
  <r>
    <x v="3529"/>
    <x v="5"/>
    <x v="1"/>
    <x v="0"/>
    <x v="52"/>
    <x v="0"/>
    <x v="82"/>
    <x v="2"/>
    <n v="821"/>
    <n v="12700000"/>
    <n v="8200000"/>
    <n v="38100000"/>
    <x v="58"/>
    <x v="0"/>
    <n v="9600000"/>
    <n v="20700000"/>
    <x v="4"/>
    <x v="617"/>
    <n v="68900000"/>
    <x v="0"/>
    <n v="1035000"/>
    <x v="0"/>
  </r>
  <r>
    <x v="3530"/>
    <x v="1"/>
    <x v="1"/>
    <x v="0"/>
    <x v="55"/>
    <x v="0"/>
    <x v="173"/>
    <x v="5"/>
    <n v="820"/>
    <n v="4700000"/>
    <n v="500000"/>
    <n v="7900000"/>
    <x v="81"/>
    <x v="0"/>
    <n v="3500000"/>
    <n v="4700000"/>
    <x v="4"/>
    <x v="175"/>
    <n v="15100000"/>
    <x v="1"/>
    <n v="2350000"/>
    <x v="0"/>
  </r>
  <r>
    <x v="3531"/>
    <x v="5"/>
    <x v="1"/>
    <x v="0"/>
    <x v="38"/>
    <x v="0"/>
    <x v="236"/>
    <x v="4"/>
    <n v="721"/>
    <n v="7000000"/>
    <n v="6100000"/>
    <n v="15300000"/>
    <x v="15"/>
    <x v="0"/>
    <n v="9400000"/>
    <n v="15300000"/>
    <x v="0"/>
    <x v="454"/>
    <n v="33500000"/>
    <x v="2"/>
    <n v="3825000"/>
    <x v="0"/>
  </r>
  <r>
    <x v="3532"/>
    <x v="4"/>
    <x v="0"/>
    <x v="1"/>
    <x v="3"/>
    <x v="0"/>
    <x v="28"/>
    <x v="2"/>
    <n v="831"/>
    <n v="23000000"/>
    <n v="3000000"/>
    <n v="24800000"/>
    <x v="17"/>
    <x v="0"/>
    <n v="18600000"/>
    <n v="24000000"/>
    <x v="4"/>
    <x v="579"/>
    <n v="59000000"/>
    <x v="0"/>
    <n v="1200000"/>
    <x v="0"/>
  </r>
  <r>
    <x v="3533"/>
    <x v="3"/>
    <x v="1"/>
    <x v="0"/>
    <x v="33"/>
    <x v="0"/>
    <x v="207"/>
    <x v="6"/>
    <n v="571"/>
    <n v="8900000"/>
    <n v="3200000"/>
    <n v="11700000"/>
    <x v="42"/>
    <x v="0"/>
    <n v="6400000"/>
    <n v="12600000"/>
    <x v="2"/>
    <x v="182"/>
    <n v="28000000"/>
    <x v="4"/>
    <n v="700000"/>
    <x v="0"/>
  </r>
  <r>
    <x v="3534"/>
    <x v="0"/>
    <x v="1"/>
    <x v="1"/>
    <x v="77"/>
    <x v="2"/>
    <x v="186"/>
    <x v="1"/>
    <n v="582"/>
    <n v="2100000"/>
    <n v="1800000"/>
    <n v="3400000"/>
    <x v="88"/>
    <x v="0"/>
    <n v="3200000"/>
    <n v="4900000"/>
    <x v="2"/>
    <x v="118"/>
    <n v="8600000"/>
    <x v="3"/>
    <n v="612500"/>
    <x v="0"/>
  </r>
  <r>
    <x v="3535"/>
    <x v="5"/>
    <x v="1"/>
    <x v="1"/>
    <x v="70"/>
    <x v="0"/>
    <x v="319"/>
    <x v="6"/>
    <n v="487"/>
    <n v="11200000"/>
    <n v="8500000"/>
    <n v="15500000"/>
    <x v="17"/>
    <x v="1"/>
    <n v="8200000"/>
    <n v="13600000"/>
    <x v="1"/>
    <x v="440"/>
    <n v="39800000"/>
    <x v="2"/>
    <n v="755556"/>
    <x v="0"/>
  </r>
  <r>
    <x v="3536"/>
    <x v="5"/>
    <x v="1"/>
    <x v="0"/>
    <x v="58"/>
    <x v="0"/>
    <x v="49"/>
    <x v="0"/>
    <n v="758"/>
    <n v="16000000"/>
    <n v="4400000"/>
    <n v="18800000"/>
    <x v="89"/>
    <x v="0"/>
    <n v="10200000"/>
    <n v="19700000"/>
    <x v="0"/>
    <x v="230"/>
    <n v="45800000"/>
    <x v="0"/>
    <n v="1641667"/>
    <x v="0"/>
  </r>
  <r>
    <x v="3537"/>
    <x v="0"/>
    <x v="0"/>
    <x v="1"/>
    <x v="46"/>
    <x v="0"/>
    <x v="151"/>
    <x v="7"/>
    <n v="636"/>
    <n v="5200000"/>
    <n v="5100000"/>
    <n v="33100000"/>
    <x v="21"/>
    <x v="0"/>
    <n v="22900000"/>
    <n v="30100000"/>
    <x v="3"/>
    <x v="489"/>
    <n v="51700000"/>
    <x v="0"/>
    <n v="1881250"/>
    <x v="0"/>
  </r>
  <r>
    <x v="3538"/>
    <x v="1"/>
    <x v="0"/>
    <x v="0"/>
    <x v="84"/>
    <x v="0"/>
    <x v="82"/>
    <x v="7"/>
    <n v="857"/>
    <n v="17100000"/>
    <n v="13700000"/>
    <n v="14600000"/>
    <x v="107"/>
    <x v="0"/>
    <n v="11900000"/>
    <n v="20700000"/>
    <x v="4"/>
    <x v="254"/>
    <n v="52300000"/>
    <x v="0"/>
    <n v="1293750"/>
    <x v="0"/>
  </r>
  <r>
    <x v="3539"/>
    <x v="4"/>
    <x v="0"/>
    <x v="1"/>
    <x v="14"/>
    <x v="0"/>
    <x v="216"/>
    <x v="1"/>
    <n v="678"/>
    <n v="13700000"/>
    <n v="200000"/>
    <n v="9800000"/>
    <x v="67"/>
    <x v="0"/>
    <n v="5500000"/>
    <n v="12500000"/>
    <x v="3"/>
    <x v="216"/>
    <n v="28400000"/>
    <x v="4"/>
    <n v="1562500"/>
    <x v="0"/>
  </r>
  <r>
    <x v="3540"/>
    <x v="5"/>
    <x v="0"/>
    <x v="0"/>
    <x v="87"/>
    <x v="0"/>
    <x v="98"/>
    <x v="1"/>
    <n v="551"/>
    <n v="800000"/>
    <n v="3500000"/>
    <n v="18700000"/>
    <x v="83"/>
    <x v="0"/>
    <n v="7500000"/>
    <n v="15800000"/>
    <x v="2"/>
    <x v="137"/>
    <n v="30900000"/>
    <x v="2"/>
    <n v="1975000"/>
    <x v="0"/>
  </r>
  <r>
    <x v="3541"/>
    <x v="2"/>
    <x v="1"/>
    <x v="0"/>
    <x v="43"/>
    <x v="0"/>
    <x v="39"/>
    <x v="7"/>
    <n v="668"/>
    <n v="16700000"/>
    <n v="17200000"/>
    <n v="30000000"/>
    <x v="39"/>
    <x v="0"/>
    <n v="14400000"/>
    <n v="24900000"/>
    <x v="3"/>
    <x v="646"/>
    <n v="72700000"/>
    <x v="0"/>
    <n v="1556250"/>
    <x v="0"/>
  </r>
  <r>
    <x v="3542"/>
    <x v="5"/>
    <x v="0"/>
    <x v="0"/>
    <x v="19"/>
    <x v="0"/>
    <x v="96"/>
    <x v="5"/>
    <n v="672"/>
    <n v="5000000"/>
    <n v="10400000"/>
    <n v="16700000"/>
    <x v="53"/>
    <x v="0"/>
    <n v="15800000"/>
    <n v="23400000"/>
    <x v="3"/>
    <x v="48"/>
    <n v="38600000"/>
    <x v="2"/>
    <n v="11700000"/>
    <x v="0"/>
  </r>
  <r>
    <x v="3543"/>
    <x v="2"/>
    <x v="1"/>
    <x v="0"/>
    <x v="51"/>
    <x v="0"/>
    <x v="331"/>
    <x v="4"/>
    <n v="439"/>
    <n v="5200000"/>
    <n v="2800000"/>
    <n v="13000000"/>
    <x v="13"/>
    <x v="0"/>
    <n v="9300000"/>
    <n v="13700000"/>
    <x v="1"/>
    <x v="91"/>
    <n v="24500000"/>
    <x v="4"/>
    <n v="3425000"/>
    <x v="0"/>
  </r>
  <r>
    <x v="3544"/>
    <x v="0"/>
    <x v="1"/>
    <x v="1"/>
    <x v="3"/>
    <x v="0"/>
    <x v="179"/>
    <x v="7"/>
    <n v="636"/>
    <n v="11500000"/>
    <n v="2300000"/>
    <n v="28800000"/>
    <x v="134"/>
    <x v="0"/>
    <n v="8900000"/>
    <n v="19600000"/>
    <x v="3"/>
    <x v="129"/>
    <n v="50800000"/>
    <x v="0"/>
    <n v="1225000"/>
    <x v="0"/>
  </r>
  <r>
    <x v="3545"/>
    <x v="1"/>
    <x v="1"/>
    <x v="1"/>
    <x v="55"/>
    <x v="0"/>
    <x v="148"/>
    <x v="8"/>
    <n v="393"/>
    <n v="1500000"/>
    <n v="1400000"/>
    <n v="5900000"/>
    <x v="30"/>
    <x v="1"/>
    <n v="3100000"/>
    <n v="6000000"/>
    <x v="1"/>
    <x v="363"/>
    <n v="10800000"/>
    <x v="1"/>
    <n v="428571"/>
    <x v="0"/>
  </r>
  <r>
    <x v="3546"/>
    <x v="3"/>
    <x v="1"/>
    <x v="0"/>
    <x v="16"/>
    <x v="0"/>
    <x v="76"/>
    <x v="5"/>
    <n v="848"/>
    <n v="7000000"/>
    <n v="1000000"/>
    <n v="6200000"/>
    <x v="101"/>
    <x v="0"/>
    <n v="6700000"/>
    <n v="8200000"/>
    <x v="4"/>
    <x v="424"/>
    <n v="16900000"/>
    <x v="1"/>
    <n v="4100000"/>
    <x v="0"/>
  </r>
  <r>
    <x v="3547"/>
    <x v="1"/>
    <x v="0"/>
    <x v="1"/>
    <x v="48"/>
    <x v="0"/>
    <x v="218"/>
    <x v="4"/>
    <n v="790"/>
    <n v="2000000"/>
    <n v="10200000"/>
    <n v="19700000"/>
    <x v="103"/>
    <x v="0"/>
    <n v="9900000"/>
    <n v="17600000"/>
    <x v="0"/>
    <x v="361"/>
    <n v="37200000"/>
    <x v="2"/>
    <n v="4400000"/>
    <x v="0"/>
  </r>
  <r>
    <x v="3548"/>
    <x v="0"/>
    <x v="1"/>
    <x v="0"/>
    <x v="52"/>
    <x v="0"/>
    <x v="188"/>
    <x v="9"/>
    <n v="312"/>
    <n v="21400000"/>
    <n v="2200000"/>
    <n v="31400000"/>
    <x v="135"/>
    <x v="1"/>
    <n v="8900000"/>
    <n v="19900000"/>
    <x v="1"/>
    <x v="663"/>
    <n v="64900000"/>
    <x v="0"/>
    <n v="3316667"/>
    <x v="0"/>
  </r>
  <r>
    <x v="3549"/>
    <x v="0"/>
    <x v="1"/>
    <x v="1"/>
    <x v="12"/>
    <x v="0"/>
    <x v="102"/>
    <x v="8"/>
    <n v="775"/>
    <n v="3100000"/>
    <n v="4700000"/>
    <n v="9900000"/>
    <x v="36"/>
    <x v="0"/>
    <n v="13000000"/>
    <n v="19500000"/>
    <x v="0"/>
    <x v="59"/>
    <n v="22700000"/>
    <x v="4"/>
    <n v="1392857"/>
    <x v="0"/>
  </r>
  <r>
    <x v="3550"/>
    <x v="0"/>
    <x v="1"/>
    <x v="0"/>
    <x v="2"/>
    <x v="0"/>
    <x v="64"/>
    <x v="2"/>
    <n v="403"/>
    <n v="18400000"/>
    <n v="11700000"/>
    <n v="20300000"/>
    <x v="92"/>
    <x v="1"/>
    <n v="9400000"/>
    <n v="18600000"/>
    <x v="1"/>
    <x v="327"/>
    <n v="59500000"/>
    <x v="0"/>
    <n v="930000"/>
    <x v="0"/>
  </r>
  <r>
    <x v="3551"/>
    <x v="2"/>
    <x v="1"/>
    <x v="1"/>
    <x v="94"/>
    <x v="0"/>
    <x v="347"/>
    <x v="8"/>
    <n v="867"/>
    <n v="9200000"/>
    <n v="700000"/>
    <n v="27900000"/>
    <x v="87"/>
    <x v="0"/>
    <n v="19000000"/>
    <n v="26400000"/>
    <x v="4"/>
    <x v="235"/>
    <n v="45400000"/>
    <x v="0"/>
    <n v="1885714"/>
    <x v="0"/>
  </r>
  <r>
    <x v="3552"/>
    <x v="1"/>
    <x v="0"/>
    <x v="0"/>
    <x v="75"/>
    <x v="0"/>
    <x v="276"/>
    <x v="6"/>
    <n v="558"/>
    <n v="8300000"/>
    <n v="5400000"/>
    <n v="13000000"/>
    <x v="10"/>
    <x v="0"/>
    <n v="14700000"/>
    <n v="17800000"/>
    <x v="2"/>
    <x v="228"/>
    <n v="31900000"/>
    <x v="2"/>
    <n v="988889"/>
    <x v="0"/>
  </r>
  <r>
    <x v="3553"/>
    <x v="3"/>
    <x v="0"/>
    <x v="0"/>
    <x v="69"/>
    <x v="3"/>
    <x v="148"/>
    <x v="4"/>
    <n v="548"/>
    <n v="1400000"/>
    <n v="2400000"/>
    <n v="6500000"/>
    <x v="20"/>
    <x v="0"/>
    <n v="3400000"/>
    <n v="6000000"/>
    <x v="2"/>
    <x v="339"/>
    <n v="12100000"/>
    <x v="1"/>
    <n v="1500000"/>
    <x v="0"/>
  </r>
  <r>
    <x v="3554"/>
    <x v="1"/>
    <x v="1"/>
    <x v="0"/>
    <x v="36"/>
    <x v="0"/>
    <x v="134"/>
    <x v="7"/>
    <n v="486"/>
    <n v="15300000"/>
    <n v="8800000"/>
    <n v="16400000"/>
    <x v="103"/>
    <x v="1"/>
    <n v="20500000"/>
    <n v="28200000"/>
    <x v="1"/>
    <x v="310"/>
    <n v="47800000"/>
    <x v="0"/>
    <n v="1762500"/>
    <x v="0"/>
  </r>
  <r>
    <x v="3555"/>
    <x v="4"/>
    <x v="0"/>
    <x v="0"/>
    <x v="86"/>
    <x v="0"/>
    <x v="12"/>
    <x v="9"/>
    <n v="635"/>
    <n v="3300000"/>
    <n v="4600000"/>
    <n v="6500000"/>
    <x v="115"/>
    <x v="0"/>
    <n v="7700000"/>
    <n v="11600000"/>
    <x v="3"/>
    <x v="155"/>
    <n v="17600000"/>
    <x v="1"/>
    <n v="1933333"/>
    <x v="0"/>
  </r>
  <r>
    <x v="3556"/>
    <x v="3"/>
    <x v="0"/>
    <x v="0"/>
    <x v="75"/>
    <x v="0"/>
    <x v="82"/>
    <x v="5"/>
    <n v="538"/>
    <n v="3200000"/>
    <n v="2000000"/>
    <n v="14600000"/>
    <x v="61"/>
    <x v="0"/>
    <n v="17100000"/>
    <n v="20700000"/>
    <x v="2"/>
    <x v="146"/>
    <n v="25000000"/>
    <x v="4"/>
    <n v="10350000"/>
    <x v="0"/>
  </r>
  <r>
    <x v="3557"/>
    <x v="4"/>
    <x v="1"/>
    <x v="0"/>
    <x v="64"/>
    <x v="0"/>
    <x v="134"/>
    <x v="8"/>
    <n v="496"/>
    <n v="6300000"/>
    <n v="10900000"/>
    <n v="27700000"/>
    <x v="82"/>
    <x v="1"/>
    <n v="23600000"/>
    <n v="28200000"/>
    <x v="1"/>
    <x v="2"/>
    <n v="52000000"/>
    <x v="0"/>
    <n v="2014286"/>
    <x v="0"/>
  </r>
  <r>
    <x v="3558"/>
    <x v="4"/>
    <x v="0"/>
    <x v="1"/>
    <x v="32"/>
    <x v="2"/>
    <x v="279"/>
    <x v="9"/>
    <n v="411"/>
    <n v="1400000"/>
    <n v="300000"/>
    <n v="4400000"/>
    <x v="9"/>
    <x v="1"/>
    <n v="3200000"/>
    <n v="4800000"/>
    <x v="1"/>
    <x v="558"/>
    <n v="7500000"/>
    <x v="3"/>
    <n v="800000"/>
    <x v="0"/>
  </r>
  <r>
    <x v="3559"/>
    <x v="4"/>
    <x v="1"/>
    <x v="0"/>
    <x v="16"/>
    <x v="0"/>
    <x v="15"/>
    <x v="9"/>
    <n v="857"/>
    <n v="7400000"/>
    <n v="4200000"/>
    <n v="8200000"/>
    <x v="48"/>
    <x v="0"/>
    <n v="7900000"/>
    <n v="10700000"/>
    <x v="4"/>
    <x v="146"/>
    <n v="22500000"/>
    <x v="4"/>
    <n v="1783333"/>
    <x v="0"/>
  </r>
  <r>
    <x v="3560"/>
    <x v="3"/>
    <x v="0"/>
    <x v="1"/>
    <x v="19"/>
    <x v="0"/>
    <x v="38"/>
    <x v="3"/>
    <n v="360"/>
    <n v="15700000"/>
    <n v="10600000"/>
    <n v="20200000"/>
    <x v="16"/>
    <x v="1"/>
    <n v="12000000"/>
    <n v="18100000"/>
    <x v="1"/>
    <x v="117"/>
    <n v="53000000"/>
    <x v="0"/>
    <n v="1810000"/>
    <x v="0"/>
  </r>
  <r>
    <x v="3561"/>
    <x v="4"/>
    <x v="0"/>
    <x v="0"/>
    <x v="40"/>
    <x v="0"/>
    <x v="93"/>
    <x v="6"/>
    <n v="461"/>
    <n v="9800000"/>
    <n v="12700000"/>
    <n v="26200000"/>
    <x v="46"/>
    <x v="1"/>
    <n v="24500000"/>
    <n v="35900000"/>
    <x v="1"/>
    <x v="631"/>
    <n v="58000000"/>
    <x v="0"/>
    <n v="1994444"/>
    <x v="0"/>
  </r>
  <r>
    <x v="3562"/>
    <x v="1"/>
    <x v="0"/>
    <x v="1"/>
    <x v="11"/>
    <x v="0"/>
    <x v="304"/>
    <x v="7"/>
    <n v="638"/>
    <n v="3300000"/>
    <n v="6900000"/>
    <n v="22300000"/>
    <x v="74"/>
    <x v="0"/>
    <n v="6800000"/>
    <n v="14900000"/>
    <x v="3"/>
    <x v="599"/>
    <n v="39200000"/>
    <x v="2"/>
    <n v="931250"/>
    <x v="0"/>
  </r>
  <r>
    <x v="3563"/>
    <x v="3"/>
    <x v="0"/>
    <x v="0"/>
    <x v="54"/>
    <x v="0"/>
    <x v="118"/>
    <x v="9"/>
    <n v="865"/>
    <n v="12100000"/>
    <n v="100000"/>
    <n v="22900000"/>
    <x v="31"/>
    <x v="0"/>
    <n v="10300000"/>
    <n v="19300000"/>
    <x v="4"/>
    <x v="398"/>
    <n v="41900000"/>
    <x v="0"/>
    <n v="3216667"/>
    <x v="0"/>
  </r>
  <r>
    <x v="3564"/>
    <x v="3"/>
    <x v="1"/>
    <x v="0"/>
    <x v="47"/>
    <x v="0"/>
    <x v="319"/>
    <x v="4"/>
    <n v="449"/>
    <n v="5900000"/>
    <n v="5700000"/>
    <n v="18800000"/>
    <x v="6"/>
    <x v="1"/>
    <n v="9300000"/>
    <n v="13600000"/>
    <x v="1"/>
    <x v="331"/>
    <n v="36000000"/>
    <x v="2"/>
    <n v="3400000"/>
    <x v="0"/>
  </r>
  <r>
    <x v="3565"/>
    <x v="5"/>
    <x v="1"/>
    <x v="1"/>
    <x v="13"/>
    <x v="3"/>
    <x v="173"/>
    <x v="5"/>
    <n v="870"/>
    <n v="4700000"/>
    <n v="2300000"/>
    <n v="3900000"/>
    <x v="86"/>
    <x v="0"/>
    <n v="2400000"/>
    <n v="4700000"/>
    <x v="4"/>
    <x v="487"/>
    <n v="12800000"/>
    <x v="1"/>
    <n v="2350000"/>
    <x v="0"/>
  </r>
  <r>
    <x v="3566"/>
    <x v="3"/>
    <x v="1"/>
    <x v="0"/>
    <x v="25"/>
    <x v="0"/>
    <x v="102"/>
    <x v="9"/>
    <n v="815"/>
    <n v="5300000"/>
    <n v="2500000"/>
    <n v="24000000"/>
    <x v="21"/>
    <x v="0"/>
    <n v="12300000"/>
    <n v="19500000"/>
    <x v="4"/>
    <x v="113"/>
    <n v="40200000"/>
    <x v="0"/>
    <n v="3250000"/>
    <x v="0"/>
  </r>
  <r>
    <x v="3567"/>
    <x v="0"/>
    <x v="1"/>
    <x v="1"/>
    <x v="72"/>
    <x v="0"/>
    <x v="231"/>
    <x v="7"/>
    <n v="454"/>
    <n v="4200000"/>
    <n v="1000000"/>
    <n v="7100000"/>
    <x v="64"/>
    <x v="1"/>
    <n v="5100000"/>
    <n v="7200000"/>
    <x v="1"/>
    <x v="285"/>
    <n v="14800000"/>
    <x v="1"/>
    <n v="450000"/>
    <x v="0"/>
  </r>
  <r>
    <x v="3568"/>
    <x v="5"/>
    <x v="1"/>
    <x v="1"/>
    <x v="10"/>
    <x v="0"/>
    <x v="138"/>
    <x v="6"/>
    <n v="783"/>
    <n v="1300000"/>
    <n v="100000"/>
    <n v="11000000"/>
    <x v="20"/>
    <x v="0"/>
    <n v="7300000"/>
    <n v="9900000"/>
    <x v="0"/>
    <x v="17"/>
    <n v="15300000"/>
    <x v="1"/>
    <n v="550000"/>
    <x v="0"/>
  </r>
  <r>
    <x v="3569"/>
    <x v="2"/>
    <x v="0"/>
    <x v="1"/>
    <x v="86"/>
    <x v="0"/>
    <x v="14"/>
    <x v="5"/>
    <n v="543"/>
    <n v="3600000"/>
    <n v="4500000"/>
    <n v="11200000"/>
    <x v="82"/>
    <x v="1"/>
    <n v="2800000"/>
    <n v="7400000"/>
    <x v="2"/>
    <x v="167"/>
    <n v="22500000"/>
    <x v="4"/>
    <n v="3700000"/>
    <x v="0"/>
  </r>
  <r>
    <x v="3570"/>
    <x v="4"/>
    <x v="1"/>
    <x v="1"/>
    <x v="53"/>
    <x v="0"/>
    <x v="141"/>
    <x v="5"/>
    <n v="786"/>
    <n v="7600000"/>
    <n v="3300000"/>
    <n v="8000000"/>
    <x v="80"/>
    <x v="0"/>
    <n v="7700000"/>
    <n v="10900000"/>
    <x v="0"/>
    <x v="158"/>
    <n v="21900000"/>
    <x v="4"/>
    <n v="5450000"/>
    <x v="0"/>
  </r>
  <r>
    <x v="3571"/>
    <x v="2"/>
    <x v="0"/>
    <x v="1"/>
    <x v="8"/>
    <x v="1"/>
    <x v="245"/>
    <x v="2"/>
    <n v="395"/>
    <n v="1500000"/>
    <n v="300000"/>
    <n v="1600000"/>
    <x v="95"/>
    <x v="1"/>
    <n v="2000000"/>
    <n v="2500000"/>
    <x v="1"/>
    <x v="548"/>
    <n v="4200000"/>
    <x v="3"/>
    <n v="125000"/>
    <x v="1"/>
  </r>
  <r>
    <x v="3572"/>
    <x v="0"/>
    <x v="1"/>
    <x v="1"/>
    <x v="61"/>
    <x v="4"/>
    <x v="123"/>
    <x v="5"/>
    <n v="885"/>
    <n v="200000"/>
    <n v="300000"/>
    <n v="1100000"/>
    <x v="95"/>
    <x v="0"/>
    <n v="800000"/>
    <n v="1300000"/>
    <x v="4"/>
    <x v="455"/>
    <n v="2000000"/>
    <x v="3"/>
    <n v="650000"/>
    <x v="0"/>
  </r>
  <r>
    <x v="3573"/>
    <x v="0"/>
    <x v="1"/>
    <x v="0"/>
    <x v="60"/>
    <x v="0"/>
    <x v="51"/>
    <x v="2"/>
    <n v="488"/>
    <n v="10800000"/>
    <n v="2400000"/>
    <n v="13200000"/>
    <x v="82"/>
    <x v="1"/>
    <n v="6000000"/>
    <n v="10600000"/>
    <x v="1"/>
    <x v="94"/>
    <n v="30800000"/>
    <x v="2"/>
    <n v="530000"/>
    <x v="0"/>
  </r>
  <r>
    <x v="3574"/>
    <x v="0"/>
    <x v="1"/>
    <x v="1"/>
    <x v="6"/>
    <x v="0"/>
    <x v="188"/>
    <x v="3"/>
    <n v="829"/>
    <n v="7500000"/>
    <n v="10500000"/>
    <n v="20200000"/>
    <x v="79"/>
    <x v="0"/>
    <n v="11500000"/>
    <n v="19900000"/>
    <x v="4"/>
    <x v="104"/>
    <n v="46900000"/>
    <x v="0"/>
    <n v="1990000"/>
    <x v="0"/>
  </r>
  <r>
    <x v="3575"/>
    <x v="4"/>
    <x v="1"/>
    <x v="0"/>
    <x v="41"/>
    <x v="0"/>
    <x v="153"/>
    <x v="9"/>
    <n v="677"/>
    <n v="22000000"/>
    <n v="13500000"/>
    <n v="28900000"/>
    <x v="87"/>
    <x v="0"/>
    <n v="8000000"/>
    <n v="15400000"/>
    <x v="3"/>
    <x v="641"/>
    <n v="71800000"/>
    <x v="0"/>
    <n v="2566667"/>
    <x v="0"/>
  </r>
  <r>
    <x v="3576"/>
    <x v="4"/>
    <x v="1"/>
    <x v="1"/>
    <x v="7"/>
    <x v="0"/>
    <x v="182"/>
    <x v="0"/>
    <n v="645"/>
    <n v="14500000"/>
    <n v="8600000"/>
    <n v="12900000"/>
    <x v="47"/>
    <x v="0"/>
    <n v="9700000"/>
    <n v="14400000"/>
    <x v="3"/>
    <x v="396"/>
    <n v="41700000"/>
    <x v="0"/>
    <n v="1200000"/>
    <x v="0"/>
  </r>
  <r>
    <x v="3577"/>
    <x v="3"/>
    <x v="1"/>
    <x v="1"/>
    <x v="63"/>
    <x v="0"/>
    <x v="372"/>
    <x v="3"/>
    <n v="788"/>
    <n v="9400000"/>
    <n v="3100000"/>
    <n v="31800000"/>
    <x v="129"/>
    <x v="0"/>
    <n v="17000000"/>
    <n v="27600000"/>
    <x v="0"/>
    <x v="147"/>
    <n v="54000000"/>
    <x v="0"/>
    <n v="2760000"/>
    <x v="0"/>
  </r>
  <r>
    <x v="3578"/>
    <x v="0"/>
    <x v="1"/>
    <x v="0"/>
    <x v="23"/>
    <x v="0"/>
    <x v="222"/>
    <x v="9"/>
    <n v="649"/>
    <n v="12200000"/>
    <n v="9900000"/>
    <n v="17800000"/>
    <x v="124"/>
    <x v="0"/>
    <n v="13500000"/>
    <n v="22400000"/>
    <x v="3"/>
    <x v="196"/>
    <n v="46900000"/>
    <x v="0"/>
    <n v="3733333"/>
    <x v="0"/>
  </r>
  <r>
    <x v="3579"/>
    <x v="0"/>
    <x v="1"/>
    <x v="0"/>
    <x v="76"/>
    <x v="0"/>
    <x v="139"/>
    <x v="4"/>
    <n v="519"/>
    <n v="22800000"/>
    <n v="500000"/>
    <n v="25200000"/>
    <x v="47"/>
    <x v="1"/>
    <n v="18400000"/>
    <n v="23100000"/>
    <x v="2"/>
    <x v="539"/>
    <n v="57400000"/>
    <x v="0"/>
    <n v="5775000"/>
    <x v="0"/>
  </r>
  <r>
    <x v="3580"/>
    <x v="2"/>
    <x v="0"/>
    <x v="1"/>
    <x v="21"/>
    <x v="0"/>
    <x v="10"/>
    <x v="8"/>
    <n v="772"/>
    <n v="3400000"/>
    <n v="5800000"/>
    <n v="8300000"/>
    <x v="64"/>
    <x v="0"/>
    <n v="9100000"/>
    <n v="11200000"/>
    <x v="0"/>
    <x v="178"/>
    <n v="20600000"/>
    <x v="4"/>
    <n v="800000"/>
    <x v="0"/>
  </r>
  <r>
    <x v="3581"/>
    <x v="4"/>
    <x v="0"/>
    <x v="0"/>
    <x v="71"/>
    <x v="0"/>
    <x v="264"/>
    <x v="0"/>
    <n v="330"/>
    <n v="5500000"/>
    <n v="2900000"/>
    <n v="5000000"/>
    <x v="91"/>
    <x v="1"/>
    <n v="3900000"/>
    <n v="6100000"/>
    <x v="1"/>
    <x v="267"/>
    <n v="15600000"/>
    <x v="1"/>
    <n v="508333"/>
    <x v="0"/>
  </r>
  <r>
    <x v="3582"/>
    <x v="3"/>
    <x v="1"/>
    <x v="1"/>
    <x v="64"/>
    <x v="0"/>
    <x v="228"/>
    <x v="4"/>
    <n v="557"/>
    <n v="8900000"/>
    <n v="8000000"/>
    <n v="26400000"/>
    <x v="93"/>
    <x v="0"/>
    <n v="17500000"/>
    <n v="21500000"/>
    <x v="2"/>
    <x v="462"/>
    <n v="50400000"/>
    <x v="0"/>
    <n v="5375000"/>
    <x v="0"/>
  </r>
  <r>
    <x v="3583"/>
    <x v="4"/>
    <x v="0"/>
    <x v="1"/>
    <x v="3"/>
    <x v="0"/>
    <x v="256"/>
    <x v="9"/>
    <n v="334"/>
    <n v="24500000"/>
    <n v="6800000"/>
    <n v="28600000"/>
    <x v="62"/>
    <x v="1"/>
    <n v="8800000"/>
    <n v="19000000"/>
    <x v="1"/>
    <x v="571"/>
    <n v="68100000"/>
    <x v="0"/>
    <n v="3166667"/>
    <x v="0"/>
  </r>
  <r>
    <x v="3584"/>
    <x v="2"/>
    <x v="0"/>
    <x v="1"/>
    <x v="4"/>
    <x v="0"/>
    <x v="338"/>
    <x v="0"/>
    <n v="487"/>
    <n v="8900000"/>
    <n v="15400000"/>
    <n v="30800000"/>
    <x v="58"/>
    <x v="1"/>
    <n v="17300000"/>
    <n v="28400000"/>
    <x v="1"/>
    <x v="499"/>
    <n v="64900000"/>
    <x v="0"/>
    <n v="2366667"/>
    <x v="0"/>
  </r>
  <r>
    <x v="3585"/>
    <x v="0"/>
    <x v="0"/>
    <x v="1"/>
    <x v="45"/>
    <x v="0"/>
    <x v="92"/>
    <x v="1"/>
    <n v="539"/>
    <n v="4400000"/>
    <n v="7600000"/>
    <n v="7900000"/>
    <x v="5"/>
    <x v="1"/>
    <n v="4600000"/>
    <n v="9700000"/>
    <x v="2"/>
    <x v="463"/>
    <n v="23800000"/>
    <x v="4"/>
    <n v="1212500"/>
    <x v="0"/>
  </r>
  <r>
    <x v="3586"/>
    <x v="0"/>
    <x v="0"/>
    <x v="1"/>
    <x v="71"/>
    <x v="0"/>
    <x v="178"/>
    <x v="1"/>
    <n v="710"/>
    <n v="500000"/>
    <n v="2900000"/>
    <n v="7300000"/>
    <x v="25"/>
    <x v="0"/>
    <n v="7100000"/>
    <n v="8100000"/>
    <x v="0"/>
    <x v="141"/>
    <n v="12900000"/>
    <x v="1"/>
    <n v="1012500"/>
    <x v="0"/>
  </r>
  <r>
    <x v="3587"/>
    <x v="3"/>
    <x v="1"/>
    <x v="1"/>
    <x v="65"/>
    <x v="1"/>
    <x v="162"/>
    <x v="2"/>
    <n v="879"/>
    <n v="1100000"/>
    <n v="100000"/>
    <n v="2300000"/>
    <x v="14"/>
    <x v="0"/>
    <n v="1000000"/>
    <n v="1700000"/>
    <x v="4"/>
    <x v="529"/>
    <n v="4100000"/>
    <x v="3"/>
    <n v="85000"/>
    <x v="3"/>
  </r>
  <r>
    <x v="3588"/>
    <x v="4"/>
    <x v="1"/>
    <x v="1"/>
    <x v="84"/>
    <x v="0"/>
    <x v="31"/>
    <x v="3"/>
    <n v="512"/>
    <n v="6100000"/>
    <n v="9100000"/>
    <n v="20600000"/>
    <x v="115"/>
    <x v="1"/>
    <n v="18100000"/>
    <n v="22000000"/>
    <x v="2"/>
    <x v="413"/>
    <n v="42700000"/>
    <x v="0"/>
    <n v="2200000"/>
    <x v="0"/>
  </r>
  <r>
    <x v="3589"/>
    <x v="0"/>
    <x v="0"/>
    <x v="1"/>
    <x v="41"/>
    <x v="0"/>
    <x v="306"/>
    <x v="6"/>
    <n v="561"/>
    <n v="12600000"/>
    <n v="400000"/>
    <n v="27100000"/>
    <x v="77"/>
    <x v="0"/>
    <n v="17700000"/>
    <n v="27300000"/>
    <x v="2"/>
    <x v="149"/>
    <n v="47500000"/>
    <x v="0"/>
    <n v="1516667"/>
    <x v="0"/>
  </r>
  <r>
    <x v="3590"/>
    <x v="2"/>
    <x v="1"/>
    <x v="1"/>
    <x v="74"/>
    <x v="0"/>
    <x v="12"/>
    <x v="9"/>
    <n v="539"/>
    <n v="5900000"/>
    <n v="2600000"/>
    <n v="12100000"/>
    <x v="47"/>
    <x v="1"/>
    <n v="6900000"/>
    <n v="11600000"/>
    <x v="2"/>
    <x v="358"/>
    <n v="24600000"/>
    <x v="4"/>
    <n v="1933333"/>
    <x v="0"/>
  </r>
  <r>
    <x v="3591"/>
    <x v="2"/>
    <x v="1"/>
    <x v="1"/>
    <x v="50"/>
    <x v="1"/>
    <x v="84"/>
    <x v="6"/>
    <n v="544"/>
    <n v="800000"/>
    <n v="1300000"/>
    <n v="1500000"/>
    <x v="66"/>
    <x v="1"/>
    <n v="1600000"/>
    <n v="2000000"/>
    <x v="2"/>
    <x v="109"/>
    <n v="4300000"/>
    <x v="3"/>
    <n v="111111"/>
    <x v="1"/>
  </r>
  <r>
    <x v="3592"/>
    <x v="0"/>
    <x v="1"/>
    <x v="1"/>
    <x v="13"/>
    <x v="3"/>
    <x v="234"/>
    <x v="7"/>
    <n v="631"/>
    <n v="3200000"/>
    <n v="2700000"/>
    <n v="4500000"/>
    <x v="113"/>
    <x v="0"/>
    <n v="1900000"/>
    <n v="4600000"/>
    <x v="3"/>
    <x v="335"/>
    <n v="12300000"/>
    <x v="1"/>
    <n v="287500"/>
    <x v="0"/>
  </r>
  <r>
    <x v="3593"/>
    <x v="0"/>
    <x v="0"/>
    <x v="0"/>
    <x v="71"/>
    <x v="0"/>
    <x v="94"/>
    <x v="2"/>
    <n v="546"/>
    <n v="4600000"/>
    <n v="200000"/>
    <n v="4500000"/>
    <x v="91"/>
    <x v="1"/>
    <n v="4600000"/>
    <n v="6800000"/>
    <x v="2"/>
    <x v="395"/>
    <n v="11500000"/>
    <x v="1"/>
    <n v="340000"/>
    <x v="0"/>
  </r>
  <r>
    <x v="3594"/>
    <x v="5"/>
    <x v="0"/>
    <x v="1"/>
    <x v="55"/>
    <x v="0"/>
    <x v="27"/>
    <x v="8"/>
    <n v="569"/>
    <n v="5000000"/>
    <n v="1100000"/>
    <n v="7900000"/>
    <x v="9"/>
    <x v="0"/>
    <n v="4000000"/>
    <n v="5600000"/>
    <x v="2"/>
    <x v="253"/>
    <n v="16000000"/>
    <x v="1"/>
    <n v="400000"/>
    <x v="0"/>
  </r>
  <r>
    <x v="3595"/>
    <x v="4"/>
    <x v="1"/>
    <x v="0"/>
    <x v="41"/>
    <x v="0"/>
    <x v="137"/>
    <x v="9"/>
    <n v="384"/>
    <n v="13400000"/>
    <n v="12300000"/>
    <n v="22400000"/>
    <x v="47"/>
    <x v="1"/>
    <n v="13200000"/>
    <n v="17900000"/>
    <x v="1"/>
    <x v="589"/>
    <n v="55500000"/>
    <x v="0"/>
    <n v="2983333"/>
    <x v="0"/>
  </r>
  <r>
    <x v="3596"/>
    <x v="0"/>
    <x v="1"/>
    <x v="1"/>
    <x v="93"/>
    <x v="0"/>
    <x v="255"/>
    <x v="9"/>
    <n v="583"/>
    <n v="3600000"/>
    <n v="1300000"/>
    <n v="6900000"/>
    <x v="41"/>
    <x v="0"/>
    <n v="5600000"/>
    <n v="9000000"/>
    <x v="2"/>
    <x v="193"/>
    <n v="14100000"/>
    <x v="1"/>
    <n v="1500000"/>
    <x v="0"/>
  </r>
  <r>
    <x v="3597"/>
    <x v="3"/>
    <x v="1"/>
    <x v="1"/>
    <x v="74"/>
    <x v="0"/>
    <x v="167"/>
    <x v="0"/>
    <n v="517"/>
    <n v="0"/>
    <n v="600000"/>
    <n v="12100000"/>
    <x v="85"/>
    <x v="1"/>
    <n v="12000000"/>
    <n v="15500000"/>
    <x v="2"/>
    <x v="338"/>
    <n v="16700000"/>
    <x v="1"/>
    <n v="1291667"/>
    <x v="0"/>
  </r>
  <r>
    <x v="3598"/>
    <x v="2"/>
    <x v="0"/>
    <x v="1"/>
    <x v="30"/>
    <x v="3"/>
    <x v="243"/>
    <x v="6"/>
    <n v="420"/>
    <n v="800000"/>
    <n v="1900000"/>
    <n v="4100000"/>
    <x v="28"/>
    <x v="1"/>
    <n v="4400000"/>
    <n v="5800000"/>
    <x v="1"/>
    <x v="119"/>
    <n v="8300000"/>
    <x v="3"/>
    <n v="322222"/>
    <x v="0"/>
  </r>
  <r>
    <x v="3599"/>
    <x v="0"/>
    <x v="1"/>
    <x v="1"/>
    <x v="75"/>
    <x v="0"/>
    <x v="89"/>
    <x v="6"/>
    <n v="644"/>
    <n v="400000"/>
    <n v="5000000"/>
    <n v="12000000"/>
    <x v="75"/>
    <x v="0"/>
    <n v="5400000"/>
    <n v="12900000"/>
    <x v="3"/>
    <x v="134"/>
    <n v="22600000"/>
    <x v="4"/>
    <n v="716667"/>
    <x v="0"/>
  </r>
  <r>
    <x v="3600"/>
    <x v="0"/>
    <x v="0"/>
    <x v="0"/>
    <x v="92"/>
    <x v="0"/>
    <x v="221"/>
    <x v="1"/>
    <n v="349"/>
    <n v="10800000"/>
    <n v="4800000"/>
    <n v="21100000"/>
    <x v="99"/>
    <x v="1"/>
    <n v="7900000"/>
    <n v="14500000"/>
    <x v="1"/>
    <x v="75"/>
    <n v="42100000"/>
    <x v="0"/>
    <n v="1812500"/>
    <x v="0"/>
  </r>
  <r>
    <x v="3601"/>
    <x v="2"/>
    <x v="0"/>
    <x v="0"/>
    <x v="85"/>
    <x v="0"/>
    <x v="29"/>
    <x v="6"/>
    <n v="662"/>
    <n v="3400000"/>
    <n v="11400000"/>
    <n v="19100000"/>
    <x v="106"/>
    <x v="0"/>
    <n v="15400000"/>
    <n v="25300000"/>
    <x v="3"/>
    <x v="312"/>
    <n v="41600000"/>
    <x v="0"/>
    <n v="1405556"/>
    <x v="0"/>
  </r>
  <r>
    <x v="3602"/>
    <x v="1"/>
    <x v="1"/>
    <x v="1"/>
    <x v="13"/>
    <x v="3"/>
    <x v="83"/>
    <x v="2"/>
    <n v="704"/>
    <n v="900000"/>
    <n v="3400000"/>
    <n v="5300000"/>
    <x v="12"/>
    <x v="0"/>
    <n v="4500000"/>
    <n v="6400000"/>
    <x v="0"/>
    <x v="241"/>
    <n v="11500000"/>
    <x v="1"/>
    <n v="320000"/>
    <x v="0"/>
  </r>
  <r>
    <x v="3603"/>
    <x v="4"/>
    <x v="1"/>
    <x v="1"/>
    <x v="83"/>
    <x v="0"/>
    <x v="167"/>
    <x v="5"/>
    <n v="324"/>
    <n v="18400000"/>
    <n v="11100000"/>
    <n v="13900000"/>
    <x v="84"/>
    <x v="1"/>
    <n v="11000000"/>
    <n v="15500000"/>
    <x v="1"/>
    <x v="489"/>
    <n v="49800000"/>
    <x v="0"/>
    <n v="7750000"/>
    <x v="0"/>
  </r>
  <r>
    <x v="3604"/>
    <x v="3"/>
    <x v="0"/>
    <x v="0"/>
    <x v="50"/>
    <x v="1"/>
    <x v="162"/>
    <x v="6"/>
    <n v="757"/>
    <n v="1900000"/>
    <n v="200000"/>
    <n v="2100000"/>
    <x v="8"/>
    <x v="0"/>
    <n v="1100000"/>
    <n v="1700000"/>
    <x v="0"/>
    <x v="215"/>
    <n v="4900000"/>
    <x v="3"/>
    <n v="94444"/>
    <x v="3"/>
  </r>
  <r>
    <x v="3605"/>
    <x v="2"/>
    <x v="0"/>
    <x v="1"/>
    <x v="18"/>
    <x v="0"/>
    <x v="48"/>
    <x v="7"/>
    <n v="361"/>
    <n v="6000000"/>
    <n v="10100000"/>
    <n v="23000000"/>
    <x v="48"/>
    <x v="1"/>
    <n v="20200000"/>
    <n v="23000000"/>
    <x v="1"/>
    <x v="387"/>
    <n v="44900000"/>
    <x v="0"/>
    <n v="1437500"/>
    <x v="0"/>
  </r>
  <r>
    <x v="3606"/>
    <x v="5"/>
    <x v="0"/>
    <x v="0"/>
    <x v="69"/>
    <x v="3"/>
    <x v="235"/>
    <x v="4"/>
    <n v="415"/>
    <n v="4400000"/>
    <n v="2000000"/>
    <n v="5600000"/>
    <x v="72"/>
    <x v="0"/>
    <n v="3600000"/>
    <n v="5400000"/>
    <x v="1"/>
    <x v="364"/>
    <n v="13800000"/>
    <x v="1"/>
    <n v="1350000"/>
    <x v="0"/>
  </r>
  <r>
    <x v="3607"/>
    <x v="3"/>
    <x v="0"/>
    <x v="1"/>
    <x v="39"/>
    <x v="0"/>
    <x v="273"/>
    <x v="6"/>
    <n v="618"/>
    <n v="9600000"/>
    <n v="800000"/>
    <n v="14000000"/>
    <x v="51"/>
    <x v="0"/>
    <n v="11400000"/>
    <n v="13800000"/>
    <x v="3"/>
    <x v="142"/>
    <n v="28700000"/>
    <x v="4"/>
    <n v="766667"/>
    <x v="0"/>
  </r>
  <r>
    <x v="3608"/>
    <x v="4"/>
    <x v="0"/>
    <x v="0"/>
    <x v="28"/>
    <x v="0"/>
    <x v="147"/>
    <x v="1"/>
    <n v="524"/>
    <n v="16900000"/>
    <n v="10900000"/>
    <n v="25600000"/>
    <x v="79"/>
    <x v="1"/>
    <n v="18700000"/>
    <n v="27100000"/>
    <x v="2"/>
    <x v="552"/>
    <n v="61400000"/>
    <x v="0"/>
    <n v="3387500"/>
    <x v="0"/>
  </r>
  <r>
    <x v="3609"/>
    <x v="1"/>
    <x v="1"/>
    <x v="0"/>
    <x v="9"/>
    <x v="2"/>
    <x v="133"/>
    <x v="6"/>
    <n v="887"/>
    <n v="400000"/>
    <n v="1300000"/>
    <n v="2600000"/>
    <x v="65"/>
    <x v="0"/>
    <n v="2800000"/>
    <n v="4100000"/>
    <x v="4"/>
    <x v="317"/>
    <n v="5400000"/>
    <x v="3"/>
    <n v="227778"/>
    <x v="0"/>
  </r>
  <r>
    <x v="3610"/>
    <x v="0"/>
    <x v="1"/>
    <x v="1"/>
    <x v="43"/>
    <x v="0"/>
    <x v="365"/>
    <x v="0"/>
    <n v="729"/>
    <n v="12300000"/>
    <n v="2400000"/>
    <n v="21900000"/>
    <x v="96"/>
    <x v="0"/>
    <n v="21700000"/>
    <n v="31100000"/>
    <x v="0"/>
    <x v="407"/>
    <n v="45400000"/>
    <x v="0"/>
    <n v="2591667"/>
    <x v="0"/>
  </r>
  <r>
    <x v="3611"/>
    <x v="4"/>
    <x v="0"/>
    <x v="0"/>
    <x v="5"/>
    <x v="0"/>
    <x v="64"/>
    <x v="8"/>
    <n v="774"/>
    <n v="10800000"/>
    <n v="5800000"/>
    <n v="12700000"/>
    <x v="36"/>
    <x v="0"/>
    <n v="12100000"/>
    <n v="18600000"/>
    <x v="0"/>
    <x v="234"/>
    <n v="34100000"/>
    <x v="2"/>
    <n v="1328571"/>
    <x v="0"/>
  </r>
  <r>
    <x v="3612"/>
    <x v="1"/>
    <x v="1"/>
    <x v="1"/>
    <x v="68"/>
    <x v="4"/>
    <x v="114"/>
    <x v="2"/>
    <n v="724"/>
    <n v="600000"/>
    <n v="0"/>
    <n v="500000"/>
    <x v="19"/>
    <x v="0"/>
    <n v="400000"/>
    <n v="700000"/>
    <x v="0"/>
    <x v="513"/>
    <n v="1300000"/>
    <x v="3"/>
    <n v="35000"/>
    <x v="4"/>
  </r>
  <r>
    <x v="3613"/>
    <x v="3"/>
    <x v="0"/>
    <x v="1"/>
    <x v="32"/>
    <x v="2"/>
    <x v="226"/>
    <x v="7"/>
    <n v="320"/>
    <n v="900000"/>
    <n v="2500000"/>
    <n v="2700000"/>
    <x v="55"/>
    <x v="1"/>
    <n v="700000"/>
    <n v="2700000"/>
    <x v="1"/>
    <x v="558"/>
    <n v="7500000"/>
    <x v="3"/>
    <n v="168750"/>
    <x v="2"/>
  </r>
  <r>
    <x v="3614"/>
    <x v="3"/>
    <x v="0"/>
    <x v="0"/>
    <x v="72"/>
    <x v="0"/>
    <x v="83"/>
    <x v="7"/>
    <n v="590"/>
    <n v="3200000"/>
    <n v="3900000"/>
    <n v="5800000"/>
    <x v="85"/>
    <x v="0"/>
    <n v="2900000"/>
    <n v="6400000"/>
    <x v="2"/>
    <x v="53"/>
    <n v="15400000"/>
    <x v="1"/>
    <n v="400000"/>
    <x v="0"/>
  </r>
  <r>
    <x v="3615"/>
    <x v="3"/>
    <x v="0"/>
    <x v="0"/>
    <x v="79"/>
    <x v="0"/>
    <x v="29"/>
    <x v="1"/>
    <n v="796"/>
    <n v="15900000"/>
    <n v="12600000"/>
    <n v="21500000"/>
    <x v="104"/>
    <x v="0"/>
    <n v="17500000"/>
    <n v="25300000"/>
    <x v="0"/>
    <x v="4"/>
    <n v="58100000"/>
    <x v="0"/>
    <n v="3162500"/>
    <x v="0"/>
  </r>
  <r>
    <x v="3616"/>
    <x v="1"/>
    <x v="0"/>
    <x v="1"/>
    <x v="96"/>
    <x v="0"/>
    <x v="253"/>
    <x v="9"/>
    <n v="890"/>
    <n v="13900000"/>
    <n v="5900000"/>
    <n v="16700000"/>
    <x v="53"/>
    <x v="0"/>
    <n v="11600000"/>
    <n v="19200000"/>
    <x v="4"/>
    <x v="374"/>
    <n v="42600000"/>
    <x v="0"/>
    <n v="3200000"/>
    <x v="0"/>
  </r>
  <r>
    <x v="3617"/>
    <x v="1"/>
    <x v="1"/>
    <x v="1"/>
    <x v="55"/>
    <x v="0"/>
    <x v="234"/>
    <x v="7"/>
    <n v="651"/>
    <n v="2100000"/>
    <n v="2400000"/>
    <n v="7200000"/>
    <x v="9"/>
    <x v="0"/>
    <n v="3000000"/>
    <n v="4600000"/>
    <x v="3"/>
    <x v="64"/>
    <n v="13700000"/>
    <x v="1"/>
    <n v="287500"/>
    <x v="0"/>
  </r>
  <r>
    <x v="3618"/>
    <x v="4"/>
    <x v="1"/>
    <x v="0"/>
    <x v="5"/>
    <x v="0"/>
    <x v="60"/>
    <x v="0"/>
    <n v="634"/>
    <n v="9200000"/>
    <n v="300000"/>
    <n v="15000000"/>
    <x v="121"/>
    <x v="0"/>
    <n v="3200000"/>
    <n v="10100000"/>
    <x v="3"/>
    <x v="650"/>
    <n v="29300000"/>
    <x v="4"/>
    <n v="841667"/>
    <x v="0"/>
  </r>
  <r>
    <x v="3619"/>
    <x v="4"/>
    <x v="0"/>
    <x v="1"/>
    <x v="67"/>
    <x v="1"/>
    <x v="237"/>
    <x v="5"/>
    <n v="660"/>
    <n v="1200000"/>
    <n v="1400000"/>
    <n v="2400000"/>
    <x v="27"/>
    <x v="0"/>
    <n v="1900000"/>
    <n v="2800000"/>
    <x v="3"/>
    <x v="73"/>
    <n v="5900000"/>
    <x v="3"/>
    <n v="1400000"/>
    <x v="0"/>
  </r>
  <r>
    <x v="3620"/>
    <x v="4"/>
    <x v="1"/>
    <x v="0"/>
    <x v="77"/>
    <x v="2"/>
    <x v="164"/>
    <x v="0"/>
    <n v="512"/>
    <n v="3300000"/>
    <n v="1400000"/>
    <n v="3200000"/>
    <x v="14"/>
    <x v="1"/>
    <n v="2800000"/>
    <n v="3500000"/>
    <x v="2"/>
    <x v="9"/>
    <n v="9200000"/>
    <x v="3"/>
    <n v="291667"/>
    <x v="0"/>
  </r>
  <r>
    <x v="3621"/>
    <x v="4"/>
    <x v="1"/>
    <x v="1"/>
    <x v="33"/>
    <x v="0"/>
    <x v="171"/>
    <x v="5"/>
    <n v="900"/>
    <n v="6700000"/>
    <n v="5300000"/>
    <n v="10900000"/>
    <x v="15"/>
    <x v="0"/>
    <n v="3200000"/>
    <n v="9100000"/>
    <x v="4"/>
    <x v="383"/>
    <n v="27100000"/>
    <x v="4"/>
    <n v="4550000"/>
    <x v="0"/>
  </r>
  <r>
    <x v="3622"/>
    <x v="0"/>
    <x v="0"/>
    <x v="1"/>
    <x v="44"/>
    <x v="0"/>
    <x v="117"/>
    <x v="2"/>
    <n v="823"/>
    <n v="4600000"/>
    <n v="1500000"/>
    <n v="11700000"/>
    <x v="30"/>
    <x v="0"/>
    <n v="8200000"/>
    <n v="11100000"/>
    <x v="4"/>
    <x v="448"/>
    <n v="21100000"/>
    <x v="4"/>
    <n v="555000"/>
    <x v="0"/>
  </r>
  <r>
    <x v="3623"/>
    <x v="0"/>
    <x v="1"/>
    <x v="1"/>
    <x v="6"/>
    <x v="0"/>
    <x v="338"/>
    <x v="0"/>
    <n v="880"/>
    <n v="8000000"/>
    <n v="1800000"/>
    <n v="19400000"/>
    <x v="13"/>
    <x v="0"/>
    <n v="24000000"/>
    <n v="28400000"/>
    <x v="4"/>
    <x v="418"/>
    <n v="37900000"/>
    <x v="2"/>
    <n v="2366667"/>
    <x v="0"/>
  </r>
  <r>
    <x v="3624"/>
    <x v="5"/>
    <x v="1"/>
    <x v="1"/>
    <x v="8"/>
    <x v="1"/>
    <x v="105"/>
    <x v="5"/>
    <n v="439"/>
    <n v="600000"/>
    <n v="0"/>
    <n v="1800000"/>
    <x v="66"/>
    <x v="0"/>
    <n v="2200000"/>
    <n v="2600000"/>
    <x v="1"/>
    <x v="528"/>
    <n v="3200000"/>
    <x v="3"/>
    <n v="1300000"/>
    <x v="0"/>
  </r>
  <r>
    <x v="3625"/>
    <x v="3"/>
    <x v="0"/>
    <x v="1"/>
    <x v="41"/>
    <x v="0"/>
    <x v="202"/>
    <x v="5"/>
    <n v="441"/>
    <n v="14700000"/>
    <n v="1600000"/>
    <n v="20600000"/>
    <x v="117"/>
    <x v="1"/>
    <n v="6300000"/>
    <n v="17100000"/>
    <x v="1"/>
    <x v="420"/>
    <n v="44300000"/>
    <x v="0"/>
    <n v="8550000"/>
    <x v="0"/>
  </r>
  <r>
    <x v="3626"/>
    <x v="2"/>
    <x v="1"/>
    <x v="0"/>
    <x v="84"/>
    <x v="0"/>
    <x v="241"/>
    <x v="9"/>
    <n v="360"/>
    <n v="14000000"/>
    <n v="0"/>
    <n v="18800000"/>
    <x v="77"/>
    <x v="1"/>
    <n v="8900000"/>
    <n v="18500000"/>
    <x v="1"/>
    <x v="291"/>
    <n v="39700000"/>
    <x v="2"/>
    <n v="3083333"/>
    <x v="0"/>
  </r>
  <r>
    <x v="3627"/>
    <x v="5"/>
    <x v="0"/>
    <x v="1"/>
    <x v="43"/>
    <x v="0"/>
    <x v="373"/>
    <x v="8"/>
    <n v="561"/>
    <n v="10200000"/>
    <n v="7100000"/>
    <n v="25700000"/>
    <x v="49"/>
    <x v="0"/>
    <n v="21800000"/>
    <n v="33700000"/>
    <x v="2"/>
    <x v="400"/>
    <n v="51800000"/>
    <x v="0"/>
    <n v="2407143"/>
    <x v="0"/>
  </r>
  <r>
    <x v="3628"/>
    <x v="0"/>
    <x v="0"/>
    <x v="1"/>
    <x v="73"/>
    <x v="0"/>
    <x v="370"/>
    <x v="4"/>
    <n v="758"/>
    <n v="20900000"/>
    <n v="600000"/>
    <n v="18000000"/>
    <x v="121"/>
    <x v="0"/>
    <n v="25600000"/>
    <n v="32500000"/>
    <x v="0"/>
    <x v="130"/>
    <n v="48100000"/>
    <x v="0"/>
    <n v="8125000"/>
    <x v="0"/>
  </r>
  <r>
    <x v="3629"/>
    <x v="0"/>
    <x v="0"/>
    <x v="0"/>
    <x v="92"/>
    <x v="0"/>
    <x v="120"/>
    <x v="6"/>
    <n v="621"/>
    <n v="11200000"/>
    <n v="2200000"/>
    <n v="11600000"/>
    <x v="50"/>
    <x v="0"/>
    <n v="15100000"/>
    <n v="20600000"/>
    <x v="3"/>
    <x v="495"/>
    <n v="30400000"/>
    <x v="2"/>
    <n v="1144444"/>
    <x v="0"/>
  </r>
  <r>
    <x v="3630"/>
    <x v="4"/>
    <x v="0"/>
    <x v="1"/>
    <x v="10"/>
    <x v="0"/>
    <x v="265"/>
    <x v="6"/>
    <n v="621"/>
    <n v="200000"/>
    <n v="3100000"/>
    <n v="8500000"/>
    <x v="85"/>
    <x v="0"/>
    <n v="2400000"/>
    <n v="5900000"/>
    <x v="3"/>
    <x v="193"/>
    <n v="14700000"/>
    <x v="1"/>
    <n v="327778"/>
    <x v="0"/>
  </r>
  <r>
    <x v="3631"/>
    <x v="2"/>
    <x v="0"/>
    <x v="0"/>
    <x v="4"/>
    <x v="0"/>
    <x v="206"/>
    <x v="0"/>
    <n v="342"/>
    <n v="25400000"/>
    <n v="16600000"/>
    <n v="26900000"/>
    <x v="67"/>
    <x v="1"/>
    <n v="14000000"/>
    <n v="21000000"/>
    <x v="1"/>
    <x v="332"/>
    <n v="78700000"/>
    <x v="0"/>
    <n v="1750000"/>
    <x v="0"/>
  </r>
  <r>
    <x v="3632"/>
    <x v="4"/>
    <x v="0"/>
    <x v="0"/>
    <x v="44"/>
    <x v="0"/>
    <x v="87"/>
    <x v="4"/>
    <n v="552"/>
    <n v="4200000"/>
    <n v="900000"/>
    <n v="8600000"/>
    <x v="1"/>
    <x v="0"/>
    <n v="7500000"/>
    <n v="10800000"/>
    <x v="2"/>
    <x v="1"/>
    <n v="17000000"/>
    <x v="1"/>
    <n v="2700000"/>
    <x v="0"/>
  </r>
  <r>
    <x v="3633"/>
    <x v="1"/>
    <x v="1"/>
    <x v="0"/>
    <x v="57"/>
    <x v="4"/>
    <x v="263"/>
    <x v="6"/>
    <n v="376"/>
    <n v="300000"/>
    <n v="0"/>
    <n v="800000"/>
    <x v="19"/>
    <x v="1"/>
    <n v="200000"/>
    <n v="500000"/>
    <x v="1"/>
    <x v="513"/>
    <n v="1400000"/>
    <x v="3"/>
    <n v="27778"/>
    <x v="4"/>
  </r>
  <r>
    <x v="3634"/>
    <x v="1"/>
    <x v="0"/>
    <x v="0"/>
    <x v="30"/>
    <x v="3"/>
    <x v="9"/>
    <x v="0"/>
    <n v="801"/>
    <n v="4400000"/>
    <n v="2200000"/>
    <n v="3300000"/>
    <x v="56"/>
    <x v="0"/>
    <n v="3200000"/>
    <n v="4300000"/>
    <x v="4"/>
    <x v="345"/>
    <n v="11400000"/>
    <x v="1"/>
    <n v="358333"/>
    <x v="0"/>
  </r>
  <r>
    <x v="3635"/>
    <x v="2"/>
    <x v="1"/>
    <x v="1"/>
    <x v="92"/>
    <x v="0"/>
    <x v="309"/>
    <x v="4"/>
    <n v="512"/>
    <n v="1600000"/>
    <n v="3400000"/>
    <n v="13100000"/>
    <x v="7"/>
    <x v="0"/>
    <n v="10300000"/>
    <n v="16300000"/>
    <x v="2"/>
    <x v="49"/>
    <n v="23500000"/>
    <x v="4"/>
    <n v="4075000"/>
    <x v="0"/>
  </r>
  <r>
    <x v="3636"/>
    <x v="1"/>
    <x v="0"/>
    <x v="0"/>
    <x v="58"/>
    <x v="0"/>
    <x v="156"/>
    <x v="6"/>
    <n v="497"/>
    <n v="1500000"/>
    <n v="6900000"/>
    <n v="14500000"/>
    <x v="24"/>
    <x v="1"/>
    <n v="5900000"/>
    <n v="15200000"/>
    <x v="1"/>
    <x v="383"/>
    <n v="29500000"/>
    <x v="4"/>
    <n v="844444"/>
    <x v="0"/>
  </r>
  <r>
    <x v="3637"/>
    <x v="1"/>
    <x v="0"/>
    <x v="0"/>
    <x v="7"/>
    <x v="0"/>
    <x v="209"/>
    <x v="1"/>
    <n v="386"/>
    <n v="4200000"/>
    <n v="7100000"/>
    <n v="14400000"/>
    <x v="30"/>
    <x v="1"/>
    <n v="14300000"/>
    <n v="17200000"/>
    <x v="1"/>
    <x v="84"/>
    <n v="31400000"/>
    <x v="2"/>
    <n v="2150000"/>
    <x v="0"/>
  </r>
  <r>
    <x v="3638"/>
    <x v="2"/>
    <x v="1"/>
    <x v="1"/>
    <x v="42"/>
    <x v="0"/>
    <x v="329"/>
    <x v="5"/>
    <n v="683"/>
    <n v="6600000"/>
    <n v="10400000"/>
    <n v="24100000"/>
    <x v="108"/>
    <x v="0"/>
    <n v="20400000"/>
    <n v="26100000"/>
    <x v="3"/>
    <x v="533"/>
    <n v="49600000"/>
    <x v="0"/>
    <n v="13050000"/>
    <x v="0"/>
  </r>
  <r>
    <x v="3639"/>
    <x v="1"/>
    <x v="0"/>
    <x v="0"/>
    <x v="41"/>
    <x v="0"/>
    <x v="210"/>
    <x v="7"/>
    <n v="779"/>
    <n v="800000"/>
    <n v="2900000"/>
    <n v="28900000"/>
    <x v="35"/>
    <x v="0"/>
    <n v="19200000"/>
    <n v="24100000"/>
    <x v="0"/>
    <x v="429"/>
    <n v="40000000"/>
    <x v="0"/>
    <n v="1506250"/>
    <x v="0"/>
  </r>
  <r>
    <x v="3640"/>
    <x v="2"/>
    <x v="1"/>
    <x v="1"/>
    <x v="31"/>
    <x v="0"/>
    <x v="296"/>
    <x v="9"/>
    <n v="876"/>
    <n v="15600000"/>
    <n v="15200000"/>
    <n v="25100000"/>
    <x v="117"/>
    <x v="0"/>
    <n v="6900000"/>
    <n v="17700000"/>
    <x v="4"/>
    <x v="71"/>
    <n v="63700000"/>
    <x v="0"/>
    <n v="2950000"/>
    <x v="0"/>
  </r>
  <r>
    <x v="3641"/>
    <x v="2"/>
    <x v="0"/>
    <x v="1"/>
    <x v="66"/>
    <x v="0"/>
    <x v="303"/>
    <x v="6"/>
    <n v="515"/>
    <n v="7800000"/>
    <n v="6300000"/>
    <n v="17300000"/>
    <x v="129"/>
    <x v="1"/>
    <n v="5900000"/>
    <n v="16500000"/>
    <x v="2"/>
    <x v="521"/>
    <n v="38600000"/>
    <x v="2"/>
    <n v="916667"/>
    <x v="0"/>
  </r>
  <r>
    <x v="3642"/>
    <x v="0"/>
    <x v="1"/>
    <x v="0"/>
    <x v="94"/>
    <x v="0"/>
    <x v="118"/>
    <x v="0"/>
    <n v="463"/>
    <n v="5400000"/>
    <n v="1500000"/>
    <n v="16000000"/>
    <x v="77"/>
    <x v="1"/>
    <n v="9700000"/>
    <n v="19300000"/>
    <x v="1"/>
    <x v="383"/>
    <n v="30500000"/>
    <x v="2"/>
    <n v="1608333"/>
    <x v="0"/>
  </r>
  <r>
    <x v="3643"/>
    <x v="4"/>
    <x v="1"/>
    <x v="1"/>
    <x v="23"/>
    <x v="0"/>
    <x v="242"/>
    <x v="4"/>
    <n v="486"/>
    <n v="10600000"/>
    <n v="12200000"/>
    <n v="18800000"/>
    <x v="7"/>
    <x v="0"/>
    <n v="20700000"/>
    <n v="26700000"/>
    <x v="1"/>
    <x v="510"/>
    <n v="48600000"/>
    <x v="0"/>
    <n v="6675000"/>
    <x v="0"/>
  </r>
  <r>
    <x v="3644"/>
    <x v="1"/>
    <x v="1"/>
    <x v="0"/>
    <x v="7"/>
    <x v="0"/>
    <x v="315"/>
    <x v="9"/>
    <n v="328"/>
    <n v="7800000"/>
    <n v="7500000"/>
    <n v="20700000"/>
    <x v="37"/>
    <x v="1"/>
    <n v="4800000"/>
    <n v="13000000"/>
    <x v="1"/>
    <x v="396"/>
    <n v="41700000"/>
    <x v="0"/>
    <n v="2166667"/>
    <x v="0"/>
  </r>
  <r>
    <x v="3645"/>
    <x v="0"/>
    <x v="1"/>
    <x v="0"/>
    <x v="3"/>
    <x v="0"/>
    <x v="356"/>
    <x v="3"/>
    <n v="343"/>
    <n v="9800000"/>
    <n v="11500000"/>
    <n v="16900000"/>
    <x v="67"/>
    <x v="1"/>
    <n v="23600000"/>
    <n v="30600000"/>
    <x v="1"/>
    <x v="104"/>
    <n v="46400000"/>
    <x v="0"/>
    <n v="3060000"/>
    <x v="0"/>
  </r>
  <r>
    <x v="3646"/>
    <x v="1"/>
    <x v="0"/>
    <x v="1"/>
    <x v="24"/>
    <x v="0"/>
    <x v="42"/>
    <x v="1"/>
    <n v="712"/>
    <n v="900000"/>
    <n v="6700000"/>
    <n v="24400000"/>
    <x v="26"/>
    <x v="0"/>
    <n v="22000000"/>
    <n v="27800000"/>
    <x v="0"/>
    <x v="386"/>
    <n v="41000000"/>
    <x v="0"/>
    <n v="3475000"/>
    <x v="0"/>
  </r>
  <r>
    <x v="3647"/>
    <x v="2"/>
    <x v="1"/>
    <x v="0"/>
    <x v="45"/>
    <x v="0"/>
    <x v="32"/>
    <x v="9"/>
    <n v="607"/>
    <n v="6600000"/>
    <n v="6000000"/>
    <n v="8800000"/>
    <x v="55"/>
    <x v="0"/>
    <n v="9900000"/>
    <n v="11900000"/>
    <x v="3"/>
    <x v="333"/>
    <n v="25300000"/>
    <x v="4"/>
    <n v="1983333"/>
    <x v="0"/>
  </r>
  <r>
    <x v="3648"/>
    <x v="1"/>
    <x v="0"/>
    <x v="0"/>
    <x v="19"/>
    <x v="0"/>
    <x v="169"/>
    <x v="4"/>
    <n v="812"/>
    <n v="17200000"/>
    <n v="10700000"/>
    <n v="20200000"/>
    <x v="42"/>
    <x v="0"/>
    <n v="10000000"/>
    <n v="16200000"/>
    <x v="4"/>
    <x v="589"/>
    <n v="54600000"/>
    <x v="0"/>
    <n v="4050000"/>
    <x v="0"/>
  </r>
  <r>
    <x v="3649"/>
    <x v="4"/>
    <x v="1"/>
    <x v="1"/>
    <x v="93"/>
    <x v="0"/>
    <x v="36"/>
    <x v="7"/>
    <n v="589"/>
    <n v="6000000"/>
    <n v="4400000"/>
    <n v="6300000"/>
    <x v="86"/>
    <x v="0"/>
    <n v="5400000"/>
    <n v="7700000"/>
    <x v="2"/>
    <x v="379"/>
    <n v="19000000"/>
    <x v="1"/>
    <n v="481250"/>
    <x v="0"/>
  </r>
  <r>
    <x v="3650"/>
    <x v="5"/>
    <x v="1"/>
    <x v="0"/>
    <x v="7"/>
    <x v="0"/>
    <x v="288"/>
    <x v="6"/>
    <n v="657"/>
    <n v="14100000"/>
    <n v="3200000"/>
    <n v="21800000"/>
    <x v="80"/>
    <x v="0"/>
    <n v="18600000"/>
    <n v="21800000"/>
    <x v="3"/>
    <x v="387"/>
    <n v="44800000"/>
    <x v="0"/>
    <n v="1211111"/>
    <x v="0"/>
  </r>
  <r>
    <x v="3651"/>
    <x v="4"/>
    <x v="1"/>
    <x v="0"/>
    <x v="8"/>
    <x v="1"/>
    <x v="237"/>
    <x v="0"/>
    <n v="453"/>
    <n v="1500000"/>
    <n v="300000"/>
    <n v="2900000"/>
    <x v="8"/>
    <x v="1"/>
    <n v="2200000"/>
    <n v="2800000"/>
    <x v="1"/>
    <x v="277"/>
    <n v="5500000"/>
    <x v="3"/>
    <n v="233333"/>
    <x v="0"/>
  </r>
  <r>
    <x v="3652"/>
    <x v="4"/>
    <x v="1"/>
    <x v="1"/>
    <x v="25"/>
    <x v="0"/>
    <x v="49"/>
    <x v="8"/>
    <n v="889"/>
    <n v="22400000"/>
    <n v="5800000"/>
    <n v="22000000"/>
    <x v="126"/>
    <x v="0"/>
    <n v="7600000"/>
    <n v="19700000"/>
    <x v="4"/>
    <x v="537"/>
    <n v="58600000"/>
    <x v="0"/>
    <n v="1407143"/>
    <x v="0"/>
  </r>
  <r>
    <x v="3653"/>
    <x v="5"/>
    <x v="0"/>
    <x v="1"/>
    <x v="39"/>
    <x v="0"/>
    <x v="209"/>
    <x v="4"/>
    <n v="564"/>
    <n v="10400000"/>
    <n v="6600000"/>
    <n v="11500000"/>
    <x v="91"/>
    <x v="0"/>
    <n v="15000000"/>
    <n v="17200000"/>
    <x v="2"/>
    <x v="390"/>
    <n v="32800000"/>
    <x v="2"/>
    <n v="4300000"/>
    <x v="0"/>
  </r>
  <r>
    <x v="3654"/>
    <x v="5"/>
    <x v="1"/>
    <x v="1"/>
    <x v="57"/>
    <x v="4"/>
    <x v="88"/>
    <x v="2"/>
    <n v="419"/>
    <n v="800000"/>
    <n v="0"/>
    <n v="600000"/>
    <x v="19"/>
    <x v="1"/>
    <n v="600000"/>
    <n v="900000"/>
    <x v="1"/>
    <x v="120"/>
    <n v="1700000"/>
    <x v="3"/>
    <n v="45000"/>
    <x v="4"/>
  </r>
  <r>
    <x v="3655"/>
    <x v="5"/>
    <x v="0"/>
    <x v="0"/>
    <x v="6"/>
    <x v="0"/>
    <x v="326"/>
    <x v="7"/>
    <n v="663"/>
    <n v="5400000"/>
    <n v="10700000"/>
    <n v="17800000"/>
    <x v="74"/>
    <x v="0"/>
    <n v="25900000"/>
    <n v="34000000"/>
    <x v="3"/>
    <x v="312"/>
    <n v="42600000"/>
    <x v="0"/>
    <n v="2125000"/>
    <x v="0"/>
  </r>
  <r>
    <x v="3656"/>
    <x v="5"/>
    <x v="1"/>
    <x v="0"/>
    <x v="60"/>
    <x v="0"/>
    <x v="354"/>
    <x v="4"/>
    <n v="884"/>
    <n v="9800000"/>
    <n v="6500000"/>
    <n v="15000000"/>
    <x v="7"/>
    <x v="0"/>
    <n v="6100000"/>
    <n v="12100000"/>
    <x v="4"/>
    <x v="336"/>
    <n v="35700000"/>
    <x v="2"/>
    <n v="3025000"/>
    <x v="0"/>
  </r>
  <r>
    <x v="3657"/>
    <x v="5"/>
    <x v="0"/>
    <x v="1"/>
    <x v="47"/>
    <x v="0"/>
    <x v="183"/>
    <x v="7"/>
    <n v="528"/>
    <n v="7500000"/>
    <n v="6500000"/>
    <n v="12300000"/>
    <x v="115"/>
    <x v="1"/>
    <n v="12900000"/>
    <n v="16800000"/>
    <x v="2"/>
    <x v="337"/>
    <n v="31900000"/>
    <x v="2"/>
    <n v="1050000"/>
    <x v="0"/>
  </r>
  <r>
    <x v="3658"/>
    <x v="0"/>
    <x v="0"/>
    <x v="0"/>
    <x v="65"/>
    <x v="1"/>
    <x v="123"/>
    <x v="0"/>
    <n v="475"/>
    <n v="100000"/>
    <n v="1100000"/>
    <n v="2300000"/>
    <x v="8"/>
    <x v="1"/>
    <n v="700000"/>
    <n v="1300000"/>
    <x v="1"/>
    <x v="529"/>
    <n v="4100000"/>
    <x v="3"/>
    <n v="108333"/>
    <x v="1"/>
  </r>
  <r>
    <x v="3659"/>
    <x v="4"/>
    <x v="1"/>
    <x v="1"/>
    <x v="72"/>
    <x v="0"/>
    <x v="37"/>
    <x v="2"/>
    <n v="695"/>
    <n v="1100000"/>
    <n v="4100000"/>
    <n v="6700000"/>
    <x v="85"/>
    <x v="0"/>
    <n v="1600000"/>
    <n v="5100000"/>
    <x v="3"/>
    <x v="184"/>
    <n v="14400000"/>
    <x v="1"/>
    <n v="255000"/>
    <x v="0"/>
  </r>
  <r>
    <x v="3660"/>
    <x v="3"/>
    <x v="1"/>
    <x v="0"/>
    <x v="37"/>
    <x v="0"/>
    <x v="132"/>
    <x v="3"/>
    <n v="759"/>
    <n v="1800000"/>
    <n v="6700000"/>
    <n v="8100000"/>
    <x v="111"/>
    <x v="0"/>
    <n v="5200000"/>
    <n v="10500000"/>
    <x v="0"/>
    <x v="634"/>
    <n v="20400000"/>
    <x v="4"/>
    <n v="1050000"/>
    <x v="0"/>
  </r>
  <r>
    <x v="3661"/>
    <x v="0"/>
    <x v="1"/>
    <x v="0"/>
    <x v="72"/>
    <x v="0"/>
    <x v="124"/>
    <x v="4"/>
    <n v="636"/>
    <n v="900000"/>
    <n v="1000000"/>
    <n v="7300000"/>
    <x v="55"/>
    <x v="0"/>
    <n v="7600000"/>
    <n v="9600000"/>
    <x v="3"/>
    <x v="197"/>
    <n v="11700000"/>
    <x v="1"/>
    <n v="2400000"/>
    <x v="0"/>
  </r>
  <r>
    <x v="3662"/>
    <x v="2"/>
    <x v="1"/>
    <x v="1"/>
    <x v="34"/>
    <x v="0"/>
    <x v="185"/>
    <x v="3"/>
    <n v="546"/>
    <n v="10600000"/>
    <n v="8200000"/>
    <n v="13500000"/>
    <x v="93"/>
    <x v="1"/>
    <n v="16400000"/>
    <n v="20400000"/>
    <x v="2"/>
    <x v="425"/>
    <n v="37800000"/>
    <x v="2"/>
    <n v="2040000"/>
    <x v="0"/>
  </r>
  <r>
    <x v="3663"/>
    <x v="3"/>
    <x v="0"/>
    <x v="1"/>
    <x v="78"/>
    <x v="0"/>
    <x v="202"/>
    <x v="5"/>
    <n v="639"/>
    <n v="10600000"/>
    <n v="7500000"/>
    <n v="12000000"/>
    <x v="36"/>
    <x v="0"/>
    <n v="10600000"/>
    <n v="17100000"/>
    <x v="3"/>
    <x v="304"/>
    <n v="34600000"/>
    <x v="2"/>
    <n v="8550000"/>
    <x v="0"/>
  </r>
  <r>
    <x v="3664"/>
    <x v="4"/>
    <x v="1"/>
    <x v="0"/>
    <x v="13"/>
    <x v="3"/>
    <x v="187"/>
    <x v="3"/>
    <n v="388"/>
    <n v="500000"/>
    <n v="1400000"/>
    <n v="5600000"/>
    <x v="27"/>
    <x v="1"/>
    <n v="3100000"/>
    <n v="4000000"/>
    <x v="1"/>
    <x v="477"/>
    <n v="9400000"/>
    <x v="3"/>
    <n v="400000"/>
    <x v="0"/>
  </r>
  <r>
    <x v="3665"/>
    <x v="3"/>
    <x v="0"/>
    <x v="1"/>
    <x v="83"/>
    <x v="0"/>
    <x v="176"/>
    <x v="0"/>
    <n v="594"/>
    <n v="100000"/>
    <n v="2100000"/>
    <n v="16500000"/>
    <x v="50"/>
    <x v="0"/>
    <n v="14500000"/>
    <n v="20000000"/>
    <x v="2"/>
    <x v="365"/>
    <n v="25100000"/>
    <x v="4"/>
    <n v="1666667"/>
    <x v="0"/>
  </r>
  <r>
    <x v="3666"/>
    <x v="5"/>
    <x v="1"/>
    <x v="1"/>
    <x v="37"/>
    <x v="0"/>
    <x v="117"/>
    <x v="9"/>
    <n v="760"/>
    <n v="2100000"/>
    <n v="1800000"/>
    <n v="8700000"/>
    <x v="108"/>
    <x v="0"/>
    <n v="5400000"/>
    <n v="11100000"/>
    <x v="0"/>
    <x v="635"/>
    <n v="16400000"/>
    <x v="1"/>
    <n v="1850000"/>
    <x v="0"/>
  </r>
  <r>
    <x v="3667"/>
    <x v="4"/>
    <x v="1"/>
    <x v="1"/>
    <x v="17"/>
    <x v="0"/>
    <x v="205"/>
    <x v="7"/>
    <n v="582"/>
    <n v="16000000"/>
    <n v="3600000"/>
    <n v="23700000"/>
    <x v="7"/>
    <x v="0"/>
    <n v="10900000"/>
    <n v="16900000"/>
    <x v="2"/>
    <x v="462"/>
    <n v="49600000"/>
    <x v="0"/>
    <n v="1056250"/>
    <x v="0"/>
  </r>
  <r>
    <x v="3668"/>
    <x v="2"/>
    <x v="1"/>
    <x v="0"/>
    <x v="57"/>
    <x v="4"/>
    <x v="103"/>
    <x v="9"/>
    <n v="896"/>
    <n v="300000"/>
    <n v="400000"/>
    <n v="600000"/>
    <x v="66"/>
    <x v="0"/>
    <n v="200000"/>
    <n v="600000"/>
    <x v="4"/>
    <x v="87"/>
    <n v="1600000"/>
    <x v="3"/>
    <n v="100000"/>
    <x v="1"/>
  </r>
  <r>
    <x v="3669"/>
    <x v="3"/>
    <x v="1"/>
    <x v="1"/>
    <x v="64"/>
    <x v="0"/>
    <x v="288"/>
    <x v="6"/>
    <n v="891"/>
    <n v="7000000"/>
    <n v="0"/>
    <n v="18900000"/>
    <x v="47"/>
    <x v="0"/>
    <n v="17100000"/>
    <n v="21800000"/>
    <x v="4"/>
    <x v="68"/>
    <n v="33000000"/>
    <x v="2"/>
    <n v="1211111"/>
    <x v="0"/>
  </r>
  <r>
    <x v="3670"/>
    <x v="0"/>
    <x v="1"/>
    <x v="1"/>
    <x v="65"/>
    <x v="1"/>
    <x v="162"/>
    <x v="5"/>
    <n v="495"/>
    <n v="1700000"/>
    <n v="200000"/>
    <n v="1200000"/>
    <x v="95"/>
    <x v="1"/>
    <n v="1200000"/>
    <n v="1700000"/>
    <x v="1"/>
    <x v="31"/>
    <n v="3700000"/>
    <x v="3"/>
    <n v="850000"/>
    <x v="0"/>
  </r>
  <r>
    <x v="3671"/>
    <x v="2"/>
    <x v="0"/>
    <x v="1"/>
    <x v="60"/>
    <x v="0"/>
    <x v="236"/>
    <x v="7"/>
    <n v="865"/>
    <n v="1200000"/>
    <n v="8400000"/>
    <n v="15000000"/>
    <x v="41"/>
    <x v="0"/>
    <n v="11900000"/>
    <n v="15300000"/>
    <x v="4"/>
    <x v="560"/>
    <n v="29000000"/>
    <x v="4"/>
    <n v="956250"/>
    <x v="0"/>
  </r>
  <r>
    <x v="3672"/>
    <x v="4"/>
    <x v="1"/>
    <x v="0"/>
    <x v="94"/>
    <x v="0"/>
    <x v="107"/>
    <x v="0"/>
    <n v="775"/>
    <n v="1900000"/>
    <n v="13600000"/>
    <n v="19200000"/>
    <x v="11"/>
    <x v="0"/>
    <n v="14400000"/>
    <n v="20800000"/>
    <x v="0"/>
    <x v="42"/>
    <n v="42300000"/>
    <x v="0"/>
    <n v="1733333"/>
    <x v="0"/>
  </r>
  <r>
    <x v="3673"/>
    <x v="3"/>
    <x v="0"/>
    <x v="1"/>
    <x v="6"/>
    <x v="0"/>
    <x v="347"/>
    <x v="3"/>
    <n v="318"/>
    <n v="11800000"/>
    <n v="2900000"/>
    <n v="23200000"/>
    <x v="92"/>
    <x v="1"/>
    <n v="17200000"/>
    <n v="26400000"/>
    <x v="1"/>
    <x v="98"/>
    <n v="46600000"/>
    <x v="0"/>
    <n v="2640000"/>
    <x v="0"/>
  </r>
  <r>
    <x v="3674"/>
    <x v="2"/>
    <x v="0"/>
    <x v="1"/>
    <x v="47"/>
    <x v="0"/>
    <x v="268"/>
    <x v="0"/>
    <n v="395"/>
    <n v="8200000"/>
    <n v="9300000"/>
    <n v="22000000"/>
    <x v="11"/>
    <x v="1"/>
    <n v="6300000"/>
    <n v="12700000"/>
    <x v="1"/>
    <x v="130"/>
    <n v="45100000"/>
    <x v="0"/>
    <n v="1058333"/>
    <x v="0"/>
  </r>
  <r>
    <x v="3675"/>
    <x v="4"/>
    <x v="1"/>
    <x v="0"/>
    <x v="1"/>
    <x v="0"/>
    <x v="269"/>
    <x v="8"/>
    <n v="772"/>
    <n v="11200000"/>
    <n v="4200000"/>
    <n v="10500000"/>
    <x v="78"/>
    <x v="0"/>
    <n v="9300000"/>
    <n v="13100000"/>
    <x v="0"/>
    <x v="68"/>
    <n v="30000000"/>
    <x v="2"/>
    <n v="935714"/>
    <x v="0"/>
  </r>
  <r>
    <x v="3676"/>
    <x v="0"/>
    <x v="1"/>
    <x v="1"/>
    <x v="87"/>
    <x v="0"/>
    <x v="330"/>
    <x v="6"/>
    <n v="318"/>
    <n v="17300000"/>
    <n v="2900000"/>
    <n v="29900000"/>
    <x v="24"/>
    <x v="1"/>
    <n v="6800000"/>
    <n v="16100000"/>
    <x v="1"/>
    <x v="281"/>
    <n v="58000000"/>
    <x v="0"/>
    <n v="894444"/>
    <x v="0"/>
  </r>
  <r>
    <x v="3677"/>
    <x v="2"/>
    <x v="1"/>
    <x v="1"/>
    <x v="47"/>
    <x v="0"/>
    <x v="152"/>
    <x v="8"/>
    <n v="649"/>
    <n v="4000000"/>
    <n v="10700000"/>
    <n v="13000000"/>
    <x v="37"/>
    <x v="0"/>
    <n v="12700000"/>
    <n v="20900000"/>
    <x v="3"/>
    <x v="151"/>
    <n v="33300000"/>
    <x v="2"/>
    <n v="1492857"/>
    <x v="0"/>
  </r>
  <r>
    <x v="3678"/>
    <x v="2"/>
    <x v="1"/>
    <x v="0"/>
    <x v="97"/>
    <x v="2"/>
    <x v="140"/>
    <x v="3"/>
    <n v="438"/>
    <n v="1500000"/>
    <n v="2200000"/>
    <n v="3900000"/>
    <x v="25"/>
    <x v="1"/>
    <n v="2100000"/>
    <n v="3100000"/>
    <x v="1"/>
    <x v="85"/>
    <n v="8800000"/>
    <x v="3"/>
    <n v="310000"/>
    <x v="0"/>
  </r>
  <r>
    <x v="3679"/>
    <x v="3"/>
    <x v="0"/>
    <x v="0"/>
    <x v="84"/>
    <x v="0"/>
    <x v="49"/>
    <x v="9"/>
    <n v="588"/>
    <n v="9800000"/>
    <n v="7500000"/>
    <n v="17100000"/>
    <x v="68"/>
    <x v="0"/>
    <n v="12400000"/>
    <n v="19700000"/>
    <x v="2"/>
    <x v="220"/>
    <n v="41300000"/>
    <x v="0"/>
    <n v="3283333"/>
    <x v="0"/>
  </r>
  <r>
    <x v="3680"/>
    <x v="3"/>
    <x v="1"/>
    <x v="0"/>
    <x v="16"/>
    <x v="0"/>
    <x v="27"/>
    <x v="5"/>
    <n v="815"/>
    <n v="1100000"/>
    <n v="2000000"/>
    <n v="7100000"/>
    <x v="20"/>
    <x v="0"/>
    <n v="3000000"/>
    <n v="5600000"/>
    <x v="4"/>
    <x v="300"/>
    <n v="12900000"/>
    <x v="1"/>
    <n v="2800000"/>
    <x v="0"/>
  </r>
  <r>
    <x v="3681"/>
    <x v="4"/>
    <x v="0"/>
    <x v="1"/>
    <x v="4"/>
    <x v="0"/>
    <x v="95"/>
    <x v="4"/>
    <n v="364"/>
    <n v="16800000"/>
    <n v="11100000"/>
    <n v="26500000"/>
    <x v="68"/>
    <x v="1"/>
    <n v="14800000"/>
    <n v="22100000"/>
    <x v="1"/>
    <x v="668"/>
    <n v="64200000"/>
    <x v="0"/>
    <n v="5525000"/>
    <x v="0"/>
  </r>
  <r>
    <x v="3682"/>
    <x v="0"/>
    <x v="1"/>
    <x v="0"/>
    <x v="40"/>
    <x v="0"/>
    <x v="262"/>
    <x v="4"/>
    <n v="586"/>
    <n v="14300000"/>
    <n v="6400000"/>
    <n v="37000000"/>
    <x v="109"/>
    <x v="0"/>
    <n v="21900000"/>
    <n v="32300000"/>
    <x v="2"/>
    <x v="296"/>
    <n v="67000000"/>
    <x v="0"/>
    <n v="8075000"/>
    <x v="0"/>
  </r>
  <r>
    <x v="3683"/>
    <x v="4"/>
    <x v="1"/>
    <x v="0"/>
    <x v="11"/>
    <x v="0"/>
    <x v="29"/>
    <x v="0"/>
    <n v="555"/>
    <n v="16900000"/>
    <n v="3600000"/>
    <n v="23500000"/>
    <x v="35"/>
    <x v="0"/>
    <n v="20400000"/>
    <n v="25300000"/>
    <x v="2"/>
    <x v="621"/>
    <n v="50700000"/>
    <x v="0"/>
    <n v="2108333"/>
    <x v="0"/>
  </r>
  <r>
    <x v="3684"/>
    <x v="4"/>
    <x v="0"/>
    <x v="0"/>
    <x v="77"/>
    <x v="2"/>
    <x v="234"/>
    <x v="3"/>
    <n v="312"/>
    <n v="1800000"/>
    <n v="600000"/>
    <n v="3100000"/>
    <x v="33"/>
    <x v="1"/>
    <n v="3800000"/>
    <n v="4600000"/>
    <x v="1"/>
    <x v="260"/>
    <n v="6800000"/>
    <x v="3"/>
    <n v="460000"/>
    <x v="0"/>
  </r>
  <r>
    <x v="3685"/>
    <x v="0"/>
    <x v="0"/>
    <x v="1"/>
    <x v="87"/>
    <x v="0"/>
    <x v="202"/>
    <x v="7"/>
    <n v="605"/>
    <n v="19200000"/>
    <n v="14100000"/>
    <n v="21900000"/>
    <x v="109"/>
    <x v="0"/>
    <n v="6700000"/>
    <n v="17100000"/>
    <x v="3"/>
    <x v="597"/>
    <n v="63100000"/>
    <x v="0"/>
    <n v="1068750"/>
    <x v="0"/>
  </r>
  <r>
    <x v="3686"/>
    <x v="3"/>
    <x v="1"/>
    <x v="0"/>
    <x v="11"/>
    <x v="0"/>
    <x v="97"/>
    <x v="6"/>
    <n v="672"/>
    <n v="1600000"/>
    <n v="6700000"/>
    <n v="20800000"/>
    <x v="17"/>
    <x v="0"/>
    <n v="17800000"/>
    <n v="23200000"/>
    <x v="3"/>
    <x v="20"/>
    <n v="35800000"/>
    <x v="2"/>
    <n v="1288889"/>
    <x v="0"/>
  </r>
  <r>
    <x v="3687"/>
    <x v="0"/>
    <x v="1"/>
    <x v="1"/>
    <x v="90"/>
    <x v="0"/>
    <x v="90"/>
    <x v="6"/>
    <n v="591"/>
    <n v="2500000"/>
    <n v="500000"/>
    <n v="5500000"/>
    <x v="101"/>
    <x v="0"/>
    <n v="3000000"/>
    <n v="4500000"/>
    <x v="2"/>
    <x v="444"/>
    <n v="10600000"/>
    <x v="1"/>
    <n v="250000"/>
    <x v="0"/>
  </r>
  <r>
    <x v="3688"/>
    <x v="4"/>
    <x v="0"/>
    <x v="1"/>
    <x v="14"/>
    <x v="0"/>
    <x v="161"/>
    <x v="4"/>
    <n v="321"/>
    <n v="10100000"/>
    <n v="100000"/>
    <n v="9600000"/>
    <x v="121"/>
    <x v="1"/>
    <n v="4100000"/>
    <n v="11000000"/>
    <x v="1"/>
    <x v="146"/>
    <n v="24500000"/>
    <x v="4"/>
    <n v="2750000"/>
    <x v="0"/>
  </r>
  <r>
    <x v="3689"/>
    <x v="0"/>
    <x v="0"/>
    <x v="0"/>
    <x v="91"/>
    <x v="0"/>
    <x v="41"/>
    <x v="7"/>
    <n v="393"/>
    <n v="6400000"/>
    <n v="600000"/>
    <n v="14200000"/>
    <x v="85"/>
    <x v="1"/>
    <n v="9900000"/>
    <n v="13400000"/>
    <x v="1"/>
    <x v="559"/>
    <n v="24900000"/>
    <x v="4"/>
    <n v="837500"/>
    <x v="0"/>
  </r>
  <r>
    <x v="3690"/>
    <x v="1"/>
    <x v="0"/>
    <x v="1"/>
    <x v="18"/>
    <x v="0"/>
    <x v="288"/>
    <x v="5"/>
    <n v="561"/>
    <n v="4400000"/>
    <n v="7200000"/>
    <n v="15000000"/>
    <x v="52"/>
    <x v="0"/>
    <n v="17600000"/>
    <n v="21800000"/>
    <x v="2"/>
    <x v="103"/>
    <n v="32400000"/>
    <x v="2"/>
    <n v="10900000"/>
    <x v="0"/>
  </r>
  <r>
    <x v="3691"/>
    <x v="3"/>
    <x v="0"/>
    <x v="1"/>
    <x v="22"/>
    <x v="0"/>
    <x v="270"/>
    <x v="2"/>
    <n v="725"/>
    <n v="1700000"/>
    <n v="400000"/>
    <n v="8800000"/>
    <x v="51"/>
    <x v="0"/>
    <n v="4500000"/>
    <n v="6900000"/>
    <x v="0"/>
    <x v="487"/>
    <n v="13300000"/>
    <x v="1"/>
    <n v="345000"/>
    <x v="0"/>
  </r>
  <r>
    <x v="3692"/>
    <x v="5"/>
    <x v="1"/>
    <x v="1"/>
    <x v="79"/>
    <x v="0"/>
    <x v="372"/>
    <x v="7"/>
    <n v="438"/>
    <n v="1000000"/>
    <n v="10500000"/>
    <n v="32200000"/>
    <x v="0"/>
    <x v="1"/>
    <n v="19600000"/>
    <n v="27600000"/>
    <x v="1"/>
    <x v="465"/>
    <n v="51800000"/>
    <x v="0"/>
    <n v="1725000"/>
    <x v="0"/>
  </r>
  <r>
    <x v="3693"/>
    <x v="3"/>
    <x v="0"/>
    <x v="1"/>
    <x v="92"/>
    <x v="0"/>
    <x v="244"/>
    <x v="0"/>
    <n v="399"/>
    <n v="4000000"/>
    <n v="9700000"/>
    <n v="12400000"/>
    <x v="60"/>
    <x v="1"/>
    <n v="14600000"/>
    <n v="21400000"/>
    <x v="1"/>
    <x v="189"/>
    <n v="31500000"/>
    <x v="2"/>
    <n v="1783333"/>
    <x v="0"/>
  </r>
  <r>
    <x v="3694"/>
    <x v="1"/>
    <x v="0"/>
    <x v="0"/>
    <x v="32"/>
    <x v="2"/>
    <x v="235"/>
    <x v="1"/>
    <n v="592"/>
    <n v="4100000"/>
    <n v="400000"/>
    <n v="4300000"/>
    <x v="33"/>
    <x v="0"/>
    <n v="4600000"/>
    <n v="5400000"/>
    <x v="2"/>
    <x v="363"/>
    <n v="10200000"/>
    <x v="1"/>
    <n v="675000"/>
    <x v="0"/>
  </r>
  <r>
    <x v="3695"/>
    <x v="0"/>
    <x v="1"/>
    <x v="0"/>
    <x v="72"/>
    <x v="0"/>
    <x v="75"/>
    <x v="1"/>
    <n v="835"/>
    <n v="2500000"/>
    <n v="4000000"/>
    <n v="7700000"/>
    <x v="65"/>
    <x v="0"/>
    <n v="7300000"/>
    <n v="8600000"/>
    <x v="4"/>
    <x v="424"/>
    <n v="16700000"/>
    <x v="1"/>
    <n v="1075000"/>
    <x v="0"/>
  </r>
  <r>
    <x v="3696"/>
    <x v="1"/>
    <x v="1"/>
    <x v="1"/>
    <x v="27"/>
    <x v="3"/>
    <x v="126"/>
    <x v="4"/>
    <n v="733"/>
    <n v="400000"/>
    <n v="2100000"/>
    <n v="5500000"/>
    <x v="56"/>
    <x v="0"/>
    <n v="4200000"/>
    <n v="5300000"/>
    <x v="0"/>
    <x v="299"/>
    <n v="9600000"/>
    <x v="3"/>
    <n v="1325000"/>
    <x v="0"/>
  </r>
  <r>
    <x v="3697"/>
    <x v="1"/>
    <x v="1"/>
    <x v="0"/>
    <x v="91"/>
    <x v="0"/>
    <x v="51"/>
    <x v="2"/>
    <n v="484"/>
    <n v="5800000"/>
    <n v="1300000"/>
    <n v="13900000"/>
    <x v="85"/>
    <x v="1"/>
    <n v="7100000"/>
    <n v="10600000"/>
    <x v="1"/>
    <x v="91"/>
    <n v="24700000"/>
    <x v="4"/>
    <n v="530000"/>
    <x v="0"/>
  </r>
  <r>
    <x v="3698"/>
    <x v="3"/>
    <x v="1"/>
    <x v="1"/>
    <x v="15"/>
    <x v="1"/>
    <x v="189"/>
    <x v="2"/>
    <n v="615"/>
    <n v="500000"/>
    <n v="700000"/>
    <n v="1100000"/>
    <x v="19"/>
    <x v="0"/>
    <n v="1500000"/>
    <n v="1800000"/>
    <x v="3"/>
    <x v="289"/>
    <n v="2800000"/>
    <x v="3"/>
    <n v="90000"/>
    <x v="3"/>
  </r>
  <r>
    <x v="3699"/>
    <x v="2"/>
    <x v="1"/>
    <x v="1"/>
    <x v="48"/>
    <x v="0"/>
    <x v="102"/>
    <x v="4"/>
    <n v="591"/>
    <n v="13200000"/>
    <n v="4700000"/>
    <n v="19800000"/>
    <x v="3"/>
    <x v="0"/>
    <n v="11600000"/>
    <n v="19500000"/>
    <x v="2"/>
    <x v="194"/>
    <n v="43000000"/>
    <x v="0"/>
    <n v="4875000"/>
    <x v="0"/>
  </r>
  <r>
    <x v="3700"/>
    <x v="1"/>
    <x v="0"/>
    <x v="1"/>
    <x v="81"/>
    <x v="0"/>
    <x v="94"/>
    <x v="0"/>
    <n v="349"/>
    <n v="4100000"/>
    <n v="2000000"/>
    <n v="11100000"/>
    <x v="28"/>
    <x v="1"/>
    <n v="5400000"/>
    <n v="6800000"/>
    <x v="1"/>
    <x v="227"/>
    <n v="20000000"/>
    <x v="4"/>
    <n v="566667"/>
    <x v="0"/>
  </r>
  <r>
    <x v="3701"/>
    <x v="5"/>
    <x v="0"/>
    <x v="1"/>
    <x v="0"/>
    <x v="0"/>
    <x v="0"/>
    <x v="6"/>
    <n v="478"/>
    <n v="18500000"/>
    <n v="15200000"/>
    <n v="38200000"/>
    <x v="96"/>
    <x v="1"/>
    <n v="20500000"/>
    <n v="29900000"/>
    <x v="1"/>
    <x v="202"/>
    <n v="81500000"/>
    <x v="0"/>
    <n v="1661111"/>
    <x v="0"/>
  </r>
  <r>
    <x v="3702"/>
    <x v="4"/>
    <x v="0"/>
    <x v="0"/>
    <x v="71"/>
    <x v="0"/>
    <x v="157"/>
    <x v="2"/>
    <n v="633"/>
    <n v="0"/>
    <n v="3900000"/>
    <n v="8400000"/>
    <x v="12"/>
    <x v="0"/>
    <n v="5900000"/>
    <n v="7800000"/>
    <x v="3"/>
    <x v="285"/>
    <n v="14500000"/>
    <x v="1"/>
    <n v="390000"/>
    <x v="0"/>
  </r>
  <r>
    <x v="3703"/>
    <x v="5"/>
    <x v="1"/>
    <x v="1"/>
    <x v="25"/>
    <x v="0"/>
    <x v="172"/>
    <x v="1"/>
    <n v="378"/>
    <n v="18600000"/>
    <n v="1000000"/>
    <n v="25900000"/>
    <x v="58"/>
    <x v="1"/>
    <n v="19800000"/>
    <n v="30900000"/>
    <x v="1"/>
    <x v="344"/>
    <n v="53900000"/>
    <x v="0"/>
    <n v="3862500"/>
    <x v="0"/>
  </r>
  <r>
    <x v="3704"/>
    <x v="5"/>
    <x v="1"/>
    <x v="0"/>
    <x v="90"/>
    <x v="0"/>
    <x v="126"/>
    <x v="2"/>
    <n v="461"/>
    <n v="1500000"/>
    <n v="3800000"/>
    <n v="8100000"/>
    <x v="88"/>
    <x v="1"/>
    <n v="3600000"/>
    <n v="5300000"/>
    <x v="1"/>
    <x v="267"/>
    <n v="15500000"/>
    <x v="1"/>
    <n v="265000"/>
    <x v="0"/>
  </r>
  <r>
    <x v="3705"/>
    <x v="0"/>
    <x v="1"/>
    <x v="1"/>
    <x v="81"/>
    <x v="0"/>
    <x v="204"/>
    <x v="5"/>
    <n v="834"/>
    <n v="500000"/>
    <n v="2900000"/>
    <n v="8100000"/>
    <x v="65"/>
    <x v="0"/>
    <n v="5700000"/>
    <n v="7000000"/>
    <x v="4"/>
    <x v="34"/>
    <n v="14300000"/>
    <x v="1"/>
    <n v="3500000"/>
    <x v="0"/>
  </r>
  <r>
    <x v="3706"/>
    <x v="1"/>
    <x v="1"/>
    <x v="0"/>
    <x v="72"/>
    <x v="0"/>
    <x v="243"/>
    <x v="2"/>
    <n v="671"/>
    <n v="7400000"/>
    <n v="500000"/>
    <n v="7500000"/>
    <x v="55"/>
    <x v="0"/>
    <n v="3800000"/>
    <n v="5800000"/>
    <x v="3"/>
    <x v="101"/>
    <n v="17900000"/>
    <x v="1"/>
    <n v="290000"/>
    <x v="0"/>
  </r>
  <r>
    <x v="3707"/>
    <x v="2"/>
    <x v="0"/>
    <x v="1"/>
    <x v="26"/>
    <x v="3"/>
    <x v="243"/>
    <x v="3"/>
    <n v="524"/>
    <n v="4100000"/>
    <n v="2900000"/>
    <n v="6600000"/>
    <x v="33"/>
    <x v="1"/>
    <n v="5000000"/>
    <n v="5800000"/>
    <x v="2"/>
    <x v="591"/>
    <n v="15300000"/>
    <x v="1"/>
    <n v="580000"/>
    <x v="0"/>
  </r>
  <r>
    <x v="3708"/>
    <x v="2"/>
    <x v="0"/>
    <x v="0"/>
    <x v="96"/>
    <x v="0"/>
    <x v="82"/>
    <x v="4"/>
    <n v="816"/>
    <n v="14900000"/>
    <n v="5400000"/>
    <n v="24200000"/>
    <x v="15"/>
    <x v="0"/>
    <n v="14800000"/>
    <n v="20700000"/>
    <x v="4"/>
    <x v="256"/>
    <n v="50600000"/>
    <x v="0"/>
    <n v="5175000"/>
    <x v="0"/>
  </r>
  <r>
    <x v="3709"/>
    <x v="2"/>
    <x v="0"/>
    <x v="0"/>
    <x v="1"/>
    <x v="0"/>
    <x v="312"/>
    <x v="3"/>
    <n v="729"/>
    <n v="6900000"/>
    <n v="6200000"/>
    <n v="15400000"/>
    <x v="64"/>
    <x v="0"/>
    <n v="9600000"/>
    <n v="11700000"/>
    <x v="0"/>
    <x v="390"/>
    <n v="32600000"/>
    <x v="2"/>
    <n v="1170000"/>
    <x v="0"/>
  </r>
  <r>
    <x v="3710"/>
    <x v="3"/>
    <x v="1"/>
    <x v="1"/>
    <x v="78"/>
    <x v="0"/>
    <x v="268"/>
    <x v="1"/>
    <n v="307"/>
    <n v="11000000"/>
    <n v="3800000"/>
    <n v="12600000"/>
    <x v="113"/>
    <x v="1"/>
    <n v="10000000"/>
    <n v="12700000"/>
    <x v="1"/>
    <x v="403"/>
    <n v="31900000"/>
    <x v="2"/>
    <n v="1587500"/>
    <x v="0"/>
  </r>
  <r>
    <x v="3711"/>
    <x v="0"/>
    <x v="0"/>
    <x v="1"/>
    <x v="47"/>
    <x v="0"/>
    <x v="43"/>
    <x v="1"/>
    <n v="350"/>
    <n v="2700000"/>
    <n v="1200000"/>
    <n v="14200000"/>
    <x v="52"/>
    <x v="1"/>
    <n v="14900000"/>
    <n v="19100000"/>
    <x v="1"/>
    <x v="49"/>
    <n v="23700000"/>
    <x v="4"/>
    <n v="2387500"/>
    <x v="0"/>
  </r>
  <r>
    <x v="3712"/>
    <x v="2"/>
    <x v="1"/>
    <x v="1"/>
    <x v="18"/>
    <x v="0"/>
    <x v="284"/>
    <x v="3"/>
    <n v="444"/>
    <n v="13300000"/>
    <n v="5900000"/>
    <n v="15000000"/>
    <x v="18"/>
    <x v="1"/>
    <n v="8100000"/>
    <n v="16600000"/>
    <x v="1"/>
    <x v="341"/>
    <n v="40000000"/>
    <x v="0"/>
    <n v="1660000"/>
    <x v="0"/>
  </r>
  <r>
    <x v="3713"/>
    <x v="4"/>
    <x v="1"/>
    <x v="0"/>
    <x v="73"/>
    <x v="0"/>
    <x v="242"/>
    <x v="3"/>
    <n v="895"/>
    <n v="2200000"/>
    <n v="8800000"/>
    <n v="22600000"/>
    <x v="121"/>
    <x v="0"/>
    <n v="19800000"/>
    <n v="26700000"/>
    <x v="4"/>
    <x v="242"/>
    <n v="42200000"/>
    <x v="0"/>
    <n v="2670000"/>
    <x v="0"/>
  </r>
  <r>
    <x v="3714"/>
    <x v="0"/>
    <x v="0"/>
    <x v="0"/>
    <x v="10"/>
    <x v="0"/>
    <x v="132"/>
    <x v="2"/>
    <n v="708"/>
    <n v="4200000"/>
    <n v="600000"/>
    <n v="7700000"/>
    <x v="6"/>
    <x v="0"/>
    <n v="6200000"/>
    <n v="10500000"/>
    <x v="0"/>
    <x v="408"/>
    <n v="15400000"/>
    <x v="1"/>
    <n v="525000"/>
    <x v="0"/>
  </r>
  <r>
    <x v="3715"/>
    <x v="0"/>
    <x v="1"/>
    <x v="1"/>
    <x v="46"/>
    <x v="0"/>
    <x v="218"/>
    <x v="5"/>
    <n v="355"/>
    <n v="1000000"/>
    <n v="700000"/>
    <n v="28400000"/>
    <x v="60"/>
    <x v="1"/>
    <n v="10800000"/>
    <n v="17600000"/>
    <x v="1"/>
    <x v="304"/>
    <n v="38400000"/>
    <x v="2"/>
    <n v="8800000"/>
    <x v="0"/>
  </r>
  <r>
    <x v="3716"/>
    <x v="3"/>
    <x v="1"/>
    <x v="0"/>
    <x v="22"/>
    <x v="0"/>
    <x v="37"/>
    <x v="9"/>
    <n v="756"/>
    <n v="1500000"/>
    <n v="200000"/>
    <n v="5300000"/>
    <x v="41"/>
    <x v="0"/>
    <n v="1700000"/>
    <n v="5100000"/>
    <x v="0"/>
    <x v="593"/>
    <n v="9400000"/>
    <x v="3"/>
    <n v="850000"/>
    <x v="0"/>
  </r>
  <r>
    <x v="3717"/>
    <x v="4"/>
    <x v="0"/>
    <x v="0"/>
    <x v="47"/>
    <x v="0"/>
    <x v="30"/>
    <x v="4"/>
    <n v="719"/>
    <n v="5600000"/>
    <n v="2900000"/>
    <n v="14500000"/>
    <x v="41"/>
    <x v="0"/>
    <n v="8600000"/>
    <n v="12000000"/>
    <x v="0"/>
    <x v="137"/>
    <n v="28600000"/>
    <x v="4"/>
    <n v="3000000"/>
    <x v="0"/>
  </r>
  <r>
    <x v="3718"/>
    <x v="5"/>
    <x v="0"/>
    <x v="1"/>
    <x v="35"/>
    <x v="0"/>
    <x v="175"/>
    <x v="8"/>
    <n v="439"/>
    <n v="400000"/>
    <n v="1200000"/>
    <n v="20200000"/>
    <x v="123"/>
    <x v="1"/>
    <n v="21900000"/>
    <n v="35400000"/>
    <x v="1"/>
    <x v="505"/>
    <n v="31300000"/>
    <x v="2"/>
    <n v="2528571"/>
    <x v="0"/>
  </r>
  <r>
    <x v="3719"/>
    <x v="4"/>
    <x v="1"/>
    <x v="1"/>
    <x v="20"/>
    <x v="0"/>
    <x v="128"/>
    <x v="3"/>
    <n v="668"/>
    <n v="10800000"/>
    <n v="8300000"/>
    <n v="14900000"/>
    <x v="48"/>
    <x v="0"/>
    <n v="13100000"/>
    <n v="15900000"/>
    <x v="3"/>
    <x v="127"/>
    <n v="38900000"/>
    <x v="2"/>
    <n v="1590000"/>
    <x v="0"/>
  </r>
  <r>
    <x v="3720"/>
    <x v="4"/>
    <x v="1"/>
    <x v="1"/>
    <x v="88"/>
    <x v="0"/>
    <x v="303"/>
    <x v="5"/>
    <n v="765"/>
    <n v="13000000"/>
    <n v="9400000"/>
    <n v="20000000"/>
    <x v="85"/>
    <x v="0"/>
    <n v="13000000"/>
    <n v="16500000"/>
    <x v="0"/>
    <x v="479"/>
    <n v="48300000"/>
    <x v="0"/>
    <n v="8250000"/>
    <x v="0"/>
  </r>
  <r>
    <x v="3721"/>
    <x v="3"/>
    <x v="0"/>
    <x v="1"/>
    <x v="15"/>
    <x v="1"/>
    <x v="63"/>
    <x v="4"/>
    <n v="476"/>
    <n v="200000"/>
    <n v="200000"/>
    <n v="1100000"/>
    <x v="14"/>
    <x v="0"/>
    <n v="800000"/>
    <n v="1500000"/>
    <x v="1"/>
    <x v="284"/>
    <n v="2000000"/>
    <x v="3"/>
    <n v="375000"/>
    <x v="0"/>
  </r>
  <r>
    <x v="3722"/>
    <x v="2"/>
    <x v="0"/>
    <x v="0"/>
    <x v="23"/>
    <x v="0"/>
    <x v="323"/>
    <x v="8"/>
    <n v="781"/>
    <n v="5400000"/>
    <n v="8500000"/>
    <n v="19300000"/>
    <x v="77"/>
    <x v="0"/>
    <n v="12100000"/>
    <n v="21700000"/>
    <x v="0"/>
    <x v="474"/>
    <n v="40200000"/>
    <x v="0"/>
    <n v="1550000"/>
    <x v="0"/>
  </r>
  <r>
    <x v="3723"/>
    <x v="5"/>
    <x v="1"/>
    <x v="0"/>
    <x v="51"/>
    <x v="0"/>
    <x v="268"/>
    <x v="4"/>
    <n v="350"/>
    <n v="5200000"/>
    <n v="6800000"/>
    <n v="12900000"/>
    <x v="72"/>
    <x v="0"/>
    <n v="10900000"/>
    <n v="12700000"/>
    <x v="1"/>
    <x v="623"/>
    <n v="28400000"/>
    <x v="4"/>
    <n v="3175000"/>
    <x v="0"/>
  </r>
  <r>
    <x v="3724"/>
    <x v="1"/>
    <x v="0"/>
    <x v="0"/>
    <x v="75"/>
    <x v="0"/>
    <x v="1"/>
    <x v="7"/>
    <n v="783"/>
    <n v="5000000"/>
    <n v="2000000"/>
    <n v="11400000"/>
    <x v="5"/>
    <x v="0"/>
    <n v="7100000"/>
    <n v="12200000"/>
    <x v="0"/>
    <x v="536"/>
    <n v="23600000"/>
    <x v="4"/>
    <n v="762500"/>
    <x v="0"/>
  </r>
  <r>
    <x v="3725"/>
    <x v="2"/>
    <x v="0"/>
    <x v="1"/>
    <x v="17"/>
    <x v="0"/>
    <x v="188"/>
    <x v="0"/>
    <n v="770"/>
    <n v="1900000"/>
    <n v="2400000"/>
    <n v="15500000"/>
    <x v="10"/>
    <x v="0"/>
    <n v="16800000"/>
    <n v="19900000"/>
    <x v="0"/>
    <x v="146"/>
    <n v="26100000"/>
    <x v="4"/>
    <n v="1658333"/>
    <x v="0"/>
  </r>
  <r>
    <x v="3726"/>
    <x v="0"/>
    <x v="1"/>
    <x v="0"/>
    <x v="25"/>
    <x v="0"/>
    <x v="78"/>
    <x v="3"/>
    <n v="822"/>
    <n v="1800000"/>
    <n v="16000000"/>
    <n v="33000000"/>
    <x v="13"/>
    <x v="0"/>
    <n v="23900000"/>
    <n v="28300000"/>
    <x v="4"/>
    <x v="579"/>
    <n v="59200000"/>
    <x v="0"/>
    <n v="2830000"/>
    <x v="0"/>
  </r>
  <r>
    <x v="3727"/>
    <x v="5"/>
    <x v="1"/>
    <x v="1"/>
    <x v="82"/>
    <x v="0"/>
    <x v="168"/>
    <x v="8"/>
    <n v="469"/>
    <n v="12300000"/>
    <n v="9600000"/>
    <n v="16200000"/>
    <x v="84"/>
    <x v="1"/>
    <n v="18000000"/>
    <n v="22500000"/>
    <x v="1"/>
    <x v="169"/>
    <n v="45600000"/>
    <x v="0"/>
    <n v="1607143"/>
    <x v="0"/>
  </r>
  <r>
    <x v="3728"/>
    <x v="0"/>
    <x v="0"/>
    <x v="0"/>
    <x v="44"/>
    <x v="0"/>
    <x v="315"/>
    <x v="7"/>
    <n v="300"/>
    <n v="5500000"/>
    <n v="5900000"/>
    <n v="7400000"/>
    <x v="10"/>
    <x v="1"/>
    <n v="9900000"/>
    <n v="13000000"/>
    <x v="1"/>
    <x v="219"/>
    <n v="22100000"/>
    <x v="4"/>
    <n v="812500"/>
    <x v="0"/>
  </r>
  <r>
    <x v="3729"/>
    <x v="0"/>
    <x v="1"/>
    <x v="0"/>
    <x v="43"/>
    <x v="0"/>
    <x v="222"/>
    <x v="8"/>
    <n v="692"/>
    <n v="21700000"/>
    <n v="5100000"/>
    <n v="18600000"/>
    <x v="34"/>
    <x v="0"/>
    <n v="11500000"/>
    <n v="22400000"/>
    <x v="3"/>
    <x v="254"/>
    <n v="54200000"/>
    <x v="0"/>
    <n v="1600000"/>
    <x v="0"/>
  </r>
  <r>
    <x v="3730"/>
    <x v="3"/>
    <x v="0"/>
    <x v="0"/>
    <x v="68"/>
    <x v="4"/>
    <x v="114"/>
    <x v="6"/>
    <n v="707"/>
    <n v="-100000"/>
    <n v="100000"/>
    <n v="500000"/>
    <x v="70"/>
    <x v="0"/>
    <n v="500000"/>
    <n v="700000"/>
    <x v="0"/>
    <x v="248"/>
    <n v="700000"/>
    <x v="3"/>
    <n v="38889"/>
    <x v="4"/>
  </r>
  <r>
    <x v="3731"/>
    <x v="3"/>
    <x v="1"/>
    <x v="1"/>
    <x v="28"/>
    <x v="0"/>
    <x v="59"/>
    <x v="4"/>
    <n v="658"/>
    <n v="10600000"/>
    <n v="8600000"/>
    <n v="28800000"/>
    <x v="82"/>
    <x v="0"/>
    <n v="24500000"/>
    <n v="29100000"/>
    <x v="3"/>
    <x v="214"/>
    <n v="56000000"/>
    <x v="0"/>
    <n v="7275000"/>
    <x v="0"/>
  </r>
  <r>
    <x v="3732"/>
    <x v="2"/>
    <x v="0"/>
    <x v="0"/>
    <x v="56"/>
    <x v="2"/>
    <x v="187"/>
    <x v="9"/>
    <n v="625"/>
    <n v="700000"/>
    <n v="100000"/>
    <n v="2800000"/>
    <x v="95"/>
    <x v="0"/>
    <n v="3500000"/>
    <n v="4000000"/>
    <x v="3"/>
    <x v="109"/>
    <n v="4600000"/>
    <x v="3"/>
    <n v="666667"/>
    <x v="0"/>
  </r>
  <r>
    <x v="3733"/>
    <x v="5"/>
    <x v="0"/>
    <x v="0"/>
    <x v="59"/>
    <x v="0"/>
    <x v="242"/>
    <x v="3"/>
    <n v="343"/>
    <n v="7600000"/>
    <n v="2500000"/>
    <n v="28600000"/>
    <x v="136"/>
    <x v="1"/>
    <n v="13500000"/>
    <n v="26700000"/>
    <x v="1"/>
    <x v="410"/>
    <n v="48100000"/>
    <x v="0"/>
    <n v="2670000"/>
    <x v="0"/>
  </r>
  <r>
    <x v="3734"/>
    <x v="3"/>
    <x v="0"/>
    <x v="0"/>
    <x v="90"/>
    <x v="0"/>
    <x v="230"/>
    <x v="6"/>
    <n v="358"/>
    <n v="3700000"/>
    <n v="3200000"/>
    <n v="7200000"/>
    <x v="91"/>
    <x v="1"/>
    <n v="5100000"/>
    <n v="7300000"/>
    <x v="1"/>
    <x v="26"/>
    <n v="16200000"/>
    <x v="1"/>
    <n v="405556"/>
    <x v="0"/>
  </r>
  <r>
    <x v="3735"/>
    <x v="4"/>
    <x v="0"/>
    <x v="1"/>
    <x v="92"/>
    <x v="0"/>
    <x v="280"/>
    <x v="2"/>
    <n v="705"/>
    <n v="14600000"/>
    <n v="3800000"/>
    <n v="13500000"/>
    <x v="16"/>
    <x v="0"/>
    <n v="5400000"/>
    <n v="11500000"/>
    <x v="0"/>
    <x v="361"/>
    <n v="37300000"/>
    <x v="2"/>
    <n v="575000"/>
    <x v="0"/>
  </r>
  <r>
    <x v="3736"/>
    <x v="0"/>
    <x v="0"/>
    <x v="1"/>
    <x v="14"/>
    <x v="0"/>
    <x v="125"/>
    <x v="1"/>
    <n v="799"/>
    <n v="9700000"/>
    <n v="2500000"/>
    <n v="10700000"/>
    <x v="47"/>
    <x v="0"/>
    <n v="10400000"/>
    <n v="15100000"/>
    <x v="0"/>
    <x v="383"/>
    <n v="27600000"/>
    <x v="4"/>
    <n v="1887500"/>
    <x v="0"/>
  </r>
  <r>
    <x v="3737"/>
    <x v="2"/>
    <x v="0"/>
    <x v="0"/>
    <x v="43"/>
    <x v="0"/>
    <x v="373"/>
    <x v="0"/>
    <n v="397"/>
    <n v="17300000"/>
    <n v="16000000"/>
    <n v="22200000"/>
    <x v="107"/>
    <x v="1"/>
    <n v="24900000"/>
    <n v="33700000"/>
    <x v="1"/>
    <x v="290"/>
    <n v="64300000"/>
    <x v="0"/>
    <n v="2808333"/>
    <x v="0"/>
  </r>
  <r>
    <x v="3738"/>
    <x v="3"/>
    <x v="0"/>
    <x v="0"/>
    <x v="86"/>
    <x v="0"/>
    <x v="1"/>
    <x v="9"/>
    <n v="493"/>
    <n v="7700000"/>
    <n v="6200000"/>
    <n v="6700000"/>
    <x v="64"/>
    <x v="1"/>
    <n v="10100000"/>
    <n v="12200000"/>
    <x v="1"/>
    <x v="358"/>
    <n v="23800000"/>
    <x v="4"/>
    <n v="2033333"/>
    <x v="0"/>
  </r>
  <r>
    <x v="3739"/>
    <x v="1"/>
    <x v="0"/>
    <x v="1"/>
    <x v="66"/>
    <x v="0"/>
    <x v="215"/>
    <x v="4"/>
    <n v="446"/>
    <n v="17700000"/>
    <n v="10900000"/>
    <n v="24500000"/>
    <x v="53"/>
    <x v="0"/>
    <n v="14300000"/>
    <n v="21900000"/>
    <x v="1"/>
    <x v="354"/>
    <n v="60300000"/>
    <x v="0"/>
    <n v="5475000"/>
    <x v="0"/>
  </r>
  <r>
    <x v="3740"/>
    <x v="0"/>
    <x v="1"/>
    <x v="1"/>
    <x v="72"/>
    <x v="0"/>
    <x v="231"/>
    <x v="7"/>
    <n v="315"/>
    <n v="5500000"/>
    <n v="3300000"/>
    <n v="4900000"/>
    <x v="48"/>
    <x v="1"/>
    <n v="4400000"/>
    <n v="7200000"/>
    <x v="1"/>
    <x v="1"/>
    <n v="16200000"/>
    <x v="1"/>
    <n v="450000"/>
    <x v="0"/>
  </r>
  <r>
    <x v="3741"/>
    <x v="3"/>
    <x v="1"/>
    <x v="1"/>
    <x v="84"/>
    <x v="0"/>
    <x v="229"/>
    <x v="8"/>
    <n v="887"/>
    <n v="13800000"/>
    <n v="5300000"/>
    <n v="25200000"/>
    <x v="84"/>
    <x v="0"/>
    <n v="11200000"/>
    <n v="15700000"/>
    <x v="4"/>
    <x v="147"/>
    <n v="51200000"/>
    <x v="0"/>
    <n v="1121429"/>
    <x v="0"/>
  </r>
  <r>
    <x v="3742"/>
    <x v="3"/>
    <x v="0"/>
    <x v="1"/>
    <x v="7"/>
    <x v="0"/>
    <x v="44"/>
    <x v="7"/>
    <n v="429"/>
    <n v="2800000"/>
    <n v="1900000"/>
    <n v="22400000"/>
    <x v="115"/>
    <x v="1"/>
    <n v="16600000"/>
    <n v="20500000"/>
    <x v="1"/>
    <x v="412"/>
    <n v="32800000"/>
    <x v="2"/>
    <n v="1281250"/>
    <x v="0"/>
  </r>
  <r>
    <x v="3743"/>
    <x v="4"/>
    <x v="0"/>
    <x v="1"/>
    <x v="34"/>
    <x v="0"/>
    <x v="125"/>
    <x v="6"/>
    <n v="673"/>
    <n v="10500000"/>
    <n v="8000000"/>
    <n v="13900000"/>
    <x v="21"/>
    <x v="0"/>
    <n v="7900000"/>
    <n v="15100000"/>
    <x v="3"/>
    <x v="399"/>
    <n v="37900000"/>
    <x v="2"/>
    <n v="838889"/>
    <x v="0"/>
  </r>
  <r>
    <x v="3744"/>
    <x v="4"/>
    <x v="1"/>
    <x v="1"/>
    <x v="80"/>
    <x v="0"/>
    <x v="59"/>
    <x v="3"/>
    <n v="731"/>
    <n v="14500000"/>
    <n v="8300000"/>
    <n v="35800000"/>
    <x v="4"/>
    <x v="0"/>
    <n v="24100000"/>
    <n v="29100000"/>
    <x v="0"/>
    <x v="667"/>
    <n v="67800000"/>
    <x v="0"/>
    <n v="2910000"/>
    <x v="0"/>
  </r>
  <r>
    <x v="3745"/>
    <x v="3"/>
    <x v="0"/>
    <x v="1"/>
    <x v="7"/>
    <x v="0"/>
    <x v="280"/>
    <x v="5"/>
    <n v="732"/>
    <n v="15800000"/>
    <n v="3700000"/>
    <n v="15600000"/>
    <x v="111"/>
    <x v="0"/>
    <n v="6200000"/>
    <n v="11500000"/>
    <x v="0"/>
    <x v="398"/>
    <n v="40800000"/>
    <x v="0"/>
    <n v="5750000"/>
    <x v="0"/>
  </r>
  <r>
    <x v="3746"/>
    <x v="3"/>
    <x v="0"/>
    <x v="1"/>
    <x v="12"/>
    <x v="0"/>
    <x v="149"/>
    <x v="8"/>
    <n v="525"/>
    <n v="13000000"/>
    <n v="9100000"/>
    <n v="15300000"/>
    <x v="1"/>
    <x v="1"/>
    <n v="13100000"/>
    <n v="16400000"/>
    <x v="2"/>
    <x v="259"/>
    <n v="42400000"/>
    <x v="0"/>
    <n v="1171429"/>
    <x v="0"/>
  </r>
  <r>
    <x v="3747"/>
    <x v="4"/>
    <x v="1"/>
    <x v="0"/>
    <x v="93"/>
    <x v="0"/>
    <x v="111"/>
    <x v="9"/>
    <n v="343"/>
    <n v="-100000"/>
    <n v="4100000"/>
    <n v="4800000"/>
    <x v="80"/>
    <x v="1"/>
    <n v="2300000"/>
    <n v="5500000"/>
    <x v="1"/>
    <x v="363"/>
    <n v="11100000"/>
    <x v="1"/>
    <n v="916667"/>
    <x v="0"/>
  </r>
  <r>
    <x v="3748"/>
    <x v="1"/>
    <x v="1"/>
    <x v="1"/>
    <x v="53"/>
    <x v="0"/>
    <x v="161"/>
    <x v="7"/>
    <n v="331"/>
    <n v="8000000"/>
    <n v="4500000"/>
    <n v="6600000"/>
    <x v="51"/>
    <x v="1"/>
    <n v="8600000"/>
    <n v="11000000"/>
    <x v="1"/>
    <x v="188"/>
    <n v="22100000"/>
    <x v="4"/>
    <n v="687500"/>
    <x v="0"/>
  </r>
  <r>
    <x v="3749"/>
    <x v="1"/>
    <x v="1"/>
    <x v="0"/>
    <x v="87"/>
    <x v="0"/>
    <x v="307"/>
    <x v="6"/>
    <n v="845"/>
    <n v="14200000"/>
    <n v="14700000"/>
    <n v="27400000"/>
    <x v="57"/>
    <x v="0"/>
    <n v="19900000"/>
    <n v="26200000"/>
    <x v="4"/>
    <x v="263"/>
    <n v="64200000"/>
    <x v="0"/>
    <n v="1455556"/>
    <x v="0"/>
  </r>
  <r>
    <x v="3750"/>
    <x v="0"/>
    <x v="0"/>
    <x v="0"/>
    <x v="55"/>
    <x v="0"/>
    <x v="34"/>
    <x v="7"/>
    <n v="696"/>
    <n v="4100000"/>
    <n v="600000"/>
    <n v="5400000"/>
    <x v="65"/>
    <x v="0"/>
    <n v="4900000"/>
    <n v="6200000"/>
    <x v="3"/>
    <x v="476"/>
    <n v="12100000"/>
    <x v="1"/>
    <n v="387500"/>
    <x v="0"/>
  </r>
  <r>
    <x v="3751"/>
    <x v="3"/>
    <x v="1"/>
    <x v="0"/>
    <x v="16"/>
    <x v="0"/>
    <x v="223"/>
    <x v="8"/>
    <n v="772"/>
    <n v="2200000"/>
    <n v="2800000"/>
    <n v="7600000"/>
    <x v="125"/>
    <x v="0"/>
    <n v="5000000"/>
    <n v="8700000"/>
    <x v="0"/>
    <x v="635"/>
    <n v="15300000"/>
    <x v="1"/>
    <n v="621429"/>
    <x v="0"/>
  </r>
  <r>
    <x v="3752"/>
    <x v="2"/>
    <x v="0"/>
    <x v="1"/>
    <x v="83"/>
    <x v="0"/>
    <x v="98"/>
    <x v="6"/>
    <n v="628"/>
    <n v="6900000"/>
    <n v="2700000"/>
    <n v="24800000"/>
    <x v="111"/>
    <x v="0"/>
    <n v="10500000"/>
    <n v="15800000"/>
    <x v="3"/>
    <x v="220"/>
    <n v="40800000"/>
    <x v="0"/>
    <n v="877778"/>
    <x v="0"/>
  </r>
  <r>
    <x v="3753"/>
    <x v="1"/>
    <x v="1"/>
    <x v="1"/>
    <x v="3"/>
    <x v="0"/>
    <x v="43"/>
    <x v="5"/>
    <n v="764"/>
    <n v="22900000"/>
    <n v="8900000"/>
    <n v="20500000"/>
    <x v="93"/>
    <x v="0"/>
    <n v="15100000"/>
    <n v="19100000"/>
    <x v="0"/>
    <x v="526"/>
    <n v="60500000"/>
    <x v="0"/>
    <n v="9550000"/>
    <x v="0"/>
  </r>
  <r>
    <x v="3754"/>
    <x v="5"/>
    <x v="0"/>
    <x v="0"/>
    <x v="81"/>
    <x v="0"/>
    <x v="270"/>
    <x v="8"/>
    <n v="553"/>
    <n v="400000"/>
    <n v="4900000"/>
    <n v="6800000"/>
    <x v="52"/>
    <x v="0"/>
    <n v="2700000"/>
    <n v="6900000"/>
    <x v="2"/>
    <x v="286"/>
    <n v="14900000"/>
    <x v="1"/>
    <n v="492857"/>
    <x v="0"/>
  </r>
  <r>
    <x v="3755"/>
    <x v="5"/>
    <x v="1"/>
    <x v="0"/>
    <x v="76"/>
    <x v="0"/>
    <x v="176"/>
    <x v="5"/>
    <n v="653"/>
    <n v="12700000"/>
    <n v="600000"/>
    <n v="17800000"/>
    <x v="106"/>
    <x v="0"/>
    <n v="10100000"/>
    <n v="20000000"/>
    <x v="3"/>
    <x v="359"/>
    <n v="40000000"/>
    <x v="0"/>
    <n v="10000000"/>
    <x v="0"/>
  </r>
  <r>
    <x v="3756"/>
    <x v="5"/>
    <x v="1"/>
    <x v="0"/>
    <x v="38"/>
    <x v="0"/>
    <x v="176"/>
    <x v="4"/>
    <n v="506"/>
    <n v="7900000"/>
    <n v="8900000"/>
    <n v="20300000"/>
    <x v="118"/>
    <x v="0"/>
    <n v="13300000"/>
    <n v="20000000"/>
    <x v="2"/>
    <x v="551"/>
    <n v="42200000"/>
    <x v="0"/>
    <n v="5000000"/>
    <x v="0"/>
  </r>
  <r>
    <x v="3757"/>
    <x v="2"/>
    <x v="0"/>
    <x v="0"/>
    <x v="81"/>
    <x v="0"/>
    <x v="113"/>
    <x v="2"/>
    <n v="431"/>
    <n v="6200000"/>
    <n v="1700000"/>
    <n v="7800000"/>
    <x v="91"/>
    <x v="1"/>
    <n v="6300000"/>
    <n v="8500000"/>
    <x v="1"/>
    <x v="203"/>
    <n v="18500000"/>
    <x v="1"/>
    <n v="425000"/>
    <x v="0"/>
  </r>
  <r>
    <x v="3758"/>
    <x v="0"/>
    <x v="1"/>
    <x v="1"/>
    <x v="96"/>
    <x v="0"/>
    <x v="58"/>
    <x v="6"/>
    <n v="697"/>
    <n v="14100000"/>
    <n v="9100000"/>
    <n v="12600000"/>
    <x v="85"/>
    <x v="0"/>
    <n v="8800000"/>
    <n v="12300000"/>
    <x v="3"/>
    <x v="413"/>
    <n v="41900000"/>
    <x v="0"/>
    <n v="683333"/>
    <x v="0"/>
  </r>
  <r>
    <x v="3759"/>
    <x v="0"/>
    <x v="1"/>
    <x v="0"/>
    <x v="25"/>
    <x v="0"/>
    <x v="50"/>
    <x v="9"/>
    <n v="588"/>
    <n v="11000000"/>
    <n v="1300000"/>
    <n v="22900000"/>
    <x v="109"/>
    <x v="0"/>
    <n v="14100000"/>
    <n v="24500000"/>
    <x v="2"/>
    <x v="440"/>
    <n v="43600000"/>
    <x v="0"/>
    <n v="4083333"/>
    <x v="0"/>
  </r>
  <r>
    <x v="3760"/>
    <x v="5"/>
    <x v="1"/>
    <x v="0"/>
    <x v="27"/>
    <x v="3"/>
    <x v="27"/>
    <x v="9"/>
    <n v="846"/>
    <n v="600000"/>
    <n v="2800000"/>
    <n v="4600000"/>
    <x v="81"/>
    <x v="0"/>
    <n v="4400000"/>
    <n v="5600000"/>
    <x v="4"/>
    <x v="299"/>
    <n v="9600000"/>
    <x v="3"/>
    <n v="933333"/>
    <x v="0"/>
  </r>
  <r>
    <x v="3761"/>
    <x v="3"/>
    <x v="0"/>
    <x v="0"/>
    <x v="1"/>
    <x v="0"/>
    <x v="161"/>
    <x v="8"/>
    <n v="379"/>
    <n v="6200000"/>
    <n v="1700000"/>
    <n v="8500000"/>
    <x v="17"/>
    <x v="1"/>
    <n v="5600000"/>
    <n v="11000000"/>
    <x v="1"/>
    <x v="506"/>
    <n v="20500000"/>
    <x v="4"/>
    <n v="785714"/>
    <x v="0"/>
  </r>
  <r>
    <x v="3762"/>
    <x v="5"/>
    <x v="1"/>
    <x v="0"/>
    <x v="57"/>
    <x v="4"/>
    <x v="114"/>
    <x v="3"/>
    <n v="745"/>
    <n v="0"/>
    <n v="0"/>
    <n v="900000"/>
    <x v="69"/>
    <x v="0"/>
    <n v="600000"/>
    <n v="700000"/>
    <x v="0"/>
    <x v="458"/>
    <n v="1200000"/>
    <x v="3"/>
    <n v="70000"/>
    <x v="3"/>
  </r>
  <r>
    <x v="3763"/>
    <x v="2"/>
    <x v="0"/>
    <x v="0"/>
    <x v="0"/>
    <x v="0"/>
    <x v="314"/>
    <x v="2"/>
    <n v="523"/>
    <n v="26100000"/>
    <n v="2600000"/>
    <n v="24300000"/>
    <x v="111"/>
    <x v="1"/>
    <n v="29200000"/>
    <n v="34500000"/>
    <x v="2"/>
    <x v="508"/>
    <n v="62600000"/>
    <x v="0"/>
    <n v="1725000"/>
    <x v="0"/>
  </r>
  <r>
    <x v="3764"/>
    <x v="4"/>
    <x v="0"/>
    <x v="1"/>
    <x v="46"/>
    <x v="0"/>
    <x v="45"/>
    <x v="4"/>
    <n v="624"/>
    <n v="22900000"/>
    <n v="4000000"/>
    <n v="24800000"/>
    <x v="17"/>
    <x v="0"/>
    <n v="20000000"/>
    <n v="25400000"/>
    <x v="3"/>
    <x v="325"/>
    <n v="60000000"/>
    <x v="0"/>
    <n v="6350000"/>
    <x v="0"/>
  </r>
  <r>
    <x v="3765"/>
    <x v="5"/>
    <x v="0"/>
    <x v="0"/>
    <x v="70"/>
    <x v="0"/>
    <x v="66"/>
    <x v="7"/>
    <n v="407"/>
    <n v="13000000"/>
    <n v="6000000"/>
    <n v="9800000"/>
    <x v="48"/>
    <x v="1"/>
    <n v="13900000"/>
    <n v="16700000"/>
    <x v="1"/>
    <x v="5"/>
    <n v="33400000"/>
    <x v="2"/>
    <n v="1043750"/>
    <x v="0"/>
  </r>
  <r>
    <x v="3766"/>
    <x v="2"/>
    <x v="1"/>
    <x v="1"/>
    <x v="47"/>
    <x v="0"/>
    <x v="12"/>
    <x v="0"/>
    <n v="756"/>
    <n v="3300000"/>
    <n v="1800000"/>
    <n v="18400000"/>
    <x v="104"/>
    <x v="0"/>
    <n v="3800000"/>
    <n v="11600000"/>
    <x v="0"/>
    <x v="461"/>
    <n v="29100000"/>
    <x v="4"/>
    <n v="966667"/>
    <x v="0"/>
  </r>
  <r>
    <x v="3767"/>
    <x v="2"/>
    <x v="0"/>
    <x v="1"/>
    <x v="1"/>
    <x v="0"/>
    <x v="293"/>
    <x v="7"/>
    <n v="351"/>
    <n v="6000000"/>
    <n v="100000"/>
    <n v="11100000"/>
    <x v="91"/>
    <x v="1"/>
    <n v="6100000"/>
    <n v="8300000"/>
    <x v="1"/>
    <x v="227"/>
    <n v="21300000"/>
    <x v="4"/>
    <n v="518750"/>
    <x v="0"/>
  </r>
  <r>
    <x v="3768"/>
    <x v="2"/>
    <x v="1"/>
    <x v="0"/>
    <x v="91"/>
    <x v="0"/>
    <x v="41"/>
    <x v="6"/>
    <n v="373"/>
    <n v="2800000"/>
    <n v="100000"/>
    <n v="13200000"/>
    <x v="22"/>
    <x v="1"/>
    <n v="10900000"/>
    <n v="13400000"/>
    <x v="1"/>
    <x v="186"/>
    <n v="19800000"/>
    <x v="1"/>
    <n v="744444"/>
    <x v="0"/>
  </r>
  <r>
    <x v="3769"/>
    <x v="4"/>
    <x v="1"/>
    <x v="1"/>
    <x v="8"/>
    <x v="1"/>
    <x v="174"/>
    <x v="5"/>
    <n v="461"/>
    <n v="1300000"/>
    <n v="1300000"/>
    <n v="2300000"/>
    <x v="19"/>
    <x v="0"/>
    <n v="2100000"/>
    <n v="2400000"/>
    <x v="1"/>
    <x v="8"/>
    <n v="5700000"/>
    <x v="3"/>
    <n v="1200000"/>
    <x v="0"/>
  </r>
  <r>
    <x v="3770"/>
    <x v="4"/>
    <x v="0"/>
    <x v="0"/>
    <x v="79"/>
    <x v="0"/>
    <x v="26"/>
    <x v="0"/>
    <n v="672"/>
    <n v="5600000"/>
    <n v="9200000"/>
    <n v="17200000"/>
    <x v="89"/>
    <x v="0"/>
    <n v="18600000"/>
    <n v="28100000"/>
    <x v="3"/>
    <x v="386"/>
    <n v="40100000"/>
    <x v="0"/>
    <n v="2341667"/>
    <x v="0"/>
  </r>
  <r>
    <x v="3771"/>
    <x v="0"/>
    <x v="0"/>
    <x v="1"/>
    <x v="16"/>
    <x v="0"/>
    <x v="25"/>
    <x v="3"/>
    <n v="434"/>
    <n v="2700000"/>
    <n v="1500000"/>
    <n v="8100000"/>
    <x v="72"/>
    <x v="1"/>
    <n v="7700000"/>
    <n v="9500000"/>
    <x v="1"/>
    <x v="285"/>
    <n v="15000000"/>
    <x v="1"/>
    <n v="950000"/>
    <x v="0"/>
  </r>
  <r>
    <x v="3772"/>
    <x v="0"/>
    <x v="1"/>
    <x v="1"/>
    <x v="23"/>
    <x v="0"/>
    <x v="244"/>
    <x v="0"/>
    <n v="541"/>
    <n v="3700000"/>
    <n v="1300000"/>
    <n v="19800000"/>
    <x v="77"/>
    <x v="1"/>
    <n v="11800000"/>
    <n v="21400000"/>
    <x v="2"/>
    <x v="97"/>
    <n v="31800000"/>
    <x v="2"/>
    <n v="1783333"/>
    <x v="0"/>
  </r>
  <r>
    <x v="3773"/>
    <x v="2"/>
    <x v="1"/>
    <x v="1"/>
    <x v="79"/>
    <x v="0"/>
    <x v="170"/>
    <x v="5"/>
    <n v="413"/>
    <n v="8100000"/>
    <n v="15100000"/>
    <n v="25500000"/>
    <x v="11"/>
    <x v="0"/>
    <n v="22900000"/>
    <n v="29300000"/>
    <x v="1"/>
    <x v="631"/>
    <n v="56800000"/>
    <x v="0"/>
    <n v="14650000"/>
    <x v="0"/>
  </r>
  <r>
    <x v="3774"/>
    <x v="5"/>
    <x v="0"/>
    <x v="0"/>
    <x v="86"/>
    <x v="0"/>
    <x v="47"/>
    <x v="4"/>
    <n v="592"/>
    <n v="3000000"/>
    <n v="1400000"/>
    <n v="8100000"/>
    <x v="47"/>
    <x v="0"/>
    <n v="2900000"/>
    <n v="7600000"/>
    <x v="2"/>
    <x v="408"/>
    <n v="15700000"/>
    <x v="1"/>
    <n v="1900000"/>
    <x v="0"/>
  </r>
  <r>
    <x v="3775"/>
    <x v="4"/>
    <x v="1"/>
    <x v="1"/>
    <x v="61"/>
    <x v="4"/>
    <x v="23"/>
    <x v="3"/>
    <n v="665"/>
    <n v="300000"/>
    <n v="300000"/>
    <n v="1500000"/>
    <x v="70"/>
    <x v="0"/>
    <n v="1200000"/>
    <n v="1400000"/>
    <x v="3"/>
    <x v="584"/>
    <n v="2500000"/>
    <x v="3"/>
    <n v="140000"/>
    <x v="1"/>
  </r>
  <r>
    <x v="3776"/>
    <x v="5"/>
    <x v="0"/>
    <x v="0"/>
    <x v="31"/>
    <x v="0"/>
    <x v="257"/>
    <x v="4"/>
    <n v="313"/>
    <n v="2600000"/>
    <n v="15300000"/>
    <n v="23000000"/>
    <x v="34"/>
    <x v="0"/>
    <n v="13000000"/>
    <n v="23900000"/>
    <x v="1"/>
    <x v="165"/>
    <n v="48700000"/>
    <x v="0"/>
    <n v="5975000"/>
    <x v="0"/>
  </r>
  <r>
    <x v="3777"/>
    <x v="1"/>
    <x v="1"/>
    <x v="0"/>
    <x v="18"/>
    <x v="0"/>
    <x v="179"/>
    <x v="8"/>
    <n v="673"/>
    <n v="8900000"/>
    <n v="10700000"/>
    <n v="18000000"/>
    <x v="21"/>
    <x v="0"/>
    <n v="12400000"/>
    <n v="19600000"/>
    <x v="3"/>
    <x v="544"/>
    <n v="43400000"/>
    <x v="0"/>
    <n v="1400000"/>
    <x v="0"/>
  </r>
  <r>
    <x v="3778"/>
    <x v="1"/>
    <x v="1"/>
    <x v="1"/>
    <x v="49"/>
    <x v="0"/>
    <x v="148"/>
    <x v="1"/>
    <n v="382"/>
    <n v="1700000"/>
    <n v="2200000"/>
    <n v="8200000"/>
    <x v="9"/>
    <x v="1"/>
    <n v="4400000"/>
    <n v="6000000"/>
    <x v="1"/>
    <x v="286"/>
    <n v="14700000"/>
    <x v="1"/>
    <n v="750000"/>
    <x v="0"/>
  </r>
  <r>
    <x v="3779"/>
    <x v="3"/>
    <x v="1"/>
    <x v="0"/>
    <x v="92"/>
    <x v="0"/>
    <x v="81"/>
    <x v="0"/>
    <n v="661"/>
    <n v="15800000"/>
    <n v="10400000"/>
    <n v="20100000"/>
    <x v="17"/>
    <x v="0"/>
    <n v="15700000"/>
    <n v="21100000"/>
    <x v="3"/>
    <x v="511"/>
    <n v="51700000"/>
    <x v="0"/>
    <n v="1758333"/>
    <x v="0"/>
  </r>
  <r>
    <x v="3780"/>
    <x v="2"/>
    <x v="0"/>
    <x v="1"/>
    <x v="65"/>
    <x v="1"/>
    <x v="162"/>
    <x v="4"/>
    <n v="576"/>
    <n v="400000"/>
    <n v="100000"/>
    <n v="2100000"/>
    <x v="95"/>
    <x v="0"/>
    <n v="1200000"/>
    <n v="1700000"/>
    <x v="2"/>
    <x v="22"/>
    <n v="3200000"/>
    <x v="3"/>
    <n v="425000"/>
    <x v="0"/>
  </r>
  <r>
    <x v="3781"/>
    <x v="5"/>
    <x v="0"/>
    <x v="0"/>
    <x v="65"/>
    <x v="1"/>
    <x v="106"/>
    <x v="8"/>
    <n v="443"/>
    <n v="700000"/>
    <n v="1000000"/>
    <n v="2200000"/>
    <x v="33"/>
    <x v="1"/>
    <n v="400000"/>
    <n v="1200000"/>
    <x v="1"/>
    <x v="450"/>
    <n v="4500000"/>
    <x v="3"/>
    <n v="85714"/>
    <x v="3"/>
  </r>
  <r>
    <x v="3782"/>
    <x v="3"/>
    <x v="0"/>
    <x v="1"/>
    <x v="35"/>
    <x v="0"/>
    <x v="323"/>
    <x v="7"/>
    <n v="307"/>
    <n v="27500000"/>
    <n v="2700000"/>
    <n v="28500000"/>
    <x v="23"/>
    <x v="1"/>
    <n v="12000000"/>
    <n v="21700000"/>
    <x v="1"/>
    <x v="133"/>
    <n v="68200000"/>
    <x v="0"/>
    <n v="1356250"/>
    <x v="0"/>
  </r>
  <r>
    <x v="3783"/>
    <x v="4"/>
    <x v="0"/>
    <x v="1"/>
    <x v="13"/>
    <x v="3"/>
    <x v="279"/>
    <x v="0"/>
    <n v="656"/>
    <n v="1500000"/>
    <n v="1600000"/>
    <n v="5400000"/>
    <x v="88"/>
    <x v="0"/>
    <n v="3100000"/>
    <n v="4800000"/>
    <x v="3"/>
    <x v="444"/>
    <n v="10400000"/>
    <x v="1"/>
    <n v="400000"/>
    <x v="0"/>
  </r>
  <r>
    <x v="3784"/>
    <x v="5"/>
    <x v="0"/>
    <x v="1"/>
    <x v="4"/>
    <x v="0"/>
    <x v="74"/>
    <x v="4"/>
    <n v="885"/>
    <n v="18000000"/>
    <n v="16400000"/>
    <n v="37300000"/>
    <x v="117"/>
    <x v="0"/>
    <n v="10400000"/>
    <n v="21200000"/>
    <x v="4"/>
    <x v="669"/>
    <n v="81500000"/>
    <x v="0"/>
    <n v="5300000"/>
    <x v="0"/>
  </r>
  <r>
    <x v="3785"/>
    <x v="2"/>
    <x v="0"/>
    <x v="0"/>
    <x v="31"/>
    <x v="0"/>
    <x v="284"/>
    <x v="2"/>
    <n v="896"/>
    <n v="12400000"/>
    <n v="10800000"/>
    <n v="30500000"/>
    <x v="50"/>
    <x v="0"/>
    <n v="11100000"/>
    <n v="16600000"/>
    <x v="4"/>
    <x v="237"/>
    <n v="61500000"/>
    <x v="0"/>
    <n v="830000"/>
    <x v="0"/>
  </r>
  <r>
    <x v="3786"/>
    <x v="3"/>
    <x v="1"/>
    <x v="0"/>
    <x v="20"/>
    <x v="0"/>
    <x v="199"/>
    <x v="5"/>
    <n v="802"/>
    <n v="3300000"/>
    <n v="7500000"/>
    <n v="16100000"/>
    <x v="113"/>
    <x v="0"/>
    <n v="11400000"/>
    <n v="14100000"/>
    <x v="4"/>
    <x v="350"/>
    <n v="31800000"/>
    <x v="2"/>
    <n v="7050000"/>
    <x v="0"/>
  </r>
  <r>
    <x v="3787"/>
    <x v="2"/>
    <x v="0"/>
    <x v="1"/>
    <x v="46"/>
    <x v="0"/>
    <x v="11"/>
    <x v="5"/>
    <n v="650"/>
    <n v="3600000"/>
    <n v="16000000"/>
    <n v="18000000"/>
    <x v="26"/>
    <x v="0"/>
    <n v="16900000"/>
    <n v="22700000"/>
    <x v="3"/>
    <x v="544"/>
    <n v="45900000"/>
    <x v="0"/>
    <n v="11350000"/>
    <x v="0"/>
  </r>
  <r>
    <x v="3788"/>
    <x v="4"/>
    <x v="1"/>
    <x v="1"/>
    <x v="45"/>
    <x v="0"/>
    <x v="72"/>
    <x v="3"/>
    <n v="665"/>
    <n v="9300000"/>
    <n v="4000000"/>
    <n v="9200000"/>
    <x v="111"/>
    <x v="0"/>
    <n v="3600000"/>
    <n v="8900000"/>
    <x v="3"/>
    <x v="23"/>
    <n v="26400000"/>
    <x v="4"/>
    <n v="890000"/>
    <x v="0"/>
  </r>
  <r>
    <x v="3789"/>
    <x v="0"/>
    <x v="0"/>
    <x v="0"/>
    <x v="24"/>
    <x v="0"/>
    <x v="328"/>
    <x v="0"/>
    <n v="339"/>
    <n v="15200000"/>
    <n v="8400000"/>
    <n v="19500000"/>
    <x v="31"/>
    <x v="1"/>
    <n v="26700000"/>
    <n v="35700000"/>
    <x v="1"/>
    <x v="177"/>
    <n v="52100000"/>
    <x v="0"/>
    <n v="2975000"/>
    <x v="0"/>
  </r>
  <r>
    <x v="3790"/>
    <x v="5"/>
    <x v="1"/>
    <x v="0"/>
    <x v="0"/>
    <x v="0"/>
    <x v="165"/>
    <x v="2"/>
    <n v="447"/>
    <n v="15400000"/>
    <n v="18400000"/>
    <n v="19800000"/>
    <x v="47"/>
    <x v="1"/>
    <n v="27700000"/>
    <n v="32400000"/>
    <x v="1"/>
    <x v="201"/>
    <n v="63200000"/>
    <x v="0"/>
    <n v="1620000"/>
    <x v="0"/>
  </r>
  <r>
    <x v="3791"/>
    <x v="3"/>
    <x v="1"/>
    <x v="1"/>
    <x v="56"/>
    <x v="2"/>
    <x v="174"/>
    <x v="6"/>
    <n v="613"/>
    <n v="1600000"/>
    <n v="1300000"/>
    <n v="2600000"/>
    <x v="8"/>
    <x v="0"/>
    <n v="1800000"/>
    <n v="2400000"/>
    <x v="3"/>
    <x v="260"/>
    <n v="6500000"/>
    <x v="3"/>
    <n v="133333"/>
    <x v="1"/>
  </r>
  <r>
    <x v="3792"/>
    <x v="3"/>
    <x v="0"/>
    <x v="0"/>
    <x v="81"/>
    <x v="0"/>
    <x v="231"/>
    <x v="7"/>
    <n v="424"/>
    <n v="900000"/>
    <n v="5000000"/>
    <n v="6100000"/>
    <x v="80"/>
    <x v="1"/>
    <n v="4000000"/>
    <n v="7200000"/>
    <x v="1"/>
    <x v="364"/>
    <n v="14800000"/>
    <x v="1"/>
    <n v="450000"/>
    <x v="0"/>
  </r>
  <r>
    <x v="3793"/>
    <x v="0"/>
    <x v="1"/>
    <x v="0"/>
    <x v="46"/>
    <x v="0"/>
    <x v="107"/>
    <x v="9"/>
    <n v="667"/>
    <n v="19300000"/>
    <n v="4100000"/>
    <n v="25400000"/>
    <x v="60"/>
    <x v="0"/>
    <n v="14000000"/>
    <n v="20800000"/>
    <x v="3"/>
    <x v="563"/>
    <n v="57100000"/>
    <x v="0"/>
    <n v="3466667"/>
    <x v="0"/>
  </r>
  <r>
    <x v="3794"/>
    <x v="4"/>
    <x v="1"/>
    <x v="1"/>
    <x v="84"/>
    <x v="0"/>
    <x v="65"/>
    <x v="6"/>
    <n v="715"/>
    <n v="8200000"/>
    <n v="600000"/>
    <n v="15000000"/>
    <x v="75"/>
    <x v="0"/>
    <n v="10800000"/>
    <n v="18300000"/>
    <x v="0"/>
    <x v="182"/>
    <n v="30700000"/>
    <x v="2"/>
    <n v="1016667"/>
    <x v="0"/>
  </r>
  <r>
    <x v="3795"/>
    <x v="3"/>
    <x v="1"/>
    <x v="1"/>
    <x v="37"/>
    <x v="0"/>
    <x v="171"/>
    <x v="6"/>
    <n v="654"/>
    <n v="9000000"/>
    <n v="4000000"/>
    <n v="10200000"/>
    <x v="90"/>
    <x v="0"/>
    <n v="6100000"/>
    <n v="9100000"/>
    <x v="3"/>
    <x v="173"/>
    <n v="27000000"/>
    <x v="4"/>
    <n v="505556"/>
    <x v="0"/>
  </r>
  <r>
    <x v="3796"/>
    <x v="0"/>
    <x v="1"/>
    <x v="0"/>
    <x v="28"/>
    <x v="0"/>
    <x v="276"/>
    <x v="2"/>
    <n v="549"/>
    <n v="2400000"/>
    <n v="9700000"/>
    <n v="27400000"/>
    <x v="117"/>
    <x v="1"/>
    <n v="7000000"/>
    <n v="17800000"/>
    <x v="2"/>
    <x v="130"/>
    <n v="47500000"/>
    <x v="0"/>
    <n v="890000"/>
    <x v="0"/>
  </r>
  <r>
    <x v="3797"/>
    <x v="4"/>
    <x v="0"/>
    <x v="1"/>
    <x v="4"/>
    <x v="0"/>
    <x v="2"/>
    <x v="4"/>
    <n v="373"/>
    <n v="11100000"/>
    <n v="5500000"/>
    <n v="37800000"/>
    <x v="98"/>
    <x v="0"/>
    <n v="19700000"/>
    <n v="29700000"/>
    <x v="1"/>
    <x v="668"/>
    <n v="64200000"/>
    <x v="0"/>
    <n v="7425000"/>
    <x v="0"/>
  </r>
  <r>
    <x v="3798"/>
    <x v="1"/>
    <x v="0"/>
    <x v="1"/>
    <x v="10"/>
    <x v="0"/>
    <x v="231"/>
    <x v="7"/>
    <n v="332"/>
    <n v="3600000"/>
    <n v="5700000"/>
    <n v="7600000"/>
    <x v="61"/>
    <x v="1"/>
    <n v="3600000"/>
    <n v="7200000"/>
    <x v="1"/>
    <x v="497"/>
    <n v="19800000"/>
    <x v="1"/>
    <n v="450000"/>
    <x v="0"/>
  </r>
  <r>
    <x v="3799"/>
    <x v="4"/>
    <x v="0"/>
    <x v="0"/>
    <x v="87"/>
    <x v="0"/>
    <x v="13"/>
    <x v="2"/>
    <n v="534"/>
    <n v="12400000"/>
    <n v="8500000"/>
    <n v="21600000"/>
    <x v="11"/>
    <x v="1"/>
    <n v="25100000"/>
    <n v="31500000"/>
    <x v="2"/>
    <x v="171"/>
    <n v="50400000"/>
    <x v="0"/>
    <n v="1575000"/>
    <x v="0"/>
  </r>
  <r>
    <x v="3800"/>
    <x v="2"/>
    <x v="1"/>
    <x v="0"/>
    <x v="70"/>
    <x v="0"/>
    <x v="137"/>
    <x v="1"/>
    <n v="396"/>
    <n v="10700000"/>
    <n v="4000000"/>
    <n v="12300000"/>
    <x v="20"/>
    <x v="1"/>
    <n v="15300000"/>
    <n v="17900000"/>
    <x v="1"/>
    <x v="308"/>
    <n v="31600000"/>
    <x v="2"/>
    <n v="2237500"/>
    <x v="0"/>
  </r>
  <r>
    <x v="3801"/>
    <x v="0"/>
    <x v="0"/>
    <x v="0"/>
    <x v="56"/>
    <x v="2"/>
    <x v="357"/>
    <x v="6"/>
    <n v="892"/>
    <n v="2200000"/>
    <n v="800000"/>
    <n v="3000000"/>
    <x v="95"/>
    <x v="0"/>
    <n v="3200000"/>
    <n v="3700000"/>
    <x v="4"/>
    <x v="145"/>
    <n v="7000000"/>
    <x v="3"/>
    <n v="205556"/>
    <x v="0"/>
  </r>
  <r>
    <x v="3802"/>
    <x v="3"/>
    <x v="0"/>
    <x v="0"/>
    <x v="24"/>
    <x v="0"/>
    <x v="337"/>
    <x v="8"/>
    <n v="602"/>
    <n v="3400000"/>
    <n v="7700000"/>
    <n v="35400000"/>
    <x v="135"/>
    <x v="0"/>
    <n v="10300000"/>
    <n v="21300000"/>
    <x v="3"/>
    <x v="117"/>
    <n v="55500000"/>
    <x v="0"/>
    <n v="1521429"/>
    <x v="0"/>
  </r>
  <r>
    <x v="3803"/>
    <x v="1"/>
    <x v="0"/>
    <x v="1"/>
    <x v="59"/>
    <x v="0"/>
    <x v="377"/>
    <x v="3"/>
    <n v="615"/>
    <n v="21200000"/>
    <n v="3800000"/>
    <n v="27400000"/>
    <x v="102"/>
    <x v="0"/>
    <n v="27000000"/>
    <n v="36100000"/>
    <x v="3"/>
    <x v="535"/>
    <n v="61800000"/>
    <x v="0"/>
    <n v="3610000"/>
    <x v="0"/>
  </r>
  <r>
    <x v="3804"/>
    <x v="3"/>
    <x v="0"/>
    <x v="1"/>
    <x v="41"/>
    <x v="0"/>
    <x v="143"/>
    <x v="2"/>
    <n v="482"/>
    <n v="15700000"/>
    <n v="3600000"/>
    <n v="29100000"/>
    <x v="60"/>
    <x v="1"/>
    <n v="16500000"/>
    <n v="23300000"/>
    <x v="1"/>
    <x v="72"/>
    <n v="55800000"/>
    <x v="0"/>
    <n v="1165000"/>
    <x v="0"/>
  </r>
  <r>
    <x v="3805"/>
    <x v="1"/>
    <x v="0"/>
    <x v="0"/>
    <x v="58"/>
    <x v="0"/>
    <x v="277"/>
    <x v="7"/>
    <n v="397"/>
    <n v="19200000"/>
    <n v="7000000"/>
    <n v="17200000"/>
    <x v="79"/>
    <x v="1"/>
    <n v="11700000"/>
    <n v="20100000"/>
    <x v="1"/>
    <x v="489"/>
    <n v="50000000"/>
    <x v="0"/>
    <n v="1256250"/>
    <x v="0"/>
  </r>
  <r>
    <x v="3806"/>
    <x v="1"/>
    <x v="1"/>
    <x v="0"/>
    <x v="77"/>
    <x v="2"/>
    <x v="33"/>
    <x v="3"/>
    <n v="464"/>
    <n v="1200000"/>
    <n v="200000"/>
    <n v="3500000"/>
    <x v="28"/>
    <x v="1"/>
    <n v="2000000"/>
    <n v="3400000"/>
    <x v="1"/>
    <x v="8"/>
    <n v="6200000"/>
    <x v="3"/>
    <n v="340000"/>
    <x v="0"/>
  </r>
  <r>
    <x v="3807"/>
    <x v="1"/>
    <x v="0"/>
    <x v="1"/>
    <x v="9"/>
    <x v="2"/>
    <x v="33"/>
    <x v="8"/>
    <n v="832"/>
    <n v="3200000"/>
    <n v="200000"/>
    <n v="4400000"/>
    <x v="9"/>
    <x v="0"/>
    <n v="1800000"/>
    <n v="3400000"/>
    <x v="4"/>
    <x v="62"/>
    <n v="8900000"/>
    <x v="3"/>
    <n v="242857"/>
    <x v="0"/>
  </r>
  <r>
    <x v="3808"/>
    <x v="3"/>
    <x v="0"/>
    <x v="0"/>
    <x v="80"/>
    <x v="0"/>
    <x v="361"/>
    <x v="0"/>
    <n v="802"/>
    <n v="22000000"/>
    <n v="11000000"/>
    <n v="19800000"/>
    <x v="100"/>
    <x v="0"/>
    <n v="22300000"/>
    <n v="34800000"/>
    <x v="4"/>
    <x v="192"/>
    <n v="62000000"/>
    <x v="0"/>
    <n v="2900000"/>
    <x v="0"/>
  </r>
  <r>
    <x v="3809"/>
    <x v="0"/>
    <x v="0"/>
    <x v="0"/>
    <x v="23"/>
    <x v="0"/>
    <x v="257"/>
    <x v="6"/>
    <n v="628"/>
    <n v="13400000"/>
    <n v="6600000"/>
    <n v="25200000"/>
    <x v="21"/>
    <x v="0"/>
    <n v="16700000"/>
    <n v="23900000"/>
    <x v="3"/>
    <x v="166"/>
    <n v="52200000"/>
    <x v="0"/>
    <n v="1327778"/>
    <x v="0"/>
  </r>
  <r>
    <x v="3810"/>
    <x v="4"/>
    <x v="0"/>
    <x v="0"/>
    <x v="38"/>
    <x v="0"/>
    <x v="232"/>
    <x v="3"/>
    <n v="694"/>
    <n v="6400000"/>
    <n v="5300000"/>
    <n v="13500000"/>
    <x v="44"/>
    <x v="0"/>
    <n v="14700000"/>
    <n v="18800000"/>
    <x v="3"/>
    <x v="252"/>
    <n v="30300000"/>
    <x v="2"/>
    <n v="1880000"/>
    <x v="0"/>
  </r>
  <r>
    <x v="3811"/>
    <x v="5"/>
    <x v="1"/>
    <x v="1"/>
    <x v="86"/>
    <x v="0"/>
    <x v="192"/>
    <x v="2"/>
    <n v="741"/>
    <n v="3800000"/>
    <n v="3500000"/>
    <n v="6900000"/>
    <x v="86"/>
    <x v="0"/>
    <n v="7000000"/>
    <n v="9300000"/>
    <x v="0"/>
    <x v="424"/>
    <n v="17400000"/>
    <x v="1"/>
    <n v="465000"/>
    <x v="0"/>
  </r>
  <r>
    <x v="3812"/>
    <x v="5"/>
    <x v="1"/>
    <x v="1"/>
    <x v="91"/>
    <x v="0"/>
    <x v="141"/>
    <x v="8"/>
    <n v="748"/>
    <n v="3700000"/>
    <n v="2800000"/>
    <n v="13200000"/>
    <x v="44"/>
    <x v="0"/>
    <n v="6800000"/>
    <n v="10900000"/>
    <x v="0"/>
    <x v="587"/>
    <n v="23400000"/>
    <x v="4"/>
    <n v="778571"/>
    <x v="0"/>
  </r>
  <r>
    <x v="3813"/>
    <x v="3"/>
    <x v="0"/>
    <x v="0"/>
    <x v="29"/>
    <x v="0"/>
    <x v="129"/>
    <x v="4"/>
    <n v="320"/>
    <n v="2500000"/>
    <n v="2900000"/>
    <n v="12600000"/>
    <x v="30"/>
    <x v="0"/>
    <n v="9900000"/>
    <n v="12800000"/>
    <x v="1"/>
    <x v="44"/>
    <n v="21600000"/>
    <x v="4"/>
    <n v="3200000"/>
    <x v="0"/>
  </r>
  <r>
    <x v="3814"/>
    <x v="5"/>
    <x v="0"/>
    <x v="0"/>
    <x v="47"/>
    <x v="0"/>
    <x v="312"/>
    <x v="3"/>
    <n v="774"/>
    <n v="11000000"/>
    <n v="4300000"/>
    <n v="13100000"/>
    <x v="36"/>
    <x v="0"/>
    <n v="5200000"/>
    <n v="11700000"/>
    <x v="0"/>
    <x v="454"/>
    <n v="34000000"/>
    <x v="2"/>
    <n v="1170000"/>
    <x v="0"/>
  </r>
  <r>
    <x v="3815"/>
    <x v="1"/>
    <x v="1"/>
    <x v="1"/>
    <x v="35"/>
    <x v="0"/>
    <x v="352"/>
    <x v="5"/>
    <n v="500"/>
    <n v="8300000"/>
    <n v="9700000"/>
    <n v="24500000"/>
    <x v="54"/>
    <x v="0"/>
    <n v="26400000"/>
    <n v="32000000"/>
    <x v="2"/>
    <x v="171"/>
    <n v="52000000"/>
    <x v="0"/>
    <n v="16000000"/>
    <x v="0"/>
  </r>
  <r>
    <x v="3816"/>
    <x v="4"/>
    <x v="1"/>
    <x v="0"/>
    <x v="30"/>
    <x v="3"/>
    <x v="187"/>
    <x v="6"/>
    <n v="706"/>
    <n v="0"/>
    <n v="2700000"/>
    <n v="4400000"/>
    <x v="88"/>
    <x v="0"/>
    <n v="2300000"/>
    <n v="4000000"/>
    <x v="0"/>
    <x v="517"/>
    <n v="8600000"/>
    <x v="3"/>
    <n v="222222"/>
    <x v="0"/>
  </r>
  <r>
    <x v="3817"/>
    <x v="4"/>
    <x v="1"/>
    <x v="0"/>
    <x v="41"/>
    <x v="0"/>
    <x v="65"/>
    <x v="3"/>
    <n v="601"/>
    <n v="16400000"/>
    <n v="12600000"/>
    <n v="28800000"/>
    <x v="16"/>
    <x v="0"/>
    <n v="12200000"/>
    <n v="18300000"/>
    <x v="3"/>
    <x v="610"/>
    <n v="65200000"/>
    <x v="0"/>
    <n v="1830000"/>
    <x v="0"/>
  </r>
  <r>
    <x v="3818"/>
    <x v="0"/>
    <x v="0"/>
    <x v="0"/>
    <x v="95"/>
    <x v="0"/>
    <x v="115"/>
    <x v="7"/>
    <n v="806"/>
    <n v="1800000"/>
    <n v="2100000"/>
    <n v="20200000"/>
    <x v="85"/>
    <x v="0"/>
    <n v="13900000"/>
    <n v="17400000"/>
    <x v="4"/>
    <x v="217"/>
    <n v="30100000"/>
    <x v="2"/>
    <n v="1087500"/>
    <x v="0"/>
  </r>
  <r>
    <x v="3819"/>
    <x v="1"/>
    <x v="0"/>
    <x v="1"/>
    <x v="53"/>
    <x v="0"/>
    <x v="124"/>
    <x v="9"/>
    <n v="644"/>
    <n v="3900000"/>
    <n v="700000"/>
    <n v="10500000"/>
    <x v="90"/>
    <x v="0"/>
    <n v="6600000"/>
    <n v="9600000"/>
    <x v="3"/>
    <x v="642"/>
    <n v="18100000"/>
    <x v="1"/>
    <n v="1600000"/>
    <x v="0"/>
  </r>
  <r>
    <x v="3820"/>
    <x v="4"/>
    <x v="0"/>
    <x v="1"/>
    <x v="95"/>
    <x v="0"/>
    <x v="89"/>
    <x v="8"/>
    <n v="723"/>
    <n v="700000"/>
    <n v="1600000"/>
    <n v="13600000"/>
    <x v="44"/>
    <x v="0"/>
    <n v="8800000"/>
    <n v="12900000"/>
    <x v="0"/>
    <x v="69"/>
    <n v="21900000"/>
    <x v="4"/>
    <n v="921429"/>
    <x v="0"/>
  </r>
  <r>
    <x v="3821"/>
    <x v="3"/>
    <x v="0"/>
    <x v="1"/>
    <x v="65"/>
    <x v="1"/>
    <x v="63"/>
    <x v="0"/>
    <n v="509"/>
    <n v="1600000"/>
    <n v="100000"/>
    <n v="1900000"/>
    <x v="33"/>
    <x v="1"/>
    <n v="700000"/>
    <n v="1500000"/>
    <x v="2"/>
    <x v="109"/>
    <n v="4200000"/>
    <x v="3"/>
    <n v="125000"/>
    <x v="1"/>
  </r>
  <r>
    <x v="3822"/>
    <x v="1"/>
    <x v="0"/>
    <x v="0"/>
    <x v="69"/>
    <x v="3"/>
    <x v="196"/>
    <x v="4"/>
    <n v="898"/>
    <n v="2400000"/>
    <n v="100000"/>
    <n v="4600000"/>
    <x v="28"/>
    <x v="0"/>
    <n v="5200000"/>
    <n v="6600000"/>
    <x v="4"/>
    <x v="517"/>
    <n v="8900000"/>
    <x v="3"/>
    <n v="1650000"/>
    <x v="0"/>
  </r>
  <r>
    <x v="3823"/>
    <x v="0"/>
    <x v="0"/>
    <x v="1"/>
    <x v="34"/>
    <x v="0"/>
    <x v="30"/>
    <x v="5"/>
    <n v="567"/>
    <n v="7200000"/>
    <n v="4700000"/>
    <n v="11500000"/>
    <x v="67"/>
    <x v="0"/>
    <n v="5000000"/>
    <n v="12000000"/>
    <x v="2"/>
    <x v="36"/>
    <n v="28900000"/>
    <x v="4"/>
    <n v="6000000"/>
    <x v="0"/>
  </r>
  <r>
    <x v="3824"/>
    <x v="5"/>
    <x v="0"/>
    <x v="0"/>
    <x v="56"/>
    <x v="2"/>
    <x v="233"/>
    <x v="9"/>
    <n v="715"/>
    <n v="2200000"/>
    <n v="1000000"/>
    <n v="2200000"/>
    <x v="56"/>
    <x v="0"/>
    <n v="1000000"/>
    <n v="2100000"/>
    <x v="0"/>
    <x v="371"/>
    <n v="6400000"/>
    <x v="3"/>
    <n v="350000"/>
    <x v="0"/>
  </r>
  <r>
    <x v="3825"/>
    <x v="0"/>
    <x v="1"/>
    <x v="1"/>
    <x v="26"/>
    <x v="3"/>
    <x v="164"/>
    <x v="3"/>
    <n v="854"/>
    <n v="5000000"/>
    <n v="2400000"/>
    <n v="3400000"/>
    <x v="88"/>
    <x v="0"/>
    <n v="1800000"/>
    <n v="3500000"/>
    <x v="4"/>
    <x v="301"/>
    <n v="12500000"/>
    <x v="1"/>
    <n v="350000"/>
    <x v="0"/>
  </r>
  <r>
    <x v="3826"/>
    <x v="5"/>
    <x v="0"/>
    <x v="1"/>
    <x v="89"/>
    <x v="0"/>
    <x v="58"/>
    <x v="1"/>
    <n v="523"/>
    <n v="6100000"/>
    <n v="4700000"/>
    <n v="8300000"/>
    <x v="20"/>
    <x v="1"/>
    <n v="9700000"/>
    <n v="12300000"/>
    <x v="2"/>
    <x v="188"/>
    <n v="22500000"/>
    <x v="4"/>
    <n v="1537500"/>
    <x v="0"/>
  </r>
  <r>
    <x v="3827"/>
    <x v="5"/>
    <x v="0"/>
    <x v="1"/>
    <x v="0"/>
    <x v="0"/>
    <x v="93"/>
    <x v="1"/>
    <n v="534"/>
    <n v="24500000"/>
    <n v="17700000"/>
    <n v="31900000"/>
    <x v="17"/>
    <x v="1"/>
    <n v="30500000"/>
    <n v="35900000"/>
    <x v="2"/>
    <x v="670"/>
    <n v="83700000"/>
    <x v="0"/>
    <n v="4487500"/>
    <x v="0"/>
  </r>
  <r>
    <x v="3828"/>
    <x v="1"/>
    <x v="1"/>
    <x v="1"/>
    <x v="49"/>
    <x v="0"/>
    <x v="47"/>
    <x v="6"/>
    <n v="470"/>
    <n v="700000"/>
    <n v="700000"/>
    <n v="5500000"/>
    <x v="30"/>
    <x v="1"/>
    <n v="4700000"/>
    <n v="7600000"/>
    <x v="1"/>
    <x v="473"/>
    <n v="9500000"/>
    <x v="3"/>
    <n v="422222"/>
    <x v="0"/>
  </r>
  <r>
    <x v="3829"/>
    <x v="5"/>
    <x v="0"/>
    <x v="0"/>
    <x v="27"/>
    <x v="3"/>
    <x v="164"/>
    <x v="6"/>
    <n v="619"/>
    <n v="3200000"/>
    <n v="100000"/>
    <n v="6300000"/>
    <x v="101"/>
    <x v="0"/>
    <n v="2000000"/>
    <n v="3500000"/>
    <x v="3"/>
    <x v="241"/>
    <n v="11200000"/>
    <x v="1"/>
    <n v="194444"/>
    <x v="2"/>
  </r>
  <r>
    <x v="3830"/>
    <x v="1"/>
    <x v="0"/>
    <x v="1"/>
    <x v="39"/>
    <x v="0"/>
    <x v="129"/>
    <x v="2"/>
    <n v="572"/>
    <n v="8600000"/>
    <n v="2200000"/>
    <n v="11000000"/>
    <x v="16"/>
    <x v="0"/>
    <n v="6700000"/>
    <n v="12800000"/>
    <x v="2"/>
    <x v="505"/>
    <n v="26100000"/>
    <x v="4"/>
    <n v="640000"/>
    <x v="0"/>
  </r>
  <r>
    <x v="3831"/>
    <x v="2"/>
    <x v="0"/>
    <x v="0"/>
    <x v="32"/>
    <x v="2"/>
    <x v="164"/>
    <x v="7"/>
    <n v="365"/>
    <n v="2600000"/>
    <n v="2200000"/>
    <n v="2900000"/>
    <x v="9"/>
    <x v="1"/>
    <n v="1900000"/>
    <n v="3500000"/>
    <x v="1"/>
    <x v="257"/>
    <n v="9100000"/>
    <x v="3"/>
    <n v="218750"/>
    <x v="0"/>
  </r>
  <r>
    <x v="3832"/>
    <x v="1"/>
    <x v="1"/>
    <x v="0"/>
    <x v="28"/>
    <x v="0"/>
    <x v="274"/>
    <x v="7"/>
    <n v="791"/>
    <n v="13900000"/>
    <n v="10300000"/>
    <n v="23400000"/>
    <x v="129"/>
    <x v="0"/>
    <n v="7400000"/>
    <n v="18000000"/>
    <x v="0"/>
    <x v="100"/>
    <n v="55600000"/>
    <x v="0"/>
    <n v="1125000"/>
    <x v="0"/>
  </r>
  <r>
    <x v="3833"/>
    <x v="4"/>
    <x v="1"/>
    <x v="1"/>
    <x v="12"/>
    <x v="0"/>
    <x v="38"/>
    <x v="0"/>
    <n v="424"/>
    <n v="5200000"/>
    <n v="2000000"/>
    <n v="14500000"/>
    <x v="16"/>
    <x v="1"/>
    <n v="12000000"/>
    <n v="18100000"/>
    <x v="1"/>
    <x v="423"/>
    <n v="26700000"/>
    <x v="4"/>
    <n v="1508333"/>
    <x v="0"/>
  </r>
  <r>
    <x v="3834"/>
    <x v="3"/>
    <x v="0"/>
    <x v="0"/>
    <x v="78"/>
    <x v="0"/>
    <x v="290"/>
    <x v="0"/>
    <n v="726"/>
    <n v="2900000"/>
    <n v="8600000"/>
    <n v="17500000"/>
    <x v="52"/>
    <x v="0"/>
    <n v="6000000"/>
    <n v="10200000"/>
    <x v="0"/>
    <x v="160"/>
    <n v="33500000"/>
    <x v="2"/>
    <n v="850000"/>
    <x v="0"/>
  </r>
  <r>
    <x v="3835"/>
    <x v="5"/>
    <x v="0"/>
    <x v="0"/>
    <x v="89"/>
    <x v="0"/>
    <x v="138"/>
    <x v="5"/>
    <n v="736"/>
    <n v="3900000"/>
    <n v="4800000"/>
    <n v="10600000"/>
    <x v="84"/>
    <x v="0"/>
    <n v="5400000"/>
    <n v="9900000"/>
    <x v="0"/>
    <x v="167"/>
    <n v="22700000"/>
    <x v="4"/>
    <n v="4950000"/>
    <x v="0"/>
  </r>
  <r>
    <x v="3836"/>
    <x v="3"/>
    <x v="0"/>
    <x v="1"/>
    <x v="7"/>
    <x v="0"/>
    <x v="129"/>
    <x v="8"/>
    <n v="488"/>
    <n v="13600000"/>
    <n v="1000000"/>
    <n v="13200000"/>
    <x v="50"/>
    <x v="1"/>
    <n v="7300000"/>
    <n v="12800000"/>
    <x v="1"/>
    <x v="110"/>
    <n v="33500000"/>
    <x v="2"/>
    <n v="914286"/>
    <x v="0"/>
  </r>
  <r>
    <x v="3837"/>
    <x v="0"/>
    <x v="1"/>
    <x v="1"/>
    <x v="49"/>
    <x v="0"/>
    <x v="47"/>
    <x v="3"/>
    <n v="400"/>
    <n v="6800000"/>
    <n v="2800000"/>
    <n v="10100000"/>
    <x v="80"/>
    <x v="1"/>
    <n v="4400000"/>
    <n v="7600000"/>
    <x v="1"/>
    <x v="587"/>
    <n v="22300000"/>
    <x v="4"/>
    <n v="760000"/>
    <x v="0"/>
  </r>
  <r>
    <x v="3838"/>
    <x v="1"/>
    <x v="0"/>
    <x v="1"/>
    <x v="78"/>
    <x v="0"/>
    <x v="1"/>
    <x v="2"/>
    <n v="311"/>
    <n v="11200000"/>
    <n v="5000000"/>
    <n v="12700000"/>
    <x v="51"/>
    <x v="1"/>
    <n v="9800000"/>
    <n v="12200000"/>
    <x v="1"/>
    <x v="409"/>
    <n v="33400000"/>
    <x v="2"/>
    <n v="610000"/>
    <x v="0"/>
  </r>
  <r>
    <x v="3839"/>
    <x v="0"/>
    <x v="1"/>
    <x v="1"/>
    <x v="38"/>
    <x v="0"/>
    <x v="183"/>
    <x v="5"/>
    <n v="504"/>
    <n v="6400000"/>
    <n v="2700000"/>
    <n v="17100000"/>
    <x v="13"/>
    <x v="0"/>
    <n v="12400000"/>
    <n v="16800000"/>
    <x v="2"/>
    <x v="385"/>
    <n v="31300000"/>
    <x v="2"/>
    <n v="8400000"/>
    <x v="0"/>
  </r>
  <r>
    <x v="3840"/>
    <x v="4"/>
    <x v="1"/>
    <x v="1"/>
    <x v="38"/>
    <x v="0"/>
    <x v="64"/>
    <x v="2"/>
    <n v="312"/>
    <n v="9600000"/>
    <n v="6000000"/>
    <n v="16500000"/>
    <x v="50"/>
    <x v="1"/>
    <n v="13100000"/>
    <n v="18600000"/>
    <x v="1"/>
    <x v="48"/>
    <n v="37200000"/>
    <x v="2"/>
    <n v="930000"/>
    <x v="0"/>
  </r>
  <r>
    <x v="3841"/>
    <x v="3"/>
    <x v="0"/>
    <x v="1"/>
    <x v="26"/>
    <x v="3"/>
    <x v="68"/>
    <x v="8"/>
    <n v="587"/>
    <n v="1100000"/>
    <n v="1000000"/>
    <n v="6400000"/>
    <x v="101"/>
    <x v="0"/>
    <n v="5000000"/>
    <n v="6500000"/>
    <x v="2"/>
    <x v="444"/>
    <n v="10200000"/>
    <x v="1"/>
    <n v="464286"/>
    <x v="0"/>
  </r>
  <r>
    <x v="3842"/>
    <x v="5"/>
    <x v="1"/>
    <x v="0"/>
    <x v="75"/>
    <x v="0"/>
    <x v="132"/>
    <x v="2"/>
    <n v="317"/>
    <n v="3000000"/>
    <n v="8000000"/>
    <n v="19300000"/>
    <x v="111"/>
    <x v="1"/>
    <n v="5200000"/>
    <n v="10500000"/>
    <x v="1"/>
    <x v="376"/>
    <n v="35500000"/>
    <x v="2"/>
    <n v="525000"/>
    <x v="0"/>
  </r>
  <r>
    <x v="3843"/>
    <x v="4"/>
    <x v="1"/>
    <x v="0"/>
    <x v="25"/>
    <x v="0"/>
    <x v="219"/>
    <x v="5"/>
    <n v="463"/>
    <n v="12700000"/>
    <n v="1100000"/>
    <n v="20100000"/>
    <x v="118"/>
    <x v="0"/>
    <n v="22300000"/>
    <n v="29000000"/>
    <x v="1"/>
    <x v="312"/>
    <n v="42300000"/>
    <x v="0"/>
    <n v="14500000"/>
    <x v="0"/>
  </r>
  <r>
    <x v="3844"/>
    <x v="5"/>
    <x v="1"/>
    <x v="1"/>
    <x v="24"/>
    <x v="0"/>
    <x v="326"/>
    <x v="7"/>
    <n v="842"/>
    <n v="6300000"/>
    <n v="16900000"/>
    <n v="22900000"/>
    <x v="26"/>
    <x v="0"/>
    <n v="28200000"/>
    <n v="34000000"/>
    <x v="4"/>
    <x v="255"/>
    <n v="55100000"/>
    <x v="0"/>
    <n v="2125000"/>
    <x v="0"/>
  </r>
  <r>
    <x v="3845"/>
    <x v="4"/>
    <x v="0"/>
    <x v="1"/>
    <x v="89"/>
    <x v="0"/>
    <x v="190"/>
    <x v="2"/>
    <n v="616"/>
    <n v="5000000"/>
    <n v="3300000"/>
    <n v="9900000"/>
    <x v="30"/>
    <x v="0"/>
    <n v="8900000"/>
    <n v="11800000"/>
    <x v="3"/>
    <x v="446"/>
    <n v="21600000"/>
    <x v="4"/>
    <n v="590000"/>
    <x v="0"/>
  </r>
  <r>
    <x v="3846"/>
    <x v="5"/>
    <x v="1"/>
    <x v="0"/>
    <x v="92"/>
    <x v="0"/>
    <x v="20"/>
    <x v="1"/>
    <n v="800"/>
    <n v="800000"/>
    <n v="6100000"/>
    <n v="19500000"/>
    <x v="90"/>
    <x v="0"/>
    <n v="16400000"/>
    <n v="19400000"/>
    <x v="4"/>
    <x v="94"/>
    <n v="31800000"/>
    <x v="2"/>
    <n v="2425000"/>
    <x v="0"/>
  </r>
  <r>
    <x v="3847"/>
    <x v="1"/>
    <x v="0"/>
    <x v="1"/>
    <x v="50"/>
    <x v="1"/>
    <x v="233"/>
    <x v="0"/>
    <n v="813"/>
    <n v="200000"/>
    <n v="1300000"/>
    <n v="2200000"/>
    <x v="95"/>
    <x v="0"/>
    <n v="1600000"/>
    <n v="2100000"/>
    <x v="4"/>
    <x v="280"/>
    <n v="4400000"/>
    <x v="3"/>
    <n v="175000"/>
    <x v="2"/>
  </r>
  <r>
    <x v="3848"/>
    <x v="0"/>
    <x v="0"/>
    <x v="0"/>
    <x v="94"/>
    <x v="0"/>
    <x v="252"/>
    <x v="0"/>
    <n v="564"/>
    <n v="14000000"/>
    <n v="6200000"/>
    <n v="24700000"/>
    <x v="118"/>
    <x v="0"/>
    <n v="18100000"/>
    <n v="24800000"/>
    <x v="2"/>
    <x v="2"/>
    <n v="52500000"/>
    <x v="0"/>
    <n v="2066667"/>
    <x v="0"/>
  </r>
  <r>
    <x v="3849"/>
    <x v="0"/>
    <x v="1"/>
    <x v="0"/>
    <x v="12"/>
    <x v="0"/>
    <x v="246"/>
    <x v="0"/>
    <n v="837"/>
    <n v="2200000"/>
    <n v="7200000"/>
    <n v="11700000"/>
    <x v="45"/>
    <x v="0"/>
    <n v="9900000"/>
    <n v="14700000"/>
    <x v="4"/>
    <x v="315"/>
    <n v="26100000"/>
    <x v="4"/>
    <n v="1225000"/>
    <x v="0"/>
  </r>
  <r>
    <x v="3850"/>
    <x v="3"/>
    <x v="1"/>
    <x v="1"/>
    <x v="72"/>
    <x v="0"/>
    <x v="17"/>
    <x v="7"/>
    <n v="735"/>
    <n v="0"/>
    <n v="2200000"/>
    <n v="9500000"/>
    <x v="88"/>
    <x v="0"/>
    <n v="7700000"/>
    <n v="9400000"/>
    <x v="0"/>
    <x v="64"/>
    <n v="14200000"/>
    <x v="1"/>
    <n v="587500"/>
    <x v="0"/>
  </r>
  <r>
    <x v="3851"/>
    <x v="4"/>
    <x v="1"/>
    <x v="1"/>
    <x v="55"/>
    <x v="0"/>
    <x v="225"/>
    <x v="7"/>
    <n v="724"/>
    <n v="5200000"/>
    <n v="3800000"/>
    <n v="4600000"/>
    <x v="48"/>
    <x v="0"/>
    <n v="2400000"/>
    <n v="5200000"/>
    <x v="0"/>
    <x v="591"/>
    <n v="15600000"/>
    <x v="1"/>
    <n v="325000"/>
    <x v="0"/>
  </r>
  <r>
    <x v="3852"/>
    <x v="3"/>
    <x v="1"/>
    <x v="0"/>
    <x v="24"/>
    <x v="0"/>
    <x v="257"/>
    <x v="0"/>
    <n v="658"/>
    <n v="5700000"/>
    <n v="4600000"/>
    <n v="32100000"/>
    <x v="16"/>
    <x v="0"/>
    <n v="17800000"/>
    <n v="23900000"/>
    <x v="3"/>
    <x v="479"/>
    <n v="51400000"/>
    <x v="0"/>
    <n v="1991667"/>
    <x v="0"/>
  </r>
  <r>
    <x v="3853"/>
    <x v="3"/>
    <x v="0"/>
    <x v="0"/>
    <x v="46"/>
    <x v="0"/>
    <x v="258"/>
    <x v="7"/>
    <n v="858"/>
    <n v="24600000"/>
    <n v="11100000"/>
    <n v="26300000"/>
    <x v="18"/>
    <x v="0"/>
    <n v="23300000"/>
    <n v="31800000"/>
    <x v="4"/>
    <x v="660"/>
    <n v="70300000"/>
    <x v="0"/>
    <n v="1987500"/>
    <x v="0"/>
  </r>
  <r>
    <x v="3854"/>
    <x v="1"/>
    <x v="1"/>
    <x v="1"/>
    <x v="21"/>
    <x v="0"/>
    <x v="113"/>
    <x v="1"/>
    <n v="614"/>
    <n v="1700000"/>
    <n v="4600000"/>
    <n v="11000000"/>
    <x v="1"/>
    <x v="0"/>
    <n v="5200000"/>
    <n v="8500000"/>
    <x v="3"/>
    <x v="83"/>
    <n v="20400000"/>
    <x v="4"/>
    <n v="1062500"/>
    <x v="0"/>
  </r>
  <r>
    <x v="3855"/>
    <x v="0"/>
    <x v="0"/>
    <x v="1"/>
    <x v="42"/>
    <x v="0"/>
    <x v="308"/>
    <x v="7"/>
    <n v="714"/>
    <n v="11400000"/>
    <n v="14800000"/>
    <n v="17200000"/>
    <x v="108"/>
    <x v="0"/>
    <n v="19900000"/>
    <n v="25600000"/>
    <x v="0"/>
    <x v="489"/>
    <n v="51900000"/>
    <x v="0"/>
    <n v="1600000"/>
    <x v="0"/>
  </r>
  <r>
    <x v="3856"/>
    <x v="0"/>
    <x v="0"/>
    <x v="1"/>
    <x v="97"/>
    <x v="2"/>
    <x v="234"/>
    <x v="2"/>
    <n v="605"/>
    <n v="3600000"/>
    <n v="1500000"/>
    <n v="4600000"/>
    <x v="8"/>
    <x v="0"/>
    <n v="4000000"/>
    <n v="4600000"/>
    <x v="3"/>
    <x v="426"/>
    <n v="10900000"/>
    <x v="1"/>
    <n v="230000"/>
    <x v="0"/>
  </r>
  <r>
    <x v="3857"/>
    <x v="4"/>
    <x v="0"/>
    <x v="1"/>
    <x v="81"/>
    <x v="0"/>
    <x v="111"/>
    <x v="1"/>
    <n v="875"/>
    <n v="6900000"/>
    <n v="4000000"/>
    <n v="6000000"/>
    <x v="1"/>
    <x v="0"/>
    <n v="2200000"/>
    <n v="5500000"/>
    <x v="4"/>
    <x v="497"/>
    <n v="19700000"/>
    <x v="1"/>
    <n v="687500"/>
    <x v="0"/>
  </r>
  <r>
    <x v="3858"/>
    <x v="3"/>
    <x v="0"/>
    <x v="1"/>
    <x v="81"/>
    <x v="0"/>
    <x v="141"/>
    <x v="9"/>
    <n v="359"/>
    <n v="5000000"/>
    <n v="3300000"/>
    <n v="7600000"/>
    <x v="90"/>
    <x v="1"/>
    <n v="7900000"/>
    <n v="10900000"/>
    <x v="1"/>
    <x v="69"/>
    <n v="18700000"/>
    <x v="1"/>
    <n v="1816667"/>
    <x v="0"/>
  </r>
  <r>
    <x v="3859"/>
    <x v="3"/>
    <x v="0"/>
    <x v="1"/>
    <x v="19"/>
    <x v="0"/>
    <x v="210"/>
    <x v="9"/>
    <n v="441"/>
    <n v="14100000"/>
    <n v="9600000"/>
    <n v="15300000"/>
    <x v="32"/>
    <x v="1"/>
    <n v="18900000"/>
    <n v="24100000"/>
    <x v="1"/>
    <x v="451"/>
    <n v="45500000"/>
    <x v="0"/>
    <n v="4016667"/>
    <x v="0"/>
  </r>
  <r>
    <x v="3860"/>
    <x v="4"/>
    <x v="0"/>
    <x v="0"/>
    <x v="6"/>
    <x v="0"/>
    <x v="327"/>
    <x v="6"/>
    <n v="790"/>
    <n v="25000000"/>
    <n v="9100000"/>
    <n v="18400000"/>
    <x v="79"/>
    <x v="0"/>
    <n v="16800000"/>
    <n v="25200000"/>
    <x v="0"/>
    <x v="619"/>
    <n v="61200000"/>
    <x v="0"/>
    <n v="1400000"/>
    <x v="0"/>
  </r>
  <r>
    <x v="3861"/>
    <x v="5"/>
    <x v="1"/>
    <x v="1"/>
    <x v="92"/>
    <x v="0"/>
    <x v="319"/>
    <x v="4"/>
    <n v="821"/>
    <n v="11600000"/>
    <n v="8700000"/>
    <n v="19900000"/>
    <x v="54"/>
    <x v="0"/>
    <n v="8000000"/>
    <n v="13600000"/>
    <x v="4"/>
    <x v="322"/>
    <n v="45600000"/>
    <x v="0"/>
    <n v="3400000"/>
    <x v="0"/>
  </r>
  <r>
    <x v="3862"/>
    <x v="0"/>
    <x v="1"/>
    <x v="0"/>
    <x v="73"/>
    <x v="0"/>
    <x v="122"/>
    <x v="7"/>
    <n v="375"/>
    <n v="19600000"/>
    <n v="11200000"/>
    <n v="25500000"/>
    <x v="94"/>
    <x v="1"/>
    <n v="22100000"/>
    <n v="33300000"/>
    <x v="1"/>
    <x v="263"/>
    <n v="64900000"/>
    <x v="0"/>
    <n v="2081250"/>
    <x v="0"/>
  </r>
  <r>
    <x v="3863"/>
    <x v="2"/>
    <x v="0"/>
    <x v="0"/>
    <x v="14"/>
    <x v="0"/>
    <x v="124"/>
    <x v="3"/>
    <n v="545"/>
    <n v="5200000"/>
    <n v="7200000"/>
    <n v="12000000"/>
    <x v="111"/>
    <x v="1"/>
    <n v="4300000"/>
    <n v="9600000"/>
    <x v="2"/>
    <x v="142"/>
    <n v="29100000"/>
    <x v="4"/>
    <n v="960000"/>
    <x v="0"/>
  </r>
  <r>
    <x v="3864"/>
    <x v="3"/>
    <x v="1"/>
    <x v="1"/>
    <x v="9"/>
    <x v="2"/>
    <x v="318"/>
    <x v="4"/>
    <n v="891"/>
    <n v="1100000"/>
    <n v="200000"/>
    <n v="3400000"/>
    <x v="27"/>
    <x v="0"/>
    <n v="3000000"/>
    <n v="3900000"/>
    <x v="4"/>
    <x v="277"/>
    <n v="5800000"/>
    <x v="3"/>
    <n v="975000"/>
    <x v="0"/>
  </r>
  <r>
    <x v="3865"/>
    <x v="1"/>
    <x v="0"/>
    <x v="0"/>
    <x v="83"/>
    <x v="0"/>
    <x v="21"/>
    <x v="1"/>
    <n v="486"/>
    <n v="5100000"/>
    <n v="12700000"/>
    <n v="23900000"/>
    <x v="125"/>
    <x v="1"/>
    <n v="10300000"/>
    <n v="14000000"/>
    <x v="1"/>
    <x v="27"/>
    <n v="48100000"/>
    <x v="0"/>
    <n v="1750000"/>
    <x v="0"/>
  </r>
  <r>
    <x v="3866"/>
    <x v="1"/>
    <x v="0"/>
    <x v="0"/>
    <x v="39"/>
    <x v="0"/>
    <x v="138"/>
    <x v="4"/>
    <n v="696"/>
    <n v="12400000"/>
    <n v="2100000"/>
    <n v="17000000"/>
    <x v="64"/>
    <x v="0"/>
    <n v="7800000"/>
    <n v="9900000"/>
    <x v="3"/>
    <x v="606"/>
    <n v="35800000"/>
    <x v="2"/>
    <n v="2475000"/>
    <x v="0"/>
  </r>
  <r>
    <x v="3867"/>
    <x v="3"/>
    <x v="1"/>
    <x v="1"/>
    <x v="10"/>
    <x v="0"/>
    <x v="117"/>
    <x v="4"/>
    <n v="683"/>
    <n v="1700000"/>
    <n v="3900000"/>
    <n v="9400000"/>
    <x v="1"/>
    <x v="0"/>
    <n v="7800000"/>
    <n v="11100000"/>
    <x v="3"/>
    <x v="122"/>
    <n v="17900000"/>
    <x v="1"/>
    <n v="2775000"/>
    <x v="0"/>
  </r>
  <r>
    <x v="3868"/>
    <x v="3"/>
    <x v="1"/>
    <x v="0"/>
    <x v="0"/>
    <x v="0"/>
    <x v="147"/>
    <x v="1"/>
    <n v="594"/>
    <n v="25500000"/>
    <n v="4600000"/>
    <n v="26800000"/>
    <x v="139"/>
    <x v="0"/>
    <n v="13800000"/>
    <n v="27100000"/>
    <x v="2"/>
    <x v="305"/>
    <n v="66500000"/>
    <x v="0"/>
    <n v="3387500"/>
    <x v="0"/>
  </r>
  <r>
    <x v="3869"/>
    <x v="2"/>
    <x v="1"/>
    <x v="1"/>
    <x v="67"/>
    <x v="1"/>
    <x v="245"/>
    <x v="2"/>
    <n v="529"/>
    <n v="900000"/>
    <n v="300000"/>
    <n v="3200000"/>
    <x v="14"/>
    <x v="1"/>
    <n v="1800000"/>
    <n v="2500000"/>
    <x v="2"/>
    <x v="180"/>
    <n v="5300000"/>
    <x v="3"/>
    <n v="125000"/>
    <x v="1"/>
  </r>
  <r>
    <x v="3870"/>
    <x v="3"/>
    <x v="1"/>
    <x v="0"/>
    <x v="79"/>
    <x v="0"/>
    <x v="211"/>
    <x v="4"/>
    <n v="429"/>
    <n v="3600000"/>
    <n v="8500000"/>
    <n v="22200000"/>
    <x v="121"/>
    <x v="0"/>
    <n v="19400000"/>
    <n v="26300000"/>
    <x v="1"/>
    <x v="21"/>
    <n v="42400000"/>
    <x v="0"/>
    <n v="6575000"/>
    <x v="0"/>
  </r>
  <r>
    <x v="3871"/>
    <x v="1"/>
    <x v="1"/>
    <x v="1"/>
    <x v="43"/>
    <x v="0"/>
    <x v="86"/>
    <x v="4"/>
    <n v="400"/>
    <n v="11300000"/>
    <n v="4000000"/>
    <n v="23600000"/>
    <x v="96"/>
    <x v="1"/>
    <n v="15600000"/>
    <n v="25000000"/>
    <x v="1"/>
    <x v="382"/>
    <n v="47700000"/>
    <x v="0"/>
    <n v="6250000"/>
    <x v="0"/>
  </r>
  <r>
    <x v="3872"/>
    <x v="1"/>
    <x v="0"/>
    <x v="0"/>
    <x v="43"/>
    <x v="0"/>
    <x v="131"/>
    <x v="4"/>
    <n v="848"/>
    <n v="25400000"/>
    <n v="8200000"/>
    <n v="31600000"/>
    <x v="5"/>
    <x v="0"/>
    <n v="12400000"/>
    <n v="17500000"/>
    <x v="4"/>
    <x v="665"/>
    <n v="74000000"/>
    <x v="0"/>
    <n v="4375000"/>
    <x v="0"/>
  </r>
  <r>
    <x v="3873"/>
    <x v="5"/>
    <x v="1"/>
    <x v="0"/>
    <x v="83"/>
    <x v="0"/>
    <x v="228"/>
    <x v="9"/>
    <n v="489"/>
    <n v="1600000"/>
    <n v="4600000"/>
    <n v="17600000"/>
    <x v="124"/>
    <x v="1"/>
    <n v="12600000"/>
    <n v="21500000"/>
    <x v="1"/>
    <x v="182"/>
    <n v="30200000"/>
    <x v="2"/>
    <n v="3583333"/>
    <x v="0"/>
  </r>
  <r>
    <x v="3874"/>
    <x v="0"/>
    <x v="0"/>
    <x v="0"/>
    <x v="10"/>
    <x v="0"/>
    <x v="196"/>
    <x v="3"/>
    <n v="326"/>
    <n v="8600000"/>
    <n v="2200000"/>
    <n v="7400000"/>
    <x v="41"/>
    <x v="1"/>
    <n v="3200000"/>
    <n v="6600000"/>
    <x v="1"/>
    <x v="446"/>
    <n v="21100000"/>
    <x v="4"/>
    <n v="660000"/>
    <x v="0"/>
  </r>
  <r>
    <x v="3875"/>
    <x v="3"/>
    <x v="0"/>
    <x v="0"/>
    <x v="27"/>
    <x v="3"/>
    <x v="264"/>
    <x v="1"/>
    <n v="663"/>
    <n v="3900000"/>
    <n v="800000"/>
    <n v="6400000"/>
    <x v="81"/>
    <x v="0"/>
    <n v="4900000"/>
    <n v="6100000"/>
    <x v="3"/>
    <x v="483"/>
    <n v="12700000"/>
    <x v="1"/>
    <n v="762500"/>
    <x v="0"/>
  </r>
  <r>
    <x v="3876"/>
    <x v="5"/>
    <x v="1"/>
    <x v="0"/>
    <x v="27"/>
    <x v="3"/>
    <x v="37"/>
    <x v="6"/>
    <n v="729"/>
    <n v="2500000"/>
    <n v="2000000"/>
    <n v="6200000"/>
    <x v="27"/>
    <x v="0"/>
    <n v="4200000"/>
    <n v="5100000"/>
    <x v="0"/>
    <x v="141"/>
    <n v="12300000"/>
    <x v="1"/>
    <n v="283333"/>
    <x v="0"/>
  </r>
  <r>
    <x v="3877"/>
    <x v="0"/>
    <x v="0"/>
    <x v="1"/>
    <x v="21"/>
    <x v="0"/>
    <x v="15"/>
    <x v="4"/>
    <n v="398"/>
    <n v="3100000"/>
    <n v="3000000"/>
    <n v="7400000"/>
    <x v="55"/>
    <x v="0"/>
    <n v="8700000"/>
    <n v="10700000"/>
    <x v="1"/>
    <x v="246"/>
    <n v="16600000"/>
    <x v="1"/>
    <n v="2675000"/>
    <x v="0"/>
  </r>
  <r>
    <x v="3878"/>
    <x v="0"/>
    <x v="1"/>
    <x v="1"/>
    <x v="47"/>
    <x v="0"/>
    <x v="66"/>
    <x v="8"/>
    <n v="856"/>
    <n v="400000"/>
    <n v="10200000"/>
    <n v="14700000"/>
    <x v="32"/>
    <x v="0"/>
    <n v="11500000"/>
    <n v="16700000"/>
    <x v="4"/>
    <x v="538"/>
    <n v="30900000"/>
    <x v="2"/>
    <n v="1192857"/>
    <x v="0"/>
  </r>
  <r>
    <x v="3879"/>
    <x v="2"/>
    <x v="0"/>
    <x v="1"/>
    <x v="79"/>
    <x v="0"/>
    <x v="188"/>
    <x v="2"/>
    <n v="347"/>
    <n v="22800000"/>
    <n v="14400000"/>
    <n v="29800000"/>
    <x v="50"/>
    <x v="1"/>
    <n v="14400000"/>
    <n v="19900000"/>
    <x v="1"/>
    <x v="329"/>
    <n v="75100000"/>
    <x v="0"/>
    <n v="995000"/>
    <x v="0"/>
  </r>
  <r>
    <x v="3880"/>
    <x v="2"/>
    <x v="1"/>
    <x v="0"/>
    <x v="2"/>
    <x v="0"/>
    <x v="118"/>
    <x v="0"/>
    <n v="696"/>
    <n v="26200000"/>
    <n v="7700000"/>
    <n v="30100000"/>
    <x v="139"/>
    <x v="0"/>
    <n v="6000000"/>
    <n v="19300000"/>
    <x v="3"/>
    <x v="542"/>
    <n v="73100000"/>
    <x v="0"/>
    <n v="1608333"/>
    <x v="0"/>
  </r>
  <r>
    <x v="3881"/>
    <x v="1"/>
    <x v="0"/>
    <x v="1"/>
    <x v="34"/>
    <x v="0"/>
    <x v="202"/>
    <x v="1"/>
    <n v="353"/>
    <n v="400000"/>
    <n v="200000"/>
    <n v="17100000"/>
    <x v="32"/>
    <x v="1"/>
    <n v="11900000"/>
    <n v="17100000"/>
    <x v="1"/>
    <x v="59"/>
    <n v="23200000"/>
    <x v="4"/>
    <n v="2137500"/>
    <x v="0"/>
  </r>
  <r>
    <x v="3882"/>
    <x v="5"/>
    <x v="0"/>
    <x v="1"/>
    <x v="63"/>
    <x v="0"/>
    <x v="180"/>
    <x v="2"/>
    <n v="756"/>
    <n v="15700000"/>
    <n v="18500000"/>
    <n v="26800000"/>
    <x v="145"/>
    <x v="0"/>
    <n v="20200000"/>
    <n v="34300000"/>
    <x v="0"/>
    <x v="582"/>
    <n v="70700000"/>
    <x v="0"/>
    <n v="1715000"/>
    <x v="0"/>
  </r>
  <r>
    <x v="3883"/>
    <x v="4"/>
    <x v="0"/>
    <x v="0"/>
    <x v="93"/>
    <x v="0"/>
    <x v="235"/>
    <x v="7"/>
    <n v="490"/>
    <n v="6200000"/>
    <n v="3700000"/>
    <n v="5500000"/>
    <x v="64"/>
    <x v="1"/>
    <n v="3300000"/>
    <n v="5400000"/>
    <x v="1"/>
    <x v="101"/>
    <n v="17700000"/>
    <x v="1"/>
    <n v="337500"/>
    <x v="0"/>
  </r>
  <r>
    <x v="3884"/>
    <x v="5"/>
    <x v="1"/>
    <x v="1"/>
    <x v="47"/>
    <x v="0"/>
    <x v="274"/>
    <x v="3"/>
    <n v="531"/>
    <n v="6500000"/>
    <n v="9000000"/>
    <n v="19800000"/>
    <x v="79"/>
    <x v="1"/>
    <n v="9600000"/>
    <n v="18000000"/>
    <x v="2"/>
    <x v="330"/>
    <n v="40900000"/>
    <x v="0"/>
    <n v="1800000"/>
    <x v="0"/>
  </r>
  <r>
    <x v="3885"/>
    <x v="0"/>
    <x v="1"/>
    <x v="1"/>
    <x v="78"/>
    <x v="0"/>
    <x v="284"/>
    <x v="4"/>
    <n v="679"/>
    <n v="10300000"/>
    <n v="3100000"/>
    <n v="11700000"/>
    <x v="4"/>
    <x v="0"/>
    <n v="11600000"/>
    <n v="16600000"/>
    <x v="3"/>
    <x v="352"/>
    <n v="29600000"/>
    <x v="4"/>
    <n v="4150000"/>
    <x v="0"/>
  </r>
  <r>
    <x v="3886"/>
    <x v="5"/>
    <x v="0"/>
    <x v="1"/>
    <x v="15"/>
    <x v="1"/>
    <x v="189"/>
    <x v="1"/>
    <n v="877"/>
    <n v="100000"/>
    <n v="200000"/>
    <n v="1100000"/>
    <x v="8"/>
    <x v="0"/>
    <n v="1200000"/>
    <n v="1800000"/>
    <x v="4"/>
    <x v="120"/>
    <n v="1900000"/>
    <x v="3"/>
    <n v="225000"/>
    <x v="0"/>
  </r>
  <r>
    <x v="3887"/>
    <x v="1"/>
    <x v="0"/>
    <x v="0"/>
    <x v="33"/>
    <x v="0"/>
    <x v="161"/>
    <x v="2"/>
    <n v="817"/>
    <n v="6700000"/>
    <n v="2400000"/>
    <n v="11700000"/>
    <x v="16"/>
    <x v="0"/>
    <n v="4900000"/>
    <n v="11000000"/>
    <x v="4"/>
    <x v="360"/>
    <n v="25000000"/>
    <x v="4"/>
    <n v="550000"/>
    <x v="0"/>
  </r>
  <r>
    <x v="3888"/>
    <x v="5"/>
    <x v="1"/>
    <x v="0"/>
    <x v="2"/>
    <x v="0"/>
    <x v="143"/>
    <x v="6"/>
    <n v="792"/>
    <n v="800000"/>
    <n v="12600000"/>
    <n v="32100000"/>
    <x v="112"/>
    <x v="0"/>
    <n v="10900000"/>
    <n v="23300000"/>
    <x v="0"/>
    <x v="344"/>
    <n v="54600000"/>
    <x v="0"/>
    <n v="1294444"/>
    <x v="0"/>
  </r>
  <r>
    <x v="3889"/>
    <x v="4"/>
    <x v="0"/>
    <x v="1"/>
    <x v="86"/>
    <x v="0"/>
    <x v="129"/>
    <x v="6"/>
    <n v="664"/>
    <n v="6300000"/>
    <n v="3400000"/>
    <n v="7600000"/>
    <x v="64"/>
    <x v="0"/>
    <n v="10700000"/>
    <n v="12800000"/>
    <x v="3"/>
    <x v="83"/>
    <n v="20500000"/>
    <x v="4"/>
    <n v="711111"/>
    <x v="0"/>
  </r>
  <r>
    <x v="3890"/>
    <x v="4"/>
    <x v="0"/>
    <x v="1"/>
    <x v="62"/>
    <x v="0"/>
    <x v="337"/>
    <x v="7"/>
    <n v="882"/>
    <n v="11800000"/>
    <n v="3500000"/>
    <n v="12900000"/>
    <x v="44"/>
    <x v="0"/>
    <n v="17200000"/>
    <n v="21300000"/>
    <x v="4"/>
    <x v="258"/>
    <n v="34400000"/>
    <x v="2"/>
    <n v="1331250"/>
    <x v="0"/>
  </r>
  <r>
    <x v="3891"/>
    <x v="2"/>
    <x v="1"/>
    <x v="1"/>
    <x v="72"/>
    <x v="0"/>
    <x v="36"/>
    <x v="3"/>
    <n v="768"/>
    <n v="4500000"/>
    <n v="400000"/>
    <n v="8000000"/>
    <x v="20"/>
    <x v="0"/>
    <n v="5100000"/>
    <n v="7700000"/>
    <x v="0"/>
    <x v="53"/>
    <n v="15400000"/>
    <x v="1"/>
    <n v="770000"/>
    <x v="0"/>
  </r>
  <r>
    <x v="3892"/>
    <x v="1"/>
    <x v="0"/>
    <x v="0"/>
    <x v="2"/>
    <x v="0"/>
    <x v="147"/>
    <x v="0"/>
    <n v="787"/>
    <n v="24300000"/>
    <n v="2900000"/>
    <n v="34800000"/>
    <x v="89"/>
    <x v="0"/>
    <n v="17600000"/>
    <n v="27100000"/>
    <x v="0"/>
    <x v="660"/>
    <n v="71100000"/>
    <x v="0"/>
    <n v="2258333"/>
    <x v="0"/>
  </r>
  <r>
    <x v="3893"/>
    <x v="2"/>
    <x v="0"/>
    <x v="1"/>
    <x v="15"/>
    <x v="1"/>
    <x v="88"/>
    <x v="0"/>
    <n v="538"/>
    <n v="0"/>
    <n v="700000"/>
    <n v="1500000"/>
    <x v="19"/>
    <x v="1"/>
    <n v="600000"/>
    <n v="900000"/>
    <x v="2"/>
    <x v="65"/>
    <n v="2700000"/>
    <x v="3"/>
    <n v="75000"/>
    <x v="3"/>
  </r>
  <r>
    <x v="3894"/>
    <x v="4"/>
    <x v="1"/>
    <x v="0"/>
    <x v="84"/>
    <x v="0"/>
    <x v="274"/>
    <x v="1"/>
    <n v="347"/>
    <n v="16400000"/>
    <n v="9300000"/>
    <n v="18300000"/>
    <x v="43"/>
    <x v="1"/>
    <n v="9300000"/>
    <n v="18000000"/>
    <x v="1"/>
    <x v="621"/>
    <n v="50900000"/>
    <x v="0"/>
    <n v="2250000"/>
    <x v="0"/>
  </r>
  <r>
    <x v="3895"/>
    <x v="1"/>
    <x v="0"/>
    <x v="1"/>
    <x v="69"/>
    <x v="3"/>
    <x v="225"/>
    <x v="7"/>
    <n v="317"/>
    <n v="4900000"/>
    <n v="1500000"/>
    <n v="4000000"/>
    <x v="65"/>
    <x v="1"/>
    <n v="3900000"/>
    <n v="5200000"/>
    <x v="1"/>
    <x v="335"/>
    <n v="12200000"/>
    <x v="1"/>
    <n v="325000"/>
    <x v="0"/>
  </r>
  <r>
    <x v="3896"/>
    <x v="1"/>
    <x v="0"/>
    <x v="1"/>
    <x v="74"/>
    <x v="0"/>
    <x v="221"/>
    <x v="5"/>
    <n v="713"/>
    <n v="6200000"/>
    <n v="4900000"/>
    <n v="12200000"/>
    <x v="47"/>
    <x v="0"/>
    <n v="9800000"/>
    <n v="14500000"/>
    <x v="0"/>
    <x v="292"/>
    <n v="27300000"/>
    <x v="4"/>
    <n v="7250000"/>
    <x v="0"/>
  </r>
  <r>
    <x v="3897"/>
    <x v="5"/>
    <x v="1"/>
    <x v="0"/>
    <x v="45"/>
    <x v="0"/>
    <x v="58"/>
    <x v="3"/>
    <n v="683"/>
    <n v="1000000"/>
    <n v="700000"/>
    <n v="11700000"/>
    <x v="51"/>
    <x v="0"/>
    <n v="9900000"/>
    <n v="12300000"/>
    <x v="3"/>
    <x v="267"/>
    <n v="17300000"/>
    <x v="1"/>
    <n v="1230000"/>
    <x v="0"/>
  </r>
  <r>
    <x v="3898"/>
    <x v="0"/>
    <x v="1"/>
    <x v="1"/>
    <x v="28"/>
    <x v="0"/>
    <x v="26"/>
    <x v="6"/>
    <n v="765"/>
    <n v="24000000"/>
    <n v="10500000"/>
    <n v="17700000"/>
    <x v="37"/>
    <x v="0"/>
    <n v="19900000"/>
    <n v="28100000"/>
    <x v="0"/>
    <x v="168"/>
    <n v="60200000"/>
    <x v="0"/>
    <n v="1561111"/>
    <x v="0"/>
  </r>
  <r>
    <x v="3899"/>
    <x v="3"/>
    <x v="0"/>
    <x v="0"/>
    <x v="67"/>
    <x v="1"/>
    <x v="100"/>
    <x v="3"/>
    <n v="803"/>
    <n v="1600000"/>
    <n v="1700000"/>
    <n v="2300000"/>
    <x v="33"/>
    <x v="0"/>
    <n v="2400000"/>
    <n v="3200000"/>
    <x v="4"/>
    <x v="40"/>
    <n v="6500000"/>
    <x v="3"/>
    <n v="320000"/>
    <x v="0"/>
  </r>
  <r>
    <x v="3900"/>
    <x v="1"/>
    <x v="0"/>
    <x v="1"/>
    <x v="3"/>
    <x v="0"/>
    <x v="2"/>
    <x v="9"/>
    <n v="405"/>
    <n v="3900000"/>
    <n v="800000"/>
    <n v="23900000"/>
    <x v="108"/>
    <x v="1"/>
    <n v="24000000"/>
    <n v="29700000"/>
    <x v="1"/>
    <x v="348"/>
    <n v="36800000"/>
    <x v="2"/>
    <n v="4950000"/>
    <x v="0"/>
  </r>
  <r>
    <x v="3901"/>
    <x v="3"/>
    <x v="0"/>
    <x v="0"/>
    <x v="93"/>
    <x v="0"/>
    <x v="186"/>
    <x v="4"/>
    <n v="529"/>
    <n v="6200000"/>
    <n v="3900000"/>
    <n v="9200000"/>
    <x v="55"/>
    <x v="1"/>
    <n v="2900000"/>
    <n v="4900000"/>
    <x v="2"/>
    <x v="167"/>
    <n v="21600000"/>
    <x v="4"/>
    <n v="1225000"/>
    <x v="0"/>
  </r>
  <r>
    <x v="3902"/>
    <x v="3"/>
    <x v="0"/>
    <x v="1"/>
    <x v="84"/>
    <x v="0"/>
    <x v="20"/>
    <x v="9"/>
    <n v="801"/>
    <n v="10100000"/>
    <n v="9400000"/>
    <n v="17000000"/>
    <x v="50"/>
    <x v="0"/>
    <n v="13900000"/>
    <n v="19400000"/>
    <x v="4"/>
    <x v="374"/>
    <n v="43400000"/>
    <x v="0"/>
    <n v="3233333"/>
    <x v="0"/>
  </r>
  <r>
    <x v="3903"/>
    <x v="2"/>
    <x v="1"/>
    <x v="0"/>
    <x v="43"/>
    <x v="0"/>
    <x v="3"/>
    <x v="0"/>
    <n v="707"/>
    <n v="15000000"/>
    <n v="100000"/>
    <n v="32800000"/>
    <x v="0"/>
    <x v="0"/>
    <n v="22700000"/>
    <n v="30700000"/>
    <x v="0"/>
    <x v="190"/>
    <n v="56700000"/>
    <x v="0"/>
    <n v="2558333"/>
    <x v="0"/>
  </r>
  <r>
    <x v="3904"/>
    <x v="5"/>
    <x v="0"/>
    <x v="0"/>
    <x v="49"/>
    <x v="0"/>
    <x v="231"/>
    <x v="1"/>
    <n v="349"/>
    <n v="5900000"/>
    <n v="1400000"/>
    <n v="9400000"/>
    <x v="90"/>
    <x v="1"/>
    <n v="4200000"/>
    <n v="7200000"/>
    <x v="1"/>
    <x v="379"/>
    <n v="19300000"/>
    <x v="1"/>
    <n v="900000"/>
    <x v="0"/>
  </r>
  <r>
    <x v="3905"/>
    <x v="5"/>
    <x v="0"/>
    <x v="0"/>
    <x v="91"/>
    <x v="0"/>
    <x v="223"/>
    <x v="2"/>
    <n v="885"/>
    <n v="6200000"/>
    <n v="3500000"/>
    <n v="10900000"/>
    <x v="20"/>
    <x v="0"/>
    <n v="6100000"/>
    <n v="8700000"/>
    <x v="4"/>
    <x v="358"/>
    <n v="24300000"/>
    <x v="4"/>
    <n v="435000"/>
    <x v="0"/>
  </r>
  <r>
    <x v="3906"/>
    <x v="0"/>
    <x v="0"/>
    <x v="1"/>
    <x v="62"/>
    <x v="0"/>
    <x v="325"/>
    <x v="4"/>
    <n v="489"/>
    <n v="2900000"/>
    <n v="7500000"/>
    <n v="21300000"/>
    <x v="1"/>
    <x v="0"/>
    <n v="20500000"/>
    <n v="23800000"/>
    <x v="1"/>
    <x v="380"/>
    <n v="37900000"/>
    <x v="2"/>
    <n v="5950000"/>
    <x v="0"/>
  </r>
  <r>
    <x v="3907"/>
    <x v="2"/>
    <x v="0"/>
    <x v="1"/>
    <x v="56"/>
    <x v="2"/>
    <x v="105"/>
    <x v="9"/>
    <n v="341"/>
    <n v="2900000"/>
    <n v="1700000"/>
    <n v="3600000"/>
    <x v="56"/>
    <x v="1"/>
    <n v="1500000"/>
    <n v="2600000"/>
    <x v="1"/>
    <x v="432"/>
    <n v="9200000"/>
    <x v="3"/>
    <n v="433333"/>
    <x v="0"/>
  </r>
  <r>
    <x v="3908"/>
    <x v="5"/>
    <x v="1"/>
    <x v="0"/>
    <x v="95"/>
    <x v="0"/>
    <x v="176"/>
    <x v="0"/>
    <n v="637"/>
    <n v="10800000"/>
    <n v="4300000"/>
    <n v="20000000"/>
    <x v="59"/>
    <x v="0"/>
    <n v="11400000"/>
    <n v="20000000"/>
    <x v="3"/>
    <x v="398"/>
    <n v="41100000"/>
    <x v="0"/>
    <n v="1666667"/>
    <x v="0"/>
  </r>
  <r>
    <x v="3909"/>
    <x v="5"/>
    <x v="1"/>
    <x v="1"/>
    <x v="2"/>
    <x v="0"/>
    <x v="344"/>
    <x v="4"/>
    <n v="304"/>
    <n v="14100000"/>
    <n v="16700000"/>
    <n v="30200000"/>
    <x v="77"/>
    <x v="0"/>
    <n v="21800000"/>
    <n v="31400000"/>
    <x v="1"/>
    <x v="582"/>
    <n v="70100000"/>
    <x v="0"/>
    <n v="7850000"/>
    <x v="0"/>
  </r>
  <r>
    <x v="3910"/>
    <x v="5"/>
    <x v="0"/>
    <x v="0"/>
    <x v="26"/>
    <x v="3"/>
    <x v="112"/>
    <x v="7"/>
    <n v="537"/>
    <n v="4300000"/>
    <n v="2900000"/>
    <n v="3500000"/>
    <x v="56"/>
    <x v="1"/>
    <n v="5600000"/>
    <n v="6700000"/>
    <x v="2"/>
    <x v="141"/>
    <n v="12400000"/>
    <x v="1"/>
    <n v="418750"/>
    <x v="0"/>
  </r>
  <r>
    <x v="3911"/>
    <x v="3"/>
    <x v="1"/>
    <x v="1"/>
    <x v="26"/>
    <x v="3"/>
    <x v="234"/>
    <x v="0"/>
    <n v="503"/>
    <n v="900000"/>
    <n v="2200000"/>
    <n v="4800000"/>
    <x v="81"/>
    <x v="1"/>
    <n v="3400000"/>
    <n v="4600000"/>
    <x v="2"/>
    <x v="9"/>
    <n v="9600000"/>
    <x v="3"/>
    <n v="383333"/>
    <x v="0"/>
  </r>
  <r>
    <x v="3912"/>
    <x v="5"/>
    <x v="0"/>
    <x v="0"/>
    <x v="64"/>
    <x v="0"/>
    <x v="135"/>
    <x v="0"/>
    <n v="720"/>
    <n v="4600000"/>
    <n v="500000"/>
    <n v="27300000"/>
    <x v="79"/>
    <x v="0"/>
    <n v="5900000"/>
    <n v="14300000"/>
    <x v="0"/>
    <x v="399"/>
    <n v="39500000"/>
    <x v="2"/>
    <n v="1191667"/>
    <x v="0"/>
  </r>
  <r>
    <x v="3913"/>
    <x v="3"/>
    <x v="0"/>
    <x v="0"/>
    <x v="59"/>
    <x v="0"/>
    <x v="343"/>
    <x v="3"/>
    <n v="509"/>
    <n v="20700000"/>
    <n v="7400000"/>
    <n v="22400000"/>
    <x v="57"/>
    <x v="1"/>
    <n v="30500000"/>
    <n v="36800000"/>
    <x v="2"/>
    <x v="611"/>
    <n v="59900000"/>
    <x v="0"/>
    <n v="3680000"/>
    <x v="0"/>
  </r>
  <r>
    <x v="3914"/>
    <x v="3"/>
    <x v="1"/>
    <x v="0"/>
    <x v="62"/>
    <x v="0"/>
    <x v="149"/>
    <x v="9"/>
    <n v="360"/>
    <n v="900000"/>
    <n v="7200000"/>
    <n v="22400000"/>
    <x v="57"/>
    <x v="1"/>
    <n v="10100000"/>
    <n v="16400000"/>
    <x v="1"/>
    <x v="60"/>
    <n v="36700000"/>
    <x v="2"/>
    <n v="2733333"/>
    <x v="0"/>
  </r>
  <r>
    <x v="3915"/>
    <x v="5"/>
    <x v="0"/>
    <x v="0"/>
    <x v="46"/>
    <x v="0"/>
    <x v="258"/>
    <x v="7"/>
    <n v="818"/>
    <n v="23400000"/>
    <n v="7400000"/>
    <n v="32200000"/>
    <x v="18"/>
    <x v="0"/>
    <n v="23300000"/>
    <n v="31800000"/>
    <x v="4"/>
    <x v="504"/>
    <n v="71300000"/>
    <x v="0"/>
    <n v="1987500"/>
    <x v="0"/>
  </r>
  <r>
    <x v="3916"/>
    <x v="5"/>
    <x v="0"/>
    <x v="1"/>
    <x v="76"/>
    <x v="0"/>
    <x v="74"/>
    <x v="1"/>
    <n v="716"/>
    <n v="5400000"/>
    <n v="9200000"/>
    <n v="23800000"/>
    <x v="3"/>
    <x v="0"/>
    <n v="13300000"/>
    <n v="21200000"/>
    <x v="0"/>
    <x v="525"/>
    <n v="47300000"/>
    <x v="0"/>
    <n v="2650000"/>
    <x v="0"/>
  </r>
  <r>
    <x v="3917"/>
    <x v="5"/>
    <x v="0"/>
    <x v="1"/>
    <x v="19"/>
    <x v="0"/>
    <x v="69"/>
    <x v="0"/>
    <n v="360"/>
    <n v="3500000"/>
    <n v="2100000"/>
    <n v="15000000"/>
    <x v="68"/>
    <x v="1"/>
    <n v="7500000"/>
    <n v="14800000"/>
    <x v="1"/>
    <x v="358"/>
    <n v="27100000"/>
    <x v="4"/>
    <n v="1233333"/>
    <x v="0"/>
  </r>
  <r>
    <x v="3918"/>
    <x v="2"/>
    <x v="0"/>
    <x v="1"/>
    <x v="79"/>
    <x v="0"/>
    <x v="242"/>
    <x v="3"/>
    <n v="895"/>
    <n v="5100000"/>
    <n v="9800000"/>
    <n v="17100000"/>
    <x v="106"/>
    <x v="0"/>
    <n v="16800000"/>
    <n v="26700000"/>
    <x v="4"/>
    <x v="386"/>
    <n v="40100000"/>
    <x v="0"/>
    <n v="2670000"/>
    <x v="0"/>
  </r>
  <r>
    <x v="3919"/>
    <x v="0"/>
    <x v="1"/>
    <x v="0"/>
    <x v="20"/>
    <x v="0"/>
    <x v="5"/>
    <x v="1"/>
    <n v="328"/>
    <n v="10500000"/>
    <n v="8100000"/>
    <n v="18300000"/>
    <x v="41"/>
    <x v="1"/>
    <n v="10100000"/>
    <n v="13500000"/>
    <x v="1"/>
    <x v="420"/>
    <n v="41800000"/>
    <x v="0"/>
    <n v="1687500"/>
    <x v="0"/>
  </r>
  <r>
    <x v="3920"/>
    <x v="4"/>
    <x v="0"/>
    <x v="0"/>
    <x v="2"/>
    <x v="0"/>
    <x v="321"/>
    <x v="5"/>
    <n v="812"/>
    <n v="23300000"/>
    <n v="11900000"/>
    <n v="33100000"/>
    <x v="109"/>
    <x v="0"/>
    <n v="16200000"/>
    <n v="26600000"/>
    <x v="4"/>
    <x v="671"/>
    <n v="77400000"/>
    <x v="0"/>
    <n v="13300000"/>
    <x v="0"/>
  </r>
  <r>
    <x v="3921"/>
    <x v="2"/>
    <x v="0"/>
    <x v="1"/>
    <x v="24"/>
    <x v="0"/>
    <x v="369"/>
    <x v="7"/>
    <n v="456"/>
    <n v="23800000"/>
    <n v="7000000"/>
    <n v="26000000"/>
    <x v="29"/>
    <x v="1"/>
    <n v="26000000"/>
    <n v="33100000"/>
    <x v="1"/>
    <x v="576"/>
    <n v="65800000"/>
    <x v="0"/>
    <n v="2068750"/>
    <x v="0"/>
  </r>
  <r>
    <x v="3922"/>
    <x v="4"/>
    <x v="0"/>
    <x v="1"/>
    <x v="77"/>
    <x v="2"/>
    <x v="318"/>
    <x v="7"/>
    <n v="566"/>
    <n v="700000"/>
    <n v="200000"/>
    <n v="3400000"/>
    <x v="9"/>
    <x v="0"/>
    <n v="2300000"/>
    <n v="3900000"/>
    <x v="2"/>
    <x v="317"/>
    <n v="5600000"/>
    <x v="3"/>
    <n v="243750"/>
    <x v="0"/>
  </r>
  <r>
    <x v="3923"/>
    <x v="5"/>
    <x v="1"/>
    <x v="0"/>
    <x v="11"/>
    <x v="0"/>
    <x v="86"/>
    <x v="2"/>
    <n v="598"/>
    <n v="5300000"/>
    <n v="12900000"/>
    <n v="13600000"/>
    <x v="67"/>
    <x v="0"/>
    <n v="18000000"/>
    <n v="25000000"/>
    <x v="2"/>
    <x v="113"/>
    <n v="38500000"/>
    <x v="2"/>
    <n v="1250000"/>
    <x v="0"/>
  </r>
  <r>
    <x v="3924"/>
    <x v="3"/>
    <x v="1"/>
    <x v="0"/>
    <x v="86"/>
    <x v="0"/>
    <x v="192"/>
    <x v="9"/>
    <n v="656"/>
    <n v="7000000"/>
    <n v="3200000"/>
    <n v="12700000"/>
    <x v="52"/>
    <x v="0"/>
    <n v="5100000"/>
    <n v="9300000"/>
    <x v="3"/>
    <x v="383"/>
    <n v="26100000"/>
    <x v="4"/>
    <n v="1550000"/>
    <x v="0"/>
  </r>
  <r>
    <x v="3925"/>
    <x v="1"/>
    <x v="1"/>
    <x v="0"/>
    <x v="82"/>
    <x v="0"/>
    <x v="200"/>
    <x v="5"/>
    <n v="895"/>
    <n v="2000000"/>
    <n v="4100000"/>
    <n v="21500000"/>
    <x v="21"/>
    <x v="0"/>
    <n v="21500000"/>
    <n v="28700000"/>
    <x v="4"/>
    <x v="32"/>
    <n v="35100000"/>
    <x v="2"/>
    <n v="14350000"/>
    <x v="0"/>
  </r>
  <r>
    <x v="3926"/>
    <x v="2"/>
    <x v="0"/>
    <x v="0"/>
    <x v="20"/>
    <x v="0"/>
    <x v="129"/>
    <x v="8"/>
    <n v="653"/>
    <n v="7300000"/>
    <n v="1000000"/>
    <n v="13000000"/>
    <x v="21"/>
    <x v="0"/>
    <n v="5600000"/>
    <n v="12800000"/>
    <x v="3"/>
    <x v="553"/>
    <n v="26200000"/>
    <x v="4"/>
    <n v="914286"/>
    <x v="0"/>
  </r>
  <r>
    <x v="3927"/>
    <x v="5"/>
    <x v="1"/>
    <x v="1"/>
    <x v="50"/>
    <x v="1"/>
    <x v="189"/>
    <x v="7"/>
    <n v="641"/>
    <n v="2100000"/>
    <n v="400000"/>
    <n v="1600000"/>
    <x v="27"/>
    <x v="0"/>
    <n v="900000"/>
    <n v="1800000"/>
    <x v="3"/>
    <x v="213"/>
    <n v="4800000"/>
    <x v="3"/>
    <n v="112500"/>
    <x v="1"/>
  </r>
  <r>
    <x v="3928"/>
    <x v="0"/>
    <x v="0"/>
    <x v="0"/>
    <x v="83"/>
    <x v="0"/>
    <x v="303"/>
    <x v="1"/>
    <n v="544"/>
    <n v="12100000"/>
    <n v="6300000"/>
    <n v="15200000"/>
    <x v="17"/>
    <x v="1"/>
    <n v="11100000"/>
    <n v="16500000"/>
    <x v="2"/>
    <x v="242"/>
    <n v="40000000"/>
    <x v="0"/>
    <n v="2062500"/>
    <x v="0"/>
  </r>
  <r>
    <x v="3929"/>
    <x v="1"/>
    <x v="1"/>
    <x v="1"/>
    <x v="45"/>
    <x v="0"/>
    <x v="199"/>
    <x v="2"/>
    <n v="811"/>
    <n v="5700000"/>
    <n v="3600000"/>
    <n v="10500000"/>
    <x v="111"/>
    <x v="0"/>
    <n v="8800000"/>
    <n v="14100000"/>
    <x v="4"/>
    <x v="146"/>
    <n v="23700000"/>
    <x v="4"/>
    <n v="705000"/>
    <x v="0"/>
  </r>
  <r>
    <x v="3930"/>
    <x v="4"/>
    <x v="0"/>
    <x v="0"/>
    <x v="63"/>
    <x v="0"/>
    <x v="214"/>
    <x v="3"/>
    <n v="460"/>
    <n v="11400000"/>
    <n v="3900000"/>
    <n v="31400000"/>
    <x v="24"/>
    <x v="1"/>
    <n v="17600000"/>
    <n v="26900000"/>
    <x v="1"/>
    <x v="243"/>
    <n v="56400000"/>
    <x v="0"/>
    <n v="2690000"/>
    <x v="0"/>
  </r>
  <r>
    <x v="3931"/>
    <x v="3"/>
    <x v="0"/>
    <x v="1"/>
    <x v="29"/>
    <x v="0"/>
    <x v="216"/>
    <x v="0"/>
    <n v="795"/>
    <n v="10600000"/>
    <n v="2700000"/>
    <n v="11100000"/>
    <x v="45"/>
    <x v="0"/>
    <n v="7700000"/>
    <n v="12500000"/>
    <x v="0"/>
    <x v="142"/>
    <n v="28000000"/>
    <x v="4"/>
    <n v="1041667"/>
    <x v="0"/>
  </r>
  <r>
    <x v="3932"/>
    <x v="0"/>
    <x v="0"/>
    <x v="1"/>
    <x v="89"/>
    <x v="0"/>
    <x v="18"/>
    <x v="4"/>
    <n v="745"/>
    <n v="4900000"/>
    <n v="4000000"/>
    <n v="10000000"/>
    <x v="115"/>
    <x v="0"/>
    <n v="6400000"/>
    <n v="10300000"/>
    <x v="0"/>
    <x v="158"/>
    <n v="22300000"/>
    <x v="4"/>
    <n v="2575000"/>
    <x v="0"/>
  </r>
  <r>
    <x v="3933"/>
    <x v="1"/>
    <x v="1"/>
    <x v="0"/>
    <x v="4"/>
    <x v="0"/>
    <x v="277"/>
    <x v="7"/>
    <n v="606"/>
    <n v="6200000"/>
    <n v="800000"/>
    <n v="37300000"/>
    <x v="43"/>
    <x v="0"/>
    <n v="11400000"/>
    <n v="20100000"/>
    <x v="3"/>
    <x v="147"/>
    <n v="54100000"/>
    <x v="0"/>
    <n v="1256250"/>
    <x v="0"/>
  </r>
  <r>
    <x v="3934"/>
    <x v="5"/>
    <x v="1"/>
    <x v="0"/>
    <x v="38"/>
    <x v="0"/>
    <x v="260"/>
    <x v="9"/>
    <n v="451"/>
    <n v="6100000"/>
    <n v="7600000"/>
    <n v="11400000"/>
    <x v="54"/>
    <x v="1"/>
    <n v="8600000"/>
    <n v="14200000"/>
    <x v="1"/>
    <x v="352"/>
    <n v="30200000"/>
    <x v="2"/>
    <n v="2366667"/>
    <x v="0"/>
  </r>
  <r>
    <x v="3935"/>
    <x v="4"/>
    <x v="0"/>
    <x v="1"/>
    <x v="88"/>
    <x v="0"/>
    <x v="190"/>
    <x v="1"/>
    <n v="479"/>
    <n v="11000000"/>
    <n v="1200000"/>
    <n v="15700000"/>
    <x v="115"/>
    <x v="1"/>
    <n v="7900000"/>
    <n v="11800000"/>
    <x v="1"/>
    <x v="46"/>
    <n v="33800000"/>
    <x v="2"/>
    <n v="1475000"/>
    <x v="0"/>
  </r>
  <r>
    <x v="3936"/>
    <x v="3"/>
    <x v="0"/>
    <x v="0"/>
    <x v="97"/>
    <x v="2"/>
    <x v="174"/>
    <x v="8"/>
    <n v="495"/>
    <n v="1800000"/>
    <n v="1800000"/>
    <n v="4100000"/>
    <x v="65"/>
    <x v="1"/>
    <n v="1100000"/>
    <n v="2400000"/>
    <x v="1"/>
    <x v="257"/>
    <n v="8900000"/>
    <x v="3"/>
    <n v="171429"/>
    <x v="2"/>
  </r>
  <r>
    <x v="3937"/>
    <x v="0"/>
    <x v="1"/>
    <x v="0"/>
    <x v="63"/>
    <x v="0"/>
    <x v="351"/>
    <x v="8"/>
    <n v="769"/>
    <n v="23700000"/>
    <n v="13600000"/>
    <n v="26400000"/>
    <x v="75"/>
    <x v="0"/>
    <n v="22700000"/>
    <n v="30200000"/>
    <x v="0"/>
    <x v="672"/>
    <n v="73400000"/>
    <x v="0"/>
    <n v="2157143"/>
    <x v="0"/>
  </r>
  <r>
    <x v="3938"/>
    <x v="3"/>
    <x v="1"/>
    <x v="1"/>
    <x v="14"/>
    <x v="0"/>
    <x v="190"/>
    <x v="4"/>
    <n v="639"/>
    <n v="3600000"/>
    <n v="700000"/>
    <n v="9400000"/>
    <x v="50"/>
    <x v="0"/>
    <n v="6300000"/>
    <n v="11800000"/>
    <x v="3"/>
    <x v="1"/>
    <n v="18400000"/>
    <x v="1"/>
    <n v="2950000"/>
    <x v="0"/>
  </r>
  <r>
    <x v="3939"/>
    <x v="3"/>
    <x v="0"/>
    <x v="0"/>
    <x v="33"/>
    <x v="0"/>
    <x v="216"/>
    <x v="6"/>
    <n v="723"/>
    <n v="1200000"/>
    <n v="300000"/>
    <n v="12900000"/>
    <x v="16"/>
    <x v="0"/>
    <n v="6400000"/>
    <n v="12500000"/>
    <x v="0"/>
    <x v="155"/>
    <n v="18600000"/>
    <x v="1"/>
    <n v="694444"/>
    <x v="0"/>
  </r>
  <r>
    <x v="3940"/>
    <x v="4"/>
    <x v="0"/>
    <x v="0"/>
    <x v="40"/>
    <x v="0"/>
    <x v="329"/>
    <x v="7"/>
    <n v="623"/>
    <n v="11700000"/>
    <n v="10500000"/>
    <n v="21100000"/>
    <x v="134"/>
    <x v="0"/>
    <n v="15400000"/>
    <n v="26100000"/>
    <x v="3"/>
    <x v="462"/>
    <n v="52600000"/>
    <x v="0"/>
    <n v="1631250"/>
    <x v="0"/>
  </r>
  <r>
    <x v="3941"/>
    <x v="2"/>
    <x v="1"/>
    <x v="1"/>
    <x v="48"/>
    <x v="0"/>
    <x v="107"/>
    <x v="9"/>
    <n v="487"/>
    <n v="9700000"/>
    <n v="3400000"/>
    <n v="18500000"/>
    <x v="52"/>
    <x v="1"/>
    <n v="16600000"/>
    <n v="20800000"/>
    <x v="1"/>
    <x v="297"/>
    <n v="36900000"/>
    <x v="2"/>
    <n v="3466667"/>
    <x v="0"/>
  </r>
  <r>
    <x v="3942"/>
    <x v="1"/>
    <x v="0"/>
    <x v="0"/>
    <x v="94"/>
    <x v="0"/>
    <x v="151"/>
    <x v="5"/>
    <n v="743"/>
    <n v="20700000"/>
    <n v="8700000"/>
    <n v="27600000"/>
    <x v="77"/>
    <x v="0"/>
    <n v="20500000"/>
    <n v="30100000"/>
    <x v="0"/>
    <x v="507"/>
    <n v="64600000"/>
    <x v="0"/>
    <n v="15050000"/>
    <x v="0"/>
  </r>
  <r>
    <x v="3943"/>
    <x v="0"/>
    <x v="0"/>
    <x v="0"/>
    <x v="62"/>
    <x v="0"/>
    <x v="205"/>
    <x v="0"/>
    <n v="754"/>
    <n v="2300000"/>
    <n v="4200000"/>
    <n v="15300000"/>
    <x v="3"/>
    <x v="0"/>
    <n v="9000000"/>
    <n v="16900000"/>
    <x v="0"/>
    <x v="505"/>
    <n v="28000000"/>
    <x v="4"/>
    <n v="1408333"/>
    <x v="0"/>
  </r>
  <r>
    <x v="3944"/>
    <x v="1"/>
    <x v="0"/>
    <x v="0"/>
    <x v="76"/>
    <x v="0"/>
    <x v="311"/>
    <x v="3"/>
    <n v="552"/>
    <n v="2300000"/>
    <n v="9900000"/>
    <n v="20700000"/>
    <x v="49"/>
    <x v="0"/>
    <n v="9700000"/>
    <n v="21600000"/>
    <x v="2"/>
    <x v="486"/>
    <n v="41800000"/>
    <x v="0"/>
    <n v="2160000"/>
    <x v="0"/>
  </r>
  <r>
    <x v="3945"/>
    <x v="4"/>
    <x v="1"/>
    <x v="1"/>
    <x v="87"/>
    <x v="0"/>
    <x v="306"/>
    <x v="3"/>
    <n v="560"/>
    <n v="23100000"/>
    <n v="14400000"/>
    <n v="28500000"/>
    <x v="34"/>
    <x v="0"/>
    <n v="16400000"/>
    <n v="27300000"/>
    <x v="2"/>
    <x v="56"/>
    <n v="73900000"/>
    <x v="0"/>
    <n v="2730000"/>
    <x v="0"/>
  </r>
  <r>
    <x v="3946"/>
    <x v="5"/>
    <x v="0"/>
    <x v="1"/>
    <x v="51"/>
    <x v="0"/>
    <x v="87"/>
    <x v="8"/>
    <n v="632"/>
    <n v="6900000"/>
    <n v="1500000"/>
    <n v="10900000"/>
    <x v="52"/>
    <x v="0"/>
    <n v="6600000"/>
    <n v="10800000"/>
    <x v="3"/>
    <x v="167"/>
    <n v="22800000"/>
    <x v="4"/>
    <n v="771429"/>
    <x v="0"/>
  </r>
  <r>
    <x v="3947"/>
    <x v="0"/>
    <x v="0"/>
    <x v="0"/>
    <x v="48"/>
    <x v="0"/>
    <x v="66"/>
    <x v="6"/>
    <n v="339"/>
    <n v="4600000"/>
    <n v="3300000"/>
    <n v="12000000"/>
    <x v="44"/>
    <x v="1"/>
    <n v="12600000"/>
    <n v="16700000"/>
    <x v="1"/>
    <x v="463"/>
    <n v="25200000"/>
    <x v="4"/>
    <n v="927778"/>
    <x v="0"/>
  </r>
  <r>
    <x v="3948"/>
    <x v="0"/>
    <x v="1"/>
    <x v="0"/>
    <x v="32"/>
    <x v="2"/>
    <x v="140"/>
    <x v="4"/>
    <n v="881"/>
    <n v="3700000"/>
    <n v="400000"/>
    <n v="5000000"/>
    <x v="56"/>
    <x v="0"/>
    <n v="2000000"/>
    <n v="3100000"/>
    <x v="4"/>
    <x v="278"/>
    <n v="10500000"/>
    <x v="1"/>
    <n v="775000"/>
    <x v="0"/>
  </r>
  <r>
    <x v="3949"/>
    <x v="5"/>
    <x v="1"/>
    <x v="1"/>
    <x v="2"/>
    <x v="0"/>
    <x v="91"/>
    <x v="2"/>
    <n v="535"/>
    <n v="2800000"/>
    <n v="17600000"/>
    <n v="26400000"/>
    <x v="84"/>
    <x v="1"/>
    <n v="19100000"/>
    <n v="23600000"/>
    <x v="2"/>
    <x v="456"/>
    <n v="55900000"/>
    <x v="0"/>
    <n v="1180000"/>
    <x v="0"/>
  </r>
  <r>
    <x v="3950"/>
    <x v="4"/>
    <x v="1"/>
    <x v="0"/>
    <x v="60"/>
    <x v="0"/>
    <x v="209"/>
    <x v="4"/>
    <n v="563"/>
    <n v="4100000"/>
    <n v="3700000"/>
    <n v="12700000"/>
    <x v="30"/>
    <x v="0"/>
    <n v="14300000"/>
    <n v="17200000"/>
    <x v="2"/>
    <x v="293"/>
    <n v="24900000"/>
    <x v="4"/>
    <n v="4300000"/>
    <x v="0"/>
  </r>
  <r>
    <x v="3951"/>
    <x v="3"/>
    <x v="1"/>
    <x v="0"/>
    <x v="81"/>
    <x v="0"/>
    <x v="76"/>
    <x v="8"/>
    <n v="615"/>
    <n v="7400000"/>
    <n v="3300000"/>
    <n v="6700000"/>
    <x v="113"/>
    <x v="0"/>
    <n v="5500000"/>
    <n v="8200000"/>
    <x v="3"/>
    <x v="134"/>
    <n v="20200000"/>
    <x v="4"/>
    <n v="585714"/>
    <x v="0"/>
  </r>
  <r>
    <x v="3952"/>
    <x v="2"/>
    <x v="1"/>
    <x v="0"/>
    <x v="77"/>
    <x v="2"/>
    <x v="154"/>
    <x v="1"/>
    <n v="795"/>
    <n v="1400000"/>
    <n v="800000"/>
    <n v="4600000"/>
    <x v="9"/>
    <x v="0"/>
    <n v="1700000"/>
    <n v="3300000"/>
    <x v="0"/>
    <x v="119"/>
    <n v="8100000"/>
    <x v="3"/>
    <n v="412500"/>
    <x v="0"/>
  </r>
  <r>
    <x v="3953"/>
    <x v="4"/>
    <x v="0"/>
    <x v="0"/>
    <x v="25"/>
    <x v="0"/>
    <x v="200"/>
    <x v="8"/>
    <n v="878"/>
    <n v="23400000"/>
    <n v="8300000"/>
    <n v="23900000"/>
    <x v="59"/>
    <x v="0"/>
    <n v="20100000"/>
    <n v="28700000"/>
    <x v="4"/>
    <x v="545"/>
    <n v="64000000"/>
    <x v="0"/>
    <n v="2050000"/>
    <x v="0"/>
  </r>
  <r>
    <x v="3954"/>
    <x v="3"/>
    <x v="0"/>
    <x v="1"/>
    <x v="48"/>
    <x v="0"/>
    <x v="21"/>
    <x v="9"/>
    <n v="633"/>
    <n v="11800000"/>
    <n v="4500000"/>
    <n v="12800000"/>
    <x v="16"/>
    <x v="0"/>
    <n v="7900000"/>
    <n v="14000000"/>
    <x v="3"/>
    <x v="20"/>
    <n v="34400000"/>
    <x v="2"/>
    <n v="2333333"/>
    <x v="0"/>
  </r>
  <r>
    <x v="3955"/>
    <x v="0"/>
    <x v="0"/>
    <x v="0"/>
    <x v="95"/>
    <x v="0"/>
    <x v="110"/>
    <x v="4"/>
    <n v="533"/>
    <n v="3000000"/>
    <n v="9600000"/>
    <n v="14600000"/>
    <x v="44"/>
    <x v="1"/>
    <n v="9800000"/>
    <n v="13900000"/>
    <x v="2"/>
    <x v="208"/>
    <n v="33200000"/>
    <x v="2"/>
    <n v="3475000"/>
    <x v="0"/>
  </r>
  <r>
    <x v="3956"/>
    <x v="0"/>
    <x v="1"/>
    <x v="1"/>
    <x v="90"/>
    <x v="0"/>
    <x v="94"/>
    <x v="0"/>
    <n v="795"/>
    <n v="6100000"/>
    <n v="1900000"/>
    <n v="7200000"/>
    <x v="51"/>
    <x v="0"/>
    <n v="4400000"/>
    <n v="6800000"/>
    <x v="0"/>
    <x v="372"/>
    <n v="17300000"/>
    <x v="1"/>
    <n v="566667"/>
    <x v="0"/>
  </r>
  <r>
    <x v="3957"/>
    <x v="1"/>
    <x v="1"/>
    <x v="0"/>
    <x v="39"/>
    <x v="0"/>
    <x v="161"/>
    <x v="4"/>
    <n v="374"/>
    <n v="7100000"/>
    <n v="7300000"/>
    <n v="9300000"/>
    <x v="47"/>
    <x v="1"/>
    <n v="6300000"/>
    <n v="11000000"/>
    <x v="1"/>
    <x v="216"/>
    <n v="28000000"/>
    <x v="4"/>
    <n v="2750000"/>
    <x v="0"/>
  </r>
  <r>
    <x v="3958"/>
    <x v="4"/>
    <x v="1"/>
    <x v="1"/>
    <x v="36"/>
    <x v="0"/>
    <x v="281"/>
    <x v="0"/>
    <n v="848"/>
    <n v="6300000"/>
    <n v="2900000"/>
    <n v="28500000"/>
    <x v="44"/>
    <x v="0"/>
    <n v="18800000"/>
    <n v="22900000"/>
    <x v="4"/>
    <x v="194"/>
    <n v="45000000"/>
    <x v="0"/>
    <n v="1908333"/>
    <x v="0"/>
  </r>
  <r>
    <x v="3959"/>
    <x v="0"/>
    <x v="0"/>
    <x v="0"/>
    <x v="75"/>
    <x v="0"/>
    <x v="169"/>
    <x v="0"/>
    <n v="890"/>
    <n v="10500000"/>
    <n v="9600000"/>
    <n v="15800000"/>
    <x v="115"/>
    <x v="0"/>
    <n v="12300000"/>
    <n v="16200000"/>
    <x v="4"/>
    <x v="131"/>
    <n v="41100000"/>
    <x v="0"/>
    <n v="1350000"/>
    <x v="0"/>
  </r>
  <r>
    <x v="3960"/>
    <x v="2"/>
    <x v="0"/>
    <x v="0"/>
    <x v="14"/>
    <x v="0"/>
    <x v="24"/>
    <x v="8"/>
    <n v="444"/>
    <n v="8200000"/>
    <n v="300000"/>
    <n v="15700000"/>
    <x v="78"/>
    <x v="1"/>
    <n v="6000000"/>
    <n v="9800000"/>
    <x v="1"/>
    <x v="88"/>
    <n v="28900000"/>
    <x v="4"/>
    <n v="700000"/>
    <x v="0"/>
  </r>
  <r>
    <x v="3961"/>
    <x v="4"/>
    <x v="0"/>
    <x v="0"/>
    <x v="31"/>
    <x v="0"/>
    <x v="285"/>
    <x v="4"/>
    <n v="803"/>
    <n v="15500000"/>
    <n v="11300000"/>
    <n v="21100000"/>
    <x v="73"/>
    <x v="0"/>
    <n v="18700000"/>
    <n v="28500000"/>
    <x v="4"/>
    <x v="190"/>
    <n v="55700000"/>
    <x v="0"/>
    <n v="7125000"/>
    <x v="0"/>
  </r>
  <r>
    <x v="3962"/>
    <x v="2"/>
    <x v="0"/>
    <x v="1"/>
    <x v="15"/>
    <x v="1"/>
    <x v="282"/>
    <x v="6"/>
    <n v="618"/>
    <n v="-100000"/>
    <n v="600000"/>
    <n v="1000000"/>
    <x v="66"/>
    <x v="0"/>
    <n v="1500000"/>
    <n v="1900000"/>
    <x v="3"/>
    <x v="284"/>
    <n v="2000000"/>
    <x v="3"/>
    <n v="105556"/>
    <x v="1"/>
  </r>
  <r>
    <x v="3963"/>
    <x v="5"/>
    <x v="1"/>
    <x v="1"/>
    <x v="95"/>
    <x v="0"/>
    <x v="299"/>
    <x v="8"/>
    <n v="845"/>
    <n v="5000000"/>
    <n v="7800000"/>
    <n v="23700000"/>
    <x v="43"/>
    <x v="0"/>
    <n v="11600000"/>
    <n v="20300000"/>
    <x v="4"/>
    <x v="374"/>
    <n v="42500000"/>
    <x v="0"/>
    <n v="1450000"/>
    <x v="0"/>
  </r>
  <r>
    <x v="3964"/>
    <x v="4"/>
    <x v="0"/>
    <x v="0"/>
    <x v="5"/>
    <x v="0"/>
    <x v="87"/>
    <x v="0"/>
    <n v="833"/>
    <n v="3000000"/>
    <n v="4000000"/>
    <n v="16400000"/>
    <x v="29"/>
    <x v="0"/>
    <n v="3700000"/>
    <n v="10800000"/>
    <x v="4"/>
    <x v="36"/>
    <n v="28200000"/>
    <x v="4"/>
    <n v="900000"/>
    <x v="0"/>
  </r>
  <r>
    <x v="3965"/>
    <x v="2"/>
    <x v="0"/>
    <x v="1"/>
    <x v="76"/>
    <x v="0"/>
    <x v="118"/>
    <x v="0"/>
    <n v="767"/>
    <n v="12000000"/>
    <n v="2200000"/>
    <n v="24700000"/>
    <x v="103"/>
    <x v="0"/>
    <n v="11600000"/>
    <n v="19300000"/>
    <x v="0"/>
    <x v="382"/>
    <n v="47800000"/>
    <x v="0"/>
    <n v="1608333"/>
    <x v="0"/>
  </r>
  <r>
    <x v="3966"/>
    <x v="5"/>
    <x v="0"/>
    <x v="1"/>
    <x v="69"/>
    <x v="3"/>
    <x v="187"/>
    <x v="7"/>
    <n v="747"/>
    <n v="700000"/>
    <n v="200000"/>
    <n v="4600000"/>
    <x v="27"/>
    <x v="0"/>
    <n v="3100000"/>
    <n v="4000000"/>
    <x v="0"/>
    <x v="260"/>
    <n v="7300000"/>
    <x v="3"/>
    <n v="250000"/>
    <x v="0"/>
  </r>
  <r>
    <x v="3967"/>
    <x v="0"/>
    <x v="0"/>
    <x v="0"/>
    <x v="53"/>
    <x v="0"/>
    <x v="204"/>
    <x v="4"/>
    <n v="588"/>
    <n v="5300000"/>
    <n v="3400000"/>
    <n v="11900000"/>
    <x v="41"/>
    <x v="0"/>
    <n v="3600000"/>
    <n v="7000000"/>
    <x v="2"/>
    <x v="358"/>
    <n v="23600000"/>
    <x v="4"/>
    <n v="1750000"/>
    <x v="0"/>
  </r>
  <r>
    <x v="3968"/>
    <x v="4"/>
    <x v="1"/>
    <x v="0"/>
    <x v="85"/>
    <x v="0"/>
    <x v="50"/>
    <x v="2"/>
    <n v="582"/>
    <n v="9800000"/>
    <n v="6600000"/>
    <n v="29100000"/>
    <x v="36"/>
    <x v="0"/>
    <n v="18000000"/>
    <n v="24500000"/>
    <x v="2"/>
    <x v="344"/>
    <n v="53200000"/>
    <x v="0"/>
    <n v="1225000"/>
    <x v="0"/>
  </r>
  <r>
    <x v="3969"/>
    <x v="5"/>
    <x v="1"/>
    <x v="0"/>
    <x v="46"/>
    <x v="0"/>
    <x v="185"/>
    <x v="8"/>
    <n v="348"/>
    <n v="5600000"/>
    <n v="12500000"/>
    <n v="29100000"/>
    <x v="47"/>
    <x v="1"/>
    <n v="15700000"/>
    <n v="20400000"/>
    <x v="1"/>
    <x v="502"/>
    <n v="55500000"/>
    <x v="0"/>
    <n v="1457143"/>
    <x v="0"/>
  </r>
  <r>
    <x v="3970"/>
    <x v="4"/>
    <x v="1"/>
    <x v="0"/>
    <x v="33"/>
    <x v="0"/>
    <x v="17"/>
    <x v="4"/>
    <n v="726"/>
    <n v="10000000"/>
    <n v="8100000"/>
    <n v="16100000"/>
    <x v="50"/>
    <x v="0"/>
    <n v="3900000"/>
    <n v="9400000"/>
    <x v="0"/>
    <x v="341"/>
    <n v="38400000"/>
    <x v="2"/>
    <n v="2350000"/>
    <x v="0"/>
  </r>
  <r>
    <x v="3971"/>
    <x v="4"/>
    <x v="0"/>
    <x v="1"/>
    <x v="28"/>
    <x v="0"/>
    <x v="73"/>
    <x v="9"/>
    <n v="482"/>
    <n v="19800000"/>
    <n v="11500000"/>
    <n v="22200000"/>
    <x v="108"/>
    <x v="1"/>
    <n v="25500000"/>
    <n v="31200000"/>
    <x v="1"/>
    <x v="428"/>
    <n v="61500000"/>
    <x v="0"/>
    <n v="5200000"/>
    <x v="0"/>
  </r>
  <r>
    <x v="3972"/>
    <x v="0"/>
    <x v="0"/>
    <x v="1"/>
    <x v="59"/>
    <x v="0"/>
    <x v="289"/>
    <x v="7"/>
    <n v="565"/>
    <n v="1200000"/>
    <n v="3900000"/>
    <n v="28200000"/>
    <x v="31"/>
    <x v="0"/>
    <n v="21000000"/>
    <n v="30000000"/>
    <x v="2"/>
    <x v="500"/>
    <n v="42700000"/>
    <x v="0"/>
    <n v="1875000"/>
    <x v="0"/>
  </r>
  <r>
    <x v="3973"/>
    <x v="5"/>
    <x v="0"/>
    <x v="0"/>
    <x v="8"/>
    <x v="1"/>
    <x v="174"/>
    <x v="7"/>
    <n v="872"/>
    <n v="2400000"/>
    <n v="1200000"/>
    <n v="1900000"/>
    <x v="27"/>
    <x v="0"/>
    <n v="1500000"/>
    <n v="2400000"/>
    <x v="4"/>
    <x v="260"/>
    <n v="6300000"/>
    <x v="3"/>
    <n v="150000"/>
    <x v="2"/>
  </r>
  <r>
    <x v="3974"/>
    <x v="1"/>
    <x v="0"/>
    <x v="1"/>
    <x v="15"/>
    <x v="1"/>
    <x v="123"/>
    <x v="4"/>
    <n v="825"/>
    <n v="600000"/>
    <n v="0"/>
    <n v="1800000"/>
    <x v="70"/>
    <x v="0"/>
    <n v="1100000"/>
    <n v="1300000"/>
    <x v="4"/>
    <x v="528"/>
    <n v="2900000"/>
    <x v="3"/>
    <n v="325000"/>
    <x v="0"/>
  </r>
  <r>
    <x v="3975"/>
    <x v="0"/>
    <x v="0"/>
    <x v="1"/>
    <x v="96"/>
    <x v="0"/>
    <x v="127"/>
    <x v="1"/>
    <n v="694"/>
    <n v="16200000"/>
    <n v="10900000"/>
    <n v="22900000"/>
    <x v="21"/>
    <x v="0"/>
    <n v="15100000"/>
    <n v="22300000"/>
    <x v="3"/>
    <x v="4"/>
    <n v="56100000"/>
    <x v="0"/>
    <n v="2787500"/>
    <x v="0"/>
  </r>
  <r>
    <x v="3976"/>
    <x v="2"/>
    <x v="0"/>
    <x v="1"/>
    <x v="42"/>
    <x v="0"/>
    <x v="317"/>
    <x v="2"/>
    <n v="448"/>
    <n v="23000000"/>
    <n v="1400000"/>
    <n v="22900000"/>
    <x v="3"/>
    <x v="1"/>
    <n v="22900000"/>
    <n v="30800000"/>
    <x v="1"/>
    <x v="226"/>
    <n v="55800000"/>
    <x v="0"/>
    <n v="1540000"/>
    <x v="0"/>
  </r>
  <r>
    <x v="3977"/>
    <x v="3"/>
    <x v="0"/>
    <x v="1"/>
    <x v="94"/>
    <x v="0"/>
    <x v="274"/>
    <x v="0"/>
    <n v="452"/>
    <n v="7900000"/>
    <n v="4300000"/>
    <n v="23800000"/>
    <x v="47"/>
    <x v="1"/>
    <n v="13300000"/>
    <n v="18000000"/>
    <x v="1"/>
    <x v="396"/>
    <n v="43600000"/>
    <x v="0"/>
    <n v="1500000"/>
    <x v="0"/>
  </r>
  <r>
    <x v="3978"/>
    <x v="2"/>
    <x v="1"/>
    <x v="0"/>
    <x v="6"/>
    <x v="0"/>
    <x v="137"/>
    <x v="0"/>
    <n v="897"/>
    <n v="16400000"/>
    <n v="3500000"/>
    <n v="31600000"/>
    <x v="100"/>
    <x v="0"/>
    <n v="5400000"/>
    <n v="17900000"/>
    <x v="4"/>
    <x v="522"/>
    <n v="60200000"/>
    <x v="0"/>
    <n v="1491667"/>
    <x v="0"/>
  </r>
  <r>
    <x v="3979"/>
    <x v="4"/>
    <x v="1"/>
    <x v="0"/>
    <x v="59"/>
    <x v="0"/>
    <x v="193"/>
    <x v="3"/>
    <n v="803"/>
    <n v="24800000"/>
    <n v="1000000"/>
    <n v="34400000"/>
    <x v="45"/>
    <x v="0"/>
    <n v="15400000"/>
    <n v="20200000"/>
    <x v="4"/>
    <x v="602"/>
    <n v="69600000"/>
    <x v="0"/>
    <n v="2020000"/>
    <x v="0"/>
  </r>
  <r>
    <x v="3980"/>
    <x v="5"/>
    <x v="1"/>
    <x v="1"/>
    <x v="61"/>
    <x v="4"/>
    <x v="88"/>
    <x v="1"/>
    <n v="828"/>
    <n v="600000"/>
    <n v="500000"/>
    <n v="1500000"/>
    <x v="19"/>
    <x v="0"/>
    <n v="600000"/>
    <n v="900000"/>
    <x v="4"/>
    <x v="22"/>
    <n v="3000000"/>
    <x v="3"/>
    <n v="112500"/>
    <x v="1"/>
  </r>
  <r>
    <x v="3981"/>
    <x v="1"/>
    <x v="0"/>
    <x v="0"/>
    <x v="16"/>
    <x v="0"/>
    <x v="57"/>
    <x v="9"/>
    <n v="832"/>
    <n v="7700000"/>
    <n v="1200000"/>
    <n v="10000000"/>
    <x v="22"/>
    <x v="0"/>
    <n v="5000000"/>
    <n v="7500000"/>
    <x v="4"/>
    <x v="158"/>
    <n v="21600000"/>
    <x v="4"/>
    <n v="1250000"/>
    <x v="0"/>
  </r>
  <r>
    <x v="3982"/>
    <x v="5"/>
    <x v="1"/>
    <x v="1"/>
    <x v="93"/>
    <x v="0"/>
    <x v="111"/>
    <x v="9"/>
    <n v="861"/>
    <n v="1600000"/>
    <n v="1200000"/>
    <n v="4700000"/>
    <x v="88"/>
    <x v="0"/>
    <n v="3800000"/>
    <n v="5500000"/>
    <x v="4"/>
    <x v="477"/>
    <n v="9800000"/>
    <x v="3"/>
    <n v="916667"/>
    <x v="0"/>
  </r>
  <r>
    <x v="3983"/>
    <x v="1"/>
    <x v="0"/>
    <x v="0"/>
    <x v="82"/>
    <x v="0"/>
    <x v="128"/>
    <x v="5"/>
    <n v="535"/>
    <n v="17500000"/>
    <n v="5700000"/>
    <n v="23600000"/>
    <x v="84"/>
    <x v="1"/>
    <n v="11400000"/>
    <n v="15900000"/>
    <x v="2"/>
    <x v="456"/>
    <n v="54300000"/>
    <x v="0"/>
    <n v="7950000"/>
    <x v="0"/>
  </r>
  <r>
    <x v="3984"/>
    <x v="4"/>
    <x v="1"/>
    <x v="1"/>
    <x v="64"/>
    <x v="0"/>
    <x v="20"/>
    <x v="7"/>
    <n v="363"/>
    <n v="17900000"/>
    <n v="2600000"/>
    <n v="22600000"/>
    <x v="93"/>
    <x v="1"/>
    <n v="15400000"/>
    <n v="19400000"/>
    <x v="1"/>
    <x v="177"/>
    <n v="50200000"/>
    <x v="0"/>
    <n v="1212500"/>
    <x v="0"/>
  </r>
  <r>
    <x v="3985"/>
    <x v="5"/>
    <x v="1"/>
    <x v="1"/>
    <x v="43"/>
    <x v="0"/>
    <x v="248"/>
    <x v="1"/>
    <n v="631"/>
    <n v="11000000"/>
    <n v="13200000"/>
    <n v="25000000"/>
    <x v="103"/>
    <x v="0"/>
    <n v="20900000"/>
    <n v="28600000"/>
    <x v="3"/>
    <x v="207"/>
    <n v="58000000"/>
    <x v="0"/>
    <n v="3575000"/>
    <x v="0"/>
  </r>
  <r>
    <x v="3986"/>
    <x v="0"/>
    <x v="1"/>
    <x v="0"/>
    <x v="25"/>
    <x v="0"/>
    <x v="82"/>
    <x v="9"/>
    <n v="513"/>
    <n v="500000"/>
    <n v="16400000"/>
    <n v="18800000"/>
    <x v="3"/>
    <x v="1"/>
    <n v="12800000"/>
    <n v="20700000"/>
    <x v="2"/>
    <x v="164"/>
    <n v="44100000"/>
    <x v="0"/>
    <n v="3450000"/>
    <x v="0"/>
  </r>
  <r>
    <x v="3987"/>
    <x v="1"/>
    <x v="0"/>
    <x v="1"/>
    <x v="14"/>
    <x v="0"/>
    <x v="169"/>
    <x v="7"/>
    <n v="317"/>
    <n v="12700000"/>
    <n v="400000"/>
    <n v="9400000"/>
    <x v="22"/>
    <x v="1"/>
    <n v="13700000"/>
    <n v="16200000"/>
    <x v="1"/>
    <x v="23"/>
    <n v="27200000"/>
    <x v="4"/>
    <n v="1012500"/>
    <x v="0"/>
  </r>
  <r>
    <x v="3988"/>
    <x v="5"/>
    <x v="0"/>
    <x v="0"/>
    <x v="84"/>
    <x v="0"/>
    <x v="102"/>
    <x v="5"/>
    <n v="809"/>
    <n v="6100000"/>
    <n v="10600000"/>
    <n v="22900000"/>
    <x v="24"/>
    <x v="0"/>
    <n v="10200000"/>
    <n v="19500000"/>
    <x v="4"/>
    <x v="595"/>
    <n v="46500000"/>
    <x v="0"/>
    <n v="9750000"/>
    <x v="0"/>
  </r>
  <r>
    <x v="3989"/>
    <x v="2"/>
    <x v="1"/>
    <x v="0"/>
    <x v="22"/>
    <x v="0"/>
    <x v="76"/>
    <x v="3"/>
    <n v="531"/>
    <n v="6800000"/>
    <n v="1900000"/>
    <n v="5700000"/>
    <x v="55"/>
    <x v="1"/>
    <n v="6200000"/>
    <n v="8200000"/>
    <x v="2"/>
    <x v="155"/>
    <n v="16800000"/>
    <x v="1"/>
    <n v="820000"/>
    <x v="0"/>
  </r>
  <r>
    <x v="3990"/>
    <x v="5"/>
    <x v="1"/>
    <x v="1"/>
    <x v="27"/>
    <x v="3"/>
    <x v="279"/>
    <x v="8"/>
    <n v="544"/>
    <n v="2200000"/>
    <n v="200000"/>
    <n v="6200000"/>
    <x v="81"/>
    <x v="1"/>
    <n v="3600000"/>
    <n v="4800000"/>
    <x v="2"/>
    <x v="614"/>
    <n v="10200000"/>
    <x v="1"/>
    <n v="342857"/>
    <x v="0"/>
  </r>
  <r>
    <x v="3991"/>
    <x v="1"/>
    <x v="0"/>
    <x v="0"/>
    <x v="51"/>
    <x v="0"/>
    <x v="157"/>
    <x v="8"/>
    <n v="366"/>
    <n v="6400000"/>
    <n v="3000000"/>
    <n v="13700000"/>
    <x v="35"/>
    <x v="1"/>
    <n v="2900000"/>
    <n v="7800000"/>
    <x v="1"/>
    <x v="52"/>
    <n v="26600000"/>
    <x v="4"/>
    <n v="557143"/>
    <x v="0"/>
  </r>
  <r>
    <x v="3992"/>
    <x v="1"/>
    <x v="1"/>
    <x v="0"/>
    <x v="91"/>
    <x v="0"/>
    <x v="268"/>
    <x v="8"/>
    <n v="797"/>
    <n v="1300000"/>
    <n v="1100000"/>
    <n v="12300000"/>
    <x v="125"/>
    <x v="0"/>
    <n v="9000000"/>
    <n v="12700000"/>
    <x v="0"/>
    <x v="198"/>
    <n v="18400000"/>
    <x v="1"/>
    <n v="907143"/>
    <x v="0"/>
  </r>
  <r>
    <x v="3993"/>
    <x v="5"/>
    <x v="1"/>
    <x v="0"/>
    <x v="86"/>
    <x v="0"/>
    <x v="30"/>
    <x v="7"/>
    <n v="597"/>
    <n v="6800000"/>
    <n v="1900000"/>
    <n v="7700000"/>
    <x v="91"/>
    <x v="0"/>
    <n v="9800000"/>
    <n v="12000000"/>
    <x v="2"/>
    <x v="506"/>
    <n v="19600000"/>
    <x v="1"/>
    <n v="750000"/>
    <x v="0"/>
  </r>
  <r>
    <x v="3994"/>
    <x v="0"/>
    <x v="1"/>
    <x v="1"/>
    <x v="23"/>
    <x v="0"/>
    <x v="168"/>
    <x v="0"/>
    <n v="632"/>
    <n v="12500000"/>
    <n v="4600000"/>
    <n v="20400000"/>
    <x v="35"/>
    <x v="0"/>
    <n v="17600000"/>
    <n v="22500000"/>
    <x v="3"/>
    <x v="406"/>
    <n v="44500000"/>
    <x v="0"/>
    <n v="1875000"/>
    <x v="0"/>
  </r>
  <r>
    <x v="3995"/>
    <x v="3"/>
    <x v="1"/>
    <x v="0"/>
    <x v="40"/>
    <x v="0"/>
    <x v="78"/>
    <x v="0"/>
    <n v="741"/>
    <n v="7600000"/>
    <n v="12900000"/>
    <n v="32400000"/>
    <x v="32"/>
    <x v="0"/>
    <n v="23100000"/>
    <n v="28300000"/>
    <x v="0"/>
    <x v="191"/>
    <n v="62200000"/>
    <x v="0"/>
    <n v="2358333"/>
    <x v="0"/>
  </r>
  <r>
    <x v="3996"/>
    <x v="1"/>
    <x v="1"/>
    <x v="0"/>
    <x v="68"/>
    <x v="4"/>
    <x v="104"/>
    <x v="2"/>
    <n v="331"/>
    <n v="300000"/>
    <n v="0"/>
    <n v="500000"/>
    <x v="69"/>
    <x v="1"/>
    <n v="700000"/>
    <n v="800000"/>
    <x v="1"/>
    <x v="561"/>
    <n v="1000000"/>
    <x v="3"/>
    <n v="40000"/>
    <x v="4"/>
  </r>
  <r>
    <x v="3997"/>
    <x v="4"/>
    <x v="0"/>
    <x v="0"/>
    <x v="84"/>
    <x v="0"/>
    <x v="303"/>
    <x v="1"/>
    <n v="426"/>
    <n v="3900000"/>
    <n v="5200000"/>
    <n v="18300000"/>
    <x v="31"/>
    <x v="1"/>
    <n v="7500000"/>
    <n v="16500000"/>
    <x v="1"/>
    <x v="403"/>
    <n v="34300000"/>
    <x v="2"/>
    <n v="2062500"/>
    <x v="0"/>
  </r>
  <r>
    <x v="3998"/>
    <x v="2"/>
    <x v="1"/>
    <x v="0"/>
    <x v="24"/>
    <x v="0"/>
    <x v="302"/>
    <x v="1"/>
    <n v="533"/>
    <n v="17100000"/>
    <n v="12400000"/>
    <n v="27800000"/>
    <x v="7"/>
    <x v="1"/>
    <n v="20500000"/>
    <n v="26500000"/>
    <x v="2"/>
    <x v="357"/>
    <n v="66300000"/>
    <x v="0"/>
    <n v="3312500"/>
    <x v="0"/>
  </r>
  <r>
    <x v="3999"/>
    <x v="5"/>
    <x v="1"/>
    <x v="0"/>
    <x v="84"/>
    <x v="0"/>
    <x v="11"/>
    <x v="7"/>
    <n v="394"/>
    <n v="3800000"/>
    <n v="4300000"/>
    <n v="27400000"/>
    <x v="43"/>
    <x v="1"/>
    <n v="14000000"/>
    <n v="22700000"/>
    <x v="1"/>
    <x v="530"/>
    <n v="42400000"/>
    <x v="0"/>
    <n v="1418750"/>
    <x v="0"/>
  </r>
  <r>
    <x v="4000"/>
    <x v="1"/>
    <x v="0"/>
    <x v="0"/>
    <x v="82"/>
    <x v="0"/>
    <x v="286"/>
    <x v="8"/>
    <n v="877"/>
    <n v="21000000"/>
    <n v="11400000"/>
    <n v="16900000"/>
    <x v="134"/>
    <x v="0"/>
    <n v="14400000"/>
    <n v="25100000"/>
    <x v="4"/>
    <x v="153"/>
    <n v="56800000"/>
    <x v="0"/>
    <n v="1792857"/>
    <x v="0"/>
  </r>
  <r>
    <x v="4001"/>
    <x v="3"/>
    <x v="1"/>
    <x v="0"/>
    <x v="80"/>
    <x v="0"/>
    <x v="208"/>
    <x v="1"/>
    <n v="527"/>
    <n v="18700000"/>
    <n v="7700000"/>
    <n v="24400000"/>
    <x v="11"/>
    <x v="1"/>
    <n v="21600000"/>
    <n v="28000000"/>
    <x v="2"/>
    <x v="579"/>
    <n v="60000000"/>
    <x v="0"/>
    <n v="3500000"/>
    <x v="0"/>
  </r>
  <r>
    <x v="4002"/>
    <x v="5"/>
    <x v="0"/>
    <x v="0"/>
    <x v="70"/>
    <x v="0"/>
    <x v="268"/>
    <x v="1"/>
    <n v="468"/>
    <n v="10400000"/>
    <n v="0"/>
    <n v="14500000"/>
    <x v="115"/>
    <x v="1"/>
    <n v="8800000"/>
    <n v="12700000"/>
    <x v="1"/>
    <x v="623"/>
    <n v="29500000"/>
    <x v="4"/>
    <n v="1587500"/>
    <x v="0"/>
  </r>
  <r>
    <x v="4003"/>
    <x v="4"/>
    <x v="0"/>
    <x v="1"/>
    <x v="12"/>
    <x v="0"/>
    <x v="179"/>
    <x v="6"/>
    <n v="611"/>
    <n v="13400000"/>
    <n v="4400000"/>
    <n v="14400000"/>
    <x v="82"/>
    <x v="0"/>
    <n v="15000000"/>
    <n v="19600000"/>
    <x v="3"/>
    <x v="45"/>
    <n v="37200000"/>
    <x v="2"/>
    <n v="1088889"/>
    <x v="0"/>
  </r>
  <r>
    <x v="4004"/>
    <x v="0"/>
    <x v="0"/>
    <x v="0"/>
    <x v="78"/>
    <x v="0"/>
    <x v="209"/>
    <x v="9"/>
    <n v="832"/>
    <n v="2700000"/>
    <n v="8500000"/>
    <n v="10900000"/>
    <x v="118"/>
    <x v="0"/>
    <n v="10500000"/>
    <n v="17200000"/>
    <x v="4"/>
    <x v="78"/>
    <n v="26600000"/>
    <x v="4"/>
    <n v="2866667"/>
    <x v="0"/>
  </r>
  <r>
    <x v="4005"/>
    <x v="1"/>
    <x v="0"/>
    <x v="0"/>
    <x v="87"/>
    <x v="0"/>
    <x v="11"/>
    <x v="6"/>
    <n v="508"/>
    <n v="6600000"/>
    <n v="7000000"/>
    <n v="31600000"/>
    <x v="124"/>
    <x v="1"/>
    <n v="13800000"/>
    <n v="22700000"/>
    <x v="2"/>
    <x v="166"/>
    <n v="53100000"/>
    <x v="0"/>
    <n v="1261111"/>
    <x v="0"/>
  </r>
  <r>
    <x v="4006"/>
    <x v="3"/>
    <x v="1"/>
    <x v="0"/>
    <x v="38"/>
    <x v="0"/>
    <x v="5"/>
    <x v="2"/>
    <n v="840"/>
    <n v="1400000"/>
    <n v="5300000"/>
    <n v="14700000"/>
    <x v="84"/>
    <x v="0"/>
    <n v="9000000"/>
    <n v="13500000"/>
    <x v="4"/>
    <x v="333"/>
    <n v="26500000"/>
    <x v="4"/>
    <n v="675000"/>
    <x v="0"/>
  </r>
  <r>
    <x v="4007"/>
    <x v="4"/>
    <x v="0"/>
    <x v="0"/>
    <x v="91"/>
    <x v="0"/>
    <x v="47"/>
    <x v="8"/>
    <n v="794"/>
    <n v="9500000"/>
    <n v="7300000"/>
    <n v="12100000"/>
    <x v="84"/>
    <x v="0"/>
    <n v="3100000"/>
    <n v="7600000"/>
    <x v="0"/>
    <x v="409"/>
    <n v="32600000"/>
    <x v="2"/>
    <n v="542857"/>
    <x v="0"/>
  </r>
  <r>
    <x v="4008"/>
    <x v="5"/>
    <x v="1"/>
    <x v="0"/>
    <x v="48"/>
    <x v="0"/>
    <x v="276"/>
    <x v="0"/>
    <n v="889"/>
    <n v="15300000"/>
    <n v="500000"/>
    <n v="14900000"/>
    <x v="60"/>
    <x v="0"/>
    <n v="11000000"/>
    <n v="17800000"/>
    <x v="4"/>
    <x v="7"/>
    <n v="36000000"/>
    <x v="2"/>
    <n v="1483333"/>
    <x v="0"/>
  </r>
  <r>
    <x v="4009"/>
    <x v="4"/>
    <x v="1"/>
    <x v="0"/>
    <x v="68"/>
    <x v="4"/>
    <x v="263"/>
    <x v="7"/>
    <n v="765"/>
    <n v="600000"/>
    <n v="100000"/>
    <n v="600000"/>
    <x v="69"/>
    <x v="0"/>
    <n v="400000"/>
    <n v="500000"/>
    <x v="0"/>
    <x v="87"/>
    <n v="1500000"/>
    <x v="3"/>
    <n v="31250"/>
    <x v="4"/>
  </r>
  <r>
    <x v="4010"/>
    <x v="2"/>
    <x v="0"/>
    <x v="1"/>
    <x v="24"/>
    <x v="0"/>
    <x v="64"/>
    <x v="7"/>
    <n v="518"/>
    <n v="18400000"/>
    <n v="17600000"/>
    <n v="28900000"/>
    <x v="105"/>
    <x v="1"/>
    <n v="8300000"/>
    <n v="18600000"/>
    <x v="2"/>
    <x v="585"/>
    <n v="73900000"/>
    <x v="0"/>
    <n v="1162500"/>
    <x v="0"/>
  </r>
  <r>
    <x v="4011"/>
    <x v="2"/>
    <x v="1"/>
    <x v="0"/>
    <x v="84"/>
    <x v="0"/>
    <x v="202"/>
    <x v="4"/>
    <n v="694"/>
    <n v="4200000"/>
    <n v="6100000"/>
    <n v="27000000"/>
    <x v="7"/>
    <x v="0"/>
    <n v="11100000"/>
    <n v="17100000"/>
    <x v="3"/>
    <x v="19"/>
    <n v="44200000"/>
    <x v="0"/>
    <n v="4275000"/>
    <x v="0"/>
  </r>
  <r>
    <x v="4012"/>
    <x v="0"/>
    <x v="1"/>
    <x v="0"/>
    <x v="50"/>
    <x v="1"/>
    <x v="40"/>
    <x v="1"/>
    <n v="663"/>
    <n v="700000"/>
    <n v="500000"/>
    <n v="2800000"/>
    <x v="25"/>
    <x v="0"/>
    <n v="1300000"/>
    <n v="2300000"/>
    <x v="3"/>
    <x v="275"/>
    <n v="4700000"/>
    <x v="3"/>
    <n v="287500"/>
    <x v="0"/>
  </r>
  <r>
    <x v="4013"/>
    <x v="1"/>
    <x v="0"/>
    <x v="0"/>
    <x v="72"/>
    <x v="0"/>
    <x v="72"/>
    <x v="5"/>
    <n v="662"/>
    <n v="4000000"/>
    <n v="2100000"/>
    <n v="9700000"/>
    <x v="90"/>
    <x v="0"/>
    <n v="5900000"/>
    <n v="8900000"/>
    <x v="3"/>
    <x v="74"/>
    <n v="18300000"/>
    <x v="1"/>
    <n v="4450000"/>
    <x v="0"/>
  </r>
  <r>
    <x v="4014"/>
    <x v="1"/>
    <x v="1"/>
    <x v="0"/>
    <x v="70"/>
    <x v="0"/>
    <x v="182"/>
    <x v="8"/>
    <n v="642"/>
    <n v="10100000"/>
    <n v="8700000"/>
    <n v="11100000"/>
    <x v="45"/>
    <x v="0"/>
    <n v="9600000"/>
    <n v="14400000"/>
    <x v="3"/>
    <x v="33"/>
    <n v="34500000"/>
    <x v="2"/>
    <n v="1028571"/>
    <x v="0"/>
  </r>
  <r>
    <x v="4015"/>
    <x v="4"/>
    <x v="0"/>
    <x v="0"/>
    <x v="56"/>
    <x v="2"/>
    <x v="318"/>
    <x v="3"/>
    <n v="701"/>
    <n v="2200000"/>
    <n v="1000000"/>
    <n v="4000000"/>
    <x v="27"/>
    <x v="0"/>
    <n v="3000000"/>
    <n v="3900000"/>
    <x v="0"/>
    <x v="18"/>
    <n v="8200000"/>
    <x v="3"/>
    <n v="390000"/>
    <x v="0"/>
  </r>
  <r>
    <x v="4016"/>
    <x v="4"/>
    <x v="1"/>
    <x v="1"/>
    <x v="80"/>
    <x v="0"/>
    <x v="151"/>
    <x v="9"/>
    <n v="632"/>
    <n v="23700000"/>
    <n v="6600000"/>
    <n v="34200000"/>
    <x v="42"/>
    <x v="0"/>
    <n v="23900000"/>
    <n v="30100000"/>
    <x v="3"/>
    <x v="673"/>
    <n v="73700000"/>
    <x v="0"/>
    <n v="5016667"/>
    <x v="0"/>
  </r>
  <r>
    <x v="4017"/>
    <x v="2"/>
    <x v="0"/>
    <x v="1"/>
    <x v="71"/>
    <x v="0"/>
    <x v="346"/>
    <x v="5"/>
    <n v="861"/>
    <n v="1300000"/>
    <n v="2600000"/>
    <n v="4500000"/>
    <x v="86"/>
    <x v="0"/>
    <n v="2100000"/>
    <n v="4400000"/>
    <x v="4"/>
    <x v="126"/>
    <n v="10600000"/>
    <x v="1"/>
    <n v="2200000"/>
    <x v="0"/>
  </r>
  <r>
    <x v="4018"/>
    <x v="4"/>
    <x v="0"/>
    <x v="1"/>
    <x v="63"/>
    <x v="0"/>
    <x v="122"/>
    <x v="0"/>
    <n v="784"/>
    <n v="14600000"/>
    <n v="15800000"/>
    <n v="37900000"/>
    <x v="36"/>
    <x v="0"/>
    <n v="26800000"/>
    <n v="33300000"/>
    <x v="0"/>
    <x v="671"/>
    <n v="78000000"/>
    <x v="0"/>
    <n v="2775000"/>
    <x v="0"/>
  </r>
  <r>
    <x v="4019"/>
    <x v="1"/>
    <x v="0"/>
    <x v="1"/>
    <x v="34"/>
    <x v="0"/>
    <x v="54"/>
    <x v="4"/>
    <n v="332"/>
    <n v="8100000"/>
    <n v="4000000"/>
    <n v="16400000"/>
    <x v="54"/>
    <x v="0"/>
    <n v="12600000"/>
    <n v="18200000"/>
    <x v="1"/>
    <x v="390"/>
    <n v="34000000"/>
    <x v="2"/>
    <n v="4550000"/>
    <x v="0"/>
  </r>
  <r>
    <x v="4020"/>
    <x v="4"/>
    <x v="1"/>
    <x v="1"/>
    <x v="77"/>
    <x v="2"/>
    <x v="33"/>
    <x v="5"/>
    <n v="763"/>
    <n v="3800000"/>
    <n v="200000"/>
    <n v="5100000"/>
    <x v="28"/>
    <x v="0"/>
    <n v="2000000"/>
    <n v="3400000"/>
    <x v="0"/>
    <x v="278"/>
    <n v="10400000"/>
    <x v="1"/>
    <n v="1700000"/>
    <x v="0"/>
  </r>
  <r>
    <x v="4021"/>
    <x v="5"/>
    <x v="1"/>
    <x v="1"/>
    <x v="87"/>
    <x v="0"/>
    <x v="43"/>
    <x v="5"/>
    <n v="593"/>
    <n v="20800000"/>
    <n v="12200000"/>
    <n v="26100000"/>
    <x v="104"/>
    <x v="0"/>
    <n v="11300000"/>
    <n v="19100000"/>
    <x v="2"/>
    <x v="195"/>
    <n v="67000000"/>
    <x v="0"/>
    <n v="9550000"/>
    <x v="0"/>
  </r>
  <r>
    <x v="4022"/>
    <x v="0"/>
    <x v="1"/>
    <x v="0"/>
    <x v="39"/>
    <x v="0"/>
    <x v="250"/>
    <x v="9"/>
    <n v="512"/>
    <n v="7200000"/>
    <n v="6500000"/>
    <n v="16900000"/>
    <x v="113"/>
    <x v="1"/>
    <n v="6100000"/>
    <n v="8800000"/>
    <x v="2"/>
    <x v="12"/>
    <n v="34900000"/>
    <x v="2"/>
    <n v="1466667"/>
    <x v="0"/>
  </r>
  <r>
    <x v="4023"/>
    <x v="1"/>
    <x v="1"/>
    <x v="0"/>
    <x v="37"/>
    <x v="0"/>
    <x v="136"/>
    <x v="9"/>
    <n v="655"/>
    <n v="9600000"/>
    <n v="0"/>
    <n v="8600000"/>
    <x v="20"/>
    <x v="0"/>
    <n v="10700000"/>
    <n v="13300000"/>
    <x v="3"/>
    <x v="446"/>
    <n v="22000000"/>
    <x v="4"/>
    <n v="2216667"/>
    <x v="0"/>
  </r>
  <r>
    <x v="4024"/>
    <x v="2"/>
    <x v="1"/>
    <x v="0"/>
    <x v="6"/>
    <x v="0"/>
    <x v="46"/>
    <x v="1"/>
    <n v="369"/>
    <n v="4000000"/>
    <n v="800000"/>
    <n v="31100000"/>
    <x v="45"/>
    <x v="1"/>
    <n v="19900000"/>
    <n v="24700000"/>
    <x v="1"/>
    <x v="131"/>
    <n v="44600000"/>
    <x v="0"/>
    <n v="3087500"/>
    <x v="0"/>
  </r>
  <r>
    <x v="4025"/>
    <x v="2"/>
    <x v="0"/>
    <x v="0"/>
    <x v="77"/>
    <x v="2"/>
    <x v="140"/>
    <x v="8"/>
    <n v="348"/>
    <n v="1500000"/>
    <n v="600000"/>
    <n v="3900000"/>
    <x v="8"/>
    <x v="1"/>
    <n v="2500000"/>
    <n v="3100000"/>
    <x v="1"/>
    <x v="145"/>
    <n v="7300000"/>
    <x v="3"/>
    <n v="221429"/>
    <x v="0"/>
  </r>
  <r>
    <x v="4026"/>
    <x v="5"/>
    <x v="1"/>
    <x v="1"/>
    <x v="54"/>
    <x v="0"/>
    <x v="183"/>
    <x v="3"/>
    <n v="736"/>
    <n v="2000000"/>
    <n v="2600000"/>
    <n v="23800000"/>
    <x v="54"/>
    <x v="0"/>
    <n v="11200000"/>
    <n v="16800000"/>
    <x v="0"/>
    <x v="454"/>
    <n v="35200000"/>
    <x v="2"/>
    <n v="1680000"/>
    <x v="0"/>
  </r>
  <r>
    <x v="4027"/>
    <x v="5"/>
    <x v="1"/>
    <x v="0"/>
    <x v="2"/>
    <x v="0"/>
    <x v="28"/>
    <x v="2"/>
    <n v="353"/>
    <n v="25100000"/>
    <n v="9200000"/>
    <n v="26100000"/>
    <x v="34"/>
    <x v="1"/>
    <n v="13100000"/>
    <n v="24000000"/>
    <x v="1"/>
    <x v="58"/>
    <n v="69500000"/>
    <x v="0"/>
    <n v="1200000"/>
    <x v="0"/>
  </r>
  <r>
    <x v="4028"/>
    <x v="1"/>
    <x v="0"/>
    <x v="0"/>
    <x v="53"/>
    <x v="0"/>
    <x v="159"/>
    <x v="7"/>
    <n v="478"/>
    <n v="5600000"/>
    <n v="2000000"/>
    <n v="9800000"/>
    <x v="55"/>
    <x v="1"/>
    <n v="9300000"/>
    <n v="11300000"/>
    <x v="1"/>
    <x v="134"/>
    <n v="20400000"/>
    <x v="4"/>
    <n v="706250"/>
    <x v="0"/>
  </r>
  <r>
    <x v="4029"/>
    <x v="1"/>
    <x v="1"/>
    <x v="1"/>
    <x v="97"/>
    <x v="2"/>
    <x v="345"/>
    <x v="4"/>
    <n v="827"/>
    <n v="3200000"/>
    <n v="600000"/>
    <n v="2300000"/>
    <x v="101"/>
    <x v="0"/>
    <n v="1500000"/>
    <n v="3000000"/>
    <x v="4"/>
    <x v="558"/>
    <n v="7300000"/>
    <x v="3"/>
    <n v="750000"/>
    <x v="0"/>
  </r>
  <r>
    <x v="4030"/>
    <x v="5"/>
    <x v="1"/>
    <x v="1"/>
    <x v="12"/>
    <x v="0"/>
    <x v="205"/>
    <x v="0"/>
    <n v="517"/>
    <n v="2200000"/>
    <n v="1500000"/>
    <n v="15500000"/>
    <x v="17"/>
    <x v="1"/>
    <n v="11500000"/>
    <n v="16900000"/>
    <x v="2"/>
    <x v="298"/>
    <n v="24200000"/>
    <x v="4"/>
    <n v="1408333"/>
    <x v="0"/>
  </r>
  <r>
    <x v="4031"/>
    <x v="3"/>
    <x v="0"/>
    <x v="1"/>
    <x v="63"/>
    <x v="0"/>
    <x v="46"/>
    <x v="6"/>
    <n v="648"/>
    <n v="15100000"/>
    <n v="600000"/>
    <n v="25200000"/>
    <x v="60"/>
    <x v="0"/>
    <n v="17900000"/>
    <n v="24700000"/>
    <x v="3"/>
    <x v="165"/>
    <n v="50600000"/>
    <x v="0"/>
    <n v="1372222"/>
    <x v="0"/>
  </r>
  <r>
    <x v="4032"/>
    <x v="0"/>
    <x v="1"/>
    <x v="1"/>
    <x v="23"/>
    <x v="0"/>
    <x v="325"/>
    <x v="3"/>
    <n v="689"/>
    <n v="8400000"/>
    <n v="5400000"/>
    <n v="15700000"/>
    <x v="104"/>
    <x v="0"/>
    <n v="16000000"/>
    <n v="23800000"/>
    <x v="3"/>
    <x v="239"/>
    <n v="36500000"/>
    <x v="2"/>
    <n v="2380000"/>
    <x v="0"/>
  </r>
  <r>
    <x v="4033"/>
    <x v="5"/>
    <x v="0"/>
    <x v="0"/>
    <x v="1"/>
    <x v="0"/>
    <x v="171"/>
    <x v="2"/>
    <n v="550"/>
    <n v="9900000"/>
    <n v="5200000"/>
    <n v="10800000"/>
    <x v="45"/>
    <x v="0"/>
    <n v="4300000"/>
    <n v="9100000"/>
    <x v="2"/>
    <x v="68"/>
    <n v="30000000"/>
    <x v="2"/>
    <n v="455000"/>
    <x v="0"/>
  </r>
  <r>
    <x v="4034"/>
    <x v="1"/>
    <x v="0"/>
    <x v="1"/>
    <x v="48"/>
    <x v="0"/>
    <x v="89"/>
    <x v="2"/>
    <n v="826"/>
    <n v="15500000"/>
    <n v="6800000"/>
    <n v="12000000"/>
    <x v="32"/>
    <x v="0"/>
    <n v="7700000"/>
    <n v="12900000"/>
    <x v="4"/>
    <x v="21"/>
    <n v="39600000"/>
    <x v="2"/>
    <n v="645000"/>
    <x v="0"/>
  </r>
  <r>
    <x v="4035"/>
    <x v="5"/>
    <x v="1"/>
    <x v="0"/>
    <x v="36"/>
    <x v="0"/>
    <x v="253"/>
    <x v="8"/>
    <n v="599"/>
    <n v="18400000"/>
    <n v="5400000"/>
    <n v="15900000"/>
    <x v="125"/>
    <x v="0"/>
    <n v="15500000"/>
    <n v="19200000"/>
    <x v="2"/>
    <x v="324"/>
    <n v="47000000"/>
    <x v="0"/>
    <n v="1371429"/>
    <x v="0"/>
  </r>
  <r>
    <x v="4036"/>
    <x v="5"/>
    <x v="0"/>
    <x v="0"/>
    <x v="19"/>
    <x v="0"/>
    <x v="241"/>
    <x v="7"/>
    <n v="815"/>
    <n v="6300000"/>
    <n v="10000000"/>
    <n v="13400000"/>
    <x v="93"/>
    <x v="0"/>
    <n v="14500000"/>
    <n v="18500000"/>
    <x v="4"/>
    <x v="422"/>
    <n v="36200000"/>
    <x v="2"/>
    <n v="1156250"/>
    <x v="0"/>
  </r>
  <r>
    <x v="4037"/>
    <x v="4"/>
    <x v="0"/>
    <x v="1"/>
    <x v="65"/>
    <x v="1"/>
    <x v="23"/>
    <x v="4"/>
    <n v="761"/>
    <n v="800000"/>
    <n v="500000"/>
    <n v="2100000"/>
    <x v="19"/>
    <x v="0"/>
    <n v="1100000"/>
    <n v="1400000"/>
    <x v="0"/>
    <x v="548"/>
    <n v="4000000"/>
    <x v="3"/>
    <n v="350000"/>
    <x v="0"/>
  </r>
  <r>
    <x v="4038"/>
    <x v="2"/>
    <x v="1"/>
    <x v="1"/>
    <x v="75"/>
    <x v="0"/>
    <x v="7"/>
    <x v="2"/>
    <n v="432"/>
    <n v="6900000"/>
    <n v="5000000"/>
    <n v="15600000"/>
    <x v="5"/>
    <x v="1"/>
    <n v="9900000"/>
    <n v="15000000"/>
    <x v="1"/>
    <x v="481"/>
    <n v="32700000"/>
    <x v="2"/>
    <n v="750000"/>
    <x v="0"/>
  </r>
  <r>
    <x v="4039"/>
    <x v="4"/>
    <x v="1"/>
    <x v="1"/>
    <x v="81"/>
    <x v="0"/>
    <x v="298"/>
    <x v="6"/>
    <n v="442"/>
    <n v="5800000"/>
    <n v="4800000"/>
    <n v="8400000"/>
    <x v="65"/>
    <x v="1"/>
    <n v="7900000"/>
    <n v="9200000"/>
    <x v="1"/>
    <x v="245"/>
    <n v="21800000"/>
    <x v="4"/>
    <n v="511111"/>
    <x v="0"/>
  </r>
  <r>
    <x v="4040"/>
    <x v="5"/>
    <x v="0"/>
    <x v="1"/>
    <x v="31"/>
    <x v="0"/>
    <x v="143"/>
    <x v="9"/>
    <n v="620"/>
    <n v="3500000"/>
    <n v="2100000"/>
    <n v="22200000"/>
    <x v="53"/>
    <x v="0"/>
    <n v="15700000"/>
    <n v="23300000"/>
    <x v="3"/>
    <x v="110"/>
    <n v="35600000"/>
    <x v="2"/>
    <n v="3883333"/>
    <x v="0"/>
  </r>
  <r>
    <x v="4041"/>
    <x v="0"/>
    <x v="0"/>
    <x v="0"/>
    <x v="53"/>
    <x v="0"/>
    <x v="68"/>
    <x v="4"/>
    <n v="476"/>
    <n v="7900000"/>
    <n v="300000"/>
    <n v="9400000"/>
    <x v="101"/>
    <x v="1"/>
    <n v="5000000"/>
    <n v="6500000"/>
    <x v="1"/>
    <x v="24"/>
    <n v="20600000"/>
    <x v="4"/>
    <n v="1625000"/>
    <x v="0"/>
  </r>
  <r>
    <x v="4042"/>
    <x v="4"/>
    <x v="0"/>
    <x v="0"/>
    <x v="40"/>
    <x v="0"/>
    <x v="341"/>
    <x v="9"/>
    <n v="837"/>
    <n v="27400000"/>
    <n v="800000"/>
    <n v="21400000"/>
    <x v="18"/>
    <x v="0"/>
    <n v="26400000"/>
    <n v="34900000"/>
    <x v="4"/>
    <x v="600"/>
    <n v="58900000"/>
    <x v="0"/>
    <n v="5816667"/>
    <x v="0"/>
  </r>
  <r>
    <x v="4043"/>
    <x v="2"/>
    <x v="1"/>
    <x v="1"/>
    <x v="38"/>
    <x v="0"/>
    <x v="274"/>
    <x v="9"/>
    <n v="510"/>
    <n v="13400000"/>
    <n v="6600000"/>
    <n v="17200000"/>
    <x v="53"/>
    <x v="1"/>
    <n v="10400000"/>
    <n v="18000000"/>
    <x v="2"/>
    <x v="143"/>
    <n v="42300000"/>
    <x v="0"/>
    <n v="3000000"/>
    <x v="0"/>
  </r>
  <r>
    <x v="4044"/>
    <x v="4"/>
    <x v="1"/>
    <x v="1"/>
    <x v="39"/>
    <x v="0"/>
    <x v="330"/>
    <x v="6"/>
    <n v="849"/>
    <n v="3800000"/>
    <n v="6600000"/>
    <n v="17100000"/>
    <x v="11"/>
    <x v="0"/>
    <n v="9700000"/>
    <n v="16100000"/>
    <x v="4"/>
    <x v="481"/>
    <n v="31800000"/>
    <x v="2"/>
    <n v="894444"/>
    <x v="0"/>
  </r>
  <r>
    <x v="4045"/>
    <x v="2"/>
    <x v="0"/>
    <x v="0"/>
    <x v="9"/>
    <x v="2"/>
    <x v="233"/>
    <x v="1"/>
    <n v="737"/>
    <n v="2900000"/>
    <n v="2000000"/>
    <n v="2500000"/>
    <x v="27"/>
    <x v="0"/>
    <n v="1200000"/>
    <n v="2100000"/>
    <x v="0"/>
    <x v="274"/>
    <n v="8500000"/>
    <x v="3"/>
    <n v="262500"/>
    <x v="0"/>
  </r>
  <r>
    <x v="4046"/>
    <x v="0"/>
    <x v="0"/>
    <x v="0"/>
    <x v="19"/>
    <x v="0"/>
    <x v="169"/>
    <x v="3"/>
    <n v="809"/>
    <n v="14000000"/>
    <n v="4700000"/>
    <n v="13200000"/>
    <x v="59"/>
    <x v="0"/>
    <n v="7600000"/>
    <n v="16200000"/>
    <x v="4"/>
    <x v="361"/>
    <n v="38400000"/>
    <x v="2"/>
    <n v="1620000"/>
    <x v="0"/>
  </r>
  <r>
    <x v="4047"/>
    <x v="2"/>
    <x v="1"/>
    <x v="0"/>
    <x v="83"/>
    <x v="0"/>
    <x v="48"/>
    <x v="1"/>
    <n v="520"/>
    <n v="12100000"/>
    <n v="11400000"/>
    <n v="16000000"/>
    <x v="78"/>
    <x v="1"/>
    <n v="19200000"/>
    <n v="23000000"/>
    <x v="2"/>
    <x v="130"/>
    <n v="45900000"/>
    <x v="0"/>
    <n v="2875000"/>
    <x v="0"/>
  </r>
  <r>
    <x v="4048"/>
    <x v="0"/>
    <x v="1"/>
    <x v="0"/>
    <x v="41"/>
    <x v="0"/>
    <x v="168"/>
    <x v="7"/>
    <n v="834"/>
    <n v="6400000"/>
    <n v="12600000"/>
    <n v="15700000"/>
    <x v="7"/>
    <x v="0"/>
    <n v="16500000"/>
    <n v="22500000"/>
    <x v="4"/>
    <x v="42"/>
    <n v="42100000"/>
    <x v="0"/>
    <n v="1406250"/>
    <x v="0"/>
  </r>
  <r>
    <x v="4049"/>
    <x v="4"/>
    <x v="0"/>
    <x v="0"/>
    <x v="6"/>
    <x v="0"/>
    <x v="116"/>
    <x v="1"/>
    <n v="397"/>
    <n v="8900000"/>
    <n v="17000000"/>
    <n v="34700000"/>
    <x v="45"/>
    <x v="1"/>
    <n v="27300000"/>
    <n v="32100000"/>
    <x v="1"/>
    <x v="434"/>
    <n v="69300000"/>
    <x v="0"/>
    <n v="4012500"/>
    <x v="0"/>
  </r>
  <r>
    <x v="4050"/>
    <x v="1"/>
    <x v="1"/>
    <x v="0"/>
    <x v="80"/>
    <x v="0"/>
    <x v="46"/>
    <x v="8"/>
    <n v="438"/>
    <n v="4800000"/>
    <n v="16000000"/>
    <n v="20600000"/>
    <x v="134"/>
    <x v="1"/>
    <n v="14000000"/>
    <n v="24700000"/>
    <x v="1"/>
    <x v="640"/>
    <n v="50600000"/>
    <x v="0"/>
    <n v="1764286"/>
    <x v="0"/>
  </r>
  <r>
    <x v="4051"/>
    <x v="5"/>
    <x v="0"/>
    <x v="1"/>
    <x v="62"/>
    <x v="0"/>
    <x v="49"/>
    <x v="6"/>
    <n v="820"/>
    <n v="11200000"/>
    <n v="3400000"/>
    <n v="15600000"/>
    <x v="47"/>
    <x v="0"/>
    <n v="15000000"/>
    <n v="19700000"/>
    <x v="4"/>
    <x v="503"/>
    <n v="36400000"/>
    <x v="2"/>
    <n v="1094444"/>
    <x v="0"/>
  </r>
  <r>
    <x v="4052"/>
    <x v="5"/>
    <x v="1"/>
    <x v="0"/>
    <x v="97"/>
    <x v="2"/>
    <x v="234"/>
    <x v="2"/>
    <n v="323"/>
    <n v="2000000"/>
    <n v="1700000"/>
    <n v="2600000"/>
    <x v="28"/>
    <x v="1"/>
    <n v="3200000"/>
    <n v="4600000"/>
    <x v="1"/>
    <x v="79"/>
    <n v="7500000"/>
    <x v="3"/>
    <n v="230000"/>
    <x v="0"/>
  </r>
  <r>
    <x v="4053"/>
    <x v="5"/>
    <x v="1"/>
    <x v="1"/>
    <x v="23"/>
    <x v="0"/>
    <x v="299"/>
    <x v="8"/>
    <n v="837"/>
    <n v="7700000"/>
    <n v="2200000"/>
    <n v="19700000"/>
    <x v="50"/>
    <x v="0"/>
    <n v="14800000"/>
    <n v="20300000"/>
    <x v="4"/>
    <x v="549"/>
    <n v="36600000"/>
    <x v="2"/>
    <n v="1450000"/>
    <x v="0"/>
  </r>
  <r>
    <x v="4054"/>
    <x v="3"/>
    <x v="0"/>
    <x v="1"/>
    <x v="37"/>
    <x v="0"/>
    <x v="60"/>
    <x v="5"/>
    <n v="571"/>
    <n v="7400000"/>
    <n v="6600000"/>
    <n v="12600000"/>
    <x v="1"/>
    <x v="0"/>
    <n v="6800000"/>
    <n v="10100000"/>
    <x v="2"/>
    <x v="103"/>
    <n v="30400000"/>
    <x v="2"/>
    <n v="5050000"/>
    <x v="0"/>
  </r>
  <r>
    <x v="4055"/>
    <x v="1"/>
    <x v="0"/>
    <x v="0"/>
    <x v="20"/>
    <x v="0"/>
    <x v="309"/>
    <x v="8"/>
    <n v="479"/>
    <n v="1600000"/>
    <n v="6400000"/>
    <n v="18600000"/>
    <x v="113"/>
    <x v="1"/>
    <n v="13600000"/>
    <n v="16300000"/>
    <x v="1"/>
    <x v="103"/>
    <n v="31500000"/>
    <x v="2"/>
    <n v="1164286"/>
    <x v="0"/>
  </r>
  <r>
    <x v="4056"/>
    <x v="0"/>
    <x v="0"/>
    <x v="1"/>
    <x v="31"/>
    <x v="0"/>
    <x v="95"/>
    <x v="9"/>
    <n v="533"/>
    <n v="11900000"/>
    <n v="2500000"/>
    <n v="19300000"/>
    <x v="117"/>
    <x v="1"/>
    <n v="11300000"/>
    <n v="22100000"/>
    <x v="2"/>
    <x v="211"/>
    <n v="41500000"/>
    <x v="0"/>
    <n v="3683333"/>
    <x v="0"/>
  </r>
  <r>
    <x v="4057"/>
    <x v="5"/>
    <x v="1"/>
    <x v="1"/>
    <x v="41"/>
    <x v="0"/>
    <x v="209"/>
    <x v="1"/>
    <n v="899"/>
    <n v="16500000"/>
    <n v="8700000"/>
    <n v="16700000"/>
    <x v="35"/>
    <x v="0"/>
    <n v="12300000"/>
    <n v="17200000"/>
    <x v="4"/>
    <x v="224"/>
    <n v="49300000"/>
    <x v="0"/>
    <n v="2150000"/>
    <x v="0"/>
  </r>
  <r>
    <x v="4058"/>
    <x v="5"/>
    <x v="1"/>
    <x v="0"/>
    <x v="23"/>
    <x v="0"/>
    <x v="321"/>
    <x v="7"/>
    <n v="460"/>
    <n v="20500000"/>
    <n v="3300000"/>
    <n v="27700000"/>
    <x v="82"/>
    <x v="1"/>
    <n v="22000000"/>
    <n v="26600000"/>
    <x v="1"/>
    <x v="522"/>
    <n v="58500000"/>
    <x v="0"/>
    <n v="1662500"/>
    <x v="0"/>
  </r>
  <r>
    <x v="4059"/>
    <x v="5"/>
    <x v="1"/>
    <x v="0"/>
    <x v="20"/>
    <x v="0"/>
    <x v="216"/>
    <x v="5"/>
    <n v="636"/>
    <n v="14200000"/>
    <n v="6400000"/>
    <n v="13900000"/>
    <x v="4"/>
    <x v="0"/>
    <n v="7500000"/>
    <n v="12500000"/>
    <x v="3"/>
    <x v="540"/>
    <n v="39400000"/>
    <x v="2"/>
    <n v="6250000"/>
    <x v="0"/>
  </r>
  <r>
    <x v="4060"/>
    <x v="2"/>
    <x v="1"/>
    <x v="0"/>
    <x v="18"/>
    <x v="0"/>
    <x v="120"/>
    <x v="2"/>
    <n v="434"/>
    <n v="8400000"/>
    <n v="2700000"/>
    <n v="22600000"/>
    <x v="67"/>
    <x v="1"/>
    <n v="13600000"/>
    <n v="20600000"/>
    <x v="1"/>
    <x v="211"/>
    <n v="39500000"/>
    <x v="2"/>
    <n v="1030000"/>
    <x v="0"/>
  </r>
  <r>
    <x v="4061"/>
    <x v="3"/>
    <x v="1"/>
    <x v="0"/>
    <x v="55"/>
    <x v="0"/>
    <x v="270"/>
    <x v="6"/>
    <n v="516"/>
    <n v="4600000"/>
    <n v="3400000"/>
    <n v="6500000"/>
    <x v="9"/>
    <x v="1"/>
    <n v="5300000"/>
    <n v="6900000"/>
    <x v="2"/>
    <x v="326"/>
    <n v="16500000"/>
    <x v="1"/>
    <n v="383333"/>
    <x v="0"/>
  </r>
  <r>
    <x v="4062"/>
    <x v="4"/>
    <x v="0"/>
    <x v="0"/>
    <x v="46"/>
    <x v="0"/>
    <x v="266"/>
    <x v="5"/>
    <n v="382"/>
    <n v="1400000"/>
    <n v="1200000"/>
    <n v="16700000"/>
    <x v="99"/>
    <x v="1"/>
    <n v="18000000"/>
    <n v="24600000"/>
    <x v="1"/>
    <x v="167"/>
    <n v="27600000"/>
    <x v="4"/>
    <n v="12300000"/>
    <x v="0"/>
  </r>
  <r>
    <x v="4063"/>
    <x v="1"/>
    <x v="0"/>
    <x v="1"/>
    <x v="56"/>
    <x v="2"/>
    <x v="237"/>
    <x v="0"/>
    <n v="616"/>
    <n v="700000"/>
    <n v="700000"/>
    <n v="3900000"/>
    <x v="14"/>
    <x v="0"/>
    <n v="2100000"/>
    <n v="2800000"/>
    <x v="3"/>
    <x v="41"/>
    <n v="6300000"/>
    <x v="3"/>
    <n v="233333"/>
    <x v="0"/>
  </r>
  <r>
    <x v="4064"/>
    <x v="2"/>
    <x v="0"/>
    <x v="0"/>
    <x v="34"/>
    <x v="0"/>
    <x v="12"/>
    <x v="9"/>
    <n v="745"/>
    <n v="9400000"/>
    <n v="8000000"/>
    <n v="12800000"/>
    <x v="17"/>
    <x v="0"/>
    <n v="6200000"/>
    <n v="11600000"/>
    <x v="0"/>
    <x v="503"/>
    <n v="35700000"/>
    <x v="2"/>
    <n v="1933333"/>
    <x v="0"/>
  </r>
  <r>
    <x v="4065"/>
    <x v="3"/>
    <x v="0"/>
    <x v="0"/>
    <x v="32"/>
    <x v="2"/>
    <x v="33"/>
    <x v="9"/>
    <n v="697"/>
    <n v="2000000"/>
    <n v="500000"/>
    <n v="4600000"/>
    <x v="9"/>
    <x v="0"/>
    <n v="1800000"/>
    <n v="3400000"/>
    <x v="3"/>
    <x v="517"/>
    <n v="8500000"/>
    <x v="3"/>
    <n v="566667"/>
    <x v="0"/>
  </r>
  <r>
    <x v="4066"/>
    <x v="4"/>
    <x v="0"/>
    <x v="0"/>
    <x v="91"/>
    <x v="0"/>
    <x v="58"/>
    <x v="9"/>
    <n v="364"/>
    <n v="5900000"/>
    <n v="4200000"/>
    <n v="13700000"/>
    <x v="13"/>
    <x v="1"/>
    <n v="7900000"/>
    <n v="12300000"/>
    <x v="1"/>
    <x v="182"/>
    <n v="27500000"/>
    <x v="4"/>
    <n v="2050000"/>
    <x v="0"/>
  </r>
  <r>
    <x v="4067"/>
    <x v="0"/>
    <x v="1"/>
    <x v="1"/>
    <x v="90"/>
    <x v="0"/>
    <x v="270"/>
    <x v="5"/>
    <n v="566"/>
    <n v="700000"/>
    <n v="1500000"/>
    <n v="8100000"/>
    <x v="25"/>
    <x v="0"/>
    <n v="5900000"/>
    <n v="6900000"/>
    <x v="2"/>
    <x v="339"/>
    <n v="12400000"/>
    <x v="1"/>
    <n v="3450000"/>
    <x v="0"/>
  </r>
  <r>
    <x v="4068"/>
    <x v="4"/>
    <x v="1"/>
    <x v="0"/>
    <x v="62"/>
    <x v="0"/>
    <x v="215"/>
    <x v="0"/>
    <n v="462"/>
    <n v="9400000"/>
    <n v="2000000"/>
    <n v="16600000"/>
    <x v="83"/>
    <x v="1"/>
    <n v="13600000"/>
    <n v="21900000"/>
    <x v="1"/>
    <x v="157"/>
    <n v="34200000"/>
    <x v="2"/>
    <n v="1825000"/>
    <x v="0"/>
  </r>
  <r>
    <x v="4069"/>
    <x v="1"/>
    <x v="1"/>
    <x v="0"/>
    <x v="40"/>
    <x v="0"/>
    <x v="249"/>
    <x v="5"/>
    <n v="331"/>
    <n v="7100000"/>
    <n v="11200000"/>
    <n v="23700000"/>
    <x v="0"/>
    <x v="0"/>
    <n v="23900000"/>
    <n v="31900000"/>
    <x v="1"/>
    <x v="651"/>
    <n v="51300000"/>
    <x v="0"/>
    <n v="15950000"/>
    <x v="0"/>
  </r>
  <r>
    <x v="4070"/>
    <x v="2"/>
    <x v="1"/>
    <x v="1"/>
    <x v="38"/>
    <x v="0"/>
    <x v="18"/>
    <x v="0"/>
    <n v="839"/>
    <n v="13400000"/>
    <n v="5400000"/>
    <n v="10700000"/>
    <x v="75"/>
    <x v="0"/>
    <n v="2800000"/>
    <n v="10300000"/>
    <x v="4"/>
    <x v="239"/>
    <n v="34600000"/>
    <x v="2"/>
    <n v="858333"/>
    <x v="0"/>
  </r>
  <r>
    <x v="4071"/>
    <x v="1"/>
    <x v="0"/>
    <x v="1"/>
    <x v="23"/>
    <x v="0"/>
    <x v="21"/>
    <x v="4"/>
    <n v="702"/>
    <n v="9000000"/>
    <n v="3100000"/>
    <n v="21400000"/>
    <x v="53"/>
    <x v="0"/>
    <n v="6400000"/>
    <n v="14000000"/>
    <x v="0"/>
    <x v="307"/>
    <n v="40500000"/>
    <x v="0"/>
    <n v="3500000"/>
    <x v="0"/>
  </r>
  <r>
    <x v="4072"/>
    <x v="2"/>
    <x v="0"/>
    <x v="1"/>
    <x v="48"/>
    <x v="0"/>
    <x v="137"/>
    <x v="5"/>
    <n v="580"/>
    <n v="10200000"/>
    <n v="6400000"/>
    <n v="11600000"/>
    <x v="61"/>
    <x v="0"/>
    <n v="14300000"/>
    <n v="17900000"/>
    <x v="2"/>
    <x v="258"/>
    <n v="33500000"/>
    <x v="2"/>
    <n v="8950000"/>
    <x v="0"/>
  </r>
  <r>
    <x v="4073"/>
    <x v="2"/>
    <x v="0"/>
    <x v="0"/>
    <x v="67"/>
    <x v="1"/>
    <x v="237"/>
    <x v="3"/>
    <n v="560"/>
    <n v="2700000"/>
    <n v="300000"/>
    <n v="1900000"/>
    <x v="65"/>
    <x v="0"/>
    <n v="1500000"/>
    <n v="2800000"/>
    <x v="2"/>
    <x v="8"/>
    <n v="5800000"/>
    <x v="3"/>
    <n v="280000"/>
    <x v="0"/>
  </r>
  <r>
    <x v="4074"/>
    <x v="4"/>
    <x v="1"/>
    <x v="1"/>
    <x v="59"/>
    <x v="0"/>
    <x v="22"/>
    <x v="8"/>
    <n v="845"/>
    <n v="27300000"/>
    <n v="4100000"/>
    <n v="26500000"/>
    <x v="122"/>
    <x v="0"/>
    <n v="13500000"/>
    <n v="25700000"/>
    <x v="4"/>
    <x v="622"/>
    <n v="67300000"/>
    <x v="0"/>
    <n v="1835714"/>
    <x v="0"/>
  </r>
  <r>
    <x v="4075"/>
    <x v="4"/>
    <x v="1"/>
    <x v="1"/>
    <x v="49"/>
    <x v="0"/>
    <x v="113"/>
    <x v="4"/>
    <n v="392"/>
    <n v="5500000"/>
    <n v="100000"/>
    <n v="8800000"/>
    <x v="30"/>
    <x v="0"/>
    <n v="5600000"/>
    <n v="8500000"/>
    <x v="1"/>
    <x v="155"/>
    <n v="17000000"/>
    <x v="1"/>
    <n v="2125000"/>
    <x v="0"/>
  </r>
  <r>
    <x v="4076"/>
    <x v="0"/>
    <x v="0"/>
    <x v="0"/>
    <x v="30"/>
    <x v="3"/>
    <x v="186"/>
    <x v="7"/>
    <n v="387"/>
    <n v="-100000"/>
    <n v="2400000"/>
    <n v="3700000"/>
    <x v="65"/>
    <x v="1"/>
    <n v="3600000"/>
    <n v="4900000"/>
    <x v="1"/>
    <x v="145"/>
    <n v="7500000"/>
    <x v="3"/>
    <n v="306250"/>
    <x v="0"/>
  </r>
  <r>
    <x v="4077"/>
    <x v="5"/>
    <x v="0"/>
    <x v="1"/>
    <x v="69"/>
    <x v="3"/>
    <x v="224"/>
    <x v="0"/>
    <n v="749"/>
    <n v="4200000"/>
    <n v="200000"/>
    <n v="3800000"/>
    <x v="113"/>
    <x v="0"/>
    <n v="3600000"/>
    <n v="6300000"/>
    <x v="0"/>
    <x v="432"/>
    <n v="10000000"/>
    <x v="1"/>
    <n v="525000"/>
    <x v="0"/>
  </r>
  <r>
    <x v="4078"/>
    <x v="2"/>
    <x v="0"/>
    <x v="1"/>
    <x v="31"/>
    <x v="0"/>
    <x v="176"/>
    <x v="8"/>
    <n v="727"/>
    <n v="4600000"/>
    <n v="7200000"/>
    <n v="17300000"/>
    <x v="59"/>
    <x v="0"/>
    <n v="11400000"/>
    <n v="20000000"/>
    <x v="0"/>
    <x v="20"/>
    <n v="36900000"/>
    <x v="2"/>
    <n v="1428571"/>
    <x v="0"/>
  </r>
  <r>
    <x v="4079"/>
    <x v="2"/>
    <x v="0"/>
    <x v="1"/>
    <x v="90"/>
    <x v="0"/>
    <x v="14"/>
    <x v="8"/>
    <n v="656"/>
    <n v="5600000"/>
    <n v="400000"/>
    <n v="5200000"/>
    <x v="48"/>
    <x v="0"/>
    <n v="4600000"/>
    <n v="7400000"/>
    <x v="3"/>
    <x v="313"/>
    <n v="13300000"/>
    <x v="1"/>
    <n v="528571"/>
    <x v="0"/>
  </r>
  <r>
    <x v="4080"/>
    <x v="1"/>
    <x v="1"/>
    <x v="1"/>
    <x v="46"/>
    <x v="0"/>
    <x v="131"/>
    <x v="2"/>
    <n v="643"/>
    <n v="24800000"/>
    <n v="8900000"/>
    <n v="18800000"/>
    <x v="5"/>
    <x v="0"/>
    <n v="12400000"/>
    <n v="17500000"/>
    <x v="3"/>
    <x v="619"/>
    <n v="60800000"/>
    <x v="0"/>
    <n v="875000"/>
    <x v="0"/>
  </r>
  <r>
    <x v="4081"/>
    <x v="0"/>
    <x v="1"/>
    <x v="1"/>
    <x v="60"/>
    <x v="0"/>
    <x v="183"/>
    <x v="4"/>
    <n v="307"/>
    <n v="12800000"/>
    <n v="7200000"/>
    <n v="9700000"/>
    <x v="26"/>
    <x v="0"/>
    <n v="11000000"/>
    <n v="16800000"/>
    <x v="1"/>
    <x v="422"/>
    <n v="34100000"/>
    <x v="2"/>
    <n v="4200000"/>
    <x v="0"/>
  </r>
  <r>
    <x v="4082"/>
    <x v="0"/>
    <x v="1"/>
    <x v="0"/>
    <x v="93"/>
    <x v="0"/>
    <x v="62"/>
    <x v="7"/>
    <n v="588"/>
    <n v="2000000"/>
    <n v="3500000"/>
    <n v="7000000"/>
    <x v="101"/>
    <x v="0"/>
    <n v="3500000"/>
    <n v="5000000"/>
    <x v="2"/>
    <x v="408"/>
    <n v="14800000"/>
    <x v="1"/>
    <n v="312500"/>
    <x v="0"/>
  </r>
  <r>
    <x v="4083"/>
    <x v="2"/>
    <x v="0"/>
    <x v="1"/>
    <x v="85"/>
    <x v="0"/>
    <x v="127"/>
    <x v="2"/>
    <n v="895"/>
    <n v="22200000"/>
    <n v="13300000"/>
    <n v="23900000"/>
    <x v="102"/>
    <x v="0"/>
    <n v="13200000"/>
    <n v="22300000"/>
    <x v="4"/>
    <x v="674"/>
    <n v="67100000"/>
    <x v="0"/>
    <n v="1115000"/>
    <x v="0"/>
  </r>
  <r>
    <x v="4084"/>
    <x v="1"/>
    <x v="1"/>
    <x v="1"/>
    <x v="40"/>
    <x v="0"/>
    <x v="71"/>
    <x v="3"/>
    <n v="351"/>
    <n v="24200000"/>
    <n v="6800000"/>
    <n v="35800000"/>
    <x v="16"/>
    <x v="1"/>
    <n v="23300000"/>
    <n v="29400000"/>
    <x v="1"/>
    <x v="675"/>
    <n v="76100000"/>
    <x v="0"/>
    <n v="2940000"/>
    <x v="0"/>
  </r>
  <r>
    <x v="4085"/>
    <x v="3"/>
    <x v="1"/>
    <x v="0"/>
    <x v="88"/>
    <x v="0"/>
    <x v="149"/>
    <x v="0"/>
    <n v="891"/>
    <n v="10200000"/>
    <n v="10400000"/>
    <n v="19600000"/>
    <x v="47"/>
    <x v="0"/>
    <n v="11700000"/>
    <n v="16400000"/>
    <x v="4"/>
    <x v="322"/>
    <n v="46100000"/>
    <x v="0"/>
    <n v="1366667"/>
    <x v="0"/>
  </r>
  <r>
    <x v="4086"/>
    <x v="3"/>
    <x v="1"/>
    <x v="1"/>
    <x v="13"/>
    <x v="3"/>
    <x v="186"/>
    <x v="4"/>
    <n v="442"/>
    <n v="3200000"/>
    <n v="2100000"/>
    <n v="5800000"/>
    <x v="27"/>
    <x v="1"/>
    <n v="4000000"/>
    <n v="4900000"/>
    <x v="1"/>
    <x v="483"/>
    <n v="13000000"/>
    <x v="1"/>
    <n v="1225000"/>
    <x v="0"/>
  </r>
  <r>
    <x v="4087"/>
    <x v="1"/>
    <x v="1"/>
    <x v="0"/>
    <x v="84"/>
    <x v="0"/>
    <x v="102"/>
    <x v="2"/>
    <n v="686"/>
    <n v="2300000"/>
    <n v="8700000"/>
    <n v="16400000"/>
    <x v="42"/>
    <x v="0"/>
    <n v="13300000"/>
    <n v="19500000"/>
    <x v="3"/>
    <x v="403"/>
    <n v="34300000"/>
    <x v="2"/>
    <n v="975000"/>
    <x v="0"/>
  </r>
  <r>
    <x v="4088"/>
    <x v="4"/>
    <x v="0"/>
    <x v="1"/>
    <x v="90"/>
    <x v="0"/>
    <x v="76"/>
    <x v="2"/>
    <n v="432"/>
    <n v="6000000"/>
    <n v="900000"/>
    <n v="5600000"/>
    <x v="25"/>
    <x v="1"/>
    <n v="7200000"/>
    <n v="8200000"/>
    <x v="1"/>
    <x v="408"/>
    <n v="14600000"/>
    <x v="1"/>
    <n v="410000"/>
    <x v="0"/>
  </r>
  <r>
    <x v="4089"/>
    <x v="1"/>
    <x v="1"/>
    <x v="0"/>
    <x v="3"/>
    <x v="0"/>
    <x v="152"/>
    <x v="8"/>
    <n v="766"/>
    <n v="4400000"/>
    <n v="12300000"/>
    <n v="18400000"/>
    <x v="126"/>
    <x v="0"/>
    <n v="8800000"/>
    <n v="20900000"/>
    <x v="0"/>
    <x v="398"/>
    <n v="43300000"/>
    <x v="0"/>
    <n v="1492857"/>
    <x v="0"/>
  </r>
  <r>
    <x v="4090"/>
    <x v="4"/>
    <x v="1"/>
    <x v="0"/>
    <x v="85"/>
    <x v="0"/>
    <x v="209"/>
    <x v="9"/>
    <n v="561"/>
    <n v="6000000"/>
    <n v="5000000"/>
    <n v="15400000"/>
    <x v="60"/>
    <x v="0"/>
    <n v="10400000"/>
    <n v="17200000"/>
    <x v="2"/>
    <x v="94"/>
    <n v="34100000"/>
    <x v="2"/>
    <n v="2866667"/>
    <x v="0"/>
  </r>
  <r>
    <x v="4091"/>
    <x v="3"/>
    <x v="1"/>
    <x v="0"/>
    <x v="85"/>
    <x v="0"/>
    <x v="256"/>
    <x v="5"/>
    <n v="539"/>
    <n v="4000000"/>
    <n v="14500000"/>
    <n v="29300000"/>
    <x v="44"/>
    <x v="1"/>
    <n v="14900000"/>
    <n v="19000000"/>
    <x v="2"/>
    <x v="574"/>
    <n v="55500000"/>
    <x v="0"/>
    <n v="9500000"/>
    <x v="0"/>
  </r>
  <r>
    <x v="4092"/>
    <x v="5"/>
    <x v="0"/>
    <x v="0"/>
    <x v="50"/>
    <x v="1"/>
    <x v="23"/>
    <x v="9"/>
    <n v="759"/>
    <n v="1000000"/>
    <n v="500000"/>
    <n v="2600000"/>
    <x v="14"/>
    <x v="0"/>
    <n v="700000"/>
    <n v="1400000"/>
    <x v="0"/>
    <x v="213"/>
    <n v="4800000"/>
    <x v="3"/>
    <n v="233333"/>
    <x v="0"/>
  </r>
  <r>
    <x v="4093"/>
    <x v="3"/>
    <x v="0"/>
    <x v="0"/>
    <x v="64"/>
    <x v="0"/>
    <x v="54"/>
    <x v="1"/>
    <n v="750"/>
    <n v="21000000"/>
    <n v="7900000"/>
    <n v="20800000"/>
    <x v="111"/>
    <x v="0"/>
    <n v="12900000"/>
    <n v="18200000"/>
    <x v="0"/>
    <x v="185"/>
    <n v="56800000"/>
    <x v="0"/>
    <n v="2275000"/>
    <x v="0"/>
  </r>
  <r>
    <x v="4094"/>
    <x v="0"/>
    <x v="0"/>
    <x v="0"/>
    <x v="45"/>
    <x v="0"/>
    <x v="319"/>
    <x v="3"/>
    <n v="373"/>
    <n v="11600000"/>
    <n v="1000000"/>
    <n v="8400000"/>
    <x v="61"/>
    <x v="1"/>
    <n v="10000000"/>
    <n v="13600000"/>
    <x v="1"/>
    <x v="91"/>
    <n v="24900000"/>
    <x v="4"/>
    <n v="1360000"/>
    <x v="0"/>
  </r>
  <r>
    <x v="4095"/>
    <x v="5"/>
    <x v="1"/>
    <x v="1"/>
    <x v="75"/>
    <x v="0"/>
    <x v="44"/>
    <x v="3"/>
    <n v="407"/>
    <n v="1100000"/>
    <n v="3400000"/>
    <n v="18200000"/>
    <x v="78"/>
    <x v="1"/>
    <n v="16700000"/>
    <n v="20500000"/>
    <x v="1"/>
    <x v="370"/>
    <n v="27900000"/>
    <x v="4"/>
    <n v="2050000"/>
    <x v="0"/>
  </r>
  <r>
    <x v="4096"/>
    <x v="4"/>
    <x v="1"/>
    <x v="0"/>
    <x v="34"/>
    <x v="0"/>
    <x v="193"/>
    <x v="8"/>
    <n v="611"/>
    <n v="13700000"/>
    <n v="5700000"/>
    <n v="15100000"/>
    <x v="21"/>
    <x v="0"/>
    <n v="13000000"/>
    <n v="20200000"/>
    <x v="3"/>
    <x v="540"/>
    <n v="40000000"/>
    <x v="0"/>
    <n v="1442857"/>
    <x v="0"/>
  </r>
  <r>
    <x v="4097"/>
    <x v="2"/>
    <x v="0"/>
    <x v="0"/>
    <x v="49"/>
    <x v="0"/>
    <x v="224"/>
    <x v="3"/>
    <n v="783"/>
    <n v="6500000"/>
    <n v="2400000"/>
    <n v="6500000"/>
    <x v="20"/>
    <x v="0"/>
    <n v="3700000"/>
    <n v="6300000"/>
    <x v="0"/>
    <x v="101"/>
    <n v="18000000"/>
    <x v="1"/>
    <n v="630000"/>
    <x v="0"/>
  </r>
  <r>
    <x v="4098"/>
    <x v="1"/>
    <x v="1"/>
    <x v="1"/>
    <x v="36"/>
    <x v="0"/>
    <x v="28"/>
    <x v="6"/>
    <n v="651"/>
    <n v="16600000"/>
    <n v="100000"/>
    <n v="19600000"/>
    <x v="84"/>
    <x v="0"/>
    <n v="19500000"/>
    <n v="24000000"/>
    <x v="3"/>
    <x v="620"/>
    <n v="43600000"/>
    <x v="0"/>
    <n v="1333333"/>
    <x v="0"/>
  </r>
  <r>
    <x v="4099"/>
    <x v="2"/>
    <x v="0"/>
    <x v="0"/>
    <x v="6"/>
    <x v="0"/>
    <x v="365"/>
    <x v="7"/>
    <n v="760"/>
    <n v="400000"/>
    <n v="1800000"/>
    <n v="19300000"/>
    <x v="45"/>
    <x v="1"/>
    <n v="26300000"/>
    <n v="31100000"/>
    <x v="0"/>
    <x v="140"/>
    <n v="30200000"/>
    <x v="2"/>
    <n v="1943750"/>
    <x v="0"/>
  </r>
  <r>
    <x v="4100"/>
    <x v="2"/>
    <x v="0"/>
    <x v="0"/>
    <x v="24"/>
    <x v="0"/>
    <x v="11"/>
    <x v="7"/>
    <n v="793"/>
    <n v="11700000"/>
    <n v="10800000"/>
    <n v="35000000"/>
    <x v="67"/>
    <x v="0"/>
    <n v="15700000"/>
    <n v="22700000"/>
    <x v="0"/>
    <x v="445"/>
    <n v="66500000"/>
    <x v="0"/>
    <n v="1418750"/>
    <x v="0"/>
  </r>
  <r>
    <x v="4101"/>
    <x v="4"/>
    <x v="0"/>
    <x v="0"/>
    <x v="61"/>
    <x v="4"/>
    <x v="104"/>
    <x v="7"/>
    <n v="685"/>
    <n v="500000"/>
    <n v="300000"/>
    <n v="1300000"/>
    <x v="8"/>
    <x v="0"/>
    <n v="200000"/>
    <n v="800000"/>
    <x v="3"/>
    <x v="584"/>
    <n v="2500000"/>
    <x v="3"/>
    <n v="50000"/>
    <x v="3"/>
  </r>
  <r>
    <x v="4102"/>
    <x v="0"/>
    <x v="1"/>
    <x v="1"/>
    <x v="44"/>
    <x v="0"/>
    <x v="15"/>
    <x v="1"/>
    <n v="806"/>
    <n v="5700000"/>
    <n v="600000"/>
    <n v="11500000"/>
    <x v="35"/>
    <x v="0"/>
    <n v="5800000"/>
    <n v="10700000"/>
    <x v="4"/>
    <x v="448"/>
    <n v="21100000"/>
    <x v="4"/>
    <n v="1337500"/>
    <x v="0"/>
  </r>
  <r>
    <x v="4103"/>
    <x v="5"/>
    <x v="1"/>
    <x v="0"/>
    <x v="17"/>
    <x v="0"/>
    <x v="276"/>
    <x v="0"/>
    <n v="770"/>
    <n v="6000000"/>
    <n v="3000000"/>
    <n v="17000000"/>
    <x v="80"/>
    <x v="0"/>
    <n v="14600000"/>
    <n v="17800000"/>
    <x v="0"/>
    <x v="15"/>
    <n v="32300000"/>
    <x v="2"/>
    <n v="1483333"/>
    <x v="0"/>
  </r>
  <r>
    <x v="4104"/>
    <x v="1"/>
    <x v="1"/>
    <x v="0"/>
    <x v="23"/>
    <x v="0"/>
    <x v="91"/>
    <x v="8"/>
    <n v="663"/>
    <n v="13800000"/>
    <n v="9100000"/>
    <n v="21300000"/>
    <x v="21"/>
    <x v="0"/>
    <n v="16400000"/>
    <n v="23600000"/>
    <x v="3"/>
    <x v="340"/>
    <n v="51200000"/>
    <x v="0"/>
    <n v="1685714"/>
    <x v="0"/>
  </r>
  <r>
    <x v="4105"/>
    <x v="0"/>
    <x v="0"/>
    <x v="1"/>
    <x v="90"/>
    <x v="0"/>
    <x v="178"/>
    <x v="4"/>
    <n v="592"/>
    <n v="2000000"/>
    <n v="2500000"/>
    <n v="7900000"/>
    <x v="113"/>
    <x v="0"/>
    <n v="5400000"/>
    <n v="8100000"/>
    <x v="2"/>
    <x v="17"/>
    <n v="14500000"/>
    <x v="1"/>
    <n v="2025000"/>
    <x v="0"/>
  </r>
  <r>
    <x v="4106"/>
    <x v="2"/>
    <x v="1"/>
    <x v="0"/>
    <x v="94"/>
    <x v="0"/>
    <x v="211"/>
    <x v="6"/>
    <n v="580"/>
    <n v="19100000"/>
    <n v="14600000"/>
    <n v="25500000"/>
    <x v="5"/>
    <x v="0"/>
    <n v="21200000"/>
    <n v="26300000"/>
    <x v="2"/>
    <x v="580"/>
    <n v="66800000"/>
    <x v="0"/>
    <n v="1461111"/>
    <x v="0"/>
  </r>
  <r>
    <x v="4107"/>
    <x v="5"/>
    <x v="0"/>
    <x v="0"/>
    <x v="3"/>
    <x v="0"/>
    <x v="131"/>
    <x v="4"/>
    <n v="609"/>
    <n v="4500000"/>
    <n v="5600000"/>
    <n v="24100000"/>
    <x v="103"/>
    <x v="0"/>
    <n v="9800000"/>
    <n v="17500000"/>
    <x v="3"/>
    <x v="341"/>
    <n v="42400000"/>
    <x v="0"/>
    <n v="4375000"/>
    <x v="0"/>
  </r>
  <r>
    <x v="4108"/>
    <x v="2"/>
    <x v="1"/>
    <x v="1"/>
    <x v="80"/>
    <x v="0"/>
    <x v="97"/>
    <x v="1"/>
    <n v="380"/>
    <n v="13100000"/>
    <n v="15500000"/>
    <n v="18900000"/>
    <x v="16"/>
    <x v="1"/>
    <n v="17100000"/>
    <n v="23200000"/>
    <x v="1"/>
    <x v="82"/>
    <n v="56700000"/>
    <x v="0"/>
    <n v="2900000"/>
    <x v="0"/>
  </r>
  <r>
    <x v="4109"/>
    <x v="2"/>
    <x v="0"/>
    <x v="0"/>
    <x v="37"/>
    <x v="0"/>
    <x v="354"/>
    <x v="2"/>
    <n v="364"/>
    <n v="4100000"/>
    <n v="5100000"/>
    <n v="11600000"/>
    <x v="90"/>
    <x v="1"/>
    <n v="9100000"/>
    <n v="12100000"/>
    <x v="1"/>
    <x v="360"/>
    <n v="24600000"/>
    <x v="4"/>
    <n v="605000"/>
    <x v="0"/>
  </r>
  <r>
    <x v="4110"/>
    <x v="5"/>
    <x v="0"/>
    <x v="0"/>
    <x v="86"/>
    <x v="0"/>
    <x v="72"/>
    <x v="0"/>
    <n v="866"/>
    <n v="5100000"/>
    <n v="700000"/>
    <n v="9900000"/>
    <x v="51"/>
    <x v="0"/>
    <n v="6500000"/>
    <n v="8900000"/>
    <x v="4"/>
    <x v="203"/>
    <n v="18900000"/>
    <x v="1"/>
    <n v="741667"/>
    <x v="0"/>
  </r>
  <r>
    <x v="4111"/>
    <x v="4"/>
    <x v="1"/>
    <x v="0"/>
    <x v="63"/>
    <x v="0"/>
    <x v="291"/>
    <x v="3"/>
    <n v="342"/>
    <n v="700000"/>
    <n v="100000"/>
    <n v="36700000"/>
    <x v="131"/>
    <x v="1"/>
    <n v="19700000"/>
    <n v="31700000"/>
    <x v="1"/>
    <x v="406"/>
    <n v="47200000"/>
    <x v="0"/>
    <n v="3170000"/>
    <x v="0"/>
  </r>
  <r>
    <x v="4112"/>
    <x v="3"/>
    <x v="0"/>
    <x v="0"/>
    <x v="14"/>
    <x v="0"/>
    <x v="182"/>
    <x v="7"/>
    <n v="884"/>
    <n v="9900000"/>
    <n v="4400000"/>
    <n v="9300000"/>
    <x v="78"/>
    <x v="0"/>
    <n v="10600000"/>
    <n v="14400000"/>
    <x v="4"/>
    <x v="115"/>
    <n v="28300000"/>
    <x v="4"/>
    <n v="900000"/>
    <x v="0"/>
  </r>
  <r>
    <x v="4113"/>
    <x v="4"/>
    <x v="0"/>
    <x v="1"/>
    <x v="37"/>
    <x v="0"/>
    <x v="216"/>
    <x v="6"/>
    <n v="859"/>
    <n v="3900000"/>
    <n v="4600000"/>
    <n v="8200000"/>
    <x v="113"/>
    <x v="0"/>
    <n v="9800000"/>
    <n v="12500000"/>
    <x v="4"/>
    <x v="379"/>
    <n v="20500000"/>
    <x v="4"/>
    <n v="694444"/>
    <x v="0"/>
  </r>
  <r>
    <x v="4114"/>
    <x v="4"/>
    <x v="0"/>
    <x v="0"/>
    <x v="61"/>
    <x v="4"/>
    <x v="194"/>
    <x v="2"/>
    <n v="692"/>
    <n v="500000"/>
    <n v="400000"/>
    <n v="1600000"/>
    <x v="70"/>
    <x v="0"/>
    <n v="800000"/>
    <n v="1000000"/>
    <x v="3"/>
    <x v="295"/>
    <n v="2900000"/>
    <x v="3"/>
    <n v="50000"/>
    <x v="3"/>
  </r>
  <r>
    <x v="4115"/>
    <x v="4"/>
    <x v="1"/>
    <x v="1"/>
    <x v="86"/>
    <x v="0"/>
    <x v="94"/>
    <x v="7"/>
    <n v="675"/>
    <n v="8000000"/>
    <n v="1900000"/>
    <n v="6800000"/>
    <x v="93"/>
    <x v="0"/>
    <n v="2800000"/>
    <n v="6800000"/>
    <x v="3"/>
    <x v="379"/>
    <n v="19900000"/>
    <x v="1"/>
    <n v="425000"/>
    <x v="0"/>
  </r>
  <r>
    <x v="4116"/>
    <x v="3"/>
    <x v="0"/>
    <x v="1"/>
    <x v="45"/>
    <x v="0"/>
    <x v="268"/>
    <x v="1"/>
    <n v="886"/>
    <n v="3500000"/>
    <n v="5800000"/>
    <n v="14900000"/>
    <x v="17"/>
    <x v="0"/>
    <n v="7300000"/>
    <n v="12700000"/>
    <x v="4"/>
    <x v="88"/>
    <n v="28100000"/>
    <x v="4"/>
    <n v="1587500"/>
    <x v="0"/>
  </r>
  <r>
    <x v="4117"/>
    <x v="5"/>
    <x v="0"/>
    <x v="1"/>
    <x v="51"/>
    <x v="0"/>
    <x v="269"/>
    <x v="3"/>
    <n v="477"/>
    <n v="3200000"/>
    <n v="6200000"/>
    <n v="7500000"/>
    <x v="10"/>
    <x v="1"/>
    <n v="10000000"/>
    <n v="13100000"/>
    <x v="1"/>
    <x v="497"/>
    <n v="20400000"/>
    <x v="4"/>
    <n v="1310000"/>
    <x v="0"/>
  </r>
  <r>
    <x v="4118"/>
    <x v="0"/>
    <x v="0"/>
    <x v="0"/>
    <x v="71"/>
    <x v="0"/>
    <x v="293"/>
    <x v="9"/>
    <n v="596"/>
    <n v="4700000"/>
    <n v="3000000"/>
    <n v="8500000"/>
    <x v="72"/>
    <x v="0"/>
    <n v="6500000"/>
    <n v="8300000"/>
    <x v="2"/>
    <x v="496"/>
    <n v="18400000"/>
    <x v="1"/>
    <n v="1383333"/>
    <x v="0"/>
  </r>
  <r>
    <x v="4119"/>
    <x v="4"/>
    <x v="1"/>
    <x v="0"/>
    <x v="83"/>
    <x v="0"/>
    <x v="49"/>
    <x v="2"/>
    <n v="400"/>
    <n v="2300000"/>
    <n v="6100000"/>
    <n v="20100000"/>
    <x v="42"/>
    <x v="1"/>
    <n v="13500000"/>
    <n v="19700000"/>
    <x v="1"/>
    <x v="390"/>
    <n v="34900000"/>
    <x v="2"/>
    <n v="985000"/>
    <x v="0"/>
  </r>
  <r>
    <x v="4120"/>
    <x v="2"/>
    <x v="0"/>
    <x v="0"/>
    <x v="2"/>
    <x v="0"/>
    <x v="188"/>
    <x v="5"/>
    <n v="711"/>
    <n v="2200000"/>
    <n v="17900000"/>
    <n v="24300000"/>
    <x v="132"/>
    <x v="0"/>
    <n v="6900000"/>
    <n v="19900000"/>
    <x v="0"/>
    <x v="212"/>
    <n v="53500000"/>
    <x v="0"/>
    <n v="9950000"/>
    <x v="0"/>
  </r>
  <r>
    <x v="4121"/>
    <x v="1"/>
    <x v="1"/>
    <x v="1"/>
    <x v="44"/>
    <x v="0"/>
    <x v="72"/>
    <x v="5"/>
    <n v="418"/>
    <n v="4200000"/>
    <n v="6000000"/>
    <n v="9300000"/>
    <x v="125"/>
    <x v="1"/>
    <n v="5200000"/>
    <n v="8900000"/>
    <x v="1"/>
    <x v="244"/>
    <n v="22800000"/>
    <x v="4"/>
    <n v="4450000"/>
    <x v="0"/>
  </r>
  <r>
    <x v="4122"/>
    <x v="2"/>
    <x v="0"/>
    <x v="0"/>
    <x v="31"/>
    <x v="0"/>
    <x v="288"/>
    <x v="1"/>
    <n v="517"/>
    <n v="7700000"/>
    <n v="5100000"/>
    <n v="19500000"/>
    <x v="102"/>
    <x v="1"/>
    <n v="12700000"/>
    <n v="21800000"/>
    <x v="2"/>
    <x v="425"/>
    <n v="40100000"/>
    <x v="0"/>
    <n v="2725000"/>
    <x v="0"/>
  </r>
  <r>
    <x v="4123"/>
    <x v="1"/>
    <x v="1"/>
    <x v="1"/>
    <x v="62"/>
    <x v="0"/>
    <x v="169"/>
    <x v="9"/>
    <n v="508"/>
    <n v="5600000"/>
    <n v="5700000"/>
    <n v="21500000"/>
    <x v="61"/>
    <x v="1"/>
    <n v="12600000"/>
    <n v="16200000"/>
    <x v="2"/>
    <x v="291"/>
    <n v="39000000"/>
    <x v="2"/>
    <n v="2700000"/>
    <x v="0"/>
  </r>
  <r>
    <x v="4124"/>
    <x v="2"/>
    <x v="1"/>
    <x v="1"/>
    <x v="23"/>
    <x v="0"/>
    <x v="329"/>
    <x v="6"/>
    <n v="689"/>
    <n v="17200000"/>
    <n v="5700000"/>
    <n v="20500000"/>
    <x v="15"/>
    <x v="0"/>
    <n v="20200000"/>
    <n v="26100000"/>
    <x v="3"/>
    <x v="489"/>
    <n v="50400000"/>
    <x v="0"/>
    <n v="1450000"/>
    <x v="0"/>
  </r>
  <r>
    <x v="4125"/>
    <x v="1"/>
    <x v="0"/>
    <x v="0"/>
    <x v="80"/>
    <x v="0"/>
    <x v="134"/>
    <x v="0"/>
    <n v="455"/>
    <n v="19200000"/>
    <n v="6400000"/>
    <n v="34700000"/>
    <x v="15"/>
    <x v="1"/>
    <n v="22300000"/>
    <n v="28200000"/>
    <x v="1"/>
    <x v="176"/>
    <n v="69500000"/>
    <x v="0"/>
    <n v="2350000"/>
    <x v="0"/>
  </r>
  <r>
    <x v="4126"/>
    <x v="3"/>
    <x v="1"/>
    <x v="1"/>
    <x v="82"/>
    <x v="0"/>
    <x v="107"/>
    <x v="9"/>
    <n v="617"/>
    <n v="100000"/>
    <n v="14200000"/>
    <n v="19300000"/>
    <x v="37"/>
    <x v="0"/>
    <n v="12600000"/>
    <n v="20800000"/>
    <x v="3"/>
    <x v="242"/>
    <n v="41100000"/>
    <x v="0"/>
    <n v="3466667"/>
    <x v="0"/>
  </r>
  <r>
    <x v="4127"/>
    <x v="0"/>
    <x v="0"/>
    <x v="0"/>
    <x v="48"/>
    <x v="0"/>
    <x v="146"/>
    <x v="3"/>
    <n v="500"/>
    <n v="4700000"/>
    <n v="9800000"/>
    <n v="20400000"/>
    <x v="30"/>
    <x v="1"/>
    <n v="10300000"/>
    <n v="13200000"/>
    <x v="2"/>
    <x v="431"/>
    <n v="40200000"/>
    <x v="0"/>
    <n v="1320000"/>
    <x v="0"/>
  </r>
  <r>
    <x v="4128"/>
    <x v="3"/>
    <x v="1"/>
    <x v="1"/>
    <x v="54"/>
    <x v="0"/>
    <x v="261"/>
    <x v="8"/>
    <n v="382"/>
    <n v="17600000"/>
    <n v="700000"/>
    <n v="21700000"/>
    <x v="26"/>
    <x v="1"/>
    <n v="17000000"/>
    <n v="22800000"/>
    <x v="1"/>
    <x v="647"/>
    <n v="46800000"/>
    <x v="0"/>
    <n v="1628571"/>
    <x v="0"/>
  </r>
  <r>
    <x v="4129"/>
    <x v="5"/>
    <x v="1"/>
    <x v="0"/>
    <x v="87"/>
    <x v="0"/>
    <x v="107"/>
    <x v="6"/>
    <n v="538"/>
    <n v="10000000"/>
    <n v="9700000"/>
    <n v="29900000"/>
    <x v="129"/>
    <x v="1"/>
    <n v="10200000"/>
    <n v="20800000"/>
    <x v="2"/>
    <x v="600"/>
    <n v="57500000"/>
    <x v="0"/>
    <n v="1155556"/>
    <x v="0"/>
  </r>
  <r>
    <x v="4130"/>
    <x v="1"/>
    <x v="1"/>
    <x v="1"/>
    <x v="62"/>
    <x v="0"/>
    <x v="304"/>
    <x v="1"/>
    <n v="855"/>
    <n v="-100000"/>
    <n v="7200000"/>
    <n v="14200000"/>
    <x v="37"/>
    <x v="0"/>
    <n v="6700000"/>
    <n v="14900000"/>
    <x v="4"/>
    <x v="553"/>
    <n v="27500000"/>
    <x v="4"/>
    <n v="1862500"/>
    <x v="0"/>
  </r>
  <r>
    <x v="4131"/>
    <x v="5"/>
    <x v="0"/>
    <x v="0"/>
    <x v="56"/>
    <x v="2"/>
    <x v="345"/>
    <x v="6"/>
    <n v="614"/>
    <n v="1800000"/>
    <n v="1700000"/>
    <n v="3700000"/>
    <x v="14"/>
    <x v="0"/>
    <n v="2300000"/>
    <n v="3000000"/>
    <x v="3"/>
    <x v="18"/>
    <n v="8200000"/>
    <x v="3"/>
    <n v="166667"/>
    <x v="2"/>
  </r>
  <r>
    <x v="4132"/>
    <x v="0"/>
    <x v="0"/>
    <x v="1"/>
    <x v="31"/>
    <x v="0"/>
    <x v="45"/>
    <x v="3"/>
    <n v="513"/>
    <n v="22100000"/>
    <n v="600000"/>
    <n v="23500000"/>
    <x v="73"/>
    <x v="1"/>
    <n v="15600000"/>
    <n v="25400000"/>
    <x v="2"/>
    <x v="179"/>
    <n v="54000000"/>
    <x v="0"/>
    <n v="2540000"/>
    <x v="0"/>
  </r>
  <r>
    <x v="4133"/>
    <x v="3"/>
    <x v="0"/>
    <x v="1"/>
    <x v="53"/>
    <x v="0"/>
    <x v="250"/>
    <x v="8"/>
    <n v="402"/>
    <n v="5600000"/>
    <n v="5300000"/>
    <n v="8600000"/>
    <x v="52"/>
    <x v="1"/>
    <n v="4600000"/>
    <n v="8800000"/>
    <x v="1"/>
    <x v="244"/>
    <n v="22500000"/>
    <x v="4"/>
    <n v="628571"/>
    <x v="0"/>
  </r>
  <r>
    <x v="4134"/>
    <x v="3"/>
    <x v="0"/>
    <x v="1"/>
    <x v="7"/>
    <x v="0"/>
    <x v="7"/>
    <x v="2"/>
    <n v="819"/>
    <n v="15500000"/>
    <n v="9800000"/>
    <n v="14100000"/>
    <x v="41"/>
    <x v="0"/>
    <n v="11600000"/>
    <n v="15000000"/>
    <x v="4"/>
    <x v="628"/>
    <n v="45100000"/>
    <x v="0"/>
    <n v="750000"/>
    <x v="0"/>
  </r>
  <r>
    <x v="4135"/>
    <x v="4"/>
    <x v="1"/>
    <x v="0"/>
    <x v="58"/>
    <x v="0"/>
    <x v="45"/>
    <x v="0"/>
    <n v="622"/>
    <n v="9200000"/>
    <n v="3500000"/>
    <n v="19900000"/>
    <x v="75"/>
    <x v="0"/>
    <n v="17900000"/>
    <n v="25400000"/>
    <x v="3"/>
    <x v="429"/>
    <n v="39200000"/>
    <x v="2"/>
    <n v="2116667"/>
    <x v="0"/>
  </r>
  <r>
    <x v="4136"/>
    <x v="4"/>
    <x v="0"/>
    <x v="1"/>
    <x v="64"/>
    <x v="0"/>
    <x v="54"/>
    <x v="4"/>
    <n v="790"/>
    <n v="2500000"/>
    <n v="2200000"/>
    <n v="25500000"/>
    <x v="77"/>
    <x v="0"/>
    <n v="8600000"/>
    <n v="18200000"/>
    <x v="0"/>
    <x v="503"/>
    <n v="37300000"/>
    <x v="2"/>
    <n v="4550000"/>
    <x v="0"/>
  </r>
  <r>
    <x v="4137"/>
    <x v="2"/>
    <x v="0"/>
    <x v="1"/>
    <x v="77"/>
    <x v="2"/>
    <x v="279"/>
    <x v="8"/>
    <n v="808"/>
    <n v="3100000"/>
    <n v="2000000"/>
    <n v="5100000"/>
    <x v="101"/>
    <x v="0"/>
    <n v="3300000"/>
    <n v="4800000"/>
    <x v="4"/>
    <x v="300"/>
    <n v="11500000"/>
    <x v="1"/>
    <n v="342857"/>
    <x v="0"/>
  </r>
  <r>
    <x v="4138"/>
    <x v="0"/>
    <x v="1"/>
    <x v="0"/>
    <x v="75"/>
    <x v="0"/>
    <x v="183"/>
    <x v="6"/>
    <n v="369"/>
    <n v="5400000"/>
    <n v="8600000"/>
    <n v="17000000"/>
    <x v="60"/>
    <x v="1"/>
    <n v="10000000"/>
    <n v="16800000"/>
    <x v="1"/>
    <x v="570"/>
    <n v="36200000"/>
    <x v="2"/>
    <n v="933333"/>
    <x v="0"/>
  </r>
  <r>
    <x v="4139"/>
    <x v="2"/>
    <x v="0"/>
    <x v="0"/>
    <x v="47"/>
    <x v="0"/>
    <x v="299"/>
    <x v="4"/>
    <n v="330"/>
    <n v="16100000"/>
    <n v="5100000"/>
    <n v="15300000"/>
    <x v="52"/>
    <x v="0"/>
    <n v="16100000"/>
    <n v="20300000"/>
    <x v="1"/>
    <x v="374"/>
    <n v="42100000"/>
    <x v="0"/>
    <n v="5075000"/>
    <x v="0"/>
  </r>
  <r>
    <x v="4140"/>
    <x v="0"/>
    <x v="0"/>
    <x v="0"/>
    <x v="64"/>
    <x v="0"/>
    <x v="303"/>
    <x v="8"/>
    <n v="857"/>
    <n v="3700000"/>
    <n v="10700000"/>
    <n v="18500000"/>
    <x v="37"/>
    <x v="0"/>
    <n v="8300000"/>
    <n v="16500000"/>
    <x v="4"/>
    <x v="486"/>
    <n v="40000000"/>
    <x v="0"/>
    <n v="1178571"/>
    <x v="0"/>
  </r>
  <r>
    <x v="4141"/>
    <x v="0"/>
    <x v="0"/>
    <x v="0"/>
    <x v="38"/>
    <x v="0"/>
    <x v="43"/>
    <x v="1"/>
    <n v="457"/>
    <n v="13200000"/>
    <n v="5100000"/>
    <n v="16400000"/>
    <x v="53"/>
    <x v="1"/>
    <n v="11500000"/>
    <n v="19100000"/>
    <x v="1"/>
    <x v="42"/>
    <n v="39800000"/>
    <x v="2"/>
    <n v="2387500"/>
    <x v="0"/>
  </r>
  <r>
    <x v="4142"/>
    <x v="2"/>
    <x v="1"/>
    <x v="1"/>
    <x v="94"/>
    <x v="0"/>
    <x v="170"/>
    <x v="1"/>
    <n v="843"/>
    <n v="21500000"/>
    <n v="3000000"/>
    <n v="22800000"/>
    <x v="94"/>
    <x v="0"/>
    <n v="18100000"/>
    <n v="29300000"/>
    <x v="4"/>
    <x v="226"/>
    <n v="54900000"/>
    <x v="0"/>
    <n v="3662500"/>
    <x v="0"/>
  </r>
  <r>
    <x v="4143"/>
    <x v="1"/>
    <x v="0"/>
    <x v="1"/>
    <x v="72"/>
    <x v="0"/>
    <x v="235"/>
    <x v="9"/>
    <n v="463"/>
    <n v="1900000"/>
    <n v="3500000"/>
    <n v="8200000"/>
    <x v="72"/>
    <x v="1"/>
    <n v="3600000"/>
    <n v="5400000"/>
    <x v="1"/>
    <x v="591"/>
    <n v="16100000"/>
    <x v="1"/>
    <n v="900000"/>
    <x v="0"/>
  </r>
  <r>
    <x v="4144"/>
    <x v="2"/>
    <x v="0"/>
    <x v="0"/>
    <x v="84"/>
    <x v="0"/>
    <x v="261"/>
    <x v="7"/>
    <n v="582"/>
    <n v="17700000"/>
    <n v="2200000"/>
    <n v="23500000"/>
    <x v="13"/>
    <x v="0"/>
    <n v="18400000"/>
    <n v="22800000"/>
    <x v="2"/>
    <x v="489"/>
    <n v="50300000"/>
    <x v="0"/>
    <n v="1425000"/>
    <x v="0"/>
  </r>
  <r>
    <x v="4145"/>
    <x v="1"/>
    <x v="0"/>
    <x v="0"/>
    <x v="21"/>
    <x v="0"/>
    <x v="68"/>
    <x v="5"/>
    <n v="391"/>
    <n v="100000"/>
    <n v="3800000"/>
    <n v="9900000"/>
    <x v="51"/>
    <x v="1"/>
    <n v="4100000"/>
    <n v="6500000"/>
    <x v="1"/>
    <x v="328"/>
    <n v="16900000"/>
    <x v="1"/>
    <n v="3250000"/>
    <x v="0"/>
  </r>
  <r>
    <x v="4146"/>
    <x v="0"/>
    <x v="0"/>
    <x v="1"/>
    <x v="63"/>
    <x v="0"/>
    <x v="367"/>
    <x v="2"/>
    <n v="612"/>
    <n v="13400000"/>
    <n v="13500000"/>
    <n v="38200000"/>
    <x v="36"/>
    <x v="0"/>
    <n v="28600000"/>
    <n v="35100000"/>
    <x v="3"/>
    <x v="607"/>
    <n v="74800000"/>
    <x v="0"/>
    <n v="1755000"/>
    <x v="0"/>
  </r>
  <r>
    <x v="4147"/>
    <x v="1"/>
    <x v="1"/>
    <x v="1"/>
    <x v="18"/>
    <x v="0"/>
    <x v="207"/>
    <x v="5"/>
    <n v="859"/>
    <n v="13500000"/>
    <n v="4700000"/>
    <n v="21200000"/>
    <x v="84"/>
    <x v="0"/>
    <n v="8100000"/>
    <n v="12600000"/>
    <x v="4"/>
    <x v="628"/>
    <n v="45200000"/>
    <x v="0"/>
    <n v="6300000"/>
    <x v="0"/>
  </r>
  <r>
    <x v="4148"/>
    <x v="4"/>
    <x v="1"/>
    <x v="0"/>
    <x v="94"/>
    <x v="0"/>
    <x v="64"/>
    <x v="6"/>
    <n v="779"/>
    <n v="9100000"/>
    <n v="5600000"/>
    <n v="15200000"/>
    <x v="98"/>
    <x v="0"/>
    <n v="8600000"/>
    <n v="18600000"/>
    <x v="0"/>
    <x v="33"/>
    <n v="37500000"/>
    <x v="2"/>
    <n v="1033333"/>
    <x v="0"/>
  </r>
  <r>
    <x v="4149"/>
    <x v="3"/>
    <x v="1"/>
    <x v="0"/>
    <x v="50"/>
    <x v="1"/>
    <x v="237"/>
    <x v="5"/>
    <n v="561"/>
    <n v="900000"/>
    <n v="400000"/>
    <n v="1900000"/>
    <x v="33"/>
    <x v="0"/>
    <n v="2000000"/>
    <n v="2800000"/>
    <x v="2"/>
    <x v="316"/>
    <n v="3900000"/>
    <x v="3"/>
    <n v="1400000"/>
    <x v="0"/>
  </r>
  <r>
    <x v="4150"/>
    <x v="2"/>
    <x v="0"/>
    <x v="0"/>
    <x v="93"/>
    <x v="0"/>
    <x v="27"/>
    <x v="6"/>
    <n v="420"/>
    <n v="1300000"/>
    <n v="600000"/>
    <n v="6700000"/>
    <x v="64"/>
    <x v="1"/>
    <n v="3500000"/>
    <n v="5600000"/>
    <x v="1"/>
    <x v="614"/>
    <n v="10900000"/>
    <x v="1"/>
    <n v="311111"/>
    <x v="0"/>
  </r>
  <r>
    <x v="4151"/>
    <x v="2"/>
    <x v="1"/>
    <x v="0"/>
    <x v="27"/>
    <x v="3"/>
    <x v="154"/>
    <x v="1"/>
    <n v="609"/>
    <n v="4700000"/>
    <n v="100000"/>
    <n v="6000000"/>
    <x v="33"/>
    <x v="0"/>
    <n v="2500000"/>
    <n v="3300000"/>
    <x v="3"/>
    <x v="301"/>
    <n v="12400000"/>
    <x v="1"/>
    <n v="412500"/>
    <x v="0"/>
  </r>
  <r>
    <x v="4152"/>
    <x v="4"/>
    <x v="1"/>
    <x v="0"/>
    <x v="79"/>
    <x v="0"/>
    <x v="118"/>
    <x v="8"/>
    <n v="821"/>
    <n v="16500000"/>
    <n v="8500000"/>
    <n v="25800000"/>
    <x v="83"/>
    <x v="0"/>
    <n v="11000000"/>
    <n v="19300000"/>
    <x v="4"/>
    <x v="579"/>
    <n v="58900000"/>
    <x v="0"/>
    <n v="1378571"/>
    <x v="0"/>
  </r>
  <r>
    <x v="4153"/>
    <x v="5"/>
    <x v="0"/>
    <x v="0"/>
    <x v="85"/>
    <x v="0"/>
    <x v="202"/>
    <x v="8"/>
    <n v="603"/>
    <n v="11100000"/>
    <n v="12100000"/>
    <n v="30300000"/>
    <x v="29"/>
    <x v="0"/>
    <n v="10000000"/>
    <n v="17100000"/>
    <x v="3"/>
    <x v="428"/>
    <n v="61200000"/>
    <x v="0"/>
    <n v="1221429"/>
    <x v="0"/>
  </r>
  <r>
    <x v="4154"/>
    <x v="4"/>
    <x v="0"/>
    <x v="0"/>
    <x v="30"/>
    <x v="3"/>
    <x v="33"/>
    <x v="3"/>
    <n v="778"/>
    <n v="3800000"/>
    <n v="300000"/>
    <n v="4000000"/>
    <x v="91"/>
    <x v="0"/>
    <n v="1200000"/>
    <n v="3400000"/>
    <x v="0"/>
    <x v="615"/>
    <n v="9600000"/>
    <x v="3"/>
    <n v="340000"/>
    <x v="0"/>
  </r>
  <r>
    <x v="4155"/>
    <x v="2"/>
    <x v="1"/>
    <x v="0"/>
    <x v="41"/>
    <x v="0"/>
    <x v="201"/>
    <x v="5"/>
    <n v="460"/>
    <n v="20600000"/>
    <n v="12200000"/>
    <n v="25900000"/>
    <x v="92"/>
    <x v="0"/>
    <n v="14300000"/>
    <n v="23500000"/>
    <x v="1"/>
    <x v="133"/>
    <n v="66100000"/>
    <x v="0"/>
    <n v="11750000"/>
    <x v="0"/>
  </r>
  <r>
    <x v="4156"/>
    <x v="4"/>
    <x v="1"/>
    <x v="1"/>
    <x v="76"/>
    <x v="0"/>
    <x v="147"/>
    <x v="6"/>
    <n v="363"/>
    <n v="7800000"/>
    <n v="9600000"/>
    <n v="25400000"/>
    <x v="63"/>
    <x v="1"/>
    <n v="14400000"/>
    <n v="27100000"/>
    <x v="1"/>
    <x v="210"/>
    <n v="51700000"/>
    <x v="0"/>
    <n v="1505556"/>
    <x v="0"/>
  </r>
  <r>
    <x v="4157"/>
    <x v="1"/>
    <x v="0"/>
    <x v="0"/>
    <x v="22"/>
    <x v="0"/>
    <x v="126"/>
    <x v="7"/>
    <n v="482"/>
    <n v="5500000"/>
    <n v="4200000"/>
    <n v="8400000"/>
    <x v="20"/>
    <x v="1"/>
    <n v="2700000"/>
    <n v="5300000"/>
    <x v="1"/>
    <x v="49"/>
    <n v="20500000"/>
    <x v="4"/>
    <n v="331250"/>
    <x v="0"/>
  </r>
  <r>
    <x v="4158"/>
    <x v="3"/>
    <x v="0"/>
    <x v="0"/>
    <x v="47"/>
    <x v="0"/>
    <x v="299"/>
    <x v="4"/>
    <n v="772"/>
    <n v="10600000"/>
    <n v="6000000"/>
    <n v="13600000"/>
    <x v="53"/>
    <x v="0"/>
    <n v="12700000"/>
    <n v="20300000"/>
    <x v="0"/>
    <x v="503"/>
    <n v="35800000"/>
    <x v="2"/>
    <n v="5075000"/>
    <x v="0"/>
  </r>
  <r>
    <x v="4159"/>
    <x v="4"/>
    <x v="0"/>
    <x v="0"/>
    <x v="88"/>
    <x v="0"/>
    <x v="182"/>
    <x v="9"/>
    <n v="745"/>
    <n v="15300000"/>
    <n v="5100000"/>
    <n v="16500000"/>
    <x v="90"/>
    <x v="0"/>
    <n v="11400000"/>
    <n v="14400000"/>
    <x v="0"/>
    <x v="420"/>
    <n v="42800000"/>
    <x v="0"/>
    <n v="2400000"/>
    <x v="0"/>
  </r>
  <r>
    <x v="4160"/>
    <x v="5"/>
    <x v="0"/>
    <x v="0"/>
    <x v="27"/>
    <x v="3"/>
    <x v="154"/>
    <x v="5"/>
    <n v="513"/>
    <n v="400000"/>
    <n v="1300000"/>
    <n v="4600000"/>
    <x v="91"/>
    <x v="1"/>
    <n v="1100000"/>
    <n v="3300000"/>
    <x v="2"/>
    <x v="79"/>
    <n v="7900000"/>
    <x v="3"/>
    <n v="1650000"/>
    <x v="0"/>
  </r>
  <r>
    <x v="4161"/>
    <x v="3"/>
    <x v="1"/>
    <x v="0"/>
    <x v="9"/>
    <x v="2"/>
    <x v="187"/>
    <x v="5"/>
    <n v="362"/>
    <n v="1800000"/>
    <n v="1300000"/>
    <n v="3500000"/>
    <x v="56"/>
    <x v="0"/>
    <n v="2900000"/>
    <n v="4000000"/>
    <x v="1"/>
    <x v="287"/>
    <n v="7700000"/>
    <x v="3"/>
    <n v="2000000"/>
    <x v="0"/>
  </r>
  <r>
    <x v="4162"/>
    <x v="0"/>
    <x v="0"/>
    <x v="1"/>
    <x v="58"/>
    <x v="0"/>
    <x v="308"/>
    <x v="9"/>
    <n v="740"/>
    <n v="10900000"/>
    <n v="1900000"/>
    <n v="18900000"/>
    <x v="92"/>
    <x v="0"/>
    <n v="16400000"/>
    <n v="25600000"/>
    <x v="0"/>
    <x v="380"/>
    <n v="38300000"/>
    <x v="2"/>
    <n v="4266667"/>
    <x v="0"/>
  </r>
  <r>
    <x v="4163"/>
    <x v="2"/>
    <x v="0"/>
    <x v="0"/>
    <x v="76"/>
    <x v="0"/>
    <x v="198"/>
    <x v="3"/>
    <n v="774"/>
    <n v="11200000"/>
    <n v="6100000"/>
    <n v="31400000"/>
    <x v="68"/>
    <x v="0"/>
    <n v="17100000"/>
    <n v="24400000"/>
    <x v="0"/>
    <x v="631"/>
    <n v="57600000"/>
    <x v="0"/>
    <n v="2440000"/>
    <x v="0"/>
  </r>
  <r>
    <x v="4164"/>
    <x v="5"/>
    <x v="0"/>
    <x v="1"/>
    <x v="83"/>
    <x v="0"/>
    <x v="149"/>
    <x v="2"/>
    <n v="555"/>
    <n v="6000000"/>
    <n v="2500000"/>
    <n v="20100000"/>
    <x v="87"/>
    <x v="0"/>
    <n v="9000000"/>
    <n v="16400000"/>
    <x v="2"/>
    <x v="348"/>
    <n v="35000000"/>
    <x v="2"/>
    <n v="820000"/>
    <x v="0"/>
  </r>
  <r>
    <x v="4165"/>
    <x v="4"/>
    <x v="1"/>
    <x v="1"/>
    <x v="3"/>
    <x v="0"/>
    <x v="247"/>
    <x v="0"/>
    <n v="588"/>
    <n v="9700000"/>
    <n v="1200000"/>
    <n v="20700000"/>
    <x v="45"/>
    <x v="0"/>
    <n v="12500000"/>
    <n v="17300000"/>
    <x v="2"/>
    <x v="297"/>
    <n v="39800000"/>
    <x v="2"/>
    <n v="1441667"/>
    <x v="0"/>
  </r>
  <r>
    <x v="4166"/>
    <x v="5"/>
    <x v="0"/>
    <x v="0"/>
    <x v="15"/>
    <x v="1"/>
    <x v="123"/>
    <x v="8"/>
    <n v="619"/>
    <n v="1500000"/>
    <n v="100000"/>
    <n v="2000000"/>
    <x v="95"/>
    <x v="0"/>
    <n v="800000"/>
    <n v="1300000"/>
    <x v="3"/>
    <x v="109"/>
    <n v="4100000"/>
    <x v="3"/>
    <n v="92857"/>
    <x v="3"/>
  </r>
  <r>
    <x v="4167"/>
    <x v="1"/>
    <x v="0"/>
    <x v="0"/>
    <x v="63"/>
    <x v="0"/>
    <x v="358"/>
    <x v="6"/>
    <n v="607"/>
    <n v="24300000"/>
    <n v="7900000"/>
    <n v="32400000"/>
    <x v="75"/>
    <x v="0"/>
    <n v="24100000"/>
    <n v="31600000"/>
    <x v="3"/>
    <x v="676"/>
    <n v="74300000"/>
    <x v="0"/>
    <n v="1755556"/>
    <x v="0"/>
  </r>
  <r>
    <x v="4168"/>
    <x v="2"/>
    <x v="1"/>
    <x v="1"/>
    <x v="64"/>
    <x v="0"/>
    <x v="66"/>
    <x v="4"/>
    <n v="435"/>
    <n v="1700000"/>
    <n v="9600000"/>
    <n v="24300000"/>
    <x v="42"/>
    <x v="1"/>
    <n v="10500000"/>
    <n v="16700000"/>
    <x v="1"/>
    <x v="368"/>
    <n v="42700000"/>
    <x v="0"/>
    <n v="4175000"/>
    <x v="0"/>
  </r>
  <r>
    <x v="4169"/>
    <x v="4"/>
    <x v="1"/>
    <x v="1"/>
    <x v="32"/>
    <x v="2"/>
    <x v="33"/>
    <x v="8"/>
    <n v="835"/>
    <n v="3100000"/>
    <n v="100000"/>
    <n v="4100000"/>
    <x v="64"/>
    <x v="0"/>
    <n v="1300000"/>
    <n v="3400000"/>
    <x v="4"/>
    <x v="118"/>
    <n v="8700000"/>
    <x v="3"/>
    <n v="242857"/>
    <x v="0"/>
  </r>
  <r>
    <x v="4170"/>
    <x v="5"/>
    <x v="1"/>
    <x v="0"/>
    <x v="66"/>
    <x v="0"/>
    <x v="26"/>
    <x v="8"/>
    <n v="767"/>
    <n v="10000000"/>
    <n v="10400000"/>
    <n v="27500000"/>
    <x v="93"/>
    <x v="0"/>
    <n v="24100000"/>
    <n v="28100000"/>
    <x v="0"/>
    <x v="190"/>
    <n v="55100000"/>
    <x v="0"/>
    <n v="2007143"/>
    <x v="0"/>
  </r>
  <r>
    <x v="4171"/>
    <x v="5"/>
    <x v="0"/>
    <x v="1"/>
    <x v="25"/>
    <x v="0"/>
    <x v="307"/>
    <x v="8"/>
    <n v="643"/>
    <n v="19400000"/>
    <n v="11500000"/>
    <n v="17900000"/>
    <x v="121"/>
    <x v="0"/>
    <n v="19300000"/>
    <n v="26200000"/>
    <x v="3"/>
    <x v="563"/>
    <n v="57200000"/>
    <x v="0"/>
    <n v="1871429"/>
    <x v="0"/>
  </r>
  <r>
    <x v="4172"/>
    <x v="4"/>
    <x v="1"/>
    <x v="0"/>
    <x v="39"/>
    <x v="0"/>
    <x v="110"/>
    <x v="5"/>
    <n v="894"/>
    <n v="10100000"/>
    <n v="100000"/>
    <n v="8600000"/>
    <x v="1"/>
    <x v="0"/>
    <n v="10600000"/>
    <n v="13900000"/>
    <x v="4"/>
    <x v="219"/>
    <n v="23100000"/>
    <x v="4"/>
    <n v="6950000"/>
    <x v="0"/>
  </r>
  <r>
    <x v="4173"/>
    <x v="1"/>
    <x v="1"/>
    <x v="1"/>
    <x v="43"/>
    <x v="0"/>
    <x v="217"/>
    <x v="1"/>
    <n v="343"/>
    <n v="20000000"/>
    <n v="4900000"/>
    <n v="33300000"/>
    <x v="122"/>
    <x v="1"/>
    <n v="17600000"/>
    <n v="29800000"/>
    <x v="1"/>
    <x v="524"/>
    <n v="67000000"/>
    <x v="0"/>
    <n v="3725000"/>
    <x v="0"/>
  </r>
  <r>
    <x v="4174"/>
    <x v="4"/>
    <x v="1"/>
    <x v="0"/>
    <x v="74"/>
    <x v="0"/>
    <x v="125"/>
    <x v="1"/>
    <n v="800"/>
    <n v="8700000"/>
    <n v="6900000"/>
    <n v="12200000"/>
    <x v="13"/>
    <x v="0"/>
    <n v="10700000"/>
    <n v="15100000"/>
    <x v="4"/>
    <x v="110"/>
    <n v="31800000"/>
    <x v="2"/>
    <n v="1887500"/>
    <x v="0"/>
  </r>
  <r>
    <x v="4175"/>
    <x v="2"/>
    <x v="1"/>
    <x v="1"/>
    <x v="84"/>
    <x v="0"/>
    <x v="137"/>
    <x v="6"/>
    <n v="494"/>
    <n v="7700000"/>
    <n v="11200000"/>
    <n v="15400000"/>
    <x v="43"/>
    <x v="1"/>
    <n v="9200000"/>
    <n v="17900000"/>
    <x v="1"/>
    <x v="21"/>
    <n v="41200000"/>
    <x v="0"/>
    <n v="994444"/>
    <x v="0"/>
  </r>
  <r>
    <x v="4176"/>
    <x v="4"/>
    <x v="0"/>
    <x v="0"/>
    <x v="0"/>
    <x v="0"/>
    <x v="6"/>
    <x v="8"/>
    <n v="336"/>
    <n v="5800000"/>
    <n v="8500000"/>
    <n v="30100000"/>
    <x v="35"/>
    <x v="1"/>
    <n v="28100000"/>
    <n v="33000000"/>
    <x v="1"/>
    <x v="212"/>
    <n v="54000000"/>
    <x v="0"/>
    <n v="2357143"/>
    <x v="0"/>
  </r>
  <r>
    <x v="4177"/>
    <x v="0"/>
    <x v="1"/>
    <x v="0"/>
    <x v="84"/>
    <x v="0"/>
    <x v="303"/>
    <x v="7"/>
    <n v="785"/>
    <n v="19600000"/>
    <n v="8600000"/>
    <n v="27100000"/>
    <x v="61"/>
    <x v="0"/>
    <n v="12900000"/>
    <n v="16500000"/>
    <x v="0"/>
    <x v="204"/>
    <n v="62200000"/>
    <x v="0"/>
    <n v="1031250"/>
    <x v="0"/>
  </r>
  <r>
    <x v="4178"/>
    <x v="5"/>
    <x v="1"/>
    <x v="1"/>
    <x v="29"/>
    <x v="0"/>
    <x v="41"/>
    <x v="7"/>
    <n v="732"/>
    <n v="5200000"/>
    <n v="6700000"/>
    <n v="7300000"/>
    <x v="1"/>
    <x v="0"/>
    <n v="10100000"/>
    <n v="13400000"/>
    <x v="0"/>
    <x v="298"/>
    <n v="22800000"/>
    <x v="4"/>
    <n v="837500"/>
    <x v="0"/>
  </r>
  <r>
    <x v="4179"/>
    <x v="0"/>
    <x v="1"/>
    <x v="0"/>
    <x v="13"/>
    <x v="3"/>
    <x v="234"/>
    <x v="0"/>
    <n v="587"/>
    <n v="3000000"/>
    <n v="1300000"/>
    <n v="4800000"/>
    <x v="56"/>
    <x v="0"/>
    <n v="3500000"/>
    <n v="4600000"/>
    <x v="2"/>
    <x v="278"/>
    <n v="11000000"/>
    <x v="1"/>
    <n v="383333"/>
    <x v="0"/>
  </r>
  <r>
    <x v="4180"/>
    <x v="2"/>
    <x v="1"/>
    <x v="1"/>
    <x v="63"/>
    <x v="0"/>
    <x v="317"/>
    <x v="6"/>
    <n v="471"/>
    <n v="12700000"/>
    <n v="3800000"/>
    <n v="37300000"/>
    <x v="109"/>
    <x v="1"/>
    <n v="20400000"/>
    <n v="30800000"/>
    <x v="1"/>
    <x v="369"/>
    <n v="63500000"/>
    <x v="0"/>
    <n v="1711111"/>
    <x v="0"/>
  </r>
  <r>
    <x v="4181"/>
    <x v="0"/>
    <x v="1"/>
    <x v="0"/>
    <x v="97"/>
    <x v="2"/>
    <x v="133"/>
    <x v="1"/>
    <n v="497"/>
    <n v="2700000"/>
    <n v="700000"/>
    <n v="3700000"/>
    <x v="65"/>
    <x v="1"/>
    <n v="2800000"/>
    <n v="4100000"/>
    <x v="1"/>
    <x v="517"/>
    <n v="8300000"/>
    <x v="3"/>
    <n v="512500"/>
    <x v="0"/>
  </r>
  <r>
    <x v="4182"/>
    <x v="5"/>
    <x v="1"/>
    <x v="0"/>
    <x v="61"/>
    <x v="4"/>
    <x v="16"/>
    <x v="7"/>
    <n v="784"/>
    <n v="800000"/>
    <n v="700000"/>
    <n v="700000"/>
    <x v="69"/>
    <x v="0"/>
    <n v="1500000"/>
    <n v="1600000"/>
    <x v="0"/>
    <x v="65"/>
    <n v="2600000"/>
    <x v="3"/>
    <n v="100000"/>
    <x v="1"/>
  </r>
  <r>
    <x v="4183"/>
    <x v="0"/>
    <x v="0"/>
    <x v="0"/>
    <x v="58"/>
    <x v="0"/>
    <x v="228"/>
    <x v="6"/>
    <n v="471"/>
    <n v="13700000"/>
    <n v="9800000"/>
    <n v="17100000"/>
    <x v="45"/>
    <x v="1"/>
    <n v="16700000"/>
    <n v="21500000"/>
    <x v="1"/>
    <x v="389"/>
    <n v="47200000"/>
    <x v="0"/>
    <n v="1194444"/>
    <x v="0"/>
  </r>
  <r>
    <x v="4184"/>
    <x v="0"/>
    <x v="0"/>
    <x v="0"/>
    <x v="30"/>
    <x v="3"/>
    <x v="154"/>
    <x v="4"/>
    <n v="763"/>
    <n v="300000"/>
    <n v="1200000"/>
    <n v="5400000"/>
    <x v="14"/>
    <x v="0"/>
    <n v="2600000"/>
    <n v="3300000"/>
    <x v="0"/>
    <x v="473"/>
    <n v="8400000"/>
    <x v="3"/>
    <n v="825000"/>
    <x v="0"/>
  </r>
  <r>
    <x v="4185"/>
    <x v="4"/>
    <x v="1"/>
    <x v="0"/>
    <x v="51"/>
    <x v="0"/>
    <x v="25"/>
    <x v="5"/>
    <n v="655"/>
    <n v="9900000"/>
    <n v="6600000"/>
    <n v="9400000"/>
    <x v="10"/>
    <x v="0"/>
    <n v="6400000"/>
    <n v="9500000"/>
    <x v="3"/>
    <x v="68"/>
    <n v="29400000"/>
    <x v="4"/>
    <n v="4750000"/>
    <x v="0"/>
  </r>
  <r>
    <x v="4186"/>
    <x v="2"/>
    <x v="1"/>
    <x v="1"/>
    <x v="74"/>
    <x v="0"/>
    <x v="75"/>
    <x v="4"/>
    <n v="667"/>
    <n v="11500000"/>
    <n v="6300000"/>
    <n v="15300000"/>
    <x v="85"/>
    <x v="0"/>
    <n v="5100000"/>
    <n v="8600000"/>
    <x v="3"/>
    <x v="57"/>
    <n v="37100000"/>
    <x v="2"/>
    <n v="2150000"/>
    <x v="0"/>
  </r>
  <r>
    <x v="4187"/>
    <x v="2"/>
    <x v="1"/>
    <x v="0"/>
    <x v="1"/>
    <x v="0"/>
    <x v="199"/>
    <x v="1"/>
    <n v="367"/>
    <n v="900000"/>
    <n v="800000"/>
    <n v="8900000"/>
    <x v="111"/>
    <x v="1"/>
    <n v="8800000"/>
    <n v="14100000"/>
    <x v="1"/>
    <x v="139"/>
    <n v="14700000"/>
    <x v="1"/>
    <n v="1762500"/>
    <x v="0"/>
  </r>
  <r>
    <x v="4188"/>
    <x v="4"/>
    <x v="0"/>
    <x v="0"/>
    <x v="18"/>
    <x v="0"/>
    <x v="241"/>
    <x v="7"/>
    <n v="436"/>
    <n v="1400000"/>
    <n v="5500000"/>
    <n v="17100000"/>
    <x v="36"/>
    <x v="1"/>
    <n v="12000000"/>
    <n v="18500000"/>
    <x v="1"/>
    <x v="430"/>
    <n v="29800000"/>
    <x v="4"/>
    <n v="1156250"/>
    <x v="0"/>
  </r>
  <r>
    <x v="4189"/>
    <x v="4"/>
    <x v="0"/>
    <x v="1"/>
    <x v="73"/>
    <x v="0"/>
    <x v="143"/>
    <x v="0"/>
    <n v="785"/>
    <n v="18800000"/>
    <n v="3800000"/>
    <n v="23500000"/>
    <x v="84"/>
    <x v="0"/>
    <n v="18800000"/>
    <n v="23300000"/>
    <x v="0"/>
    <x v="255"/>
    <n v="54700000"/>
    <x v="0"/>
    <n v="1941667"/>
    <x v="0"/>
  </r>
  <r>
    <x v="4190"/>
    <x v="0"/>
    <x v="0"/>
    <x v="0"/>
    <x v="78"/>
    <x v="0"/>
    <x v="240"/>
    <x v="3"/>
    <n v="388"/>
    <n v="11600000"/>
    <n v="3000000"/>
    <n v="14300000"/>
    <x v="30"/>
    <x v="1"/>
    <n v="8500000"/>
    <n v="11400000"/>
    <x v="1"/>
    <x v="409"/>
    <n v="33400000"/>
    <x v="2"/>
    <n v="1140000"/>
    <x v="0"/>
  </r>
  <r>
    <x v="4191"/>
    <x v="0"/>
    <x v="0"/>
    <x v="1"/>
    <x v="52"/>
    <x v="0"/>
    <x v="336"/>
    <x v="1"/>
    <n v="385"/>
    <n v="600000"/>
    <n v="900000"/>
    <n v="27400000"/>
    <x v="143"/>
    <x v="1"/>
    <n v="23100000"/>
    <n v="37300000"/>
    <x v="1"/>
    <x v="409"/>
    <n v="38800000"/>
    <x v="2"/>
    <n v="4662500"/>
    <x v="0"/>
  </r>
  <r>
    <x v="4192"/>
    <x v="5"/>
    <x v="1"/>
    <x v="1"/>
    <x v="86"/>
    <x v="0"/>
    <x v="178"/>
    <x v="3"/>
    <n v="670"/>
    <n v="9100000"/>
    <n v="3800000"/>
    <n v="9200000"/>
    <x v="12"/>
    <x v="0"/>
    <n v="6200000"/>
    <n v="8100000"/>
    <x v="3"/>
    <x v="78"/>
    <n v="25300000"/>
    <x v="4"/>
    <n v="810000"/>
    <x v="0"/>
  </r>
  <r>
    <x v="4193"/>
    <x v="3"/>
    <x v="0"/>
    <x v="1"/>
    <x v="76"/>
    <x v="0"/>
    <x v="43"/>
    <x v="2"/>
    <n v="329"/>
    <n v="13300000"/>
    <n v="11400000"/>
    <n v="29500000"/>
    <x v="98"/>
    <x v="1"/>
    <n v="9100000"/>
    <n v="19100000"/>
    <x v="1"/>
    <x v="594"/>
    <n v="63100000"/>
    <x v="0"/>
    <n v="955000"/>
    <x v="0"/>
  </r>
  <r>
    <x v="4194"/>
    <x v="3"/>
    <x v="1"/>
    <x v="1"/>
    <x v="90"/>
    <x v="0"/>
    <x v="186"/>
    <x v="0"/>
    <n v="651"/>
    <n v="2500000"/>
    <n v="2100000"/>
    <n v="6100000"/>
    <x v="72"/>
    <x v="0"/>
    <n v="3100000"/>
    <n v="4900000"/>
    <x v="3"/>
    <x v="141"/>
    <n v="12800000"/>
    <x v="1"/>
    <n v="408333"/>
    <x v="0"/>
  </r>
  <r>
    <x v="4195"/>
    <x v="5"/>
    <x v="0"/>
    <x v="0"/>
    <x v="64"/>
    <x v="0"/>
    <x v="292"/>
    <x v="7"/>
    <n v="727"/>
    <n v="4300000"/>
    <n v="9500000"/>
    <n v="18900000"/>
    <x v="124"/>
    <x v="0"/>
    <n v="17100000"/>
    <n v="26000000"/>
    <x v="0"/>
    <x v="30"/>
    <n v="39800000"/>
    <x v="2"/>
    <n v="1625000"/>
    <x v="0"/>
  </r>
  <r>
    <x v="4196"/>
    <x v="0"/>
    <x v="0"/>
    <x v="1"/>
    <x v="31"/>
    <x v="0"/>
    <x v="56"/>
    <x v="8"/>
    <n v="646"/>
    <n v="1800000"/>
    <n v="1800000"/>
    <n v="17700000"/>
    <x v="135"/>
    <x v="0"/>
    <n v="17900000"/>
    <n v="28900000"/>
    <x v="3"/>
    <x v="553"/>
    <n v="29100000"/>
    <x v="4"/>
    <n v="2064286"/>
    <x v="0"/>
  </r>
  <r>
    <x v="4197"/>
    <x v="2"/>
    <x v="1"/>
    <x v="1"/>
    <x v="73"/>
    <x v="0"/>
    <x v="97"/>
    <x v="0"/>
    <n v="894"/>
    <n v="22100000"/>
    <n v="13900000"/>
    <n v="29200000"/>
    <x v="84"/>
    <x v="0"/>
    <n v="18700000"/>
    <n v="23200000"/>
    <x v="4"/>
    <x v="665"/>
    <n v="73800000"/>
    <x v="0"/>
    <n v="1933333"/>
    <x v="0"/>
  </r>
  <r>
    <x v="4198"/>
    <x v="2"/>
    <x v="0"/>
    <x v="1"/>
    <x v="38"/>
    <x v="0"/>
    <x v="158"/>
    <x v="3"/>
    <n v="477"/>
    <n v="1700000"/>
    <n v="3300000"/>
    <n v="13700000"/>
    <x v="57"/>
    <x v="1"/>
    <n v="10700000"/>
    <n v="17000000"/>
    <x v="1"/>
    <x v="365"/>
    <n v="23800000"/>
    <x v="4"/>
    <n v="1700000"/>
    <x v="0"/>
  </r>
  <r>
    <x v="4199"/>
    <x v="3"/>
    <x v="1"/>
    <x v="0"/>
    <x v="65"/>
    <x v="1"/>
    <x v="84"/>
    <x v="2"/>
    <n v="811"/>
    <n v="300000"/>
    <n v="400000"/>
    <n v="1900000"/>
    <x v="8"/>
    <x v="0"/>
    <n v="1400000"/>
    <n v="2000000"/>
    <x v="4"/>
    <x v="22"/>
    <n v="3200000"/>
    <x v="3"/>
    <n v="100000"/>
    <x v="1"/>
  </r>
  <r>
    <x v="4200"/>
    <x v="1"/>
    <x v="0"/>
    <x v="1"/>
    <x v="58"/>
    <x v="0"/>
    <x v="74"/>
    <x v="6"/>
    <n v="377"/>
    <n v="1000000"/>
    <n v="9600000"/>
    <n v="14800000"/>
    <x v="89"/>
    <x v="1"/>
    <n v="11700000"/>
    <n v="21200000"/>
    <x v="1"/>
    <x v="388"/>
    <n v="32000000"/>
    <x v="2"/>
    <n v="1177778"/>
    <x v="0"/>
  </r>
  <r>
    <x v="4201"/>
    <x v="1"/>
    <x v="1"/>
    <x v="1"/>
    <x v="14"/>
    <x v="0"/>
    <x v="158"/>
    <x v="6"/>
    <n v="802"/>
    <n v="3600000"/>
    <n v="1600000"/>
    <n v="17800000"/>
    <x v="113"/>
    <x v="0"/>
    <n v="14300000"/>
    <n v="17000000"/>
    <x v="4"/>
    <x v="137"/>
    <n v="27700000"/>
    <x v="4"/>
    <n v="944444"/>
    <x v="0"/>
  </r>
  <r>
    <x v="4202"/>
    <x v="0"/>
    <x v="0"/>
    <x v="1"/>
    <x v="85"/>
    <x v="0"/>
    <x v="49"/>
    <x v="8"/>
    <n v="885"/>
    <n v="19900000"/>
    <n v="14600000"/>
    <n v="22000000"/>
    <x v="0"/>
    <x v="0"/>
    <n v="11700000"/>
    <n v="19700000"/>
    <x v="4"/>
    <x v="608"/>
    <n v="64200000"/>
    <x v="0"/>
    <n v="1407143"/>
    <x v="0"/>
  </r>
  <r>
    <x v="4203"/>
    <x v="4"/>
    <x v="0"/>
    <x v="1"/>
    <x v="83"/>
    <x v="0"/>
    <x v="215"/>
    <x v="9"/>
    <n v="437"/>
    <n v="7000000"/>
    <n v="10000000"/>
    <n v="24600000"/>
    <x v="44"/>
    <x v="1"/>
    <n v="17800000"/>
    <n v="21900000"/>
    <x v="1"/>
    <x v="510"/>
    <n v="48000000"/>
    <x v="0"/>
    <n v="3650000"/>
    <x v="0"/>
  </r>
  <r>
    <x v="4204"/>
    <x v="0"/>
    <x v="0"/>
    <x v="0"/>
    <x v="9"/>
    <x v="2"/>
    <x v="245"/>
    <x v="2"/>
    <n v="615"/>
    <n v="2800000"/>
    <n v="1700000"/>
    <n v="2300000"/>
    <x v="65"/>
    <x v="0"/>
    <n v="1200000"/>
    <n v="2500000"/>
    <x v="3"/>
    <x v="119"/>
    <n v="7900000"/>
    <x v="3"/>
    <n v="125000"/>
    <x v="1"/>
  </r>
  <r>
    <x v="4205"/>
    <x v="0"/>
    <x v="1"/>
    <x v="0"/>
    <x v="76"/>
    <x v="0"/>
    <x v="276"/>
    <x v="2"/>
    <n v="603"/>
    <n v="3300000"/>
    <n v="17600000"/>
    <n v="29000000"/>
    <x v="128"/>
    <x v="0"/>
    <n v="4700000"/>
    <n v="17800000"/>
    <x v="3"/>
    <x v="577"/>
    <n v="58800000"/>
    <x v="0"/>
    <n v="890000"/>
    <x v="0"/>
  </r>
  <r>
    <x v="4206"/>
    <x v="1"/>
    <x v="1"/>
    <x v="1"/>
    <x v="90"/>
    <x v="0"/>
    <x v="293"/>
    <x v="2"/>
    <n v="765"/>
    <n v="-100000"/>
    <n v="3600000"/>
    <n v="7700000"/>
    <x v="64"/>
    <x v="0"/>
    <n v="6200000"/>
    <n v="8300000"/>
    <x v="0"/>
    <x v="313"/>
    <n v="13300000"/>
    <x v="1"/>
    <n v="415000"/>
    <x v="0"/>
  </r>
  <r>
    <x v="4207"/>
    <x v="4"/>
    <x v="1"/>
    <x v="1"/>
    <x v="93"/>
    <x v="0"/>
    <x v="243"/>
    <x v="1"/>
    <n v="469"/>
    <n v="6100000"/>
    <n v="4200000"/>
    <n v="7900000"/>
    <x v="51"/>
    <x v="1"/>
    <n v="3400000"/>
    <n v="5800000"/>
    <x v="1"/>
    <x v="446"/>
    <n v="20500000"/>
    <x v="4"/>
    <n v="725000"/>
    <x v="0"/>
  </r>
  <r>
    <x v="4208"/>
    <x v="2"/>
    <x v="0"/>
    <x v="0"/>
    <x v="46"/>
    <x v="0"/>
    <x v="296"/>
    <x v="7"/>
    <n v="848"/>
    <n v="10500000"/>
    <n v="1100000"/>
    <n v="18700000"/>
    <x v="15"/>
    <x v="0"/>
    <n v="11800000"/>
    <n v="17700000"/>
    <x v="4"/>
    <x v="376"/>
    <n v="38600000"/>
    <x v="2"/>
    <n v="1106250"/>
    <x v="0"/>
  </r>
  <r>
    <x v="4209"/>
    <x v="4"/>
    <x v="0"/>
    <x v="0"/>
    <x v="67"/>
    <x v="1"/>
    <x v="226"/>
    <x v="2"/>
    <n v="327"/>
    <n v="400000"/>
    <n v="1200000"/>
    <n v="2200000"/>
    <x v="81"/>
    <x v="1"/>
    <n v="1500000"/>
    <n v="2700000"/>
    <x v="1"/>
    <x v="132"/>
    <n v="4700000"/>
    <x v="3"/>
    <n v="135000"/>
    <x v="1"/>
  </r>
  <r>
    <x v="4210"/>
    <x v="2"/>
    <x v="1"/>
    <x v="1"/>
    <x v="80"/>
    <x v="0"/>
    <x v="121"/>
    <x v="4"/>
    <n v="716"/>
    <n v="1100000"/>
    <n v="10200000"/>
    <n v="33600000"/>
    <x v="46"/>
    <x v="0"/>
    <n v="23600000"/>
    <n v="35000000"/>
    <x v="0"/>
    <x v="2"/>
    <n v="54100000"/>
    <x v="0"/>
    <n v="8750000"/>
    <x v="0"/>
  </r>
  <r>
    <x v="4211"/>
    <x v="2"/>
    <x v="0"/>
    <x v="0"/>
    <x v="4"/>
    <x v="0"/>
    <x v="78"/>
    <x v="5"/>
    <n v="715"/>
    <n v="19500000"/>
    <n v="9600000"/>
    <n v="28800000"/>
    <x v="92"/>
    <x v="0"/>
    <n v="19100000"/>
    <n v="28300000"/>
    <x v="0"/>
    <x v="622"/>
    <n v="67700000"/>
    <x v="0"/>
    <n v="14150000"/>
    <x v="0"/>
  </r>
  <r>
    <x v="4212"/>
    <x v="1"/>
    <x v="1"/>
    <x v="0"/>
    <x v="68"/>
    <x v="4"/>
    <x v="103"/>
    <x v="0"/>
    <n v="683"/>
    <n v="400000"/>
    <n v="200000"/>
    <n v="400000"/>
    <x v="116"/>
    <x v="0"/>
    <n v="600000"/>
    <n v="600000"/>
    <x v="3"/>
    <x v="93"/>
    <n v="1200000"/>
    <x v="3"/>
    <n v="50000"/>
    <x v="3"/>
  </r>
  <r>
    <x v="4213"/>
    <x v="0"/>
    <x v="1"/>
    <x v="1"/>
    <x v="86"/>
    <x v="0"/>
    <x v="92"/>
    <x v="9"/>
    <n v="737"/>
    <n v="7300000"/>
    <n v="3500000"/>
    <n v="9700000"/>
    <x v="20"/>
    <x v="0"/>
    <n v="7100000"/>
    <n v="9700000"/>
    <x v="0"/>
    <x v="293"/>
    <n v="23700000"/>
    <x v="4"/>
    <n v="1616667"/>
    <x v="0"/>
  </r>
  <r>
    <x v="4214"/>
    <x v="3"/>
    <x v="1"/>
    <x v="0"/>
    <x v="31"/>
    <x v="0"/>
    <x v="163"/>
    <x v="9"/>
    <n v="728"/>
    <n v="4400000"/>
    <n v="13100000"/>
    <n v="18500000"/>
    <x v="87"/>
    <x v="0"/>
    <n v="19600000"/>
    <n v="27000000"/>
    <x v="0"/>
    <x v="396"/>
    <n v="43800000"/>
    <x v="0"/>
    <n v="4500000"/>
    <x v="0"/>
  </r>
  <r>
    <x v="4215"/>
    <x v="5"/>
    <x v="0"/>
    <x v="0"/>
    <x v="46"/>
    <x v="0"/>
    <x v="289"/>
    <x v="6"/>
    <n v="350"/>
    <n v="12800000"/>
    <n v="10800000"/>
    <n v="23800000"/>
    <x v="96"/>
    <x v="1"/>
    <n v="20600000"/>
    <n v="30000000"/>
    <x v="1"/>
    <x v="25"/>
    <n v="55700000"/>
    <x v="0"/>
    <n v="1666667"/>
    <x v="0"/>
  </r>
  <r>
    <x v="4216"/>
    <x v="5"/>
    <x v="0"/>
    <x v="1"/>
    <x v="90"/>
    <x v="0"/>
    <x v="225"/>
    <x v="8"/>
    <n v="802"/>
    <n v="100000"/>
    <n v="600000"/>
    <n v="6400000"/>
    <x v="22"/>
    <x v="0"/>
    <n v="2700000"/>
    <n v="5200000"/>
    <x v="4"/>
    <x v="517"/>
    <n v="9200000"/>
    <x v="3"/>
    <n v="371429"/>
    <x v="0"/>
  </r>
  <r>
    <x v="4217"/>
    <x v="3"/>
    <x v="1"/>
    <x v="1"/>
    <x v="61"/>
    <x v="4"/>
    <x v="23"/>
    <x v="4"/>
    <n v="483"/>
    <n v="1100000"/>
    <n v="700000"/>
    <n v="800000"/>
    <x v="69"/>
    <x v="0"/>
    <n v="1300000"/>
    <n v="1400000"/>
    <x v="1"/>
    <x v="22"/>
    <n v="3000000"/>
    <x v="3"/>
    <n v="350000"/>
    <x v="0"/>
  </r>
  <r>
    <x v="4218"/>
    <x v="2"/>
    <x v="0"/>
    <x v="1"/>
    <x v="85"/>
    <x v="0"/>
    <x v="288"/>
    <x v="6"/>
    <n v="684"/>
    <n v="100000"/>
    <n v="600000"/>
    <n v="15600000"/>
    <x v="50"/>
    <x v="0"/>
    <n v="16300000"/>
    <n v="21800000"/>
    <x v="3"/>
    <x v="319"/>
    <n v="24000000"/>
    <x v="4"/>
    <n v="1211111"/>
    <x v="0"/>
  </r>
  <r>
    <x v="4219"/>
    <x v="4"/>
    <x v="0"/>
    <x v="1"/>
    <x v="47"/>
    <x v="0"/>
    <x v="303"/>
    <x v="2"/>
    <n v="692"/>
    <n v="14500000"/>
    <n v="7800000"/>
    <n v="18000000"/>
    <x v="87"/>
    <x v="0"/>
    <n v="9100000"/>
    <n v="16500000"/>
    <x v="3"/>
    <x v="518"/>
    <n v="45900000"/>
    <x v="0"/>
    <n v="825000"/>
    <x v="0"/>
  </r>
  <r>
    <x v="4220"/>
    <x v="1"/>
    <x v="0"/>
    <x v="0"/>
    <x v="25"/>
    <x v="0"/>
    <x v="360"/>
    <x v="4"/>
    <n v="783"/>
    <n v="19000000"/>
    <n v="13300000"/>
    <n v="30600000"/>
    <x v="121"/>
    <x v="0"/>
    <n v="24100000"/>
    <n v="31000000"/>
    <x v="0"/>
    <x v="639"/>
    <n v="71300000"/>
    <x v="0"/>
    <n v="7750000"/>
    <x v="0"/>
  </r>
  <r>
    <x v="4221"/>
    <x v="2"/>
    <x v="0"/>
    <x v="1"/>
    <x v="77"/>
    <x v="2"/>
    <x v="9"/>
    <x v="6"/>
    <n v="412"/>
    <n v="600000"/>
    <n v="900000"/>
    <n v="5200000"/>
    <x v="81"/>
    <x v="1"/>
    <n v="3100000"/>
    <n v="4300000"/>
    <x v="1"/>
    <x v="306"/>
    <n v="8000000"/>
    <x v="3"/>
    <n v="238889"/>
    <x v="0"/>
  </r>
  <r>
    <x v="4222"/>
    <x v="1"/>
    <x v="1"/>
    <x v="0"/>
    <x v="6"/>
    <x v="0"/>
    <x v="351"/>
    <x v="3"/>
    <n v="447"/>
    <n v="14200000"/>
    <n v="14800000"/>
    <n v="28200000"/>
    <x v="16"/>
    <x v="1"/>
    <n v="24100000"/>
    <n v="30200000"/>
    <x v="1"/>
    <x v="677"/>
    <n v="65900000"/>
    <x v="0"/>
    <n v="3020000"/>
    <x v="0"/>
  </r>
  <r>
    <x v="4223"/>
    <x v="1"/>
    <x v="1"/>
    <x v="0"/>
    <x v="16"/>
    <x v="0"/>
    <x v="67"/>
    <x v="8"/>
    <n v="610"/>
    <n v="900000"/>
    <n v="1900000"/>
    <n v="6100000"/>
    <x v="48"/>
    <x v="0"/>
    <n v="5600000"/>
    <n v="8400000"/>
    <x v="3"/>
    <x v="438"/>
    <n v="11600000"/>
    <x v="1"/>
    <n v="600000"/>
    <x v="0"/>
  </r>
  <r>
    <x v="4224"/>
    <x v="3"/>
    <x v="0"/>
    <x v="1"/>
    <x v="8"/>
    <x v="1"/>
    <x v="189"/>
    <x v="1"/>
    <n v="881"/>
    <n v="300000"/>
    <n v="1100000"/>
    <n v="2600000"/>
    <x v="66"/>
    <x v="0"/>
    <n v="1400000"/>
    <n v="1800000"/>
    <x v="4"/>
    <x v="275"/>
    <n v="4800000"/>
    <x v="3"/>
    <n v="225000"/>
    <x v="0"/>
  </r>
  <r>
    <x v="4225"/>
    <x v="3"/>
    <x v="0"/>
    <x v="1"/>
    <x v="37"/>
    <x v="0"/>
    <x v="18"/>
    <x v="7"/>
    <n v="606"/>
    <n v="7700000"/>
    <n v="1900000"/>
    <n v="9900000"/>
    <x v="113"/>
    <x v="0"/>
    <n v="7600000"/>
    <n v="10300000"/>
    <x v="3"/>
    <x v="244"/>
    <n v="23300000"/>
    <x v="4"/>
    <n v="643750"/>
    <x v="0"/>
  </r>
  <r>
    <x v="4226"/>
    <x v="3"/>
    <x v="0"/>
    <x v="1"/>
    <x v="50"/>
    <x v="1"/>
    <x v="105"/>
    <x v="5"/>
    <n v="869"/>
    <n v="1100000"/>
    <n v="500000"/>
    <n v="1400000"/>
    <x v="95"/>
    <x v="0"/>
    <n v="2100000"/>
    <n v="2600000"/>
    <x v="4"/>
    <x v="111"/>
    <n v="3700000"/>
    <x v="3"/>
    <n v="1300000"/>
    <x v="0"/>
  </r>
  <r>
    <x v="4227"/>
    <x v="4"/>
    <x v="0"/>
    <x v="1"/>
    <x v="61"/>
    <x v="4"/>
    <x v="23"/>
    <x v="5"/>
    <n v="496"/>
    <n v="400000"/>
    <n v="200000"/>
    <n v="1100000"/>
    <x v="66"/>
    <x v="0"/>
    <n v="1000000"/>
    <n v="1400000"/>
    <x v="1"/>
    <x v="498"/>
    <n v="2100000"/>
    <x v="3"/>
    <n v="700000"/>
    <x v="0"/>
  </r>
  <r>
    <x v="4228"/>
    <x v="5"/>
    <x v="0"/>
    <x v="1"/>
    <x v="86"/>
    <x v="0"/>
    <x v="192"/>
    <x v="9"/>
    <n v="483"/>
    <n v="6700000"/>
    <n v="1900000"/>
    <n v="7800000"/>
    <x v="61"/>
    <x v="1"/>
    <n v="5700000"/>
    <n v="9300000"/>
    <x v="1"/>
    <x v="506"/>
    <n v="19600000"/>
    <x v="1"/>
    <n v="1550000"/>
    <x v="0"/>
  </r>
  <r>
    <x v="4229"/>
    <x v="2"/>
    <x v="0"/>
    <x v="0"/>
    <x v="82"/>
    <x v="0"/>
    <x v="181"/>
    <x v="1"/>
    <n v="741"/>
    <n v="6600000"/>
    <n v="6900000"/>
    <n v="17600000"/>
    <x v="135"/>
    <x v="0"/>
    <n v="11200000"/>
    <n v="22200000"/>
    <x v="0"/>
    <x v="359"/>
    <n v="38600000"/>
    <x v="2"/>
    <n v="2775000"/>
    <x v="0"/>
  </r>
  <r>
    <x v="4230"/>
    <x v="0"/>
    <x v="1"/>
    <x v="0"/>
    <x v="91"/>
    <x v="0"/>
    <x v="5"/>
    <x v="4"/>
    <n v="820"/>
    <n v="4700000"/>
    <n v="1600000"/>
    <n v="14000000"/>
    <x v="111"/>
    <x v="0"/>
    <n v="8200000"/>
    <n v="13500000"/>
    <x v="4"/>
    <x v="225"/>
    <n v="24000000"/>
    <x v="4"/>
    <n v="3375000"/>
    <x v="0"/>
  </r>
  <r>
    <x v="4231"/>
    <x v="3"/>
    <x v="0"/>
    <x v="0"/>
    <x v="44"/>
    <x v="0"/>
    <x v="171"/>
    <x v="6"/>
    <n v="697"/>
    <n v="8800000"/>
    <n v="1800000"/>
    <n v="11300000"/>
    <x v="20"/>
    <x v="0"/>
    <n v="6500000"/>
    <n v="9100000"/>
    <x v="3"/>
    <x v="464"/>
    <n v="25200000"/>
    <x v="4"/>
    <n v="505556"/>
    <x v="0"/>
  </r>
  <r>
    <x v="4232"/>
    <x v="5"/>
    <x v="0"/>
    <x v="1"/>
    <x v="68"/>
    <x v="4"/>
    <x v="263"/>
    <x v="2"/>
    <n v="713"/>
    <n v="0"/>
    <n v="200000"/>
    <n v="500000"/>
    <x v="69"/>
    <x v="0"/>
    <n v="400000"/>
    <n v="500000"/>
    <x v="0"/>
    <x v="294"/>
    <n v="900000"/>
    <x v="3"/>
    <n v="25000"/>
    <x v="4"/>
  </r>
  <r>
    <x v="4233"/>
    <x v="5"/>
    <x v="1"/>
    <x v="0"/>
    <x v="64"/>
    <x v="0"/>
    <x v="158"/>
    <x v="9"/>
    <n v="754"/>
    <n v="1100000"/>
    <n v="500000"/>
    <n v="27000000"/>
    <x v="60"/>
    <x v="0"/>
    <n v="10200000"/>
    <n v="17000000"/>
    <x v="0"/>
    <x v="348"/>
    <n v="35700000"/>
    <x v="2"/>
    <n v="2833333"/>
    <x v="0"/>
  </r>
  <r>
    <x v="4234"/>
    <x v="2"/>
    <x v="1"/>
    <x v="1"/>
    <x v="30"/>
    <x v="3"/>
    <x v="37"/>
    <x v="8"/>
    <n v="837"/>
    <n v="4100000"/>
    <n v="1000000"/>
    <n v="3300000"/>
    <x v="28"/>
    <x v="0"/>
    <n v="3700000"/>
    <n v="5100000"/>
    <x v="4"/>
    <x v="126"/>
    <n v="9900000"/>
    <x v="3"/>
    <n v="364286"/>
    <x v="0"/>
  </r>
  <r>
    <x v="4235"/>
    <x v="1"/>
    <x v="1"/>
    <x v="0"/>
    <x v="53"/>
    <x v="0"/>
    <x v="68"/>
    <x v="5"/>
    <n v="691"/>
    <n v="7800000"/>
    <n v="4500000"/>
    <n v="8900000"/>
    <x v="22"/>
    <x v="0"/>
    <n v="4000000"/>
    <n v="6500000"/>
    <x v="3"/>
    <x v="559"/>
    <n v="24200000"/>
    <x v="4"/>
    <n v="3250000"/>
    <x v="0"/>
  </r>
  <r>
    <x v="4236"/>
    <x v="2"/>
    <x v="0"/>
    <x v="1"/>
    <x v="13"/>
    <x v="3"/>
    <x v="126"/>
    <x v="0"/>
    <n v="436"/>
    <n v="2300000"/>
    <n v="3500000"/>
    <n v="5000000"/>
    <x v="20"/>
    <x v="1"/>
    <n v="2700000"/>
    <n v="5300000"/>
    <x v="1"/>
    <x v="301"/>
    <n v="12700000"/>
    <x v="1"/>
    <n v="441667"/>
    <x v="0"/>
  </r>
  <r>
    <x v="4237"/>
    <x v="1"/>
    <x v="1"/>
    <x v="0"/>
    <x v="2"/>
    <x v="0"/>
    <x v="151"/>
    <x v="1"/>
    <n v="322"/>
    <n v="26200000"/>
    <n v="9500000"/>
    <n v="18800000"/>
    <x v="15"/>
    <x v="1"/>
    <n v="24200000"/>
    <n v="30100000"/>
    <x v="1"/>
    <x v="598"/>
    <n v="63600000"/>
    <x v="0"/>
    <n v="3762500"/>
    <x v="0"/>
  </r>
  <r>
    <x v="4238"/>
    <x v="1"/>
    <x v="1"/>
    <x v="0"/>
    <x v="71"/>
    <x v="0"/>
    <x v="57"/>
    <x v="5"/>
    <n v="333"/>
    <n v="3400000"/>
    <n v="600000"/>
    <n v="6200000"/>
    <x v="101"/>
    <x v="0"/>
    <n v="6000000"/>
    <n v="7500000"/>
    <x v="1"/>
    <x v="300"/>
    <n v="12400000"/>
    <x v="1"/>
    <n v="3750000"/>
    <x v="0"/>
  </r>
  <r>
    <x v="4239"/>
    <x v="1"/>
    <x v="1"/>
    <x v="1"/>
    <x v="25"/>
    <x v="0"/>
    <x v="48"/>
    <x v="8"/>
    <n v="455"/>
    <n v="400000"/>
    <n v="13400000"/>
    <n v="29800000"/>
    <x v="96"/>
    <x v="1"/>
    <n v="13600000"/>
    <n v="23000000"/>
    <x v="1"/>
    <x v="174"/>
    <n v="52000000"/>
    <x v="0"/>
    <n v="1642857"/>
    <x v="0"/>
  </r>
  <r>
    <x v="4240"/>
    <x v="5"/>
    <x v="0"/>
    <x v="1"/>
    <x v="61"/>
    <x v="4"/>
    <x v="114"/>
    <x v="3"/>
    <n v="787"/>
    <n v="1000000"/>
    <n v="200000"/>
    <n v="1600000"/>
    <x v="95"/>
    <x v="0"/>
    <n v="200000"/>
    <n v="700000"/>
    <x v="0"/>
    <x v="152"/>
    <n v="3200000"/>
    <x v="3"/>
    <n v="70000"/>
    <x v="3"/>
  </r>
  <r>
    <x v="4241"/>
    <x v="0"/>
    <x v="0"/>
    <x v="1"/>
    <x v="47"/>
    <x v="0"/>
    <x v="98"/>
    <x v="7"/>
    <n v="748"/>
    <n v="10300000"/>
    <n v="100000"/>
    <n v="21700000"/>
    <x v="57"/>
    <x v="0"/>
    <n v="9500000"/>
    <n v="15800000"/>
    <x v="0"/>
    <x v="48"/>
    <n v="37700000"/>
    <x v="2"/>
    <n v="987500"/>
    <x v="0"/>
  </r>
  <r>
    <x v="4242"/>
    <x v="3"/>
    <x v="1"/>
    <x v="1"/>
    <x v="3"/>
    <x v="0"/>
    <x v="147"/>
    <x v="4"/>
    <n v="643"/>
    <n v="15400000"/>
    <n v="7700000"/>
    <n v="21300000"/>
    <x v="44"/>
    <x v="0"/>
    <n v="23000000"/>
    <n v="27100000"/>
    <x v="3"/>
    <x v="212"/>
    <n v="52600000"/>
    <x v="0"/>
    <n v="6775000"/>
    <x v="0"/>
  </r>
  <r>
    <x v="4243"/>
    <x v="1"/>
    <x v="1"/>
    <x v="1"/>
    <x v="27"/>
    <x v="3"/>
    <x v="33"/>
    <x v="1"/>
    <n v="867"/>
    <n v="-100000"/>
    <n v="2700000"/>
    <n v="4300000"/>
    <x v="65"/>
    <x v="0"/>
    <n v="2100000"/>
    <n v="3400000"/>
    <x v="4"/>
    <x v="473"/>
    <n v="8500000"/>
    <x v="3"/>
    <n v="425000"/>
    <x v="0"/>
  </r>
  <r>
    <x v="4244"/>
    <x v="2"/>
    <x v="1"/>
    <x v="0"/>
    <x v="69"/>
    <x v="3"/>
    <x v="27"/>
    <x v="2"/>
    <n v="860"/>
    <n v="1900000"/>
    <n v="1700000"/>
    <n v="4300000"/>
    <x v="27"/>
    <x v="0"/>
    <n v="4700000"/>
    <n v="5600000"/>
    <x v="4"/>
    <x v="9"/>
    <n v="9700000"/>
    <x v="3"/>
    <n v="280000"/>
    <x v="0"/>
  </r>
  <r>
    <x v="4245"/>
    <x v="3"/>
    <x v="1"/>
    <x v="1"/>
    <x v="19"/>
    <x v="0"/>
    <x v="257"/>
    <x v="5"/>
    <n v="507"/>
    <n v="500000"/>
    <n v="10200000"/>
    <n v="15900000"/>
    <x v="0"/>
    <x v="0"/>
    <n v="15900000"/>
    <n v="23900000"/>
    <x v="2"/>
    <x v="103"/>
    <n v="33100000"/>
    <x v="2"/>
    <n v="11950000"/>
    <x v="0"/>
  </r>
  <r>
    <x v="4246"/>
    <x v="5"/>
    <x v="0"/>
    <x v="1"/>
    <x v="21"/>
    <x v="0"/>
    <x v="280"/>
    <x v="4"/>
    <n v="871"/>
    <n v="1500000"/>
    <n v="2400000"/>
    <n v="7100000"/>
    <x v="61"/>
    <x v="0"/>
    <n v="7900000"/>
    <n v="11500000"/>
    <x v="4"/>
    <x v="547"/>
    <n v="14100000"/>
    <x v="1"/>
    <n v="2875000"/>
    <x v="0"/>
  </r>
  <r>
    <x v="4247"/>
    <x v="2"/>
    <x v="1"/>
    <x v="0"/>
    <x v="21"/>
    <x v="0"/>
    <x v="24"/>
    <x v="0"/>
    <n v="820"/>
    <n v="6400000"/>
    <n v="5200000"/>
    <n v="10900000"/>
    <x v="13"/>
    <x v="0"/>
    <n v="5400000"/>
    <n v="9800000"/>
    <x v="4"/>
    <x v="23"/>
    <n v="25600000"/>
    <x v="4"/>
    <n v="816667"/>
    <x v="0"/>
  </r>
  <r>
    <x v="4248"/>
    <x v="4"/>
    <x v="0"/>
    <x v="1"/>
    <x v="48"/>
    <x v="0"/>
    <x v="221"/>
    <x v="4"/>
    <n v="352"/>
    <n v="12600000"/>
    <n v="4900000"/>
    <n v="10500000"/>
    <x v="85"/>
    <x v="1"/>
    <n v="11000000"/>
    <n v="14500000"/>
    <x v="1"/>
    <x v="157"/>
    <n v="33300000"/>
    <x v="2"/>
    <n v="3625000"/>
    <x v="0"/>
  </r>
  <r>
    <x v="4249"/>
    <x v="4"/>
    <x v="0"/>
    <x v="0"/>
    <x v="9"/>
    <x v="2"/>
    <x v="187"/>
    <x v="8"/>
    <n v="887"/>
    <n v="2400000"/>
    <n v="1500000"/>
    <n v="4200000"/>
    <x v="9"/>
    <x v="0"/>
    <n v="2400000"/>
    <n v="4000000"/>
    <x v="4"/>
    <x v="615"/>
    <n v="9200000"/>
    <x v="3"/>
    <n v="285714"/>
    <x v="0"/>
  </r>
  <r>
    <x v="4250"/>
    <x v="5"/>
    <x v="0"/>
    <x v="1"/>
    <x v="95"/>
    <x v="0"/>
    <x v="41"/>
    <x v="0"/>
    <n v="731"/>
    <n v="1300000"/>
    <n v="4300000"/>
    <n v="21300000"/>
    <x v="121"/>
    <x v="0"/>
    <n v="6500000"/>
    <n v="13400000"/>
    <x v="0"/>
    <x v="350"/>
    <n v="32900000"/>
    <x v="2"/>
    <n v="1116667"/>
    <x v="0"/>
  </r>
  <r>
    <x v="4251"/>
    <x v="1"/>
    <x v="0"/>
    <x v="1"/>
    <x v="96"/>
    <x v="0"/>
    <x v="19"/>
    <x v="6"/>
    <n v="645"/>
    <n v="14500000"/>
    <n v="200000"/>
    <n v="23000000"/>
    <x v="82"/>
    <x v="0"/>
    <n v="10000000"/>
    <n v="14600000"/>
    <x v="3"/>
    <x v="194"/>
    <n v="43800000"/>
    <x v="0"/>
    <n v="811111"/>
    <x v="0"/>
  </r>
  <r>
    <x v="4252"/>
    <x v="2"/>
    <x v="1"/>
    <x v="0"/>
    <x v="1"/>
    <x v="0"/>
    <x v="199"/>
    <x v="3"/>
    <n v="300"/>
    <n v="7600000"/>
    <n v="2100000"/>
    <n v="8400000"/>
    <x v="91"/>
    <x v="1"/>
    <n v="11900000"/>
    <n v="14100000"/>
    <x v="1"/>
    <x v="49"/>
    <n v="22200000"/>
    <x v="4"/>
    <n v="1410000"/>
    <x v="0"/>
  </r>
  <r>
    <x v="4253"/>
    <x v="3"/>
    <x v="0"/>
    <x v="1"/>
    <x v="23"/>
    <x v="0"/>
    <x v="307"/>
    <x v="0"/>
    <n v="896"/>
    <n v="13100000"/>
    <n v="6600000"/>
    <n v="23600000"/>
    <x v="108"/>
    <x v="0"/>
    <n v="20500000"/>
    <n v="26200000"/>
    <x v="4"/>
    <x v="462"/>
    <n v="50300000"/>
    <x v="0"/>
    <n v="2183333"/>
    <x v="0"/>
  </r>
  <r>
    <x v="4254"/>
    <x v="1"/>
    <x v="1"/>
    <x v="1"/>
    <x v="76"/>
    <x v="0"/>
    <x v="271"/>
    <x v="9"/>
    <n v="372"/>
    <n v="18200000"/>
    <n v="14900000"/>
    <n v="33700000"/>
    <x v="16"/>
    <x v="1"/>
    <n v="21600000"/>
    <n v="27700000"/>
    <x v="1"/>
    <x v="675"/>
    <n v="75700000"/>
    <x v="0"/>
    <n v="4616667"/>
    <x v="0"/>
  </r>
  <r>
    <x v="4255"/>
    <x v="4"/>
    <x v="0"/>
    <x v="0"/>
    <x v="5"/>
    <x v="0"/>
    <x v="30"/>
    <x v="9"/>
    <n v="441"/>
    <n v="8400000"/>
    <n v="1300000"/>
    <n v="18200000"/>
    <x v="80"/>
    <x v="1"/>
    <n v="8800000"/>
    <n v="12000000"/>
    <x v="1"/>
    <x v="46"/>
    <n v="32700000"/>
    <x v="2"/>
    <n v="2000000"/>
    <x v="0"/>
  </r>
  <r>
    <x v="4256"/>
    <x v="2"/>
    <x v="0"/>
    <x v="1"/>
    <x v="41"/>
    <x v="0"/>
    <x v="65"/>
    <x v="4"/>
    <n v="348"/>
    <n v="14300000"/>
    <n v="12600000"/>
    <n v="17900000"/>
    <x v="73"/>
    <x v="1"/>
    <n v="8500000"/>
    <n v="18300000"/>
    <x v="1"/>
    <x v="3"/>
    <n v="52200000"/>
    <x v="0"/>
    <n v="4575000"/>
    <x v="0"/>
  </r>
  <r>
    <x v="4257"/>
    <x v="1"/>
    <x v="0"/>
    <x v="0"/>
    <x v="63"/>
    <x v="0"/>
    <x v="239"/>
    <x v="6"/>
    <n v="343"/>
    <n v="13400000"/>
    <n v="16500000"/>
    <n v="20000000"/>
    <x v="37"/>
    <x v="1"/>
    <n v="19300000"/>
    <n v="27500000"/>
    <x v="1"/>
    <x v="577"/>
    <n v="59600000"/>
    <x v="0"/>
    <n v="1527778"/>
    <x v="0"/>
  </r>
  <r>
    <x v="4258"/>
    <x v="3"/>
    <x v="0"/>
    <x v="1"/>
    <x v="63"/>
    <x v="0"/>
    <x v="108"/>
    <x v="7"/>
    <n v="346"/>
    <n v="23500000"/>
    <n v="12900000"/>
    <n v="26800000"/>
    <x v="132"/>
    <x v="1"/>
    <n v="9600000"/>
    <n v="22600000"/>
    <x v="1"/>
    <x v="666"/>
    <n v="72900000"/>
    <x v="0"/>
    <n v="1412500"/>
    <x v="0"/>
  </r>
  <r>
    <x v="4259"/>
    <x v="1"/>
    <x v="1"/>
    <x v="1"/>
    <x v="78"/>
    <x v="0"/>
    <x v="280"/>
    <x v="8"/>
    <n v="509"/>
    <n v="13400000"/>
    <n v="2300000"/>
    <n v="15400000"/>
    <x v="15"/>
    <x v="1"/>
    <n v="5600000"/>
    <n v="11500000"/>
    <x v="2"/>
    <x v="359"/>
    <n v="35600000"/>
    <x v="2"/>
    <n v="821429"/>
    <x v="0"/>
  </r>
  <r>
    <x v="4260"/>
    <x v="3"/>
    <x v="0"/>
    <x v="0"/>
    <x v="43"/>
    <x v="0"/>
    <x v="170"/>
    <x v="3"/>
    <n v="560"/>
    <n v="16800000"/>
    <n v="13900000"/>
    <n v="31100000"/>
    <x v="106"/>
    <x v="0"/>
    <n v="19400000"/>
    <n v="29300000"/>
    <x v="2"/>
    <x v="678"/>
    <n v="70600000"/>
    <x v="0"/>
    <n v="2930000"/>
    <x v="0"/>
  </r>
  <r>
    <x v="4261"/>
    <x v="2"/>
    <x v="0"/>
    <x v="1"/>
    <x v="53"/>
    <x v="0"/>
    <x v="57"/>
    <x v="9"/>
    <n v="881"/>
    <n v="1400000"/>
    <n v="4500000"/>
    <n v="6100000"/>
    <x v="86"/>
    <x v="0"/>
    <n v="5200000"/>
    <n v="7500000"/>
    <x v="4"/>
    <x v="364"/>
    <n v="15000000"/>
    <x v="1"/>
    <n v="1250000"/>
    <x v="0"/>
  </r>
  <r>
    <x v="4262"/>
    <x v="3"/>
    <x v="0"/>
    <x v="0"/>
    <x v="77"/>
    <x v="2"/>
    <x v="345"/>
    <x v="2"/>
    <n v="540"/>
    <n v="1000000"/>
    <n v="2300000"/>
    <n v="3200000"/>
    <x v="12"/>
    <x v="1"/>
    <n v="1100000"/>
    <n v="3000000"/>
    <x v="2"/>
    <x v="95"/>
    <n v="7800000"/>
    <x v="3"/>
    <n v="150000"/>
    <x v="2"/>
  </r>
  <r>
    <x v="4263"/>
    <x v="2"/>
    <x v="0"/>
    <x v="0"/>
    <x v="12"/>
    <x v="0"/>
    <x v="268"/>
    <x v="8"/>
    <n v="865"/>
    <n v="4700000"/>
    <n v="8100000"/>
    <n v="19500000"/>
    <x v="57"/>
    <x v="0"/>
    <n v="6400000"/>
    <n v="12700000"/>
    <x v="4"/>
    <x v="425"/>
    <n v="37300000"/>
    <x v="2"/>
    <n v="907143"/>
    <x v="0"/>
  </r>
  <r>
    <x v="4264"/>
    <x v="3"/>
    <x v="0"/>
    <x v="1"/>
    <x v="56"/>
    <x v="2"/>
    <x v="40"/>
    <x v="0"/>
    <n v="317"/>
    <n v="2800000"/>
    <n v="500000"/>
    <n v="3300000"/>
    <x v="33"/>
    <x v="1"/>
    <n v="1500000"/>
    <n v="2300000"/>
    <x v="1"/>
    <x v="287"/>
    <n v="7600000"/>
    <x v="3"/>
    <n v="191667"/>
    <x v="2"/>
  </r>
  <r>
    <x v="4265"/>
    <x v="1"/>
    <x v="1"/>
    <x v="1"/>
    <x v="44"/>
    <x v="0"/>
    <x v="159"/>
    <x v="2"/>
    <n v="559"/>
    <n v="4200000"/>
    <n v="2900000"/>
    <n v="11000000"/>
    <x v="12"/>
    <x v="0"/>
    <n v="9400000"/>
    <n v="11300000"/>
    <x v="2"/>
    <x v="49"/>
    <n v="21400000"/>
    <x v="4"/>
    <n v="565000"/>
    <x v="0"/>
  </r>
  <r>
    <x v="4266"/>
    <x v="0"/>
    <x v="1"/>
    <x v="0"/>
    <x v="19"/>
    <x v="0"/>
    <x v="257"/>
    <x v="6"/>
    <n v="457"/>
    <n v="1200000"/>
    <n v="12400000"/>
    <n v="18100000"/>
    <x v="68"/>
    <x v="1"/>
    <n v="16600000"/>
    <n v="23900000"/>
    <x v="1"/>
    <x v="380"/>
    <n v="38200000"/>
    <x v="2"/>
    <n v="1327778"/>
    <x v="0"/>
  </r>
  <r>
    <x v="4267"/>
    <x v="5"/>
    <x v="1"/>
    <x v="0"/>
    <x v="1"/>
    <x v="0"/>
    <x v="129"/>
    <x v="1"/>
    <n v="780"/>
    <n v="8200000"/>
    <n v="700000"/>
    <n v="14100000"/>
    <x v="26"/>
    <x v="0"/>
    <n v="7000000"/>
    <n v="12800000"/>
    <x v="0"/>
    <x v="137"/>
    <n v="27100000"/>
    <x v="4"/>
    <n v="1600000"/>
    <x v="0"/>
  </r>
  <r>
    <x v="4268"/>
    <x v="5"/>
    <x v="0"/>
    <x v="0"/>
    <x v="80"/>
    <x v="0"/>
    <x v="2"/>
    <x v="3"/>
    <n v="607"/>
    <n v="17800000"/>
    <n v="11800000"/>
    <n v="35700000"/>
    <x v="131"/>
    <x v="0"/>
    <n v="17700000"/>
    <n v="29700000"/>
    <x v="3"/>
    <x v="679"/>
    <n v="74500000"/>
    <x v="0"/>
    <n v="29700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0D7B8E-D115-4EDE-A360-A23B242B1FCE}"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3:D5" firstHeaderRow="1" firstDataRow="2" firstDataCol="1"/>
  <pivotFields count="22">
    <pivotField dataField="1" showAll="0"/>
    <pivotField showAll="0"/>
    <pivotField showAll="0">
      <items count="3">
        <item x="0"/>
        <item x="1"/>
        <item t="default"/>
      </items>
    </pivotField>
    <pivotField showAll="0"/>
    <pivotField showAll="0"/>
    <pivotField showAll="0"/>
    <pivotField showAll="0"/>
    <pivotField showAll="0">
      <items count="11">
        <item x="5"/>
        <item x="4"/>
        <item x="9"/>
        <item x="1"/>
        <item x="3"/>
        <item x="0"/>
        <item x="8"/>
        <item x="7"/>
        <item x="6"/>
        <item x="2"/>
        <item t="default"/>
      </items>
    </pivotField>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showAll="0"/>
    <pivotField numFmtId="164" showAll="0"/>
    <pivotField showAll="0">
      <items count="6">
        <item x="0"/>
        <item x="2"/>
        <item x="1"/>
        <item x="4"/>
        <item x="3"/>
        <item t="default"/>
      </items>
    </pivotField>
  </pivotFields>
  <rowItems count="1">
    <i/>
  </rowItems>
  <colFields count="1">
    <field x="13"/>
  </colFields>
  <colItems count="3">
    <i>
      <x/>
    </i>
    <i>
      <x v="1"/>
    </i>
    <i t="grand">
      <x/>
    </i>
  </colItems>
  <dataFields count="1">
    <dataField name="Sum of loan_id" fld="0" baseField="0" baseItem="0"/>
  </dataFields>
  <chartFormats count="8">
    <chartFormat chart="21" format="0" series="1">
      <pivotArea type="data" outline="0" fieldPosition="0">
        <references count="2">
          <reference field="4294967294" count="1" selected="0">
            <x v="0"/>
          </reference>
          <reference field="13" count="1" selected="0">
            <x v="0"/>
          </reference>
        </references>
      </pivotArea>
    </chartFormat>
    <chartFormat chart="21" format="1" series="1">
      <pivotArea type="data" outline="0" fieldPosition="0">
        <references count="2">
          <reference field="4294967294" count="1" selected="0">
            <x v="0"/>
          </reference>
          <reference field="13" count="1" selected="0">
            <x v="1"/>
          </reference>
        </references>
      </pivotArea>
    </chartFormat>
    <chartFormat chart="36" format="4" series="1">
      <pivotArea type="data" outline="0" fieldPosition="0">
        <references count="2">
          <reference field="4294967294" count="1" selected="0">
            <x v="0"/>
          </reference>
          <reference field="13" count="1" selected="0">
            <x v="0"/>
          </reference>
        </references>
      </pivotArea>
    </chartFormat>
    <chartFormat chart="36" format="5" series="1">
      <pivotArea type="data" outline="0" fieldPosition="0">
        <references count="2">
          <reference field="4294967294" count="1" selected="0">
            <x v="0"/>
          </reference>
          <reference field="13" count="1" selected="0">
            <x v="1"/>
          </reference>
        </references>
      </pivotArea>
    </chartFormat>
    <chartFormat chart="41" format="4" series="1">
      <pivotArea type="data" outline="0" fieldPosition="0">
        <references count="2">
          <reference field="4294967294" count="1" selected="0">
            <x v="0"/>
          </reference>
          <reference field="13" count="1" selected="0">
            <x v="0"/>
          </reference>
        </references>
      </pivotArea>
    </chartFormat>
    <chartFormat chart="41" format="5" series="1">
      <pivotArea type="data" outline="0" fieldPosition="0">
        <references count="2">
          <reference field="4294967294" count="1" selected="0">
            <x v="0"/>
          </reference>
          <reference field="13" count="1" selected="0">
            <x v="1"/>
          </reference>
        </references>
      </pivotArea>
    </chartFormat>
    <chartFormat chart="41" format="6">
      <pivotArea type="data" outline="0" fieldPosition="0">
        <references count="2">
          <reference field="4294967294" count="1" selected="0">
            <x v="0"/>
          </reference>
          <reference field="13" count="1" selected="0">
            <x v="1"/>
          </reference>
        </references>
      </pivotArea>
    </chartFormat>
    <chartFormat chart="41" format="7">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A45154-D891-4A8A-B03E-63EB6385D8A8}"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6" firstHeaderRow="1" firstDataRow="1" firstDataCol="1"/>
  <pivotFields count="22">
    <pivotField showAll="0"/>
    <pivotField showAll="0"/>
    <pivotField axis="axisRow" showAll="0">
      <items count="3">
        <item x="0"/>
        <item x="1"/>
        <item t="default"/>
      </items>
    </pivotField>
    <pivotField showAll="0"/>
    <pivotField showAll="0"/>
    <pivotField showAll="0"/>
    <pivotField showAll="0"/>
    <pivotField showAll="0">
      <items count="11">
        <item x="5"/>
        <item x="4"/>
        <item x="9"/>
        <item x="1"/>
        <item x="3"/>
        <item x="0"/>
        <item x="8"/>
        <item x="7"/>
        <item x="6"/>
        <item x="2"/>
        <item t="default"/>
      </items>
    </pivotField>
    <pivotField showAll="0"/>
    <pivotField showAll="0"/>
    <pivotField showAll="0"/>
    <pivotField showAll="0"/>
    <pivotField showAll="0"/>
    <pivotField showAll="0">
      <items count="3">
        <item x="0"/>
        <item x="1"/>
        <item t="default"/>
      </items>
    </pivotField>
    <pivotField dataField="1" showAll="0"/>
    <pivotField showAll="0"/>
    <pivotField showAll="0"/>
    <pivotField showAll="0"/>
    <pivotField showAll="0"/>
    <pivotField showAll="0"/>
    <pivotField numFmtId="164" showAll="0"/>
    <pivotField showAll="0">
      <items count="6">
        <item x="0"/>
        <item x="2"/>
        <item x="1"/>
        <item x="4"/>
        <item x="3"/>
        <item t="default"/>
      </items>
    </pivotField>
  </pivotFields>
  <rowFields count="1">
    <field x="2"/>
  </rowFields>
  <rowItems count="3">
    <i>
      <x/>
    </i>
    <i>
      <x v="1"/>
    </i>
    <i t="grand">
      <x/>
    </i>
  </rowItems>
  <colItems count="1">
    <i/>
  </colItems>
  <dataFields count="1">
    <dataField name="Sum of Revolving_Balance" fld="14" baseField="0" baseItem="0"/>
  </dataField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2" count="1" selected="0">
            <x v="0"/>
          </reference>
        </references>
      </pivotArea>
    </chartFormat>
    <chartFormat chart="3" format="2">
      <pivotArea type="data" outline="0" fieldPosition="0">
        <references count="2">
          <reference field="4294967294" count="1" selected="0">
            <x v="0"/>
          </reference>
          <reference field="2" count="1" selected="0">
            <x v="1"/>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2" count="1" selected="0">
            <x v="0"/>
          </reference>
        </references>
      </pivotArea>
    </chartFormat>
    <chartFormat chart="13" format="8">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893A9E-BE8D-4A32-BAE6-ED4DB1382715}"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6" firstHeaderRow="1" firstDataRow="1" firstDataCol="1"/>
  <pivotFields count="22">
    <pivotField showAll="0"/>
    <pivotField showAll="0"/>
    <pivotField showAll="0">
      <items count="3">
        <item x="0"/>
        <item x="1"/>
        <item t="default"/>
      </items>
    </pivotField>
    <pivotField showAll="0"/>
    <pivotField showAll="0"/>
    <pivotField showAll="0"/>
    <pivotField showAll="0"/>
    <pivotField showAll="0">
      <items count="11">
        <item x="5"/>
        <item x="4"/>
        <item x="9"/>
        <item x="1"/>
        <item x="3"/>
        <item x="0"/>
        <item x="8"/>
        <item x="7"/>
        <item x="6"/>
        <item x="2"/>
        <item t="default"/>
      </items>
    </pivotField>
    <pivotField showAll="0"/>
    <pivotField showAll="0"/>
    <pivotField showAll="0"/>
    <pivotField showAll="0"/>
    <pivotField showAll="0"/>
    <pivotField axis="axisRow" showAll="0">
      <items count="3">
        <item x="0"/>
        <item x="1"/>
        <item t="default"/>
      </items>
    </pivotField>
    <pivotField showAll="0"/>
    <pivotField dataField="1" showAll="0"/>
    <pivotField showAll="0"/>
    <pivotField showAll="0"/>
    <pivotField showAll="0"/>
    <pivotField showAll="0"/>
    <pivotField numFmtId="164" showAll="0"/>
    <pivotField showAll="0">
      <items count="6">
        <item x="0"/>
        <item x="2"/>
        <item x="1"/>
        <item x="4"/>
        <item x="3"/>
        <item t="default"/>
      </items>
    </pivotField>
  </pivotFields>
  <rowFields count="1">
    <field x="13"/>
  </rowFields>
  <rowItems count="3">
    <i>
      <x/>
    </i>
    <i>
      <x v="1"/>
    </i>
    <i t="grand">
      <x/>
    </i>
  </rowItems>
  <colItems count="1">
    <i/>
  </colItems>
  <dataFields count="1">
    <dataField name="Sum of Total_Payment" fld="15" baseField="0" baseItem="0"/>
  </dataFields>
  <chartFormats count="5">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3" count="1" selected="0">
            <x v="1"/>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3" count="1" selected="0">
            <x v="1"/>
          </reference>
        </references>
      </pivotArea>
    </chartFormat>
    <chartFormat chart="8" format="7">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21EB31-D758-449C-9BB5-09C7A9CC663D}"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Loan id">
  <location ref="A1:E4" firstHeaderRow="0" firstDataRow="1" firstDataCol="1"/>
  <pivotFields count="22">
    <pivotField showAll="0"/>
    <pivotField showAll="0"/>
    <pivotField showAll="0">
      <items count="3">
        <item x="0"/>
        <item x="1"/>
        <item t="default"/>
      </items>
    </pivotField>
    <pivotField showAll="0"/>
    <pivotField showAll="0">
      <items count="99">
        <item x="68"/>
        <item x="57"/>
        <item x="61"/>
        <item x="15"/>
        <item x="65"/>
        <item x="50"/>
        <item x="8"/>
        <item x="67"/>
        <item x="56"/>
        <item x="9"/>
        <item x="97"/>
        <item x="77"/>
        <item x="32"/>
        <item x="30"/>
        <item x="27"/>
        <item x="26"/>
        <item x="69"/>
        <item x="13"/>
        <item x="55"/>
        <item x="90"/>
        <item x="71"/>
        <item x="93"/>
        <item x="22"/>
        <item x="72"/>
        <item x="49"/>
        <item x="16"/>
        <item x="81"/>
        <item x="10"/>
        <item x="53"/>
        <item x="21"/>
        <item x="86"/>
        <item x="44"/>
        <item x="89"/>
        <item x="51"/>
        <item x="29"/>
        <item x="91"/>
        <item x="37"/>
        <item x="45"/>
        <item x="74"/>
        <item x="1"/>
        <item x="33"/>
        <item x="39"/>
        <item x="60"/>
        <item x="78"/>
        <item x="70"/>
        <item x="14"/>
        <item x="5"/>
        <item x="20"/>
        <item x="12"/>
        <item x="38"/>
        <item x="75"/>
        <item x="48"/>
        <item x="92"/>
        <item x="34"/>
        <item x="47"/>
        <item x="7"/>
        <item x="18"/>
        <item x="88"/>
        <item x="95"/>
        <item x="96"/>
        <item x="62"/>
        <item x="17"/>
        <item x="83"/>
        <item x="19"/>
        <item x="58"/>
        <item x="11"/>
        <item x="54"/>
        <item x="84"/>
        <item x="23"/>
        <item x="64"/>
        <item x="66"/>
        <item x="36"/>
        <item x="41"/>
        <item x="82"/>
        <item x="94"/>
        <item x="85"/>
        <item x="31"/>
        <item x="87"/>
        <item x="28"/>
        <item x="79"/>
        <item x="3"/>
        <item x="46"/>
        <item x="25"/>
        <item x="42"/>
        <item x="73"/>
        <item x="6"/>
        <item x="43"/>
        <item x="76"/>
        <item x="24"/>
        <item x="2"/>
        <item x="80"/>
        <item x="40"/>
        <item x="59"/>
        <item x="35"/>
        <item x="0"/>
        <item x="63"/>
        <item x="4"/>
        <item x="52"/>
        <item t="default"/>
      </items>
    </pivotField>
    <pivotField showAll="0"/>
    <pivotField dataField="1" showAll="0"/>
    <pivotField showAll="0">
      <items count="11">
        <item x="5"/>
        <item x="4"/>
        <item x="9"/>
        <item x="1"/>
        <item x="3"/>
        <item x="0"/>
        <item x="8"/>
        <item x="7"/>
        <item x="6"/>
        <item x="2"/>
        <item t="default"/>
      </items>
    </pivotField>
    <pivotField showAll="0"/>
    <pivotField dataField="1" showAll="0"/>
    <pivotField dataField="1" showAll="0"/>
    <pivotField dataField="1" showAll="0"/>
    <pivotField showAll="0">
      <items count="147">
        <item x="116"/>
        <item x="69"/>
        <item x="70"/>
        <item x="19"/>
        <item x="66"/>
        <item x="95"/>
        <item x="8"/>
        <item x="14"/>
        <item x="33"/>
        <item x="27"/>
        <item x="25"/>
        <item x="56"/>
        <item x="81"/>
        <item x="65"/>
        <item x="28"/>
        <item x="101"/>
        <item x="9"/>
        <item x="88"/>
        <item x="72"/>
        <item x="12"/>
        <item x="55"/>
        <item x="64"/>
        <item x="91"/>
        <item x="86"/>
        <item x="51"/>
        <item x="22"/>
        <item x="20"/>
        <item x="113"/>
        <item x="48"/>
        <item x="30"/>
        <item x="90"/>
        <item x="10"/>
        <item x="80"/>
        <item x="1"/>
        <item x="41"/>
        <item x="85"/>
        <item x="61"/>
        <item x="125"/>
        <item x="78"/>
        <item x="115"/>
        <item x="93"/>
        <item x="44"/>
        <item x="52"/>
        <item x="6"/>
        <item x="13"/>
        <item x="84"/>
        <item x="82"/>
        <item x="47"/>
        <item x="45"/>
        <item x="35"/>
        <item x="4"/>
        <item x="5"/>
        <item x="32"/>
        <item x="111"/>
        <item x="17"/>
        <item x="50"/>
        <item x="54"/>
        <item x="108"/>
        <item x="26"/>
        <item x="15"/>
        <item x="7"/>
        <item x="16"/>
        <item x="42"/>
        <item x="57"/>
        <item x="11"/>
        <item x="36"/>
        <item x="99"/>
        <item x="118"/>
        <item x="60"/>
        <item x="121"/>
        <item x="67"/>
        <item x="29"/>
        <item x="21"/>
        <item x="68"/>
        <item x="87"/>
        <item x="75"/>
        <item x="53"/>
        <item x="103"/>
        <item x="104"/>
        <item x="3"/>
        <item x="0"/>
        <item x="74"/>
        <item x="37"/>
        <item x="83"/>
        <item x="79"/>
        <item x="18"/>
        <item x="59"/>
        <item x="43"/>
        <item x="107"/>
        <item x="124"/>
        <item x="31"/>
        <item x="102"/>
        <item x="92"/>
        <item x="24"/>
        <item x="96"/>
        <item x="89"/>
        <item x="77"/>
        <item x="23"/>
        <item x="73"/>
        <item x="106"/>
        <item x="98"/>
        <item x="133"/>
        <item x="62"/>
        <item x="105"/>
        <item x="109"/>
        <item x="39"/>
        <item x="129"/>
        <item x="134"/>
        <item x="117"/>
        <item x="34"/>
        <item x="135"/>
        <item x="58"/>
        <item x="94"/>
        <item x="40"/>
        <item x="46"/>
        <item x="114"/>
        <item x="71"/>
        <item x="38"/>
        <item x="110"/>
        <item x="49"/>
        <item x="131"/>
        <item x="126"/>
        <item x="122"/>
        <item x="120"/>
        <item x="112"/>
        <item x="100"/>
        <item x="63"/>
        <item x="2"/>
        <item x="119"/>
        <item x="132"/>
        <item x="128"/>
        <item x="136"/>
        <item x="139"/>
        <item x="76"/>
        <item x="123"/>
        <item x="127"/>
        <item x="144"/>
        <item x="140"/>
        <item x="130"/>
        <item x="138"/>
        <item x="145"/>
        <item x="143"/>
        <item x="142"/>
        <item x="97"/>
        <item x="141"/>
        <item x="137"/>
        <item t="default"/>
      </items>
    </pivotField>
    <pivotField axis="axisRow" showAll="0">
      <items count="3">
        <item x="0"/>
        <item x="1"/>
        <item t="default"/>
      </items>
    </pivotField>
    <pivotField showAll="0"/>
    <pivotField showAll="0"/>
    <pivotField showAll="0"/>
    <pivotField showAll="0"/>
    <pivotField showAll="0"/>
    <pivotField showAll="0"/>
    <pivotField numFmtId="164" showAll="0"/>
    <pivotField showAll="0">
      <items count="6">
        <item x="0"/>
        <item x="2"/>
        <item x="1"/>
        <item x="4"/>
        <item x="3"/>
        <item t="default"/>
      </items>
    </pivotField>
  </pivotFields>
  <rowFields count="1">
    <field x="13"/>
  </rowFields>
  <rowItems count="3">
    <i>
      <x/>
    </i>
    <i>
      <x v="1"/>
    </i>
    <i t="grand">
      <x/>
    </i>
  </rowItems>
  <colFields count="1">
    <field x="-2"/>
  </colFields>
  <colItems count="4">
    <i>
      <x/>
    </i>
    <i i="1">
      <x v="1"/>
    </i>
    <i i="2">
      <x v="2"/>
    </i>
    <i i="3">
      <x v="3"/>
    </i>
  </colItems>
  <dataFields count="4">
    <dataField name="loan_amount" fld="6" baseField="0" baseItem="0"/>
    <dataField name="residential assets value" fld="9" baseField="0" baseItem="0"/>
    <dataField name=" commercial assets value" fld="10" baseField="0" baseItem="0"/>
    <dataField name="luxury assets value" fld="11" baseField="0" baseItem="0"/>
  </dataFields>
  <chartFormats count="8">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2"/>
          </reference>
        </references>
      </pivotArea>
    </chartFormat>
    <chartFormat chart="8"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C99B69-5B89-46D4-AB3F-9567A2F75687}" name="PivotTable1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6" firstHeaderRow="1" firstDataRow="1" firstDataCol="1"/>
  <pivotFields count="22">
    <pivotField showAll="0"/>
    <pivotField showAll="0"/>
    <pivotField showAll="0">
      <items count="3">
        <item x="0"/>
        <item x="1"/>
        <item t="default"/>
      </items>
    </pivotField>
    <pivotField showAll="0"/>
    <pivotField showAll="0"/>
    <pivotField showAll="0"/>
    <pivotField showAll="0"/>
    <pivotField showAll="0">
      <items count="11">
        <item x="5"/>
        <item x="4"/>
        <item x="9"/>
        <item x="1"/>
        <item x="3"/>
        <item x="0"/>
        <item x="8"/>
        <item x="7"/>
        <item x="6"/>
        <item x="2"/>
        <item t="default"/>
      </items>
    </pivotField>
    <pivotField dataField="1"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numFmtId="164" showAll="0"/>
    <pivotField showAll="0">
      <items count="6">
        <item x="0"/>
        <item x="2"/>
        <item x="1"/>
        <item x="4"/>
        <item x="3"/>
        <item t="default"/>
      </items>
    </pivotField>
  </pivotFields>
  <rowFields count="1">
    <field x="13"/>
  </rowFields>
  <rowItems count="3">
    <i>
      <x/>
    </i>
    <i>
      <x v="1"/>
    </i>
    <i t="grand">
      <x/>
    </i>
  </rowItems>
  <colItems count="1">
    <i/>
  </colItems>
  <dataFields count="1">
    <dataField name="cibil_score" fld="8" subtotal="average" baseField="12" baseItem="0"/>
  </dataFields>
  <formats count="3">
    <format dxfId="5">
      <pivotArea collapsedLevelsAreSubtotals="1" fieldPosition="0">
        <references count="1">
          <reference field="13" count="1">
            <x v="1"/>
          </reference>
        </references>
      </pivotArea>
    </format>
    <format dxfId="4">
      <pivotArea collapsedLevelsAreSubtotals="1" fieldPosition="0">
        <references count="1">
          <reference field="13" count="1">
            <x v="0"/>
          </reference>
        </references>
      </pivotArea>
    </format>
    <format dxfId="3">
      <pivotArea grandRow="1"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13" count="1" selected="0">
            <x v="0"/>
          </reference>
        </references>
      </pivotArea>
    </chartFormat>
    <chartFormat chart="1" format="5">
      <pivotArea type="data" outline="0" fieldPosition="0">
        <references count="2">
          <reference field="4294967294" count="1" selected="0">
            <x v="0"/>
          </reference>
          <reference field="13"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3" count="1" selected="0">
            <x v="0"/>
          </reference>
        </references>
      </pivotArea>
    </chartFormat>
    <chartFormat chart="2" format="8">
      <pivotArea type="data" outline="0" fieldPosition="0">
        <references count="2">
          <reference field="4294967294" count="1" selected="0">
            <x v="0"/>
          </reference>
          <reference field="13"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3" count="1" selected="0">
            <x v="0"/>
          </reference>
        </references>
      </pivotArea>
    </chartFormat>
    <chartFormat chart="3" format="8">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E8DBAD-6F0A-44FD-A101-908D1D5F2C0A}" name="PivotTable1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10" firstHeaderRow="1" firstDataRow="2" firstDataCol="1"/>
  <pivotFields count="22">
    <pivotField dataField="1" showAll="0"/>
    <pivotField showAll="0"/>
    <pivotField showAll="0">
      <items count="3">
        <item x="0"/>
        <item x="1"/>
        <item t="default"/>
      </items>
    </pivotField>
    <pivotField showAll="0"/>
    <pivotField showAll="0"/>
    <pivotField showAll="0"/>
    <pivotField showAll="0"/>
    <pivotField showAll="0">
      <items count="11">
        <item x="5"/>
        <item x="4"/>
        <item x="9"/>
        <item x="1"/>
        <item x="3"/>
        <item x="0"/>
        <item x="8"/>
        <item x="7"/>
        <item x="6"/>
        <item x="2"/>
        <item t="default"/>
      </items>
    </pivotField>
    <pivotField showAll="0"/>
    <pivotField showAll="0"/>
    <pivotField showAll="0"/>
    <pivotField showAll="0"/>
    <pivotField showAll="0"/>
    <pivotField axis="axisCol" showAll="0">
      <items count="3">
        <item x="0"/>
        <item x="1"/>
        <item t="default"/>
      </items>
    </pivotField>
    <pivotField showAll="0"/>
    <pivotField showAll="0"/>
    <pivotField axis="axisRow" showAll="0">
      <items count="6">
        <item x="1"/>
        <item x="2"/>
        <item x="3"/>
        <item x="0"/>
        <item x="4"/>
        <item t="default"/>
      </items>
    </pivotField>
    <pivotField showAll="0"/>
    <pivotField showAll="0"/>
    <pivotField showAll="0"/>
    <pivotField numFmtId="164" showAll="0"/>
    <pivotField showAll="0">
      <items count="6">
        <item x="0"/>
        <item x="2"/>
        <item x="1"/>
        <item x="4"/>
        <item x="3"/>
        <item t="default"/>
      </items>
    </pivotField>
  </pivotFields>
  <rowFields count="1">
    <field x="16"/>
  </rowFields>
  <rowItems count="6">
    <i>
      <x/>
    </i>
    <i>
      <x v="1"/>
    </i>
    <i>
      <x v="2"/>
    </i>
    <i>
      <x v="3"/>
    </i>
    <i>
      <x v="4"/>
    </i>
    <i t="grand">
      <x/>
    </i>
  </rowItems>
  <colFields count="1">
    <field x="13"/>
  </colFields>
  <colItems count="3">
    <i>
      <x/>
    </i>
    <i>
      <x v="1"/>
    </i>
    <i t="grand">
      <x/>
    </i>
  </colItems>
  <dataFields count="1">
    <dataField name="Count of loan_id" fld="0" subtotal="count" baseField="0" baseItem="0"/>
  </dataFields>
  <chartFormats count="13">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pivotArea type="data" outline="0" fieldPosition="0">
        <references count="3">
          <reference field="4294967294" count="1" selected="0">
            <x v="0"/>
          </reference>
          <reference field="13" count="1" selected="0">
            <x v="1"/>
          </reference>
          <reference field="16" count="1" selected="0">
            <x v="1"/>
          </reference>
        </references>
      </pivotArea>
    </chartFormat>
    <chartFormat chart="0" format="3">
      <pivotArea type="data" outline="0" fieldPosition="0">
        <references count="3">
          <reference field="4294967294" count="1" selected="0">
            <x v="0"/>
          </reference>
          <reference field="13" count="1" selected="0">
            <x v="0"/>
          </reference>
          <reference field="16" count="1" selected="0">
            <x v="0"/>
          </reference>
        </references>
      </pivotArea>
    </chartFormat>
    <chartFormat chart="0" format="4">
      <pivotArea type="data" outline="0" fieldPosition="0">
        <references count="3">
          <reference field="4294967294" count="1" selected="0">
            <x v="0"/>
          </reference>
          <reference field="13" count="1" selected="0">
            <x v="0"/>
          </reference>
          <reference field="16" count="1" selected="0">
            <x v="3"/>
          </reference>
        </references>
      </pivotArea>
    </chartFormat>
    <chartFormat chart="4" format="10" series="1">
      <pivotArea type="data" outline="0" fieldPosition="0">
        <references count="2">
          <reference field="4294967294" count="1" selected="0">
            <x v="0"/>
          </reference>
          <reference field="13" count="1" selected="0">
            <x v="0"/>
          </reference>
        </references>
      </pivotArea>
    </chartFormat>
    <chartFormat chart="4" format="11">
      <pivotArea type="data" outline="0" fieldPosition="0">
        <references count="3">
          <reference field="4294967294" count="1" selected="0">
            <x v="0"/>
          </reference>
          <reference field="13" count="1" selected="0">
            <x v="0"/>
          </reference>
          <reference field="16" count="1" selected="0">
            <x v="0"/>
          </reference>
        </references>
      </pivotArea>
    </chartFormat>
    <chartFormat chart="4" format="12">
      <pivotArea type="data" outline="0" fieldPosition="0">
        <references count="3">
          <reference field="4294967294" count="1" selected="0">
            <x v="0"/>
          </reference>
          <reference field="13" count="1" selected="0">
            <x v="0"/>
          </reference>
          <reference field="16" count="1" selected="0">
            <x v="3"/>
          </reference>
        </references>
      </pivotArea>
    </chartFormat>
    <chartFormat chart="4" format="13" series="1">
      <pivotArea type="data" outline="0" fieldPosition="0">
        <references count="2">
          <reference field="4294967294" count="1" selected="0">
            <x v="0"/>
          </reference>
          <reference field="13" count="1" selected="0">
            <x v="1"/>
          </reference>
        </references>
      </pivotArea>
    </chartFormat>
    <chartFormat chart="4" format="14">
      <pivotArea type="data" outline="0" fieldPosition="0">
        <references count="3">
          <reference field="4294967294" count="1" selected="0">
            <x v="0"/>
          </reference>
          <reference field="13" count="1" selected="0">
            <x v="1"/>
          </reference>
          <reference field="16" count="1" selected="0">
            <x v="1"/>
          </reference>
        </references>
      </pivotArea>
    </chartFormat>
    <chartFormat chart="4" format="15">
      <pivotArea type="data" outline="0" fieldPosition="0">
        <references count="3">
          <reference field="4294967294" count="1" selected="0">
            <x v="0"/>
          </reference>
          <reference field="13" count="1" selected="0">
            <x v="1"/>
          </reference>
          <reference field="16" count="1" selected="0">
            <x v="2"/>
          </reference>
        </references>
      </pivotArea>
    </chartFormat>
    <chartFormat chart="4" format="16">
      <pivotArea type="data" outline="0" fieldPosition="0">
        <references count="3">
          <reference field="4294967294" count="1" selected="0">
            <x v="0"/>
          </reference>
          <reference field="13" count="1" selected="0">
            <x v="1"/>
          </reference>
          <reference field="16" count="1" selected="0">
            <x v="3"/>
          </reference>
        </references>
      </pivotArea>
    </chartFormat>
    <chartFormat chart="4" format="17">
      <pivotArea type="data" outline="0" fieldPosition="0">
        <references count="3">
          <reference field="4294967294" count="1" selected="0">
            <x v="0"/>
          </reference>
          <reference field="13" count="1" selected="0">
            <x v="1"/>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743C86-6DEC-44ED-BF35-58F0214FB74D}" name="PivotTable14" cacheId="4" applyNumberFormats="0" applyBorderFormats="0" applyFontFormats="0" applyPatternFormats="0" applyAlignmentFormats="0" applyWidthHeightFormats="1" dataCaption="Values" grandTotalCaption="Total Loan" updatedVersion="8" minRefreshableVersion="3" useAutoFormatting="1" itemPrintTitles="1" createdVersion="8" indent="0" outline="1" outlineData="1" multipleFieldFilters="0" chartFormat="6" rowHeaderCaption="self-employed">
  <location ref="A3:D7" firstHeaderRow="1" firstDataRow="2" firstDataCol="1"/>
  <pivotFields count="22">
    <pivotField dataField="1" showAll="0"/>
    <pivotField showAll="0"/>
    <pivotField showAll="0">
      <items count="3">
        <item x="0"/>
        <item x="1"/>
        <item t="default"/>
      </items>
    </pivotField>
    <pivotField axis="axisRow" showAll="0">
      <items count="3">
        <item x="0"/>
        <item x="1"/>
        <item t="default"/>
      </items>
    </pivotField>
    <pivotField showAll="0"/>
    <pivotField showAll="0"/>
    <pivotField showAll="0"/>
    <pivotField showAll="0">
      <items count="11">
        <item x="5"/>
        <item x="4"/>
        <item x="9"/>
        <item x="1"/>
        <item x="3"/>
        <item x="0"/>
        <item x="8"/>
        <item x="7"/>
        <item x="6"/>
        <item x="2"/>
        <item t="default"/>
      </items>
    </pivotField>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showAll="0"/>
    <pivotField numFmtId="164" showAll="0"/>
    <pivotField showAll="0">
      <items count="6">
        <item x="0"/>
        <item x="2"/>
        <item x="1"/>
        <item x="4"/>
        <item x="3"/>
        <item t="default"/>
      </items>
    </pivotField>
  </pivotFields>
  <rowFields count="1">
    <field x="3"/>
  </rowFields>
  <rowItems count="3">
    <i>
      <x/>
    </i>
    <i>
      <x v="1"/>
    </i>
    <i t="grand">
      <x/>
    </i>
  </rowItems>
  <colFields count="1">
    <field x="13"/>
  </colFields>
  <colItems count="3">
    <i>
      <x/>
    </i>
    <i>
      <x v="1"/>
    </i>
    <i t="grand">
      <x/>
    </i>
  </colItems>
  <dataFields count="1">
    <dataField name="Count of loan_id" fld="0" subtotal="count" baseField="0" baseItem="0"/>
  </dataFields>
  <chartFormats count="4">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5" format="4" series="1">
      <pivotArea type="data" outline="0" fieldPosition="0">
        <references count="2">
          <reference field="4294967294" count="1" selected="0">
            <x v="0"/>
          </reference>
          <reference field="13" count="1" selected="0">
            <x v="0"/>
          </reference>
        </references>
      </pivotArea>
    </chartFormat>
    <chartFormat chart="5"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2BA5269-1BD2-45D1-A70A-D6FA7BEB1D54}" name="PivotTable15" cacheId="4" applyNumberFormats="0" applyBorderFormats="0" applyFontFormats="0" applyPatternFormats="0" applyAlignmentFormats="0" applyWidthHeightFormats="1" dataCaption="Values" grandTotalCaption="Total Loan" updatedVersion="8" minRefreshableVersion="3" useAutoFormatting="1" itemPrintTitles="1" createdVersion="8" indent="0" outline="1" outlineData="1" multipleFieldFilters="0" chartFormat="6" rowHeaderCaption="Number of dependents">
  <location ref="A3:D11" firstHeaderRow="1" firstDataRow="2" firstDataCol="1"/>
  <pivotFields count="22">
    <pivotField dataField="1" showAll="0">
      <items count="42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t="default"/>
      </items>
    </pivotField>
    <pivotField axis="axisRow" showAll="0">
      <items count="7">
        <item x="1"/>
        <item x="5"/>
        <item x="0"/>
        <item x="2"/>
        <item x="4"/>
        <item x="3"/>
        <item t="default"/>
      </items>
    </pivotField>
    <pivotField showAll="0">
      <items count="3">
        <item x="0"/>
        <item x="1"/>
        <item t="default"/>
      </items>
    </pivotField>
    <pivotField showAll="0">
      <items count="3">
        <item x="0"/>
        <item x="1"/>
        <item t="default"/>
      </items>
    </pivotField>
    <pivotField showAll="0"/>
    <pivotField showAll="0"/>
    <pivotField showAll="0">
      <items count="379">
        <item x="283"/>
        <item x="300"/>
        <item x="263"/>
        <item x="103"/>
        <item x="114"/>
        <item x="104"/>
        <item x="88"/>
        <item x="194"/>
        <item x="85"/>
        <item x="106"/>
        <item x="123"/>
        <item x="23"/>
        <item x="63"/>
        <item x="16"/>
        <item x="162"/>
        <item x="189"/>
        <item x="282"/>
        <item x="84"/>
        <item x="233"/>
        <item x="8"/>
        <item x="40"/>
        <item x="174"/>
        <item x="245"/>
        <item x="105"/>
        <item x="226"/>
        <item x="237"/>
        <item x="145"/>
        <item x="345"/>
        <item x="140"/>
        <item x="100"/>
        <item x="154"/>
        <item x="33"/>
        <item x="164"/>
        <item x="109"/>
        <item x="357"/>
        <item x="77"/>
        <item x="318"/>
        <item x="187"/>
        <item x="133"/>
        <item x="297"/>
        <item x="9"/>
        <item x="346"/>
        <item x="90"/>
        <item x="234"/>
        <item x="173"/>
        <item x="279"/>
        <item x="186"/>
        <item x="62"/>
        <item x="37"/>
        <item x="225"/>
        <item x="126"/>
        <item x="235"/>
        <item x="111"/>
        <item x="27"/>
        <item x="203"/>
        <item x="243"/>
        <item x="265"/>
        <item x="148"/>
        <item x="264"/>
        <item x="34"/>
        <item x="224"/>
        <item x="83"/>
        <item x="68"/>
        <item x="196"/>
        <item x="112"/>
        <item x="94"/>
        <item x="270"/>
        <item x="204"/>
        <item x="349"/>
        <item x="231"/>
        <item x="230"/>
        <item x="14"/>
        <item x="57"/>
        <item x="47"/>
        <item x="36"/>
        <item x="157"/>
        <item x="334"/>
        <item x="79"/>
        <item x="178"/>
        <item x="76"/>
        <item x="293"/>
        <item x="67"/>
        <item x="113"/>
        <item x="75"/>
        <item x="223"/>
        <item x="250"/>
        <item x="72"/>
        <item x="255"/>
        <item x="171"/>
        <item x="298"/>
        <item x="192"/>
        <item x="17"/>
        <item x="25"/>
        <item x="124"/>
        <item x="92"/>
        <item x="24"/>
        <item x="138"/>
        <item x="259"/>
        <item x="60"/>
        <item x="290"/>
        <item x="18"/>
        <item x="160"/>
        <item x="132"/>
        <item x="51"/>
        <item x="15"/>
        <item x="87"/>
        <item x="141"/>
        <item x="161"/>
        <item x="117"/>
        <item x="10"/>
        <item x="159"/>
        <item x="240"/>
        <item x="280"/>
        <item x="12"/>
        <item x="312"/>
        <item x="190"/>
        <item x="32"/>
        <item x="30"/>
        <item x="354"/>
        <item x="1"/>
        <item x="58"/>
        <item x="61"/>
        <item x="216"/>
        <item x="207"/>
        <item x="268"/>
        <item x="129"/>
        <item x="89"/>
        <item x="315"/>
        <item x="269"/>
        <item x="146"/>
        <item x="136"/>
        <item x="41"/>
        <item x="5"/>
        <item x="319"/>
        <item x="331"/>
        <item x="273"/>
        <item x="110"/>
        <item x="21"/>
        <item x="199"/>
        <item x="260"/>
        <item x="135"/>
        <item x="182"/>
        <item x="221"/>
        <item x="19"/>
        <item x="246"/>
        <item x="69"/>
        <item x="304"/>
        <item x="7"/>
        <item x="125"/>
        <item x="156"/>
        <item x="236"/>
        <item x="153"/>
        <item x="167"/>
        <item x="150"/>
        <item x="229"/>
        <item x="98"/>
        <item x="128"/>
        <item x="267"/>
        <item x="330"/>
        <item x="169"/>
        <item x="309"/>
        <item x="149"/>
        <item x="303"/>
        <item x="284"/>
        <item x="66"/>
        <item x="183"/>
        <item x="205"/>
        <item x="158"/>
        <item x="202"/>
        <item x="209"/>
        <item x="247"/>
        <item x="115"/>
        <item x="131"/>
        <item x="218"/>
        <item x="296"/>
        <item x="276"/>
        <item x="137"/>
        <item x="274"/>
        <item x="38"/>
        <item x="54"/>
        <item x="65"/>
        <item x="53"/>
        <item x="241"/>
        <item x="64"/>
        <item x="101"/>
        <item x="232"/>
        <item x="55"/>
        <item x="256"/>
        <item x="43"/>
        <item x="253"/>
        <item x="118"/>
        <item x="20"/>
        <item x="102"/>
        <item x="179"/>
        <item x="49"/>
        <item x="144"/>
        <item x="188"/>
        <item x="176"/>
        <item x="277"/>
        <item x="193"/>
        <item x="299"/>
        <item x="185"/>
        <item x="44"/>
        <item x="120"/>
        <item x="82"/>
        <item x="107"/>
        <item x="152"/>
        <item x="206"/>
        <item x="81"/>
        <item x="74"/>
        <item x="337"/>
        <item x="244"/>
        <item x="228"/>
        <item x="311"/>
        <item x="323"/>
        <item x="288"/>
        <item x="215"/>
        <item x="31"/>
        <item x="95"/>
        <item x="181"/>
        <item x="127"/>
        <item x="222"/>
        <item x="168"/>
        <item x="108"/>
        <item x="11"/>
        <item x="261"/>
        <item x="281"/>
        <item x="48"/>
        <item x="139"/>
        <item x="97"/>
        <item x="143"/>
        <item x="96"/>
        <item x="201"/>
        <item x="91"/>
        <item x="316"/>
        <item x="325"/>
        <item x="257"/>
        <item x="28"/>
        <item x="210"/>
        <item x="4"/>
        <item x="310"/>
        <item x="198"/>
        <item x="50"/>
        <item x="266"/>
        <item x="46"/>
        <item x="252"/>
        <item x="39"/>
        <item x="86"/>
        <item x="286"/>
        <item x="327"/>
        <item x="29"/>
        <item x="45"/>
        <item x="191"/>
        <item x="308"/>
        <item x="22"/>
        <item x="287"/>
        <item x="227"/>
        <item x="292"/>
        <item x="329"/>
        <item x="307"/>
        <item x="211"/>
        <item x="347"/>
        <item x="302"/>
        <item x="321"/>
        <item x="242"/>
        <item x="366"/>
        <item x="214"/>
        <item x="163"/>
        <item x="147"/>
        <item x="35"/>
        <item x="306"/>
        <item x="275"/>
        <item x="239"/>
        <item x="372"/>
        <item x="271"/>
        <item x="42"/>
        <item x="184"/>
        <item x="208"/>
        <item x="26"/>
        <item x="134"/>
        <item x="78"/>
        <item x="338"/>
        <item x="285"/>
        <item x="248"/>
        <item x="200"/>
        <item x="119"/>
        <item x="56"/>
        <item x="219"/>
        <item x="59"/>
        <item x="272"/>
        <item x="170"/>
        <item x="71"/>
        <item x="359"/>
        <item x="324"/>
        <item x="2"/>
        <item x="217"/>
        <item x="0"/>
        <item x="289"/>
        <item x="151"/>
        <item x="351"/>
        <item x="251"/>
        <item x="142"/>
        <item x="52"/>
        <item x="356"/>
        <item x="3"/>
        <item x="317"/>
        <item x="172"/>
        <item x="360"/>
        <item x="365"/>
        <item x="73"/>
        <item x="353"/>
        <item x="344"/>
        <item x="13"/>
        <item x="358"/>
        <item x="291"/>
        <item x="258"/>
        <item x="249"/>
        <item x="352"/>
        <item x="116"/>
        <item x="213"/>
        <item x="262"/>
        <item x="165"/>
        <item x="370"/>
        <item x="278"/>
        <item x="155"/>
        <item x="368"/>
        <item x="99"/>
        <item x="6"/>
        <item x="369"/>
        <item x="197"/>
        <item x="122"/>
        <item x="371"/>
        <item x="70"/>
        <item x="342"/>
        <item x="373"/>
        <item x="375"/>
        <item x="295"/>
        <item x="326"/>
        <item x="350"/>
        <item x="313"/>
        <item x="180"/>
        <item x="335"/>
        <item x="314"/>
        <item x="166"/>
        <item x="301"/>
        <item x="361"/>
        <item x="341"/>
        <item x="121"/>
        <item x="367"/>
        <item x="130"/>
        <item x="220"/>
        <item x="175"/>
        <item x="294"/>
        <item x="328"/>
        <item x="339"/>
        <item x="93"/>
        <item x="363"/>
        <item x="377"/>
        <item x="364"/>
        <item x="238"/>
        <item x="362"/>
        <item x="374"/>
        <item x="355"/>
        <item x="343"/>
        <item x="305"/>
        <item x="336"/>
        <item x="333"/>
        <item x="80"/>
        <item x="376"/>
        <item x="348"/>
        <item x="322"/>
        <item x="332"/>
        <item x="195"/>
        <item x="212"/>
        <item x="340"/>
        <item x="320"/>
        <item x="177"/>
        <item x="254"/>
        <item t="default"/>
      </items>
    </pivotField>
    <pivotField showAll="0">
      <items count="11">
        <item x="5"/>
        <item x="4"/>
        <item x="9"/>
        <item x="1"/>
        <item x="3"/>
        <item x="0"/>
        <item x="8"/>
        <item x="7"/>
        <item x="6"/>
        <item x="2"/>
        <item t="default"/>
      </items>
    </pivotField>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showAll="0"/>
    <pivotField numFmtId="164" showAll="0"/>
    <pivotField showAll="0">
      <items count="6">
        <item x="0"/>
        <item x="2"/>
        <item x="1"/>
        <item x="4"/>
        <item x="3"/>
        <item t="default"/>
      </items>
    </pivotField>
  </pivotFields>
  <rowFields count="1">
    <field x="1"/>
  </rowFields>
  <rowItems count="7">
    <i>
      <x/>
    </i>
    <i>
      <x v="1"/>
    </i>
    <i>
      <x v="2"/>
    </i>
    <i>
      <x v="3"/>
    </i>
    <i>
      <x v="4"/>
    </i>
    <i>
      <x v="5"/>
    </i>
    <i t="grand">
      <x/>
    </i>
  </rowItems>
  <colFields count="1">
    <field x="13"/>
  </colFields>
  <colItems count="3">
    <i>
      <x/>
    </i>
    <i>
      <x v="1"/>
    </i>
    <i t="grand">
      <x/>
    </i>
  </colItems>
  <dataFields count="1">
    <dataField name="Count of loan_id" fld="0" subtotal="count" baseField="0" baseItem="0"/>
  </dataFields>
  <chartFormats count="4">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5" format="4" series="1">
      <pivotArea type="data" outline="0" fieldPosition="0">
        <references count="2">
          <reference field="4294967294" count="1" selected="0">
            <x v="0"/>
          </reference>
          <reference field="13" count="1" selected="0">
            <x v="0"/>
          </reference>
        </references>
      </pivotArea>
    </chartFormat>
    <chartFormat chart="5"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E362979-629F-4785-9611-16B559145BAE}" name="PivotTable1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D5" firstHeaderRow="1" firstDataRow="2" firstDataCol="1"/>
  <pivotFields count="22">
    <pivotField showAll="0"/>
    <pivotField showAll="0"/>
    <pivotField showAll="0">
      <items count="3">
        <item x="0"/>
        <item x="1"/>
        <item t="default"/>
      </items>
    </pivotField>
    <pivotField showAll="0"/>
    <pivotField showAll="0"/>
    <pivotField showAll="0"/>
    <pivotField showAll="0"/>
    <pivotField showAll="0">
      <items count="11">
        <item x="5"/>
        <item x="4"/>
        <item x="9"/>
        <item x="1"/>
        <item x="3"/>
        <item x="0"/>
        <item x="8"/>
        <item x="7"/>
        <item x="6"/>
        <item x="2"/>
        <item t="default"/>
      </items>
    </pivotField>
    <pivotField showAll="0"/>
    <pivotField showAll="0"/>
    <pivotField showAll="0"/>
    <pivotField showAll="0"/>
    <pivotField showAll="0"/>
    <pivotField axis="axisCol" showAll="0">
      <items count="3">
        <item x="0"/>
        <item x="1"/>
        <item t="default"/>
      </items>
    </pivotField>
    <pivotField showAll="0"/>
    <pivotField showAll="0"/>
    <pivotField showAll="0"/>
    <pivotField dataField="1" showAll="0">
      <items count="681">
        <item x="356"/>
        <item x="661"/>
        <item x="248"/>
        <item x="294"/>
        <item x="561"/>
        <item x="458"/>
        <item x="93"/>
        <item x="513"/>
        <item x="343"/>
        <item x="87"/>
        <item x="120"/>
        <item x="284"/>
        <item x="455"/>
        <item x="498"/>
        <item x="223"/>
        <item x="102"/>
        <item x="92"/>
        <item x="584"/>
        <item x="65"/>
        <item x="289"/>
        <item x="528"/>
        <item x="295"/>
        <item x="22"/>
        <item x="16"/>
        <item x="152"/>
        <item x="581"/>
        <item x="111"/>
        <item x="31"/>
        <item x="316"/>
        <item x="112"/>
        <item x="548"/>
        <item x="529"/>
        <item x="109"/>
        <item x="280"/>
        <item x="132"/>
        <item x="450"/>
        <item x="275"/>
        <item x="213"/>
        <item x="215"/>
        <item x="317"/>
        <item x="180"/>
        <item x="484"/>
        <item x="320"/>
        <item x="277"/>
        <item x="86"/>
        <item x="8"/>
        <item x="73"/>
        <item x="303"/>
        <item x="469"/>
        <item x="41"/>
        <item x="371"/>
        <item x="260"/>
        <item x="40"/>
        <item x="170"/>
        <item x="172"/>
        <item x="38"/>
        <item x="145"/>
        <item x="558"/>
        <item x="159"/>
        <item x="79"/>
        <item x="567"/>
        <item x="95"/>
        <item x="287"/>
        <item x="306"/>
        <item x="119"/>
        <item x="473"/>
        <item x="593"/>
        <item x="517"/>
        <item x="18"/>
        <item x="118"/>
        <item x="274"/>
        <item x="477"/>
        <item x="85"/>
        <item x="257"/>
        <item x="62"/>
        <item x="9"/>
        <item x="299"/>
        <item x="615"/>
        <item x="432"/>
        <item x="349"/>
        <item x="126"/>
        <item x="444"/>
        <item x="614"/>
        <item x="206"/>
        <item x="363"/>
        <item x="438"/>
        <item x="14"/>
        <item x="278"/>
        <item x="197"/>
        <item x="395"/>
        <item x="35"/>
        <item x="415"/>
        <item x="241"/>
        <item x="426"/>
        <item x="276"/>
        <item x="345"/>
        <item x="154"/>
        <item x="476"/>
        <item x="300"/>
        <item x="339"/>
        <item x="335"/>
        <item x="453"/>
        <item x="139"/>
        <item x="141"/>
        <item x="301"/>
        <item x="487"/>
        <item x="547"/>
        <item x="483"/>
        <item x="313"/>
        <item x="302"/>
        <item x="236"/>
        <item x="34"/>
        <item x="81"/>
        <item x="64"/>
        <item x="193"/>
        <item x="184"/>
        <item x="364"/>
        <item x="286"/>
        <item x="309"/>
        <item x="285"/>
        <item x="17"/>
        <item x="408"/>
        <item x="635"/>
        <item x="338"/>
        <item x="250"/>
        <item x="53"/>
        <item x="351"/>
        <item x="175"/>
        <item x="334"/>
        <item x="128"/>
        <item x="267"/>
        <item x="246"/>
        <item x="591"/>
        <item x="1"/>
        <item x="328"/>
        <item x="99"/>
        <item x="253"/>
        <item x="26"/>
        <item x="424"/>
        <item x="107"/>
        <item x="155"/>
        <item x="326"/>
        <item x="136"/>
        <item x="198"/>
        <item x="468"/>
        <item x="200"/>
        <item x="122"/>
        <item x="642"/>
        <item x="372"/>
        <item x="532"/>
        <item x="101"/>
        <item x="373"/>
        <item x="568"/>
        <item x="203"/>
        <item x="74"/>
        <item x="69"/>
        <item x="488"/>
        <item x="186"/>
        <item x="496"/>
        <item x="319"/>
        <item x="506"/>
        <item x="283"/>
        <item x="634"/>
        <item x="379"/>
        <item x="288"/>
        <item x="497"/>
        <item x="221"/>
        <item x="205"/>
        <item x="227"/>
        <item x="83"/>
        <item x="134"/>
        <item x="178"/>
        <item x="24"/>
        <item x="59"/>
        <item x="448"/>
        <item x="353"/>
        <item x="44"/>
        <item x="49"/>
        <item x="446"/>
        <item x="37"/>
        <item x="536"/>
        <item x="162"/>
        <item x="437"/>
        <item x="365"/>
        <item x="219"/>
        <item x="158"/>
        <item x="245"/>
        <item x="188"/>
        <item x="298"/>
        <item x="167"/>
        <item x="144"/>
        <item x="244"/>
        <item x="123"/>
        <item x="587"/>
        <item x="146"/>
        <item x="463"/>
        <item x="77"/>
        <item x="209"/>
        <item x="121"/>
        <item x="225"/>
        <item x="63"/>
        <item x="293"/>
        <item x="358"/>
        <item x="218"/>
        <item x="360"/>
        <item x="419"/>
        <item x="91"/>
        <item x="315"/>
        <item x="559"/>
        <item x="553"/>
        <item x="333"/>
        <item x="140"/>
        <item x="564"/>
        <item x="423"/>
        <item x="505"/>
        <item x="464"/>
        <item x="417"/>
        <item x="78"/>
        <item x="509"/>
        <item x="10"/>
        <item x="442"/>
        <item x="23"/>
        <item x="501"/>
        <item x="370"/>
        <item x="47"/>
        <item x="383"/>
        <item x="137"/>
        <item x="52"/>
        <item x="173"/>
        <item x="292"/>
        <item x="36"/>
        <item x="461"/>
        <item x="115"/>
        <item x="216"/>
        <item x="182"/>
        <item x="238"/>
        <item x="430"/>
        <item x="217"/>
        <item x="88"/>
        <item x="66"/>
        <item x="142"/>
        <item x="650"/>
        <item x="560"/>
        <item x="240"/>
        <item x="97"/>
        <item x="623"/>
        <item x="495"/>
        <item x="352"/>
        <item x="252"/>
        <item x="538"/>
        <item x="388"/>
        <item x="562"/>
        <item x="627"/>
        <item x="84"/>
        <item x="264"/>
        <item x="68"/>
        <item x="15"/>
        <item x="189"/>
        <item x="385"/>
        <item x="337"/>
        <item x="94"/>
        <item x="414"/>
        <item x="103"/>
        <item x="228"/>
        <item x="566"/>
        <item x="350"/>
        <item x="308"/>
        <item x="412"/>
        <item x="208"/>
        <item x="378"/>
        <item x="403"/>
        <item x="481"/>
        <item x="32"/>
        <item x="151"/>
        <item x="110"/>
        <item x="46"/>
        <item x="157"/>
        <item x="199"/>
        <item x="258"/>
        <item x="459"/>
        <item x="454"/>
        <item x="390"/>
        <item x="348"/>
        <item x="590"/>
        <item x="5"/>
        <item x="409"/>
        <item x="160"/>
        <item x="20"/>
        <item x="418"/>
        <item x="234"/>
        <item x="375"/>
        <item x="239"/>
        <item x="549"/>
        <item x="422"/>
        <item x="251"/>
        <item x="33"/>
        <item x="265"/>
        <item x="304"/>
        <item x="503"/>
        <item x="376"/>
        <item x="331"/>
        <item x="60"/>
        <item x="12"/>
        <item x="7"/>
        <item x="150"/>
        <item x="261"/>
        <item x="570"/>
        <item x="359"/>
        <item x="588"/>
        <item x="336"/>
        <item x="521"/>
        <item x="606"/>
        <item x="297"/>
        <item x="380"/>
        <item x="113"/>
        <item x="361"/>
        <item x="386"/>
        <item x="48"/>
        <item x="45"/>
        <item x="425"/>
        <item x="399"/>
        <item x="599"/>
        <item x="429"/>
        <item x="30"/>
        <item x="291"/>
        <item x="486"/>
        <item x="604"/>
        <item x="57"/>
        <item x="474"/>
        <item x="500"/>
        <item x="421"/>
        <item x="307"/>
        <item x="242"/>
        <item x="211"/>
        <item x="346"/>
        <item x="312"/>
        <item x="127"/>
        <item x="460"/>
        <item x="341"/>
        <item x="21"/>
        <item x="220"/>
        <item x="540"/>
        <item x="416"/>
        <item x="42"/>
        <item x="394"/>
        <item x="431"/>
        <item x="70"/>
        <item x="398"/>
        <item x="440"/>
        <item x="330"/>
        <item x="480"/>
        <item x="530"/>
        <item x="368"/>
        <item x="164"/>
        <item x="413"/>
        <item x="131"/>
        <item x="396"/>
        <item x="51"/>
        <item x="550"/>
        <item x="620"/>
        <item x="272"/>
        <item x="374"/>
        <item x="407"/>
        <item x="75"/>
        <item x="279"/>
        <item x="420"/>
        <item x="391"/>
        <item x="551"/>
        <item x="143"/>
        <item x="19"/>
        <item x="259"/>
        <item x="406"/>
        <item x="544"/>
        <item x="194"/>
        <item x="235"/>
        <item x="98"/>
        <item x="181"/>
        <item x="169"/>
        <item x="104"/>
        <item x="624"/>
        <item x="525"/>
        <item x="124"/>
        <item x="405"/>
        <item x="410"/>
        <item x="148"/>
        <item x="382"/>
        <item x="451"/>
        <item x="387"/>
        <item x="230"/>
        <item x="546"/>
        <item x="628"/>
        <item x="130"/>
        <item x="595"/>
        <item x="324"/>
        <item x="565"/>
        <item x="196"/>
        <item x="647"/>
        <item x="149"/>
        <item x="322"/>
        <item x="518"/>
        <item x="470"/>
        <item x="310"/>
        <item x="389"/>
        <item x="43"/>
        <item x="377"/>
        <item x="165"/>
        <item x="247"/>
        <item x="533"/>
        <item x="439"/>
        <item x="367"/>
        <item x="640"/>
        <item x="11"/>
        <item x="510"/>
        <item x="27"/>
        <item x="321"/>
        <item x="224"/>
        <item x="651"/>
        <item x="61"/>
        <item x="323"/>
        <item x="557"/>
        <item x="479"/>
        <item x="171"/>
        <item x="129"/>
        <item x="0"/>
        <item x="210"/>
        <item x="108"/>
        <item x="400"/>
        <item x="177"/>
        <item x="187"/>
        <item x="462"/>
        <item x="489"/>
        <item x="163"/>
        <item x="174"/>
        <item x="465"/>
        <item x="514"/>
        <item x="457"/>
        <item x="621"/>
        <item x="447"/>
        <item x="340"/>
        <item x="147"/>
        <item x="212"/>
        <item x="256"/>
        <item x="282"/>
        <item x="519"/>
        <item x="3"/>
        <item x="2"/>
        <item x="475"/>
        <item x="55"/>
        <item x="166"/>
        <item x="161"/>
        <item x="254"/>
        <item x="344"/>
        <item x="384"/>
        <item x="311"/>
        <item x="270"/>
        <item x="355"/>
        <item x="427"/>
        <item x="255"/>
        <item x="179"/>
        <item x="511"/>
        <item x="89"/>
        <item x="117"/>
        <item x="435"/>
        <item x="243"/>
        <item x="456"/>
        <item x="262"/>
        <item x="404"/>
        <item x="630"/>
        <item x="502"/>
        <item x="226"/>
        <item x="25"/>
        <item x="82"/>
        <item x="100"/>
        <item x="114"/>
        <item x="574"/>
        <item x="190"/>
        <item x="214"/>
        <item x="589"/>
        <item x="271"/>
        <item x="13"/>
        <item x="72"/>
        <item x="539"/>
        <item x="605"/>
        <item x="631"/>
        <item x="563"/>
        <item x="232"/>
        <item x="229"/>
        <item x="392"/>
        <item x="207"/>
        <item x="153"/>
        <item x="105"/>
        <item x="268"/>
        <item x="600"/>
        <item x="185"/>
        <item x="362"/>
        <item x="577"/>
        <item x="4"/>
        <item x="281"/>
        <item x="537"/>
        <item x="381"/>
        <item x="327"/>
        <item x="611"/>
        <item x="125"/>
        <item x="222"/>
        <item x="579"/>
        <item x="29"/>
        <item x="482"/>
        <item x="575"/>
        <item x="347"/>
        <item x="625"/>
        <item x="269"/>
        <item x="522"/>
        <item x="67"/>
        <item x="325"/>
        <item x="135"/>
        <item x="449"/>
        <item x="520"/>
        <item x="168"/>
        <item x="526"/>
        <item x="535"/>
        <item x="619"/>
        <item x="96"/>
        <item x="401"/>
        <item x="192"/>
        <item x="191"/>
        <item x="508"/>
        <item x="354"/>
        <item x="433"/>
        <item x="397"/>
        <item x="552"/>
        <item x="428"/>
        <item x="201"/>
        <item x="237"/>
        <item x="369"/>
        <item x="527"/>
        <item x="659"/>
        <item x="314"/>
        <item x="594"/>
        <item x="668"/>
        <item x="598"/>
        <item x="106"/>
        <item x="156"/>
        <item x="318"/>
        <item x="663"/>
        <item x="499"/>
        <item x="597"/>
        <item x="204"/>
        <item x="231"/>
        <item x="290"/>
        <item x="545"/>
        <item x="555"/>
        <item x="266"/>
        <item x="71"/>
        <item x="471"/>
        <item x="452"/>
        <item x="263"/>
        <item x="601"/>
        <item x="608"/>
        <item x="249"/>
        <item x="342"/>
        <item x="576"/>
        <item x="305"/>
        <item x="507"/>
        <item x="616"/>
        <item x="677"/>
        <item x="357"/>
        <item x="512"/>
        <item x="445"/>
        <item x="296"/>
        <item x="610"/>
        <item x="622"/>
        <item x="664"/>
        <item x="613"/>
        <item x="524"/>
        <item x="366"/>
        <item x="662"/>
        <item x="569"/>
        <item x="667"/>
        <item x="133"/>
        <item x="629"/>
        <item x="472"/>
        <item x="617"/>
        <item x="195"/>
        <item x="580"/>
        <item x="494"/>
        <item x="674"/>
        <item x="534"/>
        <item x="633"/>
        <item x="554"/>
        <item x="583"/>
        <item x="571"/>
        <item x="233"/>
        <item x="492"/>
        <item x="602"/>
        <item x="176"/>
        <item x="58"/>
        <item x="434"/>
        <item x="572"/>
        <item x="116"/>
        <item x="582"/>
        <item x="531"/>
        <item x="609"/>
        <item x="515"/>
        <item x="411"/>
        <item x="658"/>
        <item x="573"/>
        <item x="678"/>
        <item x="80"/>
        <item x="660"/>
        <item x="50"/>
        <item x="443"/>
        <item x="649"/>
        <item x="138"/>
        <item x="618"/>
        <item x="639"/>
        <item x="504"/>
        <item x="653"/>
        <item x="666"/>
        <item x="603"/>
        <item x="402"/>
        <item x="76"/>
        <item x="672"/>
        <item x="646"/>
        <item x="542"/>
        <item x="54"/>
        <item x="637"/>
        <item x="641"/>
        <item x="673"/>
        <item x="676"/>
        <item x="585"/>
        <item x="656"/>
        <item x="607"/>
        <item x="665"/>
        <item x="679"/>
        <item x="39"/>
        <item x="636"/>
        <item x="644"/>
        <item x="56"/>
        <item x="543"/>
        <item x="654"/>
        <item x="436"/>
        <item x="6"/>
        <item x="626"/>
        <item x="675"/>
        <item x="491"/>
        <item x="329"/>
        <item x="183"/>
        <item x="657"/>
        <item x="578"/>
        <item x="493"/>
        <item x="28"/>
        <item x="643"/>
        <item x="490"/>
        <item x="671"/>
        <item x="441"/>
        <item x="523"/>
        <item x="332"/>
        <item x="612"/>
        <item x="638"/>
        <item x="467"/>
        <item x="648"/>
        <item x="596"/>
        <item x="393"/>
        <item x="592"/>
        <item x="645"/>
        <item x="556"/>
        <item x="669"/>
        <item x="586"/>
        <item x="202"/>
        <item x="516"/>
        <item x="478"/>
        <item x="632"/>
        <item x="273"/>
        <item x="670"/>
        <item x="485"/>
        <item x="655"/>
        <item x="466"/>
        <item x="90"/>
        <item x="541"/>
        <item x="652"/>
        <item t="default"/>
      </items>
    </pivotField>
    <pivotField showAll="0"/>
    <pivotField showAll="0"/>
    <pivotField numFmtId="164" showAll="0"/>
    <pivotField showAll="0">
      <items count="6">
        <item x="0"/>
        <item x="2"/>
        <item x="1"/>
        <item x="4"/>
        <item x="3"/>
        <item t="default"/>
      </items>
    </pivotField>
  </pivotFields>
  <rowItems count="1">
    <i/>
  </rowItems>
  <colFields count="1">
    <field x="13"/>
  </colFields>
  <colItems count="3">
    <i>
      <x/>
    </i>
    <i>
      <x v="1"/>
    </i>
    <i t="grand">
      <x/>
    </i>
  </colItems>
  <dataFields count="1">
    <dataField name="Sum of Total_assets_value" fld="17" baseField="0" baseItem="0"/>
  </dataFields>
  <chartFormats count="12">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1">
          <reference field="4294967294" count="1" selected="0">
            <x v="0"/>
          </reference>
        </references>
      </pivotArea>
    </chartFormat>
    <chartFormat chart="4" format="5" series="1">
      <pivotArea type="data" outline="0" fieldPosition="0">
        <references count="2">
          <reference field="4294967294" count="1" selected="0">
            <x v="0"/>
          </reference>
          <reference field="13" count="1" selected="0">
            <x v="0"/>
          </reference>
        </references>
      </pivotArea>
    </chartFormat>
    <chartFormat chart="4" format="6" series="1">
      <pivotArea type="data" outline="0" fieldPosition="0">
        <references count="2">
          <reference field="4294967294" count="1" selected="0">
            <x v="0"/>
          </reference>
          <reference field="13" count="1" selected="0">
            <x v="1"/>
          </reference>
        </references>
      </pivotArea>
    </chartFormat>
    <chartFormat chart="5" format="7" series="1">
      <pivotArea type="data" outline="0" fieldPosition="0">
        <references count="2">
          <reference field="4294967294" count="1" selected="0">
            <x v="0"/>
          </reference>
          <reference field="13" count="1" selected="0">
            <x v="0"/>
          </reference>
        </references>
      </pivotArea>
    </chartFormat>
    <chartFormat chart="5" format="8" series="1">
      <pivotArea type="data" outline="0" fieldPosition="0">
        <references count="2">
          <reference field="4294967294" count="1" selected="0">
            <x v="0"/>
          </reference>
          <reference field="13" count="1" selected="0">
            <x v="1"/>
          </reference>
        </references>
      </pivotArea>
    </chartFormat>
    <chartFormat chart="6" format="9" series="1">
      <pivotArea type="data" outline="0" fieldPosition="0">
        <references count="2">
          <reference field="4294967294" count="1" selected="0">
            <x v="0"/>
          </reference>
          <reference field="13" count="1" selected="0">
            <x v="0"/>
          </reference>
        </references>
      </pivotArea>
    </chartFormat>
    <chartFormat chart="6" format="10" series="1">
      <pivotArea type="data" outline="0" fieldPosition="0">
        <references count="2">
          <reference field="4294967294" count="1" selected="0">
            <x v="0"/>
          </reference>
          <reference field="13" count="1" selected="0">
            <x v="1"/>
          </reference>
        </references>
      </pivotArea>
    </chartFormat>
    <chartFormat chart="7" format="9" series="1">
      <pivotArea type="data" outline="0" fieldPosition="0">
        <references count="2">
          <reference field="4294967294" count="1" selected="0">
            <x v="0"/>
          </reference>
          <reference field="13" count="1" selected="0">
            <x v="0"/>
          </reference>
        </references>
      </pivotArea>
    </chartFormat>
    <chartFormat chart="7" format="10" series="1">
      <pivotArea type="data" outline="0" fieldPosition="0">
        <references count="2">
          <reference field="4294967294" count="1" selected="0">
            <x v="0"/>
          </reference>
          <reference field="13" count="1" selected="0">
            <x v="1"/>
          </reference>
        </references>
      </pivotArea>
    </chartFormat>
    <chartFormat chart="7" format="1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095810-B445-48B6-9554-BBE824F51EFC}" name="PivotTable17" cacheId="4"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D10" firstHeaderRow="1" firstDataRow="2" firstDataCol="1"/>
  <pivotFields count="22">
    <pivotField dataField="1" showAll="0"/>
    <pivotField showAll="0"/>
    <pivotField showAll="0">
      <items count="3">
        <item x="0"/>
        <item x="1"/>
        <item t="default"/>
      </items>
    </pivotField>
    <pivotField showAll="0"/>
    <pivotField showAll="0"/>
    <pivotField axis="axisRow" showAll="0">
      <items count="6">
        <item x="4"/>
        <item x="0"/>
        <item x="2"/>
        <item x="3"/>
        <item x="1"/>
        <item t="default"/>
      </items>
    </pivotField>
    <pivotField showAll="0"/>
    <pivotField showAll="0">
      <items count="11">
        <item x="5"/>
        <item x="4"/>
        <item x="9"/>
        <item x="1"/>
        <item x="3"/>
        <item x="0"/>
        <item x="8"/>
        <item x="7"/>
        <item x="6"/>
        <item x="2"/>
        <item t="default"/>
      </items>
    </pivotField>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showAll="0"/>
    <pivotField numFmtId="164" showAll="0"/>
    <pivotField showAll="0">
      <items count="6">
        <item x="0"/>
        <item x="2"/>
        <item x="1"/>
        <item x="4"/>
        <item x="3"/>
        <item t="default"/>
      </items>
    </pivotField>
  </pivotFields>
  <rowFields count="1">
    <field x="5"/>
  </rowFields>
  <rowItems count="6">
    <i>
      <x/>
    </i>
    <i>
      <x v="1"/>
    </i>
    <i>
      <x v="2"/>
    </i>
    <i>
      <x v="3"/>
    </i>
    <i>
      <x v="4"/>
    </i>
    <i t="grand">
      <x/>
    </i>
  </rowItems>
  <colFields count="1">
    <field x="13"/>
  </colFields>
  <colItems count="3">
    <i>
      <x/>
    </i>
    <i>
      <x v="1"/>
    </i>
    <i t="grand">
      <x/>
    </i>
  </colItems>
  <dataFields count="1">
    <dataField name="Count of loan_id" fld="0" subtotal="count" baseField="0" baseItem="0"/>
  </dataFields>
  <chartFormats count="6">
    <chartFormat chart="7" format="0" series="1">
      <pivotArea type="data" outline="0" fieldPosition="0">
        <references count="2">
          <reference field="4294967294" count="1" selected="0">
            <x v="0"/>
          </reference>
          <reference field="13" count="1" selected="0">
            <x v="0"/>
          </reference>
        </references>
      </pivotArea>
    </chartFormat>
    <chartFormat chart="7" format="1" series="1">
      <pivotArea type="data" outline="0" fieldPosition="0">
        <references count="2">
          <reference field="4294967294" count="1" selected="0">
            <x v="0"/>
          </reference>
          <reference field="13" count="1" selected="0">
            <x v="1"/>
          </reference>
        </references>
      </pivotArea>
    </chartFormat>
    <chartFormat chart="7" format="2">
      <pivotArea type="data" outline="0" fieldPosition="0">
        <references count="3">
          <reference field="4294967294" count="1" selected="0">
            <x v="0"/>
          </reference>
          <reference field="5" count="1" selected="0">
            <x v="1"/>
          </reference>
          <reference field="13" count="1" selected="0">
            <x v="1"/>
          </reference>
        </references>
      </pivotArea>
    </chartFormat>
    <chartFormat chart="11" format="6" series="1">
      <pivotArea type="data" outline="0" fieldPosition="0">
        <references count="2">
          <reference field="4294967294" count="1" selected="0">
            <x v="0"/>
          </reference>
          <reference field="13" count="1" selected="0">
            <x v="0"/>
          </reference>
        </references>
      </pivotArea>
    </chartFormat>
    <chartFormat chart="11" format="7" series="1">
      <pivotArea type="data" outline="0" fieldPosition="0">
        <references count="2">
          <reference field="4294967294" count="1" selected="0">
            <x v="0"/>
          </reference>
          <reference field="13" count="1" selected="0">
            <x v="1"/>
          </reference>
        </references>
      </pivotArea>
    </chartFormat>
    <chartFormat chart="11" format="8">
      <pivotArea type="data" outline="0" fieldPosition="0">
        <references count="3">
          <reference field="4294967294" count="1" selected="0">
            <x v="0"/>
          </reference>
          <reference field="5" count="1" selected="0">
            <x v="1"/>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142A1EF-B72A-4FAE-9605-4DDCDFCA7714}" name="PivotTable2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Total Financial Band">
  <location ref="A3:D10" firstHeaderRow="1" firstDataRow="2" firstDataCol="1"/>
  <pivotFields count="22">
    <pivotField dataField="1" showAll="0"/>
    <pivotField showAll="0"/>
    <pivotField showAll="0">
      <items count="3">
        <item x="0"/>
        <item x="1"/>
        <item t="default"/>
      </items>
    </pivotField>
    <pivotField showAll="0"/>
    <pivotField showAll="0"/>
    <pivotField showAll="0"/>
    <pivotField showAll="0"/>
    <pivotField showAll="0">
      <items count="11">
        <item x="5"/>
        <item x="4"/>
        <item x="9"/>
        <item x="1"/>
        <item x="3"/>
        <item x="0"/>
        <item x="8"/>
        <item x="7"/>
        <item x="6"/>
        <item x="2"/>
        <item t="default"/>
      </items>
    </pivotField>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axis="axisRow" showAll="0">
      <items count="6">
        <item x="3"/>
        <item x="0"/>
        <item x="1"/>
        <item x="4"/>
        <item x="2"/>
        <item t="default"/>
      </items>
    </pivotField>
    <pivotField numFmtId="164" showAll="0"/>
    <pivotField showAll="0">
      <items count="6">
        <item x="0"/>
        <item x="2"/>
        <item x="1"/>
        <item x="4"/>
        <item x="3"/>
        <item t="default"/>
      </items>
    </pivotField>
  </pivotFields>
  <rowFields count="1">
    <field x="19"/>
  </rowFields>
  <rowItems count="6">
    <i>
      <x/>
    </i>
    <i>
      <x v="1"/>
    </i>
    <i>
      <x v="2"/>
    </i>
    <i>
      <x v="3"/>
    </i>
    <i>
      <x v="4"/>
    </i>
    <i t="grand">
      <x/>
    </i>
  </rowItems>
  <colFields count="1">
    <field x="13"/>
  </colFields>
  <colItems count="3">
    <i>
      <x/>
    </i>
    <i>
      <x v="1"/>
    </i>
    <i t="grand">
      <x/>
    </i>
  </colItems>
  <dataFields count="1">
    <dataField name="Count of loan_id" fld="0" subtotal="count" baseField="0" baseItem="0"/>
  </dataFields>
  <chartFormats count="10">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4" format="4" series="1">
      <pivotArea type="data" outline="0" fieldPosition="0">
        <references count="2">
          <reference field="4294967294" count="1" selected="0">
            <x v="0"/>
          </reference>
          <reference field="13" count="1" selected="0">
            <x v="0"/>
          </reference>
        </references>
      </pivotArea>
    </chartFormat>
    <chartFormat chart="4" format="5" series="1">
      <pivotArea type="data" outline="0" fieldPosition="0">
        <references count="2">
          <reference field="4294967294" count="1" selected="0">
            <x v="0"/>
          </reference>
          <reference field="13" count="1" selected="0">
            <x v="1"/>
          </reference>
        </references>
      </pivotArea>
    </chartFormat>
    <chartFormat chart="4" format="6">
      <pivotArea type="data" outline="0" fieldPosition="0">
        <references count="3">
          <reference field="4294967294" count="1" selected="0">
            <x v="0"/>
          </reference>
          <reference field="13" count="1" selected="0">
            <x v="0"/>
          </reference>
          <reference field="19" count="1" selected="0">
            <x v="1"/>
          </reference>
        </references>
      </pivotArea>
    </chartFormat>
    <chartFormat chart="4" format="7">
      <pivotArea type="data" outline="0" fieldPosition="0">
        <references count="3">
          <reference field="4294967294" count="1" selected="0">
            <x v="0"/>
          </reference>
          <reference field="13" count="1" selected="0">
            <x v="1"/>
          </reference>
          <reference field="19" count="1" selected="0">
            <x v="2"/>
          </reference>
        </references>
      </pivotArea>
    </chartFormat>
    <chartFormat chart="4" format="8">
      <pivotArea type="data" outline="0" fieldPosition="0">
        <references count="3">
          <reference field="4294967294" count="1" selected="0">
            <x v="0"/>
          </reference>
          <reference field="13" count="1" selected="0">
            <x v="1"/>
          </reference>
          <reference field="19" count="1" selected="0">
            <x v="3"/>
          </reference>
        </references>
      </pivotArea>
    </chartFormat>
    <chartFormat chart="4" format="9">
      <pivotArea type="data" outline="0" fieldPosition="0">
        <references count="3">
          <reference field="4294967294" count="1" selected="0">
            <x v="0"/>
          </reference>
          <reference field="13" count="1" selected="0">
            <x v="1"/>
          </reference>
          <reference field="19" count="1" selected="0">
            <x v="4"/>
          </reference>
        </references>
      </pivotArea>
    </chartFormat>
    <chartFormat chart="4" format="10">
      <pivotArea type="data" outline="0" fieldPosition="0">
        <references count="3">
          <reference field="4294967294" count="1" selected="0">
            <x v="0"/>
          </reference>
          <reference field="13" count="1" selected="0">
            <x v="1"/>
          </reference>
          <reference field="19" count="1" selected="0">
            <x v="1"/>
          </reference>
        </references>
      </pivotArea>
    </chartFormat>
    <chartFormat chart="4" format="11">
      <pivotArea type="data" outline="0" fieldPosition="0">
        <references count="3">
          <reference field="4294967294" count="1" selected="0">
            <x v="0"/>
          </reference>
          <reference field="13" count="1" selected="0">
            <x v="1"/>
          </reference>
          <reference field="1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B60528B-F69E-49C8-B96C-73DDB6596D59}" name="PivotTable2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D10" firstHeaderRow="1" firstDataRow="2" firstDataCol="1"/>
  <pivotFields count="22">
    <pivotField dataField="1" showAll="0"/>
    <pivotField showAll="0"/>
    <pivotField showAll="0">
      <items count="3">
        <item x="0"/>
        <item x="1"/>
        <item t="default"/>
      </items>
    </pivotField>
    <pivotField showAll="0"/>
    <pivotField showAll="0"/>
    <pivotField showAll="0"/>
    <pivotField showAll="0"/>
    <pivotField showAll="0">
      <items count="11">
        <item x="5"/>
        <item x="4"/>
        <item x="9"/>
        <item x="1"/>
        <item x="3"/>
        <item x="0"/>
        <item x="8"/>
        <item x="7"/>
        <item x="6"/>
        <item x="2"/>
        <item t="default"/>
      </items>
    </pivotField>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showAll="0"/>
    <pivotField numFmtId="164" showAll="0"/>
    <pivotField axis="axisRow" showAll="0">
      <items count="6">
        <item x="0"/>
        <item x="2"/>
        <item x="1"/>
        <item x="4"/>
        <item x="3"/>
        <item t="default"/>
      </items>
    </pivotField>
  </pivotFields>
  <rowFields count="1">
    <field x="21"/>
  </rowFields>
  <rowItems count="6">
    <i>
      <x/>
    </i>
    <i>
      <x v="1"/>
    </i>
    <i>
      <x v="2"/>
    </i>
    <i>
      <x v="3"/>
    </i>
    <i>
      <x v="4"/>
    </i>
    <i t="grand">
      <x/>
    </i>
  </rowItems>
  <colFields count="1">
    <field x="13"/>
  </colFields>
  <colItems count="3">
    <i>
      <x/>
    </i>
    <i>
      <x v="1"/>
    </i>
    <i t="grand">
      <x/>
    </i>
  </colItems>
  <dataFields count="1">
    <dataField name="Count of loan_id" fld="0" subtotal="count" baseField="0" baseItem="0"/>
  </dataFields>
  <chartFormats count="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6" format="4" series="1">
      <pivotArea type="data" outline="0" fieldPosition="0">
        <references count="2">
          <reference field="4294967294" count="1" selected="0">
            <x v="0"/>
          </reference>
          <reference field="13" count="1" selected="0">
            <x v="0"/>
          </reference>
        </references>
      </pivotArea>
    </chartFormat>
    <chartFormat chart="6" format="5" series="1">
      <pivotArea type="data" outline="0" fieldPosition="0">
        <references count="2">
          <reference field="4294967294" count="1" selected="0">
            <x v="0"/>
          </reference>
          <reference field="13" count="1" selected="0">
            <x v="1"/>
          </reference>
        </references>
      </pivotArea>
    </chartFormat>
    <chartFormat chart="6" format="6">
      <pivotArea type="data" outline="0" fieldPosition="0">
        <references count="3">
          <reference field="4294967294" count="1" selected="0">
            <x v="0"/>
          </reference>
          <reference field="13" count="1" selected="0">
            <x v="1"/>
          </reference>
          <reference field="21" count="1" selected="0">
            <x v="0"/>
          </reference>
        </references>
      </pivotArea>
    </chartFormat>
    <chartFormat chart="6" format="7">
      <pivotArea type="data" outline="0" fieldPosition="0">
        <references count="3">
          <reference field="4294967294" count="1" selected="0">
            <x v="0"/>
          </reference>
          <reference field="13" count="1" selected="0">
            <x v="0"/>
          </reference>
          <reference field="2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34094BC-CBAF-4E28-AECC-B9EC6B5BD66A}" autoFormatId="16" applyNumberFormats="0" applyBorderFormats="0" applyFontFormats="0" applyPatternFormats="0" applyAlignmentFormats="0" applyWidthHeightFormats="0">
  <queryTableRefresh nextId="25" unboundColumnsRight="8">
    <queryTableFields count="22">
      <queryTableField id="1" name="loan_id" tableColumnId="1"/>
      <queryTableField id="2" name=" no_of_dependents" tableColumnId="2"/>
      <queryTableField id="3" name=" education" tableColumnId="3"/>
      <queryTableField id="4" name=" self_employed" tableColumnId="4"/>
      <queryTableField id="5" name=" income_annum" tableColumnId="5"/>
      <queryTableField id="20" dataBound="0" tableColumnId="20"/>
      <queryTableField id="6" name=" loan_amount" tableColumnId="6"/>
      <queryTableField id="7" name=" loan_term" tableColumnId="7"/>
      <queryTableField id="8" name=" cibil_score" tableColumnId="8"/>
      <queryTableField id="9" name=" residential_assets_value" tableColumnId="9"/>
      <queryTableField id="10" name=" commercial_assets_value" tableColumnId="10"/>
      <queryTableField id="11" name=" luxury_assets_value" tableColumnId="11"/>
      <queryTableField id="12" name=" bank_asset_value" tableColumnId="12"/>
      <queryTableField id="13" name=" loan_status" tableColumnId="13"/>
      <queryTableField id="14" dataBound="0" tableColumnId="14"/>
      <queryTableField id="15" dataBound="0" tableColumnId="15"/>
      <queryTableField id="16" dataBound="0" tableColumnId="16"/>
      <queryTableField id="18" dataBound="0" tableColumnId="18"/>
      <queryTableField id="21" dataBound="0" tableColumnId="21"/>
      <queryTableField id="22" dataBound="0" tableColumnId="22"/>
      <queryTableField id="23" dataBound="0" tableColumnId="23"/>
      <queryTableField id="24" dataBound="0"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an_status1" xr10:uid="{1EB1D4F5-D89D-4D8F-AB59-BD57FC18AB44}" sourceName=" loan_status">
  <pivotTables>
    <pivotTable tabId="15" name="PivotTable7"/>
    <pivotTable tabId="28" name="PivotTable16"/>
    <pivotTable tabId="29" name="PivotTable17"/>
    <pivotTable tabId="34" name="PivotTable20"/>
    <pivotTable tabId="35" name="PivotTable21"/>
    <pivotTable tabId="6" name="PivotTable1"/>
    <pivotTable tabId="17" name="PivotTable8"/>
    <pivotTable tabId="19" name="PivotTable9"/>
    <pivotTable tabId="22" name="PivotTable11"/>
    <pivotTable tabId="23" name="PivotTable12"/>
    <pivotTable tabId="25" name="PivotTable14"/>
    <pivotTable tabId="27" name="PivotTable15"/>
  </pivotTables>
  <data>
    <tabular pivotCacheId="863769138">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84D56843-DF03-4A27-9B4B-2414DF9AC590}" sourceName=" education">
  <pivotTables>
    <pivotTable tabId="19" name="PivotTable9"/>
    <pivotTable tabId="28" name="PivotTable16"/>
    <pivotTable tabId="29" name="PivotTable17"/>
    <pivotTable tabId="34" name="PivotTable20"/>
    <pivotTable tabId="35" name="PivotTable21"/>
    <pivotTable tabId="6" name="PivotTable1"/>
    <pivotTable tabId="15" name="PivotTable7"/>
    <pivotTable tabId="17" name="PivotTable8"/>
    <pivotTable tabId="22" name="PivotTable11"/>
    <pivotTable tabId="23" name="PivotTable12"/>
    <pivotTable tabId="25" name="PivotTable14"/>
    <pivotTable tabId="27" name="PivotTable15"/>
  </pivotTables>
  <data>
    <tabular pivotCacheId="863769138">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I_Band" xr10:uid="{C21599F3-BE05-45EE-8F77-5FDC9A9C9CEC}" sourceName="EMI_Band">
  <pivotTables>
    <pivotTable tabId="19" name="PivotTable9"/>
    <pivotTable tabId="28" name="PivotTable16"/>
    <pivotTable tabId="29" name="PivotTable17"/>
    <pivotTable tabId="34" name="PivotTable20"/>
    <pivotTable tabId="35" name="PivotTable21"/>
    <pivotTable tabId="6" name="PivotTable1"/>
    <pivotTable tabId="15" name="PivotTable7"/>
    <pivotTable tabId="17" name="PivotTable8"/>
    <pivotTable tabId="22" name="PivotTable11"/>
    <pivotTable tabId="23" name="PivotTable12"/>
    <pivotTable tabId="25" name="PivotTable14"/>
    <pivotTable tabId="27" name="PivotTable15"/>
  </pivotTables>
  <data>
    <tabular pivotCacheId="863769138">
      <items count="5">
        <i x="0" s="1"/>
        <i x="2" s="1"/>
        <i x="1" s="1"/>
        <i x="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f_employed" xr10:uid="{AE8C2D34-9CD0-4595-96BD-8858B73509A2}" sourceName=" self_employed">
  <pivotTables>
    <pivotTable tabId="27" name="PivotTable15"/>
  </pivotTables>
  <data>
    <tabular pivotCacheId="863769138">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o_of_dependents" xr10:uid="{63C9CBD5-1250-49F1-93FF-B9CF5DE8325C}" sourceName=" no_of_dependents">
  <pivotTables>
    <pivotTable tabId="27" name="PivotTable15"/>
  </pivotTables>
  <data>
    <tabular pivotCacheId="863769138">
      <items count="6">
        <i x="1" s="1"/>
        <i x="5" s="1"/>
        <i x="0" s="1"/>
        <i x="2" s="1"/>
        <i x="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an_term" xr10:uid="{4ADF0AD4-10EC-4AEC-B50A-33C9376E57DB}" sourceName=" loan_term">
  <pivotTables>
    <pivotTable tabId="35" name="PivotTable21"/>
    <pivotTable tabId="28" name="PivotTable16"/>
    <pivotTable tabId="29" name="PivotTable17"/>
    <pivotTable tabId="34" name="PivotTable20"/>
    <pivotTable tabId="6" name="PivotTable1"/>
    <pivotTable tabId="15" name="PivotTable7"/>
    <pivotTable tabId="17" name="PivotTable8"/>
    <pivotTable tabId="19" name="PivotTable9"/>
    <pivotTable tabId="22" name="PivotTable11"/>
    <pivotTable tabId="23" name="PivotTable12"/>
    <pivotTable tabId="25" name="PivotTable14"/>
    <pivotTable tabId="27" name="PivotTable15"/>
  </pivotTables>
  <data>
    <tabular pivotCacheId="863769138">
      <items count="10">
        <i x="5" s="1"/>
        <i x="4" s="1"/>
        <i x="9" s="1"/>
        <i x="1" s="1"/>
        <i x="3" s="1"/>
        <i x="0" s="1"/>
        <i x="8" s="1"/>
        <i x="7" s="1"/>
        <i x="6"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loan_status 1" xr10:uid="{AB771FF0-8669-45B0-AC55-C5739742A987}" cache="Slicer_loan_status1" caption=" loan_status" rowHeight="241300"/>
  <slicer name=" education" xr10:uid="{77853DB1-20AC-4EF4-ADD2-90890A2C501C}" cache="Slicer_education" caption=" education" rowHeight="241300"/>
  <slicer name="EMI_Band" xr10:uid="{5B641D0B-D1C9-4244-8860-BDBA436A87BC}" cache="Slicer_EMI_Band" caption="EMI_Band" rowHeight="241300"/>
  <slicer name=" self_employed" xr10:uid="{DC50C984-A5BF-4707-ACCB-9B01F68B6560}" cache="Slicer_self_employed" caption=" self_employed" rowHeight="241300"/>
  <slicer name=" no_of_dependents" xr10:uid="{0D5B3D5C-5194-4070-BC5C-C4FF3E8BC091}" cache="Slicer_no_of_dependents" caption=" no_of_dependents" rowHeight="180000"/>
  <slicer name=" loan_term" xr10:uid="{55896392-6F9E-4CF6-9130-EBD516FA8A64}" cache="Slicer_loan_term" caption=" loan_term" columnCount="2" rowHeight="2160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2F991C-2478-40D3-8487-10FD96849327}" name="Table1" displayName="Table1" ref="A1:N4270" totalsRowShown="0">
  <autoFilter ref="A1:N4270" xr:uid="{5D2F991C-2478-40D3-8487-10FD96849327}"/>
  <tableColumns count="14">
    <tableColumn id="1" xr3:uid="{E26B9979-EEBB-4D83-8B92-E72A71CDCCD5}" name="loan_id"/>
    <tableColumn id="2" xr3:uid="{AA6DAD08-8510-40C2-8AA0-B2CF87FC7C2A}" name=" no_of_dependents"/>
    <tableColumn id="3" xr3:uid="{87324C0E-5920-42CB-86F6-638040B99933}" name=" education"/>
    <tableColumn id="4" xr3:uid="{DC893A7A-4EE3-41F6-B76D-4BA0EF549135}" name=" self_employed"/>
    <tableColumn id="5" xr3:uid="{C36F33DF-26D4-45EA-B1E5-33CE20444AC2}" name=" income_annum"/>
    <tableColumn id="6" xr3:uid="{04630E42-6A8D-4B96-9AD0-71BF362158A9}" name=" loan_amount"/>
    <tableColumn id="7" xr3:uid="{74A46F9D-D6BD-455B-A723-F40012E44AB8}" name=" loan_term"/>
    <tableColumn id="8" xr3:uid="{21A9AAA6-63FB-4CD8-80CB-6F2B62855ABC}" name=" cibil_score"/>
    <tableColumn id="9" xr3:uid="{4ACA43DF-32F0-45EE-990D-E929EECB795E}" name=" residential_assets_value"/>
    <tableColumn id="10" xr3:uid="{F3046938-C680-48FC-BE8A-D5706FF0C239}" name=" commercial_assets_value"/>
    <tableColumn id="11" xr3:uid="{8ABC7737-518E-40FE-B880-88455B4A88C7}" name=" luxury_assets_value"/>
    <tableColumn id="12" xr3:uid="{858671FE-3807-4A75-A678-DCA0E0508DC0}" name=" bank_asset_value"/>
    <tableColumn id="13" xr3:uid="{22F68F62-0754-4D62-969B-EF84FC928C74}" name=" loan_status"/>
    <tableColumn id="14" xr3:uid="{24D9087E-37BE-4C02-B940-BD2D0814FC33}" name="Revolving _Balance" dataDxfId="40">
      <calculatedColumnFormula>Table1[[#This Row],[ loan_amount]]-Table1[[#This Row],[ bank_asset_value]]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B56B336-E785-41C7-A070-17805C1368F1}" name="Cleaned_Data" displayName="Cleaned_Data" ref="A1:V4270" tableType="queryTable" totalsRowShown="0">
  <autoFilter ref="A1:V4270" xr:uid="{FB56B336-E785-41C7-A070-17805C1368F1}"/>
  <tableColumns count="22">
    <tableColumn id="1" xr3:uid="{68139884-1482-4A98-9371-04E9CD16DDD9}" uniqueName="1" name="loan_id" queryTableFieldId="1"/>
    <tableColumn id="2" xr3:uid="{680E4C44-285D-4EE1-B997-BD2FF3FF5945}" uniqueName="2" name=" no_of_dependents" queryTableFieldId="2"/>
    <tableColumn id="3" xr3:uid="{23719C51-5380-4F71-A505-0D9F9CDA8E63}" uniqueName="3" name=" education" queryTableFieldId="3" dataDxfId="39"/>
    <tableColumn id="4" xr3:uid="{5191BC13-34CC-49BB-822B-9983F836B388}" uniqueName="4" name=" self_employed" queryTableFieldId="4" dataDxfId="38"/>
    <tableColumn id="5" xr3:uid="{41522981-7071-4AB0-83DF-5ACC57D32A90}" uniqueName="5" name=" income_annum" queryTableFieldId="5"/>
    <tableColumn id="20" xr3:uid="{D1770791-F604-4FC7-8D16-F5D40417CCAA}" uniqueName="20" name="Income_Band" queryTableFieldId="20" dataDxfId="37">
      <calculatedColumnFormula>IF(E2&lt;500000, "&lt;5 Lakh",
 IF(E2&lt;1000000, "5-10 Lakh",
 IF(E2&lt;1500000, "10-15 Lakh",
 IF(E2&lt;2000000, "15-20 Lakh", "&gt;20 Lakh"))))</calculatedColumnFormula>
    </tableColumn>
    <tableColumn id="6" xr3:uid="{477F821F-C443-4BF2-9D87-13B0973FA447}" uniqueName="6" name=" loan_amount" queryTableFieldId="6"/>
    <tableColumn id="7" xr3:uid="{D368E379-142D-4894-AA85-D5C5A33CDCA5}" uniqueName="7" name=" loan_term" queryTableFieldId="7"/>
    <tableColumn id="8" xr3:uid="{9331A167-BE15-40ED-B9A8-04BFEC0F8059}" uniqueName="8" name=" cibil_score" queryTableFieldId="8"/>
    <tableColumn id="9" xr3:uid="{8551B9FC-1772-4F71-989D-6D5EC92C1299}" uniqueName="9" name=" residential_assets_value" queryTableFieldId="9" dataDxfId="36"/>
    <tableColumn id="10" xr3:uid="{8068D396-324E-4818-A6B5-FFDC26D6BF2D}" uniqueName="10" name=" commercial_assets_value" queryTableFieldId="10" dataDxfId="35"/>
    <tableColumn id="11" xr3:uid="{21CA7038-DEBD-45DD-8217-F93B7133CE3C}" uniqueName="11" name=" luxury_assets_value" queryTableFieldId="11" dataDxfId="34"/>
    <tableColumn id="12" xr3:uid="{BD324D11-B6C6-4DEC-B068-3EA2E8B183C1}" uniqueName="12" name=" bank_asset_value" queryTableFieldId="12" dataDxfId="33"/>
    <tableColumn id="13" xr3:uid="{FB849BB0-1892-47E1-A04F-7A2218AF502B}" uniqueName="13" name=" loan_status" queryTableFieldId="13" dataDxfId="32"/>
    <tableColumn id="14" xr3:uid="{AE0AFD06-3166-48FB-8008-DCA53D644DD4}" uniqueName="14" name="Revolving_Balance" queryTableFieldId="14" dataDxfId="31">
      <calculatedColumnFormula>Cleaned_Data[[#This Row],[ loan_amount]]-Cleaned_Data[[#This Row],[ bank_asset_value]]</calculatedColumnFormula>
    </tableColumn>
    <tableColumn id="15" xr3:uid="{F983DD75-4C1B-4C99-9485-36A650B9A67A}" uniqueName="15" name="Total_Payment" queryTableFieldId="15" dataDxfId="30">
      <calculatedColumnFormula>Cleaned_Data[[#This Row],[ loan_amount]]</calculatedColumnFormula>
    </tableColumn>
    <tableColumn id="16" xr3:uid="{666E5BD6-89C7-410C-BF1E-D6D8F9D49535}" uniqueName="16" name="CIBIL_Score_Range" queryTableFieldId="16" dataDxfId="29">
      <calculatedColumnFormula>IF(I2&lt;500,"300–499",IF(I2&lt;600,"500–599",IF(I2&lt;700,"600–699",IF(I2&lt;800,"700–799","800+"))))</calculatedColumnFormula>
    </tableColumn>
    <tableColumn id="18" xr3:uid="{E41778B5-5311-433E-8D17-F095E76BB974}" uniqueName="18" name="Total_assets_value" queryTableFieldId="18" dataDxfId="28">
      <calculatedColumnFormula>Cleaned_Data[[#This Row],[ residential_assets_value]]+Cleaned_Data[[#This Row],[ commercial_assets_value]]+Cleaned_Data[[#This Row],[ luxury_assets_value]]</calculatedColumnFormula>
    </tableColumn>
    <tableColumn id="21" xr3:uid="{22700445-B50F-4ED7-8431-7B58F4CBE016}" uniqueName="21" name="Total_Income_Assets" queryTableFieldId="21" dataDxfId="27">
      <calculatedColumnFormula>Cleaned_Data[[#This Row],[ income_annum]]+Cleaned_Data[[#This Row],[ residential_assets_value]]+Cleaned_Data[[#This Row],[ commercial_assets_value]]+Cleaned_Data[[#This Row],[ luxury_assets_value]]</calculatedColumnFormula>
    </tableColumn>
    <tableColumn id="22" xr3:uid="{8363E480-A7A8-4F5A-9534-13968EC950A5}" uniqueName="22" name="Income_Asset_Band" queryTableFieldId="22" dataDxfId="26">
      <calculatedColumnFormula>IF(S2&lt;10000000, "&lt;1 Cr", IF(S2&lt;20000000, "1–2 Cr", IF(S2&lt;30000000, "2–3 Cr", IF(S2&lt;40000000, "3–4 Cr", "&gt;4 Cr"))))</calculatedColumnFormula>
    </tableColumn>
    <tableColumn id="23" xr3:uid="{E79CB629-E314-4BEF-9D33-25547601E7CF}" uniqueName="23" name="EMI_Estimate" queryTableFieldId="23" dataDxfId="25">
      <calculatedColumnFormula>ROUND(G2/H2, 0)</calculatedColumnFormula>
    </tableColumn>
    <tableColumn id="24" xr3:uid="{2C007110-C205-40B6-B636-8498DB1F3608}" uniqueName="24" name="EMI_Band" queryTableFieldId="24" dataDxfId="24">
      <calculatedColumnFormula>IF(Cleaned_Data[[#This Row],[EMI_Estimate]]&lt;50000, "50K", IF(Cleaned_Data[[#This Row],[EMI_Estimate]]&lt;100000, "50K-1L", IF(Cleaned_Data[[#This Row],[EMI_Estimate]]&lt;150000, "1L-1.5L", IF(Cleaned_Data[[#This Row],[EMI_Estimate]]&lt;200000,"1.5-2L", "&gt;2L"))))</calculatedColumnFormula>
    </tableColumn>
  </tableColumns>
  <tableStyleInfo name="TableStyleMedium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5CDD70A-87EF-461C-B071-AC13383AD740}" name="Table9" displayName="Table9" ref="A12:E18" totalsRowShown="0" headerRowDxfId="23" dataDxfId="22">
  <autoFilter ref="A12:E18" xr:uid="{E5CDD70A-87EF-461C-B071-AC13383AD740}"/>
  <tableColumns count="5">
    <tableColumn id="1" xr3:uid="{D4414782-D527-4F40-BB22-DDA1E54F489B}" name="Income Band" dataDxfId="21"/>
    <tableColumn id="2" xr3:uid="{6891AE6D-863F-4CD2-9B90-FEA88589B10C}" name="Approved" dataDxfId="20"/>
    <tableColumn id="3" xr3:uid="{E1BFEF9A-5E1C-49CB-B39F-C0B523821665}" name="Rejected" dataDxfId="19"/>
    <tableColumn id="4" xr3:uid="{AC86B83B-0E1A-48BA-B502-C610078330AB}" name="Total Loans" dataDxfId="18"/>
    <tableColumn id="5" xr3:uid="{669A7821-46F8-439A-885B-5492DC648EEE}" name="Approval Rate" data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0E02A67-84B0-44BC-ACE3-F40B7A306B0D}" name="Table10" displayName="Table10" ref="A13:D18" totalsRowShown="0" headerRowDxfId="16">
  <autoFilter ref="A13:D18" xr:uid="{A0E02A67-84B0-44BC-ACE3-F40B7A306B0D}"/>
  <tableColumns count="4">
    <tableColumn id="1" xr3:uid="{BE920A07-97E6-4015-8355-E69751E99437}" name="Total Financial Band" dataDxfId="15"/>
    <tableColumn id="2" xr3:uid="{5B8DFA70-A03A-4E20-8DD7-60E578809D92}" name="Approved" dataDxfId="14"/>
    <tableColumn id="3" xr3:uid="{56C8E010-8FC2-4113-8BE6-AA83D86DCD09}" name="Rejected" dataDxfId="13"/>
    <tableColumn id="4" xr3:uid="{EF7A9D87-CEF2-4447-9309-CFD69CD1CC02}" name="Approval Rate" dataDxfId="1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4EFD593-C029-4750-9802-B583BE35A6D2}" name="Table12" displayName="Table12" ref="A13:D19" totalsRowShown="0" headerRowDxfId="11" dataDxfId="10">
  <autoFilter ref="A13:D19" xr:uid="{94EFD593-C029-4750-9802-B583BE35A6D2}"/>
  <tableColumns count="4">
    <tableColumn id="1" xr3:uid="{F01F99AD-446D-42C7-BB5C-210E4AAC6091}" name="EMI Band" dataDxfId="9"/>
    <tableColumn id="2" xr3:uid="{D90F1885-EDFC-4126-BBBC-6A420A32ABF1}" name="Approved" dataDxfId="8"/>
    <tableColumn id="3" xr3:uid="{9C72B359-1E30-4265-AF6E-317D9D99AEA0}" name="Rejected" dataDxfId="7"/>
    <tableColumn id="4" xr3:uid="{1C538A56-2585-4457-9F27-8A24A9AE829F}" name="Approval Rate"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8" dT="2025-07-25T12:55:20.86" personId="{3247C8FC-D708-4F19-9243-E7CE47F022B5}" id="{4A7EC7AF-C0A7-4F79-A360-649B35491EAF}">
    <text>Graduates show a higher average revolving balance than Non-Graduates, possibly due to larger loans or less asset backing.</text>
  </threadedComment>
</ThreadedComments>
</file>

<file path=xl/threadedComments/threadedComment2.xml><?xml version="1.0" encoding="utf-8"?>
<ThreadedComments xmlns="http://schemas.microsoft.com/office/spreadsheetml/2018/threadedcomments" xmlns:x="http://schemas.openxmlformats.org/spreadsheetml/2006/main">
  <threadedComment ref="F19" dT="2025-07-25T13:19:24.59" personId="{3247C8FC-D708-4F19-9243-E7CE47F022B5}" id="{D0D36499-457A-468D-8B59-FD920E01833E}">
    <text>Approved loans make up 40496700000 of total payment issued.</text>
  </threadedComment>
</ThreadedComments>
</file>

<file path=xl/threadedComments/threadedComment3.xml><?xml version="1.0" encoding="utf-8"?>
<ThreadedComments xmlns="http://schemas.microsoft.com/office/spreadsheetml/2018/threadedcomments" xmlns:x="http://schemas.openxmlformats.org/spreadsheetml/2006/main">
  <threadedComment ref="E20" dT="2025-07-25T13:52:54.68" personId="{3247C8FC-D708-4F19-9243-E7CE47F022B5}" id="{2077CA63-6E8B-4626-9C62-1B111B74589B}">
    <text>Approved loans tend to have higher residential asset value and higher luxury assets. This might indicate that banks prefer applicants with visible high-value assets.</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ivotTable" Target="../pivotTables/pivotTable2.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ivotTable" Target="../pivotTables/pivotTable3.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7.xml"/><Relationship Id="rId1" Type="http://schemas.openxmlformats.org/officeDocument/2006/relationships/pivotTable" Target="../pivotTables/pivotTable4.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ivotTable" Target="../pivotTables/pivotTable5.xml"/><Relationship Id="rId4" Type="http://schemas.openxmlformats.org/officeDocument/2006/relationships/comments" Target="../comments4.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ivotTable" Target="../pivotTables/pivotTable6.xml"/><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pivotTable" Target="../pivotTables/pivotTable7.xml"/><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pivotTable" Target="../pivotTables/pivotTable8.xml"/><Relationship Id="rId4"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2.xml"/><Relationship Id="rId1" Type="http://schemas.openxmlformats.org/officeDocument/2006/relationships/pivotTable" Target="../pivotTables/pivotTable9.xml"/><Relationship Id="rId4"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3.xml"/><Relationship Id="rId1" Type="http://schemas.openxmlformats.org/officeDocument/2006/relationships/pivotTable" Target="../pivotTables/pivotTable10.xml"/><Relationship Id="rId5" Type="http://schemas.openxmlformats.org/officeDocument/2006/relationships/comments" Target="../comments9.xml"/><Relationship Id="rId4" Type="http://schemas.openxmlformats.org/officeDocument/2006/relationships/table" Target="../tables/table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4.xml"/><Relationship Id="rId1" Type="http://schemas.openxmlformats.org/officeDocument/2006/relationships/pivotTable" Target="../pivotTables/pivotTable11.xml"/><Relationship Id="rId5" Type="http://schemas.openxmlformats.org/officeDocument/2006/relationships/comments" Target="../comments10.xml"/><Relationship Id="rId4" Type="http://schemas.openxmlformats.org/officeDocument/2006/relationships/table" Target="../tables/table4.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5.xml"/><Relationship Id="rId1" Type="http://schemas.openxmlformats.org/officeDocument/2006/relationships/pivotTable" Target="../pivotTables/pivotTable12.xml"/><Relationship Id="rId5" Type="http://schemas.openxmlformats.org/officeDocument/2006/relationships/comments" Target="../comments11.xml"/><Relationship Id="rId4"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4CD89-94A5-4C20-A632-423C934A78BC}">
  <dimension ref="A1:N4270"/>
  <sheetViews>
    <sheetView topLeftCell="F1" workbookViewId="0">
      <selection activeCell="N3" sqref="N3"/>
    </sheetView>
  </sheetViews>
  <sheetFormatPr defaultRowHeight="14.5" x14ac:dyDescent="0.35"/>
  <cols>
    <col min="1" max="1" width="9" customWidth="1"/>
    <col min="2" max="2" width="19.1796875" customWidth="1"/>
    <col min="3" max="3" width="12.54296875" bestFit="1" customWidth="1"/>
    <col min="4" max="4" width="15.453125" customWidth="1"/>
    <col min="5" max="5" width="16.26953125" customWidth="1"/>
    <col min="6" max="6" width="14.54296875" customWidth="1"/>
    <col min="7" max="8" width="12" customWidth="1"/>
    <col min="9" max="9" width="23.7265625" customWidth="1"/>
    <col min="10" max="10" width="24.54296875" customWidth="1"/>
    <col min="11" max="11" width="20.08984375" customWidth="1"/>
    <col min="12" max="12" width="18.26953125" customWidth="1"/>
    <col min="13" max="13" width="13.08984375" customWidth="1"/>
  </cols>
  <sheetData>
    <row r="1" spans="1:14" x14ac:dyDescent="0.35">
      <c r="A1" t="s">
        <v>0</v>
      </c>
      <c r="B1" t="s">
        <v>1</v>
      </c>
      <c r="C1" t="s">
        <v>2</v>
      </c>
      <c r="D1" t="s">
        <v>3</v>
      </c>
      <c r="E1" t="s">
        <v>4</v>
      </c>
      <c r="F1" t="s">
        <v>5</v>
      </c>
      <c r="G1" t="s">
        <v>6</v>
      </c>
      <c r="H1" t="s">
        <v>7</v>
      </c>
      <c r="I1" t="s">
        <v>8</v>
      </c>
      <c r="J1" t="s">
        <v>9</v>
      </c>
      <c r="K1" t="s">
        <v>10</v>
      </c>
      <c r="L1" t="s">
        <v>11</v>
      </c>
      <c r="M1" t="s">
        <v>12</v>
      </c>
      <c r="N1" t="s">
        <v>38</v>
      </c>
    </row>
    <row r="2" spans="1:14" x14ac:dyDescent="0.35">
      <c r="A2">
        <v>1</v>
      </c>
      <c r="B2">
        <v>2</v>
      </c>
      <c r="C2" t="s">
        <v>13</v>
      </c>
      <c r="D2" t="s">
        <v>14</v>
      </c>
      <c r="E2">
        <v>9600000</v>
      </c>
      <c r="F2">
        <v>29900000</v>
      </c>
      <c r="G2">
        <v>12</v>
      </c>
      <c r="H2">
        <v>778</v>
      </c>
      <c r="I2">
        <v>2400000</v>
      </c>
      <c r="J2">
        <v>17600000</v>
      </c>
      <c r="K2">
        <v>22700000</v>
      </c>
      <c r="L2">
        <v>8000000</v>
      </c>
      <c r="M2" t="s">
        <v>15</v>
      </c>
      <c r="N2">
        <f>Table1[[#This Row],[ loan_amount]]-Table1[[#This Row],[ bank_asset_value]]</f>
        <v>21900000</v>
      </c>
    </row>
    <row r="3" spans="1:14" x14ac:dyDescent="0.35">
      <c r="A3">
        <v>2</v>
      </c>
      <c r="B3">
        <v>0</v>
      </c>
      <c r="C3" t="s">
        <v>16</v>
      </c>
      <c r="D3" t="s">
        <v>17</v>
      </c>
      <c r="E3">
        <v>4100000</v>
      </c>
      <c r="F3">
        <v>12200000</v>
      </c>
      <c r="G3">
        <v>8</v>
      </c>
      <c r="H3">
        <v>417</v>
      </c>
      <c r="I3">
        <v>2700000</v>
      </c>
      <c r="J3">
        <v>2200000</v>
      </c>
      <c r="K3">
        <v>8800000</v>
      </c>
      <c r="L3">
        <v>3300000</v>
      </c>
      <c r="M3" t="s">
        <v>18</v>
      </c>
      <c r="N3">
        <f>Table1[[#This Row],[ loan_amount]]-Table1[[#This Row],[ bank_asset_value]]</f>
        <v>8900000</v>
      </c>
    </row>
    <row r="4" spans="1:14" x14ac:dyDescent="0.35">
      <c r="A4">
        <v>3</v>
      </c>
      <c r="B4">
        <v>3</v>
      </c>
      <c r="C4" t="s">
        <v>13</v>
      </c>
      <c r="D4" t="s">
        <v>14</v>
      </c>
      <c r="E4">
        <v>9100000</v>
      </c>
      <c r="F4">
        <v>29700000</v>
      </c>
      <c r="G4">
        <v>20</v>
      </c>
      <c r="H4">
        <v>506</v>
      </c>
      <c r="I4">
        <v>7100000</v>
      </c>
      <c r="J4">
        <v>4500000</v>
      </c>
      <c r="K4">
        <v>33300000</v>
      </c>
      <c r="L4">
        <v>12800000</v>
      </c>
      <c r="M4" t="s">
        <v>18</v>
      </c>
      <c r="N4">
        <f>Table1[[#This Row],[ loan_amount]]-Table1[[#This Row],[ bank_asset_value]]</f>
        <v>16900000</v>
      </c>
    </row>
    <row r="5" spans="1:14" x14ac:dyDescent="0.35">
      <c r="A5">
        <v>4</v>
      </c>
      <c r="B5">
        <v>3</v>
      </c>
      <c r="C5" t="s">
        <v>13</v>
      </c>
      <c r="D5" t="s">
        <v>14</v>
      </c>
      <c r="E5">
        <v>8200000</v>
      </c>
      <c r="F5">
        <v>30700000</v>
      </c>
      <c r="G5">
        <v>8</v>
      </c>
      <c r="H5">
        <v>467</v>
      </c>
      <c r="I5">
        <v>18200000</v>
      </c>
      <c r="J5">
        <v>3300000</v>
      </c>
      <c r="K5">
        <v>23300000</v>
      </c>
      <c r="L5">
        <v>7900000</v>
      </c>
      <c r="M5" t="s">
        <v>18</v>
      </c>
      <c r="N5">
        <f>Table1[[#This Row],[ loan_amount]]-Table1[[#This Row],[ bank_asset_value]]</f>
        <v>22800000</v>
      </c>
    </row>
    <row r="6" spans="1:14" x14ac:dyDescent="0.35">
      <c r="A6">
        <v>5</v>
      </c>
      <c r="B6">
        <v>5</v>
      </c>
      <c r="C6" t="s">
        <v>16</v>
      </c>
      <c r="D6" t="s">
        <v>17</v>
      </c>
      <c r="E6">
        <v>9800000</v>
      </c>
      <c r="F6">
        <v>24200000</v>
      </c>
      <c r="G6">
        <v>20</v>
      </c>
      <c r="H6">
        <v>382</v>
      </c>
      <c r="I6">
        <v>12400000</v>
      </c>
      <c r="J6">
        <v>8200000</v>
      </c>
      <c r="K6">
        <v>29400000</v>
      </c>
      <c r="L6">
        <v>5000000</v>
      </c>
      <c r="M6" t="s">
        <v>18</v>
      </c>
      <c r="N6">
        <f>Table1[[#This Row],[ loan_amount]]-Table1[[#This Row],[ bank_asset_value]]</f>
        <v>19200000</v>
      </c>
    </row>
    <row r="7" spans="1:14" x14ac:dyDescent="0.35">
      <c r="A7">
        <v>6</v>
      </c>
      <c r="B7">
        <v>0</v>
      </c>
      <c r="C7" t="s">
        <v>13</v>
      </c>
      <c r="D7" t="s">
        <v>17</v>
      </c>
      <c r="E7">
        <v>4800000</v>
      </c>
      <c r="F7">
        <v>13500000</v>
      </c>
      <c r="G7">
        <v>10</v>
      </c>
      <c r="H7">
        <v>319</v>
      </c>
      <c r="I7">
        <v>6800000</v>
      </c>
      <c r="J7">
        <v>8300000</v>
      </c>
      <c r="K7">
        <v>13700000</v>
      </c>
      <c r="L7">
        <v>5100000</v>
      </c>
      <c r="M7" t="s">
        <v>18</v>
      </c>
      <c r="N7">
        <f>Table1[[#This Row],[ loan_amount]]-Table1[[#This Row],[ bank_asset_value]]</f>
        <v>8400000</v>
      </c>
    </row>
    <row r="8" spans="1:14" x14ac:dyDescent="0.35">
      <c r="A8">
        <v>7</v>
      </c>
      <c r="B8">
        <v>5</v>
      </c>
      <c r="C8" t="s">
        <v>13</v>
      </c>
      <c r="D8" t="s">
        <v>14</v>
      </c>
      <c r="E8">
        <v>8700000</v>
      </c>
      <c r="F8">
        <v>33000000</v>
      </c>
      <c r="G8">
        <v>4</v>
      </c>
      <c r="H8">
        <v>678</v>
      </c>
      <c r="I8">
        <v>22500000</v>
      </c>
      <c r="J8">
        <v>14800000</v>
      </c>
      <c r="K8">
        <v>29200000</v>
      </c>
      <c r="L8">
        <v>4300000</v>
      </c>
      <c r="M8" t="s">
        <v>15</v>
      </c>
      <c r="N8">
        <f>Table1[[#This Row],[ loan_amount]]-Table1[[#This Row],[ bank_asset_value]]</f>
        <v>28700000</v>
      </c>
    </row>
    <row r="9" spans="1:14" x14ac:dyDescent="0.35">
      <c r="A9">
        <v>8</v>
      </c>
      <c r="B9">
        <v>2</v>
      </c>
      <c r="C9" t="s">
        <v>13</v>
      </c>
      <c r="D9" t="s">
        <v>17</v>
      </c>
      <c r="E9">
        <v>5700000</v>
      </c>
      <c r="F9">
        <v>15000000</v>
      </c>
      <c r="G9">
        <v>20</v>
      </c>
      <c r="H9">
        <v>382</v>
      </c>
      <c r="I9">
        <v>13200000</v>
      </c>
      <c r="J9">
        <v>5700000</v>
      </c>
      <c r="K9">
        <v>11800000</v>
      </c>
      <c r="L9">
        <v>6000000</v>
      </c>
      <c r="M9" t="s">
        <v>18</v>
      </c>
      <c r="N9">
        <f>Table1[[#This Row],[ loan_amount]]-Table1[[#This Row],[ bank_asset_value]]</f>
        <v>9000000</v>
      </c>
    </row>
    <row r="10" spans="1:14" x14ac:dyDescent="0.35">
      <c r="A10">
        <v>9</v>
      </c>
      <c r="B10">
        <v>0</v>
      </c>
      <c r="C10" t="s">
        <v>13</v>
      </c>
      <c r="D10" t="s">
        <v>17</v>
      </c>
      <c r="E10">
        <v>800000</v>
      </c>
      <c r="F10">
        <v>2200000</v>
      </c>
      <c r="G10">
        <v>20</v>
      </c>
      <c r="H10">
        <v>782</v>
      </c>
      <c r="I10">
        <v>1300000</v>
      </c>
      <c r="J10">
        <v>800000</v>
      </c>
      <c r="K10">
        <v>2800000</v>
      </c>
      <c r="L10">
        <v>600000</v>
      </c>
      <c r="M10" t="s">
        <v>15</v>
      </c>
      <c r="N10">
        <f>Table1[[#This Row],[ loan_amount]]-Table1[[#This Row],[ bank_asset_value]]</f>
        <v>1600000</v>
      </c>
    </row>
    <row r="11" spans="1:14" x14ac:dyDescent="0.35">
      <c r="A11">
        <v>10</v>
      </c>
      <c r="B11">
        <v>5</v>
      </c>
      <c r="C11" t="s">
        <v>16</v>
      </c>
      <c r="D11" t="s">
        <v>14</v>
      </c>
      <c r="E11">
        <v>1100000</v>
      </c>
      <c r="F11">
        <v>4300000</v>
      </c>
      <c r="G11">
        <v>10</v>
      </c>
      <c r="H11">
        <v>388</v>
      </c>
      <c r="I11">
        <v>3200000</v>
      </c>
      <c r="J11">
        <v>1400000</v>
      </c>
      <c r="K11">
        <v>3300000</v>
      </c>
      <c r="L11">
        <v>1600000</v>
      </c>
      <c r="M11" t="s">
        <v>18</v>
      </c>
      <c r="N11">
        <f>Table1[[#This Row],[ loan_amount]]-Table1[[#This Row],[ bank_asset_value]]</f>
        <v>2700000</v>
      </c>
    </row>
    <row r="12" spans="1:14" x14ac:dyDescent="0.35">
      <c r="A12">
        <v>11</v>
      </c>
      <c r="B12">
        <v>4</v>
      </c>
      <c r="C12" t="s">
        <v>13</v>
      </c>
      <c r="D12" t="s">
        <v>17</v>
      </c>
      <c r="E12">
        <v>2900000</v>
      </c>
      <c r="F12">
        <v>11200000</v>
      </c>
      <c r="G12">
        <v>2</v>
      </c>
      <c r="H12">
        <v>547</v>
      </c>
      <c r="I12">
        <v>8100000</v>
      </c>
      <c r="J12">
        <v>4700000</v>
      </c>
      <c r="K12">
        <v>9500000</v>
      </c>
      <c r="L12">
        <v>3100000</v>
      </c>
      <c r="M12" t="s">
        <v>15</v>
      </c>
      <c r="N12">
        <f>Table1[[#This Row],[ loan_amount]]-Table1[[#This Row],[ bank_asset_value]]</f>
        <v>8100000</v>
      </c>
    </row>
    <row r="13" spans="1:14" x14ac:dyDescent="0.35">
      <c r="A13">
        <v>12</v>
      </c>
      <c r="B13">
        <v>2</v>
      </c>
      <c r="C13" t="s">
        <v>16</v>
      </c>
      <c r="D13" t="s">
        <v>17</v>
      </c>
      <c r="E13">
        <v>6700000</v>
      </c>
      <c r="F13">
        <v>22700000</v>
      </c>
      <c r="G13">
        <v>18</v>
      </c>
      <c r="H13">
        <v>538</v>
      </c>
      <c r="I13">
        <v>15300000</v>
      </c>
      <c r="J13">
        <v>5800000</v>
      </c>
      <c r="K13">
        <v>20400000</v>
      </c>
      <c r="L13">
        <v>6400000</v>
      </c>
      <c r="M13" t="s">
        <v>18</v>
      </c>
      <c r="N13">
        <f>Table1[[#This Row],[ loan_amount]]-Table1[[#This Row],[ bank_asset_value]]</f>
        <v>16300000</v>
      </c>
    </row>
    <row r="14" spans="1:14" x14ac:dyDescent="0.35">
      <c r="A14">
        <v>13</v>
      </c>
      <c r="B14">
        <v>3</v>
      </c>
      <c r="C14" t="s">
        <v>16</v>
      </c>
      <c r="D14" t="s">
        <v>17</v>
      </c>
      <c r="E14">
        <v>5000000</v>
      </c>
      <c r="F14">
        <v>11600000</v>
      </c>
      <c r="G14">
        <v>16</v>
      </c>
      <c r="H14">
        <v>311</v>
      </c>
      <c r="I14">
        <v>6400000</v>
      </c>
      <c r="J14">
        <v>9600000</v>
      </c>
      <c r="K14">
        <v>14600000</v>
      </c>
      <c r="L14">
        <v>4300000</v>
      </c>
      <c r="M14" t="s">
        <v>18</v>
      </c>
      <c r="N14">
        <f>Table1[[#This Row],[ loan_amount]]-Table1[[#This Row],[ bank_asset_value]]</f>
        <v>7300000</v>
      </c>
    </row>
    <row r="15" spans="1:14" x14ac:dyDescent="0.35">
      <c r="A15">
        <v>14</v>
      </c>
      <c r="B15">
        <v>2</v>
      </c>
      <c r="C15" t="s">
        <v>13</v>
      </c>
      <c r="D15" t="s">
        <v>17</v>
      </c>
      <c r="E15">
        <v>9100000</v>
      </c>
      <c r="F15">
        <v>31500000</v>
      </c>
      <c r="G15">
        <v>14</v>
      </c>
      <c r="H15">
        <v>679</v>
      </c>
      <c r="I15">
        <v>10800000</v>
      </c>
      <c r="J15">
        <v>16600000</v>
      </c>
      <c r="K15">
        <v>20900000</v>
      </c>
      <c r="L15">
        <v>5000000</v>
      </c>
      <c r="M15" t="s">
        <v>15</v>
      </c>
      <c r="N15">
        <f>Table1[[#This Row],[ loan_amount]]-Table1[[#This Row],[ bank_asset_value]]</f>
        <v>26500000</v>
      </c>
    </row>
    <row r="16" spans="1:14" x14ac:dyDescent="0.35">
      <c r="A16">
        <v>15</v>
      </c>
      <c r="B16">
        <v>1</v>
      </c>
      <c r="C16" t="s">
        <v>16</v>
      </c>
      <c r="D16" t="s">
        <v>14</v>
      </c>
      <c r="E16">
        <v>1900000</v>
      </c>
      <c r="F16">
        <v>7400000</v>
      </c>
      <c r="G16">
        <v>6</v>
      </c>
      <c r="H16">
        <v>469</v>
      </c>
      <c r="I16">
        <v>1900000</v>
      </c>
      <c r="J16">
        <v>1200000</v>
      </c>
      <c r="K16">
        <v>5900000</v>
      </c>
      <c r="L16">
        <v>1900000</v>
      </c>
      <c r="M16" t="s">
        <v>18</v>
      </c>
      <c r="N16">
        <f>Table1[[#This Row],[ loan_amount]]-Table1[[#This Row],[ bank_asset_value]]</f>
        <v>5500000</v>
      </c>
    </row>
    <row r="17" spans="1:14" x14ac:dyDescent="0.35">
      <c r="A17">
        <v>16</v>
      </c>
      <c r="B17">
        <v>5</v>
      </c>
      <c r="C17" t="s">
        <v>16</v>
      </c>
      <c r="D17" t="s">
        <v>14</v>
      </c>
      <c r="E17">
        <v>4700000</v>
      </c>
      <c r="F17">
        <v>10700000</v>
      </c>
      <c r="G17">
        <v>10</v>
      </c>
      <c r="H17">
        <v>794</v>
      </c>
      <c r="I17">
        <v>5700000</v>
      </c>
      <c r="J17">
        <v>3900000</v>
      </c>
      <c r="K17">
        <v>16400000</v>
      </c>
      <c r="L17">
        <v>4400000</v>
      </c>
      <c r="M17" t="s">
        <v>15</v>
      </c>
      <c r="N17">
        <f>Table1[[#This Row],[ loan_amount]]-Table1[[#This Row],[ bank_asset_value]]</f>
        <v>6300000</v>
      </c>
    </row>
    <row r="18" spans="1:14" x14ac:dyDescent="0.35">
      <c r="A18">
        <v>17</v>
      </c>
      <c r="B18">
        <v>2</v>
      </c>
      <c r="C18" t="s">
        <v>13</v>
      </c>
      <c r="D18" t="s">
        <v>17</v>
      </c>
      <c r="E18">
        <v>500000</v>
      </c>
      <c r="F18">
        <v>1600000</v>
      </c>
      <c r="G18">
        <v>4</v>
      </c>
      <c r="H18">
        <v>663</v>
      </c>
      <c r="I18">
        <v>1300000</v>
      </c>
      <c r="J18">
        <v>100000</v>
      </c>
      <c r="K18">
        <v>1300000</v>
      </c>
      <c r="L18">
        <v>700000</v>
      </c>
      <c r="M18" t="s">
        <v>15</v>
      </c>
      <c r="N18">
        <f>Table1[[#This Row],[ loan_amount]]-Table1[[#This Row],[ bank_asset_value]]</f>
        <v>900000</v>
      </c>
    </row>
    <row r="19" spans="1:14" x14ac:dyDescent="0.35">
      <c r="A19">
        <v>18</v>
      </c>
      <c r="B19">
        <v>4</v>
      </c>
      <c r="C19" t="s">
        <v>16</v>
      </c>
      <c r="D19" t="s">
        <v>17</v>
      </c>
      <c r="E19">
        <v>2900000</v>
      </c>
      <c r="F19">
        <v>9400000</v>
      </c>
      <c r="G19">
        <v>14</v>
      </c>
      <c r="H19">
        <v>780</v>
      </c>
      <c r="I19">
        <v>2900000</v>
      </c>
      <c r="J19">
        <v>2800000</v>
      </c>
      <c r="K19">
        <v>6700000</v>
      </c>
      <c r="L19">
        <v>4300000</v>
      </c>
      <c r="M19" t="s">
        <v>15</v>
      </c>
      <c r="N19">
        <f>Table1[[#This Row],[ loan_amount]]-Table1[[#This Row],[ bank_asset_value]]</f>
        <v>5100000</v>
      </c>
    </row>
    <row r="20" spans="1:14" x14ac:dyDescent="0.35">
      <c r="A20">
        <v>19</v>
      </c>
      <c r="B20">
        <v>2</v>
      </c>
      <c r="C20" t="s">
        <v>13</v>
      </c>
      <c r="D20" t="s">
        <v>14</v>
      </c>
      <c r="E20">
        <v>2700000</v>
      </c>
      <c r="F20">
        <v>10300000</v>
      </c>
      <c r="G20">
        <v>10</v>
      </c>
      <c r="H20">
        <v>736</v>
      </c>
      <c r="I20">
        <v>1000000</v>
      </c>
      <c r="J20">
        <v>0</v>
      </c>
      <c r="K20">
        <v>6200000</v>
      </c>
      <c r="L20">
        <v>3300000</v>
      </c>
      <c r="M20" t="s">
        <v>15</v>
      </c>
      <c r="N20">
        <f>Table1[[#This Row],[ loan_amount]]-Table1[[#This Row],[ bank_asset_value]]</f>
        <v>7000000</v>
      </c>
    </row>
    <row r="21" spans="1:14" x14ac:dyDescent="0.35">
      <c r="A21">
        <v>20</v>
      </c>
      <c r="B21">
        <v>5</v>
      </c>
      <c r="C21" t="s">
        <v>13</v>
      </c>
      <c r="D21" t="s">
        <v>14</v>
      </c>
      <c r="E21">
        <v>6300000</v>
      </c>
      <c r="F21">
        <v>14600000</v>
      </c>
      <c r="G21">
        <v>12</v>
      </c>
      <c r="H21">
        <v>652</v>
      </c>
      <c r="I21">
        <v>10300000</v>
      </c>
      <c r="J21">
        <v>3500000</v>
      </c>
      <c r="K21">
        <v>23500000</v>
      </c>
      <c r="L21">
        <v>5900000</v>
      </c>
      <c r="M21" t="s">
        <v>15</v>
      </c>
      <c r="N21">
        <f>Table1[[#This Row],[ loan_amount]]-Table1[[#This Row],[ bank_asset_value]]</f>
        <v>8700000</v>
      </c>
    </row>
    <row r="22" spans="1:14" x14ac:dyDescent="0.35">
      <c r="A22">
        <v>21</v>
      </c>
      <c r="B22">
        <v>2</v>
      </c>
      <c r="C22" t="s">
        <v>13</v>
      </c>
      <c r="D22" t="s">
        <v>14</v>
      </c>
      <c r="E22">
        <v>5000000</v>
      </c>
      <c r="F22">
        <v>19400000</v>
      </c>
      <c r="G22">
        <v>12</v>
      </c>
      <c r="H22">
        <v>315</v>
      </c>
      <c r="I22">
        <v>9500000</v>
      </c>
      <c r="J22">
        <v>1600000</v>
      </c>
      <c r="K22">
        <v>18000000</v>
      </c>
      <c r="L22">
        <v>6100000</v>
      </c>
      <c r="M22" t="s">
        <v>18</v>
      </c>
      <c r="N22">
        <f>Table1[[#This Row],[ loan_amount]]-Table1[[#This Row],[ bank_asset_value]]</f>
        <v>13300000</v>
      </c>
    </row>
    <row r="23" spans="1:14" x14ac:dyDescent="0.35">
      <c r="A23">
        <v>22</v>
      </c>
      <c r="B23">
        <v>4</v>
      </c>
      <c r="C23" t="s">
        <v>13</v>
      </c>
      <c r="D23" t="s">
        <v>14</v>
      </c>
      <c r="E23">
        <v>5800000</v>
      </c>
      <c r="F23">
        <v>14000000</v>
      </c>
      <c r="G23">
        <v>16</v>
      </c>
      <c r="H23">
        <v>530</v>
      </c>
      <c r="I23">
        <v>3800000</v>
      </c>
      <c r="J23">
        <v>11300000</v>
      </c>
      <c r="K23">
        <v>22200000</v>
      </c>
      <c r="L23">
        <v>5400000</v>
      </c>
      <c r="M23" t="s">
        <v>18</v>
      </c>
      <c r="N23">
        <f>Table1[[#This Row],[ loan_amount]]-Table1[[#This Row],[ bank_asset_value]]</f>
        <v>8600000</v>
      </c>
    </row>
    <row r="24" spans="1:14" x14ac:dyDescent="0.35">
      <c r="A24">
        <v>23</v>
      </c>
      <c r="B24">
        <v>4</v>
      </c>
      <c r="C24" t="s">
        <v>13</v>
      </c>
      <c r="D24" t="s">
        <v>17</v>
      </c>
      <c r="E24">
        <v>6500000</v>
      </c>
      <c r="F24">
        <v>25700000</v>
      </c>
      <c r="G24">
        <v>18</v>
      </c>
      <c r="H24">
        <v>311</v>
      </c>
      <c r="I24">
        <v>13100000</v>
      </c>
      <c r="J24">
        <v>1700000</v>
      </c>
      <c r="K24">
        <v>19500000</v>
      </c>
      <c r="L24">
        <v>8500000</v>
      </c>
      <c r="M24" t="s">
        <v>18</v>
      </c>
      <c r="N24">
        <f>Table1[[#This Row],[ loan_amount]]-Table1[[#This Row],[ bank_asset_value]]</f>
        <v>17200000</v>
      </c>
    </row>
    <row r="25" spans="1:14" x14ac:dyDescent="0.35">
      <c r="A25">
        <v>24</v>
      </c>
      <c r="B25">
        <v>0</v>
      </c>
      <c r="C25" t="s">
        <v>16</v>
      </c>
      <c r="D25" t="s">
        <v>17</v>
      </c>
      <c r="E25">
        <v>500000</v>
      </c>
      <c r="F25">
        <v>1400000</v>
      </c>
      <c r="G25">
        <v>2</v>
      </c>
      <c r="H25">
        <v>551</v>
      </c>
      <c r="I25">
        <v>900000</v>
      </c>
      <c r="J25">
        <v>600000</v>
      </c>
      <c r="K25">
        <v>1100000</v>
      </c>
      <c r="L25">
        <v>300000</v>
      </c>
      <c r="M25" t="s">
        <v>15</v>
      </c>
      <c r="N25">
        <f>Table1[[#This Row],[ loan_amount]]-Table1[[#This Row],[ bank_asset_value]]</f>
        <v>1100000</v>
      </c>
    </row>
    <row r="26" spans="1:14" x14ac:dyDescent="0.35">
      <c r="A26">
        <v>25</v>
      </c>
      <c r="B26">
        <v>0</v>
      </c>
      <c r="C26" t="s">
        <v>16</v>
      </c>
      <c r="D26" t="s">
        <v>14</v>
      </c>
      <c r="E26">
        <v>4900000</v>
      </c>
      <c r="F26">
        <v>9800000</v>
      </c>
      <c r="G26">
        <v>16</v>
      </c>
      <c r="H26">
        <v>324</v>
      </c>
      <c r="I26">
        <v>3800000</v>
      </c>
      <c r="J26">
        <v>8700000</v>
      </c>
      <c r="K26">
        <v>10000000</v>
      </c>
      <c r="L26">
        <v>3300000</v>
      </c>
      <c r="M26" t="s">
        <v>18</v>
      </c>
      <c r="N26">
        <f>Table1[[#This Row],[ loan_amount]]-Table1[[#This Row],[ bank_asset_value]]</f>
        <v>6500000</v>
      </c>
    </row>
    <row r="27" spans="1:14" x14ac:dyDescent="0.35">
      <c r="A27">
        <v>26</v>
      </c>
      <c r="B27">
        <v>5</v>
      </c>
      <c r="C27" t="s">
        <v>16</v>
      </c>
      <c r="D27" t="s">
        <v>14</v>
      </c>
      <c r="E27">
        <v>3100000</v>
      </c>
      <c r="F27">
        <v>9500000</v>
      </c>
      <c r="G27">
        <v>20</v>
      </c>
      <c r="H27">
        <v>514</v>
      </c>
      <c r="I27">
        <v>7900000</v>
      </c>
      <c r="J27">
        <v>3100000</v>
      </c>
      <c r="K27">
        <v>6600000</v>
      </c>
      <c r="L27">
        <v>2600000</v>
      </c>
      <c r="M27" t="s">
        <v>18</v>
      </c>
      <c r="N27">
        <f>Table1[[#This Row],[ loan_amount]]-Table1[[#This Row],[ bank_asset_value]]</f>
        <v>6900000</v>
      </c>
    </row>
    <row r="28" spans="1:14" x14ac:dyDescent="0.35">
      <c r="A28">
        <v>27</v>
      </c>
      <c r="B28">
        <v>4</v>
      </c>
      <c r="C28" t="s">
        <v>13</v>
      </c>
      <c r="D28" t="s">
        <v>14</v>
      </c>
      <c r="E28">
        <v>8200000</v>
      </c>
      <c r="F28">
        <v>28100000</v>
      </c>
      <c r="G28">
        <v>12</v>
      </c>
      <c r="H28">
        <v>696</v>
      </c>
      <c r="I28">
        <v>11500000</v>
      </c>
      <c r="J28">
        <v>10600000</v>
      </c>
      <c r="K28">
        <v>25300000</v>
      </c>
      <c r="L28">
        <v>7200000</v>
      </c>
      <c r="M28" t="s">
        <v>15</v>
      </c>
      <c r="N28">
        <f>Table1[[#This Row],[ loan_amount]]-Table1[[#This Row],[ bank_asset_value]]</f>
        <v>20900000</v>
      </c>
    </row>
    <row r="29" spans="1:14" x14ac:dyDescent="0.35">
      <c r="A29">
        <v>28</v>
      </c>
      <c r="B29">
        <v>4</v>
      </c>
      <c r="C29" t="s">
        <v>16</v>
      </c>
      <c r="D29" t="s">
        <v>17</v>
      </c>
      <c r="E29">
        <v>2400000</v>
      </c>
      <c r="F29">
        <v>5600000</v>
      </c>
      <c r="G29">
        <v>4</v>
      </c>
      <c r="H29">
        <v>662</v>
      </c>
      <c r="I29">
        <v>4500000</v>
      </c>
      <c r="J29">
        <v>4200000</v>
      </c>
      <c r="K29">
        <v>5400000</v>
      </c>
      <c r="L29">
        <v>2500000</v>
      </c>
      <c r="M29" t="s">
        <v>15</v>
      </c>
      <c r="N29">
        <f>Table1[[#This Row],[ loan_amount]]-Table1[[#This Row],[ bank_asset_value]]</f>
        <v>3100000</v>
      </c>
    </row>
    <row r="30" spans="1:14" x14ac:dyDescent="0.35">
      <c r="A30">
        <v>29</v>
      </c>
      <c r="B30">
        <v>5</v>
      </c>
      <c r="C30" t="s">
        <v>16</v>
      </c>
      <c r="D30" t="s">
        <v>17</v>
      </c>
      <c r="E30">
        <v>7000000</v>
      </c>
      <c r="F30">
        <v>24000000</v>
      </c>
      <c r="G30">
        <v>6</v>
      </c>
      <c r="H30">
        <v>336</v>
      </c>
      <c r="I30">
        <v>2300000</v>
      </c>
      <c r="J30">
        <v>11900000</v>
      </c>
      <c r="K30">
        <v>27500000</v>
      </c>
      <c r="L30">
        <v>9700000</v>
      </c>
      <c r="M30" t="s">
        <v>18</v>
      </c>
      <c r="N30">
        <f>Table1[[#This Row],[ loan_amount]]-Table1[[#This Row],[ bank_asset_value]]</f>
        <v>14300000</v>
      </c>
    </row>
    <row r="31" spans="1:14" x14ac:dyDescent="0.35">
      <c r="A31">
        <v>30</v>
      </c>
      <c r="B31">
        <v>3</v>
      </c>
      <c r="C31" t="s">
        <v>16</v>
      </c>
      <c r="D31" t="s">
        <v>17</v>
      </c>
      <c r="E31">
        <v>9000000</v>
      </c>
      <c r="F31">
        <v>31500000</v>
      </c>
      <c r="G31">
        <v>10</v>
      </c>
      <c r="H31">
        <v>850</v>
      </c>
      <c r="I31">
        <v>21800000</v>
      </c>
      <c r="J31">
        <v>12400000</v>
      </c>
      <c r="K31">
        <v>33700000</v>
      </c>
      <c r="L31">
        <v>8000000</v>
      </c>
      <c r="M31" t="s">
        <v>15</v>
      </c>
      <c r="N31">
        <f>Table1[[#This Row],[ loan_amount]]-Table1[[#This Row],[ bank_asset_value]]</f>
        <v>23500000</v>
      </c>
    </row>
    <row r="32" spans="1:14" x14ac:dyDescent="0.35">
      <c r="A32">
        <v>31</v>
      </c>
      <c r="B32">
        <v>2</v>
      </c>
      <c r="C32" t="s">
        <v>16</v>
      </c>
      <c r="D32" t="s">
        <v>14</v>
      </c>
      <c r="E32">
        <v>9800000</v>
      </c>
      <c r="F32">
        <v>25300000</v>
      </c>
      <c r="G32">
        <v>12</v>
      </c>
      <c r="H32">
        <v>313</v>
      </c>
      <c r="I32">
        <v>20200000</v>
      </c>
      <c r="J32">
        <v>5200000</v>
      </c>
      <c r="K32">
        <v>25500000</v>
      </c>
      <c r="L32">
        <v>9300000</v>
      </c>
      <c r="M32" t="s">
        <v>18</v>
      </c>
      <c r="N32">
        <f>Table1[[#This Row],[ loan_amount]]-Table1[[#This Row],[ bank_asset_value]]</f>
        <v>16000000</v>
      </c>
    </row>
    <row r="33" spans="1:14" x14ac:dyDescent="0.35">
      <c r="A33">
        <v>32</v>
      </c>
      <c r="B33">
        <v>2</v>
      </c>
      <c r="C33" t="s">
        <v>13</v>
      </c>
      <c r="D33" t="s">
        <v>14</v>
      </c>
      <c r="E33">
        <v>5700000</v>
      </c>
      <c r="F33">
        <v>12000000</v>
      </c>
      <c r="G33">
        <v>6</v>
      </c>
      <c r="H33">
        <v>363</v>
      </c>
      <c r="I33">
        <v>3600000</v>
      </c>
      <c r="J33">
        <v>7400000</v>
      </c>
      <c r="K33">
        <v>21700000</v>
      </c>
      <c r="L33">
        <v>4300000</v>
      </c>
      <c r="M33" t="s">
        <v>18</v>
      </c>
      <c r="N33">
        <f>Table1[[#This Row],[ loan_amount]]-Table1[[#This Row],[ bank_asset_value]]</f>
        <v>7700000</v>
      </c>
    </row>
    <row r="34" spans="1:14" x14ac:dyDescent="0.35">
      <c r="A34">
        <v>33</v>
      </c>
      <c r="B34">
        <v>1</v>
      </c>
      <c r="C34" t="s">
        <v>16</v>
      </c>
      <c r="D34" t="s">
        <v>17</v>
      </c>
      <c r="E34">
        <v>800000</v>
      </c>
      <c r="F34">
        <v>1600000</v>
      </c>
      <c r="G34">
        <v>10</v>
      </c>
      <c r="H34">
        <v>436</v>
      </c>
      <c r="I34">
        <v>700000</v>
      </c>
      <c r="J34">
        <v>200000</v>
      </c>
      <c r="K34">
        <v>2200000</v>
      </c>
      <c r="L34">
        <v>1000000</v>
      </c>
      <c r="M34" t="s">
        <v>18</v>
      </c>
      <c r="N34">
        <f>Table1[[#This Row],[ loan_amount]]-Table1[[#This Row],[ bank_asset_value]]</f>
        <v>600000</v>
      </c>
    </row>
    <row r="35" spans="1:14" x14ac:dyDescent="0.35">
      <c r="A35">
        <v>34</v>
      </c>
      <c r="B35">
        <v>5</v>
      </c>
      <c r="C35" t="s">
        <v>16</v>
      </c>
      <c r="D35" t="s">
        <v>17</v>
      </c>
      <c r="E35">
        <v>8400000</v>
      </c>
      <c r="F35">
        <v>22000000</v>
      </c>
      <c r="G35">
        <v>2</v>
      </c>
      <c r="H35">
        <v>830</v>
      </c>
      <c r="I35">
        <v>3800000</v>
      </c>
      <c r="J35">
        <v>3900000</v>
      </c>
      <c r="K35">
        <v>19900000</v>
      </c>
      <c r="L35">
        <v>5400000</v>
      </c>
      <c r="M35" t="s">
        <v>15</v>
      </c>
      <c r="N35">
        <f>Table1[[#This Row],[ loan_amount]]-Table1[[#This Row],[ bank_asset_value]]</f>
        <v>16600000</v>
      </c>
    </row>
    <row r="36" spans="1:14" x14ac:dyDescent="0.35">
      <c r="A36">
        <v>35</v>
      </c>
      <c r="B36">
        <v>3</v>
      </c>
      <c r="C36" t="s">
        <v>13</v>
      </c>
      <c r="D36" t="s">
        <v>14</v>
      </c>
      <c r="E36">
        <v>4900000</v>
      </c>
      <c r="F36">
        <v>11900000</v>
      </c>
      <c r="G36">
        <v>8</v>
      </c>
      <c r="H36">
        <v>612</v>
      </c>
      <c r="I36">
        <v>9700000</v>
      </c>
      <c r="J36">
        <v>1200000</v>
      </c>
      <c r="K36">
        <v>19000000</v>
      </c>
      <c r="L36">
        <v>5800000</v>
      </c>
      <c r="M36" t="s">
        <v>15</v>
      </c>
      <c r="N36">
        <f>Table1[[#This Row],[ loan_amount]]-Table1[[#This Row],[ bank_asset_value]]</f>
        <v>6100000</v>
      </c>
    </row>
    <row r="37" spans="1:14" x14ac:dyDescent="0.35">
      <c r="A37">
        <v>36</v>
      </c>
      <c r="B37">
        <v>2</v>
      </c>
      <c r="C37" t="s">
        <v>13</v>
      </c>
      <c r="D37" t="s">
        <v>17</v>
      </c>
      <c r="E37">
        <v>1700000</v>
      </c>
      <c r="F37">
        <v>3400000</v>
      </c>
      <c r="G37">
        <v>8</v>
      </c>
      <c r="H37">
        <v>691</v>
      </c>
      <c r="I37">
        <v>2700000</v>
      </c>
      <c r="J37">
        <v>2800000</v>
      </c>
      <c r="K37">
        <v>6000000</v>
      </c>
      <c r="L37">
        <v>900000</v>
      </c>
      <c r="M37" t="s">
        <v>15</v>
      </c>
      <c r="N37">
        <f>Table1[[#This Row],[ loan_amount]]-Table1[[#This Row],[ bank_asset_value]]</f>
        <v>2500000</v>
      </c>
    </row>
    <row r="38" spans="1:14" x14ac:dyDescent="0.35">
      <c r="A38">
        <v>37</v>
      </c>
      <c r="B38">
        <v>3</v>
      </c>
      <c r="C38" t="s">
        <v>16</v>
      </c>
      <c r="D38" t="s">
        <v>14</v>
      </c>
      <c r="E38">
        <v>1600000</v>
      </c>
      <c r="F38">
        <v>6200000</v>
      </c>
      <c r="G38">
        <v>18</v>
      </c>
      <c r="H38">
        <v>636</v>
      </c>
      <c r="I38">
        <v>3400000</v>
      </c>
      <c r="J38">
        <v>700000</v>
      </c>
      <c r="K38">
        <v>5300000</v>
      </c>
      <c r="L38">
        <v>1400000</v>
      </c>
      <c r="M38" t="s">
        <v>15</v>
      </c>
      <c r="N38">
        <f>Table1[[#This Row],[ loan_amount]]-Table1[[#This Row],[ bank_asset_value]]</f>
        <v>4800000</v>
      </c>
    </row>
    <row r="39" spans="1:14" x14ac:dyDescent="0.35">
      <c r="A39">
        <v>38</v>
      </c>
      <c r="B39">
        <v>5</v>
      </c>
      <c r="C39" t="s">
        <v>13</v>
      </c>
      <c r="D39" t="s">
        <v>17</v>
      </c>
      <c r="E39">
        <v>8000000</v>
      </c>
      <c r="F39">
        <v>27200000</v>
      </c>
      <c r="G39">
        <v>6</v>
      </c>
      <c r="H39">
        <v>348</v>
      </c>
      <c r="I39">
        <v>6400000</v>
      </c>
      <c r="J39">
        <v>300000</v>
      </c>
      <c r="K39">
        <v>16700000</v>
      </c>
      <c r="L39">
        <v>7100000</v>
      </c>
      <c r="M39" t="s">
        <v>18</v>
      </c>
      <c r="N39">
        <f>Table1[[#This Row],[ loan_amount]]-Table1[[#This Row],[ bank_asset_value]]</f>
        <v>20100000</v>
      </c>
    </row>
    <row r="40" spans="1:14" x14ac:dyDescent="0.35">
      <c r="A40">
        <v>39</v>
      </c>
      <c r="B40">
        <v>5</v>
      </c>
      <c r="C40" t="s">
        <v>13</v>
      </c>
      <c r="D40" t="s">
        <v>14</v>
      </c>
      <c r="E40">
        <v>3600000</v>
      </c>
      <c r="F40">
        <v>7700000</v>
      </c>
      <c r="G40">
        <v>16</v>
      </c>
      <c r="H40">
        <v>830</v>
      </c>
      <c r="I40">
        <v>7000000</v>
      </c>
      <c r="J40">
        <v>1300000</v>
      </c>
      <c r="K40">
        <v>10000000</v>
      </c>
      <c r="L40">
        <v>2900000</v>
      </c>
      <c r="M40" t="s">
        <v>15</v>
      </c>
      <c r="N40">
        <f>Table1[[#This Row],[ loan_amount]]-Table1[[#This Row],[ bank_asset_value]]</f>
        <v>4800000</v>
      </c>
    </row>
    <row r="41" spans="1:14" x14ac:dyDescent="0.35">
      <c r="A41">
        <v>40</v>
      </c>
      <c r="B41">
        <v>3</v>
      </c>
      <c r="C41" t="s">
        <v>16</v>
      </c>
      <c r="D41" t="s">
        <v>17</v>
      </c>
      <c r="E41">
        <v>1500000</v>
      </c>
      <c r="F41">
        <v>5100000</v>
      </c>
      <c r="G41">
        <v>6</v>
      </c>
      <c r="H41">
        <v>352</v>
      </c>
      <c r="I41">
        <v>100000</v>
      </c>
      <c r="J41">
        <v>200000</v>
      </c>
      <c r="K41">
        <v>5600000</v>
      </c>
      <c r="L41">
        <v>900000</v>
      </c>
      <c r="M41" t="s">
        <v>18</v>
      </c>
      <c r="N41">
        <f>Table1[[#This Row],[ loan_amount]]-Table1[[#This Row],[ bank_asset_value]]</f>
        <v>4200000</v>
      </c>
    </row>
    <row r="42" spans="1:14" x14ac:dyDescent="0.35">
      <c r="A42">
        <v>41</v>
      </c>
      <c r="B42">
        <v>1</v>
      </c>
      <c r="C42" t="s">
        <v>13</v>
      </c>
      <c r="D42" t="s">
        <v>14</v>
      </c>
      <c r="E42">
        <v>7800000</v>
      </c>
      <c r="F42">
        <v>18100000</v>
      </c>
      <c r="G42">
        <v>2</v>
      </c>
      <c r="H42">
        <v>712</v>
      </c>
      <c r="I42">
        <v>8600000</v>
      </c>
      <c r="J42">
        <v>11200000</v>
      </c>
      <c r="K42">
        <v>21700000</v>
      </c>
      <c r="L42">
        <v>9000000</v>
      </c>
      <c r="M42" t="s">
        <v>15</v>
      </c>
      <c r="N42">
        <f>Table1[[#This Row],[ loan_amount]]-Table1[[#This Row],[ bank_asset_value]]</f>
        <v>9100000</v>
      </c>
    </row>
    <row r="43" spans="1:14" x14ac:dyDescent="0.35">
      <c r="A43">
        <v>42</v>
      </c>
      <c r="B43">
        <v>2</v>
      </c>
      <c r="C43" t="s">
        <v>16</v>
      </c>
      <c r="D43" t="s">
        <v>14</v>
      </c>
      <c r="E43">
        <v>9100000</v>
      </c>
      <c r="F43">
        <v>24900000</v>
      </c>
      <c r="G43">
        <v>16</v>
      </c>
      <c r="H43">
        <v>822</v>
      </c>
      <c r="I43">
        <v>22300000</v>
      </c>
      <c r="J43">
        <v>12100000</v>
      </c>
      <c r="K43">
        <v>31000000</v>
      </c>
      <c r="L43">
        <v>5200000</v>
      </c>
      <c r="M43" t="s">
        <v>15</v>
      </c>
      <c r="N43">
        <f>Table1[[#This Row],[ loan_amount]]-Table1[[#This Row],[ bank_asset_value]]</f>
        <v>19700000</v>
      </c>
    </row>
    <row r="44" spans="1:14" x14ac:dyDescent="0.35">
      <c r="A44">
        <v>43</v>
      </c>
      <c r="B44">
        <v>3</v>
      </c>
      <c r="C44" t="s">
        <v>13</v>
      </c>
      <c r="D44" t="s">
        <v>14</v>
      </c>
      <c r="E44">
        <v>1400000</v>
      </c>
      <c r="F44">
        <v>3400000</v>
      </c>
      <c r="G44">
        <v>6</v>
      </c>
      <c r="H44">
        <v>540</v>
      </c>
      <c r="I44">
        <v>200000</v>
      </c>
      <c r="J44">
        <v>1500000</v>
      </c>
      <c r="K44">
        <v>3900000</v>
      </c>
      <c r="L44">
        <v>800000</v>
      </c>
      <c r="M44" t="s">
        <v>18</v>
      </c>
      <c r="N44">
        <f>Table1[[#This Row],[ loan_amount]]-Table1[[#This Row],[ bank_asset_value]]</f>
        <v>2600000</v>
      </c>
    </row>
    <row r="45" spans="1:14" x14ac:dyDescent="0.35">
      <c r="A45">
        <v>44</v>
      </c>
      <c r="B45">
        <v>2</v>
      </c>
      <c r="C45" t="s">
        <v>13</v>
      </c>
      <c r="D45" t="s">
        <v>17</v>
      </c>
      <c r="E45">
        <v>800000</v>
      </c>
      <c r="F45">
        <v>2300000</v>
      </c>
      <c r="G45">
        <v>12</v>
      </c>
      <c r="H45">
        <v>342</v>
      </c>
      <c r="I45">
        <v>2200000</v>
      </c>
      <c r="J45">
        <v>1300000</v>
      </c>
      <c r="K45">
        <v>1800000</v>
      </c>
      <c r="L45">
        <v>800000</v>
      </c>
      <c r="M45" t="s">
        <v>18</v>
      </c>
      <c r="N45">
        <f>Table1[[#This Row],[ loan_amount]]-Table1[[#This Row],[ bank_asset_value]]</f>
        <v>1500000</v>
      </c>
    </row>
    <row r="46" spans="1:14" x14ac:dyDescent="0.35">
      <c r="A46">
        <v>45</v>
      </c>
      <c r="B46">
        <v>5</v>
      </c>
      <c r="C46" t="s">
        <v>13</v>
      </c>
      <c r="D46" t="s">
        <v>14</v>
      </c>
      <c r="E46">
        <v>6500000</v>
      </c>
      <c r="F46">
        <v>13400000</v>
      </c>
      <c r="G46">
        <v>18</v>
      </c>
      <c r="H46">
        <v>787</v>
      </c>
      <c r="I46">
        <v>18200000</v>
      </c>
      <c r="J46">
        <v>300000</v>
      </c>
      <c r="K46">
        <v>16200000</v>
      </c>
      <c r="L46">
        <v>5400000</v>
      </c>
      <c r="M46" t="s">
        <v>15</v>
      </c>
      <c r="N46">
        <f>Table1[[#This Row],[ loan_amount]]-Table1[[#This Row],[ bank_asset_value]]</f>
        <v>8000000</v>
      </c>
    </row>
    <row r="47" spans="1:14" x14ac:dyDescent="0.35">
      <c r="A47">
        <v>46</v>
      </c>
      <c r="B47">
        <v>4</v>
      </c>
      <c r="C47" t="s">
        <v>13</v>
      </c>
      <c r="D47" t="s">
        <v>14</v>
      </c>
      <c r="E47">
        <v>8000000</v>
      </c>
      <c r="F47">
        <v>27800000</v>
      </c>
      <c r="G47">
        <v>16</v>
      </c>
      <c r="H47">
        <v>331</v>
      </c>
      <c r="I47">
        <v>13000000</v>
      </c>
      <c r="J47">
        <v>6300000</v>
      </c>
      <c r="K47">
        <v>21400000</v>
      </c>
      <c r="L47">
        <v>10900000</v>
      </c>
      <c r="M47" t="s">
        <v>18</v>
      </c>
      <c r="N47">
        <f>Table1[[#This Row],[ loan_amount]]-Table1[[#This Row],[ bank_asset_value]]</f>
        <v>16900000</v>
      </c>
    </row>
    <row r="48" spans="1:14" x14ac:dyDescent="0.35">
      <c r="A48">
        <v>47</v>
      </c>
      <c r="B48">
        <v>3</v>
      </c>
      <c r="C48" t="s">
        <v>16</v>
      </c>
      <c r="D48" t="s">
        <v>17</v>
      </c>
      <c r="E48">
        <v>4200000</v>
      </c>
      <c r="F48">
        <v>14600000</v>
      </c>
      <c r="G48">
        <v>6</v>
      </c>
      <c r="H48">
        <v>679</v>
      </c>
      <c r="I48">
        <v>2400000</v>
      </c>
      <c r="J48">
        <v>6900000</v>
      </c>
      <c r="K48">
        <v>8700000</v>
      </c>
      <c r="L48">
        <v>4900000</v>
      </c>
      <c r="M48" t="s">
        <v>15</v>
      </c>
      <c r="N48">
        <f>Table1[[#This Row],[ loan_amount]]-Table1[[#This Row],[ bank_asset_value]]</f>
        <v>9700000</v>
      </c>
    </row>
    <row r="49" spans="1:14" x14ac:dyDescent="0.35">
      <c r="A49">
        <v>48</v>
      </c>
      <c r="B49">
        <v>1</v>
      </c>
      <c r="C49" t="s">
        <v>13</v>
      </c>
      <c r="D49" t="s">
        <v>17</v>
      </c>
      <c r="E49">
        <v>4900000</v>
      </c>
      <c r="F49">
        <v>19100000</v>
      </c>
      <c r="G49">
        <v>14</v>
      </c>
      <c r="H49">
        <v>677</v>
      </c>
      <c r="I49">
        <v>5400000</v>
      </c>
      <c r="J49">
        <v>9100000</v>
      </c>
      <c r="K49">
        <v>17700000</v>
      </c>
      <c r="L49">
        <v>6500000</v>
      </c>
      <c r="M49" t="s">
        <v>15</v>
      </c>
      <c r="N49">
        <f>Table1[[#This Row],[ loan_amount]]-Table1[[#This Row],[ bank_asset_value]]</f>
        <v>12600000</v>
      </c>
    </row>
    <row r="50" spans="1:14" x14ac:dyDescent="0.35">
      <c r="A50">
        <v>49</v>
      </c>
      <c r="B50">
        <v>3</v>
      </c>
      <c r="C50" t="s">
        <v>16</v>
      </c>
      <c r="D50" t="s">
        <v>14</v>
      </c>
      <c r="E50">
        <v>5500000</v>
      </c>
      <c r="F50">
        <v>20500000</v>
      </c>
      <c r="G50">
        <v>12</v>
      </c>
      <c r="H50">
        <v>634</v>
      </c>
      <c r="I50">
        <v>800000</v>
      </c>
      <c r="J50">
        <v>8600000</v>
      </c>
      <c r="K50">
        <v>18500000</v>
      </c>
      <c r="L50">
        <v>8200000</v>
      </c>
      <c r="M50" t="s">
        <v>15</v>
      </c>
      <c r="N50">
        <f>Table1[[#This Row],[ loan_amount]]-Table1[[#This Row],[ bank_asset_value]]</f>
        <v>12300000</v>
      </c>
    </row>
    <row r="51" spans="1:14" x14ac:dyDescent="0.35">
      <c r="A51">
        <v>50</v>
      </c>
      <c r="B51">
        <v>1</v>
      </c>
      <c r="C51" t="s">
        <v>16</v>
      </c>
      <c r="D51" t="s">
        <v>17</v>
      </c>
      <c r="E51">
        <v>9500000</v>
      </c>
      <c r="F51">
        <v>19100000</v>
      </c>
      <c r="G51">
        <v>16</v>
      </c>
      <c r="H51">
        <v>662</v>
      </c>
      <c r="I51">
        <v>100000</v>
      </c>
      <c r="J51">
        <v>10500000</v>
      </c>
      <c r="K51">
        <v>37700000</v>
      </c>
      <c r="L51">
        <v>11700000</v>
      </c>
      <c r="M51" t="s">
        <v>15</v>
      </c>
      <c r="N51">
        <f>Table1[[#This Row],[ loan_amount]]-Table1[[#This Row],[ bank_asset_value]]</f>
        <v>7400000</v>
      </c>
    </row>
    <row r="52" spans="1:14" x14ac:dyDescent="0.35">
      <c r="A52">
        <v>51</v>
      </c>
      <c r="B52">
        <v>4</v>
      </c>
      <c r="C52" t="s">
        <v>13</v>
      </c>
      <c r="D52" t="s">
        <v>14</v>
      </c>
      <c r="E52">
        <v>7300000</v>
      </c>
      <c r="F52">
        <v>25400000</v>
      </c>
      <c r="G52">
        <v>16</v>
      </c>
      <c r="H52">
        <v>502</v>
      </c>
      <c r="I52">
        <v>500000</v>
      </c>
      <c r="J52">
        <v>1800000</v>
      </c>
      <c r="K52">
        <v>20500000</v>
      </c>
      <c r="L52">
        <v>10500000</v>
      </c>
      <c r="M52" t="s">
        <v>18</v>
      </c>
      <c r="N52">
        <f>Table1[[#This Row],[ loan_amount]]-Table1[[#This Row],[ bank_asset_value]]</f>
        <v>14900000</v>
      </c>
    </row>
    <row r="53" spans="1:14" x14ac:dyDescent="0.35">
      <c r="A53">
        <v>52</v>
      </c>
      <c r="B53">
        <v>2</v>
      </c>
      <c r="C53" t="s">
        <v>13</v>
      </c>
      <c r="D53" t="s">
        <v>14</v>
      </c>
      <c r="E53">
        <v>8700000</v>
      </c>
      <c r="F53">
        <v>24700000</v>
      </c>
      <c r="G53">
        <v>10</v>
      </c>
      <c r="H53">
        <v>435</v>
      </c>
      <c r="I53">
        <v>6800000</v>
      </c>
      <c r="J53">
        <v>3500000</v>
      </c>
      <c r="K53">
        <v>21800000</v>
      </c>
      <c r="L53">
        <v>11300000</v>
      </c>
      <c r="M53" t="s">
        <v>18</v>
      </c>
      <c r="N53">
        <f>Table1[[#This Row],[ loan_amount]]-Table1[[#This Row],[ bank_asset_value]]</f>
        <v>13400000</v>
      </c>
    </row>
    <row r="54" spans="1:14" x14ac:dyDescent="0.35">
      <c r="A54">
        <v>53</v>
      </c>
      <c r="B54">
        <v>5</v>
      </c>
      <c r="C54" t="s">
        <v>16</v>
      </c>
      <c r="D54" t="s">
        <v>14</v>
      </c>
      <c r="E54">
        <v>3800000</v>
      </c>
      <c r="F54">
        <v>7600000</v>
      </c>
      <c r="G54">
        <v>4</v>
      </c>
      <c r="H54">
        <v>689</v>
      </c>
      <c r="I54">
        <v>8700000</v>
      </c>
      <c r="J54">
        <v>100000</v>
      </c>
      <c r="K54">
        <v>9300000</v>
      </c>
      <c r="L54">
        <v>3400000</v>
      </c>
      <c r="M54" t="s">
        <v>15</v>
      </c>
      <c r="N54">
        <f>Table1[[#This Row],[ loan_amount]]-Table1[[#This Row],[ bank_asset_value]]</f>
        <v>4200000</v>
      </c>
    </row>
    <row r="55" spans="1:14" x14ac:dyDescent="0.35">
      <c r="A55">
        <v>54</v>
      </c>
      <c r="B55">
        <v>1</v>
      </c>
      <c r="C55" t="s">
        <v>16</v>
      </c>
      <c r="D55" t="s">
        <v>17</v>
      </c>
      <c r="E55">
        <v>8400000</v>
      </c>
      <c r="F55">
        <v>23000000</v>
      </c>
      <c r="G55">
        <v>12</v>
      </c>
      <c r="H55">
        <v>657</v>
      </c>
      <c r="I55">
        <v>15400000</v>
      </c>
      <c r="J55">
        <v>14800000</v>
      </c>
      <c r="K55">
        <v>31900000</v>
      </c>
      <c r="L55">
        <v>8200000</v>
      </c>
      <c r="M55" t="s">
        <v>15</v>
      </c>
      <c r="N55">
        <f>Table1[[#This Row],[ loan_amount]]-Table1[[#This Row],[ bank_asset_value]]</f>
        <v>14800000</v>
      </c>
    </row>
    <row r="56" spans="1:14" x14ac:dyDescent="0.35">
      <c r="A56">
        <v>55</v>
      </c>
      <c r="B56">
        <v>2</v>
      </c>
      <c r="C56" t="s">
        <v>13</v>
      </c>
      <c r="D56" t="s">
        <v>17</v>
      </c>
      <c r="E56">
        <v>5100000</v>
      </c>
      <c r="F56">
        <v>19700000</v>
      </c>
      <c r="G56">
        <v>20</v>
      </c>
      <c r="H56">
        <v>590</v>
      </c>
      <c r="I56">
        <v>7400000</v>
      </c>
      <c r="J56">
        <v>9300000</v>
      </c>
      <c r="K56">
        <v>19400000</v>
      </c>
      <c r="L56">
        <v>3400000</v>
      </c>
      <c r="M56" t="s">
        <v>15</v>
      </c>
      <c r="N56">
        <f>Table1[[#This Row],[ loan_amount]]-Table1[[#This Row],[ bank_asset_value]]</f>
        <v>16300000</v>
      </c>
    </row>
    <row r="57" spans="1:14" x14ac:dyDescent="0.35">
      <c r="A57">
        <v>56</v>
      </c>
      <c r="B57">
        <v>5</v>
      </c>
      <c r="C57" t="s">
        <v>16</v>
      </c>
      <c r="D57" t="s">
        <v>14</v>
      </c>
      <c r="E57">
        <v>6700000</v>
      </c>
      <c r="F57">
        <v>24500000</v>
      </c>
      <c r="G57">
        <v>12</v>
      </c>
      <c r="H57">
        <v>818</v>
      </c>
      <c r="I57">
        <v>1200000</v>
      </c>
      <c r="J57">
        <v>5600000</v>
      </c>
      <c r="K57">
        <v>16300000</v>
      </c>
      <c r="L57">
        <v>6200000</v>
      </c>
      <c r="M57" t="s">
        <v>15</v>
      </c>
      <c r="N57">
        <f>Table1[[#This Row],[ loan_amount]]-Table1[[#This Row],[ bank_asset_value]]</f>
        <v>18300000</v>
      </c>
    </row>
    <row r="58" spans="1:14" x14ac:dyDescent="0.35">
      <c r="A58">
        <v>57</v>
      </c>
      <c r="B58">
        <v>2</v>
      </c>
      <c r="C58" t="s">
        <v>16</v>
      </c>
      <c r="D58" t="s">
        <v>14</v>
      </c>
      <c r="E58">
        <v>4300000</v>
      </c>
      <c r="F58">
        <v>10600000</v>
      </c>
      <c r="G58">
        <v>18</v>
      </c>
      <c r="H58">
        <v>431</v>
      </c>
      <c r="I58">
        <v>2100000</v>
      </c>
      <c r="J58">
        <v>1500000</v>
      </c>
      <c r="K58">
        <v>9300000</v>
      </c>
      <c r="L58">
        <v>5200000</v>
      </c>
      <c r="M58" t="s">
        <v>18</v>
      </c>
      <c r="N58">
        <f>Table1[[#This Row],[ loan_amount]]-Table1[[#This Row],[ bank_asset_value]]</f>
        <v>5400000</v>
      </c>
    </row>
    <row r="59" spans="1:14" x14ac:dyDescent="0.35">
      <c r="A59">
        <v>58</v>
      </c>
      <c r="B59">
        <v>5</v>
      </c>
      <c r="C59" t="s">
        <v>13</v>
      </c>
      <c r="D59" t="s">
        <v>17</v>
      </c>
      <c r="E59">
        <v>9300000</v>
      </c>
      <c r="F59">
        <v>30500000</v>
      </c>
      <c r="G59">
        <v>18</v>
      </c>
      <c r="H59">
        <v>841</v>
      </c>
      <c r="I59">
        <v>19300000</v>
      </c>
      <c r="J59">
        <v>10300000</v>
      </c>
      <c r="K59">
        <v>34600000</v>
      </c>
      <c r="L59">
        <v>8700000</v>
      </c>
      <c r="M59" t="s">
        <v>15</v>
      </c>
      <c r="N59">
        <f>Table1[[#This Row],[ loan_amount]]-Table1[[#This Row],[ bank_asset_value]]</f>
        <v>21800000</v>
      </c>
    </row>
    <row r="60" spans="1:14" x14ac:dyDescent="0.35">
      <c r="A60">
        <v>59</v>
      </c>
      <c r="B60">
        <v>1</v>
      </c>
      <c r="C60" t="s">
        <v>13</v>
      </c>
      <c r="D60" t="s">
        <v>14</v>
      </c>
      <c r="E60">
        <v>7400000</v>
      </c>
      <c r="F60">
        <v>18400000</v>
      </c>
      <c r="G60">
        <v>20</v>
      </c>
      <c r="H60">
        <v>421</v>
      </c>
      <c r="I60">
        <v>18500000</v>
      </c>
      <c r="J60">
        <v>9100000</v>
      </c>
      <c r="K60">
        <v>17500000</v>
      </c>
      <c r="L60">
        <v>4100000</v>
      </c>
      <c r="M60" t="s">
        <v>18</v>
      </c>
      <c r="N60">
        <f>Table1[[#This Row],[ loan_amount]]-Table1[[#This Row],[ bank_asset_value]]</f>
        <v>14300000</v>
      </c>
    </row>
    <row r="61" spans="1:14" x14ac:dyDescent="0.35">
      <c r="A61">
        <v>60</v>
      </c>
      <c r="B61">
        <v>4</v>
      </c>
      <c r="C61" t="s">
        <v>16</v>
      </c>
      <c r="D61" t="s">
        <v>17</v>
      </c>
      <c r="E61">
        <v>5500000</v>
      </c>
      <c r="F61">
        <v>18200000</v>
      </c>
      <c r="G61">
        <v>16</v>
      </c>
      <c r="H61">
        <v>797</v>
      </c>
      <c r="I61">
        <v>-100000</v>
      </c>
      <c r="J61">
        <v>4900000</v>
      </c>
      <c r="K61">
        <v>18600000</v>
      </c>
      <c r="L61">
        <v>4800000</v>
      </c>
      <c r="M61" t="s">
        <v>15</v>
      </c>
      <c r="N61">
        <f>Table1[[#This Row],[ loan_amount]]-Table1[[#This Row],[ bank_asset_value]]</f>
        <v>13400000</v>
      </c>
    </row>
    <row r="62" spans="1:14" x14ac:dyDescent="0.35">
      <c r="A62">
        <v>61</v>
      </c>
      <c r="B62">
        <v>2</v>
      </c>
      <c r="C62" t="s">
        <v>16</v>
      </c>
      <c r="D62" t="s">
        <v>14</v>
      </c>
      <c r="E62">
        <v>8500000</v>
      </c>
      <c r="F62">
        <v>18900000</v>
      </c>
      <c r="G62">
        <v>18</v>
      </c>
      <c r="H62">
        <v>478</v>
      </c>
      <c r="I62">
        <v>23800000</v>
      </c>
      <c r="J62">
        <v>16300000</v>
      </c>
      <c r="K62">
        <v>25900000</v>
      </c>
      <c r="L62">
        <v>11400000</v>
      </c>
      <c r="M62" t="s">
        <v>18</v>
      </c>
      <c r="N62">
        <f>Table1[[#This Row],[ loan_amount]]-Table1[[#This Row],[ bank_asset_value]]</f>
        <v>7500000</v>
      </c>
    </row>
    <row r="63" spans="1:14" x14ac:dyDescent="0.35">
      <c r="A63">
        <v>62</v>
      </c>
      <c r="B63">
        <v>3</v>
      </c>
      <c r="C63" t="s">
        <v>16</v>
      </c>
      <c r="D63" t="s">
        <v>17</v>
      </c>
      <c r="E63">
        <v>9600000</v>
      </c>
      <c r="F63">
        <v>30500000</v>
      </c>
      <c r="G63">
        <v>18</v>
      </c>
      <c r="H63">
        <v>669</v>
      </c>
      <c r="I63">
        <v>4700000</v>
      </c>
      <c r="J63">
        <v>1900000</v>
      </c>
      <c r="K63">
        <v>26500000</v>
      </c>
      <c r="L63">
        <v>9300000</v>
      </c>
      <c r="M63" t="s">
        <v>15</v>
      </c>
      <c r="N63">
        <f>Table1[[#This Row],[ loan_amount]]-Table1[[#This Row],[ bank_asset_value]]</f>
        <v>21200000</v>
      </c>
    </row>
    <row r="64" spans="1:14" x14ac:dyDescent="0.35">
      <c r="A64">
        <v>63</v>
      </c>
      <c r="B64">
        <v>5</v>
      </c>
      <c r="C64" t="s">
        <v>16</v>
      </c>
      <c r="D64" t="s">
        <v>17</v>
      </c>
      <c r="E64">
        <v>8800000</v>
      </c>
      <c r="F64">
        <v>28900000</v>
      </c>
      <c r="G64">
        <v>6</v>
      </c>
      <c r="H64">
        <v>365</v>
      </c>
      <c r="I64">
        <v>24400000</v>
      </c>
      <c r="J64">
        <v>8600000</v>
      </c>
      <c r="K64">
        <v>27400000</v>
      </c>
      <c r="L64">
        <v>4700000</v>
      </c>
      <c r="M64" t="s">
        <v>18</v>
      </c>
      <c r="N64">
        <f>Table1[[#This Row],[ loan_amount]]-Table1[[#This Row],[ bank_asset_value]]</f>
        <v>24200000</v>
      </c>
    </row>
    <row r="65" spans="1:14" x14ac:dyDescent="0.35">
      <c r="A65">
        <v>64</v>
      </c>
      <c r="B65">
        <v>3</v>
      </c>
      <c r="C65" t="s">
        <v>16</v>
      </c>
      <c r="D65" t="s">
        <v>17</v>
      </c>
      <c r="E65">
        <v>3300000</v>
      </c>
      <c r="F65">
        <v>7500000</v>
      </c>
      <c r="G65">
        <v>20</v>
      </c>
      <c r="H65">
        <v>586</v>
      </c>
      <c r="I65">
        <v>1600000</v>
      </c>
      <c r="J65">
        <v>5600000</v>
      </c>
      <c r="K65">
        <v>10500000</v>
      </c>
      <c r="L65">
        <v>2900000</v>
      </c>
      <c r="M65" t="s">
        <v>15</v>
      </c>
      <c r="N65">
        <f>Table1[[#This Row],[ loan_amount]]-Table1[[#This Row],[ bank_asset_value]]</f>
        <v>4600000</v>
      </c>
    </row>
    <row r="66" spans="1:14" x14ac:dyDescent="0.35">
      <c r="A66">
        <v>65</v>
      </c>
      <c r="B66">
        <v>4</v>
      </c>
      <c r="C66" t="s">
        <v>13</v>
      </c>
      <c r="D66" t="s">
        <v>17</v>
      </c>
      <c r="E66">
        <v>3900000</v>
      </c>
      <c r="F66">
        <v>12300000</v>
      </c>
      <c r="G66">
        <v>18</v>
      </c>
      <c r="H66">
        <v>784</v>
      </c>
      <c r="I66">
        <v>7600000</v>
      </c>
      <c r="J66">
        <v>6900000</v>
      </c>
      <c r="K66">
        <v>13100000</v>
      </c>
      <c r="L66">
        <v>2800000</v>
      </c>
      <c r="M66" t="s">
        <v>15</v>
      </c>
      <c r="N66">
        <f>Table1[[#This Row],[ loan_amount]]-Table1[[#This Row],[ bank_asset_value]]</f>
        <v>9500000</v>
      </c>
    </row>
    <row r="67" spans="1:14" x14ac:dyDescent="0.35">
      <c r="A67">
        <v>66</v>
      </c>
      <c r="B67">
        <v>1</v>
      </c>
      <c r="C67" t="s">
        <v>13</v>
      </c>
      <c r="D67" t="s">
        <v>14</v>
      </c>
      <c r="E67">
        <v>4100000</v>
      </c>
      <c r="F67">
        <v>10300000</v>
      </c>
      <c r="G67">
        <v>12</v>
      </c>
      <c r="H67">
        <v>364</v>
      </c>
      <c r="I67">
        <v>9500000</v>
      </c>
      <c r="J67">
        <v>6100000</v>
      </c>
      <c r="K67">
        <v>14900000</v>
      </c>
      <c r="L67">
        <v>2800000</v>
      </c>
      <c r="M67" t="s">
        <v>18</v>
      </c>
      <c r="N67">
        <f>Table1[[#This Row],[ loan_amount]]-Table1[[#This Row],[ bank_asset_value]]</f>
        <v>7500000</v>
      </c>
    </row>
    <row r="68" spans="1:14" x14ac:dyDescent="0.35">
      <c r="A68">
        <v>67</v>
      </c>
      <c r="B68">
        <v>3</v>
      </c>
      <c r="C68" t="s">
        <v>16</v>
      </c>
      <c r="D68" t="s">
        <v>14</v>
      </c>
      <c r="E68">
        <v>8300000</v>
      </c>
      <c r="F68">
        <v>29100000</v>
      </c>
      <c r="G68">
        <v>10</v>
      </c>
      <c r="H68">
        <v>715</v>
      </c>
      <c r="I68">
        <v>6100000</v>
      </c>
      <c r="J68">
        <v>11900000</v>
      </c>
      <c r="K68">
        <v>24100000</v>
      </c>
      <c r="L68">
        <v>11900000</v>
      </c>
      <c r="M68" t="s">
        <v>15</v>
      </c>
      <c r="N68">
        <f>Table1[[#This Row],[ loan_amount]]-Table1[[#This Row],[ bank_asset_value]]</f>
        <v>17200000</v>
      </c>
    </row>
    <row r="69" spans="1:14" x14ac:dyDescent="0.35">
      <c r="A69">
        <v>68</v>
      </c>
      <c r="B69">
        <v>0</v>
      </c>
      <c r="C69" t="s">
        <v>16</v>
      </c>
      <c r="D69" t="s">
        <v>17</v>
      </c>
      <c r="E69">
        <v>2700000</v>
      </c>
      <c r="F69">
        <v>10100000</v>
      </c>
      <c r="G69">
        <v>20</v>
      </c>
      <c r="H69">
        <v>693</v>
      </c>
      <c r="I69">
        <v>200000</v>
      </c>
      <c r="J69">
        <v>1700000</v>
      </c>
      <c r="K69">
        <v>5900000</v>
      </c>
      <c r="L69">
        <v>1400000</v>
      </c>
      <c r="M69" t="s">
        <v>18</v>
      </c>
      <c r="N69">
        <f>Table1[[#This Row],[ loan_amount]]-Table1[[#This Row],[ bank_asset_value]]</f>
        <v>8700000</v>
      </c>
    </row>
    <row r="70" spans="1:14" x14ac:dyDescent="0.35">
      <c r="A70">
        <v>69</v>
      </c>
      <c r="B70">
        <v>4</v>
      </c>
      <c r="C70" t="s">
        <v>13</v>
      </c>
      <c r="D70" t="s">
        <v>14</v>
      </c>
      <c r="E70">
        <v>5600000</v>
      </c>
      <c r="F70">
        <v>12400000</v>
      </c>
      <c r="G70">
        <v>4</v>
      </c>
      <c r="H70">
        <v>777</v>
      </c>
      <c r="I70">
        <v>5500000</v>
      </c>
      <c r="J70">
        <v>3100000</v>
      </c>
      <c r="K70">
        <v>11800000</v>
      </c>
      <c r="L70">
        <v>5500000</v>
      </c>
      <c r="M70" t="s">
        <v>15</v>
      </c>
      <c r="N70">
        <f>Table1[[#This Row],[ loan_amount]]-Table1[[#This Row],[ bank_asset_value]]</f>
        <v>6900000</v>
      </c>
    </row>
    <row r="71" spans="1:14" x14ac:dyDescent="0.35">
      <c r="A71">
        <v>70</v>
      </c>
      <c r="B71">
        <v>0</v>
      </c>
      <c r="C71" t="s">
        <v>13</v>
      </c>
      <c r="D71" t="s">
        <v>14</v>
      </c>
      <c r="E71">
        <v>1900000</v>
      </c>
      <c r="F71">
        <v>5000000</v>
      </c>
      <c r="G71">
        <v>12</v>
      </c>
      <c r="H71">
        <v>312</v>
      </c>
      <c r="I71">
        <v>4000000</v>
      </c>
      <c r="J71">
        <v>2800000</v>
      </c>
      <c r="K71">
        <v>4900000</v>
      </c>
      <c r="L71">
        <v>2400000</v>
      </c>
      <c r="M71" t="s">
        <v>18</v>
      </c>
      <c r="N71">
        <f>Table1[[#This Row],[ loan_amount]]-Table1[[#This Row],[ bank_asset_value]]</f>
        <v>2600000</v>
      </c>
    </row>
    <row r="72" spans="1:14" x14ac:dyDescent="0.35">
      <c r="A72">
        <v>71</v>
      </c>
      <c r="B72">
        <v>4</v>
      </c>
      <c r="C72" t="s">
        <v>16</v>
      </c>
      <c r="D72" t="s">
        <v>17</v>
      </c>
      <c r="E72">
        <v>500000</v>
      </c>
      <c r="F72">
        <v>1500000</v>
      </c>
      <c r="G72">
        <v>20</v>
      </c>
      <c r="H72">
        <v>340</v>
      </c>
      <c r="I72">
        <v>100000</v>
      </c>
      <c r="J72">
        <v>200000</v>
      </c>
      <c r="K72">
        <v>1900000</v>
      </c>
      <c r="L72">
        <v>600000</v>
      </c>
      <c r="M72" t="s">
        <v>18</v>
      </c>
      <c r="N72">
        <f>Table1[[#This Row],[ loan_amount]]-Table1[[#This Row],[ bank_asset_value]]</f>
        <v>900000</v>
      </c>
    </row>
    <row r="73" spans="1:14" x14ac:dyDescent="0.35">
      <c r="A73">
        <v>72</v>
      </c>
      <c r="B73">
        <v>5</v>
      </c>
      <c r="C73" t="s">
        <v>13</v>
      </c>
      <c r="D73" t="s">
        <v>17</v>
      </c>
      <c r="E73">
        <v>5300000</v>
      </c>
      <c r="F73">
        <v>18600000</v>
      </c>
      <c r="G73">
        <v>4</v>
      </c>
      <c r="H73">
        <v>386</v>
      </c>
      <c r="I73">
        <v>2700000</v>
      </c>
      <c r="J73">
        <v>9700000</v>
      </c>
      <c r="K73">
        <v>11900000</v>
      </c>
      <c r="L73">
        <v>4200000</v>
      </c>
      <c r="M73" t="s">
        <v>15</v>
      </c>
      <c r="N73">
        <f>Table1[[#This Row],[ loan_amount]]-Table1[[#This Row],[ bank_asset_value]]</f>
        <v>14400000</v>
      </c>
    </row>
    <row r="74" spans="1:14" x14ac:dyDescent="0.35">
      <c r="A74">
        <v>73</v>
      </c>
      <c r="B74">
        <v>5</v>
      </c>
      <c r="C74" t="s">
        <v>16</v>
      </c>
      <c r="D74" t="s">
        <v>14</v>
      </c>
      <c r="E74">
        <v>7000000</v>
      </c>
      <c r="F74">
        <v>18300000</v>
      </c>
      <c r="G74">
        <v>4</v>
      </c>
      <c r="H74">
        <v>418</v>
      </c>
      <c r="I74">
        <v>18400000</v>
      </c>
      <c r="J74">
        <v>11700000</v>
      </c>
      <c r="K74">
        <v>21500000</v>
      </c>
      <c r="L74">
        <v>7600000</v>
      </c>
      <c r="M74" t="s">
        <v>18</v>
      </c>
      <c r="N74">
        <f>Table1[[#This Row],[ loan_amount]]-Table1[[#This Row],[ bank_asset_value]]</f>
        <v>10700000</v>
      </c>
    </row>
    <row r="75" spans="1:14" x14ac:dyDescent="0.35">
      <c r="A75">
        <v>74</v>
      </c>
      <c r="B75">
        <v>3</v>
      </c>
      <c r="C75" t="s">
        <v>16</v>
      </c>
      <c r="D75" t="s">
        <v>17</v>
      </c>
      <c r="E75">
        <v>5800000</v>
      </c>
      <c r="F75">
        <v>16700000</v>
      </c>
      <c r="G75">
        <v>16</v>
      </c>
      <c r="H75">
        <v>735</v>
      </c>
      <c r="I75">
        <v>3900000</v>
      </c>
      <c r="J75">
        <v>9400000</v>
      </c>
      <c r="K75">
        <v>12600000</v>
      </c>
      <c r="L75">
        <v>5600000</v>
      </c>
      <c r="M75" t="s">
        <v>15</v>
      </c>
      <c r="N75">
        <f>Table1[[#This Row],[ loan_amount]]-Table1[[#This Row],[ bank_asset_value]]</f>
        <v>11100000</v>
      </c>
    </row>
    <row r="76" spans="1:14" x14ac:dyDescent="0.35">
      <c r="A76">
        <v>75</v>
      </c>
      <c r="B76">
        <v>2</v>
      </c>
      <c r="C76" t="s">
        <v>16</v>
      </c>
      <c r="D76" t="s">
        <v>14</v>
      </c>
      <c r="E76">
        <v>2600000</v>
      </c>
      <c r="F76">
        <v>8400000</v>
      </c>
      <c r="G76">
        <v>6</v>
      </c>
      <c r="H76">
        <v>494</v>
      </c>
      <c r="I76">
        <v>6500000</v>
      </c>
      <c r="J76">
        <v>3800000</v>
      </c>
      <c r="K76">
        <v>5600000</v>
      </c>
      <c r="L76">
        <v>2000000</v>
      </c>
      <c r="M76" t="s">
        <v>18</v>
      </c>
      <c r="N76">
        <f>Table1[[#This Row],[ loan_amount]]-Table1[[#This Row],[ bank_asset_value]]</f>
        <v>6400000</v>
      </c>
    </row>
    <row r="77" spans="1:14" x14ac:dyDescent="0.35">
      <c r="A77">
        <v>76</v>
      </c>
      <c r="B77">
        <v>2</v>
      </c>
      <c r="C77" t="s">
        <v>16</v>
      </c>
      <c r="D77" t="s">
        <v>14</v>
      </c>
      <c r="E77">
        <v>1900000</v>
      </c>
      <c r="F77">
        <v>6500000</v>
      </c>
      <c r="G77">
        <v>18</v>
      </c>
      <c r="H77">
        <v>671</v>
      </c>
      <c r="I77">
        <v>600000</v>
      </c>
      <c r="J77">
        <v>2500000</v>
      </c>
      <c r="K77">
        <v>4800000</v>
      </c>
      <c r="L77">
        <v>1100000</v>
      </c>
      <c r="M77" t="s">
        <v>15</v>
      </c>
      <c r="N77">
        <f>Table1[[#This Row],[ loan_amount]]-Table1[[#This Row],[ bank_asset_value]]</f>
        <v>5400000</v>
      </c>
    </row>
    <row r="78" spans="1:14" x14ac:dyDescent="0.35">
      <c r="A78">
        <v>77</v>
      </c>
      <c r="B78">
        <v>4</v>
      </c>
      <c r="C78" t="s">
        <v>13</v>
      </c>
      <c r="D78" t="s">
        <v>14</v>
      </c>
      <c r="E78">
        <v>5700000</v>
      </c>
      <c r="F78">
        <v>14800000</v>
      </c>
      <c r="G78">
        <v>16</v>
      </c>
      <c r="H78">
        <v>697</v>
      </c>
      <c r="I78">
        <v>14300000</v>
      </c>
      <c r="J78">
        <v>7800000</v>
      </c>
      <c r="K78">
        <v>12900000</v>
      </c>
      <c r="L78">
        <v>6300000</v>
      </c>
      <c r="M78" t="s">
        <v>15</v>
      </c>
      <c r="N78">
        <f>Table1[[#This Row],[ loan_amount]]-Table1[[#This Row],[ bank_asset_value]]</f>
        <v>8500000</v>
      </c>
    </row>
    <row r="79" spans="1:14" x14ac:dyDescent="0.35">
      <c r="A79">
        <v>78</v>
      </c>
      <c r="B79">
        <v>0</v>
      </c>
      <c r="C79" t="s">
        <v>13</v>
      </c>
      <c r="D79" t="s">
        <v>14</v>
      </c>
      <c r="E79">
        <v>9000000</v>
      </c>
      <c r="F79">
        <v>33500000</v>
      </c>
      <c r="G79">
        <v>8</v>
      </c>
      <c r="H79">
        <v>801</v>
      </c>
      <c r="I79">
        <v>11600000</v>
      </c>
      <c r="J79">
        <v>8900000</v>
      </c>
      <c r="K79">
        <v>35400000</v>
      </c>
      <c r="L79">
        <v>11100000</v>
      </c>
      <c r="M79" t="s">
        <v>15</v>
      </c>
      <c r="N79">
        <f>Table1[[#This Row],[ loan_amount]]-Table1[[#This Row],[ bank_asset_value]]</f>
        <v>22400000</v>
      </c>
    </row>
    <row r="80" spans="1:14" x14ac:dyDescent="0.35">
      <c r="A80">
        <v>79</v>
      </c>
      <c r="B80">
        <v>2</v>
      </c>
      <c r="C80" t="s">
        <v>16</v>
      </c>
      <c r="D80" t="s">
        <v>14</v>
      </c>
      <c r="E80">
        <v>8500000</v>
      </c>
      <c r="F80">
        <v>29400000</v>
      </c>
      <c r="G80">
        <v>12</v>
      </c>
      <c r="H80">
        <v>576</v>
      </c>
      <c r="I80">
        <v>17600000</v>
      </c>
      <c r="J80">
        <v>5600000</v>
      </c>
      <c r="K80">
        <v>25200000</v>
      </c>
      <c r="L80">
        <v>9000000</v>
      </c>
      <c r="M80" t="s">
        <v>15</v>
      </c>
      <c r="N80">
        <f>Table1[[#This Row],[ loan_amount]]-Table1[[#This Row],[ bank_asset_value]]</f>
        <v>20400000</v>
      </c>
    </row>
    <row r="81" spans="1:14" x14ac:dyDescent="0.35">
      <c r="A81">
        <v>80</v>
      </c>
      <c r="B81">
        <v>0</v>
      </c>
      <c r="C81" t="s">
        <v>16</v>
      </c>
      <c r="D81" t="s">
        <v>14</v>
      </c>
      <c r="E81">
        <v>700000</v>
      </c>
      <c r="F81">
        <v>1400000</v>
      </c>
      <c r="G81">
        <v>14</v>
      </c>
      <c r="H81">
        <v>639</v>
      </c>
      <c r="I81">
        <v>1900000</v>
      </c>
      <c r="J81">
        <v>700000</v>
      </c>
      <c r="K81">
        <v>2400000</v>
      </c>
      <c r="L81">
        <v>900000</v>
      </c>
      <c r="M81" t="s">
        <v>15</v>
      </c>
      <c r="N81">
        <f>Table1[[#This Row],[ loan_amount]]-Table1[[#This Row],[ bank_asset_value]]</f>
        <v>500000</v>
      </c>
    </row>
    <row r="82" spans="1:14" x14ac:dyDescent="0.35">
      <c r="A82">
        <v>81</v>
      </c>
      <c r="B82">
        <v>4</v>
      </c>
      <c r="C82" t="s">
        <v>13</v>
      </c>
      <c r="D82" t="s">
        <v>14</v>
      </c>
      <c r="E82">
        <v>3500000</v>
      </c>
      <c r="F82">
        <v>8900000</v>
      </c>
      <c r="G82">
        <v>4</v>
      </c>
      <c r="H82">
        <v>470</v>
      </c>
      <c r="I82">
        <v>1300000</v>
      </c>
      <c r="J82">
        <v>2200000</v>
      </c>
      <c r="K82">
        <v>12300000</v>
      </c>
      <c r="L82">
        <v>2000000</v>
      </c>
      <c r="M82" t="s">
        <v>18</v>
      </c>
      <c r="N82">
        <f>Table1[[#This Row],[ loan_amount]]-Table1[[#This Row],[ bank_asset_value]]</f>
        <v>6900000</v>
      </c>
    </row>
    <row r="83" spans="1:14" x14ac:dyDescent="0.35">
      <c r="A83">
        <v>82</v>
      </c>
      <c r="B83">
        <v>0</v>
      </c>
      <c r="C83" t="s">
        <v>16</v>
      </c>
      <c r="D83" t="s">
        <v>14</v>
      </c>
      <c r="E83">
        <v>8800000</v>
      </c>
      <c r="F83">
        <v>31200000</v>
      </c>
      <c r="G83">
        <v>4</v>
      </c>
      <c r="H83">
        <v>826</v>
      </c>
      <c r="I83">
        <v>2900000</v>
      </c>
      <c r="J83">
        <v>500000</v>
      </c>
      <c r="K83">
        <v>33300000</v>
      </c>
      <c r="L83">
        <v>8600000</v>
      </c>
      <c r="M83" t="s">
        <v>15</v>
      </c>
      <c r="N83">
        <f>Table1[[#This Row],[ loan_amount]]-Table1[[#This Row],[ bank_asset_value]]</f>
        <v>22600000</v>
      </c>
    </row>
    <row r="84" spans="1:14" x14ac:dyDescent="0.35">
      <c r="A84">
        <v>83</v>
      </c>
      <c r="B84">
        <v>2</v>
      </c>
      <c r="C84" t="s">
        <v>16</v>
      </c>
      <c r="D84" t="s">
        <v>17</v>
      </c>
      <c r="E84">
        <v>9900000</v>
      </c>
      <c r="F84">
        <v>21200000</v>
      </c>
      <c r="G84">
        <v>16</v>
      </c>
      <c r="H84">
        <v>363</v>
      </c>
      <c r="I84">
        <v>25500000</v>
      </c>
      <c r="J84">
        <v>11400000</v>
      </c>
      <c r="K84">
        <v>26600000</v>
      </c>
      <c r="L84">
        <v>6800000</v>
      </c>
      <c r="M84" t="s">
        <v>18</v>
      </c>
      <c r="N84">
        <f>Table1[[#This Row],[ loan_amount]]-Table1[[#This Row],[ bank_asset_value]]</f>
        <v>14400000</v>
      </c>
    </row>
    <row r="85" spans="1:14" x14ac:dyDescent="0.35">
      <c r="A85">
        <v>84</v>
      </c>
      <c r="B85">
        <v>3</v>
      </c>
      <c r="C85" t="s">
        <v>13</v>
      </c>
      <c r="D85" t="s">
        <v>14</v>
      </c>
      <c r="E85">
        <v>3600000</v>
      </c>
      <c r="F85">
        <v>8600000</v>
      </c>
      <c r="G85">
        <v>20</v>
      </c>
      <c r="H85">
        <v>613</v>
      </c>
      <c r="I85">
        <v>9400000</v>
      </c>
      <c r="J85">
        <v>300000</v>
      </c>
      <c r="K85">
        <v>10300000</v>
      </c>
      <c r="L85">
        <v>3300000</v>
      </c>
      <c r="M85" t="s">
        <v>15</v>
      </c>
      <c r="N85">
        <f>Table1[[#This Row],[ loan_amount]]-Table1[[#This Row],[ bank_asset_value]]</f>
        <v>5300000</v>
      </c>
    </row>
    <row r="86" spans="1:14" x14ac:dyDescent="0.35">
      <c r="A86">
        <v>85</v>
      </c>
      <c r="B86">
        <v>3</v>
      </c>
      <c r="C86" t="s">
        <v>16</v>
      </c>
      <c r="D86" t="s">
        <v>17</v>
      </c>
      <c r="E86">
        <v>3000000</v>
      </c>
      <c r="F86">
        <v>8200000</v>
      </c>
      <c r="G86">
        <v>16</v>
      </c>
      <c r="H86">
        <v>713</v>
      </c>
      <c r="I86">
        <v>5300000</v>
      </c>
      <c r="J86">
        <v>5800000</v>
      </c>
      <c r="K86">
        <v>11000000</v>
      </c>
      <c r="L86">
        <v>3400000</v>
      </c>
      <c r="M86" t="s">
        <v>15</v>
      </c>
      <c r="N86">
        <f>Table1[[#This Row],[ loan_amount]]-Table1[[#This Row],[ bank_asset_value]]</f>
        <v>4800000</v>
      </c>
    </row>
    <row r="87" spans="1:14" x14ac:dyDescent="0.35">
      <c r="A87">
        <v>86</v>
      </c>
      <c r="B87">
        <v>2</v>
      </c>
      <c r="C87" t="s">
        <v>13</v>
      </c>
      <c r="D87" t="s">
        <v>14</v>
      </c>
      <c r="E87">
        <v>6800000</v>
      </c>
      <c r="F87">
        <v>21200000</v>
      </c>
      <c r="G87">
        <v>16</v>
      </c>
      <c r="H87">
        <v>439</v>
      </c>
      <c r="I87">
        <v>17100000</v>
      </c>
      <c r="J87">
        <v>4700000</v>
      </c>
      <c r="K87">
        <v>23300000</v>
      </c>
      <c r="L87">
        <v>3600000</v>
      </c>
      <c r="M87" t="s">
        <v>18</v>
      </c>
      <c r="N87">
        <f>Table1[[#This Row],[ loan_amount]]-Table1[[#This Row],[ bank_asset_value]]</f>
        <v>17600000</v>
      </c>
    </row>
    <row r="88" spans="1:14" x14ac:dyDescent="0.35">
      <c r="A88">
        <v>87</v>
      </c>
      <c r="B88">
        <v>5</v>
      </c>
      <c r="C88" t="s">
        <v>16</v>
      </c>
      <c r="D88" t="s">
        <v>17</v>
      </c>
      <c r="E88">
        <v>1100000</v>
      </c>
      <c r="F88">
        <v>3800000</v>
      </c>
      <c r="G88">
        <v>18</v>
      </c>
      <c r="H88">
        <v>387</v>
      </c>
      <c r="I88">
        <v>1300000</v>
      </c>
      <c r="J88">
        <v>1200000</v>
      </c>
      <c r="K88">
        <v>3800000</v>
      </c>
      <c r="L88">
        <v>1600000</v>
      </c>
      <c r="M88" t="s">
        <v>18</v>
      </c>
      <c r="N88">
        <f>Table1[[#This Row],[ loan_amount]]-Table1[[#This Row],[ bank_asset_value]]</f>
        <v>2200000</v>
      </c>
    </row>
    <row r="89" spans="1:14" x14ac:dyDescent="0.35">
      <c r="A89">
        <v>88</v>
      </c>
      <c r="B89">
        <v>1</v>
      </c>
      <c r="C89" t="s">
        <v>16</v>
      </c>
      <c r="D89" t="s">
        <v>17</v>
      </c>
      <c r="E89">
        <v>8700000</v>
      </c>
      <c r="F89">
        <v>28300000</v>
      </c>
      <c r="G89">
        <v>8</v>
      </c>
      <c r="H89">
        <v>402</v>
      </c>
      <c r="I89">
        <v>20400000</v>
      </c>
      <c r="J89">
        <v>13600000</v>
      </c>
      <c r="K89">
        <v>27900000</v>
      </c>
      <c r="L89">
        <v>10200000</v>
      </c>
      <c r="M89" t="s">
        <v>18</v>
      </c>
      <c r="N89">
        <f>Table1[[#This Row],[ loan_amount]]-Table1[[#This Row],[ bank_asset_value]]</f>
        <v>18100000</v>
      </c>
    </row>
    <row r="90" spans="1:14" x14ac:dyDescent="0.35">
      <c r="A90">
        <v>89</v>
      </c>
      <c r="B90">
        <v>4</v>
      </c>
      <c r="C90" t="s">
        <v>13</v>
      </c>
      <c r="D90" t="s">
        <v>17</v>
      </c>
      <c r="E90">
        <v>2000000</v>
      </c>
      <c r="F90">
        <v>8000000</v>
      </c>
      <c r="G90">
        <v>6</v>
      </c>
      <c r="H90">
        <v>837</v>
      </c>
      <c r="I90">
        <v>5100000</v>
      </c>
      <c r="J90">
        <v>2600000</v>
      </c>
      <c r="K90">
        <v>3900000</v>
      </c>
      <c r="L90">
        <v>2900000</v>
      </c>
      <c r="M90" t="s">
        <v>15</v>
      </c>
      <c r="N90">
        <f>Table1[[#This Row],[ loan_amount]]-Table1[[#This Row],[ bank_asset_value]]</f>
        <v>5100000</v>
      </c>
    </row>
    <row r="91" spans="1:14" x14ac:dyDescent="0.35">
      <c r="A91">
        <v>90</v>
      </c>
      <c r="B91">
        <v>2</v>
      </c>
      <c r="C91" t="s">
        <v>16</v>
      </c>
      <c r="D91" t="s">
        <v>14</v>
      </c>
      <c r="E91">
        <v>9800000</v>
      </c>
      <c r="F91">
        <v>37600000</v>
      </c>
      <c r="G91">
        <v>10</v>
      </c>
      <c r="H91">
        <v>641</v>
      </c>
      <c r="I91">
        <v>24100000</v>
      </c>
      <c r="J91">
        <v>0</v>
      </c>
      <c r="K91">
        <v>23400000</v>
      </c>
      <c r="L91">
        <v>7600000</v>
      </c>
      <c r="M91" t="s">
        <v>15</v>
      </c>
      <c r="N91">
        <f>Table1[[#This Row],[ loan_amount]]-Table1[[#This Row],[ bank_asset_value]]</f>
        <v>30000000</v>
      </c>
    </row>
    <row r="92" spans="1:14" x14ac:dyDescent="0.35">
      <c r="A92">
        <v>91</v>
      </c>
      <c r="B92">
        <v>4</v>
      </c>
      <c r="C92" t="s">
        <v>13</v>
      </c>
      <c r="D92" t="s">
        <v>14</v>
      </c>
      <c r="E92">
        <v>5700000</v>
      </c>
      <c r="F92">
        <v>21100000</v>
      </c>
      <c r="G92">
        <v>18</v>
      </c>
      <c r="H92">
        <v>489</v>
      </c>
      <c r="I92">
        <v>500000</v>
      </c>
      <c r="J92">
        <v>4300000</v>
      </c>
      <c r="K92">
        <v>12500000</v>
      </c>
      <c r="L92">
        <v>6000000</v>
      </c>
      <c r="M92" t="s">
        <v>18</v>
      </c>
      <c r="N92">
        <f>Table1[[#This Row],[ loan_amount]]-Table1[[#This Row],[ bank_asset_value]]</f>
        <v>15100000</v>
      </c>
    </row>
    <row r="93" spans="1:14" x14ac:dyDescent="0.35">
      <c r="A93">
        <v>92</v>
      </c>
      <c r="B93">
        <v>4</v>
      </c>
      <c r="C93" t="s">
        <v>13</v>
      </c>
      <c r="D93" t="s">
        <v>14</v>
      </c>
      <c r="E93">
        <v>8800000</v>
      </c>
      <c r="F93">
        <v>20700000</v>
      </c>
      <c r="G93">
        <v>18</v>
      </c>
      <c r="H93">
        <v>540</v>
      </c>
      <c r="I93">
        <v>19200000</v>
      </c>
      <c r="J93">
        <v>3200000</v>
      </c>
      <c r="K93">
        <v>22400000</v>
      </c>
      <c r="L93">
        <v>12700000</v>
      </c>
      <c r="M93" t="s">
        <v>18</v>
      </c>
      <c r="N93">
        <f>Table1[[#This Row],[ loan_amount]]-Table1[[#This Row],[ bank_asset_value]]</f>
        <v>8000000</v>
      </c>
    </row>
    <row r="94" spans="1:14" x14ac:dyDescent="0.35">
      <c r="A94">
        <v>93</v>
      </c>
      <c r="B94">
        <v>4</v>
      </c>
      <c r="C94" t="s">
        <v>13</v>
      </c>
      <c r="D94" t="s">
        <v>14</v>
      </c>
      <c r="E94">
        <v>3800000</v>
      </c>
      <c r="F94">
        <v>8900000</v>
      </c>
      <c r="G94">
        <v>4</v>
      </c>
      <c r="H94">
        <v>844</v>
      </c>
      <c r="I94">
        <v>9100000</v>
      </c>
      <c r="J94">
        <v>3500000</v>
      </c>
      <c r="K94">
        <v>13100000</v>
      </c>
      <c r="L94">
        <v>4700000</v>
      </c>
      <c r="M94" t="s">
        <v>15</v>
      </c>
      <c r="N94">
        <f>Table1[[#This Row],[ loan_amount]]-Table1[[#This Row],[ bank_asset_value]]</f>
        <v>4200000</v>
      </c>
    </row>
    <row r="95" spans="1:14" x14ac:dyDescent="0.35">
      <c r="A95">
        <v>94</v>
      </c>
      <c r="B95">
        <v>1</v>
      </c>
      <c r="C95" t="s">
        <v>13</v>
      </c>
      <c r="D95" t="s">
        <v>14</v>
      </c>
      <c r="E95">
        <v>1700000</v>
      </c>
      <c r="F95">
        <v>6400000</v>
      </c>
      <c r="G95">
        <v>10</v>
      </c>
      <c r="H95">
        <v>452</v>
      </c>
      <c r="I95">
        <v>900000</v>
      </c>
      <c r="J95">
        <v>1100000</v>
      </c>
      <c r="K95">
        <v>5600000</v>
      </c>
      <c r="L95">
        <v>2100000</v>
      </c>
      <c r="M95" t="s">
        <v>18</v>
      </c>
      <c r="N95">
        <f>Table1[[#This Row],[ loan_amount]]-Table1[[#This Row],[ bank_asset_value]]</f>
        <v>4300000</v>
      </c>
    </row>
    <row r="96" spans="1:14" x14ac:dyDescent="0.35">
      <c r="A96">
        <v>95</v>
      </c>
      <c r="B96">
        <v>2</v>
      </c>
      <c r="C96" t="s">
        <v>13</v>
      </c>
      <c r="D96" t="s">
        <v>14</v>
      </c>
      <c r="E96">
        <v>1000000</v>
      </c>
      <c r="F96">
        <v>2000000</v>
      </c>
      <c r="G96">
        <v>10</v>
      </c>
      <c r="H96">
        <v>366</v>
      </c>
      <c r="I96">
        <v>1200000</v>
      </c>
      <c r="J96">
        <v>400000</v>
      </c>
      <c r="K96">
        <v>3200000</v>
      </c>
      <c r="L96">
        <v>1300000</v>
      </c>
      <c r="M96" t="s">
        <v>18</v>
      </c>
      <c r="N96">
        <f>Table1[[#This Row],[ loan_amount]]-Table1[[#This Row],[ bank_asset_value]]</f>
        <v>700000</v>
      </c>
    </row>
    <row r="97" spans="1:14" x14ac:dyDescent="0.35">
      <c r="A97">
        <v>96</v>
      </c>
      <c r="B97">
        <v>5</v>
      </c>
      <c r="C97" t="s">
        <v>13</v>
      </c>
      <c r="D97" t="s">
        <v>14</v>
      </c>
      <c r="E97">
        <v>300000</v>
      </c>
      <c r="F97">
        <v>1100000</v>
      </c>
      <c r="G97">
        <v>2</v>
      </c>
      <c r="H97">
        <v>300</v>
      </c>
      <c r="I97">
        <v>100000</v>
      </c>
      <c r="J97">
        <v>500000</v>
      </c>
      <c r="K97">
        <v>700000</v>
      </c>
      <c r="L97">
        <v>400000</v>
      </c>
      <c r="M97" t="s">
        <v>15</v>
      </c>
      <c r="N97">
        <f>Table1[[#This Row],[ loan_amount]]-Table1[[#This Row],[ bank_asset_value]]</f>
        <v>700000</v>
      </c>
    </row>
    <row r="98" spans="1:14" x14ac:dyDescent="0.35">
      <c r="A98">
        <v>97</v>
      </c>
      <c r="B98">
        <v>2</v>
      </c>
      <c r="C98" t="s">
        <v>13</v>
      </c>
      <c r="D98" t="s">
        <v>17</v>
      </c>
      <c r="E98">
        <v>6600000</v>
      </c>
      <c r="F98">
        <v>15000000</v>
      </c>
      <c r="G98">
        <v>18</v>
      </c>
      <c r="H98">
        <v>470</v>
      </c>
      <c r="I98">
        <v>1200000</v>
      </c>
      <c r="J98">
        <v>4800000</v>
      </c>
      <c r="K98">
        <v>18200000</v>
      </c>
      <c r="L98">
        <v>7000000</v>
      </c>
      <c r="M98" t="s">
        <v>18</v>
      </c>
      <c r="N98">
        <f>Table1[[#This Row],[ loan_amount]]-Table1[[#This Row],[ bank_asset_value]]</f>
        <v>8000000</v>
      </c>
    </row>
    <row r="99" spans="1:14" x14ac:dyDescent="0.35">
      <c r="A99">
        <v>98</v>
      </c>
      <c r="B99">
        <v>2</v>
      </c>
      <c r="C99" t="s">
        <v>16</v>
      </c>
      <c r="D99" t="s">
        <v>14</v>
      </c>
      <c r="E99">
        <v>8700000</v>
      </c>
      <c r="F99">
        <v>25000000</v>
      </c>
      <c r="G99">
        <v>20</v>
      </c>
      <c r="H99">
        <v>861</v>
      </c>
      <c r="I99">
        <v>14700000</v>
      </c>
      <c r="J99">
        <v>8500000</v>
      </c>
      <c r="K99">
        <v>23200000</v>
      </c>
      <c r="L99">
        <v>7300000</v>
      </c>
      <c r="M99" t="s">
        <v>15</v>
      </c>
      <c r="N99">
        <f>Table1[[#This Row],[ loan_amount]]-Table1[[#This Row],[ bank_asset_value]]</f>
        <v>17700000</v>
      </c>
    </row>
    <row r="100" spans="1:14" x14ac:dyDescent="0.35">
      <c r="A100">
        <v>99</v>
      </c>
      <c r="B100">
        <v>4</v>
      </c>
      <c r="C100" t="s">
        <v>13</v>
      </c>
      <c r="D100" t="s">
        <v>14</v>
      </c>
      <c r="E100">
        <v>9400000</v>
      </c>
      <c r="F100">
        <v>29400000</v>
      </c>
      <c r="G100">
        <v>12</v>
      </c>
      <c r="H100">
        <v>562</v>
      </c>
      <c r="I100">
        <v>25900000</v>
      </c>
      <c r="J100">
        <v>15200000</v>
      </c>
      <c r="K100">
        <v>36400000</v>
      </c>
      <c r="L100">
        <v>7100000</v>
      </c>
      <c r="M100" t="s">
        <v>15</v>
      </c>
      <c r="N100">
        <f>Table1[[#This Row],[ loan_amount]]-Table1[[#This Row],[ bank_asset_value]]</f>
        <v>22300000</v>
      </c>
    </row>
    <row r="101" spans="1:14" x14ac:dyDescent="0.35">
      <c r="A101">
        <v>100</v>
      </c>
      <c r="B101">
        <v>0</v>
      </c>
      <c r="C101" t="s">
        <v>13</v>
      </c>
      <c r="D101" t="s">
        <v>14</v>
      </c>
      <c r="E101">
        <v>4400000</v>
      </c>
      <c r="F101">
        <v>10800000</v>
      </c>
      <c r="G101">
        <v>14</v>
      </c>
      <c r="H101">
        <v>463</v>
      </c>
      <c r="I101">
        <v>2400000</v>
      </c>
      <c r="J101">
        <v>4800000</v>
      </c>
      <c r="K101">
        <v>13800000</v>
      </c>
      <c r="L101">
        <v>4700000</v>
      </c>
      <c r="M101" t="s">
        <v>18</v>
      </c>
      <c r="N101">
        <f>Table1[[#This Row],[ loan_amount]]-Table1[[#This Row],[ bank_asset_value]]</f>
        <v>6100000</v>
      </c>
    </row>
    <row r="102" spans="1:14" x14ac:dyDescent="0.35">
      <c r="A102">
        <v>101</v>
      </c>
      <c r="B102">
        <v>4</v>
      </c>
      <c r="C102" t="s">
        <v>16</v>
      </c>
      <c r="D102" t="s">
        <v>14</v>
      </c>
      <c r="E102">
        <v>400000</v>
      </c>
      <c r="F102">
        <v>900000</v>
      </c>
      <c r="G102">
        <v>12</v>
      </c>
      <c r="H102">
        <v>478</v>
      </c>
      <c r="I102">
        <v>700000</v>
      </c>
      <c r="J102">
        <v>100000</v>
      </c>
      <c r="K102">
        <v>1200000</v>
      </c>
      <c r="L102">
        <v>100000</v>
      </c>
      <c r="M102" t="s">
        <v>18</v>
      </c>
      <c r="N102">
        <f>Table1[[#This Row],[ loan_amount]]-Table1[[#This Row],[ bank_asset_value]]</f>
        <v>800000</v>
      </c>
    </row>
    <row r="103" spans="1:14" x14ac:dyDescent="0.35">
      <c r="A103">
        <v>102</v>
      </c>
      <c r="B103">
        <v>2</v>
      </c>
      <c r="C103" t="s">
        <v>16</v>
      </c>
      <c r="D103" t="s">
        <v>17</v>
      </c>
      <c r="E103">
        <v>300000</v>
      </c>
      <c r="F103">
        <v>1100000</v>
      </c>
      <c r="G103">
        <v>2</v>
      </c>
      <c r="H103">
        <v>702</v>
      </c>
      <c r="I103">
        <v>300000</v>
      </c>
      <c r="J103">
        <v>200000</v>
      </c>
      <c r="K103">
        <v>500000</v>
      </c>
      <c r="L103">
        <v>200000</v>
      </c>
      <c r="M103" t="s">
        <v>15</v>
      </c>
      <c r="N103">
        <f>Table1[[#This Row],[ loan_amount]]-Table1[[#This Row],[ bank_asset_value]]</f>
        <v>900000</v>
      </c>
    </row>
    <row r="104" spans="1:14" x14ac:dyDescent="0.35">
      <c r="A104">
        <v>103</v>
      </c>
      <c r="B104">
        <v>2</v>
      </c>
      <c r="C104" t="s">
        <v>16</v>
      </c>
      <c r="D104" t="s">
        <v>17</v>
      </c>
      <c r="E104">
        <v>4300000</v>
      </c>
      <c r="F104">
        <v>12900000</v>
      </c>
      <c r="G104">
        <v>20</v>
      </c>
      <c r="H104">
        <v>618</v>
      </c>
      <c r="I104">
        <v>11400000</v>
      </c>
      <c r="J104">
        <v>3600000</v>
      </c>
      <c r="K104">
        <v>11400000</v>
      </c>
      <c r="L104">
        <v>2400000</v>
      </c>
      <c r="M104" t="s">
        <v>15</v>
      </c>
      <c r="N104">
        <f>Table1[[#This Row],[ loan_amount]]-Table1[[#This Row],[ bank_asset_value]]</f>
        <v>10500000</v>
      </c>
    </row>
    <row r="105" spans="1:14" x14ac:dyDescent="0.35">
      <c r="A105">
        <v>104</v>
      </c>
      <c r="B105">
        <v>4</v>
      </c>
      <c r="C105" t="s">
        <v>13</v>
      </c>
      <c r="D105" t="s">
        <v>14</v>
      </c>
      <c r="E105">
        <v>1600000</v>
      </c>
      <c r="F105">
        <v>4500000</v>
      </c>
      <c r="G105">
        <v>12</v>
      </c>
      <c r="H105">
        <v>633</v>
      </c>
      <c r="I105">
        <v>700000</v>
      </c>
      <c r="J105">
        <v>1700000</v>
      </c>
      <c r="K105">
        <v>4100000</v>
      </c>
      <c r="L105">
        <v>1900000</v>
      </c>
      <c r="M105" t="s">
        <v>15</v>
      </c>
      <c r="N105">
        <f>Table1[[#This Row],[ loan_amount]]-Table1[[#This Row],[ bank_asset_value]]</f>
        <v>2600000</v>
      </c>
    </row>
    <row r="106" spans="1:14" x14ac:dyDescent="0.35">
      <c r="A106">
        <v>105</v>
      </c>
      <c r="B106">
        <v>5</v>
      </c>
      <c r="C106" t="s">
        <v>16</v>
      </c>
      <c r="D106" t="s">
        <v>17</v>
      </c>
      <c r="E106">
        <v>6200000</v>
      </c>
      <c r="F106">
        <v>23600000</v>
      </c>
      <c r="G106">
        <v>10</v>
      </c>
      <c r="H106">
        <v>331</v>
      </c>
      <c r="I106">
        <v>18500000</v>
      </c>
      <c r="J106">
        <v>10300000</v>
      </c>
      <c r="K106">
        <v>23800000</v>
      </c>
      <c r="L106">
        <v>8700000</v>
      </c>
      <c r="M106" t="s">
        <v>18</v>
      </c>
      <c r="N106">
        <f>Table1[[#This Row],[ loan_amount]]-Table1[[#This Row],[ bank_asset_value]]</f>
        <v>14900000</v>
      </c>
    </row>
    <row r="107" spans="1:14" x14ac:dyDescent="0.35">
      <c r="A107">
        <v>106</v>
      </c>
      <c r="B107">
        <v>3</v>
      </c>
      <c r="C107" t="s">
        <v>16</v>
      </c>
      <c r="D107" t="s">
        <v>17</v>
      </c>
      <c r="E107">
        <v>4200000</v>
      </c>
      <c r="F107">
        <v>9700000</v>
      </c>
      <c r="G107">
        <v>16</v>
      </c>
      <c r="H107">
        <v>841</v>
      </c>
      <c r="I107">
        <v>7800000</v>
      </c>
      <c r="J107">
        <v>300000</v>
      </c>
      <c r="K107">
        <v>16700000</v>
      </c>
      <c r="L107">
        <v>5100000</v>
      </c>
      <c r="M107" t="s">
        <v>15</v>
      </c>
      <c r="N107">
        <f>Table1[[#This Row],[ loan_amount]]-Table1[[#This Row],[ bank_asset_value]]</f>
        <v>4600000</v>
      </c>
    </row>
    <row r="108" spans="1:14" x14ac:dyDescent="0.35">
      <c r="A108">
        <v>107</v>
      </c>
      <c r="B108">
        <v>4</v>
      </c>
      <c r="C108" t="s">
        <v>16</v>
      </c>
      <c r="D108" t="s">
        <v>17</v>
      </c>
      <c r="E108">
        <v>9000000</v>
      </c>
      <c r="F108">
        <v>18100000</v>
      </c>
      <c r="G108">
        <v>12</v>
      </c>
      <c r="H108">
        <v>764</v>
      </c>
      <c r="I108">
        <v>600000</v>
      </c>
      <c r="J108">
        <v>16500000</v>
      </c>
      <c r="K108">
        <v>20800000</v>
      </c>
      <c r="L108">
        <v>11600000</v>
      </c>
      <c r="M108" t="s">
        <v>15</v>
      </c>
      <c r="N108">
        <f>Table1[[#This Row],[ loan_amount]]-Table1[[#This Row],[ bank_asset_value]]</f>
        <v>6500000</v>
      </c>
    </row>
    <row r="109" spans="1:14" x14ac:dyDescent="0.35">
      <c r="A109">
        <v>108</v>
      </c>
      <c r="B109">
        <v>0</v>
      </c>
      <c r="C109" t="s">
        <v>13</v>
      </c>
      <c r="D109" t="s">
        <v>14</v>
      </c>
      <c r="E109">
        <v>2700000</v>
      </c>
      <c r="F109">
        <v>10600000</v>
      </c>
      <c r="G109">
        <v>6</v>
      </c>
      <c r="H109">
        <v>591</v>
      </c>
      <c r="I109">
        <v>1300000</v>
      </c>
      <c r="J109">
        <v>2700000</v>
      </c>
      <c r="K109">
        <v>9900000</v>
      </c>
      <c r="L109">
        <v>1800000</v>
      </c>
      <c r="M109" t="s">
        <v>15</v>
      </c>
      <c r="N109">
        <f>Table1[[#This Row],[ loan_amount]]-Table1[[#This Row],[ bank_asset_value]]</f>
        <v>8800000</v>
      </c>
    </row>
    <row r="110" spans="1:14" x14ac:dyDescent="0.35">
      <c r="A110">
        <v>109</v>
      </c>
      <c r="B110">
        <v>1</v>
      </c>
      <c r="C110" t="s">
        <v>13</v>
      </c>
      <c r="D110" t="s">
        <v>17</v>
      </c>
      <c r="E110">
        <v>9700000</v>
      </c>
      <c r="F110">
        <v>35900000</v>
      </c>
      <c r="G110">
        <v>2</v>
      </c>
      <c r="H110">
        <v>719</v>
      </c>
      <c r="I110">
        <v>19600000</v>
      </c>
      <c r="J110">
        <v>7600000</v>
      </c>
      <c r="K110">
        <v>20400000</v>
      </c>
      <c r="L110">
        <v>10900000</v>
      </c>
      <c r="M110" t="s">
        <v>15</v>
      </c>
      <c r="N110">
        <f>Table1[[#This Row],[ loan_amount]]-Table1[[#This Row],[ bank_asset_value]]</f>
        <v>25000000</v>
      </c>
    </row>
    <row r="111" spans="1:14" x14ac:dyDescent="0.35">
      <c r="A111">
        <v>110</v>
      </c>
      <c r="B111">
        <v>2</v>
      </c>
      <c r="C111" t="s">
        <v>13</v>
      </c>
      <c r="D111" t="s">
        <v>14</v>
      </c>
      <c r="E111">
        <v>3300000</v>
      </c>
      <c r="F111">
        <v>6800000</v>
      </c>
      <c r="G111">
        <v>14</v>
      </c>
      <c r="H111">
        <v>317</v>
      </c>
      <c r="I111">
        <v>3400000</v>
      </c>
      <c r="J111">
        <v>300000</v>
      </c>
      <c r="K111">
        <v>11700000</v>
      </c>
      <c r="L111">
        <v>3600000</v>
      </c>
      <c r="M111" t="s">
        <v>18</v>
      </c>
      <c r="N111">
        <f>Table1[[#This Row],[ loan_amount]]-Table1[[#This Row],[ bank_asset_value]]</f>
        <v>3200000</v>
      </c>
    </row>
    <row r="112" spans="1:14" x14ac:dyDescent="0.35">
      <c r="A112">
        <v>111</v>
      </c>
      <c r="B112">
        <v>0</v>
      </c>
      <c r="C112" t="s">
        <v>16</v>
      </c>
      <c r="D112" t="s">
        <v>14</v>
      </c>
      <c r="E112">
        <v>300000</v>
      </c>
      <c r="F112">
        <v>1100000</v>
      </c>
      <c r="G112">
        <v>8</v>
      </c>
      <c r="H112">
        <v>778</v>
      </c>
      <c r="I112">
        <v>800000</v>
      </c>
      <c r="J112">
        <v>200000</v>
      </c>
      <c r="K112">
        <v>900000</v>
      </c>
      <c r="L112">
        <v>100000</v>
      </c>
      <c r="M112" t="s">
        <v>15</v>
      </c>
      <c r="N112">
        <f>Table1[[#This Row],[ loan_amount]]-Table1[[#This Row],[ bank_asset_value]]</f>
        <v>1000000</v>
      </c>
    </row>
    <row r="113" spans="1:14" x14ac:dyDescent="0.35">
      <c r="A113">
        <v>112</v>
      </c>
      <c r="B113">
        <v>3</v>
      </c>
      <c r="C113" t="s">
        <v>13</v>
      </c>
      <c r="D113" t="s">
        <v>17</v>
      </c>
      <c r="E113">
        <v>7400000</v>
      </c>
      <c r="F113">
        <v>18200000</v>
      </c>
      <c r="G113">
        <v>14</v>
      </c>
      <c r="H113">
        <v>302</v>
      </c>
      <c r="I113">
        <v>5600000</v>
      </c>
      <c r="J113">
        <v>3100000</v>
      </c>
      <c r="K113">
        <v>17900000</v>
      </c>
      <c r="L113">
        <v>5000000</v>
      </c>
      <c r="M113" t="s">
        <v>18</v>
      </c>
      <c r="N113">
        <f>Table1[[#This Row],[ loan_amount]]-Table1[[#This Row],[ bank_asset_value]]</f>
        <v>13200000</v>
      </c>
    </row>
    <row r="114" spans="1:14" x14ac:dyDescent="0.35">
      <c r="A114">
        <v>113</v>
      </c>
      <c r="B114">
        <v>5</v>
      </c>
      <c r="C114" t="s">
        <v>16</v>
      </c>
      <c r="D114" t="s">
        <v>14</v>
      </c>
      <c r="E114">
        <v>7100000</v>
      </c>
      <c r="F114">
        <v>19700000</v>
      </c>
      <c r="G114">
        <v>8</v>
      </c>
      <c r="H114">
        <v>502</v>
      </c>
      <c r="I114">
        <v>7300000</v>
      </c>
      <c r="J114">
        <v>5600000</v>
      </c>
      <c r="K114">
        <v>25300000</v>
      </c>
      <c r="L114">
        <v>9800000</v>
      </c>
      <c r="M114" t="s">
        <v>18</v>
      </c>
      <c r="N114">
        <f>Table1[[#This Row],[ loan_amount]]-Table1[[#This Row],[ bank_asset_value]]</f>
        <v>9900000</v>
      </c>
    </row>
    <row r="115" spans="1:14" x14ac:dyDescent="0.35">
      <c r="A115">
        <v>114</v>
      </c>
      <c r="B115">
        <v>5</v>
      </c>
      <c r="C115" t="s">
        <v>16</v>
      </c>
      <c r="D115" t="s">
        <v>17</v>
      </c>
      <c r="E115">
        <v>7300000</v>
      </c>
      <c r="F115">
        <v>22100000</v>
      </c>
      <c r="G115">
        <v>18</v>
      </c>
      <c r="H115">
        <v>879</v>
      </c>
      <c r="I115">
        <v>19500000</v>
      </c>
      <c r="J115">
        <v>10600000</v>
      </c>
      <c r="K115">
        <v>19300000</v>
      </c>
      <c r="L115">
        <v>9800000</v>
      </c>
      <c r="M115" t="s">
        <v>15</v>
      </c>
      <c r="N115">
        <f>Table1[[#This Row],[ loan_amount]]-Table1[[#This Row],[ bank_asset_value]]</f>
        <v>12300000</v>
      </c>
    </row>
    <row r="116" spans="1:14" x14ac:dyDescent="0.35">
      <c r="A116">
        <v>115</v>
      </c>
      <c r="B116">
        <v>1</v>
      </c>
      <c r="C116" t="s">
        <v>16</v>
      </c>
      <c r="D116" t="s">
        <v>14</v>
      </c>
      <c r="E116">
        <v>8400000</v>
      </c>
      <c r="F116">
        <v>23400000</v>
      </c>
      <c r="G116">
        <v>14</v>
      </c>
      <c r="H116">
        <v>437</v>
      </c>
      <c r="I116">
        <v>15400000</v>
      </c>
      <c r="J116">
        <v>5800000</v>
      </c>
      <c r="K116">
        <v>33400000</v>
      </c>
      <c r="L116">
        <v>8100000</v>
      </c>
      <c r="M116" t="s">
        <v>18</v>
      </c>
      <c r="N116">
        <f>Table1[[#This Row],[ loan_amount]]-Table1[[#This Row],[ bank_asset_value]]</f>
        <v>15300000</v>
      </c>
    </row>
    <row r="117" spans="1:14" x14ac:dyDescent="0.35">
      <c r="A117">
        <v>116</v>
      </c>
      <c r="B117">
        <v>0</v>
      </c>
      <c r="C117" t="s">
        <v>16</v>
      </c>
      <c r="D117" t="s">
        <v>17</v>
      </c>
      <c r="E117">
        <v>3300000</v>
      </c>
      <c r="F117">
        <v>10800000</v>
      </c>
      <c r="G117">
        <v>12</v>
      </c>
      <c r="H117">
        <v>797</v>
      </c>
      <c r="I117">
        <v>600000</v>
      </c>
      <c r="J117">
        <v>6000000</v>
      </c>
      <c r="K117">
        <v>7700000</v>
      </c>
      <c r="L117">
        <v>3300000</v>
      </c>
      <c r="M117" t="s">
        <v>15</v>
      </c>
      <c r="N117">
        <f>Table1[[#This Row],[ loan_amount]]-Table1[[#This Row],[ bank_asset_value]]</f>
        <v>7500000</v>
      </c>
    </row>
    <row r="118" spans="1:14" x14ac:dyDescent="0.35">
      <c r="A118">
        <v>117</v>
      </c>
      <c r="B118">
        <v>4</v>
      </c>
      <c r="C118" t="s">
        <v>16</v>
      </c>
      <c r="D118" t="s">
        <v>17</v>
      </c>
      <c r="E118">
        <v>5800000</v>
      </c>
      <c r="F118">
        <v>23200000</v>
      </c>
      <c r="G118">
        <v>18</v>
      </c>
      <c r="H118">
        <v>456</v>
      </c>
      <c r="I118">
        <v>16100000</v>
      </c>
      <c r="J118">
        <v>4200000</v>
      </c>
      <c r="K118">
        <v>22600000</v>
      </c>
      <c r="L118">
        <v>7500000</v>
      </c>
      <c r="M118" t="s">
        <v>18</v>
      </c>
      <c r="N118">
        <f>Table1[[#This Row],[ loan_amount]]-Table1[[#This Row],[ bank_asset_value]]</f>
        <v>15700000</v>
      </c>
    </row>
    <row r="119" spans="1:14" x14ac:dyDescent="0.35">
      <c r="A119">
        <v>118</v>
      </c>
      <c r="B119">
        <v>0</v>
      </c>
      <c r="C119" t="s">
        <v>16</v>
      </c>
      <c r="D119" t="s">
        <v>14</v>
      </c>
      <c r="E119">
        <v>600000</v>
      </c>
      <c r="F119">
        <v>1600000</v>
      </c>
      <c r="G119">
        <v>6</v>
      </c>
      <c r="H119">
        <v>647</v>
      </c>
      <c r="I119">
        <v>1500000</v>
      </c>
      <c r="J119">
        <v>600000</v>
      </c>
      <c r="K119">
        <v>1500000</v>
      </c>
      <c r="L119">
        <v>700000</v>
      </c>
      <c r="M119" t="s">
        <v>15</v>
      </c>
      <c r="N119">
        <f>Table1[[#This Row],[ loan_amount]]-Table1[[#This Row],[ bank_asset_value]]</f>
        <v>900000</v>
      </c>
    </row>
    <row r="120" spans="1:14" x14ac:dyDescent="0.35">
      <c r="A120">
        <v>119</v>
      </c>
      <c r="B120">
        <v>0</v>
      </c>
      <c r="C120" t="s">
        <v>16</v>
      </c>
      <c r="D120" t="s">
        <v>14</v>
      </c>
      <c r="E120">
        <v>7200000</v>
      </c>
      <c r="F120">
        <v>15800000</v>
      </c>
      <c r="G120">
        <v>12</v>
      </c>
      <c r="H120">
        <v>379</v>
      </c>
      <c r="I120">
        <v>12700000</v>
      </c>
      <c r="J120">
        <v>12200000</v>
      </c>
      <c r="K120">
        <v>21500000</v>
      </c>
      <c r="L120">
        <v>3600000</v>
      </c>
      <c r="M120" t="s">
        <v>18</v>
      </c>
      <c r="N120">
        <f>Table1[[#This Row],[ loan_amount]]-Table1[[#This Row],[ bank_asset_value]]</f>
        <v>12200000</v>
      </c>
    </row>
    <row r="121" spans="1:14" x14ac:dyDescent="0.35">
      <c r="A121">
        <v>120</v>
      </c>
      <c r="B121">
        <v>1</v>
      </c>
      <c r="C121" t="s">
        <v>16</v>
      </c>
      <c r="D121" t="s">
        <v>17</v>
      </c>
      <c r="E121">
        <v>9100000</v>
      </c>
      <c r="F121">
        <v>32900000</v>
      </c>
      <c r="G121">
        <v>2</v>
      </c>
      <c r="H121">
        <v>717</v>
      </c>
      <c r="I121">
        <v>2200000</v>
      </c>
      <c r="J121">
        <v>2000000</v>
      </c>
      <c r="K121">
        <v>23600000</v>
      </c>
      <c r="L121">
        <v>5900000</v>
      </c>
      <c r="M121" t="s">
        <v>15</v>
      </c>
      <c r="N121">
        <f>Table1[[#This Row],[ loan_amount]]-Table1[[#This Row],[ bank_asset_value]]</f>
        <v>27000000</v>
      </c>
    </row>
    <row r="122" spans="1:14" x14ac:dyDescent="0.35">
      <c r="A122">
        <v>121</v>
      </c>
      <c r="B122">
        <v>5</v>
      </c>
      <c r="C122" t="s">
        <v>13</v>
      </c>
      <c r="D122" t="s">
        <v>14</v>
      </c>
      <c r="E122">
        <v>900000</v>
      </c>
      <c r="F122">
        <v>2300000</v>
      </c>
      <c r="G122">
        <v>16</v>
      </c>
      <c r="H122">
        <v>545</v>
      </c>
      <c r="I122">
        <v>100000</v>
      </c>
      <c r="J122">
        <v>200000</v>
      </c>
      <c r="K122">
        <v>2700000</v>
      </c>
      <c r="L122">
        <v>800000</v>
      </c>
      <c r="M122" t="s">
        <v>18</v>
      </c>
      <c r="N122">
        <f>Table1[[#This Row],[ loan_amount]]-Table1[[#This Row],[ bank_asset_value]]</f>
        <v>1500000</v>
      </c>
    </row>
    <row r="123" spans="1:14" x14ac:dyDescent="0.35">
      <c r="A123">
        <v>122</v>
      </c>
      <c r="B123">
        <v>2</v>
      </c>
      <c r="C123" t="s">
        <v>13</v>
      </c>
      <c r="D123" t="s">
        <v>14</v>
      </c>
      <c r="E123">
        <v>800000</v>
      </c>
      <c r="F123">
        <v>3200000</v>
      </c>
      <c r="G123">
        <v>8</v>
      </c>
      <c r="H123">
        <v>317</v>
      </c>
      <c r="I123">
        <v>300000</v>
      </c>
      <c r="J123">
        <v>1000000</v>
      </c>
      <c r="K123">
        <v>2000000</v>
      </c>
      <c r="L123">
        <v>900000</v>
      </c>
      <c r="M123" t="s">
        <v>18</v>
      </c>
      <c r="N123">
        <f>Table1[[#This Row],[ loan_amount]]-Table1[[#This Row],[ bank_asset_value]]</f>
        <v>2300000</v>
      </c>
    </row>
    <row r="124" spans="1:14" x14ac:dyDescent="0.35">
      <c r="A124">
        <v>123</v>
      </c>
      <c r="B124">
        <v>1</v>
      </c>
      <c r="C124" t="s">
        <v>16</v>
      </c>
      <c r="D124" t="s">
        <v>14</v>
      </c>
      <c r="E124">
        <v>8500000</v>
      </c>
      <c r="F124">
        <v>32900000</v>
      </c>
      <c r="G124">
        <v>10</v>
      </c>
      <c r="H124">
        <v>570</v>
      </c>
      <c r="I124">
        <v>5100000</v>
      </c>
      <c r="J124">
        <v>6200000</v>
      </c>
      <c r="K124">
        <v>20500000</v>
      </c>
      <c r="L124">
        <v>5500000</v>
      </c>
      <c r="M124" t="s">
        <v>15</v>
      </c>
      <c r="N124">
        <f>Table1[[#This Row],[ loan_amount]]-Table1[[#This Row],[ bank_asset_value]]</f>
        <v>27400000</v>
      </c>
    </row>
    <row r="125" spans="1:14" x14ac:dyDescent="0.35">
      <c r="A125">
        <v>124</v>
      </c>
      <c r="B125">
        <v>0</v>
      </c>
      <c r="C125" t="s">
        <v>16</v>
      </c>
      <c r="D125" t="s">
        <v>17</v>
      </c>
      <c r="E125">
        <v>9000000</v>
      </c>
      <c r="F125">
        <v>18700000</v>
      </c>
      <c r="G125">
        <v>18</v>
      </c>
      <c r="H125">
        <v>865</v>
      </c>
      <c r="I125">
        <v>26800000</v>
      </c>
      <c r="J125">
        <v>0</v>
      </c>
      <c r="K125">
        <v>20900000</v>
      </c>
      <c r="L125">
        <v>11300000</v>
      </c>
      <c r="M125" t="s">
        <v>15</v>
      </c>
      <c r="N125">
        <f>Table1[[#This Row],[ loan_amount]]-Table1[[#This Row],[ bank_asset_value]]</f>
        <v>7400000</v>
      </c>
    </row>
    <row r="126" spans="1:14" x14ac:dyDescent="0.35">
      <c r="A126">
        <v>125</v>
      </c>
      <c r="B126">
        <v>3</v>
      </c>
      <c r="C126" t="s">
        <v>13</v>
      </c>
      <c r="D126" t="s">
        <v>14</v>
      </c>
      <c r="E126">
        <v>7000000</v>
      </c>
      <c r="F126">
        <v>19500000</v>
      </c>
      <c r="G126">
        <v>14</v>
      </c>
      <c r="H126">
        <v>719</v>
      </c>
      <c r="I126">
        <v>12200000</v>
      </c>
      <c r="J126">
        <v>10300000</v>
      </c>
      <c r="K126">
        <v>18200000</v>
      </c>
      <c r="L126">
        <v>10200000</v>
      </c>
      <c r="M126" t="s">
        <v>15</v>
      </c>
      <c r="N126">
        <f>Table1[[#This Row],[ loan_amount]]-Table1[[#This Row],[ bank_asset_value]]</f>
        <v>9300000</v>
      </c>
    </row>
    <row r="127" spans="1:14" x14ac:dyDescent="0.35">
      <c r="A127">
        <v>126</v>
      </c>
      <c r="B127">
        <v>3</v>
      </c>
      <c r="C127" t="s">
        <v>13</v>
      </c>
      <c r="D127" t="s">
        <v>14</v>
      </c>
      <c r="E127">
        <v>200000</v>
      </c>
      <c r="F127">
        <v>600000</v>
      </c>
      <c r="G127">
        <v>16</v>
      </c>
      <c r="H127">
        <v>821</v>
      </c>
      <c r="I127">
        <v>400000</v>
      </c>
      <c r="J127">
        <v>100000</v>
      </c>
      <c r="K127">
        <v>500000</v>
      </c>
      <c r="L127">
        <v>100000</v>
      </c>
      <c r="M127" t="s">
        <v>15</v>
      </c>
      <c r="N127">
        <f>Table1[[#This Row],[ loan_amount]]-Table1[[#This Row],[ bank_asset_value]]</f>
        <v>500000</v>
      </c>
    </row>
    <row r="128" spans="1:14" x14ac:dyDescent="0.35">
      <c r="A128">
        <v>127</v>
      </c>
      <c r="B128">
        <v>4</v>
      </c>
      <c r="C128" t="s">
        <v>16</v>
      </c>
      <c r="D128" t="s">
        <v>17</v>
      </c>
      <c r="E128">
        <v>400000</v>
      </c>
      <c r="F128">
        <v>800000</v>
      </c>
      <c r="G128">
        <v>10</v>
      </c>
      <c r="H128">
        <v>859</v>
      </c>
      <c r="I128">
        <v>900000</v>
      </c>
      <c r="J128">
        <v>500000</v>
      </c>
      <c r="K128">
        <v>800000</v>
      </c>
      <c r="L128">
        <v>200000</v>
      </c>
      <c r="M128" t="s">
        <v>15</v>
      </c>
      <c r="N128">
        <f>Table1[[#This Row],[ loan_amount]]-Table1[[#This Row],[ bank_asset_value]]</f>
        <v>600000</v>
      </c>
    </row>
    <row r="129" spans="1:14" x14ac:dyDescent="0.35">
      <c r="A129">
        <v>128</v>
      </c>
      <c r="B129">
        <v>3</v>
      </c>
      <c r="C129" t="s">
        <v>16</v>
      </c>
      <c r="D129" t="s">
        <v>14</v>
      </c>
      <c r="E129">
        <v>5100000</v>
      </c>
      <c r="F129">
        <v>18200000</v>
      </c>
      <c r="G129">
        <v>10</v>
      </c>
      <c r="H129">
        <v>395</v>
      </c>
      <c r="I129">
        <v>100000</v>
      </c>
      <c r="J129">
        <v>8000000</v>
      </c>
      <c r="K129">
        <v>15500000</v>
      </c>
      <c r="L129">
        <v>6300000</v>
      </c>
      <c r="M129" t="s">
        <v>18</v>
      </c>
      <c r="N129">
        <f>Table1[[#This Row],[ loan_amount]]-Table1[[#This Row],[ bank_asset_value]]</f>
        <v>11900000</v>
      </c>
    </row>
    <row r="130" spans="1:14" x14ac:dyDescent="0.35">
      <c r="A130">
        <v>129</v>
      </c>
      <c r="B130">
        <v>2</v>
      </c>
      <c r="C130" t="s">
        <v>16</v>
      </c>
      <c r="D130" t="s">
        <v>17</v>
      </c>
      <c r="E130">
        <v>700000</v>
      </c>
      <c r="F130">
        <v>2600000</v>
      </c>
      <c r="G130">
        <v>12</v>
      </c>
      <c r="H130">
        <v>429</v>
      </c>
      <c r="I130">
        <v>1600000</v>
      </c>
      <c r="J130">
        <v>1300000</v>
      </c>
      <c r="K130">
        <v>2700000</v>
      </c>
      <c r="L130">
        <v>800000</v>
      </c>
      <c r="M130" t="s">
        <v>18</v>
      </c>
      <c r="N130">
        <f>Table1[[#This Row],[ loan_amount]]-Table1[[#This Row],[ bank_asset_value]]</f>
        <v>1800000</v>
      </c>
    </row>
    <row r="131" spans="1:14" x14ac:dyDescent="0.35">
      <c r="A131">
        <v>130</v>
      </c>
      <c r="B131">
        <v>3</v>
      </c>
      <c r="C131" t="s">
        <v>13</v>
      </c>
      <c r="D131" t="s">
        <v>14</v>
      </c>
      <c r="E131">
        <v>400000</v>
      </c>
      <c r="F131">
        <v>1200000</v>
      </c>
      <c r="G131">
        <v>12</v>
      </c>
      <c r="H131">
        <v>861</v>
      </c>
      <c r="I131">
        <v>200000</v>
      </c>
      <c r="J131">
        <v>600000</v>
      </c>
      <c r="K131">
        <v>1100000</v>
      </c>
      <c r="L131">
        <v>200000</v>
      </c>
      <c r="M131" t="s">
        <v>15</v>
      </c>
      <c r="N131">
        <f>Table1[[#This Row],[ loan_amount]]-Table1[[#This Row],[ bank_asset_value]]</f>
        <v>1000000</v>
      </c>
    </row>
    <row r="132" spans="1:14" x14ac:dyDescent="0.35">
      <c r="A132">
        <v>131</v>
      </c>
      <c r="B132">
        <v>0</v>
      </c>
      <c r="C132" t="s">
        <v>16</v>
      </c>
      <c r="D132" t="s">
        <v>17</v>
      </c>
      <c r="E132">
        <v>9500000</v>
      </c>
      <c r="F132">
        <v>20800000</v>
      </c>
      <c r="G132">
        <v>14</v>
      </c>
      <c r="H132">
        <v>565</v>
      </c>
      <c r="I132">
        <v>15100000</v>
      </c>
      <c r="J132">
        <v>11900000</v>
      </c>
      <c r="K132">
        <v>33900000</v>
      </c>
      <c r="L132">
        <v>13400000</v>
      </c>
      <c r="M132" t="s">
        <v>15</v>
      </c>
      <c r="N132">
        <f>Table1[[#This Row],[ loan_amount]]-Table1[[#This Row],[ bank_asset_value]]</f>
        <v>7400000</v>
      </c>
    </row>
    <row r="133" spans="1:14" x14ac:dyDescent="0.35">
      <c r="A133">
        <v>132</v>
      </c>
      <c r="B133">
        <v>5</v>
      </c>
      <c r="C133" t="s">
        <v>13</v>
      </c>
      <c r="D133" t="s">
        <v>14</v>
      </c>
      <c r="E133">
        <v>8800000</v>
      </c>
      <c r="F133">
        <v>22600000</v>
      </c>
      <c r="G133">
        <v>10</v>
      </c>
      <c r="H133">
        <v>357</v>
      </c>
      <c r="I133">
        <v>7900000</v>
      </c>
      <c r="J133">
        <v>8600000</v>
      </c>
      <c r="K133">
        <v>18200000</v>
      </c>
      <c r="L133">
        <v>4900000</v>
      </c>
      <c r="M133" t="s">
        <v>18</v>
      </c>
      <c r="N133">
        <f>Table1[[#This Row],[ loan_amount]]-Table1[[#This Row],[ bank_asset_value]]</f>
        <v>17700000</v>
      </c>
    </row>
    <row r="134" spans="1:14" x14ac:dyDescent="0.35">
      <c r="A134">
        <v>133</v>
      </c>
      <c r="B134">
        <v>3</v>
      </c>
      <c r="C134" t="s">
        <v>16</v>
      </c>
      <c r="D134" t="s">
        <v>17</v>
      </c>
      <c r="E134">
        <v>1800000</v>
      </c>
      <c r="F134">
        <v>3600000</v>
      </c>
      <c r="G134">
        <v>18</v>
      </c>
      <c r="H134">
        <v>465</v>
      </c>
      <c r="I134">
        <v>600000</v>
      </c>
      <c r="J134">
        <v>500000</v>
      </c>
      <c r="K134">
        <v>5400000</v>
      </c>
      <c r="L134">
        <v>2600000</v>
      </c>
      <c r="M134" t="s">
        <v>18</v>
      </c>
      <c r="N134">
        <f>Table1[[#This Row],[ loan_amount]]-Table1[[#This Row],[ bank_asset_value]]</f>
        <v>1000000</v>
      </c>
    </row>
    <row r="135" spans="1:14" x14ac:dyDescent="0.35">
      <c r="A135">
        <v>134</v>
      </c>
      <c r="B135">
        <v>4</v>
      </c>
      <c r="C135" t="s">
        <v>16</v>
      </c>
      <c r="D135" t="s">
        <v>17</v>
      </c>
      <c r="E135">
        <v>6800000</v>
      </c>
      <c r="F135">
        <v>13900000</v>
      </c>
      <c r="G135">
        <v>8</v>
      </c>
      <c r="H135">
        <v>479</v>
      </c>
      <c r="I135">
        <v>11700000</v>
      </c>
      <c r="J135">
        <v>9100000</v>
      </c>
      <c r="K135">
        <v>25700000</v>
      </c>
      <c r="L135">
        <v>9600000</v>
      </c>
      <c r="M135" t="s">
        <v>18</v>
      </c>
      <c r="N135">
        <f>Table1[[#This Row],[ loan_amount]]-Table1[[#This Row],[ bank_asset_value]]</f>
        <v>4300000</v>
      </c>
    </row>
    <row r="136" spans="1:14" x14ac:dyDescent="0.35">
      <c r="A136">
        <v>135</v>
      </c>
      <c r="B136">
        <v>3</v>
      </c>
      <c r="C136" t="s">
        <v>16</v>
      </c>
      <c r="D136" t="s">
        <v>14</v>
      </c>
      <c r="E136">
        <v>1500000</v>
      </c>
      <c r="F136">
        <v>5500000</v>
      </c>
      <c r="G136">
        <v>16</v>
      </c>
      <c r="H136">
        <v>717</v>
      </c>
      <c r="I136">
        <v>2100000</v>
      </c>
      <c r="J136">
        <v>800000</v>
      </c>
      <c r="K136">
        <v>4400000</v>
      </c>
      <c r="L136">
        <v>1300000</v>
      </c>
      <c r="M136" t="s">
        <v>15</v>
      </c>
      <c r="N136">
        <f>Table1[[#This Row],[ loan_amount]]-Table1[[#This Row],[ bank_asset_value]]</f>
        <v>4200000</v>
      </c>
    </row>
    <row r="137" spans="1:14" x14ac:dyDescent="0.35">
      <c r="A137">
        <v>136</v>
      </c>
      <c r="B137">
        <v>3</v>
      </c>
      <c r="C137" t="s">
        <v>13</v>
      </c>
      <c r="D137" t="s">
        <v>14</v>
      </c>
      <c r="E137">
        <v>1600000</v>
      </c>
      <c r="F137">
        <v>5500000</v>
      </c>
      <c r="G137">
        <v>12</v>
      </c>
      <c r="H137">
        <v>425</v>
      </c>
      <c r="I137">
        <v>600000</v>
      </c>
      <c r="J137">
        <v>800000</v>
      </c>
      <c r="K137">
        <v>5400000</v>
      </c>
      <c r="L137">
        <v>900000</v>
      </c>
      <c r="M137" t="s">
        <v>18</v>
      </c>
      <c r="N137">
        <f>Table1[[#This Row],[ loan_amount]]-Table1[[#This Row],[ bank_asset_value]]</f>
        <v>4600000</v>
      </c>
    </row>
    <row r="138" spans="1:14" x14ac:dyDescent="0.35">
      <c r="A138">
        <v>137</v>
      </c>
      <c r="B138">
        <v>2</v>
      </c>
      <c r="C138" t="s">
        <v>16</v>
      </c>
      <c r="D138" t="s">
        <v>14</v>
      </c>
      <c r="E138">
        <v>4600000</v>
      </c>
      <c r="F138">
        <v>16700000</v>
      </c>
      <c r="G138">
        <v>2</v>
      </c>
      <c r="H138">
        <v>786</v>
      </c>
      <c r="I138">
        <v>200000</v>
      </c>
      <c r="J138">
        <v>5900000</v>
      </c>
      <c r="K138">
        <v>13900000</v>
      </c>
      <c r="L138">
        <v>6100000</v>
      </c>
      <c r="M138" t="s">
        <v>15</v>
      </c>
      <c r="N138">
        <f>Table1[[#This Row],[ loan_amount]]-Table1[[#This Row],[ bank_asset_value]]</f>
        <v>10600000</v>
      </c>
    </row>
    <row r="139" spans="1:14" x14ac:dyDescent="0.35">
      <c r="A139">
        <v>138</v>
      </c>
      <c r="B139">
        <v>5</v>
      </c>
      <c r="C139" t="s">
        <v>16</v>
      </c>
      <c r="D139" t="s">
        <v>17</v>
      </c>
      <c r="E139">
        <v>2200000</v>
      </c>
      <c r="F139">
        <v>6700000</v>
      </c>
      <c r="G139">
        <v>6</v>
      </c>
      <c r="H139">
        <v>382</v>
      </c>
      <c r="I139">
        <v>4400000</v>
      </c>
      <c r="J139">
        <v>1300000</v>
      </c>
      <c r="K139">
        <v>8600000</v>
      </c>
      <c r="L139">
        <v>1100000</v>
      </c>
      <c r="M139" t="s">
        <v>18</v>
      </c>
      <c r="N139">
        <f>Table1[[#This Row],[ loan_amount]]-Table1[[#This Row],[ bank_asset_value]]</f>
        <v>5600000</v>
      </c>
    </row>
    <row r="140" spans="1:14" x14ac:dyDescent="0.35">
      <c r="A140">
        <v>139</v>
      </c>
      <c r="B140">
        <v>3</v>
      </c>
      <c r="C140" t="s">
        <v>16</v>
      </c>
      <c r="D140" t="s">
        <v>17</v>
      </c>
      <c r="E140">
        <v>2900000</v>
      </c>
      <c r="F140">
        <v>8500000</v>
      </c>
      <c r="G140">
        <v>12</v>
      </c>
      <c r="H140">
        <v>564</v>
      </c>
      <c r="I140">
        <v>1000000</v>
      </c>
      <c r="J140">
        <v>3100000</v>
      </c>
      <c r="K140">
        <v>7500000</v>
      </c>
      <c r="L140">
        <v>1800000</v>
      </c>
      <c r="M140" t="s">
        <v>15</v>
      </c>
      <c r="N140">
        <f>Table1[[#This Row],[ loan_amount]]-Table1[[#This Row],[ bank_asset_value]]</f>
        <v>6700000</v>
      </c>
    </row>
    <row r="141" spans="1:14" x14ac:dyDescent="0.35">
      <c r="A141">
        <v>140</v>
      </c>
      <c r="B141">
        <v>0</v>
      </c>
      <c r="C141" t="s">
        <v>13</v>
      </c>
      <c r="D141" t="s">
        <v>14</v>
      </c>
      <c r="E141">
        <v>200000</v>
      </c>
      <c r="F141">
        <v>700000</v>
      </c>
      <c r="G141">
        <v>8</v>
      </c>
      <c r="H141">
        <v>501</v>
      </c>
      <c r="I141">
        <v>500000</v>
      </c>
      <c r="J141">
        <v>200000</v>
      </c>
      <c r="K141">
        <v>700000</v>
      </c>
      <c r="L141">
        <v>100000</v>
      </c>
      <c r="M141" t="s">
        <v>18</v>
      </c>
      <c r="N141">
        <f>Table1[[#This Row],[ loan_amount]]-Table1[[#This Row],[ bank_asset_value]]</f>
        <v>600000</v>
      </c>
    </row>
    <row r="142" spans="1:14" x14ac:dyDescent="0.35">
      <c r="A142">
        <v>141</v>
      </c>
      <c r="B142">
        <v>2</v>
      </c>
      <c r="C142" t="s">
        <v>16</v>
      </c>
      <c r="D142" t="s">
        <v>17</v>
      </c>
      <c r="E142">
        <v>2500000</v>
      </c>
      <c r="F142">
        <v>9400000</v>
      </c>
      <c r="G142">
        <v>10</v>
      </c>
      <c r="H142">
        <v>727</v>
      </c>
      <c r="I142">
        <v>6600000</v>
      </c>
      <c r="J142">
        <v>4100000</v>
      </c>
      <c r="K142">
        <v>9500000</v>
      </c>
      <c r="L142">
        <v>3300000</v>
      </c>
      <c r="M142" t="s">
        <v>15</v>
      </c>
      <c r="N142">
        <f>Table1[[#This Row],[ loan_amount]]-Table1[[#This Row],[ bank_asset_value]]</f>
        <v>6100000</v>
      </c>
    </row>
    <row r="143" spans="1:14" x14ac:dyDescent="0.35">
      <c r="A143">
        <v>142</v>
      </c>
      <c r="B143">
        <v>4</v>
      </c>
      <c r="C143" t="s">
        <v>16</v>
      </c>
      <c r="D143" t="s">
        <v>14</v>
      </c>
      <c r="E143">
        <v>3600000</v>
      </c>
      <c r="F143">
        <v>7500000</v>
      </c>
      <c r="G143">
        <v>6</v>
      </c>
      <c r="H143">
        <v>894</v>
      </c>
      <c r="I143">
        <v>1100000</v>
      </c>
      <c r="J143">
        <v>6500000</v>
      </c>
      <c r="K143">
        <v>7400000</v>
      </c>
      <c r="L143">
        <v>2800000</v>
      </c>
      <c r="M143" t="s">
        <v>15</v>
      </c>
      <c r="N143">
        <f>Table1[[#This Row],[ loan_amount]]-Table1[[#This Row],[ bank_asset_value]]</f>
        <v>4700000</v>
      </c>
    </row>
    <row r="144" spans="1:14" x14ac:dyDescent="0.35">
      <c r="A144">
        <v>143</v>
      </c>
      <c r="B144">
        <v>0</v>
      </c>
      <c r="C144" t="s">
        <v>13</v>
      </c>
      <c r="D144" t="s">
        <v>17</v>
      </c>
      <c r="E144">
        <v>5500000</v>
      </c>
      <c r="F144">
        <v>16700000</v>
      </c>
      <c r="G144">
        <v>18</v>
      </c>
      <c r="H144">
        <v>829</v>
      </c>
      <c r="I144">
        <v>5500000</v>
      </c>
      <c r="J144">
        <v>1300000</v>
      </c>
      <c r="K144">
        <v>12800000</v>
      </c>
      <c r="L144">
        <v>5900000</v>
      </c>
      <c r="M144" t="s">
        <v>15</v>
      </c>
      <c r="N144">
        <f>Table1[[#This Row],[ loan_amount]]-Table1[[#This Row],[ bank_asset_value]]</f>
        <v>10800000</v>
      </c>
    </row>
    <row r="145" spans="1:14" x14ac:dyDescent="0.35">
      <c r="A145">
        <v>144</v>
      </c>
      <c r="B145">
        <v>4</v>
      </c>
      <c r="C145" t="s">
        <v>16</v>
      </c>
      <c r="D145" t="s">
        <v>14</v>
      </c>
      <c r="E145">
        <v>6600000</v>
      </c>
      <c r="F145">
        <v>17400000</v>
      </c>
      <c r="G145">
        <v>20</v>
      </c>
      <c r="H145">
        <v>506</v>
      </c>
      <c r="I145">
        <v>2600000</v>
      </c>
      <c r="J145">
        <v>10000000</v>
      </c>
      <c r="K145">
        <v>25900000</v>
      </c>
      <c r="L145">
        <v>7200000</v>
      </c>
      <c r="M145" t="s">
        <v>18</v>
      </c>
      <c r="N145">
        <f>Table1[[#This Row],[ loan_amount]]-Table1[[#This Row],[ bank_asset_value]]</f>
        <v>10200000</v>
      </c>
    </row>
    <row r="146" spans="1:14" x14ac:dyDescent="0.35">
      <c r="A146">
        <v>145</v>
      </c>
      <c r="B146">
        <v>2</v>
      </c>
      <c r="C146" t="s">
        <v>13</v>
      </c>
      <c r="D146" t="s">
        <v>17</v>
      </c>
      <c r="E146">
        <v>8600000</v>
      </c>
      <c r="F146">
        <v>32100000</v>
      </c>
      <c r="G146">
        <v>6</v>
      </c>
      <c r="H146">
        <v>802</v>
      </c>
      <c r="I146">
        <v>9400000</v>
      </c>
      <c r="J146">
        <v>16700000</v>
      </c>
      <c r="K146">
        <v>24500000</v>
      </c>
      <c r="L146">
        <v>9800000</v>
      </c>
      <c r="M146" t="s">
        <v>15</v>
      </c>
      <c r="N146">
        <f>Table1[[#This Row],[ loan_amount]]-Table1[[#This Row],[ bank_asset_value]]</f>
        <v>22300000</v>
      </c>
    </row>
    <row r="147" spans="1:14" x14ac:dyDescent="0.35">
      <c r="A147">
        <v>146</v>
      </c>
      <c r="B147">
        <v>5</v>
      </c>
      <c r="C147" t="s">
        <v>16</v>
      </c>
      <c r="D147" t="s">
        <v>14</v>
      </c>
      <c r="E147">
        <v>600000</v>
      </c>
      <c r="F147">
        <v>1500000</v>
      </c>
      <c r="G147">
        <v>14</v>
      </c>
      <c r="H147">
        <v>543</v>
      </c>
      <c r="I147">
        <v>300000</v>
      </c>
      <c r="J147">
        <v>900000</v>
      </c>
      <c r="K147">
        <v>2100000</v>
      </c>
      <c r="L147">
        <v>300000</v>
      </c>
      <c r="M147" t="s">
        <v>18</v>
      </c>
      <c r="N147">
        <f>Table1[[#This Row],[ loan_amount]]-Table1[[#This Row],[ bank_asset_value]]</f>
        <v>1200000</v>
      </c>
    </row>
    <row r="148" spans="1:14" x14ac:dyDescent="0.35">
      <c r="A148">
        <v>147</v>
      </c>
      <c r="B148">
        <v>3</v>
      </c>
      <c r="C148" t="s">
        <v>13</v>
      </c>
      <c r="D148" t="s">
        <v>17</v>
      </c>
      <c r="E148">
        <v>1400000</v>
      </c>
      <c r="F148">
        <v>3200000</v>
      </c>
      <c r="G148">
        <v>20</v>
      </c>
      <c r="H148">
        <v>772</v>
      </c>
      <c r="I148">
        <v>2400000</v>
      </c>
      <c r="J148">
        <v>900000</v>
      </c>
      <c r="K148">
        <v>5100000</v>
      </c>
      <c r="L148">
        <v>1600000</v>
      </c>
      <c r="M148" t="s">
        <v>15</v>
      </c>
      <c r="N148">
        <f>Table1[[#This Row],[ loan_amount]]-Table1[[#This Row],[ bank_asset_value]]</f>
        <v>1600000</v>
      </c>
    </row>
    <row r="149" spans="1:14" x14ac:dyDescent="0.35">
      <c r="A149">
        <v>148</v>
      </c>
      <c r="B149">
        <v>3</v>
      </c>
      <c r="C149" t="s">
        <v>13</v>
      </c>
      <c r="D149" t="s">
        <v>14</v>
      </c>
      <c r="E149">
        <v>4000000</v>
      </c>
      <c r="F149">
        <v>11100000</v>
      </c>
      <c r="G149">
        <v>12</v>
      </c>
      <c r="H149">
        <v>572</v>
      </c>
      <c r="I149">
        <v>9700000</v>
      </c>
      <c r="J149">
        <v>100000</v>
      </c>
      <c r="K149">
        <v>12500000</v>
      </c>
      <c r="L149">
        <v>2400000</v>
      </c>
      <c r="M149" t="s">
        <v>15</v>
      </c>
      <c r="N149">
        <f>Table1[[#This Row],[ loan_amount]]-Table1[[#This Row],[ bank_asset_value]]</f>
        <v>8700000</v>
      </c>
    </row>
    <row r="150" spans="1:14" x14ac:dyDescent="0.35">
      <c r="A150">
        <v>149</v>
      </c>
      <c r="B150">
        <v>0</v>
      </c>
      <c r="C150" t="s">
        <v>16</v>
      </c>
      <c r="D150" t="s">
        <v>17</v>
      </c>
      <c r="E150">
        <v>4900000</v>
      </c>
      <c r="F150">
        <v>11900000</v>
      </c>
      <c r="G150">
        <v>16</v>
      </c>
      <c r="H150">
        <v>709</v>
      </c>
      <c r="I150">
        <v>14600000</v>
      </c>
      <c r="J150">
        <v>900000</v>
      </c>
      <c r="K150">
        <v>18500000</v>
      </c>
      <c r="L150">
        <v>3800000</v>
      </c>
      <c r="M150" t="s">
        <v>15</v>
      </c>
      <c r="N150">
        <f>Table1[[#This Row],[ loan_amount]]-Table1[[#This Row],[ bank_asset_value]]</f>
        <v>8100000</v>
      </c>
    </row>
    <row r="151" spans="1:14" x14ac:dyDescent="0.35">
      <c r="A151">
        <v>150</v>
      </c>
      <c r="B151">
        <v>5</v>
      </c>
      <c r="C151" t="s">
        <v>13</v>
      </c>
      <c r="D151" t="s">
        <v>14</v>
      </c>
      <c r="E151">
        <v>2000000</v>
      </c>
      <c r="F151">
        <v>6200000</v>
      </c>
      <c r="G151">
        <v>18</v>
      </c>
      <c r="H151">
        <v>402</v>
      </c>
      <c r="I151">
        <v>4000000</v>
      </c>
      <c r="J151">
        <v>2100000</v>
      </c>
      <c r="K151">
        <v>7200000</v>
      </c>
      <c r="L151">
        <v>1100000</v>
      </c>
      <c r="M151" t="s">
        <v>18</v>
      </c>
      <c r="N151">
        <f>Table1[[#This Row],[ loan_amount]]-Table1[[#This Row],[ bank_asset_value]]</f>
        <v>5100000</v>
      </c>
    </row>
    <row r="152" spans="1:14" x14ac:dyDescent="0.35">
      <c r="A152">
        <v>151</v>
      </c>
      <c r="B152">
        <v>1</v>
      </c>
      <c r="C152" t="s">
        <v>16</v>
      </c>
      <c r="D152" t="s">
        <v>17</v>
      </c>
      <c r="E152">
        <v>5200000</v>
      </c>
      <c r="F152">
        <v>19300000</v>
      </c>
      <c r="G152">
        <v>8</v>
      </c>
      <c r="H152">
        <v>481</v>
      </c>
      <c r="I152">
        <v>14300000</v>
      </c>
      <c r="J152">
        <v>9500000</v>
      </c>
      <c r="K152">
        <v>18800000</v>
      </c>
      <c r="L152">
        <v>4200000</v>
      </c>
      <c r="M152" t="s">
        <v>18</v>
      </c>
      <c r="N152">
        <f>Table1[[#This Row],[ loan_amount]]-Table1[[#This Row],[ bank_asset_value]]</f>
        <v>15100000</v>
      </c>
    </row>
    <row r="153" spans="1:14" x14ac:dyDescent="0.35">
      <c r="A153">
        <v>152</v>
      </c>
      <c r="B153">
        <v>5</v>
      </c>
      <c r="C153" t="s">
        <v>13</v>
      </c>
      <c r="D153" t="s">
        <v>17</v>
      </c>
      <c r="E153">
        <v>8900000</v>
      </c>
      <c r="F153">
        <v>28800000</v>
      </c>
      <c r="G153">
        <v>6</v>
      </c>
      <c r="H153">
        <v>772</v>
      </c>
      <c r="I153">
        <v>13600000</v>
      </c>
      <c r="J153">
        <v>5500000</v>
      </c>
      <c r="K153">
        <v>20400000</v>
      </c>
      <c r="L153">
        <v>8400000</v>
      </c>
      <c r="M153" t="s">
        <v>15</v>
      </c>
      <c r="N153">
        <f>Table1[[#This Row],[ loan_amount]]-Table1[[#This Row],[ bank_asset_value]]</f>
        <v>20400000</v>
      </c>
    </row>
    <row r="154" spans="1:14" x14ac:dyDescent="0.35">
      <c r="A154">
        <v>153</v>
      </c>
      <c r="B154">
        <v>1</v>
      </c>
      <c r="C154" t="s">
        <v>13</v>
      </c>
      <c r="D154" t="s">
        <v>17</v>
      </c>
      <c r="E154">
        <v>6500000</v>
      </c>
      <c r="F154">
        <v>20600000</v>
      </c>
      <c r="G154">
        <v>2</v>
      </c>
      <c r="H154">
        <v>306</v>
      </c>
      <c r="I154">
        <v>15900000</v>
      </c>
      <c r="J154">
        <v>1900000</v>
      </c>
      <c r="K154">
        <v>18100000</v>
      </c>
      <c r="L154">
        <v>3200000</v>
      </c>
      <c r="M154" t="s">
        <v>15</v>
      </c>
      <c r="N154">
        <f>Table1[[#This Row],[ loan_amount]]-Table1[[#This Row],[ bank_asset_value]]</f>
        <v>17400000</v>
      </c>
    </row>
    <row r="155" spans="1:14" x14ac:dyDescent="0.35">
      <c r="A155">
        <v>154</v>
      </c>
      <c r="B155">
        <v>2</v>
      </c>
      <c r="C155" t="s">
        <v>16</v>
      </c>
      <c r="D155" t="s">
        <v>14</v>
      </c>
      <c r="E155">
        <v>1300000</v>
      </c>
      <c r="F155">
        <v>4500000</v>
      </c>
      <c r="G155">
        <v>6</v>
      </c>
      <c r="H155">
        <v>415</v>
      </c>
      <c r="I155">
        <v>0</v>
      </c>
      <c r="J155">
        <v>900000</v>
      </c>
      <c r="K155">
        <v>2900000</v>
      </c>
      <c r="L155">
        <v>1200000</v>
      </c>
      <c r="M155" t="s">
        <v>18</v>
      </c>
      <c r="N155">
        <f>Table1[[#This Row],[ loan_amount]]-Table1[[#This Row],[ bank_asset_value]]</f>
        <v>3300000</v>
      </c>
    </row>
    <row r="156" spans="1:14" x14ac:dyDescent="0.35">
      <c r="A156">
        <v>155</v>
      </c>
      <c r="B156">
        <v>3</v>
      </c>
      <c r="C156" t="s">
        <v>16</v>
      </c>
      <c r="D156" t="s">
        <v>14</v>
      </c>
      <c r="E156">
        <v>9400000</v>
      </c>
      <c r="F156">
        <v>35000000</v>
      </c>
      <c r="G156">
        <v>16</v>
      </c>
      <c r="H156">
        <v>548</v>
      </c>
      <c r="I156">
        <v>18200000</v>
      </c>
      <c r="J156">
        <v>4400000</v>
      </c>
      <c r="K156">
        <v>36100000</v>
      </c>
      <c r="L156">
        <v>4800000</v>
      </c>
      <c r="M156" t="s">
        <v>18</v>
      </c>
      <c r="N156">
        <f>Table1[[#This Row],[ loan_amount]]-Table1[[#This Row],[ bank_asset_value]]</f>
        <v>30200000</v>
      </c>
    </row>
    <row r="157" spans="1:14" x14ac:dyDescent="0.35">
      <c r="A157">
        <v>156</v>
      </c>
      <c r="B157">
        <v>5</v>
      </c>
      <c r="C157" t="s">
        <v>16</v>
      </c>
      <c r="D157" t="s">
        <v>14</v>
      </c>
      <c r="E157">
        <v>5000000</v>
      </c>
      <c r="F157">
        <v>11200000</v>
      </c>
      <c r="G157">
        <v>8</v>
      </c>
      <c r="H157">
        <v>701</v>
      </c>
      <c r="I157">
        <v>9100000</v>
      </c>
      <c r="J157">
        <v>500000</v>
      </c>
      <c r="K157">
        <v>14000000</v>
      </c>
      <c r="L157">
        <v>4600000</v>
      </c>
      <c r="M157" t="s">
        <v>15</v>
      </c>
      <c r="N157">
        <f>Table1[[#This Row],[ loan_amount]]-Table1[[#This Row],[ bank_asset_value]]</f>
        <v>6600000</v>
      </c>
    </row>
    <row r="158" spans="1:14" x14ac:dyDescent="0.35">
      <c r="A158">
        <v>157</v>
      </c>
      <c r="B158">
        <v>2</v>
      </c>
      <c r="C158" t="s">
        <v>13</v>
      </c>
      <c r="D158" t="s">
        <v>14</v>
      </c>
      <c r="E158">
        <v>3000000</v>
      </c>
      <c r="F158">
        <v>7700000</v>
      </c>
      <c r="G158">
        <v>12</v>
      </c>
      <c r="H158">
        <v>890</v>
      </c>
      <c r="I158">
        <v>4700000</v>
      </c>
      <c r="J158">
        <v>4300000</v>
      </c>
      <c r="K158">
        <v>8400000</v>
      </c>
      <c r="L158">
        <v>2100000</v>
      </c>
      <c r="M158" t="s">
        <v>15</v>
      </c>
      <c r="N158">
        <f>Table1[[#This Row],[ loan_amount]]-Table1[[#This Row],[ bank_asset_value]]</f>
        <v>5600000</v>
      </c>
    </row>
    <row r="159" spans="1:14" x14ac:dyDescent="0.35">
      <c r="A159">
        <v>158</v>
      </c>
      <c r="B159">
        <v>5</v>
      </c>
      <c r="C159" t="s">
        <v>16</v>
      </c>
      <c r="D159" t="s">
        <v>17</v>
      </c>
      <c r="E159">
        <v>9900000</v>
      </c>
      <c r="F159">
        <v>33300000</v>
      </c>
      <c r="G159">
        <v>6</v>
      </c>
      <c r="H159">
        <v>364</v>
      </c>
      <c r="I159">
        <v>5300000</v>
      </c>
      <c r="J159">
        <v>18700000</v>
      </c>
      <c r="K159">
        <v>27800000</v>
      </c>
      <c r="L159">
        <v>8300000</v>
      </c>
      <c r="M159" t="s">
        <v>18</v>
      </c>
      <c r="N159">
        <f>Table1[[#This Row],[ loan_amount]]-Table1[[#This Row],[ bank_asset_value]]</f>
        <v>25000000</v>
      </c>
    </row>
    <row r="160" spans="1:14" x14ac:dyDescent="0.35">
      <c r="A160">
        <v>159</v>
      </c>
      <c r="B160">
        <v>5</v>
      </c>
      <c r="C160" t="s">
        <v>13</v>
      </c>
      <c r="D160" t="s">
        <v>17</v>
      </c>
      <c r="E160">
        <v>700000</v>
      </c>
      <c r="F160">
        <v>1300000</v>
      </c>
      <c r="G160">
        <v>20</v>
      </c>
      <c r="H160">
        <v>704</v>
      </c>
      <c r="I160">
        <v>1600000</v>
      </c>
      <c r="J160">
        <v>0</v>
      </c>
      <c r="K160">
        <v>2200000</v>
      </c>
      <c r="L160">
        <v>600000</v>
      </c>
      <c r="M160" t="s">
        <v>15</v>
      </c>
      <c r="N160">
        <f>Table1[[#This Row],[ loan_amount]]-Table1[[#This Row],[ bank_asset_value]]</f>
        <v>700000</v>
      </c>
    </row>
    <row r="161" spans="1:14" x14ac:dyDescent="0.35">
      <c r="A161">
        <v>160</v>
      </c>
      <c r="B161">
        <v>3</v>
      </c>
      <c r="C161" t="s">
        <v>13</v>
      </c>
      <c r="D161" t="s">
        <v>17</v>
      </c>
      <c r="E161">
        <v>4000000</v>
      </c>
      <c r="F161">
        <v>10600000</v>
      </c>
      <c r="G161">
        <v>10</v>
      </c>
      <c r="H161">
        <v>318</v>
      </c>
      <c r="I161">
        <v>1500000</v>
      </c>
      <c r="J161">
        <v>5100000</v>
      </c>
      <c r="K161">
        <v>8000000</v>
      </c>
      <c r="L161">
        <v>4900000</v>
      </c>
      <c r="M161" t="s">
        <v>18</v>
      </c>
      <c r="N161">
        <f>Table1[[#This Row],[ loan_amount]]-Table1[[#This Row],[ bank_asset_value]]</f>
        <v>5700000</v>
      </c>
    </row>
    <row r="162" spans="1:14" x14ac:dyDescent="0.35">
      <c r="A162">
        <v>161</v>
      </c>
      <c r="B162">
        <v>5</v>
      </c>
      <c r="C162" t="s">
        <v>16</v>
      </c>
      <c r="D162" t="s">
        <v>14</v>
      </c>
      <c r="E162">
        <v>3100000</v>
      </c>
      <c r="F162">
        <v>9600000</v>
      </c>
      <c r="G162">
        <v>2</v>
      </c>
      <c r="H162">
        <v>761</v>
      </c>
      <c r="I162">
        <v>5800000</v>
      </c>
      <c r="J162">
        <v>1800000</v>
      </c>
      <c r="K162">
        <v>10400000</v>
      </c>
      <c r="L162">
        <v>4200000</v>
      </c>
      <c r="M162" t="s">
        <v>15</v>
      </c>
      <c r="N162">
        <f>Table1[[#This Row],[ loan_amount]]-Table1[[#This Row],[ bank_asset_value]]</f>
        <v>5400000</v>
      </c>
    </row>
    <row r="163" spans="1:14" x14ac:dyDescent="0.35">
      <c r="A163">
        <v>162</v>
      </c>
      <c r="B163">
        <v>4</v>
      </c>
      <c r="C163" t="s">
        <v>16</v>
      </c>
      <c r="D163" t="s">
        <v>14</v>
      </c>
      <c r="E163">
        <v>4500000</v>
      </c>
      <c r="F163">
        <v>15100000</v>
      </c>
      <c r="G163">
        <v>6</v>
      </c>
      <c r="H163">
        <v>693</v>
      </c>
      <c r="I163">
        <v>3700000</v>
      </c>
      <c r="J163">
        <v>1500000</v>
      </c>
      <c r="K163">
        <v>17800000</v>
      </c>
      <c r="L163">
        <v>6000000</v>
      </c>
      <c r="M163" t="s">
        <v>15</v>
      </c>
      <c r="N163">
        <f>Table1[[#This Row],[ loan_amount]]-Table1[[#This Row],[ bank_asset_value]]</f>
        <v>9100000</v>
      </c>
    </row>
    <row r="164" spans="1:14" x14ac:dyDescent="0.35">
      <c r="A164">
        <v>163</v>
      </c>
      <c r="B164">
        <v>3</v>
      </c>
      <c r="C164" t="s">
        <v>16</v>
      </c>
      <c r="D164" t="s">
        <v>14</v>
      </c>
      <c r="E164">
        <v>9700000</v>
      </c>
      <c r="F164">
        <v>20600000</v>
      </c>
      <c r="G164">
        <v>16</v>
      </c>
      <c r="H164">
        <v>524</v>
      </c>
      <c r="I164">
        <v>24200000</v>
      </c>
      <c r="J164">
        <v>11100000</v>
      </c>
      <c r="K164">
        <v>27400000</v>
      </c>
      <c r="L164">
        <v>6100000</v>
      </c>
      <c r="M164" t="s">
        <v>18</v>
      </c>
      <c r="N164">
        <f>Table1[[#This Row],[ loan_amount]]-Table1[[#This Row],[ bank_asset_value]]</f>
        <v>14500000</v>
      </c>
    </row>
    <row r="165" spans="1:14" x14ac:dyDescent="0.35">
      <c r="A165">
        <v>164</v>
      </c>
      <c r="B165">
        <v>2</v>
      </c>
      <c r="C165" t="s">
        <v>16</v>
      </c>
      <c r="D165" t="s">
        <v>17</v>
      </c>
      <c r="E165">
        <v>2000000</v>
      </c>
      <c r="F165">
        <v>5300000</v>
      </c>
      <c r="G165">
        <v>10</v>
      </c>
      <c r="H165">
        <v>681</v>
      </c>
      <c r="I165">
        <v>4900000</v>
      </c>
      <c r="J165">
        <v>1400000</v>
      </c>
      <c r="K165">
        <v>4300000</v>
      </c>
      <c r="L165">
        <v>2900000</v>
      </c>
      <c r="M165" t="s">
        <v>15</v>
      </c>
      <c r="N165">
        <f>Table1[[#This Row],[ loan_amount]]-Table1[[#This Row],[ bank_asset_value]]</f>
        <v>2400000</v>
      </c>
    </row>
    <row r="166" spans="1:14" x14ac:dyDescent="0.35">
      <c r="A166">
        <v>165</v>
      </c>
      <c r="B166">
        <v>2</v>
      </c>
      <c r="C166" t="s">
        <v>13</v>
      </c>
      <c r="D166" t="s">
        <v>17</v>
      </c>
      <c r="E166">
        <v>8100000</v>
      </c>
      <c r="F166">
        <v>22300000</v>
      </c>
      <c r="G166">
        <v>18</v>
      </c>
      <c r="H166">
        <v>737</v>
      </c>
      <c r="I166">
        <v>22300000</v>
      </c>
      <c r="J166">
        <v>12600000</v>
      </c>
      <c r="K166">
        <v>27000000</v>
      </c>
      <c r="L166">
        <v>7300000</v>
      </c>
      <c r="M166" t="s">
        <v>15</v>
      </c>
      <c r="N166">
        <f>Table1[[#This Row],[ loan_amount]]-Table1[[#This Row],[ bank_asset_value]]</f>
        <v>15000000</v>
      </c>
    </row>
    <row r="167" spans="1:14" x14ac:dyDescent="0.35">
      <c r="A167">
        <v>166</v>
      </c>
      <c r="B167">
        <v>0</v>
      </c>
      <c r="C167" t="s">
        <v>16</v>
      </c>
      <c r="D167" t="s">
        <v>14</v>
      </c>
      <c r="E167">
        <v>5700000</v>
      </c>
      <c r="F167">
        <v>15900000</v>
      </c>
      <c r="G167">
        <v>16</v>
      </c>
      <c r="H167">
        <v>638</v>
      </c>
      <c r="I167">
        <v>100000</v>
      </c>
      <c r="J167">
        <v>9500000</v>
      </c>
      <c r="K167">
        <v>16300000</v>
      </c>
      <c r="L167">
        <v>4500000</v>
      </c>
      <c r="M167" t="s">
        <v>15</v>
      </c>
      <c r="N167">
        <f>Table1[[#This Row],[ loan_amount]]-Table1[[#This Row],[ bank_asset_value]]</f>
        <v>11400000</v>
      </c>
    </row>
    <row r="168" spans="1:14" x14ac:dyDescent="0.35">
      <c r="A168">
        <v>167</v>
      </c>
      <c r="B168">
        <v>4</v>
      </c>
      <c r="C168" t="s">
        <v>16</v>
      </c>
      <c r="D168" t="s">
        <v>14</v>
      </c>
      <c r="E168">
        <v>5800000</v>
      </c>
      <c r="F168">
        <v>12800000</v>
      </c>
      <c r="G168">
        <v>2</v>
      </c>
      <c r="H168">
        <v>656</v>
      </c>
      <c r="I168">
        <v>500000</v>
      </c>
      <c r="J168">
        <v>5000000</v>
      </c>
      <c r="K168">
        <v>16000000</v>
      </c>
      <c r="L168">
        <v>2800000</v>
      </c>
      <c r="M168" t="s">
        <v>15</v>
      </c>
      <c r="N168">
        <f>Table1[[#This Row],[ loan_amount]]-Table1[[#This Row],[ bank_asset_value]]</f>
        <v>10000000</v>
      </c>
    </row>
    <row r="169" spans="1:14" x14ac:dyDescent="0.35">
      <c r="A169">
        <v>168</v>
      </c>
      <c r="B169">
        <v>1</v>
      </c>
      <c r="C169" t="s">
        <v>13</v>
      </c>
      <c r="D169" t="s">
        <v>14</v>
      </c>
      <c r="E169">
        <v>1800000</v>
      </c>
      <c r="F169">
        <v>6500000</v>
      </c>
      <c r="G169">
        <v>6</v>
      </c>
      <c r="H169">
        <v>540</v>
      </c>
      <c r="I169">
        <v>2500000</v>
      </c>
      <c r="J169">
        <v>3200000</v>
      </c>
      <c r="K169">
        <v>5000000</v>
      </c>
      <c r="L169">
        <v>1100000</v>
      </c>
      <c r="M169" t="s">
        <v>18</v>
      </c>
      <c r="N169">
        <f>Table1[[#This Row],[ loan_amount]]-Table1[[#This Row],[ bank_asset_value]]</f>
        <v>5400000</v>
      </c>
    </row>
    <row r="170" spans="1:14" x14ac:dyDescent="0.35">
      <c r="A170">
        <v>169</v>
      </c>
      <c r="B170">
        <v>4</v>
      </c>
      <c r="C170" t="s">
        <v>16</v>
      </c>
      <c r="D170" t="s">
        <v>17</v>
      </c>
      <c r="E170">
        <v>9100000</v>
      </c>
      <c r="F170">
        <v>35200000</v>
      </c>
      <c r="G170">
        <v>6</v>
      </c>
      <c r="H170">
        <v>341</v>
      </c>
      <c r="I170">
        <v>1000000</v>
      </c>
      <c r="J170">
        <v>300000</v>
      </c>
      <c r="K170">
        <v>23100000</v>
      </c>
      <c r="L170">
        <v>8200000</v>
      </c>
      <c r="M170" t="s">
        <v>18</v>
      </c>
      <c r="N170">
        <f>Table1[[#This Row],[ loan_amount]]-Table1[[#This Row],[ bank_asset_value]]</f>
        <v>27000000</v>
      </c>
    </row>
    <row r="171" spans="1:14" x14ac:dyDescent="0.35">
      <c r="A171">
        <v>170</v>
      </c>
      <c r="B171">
        <v>0</v>
      </c>
      <c r="C171" t="s">
        <v>16</v>
      </c>
      <c r="D171" t="s">
        <v>17</v>
      </c>
      <c r="E171">
        <v>4800000</v>
      </c>
      <c r="F171">
        <v>17500000</v>
      </c>
      <c r="G171">
        <v>2</v>
      </c>
      <c r="H171">
        <v>371</v>
      </c>
      <c r="I171">
        <v>11700000</v>
      </c>
      <c r="J171">
        <v>6800000</v>
      </c>
      <c r="K171">
        <v>18700000</v>
      </c>
      <c r="L171">
        <v>3500000</v>
      </c>
      <c r="M171" t="s">
        <v>15</v>
      </c>
      <c r="N171">
        <f>Table1[[#This Row],[ loan_amount]]-Table1[[#This Row],[ bank_asset_value]]</f>
        <v>14000000</v>
      </c>
    </row>
    <row r="172" spans="1:14" x14ac:dyDescent="0.35">
      <c r="A172">
        <v>171</v>
      </c>
      <c r="B172">
        <v>3</v>
      </c>
      <c r="C172" t="s">
        <v>16</v>
      </c>
      <c r="D172" t="s">
        <v>17</v>
      </c>
      <c r="E172">
        <v>3800000</v>
      </c>
      <c r="F172">
        <v>10500000</v>
      </c>
      <c r="G172">
        <v>12</v>
      </c>
      <c r="H172">
        <v>886</v>
      </c>
      <c r="I172">
        <v>4000000</v>
      </c>
      <c r="J172">
        <v>500000</v>
      </c>
      <c r="K172">
        <v>14900000</v>
      </c>
      <c r="L172">
        <v>2300000</v>
      </c>
      <c r="M172" t="s">
        <v>15</v>
      </c>
      <c r="N172">
        <f>Table1[[#This Row],[ loan_amount]]-Table1[[#This Row],[ bank_asset_value]]</f>
        <v>8200000</v>
      </c>
    </row>
    <row r="173" spans="1:14" x14ac:dyDescent="0.35">
      <c r="A173">
        <v>172</v>
      </c>
      <c r="B173">
        <v>0</v>
      </c>
      <c r="C173" t="s">
        <v>16</v>
      </c>
      <c r="D173" t="s">
        <v>14</v>
      </c>
      <c r="E173">
        <v>1900000</v>
      </c>
      <c r="F173">
        <v>4100000</v>
      </c>
      <c r="G173">
        <v>18</v>
      </c>
      <c r="H173">
        <v>801</v>
      </c>
      <c r="I173">
        <v>400000</v>
      </c>
      <c r="J173">
        <v>800000</v>
      </c>
      <c r="K173">
        <v>4800000</v>
      </c>
      <c r="L173">
        <v>1200000</v>
      </c>
      <c r="M173" t="s">
        <v>15</v>
      </c>
      <c r="N173">
        <f>Table1[[#This Row],[ loan_amount]]-Table1[[#This Row],[ bank_asset_value]]</f>
        <v>2900000</v>
      </c>
    </row>
    <row r="174" spans="1:14" x14ac:dyDescent="0.35">
      <c r="A174">
        <v>173</v>
      </c>
      <c r="B174">
        <v>3</v>
      </c>
      <c r="C174" t="s">
        <v>16</v>
      </c>
      <c r="D174" t="s">
        <v>17</v>
      </c>
      <c r="E174">
        <v>3600000</v>
      </c>
      <c r="F174">
        <v>9500000</v>
      </c>
      <c r="G174">
        <v>16</v>
      </c>
      <c r="H174">
        <v>748</v>
      </c>
      <c r="I174">
        <v>7700000</v>
      </c>
      <c r="J174">
        <v>2400000</v>
      </c>
      <c r="K174">
        <v>9700000</v>
      </c>
      <c r="L174">
        <v>2600000</v>
      </c>
      <c r="M174" t="s">
        <v>15</v>
      </c>
      <c r="N174">
        <f>Table1[[#This Row],[ loan_amount]]-Table1[[#This Row],[ bank_asset_value]]</f>
        <v>6900000</v>
      </c>
    </row>
    <row r="175" spans="1:14" x14ac:dyDescent="0.35">
      <c r="A175">
        <v>174</v>
      </c>
      <c r="B175">
        <v>2</v>
      </c>
      <c r="C175" t="s">
        <v>16</v>
      </c>
      <c r="D175" t="s">
        <v>17</v>
      </c>
      <c r="E175">
        <v>7400000</v>
      </c>
      <c r="F175">
        <v>28200000</v>
      </c>
      <c r="G175">
        <v>8</v>
      </c>
      <c r="H175">
        <v>376</v>
      </c>
      <c r="I175">
        <v>21900000</v>
      </c>
      <c r="J175">
        <v>5000000</v>
      </c>
      <c r="K175">
        <v>17400000</v>
      </c>
      <c r="L175">
        <v>5200000</v>
      </c>
      <c r="M175" t="s">
        <v>18</v>
      </c>
      <c r="N175">
        <f>Table1[[#This Row],[ loan_amount]]-Table1[[#This Row],[ bank_asset_value]]</f>
        <v>23000000</v>
      </c>
    </row>
    <row r="176" spans="1:14" x14ac:dyDescent="0.35">
      <c r="A176">
        <v>175</v>
      </c>
      <c r="B176">
        <v>4</v>
      </c>
      <c r="C176" t="s">
        <v>16</v>
      </c>
      <c r="D176" t="s">
        <v>17</v>
      </c>
      <c r="E176">
        <v>6600000</v>
      </c>
      <c r="F176">
        <v>14300000</v>
      </c>
      <c r="G176">
        <v>8</v>
      </c>
      <c r="H176">
        <v>371</v>
      </c>
      <c r="I176">
        <v>10800000</v>
      </c>
      <c r="J176">
        <v>9500000</v>
      </c>
      <c r="K176">
        <v>18500000</v>
      </c>
      <c r="L176">
        <v>7400000</v>
      </c>
      <c r="M176" t="s">
        <v>18</v>
      </c>
      <c r="N176">
        <f>Table1[[#This Row],[ loan_amount]]-Table1[[#This Row],[ bank_asset_value]]</f>
        <v>6900000</v>
      </c>
    </row>
    <row r="177" spans="1:14" x14ac:dyDescent="0.35">
      <c r="A177">
        <v>176</v>
      </c>
      <c r="B177">
        <v>2</v>
      </c>
      <c r="C177" t="s">
        <v>13</v>
      </c>
      <c r="D177" t="s">
        <v>14</v>
      </c>
      <c r="E177">
        <v>1800000</v>
      </c>
      <c r="F177">
        <v>5300000</v>
      </c>
      <c r="G177">
        <v>6</v>
      </c>
      <c r="H177">
        <v>826</v>
      </c>
      <c r="I177">
        <v>4500000</v>
      </c>
      <c r="J177">
        <v>700000</v>
      </c>
      <c r="K177">
        <v>6500000</v>
      </c>
      <c r="L177">
        <v>1300000</v>
      </c>
      <c r="M177" t="s">
        <v>15</v>
      </c>
      <c r="N177">
        <f>Table1[[#This Row],[ loan_amount]]-Table1[[#This Row],[ bank_asset_value]]</f>
        <v>4000000</v>
      </c>
    </row>
    <row r="178" spans="1:14" x14ac:dyDescent="0.35">
      <c r="A178">
        <v>177</v>
      </c>
      <c r="B178">
        <v>4</v>
      </c>
      <c r="C178" t="s">
        <v>16</v>
      </c>
      <c r="D178" t="s">
        <v>14</v>
      </c>
      <c r="E178">
        <v>9200000</v>
      </c>
      <c r="F178">
        <v>27200000</v>
      </c>
      <c r="G178">
        <v>12</v>
      </c>
      <c r="H178">
        <v>873</v>
      </c>
      <c r="I178">
        <v>4500000</v>
      </c>
      <c r="J178">
        <v>1800000</v>
      </c>
      <c r="K178">
        <v>33800000</v>
      </c>
      <c r="L178">
        <v>11400000</v>
      </c>
      <c r="M178" t="s">
        <v>15</v>
      </c>
      <c r="N178">
        <f>Table1[[#This Row],[ loan_amount]]-Table1[[#This Row],[ bank_asset_value]]</f>
        <v>15800000</v>
      </c>
    </row>
    <row r="179" spans="1:14" x14ac:dyDescent="0.35">
      <c r="A179">
        <v>178</v>
      </c>
      <c r="B179">
        <v>5</v>
      </c>
      <c r="C179" t="s">
        <v>16</v>
      </c>
      <c r="D179" t="s">
        <v>17</v>
      </c>
      <c r="E179">
        <v>2400000</v>
      </c>
      <c r="F179">
        <v>8600000</v>
      </c>
      <c r="G179">
        <v>8</v>
      </c>
      <c r="H179">
        <v>309</v>
      </c>
      <c r="I179">
        <v>500000</v>
      </c>
      <c r="J179">
        <v>600000</v>
      </c>
      <c r="K179">
        <v>5700000</v>
      </c>
      <c r="L179">
        <v>2800000</v>
      </c>
      <c r="M179" t="s">
        <v>18</v>
      </c>
      <c r="N179">
        <f>Table1[[#This Row],[ loan_amount]]-Table1[[#This Row],[ bank_asset_value]]</f>
        <v>5800000</v>
      </c>
    </row>
    <row r="180" spans="1:14" x14ac:dyDescent="0.35">
      <c r="A180">
        <v>179</v>
      </c>
      <c r="B180">
        <v>4</v>
      </c>
      <c r="C180" t="s">
        <v>16</v>
      </c>
      <c r="D180" t="s">
        <v>14</v>
      </c>
      <c r="E180">
        <v>5600000</v>
      </c>
      <c r="F180">
        <v>13300000</v>
      </c>
      <c r="G180">
        <v>20</v>
      </c>
      <c r="H180">
        <v>869</v>
      </c>
      <c r="I180">
        <v>3300000</v>
      </c>
      <c r="J180">
        <v>7500000</v>
      </c>
      <c r="K180">
        <v>20000000</v>
      </c>
      <c r="L180">
        <v>6500000</v>
      </c>
      <c r="M180" t="s">
        <v>15</v>
      </c>
      <c r="N180">
        <f>Table1[[#This Row],[ loan_amount]]-Table1[[#This Row],[ bank_asset_value]]</f>
        <v>6800000</v>
      </c>
    </row>
    <row r="181" spans="1:14" x14ac:dyDescent="0.35">
      <c r="A181">
        <v>180</v>
      </c>
      <c r="B181">
        <v>5</v>
      </c>
      <c r="C181" t="s">
        <v>13</v>
      </c>
      <c r="D181" t="s">
        <v>14</v>
      </c>
      <c r="E181">
        <v>3800000</v>
      </c>
      <c r="F181">
        <v>13900000</v>
      </c>
      <c r="G181">
        <v>12</v>
      </c>
      <c r="H181">
        <v>534</v>
      </c>
      <c r="I181">
        <v>4700000</v>
      </c>
      <c r="J181">
        <v>2900000</v>
      </c>
      <c r="K181">
        <v>8200000</v>
      </c>
      <c r="L181">
        <v>2800000</v>
      </c>
      <c r="M181" t="s">
        <v>18</v>
      </c>
      <c r="N181">
        <f>Table1[[#This Row],[ loan_amount]]-Table1[[#This Row],[ bank_asset_value]]</f>
        <v>11100000</v>
      </c>
    </row>
    <row r="182" spans="1:14" x14ac:dyDescent="0.35">
      <c r="A182">
        <v>181</v>
      </c>
      <c r="B182">
        <v>3</v>
      </c>
      <c r="C182" t="s">
        <v>16</v>
      </c>
      <c r="D182" t="s">
        <v>17</v>
      </c>
      <c r="E182">
        <v>4500000</v>
      </c>
      <c r="F182">
        <v>17900000</v>
      </c>
      <c r="G182">
        <v>6</v>
      </c>
      <c r="H182">
        <v>787</v>
      </c>
      <c r="I182">
        <v>9800000</v>
      </c>
      <c r="J182">
        <v>3600000</v>
      </c>
      <c r="K182">
        <v>14300000</v>
      </c>
      <c r="L182">
        <v>4200000</v>
      </c>
      <c r="M182" t="s">
        <v>15</v>
      </c>
      <c r="N182">
        <f>Table1[[#This Row],[ loan_amount]]-Table1[[#This Row],[ bank_asset_value]]</f>
        <v>13700000</v>
      </c>
    </row>
    <row r="183" spans="1:14" x14ac:dyDescent="0.35">
      <c r="A183">
        <v>182</v>
      </c>
      <c r="B183">
        <v>0</v>
      </c>
      <c r="C183" t="s">
        <v>13</v>
      </c>
      <c r="D183" t="s">
        <v>17</v>
      </c>
      <c r="E183">
        <v>900000</v>
      </c>
      <c r="F183">
        <v>2200000</v>
      </c>
      <c r="G183">
        <v>16</v>
      </c>
      <c r="H183">
        <v>566</v>
      </c>
      <c r="I183">
        <v>100000</v>
      </c>
      <c r="J183">
        <v>700000</v>
      </c>
      <c r="K183">
        <v>2000000</v>
      </c>
      <c r="L183">
        <v>600000</v>
      </c>
      <c r="M183" t="s">
        <v>15</v>
      </c>
      <c r="N183">
        <f>Table1[[#This Row],[ loan_amount]]-Table1[[#This Row],[ bank_asset_value]]</f>
        <v>1600000</v>
      </c>
    </row>
    <row r="184" spans="1:14" x14ac:dyDescent="0.35">
      <c r="A184">
        <v>183</v>
      </c>
      <c r="B184">
        <v>0</v>
      </c>
      <c r="C184" t="s">
        <v>16</v>
      </c>
      <c r="D184" t="s">
        <v>14</v>
      </c>
      <c r="E184">
        <v>2800000</v>
      </c>
      <c r="F184">
        <v>9900000</v>
      </c>
      <c r="G184">
        <v>8</v>
      </c>
      <c r="H184">
        <v>742</v>
      </c>
      <c r="I184">
        <v>4900000</v>
      </c>
      <c r="J184">
        <v>1300000</v>
      </c>
      <c r="K184">
        <v>6700000</v>
      </c>
      <c r="L184">
        <v>1700000</v>
      </c>
      <c r="M184" t="s">
        <v>15</v>
      </c>
      <c r="N184">
        <f>Table1[[#This Row],[ loan_amount]]-Table1[[#This Row],[ bank_asset_value]]</f>
        <v>8200000</v>
      </c>
    </row>
    <row r="185" spans="1:14" x14ac:dyDescent="0.35">
      <c r="A185">
        <v>184</v>
      </c>
      <c r="B185">
        <v>2</v>
      </c>
      <c r="C185" t="s">
        <v>16</v>
      </c>
      <c r="D185" t="s">
        <v>14</v>
      </c>
      <c r="E185">
        <v>7500000</v>
      </c>
      <c r="F185">
        <v>23100000</v>
      </c>
      <c r="G185">
        <v>4</v>
      </c>
      <c r="H185">
        <v>824</v>
      </c>
      <c r="I185">
        <v>12100000</v>
      </c>
      <c r="J185">
        <v>10900000</v>
      </c>
      <c r="K185">
        <v>26300000</v>
      </c>
      <c r="L185">
        <v>9500000</v>
      </c>
      <c r="M185" t="s">
        <v>15</v>
      </c>
      <c r="N185">
        <f>Table1[[#This Row],[ loan_amount]]-Table1[[#This Row],[ bank_asset_value]]</f>
        <v>13600000</v>
      </c>
    </row>
    <row r="186" spans="1:14" x14ac:dyDescent="0.35">
      <c r="A186">
        <v>185</v>
      </c>
      <c r="B186">
        <v>4</v>
      </c>
      <c r="C186" t="s">
        <v>13</v>
      </c>
      <c r="D186" t="s">
        <v>14</v>
      </c>
      <c r="E186">
        <v>1400000</v>
      </c>
      <c r="F186">
        <v>3100000</v>
      </c>
      <c r="G186">
        <v>14</v>
      </c>
      <c r="H186">
        <v>575</v>
      </c>
      <c r="I186">
        <v>3000000</v>
      </c>
      <c r="J186">
        <v>2100000</v>
      </c>
      <c r="K186">
        <v>4900000</v>
      </c>
      <c r="L186">
        <v>1400000</v>
      </c>
      <c r="M186" t="s">
        <v>15</v>
      </c>
      <c r="N186">
        <f>Table1[[#This Row],[ loan_amount]]-Table1[[#This Row],[ bank_asset_value]]</f>
        <v>1700000</v>
      </c>
    </row>
    <row r="187" spans="1:14" x14ac:dyDescent="0.35">
      <c r="A187">
        <v>186</v>
      </c>
      <c r="B187">
        <v>2</v>
      </c>
      <c r="C187" t="s">
        <v>13</v>
      </c>
      <c r="D187" t="s">
        <v>17</v>
      </c>
      <c r="E187">
        <v>3800000</v>
      </c>
      <c r="F187">
        <v>10900000</v>
      </c>
      <c r="G187">
        <v>10</v>
      </c>
      <c r="H187">
        <v>766</v>
      </c>
      <c r="I187">
        <v>1900000</v>
      </c>
      <c r="J187">
        <v>3900000</v>
      </c>
      <c r="K187">
        <v>8600000</v>
      </c>
      <c r="L187">
        <v>3000000</v>
      </c>
      <c r="M187" t="s">
        <v>15</v>
      </c>
      <c r="N187">
        <f>Table1[[#This Row],[ loan_amount]]-Table1[[#This Row],[ bank_asset_value]]</f>
        <v>7900000</v>
      </c>
    </row>
    <row r="188" spans="1:14" x14ac:dyDescent="0.35">
      <c r="A188">
        <v>187</v>
      </c>
      <c r="B188">
        <v>1</v>
      </c>
      <c r="C188" t="s">
        <v>16</v>
      </c>
      <c r="D188" t="s">
        <v>17</v>
      </c>
      <c r="E188">
        <v>1700000</v>
      </c>
      <c r="F188">
        <v>5000000</v>
      </c>
      <c r="G188">
        <v>10</v>
      </c>
      <c r="H188">
        <v>888</v>
      </c>
      <c r="I188">
        <v>2900000</v>
      </c>
      <c r="J188">
        <v>900000</v>
      </c>
      <c r="K188">
        <v>4100000</v>
      </c>
      <c r="L188">
        <v>2200000</v>
      </c>
      <c r="M188" t="s">
        <v>15</v>
      </c>
      <c r="N188">
        <f>Table1[[#This Row],[ loan_amount]]-Table1[[#This Row],[ bank_asset_value]]</f>
        <v>2800000</v>
      </c>
    </row>
    <row r="189" spans="1:14" x14ac:dyDescent="0.35">
      <c r="A189">
        <v>188</v>
      </c>
      <c r="B189">
        <v>3</v>
      </c>
      <c r="C189" t="s">
        <v>13</v>
      </c>
      <c r="D189" t="s">
        <v>17</v>
      </c>
      <c r="E189">
        <v>9000000</v>
      </c>
      <c r="F189">
        <v>30400000</v>
      </c>
      <c r="G189">
        <v>6</v>
      </c>
      <c r="H189">
        <v>638</v>
      </c>
      <c r="I189">
        <v>16800000</v>
      </c>
      <c r="J189">
        <v>11000000</v>
      </c>
      <c r="K189">
        <v>26900000</v>
      </c>
      <c r="L189">
        <v>9200000</v>
      </c>
      <c r="M189" t="s">
        <v>15</v>
      </c>
      <c r="N189">
        <f>Table1[[#This Row],[ loan_amount]]-Table1[[#This Row],[ bank_asset_value]]</f>
        <v>21200000</v>
      </c>
    </row>
    <row r="190" spans="1:14" x14ac:dyDescent="0.35">
      <c r="A190">
        <v>189</v>
      </c>
      <c r="B190">
        <v>5</v>
      </c>
      <c r="C190" t="s">
        <v>16</v>
      </c>
      <c r="D190" t="s">
        <v>17</v>
      </c>
      <c r="E190">
        <v>7300000</v>
      </c>
      <c r="F190">
        <v>23300000</v>
      </c>
      <c r="G190">
        <v>6</v>
      </c>
      <c r="H190">
        <v>622</v>
      </c>
      <c r="I190">
        <v>7100000</v>
      </c>
      <c r="J190">
        <v>11600000</v>
      </c>
      <c r="K190">
        <v>26400000</v>
      </c>
      <c r="L190">
        <v>10500000</v>
      </c>
      <c r="M190" t="s">
        <v>15</v>
      </c>
      <c r="N190">
        <f>Table1[[#This Row],[ loan_amount]]-Table1[[#This Row],[ bank_asset_value]]</f>
        <v>12800000</v>
      </c>
    </row>
    <row r="191" spans="1:14" x14ac:dyDescent="0.35">
      <c r="A191">
        <v>190</v>
      </c>
      <c r="B191">
        <v>1</v>
      </c>
      <c r="C191" t="s">
        <v>16</v>
      </c>
      <c r="D191" t="s">
        <v>14</v>
      </c>
      <c r="E191">
        <v>7400000</v>
      </c>
      <c r="F191">
        <v>19800000</v>
      </c>
      <c r="G191">
        <v>18</v>
      </c>
      <c r="H191">
        <v>458</v>
      </c>
      <c r="I191">
        <v>12600000</v>
      </c>
      <c r="J191">
        <v>6200000</v>
      </c>
      <c r="K191">
        <v>27700000</v>
      </c>
      <c r="L191">
        <v>4000000</v>
      </c>
      <c r="M191" t="s">
        <v>18</v>
      </c>
      <c r="N191">
        <f>Table1[[#This Row],[ loan_amount]]-Table1[[#This Row],[ bank_asset_value]]</f>
        <v>15800000</v>
      </c>
    </row>
    <row r="192" spans="1:14" x14ac:dyDescent="0.35">
      <c r="A192">
        <v>191</v>
      </c>
      <c r="B192">
        <v>1</v>
      </c>
      <c r="C192" t="s">
        <v>16</v>
      </c>
      <c r="D192" t="s">
        <v>14</v>
      </c>
      <c r="E192">
        <v>9000000</v>
      </c>
      <c r="F192">
        <v>28200000</v>
      </c>
      <c r="G192">
        <v>16</v>
      </c>
      <c r="H192">
        <v>327</v>
      </c>
      <c r="I192">
        <v>1700000</v>
      </c>
      <c r="J192">
        <v>2300000</v>
      </c>
      <c r="K192">
        <v>24000000</v>
      </c>
      <c r="L192">
        <v>11200000</v>
      </c>
      <c r="M192" t="s">
        <v>18</v>
      </c>
      <c r="N192">
        <f>Table1[[#This Row],[ loan_amount]]-Table1[[#This Row],[ bank_asset_value]]</f>
        <v>17000000</v>
      </c>
    </row>
    <row r="193" spans="1:14" x14ac:dyDescent="0.35">
      <c r="A193">
        <v>192</v>
      </c>
      <c r="B193">
        <v>0</v>
      </c>
      <c r="C193" t="s">
        <v>16</v>
      </c>
      <c r="D193" t="s">
        <v>14</v>
      </c>
      <c r="E193">
        <v>3000000</v>
      </c>
      <c r="F193">
        <v>6500000</v>
      </c>
      <c r="G193">
        <v>2</v>
      </c>
      <c r="H193">
        <v>612</v>
      </c>
      <c r="I193">
        <v>8800000</v>
      </c>
      <c r="J193">
        <v>3400000</v>
      </c>
      <c r="K193">
        <v>6700000</v>
      </c>
      <c r="L193">
        <v>1700000</v>
      </c>
      <c r="M193" t="s">
        <v>15</v>
      </c>
      <c r="N193">
        <f>Table1[[#This Row],[ loan_amount]]-Table1[[#This Row],[ bank_asset_value]]</f>
        <v>4800000</v>
      </c>
    </row>
    <row r="194" spans="1:14" x14ac:dyDescent="0.35">
      <c r="A194">
        <v>193</v>
      </c>
      <c r="B194">
        <v>1</v>
      </c>
      <c r="C194" t="s">
        <v>13</v>
      </c>
      <c r="D194" t="s">
        <v>14</v>
      </c>
      <c r="E194">
        <v>800000</v>
      </c>
      <c r="F194">
        <v>2900000</v>
      </c>
      <c r="G194">
        <v>8</v>
      </c>
      <c r="H194">
        <v>682</v>
      </c>
      <c r="I194">
        <v>2200000</v>
      </c>
      <c r="J194">
        <v>1100000</v>
      </c>
      <c r="K194">
        <v>2900000</v>
      </c>
      <c r="L194">
        <v>700000</v>
      </c>
      <c r="M194" t="s">
        <v>15</v>
      </c>
      <c r="N194">
        <f>Table1[[#This Row],[ loan_amount]]-Table1[[#This Row],[ bank_asset_value]]</f>
        <v>2200000</v>
      </c>
    </row>
    <row r="195" spans="1:14" x14ac:dyDescent="0.35">
      <c r="A195">
        <v>194</v>
      </c>
      <c r="B195">
        <v>2</v>
      </c>
      <c r="C195" t="s">
        <v>13</v>
      </c>
      <c r="D195" t="s">
        <v>14</v>
      </c>
      <c r="E195">
        <v>4800000</v>
      </c>
      <c r="F195">
        <v>13200000</v>
      </c>
      <c r="G195">
        <v>2</v>
      </c>
      <c r="H195">
        <v>583</v>
      </c>
      <c r="I195">
        <v>13700000</v>
      </c>
      <c r="J195">
        <v>5800000</v>
      </c>
      <c r="K195">
        <v>9500000</v>
      </c>
      <c r="L195">
        <v>5200000</v>
      </c>
      <c r="M195" t="s">
        <v>15</v>
      </c>
      <c r="N195">
        <f>Table1[[#This Row],[ loan_amount]]-Table1[[#This Row],[ bank_asset_value]]</f>
        <v>8000000</v>
      </c>
    </row>
    <row r="196" spans="1:14" x14ac:dyDescent="0.35">
      <c r="A196">
        <v>195</v>
      </c>
      <c r="B196">
        <v>5</v>
      </c>
      <c r="C196" t="s">
        <v>16</v>
      </c>
      <c r="D196" t="s">
        <v>14</v>
      </c>
      <c r="E196">
        <v>6400000</v>
      </c>
      <c r="F196">
        <v>18300000</v>
      </c>
      <c r="G196">
        <v>8</v>
      </c>
      <c r="H196">
        <v>697</v>
      </c>
      <c r="I196">
        <v>10000000</v>
      </c>
      <c r="J196">
        <v>3600000</v>
      </c>
      <c r="K196">
        <v>22500000</v>
      </c>
      <c r="L196">
        <v>3600000</v>
      </c>
      <c r="M196" t="s">
        <v>15</v>
      </c>
      <c r="N196">
        <f>Table1[[#This Row],[ loan_amount]]-Table1[[#This Row],[ bank_asset_value]]</f>
        <v>14700000</v>
      </c>
    </row>
    <row r="197" spans="1:14" x14ac:dyDescent="0.35">
      <c r="A197">
        <v>196</v>
      </c>
      <c r="B197">
        <v>3</v>
      </c>
      <c r="C197" t="s">
        <v>13</v>
      </c>
      <c r="D197" t="s">
        <v>14</v>
      </c>
      <c r="E197">
        <v>9200000</v>
      </c>
      <c r="F197">
        <v>27100000</v>
      </c>
      <c r="G197">
        <v>12</v>
      </c>
      <c r="H197">
        <v>306</v>
      </c>
      <c r="I197">
        <v>5800000</v>
      </c>
      <c r="J197">
        <v>11500000</v>
      </c>
      <c r="K197">
        <v>28000000</v>
      </c>
      <c r="L197">
        <v>9600000</v>
      </c>
      <c r="M197" t="s">
        <v>18</v>
      </c>
      <c r="N197">
        <f>Table1[[#This Row],[ loan_amount]]-Table1[[#This Row],[ bank_asset_value]]</f>
        <v>17500000</v>
      </c>
    </row>
    <row r="198" spans="1:14" x14ac:dyDescent="0.35">
      <c r="A198">
        <v>197</v>
      </c>
      <c r="B198">
        <v>4</v>
      </c>
      <c r="C198" t="s">
        <v>16</v>
      </c>
      <c r="D198" t="s">
        <v>17</v>
      </c>
      <c r="E198">
        <v>400000</v>
      </c>
      <c r="F198">
        <v>1500000</v>
      </c>
      <c r="G198">
        <v>2</v>
      </c>
      <c r="H198">
        <v>669</v>
      </c>
      <c r="I198">
        <v>-100000</v>
      </c>
      <c r="J198">
        <v>600000</v>
      </c>
      <c r="K198">
        <v>900000</v>
      </c>
      <c r="L198">
        <v>500000</v>
      </c>
      <c r="M198" t="s">
        <v>15</v>
      </c>
      <c r="N198">
        <f>Table1[[#This Row],[ loan_amount]]-Table1[[#This Row],[ bank_asset_value]]</f>
        <v>1000000</v>
      </c>
    </row>
    <row r="199" spans="1:14" x14ac:dyDescent="0.35">
      <c r="A199">
        <v>198</v>
      </c>
      <c r="B199">
        <v>2</v>
      </c>
      <c r="C199" t="s">
        <v>16</v>
      </c>
      <c r="D199" t="s">
        <v>14</v>
      </c>
      <c r="E199">
        <v>2800000</v>
      </c>
      <c r="F199">
        <v>6000000</v>
      </c>
      <c r="G199">
        <v>18</v>
      </c>
      <c r="H199">
        <v>816</v>
      </c>
      <c r="I199">
        <v>6300000</v>
      </c>
      <c r="J199">
        <v>4200000</v>
      </c>
      <c r="K199">
        <v>8000000</v>
      </c>
      <c r="L199">
        <v>3400000</v>
      </c>
      <c r="M199" t="s">
        <v>15</v>
      </c>
      <c r="N199">
        <f>Table1[[#This Row],[ loan_amount]]-Table1[[#This Row],[ bank_asset_value]]</f>
        <v>2600000</v>
      </c>
    </row>
    <row r="200" spans="1:14" x14ac:dyDescent="0.35">
      <c r="A200">
        <v>199</v>
      </c>
      <c r="B200">
        <v>4</v>
      </c>
      <c r="C200" t="s">
        <v>16</v>
      </c>
      <c r="D200" t="s">
        <v>17</v>
      </c>
      <c r="E200">
        <v>8500000</v>
      </c>
      <c r="F200">
        <v>28900000</v>
      </c>
      <c r="G200">
        <v>20</v>
      </c>
      <c r="H200">
        <v>455</v>
      </c>
      <c r="I200">
        <v>15200000</v>
      </c>
      <c r="J200">
        <v>5800000</v>
      </c>
      <c r="K200">
        <v>22500000</v>
      </c>
      <c r="L200">
        <v>9400000</v>
      </c>
      <c r="M200" t="s">
        <v>18</v>
      </c>
      <c r="N200">
        <f>Table1[[#This Row],[ loan_amount]]-Table1[[#This Row],[ bank_asset_value]]</f>
        <v>19500000</v>
      </c>
    </row>
    <row r="201" spans="1:14" x14ac:dyDescent="0.35">
      <c r="A201">
        <v>200</v>
      </c>
      <c r="B201">
        <v>3</v>
      </c>
      <c r="C201" t="s">
        <v>13</v>
      </c>
      <c r="D201" t="s">
        <v>17</v>
      </c>
      <c r="E201">
        <v>4700000</v>
      </c>
      <c r="F201">
        <v>16400000</v>
      </c>
      <c r="G201">
        <v>10</v>
      </c>
      <c r="H201">
        <v>318</v>
      </c>
      <c r="I201">
        <v>11400000</v>
      </c>
      <c r="J201">
        <v>8100000</v>
      </c>
      <c r="K201">
        <v>16200000</v>
      </c>
      <c r="L201">
        <v>4300000</v>
      </c>
      <c r="M201" t="s">
        <v>18</v>
      </c>
      <c r="N201">
        <f>Table1[[#This Row],[ loan_amount]]-Table1[[#This Row],[ bank_asset_value]]</f>
        <v>12100000</v>
      </c>
    </row>
    <row r="202" spans="1:14" x14ac:dyDescent="0.35">
      <c r="A202">
        <v>201</v>
      </c>
      <c r="B202">
        <v>4</v>
      </c>
      <c r="C202" t="s">
        <v>16</v>
      </c>
      <c r="D202" t="s">
        <v>17</v>
      </c>
      <c r="E202">
        <v>9800000</v>
      </c>
      <c r="F202">
        <v>21200000</v>
      </c>
      <c r="G202">
        <v>20</v>
      </c>
      <c r="H202">
        <v>355</v>
      </c>
      <c r="I202">
        <v>22000000</v>
      </c>
      <c r="J202">
        <v>8900000</v>
      </c>
      <c r="K202">
        <v>31800000</v>
      </c>
      <c r="L202">
        <v>14400000</v>
      </c>
      <c r="M202" t="s">
        <v>18</v>
      </c>
      <c r="N202">
        <f>Table1[[#This Row],[ loan_amount]]-Table1[[#This Row],[ bank_asset_value]]</f>
        <v>6800000</v>
      </c>
    </row>
    <row r="203" spans="1:14" x14ac:dyDescent="0.35">
      <c r="A203">
        <v>202</v>
      </c>
      <c r="B203">
        <v>2</v>
      </c>
      <c r="C203" t="s">
        <v>16</v>
      </c>
      <c r="D203" t="s">
        <v>17</v>
      </c>
      <c r="E203">
        <v>3800000</v>
      </c>
      <c r="F203">
        <v>8900000</v>
      </c>
      <c r="G203">
        <v>16</v>
      </c>
      <c r="H203">
        <v>389</v>
      </c>
      <c r="I203">
        <v>200000</v>
      </c>
      <c r="J203">
        <v>5600000</v>
      </c>
      <c r="K203">
        <v>12200000</v>
      </c>
      <c r="L203">
        <v>2200000</v>
      </c>
      <c r="M203" t="s">
        <v>18</v>
      </c>
      <c r="N203">
        <f>Table1[[#This Row],[ loan_amount]]-Table1[[#This Row],[ bank_asset_value]]</f>
        <v>6700000</v>
      </c>
    </row>
    <row r="204" spans="1:14" x14ac:dyDescent="0.35">
      <c r="A204">
        <v>203</v>
      </c>
      <c r="B204">
        <v>2</v>
      </c>
      <c r="C204" t="s">
        <v>13</v>
      </c>
      <c r="D204" t="s">
        <v>14</v>
      </c>
      <c r="E204">
        <v>500000</v>
      </c>
      <c r="F204">
        <v>1500000</v>
      </c>
      <c r="G204">
        <v>2</v>
      </c>
      <c r="H204">
        <v>888</v>
      </c>
      <c r="I204">
        <v>1500000</v>
      </c>
      <c r="J204">
        <v>300000</v>
      </c>
      <c r="K204">
        <v>1500000</v>
      </c>
      <c r="L204">
        <v>600000</v>
      </c>
      <c r="M204" t="s">
        <v>15</v>
      </c>
      <c r="N204">
        <f>Table1[[#This Row],[ loan_amount]]-Table1[[#This Row],[ bank_asset_value]]</f>
        <v>900000</v>
      </c>
    </row>
    <row r="205" spans="1:14" x14ac:dyDescent="0.35">
      <c r="A205">
        <v>204</v>
      </c>
      <c r="B205">
        <v>2</v>
      </c>
      <c r="C205" t="s">
        <v>13</v>
      </c>
      <c r="D205" t="s">
        <v>17</v>
      </c>
      <c r="E205">
        <v>6900000</v>
      </c>
      <c r="F205">
        <v>15600000</v>
      </c>
      <c r="G205">
        <v>6</v>
      </c>
      <c r="H205">
        <v>352</v>
      </c>
      <c r="I205">
        <v>13000000</v>
      </c>
      <c r="J205">
        <v>5300000</v>
      </c>
      <c r="K205">
        <v>22600000</v>
      </c>
      <c r="L205">
        <v>10000000</v>
      </c>
      <c r="M205" t="s">
        <v>18</v>
      </c>
      <c r="N205">
        <f>Table1[[#This Row],[ loan_amount]]-Table1[[#This Row],[ bank_asset_value]]</f>
        <v>5600000</v>
      </c>
    </row>
    <row r="206" spans="1:14" x14ac:dyDescent="0.35">
      <c r="A206">
        <v>205</v>
      </c>
      <c r="B206">
        <v>4</v>
      </c>
      <c r="C206" t="s">
        <v>16</v>
      </c>
      <c r="D206" t="s">
        <v>17</v>
      </c>
      <c r="E206">
        <v>9600000</v>
      </c>
      <c r="F206">
        <v>30100000</v>
      </c>
      <c r="G206">
        <v>12</v>
      </c>
      <c r="H206">
        <v>870</v>
      </c>
      <c r="I206">
        <v>300000</v>
      </c>
      <c r="J206">
        <v>6700000</v>
      </c>
      <c r="K206">
        <v>38200000</v>
      </c>
      <c r="L206">
        <v>5600000</v>
      </c>
      <c r="M206" t="s">
        <v>15</v>
      </c>
      <c r="N206">
        <f>Table1[[#This Row],[ loan_amount]]-Table1[[#This Row],[ bank_asset_value]]</f>
        <v>24500000</v>
      </c>
    </row>
    <row r="207" spans="1:14" x14ac:dyDescent="0.35">
      <c r="A207">
        <v>206</v>
      </c>
      <c r="B207">
        <v>3</v>
      </c>
      <c r="C207" t="s">
        <v>16</v>
      </c>
      <c r="D207" t="s">
        <v>14</v>
      </c>
      <c r="E207">
        <v>2900000</v>
      </c>
      <c r="F207">
        <v>6500000</v>
      </c>
      <c r="G207">
        <v>18</v>
      </c>
      <c r="H207">
        <v>827</v>
      </c>
      <c r="I207">
        <v>8300000</v>
      </c>
      <c r="J207">
        <v>600000</v>
      </c>
      <c r="K207">
        <v>10400000</v>
      </c>
      <c r="L207">
        <v>3200000</v>
      </c>
      <c r="M207" t="s">
        <v>15</v>
      </c>
      <c r="N207">
        <f>Table1[[#This Row],[ loan_amount]]-Table1[[#This Row],[ bank_asset_value]]</f>
        <v>3300000</v>
      </c>
    </row>
    <row r="208" spans="1:14" x14ac:dyDescent="0.35">
      <c r="A208">
        <v>207</v>
      </c>
      <c r="B208">
        <v>2</v>
      </c>
      <c r="C208" t="s">
        <v>13</v>
      </c>
      <c r="D208" t="s">
        <v>14</v>
      </c>
      <c r="E208">
        <v>9800000</v>
      </c>
      <c r="F208">
        <v>20900000</v>
      </c>
      <c r="G208">
        <v>12</v>
      </c>
      <c r="H208">
        <v>768</v>
      </c>
      <c r="I208">
        <v>3400000</v>
      </c>
      <c r="J208">
        <v>10200000</v>
      </c>
      <c r="K208">
        <v>38600000</v>
      </c>
      <c r="L208">
        <v>13400000</v>
      </c>
      <c r="M208" t="s">
        <v>15</v>
      </c>
      <c r="N208">
        <f>Table1[[#This Row],[ loan_amount]]-Table1[[#This Row],[ bank_asset_value]]</f>
        <v>7500000</v>
      </c>
    </row>
    <row r="209" spans="1:14" x14ac:dyDescent="0.35">
      <c r="A209">
        <v>208</v>
      </c>
      <c r="B209">
        <v>0</v>
      </c>
      <c r="C209" t="s">
        <v>13</v>
      </c>
      <c r="D209" t="s">
        <v>14</v>
      </c>
      <c r="E209">
        <v>7100000</v>
      </c>
      <c r="F209">
        <v>15400000</v>
      </c>
      <c r="G209">
        <v>18</v>
      </c>
      <c r="H209">
        <v>707</v>
      </c>
      <c r="I209">
        <v>10300000</v>
      </c>
      <c r="J209">
        <v>10800000</v>
      </c>
      <c r="K209">
        <v>19600000</v>
      </c>
      <c r="L209">
        <v>5800000</v>
      </c>
      <c r="M209" t="s">
        <v>15</v>
      </c>
      <c r="N209">
        <f>Table1[[#This Row],[ loan_amount]]-Table1[[#This Row],[ bank_asset_value]]</f>
        <v>9600000</v>
      </c>
    </row>
    <row r="210" spans="1:14" x14ac:dyDescent="0.35">
      <c r="A210">
        <v>209</v>
      </c>
      <c r="B210">
        <v>1</v>
      </c>
      <c r="C210" t="s">
        <v>16</v>
      </c>
      <c r="D210" t="s">
        <v>17</v>
      </c>
      <c r="E210">
        <v>7700000</v>
      </c>
      <c r="F210">
        <v>19100000</v>
      </c>
      <c r="G210">
        <v>10</v>
      </c>
      <c r="H210">
        <v>355</v>
      </c>
      <c r="I210">
        <v>11300000</v>
      </c>
      <c r="J210">
        <v>4900000</v>
      </c>
      <c r="K210">
        <v>21900000</v>
      </c>
      <c r="L210">
        <v>6600000</v>
      </c>
      <c r="M210" t="s">
        <v>18</v>
      </c>
      <c r="N210">
        <f>Table1[[#This Row],[ loan_amount]]-Table1[[#This Row],[ bank_asset_value]]</f>
        <v>12500000</v>
      </c>
    </row>
    <row r="211" spans="1:14" x14ac:dyDescent="0.35">
      <c r="A211">
        <v>210</v>
      </c>
      <c r="B211">
        <v>3</v>
      </c>
      <c r="C211" t="s">
        <v>13</v>
      </c>
      <c r="D211" t="s">
        <v>14</v>
      </c>
      <c r="E211">
        <v>1400000</v>
      </c>
      <c r="F211">
        <v>3300000</v>
      </c>
      <c r="G211">
        <v>2</v>
      </c>
      <c r="H211">
        <v>652</v>
      </c>
      <c r="I211">
        <v>100000</v>
      </c>
      <c r="J211">
        <v>2100000</v>
      </c>
      <c r="K211">
        <v>3500000</v>
      </c>
      <c r="L211">
        <v>1900000</v>
      </c>
      <c r="M211" t="s">
        <v>15</v>
      </c>
      <c r="N211">
        <f>Table1[[#This Row],[ loan_amount]]-Table1[[#This Row],[ bank_asset_value]]</f>
        <v>1400000</v>
      </c>
    </row>
    <row r="212" spans="1:14" x14ac:dyDescent="0.35">
      <c r="A212">
        <v>211</v>
      </c>
      <c r="B212">
        <v>3</v>
      </c>
      <c r="C212" t="s">
        <v>13</v>
      </c>
      <c r="D212" t="s">
        <v>14</v>
      </c>
      <c r="E212">
        <v>7800000</v>
      </c>
      <c r="F212">
        <v>15900000</v>
      </c>
      <c r="G212">
        <v>2</v>
      </c>
      <c r="H212">
        <v>665</v>
      </c>
      <c r="I212">
        <v>14400000</v>
      </c>
      <c r="J212">
        <v>900000</v>
      </c>
      <c r="K212">
        <v>27200000</v>
      </c>
      <c r="L212">
        <v>5400000</v>
      </c>
      <c r="M212" t="s">
        <v>15</v>
      </c>
      <c r="N212">
        <f>Table1[[#This Row],[ loan_amount]]-Table1[[#This Row],[ bank_asset_value]]</f>
        <v>10500000</v>
      </c>
    </row>
    <row r="213" spans="1:14" x14ac:dyDescent="0.35">
      <c r="A213">
        <v>212</v>
      </c>
      <c r="B213">
        <v>5</v>
      </c>
      <c r="C213" t="s">
        <v>16</v>
      </c>
      <c r="D213" t="s">
        <v>17</v>
      </c>
      <c r="E213">
        <v>1700000</v>
      </c>
      <c r="F213">
        <v>6000000</v>
      </c>
      <c r="G213">
        <v>18</v>
      </c>
      <c r="H213">
        <v>420</v>
      </c>
      <c r="I213">
        <v>500000</v>
      </c>
      <c r="J213">
        <v>1600000</v>
      </c>
      <c r="K213">
        <v>3700000</v>
      </c>
      <c r="L213">
        <v>2300000</v>
      </c>
      <c r="M213" t="s">
        <v>18</v>
      </c>
      <c r="N213">
        <f>Table1[[#This Row],[ loan_amount]]-Table1[[#This Row],[ bank_asset_value]]</f>
        <v>3700000</v>
      </c>
    </row>
    <row r="214" spans="1:14" x14ac:dyDescent="0.35">
      <c r="A214">
        <v>213</v>
      </c>
      <c r="B214">
        <v>2</v>
      </c>
      <c r="C214" t="s">
        <v>16</v>
      </c>
      <c r="D214" t="s">
        <v>14</v>
      </c>
      <c r="E214">
        <v>8500000</v>
      </c>
      <c r="F214">
        <v>32700000</v>
      </c>
      <c r="G214">
        <v>18</v>
      </c>
      <c r="H214">
        <v>471</v>
      </c>
      <c r="I214">
        <v>12600000</v>
      </c>
      <c r="J214">
        <v>9400000</v>
      </c>
      <c r="K214">
        <v>33900000</v>
      </c>
      <c r="L214">
        <v>12500000</v>
      </c>
      <c r="M214" t="s">
        <v>18</v>
      </c>
      <c r="N214">
        <f>Table1[[#This Row],[ loan_amount]]-Table1[[#This Row],[ bank_asset_value]]</f>
        <v>20200000</v>
      </c>
    </row>
    <row r="215" spans="1:14" x14ac:dyDescent="0.35">
      <c r="A215">
        <v>214</v>
      </c>
      <c r="B215">
        <v>5</v>
      </c>
      <c r="C215" t="s">
        <v>16</v>
      </c>
      <c r="D215" t="s">
        <v>14</v>
      </c>
      <c r="E215">
        <v>1900000</v>
      </c>
      <c r="F215">
        <v>7500000</v>
      </c>
      <c r="G215">
        <v>20</v>
      </c>
      <c r="H215">
        <v>715</v>
      </c>
      <c r="I215">
        <v>5100000</v>
      </c>
      <c r="J215">
        <v>2800000</v>
      </c>
      <c r="K215">
        <v>6500000</v>
      </c>
      <c r="L215">
        <v>2800000</v>
      </c>
      <c r="M215" t="s">
        <v>15</v>
      </c>
      <c r="N215">
        <f>Table1[[#This Row],[ loan_amount]]-Table1[[#This Row],[ bank_asset_value]]</f>
        <v>4700000</v>
      </c>
    </row>
    <row r="216" spans="1:14" x14ac:dyDescent="0.35">
      <c r="A216">
        <v>215</v>
      </c>
      <c r="B216">
        <v>2</v>
      </c>
      <c r="C216" t="s">
        <v>16</v>
      </c>
      <c r="D216" t="s">
        <v>17</v>
      </c>
      <c r="E216">
        <v>6700000</v>
      </c>
      <c r="F216">
        <v>15200000</v>
      </c>
      <c r="G216">
        <v>10</v>
      </c>
      <c r="H216">
        <v>689</v>
      </c>
      <c r="I216">
        <v>0</v>
      </c>
      <c r="J216">
        <v>8200000</v>
      </c>
      <c r="K216">
        <v>15000000</v>
      </c>
      <c r="L216">
        <v>6800000</v>
      </c>
      <c r="M216" t="s">
        <v>15</v>
      </c>
      <c r="N216">
        <f>Table1[[#This Row],[ loan_amount]]-Table1[[#This Row],[ bank_asset_value]]</f>
        <v>8400000</v>
      </c>
    </row>
    <row r="217" spans="1:14" x14ac:dyDescent="0.35">
      <c r="A217">
        <v>216</v>
      </c>
      <c r="B217">
        <v>3</v>
      </c>
      <c r="C217" t="s">
        <v>13</v>
      </c>
      <c r="D217" t="s">
        <v>17</v>
      </c>
      <c r="E217">
        <v>6900000</v>
      </c>
      <c r="F217">
        <v>16400000</v>
      </c>
      <c r="G217">
        <v>4</v>
      </c>
      <c r="H217">
        <v>787</v>
      </c>
      <c r="I217">
        <v>11100000</v>
      </c>
      <c r="J217">
        <v>6100000</v>
      </c>
      <c r="K217">
        <v>26400000</v>
      </c>
      <c r="L217">
        <v>3800000</v>
      </c>
      <c r="M217" t="s">
        <v>15</v>
      </c>
      <c r="N217">
        <f>Table1[[#This Row],[ loan_amount]]-Table1[[#This Row],[ bank_asset_value]]</f>
        <v>12600000</v>
      </c>
    </row>
    <row r="218" spans="1:14" x14ac:dyDescent="0.35">
      <c r="A218">
        <v>217</v>
      </c>
      <c r="B218">
        <v>2</v>
      </c>
      <c r="C218" t="s">
        <v>13</v>
      </c>
      <c r="D218" t="s">
        <v>14</v>
      </c>
      <c r="E218">
        <v>2600000</v>
      </c>
      <c r="F218">
        <v>7800000</v>
      </c>
      <c r="G218">
        <v>4</v>
      </c>
      <c r="H218">
        <v>819</v>
      </c>
      <c r="I218">
        <v>3100000</v>
      </c>
      <c r="J218">
        <v>4300000</v>
      </c>
      <c r="K218">
        <v>5700000</v>
      </c>
      <c r="L218">
        <v>1500000</v>
      </c>
      <c r="M218" t="s">
        <v>15</v>
      </c>
      <c r="N218">
        <f>Table1[[#This Row],[ loan_amount]]-Table1[[#This Row],[ bank_asset_value]]</f>
        <v>6300000</v>
      </c>
    </row>
    <row r="219" spans="1:14" x14ac:dyDescent="0.35">
      <c r="A219">
        <v>218</v>
      </c>
      <c r="B219">
        <v>4</v>
      </c>
      <c r="C219" t="s">
        <v>13</v>
      </c>
      <c r="D219" t="s">
        <v>17</v>
      </c>
      <c r="E219">
        <v>9600000</v>
      </c>
      <c r="F219">
        <v>21100000</v>
      </c>
      <c r="G219">
        <v>6</v>
      </c>
      <c r="H219">
        <v>809</v>
      </c>
      <c r="I219">
        <v>16100000</v>
      </c>
      <c r="J219">
        <v>9500000</v>
      </c>
      <c r="K219">
        <v>34700000</v>
      </c>
      <c r="L219">
        <v>8700000</v>
      </c>
      <c r="M219" t="s">
        <v>15</v>
      </c>
      <c r="N219">
        <f>Table1[[#This Row],[ loan_amount]]-Table1[[#This Row],[ bank_asset_value]]</f>
        <v>12400000</v>
      </c>
    </row>
    <row r="220" spans="1:14" x14ac:dyDescent="0.35">
      <c r="A220">
        <v>219</v>
      </c>
      <c r="B220">
        <v>1</v>
      </c>
      <c r="C220" t="s">
        <v>16</v>
      </c>
      <c r="D220" t="s">
        <v>17</v>
      </c>
      <c r="E220">
        <v>6800000</v>
      </c>
      <c r="F220">
        <v>17000000</v>
      </c>
      <c r="G220">
        <v>2</v>
      </c>
      <c r="H220">
        <v>744</v>
      </c>
      <c r="I220">
        <v>15500000</v>
      </c>
      <c r="J220">
        <v>3900000</v>
      </c>
      <c r="K220">
        <v>23700000</v>
      </c>
      <c r="L220">
        <v>3500000</v>
      </c>
      <c r="M220" t="s">
        <v>15</v>
      </c>
      <c r="N220">
        <f>Table1[[#This Row],[ loan_amount]]-Table1[[#This Row],[ bank_asset_value]]</f>
        <v>13500000</v>
      </c>
    </row>
    <row r="221" spans="1:14" x14ac:dyDescent="0.35">
      <c r="A221">
        <v>220</v>
      </c>
      <c r="B221">
        <v>0</v>
      </c>
      <c r="C221" t="s">
        <v>16</v>
      </c>
      <c r="D221" t="s">
        <v>14</v>
      </c>
      <c r="E221">
        <v>3200000</v>
      </c>
      <c r="F221">
        <v>11300000</v>
      </c>
      <c r="G221">
        <v>6</v>
      </c>
      <c r="H221">
        <v>484</v>
      </c>
      <c r="I221">
        <v>3500000</v>
      </c>
      <c r="J221">
        <v>5500000</v>
      </c>
      <c r="K221">
        <v>8500000</v>
      </c>
      <c r="L221">
        <v>2100000</v>
      </c>
      <c r="M221" t="s">
        <v>18</v>
      </c>
      <c r="N221">
        <f>Table1[[#This Row],[ loan_amount]]-Table1[[#This Row],[ bank_asset_value]]</f>
        <v>9200000</v>
      </c>
    </row>
    <row r="222" spans="1:14" x14ac:dyDescent="0.35">
      <c r="A222">
        <v>221</v>
      </c>
      <c r="B222">
        <v>4</v>
      </c>
      <c r="C222" t="s">
        <v>16</v>
      </c>
      <c r="D222" t="s">
        <v>14</v>
      </c>
      <c r="E222">
        <v>2900000</v>
      </c>
      <c r="F222">
        <v>10400000</v>
      </c>
      <c r="G222">
        <v>6</v>
      </c>
      <c r="H222">
        <v>673</v>
      </c>
      <c r="I222">
        <v>5100000</v>
      </c>
      <c r="J222">
        <v>1700000</v>
      </c>
      <c r="K222">
        <v>10600000</v>
      </c>
      <c r="L222">
        <v>1700000</v>
      </c>
      <c r="M222" t="s">
        <v>15</v>
      </c>
      <c r="N222">
        <f>Table1[[#This Row],[ loan_amount]]-Table1[[#This Row],[ bank_asset_value]]</f>
        <v>8700000</v>
      </c>
    </row>
    <row r="223" spans="1:14" x14ac:dyDescent="0.35">
      <c r="A223">
        <v>222</v>
      </c>
      <c r="B223">
        <v>3</v>
      </c>
      <c r="C223" t="s">
        <v>13</v>
      </c>
      <c r="D223" t="s">
        <v>17</v>
      </c>
      <c r="E223">
        <v>7900000</v>
      </c>
      <c r="F223">
        <v>21200000</v>
      </c>
      <c r="G223">
        <v>18</v>
      </c>
      <c r="H223">
        <v>695</v>
      </c>
      <c r="I223">
        <v>13800000</v>
      </c>
      <c r="J223">
        <v>10600000</v>
      </c>
      <c r="K223">
        <v>21800000</v>
      </c>
      <c r="L223">
        <v>4900000</v>
      </c>
      <c r="M223" t="s">
        <v>15</v>
      </c>
      <c r="N223">
        <f>Table1[[#This Row],[ loan_amount]]-Table1[[#This Row],[ bank_asset_value]]</f>
        <v>16300000</v>
      </c>
    </row>
    <row r="224" spans="1:14" x14ac:dyDescent="0.35">
      <c r="A224">
        <v>223</v>
      </c>
      <c r="B224">
        <v>4</v>
      </c>
      <c r="C224" t="s">
        <v>16</v>
      </c>
      <c r="D224" t="s">
        <v>17</v>
      </c>
      <c r="E224">
        <v>3900000</v>
      </c>
      <c r="F224">
        <v>12400000</v>
      </c>
      <c r="G224">
        <v>12</v>
      </c>
      <c r="H224">
        <v>473</v>
      </c>
      <c r="I224">
        <v>6400000</v>
      </c>
      <c r="J224">
        <v>4700000</v>
      </c>
      <c r="K224">
        <v>13100000</v>
      </c>
      <c r="L224">
        <v>3800000</v>
      </c>
      <c r="M224" t="s">
        <v>18</v>
      </c>
      <c r="N224">
        <f>Table1[[#This Row],[ loan_amount]]-Table1[[#This Row],[ bank_asset_value]]</f>
        <v>8600000</v>
      </c>
    </row>
    <row r="225" spans="1:14" x14ac:dyDescent="0.35">
      <c r="A225">
        <v>224</v>
      </c>
      <c r="B225">
        <v>4</v>
      </c>
      <c r="C225" t="s">
        <v>13</v>
      </c>
      <c r="D225" t="s">
        <v>17</v>
      </c>
      <c r="E225">
        <v>4600000</v>
      </c>
      <c r="F225">
        <v>11000000</v>
      </c>
      <c r="G225">
        <v>2</v>
      </c>
      <c r="H225">
        <v>491</v>
      </c>
      <c r="I225">
        <v>9000000</v>
      </c>
      <c r="J225">
        <v>4000000</v>
      </c>
      <c r="K225">
        <v>16100000</v>
      </c>
      <c r="L225">
        <v>3500000</v>
      </c>
      <c r="M225" t="s">
        <v>18</v>
      </c>
      <c r="N225">
        <f>Table1[[#This Row],[ loan_amount]]-Table1[[#This Row],[ bank_asset_value]]</f>
        <v>7500000</v>
      </c>
    </row>
    <row r="226" spans="1:14" x14ac:dyDescent="0.35">
      <c r="A226">
        <v>225</v>
      </c>
      <c r="B226">
        <v>3</v>
      </c>
      <c r="C226" t="s">
        <v>16</v>
      </c>
      <c r="D226" t="s">
        <v>17</v>
      </c>
      <c r="E226">
        <v>700000</v>
      </c>
      <c r="F226">
        <v>1700000</v>
      </c>
      <c r="G226">
        <v>8</v>
      </c>
      <c r="H226">
        <v>733</v>
      </c>
      <c r="I226">
        <v>1200000</v>
      </c>
      <c r="J226">
        <v>800000</v>
      </c>
      <c r="K226">
        <v>2400000</v>
      </c>
      <c r="L226">
        <v>500000</v>
      </c>
      <c r="M226" t="s">
        <v>15</v>
      </c>
      <c r="N226">
        <f>Table1[[#This Row],[ loan_amount]]-Table1[[#This Row],[ bank_asset_value]]</f>
        <v>1200000</v>
      </c>
    </row>
    <row r="227" spans="1:14" x14ac:dyDescent="0.35">
      <c r="A227">
        <v>226</v>
      </c>
      <c r="B227">
        <v>0</v>
      </c>
      <c r="C227" t="s">
        <v>16</v>
      </c>
      <c r="D227" t="s">
        <v>14</v>
      </c>
      <c r="E227">
        <v>5200000</v>
      </c>
      <c r="F227">
        <v>15600000</v>
      </c>
      <c r="G227">
        <v>20</v>
      </c>
      <c r="H227">
        <v>434</v>
      </c>
      <c r="I227">
        <v>14100000</v>
      </c>
      <c r="J227">
        <v>5800000</v>
      </c>
      <c r="K227">
        <v>18100000</v>
      </c>
      <c r="L227">
        <v>5500000</v>
      </c>
      <c r="M227" t="s">
        <v>18</v>
      </c>
      <c r="N227">
        <f>Table1[[#This Row],[ loan_amount]]-Table1[[#This Row],[ bank_asset_value]]</f>
        <v>10100000</v>
      </c>
    </row>
    <row r="228" spans="1:14" x14ac:dyDescent="0.35">
      <c r="A228">
        <v>227</v>
      </c>
      <c r="B228">
        <v>3</v>
      </c>
      <c r="C228" t="s">
        <v>16</v>
      </c>
      <c r="D228" t="s">
        <v>17</v>
      </c>
      <c r="E228">
        <v>5900000</v>
      </c>
      <c r="F228">
        <v>20600000</v>
      </c>
      <c r="G228">
        <v>10</v>
      </c>
      <c r="H228">
        <v>777</v>
      </c>
      <c r="I228">
        <v>1900000</v>
      </c>
      <c r="J228">
        <v>4600000</v>
      </c>
      <c r="K228">
        <v>21200000</v>
      </c>
      <c r="L228">
        <v>6400000</v>
      </c>
      <c r="M228" t="s">
        <v>15</v>
      </c>
      <c r="N228">
        <f>Table1[[#This Row],[ loan_amount]]-Table1[[#This Row],[ bank_asset_value]]</f>
        <v>14200000</v>
      </c>
    </row>
    <row r="229" spans="1:14" x14ac:dyDescent="0.35">
      <c r="A229">
        <v>228</v>
      </c>
      <c r="B229">
        <v>4</v>
      </c>
      <c r="C229" t="s">
        <v>13</v>
      </c>
      <c r="D229" t="s">
        <v>14</v>
      </c>
      <c r="E229">
        <v>7200000</v>
      </c>
      <c r="F229">
        <v>19100000</v>
      </c>
      <c r="G229">
        <v>4</v>
      </c>
      <c r="H229">
        <v>774</v>
      </c>
      <c r="I229">
        <v>9400000</v>
      </c>
      <c r="J229">
        <v>7000000</v>
      </c>
      <c r="K229">
        <v>17900000</v>
      </c>
      <c r="L229">
        <v>3600000</v>
      </c>
      <c r="M229" t="s">
        <v>15</v>
      </c>
      <c r="N229">
        <f>Table1[[#This Row],[ loan_amount]]-Table1[[#This Row],[ bank_asset_value]]</f>
        <v>15500000</v>
      </c>
    </row>
    <row r="230" spans="1:14" x14ac:dyDescent="0.35">
      <c r="A230">
        <v>229</v>
      </c>
      <c r="B230">
        <v>1</v>
      </c>
      <c r="C230" t="s">
        <v>16</v>
      </c>
      <c r="D230" t="s">
        <v>17</v>
      </c>
      <c r="E230">
        <v>8700000</v>
      </c>
      <c r="F230">
        <v>27000000</v>
      </c>
      <c r="G230">
        <v>10</v>
      </c>
      <c r="H230">
        <v>717</v>
      </c>
      <c r="I230">
        <v>25500000</v>
      </c>
      <c r="J230">
        <v>8600000</v>
      </c>
      <c r="K230">
        <v>17500000</v>
      </c>
      <c r="L230">
        <v>9100000</v>
      </c>
      <c r="M230" t="s">
        <v>15</v>
      </c>
      <c r="N230">
        <f>Table1[[#This Row],[ loan_amount]]-Table1[[#This Row],[ bank_asset_value]]</f>
        <v>17900000</v>
      </c>
    </row>
    <row r="231" spans="1:14" x14ac:dyDescent="0.35">
      <c r="A231">
        <v>230</v>
      </c>
      <c r="B231">
        <v>3</v>
      </c>
      <c r="C231" t="s">
        <v>16</v>
      </c>
      <c r="D231" t="s">
        <v>17</v>
      </c>
      <c r="E231">
        <v>1100000</v>
      </c>
      <c r="F231">
        <v>3500000</v>
      </c>
      <c r="G231">
        <v>12</v>
      </c>
      <c r="H231">
        <v>503</v>
      </c>
      <c r="I231">
        <v>3000000</v>
      </c>
      <c r="J231">
        <v>400000</v>
      </c>
      <c r="K231">
        <v>2200000</v>
      </c>
      <c r="L231">
        <v>1200000</v>
      </c>
      <c r="M231" t="s">
        <v>18</v>
      </c>
      <c r="N231">
        <f>Table1[[#This Row],[ loan_amount]]-Table1[[#This Row],[ bank_asset_value]]</f>
        <v>2300000</v>
      </c>
    </row>
    <row r="232" spans="1:14" x14ac:dyDescent="0.35">
      <c r="A232">
        <v>231</v>
      </c>
      <c r="B232">
        <v>1</v>
      </c>
      <c r="C232" t="s">
        <v>13</v>
      </c>
      <c r="D232" t="s">
        <v>17</v>
      </c>
      <c r="E232">
        <v>4000000</v>
      </c>
      <c r="F232">
        <v>10900000</v>
      </c>
      <c r="G232">
        <v>14</v>
      </c>
      <c r="H232">
        <v>598</v>
      </c>
      <c r="I232">
        <v>3600000</v>
      </c>
      <c r="J232">
        <v>6600000</v>
      </c>
      <c r="K232">
        <v>13600000</v>
      </c>
      <c r="L232">
        <v>4400000</v>
      </c>
      <c r="M232" t="s">
        <v>15</v>
      </c>
      <c r="N232">
        <f>Table1[[#This Row],[ loan_amount]]-Table1[[#This Row],[ bank_asset_value]]</f>
        <v>6500000</v>
      </c>
    </row>
    <row r="233" spans="1:14" x14ac:dyDescent="0.35">
      <c r="A233">
        <v>232</v>
      </c>
      <c r="B233">
        <v>2</v>
      </c>
      <c r="C233" t="s">
        <v>13</v>
      </c>
      <c r="D233" t="s">
        <v>14</v>
      </c>
      <c r="E233">
        <v>9800000</v>
      </c>
      <c r="F233">
        <v>32400000</v>
      </c>
      <c r="G233">
        <v>2</v>
      </c>
      <c r="H233">
        <v>543</v>
      </c>
      <c r="I233">
        <v>24200000</v>
      </c>
      <c r="J233">
        <v>17500000</v>
      </c>
      <c r="K233">
        <v>25700000</v>
      </c>
      <c r="L233">
        <v>7700000</v>
      </c>
      <c r="M233" t="s">
        <v>15</v>
      </c>
      <c r="N233">
        <f>Table1[[#This Row],[ loan_amount]]-Table1[[#This Row],[ bank_asset_value]]</f>
        <v>24700000</v>
      </c>
    </row>
    <row r="234" spans="1:14" x14ac:dyDescent="0.35">
      <c r="A234">
        <v>233</v>
      </c>
      <c r="B234">
        <v>0</v>
      </c>
      <c r="C234" t="s">
        <v>16</v>
      </c>
      <c r="D234" t="s">
        <v>17</v>
      </c>
      <c r="E234">
        <v>2700000</v>
      </c>
      <c r="F234">
        <v>6800000</v>
      </c>
      <c r="G234">
        <v>20</v>
      </c>
      <c r="H234">
        <v>796</v>
      </c>
      <c r="I234">
        <v>700000</v>
      </c>
      <c r="J234">
        <v>4200000</v>
      </c>
      <c r="K234">
        <v>7000000</v>
      </c>
      <c r="L234">
        <v>1900000</v>
      </c>
      <c r="M234" t="s">
        <v>15</v>
      </c>
      <c r="N234">
        <f>Table1[[#This Row],[ loan_amount]]-Table1[[#This Row],[ bank_asset_value]]</f>
        <v>4900000</v>
      </c>
    </row>
    <row r="235" spans="1:14" x14ac:dyDescent="0.35">
      <c r="A235">
        <v>234</v>
      </c>
      <c r="B235">
        <v>3</v>
      </c>
      <c r="C235" t="s">
        <v>16</v>
      </c>
      <c r="D235" t="s">
        <v>17</v>
      </c>
      <c r="E235">
        <v>8800000</v>
      </c>
      <c r="F235">
        <v>34600000</v>
      </c>
      <c r="G235">
        <v>8</v>
      </c>
      <c r="H235">
        <v>386</v>
      </c>
      <c r="I235">
        <v>14800000</v>
      </c>
      <c r="J235">
        <v>16500000</v>
      </c>
      <c r="K235">
        <v>18400000</v>
      </c>
      <c r="L235">
        <v>6000000</v>
      </c>
      <c r="M235" t="s">
        <v>18</v>
      </c>
      <c r="N235">
        <f>Table1[[#This Row],[ loan_amount]]-Table1[[#This Row],[ bank_asset_value]]</f>
        <v>28600000</v>
      </c>
    </row>
    <row r="236" spans="1:14" x14ac:dyDescent="0.35">
      <c r="A236">
        <v>235</v>
      </c>
      <c r="B236">
        <v>5</v>
      </c>
      <c r="C236" t="s">
        <v>16</v>
      </c>
      <c r="D236" t="s">
        <v>17</v>
      </c>
      <c r="E236">
        <v>3300000</v>
      </c>
      <c r="F236">
        <v>7800000</v>
      </c>
      <c r="G236">
        <v>16</v>
      </c>
      <c r="H236">
        <v>632</v>
      </c>
      <c r="I236">
        <v>8500000</v>
      </c>
      <c r="J236">
        <v>500000</v>
      </c>
      <c r="K236">
        <v>7100000</v>
      </c>
      <c r="L236">
        <v>4900000</v>
      </c>
      <c r="M236" t="s">
        <v>15</v>
      </c>
      <c r="N236">
        <f>Table1[[#This Row],[ loan_amount]]-Table1[[#This Row],[ bank_asset_value]]</f>
        <v>2900000</v>
      </c>
    </row>
    <row r="237" spans="1:14" x14ac:dyDescent="0.35">
      <c r="A237">
        <v>236</v>
      </c>
      <c r="B237">
        <v>1</v>
      </c>
      <c r="C237" t="s">
        <v>13</v>
      </c>
      <c r="D237" t="s">
        <v>17</v>
      </c>
      <c r="E237">
        <v>6900000</v>
      </c>
      <c r="F237">
        <v>23400000</v>
      </c>
      <c r="G237">
        <v>4</v>
      </c>
      <c r="H237">
        <v>481</v>
      </c>
      <c r="I237">
        <v>18700000</v>
      </c>
      <c r="J237">
        <v>1100000</v>
      </c>
      <c r="K237">
        <v>23400000</v>
      </c>
      <c r="L237">
        <v>10200000</v>
      </c>
      <c r="M237" t="s">
        <v>15</v>
      </c>
      <c r="N237">
        <f>Table1[[#This Row],[ loan_amount]]-Table1[[#This Row],[ bank_asset_value]]</f>
        <v>13200000</v>
      </c>
    </row>
    <row r="238" spans="1:14" x14ac:dyDescent="0.35">
      <c r="A238">
        <v>237</v>
      </c>
      <c r="B238">
        <v>3</v>
      </c>
      <c r="C238" t="s">
        <v>13</v>
      </c>
      <c r="D238" t="s">
        <v>17</v>
      </c>
      <c r="E238">
        <v>900000</v>
      </c>
      <c r="F238">
        <v>3500000</v>
      </c>
      <c r="G238">
        <v>4</v>
      </c>
      <c r="H238">
        <v>770</v>
      </c>
      <c r="I238">
        <v>700000</v>
      </c>
      <c r="J238">
        <v>0</v>
      </c>
      <c r="K238">
        <v>2000000</v>
      </c>
      <c r="L238">
        <v>600000</v>
      </c>
      <c r="M238" t="s">
        <v>18</v>
      </c>
      <c r="N238">
        <f>Table1[[#This Row],[ loan_amount]]-Table1[[#This Row],[ bank_asset_value]]</f>
        <v>2900000</v>
      </c>
    </row>
    <row r="239" spans="1:14" x14ac:dyDescent="0.35">
      <c r="A239">
        <v>238</v>
      </c>
      <c r="B239">
        <v>3</v>
      </c>
      <c r="C239" t="s">
        <v>13</v>
      </c>
      <c r="D239" t="s">
        <v>17</v>
      </c>
      <c r="E239">
        <v>4100000</v>
      </c>
      <c r="F239">
        <v>15500000</v>
      </c>
      <c r="G239">
        <v>6</v>
      </c>
      <c r="H239">
        <v>667</v>
      </c>
      <c r="I239">
        <v>2800000</v>
      </c>
      <c r="J239">
        <v>1600000</v>
      </c>
      <c r="K239">
        <v>14700000</v>
      </c>
      <c r="L239">
        <v>4000000</v>
      </c>
      <c r="M239" t="s">
        <v>15</v>
      </c>
      <c r="N239">
        <f>Table1[[#This Row],[ loan_amount]]-Table1[[#This Row],[ bank_asset_value]]</f>
        <v>11500000</v>
      </c>
    </row>
    <row r="240" spans="1:14" x14ac:dyDescent="0.35">
      <c r="A240">
        <v>239</v>
      </c>
      <c r="B240">
        <v>3</v>
      </c>
      <c r="C240" t="s">
        <v>16</v>
      </c>
      <c r="D240" t="s">
        <v>17</v>
      </c>
      <c r="E240">
        <v>4700000</v>
      </c>
      <c r="F240">
        <v>17500000</v>
      </c>
      <c r="G240">
        <v>8</v>
      </c>
      <c r="H240">
        <v>585</v>
      </c>
      <c r="I240">
        <v>1200000</v>
      </c>
      <c r="J240">
        <v>3100000</v>
      </c>
      <c r="K240">
        <v>9600000</v>
      </c>
      <c r="L240">
        <v>4900000</v>
      </c>
      <c r="M240" t="s">
        <v>15</v>
      </c>
      <c r="N240">
        <f>Table1[[#This Row],[ loan_amount]]-Table1[[#This Row],[ bank_asset_value]]</f>
        <v>12600000</v>
      </c>
    </row>
    <row r="241" spans="1:14" x14ac:dyDescent="0.35">
      <c r="A241">
        <v>240</v>
      </c>
      <c r="B241">
        <v>5</v>
      </c>
      <c r="C241" t="s">
        <v>13</v>
      </c>
      <c r="D241" t="s">
        <v>17</v>
      </c>
      <c r="E241">
        <v>3400000</v>
      </c>
      <c r="F241">
        <v>11600000</v>
      </c>
      <c r="G241">
        <v>16</v>
      </c>
      <c r="H241">
        <v>479</v>
      </c>
      <c r="I241">
        <v>9200000</v>
      </c>
      <c r="J241">
        <v>5700000</v>
      </c>
      <c r="K241">
        <v>11200000</v>
      </c>
      <c r="L241">
        <v>2400000</v>
      </c>
      <c r="M241" t="s">
        <v>18</v>
      </c>
      <c r="N241">
        <f>Table1[[#This Row],[ loan_amount]]-Table1[[#This Row],[ bank_asset_value]]</f>
        <v>9200000</v>
      </c>
    </row>
    <row r="242" spans="1:14" x14ac:dyDescent="0.35">
      <c r="A242">
        <v>241</v>
      </c>
      <c r="B242">
        <v>2</v>
      </c>
      <c r="C242" t="s">
        <v>13</v>
      </c>
      <c r="D242" t="s">
        <v>14</v>
      </c>
      <c r="E242">
        <v>9600000</v>
      </c>
      <c r="F242">
        <v>22500000</v>
      </c>
      <c r="G242">
        <v>18</v>
      </c>
      <c r="H242">
        <v>851</v>
      </c>
      <c r="I242">
        <v>7400000</v>
      </c>
      <c r="J242">
        <v>16200000</v>
      </c>
      <c r="K242">
        <v>24300000</v>
      </c>
      <c r="L242">
        <v>12700000</v>
      </c>
      <c r="M242" t="s">
        <v>15</v>
      </c>
      <c r="N242">
        <f>Table1[[#This Row],[ loan_amount]]-Table1[[#This Row],[ bank_asset_value]]</f>
        <v>9800000</v>
      </c>
    </row>
    <row r="243" spans="1:14" x14ac:dyDescent="0.35">
      <c r="A243">
        <v>242</v>
      </c>
      <c r="B243">
        <v>3</v>
      </c>
      <c r="C243" t="s">
        <v>16</v>
      </c>
      <c r="D243" t="s">
        <v>17</v>
      </c>
      <c r="E243">
        <v>7000000</v>
      </c>
      <c r="F243">
        <v>16200000</v>
      </c>
      <c r="G243">
        <v>6</v>
      </c>
      <c r="H243">
        <v>378</v>
      </c>
      <c r="I243">
        <v>20000000</v>
      </c>
      <c r="J243">
        <v>12600000</v>
      </c>
      <c r="K243">
        <v>20300000</v>
      </c>
      <c r="L243">
        <v>5500000</v>
      </c>
      <c r="M243" t="s">
        <v>18</v>
      </c>
      <c r="N243">
        <f>Table1[[#This Row],[ loan_amount]]-Table1[[#This Row],[ bank_asset_value]]</f>
        <v>10700000</v>
      </c>
    </row>
    <row r="244" spans="1:14" x14ac:dyDescent="0.35">
      <c r="A244">
        <v>243</v>
      </c>
      <c r="B244">
        <v>5</v>
      </c>
      <c r="C244" t="s">
        <v>13</v>
      </c>
      <c r="D244" t="s">
        <v>14</v>
      </c>
      <c r="E244">
        <v>5700000</v>
      </c>
      <c r="F244">
        <v>12900000</v>
      </c>
      <c r="G244">
        <v>18</v>
      </c>
      <c r="H244">
        <v>807</v>
      </c>
      <c r="I244">
        <v>4100000</v>
      </c>
      <c r="J244">
        <v>900000</v>
      </c>
      <c r="K244">
        <v>18600000</v>
      </c>
      <c r="L244">
        <v>5500000</v>
      </c>
      <c r="M244" t="s">
        <v>15</v>
      </c>
      <c r="N244">
        <f>Table1[[#This Row],[ loan_amount]]-Table1[[#This Row],[ bank_asset_value]]</f>
        <v>7400000</v>
      </c>
    </row>
    <row r="245" spans="1:14" x14ac:dyDescent="0.35">
      <c r="A245">
        <v>244</v>
      </c>
      <c r="B245">
        <v>1</v>
      </c>
      <c r="C245" t="s">
        <v>16</v>
      </c>
      <c r="D245" t="s">
        <v>17</v>
      </c>
      <c r="E245">
        <v>8200000</v>
      </c>
      <c r="F245">
        <v>32400000</v>
      </c>
      <c r="G245">
        <v>18</v>
      </c>
      <c r="H245">
        <v>831</v>
      </c>
      <c r="I245">
        <v>22800000</v>
      </c>
      <c r="J245">
        <v>12300000</v>
      </c>
      <c r="K245">
        <v>17700000</v>
      </c>
      <c r="L245">
        <v>7800000</v>
      </c>
      <c r="M245" t="s">
        <v>15</v>
      </c>
      <c r="N245">
        <f>Table1[[#This Row],[ loan_amount]]-Table1[[#This Row],[ bank_asset_value]]</f>
        <v>24600000</v>
      </c>
    </row>
    <row r="246" spans="1:14" x14ac:dyDescent="0.35">
      <c r="A246">
        <v>245</v>
      </c>
      <c r="B246">
        <v>2</v>
      </c>
      <c r="C246" t="s">
        <v>16</v>
      </c>
      <c r="D246" t="s">
        <v>14</v>
      </c>
      <c r="E246">
        <v>2100000</v>
      </c>
      <c r="F246">
        <v>5100000</v>
      </c>
      <c r="G246">
        <v>12</v>
      </c>
      <c r="H246">
        <v>674</v>
      </c>
      <c r="I246">
        <v>2200000</v>
      </c>
      <c r="J246">
        <v>3200000</v>
      </c>
      <c r="K246">
        <v>6400000</v>
      </c>
      <c r="L246">
        <v>2400000</v>
      </c>
      <c r="M246" t="s">
        <v>15</v>
      </c>
      <c r="N246">
        <f>Table1[[#This Row],[ loan_amount]]-Table1[[#This Row],[ bank_asset_value]]</f>
        <v>2700000</v>
      </c>
    </row>
    <row r="247" spans="1:14" x14ac:dyDescent="0.35">
      <c r="A247">
        <v>246</v>
      </c>
      <c r="B247">
        <v>1</v>
      </c>
      <c r="C247" t="s">
        <v>16</v>
      </c>
      <c r="D247" t="s">
        <v>17</v>
      </c>
      <c r="E247">
        <v>8000000</v>
      </c>
      <c r="F247">
        <v>28100000</v>
      </c>
      <c r="G247">
        <v>18</v>
      </c>
      <c r="H247">
        <v>725</v>
      </c>
      <c r="I247">
        <v>1900000</v>
      </c>
      <c r="J247">
        <v>12800000</v>
      </c>
      <c r="K247">
        <v>23000000</v>
      </c>
      <c r="L247">
        <v>7500000</v>
      </c>
      <c r="M247" t="s">
        <v>15</v>
      </c>
      <c r="N247">
        <f>Table1[[#This Row],[ loan_amount]]-Table1[[#This Row],[ bank_asset_value]]</f>
        <v>20600000</v>
      </c>
    </row>
    <row r="248" spans="1:14" x14ac:dyDescent="0.35">
      <c r="A248">
        <v>247</v>
      </c>
      <c r="B248">
        <v>2</v>
      </c>
      <c r="C248" t="s">
        <v>16</v>
      </c>
      <c r="D248" t="s">
        <v>14</v>
      </c>
      <c r="E248">
        <v>8000000</v>
      </c>
      <c r="F248">
        <v>29300000</v>
      </c>
      <c r="G248">
        <v>4</v>
      </c>
      <c r="H248">
        <v>600</v>
      </c>
      <c r="I248">
        <v>16500000</v>
      </c>
      <c r="J248">
        <v>13200000</v>
      </c>
      <c r="K248">
        <v>29400000</v>
      </c>
      <c r="L248">
        <v>6500000</v>
      </c>
      <c r="M248" t="s">
        <v>15</v>
      </c>
      <c r="N248">
        <f>Table1[[#This Row],[ loan_amount]]-Table1[[#This Row],[ bank_asset_value]]</f>
        <v>22800000</v>
      </c>
    </row>
    <row r="249" spans="1:14" x14ac:dyDescent="0.35">
      <c r="A249">
        <v>248</v>
      </c>
      <c r="B249">
        <v>0</v>
      </c>
      <c r="C249" t="s">
        <v>16</v>
      </c>
      <c r="D249" t="s">
        <v>17</v>
      </c>
      <c r="E249">
        <v>9400000</v>
      </c>
      <c r="F249">
        <v>27000000</v>
      </c>
      <c r="G249">
        <v>10</v>
      </c>
      <c r="H249">
        <v>536</v>
      </c>
      <c r="I249">
        <v>4400000</v>
      </c>
      <c r="J249">
        <v>1700000</v>
      </c>
      <c r="K249">
        <v>33800000</v>
      </c>
      <c r="L249">
        <v>4800000</v>
      </c>
      <c r="M249" t="s">
        <v>18</v>
      </c>
      <c r="N249">
        <f>Table1[[#This Row],[ loan_amount]]-Table1[[#This Row],[ bank_asset_value]]</f>
        <v>22200000</v>
      </c>
    </row>
    <row r="250" spans="1:14" x14ac:dyDescent="0.35">
      <c r="A250">
        <v>249</v>
      </c>
      <c r="B250">
        <v>0</v>
      </c>
      <c r="C250" t="s">
        <v>13</v>
      </c>
      <c r="D250" t="s">
        <v>14</v>
      </c>
      <c r="E250">
        <v>8400000</v>
      </c>
      <c r="F250">
        <v>20600000</v>
      </c>
      <c r="G250">
        <v>10</v>
      </c>
      <c r="H250">
        <v>477</v>
      </c>
      <c r="I250">
        <v>1500000</v>
      </c>
      <c r="J250">
        <v>1500000</v>
      </c>
      <c r="K250">
        <v>25000000</v>
      </c>
      <c r="L250">
        <v>11900000</v>
      </c>
      <c r="M250" t="s">
        <v>18</v>
      </c>
      <c r="N250">
        <f>Table1[[#This Row],[ loan_amount]]-Table1[[#This Row],[ bank_asset_value]]</f>
        <v>8700000</v>
      </c>
    </row>
    <row r="251" spans="1:14" x14ac:dyDescent="0.35">
      <c r="A251">
        <v>250</v>
      </c>
      <c r="B251">
        <v>1</v>
      </c>
      <c r="C251" t="s">
        <v>16</v>
      </c>
      <c r="D251" t="s">
        <v>17</v>
      </c>
      <c r="E251">
        <v>1900000</v>
      </c>
      <c r="F251">
        <v>5000000</v>
      </c>
      <c r="G251">
        <v>6</v>
      </c>
      <c r="H251">
        <v>560</v>
      </c>
      <c r="I251">
        <v>1000000</v>
      </c>
      <c r="J251">
        <v>1900000</v>
      </c>
      <c r="K251">
        <v>6300000</v>
      </c>
      <c r="L251">
        <v>1400000</v>
      </c>
      <c r="M251" t="s">
        <v>15</v>
      </c>
      <c r="N251">
        <f>Table1[[#This Row],[ loan_amount]]-Table1[[#This Row],[ bank_asset_value]]</f>
        <v>3600000</v>
      </c>
    </row>
    <row r="252" spans="1:14" x14ac:dyDescent="0.35">
      <c r="A252">
        <v>251</v>
      </c>
      <c r="B252">
        <v>0</v>
      </c>
      <c r="C252" t="s">
        <v>16</v>
      </c>
      <c r="D252" t="s">
        <v>17</v>
      </c>
      <c r="E252">
        <v>4200000</v>
      </c>
      <c r="F252">
        <v>16400000</v>
      </c>
      <c r="G252">
        <v>20</v>
      </c>
      <c r="H252">
        <v>539</v>
      </c>
      <c r="I252">
        <v>9500000</v>
      </c>
      <c r="J252">
        <v>2100000</v>
      </c>
      <c r="K252">
        <v>11400000</v>
      </c>
      <c r="L252">
        <v>3100000</v>
      </c>
      <c r="M252" t="s">
        <v>18</v>
      </c>
      <c r="N252">
        <f>Table1[[#This Row],[ loan_amount]]-Table1[[#This Row],[ bank_asset_value]]</f>
        <v>13300000</v>
      </c>
    </row>
    <row r="253" spans="1:14" x14ac:dyDescent="0.35">
      <c r="A253">
        <v>252</v>
      </c>
      <c r="B253">
        <v>5</v>
      </c>
      <c r="C253" t="s">
        <v>13</v>
      </c>
      <c r="D253" t="s">
        <v>14</v>
      </c>
      <c r="E253">
        <v>2600000</v>
      </c>
      <c r="F253">
        <v>9100000</v>
      </c>
      <c r="G253">
        <v>8</v>
      </c>
      <c r="H253">
        <v>852</v>
      </c>
      <c r="I253">
        <v>3700000</v>
      </c>
      <c r="J253">
        <v>700000</v>
      </c>
      <c r="K253">
        <v>10300000</v>
      </c>
      <c r="L253">
        <v>3300000</v>
      </c>
      <c r="M253" t="s">
        <v>15</v>
      </c>
      <c r="N253">
        <f>Table1[[#This Row],[ loan_amount]]-Table1[[#This Row],[ bank_asset_value]]</f>
        <v>5800000</v>
      </c>
    </row>
    <row r="254" spans="1:14" x14ac:dyDescent="0.35">
      <c r="A254">
        <v>253</v>
      </c>
      <c r="B254">
        <v>3</v>
      </c>
      <c r="C254" t="s">
        <v>16</v>
      </c>
      <c r="D254" t="s">
        <v>14</v>
      </c>
      <c r="E254">
        <v>3700000</v>
      </c>
      <c r="F254">
        <v>8500000</v>
      </c>
      <c r="G254">
        <v>20</v>
      </c>
      <c r="H254">
        <v>853</v>
      </c>
      <c r="I254">
        <v>8300000</v>
      </c>
      <c r="J254">
        <v>5700000</v>
      </c>
      <c r="K254">
        <v>7500000</v>
      </c>
      <c r="L254">
        <v>4900000</v>
      </c>
      <c r="M254" t="s">
        <v>15</v>
      </c>
      <c r="N254">
        <f>Table1[[#This Row],[ loan_amount]]-Table1[[#This Row],[ bank_asset_value]]</f>
        <v>3600000</v>
      </c>
    </row>
    <row r="255" spans="1:14" x14ac:dyDescent="0.35">
      <c r="A255">
        <v>254</v>
      </c>
      <c r="B255">
        <v>0</v>
      </c>
      <c r="C255" t="s">
        <v>13</v>
      </c>
      <c r="D255" t="s">
        <v>14</v>
      </c>
      <c r="E255">
        <v>8800000</v>
      </c>
      <c r="F255">
        <v>30900000</v>
      </c>
      <c r="G255">
        <v>12</v>
      </c>
      <c r="H255">
        <v>729</v>
      </c>
      <c r="I255">
        <v>1700000</v>
      </c>
      <c r="J255">
        <v>700000</v>
      </c>
      <c r="K255">
        <v>25700000</v>
      </c>
      <c r="L255">
        <v>11400000</v>
      </c>
      <c r="M255" t="s">
        <v>15</v>
      </c>
      <c r="N255">
        <f>Table1[[#This Row],[ loan_amount]]-Table1[[#This Row],[ bank_asset_value]]</f>
        <v>19500000</v>
      </c>
    </row>
    <row r="256" spans="1:14" x14ac:dyDescent="0.35">
      <c r="A256">
        <v>255</v>
      </c>
      <c r="B256">
        <v>2</v>
      </c>
      <c r="C256" t="s">
        <v>16</v>
      </c>
      <c r="D256" t="s">
        <v>14</v>
      </c>
      <c r="E256">
        <v>2100000</v>
      </c>
      <c r="F256">
        <v>4700000</v>
      </c>
      <c r="G256">
        <v>2</v>
      </c>
      <c r="H256">
        <v>546</v>
      </c>
      <c r="I256">
        <v>6000000</v>
      </c>
      <c r="J256">
        <v>3200000</v>
      </c>
      <c r="K256">
        <v>5700000</v>
      </c>
      <c r="L256">
        <v>1500000</v>
      </c>
      <c r="M256" t="s">
        <v>18</v>
      </c>
      <c r="N256">
        <f>Table1[[#This Row],[ loan_amount]]-Table1[[#This Row],[ bank_asset_value]]</f>
        <v>3200000</v>
      </c>
    </row>
    <row r="257" spans="1:14" x14ac:dyDescent="0.35">
      <c r="A257">
        <v>256</v>
      </c>
      <c r="B257">
        <v>3</v>
      </c>
      <c r="C257" t="s">
        <v>13</v>
      </c>
      <c r="D257" t="s">
        <v>17</v>
      </c>
      <c r="E257">
        <v>900000</v>
      </c>
      <c r="F257">
        <v>2400000</v>
      </c>
      <c r="G257">
        <v>10</v>
      </c>
      <c r="H257">
        <v>489</v>
      </c>
      <c r="I257">
        <v>800000</v>
      </c>
      <c r="J257">
        <v>0</v>
      </c>
      <c r="K257">
        <v>2800000</v>
      </c>
      <c r="L257">
        <v>500000</v>
      </c>
      <c r="M257" t="s">
        <v>18</v>
      </c>
      <c r="N257">
        <f>Table1[[#This Row],[ loan_amount]]-Table1[[#This Row],[ bank_asset_value]]</f>
        <v>1900000</v>
      </c>
    </row>
    <row r="258" spans="1:14" x14ac:dyDescent="0.35">
      <c r="A258">
        <v>257</v>
      </c>
      <c r="B258">
        <v>3</v>
      </c>
      <c r="C258" t="s">
        <v>13</v>
      </c>
      <c r="D258" t="s">
        <v>17</v>
      </c>
      <c r="E258">
        <v>9800000</v>
      </c>
      <c r="F258">
        <v>35400000</v>
      </c>
      <c r="G258">
        <v>6</v>
      </c>
      <c r="H258">
        <v>869</v>
      </c>
      <c r="I258">
        <v>14400000</v>
      </c>
      <c r="J258">
        <v>16400000</v>
      </c>
      <c r="K258">
        <v>22800000</v>
      </c>
      <c r="L258">
        <v>10300000</v>
      </c>
      <c r="M258" t="s">
        <v>15</v>
      </c>
      <c r="N258">
        <f>Table1[[#This Row],[ loan_amount]]-Table1[[#This Row],[ bank_asset_value]]</f>
        <v>25100000</v>
      </c>
    </row>
    <row r="259" spans="1:14" x14ac:dyDescent="0.35">
      <c r="A259">
        <v>258</v>
      </c>
      <c r="B259">
        <v>2</v>
      </c>
      <c r="C259" t="s">
        <v>16</v>
      </c>
      <c r="D259" t="s">
        <v>14</v>
      </c>
      <c r="E259">
        <v>8000000</v>
      </c>
      <c r="F259">
        <v>20000000</v>
      </c>
      <c r="G259">
        <v>2</v>
      </c>
      <c r="H259">
        <v>502</v>
      </c>
      <c r="I259">
        <v>4100000</v>
      </c>
      <c r="J259">
        <v>2200000</v>
      </c>
      <c r="K259">
        <v>31600000</v>
      </c>
      <c r="L259">
        <v>9900000</v>
      </c>
      <c r="M259" t="s">
        <v>18</v>
      </c>
      <c r="N259">
        <f>Table1[[#This Row],[ loan_amount]]-Table1[[#This Row],[ bank_asset_value]]</f>
        <v>10100000</v>
      </c>
    </row>
    <row r="260" spans="1:14" x14ac:dyDescent="0.35">
      <c r="A260">
        <v>259</v>
      </c>
      <c r="B260">
        <v>0</v>
      </c>
      <c r="C260" t="s">
        <v>13</v>
      </c>
      <c r="D260" t="s">
        <v>14</v>
      </c>
      <c r="E260">
        <v>9800000</v>
      </c>
      <c r="F260">
        <v>38800000</v>
      </c>
      <c r="G260">
        <v>8</v>
      </c>
      <c r="H260">
        <v>652</v>
      </c>
      <c r="I260">
        <v>23200000</v>
      </c>
      <c r="J260">
        <v>19000000</v>
      </c>
      <c r="K260">
        <v>29700000</v>
      </c>
      <c r="L260">
        <v>5400000</v>
      </c>
      <c r="M260" t="s">
        <v>15</v>
      </c>
      <c r="N260">
        <f>Table1[[#This Row],[ loan_amount]]-Table1[[#This Row],[ bank_asset_value]]</f>
        <v>33400000</v>
      </c>
    </row>
    <row r="261" spans="1:14" x14ac:dyDescent="0.35">
      <c r="A261">
        <v>260</v>
      </c>
      <c r="B261">
        <v>0</v>
      </c>
      <c r="C261" t="s">
        <v>16</v>
      </c>
      <c r="D261" t="s">
        <v>17</v>
      </c>
      <c r="E261">
        <v>300000</v>
      </c>
      <c r="F261">
        <v>1100000</v>
      </c>
      <c r="G261">
        <v>8</v>
      </c>
      <c r="H261">
        <v>789</v>
      </c>
      <c r="I261">
        <v>400000</v>
      </c>
      <c r="J261">
        <v>100000</v>
      </c>
      <c r="K261">
        <v>800000</v>
      </c>
      <c r="L261">
        <v>400000</v>
      </c>
      <c r="M261" t="s">
        <v>15</v>
      </c>
      <c r="N261">
        <f>Table1[[#This Row],[ loan_amount]]-Table1[[#This Row],[ bank_asset_value]]</f>
        <v>700000</v>
      </c>
    </row>
    <row r="262" spans="1:14" x14ac:dyDescent="0.35">
      <c r="A262">
        <v>261</v>
      </c>
      <c r="B262">
        <v>4</v>
      </c>
      <c r="C262" t="s">
        <v>16</v>
      </c>
      <c r="D262" t="s">
        <v>14</v>
      </c>
      <c r="E262">
        <v>2700000</v>
      </c>
      <c r="F262">
        <v>8100000</v>
      </c>
      <c r="G262">
        <v>4</v>
      </c>
      <c r="H262">
        <v>325</v>
      </c>
      <c r="I262">
        <v>5000000</v>
      </c>
      <c r="J262">
        <v>800000</v>
      </c>
      <c r="K262">
        <v>9900000</v>
      </c>
      <c r="L262">
        <v>3400000</v>
      </c>
      <c r="M262" t="s">
        <v>15</v>
      </c>
      <c r="N262">
        <f>Table1[[#This Row],[ loan_amount]]-Table1[[#This Row],[ bank_asset_value]]</f>
        <v>4700000</v>
      </c>
    </row>
    <row r="263" spans="1:14" x14ac:dyDescent="0.35">
      <c r="A263">
        <v>262</v>
      </c>
      <c r="B263">
        <v>3</v>
      </c>
      <c r="C263" t="s">
        <v>13</v>
      </c>
      <c r="D263" t="s">
        <v>17</v>
      </c>
      <c r="E263">
        <v>7400000</v>
      </c>
      <c r="F263">
        <v>19600000</v>
      </c>
      <c r="G263">
        <v>2</v>
      </c>
      <c r="H263">
        <v>716</v>
      </c>
      <c r="I263">
        <v>4100000</v>
      </c>
      <c r="J263">
        <v>8900000</v>
      </c>
      <c r="K263">
        <v>29100000</v>
      </c>
      <c r="L263">
        <v>4200000</v>
      </c>
      <c r="M263" t="s">
        <v>15</v>
      </c>
      <c r="N263">
        <f>Table1[[#This Row],[ loan_amount]]-Table1[[#This Row],[ bank_asset_value]]</f>
        <v>15400000</v>
      </c>
    </row>
    <row r="264" spans="1:14" x14ac:dyDescent="0.35">
      <c r="A264">
        <v>263</v>
      </c>
      <c r="B264">
        <v>3</v>
      </c>
      <c r="C264" t="s">
        <v>13</v>
      </c>
      <c r="D264" t="s">
        <v>14</v>
      </c>
      <c r="E264">
        <v>9200000</v>
      </c>
      <c r="F264">
        <v>34300000</v>
      </c>
      <c r="G264">
        <v>18</v>
      </c>
      <c r="H264">
        <v>523</v>
      </c>
      <c r="I264">
        <v>25600000</v>
      </c>
      <c r="J264">
        <v>4000000</v>
      </c>
      <c r="K264">
        <v>29100000</v>
      </c>
      <c r="L264">
        <v>8800000</v>
      </c>
      <c r="M264" t="s">
        <v>18</v>
      </c>
      <c r="N264">
        <f>Table1[[#This Row],[ loan_amount]]-Table1[[#This Row],[ bank_asset_value]]</f>
        <v>25500000</v>
      </c>
    </row>
    <row r="265" spans="1:14" x14ac:dyDescent="0.35">
      <c r="A265">
        <v>264</v>
      </c>
      <c r="B265">
        <v>5</v>
      </c>
      <c r="C265" t="s">
        <v>16</v>
      </c>
      <c r="D265" t="s">
        <v>14</v>
      </c>
      <c r="E265">
        <v>9500000</v>
      </c>
      <c r="F265">
        <v>22200000</v>
      </c>
      <c r="G265">
        <v>20</v>
      </c>
      <c r="H265">
        <v>352</v>
      </c>
      <c r="I265">
        <v>24500000</v>
      </c>
      <c r="J265">
        <v>0</v>
      </c>
      <c r="K265">
        <v>30800000</v>
      </c>
      <c r="L265">
        <v>7000000</v>
      </c>
      <c r="M265" t="s">
        <v>18</v>
      </c>
      <c r="N265">
        <f>Table1[[#This Row],[ loan_amount]]-Table1[[#This Row],[ bank_asset_value]]</f>
        <v>15200000</v>
      </c>
    </row>
    <row r="266" spans="1:14" x14ac:dyDescent="0.35">
      <c r="A266">
        <v>265</v>
      </c>
      <c r="B266">
        <v>5</v>
      </c>
      <c r="C266" t="s">
        <v>13</v>
      </c>
      <c r="D266" t="s">
        <v>17</v>
      </c>
      <c r="E266">
        <v>3800000</v>
      </c>
      <c r="F266">
        <v>14400000</v>
      </c>
      <c r="G266">
        <v>2</v>
      </c>
      <c r="H266">
        <v>345</v>
      </c>
      <c r="I266">
        <v>3300000</v>
      </c>
      <c r="J266">
        <v>800000</v>
      </c>
      <c r="K266">
        <v>13000000</v>
      </c>
      <c r="L266">
        <v>4700000</v>
      </c>
      <c r="M266" t="s">
        <v>15</v>
      </c>
      <c r="N266">
        <f>Table1[[#This Row],[ loan_amount]]-Table1[[#This Row],[ bank_asset_value]]</f>
        <v>9700000</v>
      </c>
    </row>
    <row r="267" spans="1:14" x14ac:dyDescent="0.35">
      <c r="A267">
        <v>266</v>
      </c>
      <c r="B267">
        <v>0</v>
      </c>
      <c r="C267" t="s">
        <v>13</v>
      </c>
      <c r="D267" t="s">
        <v>14</v>
      </c>
      <c r="E267">
        <v>8300000</v>
      </c>
      <c r="F267">
        <v>19400000</v>
      </c>
      <c r="G267">
        <v>18</v>
      </c>
      <c r="H267">
        <v>649</v>
      </c>
      <c r="I267">
        <v>2500000</v>
      </c>
      <c r="J267">
        <v>16100000</v>
      </c>
      <c r="K267">
        <v>24300000</v>
      </c>
      <c r="L267">
        <v>11300000</v>
      </c>
      <c r="M267" t="s">
        <v>15</v>
      </c>
      <c r="N267">
        <f>Table1[[#This Row],[ loan_amount]]-Table1[[#This Row],[ bank_asset_value]]</f>
        <v>8100000</v>
      </c>
    </row>
    <row r="268" spans="1:14" x14ac:dyDescent="0.35">
      <c r="A268">
        <v>267</v>
      </c>
      <c r="B268">
        <v>2</v>
      </c>
      <c r="C268" t="s">
        <v>13</v>
      </c>
      <c r="D268" t="s">
        <v>17</v>
      </c>
      <c r="E268">
        <v>2800000</v>
      </c>
      <c r="F268">
        <v>7400000</v>
      </c>
      <c r="G268">
        <v>18</v>
      </c>
      <c r="H268">
        <v>666</v>
      </c>
      <c r="I268">
        <v>100000</v>
      </c>
      <c r="J268">
        <v>2300000</v>
      </c>
      <c r="K268">
        <v>6300000</v>
      </c>
      <c r="L268">
        <v>3400000</v>
      </c>
      <c r="M268" t="s">
        <v>15</v>
      </c>
      <c r="N268">
        <f>Table1[[#This Row],[ loan_amount]]-Table1[[#This Row],[ bank_asset_value]]</f>
        <v>4000000</v>
      </c>
    </row>
    <row r="269" spans="1:14" x14ac:dyDescent="0.35">
      <c r="A269">
        <v>268</v>
      </c>
      <c r="B269">
        <v>0</v>
      </c>
      <c r="C269" t="s">
        <v>13</v>
      </c>
      <c r="D269" t="s">
        <v>14</v>
      </c>
      <c r="E269">
        <v>8600000</v>
      </c>
      <c r="F269">
        <v>20900000</v>
      </c>
      <c r="G269">
        <v>10</v>
      </c>
      <c r="H269">
        <v>813</v>
      </c>
      <c r="I269">
        <v>11300000</v>
      </c>
      <c r="J269">
        <v>11900000</v>
      </c>
      <c r="K269">
        <v>26000000</v>
      </c>
      <c r="L269">
        <v>4800000</v>
      </c>
      <c r="M269" t="s">
        <v>15</v>
      </c>
      <c r="N269">
        <f>Table1[[#This Row],[ loan_amount]]-Table1[[#This Row],[ bank_asset_value]]</f>
        <v>16100000</v>
      </c>
    </row>
    <row r="270" spans="1:14" x14ac:dyDescent="0.35">
      <c r="A270">
        <v>269</v>
      </c>
      <c r="B270">
        <v>0</v>
      </c>
      <c r="C270" t="s">
        <v>16</v>
      </c>
      <c r="D270" t="s">
        <v>14</v>
      </c>
      <c r="E270">
        <v>5400000</v>
      </c>
      <c r="F270">
        <v>16800000</v>
      </c>
      <c r="G270">
        <v>10</v>
      </c>
      <c r="H270">
        <v>599</v>
      </c>
      <c r="I270">
        <v>5300000</v>
      </c>
      <c r="J270">
        <v>7400000</v>
      </c>
      <c r="K270">
        <v>14500000</v>
      </c>
      <c r="L270">
        <v>7600000</v>
      </c>
      <c r="M270" t="s">
        <v>15</v>
      </c>
      <c r="N270">
        <f>Table1[[#This Row],[ loan_amount]]-Table1[[#This Row],[ bank_asset_value]]</f>
        <v>9200000</v>
      </c>
    </row>
    <row r="271" spans="1:14" x14ac:dyDescent="0.35">
      <c r="A271">
        <v>270</v>
      </c>
      <c r="B271">
        <v>5</v>
      </c>
      <c r="C271" t="s">
        <v>13</v>
      </c>
      <c r="D271" t="s">
        <v>17</v>
      </c>
      <c r="E271">
        <v>4200000</v>
      </c>
      <c r="F271">
        <v>9400000</v>
      </c>
      <c r="G271">
        <v>6</v>
      </c>
      <c r="H271">
        <v>678</v>
      </c>
      <c r="I271">
        <v>4700000</v>
      </c>
      <c r="J271">
        <v>5500000</v>
      </c>
      <c r="K271">
        <v>9900000</v>
      </c>
      <c r="L271">
        <v>5700000</v>
      </c>
      <c r="M271" t="s">
        <v>15</v>
      </c>
      <c r="N271">
        <f>Table1[[#This Row],[ loan_amount]]-Table1[[#This Row],[ bank_asset_value]]</f>
        <v>3700000</v>
      </c>
    </row>
    <row r="272" spans="1:14" x14ac:dyDescent="0.35">
      <c r="A272">
        <v>271</v>
      </c>
      <c r="B272">
        <v>5</v>
      </c>
      <c r="C272" t="s">
        <v>16</v>
      </c>
      <c r="D272" t="s">
        <v>14</v>
      </c>
      <c r="E272">
        <v>5200000</v>
      </c>
      <c r="F272">
        <v>12200000</v>
      </c>
      <c r="G272">
        <v>20</v>
      </c>
      <c r="H272">
        <v>513</v>
      </c>
      <c r="I272">
        <v>13400000</v>
      </c>
      <c r="J272">
        <v>2000000</v>
      </c>
      <c r="K272">
        <v>16800000</v>
      </c>
      <c r="L272">
        <v>5400000</v>
      </c>
      <c r="M272" t="s">
        <v>18</v>
      </c>
      <c r="N272">
        <f>Table1[[#This Row],[ loan_amount]]-Table1[[#This Row],[ bank_asset_value]]</f>
        <v>6800000</v>
      </c>
    </row>
    <row r="273" spans="1:14" x14ac:dyDescent="0.35">
      <c r="A273">
        <v>272</v>
      </c>
      <c r="B273">
        <v>5</v>
      </c>
      <c r="C273" t="s">
        <v>13</v>
      </c>
      <c r="D273" t="s">
        <v>14</v>
      </c>
      <c r="E273">
        <v>9400000</v>
      </c>
      <c r="F273">
        <v>27900000</v>
      </c>
      <c r="G273">
        <v>4</v>
      </c>
      <c r="H273">
        <v>870</v>
      </c>
      <c r="I273">
        <v>1100000</v>
      </c>
      <c r="J273">
        <v>200000</v>
      </c>
      <c r="K273">
        <v>29500000</v>
      </c>
      <c r="L273">
        <v>10400000</v>
      </c>
      <c r="M273" t="s">
        <v>15</v>
      </c>
      <c r="N273">
        <f>Table1[[#This Row],[ loan_amount]]-Table1[[#This Row],[ bank_asset_value]]</f>
        <v>17500000</v>
      </c>
    </row>
    <row r="274" spans="1:14" x14ac:dyDescent="0.35">
      <c r="A274">
        <v>273</v>
      </c>
      <c r="B274">
        <v>3</v>
      </c>
      <c r="C274" t="s">
        <v>13</v>
      </c>
      <c r="D274" t="s">
        <v>14</v>
      </c>
      <c r="E274">
        <v>8800000</v>
      </c>
      <c r="F274">
        <v>20400000</v>
      </c>
      <c r="G274">
        <v>8</v>
      </c>
      <c r="H274">
        <v>483</v>
      </c>
      <c r="I274">
        <v>3200000</v>
      </c>
      <c r="J274">
        <v>11400000</v>
      </c>
      <c r="K274">
        <v>28200000</v>
      </c>
      <c r="L274">
        <v>11800000</v>
      </c>
      <c r="M274" t="s">
        <v>18</v>
      </c>
      <c r="N274">
        <f>Table1[[#This Row],[ loan_amount]]-Table1[[#This Row],[ bank_asset_value]]</f>
        <v>8600000</v>
      </c>
    </row>
    <row r="275" spans="1:14" x14ac:dyDescent="0.35">
      <c r="A275">
        <v>274</v>
      </c>
      <c r="B275">
        <v>1</v>
      </c>
      <c r="C275" t="s">
        <v>13</v>
      </c>
      <c r="D275" t="s">
        <v>17</v>
      </c>
      <c r="E275">
        <v>5900000</v>
      </c>
      <c r="F275">
        <v>16700000</v>
      </c>
      <c r="G275">
        <v>16</v>
      </c>
      <c r="H275">
        <v>308</v>
      </c>
      <c r="I275">
        <v>5800000</v>
      </c>
      <c r="J275">
        <v>8800000</v>
      </c>
      <c r="K275">
        <v>19100000</v>
      </c>
      <c r="L275">
        <v>5300000</v>
      </c>
      <c r="M275" t="s">
        <v>18</v>
      </c>
      <c r="N275">
        <f>Table1[[#This Row],[ loan_amount]]-Table1[[#This Row],[ bank_asset_value]]</f>
        <v>11400000</v>
      </c>
    </row>
    <row r="276" spans="1:14" x14ac:dyDescent="0.35">
      <c r="A276">
        <v>275</v>
      </c>
      <c r="B276">
        <v>3</v>
      </c>
      <c r="C276" t="s">
        <v>13</v>
      </c>
      <c r="D276" t="s">
        <v>17</v>
      </c>
      <c r="E276">
        <v>1700000</v>
      </c>
      <c r="F276">
        <v>4900000</v>
      </c>
      <c r="G276">
        <v>16</v>
      </c>
      <c r="H276">
        <v>591</v>
      </c>
      <c r="I276">
        <v>4700000</v>
      </c>
      <c r="J276">
        <v>1000000</v>
      </c>
      <c r="K276">
        <v>4300000</v>
      </c>
      <c r="L276">
        <v>1400000</v>
      </c>
      <c r="M276" t="s">
        <v>15</v>
      </c>
      <c r="N276">
        <f>Table1[[#This Row],[ loan_amount]]-Table1[[#This Row],[ bank_asset_value]]</f>
        <v>3500000</v>
      </c>
    </row>
    <row r="277" spans="1:14" x14ac:dyDescent="0.35">
      <c r="A277">
        <v>276</v>
      </c>
      <c r="B277">
        <v>1</v>
      </c>
      <c r="C277" t="s">
        <v>16</v>
      </c>
      <c r="D277" t="s">
        <v>14</v>
      </c>
      <c r="E277">
        <v>7000000</v>
      </c>
      <c r="F277">
        <v>23000000</v>
      </c>
      <c r="G277">
        <v>10</v>
      </c>
      <c r="H277">
        <v>886</v>
      </c>
      <c r="I277">
        <v>14000000</v>
      </c>
      <c r="J277">
        <v>3700000</v>
      </c>
      <c r="K277">
        <v>26700000</v>
      </c>
      <c r="L277">
        <v>3600000</v>
      </c>
      <c r="M277" t="s">
        <v>15</v>
      </c>
      <c r="N277">
        <f>Table1[[#This Row],[ loan_amount]]-Table1[[#This Row],[ bank_asset_value]]</f>
        <v>19400000</v>
      </c>
    </row>
    <row r="278" spans="1:14" x14ac:dyDescent="0.35">
      <c r="A278">
        <v>277</v>
      </c>
      <c r="B278">
        <v>4</v>
      </c>
      <c r="C278" t="s">
        <v>16</v>
      </c>
      <c r="D278" t="s">
        <v>14</v>
      </c>
      <c r="E278">
        <v>1700000</v>
      </c>
      <c r="F278">
        <v>4000000</v>
      </c>
      <c r="G278">
        <v>6</v>
      </c>
      <c r="H278">
        <v>829</v>
      </c>
      <c r="I278">
        <v>0</v>
      </c>
      <c r="J278">
        <v>1600000</v>
      </c>
      <c r="K278">
        <v>5200000</v>
      </c>
      <c r="L278">
        <v>1700000</v>
      </c>
      <c r="M278" t="s">
        <v>15</v>
      </c>
      <c r="N278">
        <f>Table1[[#This Row],[ loan_amount]]-Table1[[#This Row],[ bank_asset_value]]</f>
        <v>2300000</v>
      </c>
    </row>
    <row r="279" spans="1:14" x14ac:dyDescent="0.35">
      <c r="A279">
        <v>278</v>
      </c>
      <c r="B279">
        <v>0</v>
      </c>
      <c r="C279" t="s">
        <v>16</v>
      </c>
      <c r="D279" t="s">
        <v>14</v>
      </c>
      <c r="E279">
        <v>1500000</v>
      </c>
      <c r="F279">
        <v>4900000</v>
      </c>
      <c r="G279">
        <v>12</v>
      </c>
      <c r="H279">
        <v>651</v>
      </c>
      <c r="I279">
        <v>1600000</v>
      </c>
      <c r="J279">
        <v>2800000</v>
      </c>
      <c r="K279">
        <v>4600000</v>
      </c>
      <c r="L279">
        <v>800000</v>
      </c>
      <c r="M279" t="s">
        <v>15</v>
      </c>
      <c r="N279">
        <f>Table1[[#This Row],[ loan_amount]]-Table1[[#This Row],[ bank_asset_value]]</f>
        <v>4100000</v>
      </c>
    </row>
    <row r="280" spans="1:14" x14ac:dyDescent="0.35">
      <c r="A280">
        <v>279</v>
      </c>
      <c r="B280">
        <v>4</v>
      </c>
      <c r="C280" t="s">
        <v>16</v>
      </c>
      <c r="D280" t="s">
        <v>14</v>
      </c>
      <c r="E280">
        <v>2000000</v>
      </c>
      <c r="F280">
        <v>4700000</v>
      </c>
      <c r="G280">
        <v>18</v>
      </c>
      <c r="H280">
        <v>733</v>
      </c>
      <c r="I280">
        <v>3700000</v>
      </c>
      <c r="J280">
        <v>3700000</v>
      </c>
      <c r="K280">
        <v>7000000</v>
      </c>
      <c r="L280">
        <v>2800000</v>
      </c>
      <c r="M280" t="s">
        <v>15</v>
      </c>
      <c r="N280">
        <f>Table1[[#This Row],[ loan_amount]]-Table1[[#This Row],[ bank_asset_value]]</f>
        <v>1900000</v>
      </c>
    </row>
    <row r="281" spans="1:14" x14ac:dyDescent="0.35">
      <c r="A281">
        <v>280</v>
      </c>
      <c r="B281">
        <v>5</v>
      </c>
      <c r="C281" t="s">
        <v>13</v>
      </c>
      <c r="D281" t="s">
        <v>17</v>
      </c>
      <c r="E281">
        <v>3900000</v>
      </c>
      <c r="F281">
        <v>15500000</v>
      </c>
      <c r="G281">
        <v>12</v>
      </c>
      <c r="H281">
        <v>433</v>
      </c>
      <c r="I281">
        <v>9500000</v>
      </c>
      <c r="J281">
        <v>5400000</v>
      </c>
      <c r="K281">
        <v>7900000</v>
      </c>
      <c r="L281">
        <v>4600000</v>
      </c>
      <c r="M281" t="s">
        <v>18</v>
      </c>
      <c r="N281">
        <f>Table1[[#This Row],[ loan_amount]]-Table1[[#This Row],[ bank_asset_value]]</f>
        <v>10900000</v>
      </c>
    </row>
    <row r="282" spans="1:14" x14ac:dyDescent="0.35">
      <c r="A282">
        <v>281</v>
      </c>
      <c r="B282">
        <v>1</v>
      </c>
      <c r="C282" t="s">
        <v>13</v>
      </c>
      <c r="D282" t="s">
        <v>17</v>
      </c>
      <c r="E282">
        <v>900000</v>
      </c>
      <c r="F282">
        <v>3600000</v>
      </c>
      <c r="G282">
        <v>14</v>
      </c>
      <c r="H282">
        <v>713</v>
      </c>
      <c r="I282">
        <v>1300000</v>
      </c>
      <c r="J282">
        <v>1000000</v>
      </c>
      <c r="K282">
        <v>1800000</v>
      </c>
      <c r="L282">
        <v>1200000</v>
      </c>
      <c r="M282" t="s">
        <v>15</v>
      </c>
      <c r="N282">
        <f>Table1[[#This Row],[ loan_amount]]-Table1[[#This Row],[ bank_asset_value]]</f>
        <v>2400000</v>
      </c>
    </row>
    <row r="283" spans="1:14" x14ac:dyDescent="0.35">
      <c r="A283">
        <v>282</v>
      </c>
      <c r="B283">
        <v>1</v>
      </c>
      <c r="C283" t="s">
        <v>13</v>
      </c>
      <c r="D283" t="s">
        <v>14</v>
      </c>
      <c r="E283">
        <v>6900000</v>
      </c>
      <c r="F283">
        <v>22500000</v>
      </c>
      <c r="G283">
        <v>18</v>
      </c>
      <c r="H283">
        <v>403</v>
      </c>
      <c r="I283">
        <v>800000</v>
      </c>
      <c r="J283">
        <v>8400000</v>
      </c>
      <c r="K283">
        <v>16900000</v>
      </c>
      <c r="L283">
        <v>6300000</v>
      </c>
      <c r="M283" t="s">
        <v>18</v>
      </c>
      <c r="N283">
        <f>Table1[[#This Row],[ loan_amount]]-Table1[[#This Row],[ bank_asset_value]]</f>
        <v>16200000</v>
      </c>
    </row>
    <row r="284" spans="1:14" x14ac:dyDescent="0.35">
      <c r="A284">
        <v>283</v>
      </c>
      <c r="B284">
        <v>0</v>
      </c>
      <c r="C284" t="s">
        <v>13</v>
      </c>
      <c r="D284" t="s">
        <v>17</v>
      </c>
      <c r="E284">
        <v>2800000</v>
      </c>
      <c r="F284">
        <v>7800000</v>
      </c>
      <c r="G284">
        <v>10</v>
      </c>
      <c r="H284">
        <v>405</v>
      </c>
      <c r="I284">
        <v>7800000</v>
      </c>
      <c r="J284">
        <v>2500000</v>
      </c>
      <c r="K284">
        <v>7100000</v>
      </c>
      <c r="L284">
        <v>3400000</v>
      </c>
      <c r="M284" t="s">
        <v>18</v>
      </c>
      <c r="N284">
        <f>Table1[[#This Row],[ loan_amount]]-Table1[[#This Row],[ bank_asset_value]]</f>
        <v>4400000</v>
      </c>
    </row>
    <row r="285" spans="1:14" x14ac:dyDescent="0.35">
      <c r="A285">
        <v>284</v>
      </c>
      <c r="B285">
        <v>3</v>
      </c>
      <c r="C285" t="s">
        <v>13</v>
      </c>
      <c r="D285" t="s">
        <v>17</v>
      </c>
      <c r="E285">
        <v>6800000</v>
      </c>
      <c r="F285">
        <v>19900000</v>
      </c>
      <c r="G285">
        <v>10</v>
      </c>
      <c r="H285">
        <v>516</v>
      </c>
      <c r="I285">
        <v>16000000</v>
      </c>
      <c r="J285">
        <v>6000000</v>
      </c>
      <c r="K285">
        <v>26000000</v>
      </c>
      <c r="L285">
        <v>8500000</v>
      </c>
      <c r="M285" t="s">
        <v>18</v>
      </c>
      <c r="N285">
        <f>Table1[[#This Row],[ loan_amount]]-Table1[[#This Row],[ bank_asset_value]]</f>
        <v>11400000</v>
      </c>
    </row>
    <row r="286" spans="1:14" x14ac:dyDescent="0.35">
      <c r="A286">
        <v>285</v>
      </c>
      <c r="B286">
        <v>4</v>
      </c>
      <c r="C286" t="s">
        <v>16</v>
      </c>
      <c r="D286" t="s">
        <v>17</v>
      </c>
      <c r="E286">
        <v>600000</v>
      </c>
      <c r="F286">
        <v>1800000</v>
      </c>
      <c r="G286">
        <v>8</v>
      </c>
      <c r="H286">
        <v>417</v>
      </c>
      <c r="I286">
        <v>1700000</v>
      </c>
      <c r="J286">
        <v>700000</v>
      </c>
      <c r="K286">
        <v>1800000</v>
      </c>
      <c r="L286">
        <v>800000</v>
      </c>
      <c r="M286" t="s">
        <v>18</v>
      </c>
      <c r="N286">
        <f>Table1[[#This Row],[ loan_amount]]-Table1[[#This Row],[ bank_asset_value]]</f>
        <v>1000000</v>
      </c>
    </row>
    <row r="287" spans="1:14" x14ac:dyDescent="0.35">
      <c r="A287">
        <v>286</v>
      </c>
      <c r="B287">
        <v>1</v>
      </c>
      <c r="C287" t="s">
        <v>16</v>
      </c>
      <c r="D287" t="s">
        <v>14</v>
      </c>
      <c r="E287">
        <v>4700000</v>
      </c>
      <c r="F287">
        <v>14000000</v>
      </c>
      <c r="G287">
        <v>6</v>
      </c>
      <c r="H287">
        <v>468</v>
      </c>
      <c r="I287">
        <v>11300000</v>
      </c>
      <c r="J287">
        <v>1800000</v>
      </c>
      <c r="K287">
        <v>10600000</v>
      </c>
      <c r="L287">
        <v>4600000</v>
      </c>
      <c r="M287" t="s">
        <v>18</v>
      </c>
      <c r="N287">
        <f>Table1[[#This Row],[ loan_amount]]-Table1[[#This Row],[ bank_asset_value]]</f>
        <v>9400000</v>
      </c>
    </row>
    <row r="288" spans="1:14" x14ac:dyDescent="0.35">
      <c r="A288">
        <v>287</v>
      </c>
      <c r="B288">
        <v>5</v>
      </c>
      <c r="C288" t="s">
        <v>13</v>
      </c>
      <c r="D288" t="s">
        <v>17</v>
      </c>
      <c r="E288">
        <v>3000000</v>
      </c>
      <c r="F288">
        <v>11800000</v>
      </c>
      <c r="G288">
        <v>10</v>
      </c>
      <c r="H288">
        <v>672</v>
      </c>
      <c r="I288">
        <v>8700000</v>
      </c>
      <c r="J288">
        <v>3600000</v>
      </c>
      <c r="K288">
        <v>9800000</v>
      </c>
      <c r="L288">
        <v>4100000</v>
      </c>
      <c r="M288" t="s">
        <v>15</v>
      </c>
      <c r="N288">
        <f>Table1[[#This Row],[ loan_amount]]-Table1[[#This Row],[ bank_asset_value]]</f>
        <v>7700000</v>
      </c>
    </row>
    <row r="289" spans="1:14" x14ac:dyDescent="0.35">
      <c r="A289">
        <v>288</v>
      </c>
      <c r="B289">
        <v>5</v>
      </c>
      <c r="C289" t="s">
        <v>16</v>
      </c>
      <c r="D289" t="s">
        <v>14</v>
      </c>
      <c r="E289">
        <v>4000000</v>
      </c>
      <c r="F289">
        <v>13900000</v>
      </c>
      <c r="G289">
        <v>6</v>
      </c>
      <c r="H289">
        <v>530</v>
      </c>
      <c r="I289">
        <v>6000000</v>
      </c>
      <c r="J289">
        <v>5600000</v>
      </c>
      <c r="K289">
        <v>12500000</v>
      </c>
      <c r="L289">
        <v>6000000</v>
      </c>
      <c r="M289" t="s">
        <v>18</v>
      </c>
      <c r="N289">
        <f>Table1[[#This Row],[ loan_amount]]-Table1[[#This Row],[ bank_asset_value]]</f>
        <v>7900000</v>
      </c>
    </row>
    <row r="290" spans="1:14" x14ac:dyDescent="0.35">
      <c r="A290">
        <v>289</v>
      </c>
      <c r="B290">
        <v>1</v>
      </c>
      <c r="C290" t="s">
        <v>16</v>
      </c>
      <c r="D290" t="s">
        <v>17</v>
      </c>
      <c r="E290">
        <v>3100000</v>
      </c>
      <c r="F290">
        <v>11300000</v>
      </c>
      <c r="G290">
        <v>14</v>
      </c>
      <c r="H290">
        <v>824</v>
      </c>
      <c r="I290">
        <v>3700000</v>
      </c>
      <c r="J290">
        <v>6000000</v>
      </c>
      <c r="K290">
        <v>11000000</v>
      </c>
      <c r="L290">
        <v>4400000</v>
      </c>
      <c r="M290" t="s">
        <v>15</v>
      </c>
      <c r="N290">
        <f>Table1[[#This Row],[ loan_amount]]-Table1[[#This Row],[ bank_asset_value]]</f>
        <v>6900000</v>
      </c>
    </row>
    <row r="291" spans="1:14" x14ac:dyDescent="0.35">
      <c r="A291">
        <v>290</v>
      </c>
      <c r="B291">
        <v>1</v>
      </c>
      <c r="C291" t="s">
        <v>16</v>
      </c>
      <c r="D291" t="s">
        <v>17</v>
      </c>
      <c r="E291">
        <v>7700000</v>
      </c>
      <c r="F291">
        <v>25500000</v>
      </c>
      <c r="G291">
        <v>12</v>
      </c>
      <c r="H291">
        <v>549</v>
      </c>
      <c r="I291">
        <v>18100000</v>
      </c>
      <c r="J291">
        <v>10600000</v>
      </c>
      <c r="K291">
        <v>20500000</v>
      </c>
      <c r="L291">
        <v>7000000</v>
      </c>
      <c r="M291" t="s">
        <v>18</v>
      </c>
      <c r="N291">
        <f>Table1[[#This Row],[ loan_amount]]-Table1[[#This Row],[ bank_asset_value]]</f>
        <v>18500000</v>
      </c>
    </row>
    <row r="292" spans="1:14" x14ac:dyDescent="0.35">
      <c r="A292">
        <v>291</v>
      </c>
      <c r="B292">
        <v>5</v>
      </c>
      <c r="C292" t="s">
        <v>16</v>
      </c>
      <c r="D292" t="s">
        <v>17</v>
      </c>
      <c r="E292">
        <v>4300000</v>
      </c>
      <c r="F292">
        <v>9300000</v>
      </c>
      <c r="G292">
        <v>10</v>
      </c>
      <c r="H292">
        <v>450</v>
      </c>
      <c r="I292">
        <v>2100000</v>
      </c>
      <c r="J292">
        <v>6700000</v>
      </c>
      <c r="K292">
        <v>10000000</v>
      </c>
      <c r="L292">
        <v>4100000</v>
      </c>
      <c r="M292" t="s">
        <v>18</v>
      </c>
      <c r="N292">
        <f>Table1[[#This Row],[ loan_amount]]-Table1[[#This Row],[ bank_asset_value]]</f>
        <v>5200000</v>
      </c>
    </row>
    <row r="293" spans="1:14" x14ac:dyDescent="0.35">
      <c r="A293">
        <v>292</v>
      </c>
      <c r="B293">
        <v>1</v>
      </c>
      <c r="C293" t="s">
        <v>13</v>
      </c>
      <c r="D293" t="s">
        <v>17</v>
      </c>
      <c r="E293">
        <v>5800000</v>
      </c>
      <c r="F293">
        <v>19500000</v>
      </c>
      <c r="G293">
        <v>20</v>
      </c>
      <c r="H293">
        <v>431</v>
      </c>
      <c r="I293">
        <v>13800000</v>
      </c>
      <c r="J293">
        <v>5000000</v>
      </c>
      <c r="K293">
        <v>15600000</v>
      </c>
      <c r="L293">
        <v>3300000</v>
      </c>
      <c r="M293" t="s">
        <v>18</v>
      </c>
      <c r="N293">
        <f>Table1[[#This Row],[ loan_amount]]-Table1[[#This Row],[ bank_asset_value]]</f>
        <v>16200000</v>
      </c>
    </row>
    <row r="294" spans="1:14" x14ac:dyDescent="0.35">
      <c r="A294">
        <v>293</v>
      </c>
      <c r="B294">
        <v>3</v>
      </c>
      <c r="C294" t="s">
        <v>13</v>
      </c>
      <c r="D294" t="s">
        <v>17</v>
      </c>
      <c r="E294">
        <v>3600000</v>
      </c>
      <c r="F294">
        <v>10700000</v>
      </c>
      <c r="G294">
        <v>16</v>
      </c>
      <c r="H294">
        <v>312</v>
      </c>
      <c r="I294">
        <v>2300000</v>
      </c>
      <c r="J294">
        <v>1600000</v>
      </c>
      <c r="K294">
        <v>13100000</v>
      </c>
      <c r="L294">
        <v>5200000</v>
      </c>
      <c r="M294" t="s">
        <v>18</v>
      </c>
      <c r="N294">
        <f>Table1[[#This Row],[ loan_amount]]-Table1[[#This Row],[ bank_asset_value]]</f>
        <v>5500000</v>
      </c>
    </row>
    <row r="295" spans="1:14" x14ac:dyDescent="0.35">
      <c r="A295">
        <v>294</v>
      </c>
      <c r="B295">
        <v>0</v>
      </c>
      <c r="C295" t="s">
        <v>16</v>
      </c>
      <c r="D295" t="s">
        <v>17</v>
      </c>
      <c r="E295">
        <v>2900000</v>
      </c>
      <c r="F295">
        <v>7600000</v>
      </c>
      <c r="G295">
        <v>8</v>
      </c>
      <c r="H295">
        <v>320</v>
      </c>
      <c r="I295">
        <v>8000000</v>
      </c>
      <c r="J295">
        <v>5600000</v>
      </c>
      <c r="K295">
        <v>9600000</v>
      </c>
      <c r="L295">
        <v>3100000</v>
      </c>
      <c r="M295" t="s">
        <v>18</v>
      </c>
      <c r="N295">
        <f>Table1[[#This Row],[ loan_amount]]-Table1[[#This Row],[ bank_asset_value]]</f>
        <v>4500000</v>
      </c>
    </row>
    <row r="296" spans="1:14" x14ac:dyDescent="0.35">
      <c r="A296">
        <v>295</v>
      </c>
      <c r="B296">
        <v>0</v>
      </c>
      <c r="C296" t="s">
        <v>13</v>
      </c>
      <c r="D296" t="s">
        <v>14</v>
      </c>
      <c r="E296">
        <v>8800000</v>
      </c>
      <c r="F296">
        <v>20200000</v>
      </c>
      <c r="G296">
        <v>4</v>
      </c>
      <c r="H296">
        <v>433</v>
      </c>
      <c r="I296">
        <v>16000000</v>
      </c>
      <c r="J296">
        <v>4200000</v>
      </c>
      <c r="K296">
        <v>30500000</v>
      </c>
      <c r="L296">
        <v>12400000</v>
      </c>
      <c r="M296" t="s">
        <v>18</v>
      </c>
      <c r="N296">
        <f>Table1[[#This Row],[ loan_amount]]-Table1[[#This Row],[ bank_asset_value]]</f>
        <v>7800000</v>
      </c>
    </row>
    <row r="297" spans="1:14" x14ac:dyDescent="0.35">
      <c r="A297">
        <v>296</v>
      </c>
      <c r="B297">
        <v>1</v>
      </c>
      <c r="C297" t="s">
        <v>16</v>
      </c>
      <c r="D297" t="s">
        <v>17</v>
      </c>
      <c r="E297">
        <v>300000</v>
      </c>
      <c r="F297">
        <v>1000000</v>
      </c>
      <c r="G297">
        <v>10</v>
      </c>
      <c r="H297">
        <v>431</v>
      </c>
      <c r="I297">
        <v>400000</v>
      </c>
      <c r="J297">
        <v>500000</v>
      </c>
      <c r="K297">
        <v>900000</v>
      </c>
      <c r="L297">
        <v>100000</v>
      </c>
      <c r="M297" t="s">
        <v>18</v>
      </c>
      <c r="N297">
        <f>Table1[[#This Row],[ loan_amount]]-Table1[[#This Row],[ bank_asset_value]]</f>
        <v>900000</v>
      </c>
    </row>
    <row r="298" spans="1:14" x14ac:dyDescent="0.35">
      <c r="A298">
        <v>297</v>
      </c>
      <c r="B298">
        <v>5</v>
      </c>
      <c r="C298" t="s">
        <v>16</v>
      </c>
      <c r="D298" t="s">
        <v>17</v>
      </c>
      <c r="E298">
        <v>8600000</v>
      </c>
      <c r="F298">
        <v>28900000</v>
      </c>
      <c r="G298">
        <v>8</v>
      </c>
      <c r="H298">
        <v>516</v>
      </c>
      <c r="I298">
        <v>9900000</v>
      </c>
      <c r="J298">
        <v>1800000</v>
      </c>
      <c r="K298">
        <v>30200000</v>
      </c>
      <c r="L298">
        <v>6800000</v>
      </c>
      <c r="M298" t="s">
        <v>18</v>
      </c>
      <c r="N298">
        <f>Table1[[#This Row],[ loan_amount]]-Table1[[#This Row],[ bank_asset_value]]</f>
        <v>22100000</v>
      </c>
    </row>
    <row r="299" spans="1:14" x14ac:dyDescent="0.35">
      <c r="A299">
        <v>298</v>
      </c>
      <c r="B299">
        <v>2</v>
      </c>
      <c r="C299" t="s">
        <v>16</v>
      </c>
      <c r="D299" t="s">
        <v>17</v>
      </c>
      <c r="E299">
        <v>3500000</v>
      </c>
      <c r="F299">
        <v>12000000</v>
      </c>
      <c r="G299">
        <v>14</v>
      </c>
      <c r="H299">
        <v>476</v>
      </c>
      <c r="I299">
        <v>1100000</v>
      </c>
      <c r="J299">
        <v>6800000</v>
      </c>
      <c r="K299">
        <v>12400000</v>
      </c>
      <c r="L299">
        <v>2900000</v>
      </c>
      <c r="M299" t="s">
        <v>18</v>
      </c>
      <c r="N299">
        <f>Table1[[#This Row],[ loan_amount]]-Table1[[#This Row],[ bank_asset_value]]</f>
        <v>9100000</v>
      </c>
    </row>
    <row r="300" spans="1:14" x14ac:dyDescent="0.35">
      <c r="A300">
        <v>299</v>
      </c>
      <c r="B300">
        <v>5</v>
      </c>
      <c r="C300" t="s">
        <v>13</v>
      </c>
      <c r="D300" t="s">
        <v>14</v>
      </c>
      <c r="E300">
        <v>800000</v>
      </c>
      <c r="F300">
        <v>2600000</v>
      </c>
      <c r="G300">
        <v>6</v>
      </c>
      <c r="H300">
        <v>560</v>
      </c>
      <c r="I300">
        <v>100000</v>
      </c>
      <c r="J300">
        <v>200000</v>
      </c>
      <c r="K300">
        <v>3000000</v>
      </c>
      <c r="L300">
        <v>1000000</v>
      </c>
      <c r="M300" t="s">
        <v>15</v>
      </c>
      <c r="N300">
        <f>Table1[[#This Row],[ loan_amount]]-Table1[[#This Row],[ bank_asset_value]]</f>
        <v>1600000</v>
      </c>
    </row>
    <row r="301" spans="1:14" x14ac:dyDescent="0.35">
      <c r="A301">
        <v>300</v>
      </c>
      <c r="B301">
        <v>2</v>
      </c>
      <c r="C301" t="s">
        <v>13</v>
      </c>
      <c r="D301" t="s">
        <v>14</v>
      </c>
      <c r="E301">
        <v>8000000</v>
      </c>
      <c r="F301">
        <v>27100000</v>
      </c>
      <c r="G301">
        <v>12</v>
      </c>
      <c r="H301">
        <v>674</v>
      </c>
      <c r="I301">
        <v>14400000</v>
      </c>
      <c r="J301">
        <v>400000</v>
      </c>
      <c r="K301">
        <v>25300000</v>
      </c>
      <c r="L301">
        <v>6400000</v>
      </c>
      <c r="M301" t="s">
        <v>15</v>
      </c>
      <c r="N301">
        <f>Table1[[#This Row],[ loan_amount]]-Table1[[#This Row],[ bank_asset_value]]</f>
        <v>20700000</v>
      </c>
    </row>
    <row r="302" spans="1:14" x14ac:dyDescent="0.35">
      <c r="A302">
        <v>301</v>
      </c>
      <c r="B302">
        <v>0</v>
      </c>
      <c r="C302" t="s">
        <v>16</v>
      </c>
      <c r="D302" t="s">
        <v>17</v>
      </c>
      <c r="E302">
        <v>9900000</v>
      </c>
      <c r="F302">
        <v>38200000</v>
      </c>
      <c r="G302">
        <v>6</v>
      </c>
      <c r="H302">
        <v>573</v>
      </c>
      <c r="I302">
        <v>17200000</v>
      </c>
      <c r="J302">
        <v>10000000</v>
      </c>
      <c r="K302">
        <v>20100000</v>
      </c>
      <c r="L302">
        <v>5900000</v>
      </c>
      <c r="M302" t="s">
        <v>15</v>
      </c>
      <c r="N302">
        <f>Table1[[#This Row],[ loan_amount]]-Table1[[#This Row],[ bank_asset_value]]</f>
        <v>32300000</v>
      </c>
    </row>
    <row r="303" spans="1:14" x14ac:dyDescent="0.35">
      <c r="A303">
        <v>302</v>
      </c>
      <c r="B303">
        <v>2</v>
      </c>
      <c r="C303" t="s">
        <v>16</v>
      </c>
      <c r="D303" t="s">
        <v>14</v>
      </c>
      <c r="E303">
        <v>3300000</v>
      </c>
      <c r="F303">
        <v>6600000</v>
      </c>
      <c r="G303">
        <v>6</v>
      </c>
      <c r="H303">
        <v>331</v>
      </c>
      <c r="I303">
        <v>6300000</v>
      </c>
      <c r="J303">
        <v>2000000</v>
      </c>
      <c r="K303">
        <v>8900000</v>
      </c>
      <c r="L303">
        <v>2700000</v>
      </c>
      <c r="M303" t="s">
        <v>18</v>
      </c>
      <c r="N303">
        <f>Table1[[#This Row],[ loan_amount]]-Table1[[#This Row],[ bank_asset_value]]</f>
        <v>3900000</v>
      </c>
    </row>
    <row r="304" spans="1:14" x14ac:dyDescent="0.35">
      <c r="A304">
        <v>303</v>
      </c>
      <c r="B304">
        <v>4</v>
      </c>
      <c r="C304" t="s">
        <v>13</v>
      </c>
      <c r="D304" t="s">
        <v>17</v>
      </c>
      <c r="E304">
        <v>2000000</v>
      </c>
      <c r="F304">
        <v>6700000</v>
      </c>
      <c r="G304">
        <v>12</v>
      </c>
      <c r="H304">
        <v>633</v>
      </c>
      <c r="I304">
        <v>100000</v>
      </c>
      <c r="J304">
        <v>800000</v>
      </c>
      <c r="K304">
        <v>4800000</v>
      </c>
      <c r="L304">
        <v>2000000</v>
      </c>
      <c r="M304" t="s">
        <v>15</v>
      </c>
      <c r="N304">
        <f>Table1[[#This Row],[ loan_amount]]-Table1[[#This Row],[ bank_asset_value]]</f>
        <v>4700000</v>
      </c>
    </row>
    <row r="305" spans="1:14" x14ac:dyDescent="0.35">
      <c r="A305">
        <v>304</v>
      </c>
      <c r="B305">
        <v>3</v>
      </c>
      <c r="C305" t="s">
        <v>16</v>
      </c>
      <c r="D305" t="s">
        <v>14</v>
      </c>
      <c r="E305">
        <v>4900000</v>
      </c>
      <c r="F305">
        <v>12900000</v>
      </c>
      <c r="G305">
        <v>18</v>
      </c>
      <c r="H305">
        <v>877</v>
      </c>
      <c r="I305">
        <v>1800000</v>
      </c>
      <c r="J305">
        <v>7000000</v>
      </c>
      <c r="K305">
        <v>17900000</v>
      </c>
      <c r="L305">
        <v>3300000</v>
      </c>
      <c r="M305" t="s">
        <v>15</v>
      </c>
      <c r="N305">
        <f>Table1[[#This Row],[ loan_amount]]-Table1[[#This Row],[ bank_asset_value]]</f>
        <v>9600000</v>
      </c>
    </row>
    <row r="306" spans="1:14" x14ac:dyDescent="0.35">
      <c r="A306">
        <v>305</v>
      </c>
      <c r="B306">
        <v>5</v>
      </c>
      <c r="C306" t="s">
        <v>16</v>
      </c>
      <c r="D306" t="s">
        <v>17</v>
      </c>
      <c r="E306">
        <v>9200000</v>
      </c>
      <c r="F306">
        <v>23600000</v>
      </c>
      <c r="G306">
        <v>12</v>
      </c>
      <c r="H306">
        <v>656</v>
      </c>
      <c r="I306">
        <v>1400000</v>
      </c>
      <c r="J306">
        <v>11200000</v>
      </c>
      <c r="K306">
        <v>36400000</v>
      </c>
      <c r="L306">
        <v>4900000</v>
      </c>
      <c r="M306" t="s">
        <v>15</v>
      </c>
      <c r="N306">
        <f>Table1[[#This Row],[ loan_amount]]-Table1[[#This Row],[ bank_asset_value]]</f>
        <v>18700000</v>
      </c>
    </row>
    <row r="307" spans="1:14" x14ac:dyDescent="0.35">
      <c r="A307">
        <v>306</v>
      </c>
      <c r="B307">
        <v>0</v>
      </c>
      <c r="C307" t="s">
        <v>16</v>
      </c>
      <c r="D307" t="s">
        <v>14</v>
      </c>
      <c r="E307">
        <v>7500000</v>
      </c>
      <c r="F307">
        <v>18200000</v>
      </c>
      <c r="G307">
        <v>6</v>
      </c>
      <c r="H307">
        <v>782</v>
      </c>
      <c r="I307">
        <v>7400000</v>
      </c>
      <c r="J307">
        <v>12000000</v>
      </c>
      <c r="K307">
        <v>19800000</v>
      </c>
      <c r="L307">
        <v>4100000</v>
      </c>
      <c r="M307" t="s">
        <v>15</v>
      </c>
      <c r="N307">
        <f>Table1[[#This Row],[ loan_amount]]-Table1[[#This Row],[ bank_asset_value]]</f>
        <v>14100000</v>
      </c>
    </row>
    <row r="308" spans="1:14" x14ac:dyDescent="0.35">
      <c r="A308">
        <v>307</v>
      </c>
      <c r="B308">
        <v>5</v>
      </c>
      <c r="C308" t="s">
        <v>16</v>
      </c>
      <c r="D308" t="s">
        <v>14</v>
      </c>
      <c r="E308">
        <v>9000000</v>
      </c>
      <c r="F308">
        <v>29300000</v>
      </c>
      <c r="G308">
        <v>4</v>
      </c>
      <c r="H308">
        <v>531</v>
      </c>
      <c r="I308">
        <v>10400000</v>
      </c>
      <c r="J308">
        <v>9500000</v>
      </c>
      <c r="K308">
        <v>35500000</v>
      </c>
      <c r="L308">
        <v>5800000</v>
      </c>
      <c r="M308" t="s">
        <v>15</v>
      </c>
      <c r="N308">
        <f>Table1[[#This Row],[ loan_amount]]-Table1[[#This Row],[ bank_asset_value]]</f>
        <v>23500000</v>
      </c>
    </row>
    <row r="309" spans="1:14" x14ac:dyDescent="0.35">
      <c r="A309">
        <v>308</v>
      </c>
      <c r="B309">
        <v>3</v>
      </c>
      <c r="C309" t="s">
        <v>16</v>
      </c>
      <c r="D309" t="s">
        <v>14</v>
      </c>
      <c r="E309">
        <v>1400000</v>
      </c>
      <c r="F309">
        <v>4100000</v>
      </c>
      <c r="G309">
        <v>8</v>
      </c>
      <c r="H309">
        <v>455</v>
      </c>
      <c r="I309">
        <v>3000000</v>
      </c>
      <c r="J309">
        <v>1400000</v>
      </c>
      <c r="K309">
        <v>2900000</v>
      </c>
      <c r="L309">
        <v>2100000</v>
      </c>
      <c r="M309" t="s">
        <v>18</v>
      </c>
      <c r="N309">
        <f>Table1[[#This Row],[ loan_amount]]-Table1[[#This Row],[ bank_asset_value]]</f>
        <v>2000000</v>
      </c>
    </row>
    <row r="310" spans="1:14" x14ac:dyDescent="0.35">
      <c r="A310">
        <v>309</v>
      </c>
      <c r="B310">
        <v>3</v>
      </c>
      <c r="C310" t="s">
        <v>13</v>
      </c>
      <c r="D310" t="s">
        <v>14</v>
      </c>
      <c r="E310">
        <v>9600000</v>
      </c>
      <c r="F310">
        <v>19900000</v>
      </c>
      <c r="G310">
        <v>14</v>
      </c>
      <c r="H310">
        <v>452</v>
      </c>
      <c r="I310">
        <v>4200000</v>
      </c>
      <c r="J310">
        <v>16200000</v>
      </c>
      <c r="K310">
        <v>28500000</v>
      </c>
      <c r="L310">
        <v>6600000</v>
      </c>
      <c r="M310" t="s">
        <v>18</v>
      </c>
      <c r="N310">
        <f>Table1[[#This Row],[ loan_amount]]-Table1[[#This Row],[ bank_asset_value]]</f>
        <v>13300000</v>
      </c>
    </row>
    <row r="311" spans="1:14" x14ac:dyDescent="0.35">
      <c r="A311">
        <v>310</v>
      </c>
      <c r="B311">
        <v>2</v>
      </c>
      <c r="C311" t="s">
        <v>13</v>
      </c>
      <c r="D311" t="s">
        <v>14</v>
      </c>
      <c r="E311">
        <v>8400000</v>
      </c>
      <c r="F311">
        <v>33200000</v>
      </c>
      <c r="G311">
        <v>14</v>
      </c>
      <c r="H311">
        <v>474</v>
      </c>
      <c r="I311">
        <v>19600000</v>
      </c>
      <c r="J311">
        <v>15000000</v>
      </c>
      <c r="K311">
        <v>25400000</v>
      </c>
      <c r="L311">
        <v>11500000</v>
      </c>
      <c r="M311" t="s">
        <v>18</v>
      </c>
      <c r="N311">
        <f>Table1[[#This Row],[ loan_amount]]-Table1[[#This Row],[ bank_asset_value]]</f>
        <v>21700000</v>
      </c>
    </row>
    <row r="312" spans="1:14" x14ac:dyDescent="0.35">
      <c r="A312">
        <v>311</v>
      </c>
      <c r="B312">
        <v>3</v>
      </c>
      <c r="C312" t="s">
        <v>16</v>
      </c>
      <c r="D312" t="s">
        <v>14</v>
      </c>
      <c r="E312">
        <v>6400000</v>
      </c>
      <c r="F312">
        <v>24400000</v>
      </c>
      <c r="G312">
        <v>4</v>
      </c>
      <c r="H312">
        <v>483</v>
      </c>
      <c r="I312">
        <v>7800000</v>
      </c>
      <c r="J312">
        <v>2400000</v>
      </c>
      <c r="K312">
        <v>19100000</v>
      </c>
      <c r="L312">
        <v>4500000</v>
      </c>
      <c r="M312" t="s">
        <v>15</v>
      </c>
      <c r="N312">
        <f>Table1[[#This Row],[ loan_amount]]-Table1[[#This Row],[ bank_asset_value]]</f>
        <v>19900000</v>
      </c>
    </row>
    <row r="313" spans="1:14" x14ac:dyDescent="0.35">
      <c r="A313">
        <v>312</v>
      </c>
      <c r="B313">
        <v>4</v>
      </c>
      <c r="C313" t="s">
        <v>13</v>
      </c>
      <c r="D313" t="s">
        <v>14</v>
      </c>
      <c r="E313">
        <v>5900000</v>
      </c>
      <c r="F313">
        <v>16800000</v>
      </c>
      <c r="G313">
        <v>8</v>
      </c>
      <c r="H313">
        <v>481</v>
      </c>
      <c r="I313">
        <v>6900000</v>
      </c>
      <c r="J313">
        <v>11400000</v>
      </c>
      <c r="K313">
        <v>19500000</v>
      </c>
      <c r="L313">
        <v>3300000</v>
      </c>
      <c r="M313" t="s">
        <v>18</v>
      </c>
      <c r="N313">
        <f>Table1[[#This Row],[ loan_amount]]-Table1[[#This Row],[ bank_asset_value]]</f>
        <v>13500000</v>
      </c>
    </row>
    <row r="314" spans="1:14" x14ac:dyDescent="0.35">
      <c r="A314">
        <v>313</v>
      </c>
      <c r="B314">
        <v>2</v>
      </c>
      <c r="C314" t="s">
        <v>13</v>
      </c>
      <c r="D314" t="s">
        <v>17</v>
      </c>
      <c r="E314">
        <v>2200000</v>
      </c>
      <c r="F314">
        <v>5100000</v>
      </c>
      <c r="G314">
        <v>20</v>
      </c>
      <c r="H314">
        <v>859</v>
      </c>
      <c r="I314">
        <v>3800000</v>
      </c>
      <c r="J314">
        <v>1200000</v>
      </c>
      <c r="K314">
        <v>6400000</v>
      </c>
      <c r="L314">
        <v>3100000</v>
      </c>
      <c r="M314" t="s">
        <v>15</v>
      </c>
      <c r="N314">
        <f>Table1[[#This Row],[ loan_amount]]-Table1[[#This Row],[ bank_asset_value]]</f>
        <v>2000000</v>
      </c>
    </row>
    <row r="315" spans="1:14" x14ac:dyDescent="0.35">
      <c r="A315">
        <v>314</v>
      </c>
      <c r="B315">
        <v>4</v>
      </c>
      <c r="C315" t="s">
        <v>13</v>
      </c>
      <c r="D315" t="s">
        <v>17</v>
      </c>
      <c r="E315">
        <v>5600000</v>
      </c>
      <c r="F315">
        <v>14100000</v>
      </c>
      <c r="G315">
        <v>14</v>
      </c>
      <c r="H315">
        <v>696</v>
      </c>
      <c r="I315">
        <v>9000000</v>
      </c>
      <c r="J315">
        <v>9200000</v>
      </c>
      <c r="K315">
        <v>16500000</v>
      </c>
      <c r="L315">
        <v>6800000</v>
      </c>
      <c r="M315" t="s">
        <v>15</v>
      </c>
      <c r="N315">
        <f>Table1[[#This Row],[ loan_amount]]-Table1[[#This Row],[ bank_asset_value]]</f>
        <v>7300000</v>
      </c>
    </row>
    <row r="316" spans="1:14" x14ac:dyDescent="0.35">
      <c r="A316">
        <v>315</v>
      </c>
      <c r="B316">
        <v>4</v>
      </c>
      <c r="C316" t="s">
        <v>16</v>
      </c>
      <c r="D316" t="s">
        <v>14</v>
      </c>
      <c r="E316">
        <v>9800000</v>
      </c>
      <c r="F316">
        <v>28700000</v>
      </c>
      <c r="G316">
        <v>6</v>
      </c>
      <c r="H316">
        <v>778</v>
      </c>
      <c r="I316">
        <v>16600000</v>
      </c>
      <c r="J316">
        <v>7400000</v>
      </c>
      <c r="K316">
        <v>29700000</v>
      </c>
      <c r="L316">
        <v>11100000</v>
      </c>
      <c r="M316" t="s">
        <v>15</v>
      </c>
      <c r="N316">
        <f>Table1[[#This Row],[ loan_amount]]-Table1[[#This Row],[ bank_asset_value]]</f>
        <v>17600000</v>
      </c>
    </row>
    <row r="317" spans="1:14" x14ac:dyDescent="0.35">
      <c r="A317">
        <v>316</v>
      </c>
      <c r="B317">
        <v>4</v>
      </c>
      <c r="C317" t="s">
        <v>13</v>
      </c>
      <c r="D317" t="s">
        <v>14</v>
      </c>
      <c r="E317">
        <v>4400000</v>
      </c>
      <c r="F317">
        <v>14600000</v>
      </c>
      <c r="G317">
        <v>4</v>
      </c>
      <c r="H317">
        <v>499</v>
      </c>
      <c r="I317">
        <v>1300000</v>
      </c>
      <c r="J317">
        <v>6500000</v>
      </c>
      <c r="K317">
        <v>16100000</v>
      </c>
      <c r="L317">
        <v>5700000</v>
      </c>
      <c r="M317" t="s">
        <v>15</v>
      </c>
      <c r="N317">
        <f>Table1[[#This Row],[ loan_amount]]-Table1[[#This Row],[ bank_asset_value]]</f>
        <v>8900000</v>
      </c>
    </row>
    <row r="318" spans="1:14" x14ac:dyDescent="0.35">
      <c r="A318">
        <v>317</v>
      </c>
      <c r="B318">
        <v>2</v>
      </c>
      <c r="C318" t="s">
        <v>16</v>
      </c>
      <c r="D318" t="s">
        <v>17</v>
      </c>
      <c r="E318">
        <v>2400000</v>
      </c>
      <c r="F318">
        <v>4900000</v>
      </c>
      <c r="G318">
        <v>4</v>
      </c>
      <c r="H318">
        <v>888</v>
      </c>
      <c r="I318">
        <v>6400000</v>
      </c>
      <c r="J318">
        <v>4300000</v>
      </c>
      <c r="K318">
        <v>5100000</v>
      </c>
      <c r="L318">
        <v>3400000</v>
      </c>
      <c r="M318" t="s">
        <v>15</v>
      </c>
      <c r="N318">
        <f>Table1[[#This Row],[ loan_amount]]-Table1[[#This Row],[ bank_asset_value]]</f>
        <v>1500000</v>
      </c>
    </row>
    <row r="319" spans="1:14" x14ac:dyDescent="0.35">
      <c r="A319">
        <v>318</v>
      </c>
      <c r="B319">
        <v>1</v>
      </c>
      <c r="C319" t="s">
        <v>13</v>
      </c>
      <c r="D319" t="s">
        <v>14</v>
      </c>
      <c r="E319">
        <v>4400000</v>
      </c>
      <c r="F319">
        <v>10800000</v>
      </c>
      <c r="G319">
        <v>12</v>
      </c>
      <c r="H319">
        <v>674</v>
      </c>
      <c r="I319">
        <v>9600000</v>
      </c>
      <c r="J319">
        <v>2700000</v>
      </c>
      <c r="K319">
        <v>17200000</v>
      </c>
      <c r="L319">
        <v>5300000</v>
      </c>
      <c r="M319" t="s">
        <v>15</v>
      </c>
      <c r="N319">
        <f>Table1[[#This Row],[ loan_amount]]-Table1[[#This Row],[ bank_asset_value]]</f>
        <v>5500000</v>
      </c>
    </row>
    <row r="320" spans="1:14" x14ac:dyDescent="0.35">
      <c r="A320">
        <v>319</v>
      </c>
      <c r="B320">
        <v>4</v>
      </c>
      <c r="C320" t="s">
        <v>13</v>
      </c>
      <c r="D320" t="s">
        <v>14</v>
      </c>
      <c r="E320">
        <v>3700000</v>
      </c>
      <c r="F320">
        <v>13200000</v>
      </c>
      <c r="G320">
        <v>4</v>
      </c>
      <c r="H320">
        <v>802</v>
      </c>
      <c r="I320">
        <v>9800000</v>
      </c>
      <c r="J320">
        <v>2400000</v>
      </c>
      <c r="K320">
        <v>12500000</v>
      </c>
      <c r="L320">
        <v>4300000</v>
      </c>
      <c r="M320" t="s">
        <v>15</v>
      </c>
      <c r="N320">
        <f>Table1[[#This Row],[ loan_amount]]-Table1[[#This Row],[ bank_asset_value]]</f>
        <v>8900000</v>
      </c>
    </row>
    <row r="321" spans="1:14" x14ac:dyDescent="0.35">
      <c r="A321">
        <v>320</v>
      </c>
      <c r="B321">
        <v>4</v>
      </c>
      <c r="C321" t="s">
        <v>16</v>
      </c>
      <c r="D321" t="s">
        <v>17</v>
      </c>
      <c r="E321">
        <v>2300000</v>
      </c>
      <c r="F321">
        <v>7800000</v>
      </c>
      <c r="G321">
        <v>8</v>
      </c>
      <c r="H321">
        <v>540</v>
      </c>
      <c r="I321">
        <v>1500000</v>
      </c>
      <c r="J321">
        <v>3400000</v>
      </c>
      <c r="K321">
        <v>4700000</v>
      </c>
      <c r="L321">
        <v>2800000</v>
      </c>
      <c r="M321" t="s">
        <v>18</v>
      </c>
      <c r="N321">
        <f>Table1[[#This Row],[ loan_amount]]-Table1[[#This Row],[ bank_asset_value]]</f>
        <v>5000000</v>
      </c>
    </row>
    <row r="322" spans="1:14" x14ac:dyDescent="0.35">
      <c r="A322">
        <v>321</v>
      </c>
      <c r="B322">
        <v>4</v>
      </c>
      <c r="C322" t="s">
        <v>13</v>
      </c>
      <c r="D322" t="s">
        <v>17</v>
      </c>
      <c r="E322">
        <v>5900000</v>
      </c>
      <c r="F322">
        <v>19600000</v>
      </c>
      <c r="G322">
        <v>8</v>
      </c>
      <c r="H322">
        <v>726</v>
      </c>
      <c r="I322">
        <v>17400000</v>
      </c>
      <c r="J322">
        <v>6800000</v>
      </c>
      <c r="K322">
        <v>20100000</v>
      </c>
      <c r="L322">
        <v>8000000</v>
      </c>
      <c r="M322" t="s">
        <v>15</v>
      </c>
      <c r="N322">
        <f>Table1[[#This Row],[ loan_amount]]-Table1[[#This Row],[ bank_asset_value]]</f>
        <v>11600000</v>
      </c>
    </row>
    <row r="323" spans="1:14" x14ac:dyDescent="0.35">
      <c r="A323">
        <v>322</v>
      </c>
      <c r="B323">
        <v>4</v>
      </c>
      <c r="C323" t="s">
        <v>16</v>
      </c>
      <c r="D323" t="s">
        <v>17</v>
      </c>
      <c r="E323">
        <v>6400000</v>
      </c>
      <c r="F323">
        <v>23500000</v>
      </c>
      <c r="G323">
        <v>2</v>
      </c>
      <c r="H323">
        <v>485</v>
      </c>
      <c r="I323">
        <v>7300000</v>
      </c>
      <c r="J323">
        <v>2700000</v>
      </c>
      <c r="K323">
        <v>23600000</v>
      </c>
      <c r="L323">
        <v>3900000</v>
      </c>
      <c r="M323" t="s">
        <v>15</v>
      </c>
      <c r="N323">
        <f>Table1[[#This Row],[ loan_amount]]-Table1[[#This Row],[ bank_asset_value]]</f>
        <v>19600000</v>
      </c>
    </row>
    <row r="324" spans="1:14" x14ac:dyDescent="0.35">
      <c r="A324">
        <v>323</v>
      </c>
      <c r="B324">
        <v>4</v>
      </c>
      <c r="C324" t="s">
        <v>13</v>
      </c>
      <c r="D324" t="s">
        <v>17</v>
      </c>
      <c r="E324">
        <v>4900000</v>
      </c>
      <c r="F324">
        <v>17100000</v>
      </c>
      <c r="G324">
        <v>6</v>
      </c>
      <c r="H324">
        <v>612</v>
      </c>
      <c r="I324">
        <v>1300000</v>
      </c>
      <c r="J324">
        <v>7000000</v>
      </c>
      <c r="K324">
        <v>19500000</v>
      </c>
      <c r="L324">
        <v>5000000</v>
      </c>
      <c r="M324" t="s">
        <v>15</v>
      </c>
      <c r="N324">
        <f>Table1[[#This Row],[ loan_amount]]-Table1[[#This Row],[ bank_asset_value]]</f>
        <v>12100000</v>
      </c>
    </row>
    <row r="325" spans="1:14" x14ac:dyDescent="0.35">
      <c r="A325">
        <v>324</v>
      </c>
      <c r="B325">
        <v>3</v>
      </c>
      <c r="C325" t="s">
        <v>16</v>
      </c>
      <c r="D325" t="s">
        <v>17</v>
      </c>
      <c r="E325">
        <v>9500000</v>
      </c>
      <c r="F325">
        <v>24200000</v>
      </c>
      <c r="G325">
        <v>8</v>
      </c>
      <c r="H325">
        <v>879</v>
      </c>
      <c r="I325">
        <v>3100000</v>
      </c>
      <c r="J325">
        <v>17200000</v>
      </c>
      <c r="K325">
        <v>26400000</v>
      </c>
      <c r="L325">
        <v>12700000</v>
      </c>
      <c r="M325" t="s">
        <v>15</v>
      </c>
      <c r="N325">
        <f>Table1[[#This Row],[ loan_amount]]-Table1[[#This Row],[ bank_asset_value]]</f>
        <v>11500000</v>
      </c>
    </row>
    <row r="326" spans="1:14" x14ac:dyDescent="0.35">
      <c r="A326">
        <v>325</v>
      </c>
      <c r="B326">
        <v>2</v>
      </c>
      <c r="C326" t="s">
        <v>16</v>
      </c>
      <c r="D326" t="s">
        <v>14</v>
      </c>
      <c r="E326">
        <v>5700000</v>
      </c>
      <c r="F326">
        <v>16400000</v>
      </c>
      <c r="G326">
        <v>12</v>
      </c>
      <c r="H326">
        <v>708</v>
      </c>
      <c r="I326">
        <v>3700000</v>
      </c>
      <c r="J326">
        <v>800000</v>
      </c>
      <c r="K326">
        <v>15000000</v>
      </c>
      <c r="L326">
        <v>4400000</v>
      </c>
      <c r="M326" t="s">
        <v>15</v>
      </c>
      <c r="N326">
        <f>Table1[[#This Row],[ loan_amount]]-Table1[[#This Row],[ bank_asset_value]]</f>
        <v>12000000</v>
      </c>
    </row>
    <row r="327" spans="1:14" x14ac:dyDescent="0.35">
      <c r="A327">
        <v>326</v>
      </c>
      <c r="B327">
        <v>2</v>
      </c>
      <c r="C327" t="s">
        <v>16</v>
      </c>
      <c r="D327" t="s">
        <v>17</v>
      </c>
      <c r="E327">
        <v>2700000</v>
      </c>
      <c r="F327">
        <v>5700000</v>
      </c>
      <c r="G327">
        <v>8</v>
      </c>
      <c r="H327">
        <v>850</v>
      </c>
      <c r="I327">
        <v>3500000</v>
      </c>
      <c r="J327">
        <v>5000000</v>
      </c>
      <c r="K327">
        <v>10500000</v>
      </c>
      <c r="L327">
        <v>3900000</v>
      </c>
      <c r="M327" t="s">
        <v>15</v>
      </c>
      <c r="N327">
        <f>Table1[[#This Row],[ loan_amount]]-Table1[[#This Row],[ bank_asset_value]]</f>
        <v>1800000</v>
      </c>
    </row>
    <row r="328" spans="1:14" x14ac:dyDescent="0.35">
      <c r="A328">
        <v>327</v>
      </c>
      <c r="B328">
        <v>2</v>
      </c>
      <c r="C328" t="s">
        <v>16</v>
      </c>
      <c r="D328" t="s">
        <v>17</v>
      </c>
      <c r="E328">
        <v>3900000</v>
      </c>
      <c r="F328">
        <v>11300000</v>
      </c>
      <c r="G328">
        <v>12</v>
      </c>
      <c r="H328">
        <v>516</v>
      </c>
      <c r="I328">
        <v>3100000</v>
      </c>
      <c r="J328">
        <v>0</v>
      </c>
      <c r="K328">
        <v>10400000</v>
      </c>
      <c r="L328">
        <v>4600000</v>
      </c>
      <c r="M328" t="s">
        <v>18</v>
      </c>
      <c r="N328">
        <f>Table1[[#This Row],[ loan_amount]]-Table1[[#This Row],[ bank_asset_value]]</f>
        <v>6700000</v>
      </c>
    </row>
    <row r="329" spans="1:14" x14ac:dyDescent="0.35">
      <c r="A329">
        <v>328</v>
      </c>
      <c r="B329">
        <v>0</v>
      </c>
      <c r="C329" t="s">
        <v>16</v>
      </c>
      <c r="D329" t="s">
        <v>14</v>
      </c>
      <c r="E329">
        <v>7800000</v>
      </c>
      <c r="F329">
        <v>28800000</v>
      </c>
      <c r="G329">
        <v>12</v>
      </c>
      <c r="H329">
        <v>465</v>
      </c>
      <c r="I329">
        <v>4700000</v>
      </c>
      <c r="J329">
        <v>7500000</v>
      </c>
      <c r="K329">
        <v>28800000</v>
      </c>
      <c r="L329">
        <v>7400000</v>
      </c>
      <c r="M329" t="s">
        <v>18</v>
      </c>
      <c r="N329">
        <f>Table1[[#This Row],[ loan_amount]]-Table1[[#This Row],[ bank_asset_value]]</f>
        <v>21400000</v>
      </c>
    </row>
    <row r="330" spans="1:14" x14ac:dyDescent="0.35">
      <c r="A330">
        <v>329</v>
      </c>
      <c r="B330">
        <v>0</v>
      </c>
      <c r="C330" t="s">
        <v>13</v>
      </c>
      <c r="D330" t="s">
        <v>14</v>
      </c>
      <c r="E330">
        <v>1100000</v>
      </c>
      <c r="F330">
        <v>3200000</v>
      </c>
      <c r="G330">
        <v>20</v>
      </c>
      <c r="H330">
        <v>716</v>
      </c>
      <c r="I330">
        <v>1800000</v>
      </c>
      <c r="J330">
        <v>1400000</v>
      </c>
      <c r="K330">
        <v>3600000</v>
      </c>
      <c r="L330">
        <v>1500000</v>
      </c>
      <c r="M330" t="s">
        <v>15</v>
      </c>
      <c r="N330">
        <f>Table1[[#This Row],[ loan_amount]]-Table1[[#This Row],[ bank_asset_value]]</f>
        <v>1700000</v>
      </c>
    </row>
    <row r="331" spans="1:14" x14ac:dyDescent="0.35">
      <c r="A331">
        <v>330</v>
      </c>
      <c r="B331">
        <v>4</v>
      </c>
      <c r="C331" t="s">
        <v>16</v>
      </c>
      <c r="D331" t="s">
        <v>14</v>
      </c>
      <c r="E331">
        <v>200000</v>
      </c>
      <c r="F331">
        <v>600000</v>
      </c>
      <c r="G331">
        <v>10</v>
      </c>
      <c r="H331">
        <v>404</v>
      </c>
      <c r="I331">
        <v>0</v>
      </c>
      <c r="J331">
        <v>100000</v>
      </c>
      <c r="K331">
        <v>400000</v>
      </c>
      <c r="L331">
        <v>0</v>
      </c>
      <c r="M331" t="s">
        <v>18</v>
      </c>
      <c r="N331">
        <f>Table1[[#This Row],[ loan_amount]]-Table1[[#This Row],[ bank_asset_value]]</f>
        <v>600000</v>
      </c>
    </row>
    <row r="332" spans="1:14" x14ac:dyDescent="0.35">
      <c r="A332">
        <v>331</v>
      </c>
      <c r="B332">
        <v>0</v>
      </c>
      <c r="C332" t="s">
        <v>16</v>
      </c>
      <c r="D332" t="s">
        <v>17</v>
      </c>
      <c r="E332">
        <v>4700000</v>
      </c>
      <c r="F332">
        <v>10600000</v>
      </c>
      <c r="G332">
        <v>20</v>
      </c>
      <c r="H332">
        <v>512</v>
      </c>
      <c r="I332">
        <v>8400000</v>
      </c>
      <c r="J332">
        <v>4000000</v>
      </c>
      <c r="K332">
        <v>12300000</v>
      </c>
      <c r="L332">
        <v>7000000</v>
      </c>
      <c r="M332" t="s">
        <v>18</v>
      </c>
      <c r="N332">
        <f>Table1[[#This Row],[ loan_amount]]-Table1[[#This Row],[ bank_asset_value]]</f>
        <v>3600000</v>
      </c>
    </row>
    <row r="333" spans="1:14" x14ac:dyDescent="0.35">
      <c r="A333">
        <v>332</v>
      </c>
      <c r="B333">
        <v>3</v>
      </c>
      <c r="C333" t="s">
        <v>16</v>
      </c>
      <c r="D333" t="s">
        <v>17</v>
      </c>
      <c r="E333">
        <v>8200000</v>
      </c>
      <c r="F333">
        <v>20600000</v>
      </c>
      <c r="G333">
        <v>10</v>
      </c>
      <c r="H333">
        <v>441</v>
      </c>
      <c r="I333">
        <v>16100000</v>
      </c>
      <c r="J333">
        <v>11400000</v>
      </c>
      <c r="K333">
        <v>29100000</v>
      </c>
      <c r="L333">
        <v>6100000</v>
      </c>
      <c r="M333" t="s">
        <v>18</v>
      </c>
      <c r="N333">
        <f>Table1[[#This Row],[ loan_amount]]-Table1[[#This Row],[ bank_asset_value]]</f>
        <v>14500000</v>
      </c>
    </row>
    <row r="334" spans="1:14" x14ac:dyDescent="0.35">
      <c r="A334">
        <v>333</v>
      </c>
      <c r="B334">
        <v>2</v>
      </c>
      <c r="C334" t="s">
        <v>16</v>
      </c>
      <c r="D334" t="s">
        <v>17</v>
      </c>
      <c r="E334">
        <v>4600000</v>
      </c>
      <c r="F334">
        <v>18400000</v>
      </c>
      <c r="G334">
        <v>2</v>
      </c>
      <c r="H334">
        <v>555</v>
      </c>
      <c r="I334">
        <v>7700000</v>
      </c>
      <c r="J334">
        <v>2400000</v>
      </c>
      <c r="K334">
        <v>14200000</v>
      </c>
      <c r="L334">
        <v>4200000</v>
      </c>
      <c r="M334" t="s">
        <v>15</v>
      </c>
      <c r="N334">
        <f>Table1[[#This Row],[ loan_amount]]-Table1[[#This Row],[ bank_asset_value]]</f>
        <v>14200000</v>
      </c>
    </row>
    <row r="335" spans="1:14" x14ac:dyDescent="0.35">
      <c r="A335">
        <v>334</v>
      </c>
      <c r="B335">
        <v>5</v>
      </c>
      <c r="C335" t="s">
        <v>16</v>
      </c>
      <c r="D335" t="s">
        <v>14</v>
      </c>
      <c r="E335">
        <v>1800000</v>
      </c>
      <c r="F335">
        <v>7000000</v>
      </c>
      <c r="G335">
        <v>18</v>
      </c>
      <c r="H335">
        <v>466</v>
      </c>
      <c r="I335">
        <v>2600000</v>
      </c>
      <c r="J335">
        <v>2100000</v>
      </c>
      <c r="K335">
        <v>6000000</v>
      </c>
      <c r="L335">
        <v>1900000</v>
      </c>
      <c r="M335" t="s">
        <v>18</v>
      </c>
      <c r="N335">
        <f>Table1[[#This Row],[ loan_amount]]-Table1[[#This Row],[ bank_asset_value]]</f>
        <v>5100000</v>
      </c>
    </row>
    <row r="336" spans="1:14" x14ac:dyDescent="0.35">
      <c r="A336">
        <v>335</v>
      </c>
      <c r="B336">
        <v>3</v>
      </c>
      <c r="C336" t="s">
        <v>13</v>
      </c>
      <c r="D336" t="s">
        <v>17</v>
      </c>
      <c r="E336">
        <v>3200000</v>
      </c>
      <c r="F336">
        <v>8600000</v>
      </c>
      <c r="G336">
        <v>2</v>
      </c>
      <c r="H336">
        <v>427</v>
      </c>
      <c r="I336">
        <v>3900000</v>
      </c>
      <c r="J336">
        <v>1800000</v>
      </c>
      <c r="K336">
        <v>7100000</v>
      </c>
      <c r="L336">
        <v>4700000</v>
      </c>
      <c r="M336" t="s">
        <v>18</v>
      </c>
      <c r="N336">
        <f>Table1[[#This Row],[ loan_amount]]-Table1[[#This Row],[ bank_asset_value]]</f>
        <v>3900000</v>
      </c>
    </row>
    <row r="337" spans="1:14" x14ac:dyDescent="0.35">
      <c r="A337">
        <v>336</v>
      </c>
      <c r="B337">
        <v>4</v>
      </c>
      <c r="C337" t="s">
        <v>16</v>
      </c>
      <c r="D337" t="s">
        <v>17</v>
      </c>
      <c r="E337">
        <v>5500000</v>
      </c>
      <c r="F337">
        <v>20000000</v>
      </c>
      <c r="G337">
        <v>14</v>
      </c>
      <c r="H337">
        <v>593</v>
      </c>
      <c r="I337">
        <v>15100000</v>
      </c>
      <c r="J337">
        <v>2700000</v>
      </c>
      <c r="K337">
        <v>19900000</v>
      </c>
      <c r="L337">
        <v>4900000</v>
      </c>
      <c r="M337" t="s">
        <v>15</v>
      </c>
      <c r="N337">
        <f>Table1[[#This Row],[ loan_amount]]-Table1[[#This Row],[ bank_asset_value]]</f>
        <v>15100000</v>
      </c>
    </row>
    <row r="338" spans="1:14" x14ac:dyDescent="0.35">
      <c r="A338">
        <v>337</v>
      </c>
      <c r="B338">
        <v>3</v>
      </c>
      <c r="C338" t="s">
        <v>13</v>
      </c>
      <c r="D338" t="s">
        <v>14</v>
      </c>
      <c r="E338">
        <v>7900000</v>
      </c>
      <c r="F338">
        <v>18300000</v>
      </c>
      <c r="G338">
        <v>10</v>
      </c>
      <c r="H338">
        <v>731</v>
      </c>
      <c r="I338">
        <v>4200000</v>
      </c>
      <c r="J338">
        <v>3400000</v>
      </c>
      <c r="K338">
        <v>22200000</v>
      </c>
      <c r="L338">
        <v>8400000</v>
      </c>
      <c r="M338" t="s">
        <v>15</v>
      </c>
      <c r="N338">
        <f>Table1[[#This Row],[ loan_amount]]-Table1[[#This Row],[ bank_asset_value]]</f>
        <v>9900000</v>
      </c>
    </row>
    <row r="339" spans="1:14" x14ac:dyDescent="0.35">
      <c r="A339">
        <v>338</v>
      </c>
      <c r="B339">
        <v>1</v>
      </c>
      <c r="C339" t="s">
        <v>13</v>
      </c>
      <c r="D339" t="s">
        <v>17</v>
      </c>
      <c r="E339">
        <v>4000000</v>
      </c>
      <c r="F339">
        <v>10100000</v>
      </c>
      <c r="G339">
        <v>16</v>
      </c>
      <c r="H339">
        <v>451</v>
      </c>
      <c r="I339">
        <v>7000000</v>
      </c>
      <c r="J339">
        <v>3900000</v>
      </c>
      <c r="K339">
        <v>14300000</v>
      </c>
      <c r="L339">
        <v>3900000</v>
      </c>
      <c r="M339" t="s">
        <v>18</v>
      </c>
      <c r="N339">
        <f>Table1[[#This Row],[ loan_amount]]-Table1[[#This Row],[ bank_asset_value]]</f>
        <v>6200000</v>
      </c>
    </row>
    <row r="340" spans="1:14" x14ac:dyDescent="0.35">
      <c r="A340">
        <v>339</v>
      </c>
      <c r="B340">
        <v>3</v>
      </c>
      <c r="C340" t="s">
        <v>16</v>
      </c>
      <c r="D340" t="s">
        <v>17</v>
      </c>
      <c r="E340">
        <v>6800000</v>
      </c>
      <c r="F340">
        <v>16900000</v>
      </c>
      <c r="G340">
        <v>18</v>
      </c>
      <c r="H340">
        <v>628</v>
      </c>
      <c r="I340">
        <v>3600000</v>
      </c>
      <c r="J340">
        <v>900000</v>
      </c>
      <c r="K340">
        <v>15600000</v>
      </c>
      <c r="L340">
        <v>4900000</v>
      </c>
      <c r="M340" t="s">
        <v>15</v>
      </c>
      <c r="N340">
        <f>Table1[[#This Row],[ loan_amount]]-Table1[[#This Row],[ bank_asset_value]]</f>
        <v>12000000</v>
      </c>
    </row>
    <row r="341" spans="1:14" x14ac:dyDescent="0.35">
      <c r="A341">
        <v>340</v>
      </c>
      <c r="B341">
        <v>1</v>
      </c>
      <c r="C341" t="s">
        <v>16</v>
      </c>
      <c r="D341" t="s">
        <v>14</v>
      </c>
      <c r="E341">
        <v>2700000</v>
      </c>
      <c r="F341">
        <v>9400000</v>
      </c>
      <c r="G341">
        <v>18</v>
      </c>
      <c r="H341">
        <v>704</v>
      </c>
      <c r="I341">
        <v>5300000</v>
      </c>
      <c r="J341">
        <v>2300000</v>
      </c>
      <c r="K341">
        <v>6400000</v>
      </c>
      <c r="L341">
        <v>2400000</v>
      </c>
      <c r="M341" t="s">
        <v>15</v>
      </c>
      <c r="N341">
        <f>Table1[[#This Row],[ loan_amount]]-Table1[[#This Row],[ bank_asset_value]]</f>
        <v>7000000</v>
      </c>
    </row>
    <row r="342" spans="1:14" x14ac:dyDescent="0.35">
      <c r="A342">
        <v>341</v>
      </c>
      <c r="B342">
        <v>2</v>
      </c>
      <c r="C342" t="s">
        <v>16</v>
      </c>
      <c r="D342" t="s">
        <v>14</v>
      </c>
      <c r="E342">
        <v>6800000</v>
      </c>
      <c r="F342">
        <v>23500000</v>
      </c>
      <c r="G342">
        <v>12</v>
      </c>
      <c r="H342">
        <v>341</v>
      </c>
      <c r="I342">
        <v>19300000</v>
      </c>
      <c r="J342">
        <v>11800000</v>
      </c>
      <c r="K342">
        <v>14300000</v>
      </c>
      <c r="L342">
        <v>8500000</v>
      </c>
      <c r="M342" t="s">
        <v>18</v>
      </c>
      <c r="N342">
        <f>Table1[[#This Row],[ loan_amount]]-Table1[[#This Row],[ bank_asset_value]]</f>
        <v>15000000</v>
      </c>
    </row>
    <row r="343" spans="1:14" x14ac:dyDescent="0.35">
      <c r="A343">
        <v>342</v>
      </c>
      <c r="B343">
        <v>5</v>
      </c>
      <c r="C343" t="s">
        <v>13</v>
      </c>
      <c r="D343" t="s">
        <v>14</v>
      </c>
      <c r="E343">
        <v>8600000</v>
      </c>
      <c r="F343">
        <v>21000000</v>
      </c>
      <c r="G343">
        <v>8</v>
      </c>
      <c r="H343">
        <v>465</v>
      </c>
      <c r="I343">
        <v>11700000</v>
      </c>
      <c r="J343">
        <v>14900000</v>
      </c>
      <c r="K343">
        <v>19500000</v>
      </c>
      <c r="L343">
        <v>9900000</v>
      </c>
      <c r="M343" t="s">
        <v>18</v>
      </c>
      <c r="N343">
        <f>Table1[[#This Row],[ loan_amount]]-Table1[[#This Row],[ bank_asset_value]]</f>
        <v>11100000</v>
      </c>
    </row>
    <row r="344" spans="1:14" x14ac:dyDescent="0.35">
      <c r="A344">
        <v>343</v>
      </c>
      <c r="B344">
        <v>4</v>
      </c>
      <c r="C344" t="s">
        <v>13</v>
      </c>
      <c r="D344" t="s">
        <v>14</v>
      </c>
      <c r="E344">
        <v>8000000</v>
      </c>
      <c r="F344">
        <v>30100000</v>
      </c>
      <c r="G344">
        <v>4</v>
      </c>
      <c r="H344">
        <v>431</v>
      </c>
      <c r="I344">
        <v>11900000</v>
      </c>
      <c r="J344">
        <v>13800000</v>
      </c>
      <c r="K344">
        <v>18800000</v>
      </c>
      <c r="L344">
        <v>11500000</v>
      </c>
      <c r="M344" t="s">
        <v>15</v>
      </c>
      <c r="N344">
        <f>Table1[[#This Row],[ loan_amount]]-Table1[[#This Row],[ bank_asset_value]]</f>
        <v>18600000</v>
      </c>
    </row>
    <row r="345" spans="1:14" x14ac:dyDescent="0.35">
      <c r="A345">
        <v>344</v>
      </c>
      <c r="B345">
        <v>1</v>
      </c>
      <c r="C345" t="s">
        <v>13</v>
      </c>
      <c r="D345" t="s">
        <v>17</v>
      </c>
      <c r="E345">
        <v>3700000</v>
      </c>
      <c r="F345">
        <v>12600000</v>
      </c>
      <c r="G345">
        <v>10</v>
      </c>
      <c r="H345">
        <v>424</v>
      </c>
      <c r="I345">
        <v>5400000</v>
      </c>
      <c r="J345">
        <v>1100000</v>
      </c>
      <c r="K345">
        <v>14200000</v>
      </c>
      <c r="L345">
        <v>4400000</v>
      </c>
      <c r="M345" t="s">
        <v>18</v>
      </c>
      <c r="N345">
        <f>Table1[[#This Row],[ loan_amount]]-Table1[[#This Row],[ bank_asset_value]]</f>
        <v>8200000</v>
      </c>
    </row>
    <row r="346" spans="1:14" x14ac:dyDescent="0.35">
      <c r="A346">
        <v>345</v>
      </c>
      <c r="B346">
        <v>0</v>
      </c>
      <c r="C346" t="s">
        <v>13</v>
      </c>
      <c r="D346" t="s">
        <v>14</v>
      </c>
      <c r="E346">
        <v>2600000</v>
      </c>
      <c r="F346">
        <v>5100000</v>
      </c>
      <c r="G346">
        <v>14</v>
      </c>
      <c r="H346">
        <v>678</v>
      </c>
      <c r="I346">
        <v>500000</v>
      </c>
      <c r="J346">
        <v>1200000</v>
      </c>
      <c r="K346">
        <v>6000000</v>
      </c>
      <c r="L346">
        <v>3100000</v>
      </c>
      <c r="M346" t="s">
        <v>15</v>
      </c>
      <c r="N346">
        <f>Table1[[#This Row],[ loan_amount]]-Table1[[#This Row],[ bank_asset_value]]</f>
        <v>2000000</v>
      </c>
    </row>
    <row r="347" spans="1:14" x14ac:dyDescent="0.35">
      <c r="A347">
        <v>346</v>
      </c>
      <c r="B347">
        <v>4</v>
      </c>
      <c r="C347" t="s">
        <v>13</v>
      </c>
      <c r="D347" t="s">
        <v>14</v>
      </c>
      <c r="E347">
        <v>4200000</v>
      </c>
      <c r="F347">
        <v>16800000</v>
      </c>
      <c r="G347">
        <v>6</v>
      </c>
      <c r="H347">
        <v>381</v>
      </c>
      <c r="I347">
        <v>9600000</v>
      </c>
      <c r="J347">
        <v>3800000</v>
      </c>
      <c r="K347">
        <v>14800000</v>
      </c>
      <c r="L347">
        <v>5900000</v>
      </c>
      <c r="M347" t="s">
        <v>18</v>
      </c>
      <c r="N347">
        <f>Table1[[#This Row],[ loan_amount]]-Table1[[#This Row],[ bank_asset_value]]</f>
        <v>10900000</v>
      </c>
    </row>
    <row r="348" spans="1:14" x14ac:dyDescent="0.35">
      <c r="A348">
        <v>347</v>
      </c>
      <c r="B348">
        <v>5</v>
      </c>
      <c r="C348" t="s">
        <v>13</v>
      </c>
      <c r="D348" t="s">
        <v>17</v>
      </c>
      <c r="E348">
        <v>8000000</v>
      </c>
      <c r="F348">
        <v>28000000</v>
      </c>
      <c r="G348">
        <v>10</v>
      </c>
      <c r="H348">
        <v>449</v>
      </c>
      <c r="I348">
        <v>18500000</v>
      </c>
      <c r="J348">
        <v>1500000</v>
      </c>
      <c r="K348">
        <v>17400000</v>
      </c>
      <c r="L348">
        <v>3900000</v>
      </c>
      <c r="M348" t="s">
        <v>18</v>
      </c>
      <c r="N348">
        <f>Table1[[#This Row],[ loan_amount]]-Table1[[#This Row],[ bank_asset_value]]</f>
        <v>24100000</v>
      </c>
    </row>
    <row r="349" spans="1:14" x14ac:dyDescent="0.35">
      <c r="A349">
        <v>348</v>
      </c>
      <c r="B349">
        <v>1</v>
      </c>
      <c r="C349" t="s">
        <v>16</v>
      </c>
      <c r="D349" t="s">
        <v>14</v>
      </c>
      <c r="E349">
        <v>7100000</v>
      </c>
      <c r="F349">
        <v>23500000</v>
      </c>
      <c r="G349">
        <v>12</v>
      </c>
      <c r="H349">
        <v>768</v>
      </c>
      <c r="I349">
        <v>6400000</v>
      </c>
      <c r="J349">
        <v>12100000</v>
      </c>
      <c r="K349">
        <v>22400000</v>
      </c>
      <c r="L349">
        <v>7300000</v>
      </c>
      <c r="M349" t="s">
        <v>15</v>
      </c>
      <c r="N349">
        <f>Table1[[#This Row],[ loan_amount]]-Table1[[#This Row],[ bank_asset_value]]</f>
        <v>16200000</v>
      </c>
    </row>
    <row r="350" spans="1:14" x14ac:dyDescent="0.35">
      <c r="A350">
        <v>349</v>
      </c>
      <c r="B350">
        <v>0</v>
      </c>
      <c r="C350" t="s">
        <v>16</v>
      </c>
      <c r="D350" t="s">
        <v>14</v>
      </c>
      <c r="E350">
        <v>2000000</v>
      </c>
      <c r="F350">
        <v>7000000</v>
      </c>
      <c r="G350">
        <v>6</v>
      </c>
      <c r="H350">
        <v>666</v>
      </c>
      <c r="I350">
        <v>0</v>
      </c>
      <c r="J350">
        <v>1200000</v>
      </c>
      <c r="K350">
        <v>4300000</v>
      </c>
      <c r="L350">
        <v>1400000</v>
      </c>
      <c r="M350" t="s">
        <v>18</v>
      </c>
      <c r="N350">
        <f>Table1[[#This Row],[ loan_amount]]-Table1[[#This Row],[ bank_asset_value]]</f>
        <v>5600000</v>
      </c>
    </row>
    <row r="351" spans="1:14" x14ac:dyDescent="0.35">
      <c r="A351">
        <v>350</v>
      </c>
      <c r="B351">
        <v>4</v>
      </c>
      <c r="C351" t="s">
        <v>16</v>
      </c>
      <c r="D351" t="s">
        <v>17</v>
      </c>
      <c r="E351">
        <v>5800000</v>
      </c>
      <c r="F351">
        <v>13300000</v>
      </c>
      <c r="G351">
        <v>14</v>
      </c>
      <c r="H351">
        <v>742</v>
      </c>
      <c r="I351">
        <v>16100000</v>
      </c>
      <c r="J351">
        <v>9300000</v>
      </c>
      <c r="K351">
        <v>16300000</v>
      </c>
      <c r="L351">
        <v>7000000</v>
      </c>
      <c r="M351" t="s">
        <v>15</v>
      </c>
      <c r="N351">
        <f>Table1[[#This Row],[ loan_amount]]-Table1[[#This Row],[ bank_asset_value]]</f>
        <v>6300000</v>
      </c>
    </row>
    <row r="352" spans="1:14" x14ac:dyDescent="0.35">
      <c r="A352">
        <v>351</v>
      </c>
      <c r="B352">
        <v>3</v>
      </c>
      <c r="C352" t="s">
        <v>16</v>
      </c>
      <c r="D352" t="s">
        <v>17</v>
      </c>
      <c r="E352">
        <v>6700000</v>
      </c>
      <c r="F352">
        <v>15800000</v>
      </c>
      <c r="G352">
        <v>4</v>
      </c>
      <c r="H352">
        <v>445</v>
      </c>
      <c r="I352">
        <v>10500000</v>
      </c>
      <c r="J352">
        <v>7600000</v>
      </c>
      <c r="K352">
        <v>14100000</v>
      </c>
      <c r="L352">
        <v>9100000</v>
      </c>
      <c r="M352" t="s">
        <v>18</v>
      </c>
      <c r="N352">
        <f>Table1[[#This Row],[ loan_amount]]-Table1[[#This Row],[ bank_asset_value]]</f>
        <v>6700000</v>
      </c>
    </row>
    <row r="353" spans="1:14" x14ac:dyDescent="0.35">
      <c r="A353">
        <v>352</v>
      </c>
      <c r="B353">
        <v>2</v>
      </c>
      <c r="C353" t="s">
        <v>13</v>
      </c>
      <c r="D353" t="s">
        <v>14</v>
      </c>
      <c r="E353">
        <v>7300000</v>
      </c>
      <c r="F353">
        <v>28700000</v>
      </c>
      <c r="G353">
        <v>14</v>
      </c>
      <c r="H353">
        <v>634</v>
      </c>
      <c r="I353">
        <v>5900000</v>
      </c>
      <c r="J353">
        <v>3800000</v>
      </c>
      <c r="K353">
        <v>21200000</v>
      </c>
      <c r="L353">
        <v>10800000</v>
      </c>
      <c r="M353" t="s">
        <v>15</v>
      </c>
      <c r="N353">
        <f>Table1[[#This Row],[ loan_amount]]-Table1[[#This Row],[ bank_asset_value]]</f>
        <v>17900000</v>
      </c>
    </row>
    <row r="354" spans="1:14" x14ac:dyDescent="0.35">
      <c r="A354">
        <v>353</v>
      </c>
      <c r="B354">
        <v>4</v>
      </c>
      <c r="C354" t="s">
        <v>16</v>
      </c>
      <c r="D354" t="s">
        <v>14</v>
      </c>
      <c r="E354">
        <v>3300000</v>
      </c>
      <c r="F354">
        <v>9700000</v>
      </c>
      <c r="G354">
        <v>14</v>
      </c>
      <c r="H354">
        <v>782</v>
      </c>
      <c r="I354">
        <v>2500000</v>
      </c>
      <c r="J354">
        <v>0</v>
      </c>
      <c r="K354">
        <v>10400000</v>
      </c>
      <c r="L354">
        <v>2200000</v>
      </c>
      <c r="M354" t="s">
        <v>15</v>
      </c>
      <c r="N354">
        <f>Table1[[#This Row],[ loan_amount]]-Table1[[#This Row],[ bank_asset_value]]</f>
        <v>7500000</v>
      </c>
    </row>
    <row r="355" spans="1:14" x14ac:dyDescent="0.35">
      <c r="A355">
        <v>354</v>
      </c>
      <c r="B355">
        <v>0</v>
      </c>
      <c r="C355" t="s">
        <v>13</v>
      </c>
      <c r="D355" t="s">
        <v>14</v>
      </c>
      <c r="E355">
        <v>3000000</v>
      </c>
      <c r="F355">
        <v>7000000</v>
      </c>
      <c r="G355">
        <v>10</v>
      </c>
      <c r="H355">
        <v>781</v>
      </c>
      <c r="I355">
        <v>7200000</v>
      </c>
      <c r="J355">
        <v>600000</v>
      </c>
      <c r="K355">
        <v>11700000</v>
      </c>
      <c r="L355">
        <v>2700000</v>
      </c>
      <c r="M355" t="s">
        <v>15</v>
      </c>
      <c r="N355">
        <f>Table1[[#This Row],[ loan_amount]]-Table1[[#This Row],[ bank_asset_value]]</f>
        <v>4300000</v>
      </c>
    </row>
    <row r="356" spans="1:14" x14ac:dyDescent="0.35">
      <c r="A356">
        <v>355</v>
      </c>
      <c r="B356">
        <v>4</v>
      </c>
      <c r="C356" t="s">
        <v>16</v>
      </c>
      <c r="D356" t="s">
        <v>14</v>
      </c>
      <c r="E356">
        <v>7900000</v>
      </c>
      <c r="F356">
        <v>17200000</v>
      </c>
      <c r="G356">
        <v>14</v>
      </c>
      <c r="H356">
        <v>318</v>
      </c>
      <c r="I356">
        <v>14200000</v>
      </c>
      <c r="J356">
        <v>9500000</v>
      </c>
      <c r="K356">
        <v>23200000</v>
      </c>
      <c r="L356">
        <v>9000000</v>
      </c>
      <c r="M356" t="s">
        <v>18</v>
      </c>
      <c r="N356">
        <f>Table1[[#This Row],[ loan_amount]]-Table1[[#This Row],[ bank_asset_value]]</f>
        <v>8200000</v>
      </c>
    </row>
    <row r="357" spans="1:14" x14ac:dyDescent="0.35">
      <c r="A357">
        <v>356</v>
      </c>
      <c r="B357">
        <v>5</v>
      </c>
      <c r="C357" t="s">
        <v>16</v>
      </c>
      <c r="D357" t="s">
        <v>14</v>
      </c>
      <c r="E357">
        <v>7600000</v>
      </c>
      <c r="F357">
        <v>24100000</v>
      </c>
      <c r="G357">
        <v>18</v>
      </c>
      <c r="H357">
        <v>721</v>
      </c>
      <c r="I357">
        <v>21900000</v>
      </c>
      <c r="J357">
        <v>11500000</v>
      </c>
      <c r="K357">
        <v>22900000</v>
      </c>
      <c r="L357">
        <v>7200000</v>
      </c>
      <c r="M357" t="s">
        <v>15</v>
      </c>
      <c r="N357">
        <f>Table1[[#This Row],[ loan_amount]]-Table1[[#This Row],[ bank_asset_value]]</f>
        <v>16900000</v>
      </c>
    </row>
    <row r="358" spans="1:14" x14ac:dyDescent="0.35">
      <c r="A358">
        <v>357</v>
      </c>
      <c r="B358">
        <v>5</v>
      </c>
      <c r="C358" t="s">
        <v>16</v>
      </c>
      <c r="D358" t="s">
        <v>14</v>
      </c>
      <c r="E358">
        <v>3700000</v>
      </c>
      <c r="F358">
        <v>9800000</v>
      </c>
      <c r="G358">
        <v>4</v>
      </c>
      <c r="H358">
        <v>563</v>
      </c>
      <c r="I358">
        <v>9500000</v>
      </c>
      <c r="J358">
        <v>5100000</v>
      </c>
      <c r="K358">
        <v>11200000</v>
      </c>
      <c r="L358">
        <v>3000000</v>
      </c>
      <c r="M358" t="s">
        <v>15</v>
      </c>
      <c r="N358">
        <f>Table1[[#This Row],[ loan_amount]]-Table1[[#This Row],[ bank_asset_value]]</f>
        <v>6800000</v>
      </c>
    </row>
    <row r="359" spans="1:14" x14ac:dyDescent="0.35">
      <c r="A359">
        <v>358</v>
      </c>
      <c r="B359">
        <v>2</v>
      </c>
      <c r="C359" t="s">
        <v>16</v>
      </c>
      <c r="D359" t="s">
        <v>14</v>
      </c>
      <c r="E359">
        <v>8400000</v>
      </c>
      <c r="F359">
        <v>26300000</v>
      </c>
      <c r="G359">
        <v>4</v>
      </c>
      <c r="H359">
        <v>419</v>
      </c>
      <c r="I359">
        <v>22900000</v>
      </c>
      <c r="J359">
        <v>7900000</v>
      </c>
      <c r="K359">
        <v>29200000</v>
      </c>
      <c r="L359">
        <v>6200000</v>
      </c>
      <c r="M359" t="s">
        <v>15</v>
      </c>
      <c r="N359">
        <f>Table1[[#This Row],[ loan_amount]]-Table1[[#This Row],[ bank_asset_value]]</f>
        <v>20100000</v>
      </c>
    </row>
    <row r="360" spans="1:14" x14ac:dyDescent="0.35">
      <c r="A360">
        <v>359</v>
      </c>
      <c r="B360">
        <v>0</v>
      </c>
      <c r="C360" t="s">
        <v>13</v>
      </c>
      <c r="D360" t="s">
        <v>17</v>
      </c>
      <c r="E360">
        <v>8200000</v>
      </c>
      <c r="F360">
        <v>20800000</v>
      </c>
      <c r="G360">
        <v>14</v>
      </c>
      <c r="H360">
        <v>372</v>
      </c>
      <c r="I360">
        <v>3800000</v>
      </c>
      <c r="J360">
        <v>100000</v>
      </c>
      <c r="K360">
        <v>26100000</v>
      </c>
      <c r="L360">
        <v>5200000</v>
      </c>
      <c r="M360" t="s">
        <v>18</v>
      </c>
      <c r="N360">
        <f>Table1[[#This Row],[ loan_amount]]-Table1[[#This Row],[ bank_asset_value]]</f>
        <v>15600000</v>
      </c>
    </row>
    <row r="361" spans="1:14" x14ac:dyDescent="0.35">
      <c r="A361">
        <v>360</v>
      </c>
      <c r="B361">
        <v>0</v>
      </c>
      <c r="C361" t="s">
        <v>16</v>
      </c>
      <c r="D361" t="s">
        <v>14</v>
      </c>
      <c r="E361">
        <v>2900000</v>
      </c>
      <c r="F361">
        <v>9500000</v>
      </c>
      <c r="G361">
        <v>18</v>
      </c>
      <c r="H361">
        <v>885</v>
      </c>
      <c r="I361">
        <v>4300000</v>
      </c>
      <c r="J361">
        <v>2300000</v>
      </c>
      <c r="K361">
        <v>6500000</v>
      </c>
      <c r="L361">
        <v>3500000</v>
      </c>
      <c r="M361" t="s">
        <v>15</v>
      </c>
      <c r="N361">
        <f>Table1[[#This Row],[ loan_amount]]-Table1[[#This Row],[ bank_asset_value]]</f>
        <v>6000000</v>
      </c>
    </row>
    <row r="362" spans="1:14" x14ac:dyDescent="0.35">
      <c r="A362">
        <v>361</v>
      </c>
      <c r="B362">
        <v>1</v>
      </c>
      <c r="C362" t="s">
        <v>16</v>
      </c>
      <c r="D362" t="s">
        <v>17</v>
      </c>
      <c r="E362">
        <v>9900000</v>
      </c>
      <c r="F362">
        <v>38400000</v>
      </c>
      <c r="G362">
        <v>12</v>
      </c>
      <c r="H362">
        <v>596</v>
      </c>
      <c r="I362">
        <v>10000000</v>
      </c>
      <c r="J362">
        <v>9300000</v>
      </c>
      <c r="K362">
        <v>36500000</v>
      </c>
      <c r="L362">
        <v>6800000</v>
      </c>
      <c r="M362" t="s">
        <v>15</v>
      </c>
      <c r="N362">
        <f>Table1[[#This Row],[ loan_amount]]-Table1[[#This Row],[ bank_asset_value]]</f>
        <v>31600000</v>
      </c>
    </row>
    <row r="363" spans="1:14" x14ac:dyDescent="0.35">
      <c r="A363">
        <v>362</v>
      </c>
      <c r="B363">
        <v>0</v>
      </c>
      <c r="C363" t="s">
        <v>13</v>
      </c>
      <c r="D363" t="s">
        <v>14</v>
      </c>
      <c r="E363">
        <v>4400000</v>
      </c>
      <c r="F363">
        <v>14100000</v>
      </c>
      <c r="G363">
        <v>2</v>
      </c>
      <c r="H363">
        <v>349</v>
      </c>
      <c r="I363">
        <v>3300000</v>
      </c>
      <c r="J363">
        <v>1300000</v>
      </c>
      <c r="K363">
        <v>8800000</v>
      </c>
      <c r="L363">
        <v>6200000</v>
      </c>
      <c r="M363" t="s">
        <v>15</v>
      </c>
      <c r="N363">
        <f>Table1[[#This Row],[ loan_amount]]-Table1[[#This Row],[ bank_asset_value]]</f>
        <v>7900000</v>
      </c>
    </row>
    <row r="364" spans="1:14" x14ac:dyDescent="0.35">
      <c r="A364">
        <v>363</v>
      </c>
      <c r="B364">
        <v>1</v>
      </c>
      <c r="C364" t="s">
        <v>16</v>
      </c>
      <c r="D364" t="s">
        <v>17</v>
      </c>
      <c r="E364">
        <v>9000000</v>
      </c>
      <c r="F364">
        <v>32200000</v>
      </c>
      <c r="G364">
        <v>16</v>
      </c>
      <c r="H364">
        <v>468</v>
      </c>
      <c r="I364">
        <v>4500000</v>
      </c>
      <c r="J364">
        <v>16400000</v>
      </c>
      <c r="K364">
        <v>28600000</v>
      </c>
      <c r="L364">
        <v>10900000</v>
      </c>
      <c r="M364" t="s">
        <v>18</v>
      </c>
      <c r="N364">
        <f>Table1[[#This Row],[ loan_amount]]-Table1[[#This Row],[ bank_asset_value]]</f>
        <v>21300000</v>
      </c>
    </row>
    <row r="365" spans="1:14" x14ac:dyDescent="0.35">
      <c r="A365">
        <v>364</v>
      </c>
      <c r="B365">
        <v>3</v>
      </c>
      <c r="C365" t="s">
        <v>16</v>
      </c>
      <c r="D365" t="s">
        <v>17</v>
      </c>
      <c r="E365">
        <v>6800000</v>
      </c>
      <c r="F365">
        <v>26900000</v>
      </c>
      <c r="G365">
        <v>16</v>
      </c>
      <c r="H365">
        <v>818</v>
      </c>
      <c r="I365">
        <v>14700000</v>
      </c>
      <c r="J365">
        <v>10400000</v>
      </c>
      <c r="K365">
        <v>26300000</v>
      </c>
      <c r="L365">
        <v>7300000</v>
      </c>
      <c r="M365" t="s">
        <v>15</v>
      </c>
      <c r="N365">
        <f>Table1[[#This Row],[ loan_amount]]-Table1[[#This Row],[ bank_asset_value]]</f>
        <v>19600000</v>
      </c>
    </row>
    <row r="366" spans="1:14" x14ac:dyDescent="0.35">
      <c r="A366">
        <v>365</v>
      </c>
      <c r="B366">
        <v>2</v>
      </c>
      <c r="C366" t="s">
        <v>16</v>
      </c>
      <c r="D366" t="s">
        <v>14</v>
      </c>
      <c r="E366">
        <v>8700000</v>
      </c>
      <c r="F366">
        <v>28000000</v>
      </c>
      <c r="G366">
        <v>12</v>
      </c>
      <c r="H366">
        <v>543</v>
      </c>
      <c r="I366">
        <v>16900000</v>
      </c>
      <c r="J366">
        <v>6000000</v>
      </c>
      <c r="K366">
        <v>22900000</v>
      </c>
      <c r="L366">
        <v>6700000</v>
      </c>
      <c r="M366" t="s">
        <v>18</v>
      </c>
      <c r="N366">
        <f>Table1[[#This Row],[ loan_amount]]-Table1[[#This Row],[ bank_asset_value]]</f>
        <v>21300000</v>
      </c>
    </row>
    <row r="367" spans="1:14" x14ac:dyDescent="0.35">
      <c r="A367">
        <v>366</v>
      </c>
      <c r="B367">
        <v>3</v>
      </c>
      <c r="C367" t="s">
        <v>13</v>
      </c>
      <c r="D367" t="s">
        <v>14</v>
      </c>
      <c r="E367">
        <v>9400000</v>
      </c>
      <c r="F367">
        <v>21900000</v>
      </c>
      <c r="G367">
        <v>16</v>
      </c>
      <c r="H367">
        <v>685</v>
      </c>
      <c r="I367">
        <v>8100000</v>
      </c>
      <c r="J367">
        <v>5600000</v>
      </c>
      <c r="K367">
        <v>34500000</v>
      </c>
      <c r="L367">
        <v>5000000</v>
      </c>
      <c r="M367" t="s">
        <v>15</v>
      </c>
      <c r="N367">
        <f>Table1[[#This Row],[ loan_amount]]-Table1[[#This Row],[ bank_asset_value]]</f>
        <v>16900000</v>
      </c>
    </row>
    <row r="368" spans="1:14" x14ac:dyDescent="0.35">
      <c r="A368">
        <v>367</v>
      </c>
      <c r="B368">
        <v>3</v>
      </c>
      <c r="C368" t="s">
        <v>16</v>
      </c>
      <c r="D368" t="s">
        <v>17</v>
      </c>
      <c r="E368">
        <v>6000000</v>
      </c>
      <c r="F368">
        <v>12500000</v>
      </c>
      <c r="G368">
        <v>18</v>
      </c>
      <c r="H368">
        <v>851</v>
      </c>
      <c r="I368">
        <v>14600000</v>
      </c>
      <c r="J368">
        <v>5000000</v>
      </c>
      <c r="K368">
        <v>16800000</v>
      </c>
      <c r="L368">
        <v>5000000</v>
      </c>
      <c r="M368" t="s">
        <v>15</v>
      </c>
      <c r="N368">
        <f>Table1[[#This Row],[ loan_amount]]-Table1[[#This Row],[ bank_asset_value]]</f>
        <v>7500000</v>
      </c>
    </row>
    <row r="369" spans="1:14" x14ac:dyDescent="0.35">
      <c r="A369">
        <v>368</v>
      </c>
      <c r="B369">
        <v>1</v>
      </c>
      <c r="C369" t="s">
        <v>16</v>
      </c>
      <c r="D369" t="s">
        <v>17</v>
      </c>
      <c r="E369">
        <v>9400000</v>
      </c>
      <c r="F369">
        <v>29800000</v>
      </c>
      <c r="G369">
        <v>10</v>
      </c>
      <c r="H369">
        <v>377</v>
      </c>
      <c r="I369">
        <v>24100000</v>
      </c>
      <c r="J369">
        <v>18500000</v>
      </c>
      <c r="K369">
        <v>30900000</v>
      </c>
      <c r="L369">
        <v>11700000</v>
      </c>
      <c r="M369" t="s">
        <v>18</v>
      </c>
      <c r="N369">
        <f>Table1[[#This Row],[ loan_amount]]-Table1[[#This Row],[ bank_asset_value]]</f>
        <v>18100000</v>
      </c>
    </row>
    <row r="370" spans="1:14" x14ac:dyDescent="0.35">
      <c r="A370">
        <v>369</v>
      </c>
      <c r="B370">
        <v>0</v>
      </c>
      <c r="C370" t="s">
        <v>16</v>
      </c>
      <c r="D370" t="s">
        <v>17</v>
      </c>
      <c r="E370">
        <v>1000000</v>
      </c>
      <c r="F370">
        <v>4000000</v>
      </c>
      <c r="G370">
        <v>10</v>
      </c>
      <c r="H370">
        <v>620</v>
      </c>
      <c r="I370">
        <v>2400000</v>
      </c>
      <c r="J370">
        <v>1300000</v>
      </c>
      <c r="K370">
        <v>3700000</v>
      </c>
      <c r="L370">
        <v>1100000</v>
      </c>
      <c r="M370" t="s">
        <v>15</v>
      </c>
      <c r="N370">
        <f>Table1[[#This Row],[ loan_amount]]-Table1[[#This Row],[ bank_asset_value]]</f>
        <v>2900000</v>
      </c>
    </row>
    <row r="371" spans="1:14" x14ac:dyDescent="0.35">
      <c r="A371">
        <v>370</v>
      </c>
      <c r="B371">
        <v>3</v>
      </c>
      <c r="C371" t="s">
        <v>13</v>
      </c>
      <c r="D371" t="s">
        <v>17</v>
      </c>
      <c r="E371">
        <v>900000</v>
      </c>
      <c r="F371">
        <v>2300000</v>
      </c>
      <c r="G371">
        <v>20</v>
      </c>
      <c r="H371">
        <v>611</v>
      </c>
      <c r="I371">
        <v>600000</v>
      </c>
      <c r="J371">
        <v>1500000</v>
      </c>
      <c r="K371">
        <v>1900000</v>
      </c>
      <c r="L371">
        <v>500000</v>
      </c>
      <c r="M371" t="s">
        <v>15</v>
      </c>
      <c r="N371">
        <f>Table1[[#This Row],[ loan_amount]]-Table1[[#This Row],[ bank_asset_value]]</f>
        <v>1800000</v>
      </c>
    </row>
    <row r="372" spans="1:14" x14ac:dyDescent="0.35">
      <c r="A372">
        <v>371</v>
      </c>
      <c r="B372">
        <v>4</v>
      </c>
      <c r="C372" t="s">
        <v>16</v>
      </c>
      <c r="D372" t="s">
        <v>14</v>
      </c>
      <c r="E372">
        <v>2100000</v>
      </c>
      <c r="F372">
        <v>7700000</v>
      </c>
      <c r="G372">
        <v>4</v>
      </c>
      <c r="H372">
        <v>767</v>
      </c>
      <c r="I372">
        <v>1200000</v>
      </c>
      <c r="J372">
        <v>1700000</v>
      </c>
      <c r="K372">
        <v>6900000</v>
      </c>
      <c r="L372">
        <v>1300000</v>
      </c>
      <c r="M372" t="s">
        <v>15</v>
      </c>
      <c r="N372">
        <f>Table1[[#This Row],[ loan_amount]]-Table1[[#This Row],[ bank_asset_value]]</f>
        <v>6400000</v>
      </c>
    </row>
    <row r="373" spans="1:14" x14ac:dyDescent="0.35">
      <c r="A373">
        <v>372</v>
      </c>
      <c r="B373">
        <v>5</v>
      </c>
      <c r="C373" t="s">
        <v>13</v>
      </c>
      <c r="D373" t="s">
        <v>17</v>
      </c>
      <c r="E373">
        <v>1100000</v>
      </c>
      <c r="F373">
        <v>3200000</v>
      </c>
      <c r="G373">
        <v>20</v>
      </c>
      <c r="H373">
        <v>592</v>
      </c>
      <c r="I373">
        <v>3200000</v>
      </c>
      <c r="J373">
        <v>700000</v>
      </c>
      <c r="K373">
        <v>3500000</v>
      </c>
      <c r="L373">
        <v>500000</v>
      </c>
      <c r="M373" t="s">
        <v>15</v>
      </c>
      <c r="N373">
        <f>Table1[[#This Row],[ loan_amount]]-Table1[[#This Row],[ bank_asset_value]]</f>
        <v>2700000</v>
      </c>
    </row>
    <row r="374" spans="1:14" x14ac:dyDescent="0.35">
      <c r="A374">
        <v>373</v>
      </c>
      <c r="B374">
        <v>0</v>
      </c>
      <c r="C374" t="s">
        <v>13</v>
      </c>
      <c r="D374" t="s">
        <v>17</v>
      </c>
      <c r="E374">
        <v>600000</v>
      </c>
      <c r="F374">
        <v>2300000</v>
      </c>
      <c r="G374">
        <v>4</v>
      </c>
      <c r="H374">
        <v>319</v>
      </c>
      <c r="I374">
        <v>1600000</v>
      </c>
      <c r="J374">
        <v>800000</v>
      </c>
      <c r="K374">
        <v>2300000</v>
      </c>
      <c r="L374">
        <v>700000</v>
      </c>
      <c r="M374" t="s">
        <v>15</v>
      </c>
      <c r="N374">
        <f>Table1[[#This Row],[ loan_amount]]-Table1[[#This Row],[ bank_asset_value]]</f>
        <v>1600000</v>
      </c>
    </row>
    <row r="375" spans="1:14" x14ac:dyDescent="0.35">
      <c r="A375">
        <v>374</v>
      </c>
      <c r="B375">
        <v>4</v>
      </c>
      <c r="C375" t="s">
        <v>16</v>
      </c>
      <c r="D375" t="s">
        <v>17</v>
      </c>
      <c r="E375">
        <v>9200000</v>
      </c>
      <c r="F375">
        <v>25500000</v>
      </c>
      <c r="G375">
        <v>10</v>
      </c>
      <c r="H375">
        <v>900</v>
      </c>
      <c r="I375">
        <v>9400000</v>
      </c>
      <c r="J375">
        <v>10500000</v>
      </c>
      <c r="K375">
        <v>27400000</v>
      </c>
      <c r="L375">
        <v>12800000</v>
      </c>
      <c r="M375" t="s">
        <v>15</v>
      </c>
      <c r="N375">
        <f>Table1[[#This Row],[ loan_amount]]-Table1[[#This Row],[ bank_asset_value]]</f>
        <v>12700000</v>
      </c>
    </row>
    <row r="376" spans="1:14" x14ac:dyDescent="0.35">
      <c r="A376">
        <v>375</v>
      </c>
      <c r="B376">
        <v>2</v>
      </c>
      <c r="C376" t="s">
        <v>16</v>
      </c>
      <c r="D376" t="s">
        <v>17</v>
      </c>
      <c r="E376">
        <v>3600000</v>
      </c>
      <c r="F376">
        <v>12800000</v>
      </c>
      <c r="G376">
        <v>18</v>
      </c>
      <c r="H376">
        <v>814</v>
      </c>
      <c r="I376">
        <v>8600000</v>
      </c>
      <c r="J376">
        <v>4100000</v>
      </c>
      <c r="K376">
        <v>10300000</v>
      </c>
      <c r="L376">
        <v>4100000</v>
      </c>
      <c r="M376" t="s">
        <v>15</v>
      </c>
      <c r="N376">
        <f>Table1[[#This Row],[ loan_amount]]-Table1[[#This Row],[ bank_asset_value]]</f>
        <v>8700000</v>
      </c>
    </row>
    <row r="377" spans="1:14" x14ac:dyDescent="0.35">
      <c r="A377">
        <v>376</v>
      </c>
      <c r="B377">
        <v>5</v>
      </c>
      <c r="C377" t="s">
        <v>16</v>
      </c>
      <c r="D377" t="s">
        <v>17</v>
      </c>
      <c r="E377">
        <v>1300000</v>
      </c>
      <c r="F377">
        <v>5000000</v>
      </c>
      <c r="G377">
        <v>10</v>
      </c>
      <c r="H377">
        <v>755</v>
      </c>
      <c r="I377">
        <v>2100000</v>
      </c>
      <c r="J377">
        <v>2200000</v>
      </c>
      <c r="K377">
        <v>4800000</v>
      </c>
      <c r="L377">
        <v>1900000</v>
      </c>
      <c r="M377" t="s">
        <v>15</v>
      </c>
      <c r="N377">
        <f>Table1[[#This Row],[ loan_amount]]-Table1[[#This Row],[ bank_asset_value]]</f>
        <v>3100000</v>
      </c>
    </row>
    <row r="378" spans="1:14" x14ac:dyDescent="0.35">
      <c r="A378">
        <v>377</v>
      </c>
      <c r="B378">
        <v>5</v>
      </c>
      <c r="C378" t="s">
        <v>13</v>
      </c>
      <c r="D378" t="s">
        <v>17</v>
      </c>
      <c r="E378">
        <v>7700000</v>
      </c>
      <c r="F378">
        <v>16800000</v>
      </c>
      <c r="G378">
        <v>20</v>
      </c>
      <c r="H378">
        <v>584</v>
      </c>
      <c r="I378">
        <v>8600000</v>
      </c>
      <c r="J378">
        <v>4800000</v>
      </c>
      <c r="K378">
        <v>23400000</v>
      </c>
      <c r="L378">
        <v>8000000</v>
      </c>
      <c r="M378" t="s">
        <v>15</v>
      </c>
      <c r="N378">
        <f>Table1[[#This Row],[ loan_amount]]-Table1[[#This Row],[ bank_asset_value]]</f>
        <v>8800000</v>
      </c>
    </row>
    <row r="379" spans="1:14" x14ac:dyDescent="0.35">
      <c r="A379">
        <v>378</v>
      </c>
      <c r="B379">
        <v>4</v>
      </c>
      <c r="C379" t="s">
        <v>13</v>
      </c>
      <c r="D379" t="s">
        <v>17</v>
      </c>
      <c r="E379">
        <v>9500000</v>
      </c>
      <c r="F379">
        <v>23500000</v>
      </c>
      <c r="G379">
        <v>14</v>
      </c>
      <c r="H379">
        <v>380</v>
      </c>
      <c r="I379">
        <v>22900000</v>
      </c>
      <c r="J379">
        <v>6700000</v>
      </c>
      <c r="K379">
        <v>25100000</v>
      </c>
      <c r="L379">
        <v>7300000</v>
      </c>
      <c r="M379" t="s">
        <v>18</v>
      </c>
      <c r="N379">
        <f>Table1[[#This Row],[ loan_amount]]-Table1[[#This Row],[ bank_asset_value]]</f>
        <v>16200000</v>
      </c>
    </row>
    <row r="380" spans="1:14" x14ac:dyDescent="0.35">
      <c r="A380">
        <v>379</v>
      </c>
      <c r="B380">
        <v>2</v>
      </c>
      <c r="C380" t="s">
        <v>16</v>
      </c>
      <c r="D380" t="s">
        <v>17</v>
      </c>
      <c r="E380">
        <v>5000000</v>
      </c>
      <c r="F380">
        <v>17600000</v>
      </c>
      <c r="G380">
        <v>20</v>
      </c>
      <c r="H380">
        <v>465</v>
      </c>
      <c r="I380">
        <v>6200000</v>
      </c>
      <c r="J380">
        <v>5200000</v>
      </c>
      <c r="K380">
        <v>16500000</v>
      </c>
      <c r="L380">
        <v>5200000</v>
      </c>
      <c r="M380" t="s">
        <v>18</v>
      </c>
      <c r="N380">
        <f>Table1[[#This Row],[ loan_amount]]-Table1[[#This Row],[ bank_asset_value]]</f>
        <v>12400000</v>
      </c>
    </row>
    <row r="381" spans="1:14" x14ac:dyDescent="0.35">
      <c r="A381">
        <v>380</v>
      </c>
      <c r="B381">
        <v>0</v>
      </c>
      <c r="C381" t="s">
        <v>16</v>
      </c>
      <c r="D381" t="s">
        <v>14</v>
      </c>
      <c r="E381">
        <v>500000</v>
      </c>
      <c r="F381">
        <v>1800000</v>
      </c>
      <c r="G381">
        <v>2</v>
      </c>
      <c r="H381">
        <v>531</v>
      </c>
      <c r="I381">
        <v>1300000</v>
      </c>
      <c r="J381">
        <v>500000</v>
      </c>
      <c r="K381">
        <v>1900000</v>
      </c>
      <c r="L381">
        <v>700000</v>
      </c>
      <c r="M381" t="s">
        <v>15</v>
      </c>
      <c r="N381">
        <f>Table1[[#This Row],[ loan_amount]]-Table1[[#This Row],[ bank_asset_value]]</f>
        <v>1100000</v>
      </c>
    </row>
    <row r="382" spans="1:14" x14ac:dyDescent="0.35">
      <c r="A382">
        <v>381</v>
      </c>
      <c r="B382">
        <v>1</v>
      </c>
      <c r="C382" t="s">
        <v>13</v>
      </c>
      <c r="D382" t="s">
        <v>17</v>
      </c>
      <c r="E382">
        <v>8300000</v>
      </c>
      <c r="F382">
        <v>32100000</v>
      </c>
      <c r="G382">
        <v>16</v>
      </c>
      <c r="H382">
        <v>814</v>
      </c>
      <c r="I382">
        <v>18500000</v>
      </c>
      <c r="J382">
        <v>2700000</v>
      </c>
      <c r="K382">
        <v>28900000</v>
      </c>
      <c r="L382">
        <v>7500000</v>
      </c>
      <c r="M382" t="s">
        <v>15</v>
      </c>
      <c r="N382">
        <f>Table1[[#This Row],[ loan_amount]]-Table1[[#This Row],[ bank_asset_value]]</f>
        <v>24600000</v>
      </c>
    </row>
    <row r="383" spans="1:14" x14ac:dyDescent="0.35">
      <c r="A383">
        <v>382</v>
      </c>
      <c r="B383">
        <v>0</v>
      </c>
      <c r="C383" t="s">
        <v>13</v>
      </c>
      <c r="D383" t="s">
        <v>14</v>
      </c>
      <c r="E383">
        <v>5300000</v>
      </c>
      <c r="F383">
        <v>17900000</v>
      </c>
      <c r="G383">
        <v>6</v>
      </c>
      <c r="H383">
        <v>678</v>
      </c>
      <c r="I383">
        <v>4700000</v>
      </c>
      <c r="J383">
        <v>3900000</v>
      </c>
      <c r="K383">
        <v>14400000</v>
      </c>
      <c r="L383">
        <v>3600000</v>
      </c>
      <c r="M383" t="s">
        <v>15</v>
      </c>
      <c r="N383">
        <f>Table1[[#This Row],[ loan_amount]]-Table1[[#This Row],[ bank_asset_value]]</f>
        <v>14300000</v>
      </c>
    </row>
    <row r="384" spans="1:14" x14ac:dyDescent="0.35">
      <c r="A384">
        <v>383</v>
      </c>
      <c r="B384">
        <v>2</v>
      </c>
      <c r="C384" t="s">
        <v>16</v>
      </c>
      <c r="D384" t="s">
        <v>17</v>
      </c>
      <c r="E384">
        <v>9300000</v>
      </c>
      <c r="F384">
        <v>29000000</v>
      </c>
      <c r="G384">
        <v>12</v>
      </c>
      <c r="H384">
        <v>655</v>
      </c>
      <c r="I384">
        <v>7900000</v>
      </c>
      <c r="J384">
        <v>6800000</v>
      </c>
      <c r="K384">
        <v>29900000</v>
      </c>
      <c r="L384">
        <v>4900000</v>
      </c>
      <c r="M384" t="s">
        <v>15</v>
      </c>
      <c r="N384">
        <f>Table1[[#This Row],[ loan_amount]]-Table1[[#This Row],[ bank_asset_value]]</f>
        <v>24100000</v>
      </c>
    </row>
    <row r="385" spans="1:14" x14ac:dyDescent="0.35">
      <c r="A385">
        <v>384</v>
      </c>
      <c r="B385">
        <v>3</v>
      </c>
      <c r="C385" t="s">
        <v>16</v>
      </c>
      <c r="D385" t="s">
        <v>14</v>
      </c>
      <c r="E385">
        <v>2300000</v>
      </c>
      <c r="F385">
        <v>7400000</v>
      </c>
      <c r="G385">
        <v>2</v>
      </c>
      <c r="H385">
        <v>682</v>
      </c>
      <c r="I385">
        <v>6500000</v>
      </c>
      <c r="J385">
        <v>2400000</v>
      </c>
      <c r="K385">
        <v>7600000</v>
      </c>
      <c r="L385">
        <v>2100000</v>
      </c>
      <c r="M385" t="s">
        <v>15</v>
      </c>
      <c r="N385">
        <f>Table1[[#This Row],[ loan_amount]]-Table1[[#This Row],[ bank_asset_value]]</f>
        <v>5300000</v>
      </c>
    </row>
    <row r="386" spans="1:14" x14ac:dyDescent="0.35">
      <c r="A386">
        <v>385</v>
      </c>
      <c r="B386">
        <v>1</v>
      </c>
      <c r="C386" t="s">
        <v>16</v>
      </c>
      <c r="D386" t="s">
        <v>14</v>
      </c>
      <c r="E386">
        <v>400000</v>
      </c>
      <c r="F386">
        <v>1300000</v>
      </c>
      <c r="G386">
        <v>6</v>
      </c>
      <c r="H386">
        <v>695</v>
      </c>
      <c r="I386">
        <v>200000</v>
      </c>
      <c r="J386">
        <v>500000</v>
      </c>
      <c r="K386">
        <v>800000</v>
      </c>
      <c r="L386">
        <v>100000</v>
      </c>
      <c r="M386" t="s">
        <v>15</v>
      </c>
      <c r="N386">
        <f>Table1[[#This Row],[ loan_amount]]-Table1[[#This Row],[ bank_asset_value]]</f>
        <v>1200000</v>
      </c>
    </row>
    <row r="387" spans="1:14" x14ac:dyDescent="0.35">
      <c r="A387">
        <v>386</v>
      </c>
      <c r="B387">
        <v>3</v>
      </c>
      <c r="C387" t="s">
        <v>16</v>
      </c>
      <c r="D387" t="s">
        <v>14</v>
      </c>
      <c r="E387">
        <v>3200000</v>
      </c>
      <c r="F387">
        <v>10800000</v>
      </c>
      <c r="G387">
        <v>4</v>
      </c>
      <c r="H387">
        <v>833</v>
      </c>
      <c r="I387">
        <v>2600000</v>
      </c>
      <c r="J387">
        <v>1000000</v>
      </c>
      <c r="K387">
        <v>8700000</v>
      </c>
      <c r="L387">
        <v>2600000</v>
      </c>
      <c r="M387" t="s">
        <v>15</v>
      </c>
      <c r="N387">
        <f>Table1[[#This Row],[ loan_amount]]-Table1[[#This Row],[ bank_asset_value]]</f>
        <v>8200000</v>
      </c>
    </row>
    <row r="388" spans="1:14" x14ac:dyDescent="0.35">
      <c r="A388">
        <v>387</v>
      </c>
      <c r="B388">
        <v>5</v>
      </c>
      <c r="C388" t="s">
        <v>16</v>
      </c>
      <c r="D388" t="s">
        <v>17</v>
      </c>
      <c r="E388">
        <v>9400000</v>
      </c>
      <c r="F388">
        <v>35300000</v>
      </c>
      <c r="G388">
        <v>16</v>
      </c>
      <c r="H388">
        <v>302</v>
      </c>
      <c r="I388">
        <v>4100000</v>
      </c>
      <c r="J388">
        <v>12500000</v>
      </c>
      <c r="K388">
        <v>37000000</v>
      </c>
      <c r="L388">
        <v>12900000</v>
      </c>
      <c r="M388" t="s">
        <v>18</v>
      </c>
      <c r="N388">
        <f>Table1[[#This Row],[ loan_amount]]-Table1[[#This Row],[ bank_asset_value]]</f>
        <v>22400000</v>
      </c>
    </row>
    <row r="389" spans="1:14" x14ac:dyDescent="0.35">
      <c r="A389">
        <v>388</v>
      </c>
      <c r="B389">
        <v>1</v>
      </c>
      <c r="C389" t="s">
        <v>13</v>
      </c>
      <c r="D389" t="s">
        <v>14</v>
      </c>
      <c r="E389">
        <v>2300000</v>
      </c>
      <c r="F389">
        <v>6600000</v>
      </c>
      <c r="G389">
        <v>2</v>
      </c>
      <c r="H389">
        <v>357</v>
      </c>
      <c r="I389">
        <v>5900000</v>
      </c>
      <c r="J389">
        <v>200000</v>
      </c>
      <c r="K389">
        <v>6000000</v>
      </c>
      <c r="L389">
        <v>2200000</v>
      </c>
      <c r="M389" t="s">
        <v>18</v>
      </c>
      <c r="N389">
        <f>Table1[[#This Row],[ loan_amount]]-Table1[[#This Row],[ bank_asset_value]]</f>
        <v>4400000</v>
      </c>
    </row>
    <row r="390" spans="1:14" x14ac:dyDescent="0.35">
      <c r="A390">
        <v>389</v>
      </c>
      <c r="B390">
        <v>5</v>
      </c>
      <c r="C390" t="s">
        <v>16</v>
      </c>
      <c r="D390" t="s">
        <v>14</v>
      </c>
      <c r="E390">
        <v>4300000</v>
      </c>
      <c r="F390">
        <v>14500000</v>
      </c>
      <c r="G390">
        <v>12</v>
      </c>
      <c r="H390">
        <v>302</v>
      </c>
      <c r="I390">
        <v>12500000</v>
      </c>
      <c r="J390">
        <v>4300000</v>
      </c>
      <c r="K390">
        <v>12500000</v>
      </c>
      <c r="L390">
        <v>5100000</v>
      </c>
      <c r="M390" t="s">
        <v>18</v>
      </c>
      <c r="N390">
        <f>Table1[[#This Row],[ loan_amount]]-Table1[[#This Row],[ bank_asset_value]]</f>
        <v>9400000</v>
      </c>
    </row>
    <row r="391" spans="1:14" x14ac:dyDescent="0.35">
      <c r="A391">
        <v>390</v>
      </c>
      <c r="B391">
        <v>0</v>
      </c>
      <c r="C391" t="s">
        <v>13</v>
      </c>
      <c r="D391" t="s">
        <v>17</v>
      </c>
      <c r="E391">
        <v>6200000</v>
      </c>
      <c r="F391">
        <v>22400000</v>
      </c>
      <c r="G391">
        <v>18</v>
      </c>
      <c r="H391">
        <v>873</v>
      </c>
      <c r="I391">
        <v>15700000</v>
      </c>
      <c r="J391">
        <v>6600000</v>
      </c>
      <c r="K391">
        <v>15800000</v>
      </c>
      <c r="L391">
        <v>8200000</v>
      </c>
      <c r="M391" t="s">
        <v>15</v>
      </c>
      <c r="N391">
        <f>Table1[[#This Row],[ loan_amount]]-Table1[[#This Row],[ bank_asset_value]]</f>
        <v>14200000</v>
      </c>
    </row>
    <row r="392" spans="1:14" x14ac:dyDescent="0.35">
      <c r="A392">
        <v>391</v>
      </c>
      <c r="B392">
        <v>0</v>
      </c>
      <c r="C392" t="s">
        <v>16</v>
      </c>
      <c r="D392" t="s">
        <v>17</v>
      </c>
      <c r="E392">
        <v>7200000</v>
      </c>
      <c r="F392">
        <v>19800000</v>
      </c>
      <c r="G392">
        <v>12</v>
      </c>
      <c r="H392">
        <v>658</v>
      </c>
      <c r="I392">
        <v>12700000</v>
      </c>
      <c r="J392">
        <v>8100000</v>
      </c>
      <c r="K392">
        <v>25000000</v>
      </c>
      <c r="L392">
        <v>7300000</v>
      </c>
      <c r="M392" t="s">
        <v>15</v>
      </c>
      <c r="N392">
        <f>Table1[[#This Row],[ loan_amount]]-Table1[[#This Row],[ bank_asset_value]]</f>
        <v>12500000</v>
      </c>
    </row>
    <row r="393" spans="1:14" x14ac:dyDescent="0.35">
      <c r="A393">
        <v>392</v>
      </c>
      <c r="B393">
        <v>5</v>
      </c>
      <c r="C393" t="s">
        <v>13</v>
      </c>
      <c r="D393" t="s">
        <v>17</v>
      </c>
      <c r="E393">
        <v>2400000</v>
      </c>
      <c r="F393">
        <v>8700000</v>
      </c>
      <c r="G393">
        <v>18</v>
      </c>
      <c r="H393">
        <v>877</v>
      </c>
      <c r="I393">
        <v>2800000</v>
      </c>
      <c r="J393">
        <v>2900000</v>
      </c>
      <c r="K393">
        <v>7100000</v>
      </c>
      <c r="L393">
        <v>1100000</v>
      </c>
      <c r="M393" t="s">
        <v>15</v>
      </c>
      <c r="N393">
        <f>Table1[[#This Row],[ loan_amount]]-Table1[[#This Row],[ bank_asset_value]]</f>
        <v>7600000</v>
      </c>
    </row>
    <row r="394" spans="1:14" x14ac:dyDescent="0.35">
      <c r="A394">
        <v>393</v>
      </c>
      <c r="B394">
        <v>3</v>
      </c>
      <c r="C394" t="s">
        <v>16</v>
      </c>
      <c r="D394" t="s">
        <v>14</v>
      </c>
      <c r="E394">
        <v>2900000</v>
      </c>
      <c r="F394">
        <v>6300000</v>
      </c>
      <c r="G394">
        <v>8</v>
      </c>
      <c r="H394">
        <v>648</v>
      </c>
      <c r="I394">
        <v>3400000</v>
      </c>
      <c r="J394">
        <v>3400000</v>
      </c>
      <c r="K394">
        <v>7600000</v>
      </c>
      <c r="L394">
        <v>1400000</v>
      </c>
      <c r="M394" t="s">
        <v>15</v>
      </c>
      <c r="N394">
        <f>Table1[[#This Row],[ loan_amount]]-Table1[[#This Row],[ bank_asset_value]]</f>
        <v>4900000</v>
      </c>
    </row>
    <row r="395" spans="1:14" x14ac:dyDescent="0.35">
      <c r="A395">
        <v>394</v>
      </c>
      <c r="B395">
        <v>1</v>
      </c>
      <c r="C395" t="s">
        <v>13</v>
      </c>
      <c r="D395" t="s">
        <v>14</v>
      </c>
      <c r="E395">
        <v>1400000</v>
      </c>
      <c r="F395">
        <v>5200000</v>
      </c>
      <c r="G395">
        <v>12</v>
      </c>
      <c r="H395">
        <v>730</v>
      </c>
      <c r="I395">
        <v>2900000</v>
      </c>
      <c r="J395">
        <v>0</v>
      </c>
      <c r="K395">
        <v>3700000</v>
      </c>
      <c r="L395">
        <v>700000</v>
      </c>
      <c r="M395" t="s">
        <v>15</v>
      </c>
      <c r="N395">
        <f>Table1[[#This Row],[ loan_amount]]-Table1[[#This Row],[ bank_asset_value]]</f>
        <v>4500000</v>
      </c>
    </row>
    <row r="396" spans="1:14" x14ac:dyDescent="0.35">
      <c r="A396">
        <v>395</v>
      </c>
      <c r="B396">
        <v>4</v>
      </c>
      <c r="C396" t="s">
        <v>16</v>
      </c>
      <c r="D396" t="s">
        <v>17</v>
      </c>
      <c r="E396">
        <v>2200000</v>
      </c>
      <c r="F396">
        <v>8200000</v>
      </c>
      <c r="G396">
        <v>14</v>
      </c>
      <c r="H396">
        <v>737</v>
      </c>
      <c r="I396">
        <v>5800000</v>
      </c>
      <c r="J396">
        <v>2800000</v>
      </c>
      <c r="K396">
        <v>8200000</v>
      </c>
      <c r="L396">
        <v>1400000</v>
      </c>
      <c r="M396" t="s">
        <v>15</v>
      </c>
      <c r="N396">
        <f>Table1[[#This Row],[ loan_amount]]-Table1[[#This Row],[ bank_asset_value]]</f>
        <v>6800000</v>
      </c>
    </row>
    <row r="397" spans="1:14" x14ac:dyDescent="0.35">
      <c r="A397">
        <v>396</v>
      </c>
      <c r="B397">
        <v>2</v>
      </c>
      <c r="C397" t="s">
        <v>13</v>
      </c>
      <c r="D397" t="s">
        <v>17</v>
      </c>
      <c r="E397">
        <v>800000</v>
      </c>
      <c r="F397">
        <v>3200000</v>
      </c>
      <c r="G397">
        <v>10</v>
      </c>
      <c r="H397">
        <v>584</v>
      </c>
      <c r="I397">
        <v>0</v>
      </c>
      <c r="J397">
        <v>200000</v>
      </c>
      <c r="K397">
        <v>2100000</v>
      </c>
      <c r="L397">
        <v>700000</v>
      </c>
      <c r="M397" t="s">
        <v>18</v>
      </c>
      <c r="N397">
        <f>Table1[[#This Row],[ loan_amount]]-Table1[[#This Row],[ bank_asset_value]]</f>
        <v>2500000</v>
      </c>
    </row>
    <row r="398" spans="1:14" x14ac:dyDescent="0.35">
      <c r="A398">
        <v>397</v>
      </c>
      <c r="B398">
        <v>0</v>
      </c>
      <c r="C398" t="s">
        <v>13</v>
      </c>
      <c r="D398" t="s">
        <v>14</v>
      </c>
      <c r="E398">
        <v>600000</v>
      </c>
      <c r="F398">
        <v>1700000</v>
      </c>
      <c r="G398">
        <v>2</v>
      </c>
      <c r="H398">
        <v>621</v>
      </c>
      <c r="I398">
        <v>400000</v>
      </c>
      <c r="J398">
        <v>400000</v>
      </c>
      <c r="K398">
        <v>2000000</v>
      </c>
      <c r="L398">
        <v>200000</v>
      </c>
      <c r="M398" t="s">
        <v>15</v>
      </c>
      <c r="N398">
        <f>Table1[[#This Row],[ loan_amount]]-Table1[[#This Row],[ bank_asset_value]]</f>
        <v>1500000</v>
      </c>
    </row>
    <row r="399" spans="1:14" x14ac:dyDescent="0.35">
      <c r="A399">
        <v>398</v>
      </c>
      <c r="B399">
        <v>4</v>
      </c>
      <c r="C399" t="s">
        <v>13</v>
      </c>
      <c r="D399" t="s">
        <v>17</v>
      </c>
      <c r="E399">
        <v>700000</v>
      </c>
      <c r="F399">
        <v>2700000</v>
      </c>
      <c r="G399">
        <v>16</v>
      </c>
      <c r="H399">
        <v>583</v>
      </c>
      <c r="I399">
        <v>1100000</v>
      </c>
      <c r="J399">
        <v>1200000</v>
      </c>
      <c r="K399">
        <v>1400000</v>
      </c>
      <c r="L399">
        <v>300000</v>
      </c>
      <c r="M399" t="s">
        <v>15</v>
      </c>
      <c r="N399">
        <f>Table1[[#This Row],[ loan_amount]]-Table1[[#This Row],[ bank_asset_value]]</f>
        <v>2400000</v>
      </c>
    </row>
    <row r="400" spans="1:14" x14ac:dyDescent="0.35">
      <c r="A400">
        <v>399</v>
      </c>
      <c r="B400">
        <v>2</v>
      </c>
      <c r="C400" t="s">
        <v>16</v>
      </c>
      <c r="D400" t="s">
        <v>14</v>
      </c>
      <c r="E400">
        <v>8400000</v>
      </c>
      <c r="F400">
        <v>25900000</v>
      </c>
      <c r="G400">
        <v>16</v>
      </c>
      <c r="H400">
        <v>621</v>
      </c>
      <c r="I400">
        <v>8600000</v>
      </c>
      <c r="J400">
        <v>13400000</v>
      </c>
      <c r="K400">
        <v>33500000</v>
      </c>
      <c r="L400">
        <v>4200000</v>
      </c>
      <c r="M400" t="s">
        <v>15</v>
      </c>
      <c r="N400">
        <f>Table1[[#This Row],[ loan_amount]]-Table1[[#This Row],[ bank_asset_value]]</f>
        <v>21700000</v>
      </c>
    </row>
    <row r="401" spans="1:14" x14ac:dyDescent="0.35">
      <c r="A401">
        <v>400</v>
      </c>
      <c r="B401">
        <v>2</v>
      </c>
      <c r="C401" t="s">
        <v>16</v>
      </c>
      <c r="D401" t="s">
        <v>14</v>
      </c>
      <c r="E401">
        <v>7100000</v>
      </c>
      <c r="F401">
        <v>21500000</v>
      </c>
      <c r="G401">
        <v>16</v>
      </c>
      <c r="H401">
        <v>610</v>
      </c>
      <c r="I401">
        <v>5800000</v>
      </c>
      <c r="J401">
        <v>12100000</v>
      </c>
      <c r="K401">
        <v>14200000</v>
      </c>
      <c r="L401">
        <v>9300000</v>
      </c>
      <c r="M401" t="s">
        <v>15</v>
      </c>
      <c r="N401">
        <f>Table1[[#This Row],[ loan_amount]]-Table1[[#This Row],[ bank_asset_value]]</f>
        <v>12200000</v>
      </c>
    </row>
    <row r="402" spans="1:14" x14ac:dyDescent="0.35">
      <c r="A402">
        <v>401</v>
      </c>
      <c r="B402">
        <v>4</v>
      </c>
      <c r="C402" t="s">
        <v>13</v>
      </c>
      <c r="D402" t="s">
        <v>14</v>
      </c>
      <c r="E402">
        <v>5400000</v>
      </c>
      <c r="F402">
        <v>15700000</v>
      </c>
      <c r="G402">
        <v>18</v>
      </c>
      <c r="H402">
        <v>452</v>
      </c>
      <c r="I402">
        <v>13700000</v>
      </c>
      <c r="J402">
        <v>2600000</v>
      </c>
      <c r="K402">
        <v>16500000</v>
      </c>
      <c r="L402">
        <v>6600000</v>
      </c>
      <c r="M402" t="s">
        <v>18</v>
      </c>
      <c r="N402">
        <f>Table1[[#This Row],[ loan_amount]]-Table1[[#This Row],[ bank_asset_value]]</f>
        <v>9100000</v>
      </c>
    </row>
    <row r="403" spans="1:14" x14ac:dyDescent="0.35">
      <c r="A403">
        <v>402</v>
      </c>
      <c r="B403">
        <v>5</v>
      </c>
      <c r="C403" t="s">
        <v>13</v>
      </c>
      <c r="D403" t="s">
        <v>14</v>
      </c>
      <c r="E403">
        <v>3700000</v>
      </c>
      <c r="F403">
        <v>7300000</v>
      </c>
      <c r="G403">
        <v>18</v>
      </c>
      <c r="H403">
        <v>339</v>
      </c>
      <c r="I403">
        <v>9300000</v>
      </c>
      <c r="J403">
        <v>100000</v>
      </c>
      <c r="K403">
        <v>13900000</v>
      </c>
      <c r="L403">
        <v>5300000</v>
      </c>
      <c r="M403" t="s">
        <v>18</v>
      </c>
      <c r="N403">
        <f>Table1[[#This Row],[ loan_amount]]-Table1[[#This Row],[ bank_asset_value]]</f>
        <v>2000000</v>
      </c>
    </row>
    <row r="404" spans="1:14" x14ac:dyDescent="0.35">
      <c r="A404">
        <v>403</v>
      </c>
      <c r="B404">
        <v>3</v>
      </c>
      <c r="C404" t="s">
        <v>13</v>
      </c>
      <c r="D404" t="s">
        <v>17</v>
      </c>
      <c r="E404">
        <v>5200000</v>
      </c>
      <c r="F404">
        <v>15200000</v>
      </c>
      <c r="G404">
        <v>16</v>
      </c>
      <c r="H404">
        <v>650</v>
      </c>
      <c r="I404">
        <v>1300000</v>
      </c>
      <c r="J404">
        <v>5700000</v>
      </c>
      <c r="K404">
        <v>13500000</v>
      </c>
      <c r="L404">
        <v>4100000</v>
      </c>
      <c r="M404" t="s">
        <v>15</v>
      </c>
      <c r="N404">
        <f>Table1[[#This Row],[ loan_amount]]-Table1[[#This Row],[ bank_asset_value]]</f>
        <v>11100000</v>
      </c>
    </row>
    <row r="405" spans="1:14" x14ac:dyDescent="0.35">
      <c r="A405">
        <v>404</v>
      </c>
      <c r="B405">
        <v>4</v>
      </c>
      <c r="C405" t="s">
        <v>16</v>
      </c>
      <c r="D405" t="s">
        <v>17</v>
      </c>
      <c r="E405">
        <v>200000</v>
      </c>
      <c r="F405">
        <v>700000</v>
      </c>
      <c r="G405">
        <v>10</v>
      </c>
      <c r="H405">
        <v>672</v>
      </c>
      <c r="I405">
        <v>200000</v>
      </c>
      <c r="J405">
        <v>200000</v>
      </c>
      <c r="K405">
        <v>300000</v>
      </c>
      <c r="L405">
        <v>300000</v>
      </c>
      <c r="M405" t="s">
        <v>15</v>
      </c>
      <c r="N405">
        <f>Table1[[#This Row],[ loan_amount]]-Table1[[#This Row],[ bank_asset_value]]</f>
        <v>400000</v>
      </c>
    </row>
    <row r="406" spans="1:14" x14ac:dyDescent="0.35">
      <c r="A406">
        <v>405</v>
      </c>
      <c r="B406">
        <v>3</v>
      </c>
      <c r="C406" t="s">
        <v>13</v>
      </c>
      <c r="D406" t="s">
        <v>14</v>
      </c>
      <c r="E406">
        <v>500000</v>
      </c>
      <c r="F406">
        <v>1000000</v>
      </c>
      <c r="G406">
        <v>20</v>
      </c>
      <c r="H406">
        <v>501</v>
      </c>
      <c r="I406">
        <v>800000</v>
      </c>
      <c r="J406">
        <v>800000</v>
      </c>
      <c r="K406">
        <v>900000</v>
      </c>
      <c r="L406">
        <v>200000</v>
      </c>
      <c r="M406" t="s">
        <v>18</v>
      </c>
      <c r="N406">
        <f>Table1[[#This Row],[ loan_amount]]-Table1[[#This Row],[ bank_asset_value]]</f>
        <v>800000</v>
      </c>
    </row>
    <row r="407" spans="1:14" x14ac:dyDescent="0.35">
      <c r="A407">
        <v>406</v>
      </c>
      <c r="B407">
        <v>2</v>
      </c>
      <c r="C407" t="s">
        <v>16</v>
      </c>
      <c r="D407" t="s">
        <v>17</v>
      </c>
      <c r="E407">
        <v>1800000</v>
      </c>
      <c r="F407">
        <v>5700000</v>
      </c>
      <c r="G407">
        <v>4</v>
      </c>
      <c r="H407">
        <v>809</v>
      </c>
      <c r="I407">
        <v>1200000</v>
      </c>
      <c r="J407">
        <v>1900000</v>
      </c>
      <c r="K407">
        <v>6300000</v>
      </c>
      <c r="L407">
        <v>2400000</v>
      </c>
      <c r="M407" t="s">
        <v>15</v>
      </c>
      <c r="N407">
        <f>Table1[[#This Row],[ loan_amount]]-Table1[[#This Row],[ bank_asset_value]]</f>
        <v>3300000</v>
      </c>
    </row>
    <row r="408" spans="1:14" x14ac:dyDescent="0.35">
      <c r="A408">
        <v>407</v>
      </c>
      <c r="B408">
        <v>5</v>
      </c>
      <c r="C408" t="s">
        <v>13</v>
      </c>
      <c r="D408" t="s">
        <v>17</v>
      </c>
      <c r="E408">
        <v>9200000</v>
      </c>
      <c r="F408">
        <v>29400000</v>
      </c>
      <c r="G408">
        <v>8</v>
      </c>
      <c r="H408">
        <v>318</v>
      </c>
      <c r="I408">
        <v>18000000</v>
      </c>
      <c r="J408">
        <v>5900000</v>
      </c>
      <c r="K408">
        <v>33800000</v>
      </c>
      <c r="L408">
        <v>5400000</v>
      </c>
      <c r="M408" t="s">
        <v>18</v>
      </c>
      <c r="N408">
        <f>Table1[[#This Row],[ loan_amount]]-Table1[[#This Row],[ bank_asset_value]]</f>
        <v>24000000</v>
      </c>
    </row>
    <row r="409" spans="1:14" x14ac:dyDescent="0.35">
      <c r="A409">
        <v>408</v>
      </c>
      <c r="B409">
        <v>4</v>
      </c>
      <c r="C409" t="s">
        <v>16</v>
      </c>
      <c r="D409" t="s">
        <v>14</v>
      </c>
      <c r="E409">
        <v>900000</v>
      </c>
      <c r="F409">
        <v>3300000</v>
      </c>
      <c r="G409">
        <v>10</v>
      </c>
      <c r="H409">
        <v>649</v>
      </c>
      <c r="I409">
        <v>0</v>
      </c>
      <c r="J409">
        <v>400000</v>
      </c>
      <c r="K409">
        <v>1800000</v>
      </c>
      <c r="L409">
        <v>1200000</v>
      </c>
      <c r="M409" t="s">
        <v>15</v>
      </c>
      <c r="N409">
        <f>Table1[[#This Row],[ loan_amount]]-Table1[[#This Row],[ bank_asset_value]]</f>
        <v>2100000</v>
      </c>
    </row>
    <row r="410" spans="1:14" x14ac:dyDescent="0.35">
      <c r="A410">
        <v>409</v>
      </c>
      <c r="B410">
        <v>3</v>
      </c>
      <c r="C410" t="s">
        <v>16</v>
      </c>
      <c r="D410" t="s">
        <v>14</v>
      </c>
      <c r="E410">
        <v>7500000</v>
      </c>
      <c r="F410">
        <v>28300000</v>
      </c>
      <c r="G410">
        <v>12</v>
      </c>
      <c r="H410">
        <v>367</v>
      </c>
      <c r="I410">
        <v>9200000</v>
      </c>
      <c r="J410">
        <v>11300000</v>
      </c>
      <c r="K410">
        <v>22700000</v>
      </c>
      <c r="L410">
        <v>7000000</v>
      </c>
      <c r="M410" t="s">
        <v>18</v>
      </c>
      <c r="N410">
        <f>Table1[[#This Row],[ loan_amount]]-Table1[[#This Row],[ bank_asset_value]]</f>
        <v>21300000</v>
      </c>
    </row>
    <row r="411" spans="1:14" x14ac:dyDescent="0.35">
      <c r="A411">
        <v>410</v>
      </c>
      <c r="B411">
        <v>5</v>
      </c>
      <c r="C411" t="s">
        <v>16</v>
      </c>
      <c r="D411" t="s">
        <v>14</v>
      </c>
      <c r="E411">
        <v>3000000</v>
      </c>
      <c r="F411">
        <v>11800000</v>
      </c>
      <c r="G411">
        <v>6</v>
      </c>
      <c r="H411">
        <v>847</v>
      </c>
      <c r="I411">
        <v>8200000</v>
      </c>
      <c r="J411">
        <v>2200000</v>
      </c>
      <c r="K411">
        <v>7100000</v>
      </c>
      <c r="L411">
        <v>2300000</v>
      </c>
      <c r="M411" t="s">
        <v>15</v>
      </c>
      <c r="N411">
        <f>Table1[[#This Row],[ loan_amount]]-Table1[[#This Row],[ bank_asset_value]]</f>
        <v>9500000</v>
      </c>
    </row>
    <row r="412" spans="1:14" x14ac:dyDescent="0.35">
      <c r="A412">
        <v>411</v>
      </c>
      <c r="B412">
        <v>5</v>
      </c>
      <c r="C412" t="s">
        <v>13</v>
      </c>
      <c r="D412" t="s">
        <v>14</v>
      </c>
      <c r="E412">
        <v>7100000</v>
      </c>
      <c r="F412">
        <v>18900000</v>
      </c>
      <c r="G412">
        <v>12</v>
      </c>
      <c r="H412">
        <v>360</v>
      </c>
      <c r="I412">
        <v>10700000</v>
      </c>
      <c r="J412">
        <v>1100000</v>
      </c>
      <c r="K412">
        <v>19800000</v>
      </c>
      <c r="L412">
        <v>8500000</v>
      </c>
      <c r="M412" t="s">
        <v>18</v>
      </c>
      <c r="N412">
        <f>Table1[[#This Row],[ loan_amount]]-Table1[[#This Row],[ bank_asset_value]]</f>
        <v>10400000</v>
      </c>
    </row>
    <row r="413" spans="1:14" x14ac:dyDescent="0.35">
      <c r="A413">
        <v>412</v>
      </c>
      <c r="B413">
        <v>1</v>
      </c>
      <c r="C413" t="s">
        <v>13</v>
      </c>
      <c r="D413" t="s">
        <v>17</v>
      </c>
      <c r="E413">
        <v>3500000</v>
      </c>
      <c r="F413">
        <v>7200000</v>
      </c>
      <c r="G413">
        <v>2</v>
      </c>
      <c r="H413">
        <v>865</v>
      </c>
      <c r="I413">
        <v>4100000</v>
      </c>
      <c r="J413">
        <v>3200000</v>
      </c>
      <c r="K413">
        <v>11900000</v>
      </c>
      <c r="L413">
        <v>4200000</v>
      </c>
      <c r="M413" t="s">
        <v>15</v>
      </c>
      <c r="N413">
        <f>Table1[[#This Row],[ loan_amount]]-Table1[[#This Row],[ bank_asset_value]]</f>
        <v>3000000</v>
      </c>
    </row>
    <row r="414" spans="1:14" x14ac:dyDescent="0.35">
      <c r="A414">
        <v>413</v>
      </c>
      <c r="B414">
        <v>4</v>
      </c>
      <c r="C414" t="s">
        <v>16</v>
      </c>
      <c r="D414" t="s">
        <v>14</v>
      </c>
      <c r="E414">
        <v>4900000</v>
      </c>
      <c r="F414">
        <v>18800000</v>
      </c>
      <c r="G414">
        <v>16</v>
      </c>
      <c r="H414">
        <v>880</v>
      </c>
      <c r="I414">
        <v>4200000</v>
      </c>
      <c r="J414">
        <v>4700000</v>
      </c>
      <c r="K414">
        <v>13200000</v>
      </c>
      <c r="L414">
        <v>2600000</v>
      </c>
      <c r="M414" t="s">
        <v>15</v>
      </c>
      <c r="N414">
        <f>Table1[[#This Row],[ loan_amount]]-Table1[[#This Row],[ bank_asset_value]]</f>
        <v>16200000</v>
      </c>
    </row>
    <row r="415" spans="1:14" x14ac:dyDescent="0.35">
      <c r="A415">
        <v>414</v>
      </c>
      <c r="B415">
        <v>1</v>
      </c>
      <c r="C415" t="s">
        <v>13</v>
      </c>
      <c r="D415" t="s">
        <v>14</v>
      </c>
      <c r="E415">
        <v>4100000</v>
      </c>
      <c r="F415">
        <v>8400000</v>
      </c>
      <c r="G415">
        <v>20</v>
      </c>
      <c r="H415">
        <v>608</v>
      </c>
      <c r="I415">
        <v>1400000</v>
      </c>
      <c r="J415">
        <v>8000000</v>
      </c>
      <c r="K415">
        <v>10000000</v>
      </c>
      <c r="L415">
        <v>4400000</v>
      </c>
      <c r="M415" t="s">
        <v>15</v>
      </c>
      <c r="N415">
        <f>Table1[[#This Row],[ loan_amount]]-Table1[[#This Row],[ bank_asset_value]]</f>
        <v>4000000</v>
      </c>
    </row>
    <row r="416" spans="1:14" x14ac:dyDescent="0.35">
      <c r="A416">
        <v>415</v>
      </c>
      <c r="B416">
        <v>0</v>
      </c>
      <c r="C416" t="s">
        <v>13</v>
      </c>
      <c r="D416" t="s">
        <v>17</v>
      </c>
      <c r="E416">
        <v>800000</v>
      </c>
      <c r="F416">
        <v>2100000</v>
      </c>
      <c r="G416">
        <v>6</v>
      </c>
      <c r="H416">
        <v>760</v>
      </c>
      <c r="I416">
        <v>300000</v>
      </c>
      <c r="J416">
        <v>100000</v>
      </c>
      <c r="K416">
        <v>1600000</v>
      </c>
      <c r="L416">
        <v>600000</v>
      </c>
      <c r="M416" t="s">
        <v>15</v>
      </c>
      <c r="N416">
        <f>Table1[[#This Row],[ loan_amount]]-Table1[[#This Row],[ bank_asset_value]]</f>
        <v>1500000</v>
      </c>
    </row>
    <row r="417" spans="1:14" x14ac:dyDescent="0.35">
      <c r="A417">
        <v>416</v>
      </c>
      <c r="B417">
        <v>3</v>
      </c>
      <c r="C417" t="s">
        <v>13</v>
      </c>
      <c r="D417" t="s">
        <v>17</v>
      </c>
      <c r="E417">
        <v>1700000</v>
      </c>
      <c r="F417">
        <v>4600000</v>
      </c>
      <c r="G417">
        <v>12</v>
      </c>
      <c r="H417">
        <v>385</v>
      </c>
      <c r="I417">
        <v>1500000</v>
      </c>
      <c r="J417">
        <v>1300000</v>
      </c>
      <c r="K417">
        <v>5200000</v>
      </c>
      <c r="L417">
        <v>1700000</v>
      </c>
      <c r="M417" t="s">
        <v>18</v>
      </c>
      <c r="N417">
        <f>Table1[[#This Row],[ loan_amount]]-Table1[[#This Row],[ bank_asset_value]]</f>
        <v>2900000</v>
      </c>
    </row>
    <row r="418" spans="1:14" x14ac:dyDescent="0.35">
      <c r="A418">
        <v>417</v>
      </c>
      <c r="B418">
        <v>0</v>
      </c>
      <c r="C418" t="s">
        <v>13</v>
      </c>
      <c r="D418" t="s">
        <v>17</v>
      </c>
      <c r="E418">
        <v>6100000</v>
      </c>
      <c r="F418">
        <v>23300000</v>
      </c>
      <c r="G418">
        <v>12</v>
      </c>
      <c r="H418">
        <v>478</v>
      </c>
      <c r="I418">
        <v>3800000</v>
      </c>
      <c r="J418">
        <v>2300000</v>
      </c>
      <c r="K418">
        <v>17700000</v>
      </c>
      <c r="L418">
        <v>4900000</v>
      </c>
      <c r="M418" t="s">
        <v>18</v>
      </c>
      <c r="N418">
        <f>Table1[[#This Row],[ loan_amount]]-Table1[[#This Row],[ bank_asset_value]]</f>
        <v>18400000</v>
      </c>
    </row>
    <row r="419" spans="1:14" x14ac:dyDescent="0.35">
      <c r="A419">
        <v>418</v>
      </c>
      <c r="B419">
        <v>1</v>
      </c>
      <c r="C419" t="s">
        <v>13</v>
      </c>
      <c r="D419" t="s">
        <v>17</v>
      </c>
      <c r="E419">
        <v>2100000</v>
      </c>
      <c r="F419">
        <v>7700000</v>
      </c>
      <c r="G419">
        <v>16</v>
      </c>
      <c r="H419">
        <v>327</v>
      </c>
      <c r="I419">
        <v>5000000</v>
      </c>
      <c r="J419">
        <v>500000</v>
      </c>
      <c r="K419">
        <v>4700000</v>
      </c>
      <c r="L419">
        <v>2300000</v>
      </c>
      <c r="M419" t="s">
        <v>18</v>
      </c>
      <c r="N419">
        <f>Table1[[#This Row],[ loan_amount]]-Table1[[#This Row],[ bank_asset_value]]</f>
        <v>5400000</v>
      </c>
    </row>
    <row r="420" spans="1:14" x14ac:dyDescent="0.35">
      <c r="A420">
        <v>419</v>
      </c>
      <c r="B420">
        <v>0</v>
      </c>
      <c r="C420" t="s">
        <v>13</v>
      </c>
      <c r="D420" t="s">
        <v>14</v>
      </c>
      <c r="E420">
        <v>3100000</v>
      </c>
      <c r="F420">
        <v>9300000</v>
      </c>
      <c r="G420">
        <v>6</v>
      </c>
      <c r="H420">
        <v>663</v>
      </c>
      <c r="I420">
        <v>1300000</v>
      </c>
      <c r="J420">
        <v>1400000</v>
      </c>
      <c r="K420">
        <v>8100000</v>
      </c>
      <c r="L420">
        <v>3800000</v>
      </c>
      <c r="M420" t="s">
        <v>15</v>
      </c>
      <c r="N420">
        <f>Table1[[#This Row],[ loan_amount]]-Table1[[#This Row],[ bank_asset_value]]</f>
        <v>5500000</v>
      </c>
    </row>
    <row r="421" spans="1:14" x14ac:dyDescent="0.35">
      <c r="A421">
        <v>420</v>
      </c>
      <c r="B421">
        <v>2</v>
      </c>
      <c r="C421" t="s">
        <v>16</v>
      </c>
      <c r="D421" t="s">
        <v>17</v>
      </c>
      <c r="E421">
        <v>1700000</v>
      </c>
      <c r="F421">
        <v>3500000</v>
      </c>
      <c r="G421">
        <v>20</v>
      </c>
      <c r="H421">
        <v>693</v>
      </c>
      <c r="I421">
        <v>2200000</v>
      </c>
      <c r="J421">
        <v>1400000</v>
      </c>
      <c r="K421">
        <v>4800000</v>
      </c>
      <c r="L421">
        <v>1700000</v>
      </c>
      <c r="M421" t="s">
        <v>15</v>
      </c>
      <c r="N421">
        <f>Table1[[#This Row],[ loan_amount]]-Table1[[#This Row],[ bank_asset_value]]</f>
        <v>1800000</v>
      </c>
    </row>
    <row r="422" spans="1:14" x14ac:dyDescent="0.35">
      <c r="A422">
        <v>421</v>
      </c>
      <c r="B422">
        <v>3</v>
      </c>
      <c r="C422" t="s">
        <v>13</v>
      </c>
      <c r="D422" t="s">
        <v>14</v>
      </c>
      <c r="E422">
        <v>1700000</v>
      </c>
      <c r="F422">
        <v>5400000</v>
      </c>
      <c r="G422">
        <v>6</v>
      </c>
      <c r="H422">
        <v>710</v>
      </c>
      <c r="I422">
        <v>4800000</v>
      </c>
      <c r="J422">
        <v>700000</v>
      </c>
      <c r="K422">
        <v>5800000</v>
      </c>
      <c r="L422">
        <v>1700000</v>
      </c>
      <c r="M422" t="s">
        <v>15</v>
      </c>
      <c r="N422">
        <f>Table1[[#This Row],[ loan_amount]]-Table1[[#This Row],[ bank_asset_value]]</f>
        <v>3700000</v>
      </c>
    </row>
    <row r="423" spans="1:14" x14ac:dyDescent="0.35">
      <c r="A423">
        <v>422</v>
      </c>
      <c r="B423">
        <v>4</v>
      </c>
      <c r="C423" t="s">
        <v>16</v>
      </c>
      <c r="D423" t="s">
        <v>17</v>
      </c>
      <c r="E423">
        <v>4000000</v>
      </c>
      <c r="F423">
        <v>14500000</v>
      </c>
      <c r="G423">
        <v>6</v>
      </c>
      <c r="H423">
        <v>711</v>
      </c>
      <c r="I423">
        <v>2400000</v>
      </c>
      <c r="J423">
        <v>5700000</v>
      </c>
      <c r="K423">
        <v>10900000</v>
      </c>
      <c r="L423">
        <v>4100000</v>
      </c>
      <c r="M423" t="s">
        <v>15</v>
      </c>
      <c r="N423">
        <f>Table1[[#This Row],[ loan_amount]]-Table1[[#This Row],[ bank_asset_value]]</f>
        <v>10400000</v>
      </c>
    </row>
    <row r="424" spans="1:14" x14ac:dyDescent="0.35">
      <c r="A424">
        <v>423</v>
      </c>
      <c r="B424">
        <v>5</v>
      </c>
      <c r="C424" t="s">
        <v>13</v>
      </c>
      <c r="D424" t="s">
        <v>14</v>
      </c>
      <c r="E424">
        <v>5600000</v>
      </c>
      <c r="F424">
        <v>18400000</v>
      </c>
      <c r="G424">
        <v>8</v>
      </c>
      <c r="H424">
        <v>386</v>
      </c>
      <c r="I424">
        <v>11300000</v>
      </c>
      <c r="J424">
        <v>6700000</v>
      </c>
      <c r="K424">
        <v>11300000</v>
      </c>
      <c r="L424">
        <v>5600000</v>
      </c>
      <c r="M424" t="s">
        <v>18</v>
      </c>
      <c r="N424">
        <f>Table1[[#This Row],[ loan_amount]]-Table1[[#This Row],[ bank_asset_value]]</f>
        <v>12800000</v>
      </c>
    </row>
    <row r="425" spans="1:14" x14ac:dyDescent="0.35">
      <c r="A425">
        <v>424</v>
      </c>
      <c r="B425">
        <v>4</v>
      </c>
      <c r="C425" t="s">
        <v>13</v>
      </c>
      <c r="D425" t="s">
        <v>17</v>
      </c>
      <c r="E425">
        <v>3900000</v>
      </c>
      <c r="F425">
        <v>11900000</v>
      </c>
      <c r="G425">
        <v>10</v>
      </c>
      <c r="H425">
        <v>855</v>
      </c>
      <c r="I425">
        <v>10200000</v>
      </c>
      <c r="J425">
        <v>4000000</v>
      </c>
      <c r="K425">
        <v>10200000</v>
      </c>
      <c r="L425">
        <v>2800000</v>
      </c>
      <c r="M425" t="s">
        <v>15</v>
      </c>
      <c r="N425">
        <f>Table1[[#This Row],[ loan_amount]]-Table1[[#This Row],[ bank_asset_value]]</f>
        <v>9100000</v>
      </c>
    </row>
    <row r="426" spans="1:14" x14ac:dyDescent="0.35">
      <c r="A426">
        <v>425</v>
      </c>
      <c r="B426">
        <v>4</v>
      </c>
      <c r="C426" t="s">
        <v>13</v>
      </c>
      <c r="D426" t="s">
        <v>17</v>
      </c>
      <c r="E426">
        <v>6100000</v>
      </c>
      <c r="F426">
        <v>15300000</v>
      </c>
      <c r="G426">
        <v>14</v>
      </c>
      <c r="H426">
        <v>573</v>
      </c>
      <c r="I426">
        <v>1100000</v>
      </c>
      <c r="J426">
        <v>9900000</v>
      </c>
      <c r="K426">
        <v>13300000</v>
      </c>
      <c r="L426">
        <v>8400000</v>
      </c>
      <c r="M426" t="s">
        <v>15</v>
      </c>
      <c r="N426">
        <f>Table1[[#This Row],[ loan_amount]]-Table1[[#This Row],[ bank_asset_value]]</f>
        <v>6900000</v>
      </c>
    </row>
    <row r="427" spans="1:14" x14ac:dyDescent="0.35">
      <c r="A427">
        <v>426</v>
      </c>
      <c r="B427">
        <v>0</v>
      </c>
      <c r="C427" t="s">
        <v>13</v>
      </c>
      <c r="D427" t="s">
        <v>17</v>
      </c>
      <c r="E427">
        <v>1100000</v>
      </c>
      <c r="F427">
        <v>2800000</v>
      </c>
      <c r="G427">
        <v>18</v>
      </c>
      <c r="H427">
        <v>431</v>
      </c>
      <c r="I427">
        <v>500000</v>
      </c>
      <c r="J427">
        <v>300000</v>
      </c>
      <c r="K427">
        <v>4300000</v>
      </c>
      <c r="L427">
        <v>1400000</v>
      </c>
      <c r="M427" t="s">
        <v>18</v>
      </c>
      <c r="N427">
        <f>Table1[[#This Row],[ loan_amount]]-Table1[[#This Row],[ bank_asset_value]]</f>
        <v>1400000</v>
      </c>
    </row>
    <row r="428" spans="1:14" x14ac:dyDescent="0.35">
      <c r="A428">
        <v>427</v>
      </c>
      <c r="B428">
        <v>2</v>
      </c>
      <c r="C428" t="s">
        <v>13</v>
      </c>
      <c r="D428" t="s">
        <v>14</v>
      </c>
      <c r="E428">
        <v>5500000</v>
      </c>
      <c r="F428">
        <v>14800000</v>
      </c>
      <c r="G428">
        <v>8</v>
      </c>
      <c r="H428">
        <v>364</v>
      </c>
      <c r="I428">
        <v>13000000</v>
      </c>
      <c r="J428">
        <v>4500000</v>
      </c>
      <c r="K428">
        <v>12600000</v>
      </c>
      <c r="L428">
        <v>4500000</v>
      </c>
      <c r="M428" t="s">
        <v>18</v>
      </c>
      <c r="N428">
        <f>Table1[[#This Row],[ loan_amount]]-Table1[[#This Row],[ bank_asset_value]]</f>
        <v>10300000</v>
      </c>
    </row>
    <row r="429" spans="1:14" x14ac:dyDescent="0.35">
      <c r="A429">
        <v>428</v>
      </c>
      <c r="B429">
        <v>4</v>
      </c>
      <c r="C429" t="s">
        <v>13</v>
      </c>
      <c r="D429" t="s">
        <v>17</v>
      </c>
      <c r="E429">
        <v>1100000</v>
      </c>
      <c r="F429">
        <v>3600000</v>
      </c>
      <c r="G429">
        <v>14</v>
      </c>
      <c r="H429">
        <v>711</v>
      </c>
      <c r="I429">
        <v>2500000</v>
      </c>
      <c r="J429">
        <v>500000</v>
      </c>
      <c r="K429">
        <v>3600000</v>
      </c>
      <c r="L429">
        <v>600000</v>
      </c>
      <c r="M429" t="s">
        <v>15</v>
      </c>
      <c r="N429">
        <f>Table1[[#This Row],[ loan_amount]]-Table1[[#This Row],[ bank_asset_value]]</f>
        <v>3000000</v>
      </c>
    </row>
    <row r="430" spans="1:14" x14ac:dyDescent="0.35">
      <c r="A430">
        <v>429</v>
      </c>
      <c r="B430">
        <v>4</v>
      </c>
      <c r="C430" t="s">
        <v>16</v>
      </c>
      <c r="D430" t="s">
        <v>17</v>
      </c>
      <c r="E430">
        <v>400000</v>
      </c>
      <c r="F430">
        <v>900000</v>
      </c>
      <c r="G430">
        <v>20</v>
      </c>
      <c r="H430">
        <v>771</v>
      </c>
      <c r="I430">
        <v>1000000</v>
      </c>
      <c r="J430">
        <v>500000</v>
      </c>
      <c r="K430">
        <v>1600000</v>
      </c>
      <c r="L430">
        <v>500000</v>
      </c>
      <c r="M430" t="s">
        <v>15</v>
      </c>
      <c r="N430">
        <f>Table1[[#This Row],[ loan_amount]]-Table1[[#This Row],[ bank_asset_value]]</f>
        <v>400000</v>
      </c>
    </row>
    <row r="431" spans="1:14" x14ac:dyDescent="0.35">
      <c r="A431">
        <v>430</v>
      </c>
      <c r="B431">
        <v>3</v>
      </c>
      <c r="C431" t="s">
        <v>13</v>
      </c>
      <c r="D431" t="s">
        <v>14</v>
      </c>
      <c r="E431">
        <v>9200000</v>
      </c>
      <c r="F431">
        <v>36400000</v>
      </c>
      <c r="G431">
        <v>18</v>
      </c>
      <c r="H431">
        <v>669</v>
      </c>
      <c r="I431">
        <v>3100000</v>
      </c>
      <c r="J431">
        <v>12700000</v>
      </c>
      <c r="K431">
        <v>30900000</v>
      </c>
      <c r="L431">
        <v>12300000</v>
      </c>
      <c r="M431" t="s">
        <v>15</v>
      </c>
      <c r="N431">
        <f>Table1[[#This Row],[ loan_amount]]-Table1[[#This Row],[ bank_asset_value]]</f>
        <v>24100000</v>
      </c>
    </row>
    <row r="432" spans="1:14" x14ac:dyDescent="0.35">
      <c r="A432">
        <v>431</v>
      </c>
      <c r="B432">
        <v>4</v>
      </c>
      <c r="C432" t="s">
        <v>16</v>
      </c>
      <c r="D432" t="s">
        <v>17</v>
      </c>
      <c r="E432">
        <v>9300000</v>
      </c>
      <c r="F432">
        <v>27500000</v>
      </c>
      <c r="G432">
        <v>18</v>
      </c>
      <c r="H432">
        <v>338</v>
      </c>
      <c r="I432">
        <v>21500000</v>
      </c>
      <c r="J432">
        <v>500000</v>
      </c>
      <c r="K432">
        <v>34900000</v>
      </c>
      <c r="L432">
        <v>6600000</v>
      </c>
      <c r="M432" t="s">
        <v>18</v>
      </c>
      <c r="N432">
        <f>Table1[[#This Row],[ loan_amount]]-Table1[[#This Row],[ bank_asset_value]]</f>
        <v>20900000</v>
      </c>
    </row>
    <row r="433" spans="1:14" x14ac:dyDescent="0.35">
      <c r="A433">
        <v>432</v>
      </c>
      <c r="B433">
        <v>1</v>
      </c>
      <c r="C433" t="s">
        <v>13</v>
      </c>
      <c r="D433" t="s">
        <v>14</v>
      </c>
      <c r="E433">
        <v>1100000</v>
      </c>
      <c r="F433">
        <v>3500000</v>
      </c>
      <c r="G433">
        <v>8</v>
      </c>
      <c r="H433">
        <v>562</v>
      </c>
      <c r="I433">
        <v>2300000</v>
      </c>
      <c r="J433">
        <v>1200000</v>
      </c>
      <c r="K433">
        <v>3200000</v>
      </c>
      <c r="L433">
        <v>500000</v>
      </c>
      <c r="M433" t="s">
        <v>15</v>
      </c>
      <c r="N433">
        <f>Table1[[#This Row],[ loan_amount]]-Table1[[#This Row],[ bank_asset_value]]</f>
        <v>3000000</v>
      </c>
    </row>
    <row r="434" spans="1:14" x14ac:dyDescent="0.35">
      <c r="A434">
        <v>433</v>
      </c>
      <c r="B434">
        <v>3</v>
      </c>
      <c r="C434" t="s">
        <v>16</v>
      </c>
      <c r="D434" t="s">
        <v>14</v>
      </c>
      <c r="E434">
        <v>5600000</v>
      </c>
      <c r="F434">
        <v>18700000</v>
      </c>
      <c r="G434">
        <v>2</v>
      </c>
      <c r="H434">
        <v>769</v>
      </c>
      <c r="I434">
        <v>8000000</v>
      </c>
      <c r="J434">
        <v>8200000</v>
      </c>
      <c r="K434">
        <v>17300000</v>
      </c>
      <c r="L434">
        <v>4800000</v>
      </c>
      <c r="M434" t="s">
        <v>15</v>
      </c>
      <c r="N434">
        <f>Table1[[#This Row],[ loan_amount]]-Table1[[#This Row],[ bank_asset_value]]</f>
        <v>13900000</v>
      </c>
    </row>
    <row r="435" spans="1:14" x14ac:dyDescent="0.35">
      <c r="A435">
        <v>434</v>
      </c>
      <c r="B435">
        <v>0</v>
      </c>
      <c r="C435" t="s">
        <v>13</v>
      </c>
      <c r="D435" t="s">
        <v>17</v>
      </c>
      <c r="E435">
        <v>6300000</v>
      </c>
      <c r="F435">
        <v>21500000</v>
      </c>
      <c r="G435">
        <v>8</v>
      </c>
      <c r="H435">
        <v>629</v>
      </c>
      <c r="I435">
        <v>600000</v>
      </c>
      <c r="J435">
        <v>3400000</v>
      </c>
      <c r="K435">
        <v>22000000</v>
      </c>
      <c r="L435">
        <v>5200000</v>
      </c>
      <c r="M435" t="s">
        <v>15</v>
      </c>
      <c r="N435">
        <f>Table1[[#This Row],[ loan_amount]]-Table1[[#This Row],[ bank_asset_value]]</f>
        <v>16300000</v>
      </c>
    </row>
    <row r="436" spans="1:14" x14ac:dyDescent="0.35">
      <c r="A436">
        <v>435</v>
      </c>
      <c r="B436">
        <v>3</v>
      </c>
      <c r="C436" t="s">
        <v>13</v>
      </c>
      <c r="D436" t="s">
        <v>14</v>
      </c>
      <c r="E436">
        <v>8800000</v>
      </c>
      <c r="F436">
        <v>18100000</v>
      </c>
      <c r="G436">
        <v>6</v>
      </c>
      <c r="H436">
        <v>699</v>
      </c>
      <c r="I436">
        <v>6400000</v>
      </c>
      <c r="J436">
        <v>2100000</v>
      </c>
      <c r="K436">
        <v>18500000</v>
      </c>
      <c r="L436">
        <v>9400000</v>
      </c>
      <c r="M436" t="s">
        <v>15</v>
      </c>
      <c r="N436">
        <f>Table1[[#This Row],[ loan_amount]]-Table1[[#This Row],[ bank_asset_value]]</f>
        <v>8700000</v>
      </c>
    </row>
    <row r="437" spans="1:14" x14ac:dyDescent="0.35">
      <c r="A437">
        <v>436</v>
      </c>
      <c r="B437">
        <v>0</v>
      </c>
      <c r="C437" t="s">
        <v>16</v>
      </c>
      <c r="D437" t="s">
        <v>14</v>
      </c>
      <c r="E437">
        <v>8400000</v>
      </c>
      <c r="F437">
        <v>20800000</v>
      </c>
      <c r="G437">
        <v>20</v>
      </c>
      <c r="H437">
        <v>590</v>
      </c>
      <c r="I437">
        <v>5100000</v>
      </c>
      <c r="J437">
        <v>8900000</v>
      </c>
      <c r="K437">
        <v>32100000</v>
      </c>
      <c r="L437">
        <v>10800000</v>
      </c>
      <c r="M437" t="s">
        <v>15</v>
      </c>
      <c r="N437">
        <f>Table1[[#This Row],[ loan_amount]]-Table1[[#This Row],[ bank_asset_value]]</f>
        <v>10000000</v>
      </c>
    </row>
    <row r="438" spans="1:14" x14ac:dyDescent="0.35">
      <c r="A438">
        <v>437</v>
      </c>
      <c r="B438">
        <v>3</v>
      </c>
      <c r="C438" t="s">
        <v>13</v>
      </c>
      <c r="D438" t="s">
        <v>17</v>
      </c>
      <c r="E438">
        <v>1600000</v>
      </c>
      <c r="F438">
        <v>5700000</v>
      </c>
      <c r="G438">
        <v>4</v>
      </c>
      <c r="H438">
        <v>707</v>
      </c>
      <c r="I438">
        <v>3300000</v>
      </c>
      <c r="J438">
        <v>2700000</v>
      </c>
      <c r="K438">
        <v>6200000</v>
      </c>
      <c r="L438">
        <v>2300000</v>
      </c>
      <c r="M438" t="s">
        <v>15</v>
      </c>
      <c r="N438">
        <f>Table1[[#This Row],[ loan_amount]]-Table1[[#This Row],[ bank_asset_value]]</f>
        <v>3400000</v>
      </c>
    </row>
    <row r="439" spans="1:14" x14ac:dyDescent="0.35">
      <c r="A439">
        <v>438</v>
      </c>
      <c r="B439">
        <v>3</v>
      </c>
      <c r="C439" t="s">
        <v>16</v>
      </c>
      <c r="D439" t="s">
        <v>17</v>
      </c>
      <c r="E439">
        <v>4500000</v>
      </c>
      <c r="F439">
        <v>11400000</v>
      </c>
      <c r="G439">
        <v>8</v>
      </c>
      <c r="H439">
        <v>391</v>
      </c>
      <c r="I439">
        <v>8500000</v>
      </c>
      <c r="J439">
        <v>6800000</v>
      </c>
      <c r="K439">
        <v>9900000</v>
      </c>
      <c r="L439">
        <v>4500000</v>
      </c>
      <c r="M439" t="s">
        <v>18</v>
      </c>
      <c r="N439">
        <f>Table1[[#This Row],[ loan_amount]]-Table1[[#This Row],[ bank_asset_value]]</f>
        <v>6900000</v>
      </c>
    </row>
    <row r="440" spans="1:14" x14ac:dyDescent="0.35">
      <c r="A440">
        <v>439</v>
      </c>
      <c r="B440">
        <v>5</v>
      </c>
      <c r="C440" t="s">
        <v>16</v>
      </c>
      <c r="D440" t="s">
        <v>14</v>
      </c>
      <c r="E440">
        <v>6500000</v>
      </c>
      <c r="F440">
        <v>18500000</v>
      </c>
      <c r="G440">
        <v>4</v>
      </c>
      <c r="H440">
        <v>891</v>
      </c>
      <c r="I440">
        <v>13600000</v>
      </c>
      <c r="J440">
        <v>3300000</v>
      </c>
      <c r="K440">
        <v>23600000</v>
      </c>
      <c r="L440">
        <v>7100000</v>
      </c>
      <c r="M440" t="s">
        <v>15</v>
      </c>
      <c r="N440">
        <f>Table1[[#This Row],[ loan_amount]]-Table1[[#This Row],[ bank_asset_value]]</f>
        <v>11400000</v>
      </c>
    </row>
    <row r="441" spans="1:14" x14ac:dyDescent="0.35">
      <c r="A441">
        <v>440</v>
      </c>
      <c r="B441">
        <v>3</v>
      </c>
      <c r="C441" t="s">
        <v>13</v>
      </c>
      <c r="D441" t="s">
        <v>17</v>
      </c>
      <c r="E441">
        <v>9500000</v>
      </c>
      <c r="F441">
        <v>20600000</v>
      </c>
      <c r="G441">
        <v>2</v>
      </c>
      <c r="H441">
        <v>731</v>
      </c>
      <c r="I441">
        <v>13400000</v>
      </c>
      <c r="J441">
        <v>3800000</v>
      </c>
      <c r="K441">
        <v>20700000</v>
      </c>
      <c r="L441">
        <v>9200000</v>
      </c>
      <c r="M441" t="s">
        <v>15</v>
      </c>
      <c r="N441">
        <f>Table1[[#This Row],[ loan_amount]]-Table1[[#This Row],[ bank_asset_value]]</f>
        <v>11400000</v>
      </c>
    </row>
    <row r="442" spans="1:14" x14ac:dyDescent="0.35">
      <c r="A442">
        <v>441</v>
      </c>
      <c r="B442">
        <v>3</v>
      </c>
      <c r="C442" t="s">
        <v>16</v>
      </c>
      <c r="D442" t="s">
        <v>14</v>
      </c>
      <c r="E442">
        <v>4700000</v>
      </c>
      <c r="F442">
        <v>16700000</v>
      </c>
      <c r="G442">
        <v>12</v>
      </c>
      <c r="H442">
        <v>775</v>
      </c>
      <c r="I442">
        <v>4000000</v>
      </c>
      <c r="J442">
        <v>1700000</v>
      </c>
      <c r="K442">
        <v>17300000</v>
      </c>
      <c r="L442">
        <v>3500000</v>
      </c>
      <c r="M442" t="s">
        <v>15</v>
      </c>
      <c r="N442">
        <f>Table1[[#This Row],[ loan_amount]]-Table1[[#This Row],[ bank_asset_value]]</f>
        <v>13200000</v>
      </c>
    </row>
    <row r="443" spans="1:14" x14ac:dyDescent="0.35">
      <c r="A443">
        <v>442</v>
      </c>
      <c r="B443">
        <v>5</v>
      </c>
      <c r="C443" t="s">
        <v>13</v>
      </c>
      <c r="D443" t="s">
        <v>17</v>
      </c>
      <c r="E443">
        <v>9600000</v>
      </c>
      <c r="F443">
        <v>32400000</v>
      </c>
      <c r="G443">
        <v>2</v>
      </c>
      <c r="H443">
        <v>897</v>
      </c>
      <c r="I443">
        <v>3500000</v>
      </c>
      <c r="J443">
        <v>15400000</v>
      </c>
      <c r="K443">
        <v>26800000</v>
      </c>
      <c r="L443">
        <v>6200000</v>
      </c>
      <c r="M443" t="s">
        <v>15</v>
      </c>
      <c r="N443">
        <f>Table1[[#This Row],[ loan_amount]]-Table1[[#This Row],[ bank_asset_value]]</f>
        <v>26200000</v>
      </c>
    </row>
    <row r="444" spans="1:14" x14ac:dyDescent="0.35">
      <c r="A444">
        <v>443</v>
      </c>
      <c r="B444">
        <v>5</v>
      </c>
      <c r="C444" t="s">
        <v>13</v>
      </c>
      <c r="D444" t="s">
        <v>14</v>
      </c>
      <c r="E444">
        <v>8000000</v>
      </c>
      <c r="F444">
        <v>26700000</v>
      </c>
      <c r="G444">
        <v>20</v>
      </c>
      <c r="H444">
        <v>794</v>
      </c>
      <c r="I444">
        <v>8000000</v>
      </c>
      <c r="J444">
        <v>14700000</v>
      </c>
      <c r="K444">
        <v>29900000</v>
      </c>
      <c r="L444">
        <v>7800000</v>
      </c>
      <c r="M444" t="s">
        <v>15</v>
      </c>
      <c r="N444">
        <f>Table1[[#This Row],[ loan_amount]]-Table1[[#This Row],[ bank_asset_value]]</f>
        <v>18900000</v>
      </c>
    </row>
    <row r="445" spans="1:14" x14ac:dyDescent="0.35">
      <c r="A445">
        <v>444</v>
      </c>
      <c r="B445">
        <v>2</v>
      </c>
      <c r="C445" t="s">
        <v>13</v>
      </c>
      <c r="D445" t="s">
        <v>14</v>
      </c>
      <c r="E445">
        <v>7700000</v>
      </c>
      <c r="F445">
        <v>16700000</v>
      </c>
      <c r="G445">
        <v>6</v>
      </c>
      <c r="H445">
        <v>555</v>
      </c>
      <c r="I445">
        <v>12900000</v>
      </c>
      <c r="J445">
        <v>2900000</v>
      </c>
      <c r="K445">
        <v>18100000</v>
      </c>
      <c r="L445">
        <v>8500000</v>
      </c>
      <c r="M445" t="s">
        <v>15</v>
      </c>
      <c r="N445">
        <f>Table1[[#This Row],[ loan_amount]]-Table1[[#This Row],[ bank_asset_value]]</f>
        <v>8200000</v>
      </c>
    </row>
    <row r="446" spans="1:14" x14ac:dyDescent="0.35">
      <c r="A446">
        <v>445</v>
      </c>
      <c r="B446">
        <v>1</v>
      </c>
      <c r="C446" t="s">
        <v>16</v>
      </c>
      <c r="D446" t="s">
        <v>17</v>
      </c>
      <c r="E446">
        <v>3600000</v>
      </c>
      <c r="F446">
        <v>10300000</v>
      </c>
      <c r="G446">
        <v>12</v>
      </c>
      <c r="H446">
        <v>536</v>
      </c>
      <c r="I446">
        <v>6800000</v>
      </c>
      <c r="J446">
        <v>500000</v>
      </c>
      <c r="K446">
        <v>12200000</v>
      </c>
      <c r="L446">
        <v>2700000</v>
      </c>
      <c r="M446" t="s">
        <v>18</v>
      </c>
      <c r="N446">
        <f>Table1[[#This Row],[ loan_amount]]-Table1[[#This Row],[ bank_asset_value]]</f>
        <v>7600000</v>
      </c>
    </row>
    <row r="447" spans="1:14" x14ac:dyDescent="0.35">
      <c r="A447">
        <v>446</v>
      </c>
      <c r="B447">
        <v>2</v>
      </c>
      <c r="C447" t="s">
        <v>16</v>
      </c>
      <c r="D447" t="s">
        <v>14</v>
      </c>
      <c r="E447">
        <v>700000</v>
      </c>
      <c r="F447">
        <v>1700000</v>
      </c>
      <c r="G447">
        <v>10</v>
      </c>
      <c r="H447">
        <v>839</v>
      </c>
      <c r="I447">
        <v>100000</v>
      </c>
      <c r="J447">
        <v>700000</v>
      </c>
      <c r="K447">
        <v>2000000</v>
      </c>
      <c r="L447">
        <v>900000</v>
      </c>
      <c r="M447" t="s">
        <v>15</v>
      </c>
      <c r="N447">
        <f>Table1[[#This Row],[ loan_amount]]-Table1[[#This Row],[ bank_asset_value]]</f>
        <v>800000</v>
      </c>
    </row>
    <row r="448" spans="1:14" x14ac:dyDescent="0.35">
      <c r="A448">
        <v>447</v>
      </c>
      <c r="B448">
        <v>0</v>
      </c>
      <c r="C448" t="s">
        <v>13</v>
      </c>
      <c r="D448" t="s">
        <v>17</v>
      </c>
      <c r="E448">
        <v>1400000</v>
      </c>
      <c r="F448">
        <v>5100000</v>
      </c>
      <c r="G448">
        <v>6</v>
      </c>
      <c r="H448">
        <v>890</v>
      </c>
      <c r="I448">
        <v>4100000</v>
      </c>
      <c r="J448">
        <v>1900000</v>
      </c>
      <c r="K448">
        <v>5200000</v>
      </c>
      <c r="L448">
        <v>1900000</v>
      </c>
      <c r="M448" t="s">
        <v>15</v>
      </c>
      <c r="N448">
        <f>Table1[[#This Row],[ loan_amount]]-Table1[[#This Row],[ bank_asset_value]]</f>
        <v>3200000</v>
      </c>
    </row>
    <row r="449" spans="1:14" x14ac:dyDescent="0.35">
      <c r="A449">
        <v>448</v>
      </c>
      <c r="B449">
        <v>1</v>
      </c>
      <c r="C449" t="s">
        <v>13</v>
      </c>
      <c r="D449" t="s">
        <v>17</v>
      </c>
      <c r="E449">
        <v>8600000</v>
      </c>
      <c r="F449">
        <v>27900000</v>
      </c>
      <c r="G449">
        <v>20</v>
      </c>
      <c r="H449">
        <v>415</v>
      </c>
      <c r="I449">
        <v>12200000</v>
      </c>
      <c r="J449">
        <v>14800000</v>
      </c>
      <c r="K449">
        <v>27100000</v>
      </c>
      <c r="L449">
        <v>7900000</v>
      </c>
      <c r="M449" t="s">
        <v>18</v>
      </c>
      <c r="N449">
        <f>Table1[[#This Row],[ loan_amount]]-Table1[[#This Row],[ bank_asset_value]]</f>
        <v>20000000</v>
      </c>
    </row>
    <row r="450" spans="1:14" x14ac:dyDescent="0.35">
      <c r="A450">
        <v>449</v>
      </c>
      <c r="B450">
        <v>4</v>
      </c>
      <c r="C450" t="s">
        <v>13</v>
      </c>
      <c r="D450" t="s">
        <v>14</v>
      </c>
      <c r="E450">
        <v>4700000</v>
      </c>
      <c r="F450">
        <v>15700000</v>
      </c>
      <c r="G450">
        <v>4</v>
      </c>
      <c r="H450">
        <v>868</v>
      </c>
      <c r="I450">
        <v>3300000</v>
      </c>
      <c r="J450">
        <v>2500000</v>
      </c>
      <c r="K450">
        <v>13800000</v>
      </c>
      <c r="L450">
        <v>4800000</v>
      </c>
      <c r="M450" t="s">
        <v>15</v>
      </c>
      <c r="N450">
        <f>Table1[[#This Row],[ loan_amount]]-Table1[[#This Row],[ bank_asset_value]]</f>
        <v>10900000</v>
      </c>
    </row>
    <row r="451" spans="1:14" x14ac:dyDescent="0.35">
      <c r="A451">
        <v>450</v>
      </c>
      <c r="B451">
        <v>3</v>
      </c>
      <c r="C451" t="s">
        <v>13</v>
      </c>
      <c r="D451" t="s">
        <v>17</v>
      </c>
      <c r="E451">
        <v>2900000</v>
      </c>
      <c r="F451">
        <v>5800000</v>
      </c>
      <c r="G451">
        <v>12</v>
      </c>
      <c r="H451">
        <v>353</v>
      </c>
      <c r="I451">
        <v>8400000</v>
      </c>
      <c r="J451">
        <v>2600000</v>
      </c>
      <c r="K451">
        <v>10100000</v>
      </c>
      <c r="L451">
        <v>3100000</v>
      </c>
      <c r="M451" t="s">
        <v>18</v>
      </c>
      <c r="N451">
        <f>Table1[[#This Row],[ loan_amount]]-Table1[[#This Row],[ bank_asset_value]]</f>
        <v>2700000</v>
      </c>
    </row>
    <row r="452" spans="1:14" x14ac:dyDescent="0.35">
      <c r="A452">
        <v>451</v>
      </c>
      <c r="B452">
        <v>4</v>
      </c>
      <c r="C452" t="s">
        <v>16</v>
      </c>
      <c r="D452" t="s">
        <v>14</v>
      </c>
      <c r="E452">
        <v>9000000</v>
      </c>
      <c r="F452">
        <v>29000000</v>
      </c>
      <c r="G452">
        <v>16</v>
      </c>
      <c r="H452">
        <v>590</v>
      </c>
      <c r="I452">
        <v>4600000</v>
      </c>
      <c r="J452">
        <v>15600000</v>
      </c>
      <c r="K452">
        <v>29200000</v>
      </c>
      <c r="L452">
        <v>12300000</v>
      </c>
      <c r="M452" t="s">
        <v>15</v>
      </c>
      <c r="N452">
        <f>Table1[[#This Row],[ loan_amount]]-Table1[[#This Row],[ bank_asset_value]]</f>
        <v>16700000</v>
      </c>
    </row>
    <row r="453" spans="1:14" x14ac:dyDescent="0.35">
      <c r="A453">
        <v>452</v>
      </c>
      <c r="B453">
        <v>5</v>
      </c>
      <c r="C453" t="s">
        <v>13</v>
      </c>
      <c r="D453" t="s">
        <v>17</v>
      </c>
      <c r="E453">
        <v>500000</v>
      </c>
      <c r="F453">
        <v>900000</v>
      </c>
      <c r="G453">
        <v>18</v>
      </c>
      <c r="H453">
        <v>618</v>
      </c>
      <c r="I453">
        <v>1400000</v>
      </c>
      <c r="J453">
        <v>600000</v>
      </c>
      <c r="K453">
        <v>1200000</v>
      </c>
      <c r="L453">
        <v>400000</v>
      </c>
      <c r="M453" t="s">
        <v>15</v>
      </c>
      <c r="N453">
        <f>Table1[[#This Row],[ loan_amount]]-Table1[[#This Row],[ bank_asset_value]]</f>
        <v>500000</v>
      </c>
    </row>
    <row r="454" spans="1:14" x14ac:dyDescent="0.35">
      <c r="A454">
        <v>453</v>
      </c>
      <c r="B454">
        <v>2</v>
      </c>
      <c r="C454" t="s">
        <v>16</v>
      </c>
      <c r="D454" t="s">
        <v>17</v>
      </c>
      <c r="E454">
        <v>700000</v>
      </c>
      <c r="F454">
        <v>1700000</v>
      </c>
      <c r="G454">
        <v>10</v>
      </c>
      <c r="H454">
        <v>539</v>
      </c>
      <c r="I454">
        <v>1400000</v>
      </c>
      <c r="J454">
        <v>1000000</v>
      </c>
      <c r="K454">
        <v>1900000</v>
      </c>
      <c r="L454">
        <v>900000</v>
      </c>
      <c r="M454" t="s">
        <v>18</v>
      </c>
      <c r="N454">
        <f>Table1[[#This Row],[ loan_amount]]-Table1[[#This Row],[ bank_asset_value]]</f>
        <v>800000</v>
      </c>
    </row>
    <row r="455" spans="1:14" x14ac:dyDescent="0.35">
      <c r="A455">
        <v>454</v>
      </c>
      <c r="B455">
        <v>0</v>
      </c>
      <c r="C455" t="s">
        <v>13</v>
      </c>
      <c r="D455" t="s">
        <v>14</v>
      </c>
      <c r="E455">
        <v>6800000</v>
      </c>
      <c r="F455">
        <v>27000000</v>
      </c>
      <c r="G455">
        <v>4</v>
      </c>
      <c r="H455">
        <v>429</v>
      </c>
      <c r="I455">
        <v>17100000</v>
      </c>
      <c r="J455">
        <v>7600000</v>
      </c>
      <c r="K455">
        <v>21400000</v>
      </c>
      <c r="L455">
        <v>9400000</v>
      </c>
      <c r="M455" t="s">
        <v>15</v>
      </c>
      <c r="N455">
        <f>Table1[[#This Row],[ loan_amount]]-Table1[[#This Row],[ bank_asset_value]]</f>
        <v>17600000</v>
      </c>
    </row>
    <row r="456" spans="1:14" x14ac:dyDescent="0.35">
      <c r="A456">
        <v>455</v>
      </c>
      <c r="B456">
        <v>2</v>
      </c>
      <c r="C456" t="s">
        <v>13</v>
      </c>
      <c r="D456" t="s">
        <v>14</v>
      </c>
      <c r="E456">
        <v>1800000</v>
      </c>
      <c r="F456">
        <v>4700000</v>
      </c>
      <c r="G456">
        <v>8</v>
      </c>
      <c r="H456">
        <v>792</v>
      </c>
      <c r="I456">
        <v>4500000</v>
      </c>
      <c r="J456">
        <v>1200000</v>
      </c>
      <c r="K456">
        <v>4100000</v>
      </c>
      <c r="L456">
        <v>2200000</v>
      </c>
      <c r="M456" t="s">
        <v>15</v>
      </c>
      <c r="N456">
        <f>Table1[[#This Row],[ loan_amount]]-Table1[[#This Row],[ bank_asset_value]]</f>
        <v>2500000</v>
      </c>
    </row>
    <row r="457" spans="1:14" x14ac:dyDescent="0.35">
      <c r="A457">
        <v>456</v>
      </c>
      <c r="B457">
        <v>0</v>
      </c>
      <c r="C457" t="s">
        <v>16</v>
      </c>
      <c r="D457" t="s">
        <v>14</v>
      </c>
      <c r="E457">
        <v>6000000</v>
      </c>
      <c r="F457">
        <v>12400000</v>
      </c>
      <c r="G457">
        <v>2</v>
      </c>
      <c r="H457">
        <v>608</v>
      </c>
      <c r="I457">
        <v>3000000</v>
      </c>
      <c r="J457">
        <v>2100000</v>
      </c>
      <c r="K457">
        <v>17900000</v>
      </c>
      <c r="L457">
        <v>6800000</v>
      </c>
      <c r="M457" t="s">
        <v>15</v>
      </c>
      <c r="N457">
        <f>Table1[[#This Row],[ loan_amount]]-Table1[[#This Row],[ bank_asset_value]]</f>
        <v>5600000</v>
      </c>
    </row>
    <row r="458" spans="1:14" x14ac:dyDescent="0.35">
      <c r="A458">
        <v>457</v>
      </c>
      <c r="B458">
        <v>4</v>
      </c>
      <c r="C458" t="s">
        <v>13</v>
      </c>
      <c r="D458" t="s">
        <v>17</v>
      </c>
      <c r="E458">
        <v>5400000</v>
      </c>
      <c r="F458">
        <v>21500000</v>
      </c>
      <c r="G458">
        <v>14</v>
      </c>
      <c r="H458">
        <v>555</v>
      </c>
      <c r="I458">
        <v>4300000</v>
      </c>
      <c r="J458">
        <v>1500000</v>
      </c>
      <c r="K458">
        <v>14300000</v>
      </c>
      <c r="L458">
        <v>7500000</v>
      </c>
      <c r="M458" t="s">
        <v>15</v>
      </c>
      <c r="N458">
        <f>Table1[[#This Row],[ loan_amount]]-Table1[[#This Row],[ bank_asset_value]]</f>
        <v>14000000</v>
      </c>
    </row>
    <row r="459" spans="1:14" x14ac:dyDescent="0.35">
      <c r="A459">
        <v>458</v>
      </c>
      <c r="B459">
        <v>5</v>
      </c>
      <c r="C459" t="s">
        <v>13</v>
      </c>
      <c r="D459" t="s">
        <v>17</v>
      </c>
      <c r="E459">
        <v>8400000</v>
      </c>
      <c r="F459">
        <v>17500000</v>
      </c>
      <c r="G459">
        <v>12</v>
      </c>
      <c r="H459">
        <v>620</v>
      </c>
      <c r="I459">
        <v>15300000</v>
      </c>
      <c r="J459">
        <v>13600000</v>
      </c>
      <c r="K459">
        <v>26000000</v>
      </c>
      <c r="L459">
        <v>5800000</v>
      </c>
      <c r="M459" t="s">
        <v>15</v>
      </c>
      <c r="N459">
        <f>Table1[[#This Row],[ loan_amount]]-Table1[[#This Row],[ bank_asset_value]]</f>
        <v>11700000</v>
      </c>
    </row>
    <row r="460" spans="1:14" x14ac:dyDescent="0.35">
      <c r="A460">
        <v>459</v>
      </c>
      <c r="B460">
        <v>0</v>
      </c>
      <c r="C460" t="s">
        <v>13</v>
      </c>
      <c r="D460" t="s">
        <v>14</v>
      </c>
      <c r="E460">
        <v>7400000</v>
      </c>
      <c r="F460">
        <v>20900000</v>
      </c>
      <c r="G460">
        <v>6</v>
      </c>
      <c r="H460">
        <v>635</v>
      </c>
      <c r="I460">
        <v>15600000</v>
      </c>
      <c r="J460">
        <v>14000000</v>
      </c>
      <c r="K460">
        <v>21000000</v>
      </c>
      <c r="L460">
        <v>7200000</v>
      </c>
      <c r="M460" t="s">
        <v>15</v>
      </c>
      <c r="N460">
        <f>Table1[[#This Row],[ loan_amount]]-Table1[[#This Row],[ bank_asset_value]]</f>
        <v>13700000</v>
      </c>
    </row>
    <row r="461" spans="1:14" x14ac:dyDescent="0.35">
      <c r="A461">
        <v>460</v>
      </c>
      <c r="B461">
        <v>2</v>
      </c>
      <c r="C461" t="s">
        <v>13</v>
      </c>
      <c r="D461" t="s">
        <v>14</v>
      </c>
      <c r="E461">
        <v>3200000</v>
      </c>
      <c r="F461">
        <v>12500000</v>
      </c>
      <c r="G461">
        <v>10</v>
      </c>
      <c r="H461">
        <v>457</v>
      </c>
      <c r="I461">
        <v>6100000</v>
      </c>
      <c r="J461">
        <v>2000000</v>
      </c>
      <c r="K461">
        <v>8200000</v>
      </c>
      <c r="L461">
        <v>4300000</v>
      </c>
      <c r="M461" t="s">
        <v>18</v>
      </c>
      <c r="N461">
        <f>Table1[[#This Row],[ loan_amount]]-Table1[[#This Row],[ bank_asset_value]]</f>
        <v>8200000</v>
      </c>
    </row>
    <row r="462" spans="1:14" x14ac:dyDescent="0.35">
      <c r="A462">
        <v>461</v>
      </c>
      <c r="B462">
        <v>1</v>
      </c>
      <c r="C462" t="s">
        <v>13</v>
      </c>
      <c r="D462" t="s">
        <v>17</v>
      </c>
      <c r="E462">
        <v>5400000</v>
      </c>
      <c r="F462">
        <v>21400000</v>
      </c>
      <c r="G462">
        <v>8</v>
      </c>
      <c r="H462">
        <v>350</v>
      </c>
      <c r="I462">
        <v>2600000</v>
      </c>
      <c r="J462">
        <v>1000000</v>
      </c>
      <c r="K462">
        <v>19700000</v>
      </c>
      <c r="L462">
        <v>6800000</v>
      </c>
      <c r="M462" t="s">
        <v>18</v>
      </c>
      <c r="N462">
        <f>Table1[[#This Row],[ loan_amount]]-Table1[[#This Row],[ bank_asset_value]]</f>
        <v>14600000</v>
      </c>
    </row>
    <row r="463" spans="1:14" x14ac:dyDescent="0.35">
      <c r="A463">
        <v>462</v>
      </c>
      <c r="B463">
        <v>5</v>
      </c>
      <c r="C463" t="s">
        <v>13</v>
      </c>
      <c r="D463" t="s">
        <v>17</v>
      </c>
      <c r="E463">
        <v>1000000</v>
      </c>
      <c r="F463">
        <v>2500000</v>
      </c>
      <c r="G463">
        <v>14</v>
      </c>
      <c r="H463">
        <v>885</v>
      </c>
      <c r="I463">
        <v>2200000</v>
      </c>
      <c r="J463">
        <v>100000</v>
      </c>
      <c r="K463">
        <v>2300000</v>
      </c>
      <c r="L463">
        <v>1100000</v>
      </c>
      <c r="M463" t="s">
        <v>15</v>
      </c>
      <c r="N463">
        <f>Table1[[#This Row],[ loan_amount]]-Table1[[#This Row],[ bank_asset_value]]</f>
        <v>1400000</v>
      </c>
    </row>
    <row r="464" spans="1:14" x14ac:dyDescent="0.35">
      <c r="A464">
        <v>463</v>
      </c>
      <c r="B464">
        <v>0</v>
      </c>
      <c r="C464" t="s">
        <v>13</v>
      </c>
      <c r="D464" t="s">
        <v>14</v>
      </c>
      <c r="E464">
        <v>4400000</v>
      </c>
      <c r="F464">
        <v>14700000</v>
      </c>
      <c r="G464">
        <v>16</v>
      </c>
      <c r="H464">
        <v>638</v>
      </c>
      <c r="I464">
        <v>4000000</v>
      </c>
      <c r="J464">
        <v>2700000</v>
      </c>
      <c r="K464">
        <v>14400000</v>
      </c>
      <c r="L464">
        <v>2700000</v>
      </c>
      <c r="M464" t="s">
        <v>15</v>
      </c>
      <c r="N464">
        <f>Table1[[#This Row],[ loan_amount]]-Table1[[#This Row],[ bank_asset_value]]</f>
        <v>12000000</v>
      </c>
    </row>
    <row r="465" spans="1:14" x14ac:dyDescent="0.35">
      <c r="A465">
        <v>464</v>
      </c>
      <c r="B465">
        <v>1</v>
      </c>
      <c r="C465" t="s">
        <v>13</v>
      </c>
      <c r="D465" t="s">
        <v>17</v>
      </c>
      <c r="E465">
        <v>3800000</v>
      </c>
      <c r="F465">
        <v>10500000</v>
      </c>
      <c r="G465">
        <v>12</v>
      </c>
      <c r="H465">
        <v>710</v>
      </c>
      <c r="I465">
        <v>1800000</v>
      </c>
      <c r="J465">
        <v>6200000</v>
      </c>
      <c r="K465">
        <v>12500000</v>
      </c>
      <c r="L465">
        <v>2500000</v>
      </c>
      <c r="M465" t="s">
        <v>15</v>
      </c>
      <c r="N465">
        <f>Table1[[#This Row],[ loan_amount]]-Table1[[#This Row],[ bank_asset_value]]</f>
        <v>8000000</v>
      </c>
    </row>
    <row r="466" spans="1:14" x14ac:dyDescent="0.35">
      <c r="A466">
        <v>465</v>
      </c>
      <c r="B466">
        <v>3</v>
      </c>
      <c r="C466" t="s">
        <v>16</v>
      </c>
      <c r="D466" t="s">
        <v>17</v>
      </c>
      <c r="E466">
        <v>6100000</v>
      </c>
      <c r="F466">
        <v>20900000</v>
      </c>
      <c r="G466">
        <v>18</v>
      </c>
      <c r="H466">
        <v>470</v>
      </c>
      <c r="I466">
        <v>500000</v>
      </c>
      <c r="J466">
        <v>8500000</v>
      </c>
      <c r="K466">
        <v>18000000</v>
      </c>
      <c r="L466">
        <v>7500000</v>
      </c>
      <c r="M466" t="s">
        <v>18</v>
      </c>
      <c r="N466">
        <f>Table1[[#This Row],[ loan_amount]]-Table1[[#This Row],[ bank_asset_value]]</f>
        <v>13400000</v>
      </c>
    </row>
    <row r="467" spans="1:14" x14ac:dyDescent="0.35">
      <c r="A467">
        <v>466</v>
      </c>
      <c r="B467">
        <v>5</v>
      </c>
      <c r="C467" t="s">
        <v>16</v>
      </c>
      <c r="D467" t="s">
        <v>17</v>
      </c>
      <c r="E467">
        <v>5500000</v>
      </c>
      <c r="F467">
        <v>17300000</v>
      </c>
      <c r="G467">
        <v>16</v>
      </c>
      <c r="H467">
        <v>874</v>
      </c>
      <c r="I467">
        <v>1000000</v>
      </c>
      <c r="J467">
        <v>2900000</v>
      </c>
      <c r="K467">
        <v>13700000</v>
      </c>
      <c r="L467">
        <v>7900000</v>
      </c>
      <c r="M467" t="s">
        <v>15</v>
      </c>
      <c r="N467">
        <f>Table1[[#This Row],[ loan_amount]]-Table1[[#This Row],[ bank_asset_value]]</f>
        <v>9400000</v>
      </c>
    </row>
    <row r="468" spans="1:14" x14ac:dyDescent="0.35">
      <c r="A468">
        <v>467</v>
      </c>
      <c r="B468">
        <v>5</v>
      </c>
      <c r="C468" t="s">
        <v>16</v>
      </c>
      <c r="D468" t="s">
        <v>17</v>
      </c>
      <c r="E468">
        <v>500000</v>
      </c>
      <c r="F468">
        <v>1800000</v>
      </c>
      <c r="G468">
        <v>18</v>
      </c>
      <c r="H468">
        <v>411</v>
      </c>
      <c r="I468">
        <v>1000000</v>
      </c>
      <c r="J468">
        <v>500000</v>
      </c>
      <c r="K468">
        <v>1300000</v>
      </c>
      <c r="L468">
        <v>200000</v>
      </c>
      <c r="M468" t="s">
        <v>18</v>
      </c>
      <c r="N468">
        <f>Table1[[#This Row],[ loan_amount]]-Table1[[#This Row],[ bank_asset_value]]</f>
        <v>1600000</v>
      </c>
    </row>
    <row r="469" spans="1:14" x14ac:dyDescent="0.35">
      <c r="A469">
        <v>468</v>
      </c>
      <c r="B469">
        <v>0</v>
      </c>
      <c r="C469" t="s">
        <v>16</v>
      </c>
      <c r="D469" t="s">
        <v>17</v>
      </c>
      <c r="E469">
        <v>300000</v>
      </c>
      <c r="F469">
        <v>1100000</v>
      </c>
      <c r="G469">
        <v>2</v>
      </c>
      <c r="H469">
        <v>482</v>
      </c>
      <c r="I469">
        <v>200000</v>
      </c>
      <c r="J469">
        <v>100000</v>
      </c>
      <c r="K469">
        <v>1100000</v>
      </c>
      <c r="L469">
        <v>400000</v>
      </c>
      <c r="M469" t="s">
        <v>15</v>
      </c>
      <c r="N469">
        <f>Table1[[#This Row],[ loan_amount]]-Table1[[#This Row],[ bank_asset_value]]</f>
        <v>700000</v>
      </c>
    </row>
    <row r="470" spans="1:14" x14ac:dyDescent="0.35">
      <c r="A470">
        <v>469</v>
      </c>
      <c r="B470">
        <v>1</v>
      </c>
      <c r="C470" t="s">
        <v>13</v>
      </c>
      <c r="D470" t="s">
        <v>17</v>
      </c>
      <c r="E470">
        <v>6200000</v>
      </c>
      <c r="F470">
        <v>16900000</v>
      </c>
      <c r="G470">
        <v>2</v>
      </c>
      <c r="H470">
        <v>396</v>
      </c>
      <c r="I470">
        <v>10600000</v>
      </c>
      <c r="J470">
        <v>7500000</v>
      </c>
      <c r="K470">
        <v>23700000</v>
      </c>
      <c r="L470">
        <v>7600000</v>
      </c>
      <c r="M470" t="s">
        <v>18</v>
      </c>
      <c r="N470">
        <f>Table1[[#This Row],[ loan_amount]]-Table1[[#This Row],[ bank_asset_value]]</f>
        <v>9300000</v>
      </c>
    </row>
    <row r="471" spans="1:14" x14ac:dyDescent="0.35">
      <c r="A471">
        <v>470</v>
      </c>
      <c r="B471">
        <v>0</v>
      </c>
      <c r="C471" t="s">
        <v>16</v>
      </c>
      <c r="D471" t="s">
        <v>14</v>
      </c>
      <c r="E471">
        <v>300000</v>
      </c>
      <c r="F471">
        <v>900000</v>
      </c>
      <c r="G471">
        <v>20</v>
      </c>
      <c r="H471">
        <v>436</v>
      </c>
      <c r="I471">
        <v>0</v>
      </c>
      <c r="J471">
        <v>400000</v>
      </c>
      <c r="K471">
        <v>600000</v>
      </c>
      <c r="L471">
        <v>200000</v>
      </c>
      <c r="M471" t="s">
        <v>18</v>
      </c>
      <c r="N471">
        <f>Table1[[#This Row],[ loan_amount]]-Table1[[#This Row],[ bank_asset_value]]</f>
        <v>700000</v>
      </c>
    </row>
    <row r="472" spans="1:14" x14ac:dyDescent="0.35">
      <c r="A472">
        <v>471</v>
      </c>
      <c r="B472">
        <v>0</v>
      </c>
      <c r="C472" t="s">
        <v>16</v>
      </c>
      <c r="D472" t="s">
        <v>17</v>
      </c>
      <c r="E472">
        <v>6900000</v>
      </c>
      <c r="F472">
        <v>22100000</v>
      </c>
      <c r="G472">
        <v>20</v>
      </c>
      <c r="H472">
        <v>303</v>
      </c>
      <c r="I472">
        <v>13600000</v>
      </c>
      <c r="J472">
        <v>4600000</v>
      </c>
      <c r="K472">
        <v>22000000</v>
      </c>
      <c r="L472">
        <v>6900000</v>
      </c>
      <c r="M472" t="s">
        <v>18</v>
      </c>
      <c r="N472">
        <f>Table1[[#This Row],[ loan_amount]]-Table1[[#This Row],[ bank_asset_value]]</f>
        <v>15200000</v>
      </c>
    </row>
    <row r="473" spans="1:14" x14ac:dyDescent="0.35">
      <c r="A473">
        <v>472</v>
      </c>
      <c r="B473">
        <v>4</v>
      </c>
      <c r="C473" t="s">
        <v>13</v>
      </c>
      <c r="D473" t="s">
        <v>14</v>
      </c>
      <c r="E473">
        <v>3700000</v>
      </c>
      <c r="F473">
        <v>11400000</v>
      </c>
      <c r="G473">
        <v>12</v>
      </c>
      <c r="H473">
        <v>728</v>
      </c>
      <c r="I473">
        <v>4200000</v>
      </c>
      <c r="J473">
        <v>5800000</v>
      </c>
      <c r="K473">
        <v>7300000</v>
      </c>
      <c r="L473">
        <v>2300000</v>
      </c>
      <c r="M473" t="s">
        <v>15</v>
      </c>
      <c r="N473">
        <f>Table1[[#This Row],[ loan_amount]]-Table1[[#This Row],[ bank_asset_value]]</f>
        <v>9100000</v>
      </c>
    </row>
    <row r="474" spans="1:14" x14ac:dyDescent="0.35">
      <c r="A474">
        <v>473</v>
      </c>
      <c r="B474">
        <v>3</v>
      </c>
      <c r="C474" t="s">
        <v>16</v>
      </c>
      <c r="D474" t="s">
        <v>17</v>
      </c>
      <c r="E474">
        <v>8800000</v>
      </c>
      <c r="F474">
        <v>28600000</v>
      </c>
      <c r="G474">
        <v>10</v>
      </c>
      <c r="H474">
        <v>775</v>
      </c>
      <c r="I474">
        <v>5200000</v>
      </c>
      <c r="J474">
        <v>5000000</v>
      </c>
      <c r="K474">
        <v>32000000</v>
      </c>
      <c r="L474">
        <v>9600000</v>
      </c>
      <c r="M474" t="s">
        <v>15</v>
      </c>
      <c r="N474">
        <f>Table1[[#This Row],[ loan_amount]]-Table1[[#This Row],[ bank_asset_value]]</f>
        <v>19000000</v>
      </c>
    </row>
    <row r="475" spans="1:14" x14ac:dyDescent="0.35">
      <c r="A475">
        <v>474</v>
      </c>
      <c r="B475">
        <v>5</v>
      </c>
      <c r="C475" t="s">
        <v>13</v>
      </c>
      <c r="D475" t="s">
        <v>17</v>
      </c>
      <c r="E475">
        <v>8200000</v>
      </c>
      <c r="F475">
        <v>23500000</v>
      </c>
      <c r="G475">
        <v>12</v>
      </c>
      <c r="H475">
        <v>402</v>
      </c>
      <c r="I475">
        <v>15100000</v>
      </c>
      <c r="J475">
        <v>1500000</v>
      </c>
      <c r="K475">
        <v>24300000</v>
      </c>
      <c r="L475">
        <v>5800000</v>
      </c>
      <c r="M475" t="s">
        <v>18</v>
      </c>
      <c r="N475">
        <f>Table1[[#This Row],[ loan_amount]]-Table1[[#This Row],[ bank_asset_value]]</f>
        <v>17700000</v>
      </c>
    </row>
    <row r="476" spans="1:14" x14ac:dyDescent="0.35">
      <c r="A476">
        <v>475</v>
      </c>
      <c r="B476">
        <v>1</v>
      </c>
      <c r="C476" t="s">
        <v>16</v>
      </c>
      <c r="D476" t="s">
        <v>17</v>
      </c>
      <c r="E476">
        <v>9200000</v>
      </c>
      <c r="F476">
        <v>31500000</v>
      </c>
      <c r="G476">
        <v>18</v>
      </c>
      <c r="H476">
        <v>698</v>
      </c>
      <c r="I476">
        <v>5300000</v>
      </c>
      <c r="J476">
        <v>6100000</v>
      </c>
      <c r="K476">
        <v>20400000</v>
      </c>
      <c r="L476">
        <v>8300000</v>
      </c>
      <c r="M476" t="s">
        <v>15</v>
      </c>
      <c r="N476">
        <f>Table1[[#This Row],[ loan_amount]]-Table1[[#This Row],[ bank_asset_value]]</f>
        <v>23200000</v>
      </c>
    </row>
    <row r="477" spans="1:14" x14ac:dyDescent="0.35">
      <c r="A477">
        <v>476</v>
      </c>
      <c r="B477">
        <v>0</v>
      </c>
      <c r="C477" t="s">
        <v>16</v>
      </c>
      <c r="D477" t="s">
        <v>14</v>
      </c>
      <c r="E477">
        <v>2400000</v>
      </c>
      <c r="F477">
        <v>7800000</v>
      </c>
      <c r="G477">
        <v>14</v>
      </c>
      <c r="H477">
        <v>665</v>
      </c>
      <c r="I477">
        <v>5200000</v>
      </c>
      <c r="J477">
        <v>2900000</v>
      </c>
      <c r="K477">
        <v>6200000</v>
      </c>
      <c r="L477">
        <v>2900000</v>
      </c>
      <c r="M477" t="s">
        <v>15</v>
      </c>
      <c r="N477">
        <f>Table1[[#This Row],[ loan_amount]]-Table1[[#This Row],[ bank_asset_value]]</f>
        <v>4900000</v>
      </c>
    </row>
    <row r="478" spans="1:14" x14ac:dyDescent="0.35">
      <c r="A478">
        <v>477</v>
      </c>
      <c r="B478">
        <v>4</v>
      </c>
      <c r="C478" t="s">
        <v>16</v>
      </c>
      <c r="D478" t="s">
        <v>14</v>
      </c>
      <c r="E478">
        <v>4100000</v>
      </c>
      <c r="F478">
        <v>13500000</v>
      </c>
      <c r="G478">
        <v>18</v>
      </c>
      <c r="H478">
        <v>490</v>
      </c>
      <c r="I478">
        <v>4700000</v>
      </c>
      <c r="J478">
        <v>6200000</v>
      </c>
      <c r="K478">
        <v>13900000</v>
      </c>
      <c r="L478">
        <v>2000000</v>
      </c>
      <c r="M478" t="s">
        <v>18</v>
      </c>
      <c r="N478">
        <f>Table1[[#This Row],[ loan_amount]]-Table1[[#This Row],[ bank_asset_value]]</f>
        <v>11500000</v>
      </c>
    </row>
    <row r="479" spans="1:14" x14ac:dyDescent="0.35">
      <c r="A479">
        <v>478</v>
      </c>
      <c r="B479">
        <v>1</v>
      </c>
      <c r="C479" t="s">
        <v>13</v>
      </c>
      <c r="D479" t="s">
        <v>14</v>
      </c>
      <c r="E479">
        <v>8000000</v>
      </c>
      <c r="F479">
        <v>31900000</v>
      </c>
      <c r="G479">
        <v>12</v>
      </c>
      <c r="H479">
        <v>504</v>
      </c>
      <c r="I479">
        <v>23800000</v>
      </c>
      <c r="J479">
        <v>1500000</v>
      </c>
      <c r="K479">
        <v>22100000</v>
      </c>
      <c r="L479">
        <v>6000000</v>
      </c>
      <c r="M479" t="s">
        <v>18</v>
      </c>
      <c r="N479">
        <f>Table1[[#This Row],[ loan_amount]]-Table1[[#This Row],[ bank_asset_value]]</f>
        <v>25900000</v>
      </c>
    </row>
    <row r="480" spans="1:14" x14ac:dyDescent="0.35">
      <c r="A480">
        <v>479</v>
      </c>
      <c r="B480">
        <v>3</v>
      </c>
      <c r="C480" t="s">
        <v>16</v>
      </c>
      <c r="D480" t="s">
        <v>17</v>
      </c>
      <c r="E480">
        <v>3600000</v>
      </c>
      <c r="F480">
        <v>8600000</v>
      </c>
      <c r="G480">
        <v>8</v>
      </c>
      <c r="H480">
        <v>790</v>
      </c>
      <c r="I480">
        <v>5400000</v>
      </c>
      <c r="J480">
        <v>5900000</v>
      </c>
      <c r="K480">
        <v>9800000</v>
      </c>
      <c r="L480">
        <v>5200000</v>
      </c>
      <c r="M480" t="s">
        <v>15</v>
      </c>
      <c r="N480">
        <f>Table1[[#This Row],[ loan_amount]]-Table1[[#This Row],[ bank_asset_value]]</f>
        <v>3400000</v>
      </c>
    </row>
    <row r="481" spans="1:14" x14ac:dyDescent="0.35">
      <c r="A481">
        <v>480</v>
      </c>
      <c r="B481">
        <v>1</v>
      </c>
      <c r="C481" t="s">
        <v>16</v>
      </c>
      <c r="D481" t="s">
        <v>17</v>
      </c>
      <c r="E481">
        <v>700000</v>
      </c>
      <c r="F481">
        <v>2700000</v>
      </c>
      <c r="G481">
        <v>20</v>
      </c>
      <c r="H481">
        <v>669</v>
      </c>
      <c r="I481">
        <v>100000</v>
      </c>
      <c r="J481">
        <v>1000000</v>
      </c>
      <c r="K481">
        <v>2600000</v>
      </c>
      <c r="L481">
        <v>500000</v>
      </c>
      <c r="M481" t="s">
        <v>15</v>
      </c>
      <c r="N481">
        <f>Table1[[#This Row],[ loan_amount]]-Table1[[#This Row],[ bank_asset_value]]</f>
        <v>2200000</v>
      </c>
    </row>
    <row r="482" spans="1:14" x14ac:dyDescent="0.35">
      <c r="A482">
        <v>481</v>
      </c>
      <c r="B482">
        <v>4</v>
      </c>
      <c r="C482" t="s">
        <v>16</v>
      </c>
      <c r="D482" t="s">
        <v>14</v>
      </c>
      <c r="E482">
        <v>8300000</v>
      </c>
      <c r="F482">
        <v>30700000</v>
      </c>
      <c r="G482">
        <v>6</v>
      </c>
      <c r="H482">
        <v>381</v>
      </c>
      <c r="I482">
        <v>21700000</v>
      </c>
      <c r="J482">
        <v>2300000</v>
      </c>
      <c r="K482">
        <v>26700000</v>
      </c>
      <c r="L482">
        <v>4600000</v>
      </c>
      <c r="M482" t="s">
        <v>18</v>
      </c>
      <c r="N482">
        <f>Table1[[#This Row],[ loan_amount]]-Table1[[#This Row],[ bank_asset_value]]</f>
        <v>26100000</v>
      </c>
    </row>
    <row r="483" spans="1:14" x14ac:dyDescent="0.35">
      <c r="A483">
        <v>482</v>
      </c>
      <c r="B483">
        <v>0</v>
      </c>
      <c r="C483" t="s">
        <v>13</v>
      </c>
      <c r="D483" t="s">
        <v>17</v>
      </c>
      <c r="E483">
        <v>5300000</v>
      </c>
      <c r="F483">
        <v>15000000</v>
      </c>
      <c r="G483">
        <v>2</v>
      </c>
      <c r="H483">
        <v>900</v>
      </c>
      <c r="I483">
        <v>1700000</v>
      </c>
      <c r="J483">
        <v>2100000</v>
      </c>
      <c r="K483">
        <v>21000000</v>
      </c>
      <c r="L483">
        <v>5800000</v>
      </c>
      <c r="M483" t="s">
        <v>15</v>
      </c>
      <c r="N483">
        <f>Table1[[#This Row],[ loan_amount]]-Table1[[#This Row],[ bank_asset_value]]</f>
        <v>9200000</v>
      </c>
    </row>
    <row r="484" spans="1:14" x14ac:dyDescent="0.35">
      <c r="A484">
        <v>483</v>
      </c>
      <c r="B484">
        <v>4</v>
      </c>
      <c r="C484" t="s">
        <v>13</v>
      </c>
      <c r="D484" t="s">
        <v>14</v>
      </c>
      <c r="E484">
        <v>8300000</v>
      </c>
      <c r="F484">
        <v>24900000</v>
      </c>
      <c r="G484">
        <v>16</v>
      </c>
      <c r="H484">
        <v>506</v>
      </c>
      <c r="I484">
        <v>15400000</v>
      </c>
      <c r="J484">
        <v>5600000</v>
      </c>
      <c r="K484">
        <v>26700000</v>
      </c>
      <c r="L484">
        <v>7000000</v>
      </c>
      <c r="M484" t="s">
        <v>18</v>
      </c>
      <c r="N484">
        <f>Table1[[#This Row],[ loan_amount]]-Table1[[#This Row],[ bank_asset_value]]</f>
        <v>17900000</v>
      </c>
    </row>
    <row r="485" spans="1:14" x14ac:dyDescent="0.35">
      <c r="A485">
        <v>484</v>
      </c>
      <c r="B485">
        <v>3</v>
      </c>
      <c r="C485" t="s">
        <v>16</v>
      </c>
      <c r="D485" t="s">
        <v>17</v>
      </c>
      <c r="E485">
        <v>2500000</v>
      </c>
      <c r="F485">
        <v>8800000</v>
      </c>
      <c r="G485">
        <v>12</v>
      </c>
      <c r="H485">
        <v>538</v>
      </c>
      <c r="I485">
        <v>4900000</v>
      </c>
      <c r="J485">
        <v>1800000</v>
      </c>
      <c r="K485">
        <v>9100000</v>
      </c>
      <c r="L485">
        <v>3300000</v>
      </c>
      <c r="M485" t="s">
        <v>18</v>
      </c>
      <c r="N485">
        <f>Table1[[#This Row],[ loan_amount]]-Table1[[#This Row],[ bank_asset_value]]</f>
        <v>5500000</v>
      </c>
    </row>
    <row r="486" spans="1:14" x14ac:dyDescent="0.35">
      <c r="A486">
        <v>485</v>
      </c>
      <c r="B486">
        <v>3</v>
      </c>
      <c r="C486" t="s">
        <v>13</v>
      </c>
      <c r="D486" t="s">
        <v>17</v>
      </c>
      <c r="E486">
        <v>5400000</v>
      </c>
      <c r="F486">
        <v>14400000</v>
      </c>
      <c r="G486">
        <v>8</v>
      </c>
      <c r="H486">
        <v>677</v>
      </c>
      <c r="I486">
        <v>11000000</v>
      </c>
      <c r="J486">
        <v>7900000</v>
      </c>
      <c r="K486">
        <v>20800000</v>
      </c>
      <c r="L486">
        <v>3100000</v>
      </c>
      <c r="M486" t="s">
        <v>15</v>
      </c>
      <c r="N486">
        <f>Table1[[#This Row],[ loan_amount]]-Table1[[#This Row],[ bank_asset_value]]</f>
        <v>11300000</v>
      </c>
    </row>
    <row r="487" spans="1:14" x14ac:dyDescent="0.35">
      <c r="A487">
        <v>486</v>
      </c>
      <c r="B487">
        <v>4</v>
      </c>
      <c r="C487" t="s">
        <v>13</v>
      </c>
      <c r="D487" t="s">
        <v>14</v>
      </c>
      <c r="E487">
        <v>1600000</v>
      </c>
      <c r="F487">
        <v>4900000</v>
      </c>
      <c r="G487">
        <v>8</v>
      </c>
      <c r="H487">
        <v>685</v>
      </c>
      <c r="I487">
        <v>3200000</v>
      </c>
      <c r="J487">
        <v>2000000</v>
      </c>
      <c r="K487">
        <v>3800000</v>
      </c>
      <c r="L487">
        <v>1500000</v>
      </c>
      <c r="M487" t="s">
        <v>15</v>
      </c>
      <c r="N487">
        <f>Table1[[#This Row],[ loan_amount]]-Table1[[#This Row],[ bank_asset_value]]</f>
        <v>3400000</v>
      </c>
    </row>
    <row r="488" spans="1:14" x14ac:dyDescent="0.35">
      <c r="A488">
        <v>487</v>
      </c>
      <c r="B488">
        <v>2</v>
      </c>
      <c r="C488" t="s">
        <v>16</v>
      </c>
      <c r="D488" t="s">
        <v>14</v>
      </c>
      <c r="E488">
        <v>2400000</v>
      </c>
      <c r="F488">
        <v>6200000</v>
      </c>
      <c r="G488">
        <v>12</v>
      </c>
      <c r="H488">
        <v>860</v>
      </c>
      <c r="I488">
        <v>4900000</v>
      </c>
      <c r="J488">
        <v>3700000</v>
      </c>
      <c r="K488">
        <v>9500000</v>
      </c>
      <c r="L488">
        <v>1100000</v>
      </c>
      <c r="M488" t="s">
        <v>15</v>
      </c>
      <c r="N488">
        <f>Table1[[#This Row],[ loan_amount]]-Table1[[#This Row],[ bank_asset_value]]</f>
        <v>5100000</v>
      </c>
    </row>
    <row r="489" spans="1:14" x14ac:dyDescent="0.35">
      <c r="A489">
        <v>488</v>
      </c>
      <c r="B489">
        <v>5</v>
      </c>
      <c r="C489" t="s">
        <v>16</v>
      </c>
      <c r="D489" t="s">
        <v>14</v>
      </c>
      <c r="E489">
        <v>6300000</v>
      </c>
      <c r="F489">
        <v>14800000</v>
      </c>
      <c r="G489">
        <v>6</v>
      </c>
      <c r="H489">
        <v>608</v>
      </c>
      <c r="I489">
        <v>16100000</v>
      </c>
      <c r="J489">
        <v>10500000</v>
      </c>
      <c r="K489">
        <v>21800000</v>
      </c>
      <c r="L489">
        <v>5400000</v>
      </c>
      <c r="M489" t="s">
        <v>15</v>
      </c>
      <c r="N489">
        <f>Table1[[#This Row],[ loan_amount]]-Table1[[#This Row],[ bank_asset_value]]</f>
        <v>9400000</v>
      </c>
    </row>
    <row r="490" spans="1:14" x14ac:dyDescent="0.35">
      <c r="A490">
        <v>489</v>
      </c>
      <c r="B490">
        <v>4</v>
      </c>
      <c r="C490" t="s">
        <v>13</v>
      </c>
      <c r="D490" t="s">
        <v>17</v>
      </c>
      <c r="E490">
        <v>2500000</v>
      </c>
      <c r="F490">
        <v>5300000</v>
      </c>
      <c r="G490">
        <v>10</v>
      </c>
      <c r="H490">
        <v>540</v>
      </c>
      <c r="I490">
        <v>2300000</v>
      </c>
      <c r="J490">
        <v>2800000</v>
      </c>
      <c r="K490">
        <v>7100000</v>
      </c>
      <c r="L490">
        <v>1700000</v>
      </c>
      <c r="M490" t="s">
        <v>18</v>
      </c>
      <c r="N490">
        <f>Table1[[#This Row],[ loan_amount]]-Table1[[#This Row],[ bank_asset_value]]</f>
        <v>3600000</v>
      </c>
    </row>
    <row r="491" spans="1:14" x14ac:dyDescent="0.35">
      <c r="A491">
        <v>490</v>
      </c>
      <c r="B491">
        <v>0</v>
      </c>
      <c r="C491" t="s">
        <v>13</v>
      </c>
      <c r="D491" t="s">
        <v>17</v>
      </c>
      <c r="E491">
        <v>7500000</v>
      </c>
      <c r="F491">
        <v>16800000</v>
      </c>
      <c r="G491">
        <v>16</v>
      </c>
      <c r="H491">
        <v>492</v>
      </c>
      <c r="I491">
        <v>21500000</v>
      </c>
      <c r="J491">
        <v>4800000</v>
      </c>
      <c r="K491">
        <v>25400000</v>
      </c>
      <c r="L491">
        <v>11100000</v>
      </c>
      <c r="M491" t="s">
        <v>18</v>
      </c>
      <c r="N491">
        <f>Table1[[#This Row],[ loan_amount]]-Table1[[#This Row],[ bank_asset_value]]</f>
        <v>5700000</v>
      </c>
    </row>
    <row r="492" spans="1:14" x14ac:dyDescent="0.35">
      <c r="A492">
        <v>491</v>
      </c>
      <c r="B492">
        <v>3</v>
      </c>
      <c r="C492" t="s">
        <v>16</v>
      </c>
      <c r="D492" t="s">
        <v>14</v>
      </c>
      <c r="E492">
        <v>2900000</v>
      </c>
      <c r="F492">
        <v>8500000</v>
      </c>
      <c r="G492">
        <v>14</v>
      </c>
      <c r="H492">
        <v>834</v>
      </c>
      <c r="I492">
        <v>1200000</v>
      </c>
      <c r="J492">
        <v>4500000</v>
      </c>
      <c r="K492">
        <v>8800000</v>
      </c>
      <c r="L492">
        <v>1800000</v>
      </c>
      <c r="M492" t="s">
        <v>15</v>
      </c>
      <c r="N492">
        <f>Table1[[#This Row],[ loan_amount]]-Table1[[#This Row],[ bank_asset_value]]</f>
        <v>6700000</v>
      </c>
    </row>
    <row r="493" spans="1:14" x14ac:dyDescent="0.35">
      <c r="A493">
        <v>492</v>
      </c>
      <c r="B493">
        <v>3</v>
      </c>
      <c r="C493" t="s">
        <v>13</v>
      </c>
      <c r="D493" t="s">
        <v>17</v>
      </c>
      <c r="E493">
        <v>1000000</v>
      </c>
      <c r="F493">
        <v>3500000</v>
      </c>
      <c r="G493">
        <v>16</v>
      </c>
      <c r="H493">
        <v>834</v>
      </c>
      <c r="I493">
        <v>800000</v>
      </c>
      <c r="J493">
        <v>1700000</v>
      </c>
      <c r="K493">
        <v>3000000</v>
      </c>
      <c r="L493">
        <v>700000</v>
      </c>
      <c r="M493" t="s">
        <v>15</v>
      </c>
      <c r="N493">
        <f>Table1[[#This Row],[ loan_amount]]-Table1[[#This Row],[ bank_asset_value]]</f>
        <v>2800000</v>
      </c>
    </row>
    <row r="494" spans="1:14" x14ac:dyDescent="0.35">
      <c r="A494">
        <v>493</v>
      </c>
      <c r="B494">
        <v>2</v>
      </c>
      <c r="C494" t="s">
        <v>13</v>
      </c>
      <c r="D494" t="s">
        <v>17</v>
      </c>
      <c r="E494">
        <v>8600000</v>
      </c>
      <c r="F494">
        <v>28800000</v>
      </c>
      <c r="G494">
        <v>8</v>
      </c>
      <c r="H494">
        <v>890</v>
      </c>
      <c r="I494">
        <v>23300000</v>
      </c>
      <c r="J494">
        <v>5900000</v>
      </c>
      <c r="K494">
        <v>21200000</v>
      </c>
      <c r="L494">
        <v>7200000</v>
      </c>
      <c r="M494" t="s">
        <v>15</v>
      </c>
      <c r="N494">
        <f>Table1[[#This Row],[ loan_amount]]-Table1[[#This Row],[ bank_asset_value]]</f>
        <v>21600000</v>
      </c>
    </row>
    <row r="495" spans="1:14" x14ac:dyDescent="0.35">
      <c r="A495">
        <v>494</v>
      </c>
      <c r="B495">
        <v>1</v>
      </c>
      <c r="C495" t="s">
        <v>16</v>
      </c>
      <c r="D495" t="s">
        <v>14</v>
      </c>
      <c r="E495">
        <v>300000</v>
      </c>
      <c r="F495">
        <v>1100000</v>
      </c>
      <c r="G495">
        <v>12</v>
      </c>
      <c r="H495">
        <v>443</v>
      </c>
      <c r="I495">
        <v>600000</v>
      </c>
      <c r="J495">
        <v>400000</v>
      </c>
      <c r="K495">
        <v>1200000</v>
      </c>
      <c r="L495">
        <v>200000</v>
      </c>
      <c r="M495" t="s">
        <v>18</v>
      </c>
      <c r="N495">
        <f>Table1[[#This Row],[ loan_amount]]-Table1[[#This Row],[ bank_asset_value]]</f>
        <v>900000</v>
      </c>
    </row>
    <row r="496" spans="1:14" x14ac:dyDescent="0.35">
      <c r="A496">
        <v>495</v>
      </c>
      <c r="B496">
        <v>5</v>
      </c>
      <c r="C496" t="s">
        <v>16</v>
      </c>
      <c r="D496" t="s">
        <v>14</v>
      </c>
      <c r="E496">
        <v>2300000</v>
      </c>
      <c r="F496">
        <v>5700000</v>
      </c>
      <c r="G496">
        <v>18</v>
      </c>
      <c r="H496">
        <v>329</v>
      </c>
      <c r="I496">
        <v>5600000</v>
      </c>
      <c r="J496">
        <v>3300000</v>
      </c>
      <c r="K496">
        <v>4900000</v>
      </c>
      <c r="L496">
        <v>2700000</v>
      </c>
      <c r="M496" t="s">
        <v>18</v>
      </c>
      <c r="N496">
        <f>Table1[[#This Row],[ loan_amount]]-Table1[[#This Row],[ bank_asset_value]]</f>
        <v>3000000</v>
      </c>
    </row>
    <row r="497" spans="1:14" x14ac:dyDescent="0.35">
      <c r="A497">
        <v>496</v>
      </c>
      <c r="B497">
        <v>2</v>
      </c>
      <c r="C497" t="s">
        <v>16</v>
      </c>
      <c r="D497" t="s">
        <v>17</v>
      </c>
      <c r="E497">
        <v>2400000</v>
      </c>
      <c r="F497">
        <v>5400000</v>
      </c>
      <c r="G497">
        <v>12</v>
      </c>
      <c r="H497">
        <v>739</v>
      </c>
      <c r="I497">
        <v>300000</v>
      </c>
      <c r="J497">
        <v>2500000</v>
      </c>
      <c r="K497">
        <v>5000000</v>
      </c>
      <c r="L497">
        <v>3000000</v>
      </c>
      <c r="M497" t="s">
        <v>15</v>
      </c>
      <c r="N497">
        <f>Table1[[#This Row],[ loan_amount]]-Table1[[#This Row],[ bank_asset_value]]</f>
        <v>2400000</v>
      </c>
    </row>
    <row r="498" spans="1:14" x14ac:dyDescent="0.35">
      <c r="A498">
        <v>497</v>
      </c>
      <c r="B498">
        <v>5</v>
      </c>
      <c r="C498" t="s">
        <v>13</v>
      </c>
      <c r="D498" t="s">
        <v>17</v>
      </c>
      <c r="E498">
        <v>9800000</v>
      </c>
      <c r="F498">
        <v>30300000</v>
      </c>
      <c r="G498">
        <v>6</v>
      </c>
      <c r="H498">
        <v>867</v>
      </c>
      <c r="I498">
        <v>20800000</v>
      </c>
      <c r="J498">
        <v>16000000</v>
      </c>
      <c r="K498">
        <v>30200000</v>
      </c>
      <c r="L498">
        <v>7600000</v>
      </c>
      <c r="M498" t="s">
        <v>15</v>
      </c>
      <c r="N498">
        <f>Table1[[#This Row],[ loan_amount]]-Table1[[#This Row],[ bank_asset_value]]</f>
        <v>22700000</v>
      </c>
    </row>
    <row r="499" spans="1:14" x14ac:dyDescent="0.35">
      <c r="A499">
        <v>498</v>
      </c>
      <c r="B499">
        <v>2</v>
      </c>
      <c r="C499" t="s">
        <v>16</v>
      </c>
      <c r="D499" t="s">
        <v>14</v>
      </c>
      <c r="E499">
        <v>8100000</v>
      </c>
      <c r="F499">
        <v>24800000</v>
      </c>
      <c r="G499">
        <v>6</v>
      </c>
      <c r="H499">
        <v>307</v>
      </c>
      <c r="I499">
        <v>200000</v>
      </c>
      <c r="J499">
        <v>4000000</v>
      </c>
      <c r="K499">
        <v>31100000</v>
      </c>
      <c r="L499">
        <v>10500000</v>
      </c>
      <c r="M499" t="s">
        <v>18</v>
      </c>
      <c r="N499">
        <f>Table1[[#This Row],[ loan_amount]]-Table1[[#This Row],[ bank_asset_value]]</f>
        <v>14300000</v>
      </c>
    </row>
    <row r="500" spans="1:14" x14ac:dyDescent="0.35">
      <c r="A500">
        <v>499</v>
      </c>
      <c r="B500">
        <v>3</v>
      </c>
      <c r="C500" t="s">
        <v>13</v>
      </c>
      <c r="D500" t="s">
        <v>14</v>
      </c>
      <c r="E500">
        <v>6700000</v>
      </c>
      <c r="F500">
        <v>15500000</v>
      </c>
      <c r="G500">
        <v>18</v>
      </c>
      <c r="H500">
        <v>492</v>
      </c>
      <c r="I500">
        <v>2100000</v>
      </c>
      <c r="J500">
        <v>2000000</v>
      </c>
      <c r="K500">
        <v>26300000</v>
      </c>
      <c r="L500">
        <v>9400000</v>
      </c>
      <c r="M500" t="s">
        <v>18</v>
      </c>
      <c r="N500">
        <f>Table1[[#This Row],[ loan_amount]]-Table1[[#This Row],[ bank_asset_value]]</f>
        <v>6100000</v>
      </c>
    </row>
    <row r="501" spans="1:14" x14ac:dyDescent="0.35">
      <c r="A501">
        <v>500</v>
      </c>
      <c r="B501">
        <v>1</v>
      </c>
      <c r="C501" t="s">
        <v>16</v>
      </c>
      <c r="D501" t="s">
        <v>17</v>
      </c>
      <c r="E501">
        <v>8400000</v>
      </c>
      <c r="F501">
        <v>24700000</v>
      </c>
      <c r="G501">
        <v>18</v>
      </c>
      <c r="H501">
        <v>698</v>
      </c>
      <c r="I501">
        <v>23000000</v>
      </c>
      <c r="J501">
        <v>13200000</v>
      </c>
      <c r="K501">
        <v>32700000</v>
      </c>
      <c r="L501">
        <v>12200000</v>
      </c>
      <c r="M501" t="s">
        <v>15</v>
      </c>
      <c r="N501">
        <f>Table1[[#This Row],[ loan_amount]]-Table1[[#This Row],[ bank_asset_value]]</f>
        <v>12500000</v>
      </c>
    </row>
    <row r="502" spans="1:14" x14ac:dyDescent="0.35">
      <c r="A502">
        <v>501</v>
      </c>
      <c r="B502">
        <v>2</v>
      </c>
      <c r="C502" t="s">
        <v>13</v>
      </c>
      <c r="D502" t="s">
        <v>14</v>
      </c>
      <c r="E502">
        <v>200000</v>
      </c>
      <c r="F502">
        <v>700000</v>
      </c>
      <c r="G502">
        <v>8</v>
      </c>
      <c r="H502">
        <v>851</v>
      </c>
      <c r="I502">
        <v>400000</v>
      </c>
      <c r="J502">
        <v>200000</v>
      </c>
      <c r="K502">
        <v>800000</v>
      </c>
      <c r="L502">
        <v>200000</v>
      </c>
      <c r="M502" t="s">
        <v>15</v>
      </c>
      <c r="N502">
        <f>Table1[[#This Row],[ loan_amount]]-Table1[[#This Row],[ bank_asset_value]]</f>
        <v>500000</v>
      </c>
    </row>
    <row r="503" spans="1:14" x14ac:dyDescent="0.35">
      <c r="A503">
        <v>502</v>
      </c>
      <c r="B503">
        <v>2</v>
      </c>
      <c r="C503" t="s">
        <v>13</v>
      </c>
      <c r="D503" t="s">
        <v>14</v>
      </c>
      <c r="E503">
        <v>4700000</v>
      </c>
      <c r="F503">
        <v>12500000</v>
      </c>
      <c r="G503">
        <v>14</v>
      </c>
      <c r="H503">
        <v>375</v>
      </c>
      <c r="I503">
        <v>1300000</v>
      </c>
      <c r="J503">
        <v>6300000</v>
      </c>
      <c r="K503">
        <v>10100000</v>
      </c>
      <c r="L503">
        <v>5400000</v>
      </c>
      <c r="M503" t="s">
        <v>18</v>
      </c>
      <c r="N503">
        <f>Table1[[#This Row],[ loan_amount]]-Table1[[#This Row],[ bank_asset_value]]</f>
        <v>7100000</v>
      </c>
    </row>
    <row r="504" spans="1:14" x14ac:dyDescent="0.35">
      <c r="A504">
        <v>503</v>
      </c>
      <c r="B504">
        <v>0</v>
      </c>
      <c r="C504" t="s">
        <v>13</v>
      </c>
      <c r="D504" t="s">
        <v>17</v>
      </c>
      <c r="E504">
        <v>4300000</v>
      </c>
      <c r="F504">
        <v>14300000</v>
      </c>
      <c r="G504">
        <v>14</v>
      </c>
      <c r="H504">
        <v>601</v>
      </c>
      <c r="I504">
        <v>3800000</v>
      </c>
      <c r="J504">
        <v>900000</v>
      </c>
      <c r="K504">
        <v>16700000</v>
      </c>
      <c r="L504">
        <v>5700000</v>
      </c>
      <c r="M504" t="s">
        <v>15</v>
      </c>
      <c r="N504">
        <f>Table1[[#This Row],[ loan_amount]]-Table1[[#This Row],[ bank_asset_value]]</f>
        <v>8600000</v>
      </c>
    </row>
    <row r="505" spans="1:14" x14ac:dyDescent="0.35">
      <c r="A505">
        <v>504</v>
      </c>
      <c r="B505">
        <v>4</v>
      </c>
      <c r="C505" t="s">
        <v>16</v>
      </c>
      <c r="D505" t="s">
        <v>14</v>
      </c>
      <c r="E505">
        <v>2200000</v>
      </c>
      <c r="F505">
        <v>7000000</v>
      </c>
      <c r="G505">
        <v>20</v>
      </c>
      <c r="H505">
        <v>756</v>
      </c>
      <c r="I505">
        <v>3600000</v>
      </c>
      <c r="J505">
        <v>3900000</v>
      </c>
      <c r="K505">
        <v>5700000</v>
      </c>
      <c r="L505">
        <v>1200000</v>
      </c>
      <c r="M505" t="s">
        <v>15</v>
      </c>
      <c r="N505">
        <f>Table1[[#This Row],[ loan_amount]]-Table1[[#This Row],[ bank_asset_value]]</f>
        <v>5800000</v>
      </c>
    </row>
    <row r="506" spans="1:14" x14ac:dyDescent="0.35">
      <c r="A506">
        <v>505</v>
      </c>
      <c r="B506">
        <v>4</v>
      </c>
      <c r="C506" t="s">
        <v>13</v>
      </c>
      <c r="D506" t="s">
        <v>17</v>
      </c>
      <c r="E506">
        <v>8600000</v>
      </c>
      <c r="F506">
        <v>19200000</v>
      </c>
      <c r="G506">
        <v>4</v>
      </c>
      <c r="H506">
        <v>868</v>
      </c>
      <c r="I506">
        <v>20400000</v>
      </c>
      <c r="J506">
        <v>1500000</v>
      </c>
      <c r="K506">
        <v>32800000</v>
      </c>
      <c r="L506">
        <v>9300000</v>
      </c>
      <c r="M506" t="s">
        <v>15</v>
      </c>
      <c r="N506">
        <f>Table1[[#This Row],[ loan_amount]]-Table1[[#This Row],[ bank_asset_value]]</f>
        <v>9900000</v>
      </c>
    </row>
    <row r="507" spans="1:14" x14ac:dyDescent="0.35">
      <c r="A507">
        <v>506</v>
      </c>
      <c r="B507">
        <v>4</v>
      </c>
      <c r="C507" t="s">
        <v>13</v>
      </c>
      <c r="D507" t="s">
        <v>17</v>
      </c>
      <c r="E507">
        <v>2000000</v>
      </c>
      <c r="F507">
        <v>7200000</v>
      </c>
      <c r="G507">
        <v>10</v>
      </c>
      <c r="H507">
        <v>838</v>
      </c>
      <c r="I507">
        <v>2500000</v>
      </c>
      <c r="J507">
        <v>300000</v>
      </c>
      <c r="K507">
        <v>7600000</v>
      </c>
      <c r="L507">
        <v>1000000</v>
      </c>
      <c r="M507" t="s">
        <v>15</v>
      </c>
      <c r="N507">
        <f>Table1[[#This Row],[ loan_amount]]-Table1[[#This Row],[ bank_asset_value]]</f>
        <v>6200000</v>
      </c>
    </row>
    <row r="508" spans="1:14" x14ac:dyDescent="0.35">
      <c r="A508">
        <v>507</v>
      </c>
      <c r="B508">
        <v>4</v>
      </c>
      <c r="C508" t="s">
        <v>16</v>
      </c>
      <c r="D508" t="s">
        <v>17</v>
      </c>
      <c r="E508">
        <v>4200000</v>
      </c>
      <c r="F508">
        <v>15900000</v>
      </c>
      <c r="G508">
        <v>14</v>
      </c>
      <c r="H508">
        <v>375</v>
      </c>
      <c r="I508">
        <v>7200000</v>
      </c>
      <c r="J508">
        <v>7900000</v>
      </c>
      <c r="K508">
        <v>16200000</v>
      </c>
      <c r="L508">
        <v>3000000</v>
      </c>
      <c r="M508" t="s">
        <v>18</v>
      </c>
      <c r="N508">
        <f>Table1[[#This Row],[ loan_amount]]-Table1[[#This Row],[ bank_asset_value]]</f>
        <v>12900000</v>
      </c>
    </row>
    <row r="509" spans="1:14" x14ac:dyDescent="0.35">
      <c r="A509">
        <v>508</v>
      </c>
      <c r="B509">
        <v>0</v>
      </c>
      <c r="C509" t="s">
        <v>16</v>
      </c>
      <c r="D509" t="s">
        <v>17</v>
      </c>
      <c r="E509">
        <v>5100000</v>
      </c>
      <c r="F509">
        <v>12500000</v>
      </c>
      <c r="G509">
        <v>18</v>
      </c>
      <c r="H509">
        <v>778</v>
      </c>
      <c r="I509">
        <v>3300000</v>
      </c>
      <c r="J509">
        <v>1000000</v>
      </c>
      <c r="K509">
        <v>14800000</v>
      </c>
      <c r="L509">
        <v>3200000</v>
      </c>
      <c r="M509" t="s">
        <v>15</v>
      </c>
      <c r="N509">
        <f>Table1[[#This Row],[ loan_amount]]-Table1[[#This Row],[ bank_asset_value]]</f>
        <v>9300000</v>
      </c>
    </row>
    <row r="510" spans="1:14" x14ac:dyDescent="0.35">
      <c r="A510">
        <v>509</v>
      </c>
      <c r="B510">
        <v>2</v>
      </c>
      <c r="C510" t="s">
        <v>13</v>
      </c>
      <c r="D510" t="s">
        <v>17</v>
      </c>
      <c r="E510">
        <v>4100000</v>
      </c>
      <c r="F510">
        <v>11200000</v>
      </c>
      <c r="G510">
        <v>6</v>
      </c>
      <c r="H510">
        <v>442</v>
      </c>
      <c r="I510">
        <v>12200000</v>
      </c>
      <c r="J510">
        <v>4100000</v>
      </c>
      <c r="K510">
        <v>10000000</v>
      </c>
      <c r="L510">
        <v>4500000</v>
      </c>
      <c r="M510" t="s">
        <v>18</v>
      </c>
      <c r="N510">
        <f>Table1[[#This Row],[ loan_amount]]-Table1[[#This Row],[ bank_asset_value]]</f>
        <v>6700000</v>
      </c>
    </row>
    <row r="511" spans="1:14" x14ac:dyDescent="0.35">
      <c r="A511">
        <v>510</v>
      </c>
      <c r="B511">
        <v>1</v>
      </c>
      <c r="C511" t="s">
        <v>13</v>
      </c>
      <c r="D511" t="s">
        <v>17</v>
      </c>
      <c r="E511">
        <v>9900000</v>
      </c>
      <c r="F511">
        <v>39500000</v>
      </c>
      <c r="G511">
        <v>12</v>
      </c>
      <c r="H511">
        <v>808</v>
      </c>
      <c r="I511">
        <v>11800000</v>
      </c>
      <c r="J511">
        <v>3700000</v>
      </c>
      <c r="K511">
        <v>30200000</v>
      </c>
      <c r="L511">
        <v>13500000</v>
      </c>
      <c r="M511" t="s">
        <v>15</v>
      </c>
      <c r="N511">
        <f>Table1[[#This Row],[ loan_amount]]-Table1[[#This Row],[ bank_asset_value]]</f>
        <v>26000000</v>
      </c>
    </row>
    <row r="512" spans="1:14" x14ac:dyDescent="0.35">
      <c r="A512">
        <v>511</v>
      </c>
      <c r="B512">
        <v>1</v>
      </c>
      <c r="C512" t="s">
        <v>16</v>
      </c>
      <c r="D512" t="s">
        <v>17</v>
      </c>
      <c r="E512">
        <v>3200000</v>
      </c>
      <c r="F512">
        <v>9000000</v>
      </c>
      <c r="G512">
        <v>20</v>
      </c>
      <c r="H512">
        <v>372</v>
      </c>
      <c r="I512">
        <v>2700000</v>
      </c>
      <c r="J512">
        <v>2800000</v>
      </c>
      <c r="K512">
        <v>7200000</v>
      </c>
      <c r="L512">
        <v>3800000</v>
      </c>
      <c r="M512" t="s">
        <v>18</v>
      </c>
      <c r="N512">
        <f>Table1[[#This Row],[ loan_amount]]-Table1[[#This Row],[ bank_asset_value]]</f>
        <v>5200000</v>
      </c>
    </row>
    <row r="513" spans="1:14" x14ac:dyDescent="0.35">
      <c r="A513">
        <v>512</v>
      </c>
      <c r="B513">
        <v>2</v>
      </c>
      <c r="C513" t="s">
        <v>13</v>
      </c>
      <c r="D513" t="s">
        <v>14</v>
      </c>
      <c r="E513">
        <v>5500000</v>
      </c>
      <c r="F513">
        <v>19000000</v>
      </c>
      <c r="G513">
        <v>4</v>
      </c>
      <c r="H513">
        <v>597</v>
      </c>
      <c r="I513">
        <v>1100000</v>
      </c>
      <c r="J513">
        <v>4000000</v>
      </c>
      <c r="K513">
        <v>18700000</v>
      </c>
      <c r="L513">
        <v>5300000</v>
      </c>
      <c r="M513" t="s">
        <v>15</v>
      </c>
      <c r="N513">
        <f>Table1[[#This Row],[ loan_amount]]-Table1[[#This Row],[ bank_asset_value]]</f>
        <v>13700000</v>
      </c>
    </row>
    <row r="514" spans="1:14" x14ac:dyDescent="0.35">
      <c r="A514">
        <v>513</v>
      </c>
      <c r="B514">
        <v>0</v>
      </c>
      <c r="C514" t="s">
        <v>13</v>
      </c>
      <c r="D514" t="s">
        <v>17</v>
      </c>
      <c r="E514">
        <v>7800000</v>
      </c>
      <c r="F514">
        <v>29100000</v>
      </c>
      <c r="G514">
        <v>20</v>
      </c>
      <c r="H514">
        <v>435</v>
      </c>
      <c r="I514">
        <v>21100000</v>
      </c>
      <c r="J514">
        <v>13000000</v>
      </c>
      <c r="K514">
        <v>17300000</v>
      </c>
      <c r="L514">
        <v>9700000</v>
      </c>
      <c r="M514" t="s">
        <v>18</v>
      </c>
      <c r="N514">
        <f>Table1[[#This Row],[ loan_amount]]-Table1[[#This Row],[ bank_asset_value]]</f>
        <v>19400000</v>
      </c>
    </row>
    <row r="515" spans="1:14" x14ac:dyDescent="0.35">
      <c r="A515">
        <v>514</v>
      </c>
      <c r="B515">
        <v>3</v>
      </c>
      <c r="C515" t="s">
        <v>13</v>
      </c>
      <c r="D515" t="s">
        <v>17</v>
      </c>
      <c r="E515">
        <v>3400000</v>
      </c>
      <c r="F515">
        <v>9700000</v>
      </c>
      <c r="G515">
        <v>20</v>
      </c>
      <c r="H515">
        <v>728</v>
      </c>
      <c r="I515">
        <v>1500000</v>
      </c>
      <c r="J515">
        <v>1500000</v>
      </c>
      <c r="K515">
        <v>7300000</v>
      </c>
      <c r="L515">
        <v>2400000</v>
      </c>
      <c r="M515" t="s">
        <v>15</v>
      </c>
      <c r="N515">
        <f>Table1[[#This Row],[ loan_amount]]-Table1[[#This Row],[ bank_asset_value]]</f>
        <v>7300000</v>
      </c>
    </row>
    <row r="516" spans="1:14" x14ac:dyDescent="0.35">
      <c r="A516">
        <v>515</v>
      </c>
      <c r="B516">
        <v>4</v>
      </c>
      <c r="C516" t="s">
        <v>13</v>
      </c>
      <c r="D516" t="s">
        <v>17</v>
      </c>
      <c r="E516">
        <v>7900000</v>
      </c>
      <c r="F516">
        <v>25900000</v>
      </c>
      <c r="G516">
        <v>14</v>
      </c>
      <c r="H516">
        <v>373</v>
      </c>
      <c r="I516">
        <v>10900000</v>
      </c>
      <c r="J516">
        <v>14300000</v>
      </c>
      <c r="K516">
        <v>27700000</v>
      </c>
      <c r="L516">
        <v>7600000</v>
      </c>
      <c r="M516" t="s">
        <v>18</v>
      </c>
      <c r="N516">
        <f>Table1[[#This Row],[ loan_amount]]-Table1[[#This Row],[ bank_asset_value]]</f>
        <v>18300000</v>
      </c>
    </row>
    <row r="517" spans="1:14" x14ac:dyDescent="0.35">
      <c r="A517">
        <v>516</v>
      </c>
      <c r="B517">
        <v>3</v>
      </c>
      <c r="C517" t="s">
        <v>13</v>
      </c>
      <c r="D517" t="s">
        <v>17</v>
      </c>
      <c r="E517">
        <v>8900000</v>
      </c>
      <c r="F517">
        <v>18500000</v>
      </c>
      <c r="G517">
        <v>10</v>
      </c>
      <c r="H517">
        <v>367</v>
      </c>
      <c r="I517">
        <v>6100000</v>
      </c>
      <c r="J517">
        <v>0</v>
      </c>
      <c r="K517">
        <v>32000000</v>
      </c>
      <c r="L517">
        <v>10300000</v>
      </c>
      <c r="M517" t="s">
        <v>18</v>
      </c>
      <c r="N517">
        <f>Table1[[#This Row],[ loan_amount]]-Table1[[#This Row],[ bank_asset_value]]</f>
        <v>8200000</v>
      </c>
    </row>
    <row r="518" spans="1:14" x14ac:dyDescent="0.35">
      <c r="A518">
        <v>517</v>
      </c>
      <c r="B518">
        <v>2</v>
      </c>
      <c r="C518" t="s">
        <v>13</v>
      </c>
      <c r="D518" t="s">
        <v>14</v>
      </c>
      <c r="E518">
        <v>7300000</v>
      </c>
      <c r="F518">
        <v>19100000</v>
      </c>
      <c r="G518">
        <v>14</v>
      </c>
      <c r="H518">
        <v>552</v>
      </c>
      <c r="I518">
        <v>2000000</v>
      </c>
      <c r="J518">
        <v>13400000</v>
      </c>
      <c r="K518">
        <v>16800000</v>
      </c>
      <c r="L518">
        <v>4000000</v>
      </c>
      <c r="M518" t="s">
        <v>15</v>
      </c>
      <c r="N518">
        <f>Table1[[#This Row],[ loan_amount]]-Table1[[#This Row],[ bank_asset_value]]</f>
        <v>15100000</v>
      </c>
    </row>
    <row r="519" spans="1:14" x14ac:dyDescent="0.35">
      <c r="A519">
        <v>518</v>
      </c>
      <c r="B519">
        <v>4</v>
      </c>
      <c r="C519" t="s">
        <v>16</v>
      </c>
      <c r="D519" t="s">
        <v>17</v>
      </c>
      <c r="E519">
        <v>3300000</v>
      </c>
      <c r="F519">
        <v>10600000</v>
      </c>
      <c r="G519">
        <v>8</v>
      </c>
      <c r="H519">
        <v>465</v>
      </c>
      <c r="I519">
        <v>500000</v>
      </c>
      <c r="J519">
        <v>4400000</v>
      </c>
      <c r="K519">
        <v>7300000</v>
      </c>
      <c r="L519">
        <v>2800000</v>
      </c>
      <c r="M519" t="s">
        <v>18</v>
      </c>
      <c r="N519">
        <f>Table1[[#This Row],[ loan_amount]]-Table1[[#This Row],[ bank_asset_value]]</f>
        <v>7800000</v>
      </c>
    </row>
    <row r="520" spans="1:14" x14ac:dyDescent="0.35">
      <c r="A520">
        <v>519</v>
      </c>
      <c r="B520">
        <v>4</v>
      </c>
      <c r="C520" t="s">
        <v>13</v>
      </c>
      <c r="D520" t="s">
        <v>17</v>
      </c>
      <c r="E520">
        <v>2900000</v>
      </c>
      <c r="F520">
        <v>10500000</v>
      </c>
      <c r="G520">
        <v>8</v>
      </c>
      <c r="H520">
        <v>607</v>
      </c>
      <c r="I520">
        <v>4400000</v>
      </c>
      <c r="J520">
        <v>5500000</v>
      </c>
      <c r="K520">
        <v>7600000</v>
      </c>
      <c r="L520">
        <v>3800000</v>
      </c>
      <c r="M520" t="s">
        <v>15</v>
      </c>
      <c r="N520">
        <f>Table1[[#This Row],[ loan_amount]]-Table1[[#This Row],[ bank_asset_value]]</f>
        <v>6700000</v>
      </c>
    </row>
    <row r="521" spans="1:14" x14ac:dyDescent="0.35">
      <c r="A521">
        <v>520</v>
      </c>
      <c r="B521">
        <v>2</v>
      </c>
      <c r="C521" t="s">
        <v>13</v>
      </c>
      <c r="D521" t="s">
        <v>17</v>
      </c>
      <c r="E521">
        <v>500000</v>
      </c>
      <c r="F521">
        <v>1300000</v>
      </c>
      <c r="G521">
        <v>4</v>
      </c>
      <c r="H521">
        <v>427</v>
      </c>
      <c r="I521">
        <v>1400000</v>
      </c>
      <c r="J521">
        <v>500000</v>
      </c>
      <c r="K521">
        <v>1800000</v>
      </c>
      <c r="L521">
        <v>600000</v>
      </c>
      <c r="M521" t="s">
        <v>18</v>
      </c>
      <c r="N521">
        <f>Table1[[#This Row],[ loan_amount]]-Table1[[#This Row],[ bank_asset_value]]</f>
        <v>700000</v>
      </c>
    </row>
    <row r="522" spans="1:14" x14ac:dyDescent="0.35">
      <c r="A522">
        <v>521</v>
      </c>
      <c r="B522">
        <v>3</v>
      </c>
      <c r="C522" t="s">
        <v>16</v>
      </c>
      <c r="D522" t="s">
        <v>14</v>
      </c>
      <c r="E522">
        <v>7200000</v>
      </c>
      <c r="F522">
        <v>21200000</v>
      </c>
      <c r="G522">
        <v>4</v>
      </c>
      <c r="H522">
        <v>711</v>
      </c>
      <c r="I522">
        <v>10800000</v>
      </c>
      <c r="J522">
        <v>4200000</v>
      </c>
      <c r="K522">
        <v>24900000</v>
      </c>
      <c r="L522">
        <v>5700000</v>
      </c>
      <c r="M522" t="s">
        <v>15</v>
      </c>
      <c r="N522">
        <f>Table1[[#This Row],[ loan_amount]]-Table1[[#This Row],[ bank_asset_value]]</f>
        <v>15500000</v>
      </c>
    </row>
    <row r="523" spans="1:14" x14ac:dyDescent="0.35">
      <c r="A523">
        <v>522</v>
      </c>
      <c r="B523">
        <v>3</v>
      </c>
      <c r="C523" t="s">
        <v>16</v>
      </c>
      <c r="D523" t="s">
        <v>14</v>
      </c>
      <c r="E523">
        <v>8300000</v>
      </c>
      <c r="F523">
        <v>24100000</v>
      </c>
      <c r="G523">
        <v>14</v>
      </c>
      <c r="H523">
        <v>823</v>
      </c>
      <c r="I523">
        <v>5900000</v>
      </c>
      <c r="J523">
        <v>700000</v>
      </c>
      <c r="K523">
        <v>24000000</v>
      </c>
      <c r="L523">
        <v>7700000</v>
      </c>
      <c r="M523" t="s">
        <v>15</v>
      </c>
      <c r="N523">
        <f>Table1[[#This Row],[ loan_amount]]-Table1[[#This Row],[ bank_asset_value]]</f>
        <v>16400000</v>
      </c>
    </row>
    <row r="524" spans="1:14" x14ac:dyDescent="0.35">
      <c r="A524">
        <v>523</v>
      </c>
      <c r="B524">
        <v>1</v>
      </c>
      <c r="C524" t="s">
        <v>16</v>
      </c>
      <c r="D524" t="s">
        <v>17</v>
      </c>
      <c r="E524">
        <v>8700000</v>
      </c>
      <c r="F524">
        <v>20500000</v>
      </c>
      <c r="G524">
        <v>6</v>
      </c>
      <c r="H524">
        <v>523</v>
      </c>
      <c r="I524">
        <v>19300000</v>
      </c>
      <c r="J524">
        <v>6500000</v>
      </c>
      <c r="K524">
        <v>23700000</v>
      </c>
      <c r="L524">
        <v>4800000</v>
      </c>
      <c r="M524" t="s">
        <v>18</v>
      </c>
      <c r="N524">
        <f>Table1[[#This Row],[ loan_amount]]-Table1[[#This Row],[ bank_asset_value]]</f>
        <v>15700000</v>
      </c>
    </row>
    <row r="525" spans="1:14" x14ac:dyDescent="0.35">
      <c r="A525">
        <v>524</v>
      </c>
      <c r="B525">
        <v>4</v>
      </c>
      <c r="C525" t="s">
        <v>16</v>
      </c>
      <c r="D525" t="s">
        <v>17</v>
      </c>
      <c r="E525">
        <v>7100000</v>
      </c>
      <c r="F525">
        <v>27900000</v>
      </c>
      <c r="G525">
        <v>10</v>
      </c>
      <c r="H525">
        <v>328</v>
      </c>
      <c r="I525">
        <v>9000000</v>
      </c>
      <c r="J525">
        <v>13400000</v>
      </c>
      <c r="K525">
        <v>26500000</v>
      </c>
      <c r="L525">
        <v>7700000</v>
      </c>
      <c r="M525" t="s">
        <v>18</v>
      </c>
      <c r="N525">
        <f>Table1[[#This Row],[ loan_amount]]-Table1[[#This Row],[ bank_asset_value]]</f>
        <v>20200000</v>
      </c>
    </row>
    <row r="526" spans="1:14" x14ac:dyDescent="0.35">
      <c r="A526">
        <v>525</v>
      </c>
      <c r="B526">
        <v>3</v>
      </c>
      <c r="C526" t="s">
        <v>13</v>
      </c>
      <c r="D526" t="s">
        <v>17</v>
      </c>
      <c r="E526">
        <v>9800000</v>
      </c>
      <c r="F526">
        <v>28200000</v>
      </c>
      <c r="G526">
        <v>12</v>
      </c>
      <c r="H526">
        <v>721</v>
      </c>
      <c r="I526">
        <v>15800000</v>
      </c>
      <c r="J526">
        <v>6500000</v>
      </c>
      <c r="K526">
        <v>21900000</v>
      </c>
      <c r="L526">
        <v>9600000</v>
      </c>
      <c r="M526" t="s">
        <v>15</v>
      </c>
      <c r="N526">
        <f>Table1[[#This Row],[ loan_amount]]-Table1[[#This Row],[ bank_asset_value]]</f>
        <v>18600000</v>
      </c>
    </row>
    <row r="527" spans="1:14" x14ac:dyDescent="0.35">
      <c r="A527">
        <v>526</v>
      </c>
      <c r="B527">
        <v>0</v>
      </c>
      <c r="C527" t="s">
        <v>13</v>
      </c>
      <c r="D527" t="s">
        <v>17</v>
      </c>
      <c r="E527">
        <v>6900000</v>
      </c>
      <c r="F527">
        <v>17000000</v>
      </c>
      <c r="G527">
        <v>20</v>
      </c>
      <c r="H527">
        <v>599</v>
      </c>
      <c r="I527">
        <v>18100000</v>
      </c>
      <c r="J527">
        <v>9400000</v>
      </c>
      <c r="K527">
        <v>26600000</v>
      </c>
      <c r="L527">
        <v>4300000</v>
      </c>
      <c r="M527" t="s">
        <v>15</v>
      </c>
      <c r="N527">
        <f>Table1[[#This Row],[ loan_amount]]-Table1[[#This Row],[ bank_asset_value]]</f>
        <v>12700000</v>
      </c>
    </row>
    <row r="528" spans="1:14" x14ac:dyDescent="0.35">
      <c r="A528">
        <v>527</v>
      </c>
      <c r="B528">
        <v>0</v>
      </c>
      <c r="C528" t="s">
        <v>16</v>
      </c>
      <c r="D528" t="s">
        <v>14</v>
      </c>
      <c r="E528">
        <v>2400000</v>
      </c>
      <c r="F528">
        <v>5000000</v>
      </c>
      <c r="G528">
        <v>14</v>
      </c>
      <c r="H528">
        <v>580</v>
      </c>
      <c r="I528">
        <v>5900000</v>
      </c>
      <c r="J528">
        <v>4400000</v>
      </c>
      <c r="K528">
        <v>5500000</v>
      </c>
      <c r="L528">
        <v>3200000</v>
      </c>
      <c r="M528" t="s">
        <v>15</v>
      </c>
      <c r="N528">
        <f>Table1[[#This Row],[ loan_amount]]-Table1[[#This Row],[ bank_asset_value]]</f>
        <v>1800000</v>
      </c>
    </row>
    <row r="529" spans="1:14" x14ac:dyDescent="0.35">
      <c r="A529">
        <v>528</v>
      </c>
      <c r="B529">
        <v>1</v>
      </c>
      <c r="C529" t="s">
        <v>16</v>
      </c>
      <c r="D529" t="s">
        <v>17</v>
      </c>
      <c r="E529">
        <v>2100000</v>
      </c>
      <c r="F529">
        <v>4900000</v>
      </c>
      <c r="G529">
        <v>10</v>
      </c>
      <c r="H529">
        <v>744</v>
      </c>
      <c r="I529">
        <v>200000</v>
      </c>
      <c r="J529">
        <v>2000000</v>
      </c>
      <c r="K529">
        <v>5400000</v>
      </c>
      <c r="L529">
        <v>1000000</v>
      </c>
      <c r="M529" t="s">
        <v>15</v>
      </c>
      <c r="N529">
        <f>Table1[[#This Row],[ loan_amount]]-Table1[[#This Row],[ bank_asset_value]]</f>
        <v>3900000</v>
      </c>
    </row>
    <row r="530" spans="1:14" x14ac:dyDescent="0.35">
      <c r="A530">
        <v>529</v>
      </c>
      <c r="B530">
        <v>2</v>
      </c>
      <c r="C530" t="s">
        <v>13</v>
      </c>
      <c r="D530" t="s">
        <v>17</v>
      </c>
      <c r="E530">
        <v>7200000</v>
      </c>
      <c r="F530">
        <v>23900000</v>
      </c>
      <c r="G530">
        <v>4</v>
      </c>
      <c r="H530">
        <v>559</v>
      </c>
      <c r="I530">
        <v>4200000</v>
      </c>
      <c r="J530">
        <v>12200000</v>
      </c>
      <c r="K530">
        <v>17800000</v>
      </c>
      <c r="L530">
        <v>10800000</v>
      </c>
      <c r="M530" t="s">
        <v>15</v>
      </c>
      <c r="N530">
        <f>Table1[[#This Row],[ loan_amount]]-Table1[[#This Row],[ bank_asset_value]]</f>
        <v>13100000</v>
      </c>
    </row>
    <row r="531" spans="1:14" x14ac:dyDescent="0.35">
      <c r="A531">
        <v>530</v>
      </c>
      <c r="B531">
        <v>2</v>
      </c>
      <c r="C531" t="s">
        <v>13</v>
      </c>
      <c r="D531" t="s">
        <v>14</v>
      </c>
      <c r="E531">
        <v>4600000</v>
      </c>
      <c r="F531">
        <v>13500000</v>
      </c>
      <c r="G531">
        <v>16</v>
      </c>
      <c r="H531">
        <v>587</v>
      </c>
      <c r="I531">
        <v>7700000</v>
      </c>
      <c r="J531">
        <v>5900000</v>
      </c>
      <c r="K531">
        <v>10600000</v>
      </c>
      <c r="L531">
        <v>5000000</v>
      </c>
      <c r="M531" t="s">
        <v>15</v>
      </c>
      <c r="N531">
        <f>Table1[[#This Row],[ loan_amount]]-Table1[[#This Row],[ bank_asset_value]]</f>
        <v>8500000</v>
      </c>
    </row>
    <row r="532" spans="1:14" x14ac:dyDescent="0.35">
      <c r="A532">
        <v>531</v>
      </c>
      <c r="B532">
        <v>5</v>
      </c>
      <c r="C532" t="s">
        <v>13</v>
      </c>
      <c r="D532" t="s">
        <v>17</v>
      </c>
      <c r="E532">
        <v>9900000</v>
      </c>
      <c r="F532">
        <v>31800000</v>
      </c>
      <c r="G532">
        <v>18</v>
      </c>
      <c r="H532">
        <v>817</v>
      </c>
      <c r="I532">
        <v>23400000</v>
      </c>
      <c r="J532">
        <v>700000</v>
      </c>
      <c r="K532">
        <v>32600000</v>
      </c>
      <c r="L532">
        <v>11500000</v>
      </c>
      <c r="M532" t="s">
        <v>15</v>
      </c>
      <c r="N532">
        <f>Table1[[#This Row],[ loan_amount]]-Table1[[#This Row],[ bank_asset_value]]</f>
        <v>20300000</v>
      </c>
    </row>
    <row r="533" spans="1:14" x14ac:dyDescent="0.35">
      <c r="A533">
        <v>532</v>
      </c>
      <c r="B533">
        <v>4</v>
      </c>
      <c r="C533" t="s">
        <v>16</v>
      </c>
      <c r="D533" t="s">
        <v>17</v>
      </c>
      <c r="E533">
        <v>300000</v>
      </c>
      <c r="F533">
        <v>1000000</v>
      </c>
      <c r="G533">
        <v>20</v>
      </c>
      <c r="H533">
        <v>655</v>
      </c>
      <c r="I533">
        <v>0</v>
      </c>
      <c r="J533">
        <v>100000</v>
      </c>
      <c r="K533">
        <v>1100000</v>
      </c>
      <c r="L533">
        <v>400000</v>
      </c>
      <c r="M533" t="s">
        <v>15</v>
      </c>
      <c r="N533">
        <f>Table1[[#This Row],[ loan_amount]]-Table1[[#This Row],[ bank_asset_value]]</f>
        <v>600000</v>
      </c>
    </row>
    <row r="534" spans="1:14" x14ac:dyDescent="0.35">
      <c r="A534">
        <v>533</v>
      </c>
      <c r="B534">
        <v>5</v>
      </c>
      <c r="C534" t="s">
        <v>13</v>
      </c>
      <c r="D534" t="s">
        <v>17</v>
      </c>
      <c r="E534">
        <v>6900000</v>
      </c>
      <c r="F534">
        <v>23900000</v>
      </c>
      <c r="G534">
        <v>6</v>
      </c>
      <c r="H534">
        <v>382</v>
      </c>
      <c r="I534">
        <v>17100000</v>
      </c>
      <c r="J534">
        <v>6900000</v>
      </c>
      <c r="K534">
        <v>21500000</v>
      </c>
      <c r="L534">
        <v>8900000</v>
      </c>
      <c r="M534" t="s">
        <v>18</v>
      </c>
      <c r="N534">
        <f>Table1[[#This Row],[ loan_amount]]-Table1[[#This Row],[ bank_asset_value]]</f>
        <v>15000000</v>
      </c>
    </row>
    <row r="535" spans="1:14" x14ac:dyDescent="0.35">
      <c r="A535">
        <v>534</v>
      </c>
      <c r="B535">
        <v>2</v>
      </c>
      <c r="C535" t="s">
        <v>13</v>
      </c>
      <c r="D535" t="s">
        <v>17</v>
      </c>
      <c r="E535">
        <v>1700000</v>
      </c>
      <c r="F535">
        <v>4300000</v>
      </c>
      <c r="G535">
        <v>6</v>
      </c>
      <c r="H535">
        <v>765</v>
      </c>
      <c r="I535">
        <v>5000000</v>
      </c>
      <c r="J535">
        <v>1500000</v>
      </c>
      <c r="K535">
        <v>3400000</v>
      </c>
      <c r="L535">
        <v>900000</v>
      </c>
      <c r="M535" t="s">
        <v>15</v>
      </c>
      <c r="N535">
        <f>Table1[[#This Row],[ loan_amount]]-Table1[[#This Row],[ bank_asset_value]]</f>
        <v>3400000</v>
      </c>
    </row>
    <row r="536" spans="1:14" x14ac:dyDescent="0.35">
      <c r="A536">
        <v>535</v>
      </c>
      <c r="B536">
        <v>2</v>
      </c>
      <c r="C536" t="s">
        <v>13</v>
      </c>
      <c r="D536" t="s">
        <v>17</v>
      </c>
      <c r="E536">
        <v>4400000</v>
      </c>
      <c r="F536">
        <v>10000000</v>
      </c>
      <c r="G536">
        <v>20</v>
      </c>
      <c r="H536">
        <v>516</v>
      </c>
      <c r="I536">
        <v>7400000</v>
      </c>
      <c r="J536">
        <v>7600000</v>
      </c>
      <c r="K536">
        <v>12200000</v>
      </c>
      <c r="L536">
        <v>5100000</v>
      </c>
      <c r="M536" t="s">
        <v>18</v>
      </c>
      <c r="N536">
        <f>Table1[[#This Row],[ loan_amount]]-Table1[[#This Row],[ bank_asset_value]]</f>
        <v>4900000</v>
      </c>
    </row>
    <row r="537" spans="1:14" x14ac:dyDescent="0.35">
      <c r="A537">
        <v>536</v>
      </c>
      <c r="B537">
        <v>4</v>
      </c>
      <c r="C537" t="s">
        <v>16</v>
      </c>
      <c r="D537" t="s">
        <v>17</v>
      </c>
      <c r="E537">
        <v>4300000</v>
      </c>
      <c r="F537">
        <v>15000000</v>
      </c>
      <c r="G537">
        <v>8</v>
      </c>
      <c r="H537">
        <v>383</v>
      </c>
      <c r="I537">
        <v>4700000</v>
      </c>
      <c r="J537">
        <v>100000</v>
      </c>
      <c r="K537">
        <v>9000000</v>
      </c>
      <c r="L537">
        <v>4900000</v>
      </c>
      <c r="M537" t="s">
        <v>18</v>
      </c>
      <c r="N537">
        <f>Table1[[#This Row],[ loan_amount]]-Table1[[#This Row],[ bank_asset_value]]</f>
        <v>10100000</v>
      </c>
    </row>
    <row r="538" spans="1:14" x14ac:dyDescent="0.35">
      <c r="A538">
        <v>537</v>
      </c>
      <c r="B538">
        <v>2</v>
      </c>
      <c r="C538" t="s">
        <v>16</v>
      </c>
      <c r="D538" t="s">
        <v>14</v>
      </c>
      <c r="E538">
        <v>3700000</v>
      </c>
      <c r="F538">
        <v>14100000</v>
      </c>
      <c r="G538">
        <v>6</v>
      </c>
      <c r="H538">
        <v>633</v>
      </c>
      <c r="I538">
        <v>800000</v>
      </c>
      <c r="J538">
        <v>200000</v>
      </c>
      <c r="K538">
        <v>11300000</v>
      </c>
      <c r="L538">
        <v>3400000</v>
      </c>
      <c r="M538" t="s">
        <v>15</v>
      </c>
      <c r="N538">
        <f>Table1[[#This Row],[ loan_amount]]-Table1[[#This Row],[ bank_asset_value]]</f>
        <v>10700000</v>
      </c>
    </row>
    <row r="539" spans="1:14" x14ac:dyDescent="0.35">
      <c r="A539">
        <v>538</v>
      </c>
      <c r="B539">
        <v>1</v>
      </c>
      <c r="C539" t="s">
        <v>13</v>
      </c>
      <c r="D539" t="s">
        <v>14</v>
      </c>
      <c r="E539">
        <v>5900000</v>
      </c>
      <c r="F539">
        <v>15200000</v>
      </c>
      <c r="G539">
        <v>2</v>
      </c>
      <c r="H539">
        <v>547</v>
      </c>
      <c r="I539">
        <v>17100000</v>
      </c>
      <c r="J539">
        <v>2000000</v>
      </c>
      <c r="K539">
        <v>14700000</v>
      </c>
      <c r="L539">
        <v>3600000</v>
      </c>
      <c r="M539" t="s">
        <v>18</v>
      </c>
      <c r="N539">
        <f>Table1[[#This Row],[ loan_amount]]-Table1[[#This Row],[ bank_asset_value]]</f>
        <v>11600000</v>
      </c>
    </row>
    <row r="540" spans="1:14" x14ac:dyDescent="0.35">
      <c r="A540">
        <v>539</v>
      </c>
      <c r="B540">
        <v>5</v>
      </c>
      <c r="C540" t="s">
        <v>16</v>
      </c>
      <c r="D540" t="s">
        <v>17</v>
      </c>
      <c r="E540">
        <v>8600000</v>
      </c>
      <c r="F540">
        <v>26300000</v>
      </c>
      <c r="G540">
        <v>10</v>
      </c>
      <c r="H540">
        <v>843</v>
      </c>
      <c r="I540">
        <v>23300000</v>
      </c>
      <c r="J540">
        <v>9800000</v>
      </c>
      <c r="K540">
        <v>18100000</v>
      </c>
      <c r="L540">
        <v>11300000</v>
      </c>
      <c r="M540" t="s">
        <v>15</v>
      </c>
      <c r="N540">
        <f>Table1[[#This Row],[ loan_amount]]-Table1[[#This Row],[ bank_asset_value]]</f>
        <v>15000000</v>
      </c>
    </row>
    <row r="541" spans="1:14" x14ac:dyDescent="0.35">
      <c r="A541">
        <v>540</v>
      </c>
      <c r="B541">
        <v>3</v>
      </c>
      <c r="C541" t="s">
        <v>16</v>
      </c>
      <c r="D541" t="s">
        <v>17</v>
      </c>
      <c r="E541">
        <v>3400000</v>
      </c>
      <c r="F541">
        <v>13200000</v>
      </c>
      <c r="G541">
        <v>8</v>
      </c>
      <c r="H541">
        <v>783</v>
      </c>
      <c r="I541">
        <v>6500000</v>
      </c>
      <c r="J541">
        <v>300000</v>
      </c>
      <c r="K541">
        <v>13000000</v>
      </c>
      <c r="L541">
        <v>4900000</v>
      </c>
      <c r="M541" t="s">
        <v>15</v>
      </c>
      <c r="N541">
        <f>Table1[[#This Row],[ loan_amount]]-Table1[[#This Row],[ bank_asset_value]]</f>
        <v>8300000</v>
      </c>
    </row>
    <row r="542" spans="1:14" x14ac:dyDescent="0.35">
      <c r="A542">
        <v>541</v>
      </c>
      <c r="B542">
        <v>3</v>
      </c>
      <c r="C542" t="s">
        <v>16</v>
      </c>
      <c r="D542" t="s">
        <v>17</v>
      </c>
      <c r="E542">
        <v>1000000</v>
      </c>
      <c r="F542">
        <v>3200000</v>
      </c>
      <c r="G542">
        <v>14</v>
      </c>
      <c r="H542">
        <v>790</v>
      </c>
      <c r="I542">
        <v>1900000</v>
      </c>
      <c r="J542">
        <v>100000</v>
      </c>
      <c r="K542">
        <v>3600000</v>
      </c>
      <c r="L542">
        <v>1100000</v>
      </c>
      <c r="M542" t="s">
        <v>15</v>
      </c>
      <c r="N542">
        <f>Table1[[#This Row],[ loan_amount]]-Table1[[#This Row],[ bank_asset_value]]</f>
        <v>2100000</v>
      </c>
    </row>
    <row r="543" spans="1:14" x14ac:dyDescent="0.35">
      <c r="A543">
        <v>542</v>
      </c>
      <c r="B543">
        <v>1</v>
      </c>
      <c r="C543" t="s">
        <v>16</v>
      </c>
      <c r="D543" t="s">
        <v>17</v>
      </c>
      <c r="E543">
        <v>4400000</v>
      </c>
      <c r="F543">
        <v>14200000</v>
      </c>
      <c r="G543">
        <v>16</v>
      </c>
      <c r="H543">
        <v>409</v>
      </c>
      <c r="I543">
        <v>12700000</v>
      </c>
      <c r="J543">
        <v>1300000</v>
      </c>
      <c r="K543">
        <v>12600000</v>
      </c>
      <c r="L543">
        <v>4500000</v>
      </c>
      <c r="M543" t="s">
        <v>18</v>
      </c>
      <c r="N543">
        <f>Table1[[#This Row],[ loan_amount]]-Table1[[#This Row],[ bank_asset_value]]</f>
        <v>9700000</v>
      </c>
    </row>
    <row r="544" spans="1:14" x14ac:dyDescent="0.35">
      <c r="A544">
        <v>543</v>
      </c>
      <c r="B544">
        <v>0</v>
      </c>
      <c r="C544" t="s">
        <v>16</v>
      </c>
      <c r="D544" t="s">
        <v>14</v>
      </c>
      <c r="E544">
        <v>3600000</v>
      </c>
      <c r="F544">
        <v>7800000</v>
      </c>
      <c r="G544">
        <v>14</v>
      </c>
      <c r="H544">
        <v>376</v>
      </c>
      <c r="I544">
        <v>9800000</v>
      </c>
      <c r="J544">
        <v>6900000</v>
      </c>
      <c r="K544">
        <v>11900000</v>
      </c>
      <c r="L544">
        <v>3000000</v>
      </c>
      <c r="M544" t="s">
        <v>18</v>
      </c>
      <c r="N544">
        <f>Table1[[#This Row],[ loan_amount]]-Table1[[#This Row],[ bank_asset_value]]</f>
        <v>4800000</v>
      </c>
    </row>
    <row r="545" spans="1:14" x14ac:dyDescent="0.35">
      <c r="A545">
        <v>544</v>
      </c>
      <c r="B545">
        <v>3</v>
      </c>
      <c r="C545" t="s">
        <v>16</v>
      </c>
      <c r="D545" t="s">
        <v>14</v>
      </c>
      <c r="E545">
        <v>1400000</v>
      </c>
      <c r="F545">
        <v>2700000</v>
      </c>
      <c r="G545">
        <v>8</v>
      </c>
      <c r="H545">
        <v>625</v>
      </c>
      <c r="I545">
        <v>3100000</v>
      </c>
      <c r="J545">
        <v>1800000</v>
      </c>
      <c r="K545">
        <v>3400000</v>
      </c>
      <c r="L545">
        <v>1000000</v>
      </c>
      <c r="M545" t="s">
        <v>15</v>
      </c>
      <c r="N545">
        <f>Table1[[#This Row],[ loan_amount]]-Table1[[#This Row],[ bank_asset_value]]</f>
        <v>1700000</v>
      </c>
    </row>
    <row r="546" spans="1:14" x14ac:dyDescent="0.35">
      <c r="A546">
        <v>545</v>
      </c>
      <c r="B546">
        <v>0</v>
      </c>
      <c r="C546" t="s">
        <v>16</v>
      </c>
      <c r="D546" t="s">
        <v>14</v>
      </c>
      <c r="E546">
        <v>5300000</v>
      </c>
      <c r="F546">
        <v>10900000</v>
      </c>
      <c r="G546">
        <v>18</v>
      </c>
      <c r="H546">
        <v>707</v>
      </c>
      <c r="I546">
        <v>12900000</v>
      </c>
      <c r="J546">
        <v>2600000</v>
      </c>
      <c r="K546">
        <v>12700000</v>
      </c>
      <c r="L546">
        <v>7600000</v>
      </c>
      <c r="M546" t="s">
        <v>15</v>
      </c>
      <c r="N546">
        <f>Table1[[#This Row],[ loan_amount]]-Table1[[#This Row],[ bank_asset_value]]</f>
        <v>3300000</v>
      </c>
    </row>
    <row r="547" spans="1:14" x14ac:dyDescent="0.35">
      <c r="A547">
        <v>546</v>
      </c>
      <c r="B547">
        <v>3</v>
      </c>
      <c r="C547" t="s">
        <v>13</v>
      </c>
      <c r="D547" t="s">
        <v>17</v>
      </c>
      <c r="E547">
        <v>9400000</v>
      </c>
      <c r="F547">
        <v>20500000</v>
      </c>
      <c r="G547">
        <v>6</v>
      </c>
      <c r="H547">
        <v>645</v>
      </c>
      <c r="I547">
        <v>17400000</v>
      </c>
      <c r="J547">
        <v>13000000</v>
      </c>
      <c r="K547">
        <v>24500000</v>
      </c>
      <c r="L547">
        <v>10200000</v>
      </c>
      <c r="M547" t="s">
        <v>15</v>
      </c>
      <c r="N547">
        <f>Table1[[#This Row],[ loan_amount]]-Table1[[#This Row],[ bank_asset_value]]</f>
        <v>10300000</v>
      </c>
    </row>
    <row r="548" spans="1:14" x14ac:dyDescent="0.35">
      <c r="A548">
        <v>547</v>
      </c>
      <c r="B548">
        <v>4</v>
      </c>
      <c r="C548" t="s">
        <v>16</v>
      </c>
      <c r="D548" t="s">
        <v>17</v>
      </c>
      <c r="E548">
        <v>6600000</v>
      </c>
      <c r="F548">
        <v>22100000</v>
      </c>
      <c r="G548">
        <v>6</v>
      </c>
      <c r="H548">
        <v>887</v>
      </c>
      <c r="I548">
        <v>3600000</v>
      </c>
      <c r="J548">
        <v>3500000</v>
      </c>
      <c r="K548">
        <v>19800000</v>
      </c>
      <c r="L548">
        <v>4700000</v>
      </c>
      <c r="M548" t="s">
        <v>15</v>
      </c>
      <c r="N548">
        <f>Table1[[#This Row],[ loan_amount]]-Table1[[#This Row],[ bank_asset_value]]</f>
        <v>17400000</v>
      </c>
    </row>
    <row r="549" spans="1:14" x14ac:dyDescent="0.35">
      <c r="A549">
        <v>548</v>
      </c>
      <c r="B549">
        <v>5</v>
      </c>
      <c r="C549" t="s">
        <v>13</v>
      </c>
      <c r="D549" t="s">
        <v>14</v>
      </c>
      <c r="E549">
        <v>9800000</v>
      </c>
      <c r="F549">
        <v>37600000</v>
      </c>
      <c r="G549">
        <v>18</v>
      </c>
      <c r="H549">
        <v>319</v>
      </c>
      <c r="I549">
        <v>19200000</v>
      </c>
      <c r="J549">
        <v>5100000</v>
      </c>
      <c r="K549">
        <v>19900000</v>
      </c>
      <c r="L549">
        <v>5100000</v>
      </c>
      <c r="M549" t="s">
        <v>18</v>
      </c>
      <c r="N549">
        <f>Table1[[#This Row],[ loan_amount]]-Table1[[#This Row],[ bank_asset_value]]</f>
        <v>32500000</v>
      </c>
    </row>
    <row r="550" spans="1:14" x14ac:dyDescent="0.35">
      <c r="A550">
        <v>549</v>
      </c>
      <c r="B550">
        <v>1</v>
      </c>
      <c r="C550" t="s">
        <v>16</v>
      </c>
      <c r="D550" t="s">
        <v>14</v>
      </c>
      <c r="E550">
        <v>1900000</v>
      </c>
      <c r="F550">
        <v>4900000</v>
      </c>
      <c r="G550">
        <v>20</v>
      </c>
      <c r="H550">
        <v>647</v>
      </c>
      <c r="I550">
        <v>4100000</v>
      </c>
      <c r="J550">
        <v>2100000</v>
      </c>
      <c r="K550">
        <v>6800000</v>
      </c>
      <c r="L550">
        <v>1700000</v>
      </c>
      <c r="M550" t="s">
        <v>15</v>
      </c>
      <c r="N550">
        <f>Table1[[#This Row],[ loan_amount]]-Table1[[#This Row],[ bank_asset_value]]</f>
        <v>3200000</v>
      </c>
    </row>
    <row r="551" spans="1:14" x14ac:dyDescent="0.35">
      <c r="A551">
        <v>550</v>
      </c>
      <c r="B551">
        <v>2</v>
      </c>
      <c r="C551" t="s">
        <v>16</v>
      </c>
      <c r="D551" t="s">
        <v>17</v>
      </c>
      <c r="E551">
        <v>5800000</v>
      </c>
      <c r="F551">
        <v>22500000</v>
      </c>
      <c r="G551">
        <v>6</v>
      </c>
      <c r="H551">
        <v>888</v>
      </c>
      <c r="I551">
        <v>11900000</v>
      </c>
      <c r="J551">
        <v>2600000</v>
      </c>
      <c r="K551">
        <v>17100000</v>
      </c>
      <c r="L551">
        <v>4800000</v>
      </c>
      <c r="M551" t="s">
        <v>15</v>
      </c>
      <c r="N551">
        <f>Table1[[#This Row],[ loan_amount]]-Table1[[#This Row],[ bank_asset_value]]</f>
        <v>17700000</v>
      </c>
    </row>
    <row r="552" spans="1:14" x14ac:dyDescent="0.35">
      <c r="A552">
        <v>551</v>
      </c>
      <c r="B552">
        <v>2</v>
      </c>
      <c r="C552" t="s">
        <v>16</v>
      </c>
      <c r="D552" t="s">
        <v>14</v>
      </c>
      <c r="E552">
        <v>3100000</v>
      </c>
      <c r="F552">
        <v>10400000</v>
      </c>
      <c r="G552">
        <v>10</v>
      </c>
      <c r="H552">
        <v>420</v>
      </c>
      <c r="I552">
        <v>6900000</v>
      </c>
      <c r="J552">
        <v>5900000</v>
      </c>
      <c r="K552">
        <v>10000000</v>
      </c>
      <c r="L552">
        <v>3500000</v>
      </c>
      <c r="M552" t="s">
        <v>18</v>
      </c>
      <c r="N552">
        <f>Table1[[#This Row],[ loan_amount]]-Table1[[#This Row],[ bank_asset_value]]</f>
        <v>6900000</v>
      </c>
    </row>
    <row r="553" spans="1:14" x14ac:dyDescent="0.35">
      <c r="A553">
        <v>552</v>
      </c>
      <c r="B553">
        <v>0</v>
      </c>
      <c r="C553" t="s">
        <v>13</v>
      </c>
      <c r="D553" t="s">
        <v>14</v>
      </c>
      <c r="E553">
        <v>6800000</v>
      </c>
      <c r="F553">
        <v>18400000</v>
      </c>
      <c r="G553">
        <v>2</v>
      </c>
      <c r="H553">
        <v>791</v>
      </c>
      <c r="I553">
        <v>4000000</v>
      </c>
      <c r="J553">
        <v>900000</v>
      </c>
      <c r="K553">
        <v>20200000</v>
      </c>
      <c r="L553">
        <v>9900000</v>
      </c>
      <c r="M553" t="s">
        <v>15</v>
      </c>
      <c r="N553">
        <f>Table1[[#This Row],[ loan_amount]]-Table1[[#This Row],[ bank_asset_value]]</f>
        <v>8500000</v>
      </c>
    </row>
    <row r="554" spans="1:14" x14ac:dyDescent="0.35">
      <c r="A554">
        <v>553</v>
      </c>
      <c r="B554">
        <v>5</v>
      </c>
      <c r="C554" t="s">
        <v>16</v>
      </c>
      <c r="D554" t="s">
        <v>14</v>
      </c>
      <c r="E554">
        <v>4600000</v>
      </c>
      <c r="F554">
        <v>16200000</v>
      </c>
      <c r="G554">
        <v>12</v>
      </c>
      <c r="H554">
        <v>891</v>
      </c>
      <c r="I554">
        <v>5900000</v>
      </c>
      <c r="J554">
        <v>1200000</v>
      </c>
      <c r="K554">
        <v>10800000</v>
      </c>
      <c r="L554">
        <v>3700000</v>
      </c>
      <c r="M554" t="s">
        <v>15</v>
      </c>
      <c r="N554">
        <f>Table1[[#This Row],[ loan_amount]]-Table1[[#This Row],[ bank_asset_value]]</f>
        <v>12500000</v>
      </c>
    </row>
    <row r="555" spans="1:14" x14ac:dyDescent="0.35">
      <c r="A555">
        <v>554</v>
      </c>
      <c r="B555">
        <v>2</v>
      </c>
      <c r="C555" t="s">
        <v>16</v>
      </c>
      <c r="D555" t="s">
        <v>17</v>
      </c>
      <c r="E555">
        <v>200000</v>
      </c>
      <c r="F555">
        <v>700000</v>
      </c>
      <c r="G555">
        <v>16</v>
      </c>
      <c r="H555">
        <v>641</v>
      </c>
      <c r="I555">
        <v>600000</v>
      </c>
      <c r="J555">
        <v>200000</v>
      </c>
      <c r="K555">
        <v>600000</v>
      </c>
      <c r="L555">
        <v>100000</v>
      </c>
      <c r="M555" t="s">
        <v>15</v>
      </c>
      <c r="N555">
        <f>Table1[[#This Row],[ loan_amount]]-Table1[[#This Row],[ bank_asset_value]]</f>
        <v>600000</v>
      </c>
    </row>
    <row r="556" spans="1:14" x14ac:dyDescent="0.35">
      <c r="A556">
        <v>555</v>
      </c>
      <c r="B556">
        <v>3</v>
      </c>
      <c r="C556" t="s">
        <v>16</v>
      </c>
      <c r="D556" t="s">
        <v>17</v>
      </c>
      <c r="E556">
        <v>9500000</v>
      </c>
      <c r="F556">
        <v>22800000</v>
      </c>
      <c r="G556">
        <v>6</v>
      </c>
      <c r="H556">
        <v>319</v>
      </c>
      <c r="I556">
        <v>200000</v>
      </c>
      <c r="J556">
        <v>18800000</v>
      </c>
      <c r="K556">
        <v>34100000</v>
      </c>
      <c r="L556">
        <v>9400000</v>
      </c>
      <c r="M556" t="s">
        <v>18</v>
      </c>
      <c r="N556">
        <f>Table1[[#This Row],[ loan_amount]]-Table1[[#This Row],[ bank_asset_value]]</f>
        <v>13400000</v>
      </c>
    </row>
    <row r="557" spans="1:14" x14ac:dyDescent="0.35">
      <c r="A557">
        <v>556</v>
      </c>
      <c r="B557">
        <v>5</v>
      </c>
      <c r="C557" t="s">
        <v>16</v>
      </c>
      <c r="D557" t="s">
        <v>17</v>
      </c>
      <c r="E557">
        <v>6200000</v>
      </c>
      <c r="F557">
        <v>22200000</v>
      </c>
      <c r="G557">
        <v>20</v>
      </c>
      <c r="H557">
        <v>819</v>
      </c>
      <c r="I557">
        <v>13500000</v>
      </c>
      <c r="J557">
        <v>6600000</v>
      </c>
      <c r="K557">
        <v>21700000</v>
      </c>
      <c r="L557">
        <v>8700000</v>
      </c>
      <c r="M557" t="s">
        <v>15</v>
      </c>
      <c r="N557">
        <f>Table1[[#This Row],[ loan_amount]]-Table1[[#This Row],[ bank_asset_value]]</f>
        <v>13500000</v>
      </c>
    </row>
    <row r="558" spans="1:14" x14ac:dyDescent="0.35">
      <c r="A558">
        <v>557</v>
      </c>
      <c r="B558">
        <v>4</v>
      </c>
      <c r="C558" t="s">
        <v>16</v>
      </c>
      <c r="D558" t="s">
        <v>17</v>
      </c>
      <c r="E558">
        <v>9700000</v>
      </c>
      <c r="F558">
        <v>32300000</v>
      </c>
      <c r="G558">
        <v>18</v>
      </c>
      <c r="H558">
        <v>387</v>
      </c>
      <c r="I558">
        <v>11600000</v>
      </c>
      <c r="J558">
        <v>14300000</v>
      </c>
      <c r="K558">
        <v>20000000</v>
      </c>
      <c r="L558">
        <v>5400000</v>
      </c>
      <c r="M558" t="s">
        <v>18</v>
      </c>
      <c r="N558">
        <f>Table1[[#This Row],[ loan_amount]]-Table1[[#This Row],[ bank_asset_value]]</f>
        <v>26900000</v>
      </c>
    </row>
    <row r="559" spans="1:14" x14ac:dyDescent="0.35">
      <c r="A559">
        <v>558</v>
      </c>
      <c r="B559">
        <v>5</v>
      </c>
      <c r="C559" t="s">
        <v>13</v>
      </c>
      <c r="D559" t="s">
        <v>17</v>
      </c>
      <c r="E559">
        <v>4200000</v>
      </c>
      <c r="F559">
        <v>12300000</v>
      </c>
      <c r="G559">
        <v>2</v>
      </c>
      <c r="H559">
        <v>686</v>
      </c>
      <c r="I559">
        <v>10500000</v>
      </c>
      <c r="J559">
        <v>200000</v>
      </c>
      <c r="K559">
        <v>15600000</v>
      </c>
      <c r="L559">
        <v>4200000</v>
      </c>
      <c r="M559" t="s">
        <v>15</v>
      </c>
      <c r="N559">
        <f>Table1[[#This Row],[ loan_amount]]-Table1[[#This Row],[ bank_asset_value]]</f>
        <v>8100000</v>
      </c>
    </row>
    <row r="560" spans="1:14" x14ac:dyDescent="0.35">
      <c r="A560">
        <v>559</v>
      </c>
      <c r="B560">
        <v>1</v>
      </c>
      <c r="C560" t="s">
        <v>13</v>
      </c>
      <c r="D560" t="s">
        <v>17</v>
      </c>
      <c r="E560">
        <v>5700000</v>
      </c>
      <c r="F560">
        <v>12000000</v>
      </c>
      <c r="G560">
        <v>4</v>
      </c>
      <c r="H560">
        <v>415</v>
      </c>
      <c r="I560">
        <v>15700000</v>
      </c>
      <c r="J560">
        <v>900000</v>
      </c>
      <c r="K560">
        <v>17300000</v>
      </c>
      <c r="L560">
        <v>7400000</v>
      </c>
      <c r="M560" t="s">
        <v>18</v>
      </c>
      <c r="N560">
        <f>Table1[[#This Row],[ loan_amount]]-Table1[[#This Row],[ bank_asset_value]]</f>
        <v>4600000</v>
      </c>
    </row>
    <row r="561" spans="1:14" x14ac:dyDescent="0.35">
      <c r="A561">
        <v>560</v>
      </c>
      <c r="B561">
        <v>2</v>
      </c>
      <c r="C561" t="s">
        <v>13</v>
      </c>
      <c r="D561" t="s">
        <v>17</v>
      </c>
      <c r="E561">
        <v>200000</v>
      </c>
      <c r="F561">
        <v>500000</v>
      </c>
      <c r="G561">
        <v>6</v>
      </c>
      <c r="H561">
        <v>885</v>
      </c>
      <c r="I561">
        <v>-100000</v>
      </c>
      <c r="J561">
        <v>0</v>
      </c>
      <c r="K561">
        <v>300000</v>
      </c>
      <c r="L561">
        <v>200000</v>
      </c>
      <c r="M561" t="s">
        <v>18</v>
      </c>
      <c r="N561">
        <f>Table1[[#This Row],[ loan_amount]]-Table1[[#This Row],[ bank_asset_value]]</f>
        <v>300000</v>
      </c>
    </row>
    <row r="562" spans="1:14" x14ac:dyDescent="0.35">
      <c r="A562">
        <v>561</v>
      </c>
      <c r="B562">
        <v>4</v>
      </c>
      <c r="C562" t="s">
        <v>13</v>
      </c>
      <c r="D562" t="s">
        <v>14</v>
      </c>
      <c r="E562">
        <v>8000000</v>
      </c>
      <c r="F562">
        <v>25500000</v>
      </c>
      <c r="G562">
        <v>4</v>
      </c>
      <c r="H562">
        <v>722</v>
      </c>
      <c r="I562">
        <v>17200000</v>
      </c>
      <c r="J562">
        <v>13900000</v>
      </c>
      <c r="K562">
        <v>26200000</v>
      </c>
      <c r="L562">
        <v>4900000</v>
      </c>
      <c r="M562" t="s">
        <v>15</v>
      </c>
      <c r="N562">
        <f>Table1[[#This Row],[ loan_amount]]-Table1[[#This Row],[ bank_asset_value]]</f>
        <v>20600000</v>
      </c>
    </row>
    <row r="563" spans="1:14" x14ac:dyDescent="0.35">
      <c r="A563">
        <v>562</v>
      </c>
      <c r="B563">
        <v>4</v>
      </c>
      <c r="C563" t="s">
        <v>13</v>
      </c>
      <c r="D563" t="s">
        <v>14</v>
      </c>
      <c r="E563">
        <v>5200000</v>
      </c>
      <c r="F563">
        <v>20400000</v>
      </c>
      <c r="G563">
        <v>20</v>
      </c>
      <c r="H563">
        <v>761</v>
      </c>
      <c r="I563">
        <v>4700000</v>
      </c>
      <c r="J563">
        <v>1600000</v>
      </c>
      <c r="K563">
        <v>14300000</v>
      </c>
      <c r="L563">
        <v>6200000</v>
      </c>
      <c r="M563" t="s">
        <v>15</v>
      </c>
      <c r="N563">
        <f>Table1[[#This Row],[ loan_amount]]-Table1[[#This Row],[ bank_asset_value]]</f>
        <v>14200000</v>
      </c>
    </row>
    <row r="564" spans="1:14" x14ac:dyDescent="0.35">
      <c r="A564">
        <v>563</v>
      </c>
      <c r="B564">
        <v>1</v>
      </c>
      <c r="C564" t="s">
        <v>13</v>
      </c>
      <c r="D564" t="s">
        <v>17</v>
      </c>
      <c r="E564">
        <v>7100000</v>
      </c>
      <c r="F564">
        <v>15200000</v>
      </c>
      <c r="G564">
        <v>8</v>
      </c>
      <c r="H564">
        <v>389</v>
      </c>
      <c r="I564">
        <v>5900000</v>
      </c>
      <c r="J564">
        <v>900000</v>
      </c>
      <c r="K564">
        <v>24300000</v>
      </c>
      <c r="L564">
        <v>5900000</v>
      </c>
      <c r="M564" t="s">
        <v>18</v>
      </c>
      <c r="N564">
        <f>Table1[[#This Row],[ loan_amount]]-Table1[[#This Row],[ bank_asset_value]]</f>
        <v>9300000</v>
      </c>
    </row>
    <row r="565" spans="1:14" x14ac:dyDescent="0.35">
      <c r="A565">
        <v>564</v>
      </c>
      <c r="B565">
        <v>1</v>
      </c>
      <c r="C565" t="s">
        <v>13</v>
      </c>
      <c r="D565" t="s">
        <v>17</v>
      </c>
      <c r="E565">
        <v>9300000</v>
      </c>
      <c r="F565">
        <v>27900000</v>
      </c>
      <c r="G565">
        <v>12</v>
      </c>
      <c r="H565">
        <v>600</v>
      </c>
      <c r="I565">
        <v>2100000</v>
      </c>
      <c r="J565">
        <v>4200000</v>
      </c>
      <c r="K565">
        <v>29000000</v>
      </c>
      <c r="L565">
        <v>6600000</v>
      </c>
      <c r="M565" t="s">
        <v>15</v>
      </c>
      <c r="N565">
        <f>Table1[[#This Row],[ loan_amount]]-Table1[[#This Row],[ bank_asset_value]]</f>
        <v>21300000</v>
      </c>
    </row>
    <row r="566" spans="1:14" x14ac:dyDescent="0.35">
      <c r="A566">
        <v>565</v>
      </c>
      <c r="B566">
        <v>5</v>
      </c>
      <c r="C566" t="s">
        <v>13</v>
      </c>
      <c r="D566" t="s">
        <v>14</v>
      </c>
      <c r="E566">
        <v>2000000</v>
      </c>
      <c r="F566">
        <v>6100000</v>
      </c>
      <c r="G566">
        <v>2</v>
      </c>
      <c r="H566">
        <v>407</v>
      </c>
      <c r="I566">
        <v>1900000</v>
      </c>
      <c r="J566">
        <v>1900000</v>
      </c>
      <c r="K566">
        <v>4600000</v>
      </c>
      <c r="L566">
        <v>2000000</v>
      </c>
      <c r="M566" t="s">
        <v>15</v>
      </c>
      <c r="N566">
        <f>Table1[[#This Row],[ loan_amount]]-Table1[[#This Row],[ bank_asset_value]]</f>
        <v>4100000</v>
      </c>
    </row>
    <row r="567" spans="1:14" x14ac:dyDescent="0.35">
      <c r="A567">
        <v>566</v>
      </c>
      <c r="B567">
        <v>3</v>
      </c>
      <c r="C567" t="s">
        <v>13</v>
      </c>
      <c r="D567" t="s">
        <v>17</v>
      </c>
      <c r="E567">
        <v>3900000</v>
      </c>
      <c r="F567">
        <v>14000000</v>
      </c>
      <c r="G567">
        <v>18</v>
      </c>
      <c r="H567">
        <v>829</v>
      </c>
      <c r="I567">
        <v>5200000</v>
      </c>
      <c r="J567">
        <v>4000000</v>
      </c>
      <c r="K567">
        <v>11600000</v>
      </c>
      <c r="L567">
        <v>2700000</v>
      </c>
      <c r="M567" t="s">
        <v>15</v>
      </c>
      <c r="N567">
        <f>Table1[[#This Row],[ loan_amount]]-Table1[[#This Row],[ bank_asset_value]]</f>
        <v>11300000</v>
      </c>
    </row>
    <row r="568" spans="1:14" x14ac:dyDescent="0.35">
      <c r="A568">
        <v>567</v>
      </c>
      <c r="B568">
        <v>2</v>
      </c>
      <c r="C568" t="s">
        <v>16</v>
      </c>
      <c r="D568" t="s">
        <v>14</v>
      </c>
      <c r="E568">
        <v>2800000</v>
      </c>
      <c r="F568">
        <v>5900000</v>
      </c>
      <c r="G568">
        <v>6</v>
      </c>
      <c r="H568">
        <v>895</v>
      </c>
      <c r="I568">
        <v>1000000</v>
      </c>
      <c r="J568">
        <v>3900000</v>
      </c>
      <c r="K568">
        <v>10900000</v>
      </c>
      <c r="L568">
        <v>1500000</v>
      </c>
      <c r="M568" t="s">
        <v>15</v>
      </c>
      <c r="N568">
        <f>Table1[[#This Row],[ loan_amount]]-Table1[[#This Row],[ bank_asset_value]]</f>
        <v>4400000</v>
      </c>
    </row>
    <row r="569" spans="1:14" x14ac:dyDescent="0.35">
      <c r="A569">
        <v>568</v>
      </c>
      <c r="B569">
        <v>5</v>
      </c>
      <c r="C569" t="s">
        <v>13</v>
      </c>
      <c r="D569" t="s">
        <v>17</v>
      </c>
      <c r="E569">
        <v>3000000</v>
      </c>
      <c r="F569">
        <v>11100000</v>
      </c>
      <c r="G569">
        <v>12</v>
      </c>
      <c r="H569">
        <v>441</v>
      </c>
      <c r="I569">
        <v>8500000</v>
      </c>
      <c r="J569">
        <v>2500000</v>
      </c>
      <c r="K569">
        <v>7300000</v>
      </c>
      <c r="L569">
        <v>2000000</v>
      </c>
      <c r="M569" t="s">
        <v>18</v>
      </c>
      <c r="N569">
        <f>Table1[[#This Row],[ loan_amount]]-Table1[[#This Row],[ bank_asset_value]]</f>
        <v>9100000</v>
      </c>
    </row>
    <row r="570" spans="1:14" x14ac:dyDescent="0.35">
      <c r="A570">
        <v>569</v>
      </c>
      <c r="B570">
        <v>4</v>
      </c>
      <c r="C570" t="s">
        <v>16</v>
      </c>
      <c r="D570" t="s">
        <v>14</v>
      </c>
      <c r="E570">
        <v>4500000</v>
      </c>
      <c r="F570">
        <v>9800000</v>
      </c>
      <c r="G570">
        <v>16</v>
      </c>
      <c r="H570">
        <v>895</v>
      </c>
      <c r="I570">
        <v>9800000</v>
      </c>
      <c r="J570">
        <v>8200000</v>
      </c>
      <c r="K570">
        <v>13900000</v>
      </c>
      <c r="L570">
        <v>5500000</v>
      </c>
      <c r="M570" t="s">
        <v>15</v>
      </c>
      <c r="N570">
        <f>Table1[[#This Row],[ loan_amount]]-Table1[[#This Row],[ bank_asset_value]]</f>
        <v>4300000</v>
      </c>
    </row>
    <row r="571" spans="1:14" x14ac:dyDescent="0.35">
      <c r="A571">
        <v>570</v>
      </c>
      <c r="B571">
        <v>4</v>
      </c>
      <c r="C571" t="s">
        <v>13</v>
      </c>
      <c r="D571" t="s">
        <v>14</v>
      </c>
      <c r="E571">
        <v>1900000</v>
      </c>
      <c r="F571">
        <v>4300000</v>
      </c>
      <c r="G571">
        <v>4</v>
      </c>
      <c r="H571">
        <v>826</v>
      </c>
      <c r="I571">
        <v>2400000</v>
      </c>
      <c r="J571">
        <v>0</v>
      </c>
      <c r="K571">
        <v>7000000</v>
      </c>
      <c r="L571">
        <v>900000</v>
      </c>
      <c r="M571" t="s">
        <v>15</v>
      </c>
      <c r="N571">
        <f>Table1[[#This Row],[ loan_amount]]-Table1[[#This Row],[ bank_asset_value]]</f>
        <v>3400000</v>
      </c>
    </row>
    <row r="572" spans="1:14" x14ac:dyDescent="0.35">
      <c r="A572">
        <v>571</v>
      </c>
      <c r="B572">
        <v>1</v>
      </c>
      <c r="C572" t="s">
        <v>13</v>
      </c>
      <c r="D572" t="s">
        <v>14</v>
      </c>
      <c r="E572">
        <v>2300000</v>
      </c>
      <c r="F572">
        <v>7200000</v>
      </c>
      <c r="G572">
        <v>8</v>
      </c>
      <c r="H572">
        <v>453</v>
      </c>
      <c r="I572">
        <v>3000000</v>
      </c>
      <c r="J572">
        <v>2100000</v>
      </c>
      <c r="K572">
        <v>8100000</v>
      </c>
      <c r="L572">
        <v>3400000</v>
      </c>
      <c r="M572" t="s">
        <v>18</v>
      </c>
      <c r="N572">
        <f>Table1[[#This Row],[ loan_amount]]-Table1[[#This Row],[ bank_asset_value]]</f>
        <v>3800000</v>
      </c>
    </row>
    <row r="573" spans="1:14" x14ac:dyDescent="0.35">
      <c r="A573">
        <v>572</v>
      </c>
      <c r="B573">
        <v>0</v>
      </c>
      <c r="C573" t="s">
        <v>13</v>
      </c>
      <c r="D573" t="s">
        <v>14</v>
      </c>
      <c r="E573">
        <v>4700000</v>
      </c>
      <c r="F573">
        <v>17500000</v>
      </c>
      <c r="G573">
        <v>2</v>
      </c>
      <c r="H573">
        <v>701</v>
      </c>
      <c r="I573">
        <v>5400000</v>
      </c>
      <c r="J573">
        <v>2300000</v>
      </c>
      <c r="K573">
        <v>11700000</v>
      </c>
      <c r="L573">
        <v>7000000</v>
      </c>
      <c r="M573" t="s">
        <v>15</v>
      </c>
      <c r="N573">
        <f>Table1[[#This Row],[ loan_amount]]-Table1[[#This Row],[ bank_asset_value]]</f>
        <v>10500000</v>
      </c>
    </row>
    <row r="574" spans="1:14" x14ac:dyDescent="0.35">
      <c r="A574">
        <v>573</v>
      </c>
      <c r="B574">
        <v>2</v>
      </c>
      <c r="C574" t="s">
        <v>16</v>
      </c>
      <c r="D574" t="s">
        <v>17</v>
      </c>
      <c r="E574">
        <v>1300000</v>
      </c>
      <c r="F574">
        <v>2700000</v>
      </c>
      <c r="G574">
        <v>8</v>
      </c>
      <c r="H574">
        <v>627</v>
      </c>
      <c r="I574">
        <v>100000</v>
      </c>
      <c r="J574">
        <v>300000</v>
      </c>
      <c r="K574">
        <v>2600000</v>
      </c>
      <c r="L574">
        <v>1300000</v>
      </c>
      <c r="M574" t="s">
        <v>15</v>
      </c>
      <c r="N574">
        <f>Table1[[#This Row],[ loan_amount]]-Table1[[#This Row],[ bank_asset_value]]</f>
        <v>1400000</v>
      </c>
    </row>
    <row r="575" spans="1:14" x14ac:dyDescent="0.35">
      <c r="A575">
        <v>574</v>
      </c>
      <c r="B575">
        <v>3</v>
      </c>
      <c r="C575" t="s">
        <v>13</v>
      </c>
      <c r="D575" t="s">
        <v>14</v>
      </c>
      <c r="E575">
        <v>3100000</v>
      </c>
      <c r="F575">
        <v>11000000</v>
      </c>
      <c r="G575">
        <v>2</v>
      </c>
      <c r="H575">
        <v>543</v>
      </c>
      <c r="I575">
        <v>5900000</v>
      </c>
      <c r="J575">
        <v>2200000</v>
      </c>
      <c r="K575">
        <v>9000000</v>
      </c>
      <c r="L575">
        <v>2400000</v>
      </c>
      <c r="M575" t="s">
        <v>15</v>
      </c>
      <c r="N575">
        <f>Table1[[#This Row],[ loan_amount]]-Table1[[#This Row],[ bank_asset_value]]</f>
        <v>8600000</v>
      </c>
    </row>
    <row r="576" spans="1:14" x14ac:dyDescent="0.35">
      <c r="A576">
        <v>575</v>
      </c>
      <c r="B576">
        <v>0</v>
      </c>
      <c r="C576" t="s">
        <v>13</v>
      </c>
      <c r="D576" t="s">
        <v>14</v>
      </c>
      <c r="E576">
        <v>8400000</v>
      </c>
      <c r="F576">
        <v>17500000</v>
      </c>
      <c r="G576">
        <v>18</v>
      </c>
      <c r="H576">
        <v>411</v>
      </c>
      <c r="I576">
        <v>13200000</v>
      </c>
      <c r="J576">
        <v>5300000</v>
      </c>
      <c r="K576">
        <v>31300000</v>
      </c>
      <c r="L576">
        <v>10400000</v>
      </c>
      <c r="M576" t="s">
        <v>18</v>
      </c>
      <c r="N576">
        <f>Table1[[#This Row],[ loan_amount]]-Table1[[#This Row],[ bank_asset_value]]</f>
        <v>7100000</v>
      </c>
    </row>
    <row r="577" spans="1:14" x14ac:dyDescent="0.35">
      <c r="A577">
        <v>576</v>
      </c>
      <c r="B577">
        <v>5</v>
      </c>
      <c r="C577" t="s">
        <v>13</v>
      </c>
      <c r="D577" t="s">
        <v>17</v>
      </c>
      <c r="E577">
        <v>1700000</v>
      </c>
      <c r="F577">
        <v>5800000</v>
      </c>
      <c r="G577">
        <v>4</v>
      </c>
      <c r="H577">
        <v>583</v>
      </c>
      <c r="I577">
        <v>2000000</v>
      </c>
      <c r="J577">
        <v>1800000</v>
      </c>
      <c r="K577">
        <v>6000000</v>
      </c>
      <c r="L577">
        <v>2300000</v>
      </c>
      <c r="M577" t="s">
        <v>15</v>
      </c>
      <c r="N577">
        <f>Table1[[#This Row],[ loan_amount]]-Table1[[#This Row],[ bank_asset_value]]</f>
        <v>3500000</v>
      </c>
    </row>
    <row r="578" spans="1:14" x14ac:dyDescent="0.35">
      <c r="A578">
        <v>577</v>
      </c>
      <c r="B578">
        <v>2</v>
      </c>
      <c r="C578" t="s">
        <v>16</v>
      </c>
      <c r="D578" t="s">
        <v>14</v>
      </c>
      <c r="E578">
        <v>1900000</v>
      </c>
      <c r="F578">
        <v>7500000</v>
      </c>
      <c r="G578">
        <v>2</v>
      </c>
      <c r="H578">
        <v>889</v>
      </c>
      <c r="I578">
        <v>600000</v>
      </c>
      <c r="J578">
        <v>1100000</v>
      </c>
      <c r="K578">
        <v>7100000</v>
      </c>
      <c r="L578">
        <v>2600000</v>
      </c>
      <c r="M578" t="s">
        <v>15</v>
      </c>
      <c r="N578">
        <f>Table1[[#This Row],[ loan_amount]]-Table1[[#This Row],[ bank_asset_value]]</f>
        <v>4900000</v>
      </c>
    </row>
    <row r="579" spans="1:14" x14ac:dyDescent="0.35">
      <c r="A579">
        <v>578</v>
      </c>
      <c r="B579">
        <v>3</v>
      </c>
      <c r="C579" t="s">
        <v>16</v>
      </c>
      <c r="D579" t="s">
        <v>14</v>
      </c>
      <c r="E579">
        <v>2400000</v>
      </c>
      <c r="F579">
        <v>8600000</v>
      </c>
      <c r="G579">
        <v>8</v>
      </c>
      <c r="H579">
        <v>684</v>
      </c>
      <c r="I579">
        <v>3400000</v>
      </c>
      <c r="J579">
        <v>2400000</v>
      </c>
      <c r="K579">
        <v>6200000</v>
      </c>
      <c r="L579">
        <v>1600000</v>
      </c>
      <c r="M579" t="s">
        <v>15</v>
      </c>
      <c r="N579">
        <f>Table1[[#This Row],[ loan_amount]]-Table1[[#This Row],[ bank_asset_value]]</f>
        <v>7000000</v>
      </c>
    </row>
    <row r="580" spans="1:14" x14ac:dyDescent="0.35">
      <c r="A580">
        <v>579</v>
      </c>
      <c r="B580">
        <v>5</v>
      </c>
      <c r="C580" t="s">
        <v>13</v>
      </c>
      <c r="D580" t="s">
        <v>14</v>
      </c>
      <c r="E580">
        <v>6800000</v>
      </c>
      <c r="F580">
        <v>20500000</v>
      </c>
      <c r="G580">
        <v>10</v>
      </c>
      <c r="H580">
        <v>578</v>
      </c>
      <c r="I580">
        <v>500000</v>
      </c>
      <c r="J580">
        <v>11800000</v>
      </c>
      <c r="K580">
        <v>27200000</v>
      </c>
      <c r="L580">
        <v>3400000</v>
      </c>
      <c r="M580" t="s">
        <v>15</v>
      </c>
      <c r="N580">
        <f>Table1[[#This Row],[ loan_amount]]-Table1[[#This Row],[ bank_asset_value]]</f>
        <v>17100000</v>
      </c>
    </row>
    <row r="581" spans="1:14" x14ac:dyDescent="0.35">
      <c r="A581">
        <v>580</v>
      </c>
      <c r="B581">
        <v>1</v>
      </c>
      <c r="C581" t="s">
        <v>13</v>
      </c>
      <c r="D581" t="s">
        <v>14</v>
      </c>
      <c r="E581">
        <v>2900000</v>
      </c>
      <c r="F581">
        <v>10900000</v>
      </c>
      <c r="G581">
        <v>20</v>
      </c>
      <c r="H581">
        <v>445</v>
      </c>
      <c r="I581">
        <v>6600000</v>
      </c>
      <c r="J581">
        <v>2800000</v>
      </c>
      <c r="K581">
        <v>9300000</v>
      </c>
      <c r="L581">
        <v>2600000</v>
      </c>
      <c r="M581" t="s">
        <v>18</v>
      </c>
      <c r="N581">
        <f>Table1[[#This Row],[ loan_amount]]-Table1[[#This Row],[ bank_asset_value]]</f>
        <v>8300000</v>
      </c>
    </row>
    <row r="582" spans="1:14" x14ac:dyDescent="0.35">
      <c r="A582">
        <v>581</v>
      </c>
      <c r="B582">
        <v>4</v>
      </c>
      <c r="C582" t="s">
        <v>13</v>
      </c>
      <c r="D582" t="s">
        <v>17</v>
      </c>
      <c r="E582">
        <v>8900000</v>
      </c>
      <c r="F582">
        <v>26300000</v>
      </c>
      <c r="G582">
        <v>10</v>
      </c>
      <c r="H582">
        <v>369</v>
      </c>
      <c r="I582">
        <v>23900000</v>
      </c>
      <c r="J582">
        <v>7000000</v>
      </c>
      <c r="K582">
        <v>27400000</v>
      </c>
      <c r="L582">
        <v>12100000</v>
      </c>
      <c r="M582" t="s">
        <v>18</v>
      </c>
      <c r="N582">
        <f>Table1[[#This Row],[ loan_amount]]-Table1[[#This Row],[ bank_asset_value]]</f>
        <v>14200000</v>
      </c>
    </row>
    <row r="583" spans="1:14" x14ac:dyDescent="0.35">
      <c r="A583">
        <v>582</v>
      </c>
      <c r="B583">
        <v>1</v>
      </c>
      <c r="C583" t="s">
        <v>16</v>
      </c>
      <c r="D583" t="s">
        <v>14</v>
      </c>
      <c r="E583">
        <v>8800000</v>
      </c>
      <c r="F583">
        <v>22200000</v>
      </c>
      <c r="G583">
        <v>18</v>
      </c>
      <c r="H583">
        <v>794</v>
      </c>
      <c r="I583">
        <v>8400000</v>
      </c>
      <c r="J583">
        <v>11900000</v>
      </c>
      <c r="K583">
        <v>21000000</v>
      </c>
      <c r="L583">
        <v>10500000</v>
      </c>
      <c r="M583" t="s">
        <v>15</v>
      </c>
      <c r="N583">
        <f>Table1[[#This Row],[ loan_amount]]-Table1[[#This Row],[ bank_asset_value]]</f>
        <v>11700000</v>
      </c>
    </row>
    <row r="584" spans="1:14" x14ac:dyDescent="0.35">
      <c r="A584">
        <v>583</v>
      </c>
      <c r="B584">
        <v>0</v>
      </c>
      <c r="C584" t="s">
        <v>13</v>
      </c>
      <c r="D584" t="s">
        <v>17</v>
      </c>
      <c r="E584">
        <v>8200000</v>
      </c>
      <c r="F584">
        <v>19200000</v>
      </c>
      <c r="G584">
        <v>16</v>
      </c>
      <c r="H584">
        <v>492</v>
      </c>
      <c r="I584">
        <v>16500000</v>
      </c>
      <c r="J584">
        <v>9200000</v>
      </c>
      <c r="K584">
        <v>20000000</v>
      </c>
      <c r="L584">
        <v>7200000</v>
      </c>
      <c r="M584" t="s">
        <v>18</v>
      </c>
      <c r="N584">
        <f>Table1[[#This Row],[ loan_amount]]-Table1[[#This Row],[ bank_asset_value]]</f>
        <v>12000000</v>
      </c>
    </row>
    <row r="585" spans="1:14" x14ac:dyDescent="0.35">
      <c r="A585">
        <v>584</v>
      </c>
      <c r="B585">
        <v>3</v>
      </c>
      <c r="C585" t="s">
        <v>16</v>
      </c>
      <c r="D585" t="s">
        <v>17</v>
      </c>
      <c r="E585">
        <v>3600000</v>
      </c>
      <c r="F585">
        <v>13200000</v>
      </c>
      <c r="G585">
        <v>16</v>
      </c>
      <c r="H585">
        <v>557</v>
      </c>
      <c r="I585">
        <v>9800000</v>
      </c>
      <c r="J585">
        <v>4000000</v>
      </c>
      <c r="K585">
        <v>9900000</v>
      </c>
      <c r="L585">
        <v>2100000</v>
      </c>
      <c r="M585" t="s">
        <v>15</v>
      </c>
      <c r="N585">
        <f>Table1[[#This Row],[ loan_amount]]-Table1[[#This Row],[ bank_asset_value]]</f>
        <v>11100000</v>
      </c>
    </row>
    <row r="586" spans="1:14" x14ac:dyDescent="0.35">
      <c r="A586">
        <v>585</v>
      </c>
      <c r="B586">
        <v>4</v>
      </c>
      <c r="C586" t="s">
        <v>13</v>
      </c>
      <c r="D586" t="s">
        <v>17</v>
      </c>
      <c r="E586">
        <v>9500000</v>
      </c>
      <c r="F586">
        <v>31800000</v>
      </c>
      <c r="G586">
        <v>6</v>
      </c>
      <c r="H586">
        <v>519</v>
      </c>
      <c r="I586">
        <v>5900000</v>
      </c>
      <c r="J586">
        <v>1300000</v>
      </c>
      <c r="K586">
        <v>28400000</v>
      </c>
      <c r="L586">
        <v>12200000</v>
      </c>
      <c r="M586" t="s">
        <v>18</v>
      </c>
      <c r="N586">
        <f>Table1[[#This Row],[ loan_amount]]-Table1[[#This Row],[ bank_asset_value]]</f>
        <v>19600000</v>
      </c>
    </row>
    <row r="587" spans="1:14" x14ac:dyDescent="0.35">
      <c r="A587">
        <v>586</v>
      </c>
      <c r="B587">
        <v>0</v>
      </c>
      <c r="C587" t="s">
        <v>16</v>
      </c>
      <c r="D587" t="s">
        <v>17</v>
      </c>
      <c r="E587">
        <v>1900000</v>
      </c>
      <c r="F587">
        <v>5700000</v>
      </c>
      <c r="G587">
        <v>18</v>
      </c>
      <c r="H587">
        <v>699</v>
      </c>
      <c r="I587">
        <v>5500000</v>
      </c>
      <c r="J587">
        <v>200000</v>
      </c>
      <c r="K587">
        <v>6500000</v>
      </c>
      <c r="L587">
        <v>2000000</v>
      </c>
      <c r="M587" t="s">
        <v>15</v>
      </c>
      <c r="N587">
        <f>Table1[[#This Row],[ loan_amount]]-Table1[[#This Row],[ bank_asset_value]]</f>
        <v>3700000</v>
      </c>
    </row>
    <row r="588" spans="1:14" x14ac:dyDescent="0.35">
      <c r="A588">
        <v>587</v>
      </c>
      <c r="B588">
        <v>3</v>
      </c>
      <c r="C588" t="s">
        <v>16</v>
      </c>
      <c r="D588" t="s">
        <v>17</v>
      </c>
      <c r="E588">
        <v>9100000</v>
      </c>
      <c r="F588">
        <v>24600000</v>
      </c>
      <c r="G588">
        <v>2</v>
      </c>
      <c r="H588">
        <v>741</v>
      </c>
      <c r="I588">
        <v>8000000</v>
      </c>
      <c r="J588">
        <v>4000000</v>
      </c>
      <c r="K588">
        <v>35500000</v>
      </c>
      <c r="L588">
        <v>13600000</v>
      </c>
      <c r="M588" t="s">
        <v>15</v>
      </c>
      <c r="N588">
        <f>Table1[[#This Row],[ loan_amount]]-Table1[[#This Row],[ bank_asset_value]]</f>
        <v>11000000</v>
      </c>
    </row>
    <row r="589" spans="1:14" x14ac:dyDescent="0.35">
      <c r="A589">
        <v>588</v>
      </c>
      <c r="B589">
        <v>5</v>
      </c>
      <c r="C589" t="s">
        <v>13</v>
      </c>
      <c r="D589" t="s">
        <v>14</v>
      </c>
      <c r="E589">
        <v>1100000</v>
      </c>
      <c r="F589">
        <v>3800000</v>
      </c>
      <c r="G589">
        <v>18</v>
      </c>
      <c r="H589">
        <v>508</v>
      </c>
      <c r="I589">
        <v>200000</v>
      </c>
      <c r="J589">
        <v>1800000</v>
      </c>
      <c r="K589">
        <v>2300000</v>
      </c>
      <c r="L589">
        <v>900000</v>
      </c>
      <c r="M589" t="s">
        <v>18</v>
      </c>
      <c r="N589">
        <f>Table1[[#This Row],[ loan_amount]]-Table1[[#This Row],[ bank_asset_value]]</f>
        <v>2900000</v>
      </c>
    </row>
    <row r="590" spans="1:14" x14ac:dyDescent="0.35">
      <c r="A590">
        <v>589</v>
      </c>
      <c r="B590">
        <v>5</v>
      </c>
      <c r="C590" t="s">
        <v>16</v>
      </c>
      <c r="D590" t="s">
        <v>17</v>
      </c>
      <c r="E590">
        <v>1100000</v>
      </c>
      <c r="F590">
        <v>2800000</v>
      </c>
      <c r="G590">
        <v>10</v>
      </c>
      <c r="H590">
        <v>647</v>
      </c>
      <c r="I590">
        <v>2700000</v>
      </c>
      <c r="J590">
        <v>2000000</v>
      </c>
      <c r="K590">
        <v>4300000</v>
      </c>
      <c r="L590">
        <v>1400000</v>
      </c>
      <c r="M590" t="s">
        <v>15</v>
      </c>
      <c r="N590">
        <f>Table1[[#This Row],[ loan_amount]]-Table1[[#This Row],[ bank_asset_value]]</f>
        <v>1400000</v>
      </c>
    </row>
    <row r="591" spans="1:14" x14ac:dyDescent="0.35">
      <c r="A591">
        <v>590</v>
      </c>
      <c r="B591">
        <v>1</v>
      </c>
      <c r="C591" t="s">
        <v>13</v>
      </c>
      <c r="D591" t="s">
        <v>14</v>
      </c>
      <c r="E591">
        <v>9300000</v>
      </c>
      <c r="F591">
        <v>28600000</v>
      </c>
      <c r="G591">
        <v>14</v>
      </c>
      <c r="H591">
        <v>656</v>
      </c>
      <c r="I591">
        <v>17300000</v>
      </c>
      <c r="J591">
        <v>9100000</v>
      </c>
      <c r="K591">
        <v>27400000</v>
      </c>
      <c r="L591">
        <v>12500000</v>
      </c>
      <c r="M591" t="s">
        <v>15</v>
      </c>
      <c r="N591">
        <f>Table1[[#This Row],[ loan_amount]]-Table1[[#This Row],[ bank_asset_value]]</f>
        <v>16100000</v>
      </c>
    </row>
    <row r="592" spans="1:14" x14ac:dyDescent="0.35">
      <c r="A592">
        <v>591</v>
      </c>
      <c r="B592">
        <v>4</v>
      </c>
      <c r="C592" t="s">
        <v>13</v>
      </c>
      <c r="D592" t="s">
        <v>17</v>
      </c>
      <c r="E592">
        <v>3900000</v>
      </c>
      <c r="F592">
        <v>10600000</v>
      </c>
      <c r="G592">
        <v>2</v>
      </c>
      <c r="H592">
        <v>439</v>
      </c>
      <c r="I592">
        <v>300000</v>
      </c>
      <c r="J592">
        <v>7600000</v>
      </c>
      <c r="K592">
        <v>14800000</v>
      </c>
      <c r="L592">
        <v>2500000</v>
      </c>
      <c r="M592" t="s">
        <v>18</v>
      </c>
      <c r="N592">
        <f>Table1[[#This Row],[ loan_amount]]-Table1[[#This Row],[ bank_asset_value]]</f>
        <v>8100000</v>
      </c>
    </row>
    <row r="593" spans="1:14" x14ac:dyDescent="0.35">
      <c r="A593">
        <v>592</v>
      </c>
      <c r="B593">
        <v>5</v>
      </c>
      <c r="C593" t="s">
        <v>16</v>
      </c>
      <c r="D593" t="s">
        <v>17</v>
      </c>
      <c r="E593">
        <v>1500000</v>
      </c>
      <c r="F593">
        <v>4000000</v>
      </c>
      <c r="G593">
        <v>12</v>
      </c>
      <c r="H593">
        <v>350</v>
      </c>
      <c r="I593">
        <v>2900000</v>
      </c>
      <c r="J593">
        <v>1900000</v>
      </c>
      <c r="K593">
        <v>4400000</v>
      </c>
      <c r="L593">
        <v>1200000</v>
      </c>
      <c r="M593" t="s">
        <v>18</v>
      </c>
      <c r="N593">
        <f>Table1[[#This Row],[ loan_amount]]-Table1[[#This Row],[ bank_asset_value]]</f>
        <v>2800000</v>
      </c>
    </row>
    <row r="594" spans="1:14" x14ac:dyDescent="0.35">
      <c r="A594">
        <v>593</v>
      </c>
      <c r="B594">
        <v>5</v>
      </c>
      <c r="C594" t="s">
        <v>13</v>
      </c>
      <c r="D594" t="s">
        <v>14</v>
      </c>
      <c r="E594">
        <v>800000</v>
      </c>
      <c r="F594">
        <v>2200000</v>
      </c>
      <c r="G594">
        <v>6</v>
      </c>
      <c r="H594">
        <v>493</v>
      </c>
      <c r="I594">
        <v>900000</v>
      </c>
      <c r="J594">
        <v>500000</v>
      </c>
      <c r="K594">
        <v>2800000</v>
      </c>
      <c r="L594">
        <v>1000000</v>
      </c>
      <c r="M594" t="s">
        <v>18</v>
      </c>
      <c r="N594">
        <f>Table1[[#This Row],[ loan_amount]]-Table1[[#This Row],[ bank_asset_value]]</f>
        <v>1200000</v>
      </c>
    </row>
    <row r="595" spans="1:14" x14ac:dyDescent="0.35">
      <c r="A595">
        <v>594</v>
      </c>
      <c r="B595">
        <v>4</v>
      </c>
      <c r="C595" t="s">
        <v>13</v>
      </c>
      <c r="D595" t="s">
        <v>14</v>
      </c>
      <c r="E595">
        <v>600000</v>
      </c>
      <c r="F595">
        <v>1800000</v>
      </c>
      <c r="G595">
        <v>6</v>
      </c>
      <c r="H595">
        <v>851</v>
      </c>
      <c r="I595">
        <v>100000</v>
      </c>
      <c r="J595">
        <v>1100000</v>
      </c>
      <c r="K595">
        <v>2100000</v>
      </c>
      <c r="L595">
        <v>800000</v>
      </c>
      <c r="M595" t="s">
        <v>15</v>
      </c>
      <c r="N595">
        <f>Table1[[#This Row],[ loan_amount]]-Table1[[#This Row],[ bank_asset_value]]</f>
        <v>1000000</v>
      </c>
    </row>
    <row r="596" spans="1:14" x14ac:dyDescent="0.35">
      <c r="A596">
        <v>595</v>
      </c>
      <c r="B596">
        <v>2</v>
      </c>
      <c r="C596" t="s">
        <v>13</v>
      </c>
      <c r="D596" t="s">
        <v>14</v>
      </c>
      <c r="E596">
        <v>4400000</v>
      </c>
      <c r="F596">
        <v>12500000</v>
      </c>
      <c r="G596">
        <v>18</v>
      </c>
      <c r="H596">
        <v>492</v>
      </c>
      <c r="I596">
        <v>7900000</v>
      </c>
      <c r="J596">
        <v>1200000</v>
      </c>
      <c r="K596">
        <v>10100000</v>
      </c>
      <c r="L596">
        <v>2700000</v>
      </c>
      <c r="M596" t="s">
        <v>18</v>
      </c>
      <c r="N596">
        <f>Table1[[#This Row],[ loan_amount]]-Table1[[#This Row],[ bank_asset_value]]</f>
        <v>9800000</v>
      </c>
    </row>
    <row r="597" spans="1:14" x14ac:dyDescent="0.35">
      <c r="A597">
        <v>596</v>
      </c>
      <c r="B597">
        <v>4</v>
      </c>
      <c r="C597" t="s">
        <v>13</v>
      </c>
      <c r="D597" t="s">
        <v>17</v>
      </c>
      <c r="E597">
        <v>2700000</v>
      </c>
      <c r="F597">
        <v>5400000</v>
      </c>
      <c r="G597">
        <v>6</v>
      </c>
      <c r="H597">
        <v>861</v>
      </c>
      <c r="I597">
        <v>6300000</v>
      </c>
      <c r="J597">
        <v>2400000</v>
      </c>
      <c r="K597">
        <v>6700000</v>
      </c>
      <c r="L597">
        <v>2700000</v>
      </c>
      <c r="M597" t="s">
        <v>15</v>
      </c>
      <c r="N597">
        <f>Table1[[#This Row],[ loan_amount]]-Table1[[#This Row],[ bank_asset_value]]</f>
        <v>2700000</v>
      </c>
    </row>
    <row r="598" spans="1:14" x14ac:dyDescent="0.35">
      <c r="A598">
        <v>597</v>
      </c>
      <c r="B598">
        <v>3</v>
      </c>
      <c r="C598" t="s">
        <v>16</v>
      </c>
      <c r="D598" t="s">
        <v>17</v>
      </c>
      <c r="E598">
        <v>6200000</v>
      </c>
      <c r="F598">
        <v>14600000</v>
      </c>
      <c r="G598">
        <v>2</v>
      </c>
      <c r="H598">
        <v>664</v>
      </c>
      <c r="I598">
        <v>18300000</v>
      </c>
      <c r="J598">
        <v>8400000</v>
      </c>
      <c r="K598">
        <v>16800000</v>
      </c>
      <c r="L598">
        <v>6600000</v>
      </c>
      <c r="M598" t="s">
        <v>15</v>
      </c>
      <c r="N598">
        <f>Table1[[#This Row],[ loan_amount]]-Table1[[#This Row],[ bank_asset_value]]</f>
        <v>8000000</v>
      </c>
    </row>
    <row r="599" spans="1:14" x14ac:dyDescent="0.35">
      <c r="A599">
        <v>598</v>
      </c>
      <c r="B599">
        <v>5</v>
      </c>
      <c r="C599" t="s">
        <v>13</v>
      </c>
      <c r="D599" t="s">
        <v>17</v>
      </c>
      <c r="E599">
        <v>700000</v>
      </c>
      <c r="F599">
        <v>1300000</v>
      </c>
      <c r="G599">
        <v>16</v>
      </c>
      <c r="H599">
        <v>362</v>
      </c>
      <c r="I599">
        <v>2100000</v>
      </c>
      <c r="J599">
        <v>1300000</v>
      </c>
      <c r="K599">
        <v>2000000</v>
      </c>
      <c r="L599">
        <v>1000000</v>
      </c>
      <c r="M599" t="s">
        <v>18</v>
      </c>
      <c r="N599">
        <f>Table1[[#This Row],[ loan_amount]]-Table1[[#This Row],[ bank_asset_value]]</f>
        <v>300000</v>
      </c>
    </row>
    <row r="600" spans="1:14" x14ac:dyDescent="0.35">
      <c r="A600">
        <v>599</v>
      </c>
      <c r="B600">
        <v>0</v>
      </c>
      <c r="C600" t="s">
        <v>13</v>
      </c>
      <c r="D600" t="s">
        <v>14</v>
      </c>
      <c r="E600">
        <v>3400000</v>
      </c>
      <c r="F600">
        <v>9400000</v>
      </c>
      <c r="G600">
        <v>6</v>
      </c>
      <c r="H600">
        <v>703</v>
      </c>
      <c r="I600">
        <v>600000</v>
      </c>
      <c r="J600">
        <v>6000000</v>
      </c>
      <c r="K600">
        <v>8600000</v>
      </c>
      <c r="L600">
        <v>2600000</v>
      </c>
      <c r="M600" t="s">
        <v>15</v>
      </c>
      <c r="N600">
        <f>Table1[[#This Row],[ loan_amount]]-Table1[[#This Row],[ bank_asset_value]]</f>
        <v>6800000</v>
      </c>
    </row>
    <row r="601" spans="1:14" x14ac:dyDescent="0.35">
      <c r="A601">
        <v>600</v>
      </c>
      <c r="B601">
        <v>1</v>
      </c>
      <c r="C601" t="s">
        <v>16</v>
      </c>
      <c r="D601" t="s">
        <v>17</v>
      </c>
      <c r="E601">
        <v>4900000</v>
      </c>
      <c r="F601">
        <v>16800000</v>
      </c>
      <c r="G601">
        <v>12</v>
      </c>
      <c r="H601">
        <v>758</v>
      </c>
      <c r="I601">
        <v>1700000</v>
      </c>
      <c r="J601">
        <v>2700000</v>
      </c>
      <c r="K601">
        <v>11100000</v>
      </c>
      <c r="L601">
        <v>5900000</v>
      </c>
      <c r="M601" t="s">
        <v>15</v>
      </c>
      <c r="N601">
        <f>Table1[[#This Row],[ loan_amount]]-Table1[[#This Row],[ bank_asset_value]]</f>
        <v>10900000</v>
      </c>
    </row>
    <row r="602" spans="1:14" x14ac:dyDescent="0.35">
      <c r="A602">
        <v>601</v>
      </c>
      <c r="B602">
        <v>3</v>
      </c>
      <c r="C602" t="s">
        <v>16</v>
      </c>
      <c r="D602" t="s">
        <v>17</v>
      </c>
      <c r="E602">
        <v>4200000</v>
      </c>
      <c r="F602">
        <v>9700000</v>
      </c>
      <c r="G602">
        <v>2</v>
      </c>
      <c r="H602">
        <v>396</v>
      </c>
      <c r="I602">
        <v>700000</v>
      </c>
      <c r="J602">
        <v>8200000</v>
      </c>
      <c r="K602">
        <v>8600000</v>
      </c>
      <c r="L602">
        <v>4300000</v>
      </c>
      <c r="M602" t="s">
        <v>18</v>
      </c>
      <c r="N602">
        <f>Table1[[#This Row],[ loan_amount]]-Table1[[#This Row],[ bank_asset_value]]</f>
        <v>5400000</v>
      </c>
    </row>
    <row r="603" spans="1:14" x14ac:dyDescent="0.35">
      <c r="A603">
        <v>602</v>
      </c>
      <c r="B603">
        <v>0</v>
      </c>
      <c r="C603" t="s">
        <v>13</v>
      </c>
      <c r="D603" t="s">
        <v>17</v>
      </c>
      <c r="E603">
        <v>5300000</v>
      </c>
      <c r="F603">
        <v>10600000</v>
      </c>
      <c r="G603">
        <v>2</v>
      </c>
      <c r="H603">
        <v>828</v>
      </c>
      <c r="I603">
        <v>8100000</v>
      </c>
      <c r="J603">
        <v>6700000</v>
      </c>
      <c r="K603">
        <v>17400000</v>
      </c>
      <c r="L603">
        <v>5800000</v>
      </c>
      <c r="M603" t="s">
        <v>15</v>
      </c>
      <c r="N603">
        <f>Table1[[#This Row],[ loan_amount]]-Table1[[#This Row],[ bank_asset_value]]</f>
        <v>4800000</v>
      </c>
    </row>
    <row r="604" spans="1:14" x14ac:dyDescent="0.35">
      <c r="A604">
        <v>603</v>
      </c>
      <c r="B604">
        <v>5</v>
      </c>
      <c r="C604" t="s">
        <v>13</v>
      </c>
      <c r="D604" t="s">
        <v>17</v>
      </c>
      <c r="E604">
        <v>3700000</v>
      </c>
      <c r="F604">
        <v>10000000</v>
      </c>
      <c r="G604">
        <v>20</v>
      </c>
      <c r="H604">
        <v>709</v>
      </c>
      <c r="I604">
        <v>8000000</v>
      </c>
      <c r="J604">
        <v>800000</v>
      </c>
      <c r="K604">
        <v>12000000</v>
      </c>
      <c r="L604">
        <v>2200000</v>
      </c>
      <c r="M604" t="s">
        <v>15</v>
      </c>
      <c r="N604">
        <f>Table1[[#This Row],[ loan_amount]]-Table1[[#This Row],[ bank_asset_value]]</f>
        <v>7800000</v>
      </c>
    </row>
    <row r="605" spans="1:14" x14ac:dyDescent="0.35">
      <c r="A605">
        <v>604</v>
      </c>
      <c r="B605">
        <v>4</v>
      </c>
      <c r="C605" t="s">
        <v>16</v>
      </c>
      <c r="D605" t="s">
        <v>17</v>
      </c>
      <c r="E605">
        <v>5600000</v>
      </c>
      <c r="F605">
        <v>17500000</v>
      </c>
      <c r="G605">
        <v>10</v>
      </c>
      <c r="H605">
        <v>528</v>
      </c>
      <c r="I605">
        <v>14200000</v>
      </c>
      <c r="J605">
        <v>2300000</v>
      </c>
      <c r="K605">
        <v>12100000</v>
      </c>
      <c r="L605">
        <v>7200000</v>
      </c>
      <c r="M605" t="s">
        <v>18</v>
      </c>
      <c r="N605">
        <f>Table1[[#This Row],[ loan_amount]]-Table1[[#This Row],[ bank_asset_value]]</f>
        <v>10300000</v>
      </c>
    </row>
    <row r="606" spans="1:14" x14ac:dyDescent="0.35">
      <c r="A606">
        <v>605</v>
      </c>
      <c r="B606">
        <v>2</v>
      </c>
      <c r="C606" t="s">
        <v>13</v>
      </c>
      <c r="D606" t="s">
        <v>17</v>
      </c>
      <c r="E606">
        <v>4300000</v>
      </c>
      <c r="F606">
        <v>16000000</v>
      </c>
      <c r="G606">
        <v>14</v>
      </c>
      <c r="H606">
        <v>623</v>
      </c>
      <c r="I606">
        <v>9800000</v>
      </c>
      <c r="J606">
        <v>6700000</v>
      </c>
      <c r="K606">
        <v>17000000</v>
      </c>
      <c r="L606">
        <v>4500000</v>
      </c>
      <c r="M606" t="s">
        <v>15</v>
      </c>
      <c r="N606">
        <f>Table1[[#This Row],[ loan_amount]]-Table1[[#This Row],[ bank_asset_value]]</f>
        <v>11500000</v>
      </c>
    </row>
    <row r="607" spans="1:14" x14ac:dyDescent="0.35">
      <c r="A607">
        <v>606</v>
      </c>
      <c r="B607">
        <v>4</v>
      </c>
      <c r="C607" t="s">
        <v>16</v>
      </c>
      <c r="D607" t="s">
        <v>17</v>
      </c>
      <c r="E607">
        <v>7100000</v>
      </c>
      <c r="F607">
        <v>24500000</v>
      </c>
      <c r="G607">
        <v>14</v>
      </c>
      <c r="H607">
        <v>599</v>
      </c>
      <c r="I607">
        <v>9100000</v>
      </c>
      <c r="J607">
        <v>7000000</v>
      </c>
      <c r="K607">
        <v>20400000</v>
      </c>
      <c r="L607">
        <v>6800000</v>
      </c>
      <c r="M607" t="s">
        <v>15</v>
      </c>
      <c r="N607">
        <f>Table1[[#This Row],[ loan_amount]]-Table1[[#This Row],[ bank_asset_value]]</f>
        <v>17700000</v>
      </c>
    </row>
    <row r="608" spans="1:14" x14ac:dyDescent="0.35">
      <c r="A608">
        <v>607</v>
      </c>
      <c r="B608">
        <v>4</v>
      </c>
      <c r="C608" t="s">
        <v>13</v>
      </c>
      <c r="D608" t="s">
        <v>17</v>
      </c>
      <c r="E608">
        <v>5400000</v>
      </c>
      <c r="F608">
        <v>12700000</v>
      </c>
      <c r="G608">
        <v>4</v>
      </c>
      <c r="H608">
        <v>622</v>
      </c>
      <c r="I608">
        <v>11000000</v>
      </c>
      <c r="J608">
        <v>3300000</v>
      </c>
      <c r="K608">
        <v>15100000</v>
      </c>
      <c r="L608">
        <v>6500000</v>
      </c>
      <c r="M608" t="s">
        <v>15</v>
      </c>
      <c r="N608">
        <f>Table1[[#This Row],[ loan_amount]]-Table1[[#This Row],[ bank_asset_value]]</f>
        <v>6200000</v>
      </c>
    </row>
    <row r="609" spans="1:14" x14ac:dyDescent="0.35">
      <c r="A609">
        <v>608</v>
      </c>
      <c r="B609">
        <v>0</v>
      </c>
      <c r="C609" t="s">
        <v>16</v>
      </c>
      <c r="D609" t="s">
        <v>14</v>
      </c>
      <c r="E609">
        <v>6000000</v>
      </c>
      <c r="F609">
        <v>13100000</v>
      </c>
      <c r="G609">
        <v>6</v>
      </c>
      <c r="H609">
        <v>385</v>
      </c>
      <c r="I609">
        <v>16600000</v>
      </c>
      <c r="J609">
        <v>7600000</v>
      </c>
      <c r="K609">
        <v>22000000</v>
      </c>
      <c r="L609">
        <v>7400000</v>
      </c>
      <c r="M609" t="s">
        <v>18</v>
      </c>
      <c r="N609">
        <f>Table1[[#This Row],[ loan_amount]]-Table1[[#This Row],[ bank_asset_value]]</f>
        <v>5700000</v>
      </c>
    </row>
    <row r="610" spans="1:14" x14ac:dyDescent="0.35">
      <c r="A610">
        <v>609</v>
      </c>
      <c r="B610">
        <v>4</v>
      </c>
      <c r="C610" t="s">
        <v>13</v>
      </c>
      <c r="D610" t="s">
        <v>17</v>
      </c>
      <c r="E610">
        <v>4100000</v>
      </c>
      <c r="F610">
        <v>12500000</v>
      </c>
      <c r="G610">
        <v>2</v>
      </c>
      <c r="H610">
        <v>579</v>
      </c>
      <c r="I610">
        <v>10900000</v>
      </c>
      <c r="J610">
        <v>7200000</v>
      </c>
      <c r="K610">
        <v>12200000</v>
      </c>
      <c r="L610">
        <v>2000000</v>
      </c>
      <c r="M610" t="s">
        <v>15</v>
      </c>
      <c r="N610">
        <f>Table1[[#This Row],[ loan_amount]]-Table1[[#This Row],[ bank_asset_value]]</f>
        <v>10500000</v>
      </c>
    </row>
    <row r="611" spans="1:14" x14ac:dyDescent="0.35">
      <c r="A611">
        <v>610</v>
      </c>
      <c r="B611">
        <v>4</v>
      </c>
      <c r="C611" t="s">
        <v>16</v>
      </c>
      <c r="D611" t="s">
        <v>14</v>
      </c>
      <c r="E611">
        <v>8300000</v>
      </c>
      <c r="F611">
        <v>17900000</v>
      </c>
      <c r="G611">
        <v>20</v>
      </c>
      <c r="H611">
        <v>846</v>
      </c>
      <c r="I611">
        <v>12700000</v>
      </c>
      <c r="J611">
        <v>1300000</v>
      </c>
      <c r="K611">
        <v>26800000</v>
      </c>
      <c r="L611">
        <v>12200000</v>
      </c>
      <c r="M611" t="s">
        <v>15</v>
      </c>
      <c r="N611">
        <f>Table1[[#This Row],[ loan_amount]]-Table1[[#This Row],[ bank_asset_value]]</f>
        <v>5700000</v>
      </c>
    </row>
    <row r="612" spans="1:14" x14ac:dyDescent="0.35">
      <c r="A612">
        <v>611</v>
      </c>
      <c r="B612">
        <v>3</v>
      </c>
      <c r="C612" t="s">
        <v>13</v>
      </c>
      <c r="D612" t="s">
        <v>14</v>
      </c>
      <c r="E612">
        <v>8100000</v>
      </c>
      <c r="F612">
        <v>23900000</v>
      </c>
      <c r="G612">
        <v>10</v>
      </c>
      <c r="H612">
        <v>449</v>
      </c>
      <c r="I612">
        <v>7100000</v>
      </c>
      <c r="J612">
        <v>6100000</v>
      </c>
      <c r="K612">
        <v>28300000</v>
      </c>
      <c r="L612">
        <v>8900000</v>
      </c>
      <c r="M612" t="s">
        <v>18</v>
      </c>
      <c r="N612">
        <f>Table1[[#This Row],[ loan_amount]]-Table1[[#This Row],[ bank_asset_value]]</f>
        <v>15000000</v>
      </c>
    </row>
    <row r="613" spans="1:14" x14ac:dyDescent="0.35">
      <c r="A613">
        <v>612</v>
      </c>
      <c r="B613">
        <v>1</v>
      </c>
      <c r="C613" t="s">
        <v>16</v>
      </c>
      <c r="D613" t="s">
        <v>14</v>
      </c>
      <c r="E613">
        <v>7200000</v>
      </c>
      <c r="F613">
        <v>24900000</v>
      </c>
      <c r="G613">
        <v>14</v>
      </c>
      <c r="H613">
        <v>666</v>
      </c>
      <c r="I613">
        <v>3600000</v>
      </c>
      <c r="J613">
        <v>11600000</v>
      </c>
      <c r="K613">
        <v>16600000</v>
      </c>
      <c r="L613">
        <v>5800000</v>
      </c>
      <c r="M613" t="s">
        <v>15</v>
      </c>
      <c r="N613">
        <f>Table1[[#This Row],[ loan_amount]]-Table1[[#This Row],[ bank_asset_value]]</f>
        <v>19100000</v>
      </c>
    </row>
    <row r="614" spans="1:14" x14ac:dyDescent="0.35">
      <c r="A614">
        <v>613</v>
      </c>
      <c r="B614">
        <v>5</v>
      </c>
      <c r="C614" t="s">
        <v>13</v>
      </c>
      <c r="D614" t="s">
        <v>14</v>
      </c>
      <c r="E614">
        <v>7200000</v>
      </c>
      <c r="F614">
        <v>17500000</v>
      </c>
      <c r="G614">
        <v>4</v>
      </c>
      <c r="H614">
        <v>380</v>
      </c>
      <c r="I614">
        <v>2300000</v>
      </c>
      <c r="J614">
        <v>400000</v>
      </c>
      <c r="K614">
        <v>17500000</v>
      </c>
      <c r="L614">
        <v>6200000</v>
      </c>
      <c r="M614" t="s">
        <v>18</v>
      </c>
      <c r="N614">
        <f>Table1[[#This Row],[ loan_amount]]-Table1[[#This Row],[ bank_asset_value]]</f>
        <v>11300000</v>
      </c>
    </row>
    <row r="615" spans="1:14" x14ac:dyDescent="0.35">
      <c r="A615">
        <v>614</v>
      </c>
      <c r="B615">
        <v>2</v>
      </c>
      <c r="C615" t="s">
        <v>13</v>
      </c>
      <c r="D615" t="s">
        <v>17</v>
      </c>
      <c r="E615">
        <v>3500000</v>
      </c>
      <c r="F615">
        <v>8100000</v>
      </c>
      <c r="G615">
        <v>4</v>
      </c>
      <c r="H615">
        <v>589</v>
      </c>
      <c r="I615">
        <v>3800000</v>
      </c>
      <c r="J615">
        <v>6700000</v>
      </c>
      <c r="K615">
        <v>12500000</v>
      </c>
      <c r="L615">
        <v>2700000</v>
      </c>
      <c r="M615" t="s">
        <v>15</v>
      </c>
      <c r="N615">
        <f>Table1[[#This Row],[ loan_amount]]-Table1[[#This Row],[ bank_asset_value]]</f>
        <v>5400000</v>
      </c>
    </row>
    <row r="616" spans="1:14" x14ac:dyDescent="0.35">
      <c r="A616">
        <v>615</v>
      </c>
      <c r="B616">
        <v>1</v>
      </c>
      <c r="C616" t="s">
        <v>13</v>
      </c>
      <c r="D616" t="s">
        <v>14</v>
      </c>
      <c r="E616">
        <v>6200000</v>
      </c>
      <c r="F616">
        <v>19500000</v>
      </c>
      <c r="G616">
        <v>12</v>
      </c>
      <c r="H616">
        <v>845</v>
      </c>
      <c r="I616">
        <v>9100000</v>
      </c>
      <c r="J616">
        <v>2900000</v>
      </c>
      <c r="K616">
        <v>15300000</v>
      </c>
      <c r="L616">
        <v>4000000</v>
      </c>
      <c r="M616" t="s">
        <v>15</v>
      </c>
      <c r="N616">
        <f>Table1[[#This Row],[ loan_amount]]-Table1[[#This Row],[ bank_asset_value]]</f>
        <v>15500000</v>
      </c>
    </row>
    <row r="617" spans="1:14" x14ac:dyDescent="0.35">
      <c r="A617">
        <v>616</v>
      </c>
      <c r="B617">
        <v>3</v>
      </c>
      <c r="C617" t="s">
        <v>16</v>
      </c>
      <c r="D617" t="s">
        <v>14</v>
      </c>
      <c r="E617">
        <v>5200000</v>
      </c>
      <c r="F617">
        <v>17300000</v>
      </c>
      <c r="G617">
        <v>10</v>
      </c>
      <c r="H617">
        <v>401</v>
      </c>
      <c r="I617">
        <v>2600000</v>
      </c>
      <c r="J617">
        <v>1400000</v>
      </c>
      <c r="K617">
        <v>12700000</v>
      </c>
      <c r="L617">
        <v>6400000</v>
      </c>
      <c r="M617" t="s">
        <v>18</v>
      </c>
      <c r="N617">
        <f>Table1[[#This Row],[ loan_amount]]-Table1[[#This Row],[ bank_asset_value]]</f>
        <v>10900000</v>
      </c>
    </row>
    <row r="618" spans="1:14" x14ac:dyDescent="0.35">
      <c r="A618">
        <v>617</v>
      </c>
      <c r="B618">
        <v>0</v>
      </c>
      <c r="C618" t="s">
        <v>16</v>
      </c>
      <c r="D618" t="s">
        <v>14</v>
      </c>
      <c r="E618">
        <v>4500000</v>
      </c>
      <c r="F618">
        <v>14500000</v>
      </c>
      <c r="G618">
        <v>2</v>
      </c>
      <c r="H618">
        <v>766</v>
      </c>
      <c r="I618">
        <v>6100000</v>
      </c>
      <c r="J618">
        <v>8400000</v>
      </c>
      <c r="K618">
        <v>17200000</v>
      </c>
      <c r="L618">
        <v>6600000</v>
      </c>
      <c r="M618" t="s">
        <v>15</v>
      </c>
      <c r="N618">
        <f>Table1[[#This Row],[ loan_amount]]-Table1[[#This Row],[ bank_asset_value]]</f>
        <v>7900000</v>
      </c>
    </row>
    <row r="619" spans="1:14" x14ac:dyDescent="0.35">
      <c r="A619">
        <v>618</v>
      </c>
      <c r="B619">
        <v>5</v>
      </c>
      <c r="C619" t="s">
        <v>16</v>
      </c>
      <c r="D619" t="s">
        <v>14</v>
      </c>
      <c r="E619">
        <v>5400000</v>
      </c>
      <c r="F619">
        <v>15100000</v>
      </c>
      <c r="G619">
        <v>12</v>
      </c>
      <c r="H619">
        <v>522</v>
      </c>
      <c r="I619">
        <v>5200000</v>
      </c>
      <c r="J619">
        <v>4700000</v>
      </c>
      <c r="K619">
        <v>13900000</v>
      </c>
      <c r="L619">
        <v>5700000</v>
      </c>
      <c r="M619" t="s">
        <v>18</v>
      </c>
      <c r="N619">
        <f>Table1[[#This Row],[ loan_amount]]-Table1[[#This Row],[ bank_asset_value]]</f>
        <v>9400000</v>
      </c>
    </row>
    <row r="620" spans="1:14" x14ac:dyDescent="0.35">
      <c r="A620">
        <v>619</v>
      </c>
      <c r="B620">
        <v>3</v>
      </c>
      <c r="C620" t="s">
        <v>16</v>
      </c>
      <c r="D620" t="s">
        <v>17</v>
      </c>
      <c r="E620">
        <v>2000000</v>
      </c>
      <c r="F620">
        <v>6900000</v>
      </c>
      <c r="G620">
        <v>6</v>
      </c>
      <c r="H620">
        <v>834</v>
      </c>
      <c r="I620">
        <v>2200000</v>
      </c>
      <c r="J620">
        <v>2800000</v>
      </c>
      <c r="K620">
        <v>6400000</v>
      </c>
      <c r="L620">
        <v>3000000</v>
      </c>
      <c r="M620" t="s">
        <v>15</v>
      </c>
      <c r="N620">
        <f>Table1[[#This Row],[ loan_amount]]-Table1[[#This Row],[ bank_asset_value]]</f>
        <v>3900000</v>
      </c>
    </row>
    <row r="621" spans="1:14" x14ac:dyDescent="0.35">
      <c r="A621">
        <v>620</v>
      </c>
      <c r="B621">
        <v>3</v>
      </c>
      <c r="C621" t="s">
        <v>13</v>
      </c>
      <c r="D621" t="s">
        <v>14</v>
      </c>
      <c r="E621">
        <v>8900000</v>
      </c>
      <c r="F621">
        <v>25400000</v>
      </c>
      <c r="G621">
        <v>8</v>
      </c>
      <c r="H621">
        <v>588</v>
      </c>
      <c r="I621">
        <v>19400000</v>
      </c>
      <c r="J621">
        <v>12100000</v>
      </c>
      <c r="K621">
        <v>18800000</v>
      </c>
      <c r="L621">
        <v>4500000</v>
      </c>
      <c r="M621" t="s">
        <v>15</v>
      </c>
      <c r="N621">
        <f>Table1[[#This Row],[ loan_amount]]-Table1[[#This Row],[ bank_asset_value]]</f>
        <v>20900000</v>
      </c>
    </row>
    <row r="622" spans="1:14" x14ac:dyDescent="0.35">
      <c r="A622">
        <v>621</v>
      </c>
      <c r="B622">
        <v>2</v>
      </c>
      <c r="C622" t="s">
        <v>13</v>
      </c>
      <c r="D622" t="s">
        <v>14</v>
      </c>
      <c r="E622">
        <v>5000000</v>
      </c>
      <c r="F622">
        <v>10600000</v>
      </c>
      <c r="G622">
        <v>4</v>
      </c>
      <c r="H622">
        <v>570</v>
      </c>
      <c r="I622">
        <v>11900000</v>
      </c>
      <c r="J622">
        <v>900000</v>
      </c>
      <c r="K622">
        <v>14800000</v>
      </c>
      <c r="L622">
        <v>7100000</v>
      </c>
      <c r="M622" t="s">
        <v>15</v>
      </c>
      <c r="N622">
        <f>Table1[[#This Row],[ loan_amount]]-Table1[[#This Row],[ bank_asset_value]]</f>
        <v>3500000</v>
      </c>
    </row>
    <row r="623" spans="1:14" x14ac:dyDescent="0.35">
      <c r="A623">
        <v>622</v>
      </c>
      <c r="B623">
        <v>2</v>
      </c>
      <c r="C623" t="s">
        <v>13</v>
      </c>
      <c r="D623" t="s">
        <v>14</v>
      </c>
      <c r="E623">
        <v>4900000</v>
      </c>
      <c r="F623">
        <v>17600000</v>
      </c>
      <c r="G623">
        <v>6</v>
      </c>
      <c r="H623">
        <v>860</v>
      </c>
      <c r="I623">
        <v>13600000</v>
      </c>
      <c r="J623">
        <v>7500000</v>
      </c>
      <c r="K623">
        <v>12700000</v>
      </c>
      <c r="L623">
        <v>5600000</v>
      </c>
      <c r="M623" t="s">
        <v>15</v>
      </c>
      <c r="N623">
        <f>Table1[[#This Row],[ loan_amount]]-Table1[[#This Row],[ bank_asset_value]]</f>
        <v>12000000</v>
      </c>
    </row>
    <row r="624" spans="1:14" x14ac:dyDescent="0.35">
      <c r="A624">
        <v>623</v>
      </c>
      <c r="B624">
        <v>4</v>
      </c>
      <c r="C624" t="s">
        <v>13</v>
      </c>
      <c r="D624" t="s">
        <v>17</v>
      </c>
      <c r="E624">
        <v>5300000</v>
      </c>
      <c r="F624">
        <v>19200000</v>
      </c>
      <c r="G624">
        <v>4</v>
      </c>
      <c r="H624">
        <v>655</v>
      </c>
      <c r="I624">
        <v>14200000</v>
      </c>
      <c r="J624">
        <v>6900000</v>
      </c>
      <c r="K624">
        <v>17800000</v>
      </c>
      <c r="L624">
        <v>3900000</v>
      </c>
      <c r="M624" t="s">
        <v>15</v>
      </c>
      <c r="N624">
        <f>Table1[[#This Row],[ loan_amount]]-Table1[[#This Row],[ bank_asset_value]]</f>
        <v>15300000</v>
      </c>
    </row>
    <row r="625" spans="1:14" x14ac:dyDescent="0.35">
      <c r="A625">
        <v>624</v>
      </c>
      <c r="B625">
        <v>3</v>
      </c>
      <c r="C625" t="s">
        <v>16</v>
      </c>
      <c r="D625" t="s">
        <v>17</v>
      </c>
      <c r="E625">
        <v>8500000</v>
      </c>
      <c r="F625">
        <v>27700000</v>
      </c>
      <c r="G625">
        <v>4</v>
      </c>
      <c r="H625">
        <v>457</v>
      </c>
      <c r="I625">
        <v>3600000</v>
      </c>
      <c r="J625">
        <v>400000</v>
      </c>
      <c r="K625">
        <v>18900000</v>
      </c>
      <c r="L625">
        <v>5200000</v>
      </c>
      <c r="M625" t="s">
        <v>15</v>
      </c>
      <c r="N625">
        <f>Table1[[#This Row],[ loan_amount]]-Table1[[#This Row],[ bank_asset_value]]</f>
        <v>22500000</v>
      </c>
    </row>
    <row r="626" spans="1:14" x14ac:dyDescent="0.35">
      <c r="A626">
        <v>625</v>
      </c>
      <c r="B626">
        <v>5</v>
      </c>
      <c r="C626" t="s">
        <v>13</v>
      </c>
      <c r="D626" t="s">
        <v>17</v>
      </c>
      <c r="E626">
        <v>700000</v>
      </c>
      <c r="F626">
        <v>2100000</v>
      </c>
      <c r="G626">
        <v>14</v>
      </c>
      <c r="H626">
        <v>863</v>
      </c>
      <c r="I626">
        <v>100000</v>
      </c>
      <c r="J626">
        <v>1200000</v>
      </c>
      <c r="K626">
        <v>2700000</v>
      </c>
      <c r="L626">
        <v>600000</v>
      </c>
      <c r="M626" t="s">
        <v>15</v>
      </c>
      <c r="N626">
        <f>Table1[[#This Row],[ loan_amount]]-Table1[[#This Row],[ bank_asset_value]]</f>
        <v>1500000</v>
      </c>
    </row>
    <row r="627" spans="1:14" x14ac:dyDescent="0.35">
      <c r="A627">
        <v>626</v>
      </c>
      <c r="B627">
        <v>3</v>
      </c>
      <c r="C627" t="s">
        <v>16</v>
      </c>
      <c r="D627" t="s">
        <v>17</v>
      </c>
      <c r="E627">
        <v>5900000</v>
      </c>
      <c r="F627">
        <v>18900000</v>
      </c>
      <c r="G627">
        <v>4</v>
      </c>
      <c r="H627">
        <v>742</v>
      </c>
      <c r="I627">
        <v>10800000</v>
      </c>
      <c r="J627">
        <v>4500000</v>
      </c>
      <c r="K627">
        <v>23200000</v>
      </c>
      <c r="L627">
        <v>8000000</v>
      </c>
      <c r="M627" t="s">
        <v>15</v>
      </c>
      <c r="N627">
        <f>Table1[[#This Row],[ loan_amount]]-Table1[[#This Row],[ bank_asset_value]]</f>
        <v>10900000</v>
      </c>
    </row>
    <row r="628" spans="1:14" x14ac:dyDescent="0.35">
      <c r="A628">
        <v>627</v>
      </c>
      <c r="B628">
        <v>3</v>
      </c>
      <c r="C628" t="s">
        <v>13</v>
      </c>
      <c r="D628" t="s">
        <v>14</v>
      </c>
      <c r="E628">
        <v>3500000</v>
      </c>
      <c r="F628">
        <v>13300000</v>
      </c>
      <c r="G628">
        <v>4</v>
      </c>
      <c r="H628">
        <v>798</v>
      </c>
      <c r="I628">
        <v>7400000</v>
      </c>
      <c r="J628">
        <v>5300000</v>
      </c>
      <c r="K628">
        <v>12100000</v>
      </c>
      <c r="L628">
        <v>3600000</v>
      </c>
      <c r="M628" t="s">
        <v>15</v>
      </c>
      <c r="N628">
        <f>Table1[[#This Row],[ loan_amount]]-Table1[[#This Row],[ bank_asset_value]]</f>
        <v>9700000</v>
      </c>
    </row>
    <row r="629" spans="1:14" x14ac:dyDescent="0.35">
      <c r="A629">
        <v>628</v>
      </c>
      <c r="B629">
        <v>5</v>
      </c>
      <c r="C629" t="s">
        <v>16</v>
      </c>
      <c r="D629" t="s">
        <v>17</v>
      </c>
      <c r="E629">
        <v>7700000</v>
      </c>
      <c r="F629">
        <v>18900000</v>
      </c>
      <c r="G629">
        <v>16</v>
      </c>
      <c r="H629">
        <v>552</v>
      </c>
      <c r="I629">
        <v>15600000</v>
      </c>
      <c r="J629">
        <v>6100000</v>
      </c>
      <c r="K629">
        <v>23900000</v>
      </c>
      <c r="L629">
        <v>6600000</v>
      </c>
      <c r="M629" t="s">
        <v>15</v>
      </c>
      <c r="N629">
        <f>Table1[[#This Row],[ loan_amount]]-Table1[[#This Row],[ bank_asset_value]]</f>
        <v>12300000</v>
      </c>
    </row>
    <row r="630" spans="1:14" x14ac:dyDescent="0.35">
      <c r="A630">
        <v>629</v>
      </c>
      <c r="B630">
        <v>2</v>
      </c>
      <c r="C630" t="s">
        <v>16</v>
      </c>
      <c r="D630" t="s">
        <v>17</v>
      </c>
      <c r="E630">
        <v>4500000</v>
      </c>
      <c r="F630">
        <v>12500000</v>
      </c>
      <c r="G630">
        <v>12</v>
      </c>
      <c r="H630">
        <v>418</v>
      </c>
      <c r="I630">
        <v>400000</v>
      </c>
      <c r="J630">
        <v>4300000</v>
      </c>
      <c r="K630">
        <v>12400000</v>
      </c>
      <c r="L630">
        <v>4300000</v>
      </c>
      <c r="M630" t="s">
        <v>18</v>
      </c>
      <c r="N630">
        <f>Table1[[#This Row],[ loan_amount]]-Table1[[#This Row],[ bank_asset_value]]</f>
        <v>8200000</v>
      </c>
    </row>
    <row r="631" spans="1:14" x14ac:dyDescent="0.35">
      <c r="A631">
        <v>630</v>
      </c>
      <c r="B631">
        <v>0</v>
      </c>
      <c r="C631" t="s">
        <v>13</v>
      </c>
      <c r="D631" t="s">
        <v>14</v>
      </c>
      <c r="E631">
        <v>9100000</v>
      </c>
      <c r="F631">
        <v>22200000</v>
      </c>
      <c r="G631">
        <v>6</v>
      </c>
      <c r="H631">
        <v>419</v>
      </c>
      <c r="I631">
        <v>7400000</v>
      </c>
      <c r="J631">
        <v>600000</v>
      </c>
      <c r="K631">
        <v>18200000</v>
      </c>
      <c r="L631">
        <v>9800000</v>
      </c>
      <c r="M631" t="s">
        <v>18</v>
      </c>
      <c r="N631">
        <f>Table1[[#This Row],[ loan_amount]]-Table1[[#This Row],[ bank_asset_value]]</f>
        <v>12400000</v>
      </c>
    </row>
    <row r="632" spans="1:14" x14ac:dyDescent="0.35">
      <c r="A632">
        <v>631</v>
      </c>
      <c r="B632">
        <v>1</v>
      </c>
      <c r="C632" t="s">
        <v>16</v>
      </c>
      <c r="D632" t="s">
        <v>17</v>
      </c>
      <c r="E632">
        <v>9000000</v>
      </c>
      <c r="F632">
        <v>29900000</v>
      </c>
      <c r="G632">
        <v>2</v>
      </c>
      <c r="H632">
        <v>668</v>
      </c>
      <c r="I632">
        <v>22100000</v>
      </c>
      <c r="J632">
        <v>7200000</v>
      </c>
      <c r="K632">
        <v>24400000</v>
      </c>
      <c r="L632">
        <v>4700000</v>
      </c>
      <c r="M632" t="s">
        <v>15</v>
      </c>
      <c r="N632">
        <f>Table1[[#This Row],[ loan_amount]]-Table1[[#This Row],[ bank_asset_value]]</f>
        <v>25200000</v>
      </c>
    </row>
    <row r="633" spans="1:14" x14ac:dyDescent="0.35">
      <c r="A633">
        <v>632</v>
      </c>
      <c r="B633">
        <v>2</v>
      </c>
      <c r="C633" t="s">
        <v>16</v>
      </c>
      <c r="D633" t="s">
        <v>14</v>
      </c>
      <c r="E633">
        <v>8900000</v>
      </c>
      <c r="F633">
        <v>29200000</v>
      </c>
      <c r="G633">
        <v>8</v>
      </c>
      <c r="H633">
        <v>608</v>
      </c>
      <c r="I633">
        <v>10800000</v>
      </c>
      <c r="J633">
        <v>5200000</v>
      </c>
      <c r="K633">
        <v>33500000</v>
      </c>
      <c r="L633">
        <v>11700000</v>
      </c>
      <c r="M633" t="s">
        <v>15</v>
      </c>
      <c r="N633">
        <f>Table1[[#This Row],[ loan_amount]]-Table1[[#This Row],[ bank_asset_value]]</f>
        <v>17500000</v>
      </c>
    </row>
    <row r="634" spans="1:14" x14ac:dyDescent="0.35">
      <c r="A634">
        <v>633</v>
      </c>
      <c r="B634">
        <v>5</v>
      </c>
      <c r="C634" t="s">
        <v>16</v>
      </c>
      <c r="D634" t="s">
        <v>14</v>
      </c>
      <c r="E634">
        <v>6500000</v>
      </c>
      <c r="F634">
        <v>13800000</v>
      </c>
      <c r="G634">
        <v>10</v>
      </c>
      <c r="H634">
        <v>342</v>
      </c>
      <c r="I634">
        <v>15300000</v>
      </c>
      <c r="J634">
        <v>2300000</v>
      </c>
      <c r="K634">
        <v>14400000</v>
      </c>
      <c r="L634">
        <v>7300000</v>
      </c>
      <c r="M634" t="s">
        <v>18</v>
      </c>
      <c r="N634">
        <f>Table1[[#This Row],[ loan_amount]]-Table1[[#This Row],[ bank_asset_value]]</f>
        <v>6500000</v>
      </c>
    </row>
    <row r="635" spans="1:14" x14ac:dyDescent="0.35">
      <c r="A635">
        <v>634</v>
      </c>
      <c r="B635">
        <v>4</v>
      </c>
      <c r="C635" t="s">
        <v>16</v>
      </c>
      <c r="D635" t="s">
        <v>17</v>
      </c>
      <c r="E635">
        <v>8100000</v>
      </c>
      <c r="F635">
        <v>18000000</v>
      </c>
      <c r="G635">
        <v>8</v>
      </c>
      <c r="H635">
        <v>817</v>
      </c>
      <c r="I635">
        <v>1400000</v>
      </c>
      <c r="J635">
        <v>7800000</v>
      </c>
      <c r="K635">
        <v>16900000</v>
      </c>
      <c r="L635">
        <v>10800000</v>
      </c>
      <c r="M635" t="s">
        <v>15</v>
      </c>
      <c r="N635">
        <f>Table1[[#This Row],[ loan_amount]]-Table1[[#This Row],[ bank_asset_value]]</f>
        <v>7200000</v>
      </c>
    </row>
    <row r="636" spans="1:14" x14ac:dyDescent="0.35">
      <c r="A636">
        <v>635</v>
      </c>
      <c r="B636">
        <v>1</v>
      </c>
      <c r="C636" t="s">
        <v>16</v>
      </c>
      <c r="D636" t="s">
        <v>14</v>
      </c>
      <c r="E636">
        <v>8400000</v>
      </c>
      <c r="F636">
        <v>29900000</v>
      </c>
      <c r="G636">
        <v>16</v>
      </c>
      <c r="H636">
        <v>476</v>
      </c>
      <c r="I636">
        <v>16100000</v>
      </c>
      <c r="J636">
        <v>2400000</v>
      </c>
      <c r="K636">
        <v>32700000</v>
      </c>
      <c r="L636">
        <v>7500000</v>
      </c>
      <c r="M636" t="s">
        <v>18</v>
      </c>
      <c r="N636">
        <f>Table1[[#This Row],[ loan_amount]]-Table1[[#This Row],[ bank_asset_value]]</f>
        <v>22400000</v>
      </c>
    </row>
    <row r="637" spans="1:14" x14ac:dyDescent="0.35">
      <c r="A637">
        <v>636</v>
      </c>
      <c r="B637">
        <v>0</v>
      </c>
      <c r="C637" t="s">
        <v>16</v>
      </c>
      <c r="D637" t="s">
        <v>14</v>
      </c>
      <c r="E637">
        <v>5300000</v>
      </c>
      <c r="F637">
        <v>20000000</v>
      </c>
      <c r="G637">
        <v>6</v>
      </c>
      <c r="H637">
        <v>881</v>
      </c>
      <c r="I637">
        <v>15900000</v>
      </c>
      <c r="J637">
        <v>3700000</v>
      </c>
      <c r="K637">
        <v>19500000</v>
      </c>
      <c r="L637">
        <v>4000000</v>
      </c>
      <c r="M637" t="s">
        <v>15</v>
      </c>
      <c r="N637">
        <f>Table1[[#This Row],[ loan_amount]]-Table1[[#This Row],[ bank_asset_value]]</f>
        <v>16000000</v>
      </c>
    </row>
    <row r="638" spans="1:14" x14ac:dyDescent="0.35">
      <c r="A638">
        <v>637</v>
      </c>
      <c r="B638">
        <v>2</v>
      </c>
      <c r="C638" t="s">
        <v>13</v>
      </c>
      <c r="D638" t="s">
        <v>14</v>
      </c>
      <c r="E638">
        <v>4100000</v>
      </c>
      <c r="F638">
        <v>15600000</v>
      </c>
      <c r="G638">
        <v>12</v>
      </c>
      <c r="H638">
        <v>838</v>
      </c>
      <c r="I638">
        <v>5500000</v>
      </c>
      <c r="J638">
        <v>4800000</v>
      </c>
      <c r="K638">
        <v>15100000</v>
      </c>
      <c r="L638">
        <v>2700000</v>
      </c>
      <c r="M638" t="s">
        <v>15</v>
      </c>
      <c r="N638">
        <f>Table1[[#This Row],[ loan_amount]]-Table1[[#This Row],[ bank_asset_value]]</f>
        <v>12900000</v>
      </c>
    </row>
    <row r="639" spans="1:14" x14ac:dyDescent="0.35">
      <c r="A639">
        <v>638</v>
      </c>
      <c r="B639">
        <v>3</v>
      </c>
      <c r="C639" t="s">
        <v>16</v>
      </c>
      <c r="D639" t="s">
        <v>14</v>
      </c>
      <c r="E639">
        <v>6900000</v>
      </c>
      <c r="F639">
        <v>27400000</v>
      </c>
      <c r="G639">
        <v>4</v>
      </c>
      <c r="H639">
        <v>406</v>
      </c>
      <c r="I639">
        <v>10200000</v>
      </c>
      <c r="J639">
        <v>6500000</v>
      </c>
      <c r="K639">
        <v>23900000</v>
      </c>
      <c r="L639">
        <v>5300000</v>
      </c>
      <c r="M639" t="s">
        <v>15</v>
      </c>
      <c r="N639">
        <f>Table1[[#This Row],[ loan_amount]]-Table1[[#This Row],[ bank_asset_value]]</f>
        <v>22100000</v>
      </c>
    </row>
    <row r="640" spans="1:14" x14ac:dyDescent="0.35">
      <c r="A640">
        <v>639</v>
      </c>
      <c r="B640">
        <v>1</v>
      </c>
      <c r="C640" t="s">
        <v>13</v>
      </c>
      <c r="D640" t="s">
        <v>17</v>
      </c>
      <c r="E640">
        <v>5200000</v>
      </c>
      <c r="F640">
        <v>19500000</v>
      </c>
      <c r="G640">
        <v>12</v>
      </c>
      <c r="H640">
        <v>778</v>
      </c>
      <c r="I640">
        <v>5200000</v>
      </c>
      <c r="J640">
        <v>4300000</v>
      </c>
      <c r="K640">
        <v>19900000</v>
      </c>
      <c r="L640">
        <v>5800000</v>
      </c>
      <c r="M640" t="s">
        <v>15</v>
      </c>
      <c r="N640">
        <f>Table1[[#This Row],[ loan_amount]]-Table1[[#This Row],[ bank_asset_value]]</f>
        <v>13700000</v>
      </c>
    </row>
    <row r="641" spans="1:14" x14ac:dyDescent="0.35">
      <c r="A641">
        <v>640</v>
      </c>
      <c r="B641">
        <v>5</v>
      </c>
      <c r="C641" t="s">
        <v>16</v>
      </c>
      <c r="D641" t="s">
        <v>17</v>
      </c>
      <c r="E641">
        <v>2000000</v>
      </c>
      <c r="F641">
        <v>7400000</v>
      </c>
      <c r="G641">
        <v>14</v>
      </c>
      <c r="H641">
        <v>799</v>
      </c>
      <c r="I641">
        <v>3600000</v>
      </c>
      <c r="J641">
        <v>3700000</v>
      </c>
      <c r="K641">
        <v>4300000</v>
      </c>
      <c r="L641">
        <v>1100000</v>
      </c>
      <c r="M641" t="s">
        <v>15</v>
      </c>
      <c r="N641">
        <f>Table1[[#This Row],[ loan_amount]]-Table1[[#This Row],[ bank_asset_value]]</f>
        <v>6300000</v>
      </c>
    </row>
    <row r="642" spans="1:14" x14ac:dyDescent="0.35">
      <c r="A642">
        <v>641</v>
      </c>
      <c r="B642">
        <v>3</v>
      </c>
      <c r="C642" t="s">
        <v>13</v>
      </c>
      <c r="D642" t="s">
        <v>14</v>
      </c>
      <c r="E642">
        <v>4600000</v>
      </c>
      <c r="F642">
        <v>17800000</v>
      </c>
      <c r="G642">
        <v>20</v>
      </c>
      <c r="H642">
        <v>716</v>
      </c>
      <c r="I642">
        <v>12600000</v>
      </c>
      <c r="J642">
        <v>2600000</v>
      </c>
      <c r="K642">
        <v>10800000</v>
      </c>
      <c r="L642">
        <v>4500000</v>
      </c>
      <c r="M642" t="s">
        <v>15</v>
      </c>
      <c r="N642">
        <f>Table1[[#This Row],[ loan_amount]]-Table1[[#This Row],[ bank_asset_value]]</f>
        <v>13300000</v>
      </c>
    </row>
    <row r="643" spans="1:14" x14ac:dyDescent="0.35">
      <c r="A643">
        <v>642</v>
      </c>
      <c r="B643">
        <v>0</v>
      </c>
      <c r="C643" t="s">
        <v>13</v>
      </c>
      <c r="D643" t="s">
        <v>17</v>
      </c>
      <c r="E643">
        <v>7100000</v>
      </c>
      <c r="F643">
        <v>20100000</v>
      </c>
      <c r="G643">
        <v>16</v>
      </c>
      <c r="H643">
        <v>756</v>
      </c>
      <c r="I643">
        <v>8000000</v>
      </c>
      <c r="J643">
        <v>5000000</v>
      </c>
      <c r="K643">
        <v>17600000</v>
      </c>
      <c r="L643">
        <v>5400000</v>
      </c>
      <c r="M643" t="s">
        <v>15</v>
      </c>
      <c r="N643">
        <f>Table1[[#This Row],[ loan_amount]]-Table1[[#This Row],[ bank_asset_value]]</f>
        <v>14700000</v>
      </c>
    </row>
    <row r="644" spans="1:14" x14ac:dyDescent="0.35">
      <c r="A644">
        <v>643</v>
      </c>
      <c r="B644">
        <v>0</v>
      </c>
      <c r="C644" t="s">
        <v>16</v>
      </c>
      <c r="D644" t="s">
        <v>14</v>
      </c>
      <c r="E644">
        <v>9300000</v>
      </c>
      <c r="F644">
        <v>20100000</v>
      </c>
      <c r="G644">
        <v>10</v>
      </c>
      <c r="H644">
        <v>743</v>
      </c>
      <c r="I644">
        <v>4800000</v>
      </c>
      <c r="J644">
        <v>1800000</v>
      </c>
      <c r="K644">
        <v>21900000</v>
      </c>
      <c r="L644">
        <v>13600000</v>
      </c>
      <c r="M644" t="s">
        <v>15</v>
      </c>
      <c r="N644">
        <f>Table1[[#This Row],[ loan_amount]]-Table1[[#This Row],[ bank_asset_value]]</f>
        <v>6500000</v>
      </c>
    </row>
    <row r="645" spans="1:14" x14ac:dyDescent="0.35">
      <c r="A645">
        <v>644</v>
      </c>
      <c r="B645">
        <v>3</v>
      </c>
      <c r="C645" t="s">
        <v>16</v>
      </c>
      <c r="D645" t="s">
        <v>14</v>
      </c>
      <c r="E645">
        <v>5400000</v>
      </c>
      <c r="F645">
        <v>19400000</v>
      </c>
      <c r="G645">
        <v>20</v>
      </c>
      <c r="H645">
        <v>731</v>
      </c>
      <c r="I645">
        <v>13800000</v>
      </c>
      <c r="J645">
        <v>3200000</v>
      </c>
      <c r="K645">
        <v>20000000</v>
      </c>
      <c r="L645">
        <v>4300000</v>
      </c>
      <c r="M645" t="s">
        <v>15</v>
      </c>
      <c r="N645">
        <f>Table1[[#This Row],[ loan_amount]]-Table1[[#This Row],[ bank_asset_value]]</f>
        <v>15100000</v>
      </c>
    </row>
    <row r="646" spans="1:14" x14ac:dyDescent="0.35">
      <c r="A646">
        <v>645</v>
      </c>
      <c r="B646">
        <v>3</v>
      </c>
      <c r="C646" t="s">
        <v>16</v>
      </c>
      <c r="D646" t="s">
        <v>14</v>
      </c>
      <c r="E646">
        <v>4100000</v>
      </c>
      <c r="F646">
        <v>8500000</v>
      </c>
      <c r="G646">
        <v>2</v>
      </c>
      <c r="H646">
        <v>833</v>
      </c>
      <c r="I646">
        <v>12000000</v>
      </c>
      <c r="J646">
        <v>0</v>
      </c>
      <c r="K646">
        <v>16200000</v>
      </c>
      <c r="L646">
        <v>3400000</v>
      </c>
      <c r="M646" t="s">
        <v>15</v>
      </c>
      <c r="N646">
        <f>Table1[[#This Row],[ loan_amount]]-Table1[[#This Row],[ bank_asset_value]]</f>
        <v>5100000</v>
      </c>
    </row>
    <row r="647" spans="1:14" x14ac:dyDescent="0.35">
      <c r="A647">
        <v>646</v>
      </c>
      <c r="B647">
        <v>4</v>
      </c>
      <c r="C647" t="s">
        <v>16</v>
      </c>
      <c r="D647" t="s">
        <v>14</v>
      </c>
      <c r="E647">
        <v>4900000</v>
      </c>
      <c r="F647">
        <v>11400000</v>
      </c>
      <c r="G647">
        <v>8</v>
      </c>
      <c r="H647">
        <v>470</v>
      </c>
      <c r="I647">
        <v>12000000</v>
      </c>
      <c r="J647">
        <v>7500000</v>
      </c>
      <c r="K647">
        <v>14700000</v>
      </c>
      <c r="L647">
        <v>4800000</v>
      </c>
      <c r="M647" t="s">
        <v>18</v>
      </c>
      <c r="N647">
        <f>Table1[[#This Row],[ loan_amount]]-Table1[[#This Row],[ bank_asset_value]]</f>
        <v>6600000</v>
      </c>
    </row>
    <row r="648" spans="1:14" x14ac:dyDescent="0.35">
      <c r="A648">
        <v>647</v>
      </c>
      <c r="B648">
        <v>5</v>
      </c>
      <c r="C648" t="s">
        <v>13</v>
      </c>
      <c r="D648" t="s">
        <v>17</v>
      </c>
      <c r="E648">
        <v>5400000</v>
      </c>
      <c r="F648">
        <v>21200000</v>
      </c>
      <c r="G648">
        <v>20</v>
      </c>
      <c r="H648">
        <v>734</v>
      </c>
      <c r="I648">
        <v>7300000</v>
      </c>
      <c r="J648">
        <v>1800000</v>
      </c>
      <c r="K648">
        <v>11500000</v>
      </c>
      <c r="L648">
        <v>7500000</v>
      </c>
      <c r="M648" t="s">
        <v>15</v>
      </c>
      <c r="N648">
        <f>Table1[[#This Row],[ loan_amount]]-Table1[[#This Row],[ bank_asset_value]]</f>
        <v>13700000</v>
      </c>
    </row>
    <row r="649" spans="1:14" x14ac:dyDescent="0.35">
      <c r="A649">
        <v>648</v>
      </c>
      <c r="B649">
        <v>0</v>
      </c>
      <c r="C649" t="s">
        <v>13</v>
      </c>
      <c r="D649" t="s">
        <v>14</v>
      </c>
      <c r="E649">
        <v>3000000</v>
      </c>
      <c r="F649">
        <v>9600000</v>
      </c>
      <c r="G649">
        <v>12</v>
      </c>
      <c r="H649">
        <v>620</v>
      </c>
      <c r="I649">
        <v>7900000</v>
      </c>
      <c r="J649">
        <v>0</v>
      </c>
      <c r="K649">
        <v>8600000</v>
      </c>
      <c r="L649">
        <v>3600000</v>
      </c>
      <c r="M649" t="s">
        <v>15</v>
      </c>
      <c r="N649">
        <f>Table1[[#This Row],[ loan_amount]]-Table1[[#This Row],[ bank_asset_value]]</f>
        <v>6000000</v>
      </c>
    </row>
    <row r="650" spans="1:14" x14ac:dyDescent="0.35">
      <c r="A650">
        <v>649</v>
      </c>
      <c r="B650">
        <v>0</v>
      </c>
      <c r="C650" t="s">
        <v>16</v>
      </c>
      <c r="D650" t="s">
        <v>17</v>
      </c>
      <c r="E650">
        <v>6800000</v>
      </c>
      <c r="F650">
        <v>14400000</v>
      </c>
      <c r="G650">
        <v>8</v>
      </c>
      <c r="H650">
        <v>812</v>
      </c>
      <c r="I650">
        <v>15200000</v>
      </c>
      <c r="J650">
        <v>4500000</v>
      </c>
      <c r="K650">
        <v>21100000</v>
      </c>
      <c r="L650">
        <v>6400000</v>
      </c>
      <c r="M650" t="s">
        <v>15</v>
      </c>
      <c r="N650">
        <f>Table1[[#This Row],[ loan_amount]]-Table1[[#This Row],[ bank_asset_value]]</f>
        <v>8000000</v>
      </c>
    </row>
    <row r="651" spans="1:14" x14ac:dyDescent="0.35">
      <c r="A651">
        <v>650</v>
      </c>
      <c r="B651">
        <v>4</v>
      </c>
      <c r="C651" t="s">
        <v>13</v>
      </c>
      <c r="D651" t="s">
        <v>17</v>
      </c>
      <c r="E651">
        <v>5100000</v>
      </c>
      <c r="F651">
        <v>14000000</v>
      </c>
      <c r="G651">
        <v>12</v>
      </c>
      <c r="H651">
        <v>459</v>
      </c>
      <c r="I651">
        <v>9800000</v>
      </c>
      <c r="J651">
        <v>0</v>
      </c>
      <c r="K651">
        <v>10400000</v>
      </c>
      <c r="L651">
        <v>6800000</v>
      </c>
      <c r="M651" t="s">
        <v>18</v>
      </c>
      <c r="N651">
        <f>Table1[[#This Row],[ loan_amount]]-Table1[[#This Row],[ bank_asset_value]]</f>
        <v>7200000</v>
      </c>
    </row>
    <row r="652" spans="1:14" x14ac:dyDescent="0.35">
      <c r="A652">
        <v>651</v>
      </c>
      <c r="B652">
        <v>0</v>
      </c>
      <c r="C652" t="s">
        <v>13</v>
      </c>
      <c r="D652" t="s">
        <v>17</v>
      </c>
      <c r="E652">
        <v>9800000</v>
      </c>
      <c r="F652">
        <v>32600000</v>
      </c>
      <c r="G652">
        <v>10</v>
      </c>
      <c r="H652">
        <v>704</v>
      </c>
      <c r="I652">
        <v>7000000</v>
      </c>
      <c r="J652">
        <v>12100000</v>
      </c>
      <c r="K652">
        <v>30000000</v>
      </c>
      <c r="L652">
        <v>4900000</v>
      </c>
      <c r="M652" t="s">
        <v>15</v>
      </c>
      <c r="N652">
        <f>Table1[[#This Row],[ loan_amount]]-Table1[[#This Row],[ bank_asset_value]]</f>
        <v>27700000</v>
      </c>
    </row>
    <row r="653" spans="1:14" x14ac:dyDescent="0.35">
      <c r="A653">
        <v>652</v>
      </c>
      <c r="B653">
        <v>1</v>
      </c>
      <c r="C653" t="s">
        <v>13</v>
      </c>
      <c r="D653" t="s">
        <v>17</v>
      </c>
      <c r="E653">
        <v>1600000</v>
      </c>
      <c r="F653">
        <v>4100000</v>
      </c>
      <c r="G653">
        <v>6</v>
      </c>
      <c r="H653">
        <v>391</v>
      </c>
      <c r="I653">
        <v>4300000</v>
      </c>
      <c r="J653">
        <v>1400000</v>
      </c>
      <c r="K653">
        <v>5700000</v>
      </c>
      <c r="L653">
        <v>700000</v>
      </c>
      <c r="M653" t="s">
        <v>18</v>
      </c>
      <c r="N653">
        <f>Table1[[#This Row],[ loan_amount]]-Table1[[#This Row],[ bank_asset_value]]</f>
        <v>3400000</v>
      </c>
    </row>
    <row r="654" spans="1:14" x14ac:dyDescent="0.35">
      <c r="A654">
        <v>653</v>
      </c>
      <c r="B654">
        <v>4</v>
      </c>
      <c r="C654" t="s">
        <v>13</v>
      </c>
      <c r="D654" t="s">
        <v>14</v>
      </c>
      <c r="E654">
        <v>8000000</v>
      </c>
      <c r="F654">
        <v>29100000</v>
      </c>
      <c r="G654">
        <v>4</v>
      </c>
      <c r="H654">
        <v>421</v>
      </c>
      <c r="I654">
        <v>3100000</v>
      </c>
      <c r="J654">
        <v>12000000</v>
      </c>
      <c r="K654">
        <v>27000000</v>
      </c>
      <c r="L654">
        <v>8800000</v>
      </c>
      <c r="M654" t="s">
        <v>15</v>
      </c>
      <c r="N654">
        <f>Table1[[#This Row],[ loan_amount]]-Table1[[#This Row],[ bank_asset_value]]</f>
        <v>20300000</v>
      </c>
    </row>
    <row r="655" spans="1:14" x14ac:dyDescent="0.35">
      <c r="A655">
        <v>654</v>
      </c>
      <c r="B655">
        <v>5</v>
      </c>
      <c r="C655" t="s">
        <v>13</v>
      </c>
      <c r="D655" t="s">
        <v>14</v>
      </c>
      <c r="E655">
        <v>2900000</v>
      </c>
      <c r="F655">
        <v>6700000</v>
      </c>
      <c r="G655">
        <v>14</v>
      </c>
      <c r="H655">
        <v>796</v>
      </c>
      <c r="I655">
        <v>3800000</v>
      </c>
      <c r="J655">
        <v>3700000</v>
      </c>
      <c r="K655">
        <v>9700000</v>
      </c>
      <c r="L655">
        <v>4200000</v>
      </c>
      <c r="M655" t="s">
        <v>15</v>
      </c>
      <c r="N655">
        <f>Table1[[#This Row],[ loan_amount]]-Table1[[#This Row],[ bank_asset_value]]</f>
        <v>2500000</v>
      </c>
    </row>
    <row r="656" spans="1:14" x14ac:dyDescent="0.35">
      <c r="A656">
        <v>655</v>
      </c>
      <c r="B656">
        <v>4</v>
      </c>
      <c r="C656" t="s">
        <v>13</v>
      </c>
      <c r="D656" t="s">
        <v>14</v>
      </c>
      <c r="E656">
        <v>9200000</v>
      </c>
      <c r="F656">
        <v>30300000</v>
      </c>
      <c r="G656">
        <v>10</v>
      </c>
      <c r="H656">
        <v>607</v>
      </c>
      <c r="I656">
        <v>24000000</v>
      </c>
      <c r="J656">
        <v>16600000</v>
      </c>
      <c r="K656">
        <v>29600000</v>
      </c>
      <c r="L656">
        <v>8900000</v>
      </c>
      <c r="M656" t="s">
        <v>15</v>
      </c>
      <c r="N656">
        <f>Table1[[#This Row],[ loan_amount]]-Table1[[#This Row],[ bank_asset_value]]</f>
        <v>21400000</v>
      </c>
    </row>
    <row r="657" spans="1:14" x14ac:dyDescent="0.35">
      <c r="A657">
        <v>656</v>
      </c>
      <c r="B657">
        <v>3</v>
      </c>
      <c r="C657" t="s">
        <v>16</v>
      </c>
      <c r="D657" t="s">
        <v>14</v>
      </c>
      <c r="E657">
        <v>9500000</v>
      </c>
      <c r="F657">
        <v>20400000</v>
      </c>
      <c r="G657">
        <v>14</v>
      </c>
      <c r="H657">
        <v>376</v>
      </c>
      <c r="I657">
        <v>2300000</v>
      </c>
      <c r="J657">
        <v>6600000</v>
      </c>
      <c r="K657">
        <v>25900000</v>
      </c>
      <c r="L657">
        <v>8400000</v>
      </c>
      <c r="M657" t="s">
        <v>18</v>
      </c>
      <c r="N657">
        <f>Table1[[#This Row],[ loan_amount]]-Table1[[#This Row],[ bank_asset_value]]</f>
        <v>12000000</v>
      </c>
    </row>
    <row r="658" spans="1:14" x14ac:dyDescent="0.35">
      <c r="A658">
        <v>657</v>
      </c>
      <c r="B658">
        <v>0</v>
      </c>
      <c r="C658" t="s">
        <v>13</v>
      </c>
      <c r="D658" t="s">
        <v>17</v>
      </c>
      <c r="E658">
        <v>3700000</v>
      </c>
      <c r="F658">
        <v>8500000</v>
      </c>
      <c r="G658">
        <v>8</v>
      </c>
      <c r="H658">
        <v>424</v>
      </c>
      <c r="I658">
        <v>1900000</v>
      </c>
      <c r="J658">
        <v>5600000</v>
      </c>
      <c r="K658">
        <v>14800000</v>
      </c>
      <c r="L658">
        <v>4100000</v>
      </c>
      <c r="M658" t="s">
        <v>18</v>
      </c>
      <c r="N658">
        <f>Table1[[#This Row],[ loan_amount]]-Table1[[#This Row],[ bank_asset_value]]</f>
        <v>4400000</v>
      </c>
    </row>
    <row r="659" spans="1:14" x14ac:dyDescent="0.35">
      <c r="A659">
        <v>658</v>
      </c>
      <c r="B659">
        <v>5</v>
      </c>
      <c r="C659" t="s">
        <v>13</v>
      </c>
      <c r="D659" t="s">
        <v>17</v>
      </c>
      <c r="E659">
        <v>7100000</v>
      </c>
      <c r="F659">
        <v>20800000</v>
      </c>
      <c r="G659">
        <v>6</v>
      </c>
      <c r="H659">
        <v>442</v>
      </c>
      <c r="I659">
        <v>2900000</v>
      </c>
      <c r="J659">
        <v>7100000</v>
      </c>
      <c r="K659">
        <v>28200000</v>
      </c>
      <c r="L659">
        <v>7100000</v>
      </c>
      <c r="M659" t="s">
        <v>18</v>
      </c>
      <c r="N659">
        <f>Table1[[#This Row],[ loan_amount]]-Table1[[#This Row],[ bank_asset_value]]</f>
        <v>13700000</v>
      </c>
    </row>
    <row r="660" spans="1:14" x14ac:dyDescent="0.35">
      <c r="A660">
        <v>659</v>
      </c>
      <c r="B660">
        <v>5</v>
      </c>
      <c r="C660" t="s">
        <v>16</v>
      </c>
      <c r="D660" t="s">
        <v>14</v>
      </c>
      <c r="E660">
        <v>5600000</v>
      </c>
      <c r="F660">
        <v>17600000</v>
      </c>
      <c r="G660">
        <v>14</v>
      </c>
      <c r="H660">
        <v>448</v>
      </c>
      <c r="I660">
        <v>6700000</v>
      </c>
      <c r="J660">
        <v>3500000</v>
      </c>
      <c r="K660">
        <v>18900000</v>
      </c>
      <c r="L660">
        <v>6800000</v>
      </c>
      <c r="M660" t="s">
        <v>18</v>
      </c>
      <c r="N660">
        <f>Table1[[#This Row],[ loan_amount]]-Table1[[#This Row],[ bank_asset_value]]</f>
        <v>10800000</v>
      </c>
    </row>
    <row r="661" spans="1:14" x14ac:dyDescent="0.35">
      <c r="A661">
        <v>660</v>
      </c>
      <c r="B661">
        <v>0</v>
      </c>
      <c r="C661" t="s">
        <v>13</v>
      </c>
      <c r="D661" t="s">
        <v>17</v>
      </c>
      <c r="E661">
        <v>1200000</v>
      </c>
      <c r="F661">
        <v>2700000</v>
      </c>
      <c r="G661">
        <v>2</v>
      </c>
      <c r="H661">
        <v>638</v>
      </c>
      <c r="I661">
        <v>1500000</v>
      </c>
      <c r="J661">
        <v>500000</v>
      </c>
      <c r="K661">
        <v>2700000</v>
      </c>
      <c r="L661">
        <v>1500000</v>
      </c>
      <c r="M661" t="s">
        <v>15</v>
      </c>
      <c r="N661">
        <f>Table1[[#This Row],[ loan_amount]]-Table1[[#This Row],[ bank_asset_value]]</f>
        <v>1200000</v>
      </c>
    </row>
    <row r="662" spans="1:14" x14ac:dyDescent="0.35">
      <c r="A662">
        <v>661</v>
      </c>
      <c r="B662">
        <v>3</v>
      </c>
      <c r="C662" t="s">
        <v>16</v>
      </c>
      <c r="D662" t="s">
        <v>14</v>
      </c>
      <c r="E662">
        <v>1600000</v>
      </c>
      <c r="F662">
        <v>5600000</v>
      </c>
      <c r="G662">
        <v>6</v>
      </c>
      <c r="H662">
        <v>710</v>
      </c>
      <c r="I662">
        <v>3100000</v>
      </c>
      <c r="J662">
        <v>800000</v>
      </c>
      <c r="K662">
        <v>6000000</v>
      </c>
      <c r="L662">
        <v>1600000</v>
      </c>
      <c r="M662" t="s">
        <v>15</v>
      </c>
      <c r="N662">
        <f>Table1[[#This Row],[ loan_amount]]-Table1[[#This Row],[ bank_asset_value]]</f>
        <v>4000000</v>
      </c>
    </row>
    <row r="663" spans="1:14" x14ac:dyDescent="0.35">
      <c r="A663">
        <v>662</v>
      </c>
      <c r="B663">
        <v>4</v>
      </c>
      <c r="C663" t="s">
        <v>16</v>
      </c>
      <c r="D663" t="s">
        <v>17</v>
      </c>
      <c r="E663">
        <v>1600000</v>
      </c>
      <c r="F663">
        <v>4800000</v>
      </c>
      <c r="G663">
        <v>20</v>
      </c>
      <c r="H663">
        <v>641</v>
      </c>
      <c r="I663">
        <v>4200000</v>
      </c>
      <c r="J663">
        <v>1000000</v>
      </c>
      <c r="K663">
        <v>4100000</v>
      </c>
      <c r="L663">
        <v>1400000</v>
      </c>
      <c r="M663" t="s">
        <v>15</v>
      </c>
      <c r="N663">
        <f>Table1[[#This Row],[ loan_amount]]-Table1[[#This Row],[ bank_asset_value]]</f>
        <v>3400000</v>
      </c>
    </row>
    <row r="664" spans="1:14" x14ac:dyDescent="0.35">
      <c r="A664">
        <v>663</v>
      </c>
      <c r="B664">
        <v>2</v>
      </c>
      <c r="C664" t="s">
        <v>16</v>
      </c>
      <c r="D664" t="s">
        <v>14</v>
      </c>
      <c r="E664">
        <v>5300000</v>
      </c>
      <c r="F664">
        <v>20200000</v>
      </c>
      <c r="G664">
        <v>10</v>
      </c>
      <c r="H664">
        <v>348</v>
      </c>
      <c r="I664">
        <v>9200000</v>
      </c>
      <c r="J664">
        <v>9500000</v>
      </c>
      <c r="K664">
        <v>17300000</v>
      </c>
      <c r="L664">
        <v>6100000</v>
      </c>
      <c r="M664" t="s">
        <v>18</v>
      </c>
      <c r="N664">
        <f>Table1[[#This Row],[ loan_amount]]-Table1[[#This Row],[ bank_asset_value]]</f>
        <v>14100000</v>
      </c>
    </row>
    <row r="665" spans="1:14" x14ac:dyDescent="0.35">
      <c r="A665">
        <v>664</v>
      </c>
      <c r="B665">
        <v>5</v>
      </c>
      <c r="C665" t="s">
        <v>16</v>
      </c>
      <c r="D665" t="s">
        <v>14</v>
      </c>
      <c r="E665">
        <v>9100000</v>
      </c>
      <c r="F665">
        <v>19900000</v>
      </c>
      <c r="G665">
        <v>20</v>
      </c>
      <c r="H665">
        <v>519</v>
      </c>
      <c r="I665">
        <v>9300000</v>
      </c>
      <c r="J665">
        <v>16400000</v>
      </c>
      <c r="K665">
        <v>28900000</v>
      </c>
      <c r="L665">
        <v>10500000</v>
      </c>
      <c r="M665" t="s">
        <v>18</v>
      </c>
      <c r="N665">
        <f>Table1[[#This Row],[ loan_amount]]-Table1[[#This Row],[ bank_asset_value]]</f>
        <v>9400000</v>
      </c>
    </row>
    <row r="666" spans="1:14" x14ac:dyDescent="0.35">
      <c r="A666">
        <v>665</v>
      </c>
      <c r="B666">
        <v>4</v>
      </c>
      <c r="C666" t="s">
        <v>16</v>
      </c>
      <c r="D666" t="s">
        <v>17</v>
      </c>
      <c r="E666">
        <v>9400000</v>
      </c>
      <c r="F666">
        <v>35000000</v>
      </c>
      <c r="G666">
        <v>10</v>
      </c>
      <c r="H666">
        <v>517</v>
      </c>
      <c r="I666">
        <v>10700000</v>
      </c>
      <c r="J666">
        <v>15100000</v>
      </c>
      <c r="K666">
        <v>27500000</v>
      </c>
      <c r="L666">
        <v>6700000</v>
      </c>
      <c r="M666" t="s">
        <v>18</v>
      </c>
      <c r="N666">
        <f>Table1[[#This Row],[ loan_amount]]-Table1[[#This Row],[ bank_asset_value]]</f>
        <v>28300000</v>
      </c>
    </row>
    <row r="667" spans="1:14" x14ac:dyDescent="0.35">
      <c r="A667">
        <v>666</v>
      </c>
      <c r="B667">
        <v>3</v>
      </c>
      <c r="C667" t="s">
        <v>16</v>
      </c>
      <c r="D667" t="s">
        <v>14</v>
      </c>
      <c r="E667">
        <v>5900000</v>
      </c>
      <c r="F667">
        <v>22400000</v>
      </c>
      <c r="G667">
        <v>6</v>
      </c>
      <c r="H667">
        <v>375</v>
      </c>
      <c r="I667">
        <v>6500000</v>
      </c>
      <c r="J667">
        <v>10500000</v>
      </c>
      <c r="K667">
        <v>18100000</v>
      </c>
      <c r="L667">
        <v>4800000</v>
      </c>
      <c r="M667" t="s">
        <v>18</v>
      </c>
      <c r="N667">
        <f>Table1[[#This Row],[ loan_amount]]-Table1[[#This Row],[ bank_asset_value]]</f>
        <v>17600000</v>
      </c>
    </row>
    <row r="668" spans="1:14" x14ac:dyDescent="0.35">
      <c r="A668">
        <v>667</v>
      </c>
      <c r="B668">
        <v>2</v>
      </c>
      <c r="C668" t="s">
        <v>13</v>
      </c>
      <c r="D668" t="s">
        <v>17</v>
      </c>
      <c r="E668">
        <v>1100000</v>
      </c>
      <c r="F668">
        <v>3400000</v>
      </c>
      <c r="G668">
        <v>10</v>
      </c>
      <c r="H668">
        <v>426</v>
      </c>
      <c r="I668">
        <v>300000</v>
      </c>
      <c r="J668">
        <v>800000</v>
      </c>
      <c r="K668">
        <v>3900000</v>
      </c>
      <c r="L668">
        <v>1400000</v>
      </c>
      <c r="M668" t="s">
        <v>18</v>
      </c>
      <c r="N668">
        <f>Table1[[#This Row],[ loan_amount]]-Table1[[#This Row],[ bank_asset_value]]</f>
        <v>2000000</v>
      </c>
    </row>
    <row r="669" spans="1:14" x14ac:dyDescent="0.35">
      <c r="A669">
        <v>668</v>
      </c>
      <c r="B669">
        <v>4</v>
      </c>
      <c r="C669" t="s">
        <v>13</v>
      </c>
      <c r="D669" t="s">
        <v>17</v>
      </c>
      <c r="E669">
        <v>3100000</v>
      </c>
      <c r="F669">
        <v>11500000</v>
      </c>
      <c r="G669">
        <v>14</v>
      </c>
      <c r="H669">
        <v>785</v>
      </c>
      <c r="I669">
        <v>3200000</v>
      </c>
      <c r="J669">
        <v>3100000</v>
      </c>
      <c r="K669">
        <v>9100000</v>
      </c>
      <c r="L669">
        <v>4200000</v>
      </c>
      <c r="M669" t="s">
        <v>15</v>
      </c>
      <c r="N669">
        <f>Table1[[#This Row],[ loan_amount]]-Table1[[#This Row],[ bank_asset_value]]</f>
        <v>7300000</v>
      </c>
    </row>
    <row r="670" spans="1:14" x14ac:dyDescent="0.35">
      <c r="A670">
        <v>669</v>
      </c>
      <c r="B670">
        <v>4</v>
      </c>
      <c r="C670" t="s">
        <v>16</v>
      </c>
      <c r="D670" t="s">
        <v>14</v>
      </c>
      <c r="E670">
        <v>2200000</v>
      </c>
      <c r="F670">
        <v>8600000</v>
      </c>
      <c r="G670">
        <v>20</v>
      </c>
      <c r="H670">
        <v>373</v>
      </c>
      <c r="I670">
        <v>4100000</v>
      </c>
      <c r="J670">
        <v>1300000</v>
      </c>
      <c r="K670">
        <v>5900000</v>
      </c>
      <c r="L670">
        <v>1400000</v>
      </c>
      <c r="M670" t="s">
        <v>18</v>
      </c>
      <c r="N670">
        <f>Table1[[#This Row],[ loan_amount]]-Table1[[#This Row],[ bank_asset_value]]</f>
        <v>7200000</v>
      </c>
    </row>
    <row r="671" spans="1:14" x14ac:dyDescent="0.35">
      <c r="A671">
        <v>670</v>
      </c>
      <c r="B671">
        <v>1</v>
      </c>
      <c r="C671" t="s">
        <v>13</v>
      </c>
      <c r="D671" t="s">
        <v>14</v>
      </c>
      <c r="E671">
        <v>6000000</v>
      </c>
      <c r="F671">
        <v>20100000</v>
      </c>
      <c r="G671">
        <v>6</v>
      </c>
      <c r="H671">
        <v>476</v>
      </c>
      <c r="I671">
        <v>13900000</v>
      </c>
      <c r="J671">
        <v>10000000</v>
      </c>
      <c r="K671">
        <v>15200000</v>
      </c>
      <c r="L671">
        <v>5500000</v>
      </c>
      <c r="M671" t="s">
        <v>18</v>
      </c>
      <c r="N671">
        <f>Table1[[#This Row],[ loan_amount]]-Table1[[#This Row],[ bank_asset_value]]</f>
        <v>14600000</v>
      </c>
    </row>
    <row r="672" spans="1:14" x14ac:dyDescent="0.35">
      <c r="A672">
        <v>671</v>
      </c>
      <c r="B672">
        <v>1</v>
      </c>
      <c r="C672" t="s">
        <v>13</v>
      </c>
      <c r="D672" t="s">
        <v>17</v>
      </c>
      <c r="E672">
        <v>2000000</v>
      </c>
      <c r="F672">
        <v>5600000</v>
      </c>
      <c r="G672">
        <v>18</v>
      </c>
      <c r="H672">
        <v>320</v>
      </c>
      <c r="I672">
        <v>2400000</v>
      </c>
      <c r="J672">
        <v>2300000</v>
      </c>
      <c r="K672">
        <v>4600000</v>
      </c>
      <c r="L672">
        <v>2100000</v>
      </c>
      <c r="M672" t="s">
        <v>18</v>
      </c>
      <c r="N672">
        <f>Table1[[#This Row],[ loan_amount]]-Table1[[#This Row],[ bank_asset_value]]</f>
        <v>3500000</v>
      </c>
    </row>
    <row r="673" spans="1:14" x14ac:dyDescent="0.35">
      <c r="A673">
        <v>672</v>
      </c>
      <c r="B673">
        <v>4</v>
      </c>
      <c r="C673" t="s">
        <v>13</v>
      </c>
      <c r="D673" t="s">
        <v>14</v>
      </c>
      <c r="E673">
        <v>7200000</v>
      </c>
      <c r="F673">
        <v>22900000</v>
      </c>
      <c r="G673">
        <v>18</v>
      </c>
      <c r="H673">
        <v>657</v>
      </c>
      <c r="I673">
        <v>14600000</v>
      </c>
      <c r="J673">
        <v>400000</v>
      </c>
      <c r="K673">
        <v>17400000</v>
      </c>
      <c r="L673">
        <v>8800000</v>
      </c>
      <c r="M673" t="s">
        <v>15</v>
      </c>
      <c r="N673">
        <f>Table1[[#This Row],[ loan_amount]]-Table1[[#This Row],[ bank_asset_value]]</f>
        <v>14100000</v>
      </c>
    </row>
    <row r="674" spans="1:14" x14ac:dyDescent="0.35">
      <c r="A674">
        <v>673</v>
      </c>
      <c r="B674">
        <v>1</v>
      </c>
      <c r="C674" t="s">
        <v>16</v>
      </c>
      <c r="D674" t="s">
        <v>17</v>
      </c>
      <c r="E674">
        <v>500000</v>
      </c>
      <c r="F674">
        <v>1900000</v>
      </c>
      <c r="G674">
        <v>12</v>
      </c>
      <c r="H674">
        <v>868</v>
      </c>
      <c r="I674">
        <v>200000</v>
      </c>
      <c r="J674">
        <v>500000</v>
      </c>
      <c r="K674">
        <v>1800000</v>
      </c>
      <c r="L674">
        <v>300000</v>
      </c>
      <c r="M674" t="s">
        <v>15</v>
      </c>
      <c r="N674">
        <f>Table1[[#This Row],[ loan_amount]]-Table1[[#This Row],[ bank_asset_value]]</f>
        <v>1600000</v>
      </c>
    </row>
    <row r="675" spans="1:14" x14ac:dyDescent="0.35">
      <c r="A675">
        <v>674</v>
      </c>
      <c r="B675">
        <v>1</v>
      </c>
      <c r="C675" t="s">
        <v>16</v>
      </c>
      <c r="D675" t="s">
        <v>17</v>
      </c>
      <c r="E675">
        <v>5800000</v>
      </c>
      <c r="F675">
        <v>13900000</v>
      </c>
      <c r="G675">
        <v>6</v>
      </c>
      <c r="H675">
        <v>345</v>
      </c>
      <c r="I675">
        <v>4000000</v>
      </c>
      <c r="J675">
        <v>9300000</v>
      </c>
      <c r="K675">
        <v>20900000</v>
      </c>
      <c r="L675">
        <v>5500000</v>
      </c>
      <c r="M675" t="s">
        <v>18</v>
      </c>
      <c r="N675">
        <f>Table1[[#This Row],[ loan_amount]]-Table1[[#This Row],[ bank_asset_value]]</f>
        <v>8400000</v>
      </c>
    </row>
    <row r="676" spans="1:14" x14ac:dyDescent="0.35">
      <c r="A676">
        <v>675</v>
      </c>
      <c r="B676">
        <v>0</v>
      </c>
      <c r="C676" t="s">
        <v>16</v>
      </c>
      <c r="D676" t="s">
        <v>14</v>
      </c>
      <c r="E676">
        <v>200000</v>
      </c>
      <c r="F676">
        <v>300000</v>
      </c>
      <c r="G676">
        <v>6</v>
      </c>
      <c r="H676">
        <v>472</v>
      </c>
      <c r="I676">
        <v>400000</v>
      </c>
      <c r="J676">
        <v>100000</v>
      </c>
      <c r="K676">
        <v>700000</v>
      </c>
      <c r="L676">
        <v>0</v>
      </c>
      <c r="M676" t="s">
        <v>18</v>
      </c>
      <c r="N676">
        <f>Table1[[#This Row],[ loan_amount]]-Table1[[#This Row],[ bank_asset_value]]</f>
        <v>300000</v>
      </c>
    </row>
    <row r="677" spans="1:14" x14ac:dyDescent="0.35">
      <c r="A677">
        <v>676</v>
      </c>
      <c r="B677">
        <v>4</v>
      </c>
      <c r="C677" t="s">
        <v>16</v>
      </c>
      <c r="D677" t="s">
        <v>17</v>
      </c>
      <c r="E677">
        <v>4600000</v>
      </c>
      <c r="F677">
        <v>9500000</v>
      </c>
      <c r="G677">
        <v>20</v>
      </c>
      <c r="H677">
        <v>613</v>
      </c>
      <c r="I677">
        <v>5200000</v>
      </c>
      <c r="J677">
        <v>5900000</v>
      </c>
      <c r="K677">
        <v>13700000</v>
      </c>
      <c r="L677">
        <v>3000000</v>
      </c>
      <c r="M677" t="s">
        <v>15</v>
      </c>
      <c r="N677">
        <f>Table1[[#This Row],[ loan_amount]]-Table1[[#This Row],[ bank_asset_value]]</f>
        <v>6500000</v>
      </c>
    </row>
    <row r="678" spans="1:14" x14ac:dyDescent="0.35">
      <c r="A678">
        <v>677</v>
      </c>
      <c r="B678">
        <v>5</v>
      </c>
      <c r="C678" t="s">
        <v>16</v>
      </c>
      <c r="D678" t="s">
        <v>17</v>
      </c>
      <c r="E678">
        <v>4600000</v>
      </c>
      <c r="F678">
        <v>12800000</v>
      </c>
      <c r="G678">
        <v>14</v>
      </c>
      <c r="H678">
        <v>769</v>
      </c>
      <c r="I678">
        <v>13100000</v>
      </c>
      <c r="J678">
        <v>8600000</v>
      </c>
      <c r="K678">
        <v>12100000</v>
      </c>
      <c r="L678">
        <v>3500000</v>
      </c>
      <c r="M678" t="s">
        <v>15</v>
      </c>
      <c r="N678">
        <f>Table1[[#This Row],[ loan_amount]]-Table1[[#This Row],[ bank_asset_value]]</f>
        <v>9300000</v>
      </c>
    </row>
    <row r="679" spans="1:14" x14ac:dyDescent="0.35">
      <c r="A679">
        <v>678</v>
      </c>
      <c r="B679">
        <v>1</v>
      </c>
      <c r="C679" t="s">
        <v>13</v>
      </c>
      <c r="D679" t="s">
        <v>14</v>
      </c>
      <c r="E679">
        <v>6500000</v>
      </c>
      <c r="F679">
        <v>23100000</v>
      </c>
      <c r="G679">
        <v>20</v>
      </c>
      <c r="H679">
        <v>741</v>
      </c>
      <c r="I679">
        <v>11400000</v>
      </c>
      <c r="J679">
        <v>8500000</v>
      </c>
      <c r="K679">
        <v>25700000</v>
      </c>
      <c r="L679">
        <v>7900000</v>
      </c>
      <c r="M679" t="s">
        <v>15</v>
      </c>
      <c r="N679">
        <f>Table1[[#This Row],[ loan_amount]]-Table1[[#This Row],[ bank_asset_value]]</f>
        <v>15200000</v>
      </c>
    </row>
    <row r="680" spans="1:14" x14ac:dyDescent="0.35">
      <c r="A680">
        <v>679</v>
      </c>
      <c r="B680">
        <v>4</v>
      </c>
      <c r="C680" t="s">
        <v>16</v>
      </c>
      <c r="D680" t="s">
        <v>17</v>
      </c>
      <c r="E680">
        <v>4400000</v>
      </c>
      <c r="F680">
        <v>16600000</v>
      </c>
      <c r="G680">
        <v>14</v>
      </c>
      <c r="H680">
        <v>889</v>
      </c>
      <c r="I680">
        <v>800000</v>
      </c>
      <c r="J680">
        <v>1400000</v>
      </c>
      <c r="K680">
        <v>14900000</v>
      </c>
      <c r="L680">
        <v>5900000</v>
      </c>
      <c r="M680" t="s">
        <v>15</v>
      </c>
      <c r="N680">
        <f>Table1[[#This Row],[ loan_amount]]-Table1[[#This Row],[ bank_asset_value]]</f>
        <v>10700000</v>
      </c>
    </row>
    <row r="681" spans="1:14" x14ac:dyDescent="0.35">
      <c r="A681">
        <v>680</v>
      </c>
      <c r="B681">
        <v>0</v>
      </c>
      <c r="C681" t="s">
        <v>16</v>
      </c>
      <c r="D681" t="s">
        <v>17</v>
      </c>
      <c r="E681">
        <v>900000</v>
      </c>
      <c r="F681">
        <v>3600000</v>
      </c>
      <c r="G681">
        <v>10</v>
      </c>
      <c r="H681">
        <v>683</v>
      </c>
      <c r="I681">
        <v>1400000</v>
      </c>
      <c r="J681">
        <v>700000</v>
      </c>
      <c r="K681">
        <v>3500000</v>
      </c>
      <c r="L681">
        <v>400000</v>
      </c>
      <c r="M681" t="s">
        <v>15</v>
      </c>
      <c r="N681">
        <f>Table1[[#This Row],[ loan_amount]]-Table1[[#This Row],[ bank_asset_value]]</f>
        <v>3200000</v>
      </c>
    </row>
    <row r="682" spans="1:14" x14ac:dyDescent="0.35">
      <c r="A682">
        <v>681</v>
      </c>
      <c r="B682">
        <v>0</v>
      </c>
      <c r="C682" t="s">
        <v>16</v>
      </c>
      <c r="D682" t="s">
        <v>17</v>
      </c>
      <c r="E682">
        <v>3200000</v>
      </c>
      <c r="F682">
        <v>7400000</v>
      </c>
      <c r="G682">
        <v>18</v>
      </c>
      <c r="H682">
        <v>780</v>
      </c>
      <c r="I682">
        <v>4200000</v>
      </c>
      <c r="J682">
        <v>2600000</v>
      </c>
      <c r="K682">
        <v>9000000</v>
      </c>
      <c r="L682">
        <v>2800000</v>
      </c>
      <c r="M682" t="s">
        <v>15</v>
      </c>
      <c r="N682">
        <f>Table1[[#This Row],[ loan_amount]]-Table1[[#This Row],[ bank_asset_value]]</f>
        <v>4600000</v>
      </c>
    </row>
    <row r="683" spans="1:14" x14ac:dyDescent="0.35">
      <c r="A683">
        <v>682</v>
      </c>
      <c r="B683">
        <v>3</v>
      </c>
      <c r="C683" t="s">
        <v>13</v>
      </c>
      <c r="D683" t="s">
        <v>14</v>
      </c>
      <c r="E683">
        <v>600000</v>
      </c>
      <c r="F683">
        <v>1100000</v>
      </c>
      <c r="G683">
        <v>8</v>
      </c>
      <c r="H683">
        <v>538</v>
      </c>
      <c r="I683">
        <v>500000</v>
      </c>
      <c r="J683">
        <v>800000</v>
      </c>
      <c r="K683">
        <v>1400000</v>
      </c>
      <c r="L683">
        <v>300000</v>
      </c>
      <c r="M683" t="s">
        <v>18</v>
      </c>
      <c r="N683">
        <f>Table1[[#This Row],[ loan_amount]]-Table1[[#This Row],[ bank_asset_value]]</f>
        <v>800000</v>
      </c>
    </row>
    <row r="684" spans="1:14" x14ac:dyDescent="0.35">
      <c r="A684">
        <v>683</v>
      </c>
      <c r="B684">
        <v>1</v>
      </c>
      <c r="C684" t="s">
        <v>16</v>
      </c>
      <c r="D684" t="s">
        <v>14</v>
      </c>
      <c r="E684">
        <v>5200000</v>
      </c>
      <c r="F684">
        <v>12600000</v>
      </c>
      <c r="G684">
        <v>10</v>
      </c>
      <c r="H684">
        <v>721</v>
      </c>
      <c r="I684">
        <v>1100000</v>
      </c>
      <c r="J684">
        <v>8700000</v>
      </c>
      <c r="K684">
        <v>13900000</v>
      </c>
      <c r="L684">
        <v>3600000</v>
      </c>
      <c r="M684" t="s">
        <v>15</v>
      </c>
      <c r="N684">
        <f>Table1[[#This Row],[ loan_amount]]-Table1[[#This Row],[ bank_asset_value]]</f>
        <v>9000000</v>
      </c>
    </row>
    <row r="685" spans="1:14" x14ac:dyDescent="0.35">
      <c r="A685">
        <v>684</v>
      </c>
      <c r="B685">
        <v>3</v>
      </c>
      <c r="C685" t="s">
        <v>16</v>
      </c>
      <c r="D685" t="s">
        <v>17</v>
      </c>
      <c r="E685">
        <v>6400000</v>
      </c>
      <c r="F685">
        <v>15200000</v>
      </c>
      <c r="G685">
        <v>14</v>
      </c>
      <c r="H685">
        <v>467</v>
      </c>
      <c r="I685">
        <v>15500000</v>
      </c>
      <c r="J685">
        <v>9100000</v>
      </c>
      <c r="K685">
        <v>18400000</v>
      </c>
      <c r="L685">
        <v>3200000</v>
      </c>
      <c r="M685" t="s">
        <v>18</v>
      </c>
      <c r="N685">
        <f>Table1[[#This Row],[ loan_amount]]-Table1[[#This Row],[ bank_asset_value]]</f>
        <v>12000000</v>
      </c>
    </row>
    <row r="686" spans="1:14" x14ac:dyDescent="0.35">
      <c r="A686">
        <v>685</v>
      </c>
      <c r="B686">
        <v>2</v>
      </c>
      <c r="C686" t="s">
        <v>16</v>
      </c>
      <c r="D686" t="s">
        <v>14</v>
      </c>
      <c r="E686">
        <v>1000000</v>
      </c>
      <c r="F686">
        <v>2500000</v>
      </c>
      <c r="G686">
        <v>6</v>
      </c>
      <c r="H686">
        <v>551</v>
      </c>
      <c r="I686">
        <v>1700000</v>
      </c>
      <c r="J686">
        <v>200000</v>
      </c>
      <c r="K686">
        <v>3700000</v>
      </c>
      <c r="L686">
        <v>900000</v>
      </c>
      <c r="M686" t="s">
        <v>15</v>
      </c>
      <c r="N686">
        <f>Table1[[#This Row],[ loan_amount]]-Table1[[#This Row],[ bank_asset_value]]</f>
        <v>1600000</v>
      </c>
    </row>
    <row r="687" spans="1:14" x14ac:dyDescent="0.35">
      <c r="A687">
        <v>686</v>
      </c>
      <c r="B687">
        <v>2</v>
      </c>
      <c r="C687" t="s">
        <v>16</v>
      </c>
      <c r="D687" t="s">
        <v>14</v>
      </c>
      <c r="E687">
        <v>6800000</v>
      </c>
      <c r="F687">
        <v>14800000</v>
      </c>
      <c r="G687">
        <v>14</v>
      </c>
      <c r="H687">
        <v>803</v>
      </c>
      <c r="I687">
        <v>11300000</v>
      </c>
      <c r="J687">
        <v>3300000</v>
      </c>
      <c r="K687">
        <v>19600000</v>
      </c>
      <c r="L687">
        <v>6600000</v>
      </c>
      <c r="M687" t="s">
        <v>15</v>
      </c>
      <c r="N687">
        <f>Table1[[#This Row],[ loan_amount]]-Table1[[#This Row],[ bank_asset_value]]</f>
        <v>8200000</v>
      </c>
    </row>
    <row r="688" spans="1:14" x14ac:dyDescent="0.35">
      <c r="A688">
        <v>687</v>
      </c>
      <c r="B688">
        <v>0</v>
      </c>
      <c r="C688" t="s">
        <v>13</v>
      </c>
      <c r="D688" t="s">
        <v>14</v>
      </c>
      <c r="E688">
        <v>3000000</v>
      </c>
      <c r="F688">
        <v>8400000</v>
      </c>
      <c r="G688">
        <v>10</v>
      </c>
      <c r="H688">
        <v>361</v>
      </c>
      <c r="I688">
        <v>7700000</v>
      </c>
      <c r="J688">
        <v>200000</v>
      </c>
      <c r="K688">
        <v>7300000</v>
      </c>
      <c r="L688">
        <v>1800000</v>
      </c>
      <c r="M688" t="s">
        <v>18</v>
      </c>
      <c r="N688">
        <f>Table1[[#This Row],[ loan_amount]]-Table1[[#This Row],[ bank_asset_value]]</f>
        <v>6600000</v>
      </c>
    </row>
    <row r="689" spans="1:14" x14ac:dyDescent="0.35">
      <c r="A689">
        <v>688</v>
      </c>
      <c r="B689">
        <v>1</v>
      </c>
      <c r="C689" t="s">
        <v>16</v>
      </c>
      <c r="D689" t="s">
        <v>17</v>
      </c>
      <c r="E689">
        <v>8700000</v>
      </c>
      <c r="F689">
        <v>30700000</v>
      </c>
      <c r="G689">
        <v>6</v>
      </c>
      <c r="H689">
        <v>708</v>
      </c>
      <c r="I689">
        <v>20600000</v>
      </c>
      <c r="J689">
        <v>4500000</v>
      </c>
      <c r="K689">
        <v>27600000</v>
      </c>
      <c r="L689">
        <v>9300000</v>
      </c>
      <c r="M689" t="s">
        <v>15</v>
      </c>
      <c r="N689">
        <f>Table1[[#This Row],[ loan_amount]]-Table1[[#This Row],[ bank_asset_value]]</f>
        <v>21400000</v>
      </c>
    </row>
    <row r="690" spans="1:14" x14ac:dyDescent="0.35">
      <c r="A690">
        <v>689</v>
      </c>
      <c r="B690">
        <v>4</v>
      </c>
      <c r="C690" t="s">
        <v>13</v>
      </c>
      <c r="D690" t="s">
        <v>17</v>
      </c>
      <c r="E690">
        <v>8800000</v>
      </c>
      <c r="F690">
        <v>20900000</v>
      </c>
      <c r="G690">
        <v>18</v>
      </c>
      <c r="H690">
        <v>766</v>
      </c>
      <c r="I690">
        <v>13500000</v>
      </c>
      <c r="J690">
        <v>15400000</v>
      </c>
      <c r="K690">
        <v>34500000</v>
      </c>
      <c r="L690">
        <v>13100000</v>
      </c>
      <c r="M690" t="s">
        <v>15</v>
      </c>
      <c r="N690">
        <f>Table1[[#This Row],[ loan_amount]]-Table1[[#This Row],[ bank_asset_value]]</f>
        <v>7800000</v>
      </c>
    </row>
    <row r="691" spans="1:14" x14ac:dyDescent="0.35">
      <c r="A691">
        <v>690</v>
      </c>
      <c r="B691">
        <v>1</v>
      </c>
      <c r="C691" t="s">
        <v>16</v>
      </c>
      <c r="D691" t="s">
        <v>17</v>
      </c>
      <c r="E691">
        <v>3900000</v>
      </c>
      <c r="F691">
        <v>11500000</v>
      </c>
      <c r="G691">
        <v>2</v>
      </c>
      <c r="H691">
        <v>464</v>
      </c>
      <c r="I691">
        <v>9300000</v>
      </c>
      <c r="J691">
        <v>5700000</v>
      </c>
      <c r="K691">
        <v>12400000</v>
      </c>
      <c r="L691">
        <v>5100000</v>
      </c>
      <c r="M691" t="s">
        <v>18</v>
      </c>
      <c r="N691">
        <f>Table1[[#This Row],[ loan_amount]]-Table1[[#This Row],[ bank_asset_value]]</f>
        <v>6400000</v>
      </c>
    </row>
    <row r="692" spans="1:14" x14ac:dyDescent="0.35">
      <c r="A692">
        <v>691</v>
      </c>
      <c r="B692">
        <v>5</v>
      </c>
      <c r="C692" t="s">
        <v>13</v>
      </c>
      <c r="D692" t="s">
        <v>14</v>
      </c>
      <c r="E692">
        <v>1700000</v>
      </c>
      <c r="F692">
        <v>4300000</v>
      </c>
      <c r="G692">
        <v>2</v>
      </c>
      <c r="H692">
        <v>517</v>
      </c>
      <c r="I692">
        <v>100000</v>
      </c>
      <c r="J692">
        <v>200000</v>
      </c>
      <c r="K692">
        <v>6200000</v>
      </c>
      <c r="L692">
        <v>1600000</v>
      </c>
      <c r="M692" t="s">
        <v>18</v>
      </c>
      <c r="N692">
        <f>Table1[[#This Row],[ loan_amount]]-Table1[[#This Row],[ bank_asset_value]]</f>
        <v>2700000</v>
      </c>
    </row>
    <row r="693" spans="1:14" x14ac:dyDescent="0.35">
      <c r="A693">
        <v>692</v>
      </c>
      <c r="B693">
        <v>3</v>
      </c>
      <c r="C693" t="s">
        <v>16</v>
      </c>
      <c r="D693" t="s">
        <v>17</v>
      </c>
      <c r="E693">
        <v>900000</v>
      </c>
      <c r="F693">
        <v>2300000</v>
      </c>
      <c r="G693">
        <v>6</v>
      </c>
      <c r="H693">
        <v>747</v>
      </c>
      <c r="I693">
        <v>1200000</v>
      </c>
      <c r="J693">
        <v>200000</v>
      </c>
      <c r="K693">
        <v>2900000</v>
      </c>
      <c r="L693">
        <v>600000</v>
      </c>
      <c r="M693" t="s">
        <v>15</v>
      </c>
      <c r="N693">
        <f>Table1[[#This Row],[ loan_amount]]-Table1[[#This Row],[ bank_asset_value]]</f>
        <v>1700000</v>
      </c>
    </row>
    <row r="694" spans="1:14" x14ac:dyDescent="0.35">
      <c r="A694">
        <v>693</v>
      </c>
      <c r="B694">
        <v>1</v>
      </c>
      <c r="C694" t="s">
        <v>16</v>
      </c>
      <c r="D694" t="s">
        <v>14</v>
      </c>
      <c r="E694">
        <v>7200000</v>
      </c>
      <c r="F694">
        <v>24700000</v>
      </c>
      <c r="G694">
        <v>6</v>
      </c>
      <c r="H694">
        <v>596</v>
      </c>
      <c r="I694">
        <v>8800000</v>
      </c>
      <c r="J694">
        <v>1400000</v>
      </c>
      <c r="K694">
        <v>21700000</v>
      </c>
      <c r="L694">
        <v>5800000</v>
      </c>
      <c r="M694" t="s">
        <v>15</v>
      </c>
      <c r="N694">
        <f>Table1[[#This Row],[ loan_amount]]-Table1[[#This Row],[ bank_asset_value]]</f>
        <v>18900000</v>
      </c>
    </row>
    <row r="695" spans="1:14" x14ac:dyDescent="0.35">
      <c r="A695">
        <v>694</v>
      </c>
      <c r="B695">
        <v>0</v>
      </c>
      <c r="C695" t="s">
        <v>13</v>
      </c>
      <c r="D695" t="s">
        <v>14</v>
      </c>
      <c r="E695">
        <v>9200000</v>
      </c>
      <c r="F695">
        <v>25400000</v>
      </c>
      <c r="G695">
        <v>2</v>
      </c>
      <c r="H695">
        <v>783</v>
      </c>
      <c r="I695">
        <v>25400000</v>
      </c>
      <c r="J695">
        <v>2000000</v>
      </c>
      <c r="K695">
        <v>19600000</v>
      </c>
      <c r="L695">
        <v>12400000</v>
      </c>
      <c r="M695" t="s">
        <v>15</v>
      </c>
      <c r="N695">
        <f>Table1[[#This Row],[ loan_amount]]-Table1[[#This Row],[ bank_asset_value]]</f>
        <v>13000000</v>
      </c>
    </row>
    <row r="696" spans="1:14" x14ac:dyDescent="0.35">
      <c r="A696">
        <v>695</v>
      </c>
      <c r="B696">
        <v>3</v>
      </c>
      <c r="C696" t="s">
        <v>16</v>
      </c>
      <c r="D696" t="s">
        <v>14</v>
      </c>
      <c r="E696">
        <v>5700000</v>
      </c>
      <c r="F696">
        <v>19400000</v>
      </c>
      <c r="G696">
        <v>2</v>
      </c>
      <c r="H696">
        <v>335</v>
      </c>
      <c r="I696">
        <v>7400000</v>
      </c>
      <c r="J696">
        <v>10600000</v>
      </c>
      <c r="K696">
        <v>20600000</v>
      </c>
      <c r="L696">
        <v>7100000</v>
      </c>
      <c r="M696" t="s">
        <v>15</v>
      </c>
      <c r="N696">
        <f>Table1[[#This Row],[ loan_amount]]-Table1[[#This Row],[ bank_asset_value]]</f>
        <v>12300000</v>
      </c>
    </row>
    <row r="697" spans="1:14" x14ac:dyDescent="0.35">
      <c r="A697">
        <v>696</v>
      </c>
      <c r="B697">
        <v>5</v>
      </c>
      <c r="C697" t="s">
        <v>16</v>
      </c>
      <c r="D697" t="s">
        <v>17</v>
      </c>
      <c r="E697">
        <v>1100000</v>
      </c>
      <c r="F697">
        <v>2700000</v>
      </c>
      <c r="G697">
        <v>4</v>
      </c>
      <c r="H697">
        <v>889</v>
      </c>
      <c r="I697">
        <v>1900000</v>
      </c>
      <c r="J697">
        <v>1000000</v>
      </c>
      <c r="K697">
        <v>2200000</v>
      </c>
      <c r="L697">
        <v>500000</v>
      </c>
      <c r="M697" t="s">
        <v>15</v>
      </c>
      <c r="N697">
        <f>Table1[[#This Row],[ loan_amount]]-Table1[[#This Row],[ bank_asset_value]]</f>
        <v>2200000</v>
      </c>
    </row>
    <row r="698" spans="1:14" x14ac:dyDescent="0.35">
      <c r="A698">
        <v>697</v>
      </c>
      <c r="B698">
        <v>2</v>
      </c>
      <c r="C698" t="s">
        <v>16</v>
      </c>
      <c r="D698" t="s">
        <v>17</v>
      </c>
      <c r="E698">
        <v>1100000</v>
      </c>
      <c r="F698">
        <v>2200000</v>
      </c>
      <c r="G698">
        <v>4</v>
      </c>
      <c r="H698">
        <v>874</v>
      </c>
      <c r="I698">
        <v>1900000</v>
      </c>
      <c r="J698">
        <v>1300000</v>
      </c>
      <c r="K698">
        <v>2100000</v>
      </c>
      <c r="L698">
        <v>900000</v>
      </c>
      <c r="M698" t="s">
        <v>15</v>
      </c>
      <c r="N698">
        <f>Table1[[#This Row],[ loan_amount]]-Table1[[#This Row],[ bank_asset_value]]</f>
        <v>1300000</v>
      </c>
    </row>
    <row r="699" spans="1:14" x14ac:dyDescent="0.35">
      <c r="A699">
        <v>698</v>
      </c>
      <c r="B699">
        <v>0</v>
      </c>
      <c r="C699" t="s">
        <v>13</v>
      </c>
      <c r="D699" t="s">
        <v>17</v>
      </c>
      <c r="E699">
        <v>6000000</v>
      </c>
      <c r="F699">
        <v>23900000</v>
      </c>
      <c r="G699">
        <v>4</v>
      </c>
      <c r="H699">
        <v>394</v>
      </c>
      <c r="I699">
        <v>6700000</v>
      </c>
      <c r="J699">
        <v>5800000</v>
      </c>
      <c r="K699">
        <v>21900000</v>
      </c>
      <c r="L699">
        <v>4500000</v>
      </c>
      <c r="M699" t="s">
        <v>15</v>
      </c>
      <c r="N699">
        <f>Table1[[#This Row],[ loan_amount]]-Table1[[#This Row],[ bank_asset_value]]</f>
        <v>19400000</v>
      </c>
    </row>
    <row r="700" spans="1:14" x14ac:dyDescent="0.35">
      <c r="A700">
        <v>699</v>
      </c>
      <c r="B700">
        <v>2</v>
      </c>
      <c r="C700" t="s">
        <v>13</v>
      </c>
      <c r="D700" t="s">
        <v>17</v>
      </c>
      <c r="E700">
        <v>8100000</v>
      </c>
      <c r="F700">
        <v>28500000</v>
      </c>
      <c r="G700">
        <v>20</v>
      </c>
      <c r="H700">
        <v>420</v>
      </c>
      <c r="I700">
        <v>1500000</v>
      </c>
      <c r="J700">
        <v>1400000</v>
      </c>
      <c r="K700">
        <v>31800000</v>
      </c>
      <c r="L700">
        <v>10000000</v>
      </c>
      <c r="M700" t="s">
        <v>18</v>
      </c>
      <c r="N700">
        <f>Table1[[#This Row],[ loan_amount]]-Table1[[#This Row],[ bank_asset_value]]</f>
        <v>18500000</v>
      </c>
    </row>
    <row r="701" spans="1:14" x14ac:dyDescent="0.35">
      <c r="A701">
        <v>700</v>
      </c>
      <c r="B701">
        <v>2</v>
      </c>
      <c r="C701" t="s">
        <v>16</v>
      </c>
      <c r="D701" t="s">
        <v>17</v>
      </c>
      <c r="E701">
        <v>6500000</v>
      </c>
      <c r="F701">
        <v>25100000</v>
      </c>
      <c r="G701">
        <v>20</v>
      </c>
      <c r="H701">
        <v>848</v>
      </c>
      <c r="I701">
        <v>11500000</v>
      </c>
      <c r="J701">
        <v>8600000</v>
      </c>
      <c r="K701">
        <v>17400000</v>
      </c>
      <c r="L701">
        <v>4400000</v>
      </c>
      <c r="M701" t="s">
        <v>15</v>
      </c>
      <c r="N701">
        <f>Table1[[#This Row],[ loan_amount]]-Table1[[#This Row],[ bank_asset_value]]</f>
        <v>20700000</v>
      </c>
    </row>
    <row r="702" spans="1:14" x14ac:dyDescent="0.35">
      <c r="A702">
        <v>701</v>
      </c>
      <c r="B702">
        <v>0</v>
      </c>
      <c r="C702" t="s">
        <v>13</v>
      </c>
      <c r="D702" t="s">
        <v>17</v>
      </c>
      <c r="E702">
        <v>7600000</v>
      </c>
      <c r="F702">
        <v>17900000</v>
      </c>
      <c r="G702">
        <v>16</v>
      </c>
      <c r="H702">
        <v>788</v>
      </c>
      <c r="I702">
        <v>1700000</v>
      </c>
      <c r="J702">
        <v>7800000</v>
      </c>
      <c r="K702">
        <v>27100000</v>
      </c>
      <c r="L702">
        <v>5900000</v>
      </c>
      <c r="M702" t="s">
        <v>15</v>
      </c>
      <c r="N702">
        <f>Table1[[#This Row],[ loan_amount]]-Table1[[#This Row],[ bank_asset_value]]</f>
        <v>12000000</v>
      </c>
    </row>
    <row r="703" spans="1:14" x14ac:dyDescent="0.35">
      <c r="A703">
        <v>702</v>
      </c>
      <c r="B703">
        <v>1</v>
      </c>
      <c r="C703" t="s">
        <v>13</v>
      </c>
      <c r="D703" t="s">
        <v>14</v>
      </c>
      <c r="E703">
        <v>2200000</v>
      </c>
      <c r="F703">
        <v>4900000</v>
      </c>
      <c r="G703">
        <v>8</v>
      </c>
      <c r="H703">
        <v>509</v>
      </c>
      <c r="I703">
        <v>3800000</v>
      </c>
      <c r="J703">
        <v>0</v>
      </c>
      <c r="K703">
        <v>5400000</v>
      </c>
      <c r="L703">
        <v>2900000</v>
      </c>
      <c r="M703" t="s">
        <v>18</v>
      </c>
      <c r="N703">
        <f>Table1[[#This Row],[ loan_amount]]-Table1[[#This Row],[ bank_asset_value]]</f>
        <v>2000000</v>
      </c>
    </row>
    <row r="704" spans="1:14" x14ac:dyDescent="0.35">
      <c r="A704">
        <v>703</v>
      </c>
      <c r="B704">
        <v>4</v>
      </c>
      <c r="C704" t="s">
        <v>13</v>
      </c>
      <c r="D704" t="s">
        <v>17</v>
      </c>
      <c r="E704">
        <v>6300000</v>
      </c>
      <c r="F704">
        <v>23900000</v>
      </c>
      <c r="G704">
        <v>6</v>
      </c>
      <c r="H704">
        <v>899</v>
      </c>
      <c r="I704">
        <v>-100000</v>
      </c>
      <c r="J704">
        <v>11400000</v>
      </c>
      <c r="K704">
        <v>20600000</v>
      </c>
      <c r="L704">
        <v>6700000</v>
      </c>
      <c r="M704" t="s">
        <v>15</v>
      </c>
      <c r="N704">
        <f>Table1[[#This Row],[ loan_amount]]-Table1[[#This Row],[ bank_asset_value]]</f>
        <v>17200000</v>
      </c>
    </row>
    <row r="705" spans="1:14" x14ac:dyDescent="0.35">
      <c r="A705">
        <v>704</v>
      </c>
      <c r="B705">
        <v>4</v>
      </c>
      <c r="C705" t="s">
        <v>16</v>
      </c>
      <c r="D705" t="s">
        <v>17</v>
      </c>
      <c r="E705">
        <v>6700000</v>
      </c>
      <c r="F705">
        <v>15800000</v>
      </c>
      <c r="G705">
        <v>12</v>
      </c>
      <c r="H705">
        <v>466</v>
      </c>
      <c r="I705">
        <v>7500000</v>
      </c>
      <c r="J705">
        <v>4600000</v>
      </c>
      <c r="K705">
        <v>19900000</v>
      </c>
      <c r="L705">
        <v>6600000</v>
      </c>
      <c r="M705" t="s">
        <v>18</v>
      </c>
      <c r="N705">
        <f>Table1[[#This Row],[ loan_amount]]-Table1[[#This Row],[ bank_asset_value]]</f>
        <v>9200000</v>
      </c>
    </row>
    <row r="706" spans="1:14" x14ac:dyDescent="0.35">
      <c r="A706">
        <v>705</v>
      </c>
      <c r="B706">
        <v>5</v>
      </c>
      <c r="C706" t="s">
        <v>13</v>
      </c>
      <c r="D706" t="s">
        <v>17</v>
      </c>
      <c r="E706">
        <v>1300000</v>
      </c>
      <c r="F706">
        <v>4300000</v>
      </c>
      <c r="G706">
        <v>2</v>
      </c>
      <c r="H706">
        <v>595</v>
      </c>
      <c r="I706">
        <v>1300000</v>
      </c>
      <c r="J706">
        <v>500000</v>
      </c>
      <c r="K706">
        <v>2900000</v>
      </c>
      <c r="L706">
        <v>1500000</v>
      </c>
      <c r="M706" t="s">
        <v>15</v>
      </c>
      <c r="N706">
        <f>Table1[[#This Row],[ loan_amount]]-Table1[[#This Row],[ bank_asset_value]]</f>
        <v>2800000</v>
      </c>
    </row>
    <row r="707" spans="1:14" x14ac:dyDescent="0.35">
      <c r="A707">
        <v>706</v>
      </c>
      <c r="B707">
        <v>1</v>
      </c>
      <c r="C707" t="s">
        <v>16</v>
      </c>
      <c r="D707" t="s">
        <v>14</v>
      </c>
      <c r="E707">
        <v>2800000</v>
      </c>
      <c r="F707">
        <v>6700000</v>
      </c>
      <c r="G707">
        <v>12</v>
      </c>
      <c r="H707">
        <v>322</v>
      </c>
      <c r="I707">
        <v>1900000</v>
      </c>
      <c r="J707">
        <v>2000000</v>
      </c>
      <c r="K707">
        <v>8600000</v>
      </c>
      <c r="L707">
        <v>2100000</v>
      </c>
      <c r="M707" t="s">
        <v>18</v>
      </c>
      <c r="N707">
        <f>Table1[[#This Row],[ loan_amount]]-Table1[[#This Row],[ bank_asset_value]]</f>
        <v>4600000</v>
      </c>
    </row>
    <row r="708" spans="1:14" x14ac:dyDescent="0.35">
      <c r="A708">
        <v>707</v>
      </c>
      <c r="B708">
        <v>3</v>
      </c>
      <c r="C708" t="s">
        <v>13</v>
      </c>
      <c r="D708" t="s">
        <v>14</v>
      </c>
      <c r="E708">
        <v>7000000</v>
      </c>
      <c r="F708">
        <v>18900000</v>
      </c>
      <c r="G708">
        <v>2</v>
      </c>
      <c r="H708">
        <v>691</v>
      </c>
      <c r="I708">
        <v>6300000</v>
      </c>
      <c r="J708">
        <v>7400000</v>
      </c>
      <c r="K708">
        <v>15200000</v>
      </c>
      <c r="L708">
        <v>3900000</v>
      </c>
      <c r="M708" t="s">
        <v>15</v>
      </c>
      <c r="N708">
        <f>Table1[[#This Row],[ loan_amount]]-Table1[[#This Row],[ bank_asset_value]]</f>
        <v>15000000</v>
      </c>
    </row>
    <row r="709" spans="1:14" x14ac:dyDescent="0.35">
      <c r="A709">
        <v>708</v>
      </c>
      <c r="B709">
        <v>3</v>
      </c>
      <c r="C709" t="s">
        <v>16</v>
      </c>
      <c r="D709" t="s">
        <v>17</v>
      </c>
      <c r="E709">
        <v>8800000</v>
      </c>
      <c r="F709">
        <v>26700000</v>
      </c>
      <c r="G709">
        <v>10</v>
      </c>
      <c r="H709">
        <v>379</v>
      </c>
      <c r="I709">
        <v>10100000</v>
      </c>
      <c r="J709">
        <v>15500000</v>
      </c>
      <c r="K709">
        <v>27000000</v>
      </c>
      <c r="L709">
        <v>9700000</v>
      </c>
      <c r="M709" t="s">
        <v>18</v>
      </c>
      <c r="N709">
        <f>Table1[[#This Row],[ loan_amount]]-Table1[[#This Row],[ bank_asset_value]]</f>
        <v>17000000</v>
      </c>
    </row>
    <row r="710" spans="1:14" x14ac:dyDescent="0.35">
      <c r="A710">
        <v>709</v>
      </c>
      <c r="B710">
        <v>0</v>
      </c>
      <c r="C710" t="s">
        <v>13</v>
      </c>
      <c r="D710" t="s">
        <v>14</v>
      </c>
      <c r="E710">
        <v>8900000</v>
      </c>
      <c r="F710">
        <v>25800000</v>
      </c>
      <c r="G710">
        <v>18</v>
      </c>
      <c r="H710">
        <v>531</v>
      </c>
      <c r="I710">
        <v>12400000</v>
      </c>
      <c r="J710">
        <v>3400000</v>
      </c>
      <c r="K710">
        <v>22900000</v>
      </c>
      <c r="L710">
        <v>5400000</v>
      </c>
      <c r="M710" t="s">
        <v>18</v>
      </c>
      <c r="N710">
        <f>Table1[[#This Row],[ loan_amount]]-Table1[[#This Row],[ bank_asset_value]]</f>
        <v>20400000</v>
      </c>
    </row>
    <row r="711" spans="1:14" x14ac:dyDescent="0.35">
      <c r="A711">
        <v>710</v>
      </c>
      <c r="B711">
        <v>5</v>
      </c>
      <c r="C711" t="s">
        <v>16</v>
      </c>
      <c r="D711" t="s">
        <v>14</v>
      </c>
      <c r="E711">
        <v>7000000</v>
      </c>
      <c r="F711">
        <v>21800000</v>
      </c>
      <c r="G711">
        <v>4</v>
      </c>
      <c r="H711">
        <v>631</v>
      </c>
      <c r="I711">
        <v>8100000</v>
      </c>
      <c r="J711">
        <v>7100000</v>
      </c>
      <c r="K711">
        <v>14600000</v>
      </c>
      <c r="L711">
        <v>10000000</v>
      </c>
      <c r="M711" t="s">
        <v>15</v>
      </c>
      <c r="N711">
        <f>Table1[[#This Row],[ loan_amount]]-Table1[[#This Row],[ bank_asset_value]]</f>
        <v>11800000</v>
      </c>
    </row>
    <row r="712" spans="1:14" x14ac:dyDescent="0.35">
      <c r="A712">
        <v>711</v>
      </c>
      <c r="B712">
        <v>0</v>
      </c>
      <c r="C712" t="s">
        <v>13</v>
      </c>
      <c r="D712" t="s">
        <v>17</v>
      </c>
      <c r="E712">
        <v>6900000</v>
      </c>
      <c r="F712">
        <v>18600000</v>
      </c>
      <c r="G712">
        <v>10</v>
      </c>
      <c r="H712">
        <v>330</v>
      </c>
      <c r="I712">
        <v>19600000</v>
      </c>
      <c r="J712">
        <v>9400000</v>
      </c>
      <c r="K712">
        <v>16400000</v>
      </c>
      <c r="L712">
        <v>4500000</v>
      </c>
      <c r="M712" t="s">
        <v>18</v>
      </c>
      <c r="N712">
        <f>Table1[[#This Row],[ loan_amount]]-Table1[[#This Row],[ bank_asset_value]]</f>
        <v>14100000</v>
      </c>
    </row>
    <row r="713" spans="1:14" x14ac:dyDescent="0.35">
      <c r="A713">
        <v>712</v>
      </c>
      <c r="B713">
        <v>5</v>
      </c>
      <c r="C713" t="s">
        <v>13</v>
      </c>
      <c r="D713" t="s">
        <v>14</v>
      </c>
      <c r="E713">
        <v>9200000</v>
      </c>
      <c r="F713">
        <v>29200000</v>
      </c>
      <c r="G713">
        <v>16</v>
      </c>
      <c r="H713">
        <v>383</v>
      </c>
      <c r="I713">
        <v>17700000</v>
      </c>
      <c r="J713">
        <v>13300000</v>
      </c>
      <c r="K713">
        <v>30400000</v>
      </c>
      <c r="L713">
        <v>5700000</v>
      </c>
      <c r="M713" t="s">
        <v>18</v>
      </c>
      <c r="N713">
        <f>Table1[[#This Row],[ loan_amount]]-Table1[[#This Row],[ bank_asset_value]]</f>
        <v>23500000</v>
      </c>
    </row>
    <row r="714" spans="1:14" x14ac:dyDescent="0.35">
      <c r="A714">
        <v>713</v>
      </c>
      <c r="B714">
        <v>0</v>
      </c>
      <c r="C714" t="s">
        <v>13</v>
      </c>
      <c r="D714" t="s">
        <v>17</v>
      </c>
      <c r="E714">
        <v>6100000</v>
      </c>
      <c r="F714">
        <v>19700000</v>
      </c>
      <c r="G714">
        <v>16</v>
      </c>
      <c r="H714">
        <v>678</v>
      </c>
      <c r="I714">
        <v>13700000</v>
      </c>
      <c r="J714">
        <v>2300000</v>
      </c>
      <c r="K714">
        <v>19300000</v>
      </c>
      <c r="L714">
        <v>5500000</v>
      </c>
      <c r="M714" t="s">
        <v>15</v>
      </c>
      <c r="N714">
        <f>Table1[[#This Row],[ loan_amount]]-Table1[[#This Row],[ bank_asset_value]]</f>
        <v>14200000</v>
      </c>
    </row>
    <row r="715" spans="1:14" x14ac:dyDescent="0.35">
      <c r="A715">
        <v>714</v>
      </c>
      <c r="B715">
        <v>1</v>
      </c>
      <c r="C715" t="s">
        <v>13</v>
      </c>
      <c r="D715" t="s">
        <v>17</v>
      </c>
      <c r="E715">
        <v>4400000</v>
      </c>
      <c r="F715">
        <v>14700000</v>
      </c>
      <c r="G715">
        <v>8</v>
      </c>
      <c r="H715">
        <v>894</v>
      </c>
      <c r="I715">
        <v>11400000</v>
      </c>
      <c r="J715">
        <v>6300000</v>
      </c>
      <c r="K715">
        <v>9400000</v>
      </c>
      <c r="L715">
        <v>2400000</v>
      </c>
      <c r="M715" t="s">
        <v>15</v>
      </c>
      <c r="N715">
        <f>Table1[[#This Row],[ loan_amount]]-Table1[[#This Row],[ bank_asset_value]]</f>
        <v>12300000</v>
      </c>
    </row>
    <row r="716" spans="1:14" x14ac:dyDescent="0.35">
      <c r="A716">
        <v>715</v>
      </c>
      <c r="B716">
        <v>4</v>
      </c>
      <c r="C716" t="s">
        <v>16</v>
      </c>
      <c r="D716" t="s">
        <v>14</v>
      </c>
      <c r="E716">
        <v>9900000</v>
      </c>
      <c r="F716">
        <v>22700000</v>
      </c>
      <c r="G716">
        <v>12</v>
      </c>
      <c r="H716">
        <v>567</v>
      </c>
      <c r="I716">
        <v>28300000</v>
      </c>
      <c r="J716">
        <v>9900000</v>
      </c>
      <c r="K716">
        <v>29700000</v>
      </c>
      <c r="L716">
        <v>5400000</v>
      </c>
      <c r="M716" t="s">
        <v>15</v>
      </c>
      <c r="N716">
        <f>Table1[[#This Row],[ loan_amount]]-Table1[[#This Row],[ bank_asset_value]]</f>
        <v>17300000</v>
      </c>
    </row>
    <row r="717" spans="1:14" x14ac:dyDescent="0.35">
      <c r="A717">
        <v>716</v>
      </c>
      <c r="B717">
        <v>5</v>
      </c>
      <c r="C717" t="s">
        <v>16</v>
      </c>
      <c r="D717" t="s">
        <v>14</v>
      </c>
      <c r="E717">
        <v>3900000</v>
      </c>
      <c r="F717">
        <v>14000000</v>
      </c>
      <c r="G717">
        <v>4</v>
      </c>
      <c r="H717">
        <v>708</v>
      </c>
      <c r="I717">
        <v>700000</v>
      </c>
      <c r="J717">
        <v>1800000</v>
      </c>
      <c r="K717">
        <v>15600000</v>
      </c>
      <c r="L717">
        <v>5200000</v>
      </c>
      <c r="M717" t="s">
        <v>15</v>
      </c>
      <c r="N717">
        <f>Table1[[#This Row],[ loan_amount]]-Table1[[#This Row],[ bank_asset_value]]</f>
        <v>8800000</v>
      </c>
    </row>
    <row r="718" spans="1:14" x14ac:dyDescent="0.35">
      <c r="A718">
        <v>717</v>
      </c>
      <c r="B718">
        <v>3</v>
      </c>
      <c r="C718" t="s">
        <v>13</v>
      </c>
      <c r="D718" t="s">
        <v>14</v>
      </c>
      <c r="E718">
        <v>6800000</v>
      </c>
      <c r="F718">
        <v>21200000</v>
      </c>
      <c r="G718">
        <v>2</v>
      </c>
      <c r="H718">
        <v>433</v>
      </c>
      <c r="I718">
        <v>10700000</v>
      </c>
      <c r="J718">
        <v>1900000</v>
      </c>
      <c r="K718">
        <v>23200000</v>
      </c>
      <c r="L718">
        <v>6300000</v>
      </c>
      <c r="M718" t="s">
        <v>15</v>
      </c>
      <c r="N718">
        <f>Table1[[#This Row],[ loan_amount]]-Table1[[#This Row],[ bank_asset_value]]</f>
        <v>14900000</v>
      </c>
    </row>
    <row r="719" spans="1:14" x14ac:dyDescent="0.35">
      <c r="A719">
        <v>718</v>
      </c>
      <c r="B719">
        <v>4</v>
      </c>
      <c r="C719" t="s">
        <v>16</v>
      </c>
      <c r="D719" t="s">
        <v>14</v>
      </c>
      <c r="E719">
        <v>3600000</v>
      </c>
      <c r="F719">
        <v>8700000</v>
      </c>
      <c r="G719">
        <v>14</v>
      </c>
      <c r="H719">
        <v>302</v>
      </c>
      <c r="I719">
        <v>6400000</v>
      </c>
      <c r="J719">
        <v>3700000</v>
      </c>
      <c r="K719">
        <v>7800000</v>
      </c>
      <c r="L719">
        <v>4100000</v>
      </c>
      <c r="M719" t="s">
        <v>18</v>
      </c>
      <c r="N719">
        <f>Table1[[#This Row],[ loan_amount]]-Table1[[#This Row],[ bank_asset_value]]</f>
        <v>4600000</v>
      </c>
    </row>
    <row r="720" spans="1:14" x14ac:dyDescent="0.35">
      <c r="A720">
        <v>719</v>
      </c>
      <c r="B720">
        <v>4</v>
      </c>
      <c r="C720" t="s">
        <v>13</v>
      </c>
      <c r="D720" t="s">
        <v>14</v>
      </c>
      <c r="E720">
        <v>700000</v>
      </c>
      <c r="F720">
        <v>2600000</v>
      </c>
      <c r="G720">
        <v>14</v>
      </c>
      <c r="H720">
        <v>736</v>
      </c>
      <c r="I720">
        <v>2100000</v>
      </c>
      <c r="J720">
        <v>600000</v>
      </c>
      <c r="K720">
        <v>1900000</v>
      </c>
      <c r="L720">
        <v>400000</v>
      </c>
      <c r="M720" t="s">
        <v>15</v>
      </c>
      <c r="N720">
        <f>Table1[[#This Row],[ loan_amount]]-Table1[[#This Row],[ bank_asset_value]]</f>
        <v>2200000</v>
      </c>
    </row>
    <row r="721" spans="1:14" x14ac:dyDescent="0.35">
      <c r="A721">
        <v>720</v>
      </c>
      <c r="B721">
        <v>2</v>
      </c>
      <c r="C721" t="s">
        <v>16</v>
      </c>
      <c r="D721" t="s">
        <v>17</v>
      </c>
      <c r="E721">
        <v>4000000</v>
      </c>
      <c r="F721">
        <v>8500000</v>
      </c>
      <c r="G721">
        <v>6</v>
      </c>
      <c r="H721">
        <v>323</v>
      </c>
      <c r="I721">
        <v>11200000</v>
      </c>
      <c r="J721">
        <v>1000000</v>
      </c>
      <c r="K721">
        <v>14300000</v>
      </c>
      <c r="L721">
        <v>4100000</v>
      </c>
      <c r="M721" t="s">
        <v>18</v>
      </c>
      <c r="N721">
        <f>Table1[[#This Row],[ loan_amount]]-Table1[[#This Row],[ bank_asset_value]]</f>
        <v>4400000</v>
      </c>
    </row>
    <row r="722" spans="1:14" x14ac:dyDescent="0.35">
      <c r="A722">
        <v>721</v>
      </c>
      <c r="B722">
        <v>4</v>
      </c>
      <c r="C722" t="s">
        <v>13</v>
      </c>
      <c r="D722" t="s">
        <v>14</v>
      </c>
      <c r="E722">
        <v>1800000</v>
      </c>
      <c r="F722">
        <v>4100000</v>
      </c>
      <c r="G722">
        <v>12</v>
      </c>
      <c r="H722">
        <v>670</v>
      </c>
      <c r="I722">
        <v>1900000</v>
      </c>
      <c r="J722">
        <v>2900000</v>
      </c>
      <c r="K722">
        <v>4700000</v>
      </c>
      <c r="L722">
        <v>2200000</v>
      </c>
      <c r="M722" t="s">
        <v>15</v>
      </c>
      <c r="N722">
        <f>Table1[[#This Row],[ loan_amount]]-Table1[[#This Row],[ bank_asset_value]]</f>
        <v>1900000</v>
      </c>
    </row>
    <row r="723" spans="1:14" x14ac:dyDescent="0.35">
      <c r="A723">
        <v>722</v>
      </c>
      <c r="B723">
        <v>3</v>
      </c>
      <c r="C723" t="s">
        <v>16</v>
      </c>
      <c r="D723" t="s">
        <v>14</v>
      </c>
      <c r="E723">
        <v>5600000</v>
      </c>
      <c r="F723">
        <v>21000000</v>
      </c>
      <c r="G723">
        <v>12</v>
      </c>
      <c r="H723">
        <v>609</v>
      </c>
      <c r="I723">
        <v>8800000</v>
      </c>
      <c r="J723">
        <v>11000000</v>
      </c>
      <c r="K723">
        <v>15800000</v>
      </c>
      <c r="L723">
        <v>4900000</v>
      </c>
      <c r="M723" t="s">
        <v>15</v>
      </c>
      <c r="N723">
        <f>Table1[[#This Row],[ loan_amount]]-Table1[[#This Row],[ bank_asset_value]]</f>
        <v>16100000</v>
      </c>
    </row>
    <row r="724" spans="1:14" x14ac:dyDescent="0.35">
      <c r="A724">
        <v>723</v>
      </c>
      <c r="B724">
        <v>4</v>
      </c>
      <c r="C724" t="s">
        <v>16</v>
      </c>
      <c r="D724" t="s">
        <v>14</v>
      </c>
      <c r="E724">
        <v>6800000</v>
      </c>
      <c r="F724">
        <v>24200000</v>
      </c>
      <c r="G724">
        <v>18</v>
      </c>
      <c r="H724">
        <v>349</v>
      </c>
      <c r="I724">
        <v>18800000</v>
      </c>
      <c r="J724">
        <v>0</v>
      </c>
      <c r="K724">
        <v>15800000</v>
      </c>
      <c r="L724">
        <v>9400000</v>
      </c>
      <c r="M724" t="s">
        <v>18</v>
      </c>
      <c r="N724">
        <f>Table1[[#This Row],[ loan_amount]]-Table1[[#This Row],[ bank_asset_value]]</f>
        <v>14800000</v>
      </c>
    </row>
    <row r="725" spans="1:14" x14ac:dyDescent="0.35">
      <c r="A725">
        <v>724</v>
      </c>
      <c r="B725">
        <v>5</v>
      </c>
      <c r="C725" t="s">
        <v>16</v>
      </c>
      <c r="D725" t="s">
        <v>17</v>
      </c>
      <c r="E725">
        <v>600000</v>
      </c>
      <c r="F725">
        <v>1500000</v>
      </c>
      <c r="G725">
        <v>2</v>
      </c>
      <c r="H725">
        <v>319</v>
      </c>
      <c r="I725">
        <v>100000</v>
      </c>
      <c r="J725">
        <v>1100000</v>
      </c>
      <c r="K725">
        <v>2100000</v>
      </c>
      <c r="L725">
        <v>600000</v>
      </c>
      <c r="M725" t="s">
        <v>18</v>
      </c>
      <c r="N725">
        <f>Table1[[#This Row],[ loan_amount]]-Table1[[#This Row],[ bank_asset_value]]</f>
        <v>900000</v>
      </c>
    </row>
    <row r="726" spans="1:14" x14ac:dyDescent="0.35">
      <c r="A726">
        <v>725</v>
      </c>
      <c r="B726">
        <v>1</v>
      </c>
      <c r="C726" t="s">
        <v>16</v>
      </c>
      <c r="D726" t="s">
        <v>14</v>
      </c>
      <c r="E726">
        <v>4200000</v>
      </c>
      <c r="F726">
        <v>16200000</v>
      </c>
      <c r="G726">
        <v>14</v>
      </c>
      <c r="H726">
        <v>391</v>
      </c>
      <c r="I726">
        <v>5800000</v>
      </c>
      <c r="J726">
        <v>2100000</v>
      </c>
      <c r="K726">
        <v>14100000</v>
      </c>
      <c r="L726">
        <v>2600000</v>
      </c>
      <c r="M726" t="s">
        <v>18</v>
      </c>
      <c r="N726">
        <f>Table1[[#This Row],[ loan_amount]]-Table1[[#This Row],[ bank_asset_value]]</f>
        <v>13600000</v>
      </c>
    </row>
    <row r="727" spans="1:14" x14ac:dyDescent="0.35">
      <c r="A727">
        <v>726</v>
      </c>
      <c r="B727">
        <v>4</v>
      </c>
      <c r="C727" t="s">
        <v>16</v>
      </c>
      <c r="D727" t="s">
        <v>14</v>
      </c>
      <c r="E727">
        <v>5000000</v>
      </c>
      <c r="F727">
        <v>18700000</v>
      </c>
      <c r="G727">
        <v>10</v>
      </c>
      <c r="H727">
        <v>755</v>
      </c>
      <c r="I727">
        <v>3600000</v>
      </c>
      <c r="J727">
        <v>600000</v>
      </c>
      <c r="K727">
        <v>13000000</v>
      </c>
      <c r="L727">
        <v>2600000</v>
      </c>
      <c r="M727" t="s">
        <v>15</v>
      </c>
      <c r="N727">
        <f>Table1[[#This Row],[ loan_amount]]-Table1[[#This Row],[ bank_asset_value]]</f>
        <v>16100000</v>
      </c>
    </row>
    <row r="728" spans="1:14" x14ac:dyDescent="0.35">
      <c r="A728">
        <v>727</v>
      </c>
      <c r="B728">
        <v>1</v>
      </c>
      <c r="C728" t="s">
        <v>16</v>
      </c>
      <c r="D728" t="s">
        <v>14</v>
      </c>
      <c r="E728">
        <v>4100000</v>
      </c>
      <c r="F728">
        <v>12200000</v>
      </c>
      <c r="G728">
        <v>6</v>
      </c>
      <c r="H728">
        <v>354</v>
      </c>
      <c r="I728">
        <v>7300000</v>
      </c>
      <c r="J728">
        <v>5600000</v>
      </c>
      <c r="K728">
        <v>16300000</v>
      </c>
      <c r="L728">
        <v>3500000</v>
      </c>
      <c r="M728" t="s">
        <v>18</v>
      </c>
      <c r="N728">
        <f>Table1[[#This Row],[ loan_amount]]-Table1[[#This Row],[ bank_asset_value]]</f>
        <v>8700000</v>
      </c>
    </row>
    <row r="729" spans="1:14" x14ac:dyDescent="0.35">
      <c r="A729">
        <v>728</v>
      </c>
      <c r="B729">
        <v>3</v>
      </c>
      <c r="C729" t="s">
        <v>16</v>
      </c>
      <c r="D729" t="s">
        <v>17</v>
      </c>
      <c r="E729">
        <v>2200000</v>
      </c>
      <c r="F729">
        <v>8800000</v>
      </c>
      <c r="G729">
        <v>2</v>
      </c>
      <c r="H729">
        <v>877</v>
      </c>
      <c r="I729">
        <v>5000000</v>
      </c>
      <c r="J729">
        <v>1300000</v>
      </c>
      <c r="K729">
        <v>6400000</v>
      </c>
      <c r="L729">
        <v>3100000</v>
      </c>
      <c r="M729" t="s">
        <v>15</v>
      </c>
      <c r="N729">
        <f>Table1[[#This Row],[ loan_amount]]-Table1[[#This Row],[ bank_asset_value]]</f>
        <v>5700000</v>
      </c>
    </row>
    <row r="730" spans="1:14" x14ac:dyDescent="0.35">
      <c r="A730">
        <v>729</v>
      </c>
      <c r="B730">
        <v>1</v>
      </c>
      <c r="C730" t="s">
        <v>16</v>
      </c>
      <c r="D730" t="s">
        <v>14</v>
      </c>
      <c r="E730">
        <v>3400000</v>
      </c>
      <c r="F730">
        <v>8600000</v>
      </c>
      <c r="G730">
        <v>16</v>
      </c>
      <c r="H730">
        <v>312</v>
      </c>
      <c r="I730">
        <v>6400000</v>
      </c>
      <c r="J730">
        <v>6100000</v>
      </c>
      <c r="K730">
        <v>8400000</v>
      </c>
      <c r="L730">
        <v>3000000</v>
      </c>
      <c r="M730" t="s">
        <v>18</v>
      </c>
      <c r="N730">
        <f>Table1[[#This Row],[ loan_amount]]-Table1[[#This Row],[ bank_asset_value]]</f>
        <v>5600000</v>
      </c>
    </row>
    <row r="731" spans="1:14" x14ac:dyDescent="0.35">
      <c r="A731">
        <v>730</v>
      </c>
      <c r="B731">
        <v>0</v>
      </c>
      <c r="C731" t="s">
        <v>13</v>
      </c>
      <c r="D731" t="s">
        <v>14</v>
      </c>
      <c r="E731">
        <v>7100000</v>
      </c>
      <c r="F731">
        <v>15900000</v>
      </c>
      <c r="G731">
        <v>14</v>
      </c>
      <c r="H731">
        <v>746</v>
      </c>
      <c r="I731">
        <v>9500000</v>
      </c>
      <c r="J731">
        <v>3900000</v>
      </c>
      <c r="K731">
        <v>23500000</v>
      </c>
      <c r="L731">
        <v>8000000</v>
      </c>
      <c r="M731" t="s">
        <v>15</v>
      </c>
      <c r="N731">
        <f>Table1[[#This Row],[ loan_amount]]-Table1[[#This Row],[ bank_asset_value]]</f>
        <v>7900000</v>
      </c>
    </row>
    <row r="732" spans="1:14" x14ac:dyDescent="0.35">
      <c r="A732">
        <v>731</v>
      </c>
      <c r="B732">
        <v>3</v>
      </c>
      <c r="C732" t="s">
        <v>13</v>
      </c>
      <c r="D732" t="s">
        <v>14</v>
      </c>
      <c r="E732">
        <v>5800000</v>
      </c>
      <c r="F732">
        <v>19600000</v>
      </c>
      <c r="G732">
        <v>16</v>
      </c>
      <c r="H732">
        <v>313</v>
      </c>
      <c r="I732">
        <v>11100000</v>
      </c>
      <c r="J732">
        <v>8100000</v>
      </c>
      <c r="K732">
        <v>22700000</v>
      </c>
      <c r="L732">
        <v>6300000</v>
      </c>
      <c r="M732" t="s">
        <v>18</v>
      </c>
      <c r="N732">
        <f>Table1[[#This Row],[ loan_amount]]-Table1[[#This Row],[ bank_asset_value]]</f>
        <v>13300000</v>
      </c>
    </row>
    <row r="733" spans="1:14" x14ac:dyDescent="0.35">
      <c r="A733">
        <v>732</v>
      </c>
      <c r="B733">
        <v>2</v>
      </c>
      <c r="C733" t="s">
        <v>13</v>
      </c>
      <c r="D733" t="s">
        <v>14</v>
      </c>
      <c r="E733">
        <v>3400000</v>
      </c>
      <c r="F733">
        <v>12900000</v>
      </c>
      <c r="G733">
        <v>14</v>
      </c>
      <c r="H733">
        <v>857</v>
      </c>
      <c r="I733">
        <v>3400000</v>
      </c>
      <c r="J733">
        <v>2500000</v>
      </c>
      <c r="K733">
        <v>8700000</v>
      </c>
      <c r="L733">
        <v>1900000</v>
      </c>
      <c r="M733" t="s">
        <v>15</v>
      </c>
      <c r="N733">
        <f>Table1[[#This Row],[ loan_amount]]-Table1[[#This Row],[ bank_asset_value]]</f>
        <v>11000000</v>
      </c>
    </row>
    <row r="734" spans="1:14" x14ac:dyDescent="0.35">
      <c r="A734">
        <v>733</v>
      </c>
      <c r="B734">
        <v>2</v>
      </c>
      <c r="C734" t="s">
        <v>16</v>
      </c>
      <c r="D734" t="s">
        <v>14</v>
      </c>
      <c r="E734">
        <v>7700000</v>
      </c>
      <c r="F734">
        <v>18300000</v>
      </c>
      <c r="G734">
        <v>20</v>
      </c>
      <c r="H734">
        <v>504</v>
      </c>
      <c r="I734">
        <v>14600000</v>
      </c>
      <c r="J734">
        <v>500000</v>
      </c>
      <c r="K734">
        <v>18300000</v>
      </c>
      <c r="L734">
        <v>4600000</v>
      </c>
      <c r="M734" t="s">
        <v>18</v>
      </c>
      <c r="N734">
        <f>Table1[[#This Row],[ loan_amount]]-Table1[[#This Row],[ bank_asset_value]]</f>
        <v>13700000</v>
      </c>
    </row>
    <row r="735" spans="1:14" x14ac:dyDescent="0.35">
      <c r="A735">
        <v>734</v>
      </c>
      <c r="B735">
        <v>0</v>
      </c>
      <c r="C735" t="s">
        <v>13</v>
      </c>
      <c r="D735" t="s">
        <v>14</v>
      </c>
      <c r="E735">
        <v>500000</v>
      </c>
      <c r="F735">
        <v>1200000</v>
      </c>
      <c r="G735">
        <v>14</v>
      </c>
      <c r="H735">
        <v>556</v>
      </c>
      <c r="I735">
        <v>900000</v>
      </c>
      <c r="J735">
        <v>0</v>
      </c>
      <c r="K735">
        <v>1800000</v>
      </c>
      <c r="L735">
        <v>500000</v>
      </c>
      <c r="M735" t="s">
        <v>15</v>
      </c>
      <c r="N735">
        <f>Table1[[#This Row],[ loan_amount]]-Table1[[#This Row],[ bank_asset_value]]</f>
        <v>700000</v>
      </c>
    </row>
    <row r="736" spans="1:14" x14ac:dyDescent="0.35">
      <c r="A736">
        <v>735</v>
      </c>
      <c r="B736">
        <v>2</v>
      </c>
      <c r="C736" t="s">
        <v>13</v>
      </c>
      <c r="D736" t="s">
        <v>17</v>
      </c>
      <c r="E736">
        <v>5300000</v>
      </c>
      <c r="F736">
        <v>11000000</v>
      </c>
      <c r="G736">
        <v>14</v>
      </c>
      <c r="H736">
        <v>393</v>
      </c>
      <c r="I736">
        <v>6800000</v>
      </c>
      <c r="J736">
        <v>2400000</v>
      </c>
      <c r="K736">
        <v>20500000</v>
      </c>
      <c r="L736">
        <v>5200000</v>
      </c>
      <c r="M736" t="s">
        <v>18</v>
      </c>
      <c r="N736">
        <f>Table1[[#This Row],[ loan_amount]]-Table1[[#This Row],[ bank_asset_value]]</f>
        <v>5800000</v>
      </c>
    </row>
    <row r="737" spans="1:14" x14ac:dyDescent="0.35">
      <c r="A737">
        <v>736</v>
      </c>
      <c r="B737">
        <v>0</v>
      </c>
      <c r="C737" t="s">
        <v>13</v>
      </c>
      <c r="D737" t="s">
        <v>14</v>
      </c>
      <c r="E737">
        <v>4700000</v>
      </c>
      <c r="F737">
        <v>14400000</v>
      </c>
      <c r="G737">
        <v>14</v>
      </c>
      <c r="H737">
        <v>881</v>
      </c>
      <c r="I737">
        <v>11000000</v>
      </c>
      <c r="J737">
        <v>6100000</v>
      </c>
      <c r="K737">
        <v>17600000</v>
      </c>
      <c r="L737">
        <v>2400000</v>
      </c>
      <c r="M737" t="s">
        <v>15</v>
      </c>
      <c r="N737">
        <f>Table1[[#This Row],[ loan_amount]]-Table1[[#This Row],[ bank_asset_value]]</f>
        <v>12000000</v>
      </c>
    </row>
    <row r="738" spans="1:14" x14ac:dyDescent="0.35">
      <c r="A738">
        <v>737</v>
      </c>
      <c r="B738">
        <v>2</v>
      </c>
      <c r="C738" t="s">
        <v>13</v>
      </c>
      <c r="D738" t="s">
        <v>17</v>
      </c>
      <c r="E738">
        <v>4300000</v>
      </c>
      <c r="F738">
        <v>12200000</v>
      </c>
      <c r="G738">
        <v>14</v>
      </c>
      <c r="H738">
        <v>719</v>
      </c>
      <c r="I738">
        <v>5100000</v>
      </c>
      <c r="J738">
        <v>2600000</v>
      </c>
      <c r="K738">
        <v>14000000</v>
      </c>
      <c r="L738">
        <v>5700000</v>
      </c>
      <c r="M738" t="s">
        <v>15</v>
      </c>
      <c r="N738">
        <f>Table1[[#This Row],[ loan_amount]]-Table1[[#This Row],[ bank_asset_value]]</f>
        <v>6500000</v>
      </c>
    </row>
    <row r="739" spans="1:14" x14ac:dyDescent="0.35">
      <c r="A739">
        <v>738</v>
      </c>
      <c r="B739">
        <v>2</v>
      </c>
      <c r="C739" t="s">
        <v>13</v>
      </c>
      <c r="D739" t="s">
        <v>17</v>
      </c>
      <c r="E739">
        <v>900000</v>
      </c>
      <c r="F739">
        <v>2500000</v>
      </c>
      <c r="G739">
        <v>16</v>
      </c>
      <c r="H739">
        <v>458</v>
      </c>
      <c r="I739">
        <v>-100000</v>
      </c>
      <c r="J739">
        <v>100000</v>
      </c>
      <c r="K739">
        <v>3200000</v>
      </c>
      <c r="L739">
        <v>1100000</v>
      </c>
      <c r="M739" t="s">
        <v>18</v>
      </c>
      <c r="N739">
        <f>Table1[[#This Row],[ loan_amount]]-Table1[[#This Row],[ bank_asset_value]]</f>
        <v>1400000</v>
      </c>
    </row>
    <row r="740" spans="1:14" x14ac:dyDescent="0.35">
      <c r="A740">
        <v>739</v>
      </c>
      <c r="B740">
        <v>4</v>
      </c>
      <c r="C740" t="s">
        <v>13</v>
      </c>
      <c r="D740" t="s">
        <v>14</v>
      </c>
      <c r="E740">
        <v>2000000</v>
      </c>
      <c r="F740">
        <v>7500000</v>
      </c>
      <c r="G740">
        <v>14</v>
      </c>
      <c r="H740">
        <v>857</v>
      </c>
      <c r="I740">
        <v>4300000</v>
      </c>
      <c r="J740">
        <v>1500000</v>
      </c>
      <c r="K740">
        <v>4200000</v>
      </c>
      <c r="L740">
        <v>2100000</v>
      </c>
      <c r="M740" t="s">
        <v>15</v>
      </c>
      <c r="N740">
        <f>Table1[[#This Row],[ loan_amount]]-Table1[[#This Row],[ bank_asset_value]]</f>
        <v>5400000</v>
      </c>
    </row>
    <row r="741" spans="1:14" x14ac:dyDescent="0.35">
      <c r="A741">
        <v>740</v>
      </c>
      <c r="B741">
        <v>2</v>
      </c>
      <c r="C741" t="s">
        <v>13</v>
      </c>
      <c r="D741" t="s">
        <v>17</v>
      </c>
      <c r="E741">
        <v>2000000</v>
      </c>
      <c r="F741">
        <v>7600000</v>
      </c>
      <c r="G741">
        <v>16</v>
      </c>
      <c r="H741">
        <v>429</v>
      </c>
      <c r="I741">
        <v>5300000</v>
      </c>
      <c r="J741">
        <v>3100000</v>
      </c>
      <c r="K741">
        <v>5800000</v>
      </c>
      <c r="L741">
        <v>2200000</v>
      </c>
      <c r="M741" t="s">
        <v>18</v>
      </c>
      <c r="N741">
        <f>Table1[[#This Row],[ loan_amount]]-Table1[[#This Row],[ bank_asset_value]]</f>
        <v>5400000</v>
      </c>
    </row>
    <row r="742" spans="1:14" x14ac:dyDescent="0.35">
      <c r="A742">
        <v>741</v>
      </c>
      <c r="B742">
        <v>3</v>
      </c>
      <c r="C742" t="s">
        <v>16</v>
      </c>
      <c r="D742" t="s">
        <v>14</v>
      </c>
      <c r="E742">
        <v>4100000</v>
      </c>
      <c r="F742">
        <v>15900000</v>
      </c>
      <c r="G742">
        <v>12</v>
      </c>
      <c r="H742">
        <v>538</v>
      </c>
      <c r="I742">
        <v>3900000</v>
      </c>
      <c r="J742">
        <v>800000</v>
      </c>
      <c r="K742">
        <v>8800000</v>
      </c>
      <c r="L742">
        <v>5700000</v>
      </c>
      <c r="M742" t="s">
        <v>18</v>
      </c>
      <c r="N742">
        <f>Table1[[#This Row],[ loan_amount]]-Table1[[#This Row],[ bank_asset_value]]</f>
        <v>10200000</v>
      </c>
    </row>
    <row r="743" spans="1:14" x14ac:dyDescent="0.35">
      <c r="A743">
        <v>742</v>
      </c>
      <c r="B743">
        <v>1</v>
      </c>
      <c r="C743" t="s">
        <v>16</v>
      </c>
      <c r="D743" t="s">
        <v>14</v>
      </c>
      <c r="E743">
        <v>6900000</v>
      </c>
      <c r="F743">
        <v>14400000</v>
      </c>
      <c r="G743">
        <v>10</v>
      </c>
      <c r="H743">
        <v>828</v>
      </c>
      <c r="I743">
        <v>4600000</v>
      </c>
      <c r="J743">
        <v>13000000</v>
      </c>
      <c r="K743">
        <v>26700000</v>
      </c>
      <c r="L743">
        <v>9000000</v>
      </c>
      <c r="M743" t="s">
        <v>15</v>
      </c>
      <c r="N743">
        <f>Table1[[#This Row],[ loan_amount]]-Table1[[#This Row],[ bank_asset_value]]</f>
        <v>5400000</v>
      </c>
    </row>
    <row r="744" spans="1:14" x14ac:dyDescent="0.35">
      <c r="A744">
        <v>743</v>
      </c>
      <c r="B744">
        <v>5</v>
      </c>
      <c r="C744" t="s">
        <v>13</v>
      </c>
      <c r="D744" t="s">
        <v>17</v>
      </c>
      <c r="E744">
        <v>2300000</v>
      </c>
      <c r="F744">
        <v>6100000</v>
      </c>
      <c r="G744">
        <v>6</v>
      </c>
      <c r="H744">
        <v>339</v>
      </c>
      <c r="I744">
        <v>5100000</v>
      </c>
      <c r="J744">
        <v>2500000</v>
      </c>
      <c r="K744">
        <v>8300000</v>
      </c>
      <c r="L744">
        <v>2400000</v>
      </c>
      <c r="M744" t="s">
        <v>18</v>
      </c>
      <c r="N744">
        <f>Table1[[#This Row],[ loan_amount]]-Table1[[#This Row],[ bank_asset_value]]</f>
        <v>3700000</v>
      </c>
    </row>
    <row r="745" spans="1:14" x14ac:dyDescent="0.35">
      <c r="A745">
        <v>744</v>
      </c>
      <c r="B745">
        <v>5</v>
      </c>
      <c r="C745" t="s">
        <v>13</v>
      </c>
      <c r="D745" t="s">
        <v>17</v>
      </c>
      <c r="E745">
        <v>5800000</v>
      </c>
      <c r="F745">
        <v>16600000</v>
      </c>
      <c r="G745">
        <v>18</v>
      </c>
      <c r="H745">
        <v>376</v>
      </c>
      <c r="I745">
        <v>2500000</v>
      </c>
      <c r="J745">
        <v>7500000</v>
      </c>
      <c r="K745">
        <v>21100000</v>
      </c>
      <c r="L745">
        <v>2800000</v>
      </c>
      <c r="M745" t="s">
        <v>18</v>
      </c>
      <c r="N745">
        <f>Table1[[#This Row],[ loan_amount]]-Table1[[#This Row],[ bank_asset_value]]</f>
        <v>13800000</v>
      </c>
    </row>
    <row r="746" spans="1:14" x14ac:dyDescent="0.35">
      <c r="A746">
        <v>745</v>
      </c>
      <c r="B746">
        <v>5</v>
      </c>
      <c r="C746" t="s">
        <v>16</v>
      </c>
      <c r="D746" t="s">
        <v>14</v>
      </c>
      <c r="E746">
        <v>8000000</v>
      </c>
      <c r="F746">
        <v>30000000</v>
      </c>
      <c r="G746">
        <v>14</v>
      </c>
      <c r="H746">
        <v>549</v>
      </c>
      <c r="I746">
        <v>14800000</v>
      </c>
      <c r="J746">
        <v>200000</v>
      </c>
      <c r="K746">
        <v>17300000</v>
      </c>
      <c r="L746">
        <v>7000000</v>
      </c>
      <c r="M746" t="s">
        <v>18</v>
      </c>
      <c r="N746">
        <f>Table1[[#This Row],[ loan_amount]]-Table1[[#This Row],[ bank_asset_value]]</f>
        <v>23000000</v>
      </c>
    </row>
    <row r="747" spans="1:14" x14ac:dyDescent="0.35">
      <c r="A747">
        <v>746</v>
      </c>
      <c r="B747">
        <v>3</v>
      </c>
      <c r="C747" t="s">
        <v>16</v>
      </c>
      <c r="D747" t="s">
        <v>17</v>
      </c>
      <c r="E747">
        <v>3700000</v>
      </c>
      <c r="F747">
        <v>12700000</v>
      </c>
      <c r="G747">
        <v>18</v>
      </c>
      <c r="H747">
        <v>587</v>
      </c>
      <c r="I747">
        <v>11000000</v>
      </c>
      <c r="J747">
        <v>3100000</v>
      </c>
      <c r="K747">
        <v>8800000</v>
      </c>
      <c r="L747">
        <v>4100000</v>
      </c>
      <c r="M747" t="s">
        <v>15</v>
      </c>
      <c r="N747">
        <f>Table1[[#This Row],[ loan_amount]]-Table1[[#This Row],[ bank_asset_value]]</f>
        <v>8600000</v>
      </c>
    </row>
    <row r="748" spans="1:14" x14ac:dyDescent="0.35">
      <c r="A748">
        <v>747</v>
      </c>
      <c r="B748">
        <v>0</v>
      </c>
      <c r="C748" t="s">
        <v>16</v>
      </c>
      <c r="D748" t="s">
        <v>14</v>
      </c>
      <c r="E748">
        <v>2600000</v>
      </c>
      <c r="F748">
        <v>8400000</v>
      </c>
      <c r="G748">
        <v>18</v>
      </c>
      <c r="H748">
        <v>861</v>
      </c>
      <c r="I748">
        <v>0</v>
      </c>
      <c r="J748">
        <v>3500000</v>
      </c>
      <c r="K748">
        <v>6200000</v>
      </c>
      <c r="L748">
        <v>3800000</v>
      </c>
      <c r="M748" t="s">
        <v>15</v>
      </c>
      <c r="N748">
        <f>Table1[[#This Row],[ loan_amount]]-Table1[[#This Row],[ bank_asset_value]]</f>
        <v>4600000</v>
      </c>
    </row>
    <row r="749" spans="1:14" x14ac:dyDescent="0.35">
      <c r="A749">
        <v>748</v>
      </c>
      <c r="B749">
        <v>0</v>
      </c>
      <c r="C749" t="s">
        <v>16</v>
      </c>
      <c r="D749" t="s">
        <v>14</v>
      </c>
      <c r="E749">
        <v>3000000</v>
      </c>
      <c r="F749">
        <v>7000000</v>
      </c>
      <c r="G749">
        <v>12</v>
      </c>
      <c r="H749">
        <v>409</v>
      </c>
      <c r="I749">
        <v>6400000</v>
      </c>
      <c r="J749">
        <v>4900000</v>
      </c>
      <c r="K749">
        <v>8000000</v>
      </c>
      <c r="L749">
        <v>3500000</v>
      </c>
      <c r="M749" t="s">
        <v>18</v>
      </c>
      <c r="N749">
        <f>Table1[[#This Row],[ loan_amount]]-Table1[[#This Row],[ bank_asset_value]]</f>
        <v>3500000</v>
      </c>
    </row>
    <row r="750" spans="1:14" x14ac:dyDescent="0.35">
      <c r="A750">
        <v>749</v>
      </c>
      <c r="B750">
        <v>4</v>
      </c>
      <c r="C750" t="s">
        <v>13</v>
      </c>
      <c r="D750" t="s">
        <v>14</v>
      </c>
      <c r="E750">
        <v>2700000</v>
      </c>
      <c r="F750">
        <v>10200000</v>
      </c>
      <c r="G750">
        <v>4</v>
      </c>
      <c r="H750">
        <v>528</v>
      </c>
      <c r="I750">
        <v>7800000</v>
      </c>
      <c r="J750">
        <v>2200000</v>
      </c>
      <c r="K750">
        <v>10000000</v>
      </c>
      <c r="L750">
        <v>1600000</v>
      </c>
      <c r="M750" t="s">
        <v>15</v>
      </c>
      <c r="N750">
        <f>Table1[[#This Row],[ loan_amount]]-Table1[[#This Row],[ bank_asset_value]]</f>
        <v>8600000</v>
      </c>
    </row>
    <row r="751" spans="1:14" x14ac:dyDescent="0.35">
      <c r="A751">
        <v>750</v>
      </c>
      <c r="B751">
        <v>4</v>
      </c>
      <c r="C751" t="s">
        <v>16</v>
      </c>
      <c r="D751" t="s">
        <v>14</v>
      </c>
      <c r="E751">
        <v>5700000</v>
      </c>
      <c r="F751">
        <v>19600000</v>
      </c>
      <c r="G751">
        <v>8</v>
      </c>
      <c r="H751">
        <v>691</v>
      </c>
      <c r="I751">
        <v>8800000</v>
      </c>
      <c r="J751">
        <v>2200000</v>
      </c>
      <c r="K751">
        <v>12100000</v>
      </c>
      <c r="L751">
        <v>3000000</v>
      </c>
      <c r="M751" t="s">
        <v>15</v>
      </c>
      <c r="N751">
        <f>Table1[[#This Row],[ loan_amount]]-Table1[[#This Row],[ bank_asset_value]]</f>
        <v>16600000</v>
      </c>
    </row>
    <row r="752" spans="1:14" x14ac:dyDescent="0.35">
      <c r="A752">
        <v>751</v>
      </c>
      <c r="B752">
        <v>2</v>
      </c>
      <c r="C752" t="s">
        <v>13</v>
      </c>
      <c r="D752" t="s">
        <v>14</v>
      </c>
      <c r="E752">
        <v>1500000</v>
      </c>
      <c r="F752">
        <v>3600000</v>
      </c>
      <c r="G752">
        <v>4</v>
      </c>
      <c r="H752">
        <v>584</v>
      </c>
      <c r="I752">
        <v>3900000</v>
      </c>
      <c r="J752">
        <v>1300000</v>
      </c>
      <c r="K752">
        <v>4800000</v>
      </c>
      <c r="L752">
        <v>1700000</v>
      </c>
      <c r="M752" t="s">
        <v>15</v>
      </c>
      <c r="N752">
        <f>Table1[[#This Row],[ loan_amount]]-Table1[[#This Row],[ bank_asset_value]]</f>
        <v>1900000</v>
      </c>
    </row>
    <row r="753" spans="1:14" x14ac:dyDescent="0.35">
      <c r="A753">
        <v>752</v>
      </c>
      <c r="B753">
        <v>5</v>
      </c>
      <c r="C753" t="s">
        <v>16</v>
      </c>
      <c r="D753" t="s">
        <v>14</v>
      </c>
      <c r="E753">
        <v>6800000</v>
      </c>
      <c r="F753">
        <v>20000000</v>
      </c>
      <c r="G753">
        <v>4</v>
      </c>
      <c r="H753">
        <v>459</v>
      </c>
      <c r="I753">
        <v>14500000</v>
      </c>
      <c r="J753">
        <v>3000000</v>
      </c>
      <c r="K753">
        <v>25000000</v>
      </c>
      <c r="L753">
        <v>4900000</v>
      </c>
      <c r="M753" t="s">
        <v>18</v>
      </c>
      <c r="N753">
        <f>Table1[[#This Row],[ loan_amount]]-Table1[[#This Row],[ bank_asset_value]]</f>
        <v>15100000</v>
      </c>
    </row>
    <row r="754" spans="1:14" x14ac:dyDescent="0.35">
      <c r="A754">
        <v>753</v>
      </c>
      <c r="B754">
        <v>1</v>
      </c>
      <c r="C754" t="s">
        <v>13</v>
      </c>
      <c r="D754" t="s">
        <v>17</v>
      </c>
      <c r="E754">
        <v>8100000</v>
      </c>
      <c r="F754">
        <v>31700000</v>
      </c>
      <c r="G754">
        <v>10</v>
      </c>
      <c r="H754">
        <v>755</v>
      </c>
      <c r="I754">
        <v>0</v>
      </c>
      <c r="J754">
        <v>12700000</v>
      </c>
      <c r="K754">
        <v>30100000</v>
      </c>
      <c r="L754">
        <v>4700000</v>
      </c>
      <c r="M754" t="s">
        <v>15</v>
      </c>
      <c r="N754">
        <f>Table1[[#This Row],[ loan_amount]]-Table1[[#This Row],[ bank_asset_value]]</f>
        <v>27000000</v>
      </c>
    </row>
    <row r="755" spans="1:14" x14ac:dyDescent="0.35">
      <c r="A755">
        <v>754</v>
      </c>
      <c r="B755">
        <v>3</v>
      </c>
      <c r="C755" t="s">
        <v>16</v>
      </c>
      <c r="D755" t="s">
        <v>17</v>
      </c>
      <c r="E755">
        <v>9200000</v>
      </c>
      <c r="F755">
        <v>27700000</v>
      </c>
      <c r="G755">
        <v>20</v>
      </c>
      <c r="H755">
        <v>688</v>
      </c>
      <c r="I755">
        <v>4800000</v>
      </c>
      <c r="J755">
        <v>16300000</v>
      </c>
      <c r="K755">
        <v>25800000</v>
      </c>
      <c r="L755">
        <v>11200000</v>
      </c>
      <c r="M755" t="s">
        <v>15</v>
      </c>
      <c r="N755">
        <f>Table1[[#This Row],[ loan_amount]]-Table1[[#This Row],[ bank_asset_value]]</f>
        <v>16500000</v>
      </c>
    </row>
    <row r="756" spans="1:14" x14ac:dyDescent="0.35">
      <c r="A756">
        <v>755</v>
      </c>
      <c r="B756">
        <v>1</v>
      </c>
      <c r="C756" t="s">
        <v>16</v>
      </c>
      <c r="D756" t="s">
        <v>17</v>
      </c>
      <c r="E756">
        <v>7600000</v>
      </c>
      <c r="F756">
        <v>26000000</v>
      </c>
      <c r="G756">
        <v>6</v>
      </c>
      <c r="H756">
        <v>384</v>
      </c>
      <c r="I756">
        <v>2600000</v>
      </c>
      <c r="J756">
        <v>1200000</v>
      </c>
      <c r="K756">
        <v>20000000</v>
      </c>
      <c r="L756">
        <v>7900000</v>
      </c>
      <c r="M756" t="s">
        <v>18</v>
      </c>
      <c r="N756">
        <f>Table1[[#This Row],[ loan_amount]]-Table1[[#This Row],[ bank_asset_value]]</f>
        <v>18100000</v>
      </c>
    </row>
    <row r="757" spans="1:14" x14ac:dyDescent="0.35">
      <c r="A757">
        <v>756</v>
      </c>
      <c r="B757">
        <v>4</v>
      </c>
      <c r="C757" t="s">
        <v>13</v>
      </c>
      <c r="D757" t="s">
        <v>14</v>
      </c>
      <c r="E757">
        <v>600000</v>
      </c>
      <c r="F757">
        <v>1600000</v>
      </c>
      <c r="G757">
        <v>20</v>
      </c>
      <c r="H757">
        <v>869</v>
      </c>
      <c r="I757">
        <v>1400000</v>
      </c>
      <c r="J757">
        <v>1000000</v>
      </c>
      <c r="K757">
        <v>1700000</v>
      </c>
      <c r="L757">
        <v>200000</v>
      </c>
      <c r="M757" t="s">
        <v>15</v>
      </c>
      <c r="N757">
        <f>Table1[[#This Row],[ loan_amount]]-Table1[[#This Row],[ bank_asset_value]]</f>
        <v>1400000</v>
      </c>
    </row>
    <row r="758" spans="1:14" x14ac:dyDescent="0.35">
      <c r="A758">
        <v>757</v>
      </c>
      <c r="B758">
        <v>1</v>
      </c>
      <c r="C758" t="s">
        <v>16</v>
      </c>
      <c r="D758" t="s">
        <v>17</v>
      </c>
      <c r="E758">
        <v>4700000</v>
      </c>
      <c r="F758">
        <v>18700000</v>
      </c>
      <c r="G758">
        <v>20</v>
      </c>
      <c r="H758">
        <v>445</v>
      </c>
      <c r="I758">
        <v>2100000</v>
      </c>
      <c r="J758">
        <v>0</v>
      </c>
      <c r="K758">
        <v>11100000</v>
      </c>
      <c r="L758">
        <v>4000000</v>
      </c>
      <c r="M758" t="s">
        <v>18</v>
      </c>
      <c r="N758">
        <f>Table1[[#This Row],[ loan_amount]]-Table1[[#This Row],[ bank_asset_value]]</f>
        <v>14700000</v>
      </c>
    </row>
    <row r="759" spans="1:14" x14ac:dyDescent="0.35">
      <c r="A759">
        <v>758</v>
      </c>
      <c r="B759">
        <v>0</v>
      </c>
      <c r="C759" t="s">
        <v>13</v>
      </c>
      <c r="D759" t="s">
        <v>14</v>
      </c>
      <c r="E759">
        <v>1400000</v>
      </c>
      <c r="F759">
        <v>5500000</v>
      </c>
      <c r="G759">
        <v>6</v>
      </c>
      <c r="H759">
        <v>393</v>
      </c>
      <c r="I759">
        <v>500000</v>
      </c>
      <c r="J759">
        <v>1500000</v>
      </c>
      <c r="K759">
        <v>5400000</v>
      </c>
      <c r="L759">
        <v>1800000</v>
      </c>
      <c r="M759" t="s">
        <v>18</v>
      </c>
      <c r="N759">
        <f>Table1[[#This Row],[ loan_amount]]-Table1[[#This Row],[ bank_asset_value]]</f>
        <v>3700000</v>
      </c>
    </row>
    <row r="760" spans="1:14" x14ac:dyDescent="0.35">
      <c r="A760">
        <v>759</v>
      </c>
      <c r="B760">
        <v>3</v>
      </c>
      <c r="C760" t="s">
        <v>13</v>
      </c>
      <c r="D760" t="s">
        <v>17</v>
      </c>
      <c r="E760">
        <v>9400000</v>
      </c>
      <c r="F760">
        <v>24600000</v>
      </c>
      <c r="G760">
        <v>10</v>
      </c>
      <c r="H760">
        <v>414</v>
      </c>
      <c r="I760">
        <v>8800000</v>
      </c>
      <c r="J760">
        <v>13400000</v>
      </c>
      <c r="K760">
        <v>23800000</v>
      </c>
      <c r="L760">
        <v>5600000</v>
      </c>
      <c r="M760" t="s">
        <v>18</v>
      </c>
      <c r="N760">
        <f>Table1[[#This Row],[ loan_amount]]-Table1[[#This Row],[ bank_asset_value]]</f>
        <v>19000000</v>
      </c>
    </row>
    <row r="761" spans="1:14" x14ac:dyDescent="0.35">
      <c r="A761">
        <v>760</v>
      </c>
      <c r="B761">
        <v>2</v>
      </c>
      <c r="C761" t="s">
        <v>13</v>
      </c>
      <c r="D761" t="s">
        <v>14</v>
      </c>
      <c r="E761">
        <v>9700000</v>
      </c>
      <c r="F761">
        <v>19900000</v>
      </c>
      <c r="G761">
        <v>16</v>
      </c>
      <c r="H761">
        <v>395</v>
      </c>
      <c r="I761">
        <v>2800000</v>
      </c>
      <c r="J761">
        <v>13700000</v>
      </c>
      <c r="K761">
        <v>37000000</v>
      </c>
      <c r="L761">
        <v>10800000</v>
      </c>
      <c r="M761" t="s">
        <v>18</v>
      </c>
      <c r="N761">
        <f>Table1[[#This Row],[ loan_amount]]-Table1[[#This Row],[ bank_asset_value]]</f>
        <v>9100000</v>
      </c>
    </row>
    <row r="762" spans="1:14" x14ac:dyDescent="0.35">
      <c r="A762">
        <v>761</v>
      </c>
      <c r="B762">
        <v>3</v>
      </c>
      <c r="C762" t="s">
        <v>16</v>
      </c>
      <c r="D762" t="s">
        <v>17</v>
      </c>
      <c r="E762">
        <v>8900000</v>
      </c>
      <c r="F762">
        <v>21000000</v>
      </c>
      <c r="G762">
        <v>14</v>
      </c>
      <c r="H762">
        <v>815</v>
      </c>
      <c r="I762">
        <v>200000</v>
      </c>
      <c r="J762">
        <v>10800000</v>
      </c>
      <c r="K762">
        <v>21600000</v>
      </c>
      <c r="L762">
        <v>6400000</v>
      </c>
      <c r="M762" t="s">
        <v>15</v>
      </c>
      <c r="N762">
        <f>Table1[[#This Row],[ loan_amount]]-Table1[[#This Row],[ bank_asset_value]]</f>
        <v>14600000</v>
      </c>
    </row>
    <row r="763" spans="1:14" x14ac:dyDescent="0.35">
      <c r="A763">
        <v>762</v>
      </c>
      <c r="B763">
        <v>5</v>
      </c>
      <c r="C763" t="s">
        <v>13</v>
      </c>
      <c r="D763" t="s">
        <v>14</v>
      </c>
      <c r="E763">
        <v>4600000</v>
      </c>
      <c r="F763">
        <v>10500000</v>
      </c>
      <c r="G763">
        <v>8</v>
      </c>
      <c r="H763">
        <v>758</v>
      </c>
      <c r="I763">
        <v>3900000</v>
      </c>
      <c r="J763">
        <v>4300000</v>
      </c>
      <c r="K763">
        <v>15800000</v>
      </c>
      <c r="L763">
        <v>2900000</v>
      </c>
      <c r="M763" t="s">
        <v>15</v>
      </c>
      <c r="N763">
        <f>Table1[[#This Row],[ loan_amount]]-Table1[[#This Row],[ bank_asset_value]]</f>
        <v>7600000</v>
      </c>
    </row>
    <row r="764" spans="1:14" x14ac:dyDescent="0.35">
      <c r="A764">
        <v>763</v>
      </c>
      <c r="B764">
        <v>5</v>
      </c>
      <c r="C764" t="s">
        <v>16</v>
      </c>
      <c r="D764" t="s">
        <v>17</v>
      </c>
      <c r="E764">
        <v>5600000</v>
      </c>
      <c r="F764">
        <v>14500000</v>
      </c>
      <c r="G764">
        <v>10</v>
      </c>
      <c r="H764">
        <v>457</v>
      </c>
      <c r="I764">
        <v>6900000</v>
      </c>
      <c r="J764">
        <v>7800000</v>
      </c>
      <c r="K764">
        <v>20600000</v>
      </c>
      <c r="L764">
        <v>4600000</v>
      </c>
      <c r="M764" t="s">
        <v>18</v>
      </c>
      <c r="N764">
        <f>Table1[[#This Row],[ loan_amount]]-Table1[[#This Row],[ bank_asset_value]]</f>
        <v>9900000</v>
      </c>
    </row>
    <row r="765" spans="1:14" x14ac:dyDescent="0.35">
      <c r="A765">
        <v>764</v>
      </c>
      <c r="B765">
        <v>0</v>
      </c>
      <c r="C765" t="s">
        <v>13</v>
      </c>
      <c r="D765" t="s">
        <v>17</v>
      </c>
      <c r="E765">
        <v>1000000</v>
      </c>
      <c r="F765">
        <v>3200000</v>
      </c>
      <c r="G765">
        <v>10</v>
      </c>
      <c r="H765">
        <v>854</v>
      </c>
      <c r="I765">
        <v>2600000</v>
      </c>
      <c r="J765">
        <v>800000</v>
      </c>
      <c r="K765">
        <v>2900000</v>
      </c>
      <c r="L765">
        <v>1200000</v>
      </c>
      <c r="M765" t="s">
        <v>15</v>
      </c>
      <c r="N765">
        <f>Table1[[#This Row],[ loan_amount]]-Table1[[#This Row],[ bank_asset_value]]</f>
        <v>2000000</v>
      </c>
    </row>
    <row r="766" spans="1:14" x14ac:dyDescent="0.35">
      <c r="A766">
        <v>765</v>
      </c>
      <c r="B766">
        <v>3</v>
      </c>
      <c r="C766" t="s">
        <v>13</v>
      </c>
      <c r="D766" t="s">
        <v>14</v>
      </c>
      <c r="E766">
        <v>3500000</v>
      </c>
      <c r="F766">
        <v>10300000</v>
      </c>
      <c r="G766">
        <v>16</v>
      </c>
      <c r="H766">
        <v>324</v>
      </c>
      <c r="I766">
        <v>2400000</v>
      </c>
      <c r="J766">
        <v>900000</v>
      </c>
      <c r="K766">
        <v>12600000</v>
      </c>
      <c r="L766">
        <v>2400000</v>
      </c>
      <c r="M766" t="s">
        <v>18</v>
      </c>
      <c r="N766">
        <f>Table1[[#This Row],[ loan_amount]]-Table1[[#This Row],[ bank_asset_value]]</f>
        <v>7900000</v>
      </c>
    </row>
    <row r="767" spans="1:14" x14ac:dyDescent="0.35">
      <c r="A767">
        <v>766</v>
      </c>
      <c r="B767">
        <v>0</v>
      </c>
      <c r="C767" t="s">
        <v>16</v>
      </c>
      <c r="D767" t="s">
        <v>14</v>
      </c>
      <c r="E767">
        <v>7900000</v>
      </c>
      <c r="F767">
        <v>31500000</v>
      </c>
      <c r="G767">
        <v>14</v>
      </c>
      <c r="H767">
        <v>849</v>
      </c>
      <c r="I767">
        <v>19400000</v>
      </c>
      <c r="J767">
        <v>10300000</v>
      </c>
      <c r="K767">
        <v>26600000</v>
      </c>
      <c r="L767">
        <v>10600000</v>
      </c>
      <c r="M767" t="s">
        <v>15</v>
      </c>
      <c r="N767">
        <f>Table1[[#This Row],[ loan_amount]]-Table1[[#This Row],[ bank_asset_value]]</f>
        <v>20900000</v>
      </c>
    </row>
    <row r="768" spans="1:14" x14ac:dyDescent="0.35">
      <c r="A768">
        <v>767</v>
      </c>
      <c r="B768">
        <v>3</v>
      </c>
      <c r="C768" t="s">
        <v>13</v>
      </c>
      <c r="D768" t="s">
        <v>17</v>
      </c>
      <c r="E768">
        <v>6100000</v>
      </c>
      <c r="F768">
        <v>24200000</v>
      </c>
      <c r="G768">
        <v>12</v>
      </c>
      <c r="H768">
        <v>672</v>
      </c>
      <c r="I768">
        <v>300000</v>
      </c>
      <c r="J768">
        <v>11100000</v>
      </c>
      <c r="K768">
        <v>23500000</v>
      </c>
      <c r="L768">
        <v>5000000</v>
      </c>
      <c r="M768" t="s">
        <v>15</v>
      </c>
      <c r="N768">
        <f>Table1[[#This Row],[ loan_amount]]-Table1[[#This Row],[ bank_asset_value]]</f>
        <v>19200000</v>
      </c>
    </row>
    <row r="769" spans="1:14" x14ac:dyDescent="0.35">
      <c r="A769">
        <v>768</v>
      </c>
      <c r="B769">
        <v>3</v>
      </c>
      <c r="C769" t="s">
        <v>16</v>
      </c>
      <c r="D769" t="s">
        <v>17</v>
      </c>
      <c r="E769">
        <v>8900000</v>
      </c>
      <c r="F769">
        <v>20900000</v>
      </c>
      <c r="G769">
        <v>6</v>
      </c>
      <c r="H769">
        <v>859</v>
      </c>
      <c r="I769">
        <v>9600000</v>
      </c>
      <c r="J769">
        <v>16500000</v>
      </c>
      <c r="K769">
        <v>29300000</v>
      </c>
      <c r="L769">
        <v>11100000</v>
      </c>
      <c r="M769" t="s">
        <v>15</v>
      </c>
      <c r="N769">
        <f>Table1[[#This Row],[ loan_amount]]-Table1[[#This Row],[ bank_asset_value]]</f>
        <v>9800000</v>
      </c>
    </row>
    <row r="770" spans="1:14" x14ac:dyDescent="0.35">
      <c r="A770">
        <v>769</v>
      </c>
      <c r="B770">
        <v>4</v>
      </c>
      <c r="C770" t="s">
        <v>13</v>
      </c>
      <c r="D770" t="s">
        <v>14</v>
      </c>
      <c r="E770">
        <v>5300000</v>
      </c>
      <c r="F770">
        <v>15400000</v>
      </c>
      <c r="G770">
        <v>8</v>
      </c>
      <c r="H770">
        <v>584</v>
      </c>
      <c r="I770">
        <v>5100000</v>
      </c>
      <c r="J770">
        <v>1700000</v>
      </c>
      <c r="K770">
        <v>14000000</v>
      </c>
      <c r="L770">
        <v>5000000</v>
      </c>
      <c r="M770" t="s">
        <v>15</v>
      </c>
      <c r="N770">
        <f>Table1[[#This Row],[ loan_amount]]-Table1[[#This Row],[ bank_asset_value]]</f>
        <v>10400000</v>
      </c>
    </row>
    <row r="771" spans="1:14" x14ac:dyDescent="0.35">
      <c r="A771">
        <v>770</v>
      </c>
      <c r="B771">
        <v>5</v>
      </c>
      <c r="C771" t="s">
        <v>16</v>
      </c>
      <c r="D771" t="s">
        <v>14</v>
      </c>
      <c r="E771">
        <v>1300000</v>
      </c>
      <c r="F771">
        <v>4800000</v>
      </c>
      <c r="G771">
        <v>4</v>
      </c>
      <c r="H771">
        <v>346</v>
      </c>
      <c r="I771">
        <v>3200000</v>
      </c>
      <c r="J771">
        <v>1600000</v>
      </c>
      <c r="K771">
        <v>3400000</v>
      </c>
      <c r="L771">
        <v>1600000</v>
      </c>
      <c r="M771" t="s">
        <v>15</v>
      </c>
      <c r="N771">
        <f>Table1[[#This Row],[ loan_amount]]-Table1[[#This Row],[ bank_asset_value]]</f>
        <v>3200000</v>
      </c>
    </row>
    <row r="772" spans="1:14" x14ac:dyDescent="0.35">
      <c r="A772">
        <v>771</v>
      </c>
      <c r="B772">
        <v>3</v>
      </c>
      <c r="C772" t="s">
        <v>13</v>
      </c>
      <c r="D772" t="s">
        <v>14</v>
      </c>
      <c r="E772">
        <v>4000000</v>
      </c>
      <c r="F772">
        <v>12800000</v>
      </c>
      <c r="G772">
        <v>18</v>
      </c>
      <c r="H772">
        <v>635</v>
      </c>
      <c r="I772">
        <v>6000000</v>
      </c>
      <c r="J772">
        <v>7000000</v>
      </c>
      <c r="K772">
        <v>12900000</v>
      </c>
      <c r="L772">
        <v>4200000</v>
      </c>
      <c r="M772" t="s">
        <v>15</v>
      </c>
      <c r="N772">
        <f>Table1[[#This Row],[ loan_amount]]-Table1[[#This Row],[ bank_asset_value]]</f>
        <v>8600000</v>
      </c>
    </row>
    <row r="773" spans="1:14" x14ac:dyDescent="0.35">
      <c r="A773">
        <v>772</v>
      </c>
      <c r="B773">
        <v>2</v>
      </c>
      <c r="C773" t="s">
        <v>16</v>
      </c>
      <c r="D773" t="s">
        <v>14</v>
      </c>
      <c r="E773">
        <v>8700000</v>
      </c>
      <c r="F773">
        <v>22700000</v>
      </c>
      <c r="G773">
        <v>4</v>
      </c>
      <c r="H773">
        <v>365</v>
      </c>
      <c r="I773">
        <v>8200000</v>
      </c>
      <c r="J773">
        <v>14800000</v>
      </c>
      <c r="K773">
        <v>30200000</v>
      </c>
      <c r="L773">
        <v>7200000</v>
      </c>
      <c r="M773" t="s">
        <v>18</v>
      </c>
      <c r="N773">
        <f>Table1[[#This Row],[ loan_amount]]-Table1[[#This Row],[ bank_asset_value]]</f>
        <v>15500000</v>
      </c>
    </row>
    <row r="774" spans="1:14" x14ac:dyDescent="0.35">
      <c r="A774">
        <v>773</v>
      </c>
      <c r="B774">
        <v>1</v>
      </c>
      <c r="C774" t="s">
        <v>16</v>
      </c>
      <c r="D774" t="s">
        <v>14</v>
      </c>
      <c r="E774">
        <v>9500000</v>
      </c>
      <c r="F774">
        <v>20000000</v>
      </c>
      <c r="G774">
        <v>16</v>
      </c>
      <c r="H774">
        <v>856</v>
      </c>
      <c r="I774">
        <v>24900000</v>
      </c>
      <c r="J774">
        <v>0</v>
      </c>
      <c r="K774">
        <v>35700000</v>
      </c>
      <c r="L774">
        <v>6200000</v>
      </c>
      <c r="M774" t="s">
        <v>15</v>
      </c>
      <c r="N774">
        <f>Table1[[#This Row],[ loan_amount]]-Table1[[#This Row],[ bank_asset_value]]</f>
        <v>13800000</v>
      </c>
    </row>
    <row r="775" spans="1:14" x14ac:dyDescent="0.35">
      <c r="A775">
        <v>774</v>
      </c>
      <c r="B775">
        <v>5</v>
      </c>
      <c r="C775" t="s">
        <v>13</v>
      </c>
      <c r="D775" t="s">
        <v>17</v>
      </c>
      <c r="E775">
        <v>9000000</v>
      </c>
      <c r="F775">
        <v>20000000</v>
      </c>
      <c r="G775">
        <v>2</v>
      </c>
      <c r="H775">
        <v>440</v>
      </c>
      <c r="I775">
        <v>17100000</v>
      </c>
      <c r="J775">
        <v>1000000</v>
      </c>
      <c r="K775">
        <v>28500000</v>
      </c>
      <c r="L775">
        <v>7600000</v>
      </c>
      <c r="M775" t="s">
        <v>18</v>
      </c>
      <c r="N775">
        <f>Table1[[#This Row],[ loan_amount]]-Table1[[#This Row],[ bank_asset_value]]</f>
        <v>12400000</v>
      </c>
    </row>
    <row r="776" spans="1:14" x14ac:dyDescent="0.35">
      <c r="A776">
        <v>775</v>
      </c>
      <c r="B776">
        <v>0</v>
      </c>
      <c r="C776" t="s">
        <v>13</v>
      </c>
      <c r="D776" t="s">
        <v>17</v>
      </c>
      <c r="E776">
        <v>7300000</v>
      </c>
      <c r="F776">
        <v>23300000</v>
      </c>
      <c r="G776">
        <v>2</v>
      </c>
      <c r="H776">
        <v>616</v>
      </c>
      <c r="I776">
        <v>15700000</v>
      </c>
      <c r="J776">
        <v>5900000</v>
      </c>
      <c r="K776">
        <v>25800000</v>
      </c>
      <c r="L776">
        <v>4100000</v>
      </c>
      <c r="M776" t="s">
        <v>15</v>
      </c>
      <c r="N776">
        <f>Table1[[#This Row],[ loan_amount]]-Table1[[#This Row],[ bank_asset_value]]</f>
        <v>19200000</v>
      </c>
    </row>
    <row r="777" spans="1:14" x14ac:dyDescent="0.35">
      <c r="A777">
        <v>776</v>
      </c>
      <c r="B777">
        <v>3</v>
      </c>
      <c r="C777" t="s">
        <v>13</v>
      </c>
      <c r="D777" t="s">
        <v>17</v>
      </c>
      <c r="E777">
        <v>7400000</v>
      </c>
      <c r="F777">
        <v>25700000</v>
      </c>
      <c r="G777">
        <v>2</v>
      </c>
      <c r="H777">
        <v>461</v>
      </c>
      <c r="I777">
        <v>5700000</v>
      </c>
      <c r="J777">
        <v>2900000</v>
      </c>
      <c r="K777">
        <v>15100000</v>
      </c>
      <c r="L777">
        <v>5100000</v>
      </c>
      <c r="M777" t="s">
        <v>15</v>
      </c>
      <c r="N777">
        <f>Table1[[#This Row],[ loan_amount]]-Table1[[#This Row],[ bank_asset_value]]</f>
        <v>20600000</v>
      </c>
    </row>
    <row r="778" spans="1:14" x14ac:dyDescent="0.35">
      <c r="A778">
        <v>777</v>
      </c>
      <c r="B778">
        <v>5</v>
      </c>
      <c r="C778" t="s">
        <v>16</v>
      </c>
      <c r="D778" t="s">
        <v>14</v>
      </c>
      <c r="E778">
        <v>3100000</v>
      </c>
      <c r="F778">
        <v>10800000</v>
      </c>
      <c r="G778">
        <v>10</v>
      </c>
      <c r="H778">
        <v>681</v>
      </c>
      <c r="I778">
        <v>5100000</v>
      </c>
      <c r="J778">
        <v>1700000</v>
      </c>
      <c r="K778">
        <v>7400000</v>
      </c>
      <c r="L778">
        <v>1500000</v>
      </c>
      <c r="M778" t="s">
        <v>15</v>
      </c>
      <c r="N778">
        <f>Table1[[#This Row],[ loan_amount]]-Table1[[#This Row],[ bank_asset_value]]</f>
        <v>9300000</v>
      </c>
    </row>
    <row r="779" spans="1:14" x14ac:dyDescent="0.35">
      <c r="A779">
        <v>778</v>
      </c>
      <c r="B779">
        <v>2</v>
      </c>
      <c r="C779" t="s">
        <v>13</v>
      </c>
      <c r="D779" t="s">
        <v>14</v>
      </c>
      <c r="E779">
        <v>4300000</v>
      </c>
      <c r="F779">
        <v>9400000</v>
      </c>
      <c r="G779">
        <v>2</v>
      </c>
      <c r="H779">
        <v>485</v>
      </c>
      <c r="I779">
        <v>11000000</v>
      </c>
      <c r="J779">
        <v>8100000</v>
      </c>
      <c r="K779">
        <v>11000000</v>
      </c>
      <c r="L779">
        <v>2200000</v>
      </c>
      <c r="M779" t="s">
        <v>18</v>
      </c>
      <c r="N779">
        <f>Table1[[#This Row],[ loan_amount]]-Table1[[#This Row],[ bank_asset_value]]</f>
        <v>7200000</v>
      </c>
    </row>
    <row r="780" spans="1:14" x14ac:dyDescent="0.35">
      <c r="A780">
        <v>779</v>
      </c>
      <c r="B780">
        <v>1</v>
      </c>
      <c r="C780" t="s">
        <v>13</v>
      </c>
      <c r="D780" t="s">
        <v>17</v>
      </c>
      <c r="E780">
        <v>2400000</v>
      </c>
      <c r="F780">
        <v>8300000</v>
      </c>
      <c r="G780">
        <v>6</v>
      </c>
      <c r="H780">
        <v>684</v>
      </c>
      <c r="I780">
        <v>5500000</v>
      </c>
      <c r="J780">
        <v>3500000</v>
      </c>
      <c r="K780">
        <v>5300000</v>
      </c>
      <c r="L780">
        <v>2300000</v>
      </c>
      <c r="M780" t="s">
        <v>15</v>
      </c>
      <c r="N780">
        <f>Table1[[#This Row],[ loan_amount]]-Table1[[#This Row],[ bank_asset_value]]</f>
        <v>6000000</v>
      </c>
    </row>
    <row r="781" spans="1:14" x14ac:dyDescent="0.35">
      <c r="A781">
        <v>780</v>
      </c>
      <c r="B781">
        <v>1</v>
      </c>
      <c r="C781" t="s">
        <v>13</v>
      </c>
      <c r="D781" t="s">
        <v>14</v>
      </c>
      <c r="E781">
        <v>5400000</v>
      </c>
      <c r="F781">
        <v>17900000</v>
      </c>
      <c r="G781">
        <v>14</v>
      </c>
      <c r="H781">
        <v>727</v>
      </c>
      <c r="I781">
        <v>13100000</v>
      </c>
      <c r="J781">
        <v>0</v>
      </c>
      <c r="K781">
        <v>12300000</v>
      </c>
      <c r="L781">
        <v>4700000</v>
      </c>
      <c r="M781" t="s">
        <v>15</v>
      </c>
      <c r="N781">
        <f>Table1[[#This Row],[ loan_amount]]-Table1[[#This Row],[ bank_asset_value]]</f>
        <v>13200000</v>
      </c>
    </row>
    <row r="782" spans="1:14" x14ac:dyDescent="0.35">
      <c r="A782">
        <v>781</v>
      </c>
      <c r="B782">
        <v>2</v>
      </c>
      <c r="C782" t="s">
        <v>16</v>
      </c>
      <c r="D782" t="s">
        <v>14</v>
      </c>
      <c r="E782">
        <v>1600000</v>
      </c>
      <c r="F782">
        <v>5100000</v>
      </c>
      <c r="G782">
        <v>6</v>
      </c>
      <c r="H782">
        <v>784</v>
      </c>
      <c r="I782">
        <v>1400000</v>
      </c>
      <c r="J782">
        <v>2400000</v>
      </c>
      <c r="K782">
        <v>4500000</v>
      </c>
      <c r="L782">
        <v>1400000</v>
      </c>
      <c r="M782" t="s">
        <v>15</v>
      </c>
      <c r="N782">
        <f>Table1[[#This Row],[ loan_amount]]-Table1[[#This Row],[ bank_asset_value]]</f>
        <v>3700000</v>
      </c>
    </row>
    <row r="783" spans="1:14" x14ac:dyDescent="0.35">
      <c r="A783">
        <v>782</v>
      </c>
      <c r="B783">
        <v>3</v>
      </c>
      <c r="C783" t="s">
        <v>16</v>
      </c>
      <c r="D783" t="s">
        <v>17</v>
      </c>
      <c r="E783">
        <v>9900000</v>
      </c>
      <c r="F783">
        <v>20400000</v>
      </c>
      <c r="G783">
        <v>4</v>
      </c>
      <c r="H783">
        <v>865</v>
      </c>
      <c r="I783">
        <v>26300000</v>
      </c>
      <c r="J783">
        <v>3600000</v>
      </c>
      <c r="K783">
        <v>36500000</v>
      </c>
      <c r="L783">
        <v>12800000</v>
      </c>
      <c r="M783" t="s">
        <v>15</v>
      </c>
      <c r="N783">
        <f>Table1[[#This Row],[ loan_amount]]-Table1[[#This Row],[ bank_asset_value]]</f>
        <v>7600000</v>
      </c>
    </row>
    <row r="784" spans="1:14" x14ac:dyDescent="0.35">
      <c r="A784">
        <v>783</v>
      </c>
      <c r="B784">
        <v>3</v>
      </c>
      <c r="C784" t="s">
        <v>16</v>
      </c>
      <c r="D784" t="s">
        <v>14</v>
      </c>
      <c r="E784">
        <v>5800000</v>
      </c>
      <c r="F784">
        <v>20100000</v>
      </c>
      <c r="G784">
        <v>18</v>
      </c>
      <c r="H784">
        <v>791</v>
      </c>
      <c r="I784">
        <v>1400000</v>
      </c>
      <c r="J784">
        <v>10800000</v>
      </c>
      <c r="K784">
        <v>16300000</v>
      </c>
      <c r="L784">
        <v>5600000</v>
      </c>
      <c r="M784" t="s">
        <v>15</v>
      </c>
      <c r="N784">
        <f>Table1[[#This Row],[ loan_amount]]-Table1[[#This Row],[ bank_asset_value]]</f>
        <v>14500000</v>
      </c>
    </row>
    <row r="785" spans="1:14" x14ac:dyDescent="0.35">
      <c r="A785">
        <v>784</v>
      </c>
      <c r="B785">
        <v>4</v>
      </c>
      <c r="C785" t="s">
        <v>16</v>
      </c>
      <c r="D785" t="s">
        <v>14</v>
      </c>
      <c r="E785">
        <v>2200000</v>
      </c>
      <c r="F785">
        <v>8500000</v>
      </c>
      <c r="G785">
        <v>16</v>
      </c>
      <c r="H785">
        <v>866</v>
      </c>
      <c r="I785">
        <v>4000000</v>
      </c>
      <c r="J785">
        <v>1900000</v>
      </c>
      <c r="K785">
        <v>6800000</v>
      </c>
      <c r="L785">
        <v>2800000</v>
      </c>
      <c r="M785" t="s">
        <v>15</v>
      </c>
      <c r="N785">
        <f>Table1[[#This Row],[ loan_amount]]-Table1[[#This Row],[ bank_asset_value]]</f>
        <v>5700000</v>
      </c>
    </row>
    <row r="786" spans="1:14" x14ac:dyDescent="0.35">
      <c r="A786">
        <v>785</v>
      </c>
      <c r="B786">
        <v>0</v>
      </c>
      <c r="C786" t="s">
        <v>13</v>
      </c>
      <c r="D786" t="s">
        <v>14</v>
      </c>
      <c r="E786">
        <v>5000000</v>
      </c>
      <c r="F786">
        <v>14400000</v>
      </c>
      <c r="G786">
        <v>2</v>
      </c>
      <c r="H786">
        <v>761</v>
      </c>
      <c r="I786">
        <v>-100000</v>
      </c>
      <c r="J786">
        <v>7300000</v>
      </c>
      <c r="K786">
        <v>12600000</v>
      </c>
      <c r="L786">
        <v>4500000</v>
      </c>
      <c r="M786" t="s">
        <v>15</v>
      </c>
      <c r="N786">
        <f>Table1[[#This Row],[ loan_amount]]-Table1[[#This Row],[ bank_asset_value]]</f>
        <v>9900000</v>
      </c>
    </row>
    <row r="787" spans="1:14" x14ac:dyDescent="0.35">
      <c r="A787">
        <v>786</v>
      </c>
      <c r="B787">
        <v>2</v>
      </c>
      <c r="C787" t="s">
        <v>16</v>
      </c>
      <c r="D787" t="s">
        <v>17</v>
      </c>
      <c r="E787">
        <v>600000</v>
      </c>
      <c r="F787">
        <v>2100000</v>
      </c>
      <c r="G787">
        <v>18</v>
      </c>
      <c r="H787">
        <v>572</v>
      </c>
      <c r="I787">
        <v>400000</v>
      </c>
      <c r="J787">
        <v>500000</v>
      </c>
      <c r="K787">
        <v>1400000</v>
      </c>
      <c r="L787">
        <v>300000</v>
      </c>
      <c r="M787" t="s">
        <v>15</v>
      </c>
      <c r="N787">
        <f>Table1[[#This Row],[ loan_amount]]-Table1[[#This Row],[ bank_asset_value]]</f>
        <v>1800000</v>
      </c>
    </row>
    <row r="788" spans="1:14" x14ac:dyDescent="0.35">
      <c r="A788">
        <v>787</v>
      </c>
      <c r="B788">
        <v>4</v>
      </c>
      <c r="C788" t="s">
        <v>13</v>
      </c>
      <c r="D788" t="s">
        <v>14</v>
      </c>
      <c r="E788">
        <v>2200000</v>
      </c>
      <c r="F788">
        <v>8600000</v>
      </c>
      <c r="G788">
        <v>6</v>
      </c>
      <c r="H788">
        <v>601</v>
      </c>
      <c r="I788">
        <v>2700000</v>
      </c>
      <c r="J788">
        <v>2900000</v>
      </c>
      <c r="K788">
        <v>6700000</v>
      </c>
      <c r="L788">
        <v>3300000</v>
      </c>
      <c r="M788" t="s">
        <v>15</v>
      </c>
      <c r="N788">
        <f>Table1[[#This Row],[ loan_amount]]-Table1[[#This Row],[ bank_asset_value]]</f>
        <v>5300000</v>
      </c>
    </row>
    <row r="789" spans="1:14" x14ac:dyDescent="0.35">
      <c r="A789">
        <v>788</v>
      </c>
      <c r="B789">
        <v>1</v>
      </c>
      <c r="C789" t="s">
        <v>13</v>
      </c>
      <c r="D789" t="s">
        <v>17</v>
      </c>
      <c r="E789">
        <v>2600000</v>
      </c>
      <c r="F789">
        <v>5500000</v>
      </c>
      <c r="G789">
        <v>14</v>
      </c>
      <c r="H789">
        <v>820</v>
      </c>
      <c r="I789">
        <v>2700000</v>
      </c>
      <c r="J789">
        <v>2400000</v>
      </c>
      <c r="K789">
        <v>9300000</v>
      </c>
      <c r="L789">
        <v>2000000</v>
      </c>
      <c r="M789" t="s">
        <v>15</v>
      </c>
      <c r="N789">
        <f>Table1[[#This Row],[ loan_amount]]-Table1[[#This Row],[ bank_asset_value]]</f>
        <v>3500000</v>
      </c>
    </row>
    <row r="790" spans="1:14" x14ac:dyDescent="0.35">
      <c r="A790">
        <v>789</v>
      </c>
      <c r="B790">
        <v>4</v>
      </c>
      <c r="C790" t="s">
        <v>16</v>
      </c>
      <c r="D790" t="s">
        <v>14</v>
      </c>
      <c r="E790">
        <v>1200000</v>
      </c>
      <c r="F790">
        <v>4300000</v>
      </c>
      <c r="G790">
        <v>8</v>
      </c>
      <c r="H790">
        <v>598</v>
      </c>
      <c r="I790">
        <v>1600000</v>
      </c>
      <c r="J790">
        <v>1800000</v>
      </c>
      <c r="K790">
        <v>3200000</v>
      </c>
      <c r="L790">
        <v>1300000</v>
      </c>
      <c r="M790" t="s">
        <v>15</v>
      </c>
      <c r="N790">
        <f>Table1[[#This Row],[ loan_amount]]-Table1[[#This Row],[ bank_asset_value]]</f>
        <v>3000000</v>
      </c>
    </row>
    <row r="791" spans="1:14" x14ac:dyDescent="0.35">
      <c r="A791">
        <v>790</v>
      </c>
      <c r="B791">
        <v>2</v>
      </c>
      <c r="C791" t="s">
        <v>13</v>
      </c>
      <c r="D791" t="s">
        <v>14</v>
      </c>
      <c r="E791">
        <v>3100000</v>
      </c>
      <c r="F791">
        <v>8700000</v>
      </c>
      <c r="G791">
        <v>18</v>
      </c>
      <c r="H791">
        <v>544</v>
      </c>
      <c r="I791">
        <v>5300000</v>
      </c>
      <c r="J791">
        <v>1100000</v>
      </c>
      <c r="K791">
        <v>12200000</v>
      </c>
      <c r="L791">
        <v>1500000</v>
      </c>
      <c r="M791" t="s">
        <v>18</v>
      </c>
      <c r="N791">
        <f>Table1[[#This Row],[ loan_amount]]-Table1[[#This Row],[ bank_asset_value]]</f>
        <v>7200000</v>
      </c>
    </row>
    <row r="792" spans="1:14" x14ac:dyDescent="0.35">
      <c r="A792">
        <v>791</v>
      </c>
      <c r="B792">
        <v>5</v>
      </c>
      <c r="C792" t="s">
        <v>16</v>
      </c>
      <c r="D792" t="s">
        <v>17</v>
      </c>
      <c r="E792">
        <v>4600000</v>
      </c>
      <c r="F792">
        <v>14500000</v>
      </c>
      <c r="G792">
        <v>14</v>
      </c>
      <c r="H792">
        <v>561</v>
      </c>
      <c r="I792">
        <v>2300000</v>
      </c>
      <c r="J792">
        <v>6200000</v>
      </c>
      <c r="K792">
        <v>10200000</v>
      </c>
      <c r="L792">
        <v>5800000</v>
      </c>
      <c r="M792" t="s">
        <v>15</v>
      </c>
      <c r="N792">
        <f>Table1[[#This Row],[ loan_amount]]-Table1[[#This Row],[ bank_asset_value]]</f>
        <v>8700000</v>
      </c>
    </row>
    <row r="793" spans="1:14" x14ac:dyDescent="0.35">
      <c r="A793">
        <v>792</v>
      </c>
      <c r="B793">
        <v>4</v>
      </c>
      <c r="C793" t="s">
        <v>13</v>
      </c>
      <c r="D793" t="s">
        <v>17</v>
      </c>
      <c r="E793">
        <v>9300000</v>
      </c>
      <c r="F793">
        <v>35500000</v>
      </c>
      <c r="G793">
        <v>6</v>
      </c>
      <c r="H793">
        <v>547</v>
      </c>
      <c r="I793">
        <v>2800000</v>
      </c>
      <c r="J793">
        <v>17800000</v>
      </c>
      <c r="K793">
        <v>27000000</v>
      </c>
      <c r="L793">
        <v>13900000</v>
      </c>
      <c r="M793" t="s">
        <v>18</v>
      </c>
      <c r="N793">
        <f>Table1[[#This Row],[ loan_amount]]-Table1[[#This Row],[ bank_asset_value]]</f>
        <v>21600000</v>
      </c>
    </row>
    <row r="794" spans="1:14" x14ac:dyDescent="0.35">
      <c r="A794">
        <v>793</v>
      </c>
      <c r="B794">
        <v>4</v>
      </c>
      <c r="C794" t="s">
        <v>13</v>
      </c>
      <c r="D794" t="s">
        <v>14</v>
      </c>
      <c r="E794">
        <v>6300000</v>
      </c>
      <c r="F794">
        <v>13400000</v>
      </c>
      <c r="G794">
        <v>2</v>
      </c>
      <c r="H794">
        <v>504</v>
      </c>
      <c r="I794">
        <v>10500000</v>
      </c>
      <c r="J794">
        <v>10900000</v>
      </c>
      <c r="K794">
        <v>14500000</v>
      </c>
      <c r="L794">
        <v>9400000</v>
      </c>
      <c r="M794" t="s">
        <v>18</v>
      </c>
      <c r="N794">
        <f>Table1[[#This Row],[ loan_amount]]-Table1[[#This Row],[ bank_asset_value]]</f>
        <v>4000000</v>
      </c>
    </row>
    <row r="795" spans="1:14" x14ac:dyDescent="0.35">
      <c r="A795">
        <v>794</v>
      </c>
      <c r="B795">
        <v>2</v>
      </c>
      <c r="C795" t="s">
        <v>16</v>
      </c>
      <c r="D795" t="s">
        <v>14</v>
      </c>
      <c r="E795">
        <v>5900000</v>
      </c>
      <c r="F795">
        <v>20800000</v>
      </c>
      <c r="G795">
        <v>14</v>
      </c>
      <c r="H795">
        <v>530</v>
      </c>
      <c r="I795">
        <v>7100000</v>
      </c>
      <c r="J795">
        <v>5800000</v>
      </c>
      <c r="K795">
        <v>13100000</v>
      </c>
      <c r="L795">
        <v>8800000</v>
      </c>
      <c r="M795" t="s">
        <v>18</v>
      </c>
      <c r="N795">
        <f>Table1[[#This Row],[ loan_amount]]-Table1[[#This Row],[ bank_asset_value]]</f>
        <v>12000000</v>
      </c>
    </row>
    <row r="796" spans="1:14" x14ac:dyDescent="0.35">
      <c r="A796">
        <v>795</v>
      </c>
      <c r="B796">
        <v>2</v>
      </c>
      <c r="C796" t="s">
        <v>13</v>
      </c>
      <c r="D796" t="s">
        <v>17</v>
      </c>
      <c r="E796">
        <v>2900000</v>
      </c>
      <c r="F796">
        <v>10600000</v>
      </c>
      <c r="G796">
        <v>6</v>
      </c>
      <c r="H796">
        <v>614</v>
      </c>
      <c r="I796">
        <v>1000000</v>
      </c>
      <c r="J796">
        <v>300000</v>
      </c>
      <c r="K796">
        <v>7600000</v>
      </c>
      <c r="L796">
        <v>3600000</v>
      </c>
      <c r="M796" t="s">
        <v>15</v>
      </c>
      <c r="N796">
        <f>Table1[[#This Row],[ loan_amount]]-Table1[[#This Row],[ bank_asset_value]]</f>
        <v>7000000</v>
      </c>
    </row>
    <row r="797" spans="1:14" x14ac:dyDescent="0.35">
      <c r="A797">
        <v>796</v>
      </c>
      <c r="B797">
        <v>4</v>
      </c>
      <c r="C797" t="s">
        <v>16</v>
      </c>
      <c r="D797" t="s">
        <v>14</v>
      </c>
      <c r="E797">
        <v>6100000</v>
      </c>
      <c r="F797">
        <v>22400000</v>
      </c>
      <c r="G797">
        <v>18</v>
      </c>
      <c r="H797">
        <v>351</v>
      </c>
      <c r="I797">
        <v>11800000</v>
      </c>
      <c r="J797">
        <v>5000000</v>
      </c>
      <c r="K797">
        <v>24400000</v>
      </c>
      <c r="L797">
        <v>4800000</v>
      </c>
      <c r="M797" t="s">
        <v>18</v>
      </c>
      <c r="N797">
        <f>Table1[[#This Row],[ loan_amount]]-Table1[[#This Row],[ bank_asset_value]]</f>
        <v>17600000</v>
      </c>
    </row>
    <row r="798" spans="1:14" x14ac:dyDescent="0.35">
      <c r="A798">
        <v>797</v>
      </c>
      <c r="B798">
        <v>4</v>
      </c>
      <c r="C798" t="s">
        <v>13</v>
      </c>
      <c r="D798" t="s">
        <v>17</v>
      </c>
      <c r="E798">
        <v>5900000</v>
      </c>
      <c r="F798">
        <v>19700000</v>
      </c>
      <c r="G798">
        <v>10</v>
      </c>
      <c r="H798">
        <v>431</v>
      </c>
      <c r="I798">
        <v>3300000</v>
      </c>
      <c r="J798">
        <v>9200000</v>
      </c>
      <c r="K798">
        <v>22700000</v>
      </c>
      <c r="L798">
        <v>5300000</v>
      </c>
      <c r="M798" t="s">
        <v>18</v>
      </c>
      <c r="N798">
        <f>Table1[[#This Row],[ loan_amount]]-Table1[[#This Row],[ bank_asset_value]]</f>
        <v>14400000</v>
      </c>
    </row>
    <row r="799" spans="1:14" x14ac:dyDescent="0.35">
      <c r="A799">
        <v>798</v>
      </c>
      <c r="B799">
        <v>1</v>
      </c>
      <c r="C799" t="s">
        <v>16</v>
      </c>
      <c r="D799" t="s">
        <v>17</v>
      </c>
      <c r="E799">
        <v>4600000</v>
      </c>
      <c r="F799">
        <v>18400000</v>
      </c>
      <c r="G799">
        <v>10</v>
      </c>
      <c r="H799">
        <v>403</v>
      </c>
      <c r="I799">
        <v>200000</v>
      </c>
      <c r="J799">
        <v>8800000</v>
      </c>
      <c r="K799">
        <v>17300000</v>
      </c>
      <c r="L799">
        <v>2900000</v>
      </c>
      <c r="M799" t="s">
        <v>18</v>
      </c>
      <c r="N799">
        <f>Table1[[#This Row],[ loan_amount]]-Table1[[#This Row],[ bank_asset_value]]</f>
        <v>15500000</v>
      </c>
    </row>
    <row r="800" spans="1:14" x14ac:dyDescent="0.35">
      <c r="A800">
        <v>799</v>
      </c>
      <c r="B800">
        <v>2</v>
      </c>
      <c r="C800" t="s">
        <v>16</v>
      </c>
      <c r="D800" t="s">
        <v>14</v>
      </c>
      <c r="E800">
        <v>7000000</v>
      </c>
      <c r="F800">
        <v>20200000</v>
      </c>
      <c r="G800">
        <v>8</v>
      </c>
      <c r="H800">
        <v>668</v>
      </c>
      <c r="I800">
        <v>16600000</v>
      </c>
      <c r="J800">
        <v>5000000</v>
      </c>
      <c r="K800">
        <v>26100000</v>
      </c>
      <c r="L800">
        <v>9100000</v>
      </c>
      <c r="M800" t="s">
        <v>15</v>
      </c>
      <c r="N800">
        <f>Table1[[#This Row],[ loan_amount]]-Table1[[#This Row],[ bank_asset_value]]</f>
        <v>11100000</v>
      </c>
    </row>
    <row r="801" spans="1:14" x14ac:dyDescent="0.35">
      <c r="A801">
        <v>800</v>
      </c>
      <c r="B801">
        <v>3</v>
      </c>
      <c r="C801" t="s">
        <v>16</v>
      </c>
      <c r="D801" t="s">
        <v>17</v>
      </c>
      <c r="E801">
        <v>5100000</v>
      </c>
      <c r="F801">
        <v>10400000</v>
      </c>
      <c r="G801">
        <v>18</v>
      </c>
      <c r="H801">
        <v>399</v>
      </c>
      <c r="I801">
        <v>8000000</v>
      </c>
      <c r="J801">
        <v>4300000</v>
      </c>
      <c r="K801">
        <v>20100000</v>
      </c>
      <c r="L801">
        <v>4600000</v>
      </c>
      <c r="M801" t="s">
        <v>18</v>
      </c>
      <c r="N801">
        <f>Table1[[#This Row],[ loan_amount]]-Table1[[#This Row],[ bank_asset_value]]</f>
        <v>5800000</v>
      </c>
    </row>
    <row r="802" spans="1:14" x14ac:dyDescent="0.35">
      <c r="A802">
        <v>801</v>
      </c>
      <c r="B802">
        <v>1</v>
      </c>
      <c r="C802" t="s">
        <v>13</v>
      </c>
      <c r="D802" t="s">
        <v>14</v>
      </c>
      <c r="E802">
        <v>3100000</v>
      </c>
      <c r="F802">
        <v>10600000</v>
      </c>
      <c r="G802">
        <v>14</v>
      </c>
      <c r="H802">
        <v>665</v>
      </c>
      <c r="I802">
        <v>6200000</v>
      </c>
      <c r="J802">
        <v>800000</v>
      </c>
      <c r="K802">
        <v>9500000</v>
      </c>
      <c r="L802">
        <v>3900000</v>
      </c>
      <c r="M802" t="s">
        <v>15</v>
      </c>
      <c r="N802">
        <f>Table1[[#This Row],[ loan_amount]]-Table1[[#This Row],[ bank_asset_value]]</f>
        <v>6700000</v>
      </c>
    </row>
    <row r="803" spans="1:14" x14ac:dyDescent="0.35">
      <c r="A803">
        <v>802</v>
      </c>
      <c r="B803">
        <v>2</v>
      </c>
      <c r="C803" t="s">
        <v>13</v>
      </c>
      <c r="D803" t="s">
        <v>14</v>
      </c>
      <c r="E803">
        <v>4100000</v>
      </c>
      <c r="F803">
        <v>12800000</v>
      </c>
      <c r="G803">
        <v>16</v>
      </c>
      <c r="H803">
        <v>344</v>
      </c>
      <c r="I803">
        <v>10300000</v>
      </c>
      <c r="J803">
        <v>7000000</v>
      </c>
      <c r="K803">
        <v>15800000</v>
      </c>
      <c r="L803">
        <v>4100000</v>
      </c>
      <c r="M803" t="s">
        <v>18</v>
      </c>
      <c r="N803">
        <f>Table1[[#This Row],[ loan_amount]]-Table1[[#This Row],[ bank_asset_value]]</f>
        <v>8700000</v>
      </c>
    </row>
    <row r="804" spans="1:14" x14ac:dyDescent="0.35">
      <c r="A804">
        <v>803</v>
      </c>
      <c r="B804">
        <v>0</v>
      </c>
      <c r="C804" t="s">
        <v>13</v>
      </c>
      <c r="D804" t="s">
        <v>14</v>
      </c>
      <c r="E804">
        <v>1800000</v>
      </c>
      <c r="F804">
        <v>5400000</v>
      </c>
      <c r="G804">
        <v>16</v>
      </c>
      <c r="H804">
        <v>555</v>
      </c>
      <c r="I804">
        <v>3900000</v>
      </c>
      <c r="J804">
        <v>2900000</v>
      </c>
      <c r="K804">
        <v>5100000</v>
      </c>
      <c r="L804">
        <v>1700000</v>
      </c>
      <c r="M804" t="s">
        <v>15</v>
      </c>
      <c r="N804">
        <f>Table1[[#This Row],[ loan_amount]]-Table1[[#This Row],[ bank_asset_value]]</f>
        <v>3700000</v>
      </c>
    </row>
    <row r="805" spans="1:14" x14ac:dyDescent="0.35">
      <c r="A805">
        <v>804</v>
      </c>
      <c r="B805">
        <v>4</v>
      </c>
      <c r="C805" t="s">
        <v>16</v>
      </c>
      <c r="D805" t="s">
        <v>17</v>
      </c>
      <c r="E805">
        <v>8200000</v>
      </c>
      <c r="F805">
        <v>26900000</v>
      </c>
      <c r="G805">
        <v>20</v>
      </c>
      <c r="H805">
        <v>301</v>
      </c>
      <c r="I805">
        <v>23800000</v>
      </c>
      <c r="J805">
        <v>13600000</v>
      </c>
      <c r="K805">
        <v>31000000</v>
      </c>
      <c r="L805">
        <v>9900000</v>
      </c>
      <c r="M805" t="s">
        <v>18</v>
      </c>
      <c r="N805">
        <f>Table1[[#This Row],[ loan_amount]]-Table1[[#This Row],[ bank_asset_value]]</f>
        <v>17000000</v>
      </c>
    </row>
    <row r="806" spans="1:14" x14ac:dyDescent="0.35">
      <c r="A806">
        <v>805</v>
      </c>
      <c r="B806">
        <v>2</v>
      </c>
      <c r="C806" t="s">
        <v>16</v>
      </c>
      <c r="D806" t="s">
        <v>17</v>
      </c>
      <c r="E806">
        <v>800000</v>
      </c>
      <c r="F806">
        <v>2100000</v>
      </c>
      <c r="G806">
        <v>6</v>
      </c>
      <c r="H806">
        <v>726</v>
      </c>
      <c r="I806">
        <v>2000000</v>
      </c>
      <c r="J806">
        <v>0</v>
      </c>
      <c r="K806">
        <v>2600000</v>
      </c>
      <c r="L806">
        <v>600000</v>
      </c>
      <c r="M806" t="s">
        <v>15</v>
      </c>
      <c r="N806">
        <f>Table1[[#This Row],[ loan_amount]]-Table1[[#This Row],[ bank_asset_value]]</f>
        <v>1500000</v>
      </c>
    </row>
    <row r="807" spans="1:14" x14ac:dyDescent="0.35">
      <c r="A807">
        <v>806</v>
      </c>
      <c r="B807">
        <v>2</v>
      </c>
      <c r="C807" t="s">
        <v>13</v>
      </c>
      <c r="D807" t="s">
        <v>14</v>
      </c>
      <c r="E807">
        <v>8400000</v>
      </c>
      <c r="F807">
        <v>23100000</v>
      </c>
      <c r="G807">
        <v>6</v>
      </c>
      <c r="H807">
        <v>689</v>
      </c>
      <c r="I807">
        <v>5700000</v>
      </c>
      <c r="J807">
        <v>2500000</v>
      </c>
      <c r="K807">
        <v>18900000</v>
      </c>
      <c r="L807">
        <v>11900000</v>
      </c>
      <c r="M807" t="s">
        <v>15</v>
      </c>
      <c r="N807">
        <f>Table1[[#This Row],[ loan_amount]]-Table1[[#This Row],[ bank_asset_value]]</f>
        <v>11200000</v>
      </c>
    </row>
    <row r="808" spans="1:14" x14ac:dyDescent="0.35">
      <c r="A808">
        <v>807</v>
      </c>
      <c r="B808">
        <v>0</v>
      </c>
      <c r="C808" t="s">
        <v>16</v>
      </c>
      <c r="D808" t="s">
        <v>14</v>
      </c>
      <c r="E808">
        <v>8500000</v>
      </c>
      <c r="F808">
        <v>33900000</v>
      </c>
      <c r="G808">
        <v>4</v>
      </c>
      <c r="H808">
        <v>665</v>
      </c>
      <c r="I808">
        <v>8500000</v>
      </c>
      <c r="J808">
        <v>12800000</v>
      </c>
      <c r="K808">
        <v>17900000</v>
      </c>
      <c r="L808">
        <v>4500000</v>
      </c>
      <c r="M808" t="s">
        <v>15</v>
      </c>
      <c r="N808">
        <f>Table1[[#This Row],[ loan_amount]]-Table1[[#This Row],[ bank_asset_value]]</f>
        <v>29400000</v>
      </c>
    </row>
    <row r="809" spans="1:14" x14ac:dyDescent="0.35">
      <c r="A809">
        <v>808</v>
      </c>
      <c r="B809">
        <v>3</v>
      </c>
      <c r="C809" t="s">
        <v>16</v>
      </c>
      <c r="D809" t="s">
        <v>17</v>
      </c>
      <c r="E809">
        <v>3300000</v>
      </c>
      <c r="F809">
        <v>12700000</v>
      </c>
      <c r="G809">
        <v>16</v>
      </c>
      <c r="H809">
        <v>608</v>
      </c>
      <c r="I809">
        <v>3600000</v>
      </c>
      <c r="J809">
        <v>6200000</v>
      </c>
      <c r="K809">
        <v>12600000</v>
      </c>
      <c r="L809">
        <v>4500000</v>
      </c>
      <c r="M809" t="s">
        <v>15</v>
      </c>
      <c r="N809">
        <f>Table1[[#This Row],[ loan_amount]]-Table1[[#This Row],[ bank_asset_value]]</f>
        <v>8200000</v>
      </c>
    </row>
    <row r="810" spans="1:14" x14ac:dyDescent="0.35">
      <c r="A810">
        <v>809</v>
      </c>
      <c r="B810">
        <v>3</v>
      </c>
      <c r="C810" t="s">
        <v>16</v>
      </c>
      <c r="D810" t="s">
        <v>14</v>
      </c>
      <c r="E810">
        <v>5800000</v>
      </c>
      <c r="F810">
        <v>12800000</v>
      </c>
      <c r="G810">
        <v>20</v>
      </c>
      <c r="H810">
        <v>335</v>
      </c>
      <c r="I810">
        <v>4400000</v>
      </c>
      <c r="J810">
        <v>3000000</v>
      </c>
      <c r="K810">
        <v>15300000</v>
      </c>
      <c r="L810">
        <v>8000000</v>
      </c>
      <c r="M810" t="s">
        <v>18</v>
      </c>
      <c r="N810">
        <f>Table1[[#This Row],[ loan_amount]]-Table1[[#This Row],[ bank_asset_value]]</f>
        <v>4800000</v>
      </c>
    </row>
    <row r="811" spans="1:14" x14ac:dyDescent="0.35">
      <c r="A811">
        <v>810</v>
      </c>
      <c r="B811">
        <v>3</v>
      </c>
      <c r="C811" t="s">
        <v>16</v>
      </c>
      <c r="D811" t="s">
        <v>14</v>
      </c>
      <c r="E811">
        <v>4400000</v>
      </c>
      <c r="F811">
        <v>10500000</v>
      </c>
      <c r="G811">
        <v>18</v>
      </c>
      <c r="H811">
        <v>677</v>
      </c>
      <c r="I811">
        <v>100000</v>
      </c>
      <c r="J811">
        <v>2000000</v>
      </c>
      <c r="K811">
        <v>12100000</v>
      </c>
      <c r="L811">
        <v>5000000</v>
      </c>
      <c r="M811" t="s">
        <v>15</v>
      </c>
      <c r="N811">
        <f>Table1[[#This Row],[ loan_amount]]-Table1[[#This Row],[ bank_asset_value]]</f>
        <v>5500000</v>
      </c>
    </row>
    <row r="812" spans="1:14" x14ac:dyDescent="0.35">
      <c r="A812">
        <v>811</v>
      </c>
      <c r="B812">
        <v>1</v>
      </c>
      <c r="C812" t="s">
        <v>16</v>
      </c>
      <c r="D812" t="s">
        <v>14</v>
      </c>
      <c r="E812">
        <v>2600000</v>
      </c>
      <c r="F812">
        <v>8500000</v>
      </c>
      <c r="G812">
        <v>2</v>
      </c>
      <c r="H812">
        <v>491</v>
      </c>
      <c r="I812">
        <v>1700000</v>
      </c>
      <c r="J812">
        <v>1800000</v>
      </c>
      <c r="K812">
        <v>5300000</v>
      </c>
      <c r="L812">
        <v>2600000</v>
      </c>
      <c r="M812" t="s">
        <v>15</v>
      </c>
      <c r="N812">
        <f>Table1[[#This Row],[ loan_amount]]-Table1[[#This Row],[ bank_asset_value]]</f>
        <v>5900000</v>
      </c>
    </row>
    <row r="813" spans="1:14" x14ac:dyDescent="0.35">
      <c r="A813">
        <v>812</v>
      </c>
      <c r="B813">
        <v>2</v>
      </c>
      <c r="C813" t="s">
        <v>16</v>
      </c>
      <c r="D813" t="s">
        <v>17</v>
      </c>
      <c r="E813">
        <v>9600000</v>
      </c>
      <c r="F813">
        <v>28100000</v>
      </c>
      <c r="G813">
        <v>20</v>
      </c>
      <c r="H813">
        <v>763</v>
      </c>
      <c r="I813">
        <v>23000000</v>
      </c>
      <c r="J813">
        <v>11800000</v>
      </c>
      <c r="K813">
        <v>27500000</v>
      </c>
      <c r="L813">
        <v>10300000</v>
      </c>
      <c r="M813" t="s">
        <v>15</v>
      </c>
      <c r="N813">
        <f>Table1[[#This Row],[ loan_amount]]-Table1[[#This Row],[ bank_asset_value]]</f>
        <v>17800000</v>
      </c>
    </row>
    <row r="814" spans="1:14" x14ac:dyDescent="0.35">
      <c r="A814">
        <v>813</v>
      </c>
      <c r="B814">
        <v>5</v>
      </c>
      <c r="C814" t="s">
        <v>16</v>
      </c>
      <c r="D814" t="s">
        <v>17</v>
      </c>
      <c r="E814">
        <v>5200000</v>
      </c>
      <c r="F814">
        <v>18100000</v>
      </c>
      <c r="G814">
        <v>8</v>
      </c>
      <c r="H814">
        <v>809</v>
      </c>
      <c r="I814">
        <v>2400000</v>
      </c>
      <c r="J814">
        <v>6900000</v>
      </c>
      <c r="K814">
        <v>14000000</v>
      </c>
      <c r="L814">
        <v>5500000</v>
      </c>
      <c r="M814" t="s">
        <v>15</v>
      </c>
      <c r="N814">
        <f>Table1[[#This Row],[ loan_amount]]-Table1[[#This Row],[ bank_asset_value]]</f>
        <v>12600000</v>
      </c>
    </row>
    <row r="815" spans="1:14" x14ac:dyDescent="0.35">
      <c r="A815">
        <v>814</v>
      </c>
      <c r="B815">
        <v>5</v>
      </c>
      <c r="C815" t="s">
        <v>16</v>
      </c>
      <c r="D815" t="s">
        <v>17</v>
      </c>
      <c r="E815">
        <v>9700000</v>
      </c>
      <c r="F815">
        <v>36400000</v>
      </c>
      <c r="G815">
        <v>16</v>
      </c>
      <c r="H815">
        <v>544</v>
      </c>
      <c r="I815">
        <v>3500000</v>
      </c>
      <c r="J815">
        <v>15000000</v>
      </c>
      <c r="K815">
        <v>31300000</v>
      </c>
      <c r="L815">
        <v>5200000</v>
      </c>
      <c r="M815" t="s">
        <v>18</v>
      </c>
      <c r="N815">
        <f>Table1[[#This Row],[ loan_amount]]-Table1[[#This Row],[ bank_asset_value]]</f>
        <v>31200000</v>
      </c>
    </row>
    <row r="816" spans="1:14" x14ac:dyDescent="0.35">
      <c r="A816">
        <v>815</v>
      </c>
      <c r="B816">
        <v>1</v>
      </c>
      <c r="C816" t="s">
        <v>13</v>
      </c>
      <c r="D816" t="s">
        <v>17</v>
      </c>
      <c r="E816">
        <v>200000</v>
      </c>
      <c r="F816">
        <v>800000</v>
      </c>
      <c r="G816">
        <v>14</v>
      </c>
      <c r="H816">
        <v>624</v>
      </c>
      <c r="I816">
        <v>600000</v>
      </c>
      <c r="J816">
        <v>0</v>
      </c>
      <c r="K816">
        <v>600000</v>
      </c>
      <c r="L816">
        <v>0</v>
      </c>
      <c r="M816" t="s">
        <v>15</v>
      </c>
      <c r="N816">
        <f>Table1[[#This Row],[ loan_amount]]-Table1[[#This Row],[ bank_asset_value]]</f>
        <v>800000</v>
      </c>
    </row>
    <row r="817" spans="1:14" x14ac:dyDescent="0.35">
      <c r="A817">
        <v>816</v>
      </c>
      <c r="B817">
        <v>3</v>
      </c>
      <c r="C817" t="s">
        <v>13</v>
      </c>
      <c r="D817" t="s">
        <v>14</v>
      </c>
      <c r="E817">
        <v>6500000</v>
      </c>
      <c r="F817">
        <v>16800000</v>
      </c>
      <c r="G817">
        <v>10</v>
      </c>
      <c r="H817">
        <v>388</v>
      </c>
      <c r="I817">
        <v>9500000</v>
      </c>
      <c r="J817">
        <v>800000</v>
      </c>
      <c r="K817">
        <v>14900000</v>
      </c>
      <c r="L817">
        <v>7200000</v>
      </c>
      <c r="M817" t="s">
        <v>18</v>
      </c>
      <c r="N817">
        <f>Table1[[#This Row],[ loan_amount]]-Table1[[#This Row],[ bank_asset_value]]</f>
        <v>9600000</v>
      </c>
    </row>
    <row r="818" spans="1:14" x14ac:dyDescent="0.35">
      <c r="A818">
        <v>817</v>
      </c>
      <c r="B818">
        <v>4</v>
      </c>
      <c r="C818" t="s">
        <v>13</v>
      </c>
      <c r="D818" t="s">
        <v>17</v>
      </c>
      <c r="E818">
        <v>7200000</v>
      </c>
      <c r="F818">
        <v>23100000</v>
      </c>
      <c r="G818">
        <v>14</v>
      </c>
      <c r="H818">
        <v>644</v>
      </c>
      <c r="I818">
        <v>13300000</v>
      </c>
      <c r="J818">
        <v>3500000</v>
      </c>
      <c r="K818">
        <v>18300000</v>
      </c>
      <c r="L818">
        <v>4200000</v>
      </c>
      <c r="M818" t="s">
        <v>15</v>
      </c>
      <c r="N818">
        <f>Table1[[#This Row],[ loan_amount]]-Table1[[#This Row],[ bank_asset_value]]</f>
        <v>18900000</v>
      </c>
    </row>
    <row r="819" spans="1:14" x14ac:dyDescent="0.35">
      <c r="A819">
        <v>818</v>
      </c>
      <c r="B819">
        <v>0</v>
      </c>
      <c r="C819" t="s">
        <v>16</v>
      </c>
      <c r="D819" t="s">
        <v>14</v>
      </c>
      <c r="E819">
        <v>5200000</v>
      </c>
      <c r="F819">
        <v>18400000</v>
      </c>
      <c r="G819">
        <v>14</v>
      </c>
      <c r="H819">
        <v>600</v>
      </c>
      <c r="I819">
        <v>7300000</v>
      </c>
      <c r="J819">
        <v>9700000</v>
      </c>
      <c r="K819">
        <v>16500000</v>
      </c>
      <c r="L819">
        <v>3600000</v>
      </c>
      <c r="M819" t="s">
        <v>15</v>
      </c>
      <c r="N819">
        <f>Table1[[#This Row],[ loan_amount]]-Table1[[#This Row],[ bank_asset_value]]</f>
        <v>14800000</v>
      </c>
    </row>
    <row r="820" spans="1:14" x14ac:dyDescent="0.35">
      <c r="A820">
        <v>819</v>
      </c>
      <c r="B820">
        <v>2</v>
      </c>
      <c r="C820" t="s">
        <v>16</v>
      </c>
      <c r="D820" t="s">
        <v>14</v>
      </c>
      <c r="E820">
        <v>6500000</v>
      </c>
      <c r="F820">
        <v>14100000</v>
      </c>
      <c r="G820">
        <v>2</v>
      </c>
      <c r="H820">
        <v>709</v>
      </c>
      <c r="I820">
        <v>1000000</v>
      </c>
      <c r="J820">
        <v>12700000</v>
      </c>
      <c r="K820">
        <v>20900000</v>
      </c>
      <c r="L820">
        <v>4000000</v>
      </c>
      <c r="M820" t="s">
        <v>15</v>
      </c>
      <c r="N820">
        <f>Table1[[#This Row],[ loan_amount]]-Table1[[#This Row],[ bank_asset_value]]</f>
        <v>10100000</v>
      </c>
    </row>
    <row r="821" spans="1:14" x14ac:dyDescent="0.35">
      <c r="A821">
        <v>820</v>
      </c>
      <c r="B821">
        <v>5</v>
      </c>
      <c r="C821" t="s">
        <v>13</v>
      </c>
      <c r="D821" t="s">
        <v>17</v>
      </c>
      <c r="E821">
        <v>2300000</v>
      </c>
      <c r="F821">
        <v>5600000</v>
      </c>
      <c r="G821">
        <v>8</v>
      </c>
      <c r="H821">
        <v>642</v>
      </c>
      <c r="I821">
        <v>2600000</v>
      </c>
      <c r="J821">
        <v>1900000</v>
      </c>
      <c r="K821">
        <v>8600000</v>
      </c>
      <c r="L821">
        <v>2500000</v>
      </c>
      <c r="M821" t="s">
        <v>15</v>
      </c>
      <c r="N821">
        <f>Table1[[#This Row],[ loan_amount]]-Table1[[#This Row],[ bank_asset_value]]</f>
        <v>3100000</v>
      </c>
    </row>
    <row r="822" spans="1:14" x14ac:dyDescent="0.35">
      <c r="A822">
        <v>821</v>
      </c>
      <c r="B822">
        <v>0</v>
      </c>
      <c r="C822" t="s">
        <v>16</v>
      </c>
      <c r="D822" t="s">
        <v>17</v>
      </c>
      <c r="E822">
        <v>3300000</v>
      </c>
      <c r="F822">
        <v>10400000</v>
      </c>
      <c r="G822">
        <v>4</v>
      </c>
      <c r="H822">
        <v>423</v>
      </c>
      <c r="I822">
        <v>7400000</v>
      </c>
      <c r="J822">
        <v>4700000</v>
      </c>
      <c r="K822">
        <v>11600000</v>
      </c>
      <c r="L822">
        <v>3200000</v>
      </c>
      <c r="M822" t="s">
        <v>15</v>
      </c>
      <c r="N822">
        <f>Table1[[#This Row],[ loan_amount]]-Table1[[#This Row],[ bank_asset_value]]</f>
        <v>7200000</v>
      </c>
    </row>
    <row r="823" spans="1:14" x14ac:dyDescent="0.35">
      <c r="A823">
        <v>822</v>
      </c>
      <c r="B823">
        <v>0</v>
      </c>
      <c r="C823" t="s">
        <v>16</v>
      </c>
      <c r="D823" t="s">
        <v>17</v>
      </c>
      <c r="E823">
        <v>2000000</v>
      </c>
      <c r="F823">
        <v>5900000</v>
      </c>
      <c r="G823">
        <v>12</v>
      </c>
      <c r="H823">
        <v>900</v>
      </c>
      <c r="I823">
        <v>3800000</v>
      </c>
      <c r="J823">
        <v>2400000</v>
      </c>
      <c r="K823">
        <v>7100000</v>
      </c>
      <c r="L823">
        <v>3000000</v>
      </c>
      <c r="M823" t="s">
        <v>15</v>
      </c>
      <c r="N823">
        <f>Table1[[#This Row],[ loan_amount]]-Table1[[#This Row],[ bank_asset_value]]</f>
        <v>2900000</v>
      </c>
    </row>
    <row r="824" spans="1:14" x14ac:dyDescent="0.35">
      <c r="A824">
        <v>823</v>
      </c>
      <c r="B824">
        <v>2</v>
      </c>
      <c r="C824" t="s">
        <v>13</v>
      </c>
      <c r="D824" t="s">
        <v>17</v>
      </c>
      <c r="E824">
        <v>8300000</v>
      </c>
      <c r="F824">
        <v>19500000</v>
      </c>
      <c r="G824">
        <v>4</v>
      </c>
      <c r="H824">
        <v>415</v>
      </c>
      <c r="I824">
        <v>2300000</v>
      </c>
      <c r="J824">
        <v>9400000</v>
      </c>
      <c r="K824">
        <v>21700000</v>
      </c>
      <c r="L824">
        <v>8600000</v>
      </c>
      <c r="M824" t="s">
        <v>18</v>
      </c>
      <c r="N824">
        <f>Table1[[#This Row],[ loan_amount]]-Table1[[#This Row],[ bank_asset_value]]</f>
        <v>10900000</v>
      </c>
    </row>
    <row r="825" spans="1:14" x14ac:dyDescent="0.35">
      <c r="A825">
        <v>824</v>
      </c>
      <c r="B825">
        <v>4</v>
      </c>
      <c r="C825" t="s">
        <v>13</v>
      </c>
      <c r="D825" t="s">
        <v>17</v>
      </c>
      <c r="E825">
        <v>3800000</v>
      </c>
      <c r="F825">
        <v>14300000</v>
      </c>
      <c r="G825">
        <v>4</v>
      </c>
      <c r="H825">
        <v>645</v>
      </c>
      <c r="I825">
        <v>1300000</v>
      </c>
      <c r="J825">
        <v>1100000</v>
      </c>
      <c r="K825">
        <v>10900000</v>
      </c>
      <c r="L825">
        <v>4600000</v>
      </c>
      <c r="M825" t="s">
        <v>15</v>
      </c>
      <c r="N825">
        <f>Table1[[#This Row],[ loan_amount]]-Table1[[#This Row],[ bank_asset_value]]</f>
        <v>9700000</v>
      </c>
    </row>
    <row r="826" spans="1:14" x14ac:dyDescent="0.35">
      <c r="A826">
        <v>825</v>
      </c>
      <c r="B826">
        <v>0</v>
      </c>
      <c r="C826" t="s">
        <v>16</v>
      </c>
      <c r="D826" t="s">
        <v>14</v>
      </c>
      <c r="E826">
        <v>5700000</v>
      </c>
      <c r="F826">
        <v>15600000</v>
      </c>
      <c r="G826">
        <v>16</v>
      </c>
      <c r="H826">
        <v>742</v>
      </c>
      <c r="I826">
        <v>700000</v>
      </c>
      <c r="J826">
        <v>5800000</v>
      </c>
      <c r="K826">
        <v>11400000</v>
      </c>
      <c r="L826">
        <v>6800000</v>
      </c>
      <c r="M826" t="s">
        <v>15</v>
      </c>
      <c r="N826">
        <f>Table1[[#This Row],[ loan_amount]]-Table1[[#This Row],[ bank_asset_value]]</f>
        <v>8800000</v>
      </c>
    </row>
    <row r="827" spans="1:14" x14ac:dyDescent="0.35">
      <c r="A827">
        <v>826</v>
      </c>
      <c r="B827">
        <v>4</v>
      </c>
      <c r="C827" t="s">
        <v>16</v>
      </c>
      <c r="D827" t="s">
        <v>14</v>
      </c>
      <c r="E827">
        <v>7300000</v>
      </c>
      <c r="F827">
        <v>19800000</v>
      </c>
      <c r="G827">
        <v>8</v>
      </c>
      <c r="H827">
        <v>724</v>
      </c>
      <c r="I827">
        <v>5500000</v>
      </c>
      <c r="J827">
        <v>6000000</v>
      </c>
      <c r="K827">
        <v>29000000</v>
      </c>
      <c r="L827">
        <v>10300000</v>
      </c>
      <c r="M827" t="s">
        <v>15</v>
      </c>
      <c r="N827">
        <f>Table1[[#This Row],[ loan_amount]]-Table1[[#This Row],[ bank_asset_value]]</f>
        <v>9500000</v>
      </c>
    </row>
    <row r="828" spans="1:14" x14ac:dyDescent="0.35">
      <c r="A828">
        <v>827</v>
      </c>
      <c r="B828">
        <v>1</v>
      </c>
      <c r="C828" t="s">
        <v>13</v>
      </c>
      <c r="D828" t="s">
        <v>14</v>
      </c>
      <c r="E828">
        <v>1600000</v>
      </c>
      <c r="F828">
        <v>5400000</v>
      </c>
      <c r="G828">
        <v>12</v>
      </c>
      <c r="H828">
        <v>707</v>
      </c>
      <c r="I828">
        <v>600000</v>
      </c>
      <c r="J828">
        <v>1700000</v>
      </c>
      <c r="K828">
        <v>6200000</v>
      </c>
      <c r="L828">
        <v>800000</v>
      </c>
      <c r="M828" t="s">
        <v>15</v>
      </c>
      <c r="N828">
        <f>Table1[[#This Row],[ loan_amount]]-Table1[[#This Row],[ bank_asset_value]]</f>
        <v>4600000</v>
      </c>
    </row>
    <row r="829" spans="1:14" x14ac:dyDescent="0.35">
      <c r="A829">
        <v>828</v>
      </c>
      <c r="B829">
        <v>5</v>
      </c>
      <c r="C829" t="s">
        <v>16</v>
      </c>
      <c r="D829" t="s">
        <v>17</v>
      </c>
      <c r="E829">
        <v>800000</v>
      </c>
      <c r="F829">
        <v>2500000</v>
      </c>
      <c r="G829">
        <v>4</v>
      </c>
      <c r="H829">
        <v>780</v>
      </c>
      <c r="I829">
        <v>500000</v>
      </c>
      <c r="J829">
        <v>900000</v>
      </c>
      <c r="K829">
        <v>1700000</v>
      </c>
      <c r="L829">
        <v>400000</v>
      </c>
      <c r="M829" t="s">
        <v>15</v>
      </c>
      <c r="N829">
        <f>Table1[[#This Row],[ loan_amount]]-Table1[[#This Row],[ bank_asset_value]]</f>
        <v>2100000</v>
      </c>
    </row>
    <row r="830" spans="1:14" x14ac:dyDescent="0.35">
      <c r="A830">
        <v>829</v>
      </c>
      <c r="B830">
        <v>4</v>
      </c>
      <c r="C830" t="s">
        <v>16</v>
      </c>
      <c r="D830" t="s">
        <v>14</v>
      </c>
      <c r="E830">
        <v>6300000</v>
      </c>
      <c r="F830">
        <v>21900000</v>
      </c>
      <c r="G830">
        <v>10</v>
      </c>
      <c r="H830">
        <v>538</v>
      </c>
      <c r="I830">
        <v>9600000</v>
      </c>
      <c r="J830">
        <v>5400000</v>
      </c>
      <c r="K830">
        <v>19300000</v>
      </c>
      <c r="L830">
        <v>7800000</v>
      </c>
      <c r="M830" t="s">
        <v>18</v>
      </c>
      <c r="N830">
        <f>Table1[[#This Row],[ loan_amount]]-Table1[[#This Row],[ bank_asset_value]]</f>
        <v>14100000</v>
      </c>
    </row>
    <row r="831" spans="1:14" x14ac:dyDescent="0.35">
      <c r="A831">
        <v>830</v>
      </c>
      <c r="B831">
        <v>2</v>
      </c>
      <c r="C831" t="s">
        <v>13</v>
      </c>
      <c r="D831" t="s">
        <v>14</v>
      </c>
      <c r="E831">
        <v>8800000</v>
      </c>
      <c r="F831">
        <v>17700000</v>
      </c>
      <c r="G831">
        <v>14</v>
      </c>
      <c r="H831">
        <v>706</v>
      </c>
      <c r="I831">
        <v>22900000</v>
      </c>
      <c r="J831">
        <v>4300000</v>
      </c>
      <c r="K831">
        <v>30300000</v>
      </c>
      <c r="L831">
        <v>9200000</v>
      </c>
      <c r="M831" t="s">
        <v>15</v>
      </c>
      <c r="N831">
        <f>Table1[[#This Row],[ loan_amount]]-Table1[[#This Row],[ bank_asset_value]]</f>
        <v>8500000</v>
      </c>
    </row>
    <row r="832" spans="1:14" x14ac:dyDescent="0.35">
      <c r="A832">
        <v>831</v>
      </c>
      <c r="B832">
        <v>0</v>
      </c>
      <c r="C832" t="s">
        <v>13</v>
      </c>
      <c r="D832" t="s">
        <v>14</v>
      </c>
      <c r="E832">
        <v>7300000</v>
      </c>
      <c r="F832">
        <v>14500000</v>
      </c>
      <c r="G832">
        <v>16</v>
      </c>
      <c r="H832">
        <v>811</v>
      </c>
      <c r="I832">
        <v>1000000</v>
      </c>
      <c r="J832">
        <v>12400000</v>
      </c>
      <c r="K832">
        <v>16100000</v>
      </c>
      <c r="L832">
        <v>9600000</v>
      </c>
      <c r="M832" t="s">
        <v>15</v>
      </c>
      <c r="N832">
        <f>Table1[[#This Row],[ loan_amount]]-Table1[[#This Row],[ bank_asset_value]]</f>
        <v>4900000</v>
      </c>
    </row>
    <row r="833" spans="1:14" x14ac:dyDescent="0.35">
      <c r="A833">
        <v>832</v>
      </c>
      <c r="B833">
        <v>2</v>
      </c>
      <c r="C833" t="s">
        <v>13</v>
      </c>
      <c r="D833" t="s">
        <v>17</v>
      </c>
      <c r="E833">
        <v>3800000</v>
      </c>
      <c r="F833">
        <v>9100000</v>
      </c>
      <c r="G833">
        <v>14</v>
      </c>
      <c r="H833">
        <v>849</v>
      </c>
      <c r="I833">
        <v>6300000</v>
      </c>
      <c r="J833">
        <v>2400000</v>
      </c>
      <c r="K833">
        <v>9500000</v>
      </c>
      <c r="L833">
        <v>2500000</v>
      </c>
      <c r="M833" t="s">
        <v>15</v>
      </c>
      <c r="N833">
        <f>Table1[[#This Row],[ loan_amount]]-Table1[[#This Row],[ bank_asset_value]]</f>
        <v>6600000</v>
      </c>
    </row>
    <row r="834" spans="1:14" x14ac:dyDescent="0.35">
      <c r="A834">
        <v>833</v>
      </c>
      <c r="B834">
        <v>3</v>
      </c>
      <c r="C834" t="s">
        <v>13</v>
      </c>
      <c r="D834" t="s">
        <v>14</v>
      </c>
      <c r="E834">
        <v>6200000</v>
      </c>
      <c r="F834">
        <v>16700000</v>
      </c>
      <c r="G834">
        <v>10</v>
      </c>
      <c r="H834">
        <v>880</v>
      </c>
      <c r="I834">
        <v>15800000</v>
      </c>
      <c r="J834">
        <v>8200000</v>
      </c>
      <c r="K834">
        <v>20100000</v>
      </c>
      <c r="L834">
        <v>9100000</v>
      </c>
      <c r="M834" t="s">
        <v>15</v>
      </c>
      <c r="N834">
        <f>Table1[[#This Row],[ loan_amount]]-Table1[[#This Row],[ bank_asset_value]]</f>
        <v>7600000</v>
      </c>
    </row>
    <row r="835" spans="1:14" x14ac:dyDescent="0.35">
      <c r="A835">
        <v>834</v>
      </c>
      <c r="B835">
        <v>5</v>
      </c>
      <c r="C835" t="s">
        <v>16</v>
      </c>
      <c r="D835" t="s">
        <v>17</v>
      </c>
      <c r="E835">
        <v>3500000</v>
      </c>
      <c r="F835">
        <v>9500000</v>
      </c>
      <c r="G835">
        <v>4</v>
      </c>
      <c r="H835">
        <v>664</v>
      </c>
      <c r="I835">
        <v>9500000</v>
      </c>
      <c r="J835">
        <v>500000</v>
      </c>
      <c r="K835">
        <v>7800000</v>
      </c>
      <c r="L835">
        <v>5200000</v>
      </c>
      <c r="M835" t="s">
        <v>15</v>
      </c>
      <c r="N835">
        <f>Table1[[#This Row],[ loan_amount]]-Table1[[#This Row],[ bank_asset_value]]</f>
        <v>4300000</v>
      </c>
    </row>
    <row r="836" spans="1:14" x14ac:dyDescent="0.35">
      <c r="A836">
        <v>835</v>
      </c>
      <c r="B836">
        <v>5</v>
      </c>
      <c r="C836" t="s">
        <v>13</v>
      </c>
      <c r="D836" t="s">
        <v>17</v>
      </c>
      <c r="E836">
        <v>1400000</v>
      </c>
      <c r="F836">
        <v>5000000</v>
      </c>
      <c r="G836">
        <v>2</v>
      </c>
      <c r="H836">
        <v>465</v>
      </c>
      <c r="I836">
        <v>0</v>
      </c>
      <c r="J836">
        <v>2600000</v>
      </c>
      <c r="K836">
        <v>5300000</v>
      </c>
      <c r="L836">
        <v>1500000</v>
      </c>
      <c r="M836" t="s">
        <v>15</v>
      </c>
      <c r="N836">
        <f>Table1[[#This Row],[ loan_amount]]-Table1[[#This Row],[ bank_asset_value]]</f>
        <v>3500000</v>
      </c>
    </row>
    <row r="837" spans="1:14" x14ac:dyDescent="0.35">
      <c r="A837">
        <v>836</v>
      </c>
      <c r="B837">
        <v>3</v>
      </c>
      <c r="C837" t="s">
        <v>16</v>
      </c>
      <c r="D837" t="s">
        <v>17</v>
      </c>
      <c r="E837">
        <v>3500000</v>
      </c>
      <c r="F837">
        <v>12000000</v>
      </c>
      <c r="G837">
        <v>2</v>
      </c>
      <c r="H837">
        <v>786</v>
      </c>
      <c r="I837">
        <v>600000</v>
      </c>
      <c r="J837">
        <v>6400000</v>
      </c>
      <c r="K837">
        <v>10700000</v>
      </c>
      <c r="L837">
        <v>1700000</v>
      </c>
      <c r="M837" t="s">
        <v>15</v>
      </c>
      <c r="N837">
        <f>Table1[[#This Row],[ loan_amount]]-Table1[[#This Row],[ bank_asset_value]]</f>
        <v>10300000</v>
      </c>
    </row>
    <row r="838" spans="1:14" x14ac:dyDescent="0.35">
      <c r="A838">
        <v>837</v>
      </c>
      <c r="B838">
        <v>1</v>
      </c>
      <c r="C838" t="s">
        <v>13</v>
      </c>
      <c r="D838" t="s">
        <v>17</v>
      </c>
      <c r="E838">
        <v>600000</v>
      </c>
      <c r="F838">
        <v>2000000</v>
      </c>
      <c r="G838">
        <v>10</v>
      </c>
      <c r="H838">
        <v>326</v>
      </c>
      <c r="I838">
        <v>400000</v>
      </c>
      <c r="J838">
        <v>1000000</v>
      </c>
      <c r="K838">
        <v>2400000</v>
      </c>
      <c r="L838">
        <v>700000</v>
      </c>
      <c r="M838" t="s">
        <v>18</v>
      </c>
      <c r="N838">
        <f>Table1[[#This Row],[ loan_amount]]-Table1[[#This Row],[ bank_asset_value]]</f>
        <v>1300000</v>
      </c>
    </row>
    <row r="839" spans="1:14" x14ac:dyDescent="0.35">
      <c r="A839">
        <v>838</v>
      </c>
      <c r="B839">
        <v>0</v>
      </c>
      <c r="C839" t="s">
        <v>16</v>
      </c>
      <c r="D839" t="s">
        <v>14</v>
      </c>
      <c r="E839">
        <v>4100000</v>
      </c>
      <c r="F839">
        <v>10800000</v>
      </c>
      <c r="G839">
        <v>16</v>
      </c>
      <c r="H839">
        <v>399</v>
      </c>
      <c r="I839">
        <v>5900000</v>
      </c>
      <c r="J839">
        <v>7600000</v>
      </c>
      <c r="K839">
        <v>12700000</v>
      </c>
      <c r="L839">
        <v>5300000</v>
      </c>
      <c r="M839" t="s">
        <v>18</v>
      </c>
      <c r="N839">
        <f>Table1[[#This Row],[ loan_amount]]-Table1[[#This Row],[ bank_asset_value]]</f>
        <v>5500000</v>
      </c>
    </row>
    <row r="840" spans="1:14" x14ac:dyDescent="0.35">
      <c r="A840">
        <v>839</v>
      </c>
      <c r="B840">
        <v>2</v>
      </c>
      <c r="C840" t="s">
        <v>16</v>
      </c>
      <c r="D840" t="s">
        <v>17</v>
      </c>
      <c r="E840">
        <v>5400000</v>
      </c>
      <c r="F840">
        <v>11500000</v>
      </c>
      <c r="G840">
        <v>6</v>
      </c>
      <c r="H840">
        <v>841</v>
      </c>
      <c r="I840">
        <v>6800000</v>
      </c>
      <c r="J840">
        <v>100000</v>
      </c>
      <c r="K840">
        <v>11100000</v>
      </c>
      <c r="L840">
        <v>6600000</v>
      </c>
      <c r="M840" t="s">
        <v>15</v>
      </c>
      <c r="N840">
        <f>Table1[[#This Row],[ loan_amount]]-Table1[[#This Row],[ bank_asset_value]]</f>
        <v>4900000</v>
      </c>
    </row>
    <row r="841" spans="1:14" x14ac:dyDescent="0.35">
      <c r="A841">
        <v>840</v>
      </c>
      <c r="B841">
        <v>2</v>
      </c>
      <c r="C841" t="s">
        <v>16</v>
      </c>
      <c r="D841" t="s">
        <v>17</v>
      </c>
      <c r="E841">
        <v>2000000</v>
      </c>
      <c r="F841">
        <v>6700000</v>
      </c>
      <c r="G841">
        <v>14</v>
      </c>
      <c r="H841">
        <v>638</v>
      </c>
      <c r="I841">
        <v>4900000</v>
      </c>
      <c r="J841">
        <v>200000</v>
      </c>
      <c r="K841">
        <v>4900000</v>
      </c>
      <c r="L841">
        <v>2300000</v>
      </c>
      <c r="M841" t="s">
        <v>15</v>
      </c>
      <c r="N841">
        <f>Table1[[#This Row],[ loan_amount]]-Table1[[#This Row],[ bank_asset_value]]</f>
        <v>4400000</v>
      </c>
    </row>
    <row r="842" spans="1:14" x14ac:dyDescent="0.35">
      <c r="A842">
        <v>841</v>
      </c>
      <c r="B842">
        <v>4</v>
      </c>
      <c r="C842" t="s">
        <v>13</v>
      </c>
      <c r="D842" t="s">
        <v>17</v>
      </c>
      <c r="E842">
        <v>3500000</v>
      </c>
      <c r="F842">
        <v>8900000</v>
      </c>
      <c r="G842">
        <v>4</v>
      </c>
      <c r="H842">
        <v>478</v>
      </c>
      <c r="I842">
        <v>4000000</v>
      </c>
      <c r="J842">
        <v>3900000</v>
      </c>
      <c r="K842">
        <v>11300000</v>
      </c>
      <c r="L842">
        <v>3800000</v>
      </c>
      <c r="M842" t="s">
        <v>18</v>
      </c>
      <c r="N842">
        <f>Table1[[#This Row],[ loan_amount]]-Table1[[#This Row],[ bank_asset_value]]</f>
        <v>5100000</v>
      </c>
    </row>
    <row r="843" spans="1:14" x14ac:dyDescent="0.35">
      <c r="A843">
        <v>842</v>
      </c>
      <c r="B843">
        <v>0</v>
      </c>
      <c r="C843" t="s">
        <v>13</v>
      </c>
      <c r="D843" t="s">
        <v>17</v>
      </c>
      <c r="E843">
        <v>8300000</v>
      </c>
      <c r="F843">
        <v>30000000</v>
      </c>
      <c r="G843">
        <v>4</v>
      </c>
      <c r="H843">
        <v>600</v>
      </c>
      <c r="I843">
        <v>14600000</v>
      </c>
      <c r="J843">
        <v>12500000</v>
      </c>
      <c r="K843">
        <v>24800000</v>
      </c>
      <c r="L843">
        <v>12000000</v>
      </c>
      <c r="M843" t="s">
        <v>15</v>
      </c>
      <c r="N843">
        <f>Table1[[#This Row],[ loan_amount]]-Table1[[#This Row],[ bank_asset_value]]</f>
        <v>18000000</v>
      </c>
    </row>
    <row r="844" spans="1:14" x14ac:dyDescent="0.35">
      <c r="A844">
        <v>843</v>
      </c>
      <c r="B844">
        <v>0</v>
      </c>
      <c r="C844" t="s">
        <v>13</v>
      </c>
      <c r="D844" t="s">
        <v>17</v>
      </c>
      <c r="E844">
        <v>6700000</v>
      </c>
      <c r="F844">
        <v>15600000</v>
      </c>
      <c r="G844">
        <v>16</v>
      </c>
      <c r="H844">
        <v>768</v>
      </c>
      <c r="I844">
        <v>300000</v>
      </c>
      <c r="J844">
        <v>1800000</v>
      </c>
      <c r="K844">
        <v>26000000</v>
      </c>
      <c r="L844">
        <v>3800000</v>
      </c>
      <c r="M844" t="s">
        <v>15</v>
      </c>
      <c r="N844">
        <f>Table1[[#This Row],[ loan_amount]]-Table1[[#This Row],[ bank_asset_value]]</f>
        <v>11800000</v>
      </c>
    </row>
    <row r="845" spans="1:14" x14ac:dyDescent="0.35">
      <c r="A845">
        <v>844</v>
      </c>
      <c r="B845">
        <v>0</v>
      </c>
      <c r="C845" t="s">
        <v>16</v>
      </c>
      <c r="D845" t="s">
        <v>14</v>
      </c>
      <c r="E845">
        <v>1900000</v>
      </c>
      <c r="F845">
        <v>6500000</v>
      </c>
      <c r="G845">
        <v>10</v>
      </c>
      <c r="H845">
        <v>523</v>
      </c>
      <c r="I845">
        <v>2400000</v>
      </c>
      <c r="J845">
        <v>1100000</v>
      </c>
      <c r="K845">
        <v>6200000</v>
      </c>
      <c r="L845">
        <v>1100000</v>
      </c>
      <c r="M845" t="s">
        <v>18</v>
      </c>
      <c r="N845">
        <f>Table1[[#This Row],[ loan_amount]]-Table1[[#This Row],[ bank_asset_value]]</f>
        <v>5400000</v>
      </c>
    </row>
    <row r="846" spans="1:14" x14ac:dyDescent="0.35">
      <c r="A846">
        <v>845</v>
      </c>
      <c r="B846">
        <v>2</v>
      </c>
      <c r="C846" t="s">
        <v>13</v>
      </c>
      <c r="D846" t="s">
        <v>17</v>
      </c>
      <c r="E846">
        <v>6500000</v>
      </c>
      <c r="F846">
        <v>20900000</v>
      </c>
      <c r="G846">
        <v>14</v>
      </c>
      <c r="H846">
        <v>327</v>
      </c>
      <c r="I846">
        <v>8200000</v>
      </c>
      <c r="J846">
        <v>100000</v>
      </c>
      <c r="K846">
        <v>22800000</v>
      </c>
      <c r="L846">
        <v>4700000</v>
      </c>
      <c r="M846" t="s">
        <v>18</v>
      </c>
      <c r="N846">
        <f>Table1[[#This Row],[ loan_amount]]-Table1[[#This Row],[ bank_asset_value]]</f>
        <v>16200000</v>
      </c>
    </row>
    <row r="847" spans="1:14" x14ac:dyDescent="0.35">
      <c r="A847">
        <v>846</v>
      </c>
      <c r="B847">
        <v>1</v>
      </c>
      <c r="C847" t="s">
        <v>13</v>
      </c>
      <c r="D847" t="s">
        <v>17</v>
      </c>
      <c r="E847">
        <v>600000</v>
      </c>
      <c r="F847">
        <v>1800000</v>
      </c>
      <c r="G847">
        <v>8</v>
      </c>
      <c r="H847">
        <v>799</v>
      </c>
      <c r="I847">
        <v>1000000</v>
      </c>
      <c r="J847">
        <v>700000</v>
      </c>
      <c r="K847">
        <v>2200000</v>
      </c>
      <c r="L847">
        <v>800000</v>
      </c>
      <c r="M847" t="s">
        <v>15</v>
      </c>
      <c r="N847">
        <f>Table1[[#This Row],[ loan_amount]]-Table1[[#This Row],[ bank_asset_value]]</f>
        <v>1000000</v>
      </c>
    </row>
    <row r="848" spans="1:14" x14ac:dyDescent="0.35">
      <c r="A848">
        <v>847</v>
      </c>
      <c r="B848">
        <v>5</v>
      </c>
      <c r="C848" t="s">
        <v>13</v>
      </c>
      <c r="D848" t="s">
        <v>14</v>
      </c>
      <c r="E848">
        <v>7000000</v>
      </c>
      <c r="F848">
        <v>23000000</v>
      </c>
      <c r="G848">
        <v>18</v>
      </c>
      <c r="H848">
        <v>803</v>
      </c>
      <c r="I848">
        <v>18700000</v>
      </c>
      <c r="J848">
        <v>6300000</v>
      </c>
      <c r="K848">
        <v>27800000</v>
      </c>
      <c r="L848">
        <v>4100000</v>
      </c>
      <c r="M848" t="s">
        <v>15</v>
      </c>
      <c r="N848">
        <f>Table1[[#This Row],[ loan_amount]]-Table1[[#This Row],[ bank_asset_value]]</f>
        <v>18900000</v>
      </c>
    </row>
    <row r="849" spans="1:14" x14ac:dyDescent="0.35">
      <c r="A849">
        <v>848</v>
      </c>
      <c r="B849">
        <v>2</v>
      </c>
      <c r="C849" t="s">
        <v>13</v>
      </c>
      <c r="D849" t="s">
        <v>14</v>
      </c>
      <c r="E849">
        <v>7700000</v>
      </c>
      <c r="F849">
        <v>15400000</v>
      </c>
      <c r="G849">
        <v>18</v>
      </c>
      <c r="H849">
        <v>524</v>
      </c>
      <c r="I849">
        <v>12900000</v>
      </c>
      <c r="J849">
        <v>5100000</v>
      </c>
      <c r="K849">
        <v>21000000</v>
      </c>
      <c r="L849">
        <v>6600000</v>
      </c>
      <c r="M849" t="s">
        <v>18</v>
      </c>
      <c r="N849">
        <f>Table1[[#This Row],[ loan_amount]]-Table1[[#This Row],[ bank_asset_value]]</f>
        <v>8800000</v>
      </c>
    </row>
    <row r="850" spans="1:14" x14ac:dyDescent="0.35">
      <c r="A850">
        <v>849</v>
      </c>
      <c r="B850">
        <v>1</v>
      </c>
      <c r="C850" t="s">
        <v>13</v>
      </c>
      <c r="D850" t="s">
        <v>14</v>
      </c>
      <c r="E850">
        <v>2600000</v>
      </c>
      <c r="F850">
        <v>6600000</v>
      </c>
      <c r="G850">
        <v>6</v>
      </c>
      <c r="H850">
        <v>506</v>
      </c>
      <c r="I850">
        <v>2300000</v>
      </c>
      <c r="J850">
        <v>1900000</v>
      </c>
      <c r="K850">
        <v>9600000</v>
      </c>
      <c r="L850">
        <v>2100000</v>
      </c>
      <c r="M850" t="s">
        <v>18</v>
      </c>
      <c r="N850">
        <f>Table1[[#This Row],[ loan_amount]]-Table1[[#This Row],[ bank_asset_value]]</f>
        <v>4500000</v>
      </c>
    </row>
    <row r="851" spans="1:14" x14ac:dyDescent="0.35">
      <c r="A851">
        <v>850</v>
      </c>
      <c r="B851">
        <v>1</v>
      </c>
      <c r="C851" t="s">
        <v>13</v>
      </c>
      <c r="D851" t="s">
        <v>14</v>
      </c>
      <c r="E851">
        <v>9200000</v>
      </c>
      <c r="F851">
        <v>18800000</v>
      </c>
      <c r="G851">
        <v>2</v>
      </c>
      <c r="H851">
        <v>351</v>
      </c>
      <c r="I851">
        <v>22400000</v>
      </c>
      <c r="J851">
        <v>2200000</v>
      </c>
      <c r="K851">
        <v>31500000</v>
      </c>
      <c r="L851">
        <v>13000000</v>
      </c>
      <c r="M851" t="s">
        <v>18</v>
      </c>
      <c r="N851">
        <f>Table1[[#This Row],[ loan_amount]]-Table1[[#This Row],[ bank_asset_value]]</f>
        <v>5800000</v>
      </c>
    </row>
    <row r="852" spans="1:14" x14ac:dyDescent="0.35">
      <c r="A852">
        <v>851</v>
      </c>
      <c r="B852">
        <v>2</v>
      </c>
      <c r="C852" t="s">
        <v>13</v>
      </c>
      <c r="D852" t="s">
        <v>17</v>
      </c>
      <c r="E852">
        <v>1800000</v>
      </c>
      <c r="F852">
        <v>4200000</v>
      </c>
      <c r="G852">
        <v>8</v>
      </c>
      <c r="H852">
        <v>648</v>
      </c>
      <c r="I852">
        <v>1200000</v>
      </c>
      <c r="J852">
        <v>3100000</v>
      </c>
      <c r="K852">
        <v>6200000</v>
      </c>
      <c r="L852">
        <v>1600000</v>
      </c>
      <c r="M852" t="s">
        <v>15</v>
      </c>
      <c r="N852">
        <f>Table1[[#This Row],[ loan_amount]]-Table1[[#This Row],[ bank_asset_value]]</f>
        <v>2600000</v>
      </c>
    </row>
    <row r="853" spans="1:14" x14ac:dyDescent="0.35">
      <c r="A853">
        <v>852</v>
      </c>
      <c r="B853">
        <v>1</v>
      </c>
      <c r="C853" t="s">
        <v>16</v>
      </c>
      <c r="D853" t="s">
        <v>14</v>
      </c>
      <c r="E853">
        <v>4900000</v>
      </c>
      <c r="F853">
        <v>18500000</v>
      </c>
      <c r="G853">
        <v>4</v>
      </c>
      <c r="H853">
        <v>612</v>
      </c>
      <c r="I853">
        <v>6100000</v>
      </c>
      <c r="J853">
        <v>5900000</v>
      </c>
      <c r="K853">
        <v>16400000</v>
      </c>
      <c r="L853">
        <v>2900000</v>
      </c>
      <c r="M853" t="s">
        <v>15</v>
      </c>
      <c r="N853">
        <f>Table1[[#This Row],[ loan_amount]]-Table1[[#This Row],[ bank_asset_value]]</f>
        <v>15600000</v>
      </c>
    </row>
    <row r="854" spans="1:14" x14ac:dyDescent="0.35">
      <c r="A854">
        <v>853</v>
      </c>
      <c r="B854">
        <v>1</v>
      </c>
      <c r="C854" t="s">
        <v>13</v>
      </c>
      <c r="D854" t="s">
        <v>14</v>
      </c>
      <c r="E854">
        <v>5700000</v>
      </c>
      <c r="F854">
        <v>12400000</v>
      </c>
      <c r="G854">
        <v>14</v>
      </c>
      <c r="H854">
        <v>396</v>
      </c>
      <c r="I854">
        <v>5400000</v>
      </c>
      <c r="J854">
        <v>7500000</v>
      </c>
      <c r="K854">
        <v>17600000</v>
      </c>
      <c r="L854">
        <v>5600000</v>
      </c>
      <c r="M854" t="s">
        <v>18</v>
      </c>
      <c r="N854">
        <f>Table1[[#This Row],[ loan_amount]]-Table1[[#This Row],[ bank_asset_value]]</f>
        <v>6800000</v>
      </c>
    </row>
    <row r="855" spans="1:14" x14ac:dyDescent="0.35">
      <c r="A855">
        <v>854</v>
      </c>
      <c r="B855">
        <v>3</v>
      </c>
      <c r="C855" t="s">
        <v>16</v>
      </c>
      <c r="D855" t="s">
        <v>14</v>
      </c>
      <c r="E855">
        <v>300000</v>
      </c>
      <c r="F855">
        <v>800000</v>
      </c>
      <c r="G855">
        <v>2</v>
      </c>
      <c r="H855">
        <v>458</v>
      </c>
      <c r="I855">
        <v>500000</v>
      </c>
      <c r="J855">
        <v>0</v>
      </c>
      <c r="K855">
        <v>1100000</v>
      </c>
      <c r="L855">
        <v>200000</v>
      </c>
      <c r="M855" t="s">
        <v>18</v>
      </c>
      <c r="N855">
        <f>Table1[[#This Row],[ loan_amount]]-Table1[[#This Row],[ bank_asset_value]]</f>
        <v>600000</v>
      </c>
    </row>
    <row r="856" spans="1:14" x14ac:dyDescent="0.35">
      <c r="A856">
        <v>855</v>
      </c>
      <c r="B856">
        <v>3</v>
      </c>
      <c r="C856" t="s">
        <v>13</v>
      </c>
      <c r="D856" t="s">
        <v>17</v>
      </c>
      <c r="E856">
        <v>1700000</v>
      </c>
      <c r="F856">
        <v>3400000</v>
      </c>
      <c r="G856">
        <v>6</v>
      </c>
      <c r="H856">
        <v>488</v>
      </c>
      <c r="I856">
        <v>100000</v>
      </c>
      <c r="J856">
        <v>500000</v>
      </c>
      <c r="K856">
        <v>4500000</v>
      </c>
      <c r="L856">
        <v>1600000</v>
      </c>
      <c r="M856" t="s">
        <v>18</v>
      </c>
      <c r="N856">
        <f>Table1[[#This Row],[ loan_amount]]-Table1[[#This Row],[ bank_asset_value]]</f>
        <v>1800000</v>
      </c>
    </row>
    <row r="857" spans="1:14" x14ac:dyDescent="0.35">
      <c r="A857">
        <v>856</v>
      </c>
      <c r="B857">
        <v>4</v>
      </c>
      <c r="C857" t="s">
        <v>13</v>
      </c>
      <c r="D857" t="s">
        <v>14</v>
      </c>
      <c r="E857">
        <v>7000000</v>
      </c>
      <c r="F857">
        <v>18900000</v>
      </c>
      <c r="G857">
        <v>6</v>
      </c>
      <c r="H857">
        <v>475</v>
      </c>
      <c r="I857">
        <v>1300000</v>
      </c>
      <c r="J857">
        <v>6100000</v>
      </c>
      <c r="K857">
        <v>14700000</v>
      </c>
      <c r="L857">
        <v>5200000</v>
      </c>
      <c r="M857" t="s">
        <v>18</v>
      </c>
      <c r="N857">
        <f>Table1[[#This Row],[ loan_amount]]-Table1[[#This Row],[ bank_asset_value]]</f>
        <v>13700000</v>
      </c>
    </row>
    <row r="858" spans="1:14" x14ac:dyDescent="0.35">
      <c r="A858">
        <v>857</v>
      </c>
      <c r="B858">
        <v>1</v>
      </c>
      <c r="C858" t="s">
        <v>16</v>
      </c>
      <c r="D858" t="s">
        <v>14</v>
      </c>
      <c r="E858">
        <v>2200000</v>
      </c>
      <c r="F858">
        <v>7000000</v>
      </c>
      <c r="G858">
        <v>18</v>
      </c>
      <c r="H858">
        <v>417</v>
      </c>
      <c r="I858">
        <v>2000000</v>
      </c>
      <c r="J858">
        <v>3900000</v>
      </c>
      <c r="K858">
        <v>6500000</v>
      </c>
      <c r="L858">
        <v>1900000</v>
      </c>
      <c r="M858" t="s">
        <v>18</v>
      </c>
      <c r="N858">
        <f>Table1[[#This Row],[ loan_amount]]-Table1[[#This Row],[ bank_asset_value]]</f>
        <v>5100000</v>
      </c>
    </row>
    <row r="859" spans="1:14" x14ac:dyDescent="0.35">
      <c r="A859">
        <v>858</v>
      </c>
      <c r="B859">
        <v>2</v>
      </c>
      <c r="C859" t="s">
        <v>16</v>
      </c>
      <c r="D859" t="s">
        <v>14</v>
      </c>
      <c r="E859">
        <v>6800000</v>
      </c>
      <c r="F859">
        <v>18700000</v>
      </c>
      <c r="G859">
        <v>8</v>
      </c>
      <c r="H859">
        <v>781</v>
      </c>
      <c r="I859">
        <v>17600000</v>
      </c>
      <c r="J859">
        <v>900000</v>
      </c>
      <c r="K859">
        <v>23700000</v>
      </c>
      <c r="L859">
        <v>5400000</v>
      </c>
      <c r="M859" t="s">
        <v>15</v>
      </c>
      <c r="N859">
        <f>Table1[[#This Row],[ loan_amount]]-Table1[[#This Row],[ bank_asset_value]]</f>
        <v>13300000</v>
      </c>
    </row>
    <row r="860" spans="1:14" x14ac:dyDescent="0.35">
      <c r="A860">
        <v>859</v>
      </c>
      <c r="B860">
        <v>1</v>
      </c>
      <c r="C860" t="s">
        <v>16</v>
      </c>
      <c r="D860" t="s">
        <v>17</v>
      </c>
      <c r="E860">
        <v>2400000</v>
      </c>
      <c r="F860">
        <v>6200000</v>
      </c>
      <c r="G860">
        <v>12</v>
      </c>
      <c r="H860">
        <v>337</v>
      </c>
      <c r="I860">
        <v>3400000</v>
      </c>
      <c r="J860">
        <v>2100000</v>
      </c>
      <c r="K860">
        <v>9400000</v>
      </c>
      <c r="L860">
        <v>2300000</v>
      </c>
      <c r="M860" t="s">
        <v>18</v>
      </c>
      <c r="N860">
        <f>Table1[[#This Row],[ loan_amount]]-Table1[[#This Row],[ bank_asset_value]]</f>
        <v>3900000</v>
      </c>
    </row>
    <row r="861" spans="1:14" x14ac:dyDescent="0.35">
      <c r="A861">
        <v>860</v>
      </c>
      <c r="B861">
        <v>0</v>
      </c>
      <c r="C861" t="s">
        <v>16</v>
      </c>
      <c r="D861" t="s">
        <v>17</v>
      </c>
      <c r="E861">
        <v>600000</v>
      </c>
      <c r="F861">
        <v>1800000</v>
      </c>
      <c r="G861">
        <v>12</v>
      </c>
      <c r="H861">
        <v>511</v>
      </c>
      <c r="I861">
        <v>300000</v>
      </c>
      <c r="J861">
        <v>200000</v>
      </c>
      <c r="K861">
        <v>2200000</v>
      </c>
      <c r="L861">
        <v>400000</v>
      </c>
      <c r="M861" t="s">
        <v>18</v>
      </c>
      <c r="N861">
        <f>Table1[[#This Row],[ loan_amount]]-Table1[[#This Row],[ bank_asset_value]]</f>
        <v>1400000</v>
      </c>
    </row>
    <row r="862" spans="1:14" x14ac:dyDescent="0.35">
      <c r="A862">
        <v>861</v>
      </c>
      <c r="B862">
        <v>4</v>
      </c>
      <c r="C862" t="s">
        <v>13</v>
      </c>
      <c r="D862" t="s">
        <v>14</v>
      </c>
      <c r="E862">
        <v>6200000</v>
      </c>
      <c r="F862">
        <v>17300000</v>
      </c>
      <c r="G862">
        <v>6</v>
      </c>
      <c r="H862">
        <v>837</v>
      </c>
      <c r="I862">
        <v>12600000</v>
      </c>
      <c r="J862">
        <v>3700000</v>
      </c>
      <c r="K862">
        <v>24700000</v>
      </c>
      <c r="L862">
        <v>4600000</v>
      </c>
      <c r="M862" t="s">
        <v>15</v>
      </c>
      <c r="N862">
        <f>Table1[[#This Row],[ loan_amount]]-Table1[[#This Row],[ bank_asset_value]]</f>
        <v>12700000</v>
      </c>
    </row>
    <row r="863" spans="1:14" x14ac:dyDescent="0.35">
      <c r="A863">
        <v>862</v>
      </c>
      <c r="B863">
        <v>1</v>
      </c>
      <c r="C863" t="s">
        <v>16</v>
      </c>
      <c r="D863" t="s">
        <v>14</v>
      </c>
      <c r="E863">
        <v>7600000</v>
      </c>
      <c r="F863">
        <v>24600000</v>
      </c>
      <c r="G863">
        <v>12</v>
      </c>
      <c r="H863">
        <v>810</v>
      </c>
      <c r="I863">
        <v>1300000</v>
      </c>
      <c r="J863">
        <v>10500000</v>
      </c>
      <c r="K863">
        <v>30300000</v>
      </c>
      <c r="L863">
        <v>5200000</v>
      </c>
      <c r="M863" t="s">
        <v>15</v>
      </c>
      <c r="N863">
        <f>Table1[[#This Row],[ loan_amount]]-Table1[[#This Row],[ bank_asset_value]]</f>
        <v>19400000</v>
      </c>
    </row>
    <row r="864" spans="1:14" x14ac:dyDescent="0.35">
      <c r="A864">
        <v>863</v>
      </c>
      <c r="B864">
        <v>2</v>
      </c>
      <c r="C864" t="s">
        <v>16</v>
      </c>
      <c r="D864" t="s">
        <v>14</v>
      </c>
      <c r="E864">
        <v>4800000</v>
      </c>
      <c r="F864">
        <v>10600000</v>
      </c>
      <c r="G864">
        <v>8</v>
      </c>
      <c r="H864">
        <v>588</v>
      </c>
      <c r="I864">
        <v>3700000</v>
      </c>
      <c r="J864">
        <v>5200000</v>
      </c>
      <c r="K864">
        <v>15000000</v>
      </c>
      <c r="L864">
        <v>4500000</v>
      </c>
      <c r="M864" t="s">
        <v>15</v>
      </c>
      <c r="N864">
        <f>Table1[[#This Row],[ loan_amount]]-Table1[[#This Row],[ bank_asset_value]]</f>
        <v>6100000</v>
      </c>
    </row>
    <row r="865" spans="1:14" x14ac:dyDescent="0.35">
      <c r="A865">
        <v>864</v>
      </c>
      <c r="B865">
        <v>5</v>
      </c>
      <c r="C865" t="s">
        <v>13</v>
      </c>
      <c r="D865" t="s">
        <v>14</v>
      </c>
      <c r="E865">
        <v>4200000</v>
      </c>
      <c r="F865">
        <v>9200000</v>
      </c>
      <c r="G865">
        <v>12</v>
      </c>
      <c r="H865">
        <v>870</v>
      </c>
      <c r="I865">
        <v>3200000</v>
      </c>
      <c r="J865">
        <v>2400000</v>
      </c>
      <c r="K865">
        <v>12300000</v>
      </c>
      <c r="L865">
        <v>5700000</v>
      </c>
      <c r="M865" t="s">
        <v>15</v>
      </c>
      <c r="N865">
        <f>Table1[[#This Row],[ loan_amount]]-Table1[[#This Row],[ bank_asset_value]]</f>
        <v>3500000</v>
      </c>
    </row>
    <row r="866" spans="1:14" x14ac:dyDescent="0.35">
      <c r="A866">
        <v>865</v>
      </c>
      <c r="B866">
        <v>0</v>
      </c>
      <c r="C866" t="s">
        <v>16</v>
      </c>
      <c r="D866" t="s">
        <v>17</v>
      </c>
      <c r="E866">
        <v>7200000</v>
      </c>
      <c r="F866">
        <v>20700000</v>
      </c>
      <c r="G866">
        <v>10</v>
      </c>
      <c r="H866">
        <v>733</v>
      </c>
      <c r="I866">
        <v>15600000</v>
      </c>
      <c r="J866">
        <v>12000000</v>
      </c>
      <c r="K866">
        <v>19200000</v>
      </c>
      <c r="L866">
        <v>9900000</v>
      </c>
      <c r="M866" t="s">
        <v>15</v>
      </c>
      <c r="N866">
        <f>Table1[[#This Row],[ loan_amount]]-Table1[[#This Row],[ bank_asset_value]]</f>
        <v>10800000</v>
      </c>
    </row>
    <row r="867" spans="1:14" x14ac:dyDescent="0.35">
      <c r="A867">
        <v>866</v>
      </c>
      <c r="B867">
        <v>5</v>
      </c>
      <c r="C867" t="s">
        <v>16</v>
      </c>
      <c r="D867" t="s">
        <v>17</v>
      </c>
      <c r="E867">
        <v>6400000</v>
      </c>
      <c r="F867">
        <v>20300000</v>
      </c>
      <c r="G867">
        <v>16</v>
      </c>
      <c r="H867">
        <v>348</v>
      </c>
      <c r="I867">
        <v>10000000</v>
      </c>
      <c r="J867">
        <v>10900000</v>
      </c>
      <c r="K867">
        <v>20400000</v>
      </c>
      <c r="L867">
        <v>6900000</v>
      </c>
      <c r="M867" t="s">
        <v>18</v>
      </c>
      <c r="N867">
        <f>Table1[[#This Row],[ loan_amount]]-Table1[[#This Row],[ bank_asset_value]]</f>
        <v>13400000</v>
      </c>
    </row>
    <row r="868" spans="1:14" x14ac:dyDescent="0.35">
      <c r="A868">
        <v>867</v>
      </c>
      <c r="B868">
        <v>0</v>
      </c>
      <c r="C868" t="s">
        <v>16</v>
      </c>
      <c r="D868" t="s">
        <v>17</v>
      </c>
      <c r="E868">
        <v>8900000</v>
      </c>
      <c r="F868">
        <v>23000000</v>
      </c>
      <c r="G868">
        <v>12</v>
      </c>
      <c r="H868">
        <v>741</v>
      </c>
      <c r="I868">
        <v>5600000</v>
      </c>
      <c r="J868">
        <v>11200000</v>
      </c>
      <c r="K868">
        <v>27100000</v>
      </c>
      <c r="L868">
        <v>7100000</v>
      </c>
      <c r="M868" t="s">
        <v>15</v>
      </c>
      <c r="N868">
        <f>Table1[[#This Row],[ loan_amount]]-Table1[[#This Row],[ bank_asset_value]]</f>
        <v>15900000</v>
      </c>
    </row>
    <row r="869" spans="1:14" x14ac:dyDescent="0.35">
      <c r="A869">
        <v>868</v>
      </c>
      <c r="B869">
        <v>3</v>
      </c>
      <c r="C869" t="s">
        <v>16</v>
      </c>
      <c r="D869" t="s">
        <v>14</v>
      </c>
      <c r="E869">
        <v>5100000</v>
      </c>
      <c r="F869">
        <v>14500000</v>
      </c>
      <c r="G869">
        <v>12</v>
      </c>
      <c r="H869">
        <v>306</v>
      </c>
      <c r="I869">
        <v>700000</v>
      </c>
      <c r="J869">
        <v>8800000</v>
      </c>
      <c r="K869">
        <v>11600000</v>
      </c>
      <c r="L869">
        <v>2900000</v>
      </c>
      <c r="M869" t="s">
        <v>18</v>
      </c>
      <c r="N869">
        <f>Table1[[#This Row],[ loan_amount]]-Table1[[#This Row],[ bank_asset_value]]</f>
        <v>11600000</v>
      </c>
    </row>
    <row r="870" spans="1:14" x14ac:dyDescent="0.35">
      <c r="A870">
        <v>869</v>
      </c>
      <c r="B870">
        <v>2</v>
      </c>
      <c r="C870" t="s">
        <v>13</v>
      </c>
      <c r="D870" t="s">
        <v>17</v>
      </c>
      <c r="E870">
        <v>6300000</v>
      </c>
      <c r="F870">
        <v>19500000</v>
      </c>
      <c r="G870">
        <v>18</v>
      </c>
      <c r="H870">
        <v>428</v>
      </c>
      <c r="I870">
        <v>15900000</v>
      </c>
      <c r="J870">
        <v>7200000</v>
      </c>
      <c r="K870">
        <v>19900000</v>
      </c>
      <c r="L870">
        <v>6500000</v>
      </c>
      <c r="M870" t="s">
        <v>18</v>
      </c>
      <c r="N870">
        <f>Table1[[#This Row],[ loan_amount]]-Table1[[#This Row],[ bank_asset_value]]</f>
        <v>13000000</v>
      </c>
    </row>
    <row r="871" spans="1:14" x14ac:dyDescent="0.35">
      <c r="A871">
        <v>870</v>
      </c>
      <c r="B871">
        <v>3</v>
      </c>
      <c r="C871" t="s">
        <v>13</v>
      </c>
      <c r="D871" t="s">
        <v>14</v>
      </c>
      <c r="E871">
        <v>6600000</v>
      </c>
      <c r="F871">
        <v>22100000</v>
      </c>
      <c r="G871">
        <v>4</v>
      </c>
      <c r="H871">
        <v>455</v>
      </c>
      <c r="I871">
        <v>3800000</v>
      </c>
      <c r="J871">
        <v>3000000</v>
      </c>
      <c r="K871">
        <v>25100000</v>
      </c>
      <c r="L871">
        <v>7400000</v>
      </c>
      <c r="M871" t="s">
        <v>15</v>
      </c>
      <c r="N871">
        <f>Table1[[#This Row],[ loan_amount]]-Table1[[#This Row],[ bank_asset_value]]</f>
        <v>14700000</v>
      </c>
    </row>
    <row r="872" spans="1:14" x14ac:dyDescent="0.35">
      <c r="A872">
        <v>871</v>
      </c>
      <c r="B872">
        <v>1</v>
      </c>
      <c r="C872" t="s">
        <v>16</v>
      </c>
      <c r="D872" t="s">
        <v>17</v>
      </c>
      <c r="E872">
        <v>4800000</v>
      </c>
      <c r="F872">
        <v>14700000</v>
      </c>
      <c r="G872">
        <v>2</v>
      </c>
      <c r="H872">
        <v>356</v>
      </c>
      <c r="I872">
        <v>7100000</v>
      </c>
      <c r="J872">
        <v>8800000</v>
      </c>
      <c r="K872">
        <v>13400000</v>
      </c>
      <c r="L872">
        <v>5500000</v>
      </c>
      <c r="M872" t="s">
        <v>15</v>
      </c>
      <c r="N872">
        <f>Table1[[#This Row],[ loan_amount]]-Table1[[#This Row],[ bank_asset_value]]</f>
        <v>9200000</v>
      </c>
    </row>
    <row r="873" spans="1:14" x14ac:dyDescent="0.35">
      <c r="A873">
        <v>872</v>
      </c>
      <c r="B873">
        <v>0</v>
      </c>
      <c r="C873" t="s">
        <v>13</v>
      </c>
      <c r="D873" t="s">
        <v>14</v>
      </c>
      <c r="E873">
        <v>200000</v>
      </c>
      <c r="F873">
        <v>400000</v>
      </c>
      <c r="G873">
        <v>4</v>
      </c>
      <c r="H873">
        <v>594</v>
      </c>
      <c r="I873">
        <v>500000</v>
      </c>
      <c r="J873">
        <v>0</v>
      </c>
      <c r="K873">
        <v>400000</v>
      </c>
      <c r="L873">
        <v>100000</v>
      </c>
      <c r="M873" t="s">
        <v>15</v>
      </c>
      <c r="N873">
        <f>Table1[[#This Row],[ loan_amount]]-Table1[[#This Row],[ bank_asset_value]]</f>
        <v>300000</v>
      </c>
    </row>
    <row r="874" spans="1:14" x14ac:dyDescent="0.35">
      <c r="A874">
        <v>873</v>
      </c>
      <c r="B874">
        <v>0</v>
      </c>
      <c r="C874" t="s">
        <v>16</v>
      </c>
      <c r="D874" t="s">
        <v>17</v>
      </c>
      <c r="E874">
        <v>7500000</v>
      </c>
      <c r="F874">
        <v>25800000</v>
      </c>
      <c r="G874">
        <v>18</v>
      </c>
      <c r="H874">
        <v>844</v>
      </c>
      <c r="I874">
        <v>9100000</v>
      </c>
      <c r="J874">
        <v>600000</v>
      </c>
      <c r="K874">
        <v>18600000</v>
      </c>
      <c r="L874">
        <v>6500000</v>
      </c>
      <c r="M874" t="s">
        <v>15</v>
      </c>
      <c r="N874">
        <f>Table1[[#This Row],[ loan_amount]]-Table1[[#This Row],[ bank_asset_value]]</f>
        <v>19300000</v>
      </c>
    </row>
    <row r="875" spans="1:14" x14ac:dyDescent="0.35">
      <c r="A875">
        <v>874</v>
      </c>
      <c r="B875">
        <v>4</v>
      </c>
      <c r="C875" t="s">
        <v>13</v>
      </c>
      <c r="D875" t="s">
        <v>14</v>
      </c>
      <c r="E875">
        <v>9000000</v>
      </c>
      <c r="F875">
        <v>34700000</v>
      </c>
      <c r="G875">
        <v>4</v>
      </c>
      <c r="H875">
        <v>771</v>
      </c>
      <c r="I875">
        <v>4800000</v>
      </c>
      <c r="J875">
        <v>9500000</v>
      </c>
      <c r="K875">
        <v>34100000</v>
      </c>
      <c r="L875">
        <v>7700000</v>
      </c>
      <c r="M875" t="s">
        <v>15</v>
      </c>
      <c r="N875">
        <f>Table1[[#This Row],[ loan_amount]]-Table1[[#This Row],[ bank_asset_value]]</f>
        <v>27000000</v>
      </c>
    </row>
    <row r="876" spans="1:14" x14ac:dyDescent="0.35">
      <c r="A876">
        <v>875</v>
      </c>
      <c r="B876">
        <v>2</v>
      </c>
      <c r="C876" t="s">
        <v>13</v>
      </c>
      <c r="D876" t="s">
        <v>14</v>
      </c>
      <c r="E876">
        <v>5400000</v>
      </c>
      <c r="F876">
        <v>12500000</v>
      </c>
      <c r="G876">
        <v>4</v>
      </c>
      <c r="H876">
        <v>622</v>
      </c>
      <c r="I876">
        <v>14400000</v>
      </c>
      <c r="J876">
        <v>2900000</v>
      </c>
      <c r="K876">
        <v>11800000</v>
      </c>
      <c r="L876">
        <v>5400000</v>
      </c>
      <c r="M876" t="s">
        <v>15</v>
      </c>
      <c r="N876">
        <f>Table1[[#This Row],[ loan_amount]]-Table1[[#This Row],[ bank_asset_value]]</f>
        <v>7100000</v>
      </c>
    </row>
    <row r="877" spans="1:14" x14ac:dyDescent="0.35">
      <c r="A877">
        <v>876</v>
      </c>
      <c r="B877">
        <v>1</v>
      </c>
      <c r="C877" t="s">
        <v>16</v>
      </c>
      <c r="D877" t="s">
        <v>17</v>
      </c>
      <c r="E877">
        <v>1700000</v>
      </c>
      <c r="F877">
        <v>4500000</v>
      </c>
      <c r="G877">
        <v>20</v>
      </c>
      <c r="H877">
        <v>480</v>
      </c>
      <c r="I877">
        <v>200000</v>
      </c>
      <c r="J877">
        <v>600000</v>
      </c>
      <c r="K877">
        <v>5400000</v>
      </c>
      <c r="L877">
        <v>1900000</v>
      </c>
      <c r="M877" t="s">
        <v>18</v>
      </c>
      <c r="N877">
        <f>Table1[[#This Row],[ loan_amount]]-Table1[[#This Row],[ bank_asset_value]]</f>
        <v>2600000</v>
      </c>
    </row>
    <row r="878" spans="1:14" x14ac:dyDescent="0.35">
      <c r="A878">
        <v>877</v>
      </c>
      <c r="B878">
        <v>4</v>
      </c>
      <c r="C878" t="s">
        <v>13</v>
      </c>
      <c r="D878" t="s">
        <v>14</v>
      </c>
      <c r="E878">
        <v>4300000</v>
      </c>
      <c r="F878">
        <v>11500000</v>
      </c>
      <c r="G878">
        <v>20</v>
      </c>
      <c r="H878">
        <v>337</v>
      </c>
      <c r="I878">
        <v>11100000</v>
      </c>
      <c r="J878">
        <v>6000000</v>
      </c>
      <c r="K878">
        <v>17000000</v>
      </c>
      <c r="L878">
        <v>5200000</v>
      </c>
      <c r="M878" t="s">
        <v>18</v>
      </c>
      <c r="N878">
        <f>Table1[[#This Row],[ loan_amount]]-Table1[[#This Row],[ bank_asset_value]]</f>
        <v>6300000</v>
      </c>
    </row>
    <row r="879" spans="1:14" x14ac:dyDescent="0.35">
      <c r="A879">
        <v>878</v>
      </c>
      <c r="B879">
        <v>1</v>
      </c>
      <c r="C879" t="s">
        <v>13</v>
      </c>
      <c r="D879" t="s">
        <v>14</v>
      </c>
      <c r="E879">
        <v>5200000</v>
      </c>
      <c r="F879">
        <v>11200000</v>
      </c>
      <c r="G879">
        <v>6</v>
      </c>
      <c r="H879">
        <v>698</v>
      </c>
      <c r="I879">
        <v>14100000</v>
      </c>
      <c r="J879">
        <v>7600000</v>
      </c>
      <c r="K879">
        <v>18800000</v>
      </c>
      <c r="L879">
        <v>2700000</v>
      </c>
      <c r="M879" t="s">
        <v>15</v>
      </c>
      <c r="N879">
        <f>Table1[[#This Row],[ loan_amount]]-Table1[[#This Row],[ bank_asset_value]]</f>
        <v>8500000</v>
      </c>
    </row>
    <row r="880" spans="1:14" x14ac:dyDescent="0.35">
      <c r="A880">
        <v>879</v>
      </c>
      <c r="B880">
        <v>4</v>
      </c>
      <c r="C880" t="s">
        <v>16</v>
      </c>
      <c r="D880" t="s">
        <v>14</v>
      </c>
      <c r="E880">
        <v>4400000</v>
      </c>
      <c r="F880">
        <v>17000000</v>
      </c>
      <c r="G880">
        <v>18</v>
      </c>
      <c r="H880">
        <v>302</v>
      </c>
      <c r="I880">
        <v>1000000</v>
      </c>
      <c r="J880">
        <v>2100000</v>
      </c>
      <c r="K880">
        <v>14000000</v>
      </c>
      <c r="L880">
        <v>5700000</v>
      </c>
      <c r="M880" t="s">
        <v>18</v>
      </c>
      <c r="N880">
        <f>Table1[[#This Row],[ loan_amount]]-Table1[[#This Row],[ bank_asset_value]]</f>
        <v>11300000</v>
      </c>
    </row>
    <row r="881" spans="1:14" x14ac:dyDescent="0.35">
      <c r="A881">
        <v>880</v>
      </c>
      <c r="B881">
        <v>1</v>
      </c>
      <c r="C881" t="s">
        <v>16</v>
      </c>
      <c r="D881" t="s">
        <v>17</v>
      </c>
      <c r="E881">
        <v>3900000</v>
      </c>
      <c r="F881">
        <v>7800000</v>
      </c>
      <c r="G881">
        <v>14</v>
      </c>
      <c r="H881">
        <v>349</v>
      </c>
      <c r="I881">
        <v>11200000</v>
      </c>
      <c r="J881">
        <v>500000</v>
      </c>
      <c r="K881">
        <v>11800000</v>
      </c>
      <c r="L881">
        <v>3600000</v>
      </c>
      <c r="M881" t="s">
        <v>18</v>
      </c>
      <c r="N881">
        <f>Table1[[#This Row],[ loan_amount]]-Table1[[#This Row],[ bank_asset_value]]</f>
        <v>4200000</v>
      </c>
    </row>
    <row r="882" spans="1:14" x14ac:dyDescent="0.35">
      <c r="A882">
        <v>881</v>
      </c>
      <c r="B882">
        <v>0</v>
      </c>
      <c r="C882" t="s">
        <v>13</v>
      </c>
      <c r="D882" t="s">
        <v>14</v>
      </c>
      <c r="E882">
        <v>1100000</v>
      </c>
      <c r="F882">
        <v>3300000</v>
      </c>
      <c r="G882">
        <v>10</v>
      </c>
      <c r="H882">
        <v>482</v>
      </c>
      <c r="I882">
        <v>2800000</v>
      </c>
      <c r="J882">
        <v>300000</v>
      </c>
      <c r="K882">
        <v>2900000</v>
      </c>
      <c r="L882">
        <v>1600000</v>
      </c>
      <c r="M882" t="s">
        <v>18</v>
      </c>
      <c r="N882">
        <f>Table1[[#This Row],[ loan_amount]]-Table1[[#This Row],[ bank_asset_value]]</f>
        <v>1700000</v>
      </c>
    </row>
    <row r="883" spans="1:14" x14ac:dyDescent="0.35">
      <c r="A883">
        <v>882</v>
      </c>
      <c r="B883">
        <v>2</v>
      </c>
      <c r="C883" t="s">
        <v>13</v>
      </c>
      <c r="D883" t="s">
        <v>14</v>
      </c>
      <c r="E883">
        <v>2500000</v>
      </c>
      <c r="F883">
        <v>8200000</v>
      </c>
      <c r="G883">
        <v>10</v>
      </c>
      <c r="H883">
        <v>429</v>
      </c>
      <c r="I883">
        <v>1500000</v>
      </c>
      <c r="J883">
        <v>4100000</v>
      </c>
      <c r="K883">
        <v>5900000</v>
      </c>
      <c r="L883">
        <v>2200000</v>
      </c>
      <c r="M883" t="s">
        <v>18</v>
      </c>
      <c r="N883">
        <f>Table1[[#This Row],[ loan_amount]]-Table1[[#This Row],[ bank_asset_value]]</f>
        <v>6000000</v>
      </c>
    </row>
    <row r="884" spans="1:14" x14ac:dyDescent="0.35">
      <c r="A884">
        <v>883</v>
      </c>
      <c r="B884">
        <v>4</v>
      </c>
      <c r="C884" t="s">
        <v>13</v>
      </c>
      <c r="D884" t="s">
        <v>14</v>
      </c>
      <c r="E884">
        <v>500000</v>
      </c>
      <c r="F884">
        <v>1300000</v>
      </c>
      <c r="G884">
        <v>8</v>
      </c>
      <c r="H884">
        <v>471</v>
      </c>
      <c r="I884">
        <v>500000</v>
      </c>
      <c r="J884">
        <v>300000</v>
      </c>
      <c r="K884">
        <v>1500000</v>
      </c>
      <c r="L884">
        <v>700000</v>
      </c>
      <c r="M884" t="s">
        <v>18</v>
      </c>
      <c r="N884">
        <f>Table1[[#This Row],[ loan_amount]]-Table1[[#This Row],[ bank_asset_value]]</f>
        <v>600000</v>
      </c>
    </row>
    <row r="885" spans="1:14" x14ac:dyDescent="0.35">
      <c r="A885">
        <v>884</v>
      </c>
      <c r="B885">
        <v>0</v>
      </c>
      <c r="C885" t="s">
        <v>13</v>
      </c>
      <c r="D885" t="s">
        <v>17</v>
      </c>
      <c r="E885">
        <v>9000000</v>
      </c>
      <c r="F885">
        <v>32400000</v>
      </c>
      <c r="G885">
        <v>10</v>
      </c>
      <c r="H885">
        <v>895</v>
      </c>
      <c r="I885">
        <v>16800000</v>
      </c>
      <c r="J885">
        <v>5800000</v>
      </c>
      <c r="K885">
        <v>20700000</v>
      </c>
      <c r="L885">
        <v>9500000</v>
      </c>
      <c r="M885" t="s">
        <v>15</v>
      </c>
      <c r="N885">
        <f>Table1[[#This Row],[ loan_amount]]-Table1[[#This Row],[ bank_asset_value]]</f>
        <v>22900000</v>
      </c>
    </row>
    <row r="886" spans="1:14" x14ac:dyDescent="0.35">
      <c r="A886">
        <v>885</v>
      </c>
      <c r="B886">
        <v>1</v>
      </c>
      <c r="C886" t="s">
        <v>16</v>
      </c>
      <c r="D886" t="s">
        <v>17</v>
      </c>
      <c r="E886">
        <v>5100000</v>
      </c>
      <c r="F886">
        <v>20300000</v>
      </c>
      <c r="G886">
        <v>18</v>
      </c>
      <c r="H886">
        <v>757</v>
      </c>
      <c r="I886">
        <v>11800000</v>
      </c>
      <c r="J886">
        <v>3400000</v>
      </c>
      <c r="K886">
        <v>13400000</v>
      </c>
      <c r="L886">
        <v>3200000</v>
      </c>
      <c r="M886" t="s">
        <v>15</v>
      </c>
      <c r="N886">
        <f>Table1[[#This Row],[ loan_amount]]-Table1[[#This Row],[ bank_asset_value]]</f>
        <v>17100000</v>
      </c>
    </row>
    <row r="887" spans="1:14" x14ac:dyDescent="0.35">
      <c r="A887">
        <v>886</v>
      </c>
      <c r="B887">
        <v>2</v>
      </c>
      <c r="C887" t="s">
        <v>13</v>
      </c>
      <c r="D887" t="s">
        <v>14</v>
      </c>
      <c r="E887">
        <v>5200000</v>
      </c>
      <c r="F887">
        <v>13500000</v>
      </c>
      <c r="G887">
        <v>2</v>
      </c>
      <c r="H887">
        <v>777</v>
      </c>
      <c r="I887">
        <v>7000000</v>
      </c>
      <c r="J887">
        <v>5200000</v>
      </c>
      <c r="K887">
        <v>15500000</v>
      </c>
      <c r="L887">
        <v>6100000</v>
      </c>
      <c r="M887" t="s">
        <v>15</v>
      </c>
      <c r="N887">
        <f>Table1[[#This Row],[ loan_amount]]-Table1[[#This Row],[ bank_asset_value]]</f>
        <v>7400000</v>
      </c>
    </row>
    <row r="888" spans="1:14" x14ac:dyDescent="0.35">
      <c r="A888">
        <v>887</v>
      </c>
      <c r="B888">
        <v>5</v>
      </c>
      <c r="C888" t="s">
        <v>16</v>
      </c>
      <c r="D888" t="s">
        <v>17</v>
      </c>
      <c r="E888">
        <v>4400000</v>
      </c>
      <c r="F888">
        <v>8900000</v>
      </c>
      <c r="G888">
        <v>4</v>
      </c>
      <c r="H888">
        <v>761</v>
      </c>
      <c r="I888">
        <v>8100000</v>
      </c>
      <c r="J888">
        <v>1000000</v>
      </c>
      <c r="K888">
        <v>14200000</v>
      </c>
      <c r="L888">
        <v>3000000</v>
      </c>
      <c r="M888" t="s">
        <v>15</v>
      </c>
      <c r="N888">
        <f>Table1[[#This Row],[ loan_amount]]-Table1[[#This Row],[ bank_asset_value]]</f>
        <v>5900000</v>
      </c>
    </row>
    <row r="889" spans="1:14" x14ac:dyDescent="0.35">
      <c r="A889">
        <v>888</v>
      </c>
      <c r="B889">
        <v>1</v>
      </c>
      <c r="C889" t="s">
        <v>13</v>
      </c>
      <c r="D889" t="s">
        <v>14</v>
      </c>
      <c r="E889">
        <v>1900000</v>
      </c>
      <c r="F889">
        <v>4200000</v>
      </c>
      <c r="G889">
        <v>12</v>
      </c>
      <c r="H889">
        <v>821</v>
      </c>
      <c r="I889">
        <v>5200000</v>
      </c>
      <c r="J889">
        <v>1500000</v>
      </c>
      <c r="K889">
        <v>5000000</v>
      </c>
      <c r="L889">
        <v>2700000</v>
      </c>
      <c r="M889" t="s">
        <v>15</v>
      </c>
      <c r="N889">
        <f>Table1[[#This Row],[ loan_amount]]-Table1[[#This Row],[ bank_asset_value]]</f>
        <v>1500000</v>
      </c>
    </row>
    <row r="890" spans="1:14" x14ac:dyDescent="0.35">
      <c r="A890">
        <v>889</v>
      </c>
      <c r="B890">
        <v>4</v>
      </c>
      <c r="C890" t="s">
        <v>16</v>
      </c>
      <c r="D890" t="s">
        <v>17</v>
      </c>
      <c r="E890">
        <v>9200000</v>
      </c>
      <c r="F890">
        <v>26500000</v>
      </c>
      <c r="G890">
        <v>6</v>
      </c>
      <c r="H890">
        <v>662</v>
      </c>
      <c r="I890">
        <v>1000000</v>
      </c>
      <c r="J890">
        <v>400000</v>
      </c>
      <c r="K890">
        <v>26900000</v>
      </c>
      <c r="L890">
        <v>5300000</v>
      </c>
      <c r="M890" t="s">
        <v>15</v>
      </c>
      <c r="N890">
        <f>Table1[[#This Row],[ loan_amount]]-Table1[[#This Row],[ bank_asset_value]]</f>
        <v>21200000</v>
      </c>
    </row>
    <row r="891" spans="1:14" x14ac:dyDescent="0.35">
      <c r="A891">
        <v>890</v>
      </c>
      <c r="B891">
        <v>2</v>
      </c>
      <c r="C891" t="s">
        <v>16</v>
      </c>
      <c r="D891" t="s">
        <v>17</v>
      </c>
      <c r="E891">
        <v>4800000</v>
      </c>
      <c r="F891">
        <v>16500000</v>
      </c>
      <c r="G891">
        <v>10</v>
      </c>
      <c r="H891">
        <v>350</v>
      </c>
      <c r="I891">
        <v>2000000</v>
      </c>
      <c r="J891">
        <v>6500000</v>
      </c>
      <c r="K891">
        <v>11400000</v>
      </c>
      <c r="L891">
        <v>2900000</v>
      </c>
      <c r="M891" t="s">
        <v>18</v>
      </c>
      <c r="N891">
        <f>Table1[[#This Row],[ loan_amount]]-Table1[[#This Row],[ bank_asset_value]]</f>
        <v>13600000</v>
      </c>
    </row>
    <row r="892" spans="1:14" x14ac:dyDescent="0.35">
      <c r="A892">
        <v>891</v>
      </c>
      <c r="B892">
        <v>4</v>
      </c>
      <c r="C892" t="s">
        <v>16</v>
      </c>
      <c r="D892" t="s">
        <v>14</v>
      </c>
      <c r="E892">
        <v>4900000</v>
      </c>
      <c r="F892">
        <v>10700000</v>
      </c>
      <c r="G892">
        <v>20</v>
      </c>
      <c r="H892">
        <v>321</v>
      </c>
      <c r="I892">
        <v>1200000</v>
      </c>
      <c r="J892">
        <v>400000</v>
      </c>
      <c r="K892">
        <v>11100000</v>
      </c>
      <c r="L892">
        <v>6500000</v>
      </c>
      <c r="M892" t="s">
        <v>18</v>
      </c>
      <c r="N892">
        <f>Table1[[#This Row],[ loan_amount]]-Table1[[#This Row],[ bank_asset_value]]</f>
        <v>4200000</v>
      </c>
    </row>
    <row r="893" spans="1:14" x14ac:dyDescent="0.35">
      <c r="A893">
        <v>892</v>
      </c>
      <c r="B893">
        <v>3</v>
      </c>
      <c r="C893" t="s">
        <v>13</v>
      </c>
      <c r="D893" t="s">
        <v>17</v>
      </c>
      <c r="E893">
        <v>4800000</v>
      </c>
      <c r="F893">
        <v>10100000</v>
      </c>
      <c r="G893">
        <v>4</v>
      </c>
      <c r="H893">
        <v>368</v>
      </c>
      <c r="I893">
        <v>9100000</v>
      </c>
      <c r="J893">
        <v>5100000</v>
      </c>
      <c r="K893">
        <v>16500000</v>
      </c>
      <c r="L893">
        <v>3500000</v>
      </c>
      <c r="M893" t="s">
        <v>18</v>
      </c>
      <c r="N893">
        <f>Table1[[#This Row],[ loan_amount]]-Table1[[#This Row],[ bank_asset_value]]</f>
        <v>6600000</v>
      </c>
    </row>
    <row r="894" spans="1:14" x14ac:dyDescent="0.35">
      <c r="A894">
        <v>893</v>
      </c>
      <c r="B894">
        <v>4</v>
      </c>
      <c r="C894" t="s">
        <v>13</v>
      </c>
      <c r="D894" t="s">
        <v>14</v>
      </c>
      <c r="E894">
        <v>9300000</v>
      </c>
      <c r="F894">
        <v>24900000</v>
      </c>
      <c r="G894">
        <v>14</v>
      </c>
      <c r="H894">
        <v>455</v>
      </c>
      <c r="I894">
        <v>27600000</v>
      </c>
      <c r="J894">
        <v>4700000</v>
      </c>
      <c r="K894">
        <v>35100000</v>
      </c>
      <c r="L894">
        <v>13900000</v>
      </c>
      <c r="M894" t="s">
        <v>18</v>
      </c>
      <c r="N894">
        <f>Table1[[#This Row],[ loan_amount]]-Table1[[#This Row],[ bank_asset_value]]</f>
        <v>11000000</v>
      </c>
    </row>
    <row r="895" spans="1:14" x14ac:dyDescent="0.35">
      <c r="A895">
        <v>894</v>
      </c>
      <c r="B895">
        <v>5</v>
      </c>
      <c r="C895" t="s">
        <v>16</v>
      </c>
      <c r="D895" t="s">
        <v>17</v>
      </c>
      <c r="E895">
        <v>7500000</v>
      </c>
      <c r="F895">
        <v>24600000</v>
      </c>
      <c r="G895">
        <v>8</v>
      </c>
      <c r="H895">
        <v>744</v>
      </c>
      <c r="I895">
        <v>1600000</v>
      </c>
      <c r="J895">
        <v>3600000</v>
      </c>
      <c r="K895">
        <v>16700000</v>
      </c>
      <c r="L895">
        <v>9300000</v>
      </c>
      <c r="M895" t="s">
        <v>15</v>
      </c>
      <c r="N895">
        <f>Table1[[#This Row],[ loan_amount]]-Table1[[#This Row],[ bank_asset_value]]</f>
        <v>15300000</v>
      </c>
    </row>
    <row r="896" spans="1:14" x14ac:dyDescent="0.35">
      <c r="A896">
        <v>895</v>
      </c>
      <c r="B896">
        <v>1</v>
      </c>
      <c r="C896" t="s">
        <v>13</v>
      </c>
      <c r="D896" t="s">
        <v>14</v>
      </c>
      <c r="E896">
        <v>5900000</v>
      </c>
      <c r="F896">
        <v>16800000</v>
      </c>
      <c r="G896">
        <v>4</v>
      </c>
      <c r="H896">
        <v>806</v>
      </c>
      <c r="I896">
        <v>11200000</v>
      </c>
      <c r="J896">
        <v>9700000</v>
      </c>
      <c r="K896">
        <v>22800000</v>
      </c>
      <c r="L896">
        <v>7100000</v>
      </c>
      <c r="M896" t="s">
        <v>15</v>
      </c>
      <c r="N896">
        <f>Table1[[#This Row],[ loan_amount]]-Table1[[#This Row],[ bank_asset_value]]</f>
        <v>9700000</v>
      </c>
    </row>
    <row r="897" spans="1:14" x14ac:dyDescent="0.35">
      <c r="A897">
        <v>896</v>
      </c>
      <c r="B897">
        <v>0</v>
      </c>
      <c r="C897" t="s">
        <v>13</v>
      </c>
      <c r="D897" t="s">
        <v>14</v>
      </c>
      <c r="E897">
        <v>9400000</v>
      </c>
      <c r="F897">
        <v>27900000</v>
      </c>
      <c r="G897">
        <v>6</v>
      </c>
      <c r="H897">
        <v>456</v>
      </c>
      <c r="I897">
        <v>21400000</v>
      </c>
      <c r="J897">
        <v>18500000</v>
      </c>
      <c r="K897">
        <v>35600000</v>
      </c>
      <c r="L897">
        <v>7800000</v>
      </c>
      <c r="M897" t="s">
        <v>18</v>
      </c>
      <c r="N897">
        <f>Table1[[#This Row],[ loan_amount]]-Table1[[#This Row],[ bank_asset_value]]</f>
        <v>20100000</v>
      </c>
    </row>
    <row r="898" spans="1:14" x14ac:dyDescent="0.35">
      <c r="A898">
        <v>897</v>
      </c>
      <c r="B898">
        <v>5</v>
      </c>
      <c r="C898" t="s">
        <v>13</v>
      </c>
      <c r="D898" t="s">
        <v>14</v>
      </c>
      <c r="E898">
        <v>5300000</v>
      </c>
      <c r="F898">
        <v>13400000</v>
      </c>
      <c r="G898">
        <v>8</v>
      </c>
      <c r="H898">
        <v>719</v>
      </c>
      <c r="I898">
        <v>1600000</v>
      </c>
      <c r="J898">
        <v>200000</v>
      </c>
      <c r="K898">
        <v>11400000</v>
      </c>
      <c r="L898">
        <v>5300000</v>
      </c>
      <c r="M898" t="s">
        <v>15</v>
      </c>
      <c r="N898">
        <f>Table1[[#This Row],[ loan_amount]]-Table1[[#This Row],[ bank_asset_value]]</f>
        <v>8100000</v>
      </c>
    </row>
    <row r="899" spans="1:14" x14ac:dyDescent="0.35">
      <c r="A899">
        <v>898</v>
      </c>
      <c r="B899">
        <v>4</v>
      </c>
      <c r="C899" t="s">
        <v>13</v>
      </c>
      <c r="D899" t="s">
        <v>14</v>
      </c>
      <c r="E899">
        <v>3700000</v>
      </c>
      <c r="F899">
        <v>9000000</v>
      </c>
      <c r="G899">
        <v>18</v>
      </c>
      <c r="H899">
        <v>668</v>
      </c>
      <c r="I899">
        <v>7800000</v>
      </c>
      <c r="J899">
        <v>1600000</v>
      </c>
      <c r="K899">
        <v>13400000</v>
      </c>
      <c r="L899">
        <v>3100000</v>
      </c>
      <c r="M899" t="s">
        <v>15</v>
      </c>
      <c r="N899">
        <f>Table1[[#This Row],[ loan_amount]]-Table1[[#This Row],[ bank_asset_value]]</f>
        <v>5900000</v>
      </c>
    </row>
    <row r="900" spans="1:14" x14ac:dyDescent="0.35">
      <c r="A900">
        <v>899</v>
      </c>
      <c r="B900">
        <v>0</v>
      </c>
      <c r="C900" t="s">
        <v>13</v>
      </c>
      <c r="D900" t="s">
        <v>17</v>
      </c>
      <c r="E900">
        <v>2500000</v>
      </c>
      <c r="F900">
        <v>5800000</v>
      </c>
      <c r="G900">
        <v>18</v>
      </c>
      <c r="H900">
        <v>494</v>
      </c>
      <c r="I900">
        <v>5100000</v>
      </c>
      <c r="J900">
        <v>4400000</v>
      </c>
      <c r="K900">
        <v>8500000</v>
      </c>
      <c r="L900">
        <v>2300000</v>
      </c>
      <c r="M900" t="s">
        <v>18</v>
      </c>
      <c r="N900">
        <f>Table1[[#This Row],[ loan_amount]]-Table1[[#This Row],[ bank_asset_value]]</f>
        <v>3500000</v>
      </c>
    </row>
    <row r="901" spans="1:14" x14ac:dyDescent="0.35">
      <c r="A901">
        <v>900</v>
      </c>
      <c r="B901">
        <v>4</v>
      </c>
      <c r="C901" t="s">
        <v>16</v>
      </c>
      <c r="D901" t="s">
        <v>14</v>
      </c>
      <c r="E901">
        <v>2800000</v>
      </c>
      <c r="F901">
        <v>10800000</v>
      </c>
      <c r="G901">
        <v>2</v>
      </c>
      <c r="H901">
        <v>841</v>
      </c>
      <c r="I901">
        <v>700000</v>
      </c>
      <c r="J901">
        <v>2600000</v>
      </c>
      <c r="K901">
        <v>7100000</v>
      </c>
      <c r="L901">
        <v>4100000</v>
      </c>
      <c r="M901" t="s">
        <v>15</v>
      </c>
      <c r="N901">
        <f>Table1[[#This Row],[ loan_amount]]-Table1[[#This Row],[ bank_asset_value]]</f>
        <v>6700000</v>
      </c>
    </row>
    <row r="902" spans="1:14" x14ac:dyDescent="0.35">
      <c r="A902">
        <v>901</v>
      </c>
      <c r="B902">
        <v>0</v>
      </c>
      <c r="C902" t="s">
        <v>13</v>
      </c>
      <c r="D902" t="s">
        <v>17</v>
      </c>
      <c r="E902">
        <v>5400000</v>
      </c>
      <c r="F902">
        <v>21400000</v>
      </c>
      <c r="G902">
        <v>8</v>
      </c>
      <c r="H902">
        <v>721</v>
      </c>
      <c r="I902">
        <v>8200000</v>
      </c>
      <c r="J902">
        <v>6400000</v>
      </c>
      <c r="K902">
        <v>16700000</v>
      </c>
      <c r="L902">
        <v>7400000</v>
      </c>
      <c r="M902" t="s">
        <v>15</v>
      </c>
      <c r="N902">
        <f>Table1[[#This Row],[ loan_amount]]-Table1[[#This Row],[ bank_asset_value]]</f>
        <v>14000000</v>
      </c>
    </row>
    <row r="903" spans="1:14" x14ac:dyDescent="0.35">
      <c r="A903">
        <v>902</v>
      </c>
      <c r="B903">
        <v>5</v>
      </c>
      <c r="C903" t="s">
        <v>13</v>
      </c>
      <c r="D903" t="s">
        <v>14</v>
      </c>
      <c r="E903">
        <v>3100000</v>
      </c>
      <c r="F903">
        <v>9400000</v>
      </c>
      <c r="G903">
        <v>10</v>
      </c>
      <c r="H903">
        <v>414</v>
      </c>
      <c r="I903">
        <v>200000</v>
      </c>
      <c r="J903">
        <v>5300000</v>
      </c>
      <c r="K903">
        <v>8000000</v>
      </c>
      <c r="L903">
        <v>2800000</v>
      </c>
      <c r="M903" t="s">
        <v>18</v>
      </c>
      <c r="N903">
        <f>Table1[[#This Row],[ loan_amount]]-Table1[[#This Row],[ bank_asset_value]]</f>
        <v>6600000</v>
      </c>
    </row>
    <row r="904" spans="1:14" x14ac:dyDescent="0.35">
      <c r="A904">
        <v>903</v>
      </c>
      <c r="B904">
        <v>5</v>
      </c>
      <c r="C904" t="s">
        <v>16</v>
      </c>
      <c r="D904" t="s">
        <v>14</v>
      </c>
      <c r="E904">
        <v>4800000</v>
      </c>
      <c r="F904">
        <v>15500000</v>
      </c>
      <c r="G904">
        <v>10</v>
      </c>
      <c r="H904">
        <v>812</v>
      </c>
      <c r="I904">
        <v>9500000</v>
      </c>
      <c r="J904">
        <v>1500000</v>
      </c>
      <c r="K904">
        <v>17800000</v>
      </c>
      <c r="L904">
        <v>3500000</v>
      </c>
      <c r="M904" t="s">
        <v>15</v>
      </c>
      <c r="N904">
        <f>Table1[[#This Row],[ loan_amount]]-Table1[[#This Row],[ bank_asset_value]]</f>
        <v>12000000</v>
      </c>
    </row>
    <row r="905" spans="1:14" x14ac:dyDescent="0.35">
      <c r="A905">
        <v>904</v>
      </c>
      <c r="B905">
        <v>1</v>
      </c>
      <c r="C905" t="s">
        <v>16</v>
      </c>
      <c r="D905" t="s">
        <v>14</v>
      </c>
      <c r="E905">
        <v>8800000</v>
      </c>
      <c r="F905">
        <v>17500000</v>
      </c>
      <c r="G905">
        <v>20</v>
      </c>
      <c r="H905">
        <v>832</v>
      </c>
      <c r="I905">
        <v>1800000</v>
      </c>
      <c r="J905">
        <v>3600000</v>
      </c>
      <c r="K905">
        <v>24000000</v>
      </c>
      <c r="L905">
        <v>7400000</v>
      </c>
      <c r="M905" t="s">
        <v>15</v>
      </c>
      <c r="N905">
        <f>Table1[[#This Row],[ loan_amount]]-Table1[[#This Row],[ bank_asset_value]]</f>
        <v>10100000</v>
      </c>
    </row>
    <row r="906" spans="1:14" x14ac:dyDescent="0.35">
      <c r="A906">
        <v>905</v>
      </c>
      <c r="B906">
        <v>2</v>
      </c>
      <c r="C906" t="s">
        <v>13</v>
      </c>
      <c r="D906" t="s">
        <v>14</v>
      </c>
      <c r="E906">
        <v>4100000</v>
      </c>
      <c r="F906">
        <v>14900000</v>
      </c>
      <c r="G906">
        <v>12</v>
      </c>
      <c r="H906">
        <v>571</v>
      </c>
      <c r="I906">
        <v>-100000</v>
      </c>
      <c r="J906">
        <v>5200000</v>
      </c>
      <c r="K906">
        <v>13000000</v>
      </c>
      <c r="L906">
        <v>3400000</v>
      </c>
      <c r="M906" t="s">
        <v>15</v>
      </c>
      <c r="N906">
        <f>Table1[[#This Row],[ loan_amount]]-Table1[[#This Row],[ bank_asset_value]]</f>
        <v>11500000</v>
      </c>
    </row>
    <row r="907" spans="1:14" x14ac:dyDescent="0.35">
      <c r="A907">
        <v>906</v>
      </c>
      <c r="B907">
        <v>5</v>
      </c>
      <c r="C907" t="s">
        <v>16</v>
      </c>
      <c r="D907" t="s">
        <v>14</v>
      </c>
      <c r="E907">
        <v>9700000</v>
      </c>
      <c r="F907">
        <v>37000000</v>
      </c>
      <c r="G907">
        <v>14</v>
      </c>
      <c r="H907">
        <v>459</v>
      </c>
      <c r="I907">
        <v>28700000</v>
      </c>
      <c r="J907">
        <v>17900000</v>
      </c>
      <c r="K907">
        <v>22800000</v>
      </c>
      <c r="L907">
        <v>5600000</v>
      </c>
      <c r="M907" t="s">
        <v>18</v>
      </c>
      <c r="N907">
        <f>Table1[[#This Row],[ loan_amount]]-Table1[[#This Row],[ bank_asset_value]]</f>
        <v>31400000</v>
      </c>
    </row>
    <row r="908" spans="1:14" x14ac:dyDescent="0.35">
      <c r="A908">
        <v>907</v>
      </c>
      <c r="B908">
        <v>2</v>
      </c>
      <c r="C908" t="s">
        <v>13</v>
      </c>
      <c r="D908" t="s">
        <v>17</v>
      </c>
      <c r="E908">
        <v>6400000</v>
      </c>
      <c r="F908">
        <v>24100000</v>
      </c>
      <c r="G908">
        <v>6</v>
      </c>
      <c r="H908">
        <v>592</v>
      </c>
      <c r="I908">
        <v>2500000</v>
      </c>
      <c r="J908">
        <v>6300000</v>
      </c>
      <c r="K908">
        <v>20200000</v>
      </c>
      <c r="L908">
        <v>6000000</v>
      </c>
      <c r="M908" t="s">
        <v>15</v>
      </c>
      <c r="N908">
        <f>Table1[[#This Row],[ loan_amount]]-Table1[[#This Row],[ bank_asset_value]]</f>
        <v>18100000</v>
      </c>
    </row>
    <row r="909" spans="1:14" x14ac:dyDescent="0.35">
      <c r="A909">
        <v>908</v>
      </c>
      <c r="B909">
        <v>5</v>
      </c>
      <c r="C909" t="s">
        <v>13</v>
      </c>
      <c r="D909" t="s">
        <v>14</v>
      </c>
      <c r="E909">
        <v>3400000</v>
      </c>
      <c r="F909">
        <v>13100000</v>
      </c>
      <c r="G909">
        <v>20</v>
      </c>
      <c r="H909">
        <v>527</v>
      </c>
      <c r="I909">
        <v>900000</v>
      </c>
      <c r="J909">
        <v>4500000</v>
      </c>
      <c r="K909">
        <v>8600000</v>
      </c>
      <c r="L909">
        <v>4000000</v>
      </c>
      <c r="M909" t="s">
        <v>18</v>
      </c>
      <c r="N909">
        <f>Table1[[#This Row],[ loan_amount]]-Table1[[#This Row],[ bank_asset_value]]</f>
        <v>9100000</v>
      </c>
    </row>
    <row r="910" spans="1:14" x14ac:dyDescent="0.35">
      <c r="A910">
        <v>909</v>
      </c>
      <c r="B910">
        <v>4</v>
      </c>
      <c r="C910" t="s">
        <v>16</v>
      </c>
      <c r="D910" t="s">
        <v>14</v>
      </c>
      <c r="E910">
        <v>3500000</v>
      </c>
      <c r="F910">
        <v>10200000</v>
      </c>
      <c r="G910">
        <v>12</v>
      </c>
      <c r="H910">
        <v>333</v>
      </c>
      <c r="I910">
        <v>7600000</v>
      </c>
      <c r="J910">
        <v>6400000</v>
      </c>
      <c r="K910">
        <v>8100000</v>
      </c>
      <c r="L910">
        <v>3400000</v>
      </c>
      <c r="M910" t="s">
        <v>18</v>
      </c>
      <c r="N910">
        <f>Table1[[#This Row],[ loan_amount]]-Table1[[#This Row],[ bank_asset_value]]</f>
        <v>6800000</v>
      </c>
    </row>
    <row r="911" spans="1:14" x14ac:dyDescent="0.35">
      <c r="A911">
        <v>910</v>
      </c>
      <c r="B911">
        <v>3</v>
      </c>
      <c r="C911" t="s">
        <v>16</v>
      </c>
      <c r="D911" t="s">
        <v>14</v>
      </c>
      <c r="E911">
        <v>3200000</v>
      </c>
      <c r="F911">
        <v>10000000</v>
      </c>
      <c r="G911">
        <v>18</v>
      </c>
      <c r="H911">
        <v>532</v>
      </c>
      <c r="I911">
        <v>3300000</v>
      </c>
      <c r="J911">
        <v>100000</v>
      </c>
      <c r="K911">
        <v>9800000</v>
      </c>
      <c r="L911">
        <v>2100000</v>
      </c>
      <c r="M911" t="s">
        <v>18</v>
      </c>
      <c r="N911">
        <f>Table1[[#This Row],[ loan_amount]]-Table1[[#This Row],[ bank_asset_value]]</f>
        <v>7900000</v>
      </c>
    </row>
    <row r="912" spans="1:14" x14ac:dyDescent="0.35">
      <c r="A912">
        <v>911</v>
      </c>
      <c r="B912">
        <v>2</v>
      </c>
      <c r="C912" t="s">
        <v>13</v>
      </c>
      <c r="D912" t="s">
        <v>17</v>
      </c>
      <c r="E912">
        <v>4900000</v>
      </c>
      <c r="F912">
        <v>13100000</v>
      </c>
      <c r="G912">
        <v>18</v>
      </c>
      <c r="H912">
        <v>754</v>
      </c>
      <c r="I912">
        <v>8200000</v>
      </c>
      <c r="J912">
        <v>3300000</v>
      </c>
      <c r="K912">
        <v>16500000</v>
      </c>
      <c r="L912">
        <v>7200000</v>
      </c>
      <c r="M912" t="s">
        <v>15</v>
      </c>
      <c r="N912">
        <f>Table1[[#This Row],[ loan_amount]]-Table1[[#This Row],[ bank_asset_value]]</f>
        <v>5900000</v>
      </c>
    </row>
    <row r="913" spans="1:14" x14ac:dyDescent="0.35">
      <c r="A913">
        <v>912</v>
      </c>
      <c r="B913">
        <v>0</v>
      </c>
      <c r="C913" t="s">
        <v>13</v>
      </c>
      <c r="D913" t="s">
        <v>17</v>
      </c>
      <c r="E913">
        <v>1300000</v>
      </c>
      <c r="F913">
        <v>4800000</v>
      </c>
      <c r="G913">
        <v>4</v>
      </c>
      <c r="H913">
        <v>835</v>
      </c>
      <c r="I913">
        <v>500000</v>
      </c>
      <c r="J913">
        <v>100000</v>
      </c>
      <c r="K913">
        <v>3300000</v>
      </c>
      <c r="L913">
        <v>800000</v>
      </c>
      <c r="M913" t="s">
        <v>18</v>
      </c>
      <c r="N913">
        <f>Table1[[#This Row],[ loan_amount]]-Table1[[#This Row],[ bank_asset_value]]</f>
        <v>4000000</v>
      </c>
    </row>
    <row r="914" spans="1:14" x14ac:dyDescent="0.35">
      <c r="A914">
        <v>913</v>
      </c>
      <c r="B914">
        <v>4</v>
      </c>
      <c r="C914" t="s">
        <v>13</v>
      </c>
      <c r="D914" t="s">
        <v>14</v>
      </c>
      <c r="E914">
        <v>2500000</v>
      </c>
      <c r="F914">
        <v>5400000</v>
      </c>
      <c r="G914">
        <v>10</v>
      </c>
      <c r="H914">
        <v>592</v>
      </c>
      <c r="I914">
        <v>3400000</v>
      </c>
      <c r="J914">
        <v>1500000</v>
      </c>
      <c r="K914">
        <v>9900000</v>
      </c>
      <c r="L914">
        <v>2900000</v>
      </c>
      <c r="M914" t="s">
        <v>15</v>
      </c>
      <c r="N914">
        <f>Table1[[#This Row],[ loan_amount]]-Table1[[#This Row],[ bank_asset_value]]</f>
        <v>2500000</v>
      </c>
    </row>
    <row r="915" spans="1:14" x14ac:dyDescent="0.35">
      <c r="A915">
        <v>914</v>
      </c>
      <c r="B915">
        <v>0</v>
      </c>
      <c r="C915" t="s">
        <v>13</v>
      </c>
      <c r="D915" t="s">
        <v>14</v>
      </c>
      <c r="E915">
        <v>7500000</v>
      </c>
      <c r="F915">
        <v>27300000</v>
      </c>
      <c r="G915">
        <v>20</v>
      </c>
      <c r="H915">
        <v>553</v>
      </c>
      <c r="I915">
        <v>11600000</v>
      </c>
      <c r="J915">
        <v>2800000</v>
      </c>
      <c r="K915">
        <v>26200000</v>
      </c>
      <c r="L915">
        <v>6100000</v>
      </c>
      <c r="M915" t="s">
        <v>15</v>
      </c>
      <c r="N915">
        <f>Table1[[#This Row],[ loan_amount]]-Table1[[#This Row],[ bank_asset_value]]</f>
        <v>21200000</v>
      </c>
    </row>
    <row r="916" spans="1:14" x14ac:dyDescent="0.35">
      <c r="A916">
        <v>915</v>
      </c>
      <c r="B916">
        <v>2</v>
      </c>
      <c r="C916" t="s">
        <v>13</v>
      </c>
      <c r="D916" t="s">
        <v>14</v>
      </c>
      <c r="E916">
        <v>700000</v>
      </c>
      <c r="F916">
        <v>2000000</v>
      </c>
      <c r="G916">
        <v>8</v>
      </c>
      <c r="H916">
        <v>806</v>
      </c>
      <c r="I916">
        <v>1900000</v>
      </c>
      <c r="J916">
        <v>1100000</v>
      </c>
      <c r="K916">
        <v>2200000</v>
      </c>
      <c r="L916">
        <v>400000</v>
      </c>
      <c r="M916" t="s">
        <v>15</v>
      </c>
      <c r="N916">
        <f>Table1[[#This Row],[ loan_amount]]-Table1[[#This Row],[ bank_asset_value]]</f>
        <v>1600000</v>
      </c>
    </row>
    <row r="917" spans="1:14" x14ac:dyDescent="0.35">
      <c r="A917">
        <v>916</v>
      </c>
      <c r="B917">
        <v>4</v>
      </c>
      <c r="C917" t="s">
        <v>13</v>
      </c>
      <c r="D917" t="s">
        <v>17</v>
      </c>
      <c r="E917">
        <v>8200000</v>
      </c>
      <c r="F917">
        <v>28500000</v>
      </c>
      <c r="G917">
        <v>2</v>
      </c>
      <c r="H917">
        <v>378</v>
      </c>
      <c r="I917">
        <v>6800000</v>
      </c>
      <c r="J917">
        <v>11200000</v>
      </c>
      <c r="K917">
        <v>26400000</v>
      </c>
      <c r="L917">
        <v>11500000</v>
      </c>
      <c r="M917" t="s">
        <v>15</v>
      </c>
      <c r="N917">
        <f>Table1[[#This Row],[ loan_amount]]-Table1[[#This Row],[ bank_asset_value]]</f>
        <v>17000000</v>
      </c>
    </row>
    <row r="918" spans="1:14" x14ac:dyDescent="0.35">
      <c r="A918">
        <v>917</v>
      </c>
      <c r="B918">
        <v>1</v>
      </c>
      <c r="C918" t="s">
        <v>16</v>
      </c>
      <c r="D918" t="s">
        <v>14</v>
      </c>
      <c r="E918">
        <v>6900000</v>
      </c>
      <c r="F918">
        <v>26200000</v>
      </c>
      <c r="G918">
        <v>4</v>
      </c>
      <c r="H918">
        <v>534</v>
      </c>
      <c r="I918">
        <v>14500000</v>
      </c>
      <c r="J918">
        <v>11900000</v>
      </c>
      <c r="K918">
        <v>14900000</v>
      </c>
      <c r="L918">
        <v>9400000</v>
      </c>
      <c r="M918" t="s">
        <v>15</v>
      </c>
      <c r="N918">
        <f>Table1[[#This Row],[ loan_amount]]-Table1[[#This Row],[ bank_asset_value]]</f>
        <v>16800000</v>
      </c>
    </row>
    <row r="919" spans="1:14" x14ac:dyDescent="0.35">
      <c r="A919">
        <v>918</v>
      </c>
      <c r="B919">
        <v>1</v>
      </c>
      <c r="C919" t="s">
        <v>16</v>
      </c>
      <c r="D919" t="s">
        <v>17</v>
      </c>
      <c r="E919">
        <v>1500000</v>
      </c>
      <c r="F919">
        <v>5900000</v>
      </c>
      <c r="G919">
        <v>16</v>
      </c>
      <c r="H919">
        <v>400</v>
      </c>
      <c r="I919">
        <v>4200000</v>
      </c>
      <c r="J919">
        <v>2400000</v>
      </c>
      <c r="K919">
        <v>4800000</v>
      </c>
      <c r="L919">
        <v>1500000</v>
      </c>
      <c r="M919" t="s">
        <v>18</v>
      </c>
      <c r="N919">
        <f>Table1[[#This Row],[ loan_amount]]-Table1[[#This Row],[ bank_asset_value]]</f>
        <v>4400000</v>
      </c>
    </row>
    <row r="920" spans="1:14" x14ac:dyDescent="0.35">
      <c r="A920">
        <v>919</v>
      </c>
      <c r="B920">
        <v>3</v>
      </c>
      <c r="C920" t="s">
        <v>13</v>
      </c>
      <c r="D920" t="s">
        <v>14</v>
      </c>
      <c r="E920">
        <v>6300000</v>
      </c>
      <c r="F920">
        <v>18300000</v>
      </c>
      <c r="G920">
        <v>18</v>
      </c>
      <c r="H920">
        <v>543</v>
      </c>
      <c r="I920">
        <v>1800000</v>
      </c>
      <c r="J920">
        <v>9400000</v>
      </c>
      <c r="K920">
        <v>17700000</v>
      </c>
      <c r="L920">
        <v>3500000</v>
      </c>
      <c r="M920" t="s">
        <v>18</v>
      </c>
      <c r="N920">
        <f>Table1[[#This Row],[ loan_amount]]-Table1[[#This Row],[ bank_asset_value]]</f>
        <v>14800000</v>
      </c>
    </row>
    <row r="921" spans="1:14" x14ac:dyDescent="0.35">
      <c r="A921">
        <v>920</v>
      </c>
      <c r="B921">
        <v>0</v>
      </c>
      <c r="C921" t="s">
        <v>16</v>
      </c>
      <c r="D921" t="s">
        <v>17</v>
      </c>
      <c r="E921">
        <v>8800000</v>
      </c>
      <c r="F921">
        <v>25600000</v>
      </c>
      <c r="G921">
        <v>10</v>
      </c>
      <c r="H921">
        <v>715</v>
      </c>
      <c r="I921">
        <v>25300000</v>
      </c>
      <c r="J921">
        <v>2500000</v>
      </c>
      <c r="K921">
        <v>34900000</v>
      </c>
      <c r="L921">
        <v>8600000</v>
      </c>
      <c r="M921" t="s">
        <v>15</v>
      </c>
      <c r="N921">
        <f>Table1[[#This Row],[ loan_amount]]-Table1[[#This Row],[ bank_asset_value]]</f>
        <v>17000000</v>
      </c>
    </row>
    <row r="922" spans="1:14" x14ac:dyDescent="0.35">
      <c r="A922">
        <v>921</v>
      </c>
      <c r="B922">
        <v>4</v>
      </c>
      <c r="C922" t="s">
        <v>13</v>
      </c>
      <c r="D922" t="s">
        <v>17</v>
      </c>
      <c r="E922">
        <v>8900000</v>
      </c>
      <c r="F922">
        <v>20700000</v>
      </c>
      <c r="G922">
        <v>6</v>
      </c>
      <c r="H922">
        <v>684</v>
      </c>
      <c r="I922">
        <v>1100000</v>
      </c>
      <c r="J922">
        <v>9200000</v>
      </c>
      <c r="K922">
        <v>20400000</v>
      </c>
      <c r="L922">
        <v>6700000</v>
      </c>
      <c r="M922" t="s">
        <v>15</v>
      </c>
      <c r="N922">
        <f>Table1[[#This Row],[ loan_amount]]-Table1[[#This Row],[ bank_asset_value]]</f>
        <v>14000000</v>
      </c>
    </row>
    <row r="923" spans="1:14" x14ac:dyDescent="0.35">
      <c r="A923">
        <v>922</v>
      </c>
      <c r="B923">
        <v>3</v>
      </c>
      <c r="C923" t="s">
        <v>16</v>
      </c>
      <c r="D923" t="s">
        <v>17</v>
      </c>
      <c r="E923">
        <v>2100000</v>
      </c>
      <c r="F923">
        <v>6100000</v>
      </c>
      <c r="G923">
        <v>8</v>
      </c>
      <c r="H923">
        <v>346</v>
      </c>
      <c r="I923">
        <v>5500000</v>
      </c>
      <c r="J923">
        <v>600000</v>
      </c>
      <c r="K923">
        <v>4500000</v>
      </c>
      <c r="L923">
        <v>2900000</v>
      </c>
      <c r="M923" t="s">
        <v>18</v>
      </c>
      <c r="N923">
        <f>Table1[[#This Row],[ loan_amount]]-Table1[[#This Row],[ bank_asset_value]]</f>
        <v>3200000</v>
      </c>
    </row>
    <row r="924" spans="1:14" x14ac:dyDescent="0.35">
      <c r="A924">
        <v>923</v>
      </c>
      <c r="B924">
        <v>1</v>
      </c>
      <c r="C924" t="s">
        <v>13</v>
      </c>
      <c r="D924" t="s">
        <v>17</v>
      </c>
      <c r="E924">
        <v>9200000</v>
      </c>
      <c r="F924">
        <v>29200000</v>
      </c>
      <c r="G924">
        <v>6</v>
      </c>
      <c r="H924">
        <v>669</v>
      </c>
      <c r="I924">
        <v>9900000</v>
      </c>
      <c r="J924">
        <v>12900000</v>
      </c>
      <c r="K924">
        <v>23400000</v>
      </c>
      <c r="L924">
        <v>11700000</v>
      </c>
      <c r="M924" t="s">
        <v>15</v>
      </c>
      <c r="N924">
        <f>Table1[[#This Row],[ loan_amount]]-Table1[[#This Row],[ bank_asset_value]]</f>
        <v>17500000</v>
      </c>
    </row>
    <row r="925" spans="1:14" x14ac:dyDescent="0.35">
      <c r="A925">
        <v>924</v>
      </c>
      <c r="B925">
        <v>2</v>
      </c>
      <c r="C925" t="s">
        <v>16</v>
      </c>
      <c r="D925" t="s">
        <v>14</v>
      </c>
      <c r="E925">
        <v>3600000</v>
      </c>
      <c r="F925">
        <v>8000000</v>
      </c>
      <c r="G925">
        <v>12</v>
      </c>
      <c r="H925">
        <v>566</v>
      </c>
      <c r="I925">
        <v>10500000</v>
      </c>
      <c r="J925">
        <v>3000000</v>
      </c>
      <c r="K925">
        <v>8900000</v>
      </c>
      <c r="L925">
        <v>2700000</v>
      </c>
      <c r="M925" t="s">
        <v>15</v>
      </c>
      <c r="N925">
        <f>Table1[[#This Row],[ loan_amount]]-Table1[[#This Row],[ bank_asset_value]]</f>
        <v>5300000</v>
      </c>
    </row>
    <row r="926" spans="1:14" x14ac:dyDescent="0.35">
      <c r="A926">
        <v>925</v>
      </c>
      <c r="B926">
        <v>0</v>
      </c>
      <c r="C926" t="s">
        <v>16</v>
      </c>
      <c r="D926" t="s">
        <v>17</v>
      </c>
      <c r="E926">
        <v>8600000</v>
      </c>
      <c r="F926">
        <v>23600000</v>
      </c>
      <c r="G926">
        <v>2</v>
      </c>
      <c r="H926">
        <v>361</v>
      </c>
      <c r="I926">
        <v>25800000</v>
      </c>
      <c r="J926">
        <v>5300000</v>
      </c>
      <c r="K926">
        <v>24700000</v>
      </c>
      <c r="L926">
        <v>7500000</v>
      </c>
      <c r="M926" t="s">
        <v>18</v>
      </c>
      <c r="N926">
        <f>Table1[[#This Row],[ loan_amount]]-Table1[[#This Row],[ bank_asset_value]]</f>
        <v>16100000</v>
      </c>
    </row>
    <row r="927" spans="1:14" x14ac:dyDescent="0.35">
      <c r="A927">
        <v>926</v>
      </c>
      <c r="B927">
        <v>5</v>
      </c>
      <c r="C927" t="s">
        <v>13</v>
      </c>
      <c r="D927" t="s">
        <v>14</v>
      </c>
      <c r="E927">
        <v>3000000</v>
      </c>
      <c r="F927">
        <v>8000000</v>
      </c>
      <c r="G927">
        <v>6</v>
      </c>
      <c r="H927">
        <v>333</v>
      </c>
      <c r="I927">
        <v>3200000</v>
      </c>
      <c r="J927">
        <v>400000</v>
      </c>
      <c r="K927">
        <v>8200000</v>
      </c>
      <c r="L927">
        <v>2200000</v>
      </c>
      <c r="M927" t="s">
        <v>18</v>
      </c>
      <c r="N927">
        <f>Table1[[#This Row],[ loan_amount]]-Table1[[#This Row],[ bank_asset_value]]</f>
        <v>5800000</v>
      </c>
    </row>
    <row r="928" spans="1:14" x14ac:dyDescent="0.35">
      <c r="A928">
        <v>927</v>
      </c>
      <c r="B928">
        <v>3</v>
      </c>
      <c r="C928" t="s">
        <v>16</v>
      </c>
      <c r="D928" t="s">
        <v>17</v>
      </c>
      <c r="E928">
        <v>5200000</v>
      </c>
      <c r="F928">
        <v>16300000</v>
      </c>
      <c r="G928">
        <v>8</v>
      </c>
      <c r="H928">
        <v>335</v>
      </c>
      <c r="I928">
        <v>9500000</v>
      </c>
      <c r="J928">
        <v>7000000</v>
      </c>
      <c r="K928">
        <v>13600000</v>
      </c>
      <c r="L928">
        <v>7300000</v>
      </c>
      <c r="M928" t="s">
        <v>18</v>
      </c>
      <c r="N928">
        <f>Table1[[#This Row],[ loan_amount]]-Table1[[#This Row],[ bank_asset_value]]</f>
        <v>9000000</v>
      </c>
    </row>
    <row r="929" spans="1:14" x14ac:dyDescent="0.35">
      <c r="A929">
        <v>928</v>
      </c>
      <c r="B929">
        <v>3</v>
      </c>
      <c r="C929" t="s">
        <v>13</v>
      </c>
      <c r="D929" t="s">
        <v>17</v>
      </c>
      <c r="E929">
        <v>7200000</v>
      </c>
      <c r="F929">
        <v>20400000</v>
      </c>
      <c r="G929">
        <v>10</v>
      </c>
      <c r="H929">
        <v>558</v>
      </c>
      <c r="I929">
        <v>0</v>
      </c>
      <c r="J929">
        <v>13200000</v>
      </c>
      <c r="K929">
        <v>27200000</v>
      </c>
      <c r="L929">
        <v>10600000</v>
      </c>
      <c r="M929" t="s">
        <v>15</v>
      </c>
      <c r="N929">
        <f>Table1[[#This Row],[ loan_amount]]-Table1[[#This Row],[ bank_asset_value]]</f>
        <v>9800000</v>
      </c>
    </row>
    <row r="930" spans="1:14" x14ac:dyDescent="0.35">
      <c r="A930">
        <v>929</v>
      </c>
      <c r="B930">
        <v>1</v>
      </c>
      <c r="C930" t="s">
        <v>16</v>
      </c>
      <c r="D930" t="s">
        <v>17</v>
      </c>
      <c r="E930">
        <v>4000000</v>
      </c>
      <c r="F930">
        <v>15600000</v>
      </c>
      <c r="G930">
        <v>12</v>
      </c>
      <c r="H930">
        <v>436</v>
      </c>
      <c r="I930">
        <v>10400000</v>
      </c>
      <c r="J930">
        <v>2800000</v>
      </c>
      <c r="K930">
        <v>14800000</v>
      </c>
      <c r="L930">
        <v>3200000</v>
      </c>
      <c r="M930" t="s">
        <v>18</v>
      </c>
      <c r="N930">
        <f>Table1[[#This Row],[ loan_amount]]-Table1[[#This Row],[ bank_asset_value]]</f>
        <v>12400000</v>
      </c>
    </row>
    <row r="931" spans="1:14" x14ac:dyDescent="0.35">
      <c r="A931">
        <v>930</v>
      </c>
      <c r="B931">
        <v>1</v>
      </c>
      <c r="C931" t="s">
        <v>16</v>
      </c>
      <c r="D931" t="s">
        <v>14</v>
      </c>
      <c r="E931">
        <v>2400000</v>
      </c>
      <c r="F931">
        <v>5200000</v>
      </c>
      <c r="G931">
        <v>2</v>
      </c>
      <c r="H931">
        <v>371</v>
      </c>
      <c r="I931">
        <v>6100000</v>
      </c>
      <c r="J931">
        <v>3100000</v>
      </c>
      <c r="K931">
        <v>8500000</v>
      </c>
      <c r="L931">
        <v>1400000</v>
      </c>
      <c r="M931" t="s">
        <v>18</v>
      </c>
      <c r="N931">
        <f>Table1[[#This Row],[ loan_amount]]-Table1[[#This Row],[ bank_asset_value]]</f>
        <v>3800000</v>
      </c>
    </row>
    <row r="932" spans="1:14" x14ac:dyDescent="0.35">
      <c r="A932">
        <v>931</v>
      </c>
      <c r="B932">
        <v>2</v>
      </c>
      <c r="C932" t="s">
        <v>16</v>
      </c>
      <c r="D932" t="s">
        <v>17</v>
      </c>
      <c r="E932">
        <v>5500000</v>
      </c>
      <c r="F932">
        <v>18400000</v>
      </c>
      <c r="G932">
        <v>10</v>
      </c>
      <c r="H932">
        <v>515</v>
      </c>
      <c r="I932">
        <v>6800000</v>
      </c>
      <c r="J932">
        <v>4400000</v>
      </c>
      <c r="K932">
        <v>18500000</v>
      </c>
      <c r="L932">
        <v>4100000</v>
      </c>
      <c r="M932" t="s">
        <v>18</v>
      </c>
      <c r="N932">
        <f>Table1[[#This Row],[ loan_amount]]-Table1[[#This Row],[ bank_asset_value]]</f>
        <v>14300000</v>
      </c>
    </row>
    <row r="933" spans="1:14" x14ac:dyDescent="0.35">
      <c r="A933">
        <v>932</v>
      </c>
      <c r="B933">
        <v>0</v>
      </c>
      <c r="C933" t="s">
        <v>16</v>
      </c>
      <c r="D933" t="s">
        <v>17</v>
      </c>
      <c r="E933">
        <v>9000000</v>
      </c>
      <c r="F933">
        <v>24300000</v>
      </c>
      <c r="G933">
        <v>10</v>
      </c>
      <c r="H933">
        <v>599</v>
      </c>
      <c r="I933">
        <v>12900000</v>
      </c>
      <c r="J933">
        <v>3400000</v>
      </c>
      <c r="K933">
        <v>26900000</v>
      </c>
      <c r="L933">
        <v>6400000</v>
      </c>
      <c r="M933" t="s">
        <v>15</v>
      </c>
      <c r="N933">
        <f>Table1[[#This Row],[ loan_amount]]-Table1[[#This Row],[ bank_asset_value]]</f>
        <v>17900000</v>
      </c>
    </row>
    <row r="934" spans="1:14" x14ac:dyDescent="0.35">
      <c r="A934">
        <v>933</v>
      </c>
      <c r="B934">
        <v>0</v>
      </c>
      <c r="C934" t="s">
        <v>16</v>
      </c>
      <c r="D934" t="s">
        <v>17</v>
      </c>
      <c r="E934">
        <v>7900000</v>
      </c>
      <c r="F934">
        <v>24000000</v>
      </c>
      <c r="G934">
        <v>20</v>
      </c>
      <c r="H934">
        <v>728</v>
      </c>
      <c r="I934">
        <v>18600000</v>
      </c>
      <c r="J934">
        <v>15600000</v>
      </c>
      <c r="K934">
        <v>21800000</v>
      </c>
      <c r="L934">
        <v>7400000</v>
      </c>
      <c r="M934" t="s">
        <v>15</v>
      </c>
      <c r="N934">
        <f>Table1[[#This Row],[ loan_amount]]-Table1[[#This Row],[ bank_asset_value]]</f>
        <v>16600000</v>
      </c>
    </row>
    <row r="935" spans="1:14" x14ac:dyDescent="0.35">
      <c r="A935">
        <v>934</v>
      </c>
      <c r="B935">
        <v>2</v>
      </c>
      <c r="C935" t="s">
        <v>16</v>
      </c>
      <c r="D935" t="s">
        <v>17</v>
      </c>
      <c r="E935">
        <v>6200000</v>
      </c>
      <c r="F935">
        <v>21600000</v>
      </c>
      <c r="G935">
        <v>20</v>
      </c>
      <c r="H935">
        <v>679</v>
      </c>
      <c r="I935">
        <v>18600000</v>
      </c>
      <c r="J935">
        <v>2500000</v>
      </c>
      <c r="K935">
        <v>24500000</v>
      </c>
      <c r="L935">
        <v>9100000</v>
      </c>
      <c r="M935" t="s">
        <v>15</v>
      </c>
      <c r="N935">
        <f>Table1[[#This Row],[ loan_amount]]-Table1[[#This Row],[ bank_asset_value]]</f>
        <v>12500000</v>
      </c>
    </row>
    <row r="936" spans="1:14" x14ac:dyDescent="0.35">
      <c r="A936">
        <v>935</v>
      </c>
      <c r="B936">
        <v>3</v>
      </c>
      <c r="C936" t="s">
        <v>13</v>
      </c>
      <c r="D936" t="s">
        <v>17</v>
      </c>
      <c r="E936">
        <v>7900000</v>
      </c>
      <c r="F936">
        <v>29200000</v>
      </c>
      <c r="G936">
        <v>4</v>
      </c>
      <c r="H936">
        <v>399</v>
      </c>
      <c r="I936">
        <v>23200000</v>
      </c>
      <c r="J936">
        <v>5500000</v>
      </c>
      <c r="K936">
        <v>30200000</v>
      </c>
      <c r="L936">
        <v>6900000</v>
      </c>
      <c r="M936" t="s">
        <v>15</v>
      </c>
      <c r="N936">
        <f>Table1[[#This Row],[ loan_amount]]-Table1[[#This Row],[ bank_asset_value]]</f>
        <v>22300000</v>
      </c>
    </row>
    <row r="937" spans="1:14" x14ac:dyDescent="0.35">
      <c r="A937">
        <v>936</v>
      </c>
      <c r="B937">
        <v>3</v>
      </c>
      <c r="C937" t="s">
        <v>16</v>
      </c>
      <c r="D937" t="s">
        <v>14</v>
      </c>
      <c r="E937">
        <v>1200000</v>
      </c>
      <c r="F937">
        <v>4500000</v>
      </c>
      <c r="G937">
        <v>6</v>
      </c>
      <c r="H937">
        <v>819</v>
      </c>
      <c r="I937">
        <v>1400000</v>
      </c>
      <c r="J937">
        <v>1100000</v>
      </c>
      <c r="K937">
        <v>4400000</v>
      </c>
      <c r="L937">
        <v>900000</v>
      </c>
      <c r="M937" t="s">
        <v>15</v>
      </c>
      <c r="N937">
        <f>Table1[[#This Row],[ loan_amount]]-Table1[[#This Row],[ bank_asset_value]]</f>
        <v>3600000</v>
      </c>
    </row>
    <row r="938" spans="1:14" x14ac:dyDescent="0.35">
      <c r="A938">
        <v>937</v>
      </c>
      <c r="B938">
        <v>1</v>
      </c>
      <c r="C938" t="s">
        <v>13</v>
      </c>
      <c r="D938" t="s">
        <v>14</v>
      </c>
      <c r="E938">
        <v>4700000</v>
      </c>
      <c r="F938">
        <v>11700000</v>
      </c>
      <c r="G938">
        <v>6</v>
      </c>
      <c r="H938">
        <v>308</v>
      </c>
      <c r="I938">
        <v>11800000</v>
      </c>
      <c r="J938">
        <v>1100000</v>
      </c>
      <c r="K938">
        <v>15100000</v>
      </c>
      <c r="L938">
        <v>3700000</v>
      </c>
      <c r="M938" t="s">
        <v>18</v>
      </c>
      <c r="N938">
        <f>Table1[[#This Row],[ loan_amount]]-Table1[[#This Row],[ bank_asset_value]]</f>
        <v>8000000</v>
      </c>
    </row>
    <row r="939" spans="1:14" x14ac:dyDescent="0.35">
      <c r="A939">
        <v>938</v>
      </c>
      <c r="B939">
        <v>5</v>
      </c>
      <c r="C939" t="s">
        <v>13</v>
      </c>
      <c r="D939" t="s">
        <v>17</v>
      </c>
      <c r="E939">
        <v>5900000</v>
      </c>
      <c r="F939">
        <v>15600000</v>
      </c>
      <c r="G939">
        <v>2</v>
      </c>
      <c r="H939">
        <v>730</v>
      </c>
      <c r="I939">
        <v>12600000</v>
      </c>
      <c r="J939">
        <v>4700000</v>
      </c>
      <c r="K939">
        <v>15900000</v>
      </c>
      <c r="L939">
        <v>5900000</v>
      </c>
      <c r="M939" t="s">
        <v>15</v>
      </c>
      <c r="N939">
        <f>Table1[[#This Row],[ loan_amount]]-Table1[[#This Row],[ bank_asset_value]]</f>
        <v>9700000</v>
      </c>
    </row>
    <row r="940" spans="1:14" x14ac:dyDescent="0.35">
      <c r="A940">
        <v>939</v>
      </c>
      <c r="B940">
        <v>4</v>
      </c>
      <c r="C940" t="s">
        <v>16</v>
      </c>
      <c r="D940" t="s">
        <v>17</v>
      </c>
      <c r="E940">
        <v>1400000</v>
      </c>
      <c r="F940">
        <v>5100000</v>
      </c>
      <c r="G940">
        <v>14</v>
      </c>
      <c r="H940">
        <v>312</v>
      </c>
      <c r="I940">
        <v>4000000</v>
      </c>
      <c r="J940">
        <v>1000000</v>
      </c>
      <c r="K940">
        <v>3200000</v>
      </c>
      <c r="L940">
        <v>1400000</v>
      </c>
      <c r="M940" t="s">
        <v>18</v>
      </c>
      <c r="N940">
        <f>Table1[[#This Row],[ loan_amount]]-Table1[[#This Row],[ bank_asset_value]]</f>
        <v>3700000</v>
      </c>
    </row>
    <row r="941" spans="1:14" x14ac:dyDescent="0.35">
      <c r="A941">
        <v>940</v>
      </c>
      <c r="B941">
        <v>3</v>
      </c>
      <c r="C941" t="s">
        <v>16</v>
      </c>
      <c r="D941" t="s">
        <v>17</v>
      </c>
      <c r="E941">
        <v>4700000</v>
      </c>
      <c r="F941">
        <v>12800000</v>
      </c>
      <c r="G941">
        <v>16</v>
      </c>
      <c r="H941">
        <v>740</v>
      </c>
      <c r="I941">
        <v>2200000</v>
      </c>
      <c r="J941">
        <v>8600000</v>
      </c>
      <c r="K941">
        <v>11700000</v>
      </c>
      <c r="L941">
        <v>6100000</v>
      </c>
      <c r="M941" t="s">
        <v>15</v>
      </c>
      <c r="N941">
        <f>Table1[[#This Row],[ loan_amount]]-Table1[[#This Row],[ bank_asset_value]]</f>
        <v>6700000</v>
      </c>
    </row>
    <row r="942" spans="1:14" x14ac:dyDescent="0.35">
      <c r="A942">
        <v>941</v>
      </c>
      <c r="B942">
        <v>5</v>
      </c>
      <c r="C942" t="s">
        <v>13</v>
      </c>
      <c r="D942" t="s">
        <v>17</v>
      </c>
      <c r="E942">
        <v>7600000</v>
      </c>
      <c r="F942">
        <v>20000000</v>
      </c>
      <c r="G942">
        <v>10</v>
      </c>
      <c r="H942">
        <v>522</v>
      </c>
      <c r="I942">
        <v>21500000</v>
      </c>
      <c r="J942">
        <v>1400000</v>
      </c>
      <c r="K942">
        <v>20400000</v>
      </c>
      <c r="L942">
        <v>4300000</v>
      </c>
      <c r="M942" t="s">
        <v>18</v>
      </c>
      <c r="N942">
        <f>Table1[[#This Row],[ loan_amount]]-Table1[[#This Row],[ bank_asset_value]]</f>
        <v>15700000</v>
      </c>
    </row>
    <row r="943" spans="1:14" x14ac:dyDescent="0.35">
      <c r="A943">
        <v>942</v>
      </c>
      <c r="B943">
        <v>4</v>
      </c>
      <c r="C943" t="s">
        <v>13</v>
      </c>
      <c r="D943" t="s">
        <v>14</v>
      </c>
      <c r="E943">
        <v>7200000</v>
      </c>
      <c r="F943">
        <v>16900000</v>
      </c>
      <c r="G943">
        <v>4</v>
      </c>
      <c r="H943">
        <v>702</v>
      </c>
      <c r="I943">
        <v>15900000</v>
      </c>
      <c r="J943">
        <v>7100000</v>
      </c>
      <c r="K943">
        <v>22000000</v>
      </c>
      <c r="L943">
        <v>9600000</v>
      </c>
      <c r="M943" t="s">
        <v>15</v>
      </c>
      <c r="N943">
        <f>Table1[[#This Row],[ loan_amount]]-Table1[[#This Row],[ bank_asset_value]]</f>
        <v>7300000</v>
      </c>
    </row>
    <row r="944" spans="1:14" x14ac:dyDescent="0.35">
      <c r="A944">
        <v>943</v>
      </c>
      <c r="B944">
        <v>4</v>
      </c>
      <c r="C944" t="s">
        <v>16</v>
      </c>
      <c r="D944" t="s">
        <v>17</v>
      </c>
      <c r="E944">
        <v>1400000</v>
      </c>
      <c r="F944">
        <v>4300000</v>
      </c>
      <c r="G944">
        <v>16</v>
      </c>
      <c r="H944">
        <v>447</v>
      </c>
      <c r="I944">
        <v>3600000</v>
      </c>
      <c r="J944">
        <v>1200000</v>
      </c>
      <c r="K944">
        <v>5300000</v>
      </c>
      <c r="L944">
        <v>1000000</v>
      </c>
      <c r="M944" t="s">
        <v>18</v>
      </c>
      <c r="N944">
        <f>Table1[[#This Row],[ loan_amount]]-Table1[[#This Row],[ bank_asset_value]]</f>
        <v>3300000</v>
      </c>
    </row>
    <row r="945" spans="1:14" x14ac:dyDescent="0.35">
      <c r="A945">
        <v>944</v>
      </c>
      <c r="B945">
        <v>5</v>
      </c>
      <c r="C945" t="s">
        <v>13</v>
      </c>
      <c r="D945" t="s">
        <v>14</v>
      </c>
      <c r="E945">
        <v>1400000</v>
      </c>
      <c r="F945">
        <v>2900000</v>
      </c>
      <c r="G945">
        <v>4</v>
      </c>
      <c r="H945">
        <v>829</v>
      </c>
      <c r="I945">
        <v>800000</v>
      </c>
      <c r="J945">
        <v>600000</v>
      </c>
      <c r="K945">
        <v>5400000</v>
      </c>
      <c r="L945">
        <v>1600000</v>
      </c>
      <c r="M945" t="s">
        <v>15</v>
      </c>
      <c r="N945">
        <f>Table1[[#This Row],[ loan_amount]]-Table1[[#This Row],[ bank_asset_value]]</f>
        <v>1300000</v>
      </c>
    </row>
    <row r="946" spans="1:14" x14ac:dyDescent="0.35">
      <c r="A946">
        <v>945</v>
      </c>
      <c r="B946">
        <v>2</v>
      </c>
      <c r="C946" t="s">
        <v>13</v>
      </c>
      <c r="D946" t="s">
        <v>14</v>
      </c>
      <c r="E946">
        <v>7900000</v>
      </c>
      <c r="F946">
        <v>18500000</v>
      </c>
      <c r="G946">
        <v>18</v>
      </c>
      <c r="H946">
        <v>727</v>
      </c>
      <c r="I946">
        <v>20200000</v>
      </c>
      <c r="J946">
        <v>12400000</v>
      </c>
      <c r="K946">
        <v>19600000</v>
      </c>
      <c r="L946">
        <v>7100000</v>
      </c>
      <c r="M946" t="s">
        <v>15</v>
      </c>
      <c r="N946">
        <f>Table1[[#This Row],[ loan_amount]]-Table1[[#This Row],[ bank_asset_value]]</f>
        <v>11400000</v>
      </c>
    </row>
    <row r="947" spans="1:14" x14ac:dyDescent="0.35">
      <c r="A947">
        <v>946</v>
      </c>
      <c r="B947">
        <v>5</v>
      </c>
      <c r="C947" t="s">
        <v>16</v>
      </c>
      <c r="D947" t="s">
        <v>17</v>
      </c>
      <c r="E947">
        <v>7600000</v>
      </c>
      <c r="F947">
        <v>18700000</v>
      </c>
      <c r="G947">
        <v>14</v>
      </c>
      <c r="H947">
        <v>509</v>
      </c>
      <c r="I947">
        <v>8500000</v>
      </c>
      <c r="J947">
        <v>8500000</v>
      </c>
      <c r="K947">
        <v>22200000</v>
      </c>
      <c r="L947">
        <v>3700000</v>
      </c>
      <c r="M947" t="s">
        <v>18</v>
      </c>
      <c r="N947">
        <f>Table1[[#This Row],[ loan_amount]]-Table1[[#This Row],[ bank_asset_value]]</f>
        <v>15000000</v>
      </c>
    </row>
    <row r="948" spans="1:14" x14ac:dyDescent="0.35">
      <c r="A948">
        <v>947</v>
      </c>
      <c r="B948">
        <v>3</v>
      </c>
      <c r="C948" t="s">
        <v>13</v>
      </c>
      <c r="D948" t="s">
        <v>17</v>
      </c>
      <c r="E948">
        <v>9600000</v>
      </c>
      <c r="F948">
        <v>34200000</v>
      </c>
      <c r="G948">
        <v>2</v>
      </c>
      <c r="H948">
        <v>745</v>
      </c>
      <c r="I948">
        <v>2500000</v>
      </c>
      <c r="J948">
        <v>2000000</v>
      </c>
      <c r="K948">
        <v>33000000</v>
      </c>
      <c r="L948">
        <v>6700000</v>
      </c>
      <c r="M948" t="s">
        <v>15</v>
      </c>
      <c r="N948">
        <f>Table1[[#This Row],[ loan_amount]]-Table1[[#This Row],[ bank_asset_value]]</f>
        <v>27500000</v>
      </c>
    </row>
    <row r="949" spans="1:14" x14ac:dyDescent="0.35">
      <c r="A949">
        <v>948</v>
      </c>
      <c r="B949">
        <v>1</v>
      </c>
      <c r="C949" t="s">
        <v>16</v>
      </c>
      <c r="D949" t="s">
        <v>14</v>
      </c>
      <c r="E949">
        <v>2300000</v>
      </c>
      <c r="F949">
        <v>6600000</v>
      </c>
      <c r="G949">
        <v>18</v>
      </c>
      <c r="H949">
        <v>513</v>
      </c>
      <c r="I949">
        <v>4600000</v>
      </c>
      <c r="J949">
        <v>900000</v>
      </c>
      <c r="K949">
        <v>9000000</v>
      </c>
      <c r="L949">
        <v>1600000</v>
      </c>
      <c r="M949" t="s">
        <v>18</v>
      </c>
      <c r="N949">
        <f>Table1[[#This Row],[ loan_amount]]-Table1[[#This Row],[ bank_asset_value]]</f>
        <v>5000000</v>
      </c>
    </row>
    <row r="950" spans="1:14" x14ac:dyDescent="0.35">
      <c r="A950">
        <v>949</v>
      </c>
      <c r="B950">
        <v>2</v>
      </c>
      <c r="C950" t="s">
        <v>16</v>
      </c>
      <c r="D950" t="s">
        <v>14</v>
      </c>
      <c r="E950">
        <v>8100000</v>
      </c>
      <c r="F950">
        <v>18500000</v>
      </c>
      <c r="G950">
        <v>6</v>
      </c>
      <c r="H950">
        <v>372</v>
      </c>
      <c r="I950">
        <v>19100000</v>
      </c>
      <c r="J950">
        <v>10200000</v>
      </c>
      <c r="K950">
        <v>31000000</v>
      </c>
      <c r="L950">
        <v>7900000</v>
      </c>
      <c r="M950" t="s">
        <v>18</v>
      </c>
      <c r="N950">
        <f>Table1[[#This Row],[ loan_amount]]-Table1[[#This Row],[ bank_asset_value]]</f>
        <v>10600000</v>
      </c>
    </row>
    <row r="951" spans="1:14" x14ac:dyDescent="0.35">
      <c r="A951">
        <v>950</v>
      </c>
      <c r="B951">
        <v>2</v>
      </c>
      <c r="C951" t="s">
        <v>13</v>
      </c>
      <c r="D951" t="s">
        <v>17</v>
      </c>
      <c r="E951">
        <v>300000</v>
      </c>
      <c r="F951">
        <v>700000</v>
      </c>
      <c r="G951">
        <v>4</v>
      </c>
      <c r="H951">
        <v>411</v>
      </c>
      <c r="I951">
        <v>600000</v>
      </c>
      <c r="J951">
        <v>0</v>
      </c>
      <c r="K951">
        <v>1200000</v>
      </c>
      <c r="L951">
        <v>100000</v>
      </c>
      <c r="M951" t="s">
        <v>18</v>
      </c>
      <c r="N951">
        <f>Table1[[#This Row],[ loan_amount]]-Table1[[#This Row],[ bank_asset_value]]</f>
        <v>600000</v>
      </c>
    </row>
    <row r="952" spans="1:14" x14ac:dyDescent="0.35">
      <c r="A952">
        <v>951</v>
      </c>
      <c r="B952">
        <v>4</v>
      </c>
      <c r="C952" t="s">
        <v>13</v>
      </c>
      <c r="D952" t="s">
        <v>14</v>
      </c>
      <c r="E952">
        <v>4700000</v>
      </c>
      <c r="F952">
        <v>10800000</v>
      </c>
      <c r="G952">
        <v>20</v>
      </c>
      <c r="H952">
        <v>495</v>
      </c>
      <c r="I952">
        <v>11300000</v>
      </c>
      <c r="J952">
        <v>6800000</v>
      </c>
      <c r="K952">
        <v>17000000</v>
      </c>
      <c r="L952">
        <v>4500000</v>
      </c>
      <c r="M952" t="s">
        <v>18</v>
      </c>
      <c r="N952">
        <f>Table1[[#This Row],[ loan_amount]]-Table1[[#This Row],[ bank_asset_value]]</f>
        <v>6300000</v>
      </c>
    </row>
    <row r="953" spans="1:14" x14ac:dyDescent="0.35">
      <c r="A953">
        <v>952</v>
      </c>
      <c r="B953">
        <v>5</v>
      </c>
      <c r="C953" t="s">
        <v>16</v>
      </c>
      <c r="D953" t="s">
        <v>14</v>
      </c>
      <c r="E953">
        <v>1100000</v>
      </c>
      <c r="F953">
        <v>2500000</v>
      </c>
      <c r="G953">
        <v>4</v>
      </c>
      <c r="H953">
        <v>827</v>
      </c>
      <c r="I953">
        <v>2400000</v>
      </c>
      <c r="J953">
        <v>1000000</v>
      </c>
      <c r="K953">
        <v>4100000</v>
      </c>
      <c r="L953">
        <v>600000</v>
      </c>
      <c r="M953" t="s">
        <v>15</v>
      </c>
      <c r="N953">
        <f>Table1[[#This Row],[ loan_amount]]-Table1[[#This Row],[ bank_asset_value]]</f>
        <v>1900000</v>
      </c>
    </row>
    <row r="954" spans="1:14" x14ac:dyDescent="0.35">
      <c r="A954">
        <v>953</v>
      </c>
      <c r="B954">
        <v>4</v>
      </c>
      <c r="C954" t="s">
        <v>16</v>
      </c>
      <c r="D954" t="s">
        <v>14</v>
      </c>
      <c r="E954">
        <v>8600000</v>
      </c>
      <c r="F954">
        <v>25100000</v>
      </c>
      <c r="G954">
        <v>6</v>
      </c>
      <c r="H954">
        <v>820</v>
      </c>
      <c r="I954">
        <v>14400000</v>
      </c>
      <c r="J954">
        <v>5000000</v>
      </c>
      <c r="K954">
        <v>26000000</v>
      </c>
      <c r="L954">
        <v>8300000</v>
      </c>
      <c r="M954" t="s">
        <v>15</v>
      </c>
      <c r="N954">
        <f>Table1[[#This Row],[ loan_amount]]-Table1[[#This Row],[ bank_asset_value]]</f>
        <v>16800000</v>
      </c>
    </row>
    <row r="955" spans="1:14" x14ac:dyDescent="0.35">
      <c r="A955">
        <v>954</v>
      </c>
      <c r="B955">
        <v>5</v>
      </c>
      <c r="C955" t="s">
        <v>13</v>
      </c>
      <c r="D955" t="s">
        <v>17</v>
      </c>
      <c r="E955">
        <v>8700000</v>
      </c>
      <c r="F955">
        <v>28100000</v>
      </c>
      <c r="G955">
        <v>10</v>
      </c>
      <c r="H955">
        <v>660</v>
      </c>
      <c r="I955">
        <v>25500000</v>
      </c>
      <c r="J955">
        <v>800000</v>
      </c>
      <c r="K955">
        <v>25900000</v>
      </c>
      <c r="L955">
        <v>10100000</v>
      </c>
      <c r="M955" t="s">
        <v>15</v>
      </c>
      <c r="N955">
        <f>Table1[[#This Row],[ loan_amount]]-Table1[[#This Row],[ bank_asset_value]]</f>
        <v>18000000</v>
      </c>
    </row>
    <row r="956" spans="1:14" x14ac:dyDescent="0.35">
      <c r="A956">
        <v>955</v>
      </c>
      <c r="B956">
        <v>0</v>
      </c>
      <c r="C956" t="s">
        <v>16</v>
      </c>
      <c r="D956" t="s">
        <v>14</v>
      </c>
      <c r="E956">
        <v>2200000</v>
      </c>
      <c r="F956">
        <v>8600000</v>
      </c>
      <c r="G956">
        <v>4</v>
      </c>
      <c r="H956">
        <v>563</v>
      </c>
      <c r="I956">
        <v>900000</v>
      </c>
      <c r="J956">
        <v>1000000</v>
      </c>
      <c r="K956">
        <v>4400000</v>
      </c>
      <c r="L956">
        <v>2800000</v>
      </c>
      <c r="M956" t="s">
        <v>15</v>
      </c>
      <c r="N956">
        <f>Table1[[#This Row],[ loan_amount]]-Table1[[#This Row],[ bank_asset_value]]</f>
        <v>5800000</v>
      </c>
    </row>
    <row r="957" spans="1:14" x14ac:dyDescent="0.35">
      <c r="A957">
        <v>956</v>
      </c>
      <c r="B957">
        <v>1</v>
      </c>
      <c r="C957" t="s">
        <v>16</v>
      </c>
      <c r="D957" t="s">
        <v>17</v>
      </c>
      <c r="E957">
        <v>500000</v>
      </c>
      <c r="F957">
        <v>1400000</v>
      </c>
      <c r="G957">
        <v>10</v>
      </c>
      <c r="H957">
        <v>883</v>
      </c>
      <c r="I957">
        <v>900000</v>
      </c>
      <c r="J957">
        <v>0</v>
      </c>
      <c r="K957">
        <v>1700000</v>
      </c>
      <c r="L957">
        <v>300000</v>
      </c>
      <c r="M957" t="s">
        <v>15</v>
      </c>
      <c r="N957">
        <f>Table1[[#This Row],[ loan_amount]]-Table1[[#This Row],[ bank_asset_value]]</f>
        <v>1100000</v>
      </c>
    </row>
    <row r="958" spans="1:14" x14ac:dyDescent="0.35">
      <c r="A958">
        <v>957</v>
      </c>
      <c r="B958">
        <v>0</v>
      </c>
      <c r="C958" t="s">
        <v>16</v>
      </c>
      <c r="D958" t="s">
        <v>17</v>
      </c>
      <c r="E958">
        <v>9100000</v>
      </c>
      <c r="F958">
        <v>22000000</v>
      </c>
      <c r="G958">
        <v>12</v>
      </c>
      <c r="H958">
        <v>387</v>
      </c>
      <c r="I958">
        <v>25300000</v>
      </c>
      <c r="J958">
        <v>15600000</v>
      </c>
      <c r="K958">
        <v>31700000</v>
      </c>
      <c r="L958">
        <v>7000000</v>
      </c>
      <c r="M958" t="s">
        <v>18</v>
      </c>
      <c r="N958">
        <f>Table1[[#This Row],[ loan_amount]]-Table1[[#This Row],[ bank_asset_value]]</f>
        <v>15000000</v>
      </c>
    </row>
    <row r="959" spans="1:14" x14ac:dyDescent="0.35">
      <c r="A959">
        <v>958</v>
      </c>
      <c r="B959">
        <v>1</v>
      </c>
      <c r="C959" t="s">
        <v>13</v>
      </c>
      <c r="D959" t="s">
        <v>14</v>
      </c>
      <c r="E959">
        <v>2200000</v>
      </c>
      <c r="F959">
        <v>8700000</v>
      </c>
      <c r="G959">
        <v>12</v>
      </c>
      <c r="H959">
        <v>613</v>
      </c>
      <c r="I959">
        <v>500000</v>
      </c>
      <c r="J959">
        <v>1800000</v>
      </c>
      <c r="K959">
        <v>5700000</v>
      </c>
      <c r="L959">
        <v>2400000</v>
      </c>
      <c r="M959" t="s">
        <v>15</v>
      </c>
      <c r="N959">
        <f>Table1[[#This Row],[ loan_amount]]-Table1[[#This Row],[ bank_asset_value]]</f>
        <v>6300000</v>
      </c>
    </row>
    <row r="960" spans="1:14" x14ac:dyDescent="0.35">
      <c r="A960">
        <v>959</v>
      </c>
      <c r="B960">
        <v>0</v>
      </c>
      <c r="C960" t="s">
        <v>16</v>
      </c>
      <c r="D960" t="s">
        <v>17</v>
      </c>
      <c r="E960">
        <v>2200000</v>
      </c>
      <c r="F960">
        <v>8000000</v>
      </c>
      <c r="G960">
        <v>14</v>
      </c>
      <c r="H960">
        <v>335</v>
      </c>
      <c r="I960">
        <v>2800000</v>
      </c>
      <c r="J960">
        <v>3700000</v>
      </c>
      <c r="K960">
        <v>6900000</v>
      </c>
      <c r="L960">
        <v>2900000</v>
      </c>
      <c r="M960" t="s">
        <v>18</v>
      </c>
      <c r="N960">
        <f>Table1[[#This Row],[ loan_amount]]-Table1[[#This Row],[ bank_asset_value]]</f>
        <v>5100000</v>
      </c>
    </row>
    <row r="961" spans="1:14" x14ac:dyDescent="0.35">
      <c r="A961">
        <v>960</v>
      </c>
      <c r="B961">
        <v>1</v>
      </c>
      <c r="C961" t="s">
        <v>13</v>
      </c>
      <c r="D961" t="s">
        <v>17</v>
      </c>
      <c r="E961">
        <v>9600000</v>
      </c>
      <c r="F961">
        <v>34500000</v>
      </c>
      <c r="G961">
        <v>2</v>
      </c>
      <c r="H961">
        <v>795</v>
      </c>
      <c r="I961">
        <v>9500000</v>
      </c>
      <c r="J961">
        <v>900000</v>
      </c>
      <c r="K961">
        <v>32000000</v>
      </c>
      <c r="L961">
        <v>9300000</v>
      </c>
      <c r="M961" t="s">
        <v>15</v>
      </c>
      <c r="N961">
        <f>Table1[[#This Row],[ loan_amount]]-Table1[[#This Row],[ bank_asset_value]]</f>
        <v>25200000</v>
      </c>
    </row>
    <row r="962" spans="1:14" x14ac:dyDescent="0.35">
      <c r="A962">
        <v>961</v>
      </c>
      <c r="B962">
        <v>1</v>
      </c>
      <c r="C962" t="s">
        <v>13</v>
      </c>
      <c r="D962" t="s">
        <v>17</v>
      </c>
      <c r="E962">
        <v>6500000</v>
      </c>
      <c r="F962">
        <v>13900000</v>
      </c>
      <c r="G962">
        <v>8</v>
      </c>
      <c r="H962">
        <v>369</v>
      </c>
      <c r="I962">
        <v>9600000</v>
      </c>
      <c r="J962">
        <v>300000</v>
      </c>
      <c r="K962">
        <v>17200000</v>
      </c>
      <c r="L962">
        <v>8300000</v>
      </c>
      <c r="M962" t="s">
        <v>18</v>
      </c>
      <c r="N962">
        <f>Table1[[#This Row],[ loan_amount]]-Table1[[#This Row],[ bank_asset_value]]</f>
        <v>5600000</v>
      </c>
    </row>
    <row r="963" spans="1:14" x14ac:dyDescent="0.35">
      <c r="A963">
        <v>962</v>
      </c>
      <c r="B963">
        <v>4</v>
      </c>
      <c r="C963" t="s">
        <v>13</v>
      </c>
      <c r="D963" t="s">
        <v>17</v>
      </c>
      <c r="E963">
        <v>2400000</v>
      </c>
      <c r="F963">
        <v>7400000</v>
      </c>
      <c r="G963">
        <v>18</v>
      </c>
      <c r="H963">
        <v>888</v>
      </c>
      <c r="I963">
        <v>2700000</v>
      </c>
      <c r="J963">
        <v>1600000</v>
      </c>
      <c r="K963">
        <v>7600000</v>
      </c>
      <c r="L963">
        <v>3200000</v>
      </c>
      <c r="M963" t="s">
        <v>15</v>
      </c>
      <c r="N963">
        <f>Table1[[#This Row],[ loan_amount]]-Table1[[#This Row],[ bank_asset_value]]</f>
        <v>4200000</v>
      </c>
    </row>
    <row r="964" spans="1:14" x14ac:dyDescent="0.35">
      <c r="A964">
        <v>963</v>
      </c>
      <c r="B964">
        <v>4</v>
      </c>
      <c r="C964" t="s">
        <v>16</v>
      </c>
      <c r="D964" t="s">
        <v>14</v>
      </c>
      <c r="E964">
        <v>5500000</v>
      </c>
      <c r="F964">
        <v>12300000</v>
      </c>
      <c r="G964">
        <v>6</v>
      </c>
      <c r="H964">
        <v>742</v>
      </c>
      <c r="I964">
        <v>12900000</v>
      </c>
      <c r="J964">
        <v>2700000</v>
      </c>
      <c r="K964">
        <v>19800000</v>
      </c>
      <c r="L964">
        <v>4300000</v>
      </c>
      <c r="M964" t="s">
        <v>15</v>
      </c>
      <c r="N964">
        <f>Table1[[#This Row],[ loan_amount]]-Table1[[#This Row],[ bank_asset_value]]</f>
        <v>8000000</v>
      </c>
    </row>
    <row r="965" spans="1:14" x14ac:dyDescent="0.35">
      <c r="A965">
        <v>964</v>
      </c>
      <c r="B965">
        <v>0</v>
      </c>
      <c r="C965" t="s">
        <v>13</v>
      </c>
      <c r="D965" t="s">
        <v>14</v>
      </c>
      <c r="E965">
        <v>5000000</v>
      </c>
      <c r="F965">
        <v>14400000</v>
      </c>
      <c r="G965">
        <v>4</v>
      </c>
      <c r="H965">
        <v>874</v>
      </c>
      <c r="I965">
        <v>3000000</v>
      </c>
      <c r="J965">
        <v>9300000</v>
      </c>
      <c r="K965">
        <v>14100000</v>
      </c>
      <c r="L965">
        <v>3900000</v>
      </c>
      <c r="M965" t="s">
        <v>15</v>
      </c>
      <c r="N965">
        <f>Table1[[#This Row],[ loan_amount]]-Table1[[#This Row],[ bank_asset_value]]</f>
        <v>10500000</v>
      </c>
    </row>
    <row r="966" spans="1:14" x14ac:dyDescent="0.35">
      <c r="A966">
        <v>965</v>
      </c>
      <c r="B966">
        <v>1</v>
      </c>
      <c r="C966" t="s">
        <v>13</v>
      </c>
      <c r="D966" t="s">
        <v>14</v>
      </c>
      <c r="E966">
        <v>2700000</v>
      </c>
      <c r="F966">
        <v>8100000</v>
      </c>
      <c r="G966">
        <v>16</v>
      </c>
      <c r="H966">
        <v>691</v>
      </c>
      <c r="I966">
        <v>2000000</v>
      </c>
      <c r="J966">
        <v>3600000</v>
      </c>
      <c r="K966">
        <v>8100000</v>
      </c>
      <c r="L966">
        <v>2100000</v>
      </c>
      <c r="M966" t="s">
        <v>15</v>
      </c>
      <c r="N966">
        <f>Table1[[#This Row],[ loan_amount]]-Table1[[#This Row],[ bank_asset_value]]</f>
        <v>6000000</v>
      </c>
    </row>
    <row r="967" spans="1:14" x14ac:dyDescent="0.35">
      <c r="A967">
        <v>966</v>
      </c>
      <c r="B967">
        <v>3</v>
      </c>
      <c r="C967" t="s">
        <v>16</v>
      </c>
      <c r="D967" t="s">
        <v>17</v>
      </c>
      <c r="E967">
        <v>8500000</v>
      </c>
      <c r="F967">
        <v>30300000</v>
      </c>
      <c r="G967">
        <v>12</v>
      </c>
      <c r="H967">
        <v>762</v>
      </c>
      <c r="I967">
        <v>12700000</v>
      </c>
      <c r="J967">
        <v>3700000</v>
      </c>
      <c r="K967">
        <v>20000000</v>
      </c>
      <c r="L967">
        <v>4200000</v>
      </c>
      <c r="M967" t="s">
        <v>15</v>
      </c>
      <c r="N967">
        <f>Table1[[#This Row],[ loan_amount]]-Table1[[#This Row],[ bank_asset_value]]</f>
        <v>26100000</v>
      </c>
    </row>
    <row r="968" spans="1:14" x14ac:dyDescent="0.35">
      <c r="A968">
        <v>967</v>
      </c>
      <c r="B968">
        <v>1</v>
      </c>
      <c r="C968" t="s">
        <v>13</v>
      </c>
      <c r="D968" t="s">
        <v>14</v>
      </c>
      <c r="E968">
        <v>4400000</v>
      </c>
      <c r="F968">
        <v>10700000</v>
      </c>
      <c r="G968">
        <v>18</v>
      </c>
      <c r="H968">
        <v>324</v>
      </c>
      <c r="I968">
        <v>2200000</v>
      </c>
      <c r="J968">
        <v>3300000</v>
      </c>
      <c r="K968">
        <v>12700000</v>
      </c>
      <c r="L968">
        <v>5400000</v>
      </c>
      <c r="M968" t="s">
        <v>18</v>
      </c>
      <c r="N968">
        <f>Table1[[#This Row],[ loan_amount]]-Table1[[#This Row],[ bank_asset_value]]</f>
        <v>5300000</v>
      </c>
    </row>
    <row r="969" spans="1:14" x14ac:dyDescent="0.35">
      <c r="A969">
        <v>968</v>
      </c>
      <c r="B969">
        <v>4</v>
      </c>
      <c r="C969" t="s">
        <v>16</v>
      </c>
      <c r="D969" t="s">
        <v>14</v>
      </c>
      <c r="E969">
        <v>500000</v>
      </c>
      <c r="F969">
        <v>1800000</v>
      </c>
      <c r="G969">
        <v>20</v>
      </c>
      <c r="H969">
        <v>777</v>
      </c>
      <c r="I969">
        <v>900000</v>
      </c>
      <c r="J969">
        <v>300000</v>
      </c>
      <c r="K969">
        <v>1300000</v>
      </c>
      <c r="L969">
        <v>200000</v>
      </c>
      <c r="M969" t="s">
        <v>15</v>
      </c>
      <c r="N969">
        <f>Table1[[#This Row],[ loan_amount]]-Table1[[#This Row],[ bank_asset_value]]</f>
        <v>1600000</v>
      </c>
    </row>
    <row r="970" spans="1:14" x14ac:dyDescent="0.35">
      <c r="A970">
        <v>969</v>
      </c>
      <c r="B970">
        <v>0</v>
      </c>
      <c r="C970" t="s">
        <v>13</v>
      </c>
      <c r="D970" t="s">
        <v>14</v>
      </c>
      <c r="E970">
        <v>8300000</v>
      </c>
      <c r="F970">
        <v>21400000</v>
      </c>
      <c r="G970">
        <v>2</v>
      </c>
      <c r="H970">
        <v>662</v>
      </c>
      <c r="I970">
        <v>6100000</v>
      </c>
      <c r="J970">
        <v>12300000</v>
      </c>
      <c r="K970">
        <v>24500000</v>
      </c>
      <c r="L970">
        <v>10200000</v>
      </c>
      <c r="M970" t="s">
        <v>15</v>
      </c>
      <c r="N970">
        <f>Table1[[#This Row],[ loan_amount]]-Table1[[#This Row],[ bank_asset_value]]</f>
        <v>11200000</v>
      </c>
    </row>
    <row r="971" spans="1:14" x14ac:dyDescent="0.35">
      <c r="A971">
        <v>970</v>
      </c>
      <c r="B971">
        <v>2</v>
      </c>
      <c r="C971" t="s">
        <v>16</v>
      </c>
      <c r="D971" t="s">
        <v>17</v>
      </c>
      <c r="E971">
        <v>6000000</v>
      </c>
      <c r="F971">
        <v>13000000</v>
      </c>
      <c r="G971">
        <v>12</v>
      </c>
      <c r="H971">
        <v>462</v>
      </c>
      <c r="I971">
        <v>2100000</v>
      </c>
      <c r="J971">
        <v>2500000</v>
      </c>
      <c r="K971">
        <v>14600000</v>
      </c>
      <c r="L971">
        <v>5600000</v>
      </c>
      <c r="M971" t="s">
        <v>18</v>
      </c>
      <c r="N971">
        <f>Table1[[#This Row],[ loan_amount]]-Table1[[#This Row],[ bank_asset_value]]</f>
        <v>7400000</v>
      </c>
    </row>
    <row r="972" spans="1:14" x14ac:dyDescent="0.35">
      <c r="A972">
        <v>971</v>
      </c>
      <c r="B972">
        <v>3</v>
      </c>
      <c r="C972" t="s">
        <v>16</v>
      </c>
      <c r="D972" t="s">
        <v>17</v>
      </c>
      <c r="E972">
        <v>4000000</v>
      </c>
      <c r="F972">
        <v>10400000</v>
      </c>
      <c r="G972">
        <v>14</v>
      </c>
      <c r="H972">
        <v>609</v>
      </c>
      <c r="I972">
        <v>2100000</v>
      </c>
      <c r="J972">
        <v>6900000</v>
      </c>
      <c r="K972">
        <v>11700000</v>
      </c>
      <c r="L972">
        <v>4600000</v>
      </c>
      <c r="M972" t="s">
        <v>15</v>
      </c>
      <c r="N972">
        <f>Table1[[#This Row],[ loan_amount]]-Table1[[#This Row],[ bank_asset_value]]</f>
        <v>5800000</v>
      </c>
    </row>
    <row r="973" spans="1:14" x14ac:dyDescent="0.35">
      <c r="A973">
        <v>972</v>
      </c>
      <c r="B973">
        <v>5</v>
      </c>
      <c r="C973" t="s">
        <v>13</v>
      </c>
      <c r="D973" t="s">
        <v>17</v>
      </c>
      <c r="E973">
        <v>4400000</v>
      </c>
      <c r="F973">
        <v>11700000</v>
      </c>
      <c r="G973">
        <v>20</v>
      </c>
      <c r="H973">
        <v>590</v>
      </c>
      <c r="I973">
        <v>900000</v>
      </c>
      <c r="J973">
        <v>2700000</v>
      </c>
      <c r="K973">
        <v>15500000</v>
      </c>
      <c r="L973">
        <v>2300000</v>
      </c>
      <c r="M973" t="s">
        <v>15</v>
      </c>
      <c r="N973">
        <f>Table1[[#This Row],[ loan_amount]]-Table1[[#This Row],[ bank_asset_value]]</f>
        <v>9400000</v>
      </c>
    </row>
    <row r="974" spans="1:14" x14ac:dyDescent="0.35">
      <c r="A974">
        <v>973</v>
      </c>
      <c r="B974">
        <v>3</v>
      </c>
      <c r="C974" t="s">
        <v>13</v>
      </c>
      <c r="D974" t="s">
        <v>17</v>
      </c>
      <c r="E974">
        <v>4400000</v>
      </c>
      <c r="F974">
        <v>15800000</v>
      </c>
      <c r="G974">
        <v>18</v>
      </c>
      <c r="H974">
        <v>779</v>
      </c>
      <c r="I974">
        <v>7200000</v>
      </c>
      <c r="J974">
        <v>5400000</v>
      </c>
      <c r="K974">
        <v>14900000</v>
      </c>
      <c r="L974">
        <v>3600000</v>
      </c>
      <c r="M974" t="s">
        <v>15</v>
      </c>
      <c r="N974">
        <f>Table1[[#This Row],[ loan_amount]]-Table1[[#This Row],[ bank_asset_value]]</f>
        <v>12200000</v>
      </c>
    </row>
    <row r="975" spans="1:14" x14ac:dyDescent="0.35">
      <c r="A975">
        <v>974</v>
      </c>
      <c r="B975">
        <v>2</v>
      </c>
      <c r="C975" t="s">
        <v>13</v>
      </c>
      <c r="D975" t="s">
        <v>17</v>
      </c>
      <c r="E975">
        <v>1900000</v>
      </c>
      <c r="F975">
        <v>5000000</v>
      </c>
      <c r="G975">
        <v>14</v>
      </c>
      <c r="H975">
        <v>641</v>
      </c>
      <c r="I975">
        <v>1000000</v>
      </c>
      <c r="J975">
        <v>900000</v>
      </c>
      <c r="K975">
        <v>5500000</v>
      </c>
      <c r="L975">
        <v>2400000</v>
      </c>
      <c r="M975" t="s">
        <v>15</v>
      </c>
      <c r="N975">
        <f>Table1[[#This Row],[ loan_amount]]-Table1[[#This Row],[ bank_asset_value]]</f>
        <v>2600000</v>
      </c>
    </row>
    <row r="976" spans="1:14" x14ac:dyDescent="0.35">
      <c r="A976">
        <v>975</v>
      </c>
      <c r="B976">
        <v>0</v>
      </c>
      <c r="C976" t="s">
        <v>13</v>
      </c>
      <c r="D976" t="s">
        <v>17</v>
      </c>
      <c r="E976">
        <v>5000000</v>
      </c>
      <c r="F976">
        <v>18400000</v>
      </c>
      <c r="G976">
        <v>12</v>
      </c>
      <c r="H976">
        <v>752</v>
      </c>
      <c r="I976">
        <v>14600000</v>
      </c>
      <c r="J976">
        <v>4000000</v>
      </c>
      <c r="K976">
        <v>10500000</v>
      </c>
      <c r="L976">
        <v>6500000</v>
      </c>
      <c r="M976" t="s">
        <v>15</v>
      </c>
      <c r="N976">
        <f>Table1[[#This Row],[ loan_amount]]-Table1[[#This Row],[ bank_asset_value]]</f>
        <v>11900000</v>
      </c>
    </row>
    <row r="977" spans="1:14" x14ac:dyDescent="0.35">
      <c r="A977">
        <v>976</v>
      </c>
      <c r="B977">
        <v>0</v>
      </c>
      <c r="C977" t="s">
        <v>13</v>
      </c>
      <c r="D977" t="s">
        <v>14</v>
      </c>
      <c r="E977">
        <v>8000000</v>
      </c>
      <c r="F977">
        <v>23700000</v>
      </c>
      <c r="G977">
        <v>10</v>
      </c>
      <c r="H977">
        <v>305</v>
      </c>
      <c r="I977">
        <v>22200000</v>
      </c>
      <c r="J977">
        <v>11600000</v>
      </c>
      <c r="K977">
        <v>17200000</v>
      </c>
      <c r="L977">
        <v>12000000</v>
      </c>
      <c r="M977" t="s">
        <v>18</v>
      </c>
      <c r="N977">
        <f>Table1[[#This Row],[ loan_amount]]-Table1[[#This Row],[ bank_asset_value]]</f>
        <v>11700000</v>
      </c>
    </row>
    <row r="978" spans="1:14" x14ac:dyDescent="0.35">
      <c r="A978">
        <v>977</v>
      </c>
      <c r="B978">
        <v>4</v>
      </c>
      <c r="C978" t="s">
        <v>16</v>
      </c>
      <c r="D978" t="s">
        <v>14</v>
      </c>
      <c r="E978">
        <v>8200000</v>
      </c>
      <c r="F978">
        <v>20700000</v>
      </c>
      <c r="G978">
        <v>10</v>
      </c>
      <c r="H978">
        <v>546</v>
      </c>
      <c r="I978">
        <v>10800000</v>
      </c>
      <c r="J978">
        <v>7000000</v>
      </c>
      <c r="K978">
        <v>25000000</v>
      </c>
      <c r="L978">
        <v>10600000</v>
      </c>
      <c r="M978" t="s">
        <v>18</v>
      </c>
      <c r="N978">
        <f>Table1[[#This Row],[ loan_amount]]-Table1[[#This Row],[ bank_asset_value]]</f>
        <v>10100000</v>
      </c>
    </row>
    <row r="979" spans="1:14" x14ac:dyDescent="0.35">
      <c r="A979">
        <v>978</v>
      </c>
      <c r="B979">
        <v>2</v>
      </c>
      <c r="C979" t="s">
        <v>13</v>
      </c>
      <c r="D979" t="s">
        <v>14</v>
      </c>
      <c r="E979">
        <v>7000000</v>
      </c>
      <c r="F979">
        <v>24200000</v>
      </c>
      <c r="G979">
        <v>8</v>
      </c>
      <c r="H979">
        <v>833</v>
      </c>
      <c r="I979">
        <v>13700000</v>
      </c>
      <c r="J979">
        <v>4100000</v>
      </c>
      <c r="K979">
        <v>26100000</v>
      </c>
      <c r="L979">
        <v>9100000</v>
      </c>
      <c r="M979" t="s">
        <v>15</v>
      </c>
      <c r="N979">
        <f>Table1[[#This Row],[ loan_amount]]-Table1[[#This Row],[ bank_asset_value]]</f>
        <v>15100000</v>
      </c>
    </row>
    <row r="980" spans="1:14" x14ac:dyDescent="0.35">
      <c r="A980">
        <v>979</v>
      </c>
      <c r="B980">
        <v>2</v>
      </c>
      <c r="C980" t="s">
        <v>16</v>
      </c>
      <c r="D980" t="s">
        <v>14</v>
      </c>
      <c r="E980">
        <v>2400000</v>
      </c>
      <c r="F980">
        <v>8800000</v>
      </c>
      <c r="G980">
        <v>18</v>
      </c>
      <c r="H980">
        <v>421</v>
      </c>
      <c r="I980">
        <v>3200000</v>
      </c>
      <c r="J980">
        <v>1500000</v>
      </c>
      <c r="K980">
        <v>6700000</v>
      </c>
      <c r="L980">
        <v>1400000</v>
      </c>
      <c r="M980" t="s">
        <v>18</v>
      </c>
      <c r="N980">
        <f>Table1[[#This Row],[ loan_amount]]-Table1[[#This Row],[ bank_asset_value]]</f>
        <v>7400000</v>
      </c>
    </row>
    <row r="981" spans="1:14" x14ac:dyDescent="0.35">
      <c r="A981">
        <v>980</v>
      </c>
      <c r="B981">
        <v>5</v>
      </c>
      <c r="C981" t="s">
        <v>13</v>
      </c>
      <c r="D981" t="s">
        <v>14</v>
      </c>
      <c r="E981">
        <v>6600000</v>
      </c>
      <c r="F981">
        <v>18800000</v>
      </c>
      <c r="G981">
        <v>4</v>
      </c>
      <c r="H981">
        <v>639</v>
      </c>
      <c r="I981">
        <v>3200000</v>
      </c>
      <c r="J981">
        <v>1100000</v>
      </c>
      <c r="K981">
        <v>25100000</v>
      </c>
      <c r="L981">
        <v>4300000</v>
      </c>
      <c r="M981" t="s">
        <v>15</v>
      </c>
      <c r="N981">
        <f>Table1[[#This Row],[ loan_amount]]-Table1[[#This Row],[ bank_asset_value]]</f>
        <v>14500000</v>
      </c>
    </row>
    <row r="982" spans="1:14" x14ac:dyDescent="0.35">
      <c r="A982">
        <v>981</v>
      </c>
      <c r="B982">
        <v>3</v>
      </c>
      <c r="C982" t="s">
        <v>13</v>
      </c>
      <c r="D982" t="s">
        <v>14</v>
      </c>
      <c r="E982">
        <v>3200000</v>
      </c>
      <c r="F982">
        <v>6900000</v>
      </c>
      <c r="G982">
        <v>20</v>
      </c>
      <c r="H982">
        <v>735</v>
      </c>
      <c r="I982">
        <v>1500000</v>
      </c>
      <c r="J982">
        <v>3700000</v>
      </c>
      <c r="K982">
        <v>9200000</v>
      </c>
      <c r="L982">
        <v>3100000</v>
      </c>
      <c r="M982" t="s">
        <v>15</v>
      </c>
      <c r="N982">
        <f>Table1[[#This Row],[ loan_amount]]-Table1[[#This Row],[ bank_asset_value]]</f>
        <v>3800000</v>
      </c>
    </row>
    <row r="983" spans="1:14" x14ac:dyDescent="0.35">
      <c r="A983">
        <v>982</v>
      </c>
      <c r="B983">
        <v>0</v>
      </c>
      <c r="C983" t="s">
        <v>16</v>
      </c>
      <c r="D983" t="s">
        <v>17</v>
      </c>
      <c r="E983">
        <v>2600000</v>
      </c>
      <c r="F983">
        <v>5400000</v>
      </c>
      <c r="G983">
        <v>2</v>
      </c>
      <c r="H983">
        <v>377</v>
      </c>
      <c r="I983">
        <v>100000</v>
      </c>
      <c r="J983">
        <v>4900000</v>
      </c>
      <c r="K983">
        <v>6100000</v>
      </c>
      <c r="L983">
        <v>2700000</v>
      </c>
      <c r="M983" t="s">
        <v>18</v>
      </c>
      <c r="N983">
        <f>Table1[[#This Row],[ loan_amount]]-Table1[[#This Row],[ bank_asset_value]]</f>
        <v>2700000</v>
      </c>
    </row>
    <row r="984" spans="1:14" x14ac:dyDescent="0.35">
      <c r="A984">
        <v>983</v>
      </c>
      <c r="B984">
        <v>3</v>
      </c>
      <c r="C984" t="s">
        <v>16</v>
      </c>
      <c r="D984" t="s">
        <v>14</v>
      </c>
      <c r="E984">
        <v>6900000</v>
      </c>
      <c r="F984">
        <v>15600000</v>
      </c>
      <c r="G984">
        <v>20</v>
      </c>
      <c r="H984">
        <v>310</v>
      </c>
      <c r="I984">
        <v>4500000</v>
      </c>
      <c r="J984">
        <v>3600000</v>
      </c>
      <c r="K984">
        <v>20400000</v>
      </c>
      <c r="L984">
        <v>4800000</v>
      </c>
      <c r="M984" t="s">
        <v>18</v>
      </c>
      <c r="N984">
        <f>Table1[[#This Row],[ loan_amount]]-Table1[[#This Row],[ bank_asset_value]]</f>
        <v>10800000</v>
      </c>
    </row>
    <row r="985" spans="1:14" x14ac:dyDescent="0.35">
      <c r="A985">
        <v>984</v>
      </c>
      <c r="B985">
        <v>4</v>
      </c>
      <c r="C985" t="s">
        <v>13</v>
      </c>
      <c r="D985" t="s">
        <v>14</v>
      </c>
      <c r="E985">
        <v>4800000</v>
      </c>
      <c r="F985">
        <v>14000000</v>
      </c>
      <c r="G985">
        <v>2</v>
      </c>
      <c r="H985">
        <v>695</v>
      </c>
      <c r="I985">
        <v>11300000</v>
      </c>
      <c r="J985">
        <v>1700000</v>
      </c>
      <c r="K985">
        <v>15400000</v>
      </c>
      <c r="L985">
        <v>4600000</v>
      </c>
      <c r="M985" t="s">
        <v>15</v>
      </c>
      <c r="N985">
        <f>Table1[[#This Row],[ loan_amount]]-Table1[[#This Row],[ bank_asset_value]]</f>
        <v>9400000</v>
      </c>
    </row>
    <row r="986" spans="1:14" x14ac:dyDescent="0.35">
      <c r="A986">
        <v>985</v>
      </c>
      <c r="B986">
        <v>1</v>
      </c>
      <c r="C986" t="s">
        <v>16</v>
      </c>
      <c r="D986" t="s">
        <v>17</v>
      </c>
      <c r="E986">
        <v>300000</v>
      </c>
      <c r="F986">
        <v>1200000</v>
      </c>
      <c r="G986">
        <v>4</v>
      </c>
      <c r="H986">
        <v>355</v>
      </c>
      <c r="I986">
        <v>700000</v>
      </c>
      <c r="J986">
        <v>300000</v>
      </c>
      <c r="K986">
        <v>800000</v>
      </c>
      <c r="L986">
        <v>200000</v>
      </c>
      <c r="M986" t="s">
        <v>15</v>
      </c>
      <c r="N986">
        <f>Table1[[#This Row],[ loan_amount]]-Table1[[#This Row],[ bank_asset_value]]</f>
        <v>1000000</v>
      </c>
    </row>
    <row r="987" spans="1:14" x14ac:dyDescent="0.35">
      <c r="A987">
        <v>986</v>
      </c>
      <c r="B987">
        <v>1</v>
      </c>
      <c r="C987" t="s">
        <v>16</v>
      </c>
      <c r="D987" t="s">
        <v>17</v>
      </c>
      <c r="E987">
        <v>4300000</v>
      </c>
      <c r="F987">
        <v>14100000</v>
      </c>
      <c r="G987">
        <v>12</v>
      </c>
      <c r="H987">
        <v>525</v>
      </c>
      <c r="I987">
        <v>2100000</v>
      </c>
      <c r="J987">
        <v>1100000</v>
      </c>
      <c r="K987">
        <v>14100000</v>
      </c>
      <c r="L987">
        <v>5500000</v>
      </c>
      <c r="M987" t="s">
        <v>18</v>
      </c>
      <c r="N987">
        <f>Table1[[#This Row],[ loan_amount]]-Table1[[#This Row],[ bank_asset_value]]</f>
        <v>8600000</v>
      </c>
    </row>
    <row r="988" spans="1:14" x14ac:dyDescent="0.35">
      <c r="A988">
        <v>987</v>
      </c>
      <c r="B988">
        <v>5</v>
      </c>
      <c r="C988" t="s">
        <v>16</v>
      </c>
      <c r="D988" t="s">
        <v>14</v>
      </c>
      <c r="E988">
        <v>700000</v>
      </c>
      <c r="F988">
        <v>2400000</v>
      </c>
      <c r="G988">
        <v>20</v>
      </c>
      <c r="H988">
        <v>330</v>
      </c>
      <c r="I988">
        <v>1300000</v>
      </c>
      <c r="J988">
        <v>700000</v>
      </c>
      <c r="K988">
        <v>2500000</v>
      </c>
      <c r="L988">
        <v>500000</v>
      </c>
      <c r="M988" t="s">
        <v>18</v>
      </c>
      <c r="N988">
        <f>Table1[[#This Row],[ loan_amount]]-Table1[[#This Row],[ bank_asset_value]]</f>
        <v>1900000</v>
      </c>
    </row>
    <row r="989" spans="1:14" x14ac:dyDescent="0.35">
      <c r="A989">
        <v>988</v>
      </c>
      <c r="B989">
        <v>5</v>
      </c>
      <c r="C989" t="s">
        <v>13</v>
      </c>
      <c r="D989" t="s">
        <v>14</v>
      </c>
      <c r="E989">
        <v>9400000</v>
      </c>
      <c r="F989">
        <v>25800000</v>
      </c>
      <c r="G989">
        <v>14</v>
      </c>
      <c r="H989">
        <v>625</v>
      </c>
      <c r="I989">
        <v>28200000</v>
      </c>
      <c r="J989">
        <v>15400000</v>
      </c>
      <c r="K989">
        <v>30800000</v>
      </c>
      <c r="L989">
        <v>11100000</v>
      </c>
      <c r="M989" t="s">
        <v>15</v>
      </c>
      <c r="N989">
        <f>Table1[[#This Row],[ loan_amount]]-Table1[[#This Row],[ bank_asset_value]]</f>
        <v>14700000</v>
      </c>
    </row>
    <row r="990" spans="1:14" x14ac:dyDescent="0.35">
      <c r="A990">
        <v>989</v>
      </c>
      <c r="B990">
        <v>3</v>
      </c>
      <c r="C990" t="s">
        <v>16</v>
      </c>
      <c r="D990" t="s">
        <v>17</v>
      </c>
      <c r="E990">
        <v>800000</v>
      </c>
      <c r="F990">
        <v>2900000</v>
      </c>
      <c r="G990">
        <v>10</v>
      </c>
      <c r="H990">
        <v>644</v>
      </c>
      <c r="I990">
        <v>600000</v>
      </c>
      <c r="J990">
        <v>500000</v>
      </c>
      <c r="K990">
        <v>2900000</v>
      </c>
      <c r="L990">
        <v>400000</v>
      </c>
      <c r="M990" t="s">
        <v>15</v>
      </c>
      <c r="N990">
        <f>Table1[[#This Row],[ loan_amount]]-Table1[[#This Row],[ bank_asset_value]]</f>
        <v>2500000</v>
      </c>
    </row>
    <row r="991" spans="1:14" x14ac:dyDescent="0.35">
      <c r="A991">
        <v>990</v>
      </c>
      <c r="B991">
        <v>5</v>
      </c>
      <c r="C991" t="s">
        <v>16</v>
      </c>
      <c r="D991" t="s">
        <v>14</v>
      </c>
      <c r="E991">
        <v>4400000</v>
      </c>
      <c r="F991">
        <v>14900000</v>
      </c>
      <c r="G991">
        <v>4</v>
      </c>
      <c r="H991">
        <v>865</v>
      </c>
      <c r="I991">
        <v>8200000</v>
      </c>
      <c r="J991">
        <v>6200000</v>
      </c>
      <c r="K991">
        <v>14900000</v>
      </c>
      <c r="L991">
        <v>3500000</v>
      </c>
      <c r="M991" t="s">
        <v>15</v>
      </c>
      <c r="N991">
        <f>Table1[[#This Row],[ loan_amount]]-Table1[[#This Row],[ bank_asset_value]]</f>
        <v>11400000</v>
      </c>
    </row>
    <row r="992" spans="1:14" x14ac:dyDescent="0.35">
      <c r="A992">
        <v>991</v>
      </c>
      <c r="B992">
        <v>1</v>
      </c>
      <c r="C992" t="s">
        <v>13</v>
      </c>
      <c r="D992" t="s">
        <v>17</v>
      </c>
      <c r="E992">
        <v>4700000</v>
      </c>
      <c r="F992">
        <v>14800000</v>
      </c>
      <c r="G992">
        <v>6</v>
      </c>
      <c r="H992">
        <v>661</v>
      </c>
      <c r="I992">
        <v>8500000</v>
      </c>
      <c r="J992">
        <v>6000000</v>
      </c>
      <c r="K992">
        <v>13600000</v>
      </c>
      <c r="L992">
        <v>6400000</v>
      </c>
      <c r="M992" t="s">
        <v>15</v>
      </c>
      <c r="N992">
        <f>Table1[[#This Row],[ loan_amount]]-Table1[[#This Row],[ bank_asset_value]]</f>
        <v>8400000</v>
      </c>
    </row>
    <row r="993" spans="1:14" x14ac:dyDescent="0.35">
      <c r="A993">
        <v>992</v>
      </c>
      <c r="B993">
        <v>2</v>
      </c>
      <c r="C993" t="s">
        <v>16</v>
      </c>
      <c r="D993" t="s">
        <v>14</v>
      </c>
      <c r="E993">
        <v>2300000</v>
      </c>
      <c r="F993">
        <v>5000000</v>
      </c>
      <c r="G993">
        <v>8</v>
      </c>
      <c r="H993">
        <v>884</v>
      </c>
      <c r="I993">
        <v>1400000</v>
      </c>
      <c r="J993">
        <v>1700000</v>
      </c>
      <c r="K993">
        <v>6100000</v>
      </c>
      <c r="L993">
        <v>1500000</v>
      </c>
      <c r="M993" t="s">
        <v>15</v>
      </c>
      <c r="N993">
        <f>Table1[[#This Row],[ loan_amount]]-Table1[[#This Row],[ bank_asset_value]]</f>
        <v>3500000</v>
      </c>
    </row>
    <row r="994" spans="1:14" x14ac:dyDescent="0.35">
      <c r="A994">
        <v>993</v>
      </c>
      <c r="B994">
        <v>5</v>
      </c>
      <c r="C994" t="s">
        <v>13</v>
      </c>
      <c r="D994" t="s">
        <v>17</v>
      </c>
      <c r="E994">
        <v>8500000</v>
      </c>
      <c r="F994">
        <v>26700000</v>
      </c>
      <c r="G994">
        <v>10</v>
      </c>
      <c r="H994">
        <v>803</v>
      </c>
      <c r="I994">
        <v>500000</v>
      </c>
      <c r="J994">
        <v>16600000</v>
      </c>
      <c r="K994">
        <v>24400000</v>
      </c>
      <c r="L994">
        <v>9600000</v>
      </c>
      <c r="M994" t="s">
        <v>15</v>
      </c>
      <c r="N994">
        <f>Table1[[#This Row],[ loan_amount]]-Table1[[#This Row],[ bank_asset_value]]</f>
        <v>17100000</v>
      </c>
    </row>
    <row r="995" spans="1:14" x14ac:dyDescent="0.35">
      <c r="A995">
        <v>994</v>
      </c>
      <c r="B995">
        <v>2</v>
      </c>
      <c r="C995" t="s">
        <v>13</v>
      </c>
      <c r="D995" t="s">
        <v>14</v>
      </c>
      <c r="E995">
        <v>7600000</v>
      </c>
      <c r="F995">
        <v>28300000</v>
      </c>
      <c r="G995">
        <v>12</v>
      </c>
      <c r="H995">
        <v>800</v>
      </c>
      <c r="I995">
        <v>19700000</v>
      </c>
      <c r="J995">
        <v>14800000</v>
      </c>
      <c r="K995">
        <v>15600000</v>
      </c>
      <c r="L995">
        <v>7800000</v>
      </c>
      <c r="M995" t="s">
        <v>15</v>
      </c>
      <c r="N995">
        <f>Table1[[#This Row],[ loan_amount]]-Table1[[#This Row],[ bank_asset_value]]</f>
        <v>20500000</v>
      </c>
    </row>
    <row r="996" spans="1:14" x14ac:dyDescent="0.35">
      <c r="A996">
        <v>995</v>
      </c>
      <c r="B996">
        <v>2</v>
      </c>
      <c r="C996" t="s">
        <v>13</v>
      </c>
      <c r="D996" t="s">
        <v>14</v>
      </c>
      <c r="E996">
        <v>3200000</v>
      </c>
      <c r="F996">
        <v>12600000</v>
      </c>
      <c r="G996">
        <v>18</v>
      </c>
      <c r="H996">
        <v>796</v>
      </c>
      <c r="I996">
        <v>6200000</v>
      </c>
      <c r="J996">
        <v>3500000</v>
      </c>
      <c r="K996">
        <v>9600000</v>
      </c>
      <c r="L996">
        <v>2000000</v>
      </c>
      <c r="M996" t="s">
        <v>15</v>
      </c>
      <c r="N996">
        <f>Table1[[#This Row],[ loan_amount]]-Table1[[#This Row],[ bank_asset_value]]</f>
        <v>10600000</v>
      </c>
    </row>
    <row r="997" spans="1:14" x14ac:dyDescent="0.35">
      <c r="A997">
        <v>996</v>
      </c>
      <c r="B997">
        <v>4</v>
      </c>
      <c r="C997" t="s">
        <v>16</v>
      </c>
      <c r="D997" t="s">
        <v>14</v>
      </c>
      <c r="E997">
        <v>2400000</v>
      </c>
      <c r="F997">
        <v>5000000</v>
      </c>
      <c r="G997">
        <v>4</v>
      </c>
      <c r="H997">
        <v>716</v>
      </c>
      <c r="I997">
        <v>1500000</v>
      </c>
      <c r="J997">
        <v>2800000</v>
      </c>
      <c r="K997">
        <v>6900000</v>
      </c>
      <c r="L997">
        <v>1400000</v>
      </c>
      <c r="M997" t="s">
        <v>15</v>
      </c>
      <c r="N997">
        <f>Table1[[#This Row],[ loan_amount]]-Table1[[#This Row],[ bank_asset_value]]</f>
        <v>3600000</v>
      </c>
    </row>
    <row r="998" spans="1:14" x14ac:dyDescent="0.35">
      <c r="A998">
        <v>997</v>
      </c>
      <c r="B998">
        <v>0</v>
      </c>
      <c r="C998" t="s">
        <v>13</v>
      </c>
      <c r="D998" t="s">
        <v>17</v>
      </c>
      <c r="E998">
        <v>500000</v>
      </c>
      <c r="F998">
        <v>1100000</v>
      </c>
      <c r="G998">
        <v>18</v>
      </c>
      <c r="H998">
        <v>479</v>
      </c>
      <c r="I998">
        <v>1500000</v>
      </c>
      <c r="J998">
        <v>500000</v>
      </c>
      <c r="K998">
        <v>1800000</v>
      </c>
      <c r="L998">
        <v>600000</v>
      </c>
      <c r="M998" t="s">
        <v>18</v>
      </c>
      <c r="N998">
        <f>Table1[[#This Row],[ loan_amount]]-Table1[[#This Row],[ bank_asset_value]]</f>
        <v>500000</v>
      </c>
    </row>
    <row r="999" spans="1:14" x14ac:dyDescent="0.35">
      <c r="A999">
        <v>998</v>
      </c>
      <c r="B999">
        <v>3</v>
      </c>
      <c r="C999" t="s">
        <v>16</v>
      </c>
      <c r="D999" t="s">
        <v>17</v>
      </c>
      <c r="E999">
        <v>8500000</v>
      </c>
      <c r="F999">
        <v>28300000</v>
      </c>
      <c r="G999">
        <v>2</v>
      </c>
      <c r="H999">
        <v>810</v>
      </c>
      <c r="I999">
        <v>25200000</v>
      </c>
      <c r="J999">
        <v>4300000</v>
      </c>
      <c r="K999">
        <v>18500000</v>
      </c>
      <c r="L999">
        <v>10700000</v>
      </c>
      <c r="M999" t="s">
        <v>15</v>
      </c>
      <c r="N999">
        <f>Table1[[#This Row],[ loan_amount]]-Table1[[#This Row],[ bank_asset_value]]</f>
        <v>17600000</v>
      </c>
    </row>
    <row r="1000" spans="1:14" x14ac:dyDescent="0.35">
      <c r="A1000">
        <v>999</v>
      </c>
      <c r="B1000">
        <v>0</v>
      </c>
      <c r="C1000" t="s">
        <v>13</v>
      </c>
      <c r="D1000" t="s">
        <v>17</v>
      </c>
      <c r="E1000">
        <v>8900000</v>
      </c>
      <c r="F1000">
        <v>20900000</v>
      </c>
      <c r="G1000">
        <v>18</v>
      </c>
      <c r="H1000">
        <v>568</v>
      </c>
      <c r="I1000">
        <v>18800000</v>
      </c>
      <c r="J1000">
        <v>700000</v>
      </c>
      <c r="K1000">
        <v>32700000</v>
      </c>
      <c r="L1000">
        <v>5300000</v>
      </c>
      <c r="M1000" t="s">
        <v>15</v>
      </c>
      <c r="N1000">
        <f>Table1[[#This Row],[ loan_amount]]-Table1[[#This Row],[ bank_asset_value]]</f>
        <v>15600000</v>
      </c>
    </row>
    <row r="1001" spans="1:14" x14ac:dyDescent="0.35">
      <c r="A1001">
        <v>1000</v>
      </c>
      <c r="B1001">
        <v>0</v>
      </c>
      <c r="C1001" t="s">
        <v>13</v>
      </c>
      <c r="D1001" t="s">
        <v>14</v>
      </c>
      <c r="E1001">
        <v>2800000</v>
      </c>
      <c r="F1001">
        <v>5600000</v>
      </c>
      <c r="G1001">
        <v>8</v>
      </c>
      <c r="H1001">
        <v>842</v>
      </c>
      <c r="I1001">
        <v>0</v>
      </c>
      <c r="J1001">
        <v>1300000</v>
      </c>
      <c r="K1001">
        <v>6100000</v>
      </c>
      <c r="L1001">
        <v>1900000</v>
      </c>
      <c r="M1001" t="s">
        <v>15</v>
      </c>
      <c r="N1001">
        <f>Table1[[#This Row],[ loan_amount]]-Table1[[#This Row],[ bank_asset_value]]</f>
        <v>3700000</v>
      </c>
    </row>
    <row r="1002" spans="1:14" x14ac:dyDescent="0.35">
      <c r="A1002">
        <v>1001</v>
      </c>
      <c r="B1002">
        <v>3</v>
      </c>
      <c r="C1002" t="s">
        <v>16</v>
      </c>
      <c r="D1002" t="s">
        <v>17</v>
      </c>
      <c r="E1002">
        <v>2900000</v>
      </c>
      <c r="F1002">
        <v>7000000</v>
      </c>
      <c r="G1002">
        <v>4</v>
      </c>
      <c r="H1002">
        <v>806</v>
      </c>
      <c r="I1002">
        <v>5700000</v>
      </c>
      <c r="J1002">
        <v>5600000</v>
      </c>
      <c r="K1002">
        <v>5900000</v>
      </c>
      <c r="L1002">
        <v>3000000</v>
      </c>
      <c r="M1002" t="s">
        <v>15</v>
      </c>
      <c r="N1002">
        <f>Table1[[#This Row],[ loan_amount]]-Table1[[#This Row],[ bank_asset_value]]</f>
        <v>4000000</v>
      </c>
    </row>
    <row r="1003" spans="1:14" x14ac:dyDescent="0.35">
      <c r="A1003">
        <v>1002</v>
      </c>
      <c r="B1003">
        <v>1</v>
      </c>
      <c r="C1003" t="s">
        <v>13</v>
      </c>
      <c r="D1003" t="s">
        <v>17</v>
      </c>
      <c r="E1003">
        <v>4900000</v>
      </c>
      <c r="F1003">
        <v>17700000</v>
      </c>
      <c r="G1003">
        <v>8</v>
      </c>
      <c r="H1003">
        <v>722</v>
      </c>
      <c r="I1003">
        <v>9200000</v>
      </c>
      <c r="J1003">
        <v>7300000</v>
      </c>
      <c r="K1003">
        <v>16400000</v>
      </c>
      <c r="L1003">
        <v>3000000</v>
      </c>
      <c r="M1003" t="s">
        <v>15</v>
      </c>
      <c r="N1003">
        <f>Table1[[#This Row],[ loan_amount]]-Table1[[#This Row],[ bank_asset_value]]</f>
        <v>14700000</v>
      </c>
    </row>
    <row r="1004" spans="1:14" x14ac:dyDescent="0.35">
      <c r="A1004">
        <v>1003</v>
      </c>
      <c r="B1004">
        <v>5</v>
      </c>
      <c r="C1004" t="s">
        <v>16</v>
      </c>
      <c r="D1004" t="s">
        <v>14</v>
      </c>
      <c r="E1004">
        <v>9600000</v>
      </c>
      <c r="F1004">
        <v>20700000</v>
      </c>
      <c r="G1004">
        <v>14</v>
      </c>
      <c r="H1004">
        <v>442</v>
      </c>
      <c r="I1004">
        <v>25800000</v>
      </c>
      <c r="J1004">
        <v>9800000</v>
      </c>
      <c r="K1004">
        <v>31800000</v>
      </c>
      <c r="L1004">
        <v>8200000</v>
      </c>
      <c r="M1004" t="s">
        <v>18</v>
      </c>
      <c r="N1004">
        <f>Table1[[#This Row],[ loan_amount]]-Table1[[#This Row],[ bank_asset_value]]</f>
        <v>12500000</v>
      </c>
    </row>
    <row r="1005" spans="1:14" x14ac:dyDescent="0.35">
      <c r="A1005">
        <v>1004</v>
      </c>
      <c r="B1005">
        <v>3</v>
      </c>
      <c r="C1005" t="s">
        <v>13</v>
      </c>
      <c r="D1005" t="s">
        <v>17</v>
      </c>
      <c r="E1005">
        <v>3300000</v>
      </c>
      <c r="F1005">
        <v>9800000</v>
      </c>
      <c r="G1005">
        <v>6</v>
      </c>
      <c r="H1005">
        <v>360</v>
      </c>
      <c r="I1005">
        <v>4500000</v>
      </c>
      <c r="J1005">
        <v>600000</v>
      </c>
      <c r="K1005">
        <v>11000000</v>
      </c>
      <c r="L1005">
        <v>4400000</v>
      </c>
      <c r="M1005" t="s">
        <v>18</v>
      </c>
      <c r="N1005">
        <f>Table1[[#This Row],[ loan_amount]]-Table1[[#This Row],[ bank_asset_value]]</f>
        <v>5400000</v>
      </c>
    </row>
    <row r="1006" spans="1:14" x14ac:dyDescent="0.35">
      <c r="A1006">
        <v>1005</v>
      </c>
      <c r="B1006">
        <v>3</v>
      </c>
      <c r="C1006" t="s">
        <v>16</v>
      </c>
      <c r="D1006" t="s">
        <v>14</v>
      </c>
      <c r="E1006">
        <v>2800000</v>
      </c>
      <c r="F1006">
        <v>5900000</v>
      </c>
      <c r="G1006">
        <v>4</v>
      </c>
      <c r="H1006">
        <v>461</v>
      </c>
      <c r="I1006">
        <v>1600000</v>
      </c>
      <c r="J1006">
        <v>400000</v>
      </c>
      <c r="K1006">
        <v>8900000</v>
      </c>
      <c r="L1006">
        <v>2800000</v>
      </c>
      <c r="M1006" t="s">
        <v>18</v>
      </c>
      <c r="N1006">
        <f>Table1[[#This Row],[ loan_amount]]-Table1[[#This Row],[ bank_asset_value]]</f>
        <v>3100000</v>
      </c>
    </row>
    <row r="1007" spans="1:14" x14ac:dyDescent="0.35">
      <c r="A1007">
        <v>1006</v>
      </c>
      <c r="B1007">
        <v>2</v>
      </c>
      <c r="C1007" t="s">
        <v>13</v>
      </c>
      <c r="D1007" t="s">
        <v>14</v>
      </c>
      <c r="E1007">
        <v>7800000</v>
      </c>
      <c r="F1007">
        <v>22200000</v>
      </c>
      <c r="G1007">
        <v>10</v>
      </c>
      <c r="H1007">
        <v>735</v>
      </c>
      <c r="I1007">
        <v>9700000</v>
      </c>
      <c r="J1007">
        <v>4600000</v>
      </c>
      <c r="K1007">
        <v>23000000</v>
      </c>
      <c r="L1007">
        <v>6900000</v>
      </c>
      <c r="M1007" t="s">
        <v>15</v>
      </c>
      <c r="N1007">
        <f>Table1[[#This Row],[ loan_amount]]-Table1[[#This Row],[ bank_asset_value]]</f>
        <v>15300000</v>
      </c>
    </row>
    <row r="1008" spans="1:14" x14ac:dyDescent="0.35">
      <c r="A1008">
        <v>1007</v>
      </c>
      <c r="B1008">
        <v>4</v>
      </c>
      <c r="C1008" t="s">
        <v>13</v>
      </c>
      <c r="D1008" t="s">
        <v>17</v>
      </c>
      <c r="E1008">
        <v>2500000</v>
      </c>
      <c r="F1008">
        <v>8400000</v>
      </c>
      <c r="G1008">
        <v>12</v>
      </c>
      <c r="H1008">
        <v>761</v>
      </c>
      <c r="I1008">
        <v>6300000</v>
      </c>
      <c r="J1008">
        <v>1300000</v>
      </c>
      <c r="K1008">
        <v>8400000</v>
      </c>
      <c r="L1008">
        <v>1600000</v>
      </c>
      <c r="M1008" t="s">
        <v>15</v>
      </c>
      <c r="N1008">
        <f>Table1[[#This Row],[ loan_amount]]-Table1[[#This Row],[ bank_asset_value]]</f>
        <v>6800000</v>
      </c>
    </row>
    <row r="1009" spans="1:14" x14ac:dyDescent="0.35">
      <c r="A1009">
        <v>1008</v>
      </c>
      <c r="B1009">
        <v>0</v>
      </c>
      <c r="C1009" t="s">
        <v>13</v>
      </c>
      <c r="D1009" t="s">
        <v>14</v>
      </c>
      <c r="E1009">
        <v>4400000</v>
      </c>
      <c r="F1009">
        <v>10600000</v>
      </c>
      <c r="G1009">
        <v>20</v>
      </c>
      <c r="H1009">
        <v>653</v>
      </c>
      <c r="I1009">
        <v>6800000</v>
      </c>
      <c r="J1009">
        <v>4600000</v>
      </c>
      <c r="K1009">
        <v>16800000</v>
      </c>
      <c r="L1009">
        <v>5400000</v>
      </c>
      <c r="M1009" t="s">
        <v>15</v>
      </c>
      <c r="N1009">
        <f>Table1[[#This Row],[ loan_amount]]-Table1[[#This Row],[ bank_asset_value]]</f>
        <v>5200000</v>
      </c>
    </row>
    <row r="1010" spans="1:14" x14ac:dyDescent="0.35">
      <c r="A1010">
        <v>1009</v>
      </c>
      <c r="B1010">
        <v>0</v>
      </c>
      <c r="C1010" t="s">
        <v>16</v>
      </c>
      <c r="D1010" t="s">
        <v>14</v>
      </c>
      <c r="E1010">
        <v>7900000</v>
      </c>
      <c r="F1010">
        <v>30800000</v>
      </c>
      <c r="G1010">
        <v>4</v>
      </c>
      <c r="H1010">
        <v>726</v>
      </c>
      <c r="I1010">
        <v>5000000</v>
      </c>
      <c r="J1010">
        <v>14600000</v>
      </c>
      <c r="K1010">
        <v>23800000</v>
      </c>
      <c r="L1010">
        <v>5500000</v>
      </c>
      <c r="M1010" t="s">
        <v>15</v>
      </c>
      <c r="N1010">
        <f>Table1[[#This Row],[ loan_amount]]-Table1[[#This Row],[ bank_asset_value]]</f>
        <v>25300000</v>
      </c>
    </row>
    <row r="1011" spans="1:14" x14ac:dyDescent="0.35">
      <c r="A1011">
        <v>1010</v>
      </c>
      <c r="B1011">
        <v>1</v>
      </c>
      <c r="C1011" t="s">
        <v>13</v>
      </c>
      <c r="D1011" t="s">
        <v>14</v>
      </c>
      <c r="E1011">
        <v>8900000</v>
      </c>
      <c r="F1011">
        <v>22600000</v>
      </c>
      <c r="G1011">
        <v>18</v>
      </c>
      <c r="H1011">
        <v>617</v>
      </c>
      <c r="I1011">
        <v>8400000</v>
      </c>
      <c r="J1011">
        <v>15500000</v>
      </c>
      <c r="K1011">
        <v>27900000</v>
      </c>
      <c r="L1011">
        <v>11700000</v>
      </c>
      <c r="M1011" t="s">
        <v>15</v>
      </c>
      <c r="N1011">
        <f>Table1[[#This Row],[ loan_amount]]-Table1[[#This Row],[ bank_asset_value]]</f>
        <v>10900000</v>
      </c>
    </row>
    <row r="1012" spans="1:14" x14ac:dyDescent="0.35">
      <c r="A1012">
        <v>1011</v>
      </c>
      <c r="B1012">
        <v>0</v>
      </c>
      <c r="C1012" t="s">
        <v>13</v>
      </c>
      <c r="D1012" t="s">
        <v>14</v>
      </c>
      <c r="E1012">
        <v>5600000</v>
      </c>
      <c r="F1012">
        <v>13400000</v>
      </c>
      <c r="G1012">
        <v>2</v>
      </c>
      <c r="H1012">
        <v>460</v>
      </c>
      <c r="I1012">
        <v>3400000</v>
      </c>
      <c r="J1012">
        <v>4100000</v>
      </c>
      <c r="K1012">
        <v>14800000</v>
      </c>
      <c r="L1012">
        <v>4100000</v>
      </c>
      <c r="M1012" t="s">
        <v>18</v>
      </c>
      <c r="N1012">
        <f>Table1[[#This Row],[ loan_amount]]-Table1[[#This Row],[ bank_asset_value]]</f>
        <v>9300000</v>
      </c>
    </row>
    <row r="1013" spans="1:14" x14ac:dyDescent="0.35">
      <c r="A1013">
        <v>1012</v>
      </c>
      <c r="B1013">
        <v>1</v>
      </c>
      <c r="C1013" t="s">
        <v>16</v>
      </c>
      <c r="D1013" t="s">
        <v>14</v>
      </c>
      <c r="E1013">
        <v>1400000</v>
      </c>
      <c r="F1013">
        <v>3300000</v>
      </c>
      <c r="G1013">
        <v>8</v>
      </c>
      <c r="H1013">
        <v>306</v>
      </c>
      <c r="I1013">
        <v>3200000</v>
      </c>
      <c r="J1013">
        <v>800000</v>
      </c>
      <c r="K1013">
        <v>2700000</v>
      </c>
      <c r="L1013">
        <v>800000</v>
      </c>
      <c r="M1013" t="s">
        <v>18</v>
      </c>
      <c r="N1013">
        <f>Table1[[#This Row],[ loan_amount]]-Table1[[#This Row],[ bank_asset_value]]</f>
        <v>2500000</v>
      </c>
    </row>
    <row r="1014" spans="1:14" x14ac:dyDescent="0.35">
      <c r="A1014">
        <v>1013</v>
      </c>
      <c r="B1014">
        <v>5</v>
      </c>
      <c r="C1014" t="s">
        <v>13</v>
      </c>
      <c r="D1014" t="s">
        <v>17</v>
      </c>
      <c r="E1014">
        <v>500000</v>
      </c>
      <c r="F1014">
        <v>1400000</v>
      </c>
      <c r="G1014">
        <v>4</v>
      </c>
      <c r="H1014">
        <v>471</v>
      </c>
      <c r="I1014">
        <v>500000</v>
      </c>
      <c r="J1014">
        <v>100000</v>
      </c>
      <c r="K1014">
        <v>1300000</v>
      </c>
      <c r="L1014">
        <v>300000</v>
      </c>
      <c r="M1014" t="s">
        <v>18</v>
      </c>
      <c r="N1014">
        <f>Table1[[#This Row],[ loan_amount]]-Table1[[#This Row],[ bank_asset_value]]</f>
        <v>1100000</v>
      </c>
    </row>
    <row r="1015" spans="1:14" x14ac:dyDescent="0.35">
      <c r="A1015">
        <v>1014</v>
      </c>
      <c r="B1015">
        <v>1</v>
      </c>
      <c r="C1015" t="s">
        <v>13</v>
      </c>
      <c r="D1015" t="s">
        <v>17</v>
      </c>
      <c r="E1015">
        <v>5100000</v>
      </c>
      <c r="F1015">
        <v>15300000</v>
      </c>
      <c r="G1015">
        <v>4</v>
      </c>
      <c r="H1015">
        <v>628</v>
      </c>
      <c r="I1015">
        <v>6900000</v>
      </c>
      <c r="J1015">
        <v>3300000</v>
      </c>
      <c r="K1015">
        <v>17600000</v>
      </c>
      <c r="L1015">
        <v>2700000</v>
      </c>
      <c r="M1015" t="s">
        <v>15</v>
      </c>
      <c r="N1015">
        <f>Table1[[#This Row],[ loan_amount]]-Table1[[#This Row],[ bank_asset_value]]</f>
        <v>12600000</v>
      </c>
    </row>
    <row r="1016" spans="1:14" x14ac:dyDescent="0.35">
      <c r="A1016">
        <v>1015</v>
      </c>
      <c r="B1016">
        <v>3</v>
      </c>
      <c r="C1016" t="s">
        <v>13</v>
      </c>
      <c r="D1016" t="s">
        <v>14</v>
      </c>
      <c r="E1016">
        <v>9800000</v>
      </c>
      <c r="F1016">
        <v>25600000</v>
      </c>
      <c r="G1016">
        <v>10</v>
      </c>
      <c r="H1016">
        <v>404</v>
      </c>
      <c r="I1016">
        <v>24400000</v>
      </c>
      <c r="J1016">
        <v>6700000</v>
      </c>
      <c r="K1016">
        <v>37000000</v>
      </c>
      <c r="L1016">
        <v>11500000</v>
      </c>
      <c r="M1016" t="s">
        <v>18</v>
      </c>
      <c r="N1016">
        <f>Table1[[#This Row],[ loan_amount]]-Table1[[#This Row],[ bank_asset_value]]</f>
        <v>14100000</v>
      </c>
    </row>
    <row r="1017" spans="1:14" x14ac:dyDescent="0.35">
      <c r="A1017">
        <v>1016</v>
      </c>
      <c r="B1017">
        <v>2</v>
      </c>
      <c r="C1017" t="s">
        <v>13</v>
      </c>
      <c r="D1017" t="s">
        <v>17</v>
      </c>
      <c r="E1017">
        <v>8600000</v>
      </c>
      <c r="F1017">
        <v>21600000</v>
      </c>
      <c r="G1017">
        <v>16</v>
      </c>
      <c r="H1017">
        <v>804</v>
      </c>
      <c r="I1017">
        <v>15400000</v>
      </c>
      <c r="J1017">
        <v>300000</v>
      </c>
      <c r="K1017">
        <v>26800000</v>
      </c>
      <c r="L1017">
        <v>7100000</v>
      </c>
      <c r="M1017" t="s">
        <v>15</v>
      </c>
      <c r="N1017">
        <f>Table1[[#This Row],[ loan_amount]]-Table1[[#This Row],[ bank_asset_value]]</f>
        <v>14500000</v>
      </c>
    </row>
    <row r="1018" spans="1:14" x14ac:dyDescent="0.35">
      <c r="A1018">
        <v>1017</v>
      </c>
      <c r="B1018">
        <v>3</v>
      </c>
      <c r="C1018" t="s">
        <v>16</v>
      </c>
      <c r="D1018" t="s">
        <v>14</v>
      </c>
      <c r="E1018">
        <v>1600000</v>
      </c>
      <c r="F1018">
        <v>3900000</v>
      </c>
      <c r="G1018">
        <v>20</v>
      </c>
      <c r="H1018">
        <v>804</v>
      </c>
      <c r="I1018">
        <v>900000</v>
      </c>
      <c r="J1018">
        <v>2500000</v>
      </c>
      <c r="K1018">
        <v>3200000</v>
      </c>
      <c r="L1018">
        <v>800000</v>
      </c>
      <c r="M1018" t="s">
        <v>15</v>
      </c>
      <c r="N1018">
        <f>Table1[[#This Row],[ loan_amount]]-Table1[[#This Row],[ bank_asset_value]]</f>
        <v>3100000</v>
      </c>
    </row>
    <row r="1019" spans="1:14" x14ac:dyDescent="0.35">
      <c r="A1019">
        <v>1018</v>
      </c>
      <c r="B1019">
        <v>1</v>
      </c>
      <c r="C1019" t="s">
        <v>16</v>
      </c>
      <c r="D1019" t="s">
        <v>17</v>
      </c>
      <c r="E1019">
        <v>2500000</v>
      </c>
      <c r="F1019">
        <v>6700000</v>
      </c>
      <c r="G1019">
        <v>2</v>
      </c>
      <c r="H1019">
        <v>502</v>
      </c>
      <c r="I1019">
        <v>3400000</v>
      </c>
      <c r="J1019">
        <v>2600000</v>
      </c>
      <c r="K1019">
        <v>9400000</v>
      </c>
      <c r="L1019">
        <v>1400000</v>
      </c>
      <c r="M1019" t="s">
        <v>18</v>
      </c>
      <c r="N1019">
        <f>Table1[[#This Row],[ loan_amount]]-Table1[[#This Row],[ bank_asset_value]]</f>
        <v>5300000</v>
      </c>
    </row>
    <row r="1020" spans="1:14" x14ac:dyDescent="0.35">
      <c r="A1020">
        <v>1019</v>
      </c>
      <c r="B1020">
        <v>0</v>
      </c>
      <c r="C1020" t="s">
        <v>13</v>
      </c>
      <c r="D1020" t="s">
        <v>14</v>
      </c>
      <c r="E1020">
        <v>9500000</v>
      </c>
      <c r="F1020">
        <v>22600000</v>
      </c>
      <c r="G1020">
        <v>6</v>
      </c>
      <c r="H1020">
        <v>861</v>
      </c>
      <c r="I1020">
        <v>24700000</v>
      </c>
      <c r="J1020">
        <v>13200000</v>
      </c>
      <c r="K1020">
        <v>29000000</v>
      </c>
      <c r="L1020">
        <v>5600000</v>
      </c>
      <c r="M1020" t="s">
        <v>15</v>
      </c>
      <c r="N1020">
        <f>Table1[[#This Row],[ loan_amount]]-Table1[[#This Row],[ bank_asset_value]]</f>
        <v>17000000</v>
      </c>
    </row>
    <row r="1021" spans="1:14" x14ac:dyDescent="0.35">
      <c r="A1021">
        <v>1020</v>
      </c>
      <c r="B1021">
        <v>2</v>
      </c>
      <c r="C1021" t="s">
        <v>16</v>
      </c>
      <c r="D1021" t="s">
        <v>17</v>
      </c>
      <c r="E1021">
        <v>3000000</v>
      </c>
      <c r="F1021">
        <v>7800000</v>
      </c>
      <c r="G1021">
        <v>14</v>
      </c>
      <c r="H1021">
        <v>555</v>
      </c>
      <c r="I1021">
        <v>6600000</v>
      </c>
      <c r="J1021">
        <v>2700000</v>
      </c>
      <c r="K1021">
        <v>9600000</v>
      </c>
      <c r="L1021">
        <v>1700000</v>
      </c>
      <c r="M1021" t="s">
        <v>15</v>
      </c>
      <c r="N1021">
        <f>Table1[[#This Row],[ loan_amount]]-Table1[[#This Row],[ bank_asset_value]]</f>
        <v>6100000</v>
      </c>
    </row>
    <row r="1022" spans="1:14" x14ac:dyDescent="0.35">
      <c r="A1022">
        <v>1021</v>
      </c>
      <c r="B1022">
        <v>0</v>
      </c>
      <c r="C1022" t="s">
        <v>16</v>
      </c>
      <c r="D1022" t="s">
        <v>14</v>
      </c>
      <c r="E1022">
        <v>5100000</v>
      </c>
      <c r="F1022">
        <v>13600000</v>
      </c>
      <c r="G1022">
        <v>18</v>
      </c>
      <c r="H1022">
        <v>351</v>
      </c>
      <c r="I1022">
        <v>1700000</v>
      </c>
      <c r="J1022">
        <v>3700000</v>
      </c>
      <c r="K1022">
        <v>14400000</v>
      </c>
      <c r="L1022">
        <v>7600000</v>
      </c>
      <c r="M1022" t="s">
        <v>18</v>
      </c>
      <c r="N1022">
        <f>Table1[[#This Row],[ loan_amount]]-Table1[[#This Row],[ bank_asset_value]]</f>
        <v>6000000</v>
      </c>
    </row>
    <row r="1023" spans="1:14" x14ac:dyDescent="0.35">
      <c r="A1023">
        <v>1022</v>
      </c>
      <c r="B1023">
        <v>2</v>
      </c>
      <c r="C1023" t="s">
        <v>16</v>
      </c>
      <c r="D1023" t="s">
        <v>17</v>
      </c>
      <c r="E1023">
        <v>7600000</v>
      </c>
      <c r="F1023">
        <v>23600000</v>
      </c>
      <c r="G1023">
        <v>6</v>
      </c>
      <c r="H1023">
        <v>358</v>
      </c>
      <c r="I1023">
        <v>20200000</v>
      </c>
      <c r="J1023">
        <v>2900000</v>
      </c>
      <c r="K1023">
        <v>22100000</v>
      </c>
      <c r="L1023">
        <v>10900000</v>
      </c>
      <c r="M1023" t="s">
        <v>18</v>
      </c>
      <c r="N1023">
        <f>Table1[[#This Row],[ loan_amount]]-Table1[[#This Row],[ bank_asset_value]]</f>
        <v>12700000</v>
      </c>
    </row>
    <row r="1024" spans="1:14" x14ac:dyDescent="0.35">
      <c r="A1024">
        <v>1023</v>
      </c>
      <c r="B1024">
        <v>5</v>
      </c>
      <c r="C1024" t="s">
        <v>13</v>
      </c>
      <c r="D1024" t="s">
        <v>14</v>
      </c>
      <c r="E1024">
        <v>8800000</v>
      </c>
      <c r="F1024">
        <v>18800000</v>
      </c>
      <c r="G1024">
        <v>14</v>
      </c>
      <c r="H1024">
        <v>836</v>
      </c>
      <c r="I1024">
        <v>17300000</v>
      </c>
      <c r="J1024">
        <v>10100000</v>
      </c>
      <c r="K1024">
        <v>32700000</v>
      </c>
      <c r="L1024">
        <v>5400000</v>
      </c>
      <c r="M1024" t="s">
        <v>15</v>
      </c>
      <c r="N1024">
        <f>Table1[[#This Row],[ loan_amount]]-Table1[[#This Row],[ bank_asset_value]]</f>
        <v>13400000</v>
      </c>
    </row>
    <row r="1025" spans="1:14" x14ac:dyDescent="0.35">
      <c r="A1025">
        <v>1024</v>
      </c>
      <c r="B1025">
        <v>4</v>
      </c>
      <c r="C1025" t="s">
        <v>16</v>
      </c>
      <c r="D1025" t="s">
        <v>17</v>
      </c>
      <c r="E1025">
        <v>1100000</v>
      </c>
      <c r="F1025">
        <v>2900000</v>
      </c>
      <c r="G1025">
        <v>4</v>
      </c>
      <c r="H1025">
        <v>554</v>
      </c>
      <c r="I1025">
        <v>2800000</v>
      </c>
      <c r="J1025">
        <v>1000000</v>
      </c>
      <c r="K1025">
        <v>4100000</v>
      </c>
      <c r="L1025">
        <v>1600000</v>
      </c>
      <c r="M1025" t="s">
        <v>15</v>
      </c>
      <c r="N1025">
        <f>Table1[[#This Row],[ loan_amount]]-Table1[[#This Row],[ bank_asset_value]]</f>
        <v>1300000</v>
      </c>
    </row>
    <row r="1026" spans="1:14" x14ac:dyDescent="0.35">
      <c r="A1026">
        <v>1025</v>
      </c>
      <c r="B1026">
        <v>3</v>
      </c>
      <c r="C1026" t="s">
        <v>13</v>
      </c>
      <c r="D1026" t="s">
        <v>14</v>
      </c>
      <c r="E1026">
        <v>8700000</v>
      </c>
      <c r="F1026">
        <v>30500000</v>
      </c>
      <c r="G1026">
        <v>2</v>
      </c>
      <c r="H1026">
        <v>443</v>
      </c>
      <c r="I1026">
        <v>11800000</v>
      </c>
      <c r="J1026">
        <v>1800000</v>
      </c>
      <c r="K1026">
        <v>24600000</v>
      </c>
      <c r="L1026">
        <v>8100000</v>
      </c>
      <c r="M1026" t="s">
        <v>15</v>
      </c>
      <c r="N1026">
        <f>Table1[[#This Row],[ loan_amount]]-Table1[[#This Row],[ bank_asset_value]]</f>
        <v>22400000</v>
      </c>
    </row>
    <row r="1027" spans="1:14" x14ac:dyDescent="0.35">
      <c r="A1027">
        <v>1026</v>
      </c>
      <c r="B1027">
        <v>5</v>
      </c>
      <c r="C1027" t="s">
        <v>16</v>
      </c>
      <c r="D1027" t="s">
        <v>14</v>
      </c>
      <c r="E1027">
        <v>6100000</v>
      </c>
      <c r="F1027">
        <v>23600000</v>
      </c>
      <c r="G1027">
        <v>4</v>
      </c>
      <c r="H1027">
        <v>725</v>
      </c>
      <c r="I1027">
        <v>17400000</v>
      </c>
      <c r="J1027">
        <v>5100000</v>
      </c>
      <c r="K1027">
        <v>15600000</v>
      </c>
      <c r="L1027">
        <v>4800000</v>
      </c>
      <c r="M1027" t="s">
        <v>15</v>
      </c>
      <c r="N1027">
        <f>Table1[[#This Row],[ loan_amount]]-Table1[[#This Row],[ bank_asset_value]]</f>
        <v>18800000</v>
      </c>
    </row>
    <row r="1028" spans="1:14" x14ac:dyDescent="0.35">
      <c r="A1028">
        <v>1027</v>
      </c>
      <c r="B1028">
        <v>2</v>
      </c>
      <c r="C1028" t="s">
        <v>16</v>
      </c>
      <c r="D1028" t="s">
        <v>17</v>
      </c>
      <c r="E1028">
        <v>1900000</v>
      </c>
      <c r="F1028">
        <v>7000000</v>
      </c>
      <c r="G1028">
        <v>14</v>
      </c>
      <c r="H1028">
        <v>818</v>
      </c>
      <c r="I1028">
        <v>4800000</v>
      </c>
      <c r="J1028">
        <v>3500000</v>
      </c>
      <c r="K1028">
        <v>4500000</v>
      </c>
      <c r="L1028">
        <v>2100000</v>
      </c>
      <c r="M1028" t="s">
        <v>15</v>
      </c>
      <c r="N1028">
        <f>Table1[[#This Row],[ loan_amount]]-Table1[[#This Row],[ bank_asset_value]]</f>
        <v>4900000</v>
      </c>
    </row>
    <row r="1029" spans="1:14" x14ac:dyDescent="0.35">
      <c r="A1029">
        <v>1028</v>
      </c>
      <c r="B1029">
        <v>1</v>
      </c>
      <c r="C1029" t="s">
        <v>16</v>
      </c>
      <c r="D1029" t="s">
        <v>14</v>
      </c>
      <c r="E1029">
        <v>9900000</v>
      </c>
      <c r="F1029">
        <v>38700000</v>
      </c>
      <c r="G1029">
        <v>6</v>
      </c>
      <c r="H1029">
        <v>670</v>
      </c>
      <c r="I1029">
        <v>19400000</v>
      </c>
      <c r="J1029">
        <v>12600000</v>
      </c>
      <c r="K1029">
        <v>35800000</v>
      </c>
      <c r="L1029">
        <v>6500000</v>
      </c>
      <c r="M1029" t="s">
        <v>15</v>
      </c>
      <c r="N1029">
        <f>Table1[[#This Row],[ loan_amount]]-Table1[[#This Row],[ bank_asset_value]]</f>
        <v>32200000</v>
      </c>
    </row>
    <row r="1030" spans="1:14" x14ac:dyDescent="0.35">
      <c r="A1030">
        <v>1029</v>
      </c>
      <c r="B1030">
        <v>0</v>
      </c>
      <c r="C1030" t="s">
        <v>13</v>
      </c>
      <c r="D1030" t="s">
        <v>14</v>
      </c>
      <c r="E1030">
        <v>5800000</v>
      </c>
      <c r="F1030">
        <v>21100000</v>
      </c>
      <c r="G1030">
        <v>6</v>
      </c>
      <c r="H1030">
        <v>414</v>
      </c>
      <c r="I1030">
        <v>7900000</v>
      </c>
      <c r="J1030">
        <v>2400000</v>
      </c>
      <c r="K1030">
        <v>16000000</v>
      </c>
      <c r="L1030">
        <v>5600000</v>
      </c>
      <c r="M1030" t="s">
        <v>18</v>
      </c>
      <c r="N1030">
        <f>Table1[[#This Row],[ loan_amount]]-Table1[[#This Row],[ bank_asset_value]]</f>
        <v>15500000</v>
      </c>
    </row>
    <row r="1031" spans="1:14" x14ac:dyDescent="0.35">
      <c r="A1031">
        <v>1030</v>
      </c>
      <c r="B1031">
        <v>2</v>
      </c>
      <c r="C1031" t="s">
        <v>16</v>
      </c>
      <c r="D1031" t="s">
        <v>17</v>
      </c>
      <c r="E1031">
        <v>9500000</v>
      </c>
      <c r="F1031">
        <v>37000000</v>
      </c>
      <c r="G1031">
        <v>8</v>
      </c>
      <c r="H1031">
        <v>887</v>
      </c>
      <c r="I1031">
        <v>21800000</v>
      </c>
      <c r="J1031">
        <v>18300000</v>
      </c>
      <c r="K1031">
        <v>19200000</v>
      </c>
      <c r="L1031">
        <v>11700000</v>
      </c>
      <c r="M1031" t="s">
        <v>15</v>
      </c>
      <c r="N1031">
        <f>Table1[[#This Row],[ loan_amount]]-Table1[[#This Row],[ bank_asset_value]]</f>
        <v>25300000</v>
      </c>
    </row>
    <row r="1032" spans="1:14" x14ac:dyDescent="0.35">
      <c r="A1032">
        <v>1031</v>
      </c>
      <c r="B1032">
        <v>3</v>
      </c>
      <c r="C1032" t="s">
        <v>13</v>
      </c>
      <c r="D1032" t="s">
        <v>17</v>
      </c>
      <c r="E1032">
        <v>7900000</v>
      </c>
      <c r="F1032">
        <v>26600000</v>
      </c>
      <c r="G1032">
        <v>12</v>
      </c>
      <c r="H1032">
        <v>409</v>
      </c>
      <c r="I1032">
        <v>17100000</v>
      </c>
      <c r="J1032">
        <v>1400000</v>
      </c>
      <c r="K1032">
        <v>22500000</v>
      </c>
      <c r="L1032">
        <v>8700000</v>
      </c>
      <c r="M1032" t="s">
        <v>18</v>
      </c>
      <c r="N1032">
        <f>Table1[[#This Row],[ loan_amount]]-Table1[[#This Row],[ bank_asset_value]]</f>
        <v>17900000</v>
      </c>
    </row>
    <row r="1033" spans="1:14" x14ac:dyDescent="0.35">
      <c r="A1033">
        <v>1032</v>
      </c>
      <c r="B1033">
        <v>1</v>
      </c>
      <c r="C1033" t="s">
        <v>16</v>
      </c>
      <c r="D1033" t="s">
        <v>17</v>
      </c>
      <c r="E1033">
        <v>1300000</v>
      </c>
      <c r="F1033">
        <v>4500000</v>
      </c>
      <c r="G1033">
        <v>14</v>
      </c>
      <c r="H1033">
        <v>679</v>
      </c>
      <c r="I1033">
        <v>2700000</v>
      </c>
      <c r="J1033">
        <v>2100000</v>
      </c>
      <c r="K1033">
        <v>3700000</v>
      </c>
      <c r="L1033">
        <v>1600000</v>
      </c>
      <c r="M1033" t="s">
        <v>15</v>
      </c>
      <c r="N1033">
        <f>Table1[[#This Row],[ loan_amount]]-Table1[[#This Row],[ bank_asset_value]]</f>
        <v>2900000</v>
      </c>
    </row>
    <row r="1034" spans="1:14" x14ac:dyDescent="0.35">
      <c r="A1034">
        <v>1033</v>
      </c>
      <c r="B1034">
        <v>4</v>
      </c>
      <c r="C1034" t="s">
        <v>13</v>
      </c>
      <c r="D1034" t="s">
        <v>17</v>
      </c>
      <c r="E1034">
        <v>700000</v>
      </c>
      <c r="F1034">
        <v>2600000</v>
      </c>
      <c r="G1034">
        <v>18</v>
      </c>
      <c r="H1034">
        <v>478</v>
      </c>
      <c r="I1034">
        <v>600000</v>
      </c>
      <c r="J1034">
        <v>600000</v>
      </c>
      <c r="K1034">
        <v>2100000</v>
      </c>
      <c r="L1034">
        <v>300000</v>
      </c>
      <c r="M1034" t="s">
        <v>18</v>
      </c>
      <c r="N1034">
        <f>Table1[[#This Row],[ loan_amount]]-Table1[[#This Row],[ bank_asset_value]]</f>
        <v>2300000</v>
      </c>
    </row>
    <row r="1035" spans="1:14" x14ac:dyDescent="0.35">
      <c r="A1035">
        <v>1034</v>
      </c>
      <c r="B1035">
        <v>3</v>
      </c>
      <c r="C1035" t="s">
        <v>13</v>
      </c>
      <c r="D1035" t="s">
        <v>14</v>
      </c>
      <c r="E1035">
        <v>600000</v>
      </c>
      <c r="F1035">
        <v>1200000</v>
      </c>
      <c r="G1035">
        <v>2</v>
      </c>
      <c r="H1035">
        <v>752</v>
      </c>
      <c r="I1035">
        <v>1100000</v>
      </c>
      <c r="J1035">
        <v>500000</v>
      </c>
      <c r="K1035">
        <v>2300000</v>
      </c>
      <c r="L1035">
        <v>700000</v>
      </c>
      <c r="M1035" t="s">
        <v>15</v>
      </c>
      <c r="N1035">
        <f>Table1[[#This Row],[ loan_amount]]-Table1[[#This Row],[ bank_asset_value]]</f>
        <v>500000</v>
      </c>
    </row>
    <row r="1036" spans="1:14" x14ac:dyDescent="0.35">
      <c r="A1036">
        <v>1035</v>
      </c>
      <c r="B1036">
        <v>0</v>
      </c>
      <c r="C1036" t="s">
        <v>13</v>
      </c>
      <c r="D1036" t="s">
        <v>14</v>
      </c>
      <c r="E1036">
        <v>9400000</v>
      </c>
      <c r="F1036">
        <v>33000000</v>
      </c>
      <c r="G1036">
        <v>4</v>
      </c>
      <c r="H1036">
        <v>616</v>
      </c>
      <c r="I1036">
        <v>15400000</v>
      </c>
      <c r="J1036">
        <v>5000000</v>
      </c>
      <c r="K1036">
        <v>25100000</v>
      </c>
      <c r="L1036">
        <v>7800000</v>
      </c>
      <c r="M1036" t="s">
        <v>15</v>
      </c>
      <c r="N1036">
        <f>Table1[[#This Row],[ loan_amount]]-Table1[[#This Row],[ bank_asset_value]]</f>
        <v>25200000</v>
      </c>
    </row>
    <row r="1037" spans="1:14" x14ac:dyDescent="0.35">
      <c r="A1037">
        <v>1036</v>
      </c>
      <c r="B1037">
        <v>2</v>
      </c>
      <c r="C1037" t="s">
        <v>16</v>
      </c>
      <c r="D1037" t="s">
        <v>17</v>
      </c>
      <c r="E1037">
        <v>3800000</v>
      </c>
      <c r="F1037">
        <v>12500000</v>
      </c>
      <c r="G1037">
        <v>14</v>
      </c>
      <c r="H1037">
        <v>842</v>
      </c>
      <c r="I1037">
        <v>3700000</v>
      </c>
      <c r="J1037">
        <v>6700000</v>
      </c>
      <c r="K1037">
        <v>14600000</v>
      </c>
      <c r="L1037">
        <v>5300000</v>
      </c>
      <c r="M1037" t="s">
        <v>15</v>
      </c>
      <c r="N1037">
        <f>Table1[[#This Row],[ loan_amount]]-Table1[[#This Row],[ bank_asset_value]]</f>
        <v>7200000</v>
      </c>
    </row>
    <row r="1038" spans="1:14" x14ac:dyDescent="0.35">
      <c r="A1038">
        <v>1037</v>
      </c>
      <c r="B1038">
        <v>3</v>
      </c>
      <c r="C1038" t="s">
        <v>13</v>
      </c>
      <c r="D1038" t="s">
        <v>17</v>
      </c>
      <c r="E1038">
        <v>7800000</v>
      </c>
      <c r="F1038">
        <v>26300000</v>
      </c>
      <c r="G1038">
        <v>20</v>
      </c>
      <c r="H1038">
        <v>840</v>
      </c>
      <c r="I1038">
        <v>1200000</v>
      </c>
      <c r="J1038">
        <v>11300000</v>
      </c>
      <c r="K1038">
        <v>24100000</v>
      </c>
      <c r="L1038">
        <v>5300000</v>
      </c>
      <c r="M1038" t="s">
        <v>15</v>
      </c>
      <c r="N1038">
        <f>Table1[[#This Row],[ loan_amount]]-Table1[[#This Row],[ bank_asset_value]]</f>
        <v>21000000</v>
      </c>
    </row>
    <row r="1039" spans="1:14" x14ac:dyDescent="0.35">
      <c r="A1039">
        <v>1038</v>
      </c>
      <c r="B1039">
        <v>3</v>
      </c>
      <c r="C1039" t="s">
        <v>13</v>
      </c>
      <c r="D1039" t="s">
        <v>17</v>
      </c>
      <c r="E1039">
        <v>7800000</v>
      </c>
      <c r="F1039">
        <v>27700000</v>
      </c>
      <c r="G1039">
        <v>6</v>
      </c>
      <c r="H1039">
        <v>430</v>
      </c>
      <c r="I1039">
        <v>2000000</v>
      </c>
      <c r="J1039">
        <v>8000000</v>
      </c>
      <c r="K1039">
        <v>26100000</v>
      </c>
      <c r="L1039">
        <v>5300000</v>
      </c>
      <c r="M1039" t="s">
        <v>18</v>
      </c>
      <c r="N1039">
        <f>Table1[[#This Row],[ loan_amount]]-Table1[[#This Row],[ bank_asset_value]]</f>
        <v>22400000</v>
      </c>
    </row>
    <row r="1040" spans="1:14" x14ac:dyDescent="0.35">
      <c r="A1040">
        <v>1039</v>
      </c>
      <c r="B1040">
        <v>4</v>
      </c>
      <c r="C1040" t="s">
        <v>16</v>
      </c>
      <c r="D1040" t="s">
        <v>14</v>
      </c>
      <c r="E1040">
        <v>2700000</v>
      </c>
      <c r="F1040">
        <v>7000000</v>
      </c>
      <c r="G1040">
        <v>4</v>
      </c>
      <c r="H1040">
        <v>351</v>
      </c>
      <c r="I1040">
        <v>1100000</v>
      </c>
      <c r="J1040">
        <v>2300000</v>
      </c>
      <c r="K1040">
        <v>8300000</v>
      </c>
      <c r="L1040">
        <v>2700000</v>
      </c>
      <c r="M1040" t="s">
        <v>18</v>
      </c>
      <c r="N1040">
        <f>Table1[[#This Row],[ loan_amount]]-Table1[[#This Row],[ bank_asset_value]]</f>
        <v>4300000</v>
      </c>
    </row>
    <row r="1041" spans="1:14" x14ac:dyDescent="0.35">
      <c r="A1041">
        <v>1040</v>
      </c>
      <c r="B1041">
        <v>5</v>
      </c>
      <c r="C1041" t="s">
        <v>16</v>
      </c>
      <c r="D1041" t="s">
        <v>14</v>
      </c>
      <c r="E1041">
        <v>600000</v>
      </c>
      <c r="F1041">
        <v>2300000</v>
      </c>
      <c r="G1041">
        <v>4</v>
      </c>
      <c r="H1041">
        <v>347</v>
      </c>
      <c r="I1041">
        <v>0</v>
      </c>
      <c r="J1041">
        <v>0</v>
      </c>
      <c r="K1041">
        <v>1900000</v>
      </c>
      <c r="L1041">
        <v>200000</v>
      </c>
      <c r="M1041" t="s">
        <v>18</v>
      </c>
      <c r="N1041">
        <f>Table1[[#This Row],[ loan_amount]]-Table1[[#This Row],[ bank_asset_value]]</f>
        <v>2100000</v>
      </c>
    </row>
    <row r="1042" spans="1:14" x14ac:dyDescent="0.35">
      <c r="A1042">
        <v>1041</v>
      </c>
      <c r="B1042">
        <v>3</v>
      </c>
      <c r="C1042" t="s">
        <v>16</v>
      </c>
      <c r="D1042" t="s">
        <v>17</v>
      </c>
      <c r="E1042">
        <v>8000000</v>
      </c>
      <c r="F1042">
        <v>28800000</v>
      </c>
      <c r="G1042">
        <v>10</v>
      </c>
      <c r="H1042">
        <v>576</v>
      </c>
      <c r="I1042">
        <v>18800000</v>
      </c>
      <c r="J1042">
        <v>7500000</v>
      </c>
      <c r="K1042">
        <v>16300000</v>
      </c>
      <c r="L1042">
        <v>11900000</v>
      </c>
      <c r="M1042" t="s">
        <v>15</v>
      </c>
      <c r="N1042">
        <f>Table1[[#This Row],[ loan_amount]]-Table1[[#This Row],[ bank_asset_value]]</f>
        <v>16900000</v>
      </c>
    </row>
    <row r="1043" spans="1:14" x14ac:dyDescent="0.35">
      <c r="A1043">
        <v>1042</v>
      </c>
      <c r="B1043">
        <v>0</v>
      </c>
      <c r="C1043" t="s">
        <v>16</v>
      </c>
      <c r="D1043" t="s">
        <v>17</v>
      </c>
      <c r="E1043">
        <v>4000000</v>
      </c>
      <c r="F1043">
        <v>11000000</v>
      </c>
      <c r="G1043">
        <v>8</v>
      </c>
      <c r="H1043">
        <v>799</v>
      </c>
      <c r="I1043">
        <v>4400000</v>
      </c>
      <c r="J1043">
        <v>6100000</v>
      </c>
      <c r="K1043">
        <v>14700000</v>
      </c>
      <c r="L1043">
        <v>4200000</v>
      </c>
      <c r="M1043" t="s">
        <v>15</v>
      </c>
      <c r="N1043">
        <f>Table1[[#This Row],[ loan_amount]]-Table1[[#This Row],[ bank_asset_value]]</f>
        <v>6800000</v>
      </c>
    </row>
    <row r="1044" spans="1:14" x14ac:dyDescent="0.35">
      <c r="A1044">
        <v>1043</v>
      </c>
      <c r="B1044">
        <v>1</v>
      </c>
      <c r="C1044" t="s">
        <v>16</v>
      </c>
      <c r="D1044" t="s">
        <v>17</v>
      </c>
      <c r="E1044">
        <v>3300000</v>
      </c>
      <c r="F1044">
        <v>10800000</v>
      </c>
      <c r="G1044">
        <v>2</v>
      </c>
      <c r="H1044">
        <v>550</v>
      </c>
      <c r="I1044">
        <v>6000000</v>
      </c>
      <c r="J1044">
        <v>3800000</v>
      </c>
      <c r="K1044">
        <v>11000000</v>
      </c>
      <c r="L1044">
        <v>4700000</v>
      </c>
      <c r="M1044" t="s">
        <v>15</v>
      </c>
      <c r="N1044">
        <f>Table1[[#This Row],[ loan_amount]]-Table1[[#This Row],[ bank_asset_value]]</f>
        <v>6100000</v>
      </c>
    </row>
    <row r="1045" spans="1:14" x14ac:dyDescent="0.35">
      <c r="A1045">
        <v>1044</v>
      </c>
      <c r="B1045">
        <v>2</v>
      </c>
      <c r="C1045" t="s">
        <v>13</v>
      </c>
      <c r="D1045" t="s">
        <v>14</v>
      </c>
      <c r="E1045">
        <v>5800000</v>
      </c>
      <c r="F1045">
        <v>13300000</v>
      </c>
      <c r="G1045">
        <v>4</v>
      </c>
      <c r="H1045">
        <v>878</v>
      </c>
      <c r="I1045">
        <v>8400000</v>
      </c>
      <c r="J1045">
        <v>5400000</v>
      </c>
      <c r="K1045">
        <v>18600000</v>
      </c>
      <c r="L1045">
        <v>4500000</v>
      </c>
      <c r="M1045" t="s">
        <v>15</v>
      </c>
      <c r="N1045">
        <f>Table1[[#This Row],[ loan_amount]]-Table1[[#This Row],[ bank_asset_value]]</f>
        <v>8800000</v>
      </c>
    </row>
    <row r="1046" spans="1:14" x14ac:dyDescent="0.35">
      <c r="A1046">
        <v>1045</v>
      </c>
      <c r="B1046">
        <v>3</v>
      </c>
      <c r="C1046" t="s">
        <v>13</v>
      </c>
      <c r="D1046" t="s">
        <v>17</v>
      </c>
      <c r="E1046">
        <v>2400000</v>
      </c>
      <c r="F1046">
        <v>4800000</v>
      </c>
      <c r="G1046">
        <v>12</v>
      </c>
      <c r="H1046">
        <v>895</v>
      </c>
      <c r="I1046">
        <v>6800000</v>
      </c>
      <c r="J1046">
        <v>300000</v>
      </c>
      <c r="K1046">
        <v>7300000</v>
      </c>
      <c r="L1046">
        <v>3300000</v>
      </c>
      <c r="M1046" t="s">
        <v>15</v>
      </c>
      <c r="N1046">
        <f>Table1[[#This Row],[ loan_amount]]-Table1[[#This Row],[ bank_asset_value]]</f>
        <v>1500000</v>
      </c>
    </row>
    <row r="1047" spans="1:14" x14ac:dyDescent="0.35">
      <c r="A1047">
        <v>1046</v>
      </c>
      <c r="B1047">
        <v>4</v>
      </c>
      <c r="C1047" t="s">
        <v>16</v>
      </c>
      <c r="D1047" t="s">
        <v>14</v>
      </c>
      <c r="E1047">
        <v>7600000</v>
      </c>
      <c r="F1047">
        <v>29700000</v>
      </c>
      <c r="G1047">
        <v>6</v>
      </c>
      <c r="H1047">
        <v>603</v>
      </c>
      <c r="I1047">
        <v>3200000</v>
      </c>
      <c r="J1047">
        <v>2900000</v>
      </c>
      <c r="K1047">
        <v>27800000</v>
      </c>
      <c r="L1047">
        <v>11000000</v>
      </c>
      <c r="M1047" t="s">
        <v>15</v>
      </c>
      <c r="N1047">
        <f>Table1[[#This Row],[ loan_amount]]-Table1[[#This Row],[ bank_asset_value]]</f>
        <v>18700000</v>
      </c>
    </row>
    <row r="1048" spans="1:14" x14ac:dyDescent="0.35">
      <c r="A1048">
        <v>1047</v>
      </c>
      <c r="B1048">
        <v>2</v>
      </c>
      <c r="C1048" t="s">
        <v>16</v>
      </c>
      <c r="D1048" t="s">
        <v>17</v>
      </c>
      <c r="E1048">
        <v>2500000</v>
      </c>
      <c r="F1048">
        <v>6900000</v>
      </c>
      <c r="G1048">
        <v>12</v>
      </c>
      <c r="H1048">
        <v>325</v>
      </c>
      <c r="I1048">
        <v>5800000</v>
      </c>
      <c r="J1048">
        <v>1600000</v>
      </c>
      <c r="K1048">
        <v>6400000</v>
      </c>
      <c r="L1048">
        <v>3600000</v>
      </c>
      <c r="M1048" t="s">
        <v>18</v>
      </c>
      <c r="N1048">
        <f>Table1[[#This Row],[ loan_amount]]-Table1[[#This Row],[ bank_asset_value]]</f>
        <v>3300000</v>
      </c>
    </row>
    <row r="1049" spans="1:14" x14ac:dyDescent="0.35">
      <c r="A1049">
        <v>1048</v>
      </c>
      <c r="B1049">
        <v>2</v>
      </c>
      <c r="C1049" t="s">
        <v>13</v>
      </c>
      <c r="D1049" t="s">
        <v>14</v>
      </c>
      <c r="E1049">
        <v>3300000</v>
      </c>
      <c r="F1049">
        <v>11800000</v>
      </c>
      <c r="G1049">
        <v>4</v>
      </c>
      <c r="H1049">
        <v>393</v>
      </c>
      <c r="I1049">
        <v>5700000</v>
      </c>
      <c r="J1049">
        <v>3700000</v>
      </c>
      <c r="K1049">
        <v>6800000</v>
      </c>
      <c r="L1049">
        <v>2600000</v>
      </c>
      <c r="M1049" t="s">
        <v>15</v>
      </c>
      <c r="N1049">
        <f>Table1[[#This Row],[ loan_amount]]-Table1[[#This Row],[ bank_asset_value]]</f>
        <v>9200000</v>
      </c>
    </row>
    <row r="1050" spans="1:14" x14ac:dyDescent="0.35">
      <c r="A1050">
        <v>1049</v>
      </c>
      <c r="B1050">
        <v>3</v>
      </c>
      <c r="C1050" t="s">
        <v>13</v>
      </c>
      <c r="D1050" t="s">
        <v>14</v>
      </c>
      <c r="E1050">
        <v>9800000</v>
      </c>
      <c r="F1050">
        <v>30300000</v>
      </c>
      <c r="G1050">
        <v>2</v>
      </c>
      <c r="H1050">
        <v>612</v>
      </c>
      <c r="I1050">
        <v>10700000</v>
      </c>
      <c r="J1050">
        <v>4600000</v>
      </c>
      <c r="K1050">
        <v>32100000</v>
      </c>
      <c r="L1050">
        <v>5600000</v>
      </c>
      <c r="M1050" t="s">
        <v>15</v>
      </c>
      <c r="N1050">
        <f>Table1[[#This Row],[ loan_amount]]-Table1[[#This Row],[ bank_asset_value]]</f>
        <v>24700000</v>
      </c>
    </row>
    <row r="1051" spans="1:14" x14ac:dyDescent="0.35">
      <c r="A1051">
        <v>1050</v>
      </c>
      <c r="B1051">
        <v>0</v>
      </c>
      <c r="C1051" t="s">
        <v>13</v>
      </c>
      <c r="D1051" t="s">
        <v>17</v>
      </c>
      <c r="E1051">
        <v>1000000</v>
      </c>
      <c r="F1051">
        <v>3800000</v>
      </c>
      <c r="G1051">
        <v>8</v>
      </c>
      <c r="H1051">
        <v>553</v>
      </c>
      <c r="I1051">
        <v>2500000</v>
      </c>
      <c r="J1051">
        <v>1000000</v>
      </c>
      <c r="K1051">
        <v>2100000</v>
      </c>
      <c r="L1051">
        <v>1300000</v>
      </c>
      <c r="M1051" t="s">
        <v>15</v>
      </c>
      <c r="N1051">
        <f>Table1[[#This Row],[ loan_amount]]-Table1[[#This Row],[ bank_asset_value]]</f>
        <v>2500000</v>
      </c>
    </row>
    <row r="1052" spans="1:14" x14ac:dyDescent="0.35">
      <c r="A1052">
        <v>1051</v>
      </c>
      <c r="B1052">
        <v>0</v>
      </c>
      <c r="C1052" t="s">
        <v>16</v>
      </c>
      <c r="D1052" t="s">
        <v>17</v>
      </c>
      <c r="E1052">
        <v>2500000</v>
      </c>
      <c r="F1052">
        <v>8800000</v>
      </c>
      <c r="G1052">
        <v>14</v>
      </c>
      <c r="H1052">
        <v>389</v>
      </c>
      <c r="I1052">
        <v>7300000</v>
      </c>
      <c r="J1052">
        <v>1400000</v>
      </c>
      <c r="K1052">
        <v>8500000</v>
      </c>
      <c r="L1052">
        <v>3600000</v>
      </c>
      <c r="M1052" t="s">
        <v>18</v>
      </c>
      <c r="N1052">
        <f>Table1[[#This Row],[ loan_amount]]-Table1[[#This Row],[ bank_asset_value]]</f>
        <v>5200000</v>
      </c>
    </row>
    <row r="1053" spans="1:14" x14ac:dyDescent="0.35">
      <c r="A1053">
        <v>1052</v>
      </c>
      <c r="B1053">
        <v>0</v>
      </c>
      <c r="C1053" t="s">
        <v>13</v>
      </c>
      <c r="D1053" t="s">
        <v>14</v>
      </c>
      <c r="E1053">
        <v>1900000</v>
      </c>
      <c r="F1053">
        <v>6800000</v>
      </c>
      <c r="G1053">
        <v>4</v>
      </c>
      <c r="H1053">
        <v>782</v>
      </c>
      <c r="I1053">
        <v>100000</v>
      </c>
      <c r="J1053">
        <v>3400000</v>
      </c>
      <c r="K1053">
        <v>4900000</v>
      </c>
      <c r="L1053">
        <v>2400000</v>
      </c>
      <c r="M1053" t="s">
        <v>15</v>
      </c>
      <c r="N1053">
        <f>Table1[[#This Row],[ loan_amount]]-Table1[[#This Row],[ bank_asset_value]]</f>
        <v>4400000</v>
      </c>
    </row>
    <row r="1054" spans="1:14" x14ac:dyDescent="0.35">
      <c r="A1054">
        <v>1053</v>
      </c>
      <c r="B1054">
        <v>3</v>
      </c>
      <c r="C1054" t="s">
        <v>13</v>
      </c>
      <c r="D1054" t="s">
        <v>14</v>
      </c>
      <c r="E1054">
        <v>3100000</v>
      </c>
      <c r="F1054">
        <v>8500000</v>
      </c>
      <c r="G1054">
        <v>12</v>
      </c>
      <c r="H1054">
        <v>493</v>
      </c>
      <c r="I1054">
        <v>8700000</v>
      </c>
      <c r="J1054">
        <v>5100000</v>
      </c>
      <c r="K1054">
        <v>12000000</v>
      </c>
      <c r="L1054">
        <v>2000000</v>
      </c>
      <c r="M1054" t="s">
        <v>18</v>
      </c>
      <c r="N1054">
        <f>Table1[[#This Row],[ loan_amount]]-Table1[[#This Row],[ bank_asset_value]]</f>
        <v>6500000</v>
      </c>
    </row>
    <row r="1055" spans="1:14" x14ac:dyDescent="0.35">
      <c r="A1055">
        <v>1054</v>
      </c>
      <c r="B1055">
        <v>5</v>
      </c>
      <c r="C1055" t="s">
        <v>13</v>
      </c>
      <c r="D1055" t="s">
        <v>17</v>
      </c>
      <c r="E1055">
        <v>6000000</v>
      </c>
      <c r="F1055">
        <v>11900000</v>
      </c>
      <c r="G1055">
        <v>2</v>
      </c>
      <c r="H1055">
        <v>629</v>
      </c>
      <c r="I1055">
        <v>2500000</v>
      </c>
      <c r="J1055">
        <v>0</v>
      </c>
      <c r="K1055">
        <v>19200000</v>
      </c>
      <c r="L1055">
        <v>4200000</v>
      </c>
      <c r="M1055" t="s">
        <v>15</v>
      </c>
      <c r="N1055">
        <f>Table1[[#This Row],[ loan_amount]]-Table1[[#This Row],[ bank_asset_value]]</f>
        <v>7700000</v>
      </c>
    </row>
    <row r="1056" spans="1:14" x14ac:dyDescent="0.35">
      <c r="A1056">
        <v>1055</v>
      </c>
      <c r="B1056">
        <v>5</v>
      </c>
      <c r="C1056" t="s">
        <v>16</v>
      </c>
      <c r="D1056" t="s">
        <v>14</v>
      </c>
      <c r="E1056">
        <v>6500000</v>
      </c>
      <c r="F1056">
        <v>21600000</v>
      </c>
      <c r="G1056">
        <v>10</v>
      </c>
      <c r="H1056">
        <v>419</v>
      </c>
      <c r="I1056">
        <v>1600000</v>
      </c>
      <c r="J1056">
        <v>10900000</v>
      </c>
      <c r="K1056">
        <v>22300000</v>
      </c>
      <c r="L1056">
        <v>6600000</v>
      </c>
      <c r="M1056" t="s">
        <v>18</v>
      </c>
      <c r="N1056">
        <f>Table1[[#This Row],[ loan_amount]]-Table1[[#This Row],[ bank_asset_value]]</f>
        <v>15000000</v>
      </c>
    </row>
    <row r="1057" spans="1:14" x14ac:dyDescent="0.35">
      <c r="A1057">
        <v>1056</v>
      </c>
      <c r="B1057">
        <v>2</v>
      </c>
      <c r="C1057" t="s">
        <v>16</v>
      </c>
      <c r="D1057" t="s">
        <v>17</v>
      </c>
      <c r="E1057">
        <v>5900000</v>
      </c>
      <c r="F1057">
        <v>15800000</v>
      </c>
      <c r="G1057">
        <v>2</v>
      </c>
      <c r="H1057">
        <v>444</v>
      </c>
      <c r="I1057">
        <v>14300000</v>
      </c>
      <c r="J1057">
        <v>4300000</v>
      </c>
      <c r="K1057">
        <v>20300000</v>
      </c>
      <c r="L1057">
        <v>5500000</v>
      </c>
      <c r="M1057" t="s">
        <v>18</v>
      </c>
      <c r="N1057">
        <f>Table1[[#This Row],[ loan_amount]]-Table1[[#This Row],[ bank_asset_value]]</f>
        <v>10300000</v>
      </c>
    </row>
    <row r="1058" spans="1:14" x14ac:dyDescent="0.35">
      <c r="A1058">
        <v>1057</v>
      </c>
      <c r="B1058">
        <v>5</v>
      </c>
      <c r="C1058" t="s">
        <v>16</v>
      </c>
      <c r="D1058" t="s">
        <v>17</v>
      </c>
      <c r="E1058">
        <v>6500000</v>
      </c>
      <c r="F1058">
        <v>15800000</v>
      </c>
      <c r="G1058">
        <v>16</v>
      </c>
      <c r="H1058">
        <v>301</v>
      </c>
      <c r="I1058">
        <v>9200000</v>
      </c>
      <c r="J1058">
        <v>9900000</v>
      </c>
      <c r="K1058">
        <v>17400000</v>
      </c>
      <c r="L1058">
        <v>7100000</v>
      </c>
      <c r="M1058" t="s">
        <v>18</v>
      </c>
      <c r="N1058">
        <f>Table1[[#This Row],[ loan_amount]]-Table1[[#This Row],[ bank_asset_value]]</f>
        <v>8700000</v>
      </c>
    </row>
    <row r="1059" spans="1:14" x14ac:dyDescent="0.35">
      <c r="A1059">
        <v>1058</v>
      </c>
      <c r="B1059">
        <v>0</v>
      </c>
      <c r="C1059" t="s">
        <v>13</v>
      </c>
      <c r="D1059" t="s">
        <v>17</v>
      </c>
      <c r="E1059">
        <v>3800000</v>
      </c>
      <c r="F1059">
        <v>11200000</v>
      </c>
      <c r="G1059">
        <v>20</v>
      </c>
      <c r="H1059">
        <v>479</v>
      </c>
      <c r="I1059">
        <v>1100000</v>
      </c>
      <c r="J1059">
        <v>6400000</v>
      </c>
      <c r="K1059">
        <v>12000000</v>
      </c>
      <c r="L1059">
        <v>5400000</v>
      </c>
      <c r="M1059" t="s">
        <v>18</v>
      </c>
      <c r="N1059">
        <f>Table1[[#This Row],[ loan_amount]]-Table1[[#This Row],[ bank_asset_value]]</f>
        <v>5800000</v>
      </c>
    </row>
    <row r="1060" spans="1:14" x14ac:dyDescent="0.35">
      <c r="A1060">
        <v>1059</v>
      </c>
      <c r="B1060">
        <v>3</v>
      </c>
      <c r="C1060" t="s">
        <v>16</v>
      </c>
      <c r="D1060" t="s">
        <v>17</v>
      </c>
      <c r="E1060">
        <v>3000000</v>
      </c>
      <c r="F1060">
        <v>11400000</v>
      </c>
      <c r="G1060">
        <v>10</v>
      </c>
      <c r="H1060">
        <v>424</v>
      </c>
      <c r="I1060">
        <v>1800000</v>
      </c>
      <c r="J1060">
        <v>4200000</v>
      </c>
      <c r="K1060">
        <v>10900000</v>
      </c>
      <c r="L1060">
        <v>1500000</v>
      </c>
      <c r="M1060" t="s">
        <v>18</v>
      </c>
      <c r="N1060">
        <f>Table1[[#This Row],[ loan_amount]]-Table1[[#This Row],[ bank_asset_value]]</f>
        <v>9900000</v>
      </c>
    </row>
    <row r="1061" spans="1:14" x14ac:dyDescent="0.35">
      <c r="A1061">
        <v>1060</v>
      </c>
      <c r="B1061">
        <v>0</v>
      </c>
      <c r="C1061" t="s">
        <v>13</v>
      </c>
      <c r="D1061" t="s">
        <v>14</v>
      </c>
      <c r="E1061">
        <v>4300000</v>
      </c>
      <c r="F1061">
        <v>16900000</v>
      </c>
      <c r="G1061">
        <v>18</v>
      </c>
      <c r="H1061">
        <v>469</v>
      </c>
      <c r="I1061">
        <v>200000</v>
      </c>
      <c r="J1061">
        <v>5800000</v>
      </c>
      <c r="K1061">
        <v>12000000</v>
      </c>
      <c r="L1061">
        <v>6200000</v>
      </c>
      <c r="M1061" t="s">
        <v>18</v>
      </c>
      <c r="N1061">
        <f>Table1[[#This Row],[ loan_amount]]-Table1[[#This Row],[ bank_asset_value]]</f>
        <v>10700000</v>
      </c>
    </row>
    <row r="1062" spans="1:14" x14ac:dyDescent="0.35">
      <c r="A1062">
        <v>1061</v>
      </c>
      <c r="B1062">
        <v>4</v>
      </c>
      <c r="C1062" t="s">
        <v>16</v>
      </c>
      <c r="D1062" t="s">
        <v>17</v>
      </c>
      <c r="E1062">
        <v>3500000</v>
      </c>
      <c r="F1062">
        <v>8300000</v>
      </c>
      <c r="G1062">
        <v>2</v>
      </c>
      <c r="H1062">
        <v>897</v>
      </c>
      <c r="I1062">
        <v>7900000</v>
      </c>
      <c r="J1062">
        <v>5500000</v>
      </c>
      <c r="K1062">
        <v>12600000</v>
      </c>
      <c r="L1062">
        <v>1800000</v>
      </c>
      <c r="M1062" t="s">
        <v>15</v>
      </c>
      <c r="N1062">
        <f>Table1[[#This Row],[ loan_amount]]-Table1[[#This Row],[ bank_asset_value]]</f>
        <v>6500000</v>
      </c>
    </row>
    <row r="1063" spans="1:14" x14ac:dyDescent="0.35">
      <c r="A1063">
        <v>1062</v>
      </c>
      <c r="B1063">
        <v>3</v>
      </c>
      <c r="C1063" t="s">
        <v>16</v>
      </c>
      <c r="D1063" t="s">
        <v>14</v>
      </c>
      <c r="E1063">
        <v>300000</v>
      </c>
      <c r="F1063">
        <v>500000</v>
      </c>
      <c r="G1063">
        <v>2</v>
      </c>
      <c r="H1063">
        <v>477</v>
      </c>
      <c r="I1063">
        <v>700000</v>
      </c>
      <c r="J1063">
        <v>200000</v>
      </c>
      <c r="K1063">
        <v>800000</v>
      </c>
      <c r="L1063">
        <v>400000</v>
      </c>
      <c r="M1063" t="s">
        <v>18</v>
      </c>
      <c r="N1063">
        <f>Table1[[#This Row],[ loan_amount]]-Table1[[#This Row],[ bank_asset_value]]</f>
        <v>100000</v>
      </c>
    </row>
    <row r="1064" spans="1:14" x14ac:dyDescent="0.35">
      <c r="A1064">
        <v>1063</v>
      </c>
      <c r="B1064">
        <v>3</v>
      </c>
      <c r="C1064" t="s">
        <v>16</v>
      </c>
      <c r="D1064" t="s">
        <v>17</v>
      </c>
      <c r="E1064">
        <v>600000</v>
      </c>
      <c r="F1064">
        <v>1400000</v>
      </c>
      <c r="G1064">
        <v>16</v>
      </c>
      <c r="H1064">
        <v>509</v>
      </c>
      <c r="I1064">
        <v>600000</v>
      </c>
      <c r="J1064">
        <v>300000</v>
      </c>
      <c r="K1064">
        <v>2400000</v>
      </c>
      <c r="L1064">
        <v>900000</v>
      </c>
      <c r="M1064" t="s">
        <v>18</v>
      </c>
      <c r="N1064">
        <f>Table1[[#This Row],[ loan_amount]]-Table1[[#This Row],[ bank_asset_value]]</f>
        <v>500000</v>
      </c>
    </row>
    <row r="1065" spans="1:14" x14ac:dyDescent="0.35">
      <c r="A1065">
        <v>1064</v>
      </c>
      <c r="B1065">
        <v>0</v>
      </c>
      <c r="C1065" t="s">
        <v>13</v>
      </c>
      <c r="D1065" t="s">
        <v>17</v>
      </c>
      <c r="E1065">
        <v>800000</v>
      </c>
      <c r="F1065">
        <v>1700000</v>
      </c>
      <c r="G1065">
        <v>4</v>
      </c>
      <c r="H1065">
        <v>752</v>
      </c>
      <c r="I1065">
        <v>2300000</v>
      </c>
      <c r="J1065">
        <v>1100000</v>
      </c>
      <c r="K1065">
        <v>3200000</v>
      </c>
      <c r="L1065">
        <v>400000</v>
      </c>
      <c r="M1065" t="s">
        <v>15</v>
      </c>
      <c r="N1065">
        <f>Table1[[#This Row],[ loan_amount]]-Table1[[#This Row],[ bank_asset_value]]</f>
        <v>1300000</v>
      </c>
    </row>
    <row r="1066" spans="1:14" x14ac:dyDescent="0.35">
      <c r="A1066">
        <v>1065</v>
      </c>
      <c r="B1066">
        <v>0</v>
      </c>
      <c r="C1066" t="s">
        <v>16</v>
      </c>
      <c r="D1066" t="s">
        <v>17</v>
      </c>
      <c r="E1066">
        <v>5600000</v>
      </c>
      <c r="F1066">
        <v>19100000</v>
      </c>
      <c r="G1066">
        <v>14</v>
      </c>
      <c r="H1066">
        <v>875</v>
      </c>
      <c r="I1066">
        <v>16700000</v>
      </c>
      <c r="J1066">
        <v>4700000</v>
      </c>
      <c r="K1066">
        <v>15100000</v>
      </c>
      <c r="L1066">
        <v>7700000</v>
      </c>
      <c r="M1066" t="s">
        <v>15</v>
      </c>
      <c r="N1066">
        <f>Table1[[#This Row],[ loan_amount]]-Table1[[#This Row],[ bank_asset_value]]</f>
        <v>11400000</v>
      </c>
    </row>
    <row r="1067" spans="1:14" x14ac:dyDescent="0.35">
      <c r="A1067">
        <v>1066</v>
      </c>
      <c r="B1067">
        <v>2</v>
      </c>
      <c r="C1067" t="s">
        <v>16</v>
      </c>
      <c r="D1067" t="s">
        <v>17</v>
      </c>
      <c r="E1067">
        <v>1800000</v>
      </c>
      <c r="F1067">
        <v>3600000</v>
      </c>
      <c r="G1067">
        <v>4</v>
      </c>
      <c r="H1067">
        <v>343</v>
      </c>
      <c r="I1067">
        <v>3400000</v>
      </c>
      <c r="J1067">
        <v>1100000</v>
      </c>
      <c r="K1067">
        <v>6200000</v>
      </c>
      <c r="L1067">
        <v>1500000</v>
      </c>
      <c r="M1067" t="s">
        <v>18</v>
      </c>
      <c r="N1067">
        <f>Table1[[#This Row],[ loan_amount]]-Table1[[#This Row],[ bank_asset_value]]</f>
        <v>2100000</v>
      </c>
    </row>
    <row r="1068" spans="1:14" x14ac:dyDescent="0.35">
      <c r="A1068">
        <v>1067</v>
      </c>
      <c r="B1068">
        <v>0</v>
      </c>
      <c r="C1068" t="s">
        <v>13</v>
      </c>
      <c r="D1068" t="s">
        <v>14</v>
      </c>
      <c r="E1068">
        <v>6800000</v>
      </c>
      <c r="F1068">
        <v>20800000</v>
      </c>
      <c r="G1068">
        <v>20</v>
      </c>
      <c r="H1068">
        <v>819</v>
      </c>
      <c r="I1068">
        <v>16500000</v>
      </c>
      <c r="J1068">
        <v>11900000</v>
      </c>
      <c r="K1068">
        <v>26700000</v>
      </c>
      <c r="L1068">
        <v>8000000</v>
      </c>
      <c r="M1068" t="s">
        <v>15</v>
      </c>
      <c r="N1068">
        <f>Table1[[#This Row],[ loan_amount]]-Table1[[#This Row],[ bank_asset_value]]</f>
        <v>12800000</v>
      </c>
    </row>
    <row r="1069" spans="1:14" x14ac:dyDescent="0.35">
      <c r="A1069">
        <v>1068</v>
      </c>
      <c r="B1069">
        <v>2</v>
      </c>
      <c r="C1069" t="s">
        <v>13</v>
      </c>
      <c r="D1069" t="s">
        <v>17</v>
      </c>
      <c r="E1069">
        <v>4200000</v>
      </c>
      <c r="F1069">
        <v>16800000</v>
      </c>
      <c r="G1069">
        <v>2</v>
      </c>
      <c r="H1069">
        <v>433</v>
      </c>
      <c r="I1069">
        <v>3300000</v>
      </c>
      <c r="J1069">
        <v>0</v>
      </c>
      <c r="K1069">
        <v>14100000</v>
      </c>
      <c r="L1069">
        <v>3700000</v>
      </c>
      <c r="M1069" t="s">
        <v>15</v>
      </c>
      <c r="N1069">
        <f>Table1[[#This Row],[ loan_amount]]-Table1[[#This Row],[ bank_asset_value]]</f>
        <v>13100000</v>
      </c>
    </row>
    <row r="1070" spans="1:14" x14ac:dyDescent="0.35">
      <c r="A1070">
        <v>1069</v>
      </c>
      <c r="B1070">
        <v>1</v>
      </c>
      <c r="C1070" t="s">
        <v>16</v>
      </c>
      <c r="D1070" t="s">
        <v>17</v>
      </c>
      <c r="E1070">
        <v>200000</v>
      </c>
      <c r="F1070">
        <v>400000</v>
      </c>
      <c r="G1070">
        <v>6</v>
      </c>
      <c r="H1070">
        <v>768</v>
      </c>
      <c r="I1070">
        <v>300000</v>
      </c>
      <c r="J1070">
        <v>100000</v>
      </c>
      <c r="K1070">
        <v>600000</v>
      </c>
      <c r="L1070">
        <v>0</v>
      </c>
      <c r="M1070" t="s">
        <v>15</v>
      </c>
      <c r="N1070">
        <f>Table1[[#This Row],[ loan_amount]]-Table1[[#This Row],[ bank_asset_value]]</f>
        <v>400000</v>
      </c>
    </row>
    <row r="1071" spans="1:14" x14ac:dyDescent="0.35">
      <c r="A1071">
        <v>1070</v>
      </c>
      <c r="B1071">
        <v>2</v>
      </c>
      <c r="C1071" t="s">
        <v>13</v>
      </c>
      <c r="D1071" t="s">
        <v>17</v>
      </c>
      <c r="E1071">
        <v>8500000</v>
      </c>
      <c r="F1071">
        <v>31800000</v>
      </c>
      <c r="G1071">
        <v>6</v>
      </c>
      <c r="H1071">
        <v>714</v>
      </c>
      <c r="I1071">
        <v>17000000</v>
      </c>
      <c r="J1071">
        <v>900000</v>
      </c>
      <c r="K1071">
        <v>26600000</v>
      </c>
      <c r="L1071">
        <v>5600000</v>
      </c>
      <c r="M1071" t="s">
        <v>15</v>
      </c>
      <c r="N1071">
        <f>Table1[[#This Row],[ loan_amount]]-Table1[[#This Row],[ bank_asset_value]]</f>
        <v>26200000</v>
      </c>
    </row>
    <row r="1072" spans="1:14" x14ac:dyDescent="0.35">
      <c r="A1072">
        <v>1071</v>
      </c>
      <c r="B1072">
        <v>2</v>
      </c>
      <c r="C1072" t="s">
        <v>16</v>
      </c>
      <c r="D1072" t="s">
        <v>17</v>
      </c>
      <c r="E1072">
        <v>2800000</v>
      </c>
      <c r="F1072">
        <v>10100000</v>
      </c>
      <c r="G1072">
        <v>16</v>
      </c>
      <c r="H1072">
        <v>531</v>
      </c>
      <c r="I1072">
        <v>2900000</v>
      </c>
      <c r="J1072">
        <v>2900000</v>
      </c>
      <c r="K1072">
        <v>7200000</v>
      </c>
      <c r="L1072">
        <v>4100000</v>
      </c>
      <c r="M1072" t="s">
        <v>18</v>
      </c>
      <c r="N1072">
        <f>Table1[[#This Row],[ loan_amount]]-Table1[[#This Row],[ bank_asset_value]]</f>
        <v>6000000</v>
      </c>
    </row>
    <row r="1073" spans="1:14" x14ac:dyDescent="0.35">
      <c r="A1073">
        <v>1072</v>
      </c>
      <c r="B1073">
        <v>0</v>
      </c>
      <c r="C1073" t="s">
        <v>13</v>
      </c>
      <c r="D1073" t="s">
        <v>17</v>
      </c>
      <c r="E1073">
        <v>3600000</v>
      </c>
      <c r="F1073">
        <v>8600000</v>
      </c>
      <c r="G1073">
        <v>6</v>
      </c>
      <c r="H1073">
        <v>529</v>
      </c>
      <c r="I1073">
        <v>3500000</v>
      </c>
      <c r="J1073">
        <v>3300000</v>
      </c>
      <c r="K1073">
        <v>11300000</v>
      </c>
      <c r="L1073">
        <v>5200000</v>
      </c>
      <c r="M1073" t="s">
        <v>18</v>
      </c>
      <c r="N1073">
        <f>Table1[[#This Row],[ loan_amount]]-Table1[[#This Row],[ bank_asset_value]]</f>
        <v>3400000</v>
      </c>
    </row>
    <row r="1074" spans="1:14" x14ac:dyDescent="0.35">
      <c r="A1074">
        <v>1073</v>
      </c>
      <c r="B1074">
        <v>1</v>
      </c>
      <c r="C1074" t="s">
        <v>16</v>
      </c>
      <c r="D1074" t="s">
        <v>14</v>
      </c>
      <c r="E1074">
        <v>6200000</v>
      </c>
      <c r="F1074">
        <v>19500000</v>
      </c>
      <c r="G1074">
        <v>20</v>
      </c>
      <c r="H1074">
        <v>448</v>
      </c>
      <c r="I1074">
        <v>3300000</v>
      </c>
      <c r="J1074">
        <v>7100000</v>
      </c>
      <c r="K1074">
        <v>22400000</v>
      </c>
      <c r="L1074">
        <v>8000000</v>
      </c>
      <c r="M1074" t="s">
        <v>18</v>
      </c>
      <c r="N1074">
        <f>Table1[[#This Row],[ loan_amount]]-Table1[[#This Row],[ bank_asset_value]]</f>
        <v>11500000</v>
      </c>
    </row>
    <row r="1075" spans="1:14" x14ac:dyDescent="0.35">
      <c r="A1075">
        <v>1074</v>
      </c>
      <c r="B1075">
        <v>1</v>
      </c>
      <c r="C1075" t="s">
        <v>13</v>
      </c>
      <c r="D1075" t="s">
        <v>14</v>
      </c>
      <c r="E1075">
        <v>2700000</v>
      </c>
      <c r="F1075">
        <v>10000000</v>
      </c>
      <c r="G1075">
        <v>2</v>
      </c>
      <c r="H1075">
        <v>584</v>
      </c>
      <c r="I1075">
        <v>6500000</v>
      </c>
      <c r="J1075">
        <v>2700000</v>
      </c>
      <c r="K1075">
        <v>7700000</v>
      </c>
      <c r="L1075">
        <v>3400000</v>
      </c>
      <c r="M1075" t="s">
        <v>15</v>
      </c>
      <c r="N1075">
        <f>Table1[[#This Row],[ loan_amount]]-Table1[[#This Row],[ bank_asset_value]]</f>
        <v>6600000</v>
      </c>
    </row>
    <row r="1076" spans="1:14" x14ac:dyDescent="0.35">
      <c r="A1076">
        <v>1075</v>
      </c>
      <c r="B1076">
        <v>1</v>
      </c>
      <c r="C1076" t="s">
        <v>13</v>
      </c>
      <c r="D1076" t="s">
        <v>14</v>
      </c>
      <c r="E1076">
        <v>6800000</v>
      </c>
      <c r="F1076">
        <v>22900000</v>
      </c>
      <c r="G1076">
        <v>4</v>
      </c>
      <c r="H1076">
        <v>501</v>
      </c>
      <c r="I1076">
        <v>3900000</v>
      </c>
      <c r="J1076">
        <v>9400000</v>
      </c>
      <c r="K1076">
        <v>17300000</v>
      </c>
      <c r="L1076">
        <v>4400000</v>
      </c>
      <c r="M1076" t="s">
        <v>15</v>
      </c>
      <c r="N1076">
        <f>Table1[[#This Row],[ loan_amount]]-Table1[[#This Row],[ bank_asset_value]]</f>
        <v>18500000</v>
      </c>
    </row>
    <row r="1077" spans="1:14" x14ac:dyDescent="0.35">
      <c r="A1077">
        <v>1076</v>
      </c>
      <c r="B1077">
        <v>2</v>
      </c>
      <c r="C1077" t="s">
        <v>16</v>
      </c>
      <c r="D1077" t="s">
        <v>14</v>
      </c>
      <c r="E1077">
        <v>6300000</v>
      </c>
      <c r="F1077">
        <v>24500000</v>
      </c>
      <c r="G1077">
        <v>18</v>
      </c>
      <c r="H1077">
        <v>848</v>
      </c>
      <c r="I1077">
        <v>10200000</v>
      </c>
      <c r="J1077">
        <v>3500000</v>
      </c>
      <c r="K1077">
        <v>18200000</v>
      </c>
      <c r="L1077">
        <v>8200000</v>
      </c>
      <c r="M1077" t="s">
        <v>15</v>
      </c>
      <c r="N1077">
        <f>Table1[[#This Row],[ loan_amount]]-Table1[[#This Row],[ bank_asset_value]]</f>
        <v>16300000</v>
      </c>
    </row>
    <row r="1078" spans="1:14" x14ac:dyDescent="0.35">
      <c r="A1078">
        <v>1077</v>
      </c>
      <c r="B1078">
        <v>4</v>
      </c>
      <c r="C1078" t="s">
        <v>16</v>
      </c>
      <c r="D1078" t="s">
        <v>14</v>
      </c>
      <c r="E1078">
        <v>8800000</v>
      </c>
      <c r="F1078">
        <v>19100000</v>
      </c>
      <c r="G1078">
        <v>6</v>
      </c>
      <c r="H1078">
        <v>586</v>
      </c>
      <c r="I1078">
        <v>17600000</v>
      </c>
      <c r="J1078">
        <v>8800000</v>
      </c>
      <c r="K1078">
        <v>20600000</v>
      </c>
      <c r="L1078">
        <v>12400000</v>
      </c>
      <c r="M1078" t="s">
        <v>15</v>
      </c>
      <c r="N1078">
        <f>Table1[[#This Row],[ loan_amount]]-Table1[[#This Row],[ bank_asset_value]]</f>
        <v>6700000</v>
      </c>
    </row>
    <row r="1079" spans="1:14" x14ac:dyDescent="0.35">
      <c r="A1079">
        <v>1078</v>
      </c>
      <c r="B1079">
        <v>1</v>
      </c>
      <c r="C1079" t="s">
        <v>13</v>
      </c>
      <c r="D1079" t="s">
        <v>14</v>
      </c>
      <c r="E1079">
        <v>5900000</v>
      </c>
      <c r="F1079">
        <v>13000000</v>
      </c>
      <c r="G1079">
        <v>2</v>
      </c>
      <c r="H1079">
        <v>386</v>
      </c>
      <c r="I1079">
        <v>16300000</v>
      </c>
      <c r="J1079">
        <v>5000000</v>
      </c>
      <c r="K1079">
        <v>12000000</v>
      </c>
      <c r="L1079">
        <v>3800000</v>
      </c>
      <c r="M1079" t="s">
        <v>18</v>
      </c>
      <c r="N1079">
        <f>Table1[[#This Row],[ loan_amount]]-Table1[[#This Row],[ bank_asset_value]]</f>
        <v>9200000</v>
      </c>
    </row>
    <row r="1080" spans="1:14" x14ac:dyDescent="0.35">
      <c r="A1080">
        <v>1079</v>
      </c>
      <c r="B1080">
        <v>5</v>
      </c>
      <c r="C1080" t="s">
        <v>16</v>
      </c>
      <c r="D1080" t="s">
        <v>17</v>
      </c>
      <c r="E1080">
        <v>9800000</v>
      </c>
      <c r="F1080">
        <v>37900000</v>
      </c>
      <c r="G1080">
        <v>18</v>
      </c>
      <c r="H1080">
        <v>301</v>
      </c>
      <c r="I1080">
        <v>6700000</v>
      </c>
      <c r="J1080">
        <v>4900000</v>
      </c>
      <c r="K1080">
        <v>34300000</v>
      </c>
      <c r="L1080">
        <v>6200000</v>
      </c>
      <c r="M1080" t="s">
        <v>18</v>
      </c>
      <c r="N1080">
        <f>Table1[[#This Row],[ loan_amount]]-Table1[[#This Row],[ bank_asset_value]]</f>
        <v>31700000</v>
      </c>
    </row>
    <row r="1081" spans="1:14" x14ac:dyDescent="0.35">
      <c r="A1081">
        <v>1080</v>
      </c>
      <c r="B1081">
        <v>2</v>
      </c>
      <c r="C1081" t="s">
        <v>13</v>
      </c>
      <c r="D1081" t="s">
        <v>14</v>
      </c>
      <c r="E1081">
        <v>3300000</v>
      </c>
      <c r="F1081">
        <v>8300000</v>
      </c>
      <c r="G1081">
        <v>6</v>
      </c>
      <c r="H1081">
        <v>653</v>
      </c>
      <c r="I1081">
        <v>4700000</v>
      </c>
      <c r="J1081">
        <v>3100000</v>
      </c>
      <c r="K1081">
        <v>8300000</v>
      </c>
      <c r="L1081">
        <v>4600000</v>
      </c>
      <c r="M1081" t="s">
        <v>15</v>
      </c>
      <c r="N1081">
        <f>Table1[[#This Row],[ loan_amount]]-Table1[[#This Row],[ bank_asset_value]]</f>
        <v>3700000</v>
      </c>
    </row>
    <row r="1082" spans="1:14" x14ac:dyDescent="0.35">
      <c r="A1082">
        <v>1081</v>
      </c>
      <c r="B1082">
        <v>4</v>
      </c>
      <c r="C1082" t="s">
        <v>13</v>
      </c>
      <c r="D1082" t="s">
        <v>17</v>
      </c>
      <c r="E1082">
        <v>300000</v>
      </c>
      <c r="F1082">
        <v>500000</v>
      </c>
      <c r="G1082">
        <v>14</v>
      </c>
      <c r="H1082">
        <v>448</v>
      </c>
      <c r="I1082">
        <v>700000</v>
      </c>
      <c r="J1082">
        <v>100000</v>
      </c>
      <c r="K1082">
        <v>800000</v>
      </c>
      <c r="L1082">
        <v>100000</v>
      </c>
      <c r="M1082" t="s">
        <v>18</v>
      </c>
      <c r="N1082">
        <f>Table1[[#This Row],[ loan_amount]]-Table1[[#This Row],[ bank_asset_value]]</f>
        <v>400000</v>
      </c>
    </row>
    <row r="1083" spans="1:14" x14ac:dyDescent="0.35">
      <c r="A1083">
        <v>1082</v>
      </c>
      <c r="B1083">
        <v>1</v>
      </c>
      <c r="C1083" t="s">
        <v>16</v>
      </c>
      <c r="D1083" t="s">
        <v>17</v>
      </c>
      <c r="E1083">
        <v>4800000</v>
      </c>
      <c r="F1083">
        <v>11600000</v>
      </c>
      <c r="G1083">
        <v>16</v>
      </c>
      <c r="H1083">
        <v>696</v>
      </c>
      <c r="I1083">
        <v>1400000</v>
      </c>
      <c r="J1083">
        <v>9400000</v>
      </c>
      <c r="K1083">
        <v>11800000</v>
      </c>
      <c r="L1083">
        <v>6500000</v>
      </c>
      <c r="M1083" t="s">
        <v>15</v>
      </c>
      <c r="N1083">
        <f>Table1[[#This Row],[ loan_amount]]-Table1[[#This Row],[ bank_asset_value]]</f>
        <v>5100000</v>
      </c>
    </row>
    <row r="1084" spans="1:14" x14ac:dyDescent="0.35">
      <c r="A1084">
        <v>1083</v>
      </c>
      <c r="B1084">
        <v>1</v>
      </c>
      <c r="C1084" t="s">
        <v>13</v>
      </c>
      <c r="D1084" t="s">
        <v>14</v>
      </c>
      <c r="E1084">
        <v>7500000</v>
      </c>
      <c r="F1084">
        <v>28300000</v>
      </c>
      <c r="G1084">
        <v>16</v>
      </c>
      <c r="H1084">
        <v>707</v>
      </c>
      <c r="I1084">
        <v>9700000</v>
      </c>
      <c r="J1084">
        <v>1100000</v>
      </c>
      <c r="K1084">
        <v>16300000</v>
      </c>
      <c r="L1084">
        <v>6700000</v>
      </c>
      <c r="M1084" t="s">
        <v>15</v>
      </c>
      <c r="N1084">
        <f>Table1[[#This Row],[ loan_amount]]-Table1[[#This Row],[ bank_asset_value]]</f>
        <v>21600000</v>
      </c>
    </row>
    <row r="1085" spans="1:14" x14ac:dyDescent="0.35">
      <c r="A1085">
        <v>1084</v>
      </c>
      <c r="B1085">
        <v>2</v>
      </c>
      <c r="C1085" t="s">
        <v>16</v>
      </c>
      <c r="D1085" t="s">
        <v>14</v>
      </c>
      <c r="E1085">
        <v>8600000</v>
      </c>
      <c r="F1085">
        <v>21700000</v>
      </c>
      <c r="G1085">
        <v>4</v>
      </c>
      <c r="H1085">
        <v>429</v>
      </c>
      <c r="I1085">
        <v>5500000</v>
      </c>
      <c r="J1085">
        <v>10800000</v>
      </c>
      <c r="K1085">
        <v>30900000</v>
      </c>
      <c r="L1085">
        <v>6000000</v>
      </c>
      <c r="M1085" t="s">
        <v>18</v>
      </c>
      <c r="N1085">
        <f>Table1[[#This Row],[ loan_amount]]-Table1[[#This Row],[ bank_asset_value]]</f>
        <v>15700000</v>
      </c>
    </row>
    <row r="1086" spans="1:14" x14ac:dyDescent="0.35">
      <c r="A1086">
        <v>1085</v>
      </c>
      <c r="B1086">
        <v>4</v>
      </c>
      <c r="C1086" t="s">
        <v>16</v>
      </c>
      <c r="D1086" t="s">
        <v>14</v>
      </c>
      <c r="E1086">
        <v>8900000</v>
      </c>
      <c r="F1086">
        <v>21100000</v>
      </c>
      <c r="G1086">
        <v>6</v>
      </c>
      <c r="H1086">
        <v>631</v>
      </c>
      <c r="I1086">
        <v>4200000</v>
      </c>
      <c r="J1086">
        <v>200000</v>
      </c>
      <c r="K1086">
        <v>25800000</v>
      </c>
      <c r="L1086">
        <v>6200000</v>
      </c>
      <c r="M1086" t="s">
        <v>15</v>
      </c>
      <c r="N1086">
        <f>Table1[[#This Row],[ loan_amount]]-Table1[[#This Row],[ bank_asset_value]]</f>
        <v>14900000</v>
      </c>
    </row>
    <row r="1087" spans="1:14" x14ac:dyDescent="0.35">
      <c r="A1087">
        <v>1086</v>
      </c>
      <c r="B1087">
        <v>5</v>
      </c>
      <c r="C1087" t="s">
        <v>16</v>
      </c>
      <c r="D1087" t="s">
        <v>17</v>
      </c>
      <c r="E1087">
        <v>9600000</v>
      </c>
      <c r="F1087">
        <v>29600000</v>
      </c>
      <c r="G1087">
        <v>4</v>
      </c>
      <c r="H1087">
        <v>446</v>
      </c>
      <c r="I1087">
        <v>22900000</v>
      </c>
      <c r="J1087">
        <v>3500000</v>
      </c>
      <c r="K1087">
        <v>36600000</v>
      </c>
      <c r="L1087">
        <v>13200000</v>
      </c>
      <c r="M1087" t="s">
        <v>15</v>
      </c>
      <c r="N1087">
        <f>Table1[[#This Row],[ loan_amount]]-Table1[[#This Row],[ bank_asset_value]]</f>
        <v>16400000</v>
      </c>
    </row>
    <row r="1088" spans="1:14" x14ac:dyDescent="0.35">
      <c r="A1088">
        <v>1087</v>
      </c>
      <c r="B1088">
        <v>0</v>
      </c>
      <c r="C1088" t="s">
        <v>13</v>
      </c>
      <c r="D1088" t="s">
        <v>17</v>
      </c>
      <c r="E1088">
        <v>7700000</v>
      </c>
      <c r="F1088">
        <v>18100000</v>
      </c>
      <c r="G1088">
        <v>18</v>
      </c>
      <c r="H1088">
        <v>705</v>
      </c>
      <c r="I1088">
        <v>6100000</v>
      </c>
      <c r="J1088">
        <v>5100000</v>
      </c>
      <c r="K1088">
        <v>23800000</v>
      </c>
      <c r="L1088">
        <v>6300000</v>
      </c>
      <c r="M1088" t="s">
        <v>15</v>
      </c>
      <c r="N1088">
        <f>Table1[[#This Row],[ loan_amount]]-Table1[[#This Row],[ bank_asset_value]]</f>
        <v>11800000</v>
      </c>
    </row>
    <row r="1089" spans="1:14" x14ac:dyDescent="0.35">
      <c r="A1089">
        <v>1088</v>
      </c>
      <c r="B1089">
        <v>3</v>
      </c>
      <c r="C1089" t="s">
        <v>16</v>
      </c>
      <c r="D1089" t="s">
        <v>17</v>
      </c>
      <c r="E1089">
        <v>7000000</v>
      </c>
      <c r="F1089">
        <v>15200000</v>
      </c>
      <c r="G1089">
        <v>2</v>
      </c>
      <c r="H1089">
        <v>709</v>
      </c>
      <c r="I1089">
        <v>10300000</v>
      </c>
      <c r="J1089">
        <v>12500000</v>
      </c>
      <c r="K1089">
        <v>20700000</v>
      </c>
      <c r="L1089">
        <v>4000000</v>
      </c>
      <c r="M1089" t="s">
        <v>15</v>
      </c>
      <c r="N1089">
        <f>Table1[[#This Row],[ loan_amount]]-Table1[[#This Row],[ bank_asset_value]]</f>
        <v>11200000</v>
      </c>
    </row>
    <row r="1090" spans="1:14" x14ac:dyDescent="0.35">
      <c r="A1090">
        <v>1089</v>
      </c>
      <c r="B1090">
        <v>4</v>
      </c>
      <c r="C1090" t="s">
        <v>16</v>
      </c>
      <c r="D1090" t="s">
        <v>17</v>
      </c>
      <c r="E1090">
        <v>7800000</v>
      </c>
      <c r="F1090">
        <v>19500000</v>
      </c>
      <c r="G1090">
        <v>14</v>
      </c>
      <c r="H1090">
        <v>739</v>
      </c>
      <c r="I1090">
        <v>1900000</v>
      </c>
      <c r="J1090">
        <v>9000000</v>
      </c>
      <c r="K1090">
        <v>20400000</v>
      </c>
      <c r="L1090">
        <v>4400000</v>
      </c>
      <c r="M1090" t="s">
        <v>15</v>
      </c>
      <c r="N1090">
        <f>Table1[[#This Row],[ loan_amount]]-Table1[[#This Row],[ bank_asset_value]]</f>
        <v>15100000</v>
      </c>
    </row>
    <row r="1091" spans="1:14" x14ac:dyDescent="0.35">
      <c r="A1091">
        <v>1090</v>
      </c>
      <c r="B1091">
        <v>3</v>
      </c>
      <c r="C1091" t="s">
        <v>13</v>
      </c>
      <c r="D1091" t="s">
        <v>14</v>
      </c>
      <c r="E1091">
        <v>5100000</v>
      </c>
      <c r="F1091">
        <v>11000000</v>
      </c>
      <c r="G1091">
        <v>6</v>
      </c>
      <c r="H1091">
        <v>336</v>
      </c>
      <c r="I1091">
        <v>-100000</v>
      </c>
      <c r="J1091">
        <v>5800000</v>
      </c>
      <c r="K1091">
        <v>11600000</v>
      </c>
      <c r="L1091">
        <v>7500000</v>
      </c>
      <c r="M1091" t="s">
        <v>18</v>
      </c>
      <c r="N1091">
        <f>Table1[[#This Row],[ loan_amount]]-Table1[[#This Row],[ bank_asset_value]]</f>
        <v>3500000</v>
      </c>
    </row>
    <row r="1092" spans="1:14" x14ac:dyDescent="0.35">
      <c r="A1092">
        <v>1091</v>
      </c>
      <c r="B1092">
        <v>4</v>
      </c>
      <c r="C1092" t="s">
        <v>13</v>
      </c>
      <c r="D1092" t="s">
        <v>14</v>
      </c>
      <c r="E1092">
        <v>9400000</v>
      </c>
      <c r="F1092">
        <v>32600000</v>
      </c>
      <c r="G1092">
        <v>4</v>
      </c>
      <c r="H1092">
        <v>898</v>
      </c>
      <c r="I1092">
        <v>18200000</v>
      </c>
      <c r="J1092">
        <v>4000000</v>
      </c>
      <c r="K1092">
        <v>22000000</v>
      </c>
      <c r="L1092">
        <v>10200000</v>
      </c>
      <c r="M1092" t="s">
        <v>15</v>
      </c>
      <c r="N1092">
        <f>Table1[[#This Row],[ loan_amount]]-Table1[[#This Row],[ bank_asset_value]]</f>
        <v>22400000</v>
      </c>
    </row>
    <row r="1093" spans="1:14" x14ac:dyDescent="0.35">
      <c r="A1093">
        <v>1092</v>
      </c>
      <c r="B1093">
        <v>4</v>
      </c>
      <c r="C1093" t="s">
        <v>16</v>
      </c>
      <c r="D1093" t="s">
        <v>17</v>
      </c>
      <c r="E1093">
        <v>600000</v>
      </c>
      <c r="F1093">
        <v>2100000</v>
      </c>
      <c r="G1093">
        <v>6</v>
      </c>
      <c r="H1093">
        <v>558</v>
      </c>
      <c r="I1093">
        <v>1300000</v>
      </c>
      <c r="J1093">
        <v>1000000</v>
      </c>
      <c r="K1093">
        <v>2200000</v>
      </c>
      <c r="L1093">
        <v>300000</v>
      </c>
      <c r="M1093" t="s">
        <v>15</v>
      </c>
      <c r="N1093">
        <f>Table1[[#This Row],[ loan_amount]]-Table1[[#This Row],[ bank_asset_value]]</f>
        <v>1800000</v>
      </c>
    </row>
    <row r="1094" spans="1:14" x14ac:dyDescent="0.35">
      <c r="A1094">
        <v>1093</v>
      </c>
      <c r="B1094">
        <v>3</v>
      </c>
      <c r="C1094" t="s">
        <v>13</v>
      </c>
      <c r="D1094" t="s">
        <v>14</v>
      </c>
      <c r="E1094">
        <v>5100000</v>
      </c>
      <c r="F1094">
        <v>13300000</v>
      </c>
      <c r="G1094">
        <v>4</v>
      </c>
      <c r="H1094">
        <v>589</v>
      </c>
      <c r="I1094">
        <v>11200000</v>
      </c>
      <c r="J1094">
        <v>2700000</v>
      </c>
      <c r="K1094">
        <v>20200000</v>
      </c>
      <c r="L1094">
        <v>6100000</v>
      </c>
      <c r="M1094" t="s">
        <v>15</v>
      </c>
      <c r="N1094">
        <f>Table1[[#This Row],[ loan_amount]]-Table1[[#This Row],[ bank_asset_value]]</f>
        <v>7200000</v>
      </c>
    </row>
    <row r="1095" spans="1:14" x14ac:dyDescent="0.35">
      <c r="A1095">
        <v>1094</v>
      </c>
      <c r="B1095">
        <v>2</v>
      </c>
      <c r="C1095" t="s">
        <v>13</v>
      </c>
      <c r="D1095" t="s">
        <v>17</v>
      </c>
      <c r="E1095">
        <v>3800000</v>
      </c>
      <c r="F1095">
        <v>14400000</v>
      </c>
      <c r="G1095">
        <v>2</v>
      </c>
      <c r="H1095">
        <v>301</v>
      </c>
      <c r="I1095">
        <v>2300000</v>
      </c>
      <c r="J1095">
        <v>1400000</v>
      </c>
      <c r="K1095">
        <v>7600000</v>
      </c>
      <c r="L1095">
        <v>2400000</v>
      </c>
      <c r="M1095" t="s">
        <v>18</v>
      </c>
      <c r="N1095">
        <f>Table1[[#This Row],[ loan_amount]]-Table1[[#This Row],[ bank_asset_value]]</f>
        <v>12000000</v>
      </c>
    </row>
    <row r="1096" spans="1:14" x14ac:dyDescent="0.35">
      <c r="A1096">
        <v>1095</v>
      </c>
      <c r="B1096">
        <v>2</v>
      </c>
      <c r="C1096" t="s">
        <v>16</v>
      </c>
      <c r="D1096" t="s">
        <v>17</v>
      </c>
      <c r="E1096">
        <v>5300000</v>
      </c>
      <c r="F1096">
        <v>21200000</v>
      </c>
      <c r="G1096">
        <v>14</v>
      </c>
      <c r="H1096">
        <v>516</v>
      </c>
      <c r="I1096">
        <v>2200000</v>
      </c>
      <c r="J1096">
        <v>5000000</v>
      </c>
      <c r="K1096">
        <v>20900000</v>
      </c>
      <c r="L1096">
        <v>7700000</v>
      </c>
      <c r="M1096" t="s">
        <v>18</v>
      </c>
      <c r="N1096">
        <f>Table1[[#This Row],[ loan_amount]]-Table1[[#This Row],[ bank_asset_value]]</f>
        <v>13500000</v>
      </c>
    </row>
    <row r="1097" spans="1:14" x14ac:dyDescent="0.35">
      <c r="A1097">
        <v>1096</v>
      </c>
      <c r="B1097">
        <v>5</v>
      </c>
      <c r="C1097" t="s">
        <v>16</v>
      </c>
      <c r="D1097" t="s">
        <v>14</v>
      </c>
      <c r="E1097">
        <v>1100000</v>
      </c>
      <c r="F1097">
        <v>3600000</v>
      </c>
      <c r="G1097">
        <v>12</v>
      </c>
      <c r="H1097">
        <v>315</v>
      </c>
      <c r="I1097">
        <v>1300000</v>
      </c>
      <c r="J1097">
        <v>700000</v>
      </c>
      <c r="K1097">
        <v>3100000</v>
      </c>
      <c r="L1097">
        <v>1400000</v>
      </c>
      <c r="M1097" t="s">
        <v>18</v>
      </c>
      <c r="N1097">
        <f>Table1[[#This Row],[ loan_amount]]-Table1[[#This Row],[ bank_asset_value]]</f>
        <v>2200000</v>
      </c>
    </row>
    <row r="1098" spans="1:14" x14ac:dyDescent="0.35">
      <c r="A1098">
        <v>1097</v>
      </c>
      <c r="B1098">
        <v>3</v>
      </c>
      <c r="C1098" t="s">
        <v>16</v>
      </c>
      <c r="D1098" t="s">
        <v>14</v>
      </c>
      <c r="E1098">
        <v>6400000</v>
      </c>
      <c r="F1098">
        <v>14400000</v>
      </c>
      <c r="G1098">
        <v>10</v>
      </c>
      <c r="H1098">
        <v>546</v>
      </c>
      <c r="I1098">
        <v>10600000</v>
      </c>
      <c r="J1098">
        <v>10000000</v>
      </c>
      <c r="K1098">
        <v>21200000</v>
      </c>
      <c r="L1098">
        <v>5100000</v>
      </c>
      <c r="M1098" t="s">
        <v>18</v>
      </c>
      <c r="N1098">
        <f>Table1[[#This Row],[ loan_amount]]-Table1[[#This Row],[ bank_asset_value]]</f>
        <v>9300000</v>
      </c>
    </row>
    <row r="1099" spans="1:14" x14ac:dyDescent="0.35">
      <c r="A1099">
        <v>1098</v>
      </c>
      <c r="B1099">
        <v>0</v>
      </c>
      <c r="C1099" t="s">
        <v>16</v>
      </c>
      <c r="D1099" t="s">
        <v>17</v>
      </c>
      <c r="E1099">
        <v>5100000</v>
      </c>
      <c r="F1099">
        <v>14500000</v>
      </c>
      <c r="G1099">
        <v>14</v>
      </c>
      <c r="H1099">
        <v>559</v>
      </c>
      <c r="I1099">
        <v>11000000</v>
      </c>
      <c r="J1099">
        <v>1100000</v>
      </c>
      <c r="K1099">
        <v>12300000</v>
      </c>
      <c r="L1099">
        <v>6000000</v>
      </c>
      <c r="M1099" t="s">
        <v>15</v>
      </c>
      <c r="N1099">
        <f>Table1[[#This Row],[ loan_amount]]-Table1[[#This Row],[ bank_asset_value]]</f>
        <v>8500000</v>
      </c>
    </row>
    <row r="1100" spans="1:14" x14ac:dyDescent="0.35">
      <c r="A1100">
        <v>1099</v>
      </c>
      <c r="B1100">
        <v>3</v>
      </c>
      <c r="C1100" t="s">
        <v>13</v>
      </c>
      <c r="D1100" t="s">
        <v>17</v>
      </c>
      <c r="E1100">
        <v>5300000</v>
      </c>
      <c r="F1100">
        <v>16900000</v>
      </c>
      <c r="G1100">
        <v>2</v>
      </c>
      <c r="H1100">
        <v>350</v>
      </c>
      <c r="I1100">
        <v>15800000</v>
      </c>
      <c r="J1100">
        <v>3100000</v>
      </c>
      <c r="K1100">
        <v>14300000</v>
      </c>
      <c r="L1100">
        <v>6800000</v>
      </c>
      <c r="M1100" t="s">
        <v>15</v>
      </c>
      <c r="N1100">
        <f>Table1[[#This Row],[ loan_amount]]-Table1[[#This Row],[ bank_asset_value]]</f>
        <v>10100000</v>
      </c>
    </row>
    <row r="1101" spans="1:14" x14ac:dyDescent="0.35">
      <c r="A1101">
        <v>1100</v>
      </c>
      <c r="B1101">
        <v>1</v>
      </c>
      <c r="C1101" t="s">
        <v>13</v>
      </c>
      <c r="D1101" t="s">
        <v>14</v>
      </c>
      <c r="E1101">
        <v>6700000</v>
      </c>
      <c r="F1101">
        <v>18700000</v>
      </c>
      <c r="G1101">
        <v>8</v>
      </c>
      <c r="H1101">
        <v>583</v>
      </c>
      <c r="I1101">
        <v>9300000</v>
      </c>
      <c r="J1101">
        <v>4100000</v>
      </c>
      <c r="K1101">
        <v>17100000</v>
      </c>
      <c r="L1101">
        <v>6900000</v>
      </c>
      <c r="M1101" t="s">
        <v>15</v>
      </c>
      <c r="N1101">
        <f>Table1[[#This Row],[ loan_amount]]-Table1[[#This Row],[ bank_asset_value]]</f>
        <v>11800000</v>
      </c>
    </row>
    <row r="1102" spans="1:14" x14ac:dyDescent="0.35">
      <c r="A1102">
        <v>1101</v>
      </c>
      <c r="B1102">
        <v>2</v>
      </c>
      <c r="C1102" t="s">
        <v>16</v>
      </c>
      <c r="D1102" t="s">
        <v>14</v>
      </c>
      <c r="E1102">
        <v>4000000</v>
      </c>
      <c r="F1102">
        <v>9400000</v>
      </c>
      <c r="G1102">
        <v>8</v>
      </c>
      <c r="H1102">
        <v>874</v>
      </c>
      <c r="I1102">
        <v>4400000</v>
      </c>
      <c r="J1102">
        <v>3700000</v>
      </c>
      <c r="K1102">
        <v>10200000</v>
      </c>
      <c r="L1102">
        <v>4800000</v>
      </c>
      <c r="M1102" t="s">
        <v>15</v>
      </c>
      <c r="N1102">
        <f>Table1[[#This Row],[ loan_amount]]-Table1[[#This Row],[ bank_asset_value]]</f>
        <v>4600000</v>
      </c>
    </row>
    <row r="1103" spans="1:14" x14ac:dyDescent="0.35">
      <c r="A1103">
        <v>1102</v>
      </c>
      <c r="B1103">
        <v>2</v>
      </c>
      <c r="C1103" t="s">
        <v>16</v>
      </c>
      <c r="D1103" t="s">
        <v>17</v>
      </c>
      <c r="E1103">
        <v>3900000</v>
      </c>
      <c r="F1103">
        <v>11600000</v>
      </c>
      <c r="G1103">
        <v>8</v>
      </c>
      <c r="H1103">
        <v>808</v>
      </c>
      <c r="I1103">
        <v>5800000</v>
      </c>
      <c r="J1103">
        <v>3100000</v>
      </c>
      <c r="K1103">
        <v>12900000</v>
      </c>
      <c r="L1103">
        <v>5000000</v>
      </c>
      <c r="M1103" t="s">
        <v>15</v>
      </c>
      <c r="N1103">
        <f>Table1[[#This Row],[ loan_amount]]-Table1[[#This Row],[ bank_asset_value]]</f>
        <v>6600000</v>
      </c>
    </row>
    <row r="1104" spans="1:14" x14ac:dyDescent="0.35">
      <c r="A1104">
        <v>1103</v>
      </c>
      <c r="B1104">
        <v>1</v>
      </c>
      <c r="C1104" t="s">
        <v>13</v>
      </c>
      <c r="D1104" t="s">
        <v>17</v>
      </c>
      <c r="E1104">
        <v>1600000</v>
      </c>
      <c r="F1104">
        <v>4900000</v>
      </c>
      <c r="G1104">
        <v>16</v>
      </c>
      <c r="H1104">
        <v>487</v>
      </c>
      <c r="I1104">
        <v>4300000</v>
      </c>
      <c r="J1104">
        <v>1100000</v>
      </c>
      <c r="K1104">
        <v>3900000</v>
      </c>
      <c r="L1104">
        <v>2000000</v>
      </c>
      <c r="M1104" t="s">
        <v>18</v>
      </c>
      <c r="N1104">
        <f>Table1[[#This Row],[ loan_amount]]-Table1[[#This Row],[ bank_asset_value]]</f>
        <v>2900000</v>
      </c>
    </row>
    <row r="1105" spans="1:14" x14ac:dyDescent="0.35">
      <c r="A1105">
        <v>1104</v>
      </c>
      <c r="B1105">
        <v>3</v>
      </c>
      <c r="C1105" t="s">
        <v>13</v>
      </c>
      <c r="D1105" t="s">
        <v>14</v>
      </c>
      <c r="E1105">
        <v>2700000</v>
      </c>
      <c r="F1105">
        <v>7800000</v>
      </c>
      <c r="G1105">
        <v>14</v>
      </c>
      <c r="H1105">
        <v>870</v>
      </c>
      <c r="I1105">
        <v>5400000</v>
      </c>
      <c r="J1105">
        <v>5300000</v>
      </c>
      <c r="K1105">
        <v>5700000</v>
      </c>
      <c r="L1105">
        <v>2100000</v>
      </c>
      <c r="M1105" t="s">
        <v>15</v>
      </c>
      <c r="N1105">
        <f>Table1[[#This Row],[ loan_amount]]-Table1[[#This Row],[ bank_asset_value]]</f>
        <v>5700000</v>
      </c>
    </row>
    <row r="1106" spans="1:14" x14ac:dyDescent="0.35">
      <c r="A1106">
        <v>1105</v>
      </c>
      <c r="B1106">
        <v>3</v>
      </c>
      <c r="C1106" t="s">
        <v>13</v>
      </c>
      <c r="D1106" t="s">
        <v>14</v>
      </c>
      <c r="E1106">
        <v>1400000</v>
      </c>
      <c r="F1106">
        <v>3800000</v>
      </c>
      <c r="G1106">
        <v>8</v>
      </c>
      <c r="H1106">
        <v>840</v>
      </c>
      <c r="I1106">
        <v>1700000</v>
      </c>
      <c r="J1106">
        <v>200000</v>
      </c>
      <c r="K1106">
        <v>5300000</v>
      </c>
      <c r="L1106">
        <v>1500000</v>
      </c>
      <c r="M1106" t="s">
        <v>15</v>
      </c>
      <c r="N1106">
        <f>Table1[[#This Row],[ loan_amount]]-Table1[[#This Row],[ bank_asset_value]]</f>
        <v>2300000</v>
      </c>
    </row>
    <row r="1107" spans="1:14" x14ac:dyDescent="0.35">
      <c r="A1107">
        <v>1106</v>
      </c>
      <c r="B1107">
        <v>4</v>
      </c>
      <c r="C1107" t="s">
        <v>16</v>
      </c>
      <c r="D1107" t="s">
        <v>17</v>
      </c>
      <c r="E1107">
        <v>8000000</v>
      </c>
      <c r="F1107">
        <v>19200000</v>
      </c>
      <c r="G1107">
        <v>18</v>
      </c>
      <c r="H1107">
        <v>682</v>
      </c>
      <c r="I1107">
        <v>2500000</v>
      </c>
      <c r="J1107">
        <v>8900000</v>
      </c>
      <c r="K1107">
        <v>19000000</v>
      </c>
      <c r="L1107">
        <v>5300000</v>
      </c>
      <c r="M1107" t="s">
        <v>15</v>
      </c>
      <c r="N1107">
        <f>Table1[[#This Row],[ loan_amount]]-Table1[[#This Row],[ bank_asset_value]]</f>
        <v>13900000</v>
      </c>
    </row>
    <row r="1108" spans="1:14" x14ac:dyDescent="0.35">
      <c r="A1108">
        <v>1107</v>
      </c>
      <c r="B1108">
        <v>3</v>
      </c>
      <c r="C1108" t="s">
        <v>13</v>
      </c>
      <c r="D1108" t="s">
        <v>17</v>
      </c>
      <c r="E1108">
        <v>8200000</v>
      </c>
      <c r="F1108">
        <v>28900000</v>
      </c>
      <c r="G1108">
        <v>10</v>
      </c>
      <c r="H1108">
        <v>668</v>
      </c>
      <c r="I1108">
        <v>23800000</v>
      </c>
      <c r="J1108">
        <v>4500000</v>
      </c>
      <c r="K1108">
        <v>28700000</v>
      </c>
      <c r="L1108">
        <v>10900000</v>
      </c>
      <c r="M1108" t="s">
        <v>15</v>
      </c>
      <c r="N1108">
        <f>Table1[[#This Row],[ loan_amount]]-Table1[[#This Row],[ bank_asset_value]]</f>
        <v>18000000</v>
      </c>
    </row>
    <row r="1109" spans="1:14" x14ac:dyDescent="0.35">
      <c r="A1109">
        <v>1108</v>
      </c>
      <c r="B1109">
        <v>5</v>
      </c>
      <c r="C1109" t="s">
        <v>13</v>
      </c>
      <c r="D1109" t="s">
        <v>17</v>
      </c>
      <c r="E1109">
        <v>4800000</v>
      </c>
      <c r="F1109">
        <v>10300000</v>
      </c>
      <c r="G1109">
        <v>8</v>
      </c>
      <c r="H1109">
        <v>781</v>
      </c>
      <c r="I1109">
        <v>4800000</v>
      </c>
      <c r="J1109">
        <v>6800000</v>
      </c>
      <c r="K1109">
        <v>11100000</v>
      </c>
      <c r="L1109">
        <v>4300000</v>
      </c>
      <c r="M1109" t="s">
        <v>15</v>
      </c>
      <c r="N1109">
        <f>Table1[[#This Row],[ loan_amount]]-Table1[[#This Row],[ bank_asset_value]]</f>
        <v>6000000</v>
      </c>
    </row>
    <row r="1110" spans="1:14" x14ac:dyDescent="0.35">
      <c r="A1110">
        <v>1109</v>
      </c>
      <c r="B1110">
        <v>4</v>
      </c>
      <c r="C1110" t="s">
        <v>13</v>
      </c>
      <c r="D1110" t="s">
        <v>14</v>
      </c>
      <c r="E1110">
        <v>8100000</v>
      </c>
      <c r="F1110">
        <v>19000000</v>
      </c>
      <c r="G1110">
        <v>6</v>
      </c>
      <c r="H1110">
        <v>375</v>
      </c>
      <c r="I1110">
        <v>4100000</v>
      </c>
      <c r="J1110">
        <v>14500000</v>
      </c>
      <c r="K1110">
        <v>19100000</v>
      </c>
      <c r="L1110">
        <v>11900000</v>
      </c>
      <c r="M1110" t="s">
        <v>18</v>
      </c>
      <c r="N1110">
        <f>Table1[[#This Row],[ loan_amount]]-Table1[[#This Row],[ bank_asset_value]]</f>
        <v>7100000</v>
      </c>
    </row>
    <row r="1111" spans="1:14" x14ac:dyDescent="0.35">
      <c r="A1111">
        <v>1110</v>
      </c>
      <c r="B1111">
        <v>4</v>
      </c>
      <c r="C1111" t="s">
        <v>16</v>
      </c>
      <c r="D1111" t="s">
        <v>14</v>
      </c>
      <c r="E1111">
        <v>5900000</v>
      </c>
      <c r="F1111">
        <v>14900000</v>
      </c>
      <c r="G1111">
        <v>14</v>
      </c>
      <c r="H1111">
        <v>857</v>
      </c>
      <c r="I1111">
        <v>2600000</v>
      </c>
      <c r="J1111">
        <v>9500000</v>
      </c>
      <c r="K1111">
        <v>16000000</v>
      </c>
      <c r="L1111">
        <v>3500000</v>
      </c>
      <c r="M1111" t="s">
        <v>15</v>
      </c>
      <c r="N1111">
        <f>Table1[[#This Row],[ loan_amount]]-Table1[[#This Row],[ bank_asset_value]]</f>
        <v>11400000</v>
      </c>
    </row>
    <row r="1112" spans="1:14" x14ac:dyDescent="0.35">
      <c r="A1112">
        <v>1111</v>
      </c>
      <c r="B1112">
        <v>5</v>
      </c>
      <c r="C1112" t="s">
        <v>13</v>
      </c>
      <c r="D1112" t="s">
        <v>17</v>
      </c>
      <c r="E1112">
        <v>8100000</v>
      </c>
      <c r="F1112">
        <v>32100000</v>
      </c>
      <c r="G1112">
        <v>6</v>
      </c>
      <c r="H1112">
        <v>823</v>
      </c>
      <c r="I1112">
        <v>18200000</v>
      </c>
      <c r="J1112">
        <v>1800000</v>
      </c>
      <c r="K1112">
        <v>24100000</v>
      </c>
      <c r="L1112">
        <v>6500000</v>
      </c>
      <c r="M1112" t="s">
        <v>15</v>
      </c>
      <c r="N1112">
        <f>Table1[[#This Row],[ loan_amount]]-Table1[[#This Row],[ bank_asset_value]]</f>
        <v>25600000</v>
      </c>
    </row>
    <row r="1113" spans="1:14" x14ac:dyDescent="0.35">
      <c r="A1113">
        <v>1112</v>
      </c>
      <c r="B1113">
        <v>0</v>
      </c>
      <c r="C1113" t="s">
        <v>13</v>
      </c>
      <c r="D1113" t="s">
        <v>14</v>
      </c>
      <c r="E1113">
        <v>1400000</v>
      </c>
      <c r="F1113">
        <v>5000000</v>
      </c>
      <c r="G1113">
        <v>8</v>
      </c>
      <c r="H1113">
        <v>686</v>
      </c>
      <c r="I1113">
        <v>1800000</v>
      </c>
      <c r="J1113">
        <v>1900000</v>
      </c>
      <c r="K1113">
        <v>3200000</v>
      </c>
      <c r="L1113">
        <v>1500000</v>
      </c>
      <c r="M1113" t="s">
        <v>15</v>
      </c>
      <c r="N1113">
        <f>Table1[[#This Row],[ loan_amount]]-Table1[[#This Row],[ bank_asset_value]]</f>
        <v>3500000</v>
      </c>
    </row>
    <row r="1114" spans="1:14" x14ac:dyDescent="0.35">
      <c r="A1114">
        <v>1113</v>
      </c>
      <c r="B1114">
        <v>1</v>
      </c>
      <c r="C1114" t="s">
        <v>13</v>
      </c>
      <c r="D1114" t="s">
        <v>14</v>
      </c>
      <c r="E1114">
        <v>1600000</v>
      </c>
      <c r="F1114">
        <v>6300000</v>
      </c>
      <c r="G1114">
        <v>2</v>
      </c>
      <c r="H1114">
        <v>721</v>
      </c>
      <c r="I1114">
        <v>3000000</v>
      </c>
      <c r="J1114">
        <v>600000</v>
      </c>
      <c r="K1114">
        <v>5200000</v>
      </c>
      <c r="L1114">
        <v>900000</v>
      </c>
      <c r="M1114" t="s">
        <v>15</v>
      </c>
      <c r="N1114">
        <f>Table1[[#This Row],[ loan_amount]]-Table1[[#This Row],[ bank_asset_value]]</f>
        <v>5400000</v>
      </c>
    </row>
    <row r="1115" spans="1:14" x14ac:dyDescent="0.35">
      <c r="A1115">
        <v>1114</v>
      </c>
      <c r="B1115">
        <v>4</v>
      </c>
      <c r="C1115" t="s">
        <v>13</v>
      </c>
      <c r="D1115" t="s">
        <v>14</v>
      </c>
      <c r="E1115">
        <v>4600000</v>
      </c>
      <c r="F1115">
        <v>9400000</v>
      </c>
      <c r="G1115">
        <v>18</v>
      </c>
      <c r="H1115">
        <v>545</v>
      </c>
      <c r="I1115">
        <v>800000</v>
      </c>
      <c r="J1115">
        <v>2400000</v>
      </c>
      <c r="K1115">
        <v>11500000</v>
      </c>
      <c r="L1115">
        <v>6300000</v>
      </c>
      <c r="M1115" t="s">
        <v>18</v>
      </c>
      <c r="N1115">
        <f>Table1[[#This Row],[ loan_amount]]-Table1[[#This Row],[ bank_asset_value]]</f>
        <v>3100000</v>
      </c>
    </row>
    <row r="1116" spans="1:14" x14ac:dyDescent="0.35">
      <c r="A1116">
        <v>1115</v>
      </c>
      <c r="B1116">
        <v>1</v>
      </c>
      <c r="C1116" t="s">
        <v>16</v>
      </c>
      <c r="D1116" t="s">
        <v>14</v>
      </c>
      <c r="E1116">
        <v>2900000</v>
      </c>
      <c r="F1116">
        <v>8900000</v>
      </c>
      <c r="G1116">
        <v>6</v>
      </c>
      <c r="H1116">
        <v>523</v>
      </c>
      <c r="I1116">
        <v>900000</v>
      </c>
      <c r="J1116">
        <v>5600000</v>
      </c>
      <c r="K1116">
        <v>9700000</v>
      </c>
      <c r="L1116">
        <v>1800000</v>
      </c>
      <c r="M1116" t="s">
        <v>18</v>
      </c>
      <c r="N1116">
        <f>Table1[[#This Row],[ loan_amount]]-Table1[[#This Row],[ bank_asset_value]]</f>
        <v>7100000</v>
      </c>
    </row>
    <row r="1117" spans="1:14" x14ac:dyDescent="0.35">
      <c r="A1117">
        <v>1116</v>
      </c>
      <c r="B1117">
        <v>2</v>
      </c>
      <c r="C1117" t="s">
        <v>13</v>
      </c>
      <c r="D1117" t="s">
        <v>17</v>
      </c>
      <c r="E1117">
        <v>8600000</v>
      </c>
      <c r="F1117">
        <v>24900000</v>
      </c>
      <c r="G1117">
        <v>20</v>
      </c>
      <c r="H1117">
        <v>607</v>
      </c>
      <c r="I1117">
        <v>13600000</v>
      </c>
      <c r="J1117">
        <v>7600000</v>
      </c>
      <c r="K1117">
        <v>31800000</v>
      </c>
      <c r="L1117">
        <v>5400000</v>
      </c>
      <c r="M1117" t="s">
        <v>15</v>
      </c>
      <c r="N1117">
        <f>Table1[[#This Row],[ loan_amount]]-Table1[[#This Row],[ bank_asset_value]]</f>
        <v>19500000</v>
      </c>
    </row>
    <row r="1118" spans="1:14" x14ac:dyDescent="0.35">
      <c r="A1118">
        <v>1117</v>
      </c>
      <c r="B1118">
        <v>4</v>
      </c>
      <c r="C1118" t="s">
        <v>16</v>
      </c>
      <c r="D1118" t="s">
        <v>14</v>
      </c>
      <c r="E1118">
        <v>3800000</v>
      </c>
      <c r="F1118">
        <v>14900000</v>
      </c>
      <c r="G1118">
        <v>20</v>
      </c>
      <c r="H1118">
        <v>428</v>
      </c>
      <c r="I1118">
        <v>6500000</v>
      </c>
      <c r="J1118">
        <v>3500000</v>
      </c>
      <c r="K1118">
        <v>12200000</v>
      </c>
      <c r="L1118">
        <v>2500000</v>
      </c>
      <c r="M1118" t="s">
        <v>18</v>
      </c>
      <c r="N1118">
        <f>Table1[[#This Row],[ loan_amount]]-Table1[[#This Row],[ bank_asset_value]]</f>
        <v>12400000</v>
      </c>
    </row>
    <row r="1119" spans="1:14" x14ac:dyDescent="0.35">
      <c r="A1119">
        <v>1118</v>
      </c>
      <c r="B1119">
        <v>0</v>
      </c>
      <c r="C1119" t="s">
        <v>16</v>
      </c>
      <c r="D1119" t="s">
        <v>14</v>
      </c>
      <c r="E1119">
        <v>8200000</v>
      </c>
      <c r="F1119">
        <v>20300000</v>
      </c>
      <c r="G1119">
        <v>4</v>
      </c>
      <c r="H1119">
        <v>666</v>
      </c>
      <c r="I1119">
        <v>13100000</v>
      </c>
      <c r="J1119">
        <v>10200000</v>
      </c>
      <c r="K1119">
        <v>25900000</v>
      </c>
      <c r="L1119">
        <v>7800000</v>
      </c>
      <c r="M1119" t="s">
        <v>15</v>
      </c>
      <c r="N1119">
        <f>Table1[[#This Row],[ loan_amount]]-Table1[[#This Row],[ bank_asset_value]]</f>
        <v>12500000</v>
      </c>
    </row>
    <row r="1120" spans="1:14" x14ac:dyDescent="0.35">
      <c r="A1120">
        <v>1119</v>
      </c>
      <c r="B1120">
        <v>3</v>
      </c>
      <c r="C1120" t="s">
        <v>13</v>
      </c>
      <c r="D1120" t="s">
        <v>14</v>
      </c>
      <c r="E1120">
        <v>3200000</v>
      </c>
      <c r="F1120">
        <v>10100000</v>
      </c>
      <c r="G1120">
        <v>20</v>
      </c>
      <c r="H1120">
        <v>704</v>
      </c>
      <c r="I1120">
        <v>3400000</v>
      </c>
      <c r="J1120">
        <v>4800000</v>
      </c>
      <c r="K1120">
        <v>9000000</v>
      </c>
      <c r="L1120">
        <v>3900000</v>
      </c>
      <c r="M1120" t="s">
        <v>15</v>
      </c>
      <c r="N1120">
        <f>Table1[[#This Row],[ loan_amount]]-Table1[[#This Row],[ bank_asset_value]]</f>
        <v>6200000</v>
      </c>
    </row>
    <row r="1121" spans="1:14" x14ac:dyDescent="0.35">
      <c r="A1121">
        <v>1120</v>
      </c>
      <c r="B1121">
        <v>0</v>
      </c>
      <c r="C1121" t="s">
        <v>16</v>
      </c>
      <c r="D1121" t="s">
        <v>17</v>
      </c>
      <c r="E1121">
        <v>8100000</v>
      </c>
      <c r="F1121">
        <v>23800000</v>
      </c>
      <c r="G1121">
        <v>10</v>
      </c>
      <c r="H1121">
        <v>794</v>
      </c>
      <c r="I1121">
        <v>5400000</v>
      </c>
      <c r="J1121">
        <v>15500000</v>
      </c>
      <c r="K1121">
        <v>20700000</v>
      </c>
      <c r="L1121">
        <v>8800000</v>
      </c>
      <c r="M1121" t="s">
        <v>15</v>
      </c>
      <c r="N1121">
        <f>Table1[[#This Row],[ loan_amount]]-Table1[[#This Row],[ bank_asset_value]]</f>
        <v>15000000</v>
      </c>
    </row>
    <row r="1122" spans="1:14" x14ac:dyDescent="0.35">
      <c r="A1122">
        <v>1121</v>
      </c>
      <c r="B1122">
        <v>1</v>
      </c>
      <c r="C1122" t="s">
        <v>13</v>
      </c>
      <c r="D1122" t="s">
        <v>17</v>
      </c>
      <c r="E1122">
        <v>9800000</v>
      </c>
      <c r="F1122">
        <v>23300000</v>
      </c>
      <c r="G1122">
        <v>12</v>
      </c>
      <c r="H1122">
        <v>430</v>
      </c>
      <c r="I1122">
        <v>3200000</v>
      </c>
      <c r="J1122">
        <v>12600000</v>
      </c>
      <c r="K1122">
        <v>30500000</v>
      </c>
      <c r="L1122">
        <v>13900000</v>
      </c>
      <c r="M1122" t="s">
        <v>18</v>
      </c>
      <c r="N1122">
        <f>Table1[[#This Row],[ loan_amount]]-Table1[[#This Row],[ bank_asset_value]]</f>
        <v>9400000</v>
      </c>
    </row>
    <row r="1123" spans="1:14" x14ac:dyDescent="0.35">
      <c r="A1123">
        <v>1122</v>
      </c>
      <c r="B1123">
        <v>0</v>
      </c>
      <c r="C1123" t="s">
        <v>16</v>
      </c>
      <c r="D1123" t="s">
        <v>14</v>
      </c>
      <c r="E1123">
        <v>200000</v>
      </c>
      <c r="F1123">
        <v>500000</v>
      </c>
      <c r="G1123">
        <v>20</v>
      </c>
      <c r="H1123">
        <v>615</v>
      </c>
      <c r="I1123">
        <v>500000</v>
      </c>
      <c r="J1123">
        <v>200000</v>
      </c>
      <c r="K1123">
        <v>600000</v>
      </c>
      <c r="L1123">
        <v>200000</v>
      </c>
      <c r="M1123" t="s">
        <v>15</v>
      </c>
      <c r="N1123">
        <f>Table1[[#This Row],[ loan_amount]]-Table1[[#This Row],[ bank_asset_value]]</f>
        <v>300000</v>
      </c>
    </row>
    <row r="1124" spans="1:14" x14ac:dyDescent="0.35">
      <c r="A1124">
        <v>1123</v>
      </c>
      <c r="B1124">
        <v>0</v>
      </c>
      <c r="C1124" t="s">
        <v>16</v>
      </c>
      <c r="D1124" t="s">
        <v>14</v>
      </c>
      <c r="E1124">
        <v>6600000</v>
      </c>
      <c r="F1124">
        <v>14100000</v>
      </c>
      <c r="G1124">
        <v>20</v>
      </c>
      <c r="H1124">
        <v>360</v>
      </c>
      <c r="I1124">
        <v>6800000</v>
      </c>
      <c r="J1124">
        <v>5100000</v>
      </c>
      <c r="K1124">
        <v>25400000</v>
      </c>
      <c r="L1124">
        <v>7800000</v>
      </c>
      <c r="M1124" t="s">
        <v>18</v>
      </c>
      <c r="N1124">
        <f>Table1[[#This Row],[ loan_amount]]-Table1[[#This Row],[ bank_asset_value]]</f>
        <v>6300000</v>
      </c>
    </row>
    <row r="1125" spans="1:14" x14ac:dyDescent="0.35">
      <c r="A1125">
        <v>1124</v>
      </c>
      <c r="B1125">
        <v>0</v>
      </c>
      <c r="C1125" t="s">
        <v>16</v>
      </c>
      <c r="D1125" t="s">
        <v>14</v>
      </c>
      <c r="E1125">
        <v>9100000</v>
      </c>
      <c r="F1125">
        <v>18300000</v>
      </c>
      <c r="G1125">
        <v>14</v>
      </c>
      <c r="H1125">
        <v>458</v>
      </c>
      <c r="I1125">
        <v>6100000</v>
      </c>
      <c r="J1125">
        <v>9200000</v>
      </c>
      <c r="K1125">
        <v>34100000</v>
      </c>
      <c r="L1125">
        <v>10000000</v>
      </c>
      <c r="M1125" t="s">
        <v>18</v>
      </c>
      <c r="N1125">
        <f>Table1[[#This Row],[ loan_amount]]-Table1[[#This Row],[ bank_asset_value]]</f>
        <v>8300000</v>
      </c>
    </row>
    <row r="1126" spans="1:14" x14ac:dyDescent="0.35">
      <c r="A1126">
        <v>1125</v>
      </c>
      <c r="B1126">
        <v>2</v>
      </c>
      <c r="C1126" t="s">
        <v>16</v>
      </c>
      <c r="D1126" t="s">
        <v>14</v>
      </c>
      <c r="E1126">
        <v>5500000</v>
      </c>
      <c r="F1126">
        <v>20400000</v>
      </c>
      <c r="G1126">
        <v>12</v>
      </c>
      <c r="H1126">
        <v>887</v>
      </c>
      <c r="I1126">
        <v>8800000</v>
      </c>
      <c r="J1126">
        <v>9400000</v>
      </c>
      <c r="K1126">
        <v>12300000</v>
      </c>
      <c r="L1126">
        <v>3300000</v>
      </c>
      <c r="M1126" t="s">
        <v>15</v>
      </c>
      <c r="N1126">
        <f>Table1[[#This Row],[ loan_amount]]-Table1[[#This Row],[ bank_asset_value]]</f>
        <v>17100000</v>
      </c>
    </row>
    <row r="1127" spans="1:14" x14ac:dyDescent="0.35">
      <c r="A1127">
        <v>1126</v>
      </c>
      <c r="B1127">
        <v>4</v>
      </c>
      <c r="C1127" t="s">
        <v>16</v>
      </c>
      <c r="D1127" t="s">
        <v>14</v>
      </c>
      <c r="E1127">
        <v>7200000</v>
      </c>
      <c r="F1127">
        <v>27400000</v>
      </c>
      <c r="G1127">
        <v>8</v>
      </c>
      <c r="H1127">
        <v>735</v>
      </c>
      <c r="I1127">
        <v>14100000</v>
      </c>
      <c r="J1127">
        <v>14200000</v>
      </c>
      <c r="K1127">
        <v>19400000</v>
      </c>
      <c r="L1127">
        <v>9500000</v>
      </c>
      <c r="M1127" t="s">
        <v>15</v>
      </c>
      <c r="N1127">
        <f>Table1[[#This Row],[ loan_amount]]-Table1[[#This Row],[ bank_asset_value]]</f>
        <v>17900000</v>
      </c>
    </row>
    <row r="1128" spans="1:14" x14ac:dyDescent="0.35">
      <c r="A1128">
        <v>1127</v>
      </c>
      <c r="B1128">
        <v>1</v>
      </c>
      <c r="C1128" t="s">
        <v>16</v>
      </c>
      <c r="D1128" t="s">
        <v>14</v>
      </c>
      <c r="E1128">
        <v>2400000</v>
      </c>
      <c r="F1128">
        <v>5600000</v>
      </c>
      <c r="G1128">
        <v>16</v>
      </c>
      <c r="H1128">
        <v>379</v>
      </c>
      <c r="I1128">
        <v>3700000</v>
      </c>
      <c r="J1128">
        <v>600000</v>
      </c>
      <c r="K1128">
        <v>7200000</v>
      </c>
      <c r="L1128">
        <v>3400000</v>
      </c>
      <c r="M1128" t="s">
        <v>18</v>
      </c>
      <c r="N1128">
        <f>Table1[[#This Row],[ loan_amount]]-Table1[[#This Row],[ bank_asset_value]]</f>
        <v>2200000</v>
      </c>
    </row>
    <row r="1129" spans="1:14" x14ac:dyDescent="0.35">
      <c r="A1129">
        <v>1128</v>
      </c>
      <c r="B1129">
        <v>4</v>
      </c>
      <c r="C1129" t="s">
        <v>13</v>
      </c>
      <c r="D1129" t="s">
        <v>14</v>
      </c>
      <c r="E1129">
        <v>9600000</v>
      </c>
      <c r="F1129">
        <v>25500000</v>
      </c>
      <c r="G1129">
        <v>20</v>
      </c>
      <c r="H1129">
        <v>544</v>
      </c>
      <c r="I1129">
        <v>4000000</v>
      </c>
      <c r="J1129">
        <v>11400000</v>
      </c>
      <c r="K1129">
        <v>23800000</v>
      </c>
      <c r="L1129">
        <v>11100000</v>
      </c>
      <c r="M1129" t="s">
        <v>18</v>
      </c>
      <c r="N1129">
        <f>Table1[[#This Row],[ loan_amount]]-Table1[[#This Row],[ bank_asset_value]]</f>
        <v>14400000</v>
      </c>
    </row>
    <row r="1130" spans="1:14" x14ac:dyDescent="0.35">
      <c r="A1130">
        <v>1129</v>
      </c>
      <c r="B1130">
        <v>1</v>
      </c>
      <c r="C1130" t="s">
        <v>13</v>
      </c>
      <c r="D1130" t="s">
        <v>17</v>
      </c>
      <c r="E1130">
        <v>5800000</v>
      </c>
      <c r="F1130">
        <v>16700000</v>
      </c>
      <c r="G1130">
        <v>12</v>
      </c>
      <c r="H1130">
        <v>721</v>
      </c>
      <c r="I1130">
        <v>1100000</v>
      </c>
      <c r="J1130">
        <v>9700000</v>
      </c>
      <c r="K1130">
        <v>17200000</v>
      </c>
      <c r="L1130">
        <v>7500000</v>
      </c>
      <c r="M1130" t="s">
        <v>15</v>
      </c>
      <c r="N1130">
        <f>Table1[[#This Row],[ loan_amount]]-Table1[[#This Row],[ bank_asset_value]]</f>
        <v>9200000</v>
      </c>
    </row>
    <row r="1131" spans="1:14" x14ac:dyDescent="0.35">
      <c r="A1131">
        <v>1130</v>
      </c>
      <c r="B1131">
        <v>4</v>
      </c>
      <c r="C1131" t="s">
        <v>16</v>
      </c>
      <c r="D1131" t="s">
        <v>14</v>
      </c>
      <c r="E1131">
        <v>2300000</v>
      </c>
      <c r="F1131">
        <v>6000000</v>
      </c>
      <c r="G1131">
        <v>8</v>
      </c>
      <c r="H1131">
        <v>676</v>
      </c>
      <c r="I1131">
        <v>6000000</v>
      </c>
      <c r="J1131">
        <v>400000</v>
      </c>
      <c r="K1131">
        <v>4800000</v>
      </c>
      <c r="L1131">
        <v>2200000</v>
      </c>
      <c r="M1131" t="s">
        <v>15</v>
      </c>
      <c r="N1131">
        <f>Table1[[#This Row],[ loan_amount]]-Table1[[#This Row],[ bank_asset_value]]</f>
        <v>3800000</v>
      </c>
    </row>
    <row r="1132" spans="1:14" x14ac:dyDescent="0.35">
      <c r="A1132">
        <v>1131</v>
      </c>
      <c r="B1132">
        <v>1</v>
      </c>
      <c r="C1132" t="s">
        <v>16</v>
      </c>
      <c r="D1132" t="s">
        <v>14</v>
      </c>
      <c r="E1132">
        <v>300000</v>
      </c>
      <c r="F1132">
        <v>1200000</v>
      </c>
      <c r="G1132">
        <v>4</v>
      </c>
      <c r="H1132">
        <v>342</v>
      </c>
      <c r="I1132">
        <v>800000</v>
      </c>
      <c r="J1132">
        <v>100000</v>
      </c>
      <c r="K1132">
        <v>1100000</v>
      </c>
      <c r="L1132">
        <v>200000</v>
      </c>
      <c r="M1132" t="s">
        <v>15</v>
      </c>
      <c r="N1132">
        <f>Table1[[#This Row],[ loan_amount]]-Table1[[#This Row],[ bank_asset_value]]</f>
        <v>1000000</v>
      </c>
    </row>
    <row r="1133" spans="1:14" x14ac:dyDescent="0.35">
      <c r="A1133">
        <v>1132</v>
      </c>
      <c r="B1133">
        <v>0</v>
      </c>
      <c r="C1133" t="s">
        <v>16</v>
      </c>
      <c r="D1133" t="s">
        <v>14</v>
      </c>
      <c r="E1133">
        <v>9900000</v>
      </c>
      <c r="F1133">
        <v>27000000</v>
      </c>
      <c r="G1133">
        <v>16</v>
      </c>
      <c r="H1133">
        <v>566</v>
      </c>
      <c r="I1133">
        <v>3500000</v>
      </c>
      <c r="J1133">
        <v>17300000</v>
      </c>
      <c r="K1133">
        <v>36900000</v>
      </c>
      <c r="L1133">
        <v>11500000</v>
      </c>
      <c r="M1133" t="s">
        <v>15</v>
      </c>
      <c r="N1133">
        <f>Table1[[#This Row],[ loan_amount]]-Table1[[#This Row],[ bank_asset_value]]</f>
        <v>15500000</v>
      </c>
    </row>
    <row r="1134" spans="1:14" x14ac:dyDescent="0.35">
      <c r="A1134">
        <v>1133</v>
      </c>
      <c r="B1134">
        <v>2</v>
      </c>
      <c r="C1134" t="s">
        <v>16</v>
      </c>
      <c r="D1134" t="s">
        <v>14</v>
      </c>
      <c r="E1134">
        <v>3500000</v>
      </c>
      <c r="F1134">
        <v>14000000</v>
      </c>
      <c r="G1134">
        <v>2</v>
      </c>
      <c r="H1134">
        <v>355</v>
      </c>
      <c r="I1134">
        <v>8700000</v>
      </c>
      <c r="J1134">
        <v>1600000</v>
      </c>
      <c r="K1134">
        <v>11800000</v>
      </c>
      <c r="L1134">
        <v>2900000</v>
      </c>
      <c r="M1134" t="s">
        <v>15</v>
      </c>
      <c r="N1134">
        <f>Table1[[#This Row],[ loan_amount]]-Table1[[#This Row],[ bank_asset_value]]</f>
        <v>11100000</v>
      </c>
    </row>
    <row r="1135" spans="1:14" x14ac:dyDescent="0.35">
      <c r="A1135">
        <v>1134</v>
      </c>
      <c r="B1135">
        <v>2</v>
      </c>
      <c r="C1135" t="s">
        <v>13</v>
      </c>
      <c r="D1135" t="s">
        <v>14</v>
      </c>
      <c r="E1135">
        <v>4800000</v>
      </c>
      <c r="F1135">
        <v>18500000</v>
      </c>
      <c r="G1135">
        <v>20</v>
      </c>
      <c r="H1135">
        <v>605</v>
      </c>
      <c r="I1135">
        <v>5700000</v>
      </c>
      <c r="J1135">
        <v>5500000</v>
      </c>
      <c r="K1135">
        <v>14700000</v>
      </c>
      <c r="L1135">
        <v>5800000</v>
      </c>
      <c r="M1135" t="s">
        <v>15</v>
      </c>
      <c r="N1135">
        <f>Table1[[#This Row],[ loan_amount]]-Table1[[#This Row],[ bank_asset_value]]</f>
        <v>12700000</v>
      </c>
    </row>
    <row r="1136" spans="1:14" x14ac:dyDescent="0.35">
      <c r="A1136">
        <v>1135</v>
      </c>
      <c r="B1136">
        <v>2</v>
      </c>
      <c r="C1136" t="s">
        <v>16</v>
      </c>
      <c r="D1136" t="s">
        <v>14</v>
      </c>
      <c r="E1136">
        <v>1600000</v>
      </c>
      <c r="F1136">
        <v>5200000</v>
      </c>
      <c r="G1136">
        <v>16</v>
      </c>
      <c r="H1136">
        <v>525</v>
      </c>
      <c r="I1136">
        <v>300000</v>
      </c>
      <c r="J1136">
        <v>2900000</v>
      </c>
      <c r="K1136">
        <v>5600000</v>
      </c>
      <c r="L1136">
        <v>1600000</v>
      </c>
      <c r="M1136" t="s">
        <v>18</v>
      </c>
      <c r="N1136">
        <f>Table1[[#This Row],[ loan_amount]]-Table1[[#This Row],[ bank_asset_value]]</f>
        <v>3600000</v>
      </c>
    </row>
    <row r="1137" spans="1:14" x14ac:dyDescent="0.35">
      <c r="A1137">
        <v>1136</v>
      </c>
      <c r="B1137">
        <v>5</v>
      </c>
      <c r="C1137" t="s">
        <v>13</v>
      </c>
      <c r="D1137" t="s">
        <v>17</v>
      </c>
      <c r="E1137">
        <v>800000</v>
      </c>
      <c r="F1137">
        <v>2500000</v>
      </c>
      <c r="G1137">
        <v>12</v>
      </c>
      <c r="H1137">
        <v>403</v>
      </c>
      <c r="I1137">
        <v>500000</v>
      </c>
      <c r="J1137">
        <v>0</v>
      </c>
      <c r="K1137">
        <v>3200000</v>
      </c>
      <c r="L1137">
        <v>800000</v>
      </c>
      <c r="M1137" t="s">
        <v>18</v>
      </c>
      <c r="N1137">
        <f>Table1[[#This Row],[ loan_amount]]-Table1[[#This Row],[ bank_asset_value]]</f>
        <v>1700000</v>
      </c>
    </row>
    <row r="1138" spans="1:14" x14ac:dyDescent="0.35">
      <c r="A1138">
        <v>1137</v>
      </c>
      <c r="B1138">
        <v>1</v>
      </c>
      <c r="C1138" t="s">
        <v>13</v>
      </c>
      <c r="D1138" t="s">
        <v>17</v>
      </c>
      <c r="E1138">
        <v>9000000</v>
      </c>
      <c r="F1138">
        <v>33500000</v>
      </c>
      <c r="G1138">
        <v>18</v>
      </c>
      <c r="H1138">
        <v>727</v>
      </c>
      <c r="I1138">
        <v>18800000</v>
      </c>
      <c r="J1138">
        <v>10500000</v>
      </c>
      <c r="K1138">
        <v>28100000</v>
      </c>
      <c r="L1138">
        <v>5300000</v>
      </c>
      <c r="M1138" t="s">
        <v>15</v>
      </c>
      <c r="N1138">
        <f>Table1[[#This Row],[ loan_amount]]-Table1[[#This Row],[ bank_asset_value]]</f>
        <v>28200000</v>
      </c>
    </row>
    <row r="1139" spans="1:14" x14ac:dyDescent="0.35">
      <c r="A1139">
        <v>1138</v>
      </c>
      <c r="B1139">
        <v>1</v>
      </c>
      <c r="C1139" t="s">
        <v>13</v>
      </c>
      <c r="D1139" t="s">
        <v>14</v>
      </c>
      <c r="E1139">
        <v>8300000</v>
      </c>
      <c r="F1139">
        <v>28900000</v>
      </c>
      <c r="G1139">
        <v>12</v>
      </c>
      <c r="H1139">
        <v>529</v>
      </c>
      <c r="I1139">
        <v>18300000</v>
      </c>
      <c r="J1139">
        <v>3900000</v>
      </c>
      <c r="K1139">
        <v>32500000</v>
      </c>
      <c r="L1139">
        <v>5800000</v>
      </c>
      <c r="M1139" t="s">
        <v>18</v>
      </c>
      <c r="N1139">
        <f>Table1[[#This Row],[ loan_amount]]-Table1[[#This Row],[ bank_asset_value]]</f>
        <v>23100000</v>
      </c>
    </row>
    <row r="1140" spans="1:14" x14ac:dyDescent="0.35">
      <c r="A1140">
        <v>1139</v>
      </c>
      <c r="B1140">
        <v>4</v>
      </c>
      <c r="C1140" t="s">
        <v>13</v>
      </c>
      <c r="D1140" t="s">
        <v>14</v>
      </c>
      <c r="E1140">
        <v>2800000</v>
      </c>
      <c r="F1140">
        <v>6100000</v>
      </c>
      <c r="G1140">
        <v>18</v>
      </c>
      <c r="H1140">
        <v>415</v>
      </c>
      <c r="I1140">
        <v>2200000</v>
      </c>
      <c r="J1140">
        <v>4200000</v>
      </c>
      <c r="K1140">
        <v>8400000</v>
      </c>
      <c r="L1140">
        <v>2000000</v>
      </c>
      <c r="M1140" t="s">
        <v>18</v>
      </c>
      <c r="N1140">
        <f>Table1[[#This Row],[ loan_amount]]-Table1[[#This Row],[ bank_asset_value]]</f>
        <v>4100000</v>
      </c>
    </row>
    <row r="1141" spans="1:14" x14ac:dyDescent="0.35">
      <c r="A1141">
        <v>1140</v>
      </c>
      <c r="B1141">
        <v>1</v>
      </c>
      <c r="C1141" t="s">
        <v>13</v>
      </c>
      <c r="D1141" t="s">
        <v>17</v>
      </c>
      <c r="E1141">
        <v>6400000</v>
      </c>
      <c r="F1141">
        <v>17300000</v>
      </c>
      <c r="G1141">
        <v>10</v>
      </c>
      <c r="H1141">
        <v>879</v>
      </c>
      <c r="I1141">
        <v>10000000</v>
      </c>
      <c r="J1141">
        <v>1100000</v>
      </c>
      <c r="K1141">
        <v>15400000</v>
      </c>
      <c r="L1141">
        <v>8200000</v>
      </c>
      <c r="M1141" t="s">
        <v>15</v>
      </c>
      <c r="N1141">
        <f>Table1[[#This Row],[ loan_amount]]-Table1[[#This Row],[ bank_asset_value]]</f>
        <v>9100000</v>
      </c>
    </row>
    <row r="1142" spans="1:14" x14ac:dyDescent="0.35">
      <c r="A1142">
        <v>1141</v>
      </c>
      <c r="B1142">
        <v>2</v>
      </c>
      <c r="C1142" t="s">
        <v>16</v>
      </c>
      <c r="D1142" t="s">
        <v>17</v>
      </c>
      <c r="E1142">
        <v>6000000</v>
      </c>
      <c r="F1142">
        <v>12600000</v>
      </c>
      <c r="G1142">
        <v>16</v>
      </c>
      <c r="H1142">
        <v>649</v>
      </c>
      <c r="I1142">
        <v>4800000</v>
      </c>
      <c r="J1142">
        <v>5300000</v>
      </c>
      <c r="K1142">
        <v>23900000</v>
      </c>
      <c r="L1142">
        <v>5100000</v>
      </c>
      <c r="M1142" t="s">
        <v>15</v>
      </c>
      <c r="N1142">
        <f>Table1[[#This Row],[ loan_amount]]-Table1[[#This Row],[ bank_asset_value]]</f>
        <v>7500000</v>
      </c>
    </row>
    <row r="1143" spans="1:14" x14ac:dyDescent="0.35">
      <c r="A1143">
        <v>1142</v>
      </c>
      <c r="B1143">
        <v>0</v>
      </c>
      <c r="C1143" t="s">
        <v>13</v>
      </c>
      <c r="D1143" t="s">
        <v>14</v>
      </c>
      <c r="E1143">
        <v>2900000</v>
      </c>
      <c r="F1143">
        <v>9800000</v>
      </c>
      <c r="G1143">
        <v>16</v>
      </c>
      <c r="H1143">
        <v>395</v>
      </c>
      <c r="I1143">
        <v>5400000</v>
      </c>
      <c r="J1143">
        <v>4300000</v>
      </c>
      <c r="K1143">
        <v>8600000</v>
      </c>
      <c r="L1143">
        <v>2400000</v>
      </c>
      <c r="M1143" t="s">
        <v>18</v>
      </c>
      <c r="N1143">
        <f>Table1[[#This Row],[ loan_amount]]-Table1[[#This Row],[ bank_asset_value]]</f>
        <v>7400000</v>
      </c>
    </row>
    <row r="1144" spans="1:14" x14ac:dyDescent="0.35">
      <c r="A1144">
        <v>1143</v>
      </c>
      <c r="B1144">
        <v>0</v>
      </c>
      <c r="C1144" t="s">
        <v>13</v>
      </c>
      <c r="D1144" t="s">
        <v>14</v>
      </c>
      <c r="E1144">
        <v>6500000</v>
      </c>
      <c r="F1144">
        <v>24100000</v>
      </c>
      <c r="G1144">
        <v>20</v>
      </c>
      <c r="H1144">
        <v>488</v>
      </c>
      <c r="I1144">
        <v>3300000</v>
      </c>
      <c r="J1144">
        <v>6000000</v>
      </c>
      <c r="K1144">
        <v>22900000</v>
      </c>
      <c r="L1144">
        <v>9700000</v>
      </c>
      <c r="M1144" t="s">
        <v>18</v>
      </c>
      <c r="N1144">
        <f>Table1[[#This Row],[ loan_amount]]-Table1[[#This Row],[ bank_asset_value]]</f>
        <v>14400000</v>
      </c>
    </row>
    <row r="1145" spans="1:14" x14ac:dyDescent="0.35">
      <c r="A1145">
        <v>1144</v>
      </c>
      <c r="B1145">
        <v>1</v>
      </c>
      <c r="C1145" t="s">
        <v>13</v>
      </c>
      <c r="D1145" t="s">
        <v>17</v>
      </c>
      <c r="E1145">
        <v>200000</v>
      </c>
      <c r="F1145">
        <v>400000</v>
      </c>
      <c r="G1145">
        <v>8</v>
      </c>
      <c r="H1145">
        <v>569</v>
      </c>
      <c r="I1145">
        <v>200000</v>
      </c>
      <c r="J1145">
        <v>200000</v>
      </c>
      <c r="K1145">
        <v>700000</v>
      </c>
      <c r="L1145">
        <v>300000</v>
      </c>
      <c r="M1145" t="s">
        <v>15</v>
      </c>
      <c r="N1145">
        <f>Table1[[#This Row],[ loan_amount]]-Table1[[#This Row],[ bank_asset_value]]</f>
        <v>100000</v>
      </c>
    </row>
    <row r="1146" spans="1:14" x14ac:dyDescent="0.35">
      <c r="A1146">
        <v>1145</v>
      </c>
      <c r="B1146">
        <v>1</v>
      </c>
      <c r="C1146" t="s">
        <v>16</v>
      </c>
      <c r="D1146" t="s">
        <v>14</v>
      </c>
      <c r="E1146">
        <v>8400000</v>
      </c>
      <c r="F1146">
        <v>24600000</v>
      </c>
      <c r="G1146">
        <v>14</v>
      </c>
      <c r="H1146">
        <v>817</v>
      </c>
      <c r="I1146">
        <v>1800000</v>
      </c>
      <c r="J1146">
        <v>13100000</v>
      </c>
      <c r="K1146">
        <v>31300000</v>
      </c>
      <c r="L1146">
        <v>8200000</v>
      </c>
      <c r="M1146" t="s">
        <v>15</v>
      </c>
      <c r="N1146">
        <f>Table1[[#This Row],[ loan_amount]]-Table1[[#This Row],[ bank_asset_value]]</f>
        <v>16400000</v>
      </c>
    </row>
    <row r="1147" spans="1:14" x14ac:dyDescent="0.35">
      <c r="A1147">
        <v>1146</v>
      </c>
      <c r="B1147">
        <v>1</v>
      </c>
      <c r="C1147" t="s">
        <v>13</v>
      </c>
      <c r="D1147" t="s">
        <v>17</v>
      </c>
      <c r="E1147">
        <v>6100000</v>
      </c>
      <c r="F1147">
        <v>17800000</v>
      </c>
      <c r="G1147">
        <v>20</v>
      </c>
      <c r="H1147">
        <v>706</v>
      </c>
      <c r="I1147">
        <v>16000000</v>
      </c>
      <c r="J1147">
        <v>10900000</v>
      </c>
      <c r="K1147">
        <v>16900000</v>
      </c>
      <c r="L1147">
        <v>4300000</v>
      </c>
      <c r="M1147" t="s">
        <v>15</v>
      </c>
      <c r="N1147">
        <f>Table1[[#This Row],[ loan_amount]]-Table1[[#This Row],[ bank_asset_value]]</f>
        <v>13500000</v>
      </c>
    </row>
    <row r="1148" spans="1:14" x14ac:dyDescent="0.35">
      <c r="A1148">
        <v>1147</v>
      </c>
      <c r="B1148">
        <v>2</v>
      </c>
      <c r="C1148" t="s">
        <v>13</v>
      </c>
      <c r="D1148" t="s">
        <v>17</v>
      </c>
      <c r="E1148">
        <v>8000000</v>
      </c>
      <c r="F1148">
        <v>31200000</v>
      </c>
      <c r="G1148">
        <v>8</v>
      </c>
      <c r="H1148">
        <v>553</v>
      </c>
      <c r="I1148">
        <v>6800000</v>
      </c>
      <c r="J1148">
        <v>3500000</v>
      </c>
      <c r="K1148">
        <v>21000000</v>
      </c>
      <c r="L1148">
        <v>10300000</v>
      </c>
      <c r="M1148" t="s">
        <v>15</v>
      </c>
      <c r="N1148">
        <f>Table1[[#This Row],[ loan_amount]]-Table1[[#This Row],[ bank_asset_value]]</f>
        <v>20900000</v>
      </c>
    </row>
    <row r="1149" spans="1:14" x14ac:dyDescent="0.35">
      <c r="A1149">
        <v>1148</v>
      </c>
      <c r="B1149">
        <v>5</v>
      </c>
      <c r="C1149" t="s">
        <v>16</v>
      </c>
      <c r="D1149" t="s">
        <v>17</v>
      </c>
      <c r="E1149">
        <v>900000</v>
      </c>
      <c r="F1149">
        <v>1800000</v>
      </c>
      <c r="G1149">
        <v>14</v>
      </c>
      <c r="H1149">
        <v>464</v>
      </c>
      <c r="I1149">
        <v>2300000</v>
      </c>
      <c r="J1149">
        <v>300000</v>
      </c>
      <c r="K1149">
        <v>1800000</v>
      </c>
      <c r="L1149">
        <v>700000</v>
      </c>
      <c r="M1149" t="s">
        <v>18</v>
      </c>
      <c r="N1149">
        <f>Table1[[#This Row],[ loan_amount]]-Table1[[#This Row],[ bank_asset_value]]</f>
        <v>1100000</v>
      </c>
    </row>
    <row r="1150" spans="1:14" x14ac:dyDescent="0.35">
      <c r="A1150">
        <v>1149</v>
      </c>
      <c r="B1150">
        <v>2</v>
      </c>
      <c r="C1150" t="s">
        <v>13</v>
      </c>
      <c r="D1150" t="s">
        <v>14</v>
      </c>
      <c r="E1150">
        <v>7300000</v>
      </c>
      <c r="F1150">
        <v>20000000</v>
      </c>
      <c r="G1150">
        <v>6</v>
      </c>
      <c r="H1150">
        <v>729</v>
      </c>
      <c r="I1150">
        <v>13100000</v>
      </c>
      <c r="J1150">
        <v>10700000</v>
      </c>
      <c r="K1150">
        <v>17900000</v>
      </c>
      <c r="L1150">
        <v>9100000</v>
      </c>
      <c r="M1150" t="s">
        <v>15</v>
      </c>
      <c r="N1150">
        <f>Table1[[#This Row],[ loan_amount]]-Table1[[#This Row],[ bank_asset_value]]</f>
        <v>10900000</v>
      </c>
    </row>
    <row r="1151" spans="1:14" x14ac:dyDescent="0.35">
      <c r="A1151">
        <v>1150</v>
      </c>
      <c r="B1151">
        <v>4</v>
      </c>
      <c r="C1151" t="s">
        <v>16</v>
      </c>
      <c r="D1151" t="s">
        <v>17</v>
      </c>
      <c r="E1151">
        <v>3700000</v>
      </c>
      <c r="F1151">
        <v>7400000</v>
      </c>
      <c r="G1151">
        <v>12</v>
      </c>
      <c r="H1151">
        <v>363</v>
      </c>
      <c r="I1151">
        <v>4800000</v>
      </c>
      <c r="J1151">
        <v>6800000</v>
      </c>
      <c r="K1151">
        <v>10500000</v>
      </c>
      <c r="L1151">
        <v>4400000</v>
      </c>
      <c r="M1151" t="s">
        <v>18</v>
      </c>
      <c r="N1151">
        <f>Table1[[#This Row],[ loan_amount]]-Table1[[#This Row],[ bank_asset_value]]</f>
        <v>3000000</v>
      </c>
    </row>
    <row r="1152" spans="1:14" x14ac:dyDescent="0.35">
      <c r="A1152">
        <v>1151</v>
      </c>
      <c r="B1152">
        <v>2</v>
      </c>
      <c r="C1152" t="s">
        <v>13</v>
      </c>
      <c r="D1152" t="s">
        <v>14</v>
      </c>
      <c r="E1152">
        <v>5200000</v>
      </c>
      <c r="F1152">
        <v>17200000</v>
      </c>
      <c r="G1152">
        <v>12</v>
      </c>
      <c r="H1152">
        <v>565</v>
      </c>
      <c r="I1152">
        <v>3500000</v>
      </c>
      <c r="J1152">
        <v>1300000</v>
      </c>
      <c r="K1152">
        <v>20000000</v>
      </c>
      <c r="L1152">
        <v>6300000</v>
      </c>
      <c r="M1152" t="s">
        <v>15</v>
      </c>
      <c r="N1152">
        <f>Table1[[#This Row],[ loan_amount]]-Table1[[#This Row],[ bank_asset_value]]</f>
        <v>10900000</v>
      </c>
    </row>
    <row r="1153" spans="1:14" x14ac:dyDescent="0.35">
      <c r="A1153">
        <v>1152</v>
      </c>
      <c r="B1153">
        <v>1</v>
      </c>
      <c r="C1153" t="s">
        <v>13</v>
      </c>
      <c r="D1153" t="s">
        <v>14</v>
      </c>
      <c r="E1153">
        <v>7200000</v>
      </c>
      <c r="F1153">
        <v>21000000</v>
      </c>
      <c r="G1153">
        <v>14</v>
      </c>
      <c r="H1153">
        <v>421</v>
      </c>
      <c r="I1153">
        <v>3500000</v>
      </c>
      <c r="J1153">
        <v>11600000</v>
      </c>
      <c r="K1153">
        <v>21800000</v>
      </c>
      <c r="L1153">
        <v>4600000</v>
      </c>
      <c r="M1153" t="s">
        <v>18</v>
      </c>
      <c r="N1153">
        <f>Table1[[#This Row],[ loan_amount]]-Table1[[#This Row],[ bank_asset_value]]</f>
        <v>16400000</v>
      </c>
    </row>
    <row r="1154" spans="1:14" x14ac:dyDescent="0.35">
      <c r="A1154">
        <v>1153</v>
      </c>
      <c r="B1154">
        <v>0</v>
      </c>
      <c r="C1154" t="s">
        <v>16</v>
      </c>
      <c r="D1154" t="s">
        <v>17</v>
      </c>
      <c r="E1154">
        <v>9400000</v>
      </c>
      <c r="F1154">
        <v>34200000</v>
      </c>
      <c r="G1154">
        <v>10</v>
      </c>
      <c r="H1154">
        <v>512</v>
      </c>
      <c r="I1154">
        <v>13100000</v>
      </c>
      <c r="J1154">
        <v>15600000</v>
      </c>
      <c r="K1154">
        <v>32600000</v>
      </c>
      <c r="L1154">
        <v>6300000</v>
      </c>
      <c r="M1154" t="s">
        <v>18</v>
      </c>
      <c r="N1154">
        <f>Table1[[#This Row],[ loan_amount]]-Table1[[#This Row],[ bank_asset_value]]</f>
        <v>27900000</v>
      </c>
    </row>
    <row r="1155" spans="1:14" x14ac:dyDescent="0.35">
      <c r="A1155">
        <v>1154</v>
      </c>
      <c r="B1155">
        <v>3</v>
      </c>
      <c r="C1155" t="s">
        <v>16</v>
      </c>
      <c r="D1155" t="s">
        <v>17</v>
      </c>
      <c r="E1155">
        <v>3400000</v>
      </c>
      <c r="F1155">
        <v>12400000</v>
      </c>
      <c r="G1155">
        <v>2</v>
      </c>
      <c r="H1155">
        <v>730</v>
      </c>
      <c r="I1155">
        <v>2500000</v>
      </c>
      <c r="J1155">
        <v>3900000</v>
      </c>
      <c r="K1155">
        <v>12200000</v>
      </c>
      <c r="L1155">
        <v>4600000</v>
      </c>
      <c r="M1155" t="s">
        <v>15</v>
      </c>
      <c r="N1155">
        <f>Table1[[#This Row],[ loan_amount]]-Table1[[#This Row],[ bank_asset_value]]</f>
        <v>7800000</v>
      </c>
    </row>
    <row r="1156" spans="1:14" x14ac:dyDescent="0.35">
      <c r="A1156">
        <v>1155</v>
      </c>
      <c r="B1156">
        <v>0</v>
      </c>
      <c r="C1156" t="s">
        <v>13</v>
      </c>
      <c r="D1156" t="s">
        <v>14</v>
      </c>
      <c r="E1156">
        <v>600000</v>
      </c>
      <c r="F1156">
        <v>2300000</v>
      </c>
      <c r="G1156">
        <v>8</v>
      </c>
      <c r="H1156">
        <v>627</v>
      </c>
      <c r="I1156">
        <v>1800000</v>
      </c>
      <c r="J1156">
        <v>500000</v>
      </c>
      <c r="K1156">
        <v>2200000</v>
      </c>
      <c r="L1156">
        <v>300000</v>
      </c>
      <c r="M1156" t="s">
        <v>15</v>
      </c>
      <c r="N1156">
        <f>Table1[[#This Row],[ loan_amount]]-Table1[[#This Row],[ bank_asset_value]]</f>
        <v>2000000</v>
      </c>
    </row>
    <row r="1157" spans="1:14" x14ac:dyDescent="0.35">
      <c r="A1157">
        <v>1156</v>
      </c>
      <c r="B1157">
        <v>0</v>
      </c>
      <c r="C1157" t="s">
        <v>16</v>
      </c>
      <c r="D1157" t="s">
        <v>17</v>
      </c>
      <c r="E1157">
        <v>3300000</v>
      </c>
      <c r="F1157">
        <v>10000000</v>
      </c>
      <c r="G1157">
        <v>16</v>
      </c>
      <c r="H1157">
        <v>434</v>
      </c>
      <c r="I1157">
        <v>3000000</v>
      </c>
      <c r="J1157">
        <v>4100000</v>
      </c>
      <c r="K1157">
        <v>12900000</v>
      </c>
      <c r="L1157">
        <v>4100000</v>
      </c>
      <c r="M1157" t="s">
        <v>18</v>
      </c>
      <c r="N1157">
        <f>Table1[[#This Row],[ loan_amount]]-Table1[[#This Row],[ bank_asset_value]]</f>
        <v>5900000</v>
      </c>
    </row>
    <row r="1158" spans="1:14" x14ac:dyDescent="0.35">
      <c r="A1158">
        <v>1157</v>
      </c>
      <c r="B1158">
        <v>2</v>
      </c>
      <c r="C1158" t="s">
        <v>13</v>
      </c>
      <c r="D1158" t="s">
        <v>17</v>
      </c>
      <c r="E1158">
        <v>5900000</v>
      </c>
      <c r="F1158">
        <v>14300000</v>
      </c>
      <c r="G1158">
        <v>2</v>
      </c>
      <c r="H1158">
        <v>410</v>
      </c>
      <c r="I1158">
        <v>11900000</v>
      </c>
      <c r="J1158">
        <v>4400000</v>
      </c>
      <c r="K1158">
        <v>16900000</v>
      </c>
      <c r="L1158">
        <v>4100000</v>
      </c>
      <c r="M1158" t="s">
        <v>18</v>
      </c>
      <c r="N1158">
        <f>Table1[[#This Row],[ loan_amount]]-Table1[[#This Row],[ bank_asset_value]]</f>
        <v>10200000</v>
      </c>
    </row>
    <row r="1159" spans="1:14" x14ac:dyDescent="0.35">
      <c r="A1159">
        <v>1158</v>
      </c>
      <c r="B1159">
        <v>3</v>
      </c>
      <c r="C1159" t="s">
        <v>16</v>
      </c>
      <c r="D1159" t="s">
        <v>14</v>
      </c>
      <c r="E1159">
        <v>1300000</v>
      </c>
      <c r="F1159">
        <v>3600000</v>
      </c>
      <c r="G1159">
        <v>16</v>
      </c>
      <c r="H1159">
        <v>624</v>
      </c>
      <c r="I1159">
        <v>2400000</v>
      </c>
      <c r="J1159">
        <v>2300000</v>
      </c>
      <c r="K1159">
        <v>3300000</v>
      </c>
      <c r="L1159">
        <v>1900000</v>
      </c>
      <c r="M1159" t="s">
        <v>15</v>
      </c>
      <c r="N1159">
        <f>Table1[[#This Row],[ loan_amount]]-Table1[[#This Row],[ bank_asset_value]]</f>
        <v>1700000</v>
      </c>
    </row>
    <row r="1160" spans="1:14" x14ac:dyDescent="0.35">
      <c r="A1160">
        <v>1159</v>
      </c>
      <c r="B1160">
        <v>4</v>
      </c>
      <c r="C1160" t="s">
        <v>13</v>
      </c>
      <c r="D1160" t="s">
        <v>17</v>
      </c>
      <c r="E1160">
        <v>5700000</v>
      </c>
      <c r="F1160">
        <v>16900000</v>
      </c>
      <c r="G1160">
        <v>4</v>
      </c>
      <c r="H1160">
        <v>656</v>
      </c>
      <c r="I1160">
        <v>13000000</v>
      </c>
      <c r="J1160">
        <v>7400000</v>
      </c>
      <c r="K1160">
        <v>22000000</v>
      </c>
      <c r="L1160">
        <v>8400000</v>
      </c>
      <c r="M1160" t="s">
        <v>15</v>
      </c>
      <c r="N1160">
        <f>Table1[[#This Row],[ loan_amount]]-Table1[[#This Row],[ bank_asset_value]]</f>
        <v>8500000</v>
      </c>
    </row>
    <row r="1161" spans="1:14" x14ac:dyDescent="0.35">
      <c r="A1161">
        <v>1160</v>
      </c>
      <c r="B1161">
        <v>2</v>
      </c>
      <c r="C1161" t="s">
        <v>16</v>
      </c>
      <c r="D1161" t="s">
        <v>14</v>
      </c>
      <c r="E1161">
        <v>7700000</v>
      </c>
      <c r="F1161">
        <v>27300000</v>
      </c>
      <c r="G1161">
        <v>16</v>
      </c>
      <c r="H1161">
        <v>758</v>
      </c>
      <c r="I1161">
        <v>7300000</v>
      </c>
      <c r="J1161">
        <v>4600000</v>
      </c>
      <c r="K1161">
        <v>24800000</v>
      </c>
      <c r="L1161">
        <v>9100000</v>
      </c>
      <c r="M1161" t="s">
        <v>15</v>
      </c>
      <c r="N1161">
        <f>Table1[[#This Row],[ loan_amount]]-Table1[[#This Row],[ bank_asset_value]]</f>
        <v>18200000</v>
      </c>
    </row>
    <row r="1162" spans="1:14" x14ac:dyDescent="0.35">
      <c r="A1162">
        <v>1161</v>
      </c>
      <c r="B1162">
        <v>4</v>
      </c>
      <c r="C1162" t="s">
        <v>16</v>
      </c>
      <c r="D1162" t="s">
        <v>17</v>
      </c>
      <c r="E1162">
        <v>7000000</v>
      </c>
      <c r="F1162">
        <v>23500000</v>
      </c>
      <c r="G1162">
        <v>18</v>
      </c>
      <c r="H1162">
        <v>336</v>
      </c>
      <c r="I1162">
        <v>15000000</v>
      </c>
      <c r="J1162">
        <v>9500000</v>
      </c>
      <c r="K1162">
        <v>19700000</v>
      </c>
      <c r="L1162">
        <v>7800000</v>
      </c>
      <c r="M1162" t="s">
        <v>18</v>
      </c>
      <c r="N1162">
        <f>Table1[[#This Row],[ loan_amount]]-Table1[[#This Row],[ bank_asset_value]]</f>
        <v>15700000</v>
      </c>
    </row>
    <row r="1163" spans="1:14" x14ac:dyDescent="0.35">
      <c r="A1163">
        <v>1162</v>
      </c>
      <c r="B1163">
        <v>5</v>
      </c>
      <c r="C1163" t="s">
        <v>13</v>
      </c>
      <c r="D1163" t="s">
        <v>14</v>
      </c>
      <c r="E1163">
        <v>8100000</v>
      </c>
      <c r="F1163">
        <v>21900000</v>
      </c>
      <c r="G1163">
        <v>18</v>
      </c>
      <c r="H1163">
        <v>378</v>
      </c>
      <c r="I1163">
        <v>5200000</v>
      </c>
      <c r="J1163">
        <v>3400000</v>
      </c>
      <c r="K1163">
        <v>16200000</v>
      </c>
      <c r="L1163">
        <v>9600000</v>
      </c>
      <c r="M1163" t="s">
        <v>18</v>
      </c>
      <c r="N1163">
        <f>Table1[[#This Row],[ loan_amount]]-Table1[[#This Row],[ bank_asset_value]]</f>
        <v>12300000</v>
      </c>
    </row>
    <row r="1164" spans="1:14" x14ac:dyDescent="0.35">
      <c r="A1164">
        <v>1163</v>
      </c>
      <c r="B1164">
        <v>1</v>
      </c>
      <c r="C1164" t="s">
        <v>13</v>
      </c>
      <c r="D1164" t="s">
        <v>17</v>
      </c>
      <c r="E1164">
        <v>1900000</v>
      </c>
      <c r="F1164">
        <v>4200000</v>
      </c>
      <c r="G1164">
        <v>4</v>
      </c>
      <c r="H1164">
        <v>620</v>
      </c>
      <c r="I1164">
        <v>4700000</v>
      </c>
      <c r="J1164">
        <v>2800000</v>
      </c>
      <c r="K1164">
        <v>7500000</v>
      </c>
      <c r="L1164">
        <v>900000</v>
      </c>
      <c r="M1164" t="s">
        <v>15</v>
      </c>
      <c r="N1164">
        <f>Table1[[#This Row],[ loan_amount]]-Table1[[#This Row],[ bank_asset_value]]</f>
        <v>3300000</v>
      </c>
    </row>
    <row r="1165" spans="1:14" x14ac:dyDescent="0.35">
      <c r="A1165">
        <v>1164</v>
      </c>
      <c r="B1165">
        <v>2</v>
      </c>
      <c r="C1165" t="s">
        <v>13</v>
      </c>
      <c r="D1165" t="s">
        <v>14</v>
      </c>
      <c r="E1165">
        <v>4500000</v>
      </c>
      <c r="F1165">
        <v>9100000</v>
      </c>
      <c r="G1165">
        <v>18</v>
      </c>
      <c r="H1165">
        <v>593</v>
      </c>
      <c r="I1165">
        <v>-100000</v>
      </c>
      <c r="J1165">
        <v>600000</v>
      </c>
      <c r="K1165">
        <v>12400000</v>
      </c>
      <c r="L1165">
        <v>2500000</v>
      </c>
      <c r="M1165" t="s">
        <v>15</v>
      </c>
      <c r="N1165">
        <f>Table1[[#This Row],[ loan_amount]]-Table1[[#This Row],[ bank_asset_value]]</f>
        <v>6600000</v>
      </c>
    </row>
    <row r="1166" spans="1:14" x14ac:dyDescent="0.35">
      <c r="A1166">
        <v>1165</v>
      </c>
      <c r="B1166">
        <v>0</v>
      </c>
      <c r="C1166" t="s">
        <v>16</v>
      </c>
      <c r="D1166" t="s">
        <v>17</v>
      </c>
      <c r="E1166">
        <v>9600000</v>
      </c>
      <c r="F1166">
        <v>34000000</v>
      </c>
      <c r="G1166">
        <v>12</v>
      </c>
      <c r="H1166">
        <v>710</v>
      </c>
      <c r="I1166">
        <v>23800000</v>
      </c>
      <c r="J1166">
        <v>10300000</v>
      </c>
      <c r="K1166">
        <v>38100000</v>
      </c>
      <c r="L1166">
        <v>7800000</v>
      </c>
      <c r="M1166" t="s">
        <v>15</v>
      </c>
      <c r="N1166">
        <f>Table1[[#This Row],[ loan_amount]]-Table1[[#This Row],[ bank_asset_value]]</f>
        <v>26200000</v>
      </c>
    </row>
    <row r="1167" spans="1:14" x14ac:dyDescent="0.35">
      <c r="A1167">
        <v>1166</v>
      </c>
      <c r="B1167">
        <v>1</v>
      </c>
      <c r="C1167" t="s">
        <v>16</v>
      </c>
      <c r="D1167" t="s">
        <v>17</v>
      </c>
      <c r="E1167">
        <v>5400000</v>
      </c>
      <c r="F1167">
        <v>20700000</v>
      </c>
      <c r="G1167">
        <v>8</v>
      </c>
      <c r="H1167">
        <v>753</v>
      </c>
      <c r="I1167">
        <v>1900000</v>
      </c>
      <c r="J1167">
        <v>800000</v>
      </c>
      <c r="K1167">
        <v>19000000</v>
      </c>
      <c r="L1167">
        <v>3600000</v>
      </c>
      <c r="M1167" t="s">
        <v>15</v>
      </c>
      <c r="N1167">
        <f>Table1[[#This Row],[ loan_amount]]-Table1[[#This Row],[ bank_asset_value]]</f>
        <v>17100000</v>
      </c>
    </row>
    <row r="1168" spans="1:14" x14ac:dyDescent="0.35">
      <c r="A1168">
        <v>1167</v>
      </c>
      <c r="B1168">
        <v>1</v>
      </c>
      <c r="C1168" t="s">
        <v>16</v>
      </c>
      <c r="D1168" t="s">
        <v>17</v>
      </c>
      <c r="E1168">
        <v>7800000</v>
      </c>
      <c r="F1168">
        <v>27200000</v>
      </c>
      <c r="G1168">
        <v>16</v>
      </c>
      <c r="H1168">
        <v>454</v>
      </c>
      <c r="I1168">
        <v>16100000</v>
      </c>
      <c r="J1168">
        <v>3400000</v>
      </c>
      <c r="K1168">
        <v>17100000</v>
      </c>
      <c r="L1168">
        <v>11400000</v>
      </c>
      <c r="M1168" t="s">
        <v>18</v>
      </c>
      <c r="N1168">
        <f>Table1[[#This Row],[ loan_amount]]-Table1[[#This Row],[ bank_asset_value]]</f>
        <v>15800000</v>
      </c>
    </row>
    <row r="1169" spans="1:14" x14ac:dyDescent="0.35">
      <c r="A1169">
        <v>1168</v>
      </c>
      <c r="B1169">
        <v>1</v>
      </c>
      <c r="C1169" t="s">
        <v>13</v>
      </c>
      <c r="D1169" t="s">
        <v>17</v>
      </c>
      <c r="E1169">
        <v>8200000</v>
      </c>
      <c r="F1169">
        <v>19100000</v>
      </c>
      <c r="G1169">
        <v>8</v>
      </c>
      <c r="H1169">
        <v>619</v>
      </c>
      <c r="I1169">
        <v>17200000</v>
      </c>
      <c r="J1169">
        <v>12200000</v>
      </c>
      <c r="K1169">
        <v>31500000</v>
      </c>
      <c r="L1169">
        <v>6600000</v>
      </c>
      <c r="M1169" t="s">
        <v>15</v>
      </c>
      <c r="N1169">
        <f>Table1[[#This Row],[ loan_amount]]-Table1[[#This Row],[ bank_asset_value]]</f>
        <v>12500000</v>
      </c>
    </row>
    <row r="1170" spans="1:14" x14ac:dyDescent="0.35">
      <c r="A1170">
        <v>1169</v>
      </c>
      <c r="B1170">
        <v>2</v>
      </c>
      <c r="C1170" t="s">
        <v>13</v>
      </c>
      <c r="D1170" t="s">
        <v>14</v>
      </c>
      <c r="E1170">
        <v>8900000</v>
      </c>
      <c r="F1170">
        <v>28500000</v>
      </c>
      <c r="G1170">
        <v>6</v>
      </c>
      <c r="H1170">
        <v>367</v>
      </c>
      <c r="I1170">
        <v>22200000</v>
      </c>
      <c r="J1170">
        <v>16600000</v>
      </c>
      <c r="K1170">
        <v>21500000</v>
      </c>
      <c r="L1170">
        <v>9300000</v>
      </c>
      <c r="M1170" t="s">
        <v>18</v>
      </c>
      <c r="N1170">
        <f>Table1[[#This Row],[ loan_amount]]-Table1[[#This Row],[ bank_asset_value]]</f>
        <v>19200000</v>
      </c>
    </row>
    <row r="1171" spans="1:14" x14ac:dyDescent="0.35">
      <c r="A1171">
        <v>1170</v>
      </c>
      <c r="B1171">
        <v>1</v>
      </c>
      <c r="C1171" t="s">
        <v>13</v>
      </c>
      <c r="D1171" t="s">
        <v>14</v>
      </c>
      <c r="E1171">
        <v>1400000</v>
      </c>
      <c r="F1171">
        <v>3100000</v>
      </c>
      <c r="G1171">
        <v>20</v>
      </c>
      <c r="H1171">
        <v>384</v>
      </c>
      <c r="I1171">
        <v>200000</v>
      </c>
      <c r="J1171">
        <v>1200000</v>
      </c>
      <c r="K1171">
        <v>4200000</v>
      </c>
      <c r="L1171">
        <v>1800000</v>
      </c>
      <c r="M1171" t="s">
        <v>18</v>
      </c>
      <c r="N1171">
        <f>Table1[[#This Row],[ loan_amount]]-Table1[[#This Row],[ bank_asset_value]]</f>
        <v>1300000</v>
      </c>
    </row>
    <row r="1172" spans="1:14" x14ac:dyDescent="0.35">
      <c r="A1172">
        <v>1171</v>
      </c>
      <c r="B1172">
        <v>2</v>
      </c>
      <c r="C1172" t="s">
        <v>13</v>
      </c>
      <c r="D1172" t="s">
        <v>14</v>
      </c>
      <c r="E1172">
        <v>1700000</v>
      </c>
      <c r="F1172">
        <v>5900000</v>
      </c>
      <c r="G1172">
        <v>16</v>
      </c>
      <c r="H1172">
        <v>610</v>
      </c>
      <c r="I1172">
        <v>3100000</v>
      </c>
      <c r="J1172">
        <v>300000</v>
      </c>
      <c r="K1172">
        <v>3700000</v>
      </c>
      <c r="L1172">
        <v>1300000</v>
      </c>
      <c r="M1172" t="s">
        <v>15</v>
      </c>
      <c r="N1172">
        <f>Table1[[#This Row],[ loan_amount]]-Table1[[#This Row],[ bank_asset_value]]</f>
        <v>4600000</v>
      </c>
    </row>
    <row r="1173" spans="1:14" x14ac:dyDescent="0.35">
      <c r="A1173">
        <v>1172</v>
      </c>
      <c r="B1173">
        <v>0</v>
      </c>
      <c r="C1173" t="s">
        <v>13</v>
      </c>
      <c r="D1173" t="s">
        <v>14</v>
      </c>
      <c r="E1173">
        <v>5300000</v>
      </c>
      <c r="F1173">
        <v>19500000</v>
      </c>
      <c r="G1173">
        <v>12</v>
      </c>
      <c r="H1173">
        <v>802</v>
      </c>
      <c r="I1173">
        <v>9800000</v>
      </c>
      <c r="J1173">
        <v>3300000</v>
      </c>
      <c r="K1173">
        <v>15200000</v>
      </c>
      <c r="L1173">
        <v>3200000</v>
      </c>
      <c r="M1173" t="s">
        <v>15</v>
      </c>
      <c r="N1173">
        <f>Table1[[#This Row],[ loan_amount]]-Table1[[#This Row],[ bank_asset_value]]</f>
        <v>16300000</v>
      </c>
    </row>
    <row r="1174" spans="1:14" x14ac:dyDescent="0.35">
      <c r="A1174">
        <v>1173</v>
      </c>
      <c r="B1174">
        <v>3</v>
      </c>
      <c r="C1174" t="s">
        <v>13</v>
      </c>
      <c r="D1174" t="s">
        <v>14</v>
      </c>
      <c r="E1174">
        <v>6500000</v>
      </c>
      <c r="F1174">
        <v>25200000</v>
      </c>
      <c r="G1174">
        <v>10</v>
      </c>
      <c r="H1174">
        <v>858</v>
      </c>
      <c r="I1174">
        <v>15400000</v>
      </c>
      <c r="J1174">
        <v>10900000</v>
      </c>
      <c r="K1174">
        <v>14000000</v>
      </c>
      <c r="L1174">
        <v>8100000</v>
      </c>
      <c r="M1174" t="s">
        <v>15</v>
      </c>
      <c r="N1174">
        <f>Table1[[#This Row],[ loan_amount]]-Table1[[#This Row],[ bank_asset_value]]</f>
        <v>17100000</v>
      </c>
    </row>
    <row r="1175" spans="1:14" x14ac:dyDescent="0.35">
      <c r="A1175">
        <v>1174</v>
      </c>
      <c r="B1175">
        <v>2</v>
      </c>
      <c r="C1175" t="s">
        <v>13</v>
      </c>
      <c r="D1175" t="s">
        <v>14</v>
      </c>
      <c r="E1175">
        <v>5900000</v>
      </c>
      <c r="F1175">
        <v>14000000</v>
      </c>
      <c r="G1175">
        <v>8</v>
      </c>
      <c r="H1175">
        <v>599</v>
      </c>
      <c r="I1175">
        <v>4700000</v>
      </c>
      <c r="J1175">
        <v>9500000</v>
      </c>
      <c r="K1175">
        <v>17800000</v>
      </c>
      <c r="L1175">
        <v>6700000</v>
      </c>
      <c r="M1175" t="s">
        <v>15</v>
      </c>
      <c r="N1175">
        <f>Table1[[#This Row],[ loan_amount]]-Table1[[#This Row],[ bank_asset_value]]</f>
        <v>7300000</v>
      </c>
    </row>
    <row r="1176" spans="1:14" x14ac:dyDescent="0.35">
      <c r="A1176">
        <v>1175</v>
      </c>
      <c r="B1176">
        <v>4</v>
      </c>
      <c r="C1176" t="s">
        <v>13</v>
      </c>
      <c r="D1176" t="s">
        <v>17</v>
      </c>
      <c r="E1176">
        <v>9800000</v>
      </c>
      <c r="F1176">
        <v>27000000</v>
      </c>
      <c r="G1176">
        <v>2</v>
      </c>
      <c r="H1176">
        <v>395</v>
      </c>
      <c r="I1176">
        <v>18700000</v>
      </c>
      <c r="J1176">
        <v>3000000</v>
      </c>
      <c r="K1176">
        <v>23000000</v>
      </c>
      <c r="L1176">
        <v>9700000</v>
      </c>
      <c r="M1176" t="s">
        <v>18</v>
      </c>
      <c r="N1176">
        <f>Table1[[#This Row],[ loan_amount]]-Table1[[#This Row],[ bank_asset_value]]</f>
        <v>17300000</v>
      </c>
    </row>
    <row r="1177" spans="1:14" x14ac:dyDescent="0.35">
      <c r="A1177">
        <v>1176</v>
      </c>
      <c r="B1177">
        <v>3</v>
      </c>
      <c r="C1177" t="s">
        <v>13</v>
      </c>
      <c r="D1177" t="s">
        <v>17</v>
      </c>
      <c r="E1177">
        <v>7700000</v>
      </c>
      <c r="F1177">
        <v>16200000</v>
      </c>
      <c r="G1177">
        <v>6</v>
      </c>
      <c r="H1177">
        <v>380</v>
      </c>
      <c r="I1177">
        <v>11500000</v>
      </c>
      <c r="J1177">
        <v>15100000</v>
      </c>
      <c r="K1177">
        <v>22500000</v>
      </c>
      <c r="L1177">
        <v>6400000</v>
      </c>
      <c r="M1177" t="s">
        <v>18</v>
      </c>
      <c r="N1177">
        <f>Table1[[#This Row],[ loan_amount]]-Table1[[#This Row],[ bank_asset_value]]</f>
        <v>9800000</v>
      </c>
    </row>
    <row r="1178" spans="1:14" x14ac:dyDescent="0.35">
      <c r="A1178">
        <v>1177</v>
      </c>
      <c r="B1178">
        <v>1</v>
      </c>
      <c r="C1178" t="s">
        <v>13</v>
      </c>
      <c r="D1178" t="s">
        <v>14</v>
      </c>
      <c r="E1178">
        <v>7900000</v>
      </c>
      <c r="F1178">
        <v>27100000</v>
      </c>
      <c r="G1178">
        <v>10</v>
      </c>
      <c r="H1178">
        <v>803</v>
      </c>
      <c r="I1178">
        <v>20000000</v>
      </c>
      <c r="J1178">
        <v>9800000</v>
      </c>
      <c r="K1178">
        <v>22200000</v>
      </c>
      <c r="L1178">
        <v>6600000</v>
      </c>
      <c r="M1178" t="s">
        <v>15</v>
      </c>
      <c r="N1178">
        <f>Table1[[#This Row],[ loan_amount]]-Table1[[#This Row],[ bank_asset_value]]</f>
        <v>20500000</v>
      </c>
    </row>
    <row r="1179" spans="1:14" x14ac:dyDescent="0.35">
      <c r="A1179">
        <v>1178</v>
      </c>
      <c r="B1179">
        <v>4</v>
      </c>
      <c r="C1179" t="s">
        <v>13</v>
      </c>
      <c r="D1179" t="s">
        <v>14</v>
      </c>
      <c r="E1179">
        <v>3500000</v>
      </c>
      <c r="F1179">
        <v>8900000</v>
      </c>
      <c r="G1179">
        <v>20</v>
      </c>
      <c r="H1179">
        <v>809</v>
      </c>
      <c r="I1179">
        <v>7100000</v>
      </c>
      <c r="J1179">
        <v>1500000</v>
      </c>
      <c r="K1179">
        <v>13700000</v>
      </c>
      <c r="L1179">
        <v>3200000</v>
      </c>
      <c r="M1179" t="s">
        <v>15</v>
      </c>
      <c r="N1179">
        <f>Table1[[#This Row],[ loan_amount]]-Table1[[#This Row],[ bank_asset_value]]</f>
        <v>5700000</v>
      </c>
    </row>
    <row r="1180" spans="1:14" x14ac:dyDescent="0.35">
      <c r="A1180">
        <v>1179</v>
      </c>
      <c r="B1180">
        <v>4</v>
      </c>
      <c r="C1180" t="s">
        <v>16</v>
      </c>
      <c r="D1180" t="s">
        <v>14</v>
      </c>
      <c r="E1180">
        <v>2400000</v>
      </c>
      <c r="F1180">
        <v>6600000</v>
      </c>
      <c r="G1180">
        <v>2</v>
      </c>
      <c r="H1180">
        <v>722</v>
      </c>
      <c r="I1180">
        <v>6100000</v>
      </c>
      <c r="J1180">
        <v>3300000</v>
      </c>
      <c r="K1180">
        <v>5600000</v>
      </c>
      <c r="L1180">
        <v>3000000</v>
      </c>
      <c r="M1180" t="s">
        <v>15</v>
      </c>
      <c r="N1180">
        <f>Table1[[#This Row],[ loan_amount]]-Table1[[#This Row],[ bank_asset_value]]</f>
        <v>3600000</v>
      </c>
    </row>
    <row r="1181" spans="1:14" x14ac:dyDescent="0.35">
      <c r="A1181">
        <v>1180</v>
      </c>
      <c r="B1181">
        <v>5</v>
      </c>
      <c r="C1181" t="s">
        <v>13</v>
      </c>
      <c r="D1181" t="s">
        <v>14</v>
      </c>
      <c r="E1181">
        <v>9900000</v>
      </c>
      <c r="F1181">
        <v>35700000</v>
      </c>
      <c r="G1181">
        <v>10</v>
      </c>
      <c r="H1181">
        <v>392</v>
      </c>
      <c r="I1181">
        <v>7900000</v>
      </c>
      <c r="J1181">
        <v>4300000</v>
      </c>
      <c r="K1181">
        <v>39200000</v>
      </c>
      <c r="L1181">
        <v>13000000</v>
      </c>
      <c r="M1181" t="s">
        <v>18</v>
      </c>
      <c r="N1181">
        <f>Table1[[#This Row],[ loan_amount]]-Table1[[#This Row],[ bank_asset_value]]</f>
        <v>22700000</v>
      </c>
    </row>
    <row r="1182" spans="1:14" x14ac:dyDescent="0.35">
      <c r="A1182">
        <v>1181</v>
      </c>
      <c r="B1182">
        <v>0</v>
      </c>
      <c r="C1182" t="s">
        <v>13</v>
      </c>
      <c r="D1182" t="s">
        <v>14</v>
      </c>
      <c r="E1182">
        <v>3900000</v>
      </c>
      <c r="F1182">
        <v>14500000</v>
      </c>
      <c r="G1182">
        <v>8</v>
      </c>
      <c r="H1182">
        <v>545</v>
      </c>
      <c r="I1182">
        <v>5900000</v>
      </c>
      <c r="J1182">
        <v>3000000</v>
      </c>
      <c r="K1182">
        <v>10300000</v>
      </c>
      <c r="L1182">
        <v>3400000</v>
      </c>
      <c r="M1182" t="s">
        <v>18</v>
      </c>
      <c r="N1182">
        <f>Table1[[#This Row],[ loan_amount]]-Table1[[#This Row],[ bank_asset_value]]</f>
        <v>11100000</v>
      </c>
    </row>
    <row r="1183" spans="1:14" x14ac:dyDescent="0.35">
      <c r="A1183">
        <v>1182</v>
      </c>
      <c r="B1183">
        <v>2</v>
      </c>
      <c r="C1183" t="s">
        <v>16</v>
      </c>
      <c r="D1183" t="s">
        <v>17</v>
      </c>
      <c r="E1183">
        <v>7300000</v>
      </c>
      <c r="F1183">
        <v>28500000</v>
      </c>
      <c r="G1183">
        <v>10</v>
      </c>
      <c r="H1183">
        <v>799</v>
      </c>
      <c r="I1183">
        <v>21500000</v>
      </c>
      <c r="J1183">
        <v>3100000</v>
      </c>
      <c r="K1183">
        <v>15800000</v>
      </c>
      <c r="L1183">
        <v>4300000</v>
      </c>
      <c r="M1183" t="s">
        <v>15</v>
      </c>
      <c r="N1183">
        <f>Table1[[#This Row],[ loan_amount]]-Table1[[#This Row],[ bank_asset_value]]</f>
        <v>24200000</v>
      </c>
    </row>
    <row r="1184" spans="1:14" x14ac:dyDescent="0.35">
      <c r="A1184">
        <v>1183</v>
      </c>
      <c r="B1184">
        <v>0</v>
      </c>
      <c r="C1184" t="s">
        <v>13</v>
      </c>
      <c r="D1184" t="s">
        <v>17</v>
      </c>
      <c r="E1184">
        <v>6400000</v>
      </c>
      <c r="F1184">
        <v>21900000</v>
      </c>
      <c r="G1184">
        <v>12</v>
      </c>
      <c r="H1184">
        <v>727</v>
      </c>
      <c r="I1184">
        <v>15400000</v>
      </c>
      <c r="J1184">
        <v>10100000</v>
      </c>
      <c r="K1184">
        <v>24000000</v>
      </c>
      <c r="L1184">
        <v>5300000</v>
      </c>
      <c r="M1184" t="s">
        <v>15</v>
      </c>
      <c r="N1184">
        <f>Table1[[#This Row],[ loan_amount]]-Table1[[#This Row],[ bank_asset_value]]</f>
        <v>16600000</v>
      </c>
    </row>
    <row r="1185" spans="1:14" x14ac:dyDescent="0.35">
      <c r="A1185">
        <v>1184</v>
      </c>
      <c r="B1185">
        <v>4</v>
      </c>
      <c r="C1185" t="s">
        <v>13</v>
      </c>
      <c r="D1185" t="s">
        <v>14</v>
      </c>
      <c r="E1185">
        <v>7100000</v>
      </c>
      <c r="F1185">
        <v>19800000</v>
      </c>
      <c r="G1185">
        <v>18</v>
      </c>
      <c r="H1185">
        <v>530</v>
      </c>
      <c r="I1185">
        <v>7100000</v>
      </c>
      <c r="J1185">
        <v>3400000</v>
      </c>
      <c r="K1185">
        <v>20900000</v>
      </c>
      <c r="L1185">
        <v>7100000</v>
      </c>
      <c r="M1185" t="s">
        <v>18</v>
      </c>
      <c r="N1185">
        <f>Table1[[#This Row],[ loan_amount]]-Table1[[#This Row],[ bank_asset_value]]</f>
        <v>12700000</v>
      </c>
    </row>
    <row r="1186" spans="1:14" x14ac:dyDescent="0.35">
      <c r="A1186">
        <v>1185</v>
      </c>
      <c r="B1186">
        <v>2</v>
      </c>
      <c r="C1186" t="s">
        <v>16</v>
      </c>
      <c r="D1186" t="s">
        <v>14</v>
      </c>
      <c r="E1186">
        <v>8800000</v>
      </c>
      <c r="F1186">
        <v>19000000</v>
      </c>
      <c r="G1186">
        <v>14</v>
      </c>
      <c r="H1186">
        <v>637</v>
      </c>
      <c r="I1186">
        <v>13700000</v>
      </c>
      <c r="J1186">
        <v>13900000</v>
      </c>
      <c r="K1186">
        <v>27100000</v>
      </c>
      <c r="L1186">
        <v>6100000</v>
      </c>
      <c r="M1186" t="s">
        <v>15</v>
      </c>
      <c r="N1186">
        <f>Table1[[#This Row],[ loan_amount]]-Table1[[#This Row],[ bank_asset_value]]</f>
        <v>12900000</v>
      </c>
    </row>
    <row r="1187" spans="1:14" x14ac:dyDescent="0.35">
      <c r="A1187">
        <v>1186</v>
      </c>
      <c r="B1187">
        <v>5</v>
      </c>
      <c r="C1187" t="s">
        <v>13</v>
      </c>
      <c r="D1187" t="s">
        <v>14</v>
      </c>
      <c r="E1187">
        <v>7400000</v>
      </c>
      <c r="F1187">
        <v>21000000</v>
      </c>
      <c r="G1187">
        <v>4</v>
      </c>
      <c r="H1187">
        <v>561</v>
      </c>
      <c r="I1187">
        <v>21300000</v>
      </c>
      <c r="J1187">
        <v>3800000</v>
      </c>
      <c r="K1187">
        <v>26400000</v>
      </c>
      <c r="L1187">
        <v>3900000</v>
      </c>
      <c r="M1187" t="s">
        <v>15</v>
      </c>
      <c r="N1187">
        <f>Table1[[#This Row],[ loan_amount]]-Table1[[#This Row],[ bank_asset_value]]</f>
        <v>17100000</v>
      </c>
    </row>
    <row r="1188" spans="1:14" x14ac:dyDescent="0.35">
      <c r="A1188">
        <v>1187</v>
      </c>
      <c r="B1188">
        <v>2</v>
      </c>
      <c r="C1188" t="s">
        <v>16</v>
      </c>
      <c r="D1188" t="s">
        <v>14</v>
      </c>
      <c r="E1188">
        <v>4400000</v>
      </c>
      <c r="F1188">
        <v>12000000</v>
      </c>
      <c r="G1188">
        <v>20</v>
      </c>
      <c r="H1188">
        <v>421</v>
      </c>
      <c r="I1188">
        <v>9300000</v>
      </c>
      <c r="J1188">
        <v>2700000</v>
      </c>
      <c r="K1188">
        <v>15700000</v>
      </c>
      <c r="L1188">
        <v>3400000</v>
      </c>
      <c r="M1188" t="s">
        <v>18</v>
      </c>
      <c r="N1188">
        <f>Table1[[#This Row],[ loan_amount]]-Table1[[#This Row],[ bank_asset_value]]</f>
        <v>8600000</v>
      </c>
    </row>
    <row r="1189" spans="1:14" x14ac:dyDescent="0.35">
      <c r="A1189">
        <v>1188</v>
      </c>
      <c r="B1189">
        <v>3</v>
      </c>
      <c r="C1189" t="s">
        <v>13</v>
      </c>
      <c r="D1189" t="s">
        <v>17</v>
      </c>
      <c r="E1189">
        <v>8600000</v>
      </c>
      <c r="F1189">
        <v>30300000</v>
      </c>
      <c r="G1189">
        <v>14</v>
      </c>
      <c r="H1189">
        <v>459</v>
      </c>
      <c r="I1189">
        <v>12000000</v>
      </c>
      <c r="J1189">
        <v>4100000</v>
      </c>
      <c r="K1189">
        <v>23800000</v>
      </c>
      <c r="L1189">
        <v>9100000</v>
      </c>
      <c r="M1189" t="s">
        <v>18</v>
      </c>
      <c r="N1189">
        <f>Table1[[#This Row],[ loan_amount]]-Table1[[#This Row],[ bank_asset_value]]</f>
        <v>21200000</v>
      </c>
    </row>
    <row r="1190" spans="1:14" x14ac:dyDescent="0.35">
      <c r="A1190">
        <v>1189</v>
      </c>
      <c r="B1190">
        <v>3</v>
      </c>
      <c r="C1190" t="s">
        <v>16</v>
      </c>
      <c r="D1190" t="s">
        <v>14</v>
      </c>
      <c r="E1190">
        <v>6900000</v>
      </c>
      <c r="F1190">
        <v>26000000</v>
      </c>
      <c r="G1190">
        <v>14</v>
      </c>
      <c r="H1190">
        <v>828</v>
      </c>
      <c r="I1190">
        <v>14800000</v>
      </c>
      <c r="J1190">
        <v>4200000</v>
      </c>
      <c r="K1190">
        <v>18500000</v>
      </c>
      <c r="L1190">
        <v>3600000</v>
      </c>
      <c r="M1190" t="s">
        <v>15</v>
      </c>
      <c r="N1190">
        <f>Table1[[#This Row],[ loan_amount]]-Table1[[#This Row],[ bank_asset_value]]</f>
        <v>22400000</v>
      </c>
    </row>
    <row r="1191" spans="1:14" x14ac:dyDescent="0.35">
      <c r="A1191">
        <v>1190</v>
      </c>
      <c r="B1191">
        <v>4</v>
      </c>
      <c r="C1191" t="s">
        <v>13</v>
      </c>
      <c r="D1191" t="s">
        <v>14</v>
      </c>
      <c r="E1191">
        <v>9600000</v>
      </c>
      <c r="F1191">
        <v>27500000</v>
      </c>
      <c r="G1191">
        <v>20</v>
      </c>
      <c r="H1191">
        <v>679</v>
      </c>
      <c r="I1191">
        <v>23400000</v>
      </c>
      <c r="J1191">
        <v>7500000</v>
      </c>
      <c r="K1191">
        <v>37800000</v>
      </c>
      <c r="L1191">
        <v>6300000</v>
      </c>
      <c r="M1191" t="s">
        <v>15</v>
      </c>
      <c r="N1191">
        <f>Table1[[#This Row],[ loan_amount]]-Table1[[#This Row],[ bank_asset_value]]</f>
        <v>21200000</v>
      </c>
    </row>
    <row r="1192" spans="1:14" x14ac:dyDescent="0.35">
      <c r="A1192">
        <v>1191</v>
      </c>
      <c r="B1192">
        <v>2</v>
      </c>
      <c r="C1192" t="s">
        <v>13</v>
      </c>
      <c r="D1192" t="s">
        <v>17</v>
      </c>
      <c r="E1192">
        <v>8100000</v>
      </c>
      <c r="F1192">
        <v>25700000</v>
      </c>
      <c r="G1192">
        <v>8</v>
      </c>
      <c r="H1192">
        <v>455</v>
      </c>
      <c r="I1192">
        <v>22300000</v>
      </c>
      <c r="J1192">
        <v>11500000</v>
      </c>
      <c r="K1192">
        <v>19800000</v>
      </c>
      <c r="L1192">
        <v>9500000</v>
      </c>
      <c r="M1192" t="s">
        <v>18</v>
      </c>
      <c r="N1192">
        <f>Table1[[#This Row],[ loan_amount]]-Table1[[#This Row],[ bank_asset_value]]</f>
        <v>16200000</v>
      </c>
    </row>
    <row r="1193" spans="1:14" x14ac:dyDescent="0.35">
      <c r="A1193">
        <v>1192</v>
      </c>
      <c r="B1193">
        <v>0</v>
      </c>
      <c r="C1193" t="s">
        <v>16</v>
      </c>
      <c r="D1193" t="s">
        <v>14</v>
      </c>
      <c r="E1193">
        <v>2600000</v>
      </c>
      <c r="F1193">
        <v>9400000</v>
      </c>
      <c r="G1193">
        <v>18</v>
      </c>
      <c r="H1193">
        <v>879</v>
      </c>
      <c r="I1193">
        <v>2800000</v>
      </c>
      <c r="J1193">
        <v>1400000</v>
      </c>
      <c r="K1193">
        <v>5100000</v>
      </c>
      <c r="L1193">
        <v>2300000</v>
      </c>
      <c r="M1193" t="s">
        <v>15</v>
      </c>
      <c r="N1193">
        <f>Table1[[#This Row],[ loan_amount]]-Table1[[#This Row],[ bank_asset_value]]</f>
        <v>7100000</v>
      </c>
    </row>
    <row r="1194" spans="1:14" x14ac:dyDescent="0.35">
      <c r="A1194">
        <v>1193</v>
      </c>
      <c r="B1194">
        <v>3</v>
      </c>
      <c r="C1194" t="s">
        <v>13</v>
      </c>
      <c r="D1194" t="s">
        <v>17</v>
      </c>
      <c r="E1194">
        <v>9300000</v>
      </c>
      <c r="F1194">
        <v>26100000</v>
      </c>
      <c r="G1194">
        <v>14</v>
      </c>
      <c r="H1194">
        <v>636</v>
      </c>
      <c r="I1194">
        <v>4700000</v>
      </c>
      <c r="J1194">
        <v>16100000</v>
      </c>
      <c r="K1194">
        <v>34500000</v>
      </c>
      <c r="L1194">
        <v>11600000</v>
      </c>
      <c r="M1194" t="s">
        <v>15</v>
      </c>
      <c r="N1194">
        <f>Table1[[#This Row],[ loan_amount]]-Table1[[#This Row],[ bank_asset_value]]</f>
        <v>14500000</v>
      </c>
    </row>
    <row r="1195" spans="1:14" x14ac:dyDescent="0.35">
      <c r="A1195">
        <v>1194</v>
      </c>
      <c r="B1195">
        <v>2</v>
      </c>
      <c r="C1195" t="s">
        <v>16</v>
      </c>
      <c r="D1195" t="s">
        <v>17</v>
      </c>
      <c r="E1195">
        <v>2100000</v>
      </c>
      <c r="F1195">
        <v>5600000</v>
      </c>
      <c r="G1195">
        <v>16</v>
      </c>
      <c r="H1195">
        <v>426</v>
      </c>
      <c r="I1195">
        <v>400000</v>
      </c>
      <c r="J1195">
        <v>300000</v>
      </c>
      <c r="K1195">
        <v>7100000</v>
      </c>
      <c r="L1195">
        <v>1200000</v>
      </c>
      <c r="M1195" t="s">
        <v>18</v>
      </c>
      <c r="N1195">
        <f>Table1[[#This Row],[ loan_amount]]-Table1[[#This Row],[ bank_asset_value]]</f>
        <v>4400000</v>
      </c>
    </row>
    <row r="1196" spans="1:14" x14ac:dyDescent="0.35">
      <c r="A1196">
        <v>1195</v>
      </c>
      <c r="B1196">
        <v>4</v>
      </c>
      <c r="C1196" t="s">
        <v>16</v>
      </c>
      <c r="D1196" t="s">
        <v>17</v>
      </c>
      <c r="E1196">
        <v>9000000</v>
      </c>
      <c r="F1196">
        <v>21500000</v>
      </c>
      <c r="G1196">
        <v>14</v>
      </c>
      <c r="H1196">
        <v>508</v>
      </c>
      <c r="I1196">
        <v>16600000</v>
      </c>
      <c r="J1196">
        <v>17300000</v>
      </c>
      <c r="K1196">
        <v>24300000</v>
      </c>
      <c r="L1196">
        <v>13100000</v>
      </c>
      <c r="M1196" t="s">
        <v>18</v>
      </c>
      <c r="N1196">
        <f>Table1[[#This Row],[ loan_amount]]-Table1[[#This Row],[ bank_asset_value]]</f>
        <v>8400000</v>
      </c>
    </row>
    <row r="1197" spans="1:14" x14ac:dyDescent="0.35">
      <c r="A1197">
        <v>1196</v>
      </c>
      <c r="B1197">
        <v>3</v>
      </c>
      <c r="C1197" t="s">
        <v>16</v>
      </c>
      <c r="D1197" t="s">
        <v>17</v>
      </c>
      <c r="E1197">
        <v>7000000</v>
      </c>
      <c r="F1197">
        <v>19200000</v>
      </c>
      <c r="G1197">
        <v>4</v>
      </c>
      <c r="H1197">
        <v>768</v>
      </c>
      <c r="I1197">
        <v>8600000</v>
      </c>
      <c r="J1197">
        <v>13700000</v>
      </c>
      <c r="K1197">
        <v>19200000</v>
      </c>
      <c r="L1197">
        <v>7700000</v>
      </c>
      <c r="M1197" t="s">
        <v>15</v>
      </c>
      <c r="N1197">
        <f>Table1[[#This Row],[ loan_amount]]-Table1[[#This Row],[ bank_asset_value]]</f>
        <v>11500000</v>
      </c>
    </row>
    <row r="1198" spans="1:14" x14ac:dyDescent="0.35">
      <c r="A1198">
        <v>1197</v>
      </c>
      <c r="B1198">
        <v>3</v>
      </c>
      <c r="C1198" t="s">
        <v>16</v>
      </c>
      <c r="D1198" t="s">
        <v>14</v>
      </c>
      <c r="E1198">
        <v>2200000</v>
      </c>
      <c r="F1198">
        <v>6400000</v>
      </c>
      <c r="G1198">
        <v>20</v>
      </c>
      <c r="H1198">
        <v>667</v>
      </c>
      <c r="I1198">
        <v>6300000</v>
      </c>
      <c r="J1198">
        <v>3900000</v>
      </c>
      <c r="K1198">
        <v>8300000</v>
      </c>
      <c r="L1198">
        <v>2900000</v>
      </c>
      <c r="M1198" t="s">
        <v>15</v>
      </c>
      <c r="N1198">
        <f>Table1[[#This Row],[ loan_amount]]-Table1[[#This Row],[ bank_asset_value]]</f>
        <v>3500000</v>
      </c>
    </row>
    <row r="1199" spans="1:14" x14ac:dyDescent="0.35">
      <c r="A1199">
        <v>1198</v>
      </c>
      <c r="B1199">
        <v>5</v>
      </c>
      <c r="C1199" t="s">
        <v>13</v>
      </c>
      <c r="D1199" t="s">
        <v>17</v>
      </c>
      <c r="E1199">
        <v>7500000</v>
      </c>
      <c r="F1199">
        <v>28200000</v>
      </c>
      <c r="G1199">
        <v>2</v>
      </c>
      <c r="H1199">
        <v>440</v>
      </c>
      <c r="I1199">
        <v>8200000</v>
      </c>
      <c r="J1199">
        <v>5800000</v>
      </c>
      <c r="K1199">
        <v>24400000</v>
      </c>
      <c r="L1199">
        <v>6000000</v>
      </c>
      <c r="M1199" t="s">
        <v>15</v>
      </c>
      <c r="N1199">
        <f>Table1[[#This Row],[ loan_amount]]-Table1[[#This Row],[ bank_asset_value]]</f>
        <v>22200000</v>
      </c>
    </row>
    <row r="1200" spans="1:14" x14ac:dyDescent="0.35">
      <c r="A1200">
        <v>1199</v>
      </c>
      <c r="B1200">
        <v>1</v>
      </c>
      <c r="C1200" t="s">
        <v>13</v>
      </c>
      <c r="D1200" t="s">
        <v>17</v>
      </c>
      <c r="E1200">
        <v>8300000</v>
      </c>
      <c r="F1200">
        <v>16800000</v>
      </c>
      <c r="G1200">
        <v>2</v>
      </c>
      <c r="H1200">
        <v>366</v>
      </c>
      <c r="I1200">
        <v>22000000</v>
      </c>
      <c r="J1200">
        <v>6600000</v>
      </c>
      <c r="K1200">
        <v>27300000</v>
      </c>
      <c r="L1200">
        <v>4500000</v>
      </c>
      <c r="M1200" t="s">
        <v>18</v>
      </c>
      <c r="N1200">
        <f>Table1[[#This Row],[ loan_amount]]-Table1[[#This Row],[ bank_asset_value]]</f>
        <v>12300000</v>
      </c>
    </row>
    <row r="1201" spans="1:14" x14ac:dyDescent="0.35">
      <c r="A1201">
        <v>1200</v>
      </c>
      <c r="B1201">
        <v>2</v>
      </c>
      <c r="C1201" t="s">
        <v>16</v>
      </c>
      <c r="D1201" t="s">
        <v>14</v>
      </c>
      <c r="E1201">
        <v>300000</v>
      </c>
      <c r="F1201">
        <v>600000</v>
      </c>
      <c r="G1201">
        <v>2</v>
      </c>
      <c r="H1201">
        <v>383</v>
      </c>
      <c r="I1201">
        <v>600000</v>
      </c>
      <c r="J1201">
        <v>300000</v>
      </c>
      <c r="K1201">
        <v>1100000</v>
      </c>
      <c r="L1201">
        <v>400000</v>
      </c>
      <c r="M1201" t="s">
        <v>18</v>
      </c>
      <c r="N1201">
        <f>Table1[[#This Row],[ loan_amount]]-Table1[[#This Row],[ bank_asset_value]]</f>
        <v>200000</v>
      </c>
    </row>
    <row r="1202" spans="1:14" x14ac:dyDescent="0.35">
      <c r="A1202">
        <v>1201</v>
      </c>
      <c r="B1202">
        <v>0</v>
      </c>
      <c r="C1202" t="s">
        <v>16</v>
      </c>
      <c r="D1202" t="s">
        <v>17</v>
      </c>
      <c r="E1202">
        <v>300000</v>
      </c>
      <c r="F1202">
        <v>800000</v>
      </c>
      <c r="G1202">
        <v>4</v>
      </c>
      <c r="H1202">
        <v>603</v>
      </c>
      <c r="I1202">
        <v>800000</v>
      </c>
      <c r="J1202">
        <v>200000</v>
      </c>
      <c r="K1202">
        <v>600000</v>
      </c>
      <c r="L1202">
        <v>200000</v>
      </c>
      <c r="M1202" t="s">
        <v>15</v>
      </c>
      <c r="N1202">
        <f>Table1[[#This Row],[ loan_amount]]-Table1[[#This Row],[ bank_asset_value]]</f>
        <v>600000</v>
      </c>
    </row>
    <row r="1203" spans="1:14" x14ac:dyDescent="0.35">
      <c r="A1203">
        <v>1202</v>
      </c>
      <c r="B1203">
        <v>3</v>
      </c>
      <c r="C1203" t="s">
        <v>13</v>
      </c>
      <c r="D1203" t="s">
        <v>14</v>
      </c>
      <c r="E1203">
        <v>3900000</v>
      </c>
      <c r="F1203">
        <v>14900000</v>
      </c>
      <c r="G1203">
        <v>4</v>
      </c>
      <c r="H1203">
        <v>728</v>
      </c>
      <c r="I1203">
        <v>4700000</v>
      </c>
      <c r="J1203">
        <v>4000000</v>
      </c>
      <c r="K1203">
        <v>14900000</v>
      </c>
      <c r="L1203">
        <v>5500000</v>
      </c>
      <c r="M1203" t="s">
        <v>15</v>
      </c>
      <c r="N1203">
        <f>Table1[[#This Row],[ loan_amount]]-Table1[[#This Row],[ bank_asset_value]]</f>
        <v>9400000</v>
      </c>
    </row>
    <row r="1204" spans="1:14" x14ac:dyDescent="0.35">
      <c r="A1204">
        <v>1203</v>
      </c>
      <c r="B1204">
        <v>0</v>
      </c>
      <c r="C1204" t="s">
        <v>16</v>
      </c>
      <c r="D1204" t="s">
        <v>14</v>
      </c>
      <c r="E1204">
        <v>6600000</v>
      </c>
      <c r="F1204">
        <v>20300000</v>
      </c>
      <c r="G1204">
        <v>6</v>
      </c>
      <c r="H1204">
        <v>549</v>
      </c>
      <c r="I1204">
        <v>10800000</v>
      </c>
      <c r="J1204">
        <v>900000</v>
      </c>
      <c r="K1204">
        <v>23100000</v>
      </c>
      <c r="L1204">
        <v>9800000</v>
      </c>
      <c r="M1204" t="s">
        <v>18</v>
      </c>
      <c r="N1204">
        <f>Table1[[#This Row],[ loan_amount]]-Table1[[#This Row],[ bank_asset_value]]</f>
        <v>10500000</v>
      </c>
    </row>
    <row r="1205" spans="1:14" x14ac:dyDescent="0.35">
      <c r="A1205">
        <v>1204</v>
      </c>
      <c r="B1205">
        <v>0</v>
      </c>
      <c r="C1205" t="s">
        <v>13</v>
      </c>
      <c r="D1205" t="s">
        <v>14</v>
      </c>
      <c r="E1205">
        <v>4100000</v>
      </c>
      <c r="F1205">
        <v>10700000</v>
      </c>
      <c r="G1205">
        <v>8</v>
      </c>
      <c r="H1205">
        <v>855</v>
      </c>
      <c r="I1205">
        <v>11500000</v>
      </c>
      <c r="J1205">
        <v>700000</v>
      </c>
      <c r="K1205">
        <v>11200000</v>
      </c>
      <c r="L1205">
        <v>3100000</v>
      </c>
      <c r="M1205" t="s">
        <v>15</v>
      </c>
      <c r="N1205">
        <f>Table1[[#This Row],[ loan_amount]]-Table1[[#This Row],[ bank_asset_value]]</f>
        <v>7600000</v>
      </c>
    </row>
    <row r="1206" spans="1:14" x14ac:dyDescent="0.35">
      <c r="A1206">
        <v>1205</v>
      </c>
      <c r="B1206">
        <v>5</v>
      </c>
      <c r="C1206" t="s">
        <v>13</v>
      </c>
      <c r="D1206" t="s">
        <v>17</v>
      </c>
      <c r="E1206">
        <v>1800000</v>
      </c>
      <c r="F1206">
        <v>5300000</v>
      </c>
      <c r="G1206">
        <v>12</v>
      </c>
      <c r="H1206">
        <v>461</v>
      </c>
      <c r="I1206">
        <v>2800000</v>
      </c>
      <c r="J1206">
        <v>2000000</v>
      </c>
      <c r="K1206">
        <v>4700000</v>
      </c>
      <c r="L1206">
        <v>2000000</v>
      </c>
      <c r="M1206" t="s">
        <v>18</v>
      </c>
      <c r="N1206">
        <f>Table1[[#This Row],[ loan_amount]]-Table1[[#This Row],[ bank_asset_value]]</f>
        <v>3300000</v>
      </c>
    </row>
    <row r="1207" spans="1:14" x14ac:dyDescent="0.35">
      <c r="A1207">
        <v>1206</v>
      </c>
      <c r="B1207">
        <v>3</v>
      </c>
      <c r="C1207" t="s">
        <v>16</v>
      </c>
      <c r="D1207" t="s">
        <v>17</v>
      </c>
      <c r="E1207">
        <v>7000000</v>
      </c>
      <c r="F1207">
        <v>16100000</v>
      </c>
      <c r="G1207">
        <v>16</v>
      </c>
      <c r="H1207">
        <v>379</v>
      </c>
      <c r="I1207">
        <v>2000000</v>
      </c>
      <c r="J1207">
        <v>5200000</v>
      </c>
      <c r="K1207">
        <v>23000000</v>
      </c>
      <c r="L1207">
        <v>10000000</v>
      </c>
      <c r="M1207" t="s">
        <v>18</v>
      </c>
      <c r="N1207">
        <f>Table1[[#This Row],[ loan_amount]]-Table1[[#This Row],[ bank_asset_value]]</f>
        <v>6100000</v>
      </c>
    </row>
    <row r="1208" spans="1:14" x14ac:dyDescent="0.35">
      <c r="A1208">
        <v>1207</v>
      </c>
      <c r="B1208">
        <v>2</v>
      </c>
      <c r="C1208" t="s">
        <v>16</v>
      </c>
      <c r="D1208" t="s">
        <v>17</v>
      </c>
      <c r="E1208">
        <v>5100000</v>
      </c>
      <c r="F1208">
        <v>13700000</v>
      </c>
      <c r="G1208">
        <v>6</v>
      </c>
      <c r="H1208">
        <v>559</v>
      </c>
      <c r="I1208">
        <v>7800000</v>
      </c>
      <c r="J1208">
        <v>9800000</v>
      </c>
      <c r="K1208">
        <v>12700000</v>
      </c>
      <c r="L1208">
        <v>5100000</v>
      </c>
      <c r="M1208" t="s">
        <v>15</v>
      </c>
      <c r="N1208">
        <f>Table1[[#This Row],[ loan_amount]]-Table1[[#This Row],[ bank_asset_value]]</f>
        <v>8600000</v>
      </c>
    </row>
    <row r="1209" spans="1:14" x14ac:dyDescent="0.35">
      <c r="A1209">
        <v>1208</v>
      </c>
      <c r="B1209">
        <v>1</v>
      </c>
      <c r="C1209" t="s">
        <v>16</v>
      </c>
      <c r="D1209" t="s">
        <v>17</v>
      </c>
      <c r="E1209">
        <v>300000</v>
      </c>
      <c r="F1209">
        <v>600000</v>
      </c>
      <c r="G1209">
        <v>8</v>
      </c>
      <c r="H1209">
        <v>816</v>
      </c>
      <c r="I1209">
        <v>600000</v>
      </c>
      <c r="J1209">
        <v>300000</v>
      </c>
      <c r="K1209">
        <v>1100000</v>
      </c>
      <c r="L1209">
        <v>200000</v>
      </c>
      <c r="M1209" t="s">
        <v>15</v>
      </c>
      <c r="N1209">
        <f>Table1[[#This Row],[ loan_amount]]-Table1[[#This Row],[ bank_asset_value]]</f>
        <v>400000</v>
      </c>
    </row>
    <row r="1210" spans="1:14" x14ac:dyDescent="0.35">
      <c r="A1210">
        <v>1209</v>
      </c>
      <c r="B1210">
        <v>4</v>
      </c>
      <c r="C1210" t="s">
        <v>16</v>
      </c>
      <c r="D1210" t="s">
        <v>17</v>
      </c>
      <c r="E1210">
        <v>4300000</v>
      </c>
      <c r="F1210">
        <v>11400000</v>
      </c>
      <c r="G1210">
        <v>2</v>
      </c>
      <c r="H1210">
        <v>560</v>
      </c>
      <c r="I1210">
        <v>10000000</v>
      </c>
      <c r="J1210">
        <v>3900000</v>
      </c>
      <c r="K1210">
        <v>8900000</v>
      </c>
      <c r="L1210">
        <v>3300000</v>
      </c>
      <c r="M1210" t="s">
        <v>15</v>
      </c>
      <c r="N1210">
        <f>Table1[[#This Row],[ loan_amount]]-Table1[[#This Row],[ bank_asset_value]]</f>
        <v>8100000</v>
      </c>
    </row>
    <row r="1211" spans="1:14" x14ac:dyDescent="0.35">
      <c r="A1211">
        <v>1210</v>
      </c>
      <c r="B1211">
        <v>0</v>
      </c>
      <c r="C1211" t="s">
        <v>13</v>
      </c>
      <c r="D1211" t="s">
        <v>17</v>
      </c>
      <c r="E1211">
        <v>3200000</v>
      </c>
      <c r="F1211">
        <v>12000000</v>
      </c>
      <c r="G1211">
        <v>14</v>
      </c>
      <c r="H1211">
        <v>645</v>
      </c>
      <c r="I1211">
        <v>5200000</v>
      </c>
      <c r="J1211">
        <v>1400000</v>
      </c>
      <c r="K1211">
        <v>12100000</v>
      </c>
      <c r="L1211">
        <v>3400000</v>
      </c>
      <c r="M1211" t="s">
        <v>15</v>
      </c>
      <c r="N1211">
        <f>Table1[[#This Row],[ loan_amount]]-Table1[[#This Row],[ bank_asset_value]]</f>
        <v>8600000</v>
      </c>
    </row>
    <row r="1212" spans="1:14" x14ac:dyDescent="0.35">
      <c r="A1212">
        <v>1211</v>
      </c>
      <c r="B1212">
        <v>4</v>
      </c>
      <c r="C1212" t="s">
        <v>16</v>
      </c>
      <c r="D1212" t="s">
        <v>17</v>
      </c>
      <c r="E1212">
        <v>4200000</v>
      </c>
      <c r="F1212">
        <v>11500000</v>
      </c>
      <c r="G1212">
        <v>6</v>
      </c>
      <c r="H1212">
        <v>551</v>
      </c>
      <c r="I1212">
        <v>10600000</v>
      </c>
      <c r="J1212">
        <v>7600000</v>
      </c>
      <c r="K1212">
        <v>11300000</v>
      </c>
      <c r="L1212">
        <v>5000000</v>
      </c>
      <c r="M1212" t="s">
        <v>15</v>
      </c>
      <c r="N1212">
        <f>Table1[[#This Row],[ loan_amount]]-Table1[[#This Row],[ bank_asset_value]]</f>
        <v>6500000</v>
      </c>
    </row>
    <row r="1213" spans="1:14" x14ac:dyDescent="0.35">
      <c r="A1213">
        <v>1212</v>
      </c>
      <c r="B1213">
        <v>0</v>
      </c>
      <c r="C1213" t="s">
        <v>16</v>
      </c>
      <c r="D1213" t="s">
        <v>17</v>
      </c>
      <c r="E1213">
        <v>9600000</v>
      </c>
      <c r="F1213">
        <v>22900000</v>
      </c>
      <c r="G1213">
        <v>8</v>
      </c>
      <c r="H1213">
        <v>515</v>
      </c>
      <c r="I1213">
        <v>4300000</v>
      </c>
      <c r="J1213">
        <v>14700000</v>
      </c>
      <c r="K1213">
        <v>33300000</v>
      </c>
      <c r="L1213">
        <v>7800000</v>
      </c>
      <c r="M1213" t="s">
        <v>18</v>
      </c>
      <c r="N1213">
        <f>Table1[[#This Row],[ loan_amount]]-Table1[[#This Row],[ bank_asset_value]]</f>
        <v>15100000</v>
      </c>
    </row>
    <row r="1214" spans="1:14" x14ac:dyDescent="0.35">
      <c r="A1214">
        <v>1213</v>
      </c>
      <c r="B1214">
        <v>4</v>
      </c>
      <c r="C1214" t="s">
        <v>13</v>
      </c>
      <c r="D1214" t="s">
        <v>14</v>
      </c>
      <c r="E1214">
        <v>1300000</v>
      </c>
      <c r="F1214">
        <v>3600000</v>
      </c>
      <c r="G1214">
        <v>10</v>
      </c>
      <c r="H1214">
        <v>657</v>
      </c>
      <c r="I1214">
        <v>3200000</v>
      </c>
      <c r="J1214">
        <v>1900000</v>
      </c>
      <c r="K1214">
        <v>2900000</v>
      </c>
      <c r="L1214">
        <v>1100000</v>
      </c>
      <c r="M1214" t="s">
        <v>15</v>
      </c>
      <c r="N1214">
        <f>Table1[[#This Row],[ loan_amount]]-Table1[[#This Row],[ bank_asset_value]]</f>
        <v>2500000</v>
      </c>
    </row>
    <row r="1215" spans="1:14" x14ac:dyDescent="0.35">
      <c r="A1215">
        <v>1214</v>
      </c>
      <c r="B1215">
        <v>3</v>
      </c>
      <c r="C1215" t="s">
        <v>16</v>
      </c>
      <c r="D1215" t="s">
        <v>14</v>
      </c>
      <c r="E1215">
        <v>2400000</v>
      </c>
      <c r="F1215">
        <v>9300000</v>
      </c>
      <c r="G1215">
        <v>2</v>
      </c>
      <c r="H1215">
        <v>682</v>
      </c>
      <c r="I1215">
        <v>3100000</v>
      </c>
      <c r="J1215">
        <v>4400000</v>
      </c>
      <c r="K1215">
        <v>5200000</v>
      </c>
      <c r="L1215">
        <v>1500000</v>
      </c>
      <c r="M1215" t="s">
        <v>15</v>
      </c>
      <c r="N1215">
        <f>Table1[[#This Row],[ loan_amount]]-Table1[[#This Row],[ bank_asset_value]]</f>
        <v>7800000</v>
      </c>
    </row>
    <row r="1216" spans="1:14" x14ac:dyDescent="0.35">
      <c r="A1216">
        <v>1215</v>
      </c>
      <c r="B1216">
        <v>0</v>
      </c>
      <c r="C1216" t="s">
        <v>13</v>
      </c>
      <c r="D1216" t="s">
        <v>14</v>
      </c>
      <c r="E1216">
        <v>600000</v>
      </c>
      <c r="F1216">
        <v>1600000</v>
      </c>
      <c r="G1216">
        <v>10</v>
      </c>
      <c r="H1216">
        <v>588</v>
      </c>
      <c r="I1216">
        <v>1600000</v>
      </c>
      <c r="J1216">
        <v>100000</v>
      </c>
      <c r="K1216">
        <v>1100000</v>
      </c>
      <c r="L1216">
        <v>300000</v>
      </c>
      <c r="M1216" t="s">
        <v>15</v>
      </c>
      <c r="N1216">
        <f>Table1[[#This Row],[ loan_amount]]-Table1[[#This Row],[ bank_asset_value]]</f>
        <v>1300000</v>
      </c>
    </row>
    <row r="1217" spans="1:14" x14ac:dyDescent="0.35">
      <c r="A1217">
        <v>1216</v>
      </c>
      <c r="B1217">
        <v>5</v>
      </c>
      <c r="C1217" t="s">
        <v>13</v>
      </c>
      <c r="D1217" t="s">
        <v>17</v>
      </c>
      <c r="E1217">
        <v>9600000</v>
      </c>
      <c r="F1217">
        <v>38000000</v>
      </c>
      <c r="G1217">
        <v>10</v>
      </c>
      <c r="H1217">
        <v>359</v>
      </c>
      <c r="I1217">
        <v>2100000</v>
      </c>
      <c r="J1217">
        <v>13600000</v>
      </c>
      <c r="K1217">
        <v>38200000</v>
      </c>
      <c r="L1217">
        <v>9400000</v>
      </c>
      <c r="M1217" t="s">
        <v>18</v>
      </c>
      <c r="N1217">
        <f>Table1[[#This Row],[ loan_amount]]-Table1[[#This Row],[ bank_asset_value]]</f>
        <v>28600000</v>
      </c>
    </row>
    <row r="1218" spans="1:14" x14ac:dyDescent="0.35">
      <c r="A1218">
        <v>1217</v>
      </c>
      <c r="B1218">
        <v>0</v>
      </c>
      <c r="C1218" t="s">
        <v>13</v>
      </c>
      <c r="D1218" t="s">
        <v>14</v>
      </c>
      <c r="E1218">
        <v>400000</v>
      </c>
      <c r="F1218">
        <v>1200000</v>
      </c>
      <c r="G1218">
        <v>4</v>
      </c>
      <c r="H1218">
        <v>766</v>
      </c>
      <c r="I1218">
        <v>900000</v>
      </c>
      <c r="J1218">
        <v>300000</v>
      </c>
      <c r="K1218">
        <v>1200000</v>
      </c>
      <c r="L1218">
        <v>300000</v>
      </c>
      <c r="M1218" t="s">
        <v>15</v>
      </c>
      <c r="N1218">
        <f>Table1[[#This Row],[ loan_amount]]-Table1[[#This Row],[ bank_asset_value]]</f>
        <v>900000</v>
      </c>
    </row>
    <row r="1219" spans="1:14" x14ac:dyDescent="0.35">
      <c r="A1219">
        <v>1218</v>
      </c>
      <c r="B1219">
        <v>4</v>
      </c>
      <c r="C1219" t="s">
        <v>13</v>
      </c>
      <c r="D1219" t="s">
        <v>14</v>
      </c>
      <c r="E1219">
        <v>5900000</v>
      </c>
      <c r="F1219">
        <v>19900000</v>
      </c>
      <c r="G1219">
        <v>14</v>
      </c>
      <c r="H1219">
        <v>469</v>
      </c>
      <c r="I1219">
        <v>14200000</v>
      </c>
      <c r="J1219">
        <v>6800000</v>
      </c>
      <c r="K1219">
        <v>22100000</v>
      </c>
      <c r="L1219">
        <v>3200000</v>
      </c>
      <c r="M1219" t="s">
        <v>18</v>
      </c>
      <c r="N1219">
        <f>Table1[[#This Row],[ loan_amount]]-Table1[[#This Row],[ bank_asset_value]]</f>
        <v>16700000</v>
      </c>
    </row>
    <row r="1220" spans="1:14" x14ac:dyDescent="0.35">
      <c r="A1220">
        <v>1219</v>
      </c>
      <c r="B1220">
        <v>0</v>
      </c>
      <c r="C1220" t="s">
        <v>13</v>
      </c>
      <c r="D1220" t="s">
        <v>17</v>
      </c>
      <c r="E1220">
        <v>700000</v>
      </c>
      <c r="F1220">
        <v>1400000</v>
      </c>
      <c r="G1220">
        <v>10</v>
      </c>
      <c r="H1220">
        <v>618</v>
      </c>
      <c r="I1220">
        <v>1300000</v>
      </c>
      <c r="J1220">
        <v>200000</v>
      </c>
      <c r="K1220">
        <v>1700000</v>
      </c>
      <c r="L1220">
        <v>500000</v>
      </c>
      <c r="M1220" t="s">
        <v>15</v>
      </c>
      <c r="N1220">
        <f>Table1[[#This Row],[ loan_amount]]-Table1[[#This Row],[ bank_asset_value]]</f>
        <v>900000</v>
      </c>
    </row>
    <row r="1221" spans="1:14" x14ac:dyDescent="0.35">
      <c r="A1221">
        <v>1220</v>
      </c>
      <c r="B1221">
        <v>0</v>
      </c>
      <c r="C1221" t="s">
        <v>16</v>
      </c>
      <c r="D1221" t="s">
        <v>17</v>
      </c>
      <c r="E1221">
        <v>8600000</v>
      </c>
      <c r="F1221">
        <v>17700000</v>
      </c>
      <c r="G1221">
        <v>20</v>
      </c>
      <c r="H1221">
        <v>711</v>
      </c>
      <c r="I1221">
        <v>22000000</v>
      </c>
      <c r="J1221">
        <v>0</v>
      </c>
      <c r="K1221">
        <v>30800000</v>
      </c>
      <c r="L1221">
        <v>7400000</v>
      </c>
      <c r="M1221" t="s">
        <v>15</v>
      </c>
      <c r="N1221">
        <f>Table1[[#This Row],[ loan_amount]]-Table1[[#This Row],[ bank_asset_value]]</f>
        <v>10300000</v>
      </c>
    </row>
    <row r="1222" spans="1:14" x14ac:dyDescent="0.35">
      <c r="A1222">
        <v>1221</v>
      </c>
      <c r="B1222">
        <v>0</v>
      </c>
      <c r="C1222" t="s">
        <v>13</v>
      </c>
      <c r="D1222" t="s">
        <v>17</v>
      </c>
      <c r="E1222">
        <v>9000000</v>
      </c>
      <c r="F1222">
        <v>34000000</v>
      </c>
      <c r="G1222">
        <v>4</v>
      </c>
      <c r="H1222">
        <v>549</v>
      </c>
      <c r="I1222">
        <v>2000000</v>
      </c>
      <c r="J1222">
        <v>8900000</v>
      </c>
      <c r="K1222">
        <v>20000000</v>
      </c>
      <c r="L1222">
        <v>12400000</v>
      </c>
      <c r="M1222" t="s">
        <v>15</v>
      </c>
      <c r="N1222">
        <f>Table1[[#This Row],[ loan_amount]]-Table1[[#This Row],[ bank_asset_value]]</f>
        <v>21600000</v>
      </c>
    </row>
    <row r="1223" spans="1:14" x14ac:dyDescent="0.35">
      <c r="A1223">
        <v>1222</v>
      </c>
      <c r="B1223">
        <v>3</v>
      </c>
      <c r="C1223" t="s">
        <v>13</v>
      </c>
      <c r="D1223" t="s">
        <v>17</v>
      </c>
      <c r="E1223">
        <v>5100000</v>
      </c>
      <c r="F1223">
        <v>20400000</v>
      </c>
      <c r="G1223">
        <v>6</v>
      </c>
      <c r="H1223">
        <v>754</v>
      </c>
      <c r="I1223">
        <v>1700000</v>
      </c>
      <c r="J1223">
        <v>2600000</v>
      </c>
      <c r="K1223">
        <v>11800000</v>
      </c>
      <c r="L1223">
        <v>7600000</v>
      </c>
      <c r="M1223" t="s">
        <v>15</v>
      </c>
      <c r="N1223">
        <f>Table1[[#This Row],[ loan_amount]]-Table1[[#This Row],[ bank_asset_value]]</f>
        <v>12800000</v>
      </c>
    </row>
    <row r="1224" spans="1:14" x14ac:dyDescent="0.35">
      <c r="A1224">
        <v>1223</v>
      </c>
      <c r="B1224">
        <v>4</v>
      </c>
      <c r="C1224" t="s">
        <v>16</v>
      </c>
      <c r="D1224" t="s">
        <v>17</v>
      </c>
      <c r="E1224">
        <v>500000</v>
      </c>
      <c r="F1224">
        <v>1500000</v>
      </c>
      <c r="G1224">
        <v>6</v>
      </c>
      <c r="H1224">
        <v>461</v>
      </c>
      <c r="I1224">
        <v>1300000</v>
      </c>
      <c r="J1224">
        <v>500000</v>
      </c>
      <c r="K1224">
        <v>1700000</v>
      </c>
      <c r="L1224">
        <v>200000</v>
      </c>
      <c r="M1224" t="s">
        <v>18</v>
      </c>
      <c r="N1224">
        <f>Table1[[#This Row],[ loan_amount]]-Table1[[#This Row],[ bank_asset_value]]</f>
        <v>1300000</v>
      </c>
    </row>
    <row r="1225" spans="1:14" x14ac:dyDescent="0.35">
      <c r="A1225">
        <v>1224</v>
      </c>
      <c r="B1225">
        <v>2</v>
      </c>
      <c r="C1225" t="s">
        <v>13</v>
      </c>
      <c r="D1225" t="s">
        <v>14</v>
      </c>
      <c r="E1225">
        <v>1600000</v>
      </c>
      <c r="F1225">
        <v>3800000</v>
      </c>
      <c r="G1225">
        <v>10</v>
      </c>
      <c r="H1225">
        <v>837</v>
      </c>
      <c r="I1225">
        <v>3800000</v>
      </c>
      <c r="J1225">
        <v>1100000</v>
      </c>
      <c r="K1225">
        <v>5500000</v>
      </c>
      <c r="L1225">
        <v>1600000</v>
      </c>
      <c r="M1225" t="s">
        <v>15</v>
      </c>
      <c r="N1225">
        <f>Table1[[#This Row],[ loan_amount]]-Table1[[#This Row],[ bank_asset_value]]</f>
        <v>2200000</v>
      </c>
    </row>
    <row r="1226" spans="1:14" x14ac:dyDescent="0.35">
      <c r="A1226">
        <v>1225</v>
      </c>
      <c r="B1226">
        <v>0</v>
      </c>
      <c r="C1226" t="s">
        <v>13</v>
      </c>
      <c r="D1226" t="s">
        <v>17</v>
      </c>
      <c r="E1226">
        <v>9800000</v>
      </c>
      <c r="F1226">
        <v>23900000</v>
      </c>
      <c r="G1226">
        <v>14</v>
      </c>
      <c r="H1226">
        <v>459</v>
      </c>
      <c r="I1226">
        <v>1000000</v>
      </c>
      <c r="J1226">
        <v>13400000</v>
      </c>
      <c r="K1226">
        <v>21100000</v>
      </c>
      <c r="L1226">
        <v>7200000</v>
      </c>
      <c r="M1226" t="s">
        <v>18</v>
      </c>
      <c r="N1226">
        <f>Table1[[#This Row],[ loan_amount]]-Table1[[#This Row],[ bank_asset_value]]</f>
        <v>16700000</v>
      </c>
    </row>
    <row r="1227" spans="1:14" x14ac:dyDescent="0.35">
      <c r="A1227">
        <v>1226</v>
      </c>
      <c r="B1227">
        <v>4</v>
      </c>
      <c r="C1227" t="s">
        <v>13</v>
      </c>
      <c r="D1227" t="s">
        <v>14</v>
      </c>
      <c r="E1227">
        <v>7800000</v>
      </c>
      <c r="F1227">
        <v>29700000</v>
      </c>
      <c r="G1227">
        <v>20</v>
      </c>
      <c r="H1227">
        <v>614</v>
      </c>
      <c r="I1227">
        <v>22000000</v>
      </c>
      <c r="J1227">
        <v>700000</v>
      </c>
      <c r="K1227">
        <v>26800000</v>
      </c>
      <c r="L1227">
        <v>6300000</v>
      </c>
      <c r="M1227" t="s">
        <v>15</v>
      </c>
      <c r="N1227">
        <f>Table1[[#This Row],[ loan_amount]]-Table1[[#This Row],[ bank_asset_value]]</f>
        <v>23400000</v>
      </c>
    </row>
    <row r="1228" spans="1:14" x14ac:dyDescent="0.35">
      <c r="A1228">
        <v>1227</v>
      </c>
      <c r="B1228">
        <v>4</v>
      </c>
      <c r="C1228" t="s">
        <v>16</v>
      </c>
      <c r="D1228" t="s">
        <v>14</v>
      </c>
      <c r="E1228">
        <v>6500000</v>
      </c>
      <c r="F1228">
        <v>24000000</v>
      </c>
      <c r="G1228">
        <v>16</v>
      </c>
      <c r="H1228">
        <v>373</v>
      </c>
      <c r="I1228">
        <v>5600000</v>
      </c>
      <c r="J1228">
        <v>5100000</v>
      </c>
      <c r="K1228">
        <v>15600000</v>
      </c>
      <c r="L1228">
        <v>6700000</v>
      </c>
      <c r="M1228" t="s">
        <v>18</v>
      </c>
      <c r="N1228">
        <f>Table1[[#This Row],[ loan_amount]]-Table1[[#This Row],[ bank_asset_value]]</f>
        <v>17300000</v>
      </c>
    </row>
    <row r="1229" spans="1:14" x14ac:dyDescent="0.35">
      <c r="A1229">
        <v>1228</v>
      </c>
      <c r="B1229">
        <v>5</v>
      </c>
      <c r="C1229" t="s">
        <v>13</v>
      </c>
      <c r="D1229" t="s">
        <v>17</v>
      </c>
      <c r="E1229">
        <v>7500000</v>
      </c>
      <c r="F1229">
        <v>26500000</v>
      </c>
      <c r="G1229">
        <v>12</v>
      </c>
      <c r="H1229">
        <v>512</v>
      </c>
      <c r="I1229">
        <v>16500000</v>
      </c>
      <c r="J1229">
        <v>2900000</v>
      </c>
      <c r="K1229">
        <v>23700000</v>
      </c>
      <c r="L1229">
        <v>6000000</v>
      </c>
      <c r="M1229" t="s">
        <v>18</v>
      </c>
      <c r="N1229">
        <f>Table1[[#This Row],[ loan_amount]]-Table1[[#This Row],[ bank_asset_value]]</f>
        <v>20500000</v>
      </c>
    </row>
    <row r="1230" spans="1:14" x14ac:dyDescent="0.35">
      <c r="A1230">
        <v>1229</v>
      </c>
      <c r="B1230">
        <v>4</v>
      </c>
      <c r="C1230" t="s">
        <v>13</v>
      </c>
      <c r="D1230" t="s">
        <v>17</v>
      </c>
      <c r="E1230">
        <v>8900000</v>
      </c>
      <c r="F1230">
        <v>23400000</v>
      </c>
      <c r="G1230">
        <v>18</v>
      </c>
      <c r="H1230">
        <v>781</v>
      </c>
      <c r="I1230">
        <v>16500000</v>
      </c>
      <c r="J1230">
        <v>3100000</v>
      </c>
      <c r="K1230">
        <v>24900000</v>
      </c>
      <c r="L1230">
        <v>5800000</v>
      </c>
      <c r="M1230" t="s">
        <v>15</v>
      </c>
      <c r="N1230">
        <f>Table1[[#This Row],[ loan_amount]]-Table1[[#This Row],[ bank_asset_value]]</f>
        <v>17600000</v>
      </c>
    </row>
    <row r="1231" spans="1:14" x14ac:dyDescent="0.35">
      <c r="A1231">
        <v>1230</v>
      </c>
      <c r="B1231">
        <v>4</v>
      </c>
      <c r="C1231" t="s">
        <v>13</v>
      </c>
      <c r="D1231" t="s">
        <v>17</v>
      </c>
      <c r="E1231">
        <v>1800000</v>
      </c>
      <c r="F1231">
        <v>5800000</v>
      </c>
      <c r="G1231">
        <v>14</v>
      </c>
      <c r="H1231">
        <v>305</v>
      </c>
      <c r="I1231">
        <v>600000</v>
      </c>
      <c r="J1231">
        <v>3300000</v>
      </c>
      <c r="K1231">
        <v>3600000</v>
      </c>
      <c r="L1231">
        <v>2000000</v>
      </c>
      <c r="M1231" t="s">
        <v>18</v>
      </c>
      <c r="N1231">
        <f>Table1[[#This Row],[ loan_amount]]-Table1[[#This Row],[ bank_asset_value]]</f>
        <v>3800000</v>
      </c>
    </row>
    <row r="1232" spans="1:14" x14ac:dyDescent="0.35">
      <c r="A1232">
        <v>1231</v>
      </c>
      <c r="B1232">
        <v>1</v>
      </c>
      <c r="C1232" t="s">
        <v>16</v>
      </c>
      <c r="D1232" t="s">
        <v>17</v>
      </c>
      <c r="E1232">
        <v>7600000</v>
      </c>
      <c r="F1232">
        <v>27800000</v>
      </c>
      <c r="G1232">
        <v>6</v>
      </c>
      <c r="H1232">
        <v>447</v>
      </c>
      <c r="I1232">
        <v>1300000</v>
      </c>
      <c r="J1232">
        <v>700000</v>
      </c>
      <c r="K1232">
        <v>20100000</v>
      </c>
      <c r="L1232">
        <v>10900000</v>
      </c>
      <c r="M1232" t="s">
        <v>18</v>
      </c>
      <c r="N1232">
        <f>Table1[[#This Row],[ loan_amount]]-Table1[[#This Row],[ bank_asset_value]]</f>
        <v>16900000</v>
      </c>
    </row>
    <row r="1233" spans="1:14" x14ac:dyDescent="0.35">
      <c r="A1233">
        <v>1232</v>
      </c>
      <c r="B1233">
        <v>4</v>
      </c>
      <c r="C1233" t="s">
        <v>13</v>
      </c>
      <c r="D1233" t="s">
        <v>17</v>
      </c>
      <c r="E1233">
        <v>1200000</v>
      </c>
      <c r="F1233">
        <v>4600000</v>
      </c>
      <c r="G1233">
        <v>6</v>
      </c>
      <c r="H1233">
        <v>757</v>
      </c>
      <c r="I1233">
        <v>1900000</v>
      </c>
      <c r="J1233">
        <v>200000</v>
      </c>
      <c r="K1233">
        <v>4800000</v>
      </c>
      <c r="L1233">
        <v>1500000</v>
      </c>
      <c r="M1233" t="s">
        <v>15</v>
      </c>
      <c r="N1233">
        <f>Table1[[#This Row],[ loan_amount]]-Table1[[#This Row],[ bank_asset_value]]</f>
        <v>3100000</v>
      </c>
    </row>
    <row r="1234" spans="1:14" x14ac:dyDescent="0.35">
      <c r="A1234">
        <v>1233</v>
      </c>
      <c r="B1234">
        <v>5</v>
      </c>
      <c r="C1234" t="s">
        <v>13</v>
      </c>
      <c r="D1234" t="s">
        <v>17</v>
      </c>
      <c r="E1234">
        <v>2700000</v>
      </c>
      <c r="F1234">
        <v>10400000</v>
      </c>
      <c r="G1234">
        <v>2</v>
      </c>
      <c r="H1234">
        <v>723</v>
      </c>
      <c r="I1234">
        <v>2800000</v>
      </c>
      <c r="J1234">
        <v>700000</v>
      </c>
      <c r="K1234">
        <v>10300000</v>
      </c>
      <c r="L1234">
        <v>1400000</v>
      </c>
      <c r="M1234" t="s">
        <v>15</v>
      </c>
      <c r="N1234">
        <f>Table1[[#This Row],[ loan_amount]]-Table1[[#This Row],[ bank_asset_value]]</f>
        <v>9000000</v>
      </c>
    </row>
    <row r="1235" spans="1:14" x14ac:dyDescent="0.35">
      <c r="A1235">
        <v>1234</v>
      </c>
      <c r="B1235">
        <v>1</v>
      </c>
      <c r="C1235" t="s">
        <v>16</v>
      </c>
      <c r="D1235" t="s">
        <v>17</v>
      </c>
      <c r="E1235">
        <v>4600000</v>
      </c>
      <c r="F1235">
        <v>10900000</v>
      </c>
      <c r="G1235">
        <v>12</v>
      </c>
      <c r="H1235">
        <v>463</v>
      </c>
      <c r="I1235">
        <v>1200000</v>
      </c>
      <c r="J1235">
        <v>1200000</v>
      </c>
      <c r="K1235">
        <v>10900000</v>
      </c>
      <c r="L1235">
        <v>6600000</v>
      </c>
      <c r="M1235" t="s">
        <v>18</v>
      </c>
      <c r="N1235">
        <f>Table1[[#This Row],[ loan_amount]]-Table1[[#This Row],[ bank_asset_value]]</f>
        <v>4300000</v>
      </c>
    </row>
    <row r="1236" spans="1:14" x14ac:dyDescent="0.35">
      <c r="A1236">
        <v>1235</v>
      </c>
      <c r="B1236">
        <v>2</v>
      </c>
      <c r="C1236" t="s">
        <v>16</v>
      </c>
      <c r="D1236" t="s">
        <v>14</v>
      </c>
      <c r="E1236">
        <v>6900000</v>
      </c>
      <c r="F1236">
        <v>18700000</v>
      </c>
      <c r="G1236">
        <v>10</v>
      </c>
      <c r="H1236">
        <v>699</v>
      </c>
      <c r="I1236">
        <v>12800000</v>
      </c>
      <c r="J1236">
        <v>5700000</v>
      </c>
      <c r="K1236">
        <v>21200000</v>
      </c>
      <c r="L1236">
        <v>5200000</v>
      </c>
      <c r="M1236" t="s">
        <v>15</v>
      </c>
      <c r="N1236">
        <f>Table1[[#This Row],[ loan_amount]]-Table1[[#This Row],[ bank_asset_value]]</f>
        <v>13500000</v>
      </c>
    </row>
    <row r="1237" spans="1:14" x14ac:dyDescent="0.35">
      <c r="A1237">
        <v>1236</v>
      </c>
      <c r="B1237">
        <v>4</v>
      </c>
      <c r="C1237" t="s">
        <v>13</v>
      </c>
      <c r="D1237" t="s">
        <v>17</v>
      </c>
      <c r="E1237">
        <v>8400000</v>
      </c>
      <c r="F1237">
        <v>25200000</v>
      </c>
      <c r="G1237">
        <v>2</v>
      </c>
      <c r="H1237">
        <v>308</v>
      </c>
      <c r="I1237">
        <v>8100000</v>
      </c>
      <c r="J1237">
        <v>9300000</v>
      </c>
      <c r="K1237">
        <v>27700000</v>
      </c>
      <c r="L1237">
        <v>10500000</v>
      </c>
      <c r="M1237" t="s">
        <v>15</v>
      </c>
      <c r="N1237">
        <f>Table1[[#This Row],[ loan_amount]]-Table1[[#This Row],[ bank_asset_value]]</f>
        <v>14700000</v>
      </c>
    </row>
    <row r="1238" spans="1:14" x14ac:dyDescent="0.35">
      <c r="A1238">
        <v>1237</v>
      </c>
      <c r="B1238">
        <v>0</v>
      </c>
      <c r="C1238" t="s">
        <v>13</v>
      </c>
      <c r="D1238" t="s">
        <v>14</v>
      </c>
      <c r="E1238">
        <v>300000</v>
      </c>
      <c r="F1238">
        <v>500000</v>
      </c>
      <c r="G1238">
        <v>18</v>
      </c>
      <c r="H1238">
        <v>702</v>
      </c>
      <c r="I1238">
        <v>300000</v>
      </c>
      <c r="J1238">
        <v>400000</v>
      </c>
      <c r="K1238">
        <v>1200000</v>
      </c>
      <c r="L1238">
        <v>100000</v>
      </c>
      <c r="M1238" t="s">
        <v>15</v>
      </c>
      <c r="N1238">
        <f>Table1[[#This Row],[ loan_amount]]-Table1[[#This Row],[ bank_asset_value]]</f>
        <v>400000</v>
      </c>
    </row>
    <row r="1239" spans="1:14" x14ac:dyDescent="0.35">
      <c r="A1239">
        <v>1238</v>
      </c>
      <c r="B1239">
        <v>2</v>
      </c>
      <c r="C1239" t="s">
        <v>16</v>
      </c>
      <c r="D1239" t="s">
        <v>17</v>
      </c>
      <c r="E1239">
        <v>9500000</v>
      </c>
      <c r="F1239">
        <v>37500000</v>
      </c>
      <c r="G1239">
        <v>4</v>
      </c>
      <c r="H1239">
        <v>456</v>
      </c>
      <c r="I1239">
        <v>10200000</v>
      </c>
      <c r="J1239">
        <v>16800000</v>
      </c>
      <c r="K1239">
        <v>34100000</v>
      </c>
      <c r="L1239">
        <v>12900000</v>
      </c>
      <c r="M1239" t="s">
        <v>15</v>
      </c>
      <c r="N1239">
        <f>Table1[[#This Row],[ loan_amount]]-Table1[[#This Row],[ bank_asset_value]]</f>
        <v>24600000</v>
      </c>
    </row>
    <row r="1240" spans="1:14" x14ac:dyDescent="0.35">
      <c r="A1240">
        <v>1239</v>
      </c>
      <c r="B1240">
        <v>3</v>
      </c>
      <c r="C1240" t="s">
        <v>13</v>
      </c>
      <c r="D1240" t="s">
        <v>17</v>
      </c>
      <c r="E1240">
        <v>1900000</v>
      </c>
      <c r="F1240">
        <v>5900000</v>
      </c>
      <c r="G1240">
        <v>8</v>
      </c>
      <c r="H1240">
        <v>651</v>
      </c>
      <c r="I1240">
        <v>700000</v>
      </c>
      <c r="J1240">
        <v>2100000</v>
      </c>
      <c r="K1240">
        <v>6200000</v>
      </c>
      <c r="L1240">
        <v>1500000</v>
      </c>
      <c r="M1240" t="s">
        <v>15</v>
      </c>
      <c r="N1240">
        <f>Table1[[#This Row],[ loan_amount]]-Table1[[#This Row],[ bank_asset_value]]</f>
        <v>4400000</v>
      </c>
    </row>
    <row r="1241" spans="1:14" x14ac:dyDescent="0.35">
      <c r="A1241">
        <v>1240</v>
      </c>
      <c r="B1241">
        <v>3</v>
      </c>
      <c r="C1241" t="s">
        <v>16</v>
      </c>
      <c r="D1241" t="s">
        <v>14</v>
      </c>
      <c r="E1241">
        <v>4200000</v>
      </c>
      <c r="F1241">
        <v>14500000</v>
      </c>
      <c r="G1241">
        <v>20</v>
      </c>
      <c r="H1241">
        <v>840</v>
      </c>
      <c r="I1241">
        <v>4500000</v>
      </c>
      <c r="J1241">
        <v>5900000</v>
      </c>
      <c r="K1241">
        <v>8900000</v>
      </c>
      <c r="L1241">
        <v>4600000</v>
      </c>
      <c r="M1241" t="s">
        <v>15</v>
      </c>
      <c r="N1241">
        <f>Table1[[#This Row],[ loan_amount]]-Table1[[#This Row],[ bank_asset_value]]</f>
        <v>9900000</v>
      </c>
    </row>
    <row r="1242" spans="1:14" x14ac:dyDescent="0.35">
      <c r="A1242">
        <v>1241</v>
      </c>
      <c r="B1242">
        <v>4</v>
      </c>
      <c r="C1242" t="s">
        <v>13</v>
      </c>
      <c r="D1242" t="s">
        <v>17</v>
      </c>
      <c r="E1242">
        <v>2200000</v>
      </c>
      <c r="F1242">
        <v>7900000</v>
      </c>
      <c r="G1242">
        <v>18</v>
      </c>
      <c r="H1242">
        <v>848</v>
      </c>
      <c r="I1242">
        <v>5100000</v>
      </c>
      <c r="J1242">
        <v>1700000</v>
      </c>
      <c r="K1242">
        <v>8500000</v>
      </c>
      <c r="L1242">
        <v>1600000</v>
      </c>
      <c r="M1242" t="s">
        <v>15</v>
      </c>
      <c r="N1242">
        <f>Table1[[#This Row],[ loan_amount]]-Table1[[#This Row],[ bank_asset_value]]</f>
        <v>6300000</v>
      </c>
    </row>
    <row r="1243" spans="1:14" x14ac:dyDescent="0.35">
      <c r="A1243">
        <v>1242</v>
      </c>
      <c r="B1243">
        <v>5</v>
      </c>
      <c r="C1243" t="s">
        <v>13</v>
      </c>
      <c r="D1243" t="s">
        <v>17</v>
      </c>
      <c r="E1243">
        <v>7100000</v>
      </c>
      <c r="F1243">
        <v>19700000</v>
      </c>
      <c r="G1243">
        <v>4</v>
      </c>
      <c r="H1243">
        <v>727</v>
      </c>
      <c r="I1243">
        <v>7700000</v>
      </c>
      <c r="J1243">
        <v>12900000</v>
      </c>
      <c r="K1243">
        <v>23600000</v>
      </c>
      <c r="L1243">
        <v>5800000</v>
      </c>
      <c r="M1243" t="s">
        <v>15</v>
      </c>
      <c r="N1243">
        <f>Table1[[#This Row],[ loan_amount]]-Table1[[#This Row],[ bank_asset_value]]</f>
        <v>13900000</v>
      </c>
    </row>
    <row r="1244" spans="1:14" x14ac:dyDescent="0.35">
      <c r="A1244">
        <v>1243</v>
      </c>
      <c r="B1244">
        <v>4</v>
      </c>
      <c r="C1244" t="s">
        <v>13</v>
      </c>
      <c r="D1244" t="s">
        <v>14</v>
      </c>
      <c r="E1244">
        <v>3500000</v>
      </c>
      <c r="F1244">
        <v>11600000</v>
      </c>
      <c r="G1244">
        <v>10</v>
      </c>
      <c r="H1244">
        <v>335</v>
      </c>
      <c r="I1244">
        <v>6300000</v>
      </c>
      <c r="J1244">
        <v>5200000</v>
      </c>
      <c r="K1244">
        <v>10300000</v>
      </c>
      <c r="L1244">
        <v>2300000</v>
      </c>
      <c r="M1244" t="s">
        <v>18</v>
      </c>
      <c r="N1244">
        <f>Table1[[#This Row],[ loan_amount]]-Table1[[#This Row],[ bank_asset_value]]</f>
        <v>9300000</v>
      </c>
    </row>
    <row r="1245" spans="1:14" x14ac:dyDescent="0.35">
      <c r="A1245">
        <v>1244</v>
      </c>
      <c r="B1245">
        <v>5</v>
      </c>
      <c r="C1245" t="s">
        <v>16</v>
      </c>
      <c r="D1245" t="s">
        <v>14</v>
      </c>
      <c r="E1245">
        <v>400000</v>
      </c>
      <c r="F1245">
        <v>800000</v>
      </c>
      <c r="G1245">
        <v>18</v>
      </c>
      <c r="H1245">
        <v>304</v>
      </c>
      <c r="I1245">
        <v>900000</v>
      </c>
      <c r="J1245">
        <v>500000</v>
      </c>
      <c r="K1245">
        <v>1400000</v>
      </c>
      <c r="L1245">
        <v>400000</v>
      </c>
      <c r="M1245" t="s">
        <v>18</v>
      </c>
      <c r="N1245">
        <f>Table1[[#This Row],[ loan_amount]]-Table1[[#This Row],[ bank_asset_value]]</f>
        <v>400000</v>
      </c>
    </row>
    <row r="1246" spans="1:14" x14ac:dyDescent="0.35">
      <c r="A1246">
        <v>1245</v>
      </c>
      <c r="B1246">
        <v>2</v>
      </c>
      <c r="C1246" t="s">
        <v>13</v>
      </c>
      <c r="D1246" t="s">
        <v>17</v>
      </c>
      <c r="E1246">
        <v>8800000</v>
      </c>
      <c r="F1246">
        <v>34400000</v>
      </c>
      <c r="G1246">
        <v>2</v>
      </c>
      <c r="H1246">
        <v>712</v>
      </c>
      <c r="I1246">
        <v>10500000</v>
      </c>
      <c r="J1246">
        <v>12500000</v>
      </c>
      <c r="K1246">
        <v>29300000</v>
      </c>
      <c r="L1246">
        <v>5900000</v>
      </c>
      <c r="M1246" t="s">
        <v>15</v>
      </c>
      <c r="N1246">
        <f>Table1[[#This Row],[ loan_amount]]-Table1[[#This Row],[ bank_asset_value]]</f>
        <v>28500000</v>
      </c>
    </row>
    <row r="1247" spans="1:14" x14ac:dyDescent="0.35">
      <c r="A1247">
        <v>1246</v>
      </c>
      <c r="B1247">
        <v>0</v>
      </c>
      <c r="C1247" t="s">
        <v>16</v>
      </c>
      <c r="D1247" t="s">
        <v>14</v>
      </c>
      <c r="E1247">
        <v>1800000</v>
      </c>
      <c r="F1247">
        <v>6600000</v>
      </c>
      <c r="G1247">
        <v>10</v>
      </c>
      <c r="H1247">
        <v>737</v>
      </c>
      <c r="I1247">
        <v>5000000</v>
      </c>
      <c r="J1247">
        <v>2000000</v>
      </c>
      <c r="K1247">
        <v>6000000</v>
      </c>
      <c r="L1247">
        <v>1500000</v>
      </c>
      <c r="M1247" t="s">
        <v>15</v>
      </c>
      <c r="N1247">
        <f>Table1[[#This Row],[ loan_amount]]-Table1[[#This Row],[ bank_asset_value]]</f>
        <v>5100000</v>
      </c>
    </row>
    <row r="1248" spans="1:14" x14ac:dyDescent="0.35">
      <c r="A1248">
        <v>1247</v>
      </c>
      <c r="B1248">
        <v>1</v>
      </c>
      <c r="C1248" t="s">
        <v>13</v>
      </c>
      <c r="D1248" t="s">
        <v>17</v>
      </c>
      <c r="E1248">
        <v>7600000</v>
      </c>
      <c r="F1248">
        <v>29300000</v>
      </c>
      <c r="G1248">
        <v>14</v>
      </c>
      <c r="H1248">
        <v>690</v>
      </c>
      <c r="I1248">
        <v>13900000</v>
      </c>
      <c r="J1248">
        <v>4000000</v>
      </c>
      <c r="K1248">
        <v>30000000</v>
      </c>
      <c r="L1248">
        <v>9100000</v>
      </c>
      <c r="M1248" t="s">
        <v>15</v>
      </c>
      <c r="N1248">
        <f>Table1[[#This Row],[ loan_amount]]-Table1[[#This Row],[ bank_asset_value]]</f>
        <v>20200000</v>
      </c>
    </row>
    <row r="1249" spans="1:14" x14ac:dyDescent="0.35">
      <c r="A1249">
        <v>1248</v>
      </c>
      <c r="B1249">
        <v>1</v>
      </c>
      <c r="C1249" t="s">
        <v>13</v>
      </c>
      <c r="D1249" t="s">
        <v>17</v>
      </c>
      <c r="E1249">
        <v>1000000</v>
      </c>
      <c r="F1249">
        <v>3200000</v>
      </c>
      <c r="G1249">
        <v>4</v>
      </c>
      <c r="H1249">
        <v>888</v>
      </c>
      <c r="I1249">
        <v>2000000</v>
      </c>
      <c r="J1249">
        <v>1500000</v>
      </c>
      <c r="K1249">
        <v>2200000</v>
      </c>
      <c r="L1249">
        <v>1300000</v>
      </c>
      <c r="M1249" t="s">
        <v>15</v>
      </c>
      <c r="N1249">
        <f>Table1[[#This Row],[ loan_amount]]-Table1[[#This Row],[ bank_asset_value]]</f>
        <v>1900000</v>
      </c>
    </row>
    <row r="1250" spans="1:14" x14ac:dyDescent="0.35">
      <c r="A1250">
        <v>1249</v>
      </c>
      <c r="B1250">
        <v>2</v>
      </c>
      <c r="C1250" t="s">
        <v>16</v>
      </c>
      <c r="D1250" t="s">
        <v>17</v>
      </c>
      <c r="E1250">
        <v>8200000</v>
      </c>
      <c r="F1250">
        <v>27200000</v>
      </c>
      <c r="G1250">
        <v>10</v>
      </c>
      <c r="H1250">
        <v>839</v>
      </c>
      <c r="I1250">
        <v>9200000</v>
      </c>
      <c r="J1250">
        <v>6400000</v>
      </c>
      <c r="K1250">
        <v>25500000</v>
      </c>
      <c r="L1250">
        <v>6000000</v>
      </c>
      <c r="M1250" t="s">
        <v>15</v>
      </c>
      <c r="N1250">
        <f>Table1[[#This Row],[ loan_amount]]-Table1[[#This Row],[ bank_asset_value]]</f>
        <v>21200000</v>
      </c>
    </row>
    <row r="1251" spans="1:14" x14ac:dyDescent="0.35">
      <c r="A1251">
        <v>1250</v>
      </c>
      <c r="B1251">
        <v>5</v>
      </c>
      <c r="C1251" t="s">
        <v>16</v>
      </c>
      <c r="D1251" t="s">
        <v>17</v>
      </c>
      <c r="E1251">
        <v>3600000</v>
      </c>
      <c r="F1251">
        <v>12400000</v>
      </c>
      <c r="G1251">
        <v>8</v>
      </c>
      <c r="H1251">
        <v>333</v>
      </c>
      <c r="I1251">
        <v>8800000</v>
      </c>
      <c r="J1251">
        <v>1000000</v>
      </c>
      <c r="K1251">
        <v>10700000</v>
      </c>
      <c r="L1251">
        <v>4000000</v>
      </c>
      <c r="M1251" t="s">
        <v>18</v>
      </c>
      <c r="N1251">
        <f>Table1[[#This Row],[ loan_amount]]-Table1[[#This Row],[ bank_asset_value]]</f>
        <v>8400000</v>
      </c>
    </row>
    <row r="1252" spans="1:14" x14ac:dyDescent="0.35">
      <c r="A1252">
        <v>1251</v>
      </c>
      <c r="B1252">
        <v>5</v>
      </c>
      <c r="C1252" t="s">
        <v>13</v>
      </c>
      <c r="D1252" t="s">
        <v>14</v>
      </c>
      <c r="E1252">
        <v>9400000</v>
      </c>
      <c r="F1252">
        <v>23700000</v>
      </c>
      <c r="G1252">
        <v>18</v>
      </c>
      <c r="H1252">
        <v>862</v>
      </c>
      <c r="I1252">
        <v>21500000</v>
      </c>
      <c r="J1252">
        <v>3500000</v>
      </c>
      <c r="K1252">
        <v>22400000</v>
      </c>
      <c r="L1252">
        <v>5600000</v>
      </c>
      <c r="M1252" t="s">
        <v>15</v>
      </c>
      <c r="N1252">
        <f>Table1[[#This Row],[ loan_amount]]-Table1[[#This Row],[ bank_asset_value]]</f>
        <v>18100000</v>
      </c>
    </row>
    <row r="1253" spans="1:14" x14ac:dyDescent="0.35">
      <c r="A1253">
        <v>1252</v>
      </c>
      <c r="B1253">
        <v>5</v>
      </c>
      <c r="C1253" t="s">
        <v>16</v>
      </c>
      <c r="D1253" t="s">
        <v>14</v>
      </c>
      <c r="E1253">
        <v>2600000</v>
      </c>
      <c r="F1253">
        <v>9100000</v>
      </c>
      <c r="G1253">
        <v>4</v>
      </c>
      <c r="H1253">
        <v>309</v>
      </c>
      <c r="I1253">
        <v>6400000</v>
      </c>
      <c r="J1253">
        <v>1400000</v>
      </c>
      <c r="K1253">
        <v>5900000</v>
      </c>
      <c r="L1253">
        <v>3400000</v>
      </c>
      <c r="M1253" t="s">
        <v>15</v>
      </c>
      <c r="N1253">
        <f>Table1[[#This Row],[ loan_amount]]-Table1[[#This Row],[ bank_asset_value]]</f>
        <v>5700000</v>
      </c>
    </row>
    <row r="1254" spans="1:14" x14ac:dyDescent="0.35">
      <c r="A1254">
        <v>1253</v>
      </c>
      <c r="B1254">
        <v>5</v>
      </c>
      <c r="C1254" t="s">
        <v>16</v>
      </c>
      <c r="D1254" t="s">
        <v>14</v>
      </c>
      <c r="E1254">
        <v>9500000</v>
      </c>
      <c r="F1254">
        <v>30700000</v>
      </c>
      <c r="G1254">
        <v>10</v>
      </c>
      <c r="H1254">
        <v>823</v>
      </c>
      <c r="I1254">
        <v>16300000</v>
      </c>
      <c r="J1254">
        <v>3700000</v>
      </c>
      <c r="K1254">
        <v>30300000</v>
      </c>
      <c r="L1254">
        <v>13100000</v>
      </c>
      <c r="M1254" t="s">
        <v>15</v>
      </c>
      <c r="N1254">
        <f>Table1[[#This Row],[ loan_amount]]-Table1[[#This Row],[ bank_asset_value]]</f>
        <v>17600000</v>
      </c>
    </row>
    <row r="1255" spans="1:14" x14ac:dyDescent="0.35">
      <c r="A1255">
        <v>1254</v>
      </c>
      <c r="B1255">
        <v>0</v>
      </c>
      <c r="C1255" t="s">
        <v>13</v>
      </c>
      <c r="D1255" t="s">
        <v>17</v>
      </c>
      <c r="E1255">
        <v>3500000</v>
      </c>
      <c r="F1255">
        <v>11700000</v>
      </c>
      <c r="G1255">
        <v>14</v>
      </c>
      <c r="H1255">
        <v>649</v>
      </c>
      <c r="I1255">
        <v>2700000</v>
      </c>
      <c r="J1255">
        <v>700000</v>
      </c>
      <c r="K1255">
        <v>11400000</v>
      </c>
      <c r="L1255">
        <v>4800000</v>
      </c>
      <c r="M1255" t="s">
        <v>15</v>
      </c>
      <c r="N1255">
        <f>Table1[[#This Row],[ loan_amount]]-Table1[[#This Row],[ bank_asset_value]]</f>
        <v>6900000</v>
      </c>
    </row>
    <row r="1256" spans="1:14" x14ac:dyDescent="0.35">
      <c r="A1256">
        <v>1255</v>
      </c>
      <c r="B1256">
        <v>5</v>
      </c>
      <c r="C1256" t="s">
        <v>16</v>
      </c>
      <c r="D1256" t="s">
        <v>17</v>
      </c>
      <c r="E1256">
        <v>9800000</v>
      </c>
      <c r="F1256">
        <v>35700000</v>
      </c>
      <c r="G1256">
        <v>10</v>
      </c>
      <c r="H1256">
        <v>726</v>
      </c>
      <c r="I1256">
        <v>9400000</v>
      </c>
      <c r="J1256">
        <v>18900000</v>
      </c>
      <c r="K1256">
        <v>31200000</v>
      </c>
      <c r="L1256">
        <v>12000000</v>
      </c>
      <c r="M1256" t="s">
        <v>15</v>
      </c>
      <c r="N1256">
        <f>Table1[[#This Row],[ loan_amount]]-Table1[[#This Row],[ bank_asset_value]]</f>
        <v>23700000</v>
      </c>
    </row>
    <row r="1257" spans="1:14" x14ac:dyDescent="0.35">
      <c r="A1257">
        <v>1256</v>
      </c>
      <c r="B1257">
        <v>4</v>
      </c>
      <c r="C1257" t="s">
        <v>13</v>
      </c>
      <c r="D1257" t="s">
        <v>14</v>
      </c>
      <c r="E1257">
        <v>800000</v>
      </c>
      <c r="F1257">
        <v>3100000</v>
      </c>
      <c r="G1257">
        <v>18</v>
      </c>
      <c r="H1257">
        <v>712</v>
      </c>
      <c r="I1257">
        <v>400000</v>
      </c>
      <c r="J1257">
        <v>700000</v>
      </c>
      <c r="K1257">
        <v>1900000</v>
      </c>
      <c r="L1257">
        <v>1100000</v>
      </c>
      <c r="M1257" t="s">
        <v>15</v>
      </c>
      <c r="N1257">
        <f>Table1[[#This Row],[ loan_amount]]-Table1[[#This Row],[ bank_asset_value]]</f>
        <v>2000000</v>
      </c>
    </row>
    <row r="1258" spans="1:14" x14ac:dyDescent="0.35">
      <c r="A1258">
        <v>1257</v>
      </c>
      <c r="B1258">
        <v>0</v>
      </c>
      <c r="C1258" t="s">
        <v>16</v>
      </c>
      <c r="D1258" t="s">
        <v>14</v>
      </c>
      <c r="E1258">
        <v>9700000</v>
      </c>
      <c r="F1258">
        <v>37300000</v>
      </c>
      <c r="G1258">
        <v>20</v>
      </c>
      <c r="H1258">
        <v>701</v>
      </c>
      <c r="I1258">
        <v>12100000</v>
      </c>
      <c r="J1258">
        <v>16200000</v>
      </c>
      <c r="K1258">
        <v>24100000</v>
      </c>
      <c r="L1258">
        <v>10500000</v>
      </c>
      <c r="M1258" t="s">
        <v>15</v>
      </c>
      <c r="N1258">
        <f>Table1[[#This Row],[ loan_amount]]-Table1[[#This Row],[ bank_asset_value]]</f>
        <v>26800000</v>
      </c>
    </row>
    <row r="1259" spans="1:14" x14ac:dyDescent="0.35">
      <c r="A1259">
        <v>1258</v>
      </c>
      <c r="B1259">
        <v>3</v>
      </c>
      <c r="C1259" t="s">
        <v>13</v>
      </c>
      <c r="D1259" t="s">
        <v>14</v>
      </c>
      <c r="E1259">
        <v>6200000</v>
      </c>
      <c r="F1259">
        <v>21300000</v>
      </c>
      <c r="G1259">
        <v>12</v>
      </c>
      <c r="H1259">
        <v>655</v>
      </c>
      <c r="I1259">
        <v>6500000</v>
      </c>
      <c r="J1259">
        <v>11600000</v>
      </c>
      <c r="K1259">
        <v>19200000</v>
      </c>
      <c r="L1259">
        <v>5000000</v>
      </c>
      <c r="M1259" t="s">
        <v>15</v>
      </c>
      <c r="N1259">
        <f>Table1[[#This Row],[ loan_amount]]-Table1[[#This Row],[ bank_asset_value]]</f>
        <v>16300000</v>
      </c>
    </row>
    <row r="1260" spans="1:14" x14ac:dyDescent="0.35">
      <c r="A1260">
        <v>1259</v>
      </c>
      <c r="B1260">
        <v>1</v>
      </c>
      <c r="C1260" t="s">
        <v>16</v>
      </c>
      <c r="D1260" t="s">
        <v>17</v>
      </c>
      <c r="E1260">
        <v>4400000</v>
      </c>
      <c r="F1260">
        <v>16600000</v>
      </c>
      <c r="G1260">
        <v>18</v>
      </c>
      <c r="H1260">
        <v>385</v>
      </c>
      <c r="I1260">
        <v>800000</v>
      </c>
      <c r="J1260">
        <v>5300000</v>
      </c>
      <c r="K1260">
        <v>13400000</v>
      </c>
      <c r="L1260">
        <v>5100000</v>
      </c>
      <c r="M1260" t="s">
        <v>18</v>
      </c>
      <c r="N1260">
        <f>Table1[[#This Row],[ loan_amount]]-Table1[[#This Row],[ bank_asset_value]]</f>
        <v>11500000</v>
      </c>
    </row>
    <row r="1261" spans="1:14" x14ac:dyDescent="0.35">
      <c r="A1261">
        <v>1260</v>
      </c>
      <c r="B1261">
        <v>2</v>
      </c>
      <c r="C1261" t="s">
        <v>13</v>
      </c>
      <c r="D1261" t="s">
        <v>14</v>
      </c>
      <c r="E1261">
        <v>1800000</v>
      </c>
      <c r="F1261">
        <v>3800000</v>
      </c>
      <c r="G1261">
        <v>4</v>
      </c>
      <c r="H1261">
        <v>777</v>
      </c>
      <c r="I1261">
        <v>5100000</v>
      </c>
      <c r="J1261">
        <v>2700000</v>
      </c>
      <c r="K1261">
        <v>4600000</v>
      </c>
      <c r="L1261">
        <v>1400000</v>
      </c>
      <c r="M1261" t="s">
        <v>15</v>
      </c>
      <c r="N1261">
        <f>Table1[[#This Row],[ loan_amount]]-Table1[[#This Row],[ bank_asset_value]]</f>
        <v>2400000</v>
      </c>
    </row>
    <row r="1262" spans="1:14" x14ac:dyDescent="0.35">
      <c r="A1262">
        <v>1261</v>
      </c>
      <c r="B1262">
        <v>3</v>
      </c>
      <c r="C1262" t="s">
        <v>13</v>
      </c>
      <c r="D1262" t="s">
        <v>14</v>
      </c>
      <c r="E1262">
        <v>1700000</v>
      </c>
      <c r="F1262">
        <v>5300000</v>
      </c>
      <c r="G1262">
        <v>14</v>
      </c>
      <c r="H1262">
        <v>696</v>
      </c>
      <c r="I1262">
        <v>300000</v>
      </c>
      <c r="J1262">
        <v>700000</v>
      </c>
      <c r="K1262">
        <v>4500000</v>
      </c>
      <c r="L1262">
        <v>800000</v>
      </c>
      <c r="M1262" t="s">
        <v>15</v>
      </c>
      <c r="N1262">
        <f>Table1[[#This Row],[ loan_amount]]-Table1[[#This Row],[ bank_asset_value]]</f>
        <v>4500000</v>
      </c>
    </row>
    <row r="1263" spans="1:14" x14ac:dyDescent="0.35">
      <c r="A1263">
        <v>1262</v>
      </c>
      <c r="B1263">
        <v>3</v>
      </c>
      <c r="C1263" t="s">
        <v>13</v>
      </c>
      <c r="D1263" t="s">
        <v>14</v>
      </c>
      <c r="E1263">
        <v>3900000</v>
      </c>
      <c r="F1263">
        <v>14100000</v>
      </c>
      <c r="G1263">
        <v>16</v>
      </c>
      <c r="H1263">
        <v>496</v>
      </c>
      <c r="I1263">
        <v>2500000</v>
      </c>
      <c r="J1263">
        <v>2200000</v>
      </c>
      <c r="K1263">
        <v>13700000</v>
      </c>
      <c r="L1263">
        <v>2900000</v>
      </c>
      <c r="M1263" t="s">
        <v>18</v>
      </c>
      <c r="N1263">
        <f>Table1[[#This Row],[ loan_amount]]-Table1[[#This Row],[ bank_asset_value]]</f>
        <v>11200000</v>
      </c>
    </row>
    <row r="1264" spans="1:14" x14ac:dyDescent="0.35">
      <c r="A1264">
        <v>1263</v>
      </c>
      <c r="B1264">
        <v>2</v>
      </c>
      <c r="C1264" t="s">
        <v>13</v>
      </c>
      <c r="D1264" t="s">
        <v>17</v>
      </c>
      <c r="E1264">
        <v>2200000</v>
      </c>
      <c r="F1264">
        <v>7900000</v>
      </c>
      <c r="G1264">
        <v>6</v>
      </c>
      <c r="H1264">
        <v>659</v>
      </c>
      <c r="I1264">
        <v>3400000</v>
      </c>
      <c r="J1264">
        <v>1800000</v>
      </c>
      <c r="K1264">
        <v>8600000</v>
      </c>
      <c r="L1264">
        <v>2400000</v>
      </c>
      <c r="M1264" t="s">
        <v>15</v>
      </c>
      <c r="N1264">
        <f>Table1[[#This Row],[ loan_amount]]-Table1[[#This Row],[ bank_asset_value]]</f>
        <v>5500000</v>
      </c>
    </row>
    <row r="1265" spans="1:14" x14ac:dyDescent="0.35">
      <c r="A1265">
        <v>1264</v>
      </c>
      <c r="B1265">
        <v>3</v>
      </c>
      <c r="C1265" t="s">
        <v>16</v>
      </c>
      <c r="D1265" t="s">
        <v>17</v>
      </c>
      <c r="E1265">
        <v>6300000</v>
      </c>
      <c r="F1265">
        <v>17700000</v>
      </c>
      <c r="G1265">
        <v>2</v>
      </c>
      <c r="H1265">
        <v>542</v>
      </c>
      <c r="I1265">
        <v>16800000</v>
      </c>
      <c r="J1265">
        <v>900000</v>
      </c>
      <c r="K1265">
        <v>16400000</v>
      </c>
      <c r="L1265">
        <v>5300000</v>
      </c>
      <c r="M1265" t="s">
        <v>18</v>
      </c>
      <c r="N1265">
        <f>Table1[[#This Row],[ loan_amount]]-Table1[[#This Row],[ bank_asset_value]]</f>
        <v>12400000</v>
      </c>
    </row>
    <row r="1266" spans="1:14" x14ac:dyDescent="0.35">
      <c r="A1266">
        <v>1265</v>
      </c>
      <c r="B1266">
        <v>2</v>
      </c>
      <c r="C1266" t="s">
        <v>16</v>
      </c>
      <c r="D1266" t="s">
        <v>14</v>
      </c>
      <c r="E1266">
        <v>2200000</v>
      </c>
      <c r="F1266">
        <v>8700000</v>
      </c>
      <c r="G1266">
        <v>18</v>
      </c>
      <c r="H1266">
        <v>729</v>
      </c>
      <c r="I1266">
        <v>3900000</v>
      </c>
      <c r="J1266">
        <v>3300000</v>
      </c>
      <c r="K1266">
        <v>7600000</v>
      </c>
      <c r="L1266">
        <v>1300000</v>
      </c>
      <c r="M1266" t="s">
        <v>15</v>
      </c>
      <c r="N1266">
        <f>Table1[[#This Row],[ loan_amount]]-Table1[[#This Row],[ bank_asset_value]]</f>
        <v>7400000</v>
      </c>
    </row>
    <row r="1267" spans="1:14" x14ac:dyDescent="0.35">
      <c r="A1267">
        <v>1266</v>
      </c>
      <c r="B1267">
        <v>1</v>
      </c>
      <c r="C1267" t="s">
        <v>13</v>
      </c>
      <c r="D1267" t="s">
        <v>14</v>
      </c>
      <c r="E1267">
        <v>8100000</v>
      </c>
      <c r="F1267">
        <v>28400000</v>
      </c>
      <c r="G1267">
        <v>6</v>
      </c>
      <c r="H1267">
        <v>744</v>
      </c>
      <c r="I1267">
        <v>20300000</v>
      </c>
      <c r="J1267">
        <v>10500000</v>
      </c>
      <c r="K1267">
        <v>21800000</v>
      </c>
      <c r="L1267">
        <v>7700000</v>
      </c>
      <c r="M1267" t="s">
        <v>15</v>
      </c>
      <c r="N1267">
        <f>Table1[[#This Row],[ loan_amount]]-Table1[[#This Row],[ bank_asset_value]]</f>
        <v>20700000</v>
      </c>
    </row>
    <row r="1268" spans="1:14" x14ac:dyDescent="0.35">
      <c r="A1268">
        <v>1267</v>
      </c>
      <c r="B1268">
        <v>4</v>
      </c>
      <c r="C1268" t="s">
        <v>16</v>
      </c>
      <c r="D1268" t="s">
        <v>14</v>
      </c>
      <c r="E1268">
        <v>6800000</v>
      </c>
      <c r="F1268">
        <v>17000000</v>
      </c>
      <c r="G1268">
        <v>2</v>
      </c>
      <c r="H1268">
        <v>749</v>
      </c>
      <c r="I1268">
        <v>18000000</v>
      </c>
      <c r="J1268">
        <v>3800000</v>
      </c>
      <c r="K1268">
        <v>27100000</v>
      </c>
      <c r="L1268">
        <v>9400000</v>
      </c>
      <c r="M1268" t="s">
        <v>15</v>
      </c>
      <c r="N1268">
        <f>Table1[[#This Row],[ loan_amount]]-Table1[[#This Row],[ bank_asset_value]]</f>
        <v>7600000</v>
      </c>
    </row>
    <row r="1269" spans="1:14" x14ac:dyDescent="0.35">
      <c r="A1269">
        <v>1268</v>
      </c>
      <c r="B1269">
        <v>0</v>
      </c>
      <c r="C1269" t="s">
        <v>13</v>
      </c>
      <c r="D1269" t="s">
        <v>14</v>
      </c>
      <c r="E1269">
        <v>4700000</v>
      </c>
      <c r="F1269">
        <v>14800000</v>
      </c>
      <c r="G1269">
        <v>20</v>
      </c>
      <c r="H1269">
        <v>755</v>
      </c>
      <c r="I1269">
        <v>12300000</v>
      </c>
      <c r="J1269">
        <v>5000000</v>
      </c>
      <c r="K1269">
        <v>15400000</v>
      </c>
      <c r="L1269">
        <v>3700000</v>
      </c>
      <c r="M1269" t="s">
        <v>15</v>
      </c>
      <c r="N1269">
        <f>Table1[[#This Row],[ loan_amount]]-Table1[[#This Row],[ bank_asset_value]]</f>
        <v>11100000</v>
      </c>
    </row>
    <row r="1270" spans="1:14" x14ac:dyDescent="0.35">
      <c r="A1270">
        <v>1269</v>
      </c>
      <c r="B1270">
        <v>3</v>
      </c>
      <c r="C1270" t="s">
        <v>13</v>
      </c>
      <c r="D1270" t="s">
        <v>17</v>
      </c>
      <c r="E1270">
        <v>2200000</v>
      </c>
      <c r="F1270">
        <v>5300000</v>
      </c>
      <c r="G1270">
        <v>2</v>
      </c>
      <c r="H1270">
        <v>506</v>
      </c>
      <c r="I1270">
        <v>1600000</v>
      </c>
      <c r="J1270">
        <v>1700000</v>
      </c>
      <c r="K1270">
        <v>5800000</v>
      </c>
      <c r="L1270">
        <v>2800000</v>
      </c>
      <c r="M1270" t="s">
        <v>18</v>
      </c>
      <c r="N1270">
        <f>Table1[[#This Row],[ loan_amount]]-Table1[[#This Row],[ bank_asset_value]]</f>
        <v>2500000</v>
      </c>
    </row>
    <row r="1271" spans="1:14" x14ac:dyDescent="0.35">
      <c r="A1271">
        <v>1270</v>
      </c>
      <c r="B1271">
        <v>3</v>
      </c>
      <c r="C1271" t="s">
        <v>13</v>
      </c>
      <c r="D1271" t="s">
        <v>17</v>
      </c>
      <c r="E1271">
        <v>3500000</v>
      </c>
      <c r="F1271">
        <v>13000000</v>
      </c>
      <c r="G1271">
        <v>6</v>
      </c>
      <c r="H1271">
        <v>391</v>
      </c>
      <c r="I1271">
        <v>6100000</v>
      </c>
      <c r="J1271">
        <v>3500000</v>
      </c>
      <c r="K1271">
        <v>13300000</v>
      </c>
      <c r="L1271">
        <v>4300000</v>
      </c>
      <c r="M1271" t="s">
        <v>18</v>
      </c>
      <c r="N1271">
        <f>Table1[[#This Row],[ loan_amount]]-Table1[[#This Row],[ bank_asset_value]]</f>
        <v>8700000</v>
      </c>
    </row>
    <row r="1272" spans="1:14" x14ac:dyDescent="0.35">
      <c r="A1272">
        <v>1271</v>
      </c>
      <c r="B1272">
        <v>1</v>
      </c>
      <c r="C1272" t="s">
        <v>16</v>
      </c>
      <c r="D1272" t="s">
        <v>17</v>
      </c>
      <c r="E1272">
        <v>3500000</v>
      </c>
      <c r="F1272">
        <v>11600000</v>
      </c>
      <c r="G1272">
        <v>10</v>
      </c>
      <c r="H1272">
        <v>898</v>
      </c>
      <c r="I1272">
        <v>3100000</v>
      </c>
      <c r="J1272">
        <v>2700000</v>
      </c>
      <c r="K1272">
        <v>9000000</v>
      </c>
      <c r="L1272">
        <v>4500000</v>
      </c>
      <c r="M1272" t="s">
        <v>15</v>
      </c>
      <c r="N1272">
        <f>Table1[[#This Row],[ loan_amount]]-Table1[[#This Row],[ bank_asset_value]]</f>
        <v>7100000</v>
      </c>
    </row>
    <row r="1273" spans="1:14" x14ac:dyDescent="0.35">
      <c r="A1273">
        <v>1272</v>
      </c>
      <c r="B1273">
        <v>5</v>
      </c>
      <c r="C1273" t="s">
        <v>16</v>
      </c>
      <c r="D1273" t="s">
        <v>14</v>
      </c>
      <c r="E1273">
        <v>500000</v>
      </c>
      <c r="F1273">
        <v>1500000</v>
      </c>
      <c r="G1273">
        <v>12</v>
      </c>
      <c r="H1273">
        <v>527</v>
      </c>
      <c r="I1273">
        <v>100000</v>
      </c>
      <c r="J1273">
        <v>600000</v>
      </c>
      <c r="K1273">
        <v>1100000</v>
      </c>
      <c r="L1273">
        <v>200000</v>
      </c>
      <c r="M1273" t="s">
        <v>18</v>
      </c>
      <c r="N1273">
        <f>Table1[[#This Row],[ loan_amount]]-Table1[[#This Row],[ bank_asset_value]]</f>
        <v>1300000</v>
      </c>
    </row>
    <row r="1274" spans="1:14" x14ac:dyDescent="0.35">
      <c r="A1274">
        <v>1273</v>
      </c>
      <c r="B1274">
        <v>5</v>
      </c>
      <c r="C1274" t="s">
        <v>16</v>
      </c>
      <c r="D1274" t="s">
        <v>14</v>
      </c>
      <c r="E1274">
        <v>9900000</v>
      </c>
      <c r="F1274">
        <v>35800000</v>
      </c>
      <c r="G1274">
        <v>20</v>
      </c>
      <c r="H1274">
        <v>470</v>
      </c>
      <c r="I1274">
        <v>9500000</v>
      </c>
      <c r="J1274">
        <v>18400000</v>
      </c>
      <c r="K1274">
        <v>39100000</v>
      </c>
      <c r="L1274">
        <v>14700000</v>
      </c>
      <c r="M1274" t="s">
        <v>18</v>
      </c>
      <c r="N1274">
        <f>Table1[[#This Row],[ loan_amount]]-Table1[[#This Row],[ bank_asset_value]]</f>
        <v>21100000</v>
      </c>
    </row>
    <row r="1275" spans="1:14" x14ac:dyDescent="0.35">
      <c r="A1275">
        <v>1274</v>
      </c>
      <c r="B1275">
        <v>1</v>
      </c>
      <c r="C1275" t="s">
        <v>13</v>
      </c>
      <c r="D1275" t="s">
        <v>14</v>
      </c>
      <c r="E1275">
        <v>8400000</v>
      </c>
      <c r="F1275">
        <v>25000000</v>
      </c>
      <c r="G1275">
        <v>12</v>
      </c>
      <c r="H1275">
        <v>694</v>
      </c>
      <c r="I1275">
        <v>5300000</v>
      </c>
      <c r="J1275">
        <v>14900000</v>
      </c>
      <c r="K1275">
        <v>23000000</v>
      </c>
      <c r="L1275">
        <v>7700000</v>
      </c>
      <c r="M1275" t="s">
        <v>15</v>
      </c>
      <c r="N1275">
        <f>Table1[[#This Row],[ loan_amount]]-Table1[[#This Row],[ bank_asset_value]]</f>
        <v>17300000</v>
      </c>
    </row>
    <row r="1276" spans="1:14" x14ac:dyDescent="0.35">
      <c r="A1276">
        <v>1275</v>
      </c>
      <c r="B1276">
        <v>1</v>
      </c>
      <c r="C1276" t="s">
        <v>13</v>
      </c>
      <c r="D1276" t="s">
        <v>14</v>
      </c>
      <c r="E1276">
        <v>5000000</v>
      </c>
      <c r="F1276">
        <v>18800000</v>
      </c>
      <c r="G1276">
        <v>14</v>
      </c>
      <c r="H1276">
        <v>325</v>
      </c>
      <c r="I1276">
        <v>13100000</v>
      </c>
      <c r="J1276">
        <v>5700000</v>
      </c>
      <c r="K1276">
        <v>12800000</v>
      </c>
      <c r="L1276">
        <v>4300000</v>
      </c>
      <c r="M1276" t="s">
        <v>18</v>
      </c>
      <c r="N1276">
        <f>Table1[[#This Row],[ loan_amount]]-Table1[[#This Row],[ bank_asset_value]]</f>
        <v>14500000</v>
      </c>
    </row>
    <row r="1277" spans="1:14" x14ac:dyDescent="0.35">
      <c r="A1277">
        <v>1276</v>
      </c>
      <c r="B1277">
        <v>4</v>
      </c>
      <c r="C1277" t="s">
        <v>16</v>
      </c>
      <c r="D1277" t="s">
        <v>17</v>
      </c>
      <c r="E1277">
        <v>5500000</v>
      </c>
      <c r="F1277">
        <v>13400000</v>
      </c>
      <c r="G1277">
        <v>10</v>
      </c>
      <c r="H1277">
        <v>880</v>
      </c>
      <c r="I1277">
        <v>300000</v>
      </c>
      <c r="J1277">
        <v>800000</v>
      </c>
      <c r="K1277">
        <v>19900000</v>
      </c>
      <c r="L1277">
        <v>2800000</v>
      </c>
      <c r="M1277" t="s">
        <v>15</v>
      </c>
      <c r="N1277">
        <f>Table1[[#This Row],[ loan_amount]]-Table1[[#This Row],[ bank_asset_value]]</f>
        <v>10600000</v>
      </c>
    </row>
    <row r="1278" spans="1:14" x14ac:dyDescent="0.35">
      <c r="A1278">
        <v>1277</v>
      </c>
      <c r="B1278">
        <v>5</v>
      </c>
      <c r="C1278" t="s">
        <v>13</v>
      </c>
      <c r="D1278" t="s">
        <v>17</v>
      </c>
      <c r="E1278">
        <v>3000000</v>
      </c>
      <c r="F1278">
        <v>11900000</v>
      </c>
      <c r="G1278">
        <v>14</v>
      </c>
      <c r="H1278">
        <v>459</v>
      </c>
      <c r="I1278">
        <v>6000000</v>
      </c>
      <c r="J1278">
        <v>4800000</v>
      </c>
      <c r="K1278">
        <v>11700000</v>
      </c>
      <c r="L1278">
        <v>4200000</v>
      </c>
      <c r="M1278" t="s">
        <v>18</v>
      </c>
      <c r="N1278">
        <f>Table1[[#This Row],[ loan_amount]]-Table1[[#This Row],[ bank_asset_value]]</f>
        <v>7700000</v>
      </c>
    </row>
    <row r="1279" spans="1:14" x14ac:dyDescent="0.35">
      <c r="A1279">
        <v>1278</v>
      </c>
      <c r="B1279">
        <v>3</v>
      </c>
      <c r="C1279" t="s">
        <v>16</v>
      </c>
      <c r="D1279" t="s">
        <v>17</v>
      </c>
      <c r="E1279">
        <v>9400000</v>
      </c>
      <c r="F1279">
        <v>21400000</v>
      </c>
      <c r="G1279">
        <v>10</v>
      </c>
      <c r="H1279">
        <v>323</v>
      </c>
      <c r="I1279">
        <v>5100000</v>
      </c>
      <c r="J1279">
        <v>15500000</v>
      </c>
      <c r="K1279">
        <v>29600000</v>
      </c>
      <c r="L1279">
        <v>11300000</v>
      </c>
      <c r="M1279" t="s">
        <v>18</v>
      </c>
      <c r="N1279">
        <f>Table1[[#This Row],[ loan_amount]]-Table1[[#This Row],[ bank_asset_value]]</f>
        <v>10100000</v>
      </c>
    </row>
    <row r="1280" spans="1:14" x14ac:dyDescent="0.35">
      <c r="A1280">
        <v>1279</v>
      </c>
      <c r="B1280">
        <v>4</v>
      </c>
      <c r="C1280" t="s">
        <v>13</v>
      </c>
      <c r="D1280" t="s">
        <v>14</v>
      </c>
      <c r="E1280">
        <v>7600000</v>
      </c>
      <c r="F1280">
        <v>29000000</v>
      </c>
      <c r="G1280">
        <v>8</v>
      </c>
      <c r="H1280">
        <v>739</v>
      </c>
      <c r="I1280">
        <v>22100000</v>
      </c>
      <c r="J1280">
        <v>8100000</v>
      </c>
      <c r="K1280">
        <v>22100000</v>
      </c>
      <c r="L1280">
        <v>8800000</v>
      </c>
      <c r="M1280" t="s">
        <v>15</v>
      </c>
      <c r="N1280">
        <f>Table1[[#This Row],[ loan_amount]]-Table1[[#This Row],[ bank_asset_value]]</f>
        <v>20200000</v>
      </c>
    </row>
    <row r="1281" spans="1:14" x14ac:dyDescent="0.35">
      <c r="A1281">
        <v>1280</v>
      </c>
      <c r="B1281">
        <v>0</v>
      </c>
      <c r="C1281" t="s">
        <v>16</v>
      </c>
      <c r="D1281" t="s">
        <v>17</v>
      </c>
      <c r="E1281">
        <v>5500000</v>
      </c>
      <c r="F1281">
        <v>16300000</v>
      </c>
      <c r="G1281">
        <v>10</v>
      </c>
      <c r="H1281">
        <v>724</v>
      </c>
      <c r="I1281">
        <v>11900000</v>
      </c>
      <c r="J1281">
        <v>1500000</v>
      </c>
      <c r="K1281">
        <v>11900000</v>
      </c>
      <c r="L1281">
        <v>6200000</v>
      </c>
      <c r="M1281" t="s">
        <v>15</v>
      </c>
      <c r="N1281">
        <f>Table1[[#This Row],[ loan_amount]]-Table1[[#This Row],[ bank_asset_value]]</f>
        <v>10100000</v>
      </c>
    </row>
    <row r="1282" spans="1:14" x14ac:dyDescent="0.35">
      <c r="A1282">
        <v>1281</v>
      </c>
      <c r="B1282">
        <v>1</v>
      </c>
      <c r="C1282" t="s">
        <v>13</v>
      </c>
      <c r="D1282" t="s">
        <v>14</v>
      </c>
      <c r="E1282">
        <v>3100000</v>
      </c>
      <c r="F1282">
        <v>7400000</v>
      </c>
      <c r="G1282">
        <v>18</v>
      </c>
      <c r="H1282">
        <v>487</v>
      </c>
      <c r="I1282">
        <v>8400000</v>
      </c>
      <c r="J1282">
        <v>1200000</v>
      </c>
      <c r="K1282">
        <v>9200000</v>
      </c>
      <c r="L1282">
        <v>4500000</v>
      </c>
      <c r="M1282" t="s">
        <v>18</v>
      </c>
      <c r="N1282">
        <f>Table1[[#This Row],[ loan_amount]]-Table1[[#This Row],[ bank_asset_value]]</f>
        <v>2900000</v>
      </c>
    </row>
    <row r="1283" spans="1:14" x14ac:dyDescent="0.35">
      <c r="A1283">
        <v>1282</v>
      </c>
      <c r="B1283">
        <v>3</v>
      </c>
      <c r="C1283" t="s">
        <v>13</v>
      </c>
      <c r="D1283" t="s">
        <v>14</v>
      </c>
      <c r="E1283">
        <v>7700000</v>
      </c>
      <c r="F1283">
        <v>27700000</v>
      </c>
      <c r="G1283">
        <v>4</v>
      </c>
      <c r="H1283">
        <v>439</v>
      </c>
      <c r="I1283">
        <v>13900000</v>
      </c>
      <c r="J1283">
        <v>7500000</v>
      </c>
      <c r="K1283">
        <v>27100000</v>
      </c>
      <c r="L1283">
        <v>6200000</v>
      </c>
      <c r="M1283" t="s">
        <v>15</v>
      </c>
      <c r="N1283">
        <f>Table1[[#This Row],[ loan_amount]]-Table1[[#This Row],[ bank_asset_value]]</f>
        <v>21500000</v>
      </c>
    </row>
    <row r="1284" spans="1:14" x14ac:dyDescent="0.35">
      <c r="A1284">
        <v>1283</v>
      </c>
      <c r="B1284">
        <v>2</v>
      </c>
      <c r="C1284" t="s">
        <v>13</v>
      </c>
      <c r="D1284" t="s">
        <v>14</v>
      </c>
      <c r="E1284">
        <v>9800000</v>
      </c>
      <c r="F1284">
        <v>25400000</v>
      </c>
      <c r="G1284">
        <v>2</v>
      </c>
      <c r="H1284">
        <v>655</v>
      </c>
      <c r="I1284">
        <v>19900000</v>
      </c>
      <c r="J1284">
        <v>4600000</v>
      </c>
      <c r="K1284">
        <v>21300000</v>
      </c>
      <c r="L1284">
        <v>7900000</v>
      </c>
      <c r="M1284" t="s">
        <v>15</v>
      </c>
      <c r="N1284">
        <f>Table1[[#This Row],[ loan_amount]]-Table1[[#This Row],[ bank_asset_value]]</f>
        <v>17500000</v>
      </c>
    </row>
    <row r="1285" spans="1:14" x14ac:dyDescent="0.35">
      <c r="A1285">
        <v>1284</v>
      </c>
      <c r="B1285">
        <v>3</v>
      </c>
      <c r="C1285" t="s">
        <v>16</v>
      </c>
      <c r="D1285" t="s">
        <v>14</v>
      </c>
      <c r="E1285">
        <v>3200000</v>
      </c>
      <c r="F1285">
        <v>9200000</v>
      </c>
      <c r="G1285">
        <v>14</v>
      </c>
      <c r="H1285">
        <v>443</v>
      </c>
      <c r="I1285">
        <v>3300000</v>
      </c>
      <c r="J1285">
        <v>1100000</v>
      </c>
      <c r="K1285">
        <v>7200000</v>
      </c>
      <c r="L1285">
        <v>4500000</v>
      </c>
      <c r="M1285" t="s">
        <v>18</v>
      </c>
      <c r="N1285">
        <f>Table1[[#This Row],[ loan_amount]]-Table1[[#This Row],[ bank_asset_value]]</f>
        <v>4700000</v>
      </c>
    </row>
    <row r="1286" spans="1:14" x14ac:dyDescent="0.35">
      <c r="A1286">
        <v>1285</v>
      </c>
      <c r="B1286">
        <v>2</v>
      </c>
      <c r="C1286" t="s">
        <v>13</v>
      </c>
      <c r="D1286" t="s">
        <v>14</v>
      </c>
      <c r="E1286">
        <v>700000</v>
      </c>
      <c r="F1286">
        <v>2600000</v>
      </c>
      <c r="G1286">
        <v>20</v>
      </c>
      <c r="H1286">
        <v>489</v>
      </c>
      <c r="I1286">
        <v>100000</v>
      </c>
      <c r="J1286">
        <v>200000</v>
      </c>
      <c r="K1286">
        <v>2400000</v>
      </c>
      <c r="L1286">
        <v>900000</v>
      </c>
      <c r="M1286" t="s">
        <v>18</v>
      </c>
      <c r="N1286">
        <f>Table1[[#This Row],[ loan_amount]]-Table1[[#This Row],[ bank_asset_value]]</f>
        <v>1700000</v>
      </c>
    </row>
    <row r="1287" spans="1:14" x14ac:dyDescent="0.35">
      <c r="A1287">
        <v>1286</v>
      </c>
      <c r="B1287">
        <v>4</v>
      </c>
      <c r="C1287" t="s">
        <v>16</v>
      </c>
      <c r="D1287" t="s">
        <v>17</v>
      </c>
      <c r="E1287">
        <v>3100000</v>
      </c>
      <c r="F1287">
        <v>8600000</v>
      </c>
      <c r="G1287">
        <v>14</v>
      </c>
      <c r="H1287">
        <v>427</v>
      </c>
      <c r="I1287">
        <v>3100000</v>
      </c>
      <c r="J1287">
        <v>3800000</v>
      </c>
      <c r="K1287">
        <v>9900000</v>
      </c>
      <c r="L1287">
        <v>3700000</v>
      </c>
      <c r="M1287" t="s">
        <v>18</v>
      </c>
      <c r="N1287">
        <f>Table1[[#This Row],[ loan_amount]]-Table1[[#This Row],[ bank_asset_value]]</f>
        <v>4900000</v>
      </c>
    </row>
    <row r="1288" spans="1:14" x14ac:dyDescent="0.35">
      <c r="A1288">
        <v>1287</v>
      </c>
      <c r="B1288">
        <v>0</v>
      </c>
      <c r="C1288" t="s">
        <v>13</v>
      </c>
      <c r="D1288" t="s">
        <v>17</v>
      </c>
      <c r="E1288">
        <v>4500000</v>
      </c>
      <c r="F1288">
        <v>10500000</v>
      </c>
      <c r="G1288">
        <v>20</v>
      </c>
      <c r="H1288">
        <v>417</v>
      </c>
      <c r="I1288">
        <v>9800000</v>
      </c>
      <c r="J1288">
        <v>2000000</v>
      </c>
      <c r="K1288">
        <v>9600000</v>
      </c>
      <c r="L1288">
        <v>5800000</v>
      </c>
      <c r="M1288" t="s">
        <v>18</v>
      </c>
      <c r="N1288">
        <f>Table1[[#This Row],[ loan_amount]]-Table1[[#This Row],[ bank_asset_value]]</f>
        <v>4700000</v>
      </c>
    </row>
    <row r="1289" spans="1:14" x14ac:dyDescent="0.35">
      <c r="A1289">
        <v>1288</v>
      </c>
      <c r="B1289">
        <v>5</v>
      </c>
      <c r="C1289" t="s">
        <v>16</v>
      </c>
      <c r="D1289" t="s">
        <v>17</v>
      </c>
      <c r="E1289">
        <v>8900000</v>
      </c>
      <c r="F1289">
        <v>24800000</v>
      </c>
      <c r="G1289">
        <v>18</v>
      </c>
      <c r="H1289">
        <v>842</v>
      </c>
      <c r="I1289">
        <v>16200000</v>
      </c>
      <c r="J1289">
        <v>5000000</v>
      </c>
      <c r="K1289">
        <v>20000000</v>
      </c>
      <c r="L1289">
        <v>8100000</v>
      </c>
      <c r="M1289" t="s">
        <v>15</v>
      </c>
      <c r="N1289">
        <f>Table1[[#This Row],[ loan_amount]]-Table1[[#This Row],[ bank_asset_value]]</f>
        <v>16700000</v>
      </c>
    </row>
    <row r="1290" spans="1:14" x14ac:dyDescent="0.35">
      <c r="A1290">
        <v>1289</v>
      </c>
      <c r="B1290">
        <v>3</v>
      </c>
      <c r="C1290" t="s">
        <v>16</v>
      </c>
      <c r="D1290" t="s">
        <v>14</v>
      </c>
      <c r="E1290">
        <v>5900000</v>
      </c>
      <c r="F1290">
        <v>23200000</v>
      </c>
      <c r="G1290">
        <v>2</v>
      </c>
      <c r="H1290">
        <v>307</v>
      </c>
      <c r="I1290">
        <v>15500000</v>
      </c>
      <c r="J1290">
        <v>10000000</v>
      </c>
      <c r="K1290">
        <v>21100000</v>
      </c>
      <c r="L1290">
        <v>6300000</v>
      </c>
      <c r="M1290" t="s">
        <v>15</v>
      </c>
      <c r="N1290">
        <f>Table1[[#This Row],[ loan_amount]]-Table1[[#This Row],[ bank_asset_value]]</f>
        <v>16900000</v>
      </c>
    </row>
    <row r="1291" spans="1:14" x14ac:dyDescent="0.35">
      <c r="A1291">
        <v>1290</v>
      </c>
      <c r="B1291">
        <v>2</v>
      </c>
      <c r="C1291" t="s">
        <v>16</v>
      </c>
      <c r="D1291" t="s">
        <v>14</v>
      </c>
      <c r="E1291">
        <v>1500000</v>
      </c>
      <c r="F1291">
        <v>4500000</v>
      </c>
      <c r="G1291">
        <v>18</v>
      </c>
      <c r="H1291">
        <v>428</v>
      </c>
      <c r="I1291">
        <v>4500000</v>
      </c>
      <c r="J1291">
        <v>1200000</v>
      </c>
      <c r="K1291">
        <v>5600000</v>
      </c>
      <c r="L1291">
        <v>1100000</v>
      </c>
      <c r="M1291" t="s">
        <v>18</v>
      </c>
      <c r="N1291">
        <f>Table1[[#This Row],[ loan_amount]]-Table1[[#This Row],[ bank_asset_value]]</f>
        <v>3400000</v>
      </c>
    </row>
    <row r="1292" spans="1:14" x14ac:dyDescent="0.35">
      <c r="A1292">
        <v>1291</v>
      </c>
      <c r="B1292">
        <v>4</v>
      </c>
      <c r="C1292" t="s">
        <v>16</v>
      </c>
      <c r="D1292" t="s">
        <v>17</v>
      </c>
      <c r="E1292">
        <v>6300000</v>
      </c>
      <c r="F1292">
        <v>15200000</v>
      </c>
      <c r="G1292">
        <v>16</v>
      </c>
      <c r="H1292">
        <v>415</v>
      </c>
      <c r="I1292">
        <v>15500000</v>
      </c>
      <c r="J1292">
        <v>1800000</v>
      </c>
      <c r="K1292">
        <v>20700000</v>
      </c>
      <c r="L1292">
        <v>7900000</v>
      </c>
      <c r="M1292" t="s">
        <v>18</v>
      </c>
      <c r="N1292">
        <f>Table1[[#This Row],[ loan_amount]]-Table1[[#This Row],[ bank_asset_value]]</f>
        <v>7300000</v>
      </c>
    </row>
    <row r="1293" spans="1:14" x14ac:dyDescent="0.35">
      <c r="A1293">
        <v>1292</v>
      </c>
      <c r="B1293">
        <v>3</v>
      </c>
      <c r="C1293" t="s">
        <v>16</v>
      </c>
      <c r="D1293" t="s">
        <v>17</v>
      </c>
      <c r="E1293">
        <v>6500000</v>
      </c>
      <c r="F1293">
        <v>18200000</v>
      </c>
      <c r="G1293">
        <v>20</v>
      </c>
      <c r="H1293">
        <v>405</v>
      </c>
      <c r="I1293">
        <v>10400000</v>
      </c>
      <c r="J1293">
        <v>2800000</v>
      </c>
      <c r="K1293">
        <v>21300000</v>
      </c>
      <c r="L1293">
        <v>6700000</v>
      </c>
      <c r="M1293" t="s">
        <v>18</v>
      </c>
      <c r="N1293">
        <f>Table1[[#This Row],[ loan_amount]]-Table1[[#This Row],[ bank_asset_value]]</f>
        <v>11500000</v>
      </c>
    </row>
    <row r="1294" spans="1:14" x14ac:dyDescent="0.35">
      <c r="A1294">
        <v>1293</v>
      </c>
      <c r="B1294">
        <v>4</v>
      </c>
      <c r="C1294" t="s">
        <v>13</v>
      </c>
      <c r="D1294" t="s">
        <v>14</v>
      </c>
      <c r="E1294">
        <v>8000000</v>
      </c>
      <c r="F1294">
        <v>31500000</v>
      </c>
      <c r="G1294">
        <v>18</v>
      </c>
      <c r="H1294">
        <v>683</v>
      </c>
      <c r="I1294">
        <v>10300000</v>
      </c>
      <c r="J1294">
        <v>7900000</v>
      </c>
      <c r="K1294">
        <v>30100000</v>
      </c>
      <c r="L1294">
        <v>9600000</v>
      </c>
      <c r="M1294" t="s">
        <v>15</v>
      </c>
      <c r="N1294">
        <f>Table1[[#This Row],[ loan_amount]]-Table1[[#This Row],[ bank_asset_value]]</f>
        <v>21900000</v>
      </c>
    </row>
    <row r="1295" spans="1:14" x14ac:dyDescent="0.35">
      <c r="A1295">
        <v>1294</v>
      </c>
      <c r="B1295">
        <v>1</v>
      </c>
      <c r="C1295" t="s">
        <v>13</v>
      </c>
      <c r="D1295" t="s">
        <v>17</v>
      </c>
      <c r="E1295">
        <v>3300000</v>
      </c>
      <c r="F1295">
        <v>10600000</v>
      </c>
      <c r="G1295">
        <v>14</v>
      </c>
      <c r="H1295">
        <v>742</v>
      </c>
      <c r="I1295">
        <v>300000</v>
      </c>
      <c r="J1295">
        <v>600000</v>
      </c>
      <c r="K1295">
        <v>8400000</v>
      </c>
      <c r="L1295">
        <v>4500000</v>
      </c>
      <c r="M1295" t="s">
        <v>15</v>
      </c>
      <c r="N1295">
        <f>Table1[[#This Row],[ loan_amount]]-Table1[[#This Row],[ bank_asset_value]]</f>
        <v>6100000</v>
      </c>
    </row>
    <row r="1296" spans="1:14" x14ac:dyDescent="0.35">
      <c r="A1296">
        <v>1295</v>
      </c>
      <c r="B1296">
        <v>4</v>
      </c>
      <c r="C1296" t="s">
        <v>16</v>
      </c>
      <c r="D1296" t="s">
        <v>14</v>
      </c>
      <c r="E1296">
        <v>3900000</v>
      </c>
      <c r="F1296">
        <v>10000000</v>
      </c>
      <c r="G1296">
        <v>10</v>
      </c>
      <c r="H1296">
        <v>530</v>
      </c>
      <c r="I1296">
        <v>10900000</v>
      </c>
      <c r="J1296">
        <v>200000</v>
      </c>
      <c r="K1296">
        <v>12300000</v>
      </c>
      <c r="L1296">
        <v>1900000</v>
      </c>
      <c r="M1296" t="s">
        <v>18</v>
      </c>
      <c r="N1296">
        <f>Table1[[#This Row],[ loan_amount]]-Table1[[#This Row],[ bank_asset_value]]</f>
        <v>8100000</v>
      </c>
    </row>
    <row r="1297" spans="1:14" x14ac:dyDescent="0.35">
      <c r="A1297">
        <v>1296</v>
      </c>
      <c r="B1297">
        <v>3</v>
      </c>
      <c r="C1297" t="s">
        <v>13</v>
      </c>
      <c r="D1297" t="s">
        <v>14</v>
      </c>
      <c r="E1297">
        <v>1600000</v>
      </c>
      <c r="F1297">
        <v>3500000</v>
      </c>
      <c r="G1297">
        <v>10</v>
      </c>
      <c r="H1297">
        <v>844</v>
      </c>
      <c r="I1297">
        <v>4500000</v>
      </c>
      <c r="J1297">
        <v>2200000</v>
      </c>
      <c r="K1297">
        <v>5200000</v>
      </c>
      <c r="L1297">
        <v>1600000</v>
      </c>
      <c r="M1297" t="s">
        <v>15</v>
      </c>
      <c r="N1297">
        <f>Table1[[#This Row],[ loan_amount]]-Table1[[#This Row],[ bank_asset_value]]</f>
        <v>1900000</v>
      </c>
    </row>
    <row r="1298" spans="1:14" x14ac:dyDescent="0.35">
      <c r="A1298">
        <v>1297</v>
      </c>
      <c r="B1298">
        <v>2</v>
      </c>
      <c r="C1298" t="s">
        <v>16</v>
      </c>
      <c r="D1298" t="s">
        <v>17</v>
      </c>
      <c r="E1298">
        <v>3900000</v>
      </c>
      <c r="F1298">
        <v>13900000</v>
      </c>
      <c r="G1298">
        <v>18</v>
      </c>
      <c r="H1298">
        <v>715</v>
      </c>
      <c r="I1298">
        <v>5000000</v>
      </c>
      <c r="J1298">
        <v>5600000</v>
      </c>
      <c r="K1298">
        <v>9900000</v>
      </c>
      <c r="L1298">
        <v>2100000</v>
      </c>
      <c r="M1298" t="s">
        <v>15</v>
      </c>
      <c r="N1298">
        <f>Table1[[#This Row],[ loan_amount]]-Table1[[#This Row],[ bank_asset_value]]</f>
        <v>11800000</v>
      </c>
    </row>
    <row r="1299" spans="1:14" x14ac:dyDescent="0.35">
      <c r="A1299">
        <v>1298</v>
      </c>
      <c r="B1299">
        <v>3</v>
      </c>
      <c r="C1299" t="s">
        <v>13</v>
      </c>
      <c r="D1299" t="s">
        <v>17</v>
      </c>
      <c r="E1299">
        <v>8000000</v>
      </c>
      <c r="F1299">
        <v>26300000</v>
      </c>
      <c r="G1299">
        <v>12</v>
      </c>
      <c r="H1299">
        <v>476</v>
      </c>
      <c r="I1299">
        <v>21700000</v>
      </c>
      <c r="J1299">
        <v>6600000</v>
      </c>
      <c r="K1299">
        <v>16400000</v>
      </c>
      <c r="L1299">
        <v>9000000</v>
      </c>
      <c r="M1299" t="s">
        <v>18</v>
      </c>
      <c r="N1299">
        <f>Table1[[#This Row],[ loan_amount]]-Table1[[#This Row],[ bank_asset_value]]</f>
        <v>17300000</v>
      </c>
    </row>
    <row r="1300" spans="1:14" x14ac:dyDescent="0.35">
      <c r="A1300">
        <v>1299</v>
      </c>
      <c r="B1300">
        <v>2</v>
      </c>
      <c r="C1300" t="s">
        <v>13</v>
      </c>
      <c r="D1300" t="s">
        <v>14</v>
      </c>
      <c r="E1300">
        <v>2200000</v>
      </c>
      <c r="F1300">
        <v>4800000</v>
      </c>
      <c r="G1300">
        <v>6</v>
      </c>
      <c r="H1300">
        <v>721</v>
      </c>
      <c r="I1300">
        <v>1800000</v>
      </c>
      <c r="J1300">
        <v>100000</v>
      </c>
      <c r="K1300">
        <v>6900000</v>
      </c>
      <c r="L1300">
        <v>2200000</v>
      </c>
      <c r="M1300" t="s">
        <v>15</v>
      </c>
      <c r="N1300">
        <f>Table1[[#This Row],[ loan_amount]]-Table1[[#This Row],[ bank_asset_value]]</f>
        <v>2600000</v>
      </c>
    </row>
    <row r="1301" spans="1:14" x14ac:dyDescent="0.35">
      <c r="A1301">
        <v>1300</v>
      </c>
      <c r="B1301">
        <v>4</v>
      </c>
      <c r="C1301" t="s">
        <v>16</v>
      </c>
      <c r="D1301" t="s">
        <v>14</v>
      </c>
      <c r="E1301">
        <v>7600000</v>
      </c>
      <c r="F1301">
        <v>30300000</v>
      </c>
      <c r="G1301">
        <v>12</v>
      </c>
      <c r="H1301">
        <v>339</v>
      </c>
      <c r="I1301">
        <v>20400000</v>
      </c>
      <c r="J1301">
        <v>8000000</v>
      </c>
      <c r="K1301">
        <v>22200000</v>
      </c>
      <c r="L1301">
        <v>5800000</v>
      </c>
      <c r="M1301" t="s">
        <v>18</v>
      </c>
      <c r="N1301">
        <f>Table1[[#This Row],[ loan_amount]]-Table1[[#This Row],[ bank_asset_value]]</f>
        <v>24500000</v>
      </c>
    </row>
    <row r="1302" spans="1:14" x14ac:dyDescent="0.35">
      <c r="A1302">
        <v>1301</v>
      </c>
      <c r="B1302">
        <v>5</v>
      </c>
      <c r="C1302" t="s">
        <v>16</v>
      </c>
      <c r="D1302" t="s">
        <v>17</v>
      </c>
      <c r="E1302">
        <v>2700000</v>
      </c>
      <c r="F1302">
        <v>6800000</v>
      </c>
      <c r="G1302">
        <v>6</v>
      </c>
      <c r="H1302">
        <v>461</v>
      </c>
      <c r="I1302">
        <v>4500000</v>
      </c>
      <c r="J1302">
        <v>2000000</v>
      </c>
      <c r="K1302">
        <v>8200000</v>
      </c>
      <c r="L1302">
        <v>1700000</v>
      </c>
      <c r="M1302" t="s">
        <v>18</v>
      </c>
      <c r="N1302">
        <f>Table1[[#This Row],[ loan_amount]]-Table1[[#This Row],[ bank_asset_value]]</f>
        <v>5100000</v>
      </c>
    </row>
    <row r="1303" spans="1:14" x14ac:dyDescent="0.35">
      <c r="A1303">
        <v>1302</v>
      </c>
      <c r="B1303">
        <v>2</v>
      </c>
      <c r="C1303" t="s">
        <v>13</v>
      </c>
      <c r="D1303" t="s">
        <v>17</v>
      </c>
      <c r="E1303">
        <v>6300000</v>
      </c>
      <c r="F1303">
        <v>23200000</v>
      </c>
      <c r="G1303">
        <v>12</v>
      </c>
      <c r="H1303">
        <v>556</v>
      </c>
      <c r="I1303">
        <v>7000000</v>
      </c>
      <c r="J1303">
        <v>8300000</v>
      </c>
      <c r="K1303">
        <v>24200000</v>
      </c>
      <c r="L1303">
        <v>5300000</v>
      </c>
      <c r="M1303" t="s">
        <v>15</v>
      </c>
      <c r="N1303">
        <f>Table1[[#This Row],[ loan_amount]]-Table1[[#This Row],[ bank_asset_value]]</f>
        <v>17900000</v>
      </c>
    </row>
    <row r="1304" spans="1:14" x14ac:dyDescent="0.35">
      <c r="A1304">
        <v>1303</v>
      </c>
      <c r="B1304">
        <v>3</v>
      </c>
      <c r="C1304" t="s">
        <v>16</v>
      </c>
      <c r="D1304" t="s">
        <v>14</v>
      </c>
      <c r="E1304">
        <v>7700000</v>
      </c>
      <c r="F1304">
        <v>18700000</v>
      </c>
      <c r="G1304">
        <v>8</v>
      </c>
      <c r="H1304">
        <v>483</v>
      </c>
      <c r="I1304">
        <v>15100000</v>
      </c>
      <c r="J1304">
        <v>5600000</v>
      </c>
      <c r="K1304">
        <v>24600000</v>
      </c>
      <c r="L1304">
        <v>10200000</v>
      </c>
      <c r="M1304" t="s">
        <v>18</v>
      </c>
      <c r="N1304">
        <f>Table1[[#This Row],[ loan_amount]]-Table1[[#This Row],[ bank_asset_value]]</f>
        <v>8500000</v>
      </c>
    </row>
    <row r="1305" spans="1:14" x14ac:dyDescent="0.35">
      <c r="A1305">
        <v>1304</v>
      </c>
      <c r="B1305">
        <v>2</v>
      </c>
      <c r="C1305" t="s">
        <v>13</v>
      </c>
      <c r="D1305" t="s">
        <v>14</v>
      </c>
      <c r="E1305">
        <v>4500000</v>
      </c>
      <c r="F1305">
        <v>17200000</v>
      </c>
      <c r="G1305">
        <v>18</v>
      </c>
      <c r="H1305">
        <v>406</v>
      </c>
      <c r="I1305">
        <v>4100000</v>
      </c>
      <c r="J1305">
        <v>6300000</v>
      </c>
      <c r="K1305">
        <v>13800000</v>
      </c>
      <c r="L1305">
        <v>3300000</v>
      </c>
      <c r="M1305" t="s">
        <v>18</v>
      </c>
      <c r="N1305">
        <f>Table1[[#This Row],[ loan_amount]]-Table1[[#This Row],[ bank_asset_value]]</f>
        <v>13900000</v>
      </c>
    </row>
    <row r="1306" spans="1:14" x14ac:dyDescent="0.35">
      <c r="A1306">
        <v>1305</v>
      </c>
      <c r="B1306">
        <v>2</v>
      </c>
      <c r="C1306" t="s">
        <v>13</v>
      </c>
      <c r="D1306" t="s">
        <v>17</v>
      </c>
      <c r="E1306">
        <v>9400000</v>
      </c>
      <c r="F1306">
        <v>24800000</v>
      </c>
      <c r="G1306">
        <v>14</v>
      </c>
      <c r="H1306">
        <v>513</v>
      </c>
      <c r="I1306">
        <v>24200000</v>
      </c>
      <c r="J1306">
        <v>18200000</v>
      </c>
      <c r="K1306">
        <v>37200000</v>
      </c>
      <c r="L1306">
        <v>7500000</v>
      </c>
      <c r="M1306" t="s">
        <v>18</v>
      </c>
      <c r="N1306">
        <f>Table1[[#This Row],[ loan_amount]]-Table1[[#This Row],[ bank_asset_value]]</f>
        <v>17300000</v>
      </c>
    </row>
    <row r="1307" spans="1:14" x14ac:dyDescent="0.35">
      <c r="A1307">
        <v>1306</v>
      </c>
      <c r="B1307">
        <v>0</v>
      </c>
      <c r="C1307" t="s">
        <v>16</v>
      </c>
      <c r="D1307" t="s">
        <v>14</v>
      </c>
      <c r="E1307">
        <v>4600000</v>
      </c>
      <c r="F1307">
        <v>12600000</v>
      </c>
      <c r="G1307">
        <v>16</v>
      </c>
      <c r="H1307">
        <v>574</v>
      </c>
      <c r="I1307">
        <v>3400000</v>
      </c>
      <c r="J1307">
        <v>6200000</v>
      </c>
      <c r="K1307">
        <v>15100000</v>
      </c>
      <c r="L1307">
        <v>3600000</v>
      </c>
      <c r="M1307" t="s">
        <v>15</v>
      </c>
      <c r="N1307">
        <f>Table1[[#This Row],[ loan_amount]]-Table1[[#This Row],[ bank_asset_value]]</f>
        <v>9000000</v>
      </c>
    </row>
    <row r="1308" spans="1:14" x14ac:dyDescent="0.35">
      <c r="A1308">
        <v>1307</v>
      </c>
      <c r="B1308">
        <v>0</v>
      </c>
      <c r="C1308" t="s">
        <v>13</v>
      </c>
      <c r="D1308" t="s">
        <v>17</v>
      </c>
      <c r="E1308">
        <v>5200000</v>
      </c>
      <c r="F1308">
        <v>15700000</v>
      </c>
      <c r="G1308">
        <v>6</v>
      </c>
      <c r="H1308">
        <v>692</v>
      </c>
      <c r="I1308">
        <v>3800000</v>
      </c>
      <c r="J1308">
        <v>7000000</v>
      </c>
      <c r="K1308">
        <v>12800000</v>
      </c>
      <c r="L1308">
        <v>5500000</v>
      </c>
      <c r="M1308" t="s">
        <v>15</v>
      </c>
      <c r="N1308">
        <f>Table1[[#This Row],[ loan_amount]]-Table1[[#This Row],[ bank_asset_value]]</f>
        <v>10200000</v>
      </c>
    </row>
    <row r="1309" spans="1:14" x14ac:dyDescent="0.35">
      <c r="A1309">
        <v>1308</v>
      </c>
      <c r="B1309">
        <v>5</v>
      </c>
      <c r="C1309" t="s">
        <v>13</v>
      </c>
      <c r="D1309" t="s">
        <v>17</v>
      </c>
      <c r="E1309">
        <v>8000000</v>
      </c>
      <c r="F1309">
        <v>29800000</v>
      </c>
      <c r="G1309">
        <v>18</v>
      </c>
      <c r="H1309">
        <v>867</v>
      </c>
      <c r="I1309">
        <v>17700000</v>
      </c>
      <c r="J1309">
        <v>14100000</v>
      </c>
      <c r="K1309">
        <v>22800000</v>
      </c>
      <c r="L1309">
        <v>9200000</v>
      </c>
      <c r="M1309" t="s">
        <v>15</v>
      </c>
      <c r="N1309">
        <f>Table1[[#This Row],[ loan_amount]]-Table1[[#This Row],[ bank_asset_value]]</f>
        <v>20600000</v>
      </c>
    </row>
    <row r="1310" spans="1:14" x14ac:dyDescent="0.35">
      <c r="A1310">
        <v>1309</v>
      </c>
      <c r="B1310">
        <v>1</v>
      </c>
      <c r="C1310" t="s">
        <v>16</v>
      </c>
      <c r="D1310" t="s">
        <v>17</v>
      </c>
      <c r="E1310">
        <v>9900000</v>
      </c>
      <c r="F1310">
        <v>38500000</v>
      </c>
      <c r="G1310">
        <v>2</v>
      </c>
      <c r="H1310">
        <v>875</v>
      </c>
      <c r="I1310">
        <v>19600000</v>
      </c>
      <c r="J1310">
        <v>2900000</v>
      </c>
      <c r="K1310">
        <v>20200000</v>
      </c>
      <c r="L1310">
        <v>6500000</v>
      </c>
      <c r="M1310" t="s">
        <v>15</v>
      </c>
      <c r="N1310">
        <f>Table1[[#This Row],[ loan_amount]]-Table1[[#This Row],[ bank_asset_value]]</f>
        <v>32000000</v>
      </c>
    </row>
    <row r="1311" spans="1:14" x14ac:dyDescent="0.35">
      <c r="A1311">
        <v>1310</v>
      </c>
      <c r="B1311">
        <v>4</v>
      </c>
      <c r="C1311" t="s">
        <v>13</v>
      </c>
      <c r="D1311" t="s">
        <v>17</v>
      </c>
      <c r="E1311">
        <v>8500000</v>
      </c>
      <c r="F1311">
        <v>18600000</v>
      </c>
      <c r="G1311">
        <v>10</v>
      </c>
      <c r="H1311">
        <v>597</v>
      </c>
      <c r="I1311">
        <v>16600000</v>
      </c>
      <c r="J1311">
        <v>3200000</v>
      </c>
      <c r="K1311">
        <v>21000000</v>
      </c>
      <c r="L1311">
        <v>11600000</v>
      </c>
      <c r="M1311" t="s">
        <v>15</v>
      </c>
      <c r="N1311">
        <f>Table1[[#This Row],[ loan_amount]]-Table1[[#This Row],[ bank_asset_value]]</f>
        <v>7000000</v>
      </c>
    </row>
    <row r="1312" spans="1:14" x14ac:dyDescent="0.35">
      <c r="A1312">
        <v>1311</v>
      </c>
      <c r="B1312">
        <v>2</v>
      </c>
      <c r="C1312" t="s">
        <v>13</v>
      </c>
      <c r="D1312" t="s">
        <v>17</v>
      </c>
      <c r="E1312">
        <v>4900000</v>
      </c>
      <c r="F1312">
        <v>12000000</v>
      </c>
      <c r="G1312">
        <v>20</v>
      </c>
      <c r="H1312">
        <v>513</v>
      </c>
      <c r="I1312">
        <v>14200000</v>
      </c>
      <c r="J1312">
        <v>8100000</v>
      </c>
      <c r="K1312">
        <v>18300000</v>
      </c>
      <c r="L1312">
        <v>4800000</v>
      </c>
      <c r="M1312" t="s">
        <v>18</v>
      </c>
      <c r="N1312">
        <f>Table1[[#This Row],[ loan_amount]]-Table1[[#This Row],[ bank_asset_value]]</f>
        <v>7200000</v>
      </c>
    </row>
    <row r="1313" spans="1:14" x14ac:dyDescent="0.35">
      <c r="A1313">
        <v>1312</v>
      </c>
      <c r="B1313">
        <v>3</v>
      </c>
      <c r="C1313" t="s">
        <v>13</v>
      </c>
      <c r="D1313" t="s">
        <v>17</v>
      </c>
      <c r="E1313">
        <v>7000000</v>
      </c>
      <c r="F1313">
        <v>24200000</v>
      </c>
      <c r="G1313">
        <v>2</v>
      </c>
      <c r="H1313">
        <v>354</v>
      </c>
      <c r="I1313">
        <v>18200000</v>
      </c>
      <c r="J1313">
        <v>7000000</v>
      </c>
      <c r="K1313">
        <v>15900000</v>
      </c>
      <c r="L1313">
        <v>7900000</v>
      </c>
      <c r="M1313" t="s">
        <v>15</v>
      </c>
      <c r="N1313">
        <f>Table1[[#This Row],[ loan_amount]]-Table1[[#This Row],[ bank_asset_value]]</f>
        <v>16300000</v>
      </c>
    </row>
    <row r="1314" spans="1:14" x14ac:dyDescent="0.35">
      <c r="A1314">
        <v>1313</v>
      </c>
      <c r="B1314">
        <v>2</v>
      </c>
      <c r="C1314" t="s">
        <v>16</v>
      </c>
      <c r="D1314" t="s">
        <v>14</v>
      </c>
      <c r="E1314">
        <v>9600000</v>
      </c>
      <c r="F1314">
        <v>25900000</v>
      </c>
      <c r="G1314">
        <v>18</v>
      </c>
      <c r="H1314">
        <v>647</v>
      </c>
      <c r="I1314">
        <v>11800000</v>
      </c>
      <c r="J1314">
        <v>9900000</v>
      </c>
      <c r="K1314">
        <v>35600000</v>
      </c>
      <c r="L1314">
        <v>11500000</v>
      </c>
      <c r="M1314" t="s">
        <v>15</v>
      </c>
      <c r="N1314">
        <f>Table1[[#This Row],[ loan_amount]]-Table1[[#This Row],[ bank_asset_value]]</f>
        <v>14400000</v>
      </c>
    </row>
    <row r="1315" spans="1:14" x14ac:dyDescent="0.35">
      <c r="A1315">
        <v>1314</v>
      </c>
      <c r="B1315">
        <v>1</v>
      </c>
      <c r="C1315" t="s">
        <v>13</v>
      </c>
      <c r="D1315" t="s">
        <v>14</v>
      </c>
      <c r="E1315">
        <v>9700000</v>
      </c>
      <c r="F1315">
        <v>23700000</v>
      </c>
      <c r="G1315">
        <v>6</v>
      </c>
      <c r="H1315">
        <v>875</v>
      </c>
      <c r="I1315">
        <v>11500000</v>
      </c>
      <c r="J1315">
        <v>14400000</v>
      </c>
      <c r="K1315">
        <v>38100000</v>
      </c>
      <c r="L1315">
        <v>10400000</v>
      </c>
      <c r="M1315" t="s">
        <v>15</v>
      </c>
      <c r="N1315">
        <f>Table1[[#This Row],[ loan_amount]]-Table1[[#This Row],[ bank_asset_value]]</f>
        <v>13300000</v>
      </c>
    </row>
    <row r="1316" spans="1:14" x14ac:dyDescent="0.35">
      <c r="A1316">
        <v>1315</v>
      </c>
      <c r="B1316">
        <v>1</v>
      </c>
      <c r="C1316" t="s">
        <v>13</v>
      </c>
      <c r="D1316" t="s">
        <v>14</v>
      </c>
      <c r="E1316">
        <v>6200000</v>
      </c>
      <c r="F1316">
        <v>14300000</v>
      </c>
      <c r="G1316">
        <v>20</v>
      </c>
      <c r="H1316">
        <v>819</v>
      </c>
      <c r="I1316">
        <v>7500000</v>
      </c>
      <c r="J1316">
        <v>11700000</v>
      </c>
      <c r="K1316">
        <v>16700000</v>
      </c>
      <c r="L1316">
        <v>4300000</v>
      </c>
      <c r="M1316" t="s">
        <v>15</v>
      </c>
      <c r="N1316">
        <f>Table1[[#This Row],[ loan_amount]]-Table1[[#This Row],[ bank_asset_value]]</f>
        <v>10000000</v>
      </c>
    </row>
    <row r="1317" spans="1:14" x14ac:dyDescent="0.35">
      <c r="A1317">
        <v>1316</v>
      </c>
      <c r="B1317">
        <v>4</v>
      </c>
      <c r="C1317" t="s">
        <v>16</v>
      </c>
      <c r="D1317" t="s">
        <v>17</v>
      </c>
      <c r="E1317">
        <v>4100000</v>
      </c>
      <c r="F1317">
        <v>9600000</v>
      </c>
      <c r="G1317">
        <v>10</v>
      </c>
      <c r="H1317">
        <v>521</v>
      </c>
      <c r="I1317">
        <v>11900000</v>
      </c>
      <c r="J1317">
        <v>7100000</v>
      </c>
      <c r="K1317">
        <v>14100000</v>
      </c>
      <c r="L1317">
        <v>4900000</v>
      </c>
      <c r="M1317" t="s">
        <v>18</v>
      </c>
      <c r="N1317">
        <f>Table1[[#This Row],[ loan_amount]]-Table1[[#This Row],[ bank_asset_value]]</f>
        <v>4700000</v>
      </c>
    </row>
    <row r="1318" spans="1:14" x14ac:dyDescent="0.35">
      <c r="A1318">
        <v>1317</v>
      </c>
      <c r="B1318">
        <v>0</v>
      </c>
      <c r="C1318" t="s">
        <v>13</v>
      </c>
      <c r="D1318" t="s">
        <v>17</v>
      </c>
      <c r="E1318">
        <v>6100000</v>
      </c>
      <c r="F1318">
        <v>19900000</v>
      </c>
      <c r="G1318">
        <v>20</v>
      </c>
      <c r="H1318">
        <v>761</v>
      </c>
      <c r="I1318">
        <v>4500000</v>
      </c>
      <c r="J1318">
        <v>3700000</v>
      </c>
      <c r="K1318">
        <v>12700000</v>
      </c>
      <c r="L1318">
        <v>7100000</v>
      </c>
      <c r="M1318" t="s">
        <v>15</v>
      </c>
      <c r="N1318">
        <f>Table1[[#This Row],[ loan_amount]]-Table1[[#This Row],[ bank_asset_value]]</f>
        <v>12800000</v>
      </c>
    </row>
    <row r="1319" spans="1:14" x14ac:dyDescent="0.35">
      <c r="A1319">
        <v>1318</v>
      </c>
      <c r="B1319">
        <v>0</v>
      </c>
      <c r="C1319" t="s">
        <v>13</v>
      </c>
      <c r="D1319" t="s">
        <v>14</v>
      </c>
      <c r="E1319">
        <v>700000</v>
      </c>
      <c r="F1319">
        <v>1900000</v>
      </c>
      <c r="G1319">
        <v>18</v>
      </c>
      <c r="H1319">
        <v>572</v>
      </c>
      <c r="I1319">
        <v>1400000</v>
      </c>
      <c r="J1319">
        <v>1000000</v>
      </c>
      <c r="K1319">
        <v>2000000</v>
      </c>
      <c r="L1319">
        <v>300000</v>
      </c>
      <c r="M1319" t="s">
        <v>15</v>
      </c>
      <c r="N1319">
        <f>Table1[[#This Row],[ loan_amount]]-Table1[[#This Row],[ bank_asset_value]]</f>
        <v>1600000</v>
      </c>
    </row>
    <row r="1320" spans="1:14" x14ac:dyDescent="0.35">
      <c r="A1320">
        <v>1319</v>
      </c>
      <c r="B1320">
        <v>3</v>
      </c>
      <c r="C1320" t="s">
        <v>13</v>
      </c>
      <c r="D1320" t="s">
        <v>14</v>
      </c>
      <c r="E1320">
        <v>6400000</v>
      </c>
      <c r="F1320">
        <v>24100000</v>
      </c>
      <c r="G1320">
        <v>12</v>
      </c>
      <c r="H1320">
        <v>571</v>
      </c>
      <c r="I1320">
        <v>19000000</v>
      </c>
      <c r="J1320">
        <v>11500000</v>
      </c>
      <c r="K1320">
        <v>13200000</v>
      </c>
      <c r="L1320">
        <v>7500000</v>
      </c>
      <c r="M1320" t="s">
        <v>15</v>
      </c>
      <c r="N1320">
        <f>Table1[[#This Row],[ loan_amount]]-Table1[[#This Row],[ bank_asset_value]]</f>
        <v>16600000</v>
      </c>
    </row>
    <row r="1321" spans="1:14" x14ac:dyDescent="0.35">
      <c r="A1321">
        <v>1320</v>
      </c>
      <c r="B1321">
        <v>4</v>
      </c>
      <c r="C1321" t="s">
        <v>13</v>
      </c>
      <c r="D1321" t="s">
        <v>17</v>
      </c>
      <c r="E1321">
        <v>3800000</v>
      </c>
      <c r="F1321">
        <v>7800000</v>
      </c>
      <c r="G1321">
        <v>20</v>
      </c>
      <c r="H1321">
        <v>891</v>
      </c>
      <c r="I1321">
        <v>4600000</v>
      </c>
      <c r="J1321">
        <v>7000000</v>
      </c>
      <c r="K1321">
        <v>14300000</v>
      </c>
      <c r="L1321">
        <v>3300000</v>
      </c>
      <c r="M1321" t="s">
        <v>15</v>
      </c>
      <c r="N1321">
        <f>Table1[[#This Row],[ loan_amount]]-Table1[[#This Row],[ bank_asset_value]]</f>
        <v>4500000</v>
      </c>
    </row>
    <row r="1322" spans="1:14" x14ac:dyDescent="0.35">
      <c r="A1322">
        <v>1321</v>
      </c>
      <c r="B1322">
        <v>1</v>
      </c>
      <c r="C1322" t="s">
        <v>16</v>
      </c>
      <c r="D1322" t="s">
        <v>14</v>
      </c>
      <c r="E1322">
        <v>4900000</v>
      </c>
      <c r="F1322">
        <v>14800000</v>
      </c>
      <c r="G1322">
        <v>12</v>
      </c>
      <c r="H1322">
        <v>895</v>
      </c>
      <c r="I1322">
        <v>8600000</v>
      </c>
      <c r="J1322">
        <v>8200000</v>
      </c>
      <c r="K1322">
        <v>18300000</v>
      </c>
      <c r="L1322">
        <v>5200000</v>
      </c>
      <c r="M1322" t="s">
        <v>15</v>
      </c>
      <c r="N1322">
        <f>Table1[[#This Row],[ loan_amount]]-Table1[[#This Row],[ bank_asset_value]]</f>
        <v>9600000</v>
      </c>
    </row>
    <row r="1323" spans="1:14" x14ac:dyDescent="0.35">
      <c r="A1323">
        <v>1322</v>
      </c>
      <c r="B1323">
        <v>2</v>
      </c>
      <c r="C1323" t="s">
        <v>13</v>
      </c>
      <c r="D1323" t="s">
        <v>14</v>
      </c>
      <c r="E1323">
        <v>2100000</v>
      </c>
      <c r="F1323">
        <v>6600000</v>
      </c>
      <c r="G1323">
        <v>20</v>
      </c>
      <c r="H1323">
        <v>580</v>
      </c>
      <c r="I1323">
        <v>3800000</v>
      </c>
      <c r="J1323">
        <v>4100000</v>
      </c>
      <c r="K1323">
        <v>6200000</v>
      </c>
      <c r="L1323">
        <v>2100000</v>
      </c>
      <c r="M1323" t="s">
        <v>15</v>
      </c>
      <c r="N1323">
        <f>Table1[[#This Row],[ loan_amount]]-Table1[[#This Row],[ bank_asset_value]]</f>
        <v>4500000</v>
      </c>
    </row>
    <row r="1324" spans="1:14" x14ac:dyDescent="0.35">
      <c r="A1324">
        <v>1323</v>
      </c>
      <c r="B1324">
        <v>2</v>
      </c>
      <c r="C1324" t="s">
        <v>13</v>
      </c>
      <c r="D1324" t="s">
        <v>14</v>
      </c>
      <c r="E1324">
        <v>6200000</v>
      </c>
      <c r="F1324">
        <v>23400000</v>
      </c>
      <c r="G1324">
        <v>8</v>
      </c>
      <c r="H1324">
        <v>605</v>
      </c>
      <c r="I1324">
        <v>10000000</v>
      </c>
      <c r="J1324">
        <v>10800000</v>
      </c>
      <c r="K1324">
        <v>21800000</v>
      </c>
      <c r="L1324">
        <v>9200000</v>
      </c>
      <c r="M1324" t="s">
        <v>15</v>
      </c>
      <c r="N1324">
        <f>Table1[[#This Row],[ loan_amount]]-Table1[[#This Row],[ bank_asset_value]]</f>
        <v>14200000</v>
      </c>
    </row>
    <row r="1325" spans="1:14" x14ac:dyDescent="0.35">
      <c r="A1325">
        <v>1324</v>
      </c>
      <c r="B1325">
        <v>4</v>
      </c>
      <c r="C1325" t="s">
        <v>16</v>
      </c>
      <c r="D1325" t="s">
        <v>14</v>
      </c>
      <c r="E1325">
        <v>1600000</v>
      </c>
      <c r="F1325">
        <v>5100000</v>
      </c>
      <c r="G1325">
        <v>8</v>
      </c>
      <c r="H1325">
        <v>705</v>
      </c>
      <c r="I1325">
        <v>2400000</v>
      </c>
      <c r="J1325">
        <v>800000</v>
      </c>
      <c r="K1325">
        <v>5100000</v>
      </c>
      <c r="L1325">
        <v>1900000</v>
      </c>
      <c r="M1325" t="s">
        <v>15</v>
      </c>
      <c r="N1325">
        <f>Table1[[#This Row],[ loan_amount]]-Table1[[#This Row],[ bank_asset_value]]</f>
        <v>3200000</v>
      </c>
    </row>
    <row r="1326" spans="1:14" x14ac:dyDescent="0.35">
      <c r="A1326">
        <v>1325</v>
      </c>
      <c r="B1326">
        <v>1</v>
      </c>
      <c r="C1326" t="s">
        <v>16</v>
      </c>
      <c r="D1326" t="s">
        <v>17</v>
      </c>
      <c r="E1326">
        <v>1300000</v>
      </c>
      <c r="F1326">
        <v>5000000</v>
      </c>
      <c r="G1326">
        <v>20</v>
      </c>
      <c r="H1326">
        <v>423</v>
      </c>
      <c r="I1326">
        <v>900000</v>
      </c>
      <c r="J1326">
        <v>800000</v>
      </c>
      <c r="K1326">
        <v>3900000</v>
      </c>
      <c r="L1326">
        <v>1600000</v>
      </c>
      <c r="M1326" t="s">
        <v>18</v>
      </c>
      <c r="N1326">
        <f>Table1[[#This Row],[ loan_amount]]-Table1[[#This Row],[ bank_asset_value]]</f>
        <v>3400000</v>
      </c>
    </row>
    <row r="1327" spans="1:14" x14ac:dyDescent="0.35">
      <c r="A1327">
        <v>1326</v>
      </c>
      <c r="B1327">
        <v>5</v>
      </c>
      <c r="C1327" t="s">
        <v>16</v>
      </c>
      <c r="D1327" t="s">
        <v>17</v>
      </c>
      <c r="E1327">
        <v>7300000</v>
      </c>
      <c r="F1327">
        <v>22500000</v>
      </c>
      <c r="G1327">
        <v>2</v>
      </c>
      <c r="H1327">
        <v>846</v>
      </c>
      <c r="I1327">
        <v>9800000</v>
      </c>
      <c r="J1327">
        <v>4700000</v>
      </c>
      <c r="K1327">
        <v>20300000</v>
      </c>
      <c r="L1327">
        <v>5700000</v>
      </c>
      <c r="M1327" t="s">
        <v>15</v>
      </c>
      <c r="N1327">
        <f>Table1[[#This Row],[ loan_amount]]-Table1[[#This Row],[ bank_asset_value]]</f>
        <v>16800000</v>
      </c>
    </row>
    <row r="1328" spans="1:14" x14ac:dyDescent="0.35">
      <c r="A1328">
        <v>1327</v>
      </c>
      <c r="B1328">
        <v>2</v>
      </c>
      <c r="C1328" t="s">
        <v>16</v>
      </c>
      <c r="D1328" t="s">
        <v>14</v>
      </c>
      <c r="E1328">
        <v>2100000</v>
      </c>
      <c r="F1328">
        <v>5000000</v>
      </c>
      <c r="G1328">
        <v>4</v>
      </c>
      <c r="H1328">
        <v>542</v>
      </c>
      <c r="I1328">
        <v>700000</v>
      </c>
      <c r="J1328">
        <v>600000</v>
      </c>
      <c r="K1328">
        <v>6600000</v>
      </c>
      <c r="L1328">
        <v>3100000</v>
      </c>
      <c r="M1328" t="s">
        <v>18</v>
      </c>
      <c r="N1328">
        <f>Table1[[#This Row],[ loan_amount]]-Table1[[#This Row],[ bank_asset_value]]</f>
        <v>1900000</v>
      </c>
    </row>
    <row r="1329" spans="1:14" x14ac:dyDescent="0.35">
      <c r="A1329">
        <v>1328</v>
      </c>
      <c r="B1329">
        <v>5</v>
      </c>
      <c r="C1329" t="s">
        <v>16</v>
      </c>
      <c r="D1329" t="s">
        <v>14</v>
      </c>
      <c r="E1329">
        <v>600000</v>
      </c>
      <c r="F1329">
        <v>2400000</v>
      </c>
      <c r="G1329">
        <v>18</v>
      </c>
      <c r="H1329">
        <v>631</v>
      </c>
      <c r="I1329">
        <v>600000</v>
      </c>
      <c r="J1329">
        <v>300000</v>
      </c>
      <c r="K1329">
        <v>2100000</v>
      </c>
      <c r="L1329">
        <v>900000</v>
      </c>
      <c r="M1329" t="s">
        <v>15</v>
      </c>
      <c r="N1329">
        <f>Table1[[#This Row],[ loan_amount]]-Table1[[#This Row],[ bank_asset_value]]</f>
        <v>1500000</v>
      </c>
    </row>
    <row r="1330" spans="1:14" x14ac:dyDescent="0.35">
      <c r="A1330">
        <v>1329</v>
      </c>
      <c r="B1330">
        <v>4</v>
      </c>
      <c r="C1330" t="s">
        <v>13</v>
      </c>
      <c r="D1330" t="s">
        <v>14</v>
      </c>
      <c r="E1330">
        <v>7000000</v>
      </c>
      <c r="F1330">
        <v>24500000</v>
      </c>
      <c r="G1330">
        <v>18</v>
      </c>
      <c r="H1330">
        <v>318</v>
      </c>
      <c r="I1330">
        <v>4300000</v>
      </c>
      <c r="J1330">
        <v>1700000</v>
      </c>
      <c r="K1330">
        <v>16300000</v>
      </c>
      <c r="L1330">
        <v>3600000</v>
      </c>
      <c r="M1330" t="s">
        <v>18</v>
      </c>
      <c r="N1330">
        <f>Table1[[#This Row],[ loan_amount]]-Table1[[#This Row],[ bank_asset_value]]</f>
        <v>20900000</v>
      </c>
    </row>
    <row r="1331" spans="1:14" x14ac:dyDescent="0.35">
      <c r="A1331">
        <v>1330</v>
      </c>
      <c r="B1331">
        <v>1</v>
      </c>
      <c r="C1331" t="s">
        <v>16</v>
      </c>
      <c r="D1331" t="s">
        <v>17</v>
      </c>
      <c r="E1331">
        <v>3000000</v>
      </c>
      <c r="F1331">
        <v>6800000</v>
      </c>
      <c r="G1331">
        <v>10</v>
      </c>
      <c r="H1331">
        <v>541</v>
      </c>
      <c r="I1331">
        <v>5800000</v>
      </c>
      <c r="J1331">
        <v>5700000</v>
      </c>
      <c r="K1331">
        <v>10700000</v>
      </c>
      <c r="L1331">
        <v>2900000</v>
      </c>
      <c r="M1331" t="s">
        <v>18</v>
      </c>
      <c r="N1331">
        <f>Table1[[#This Row],[ loan_amount]]-Table1[[#This Row],[ bank_asset_value]]</f>
        <v>3900000</v>
      </c>
    </row>
    <row r="1332" spans="1:14" x14ac:dyDescent="0.35">
      <c r="A1332">
        <v>1331</v>
      </c>
      <c r="B1332">
        <v>1</v>
      </c>
      <c r="C1332" t="s">
        <v>13</v>
      </c>
      <c r="D1332" t="s">
        <v>14</v>
      </c>
      <c r="E1332">
        <v>900000</v>
      </c>
      <c r="F1332">
        <v>2900000</v>
      </c>
      <c r="G1332">
        <v>20</v>
      </c>
      <c r="H1332">
        <v>782</v>
      </c>
      <c r="I1332">
        <v>0</v>
      </c>
      <c r="J1332">
        <v>1500000</v>
      </c>
      <c r="K1332">
        <v>3500000</v>
      </c>
      <c r="L1332">
        <v>800000</v>
      </c>
      <c r="M1332" t="s">
        <v>15</v>
      </c>
      <c r="N1332">
        <f>Table1[[#This Row],[ loan_amount]]-Table1[[#This Row],[ bank_asset_value]]</f>
        <v>2100000</v>
      </c>
    </row>
    <row r="1333" spans="1:14" x14ac:dyDescent="0.35">
      <c r="A1333">
        <v>1332</v>
      </c>
      <c r="B1333">
        <v>2</v>
      </c>
      <c r="C1333" t="s">
        <v>13</v>
      </c>
      <c r="D1333" t="s">
        <v>14</v>
      </c>
      <c r="E1333">
        <v>9600000</v>
      </c>
      <c r="F1333">
        <v>35000000</v>
      </c>
      <c r="G1333">
        <v>2</v>
      </c>
      <c r="H1333">
        <v>888</v>
      </c>
      <c r="I1333">
        <v>12600000</v>
      </c>
      <c r="J1333">
        <v>6500000</v>
      </c>
      <c r="K1333">
        <v>37900000</v>
      </c>
      <c r="L1333">
        <v>5800000</v>
      </c>
      <c r="M1333" t="s">
        <v>15</v>
      </c>
      <c r="N1333">
        <f>Table1[[#This Row],[ loan_amount]]-Table1[[#This Row],[ bank_asset_value]]</f>
        <v>29200000</v>
      </c>
    </row>
    <row r="1334" spans="1:14" x14ac:dyDescent="0.35">
      <c r="A1334">
        <v>1333</v>
      </c>
      <c r="B1334">
        <v>0</v>
      </c>
      <c r="C1334" t="s">
        <v>13</v>
      </c>
      <c r="D1334" t="s">
        <v>14</v>
      </c>
      <c r="E1334">
        <v>1500000</v>
      </c>
      <c r="F1334">
        <v>3600000</v>
      </c>
      <c r="G1334">
        <v>14</v>
      </c>
      <c r="H1334">
        <v>747</v>
      </c>
      <c r="I1334">
        <v>200000</v>
      </c>
      <c r="J1334">
        <v>1400000</v>
      </c>
      <c r="K1334">
        <v>3000000</v>
      </c>
      <c r="L1334">
        <v>1200000</v>
      </c>
      <c r="M1334" t="s">
        <v>15</v>
      </c>
      <c r="N1334">
        <f>Table1[[#This Row],[ loan_amount]]-Table1[[#This Row],[ bank_asset_value]]</f>
        <v>2400000</v>
      </c>
    </row>
    <row r="1335" spans="1:14" x14ac:dyDescent="0.35">
      <c r="A1335">
        <v>1334</v>
      </c>
      <c r="B1335">
        <v>0</v>
      </c>
      <c r="C1335" t="s">
        <v>13</v>
      </c>
      <c r="D1335" t="s">
        <v>17</v>
      </c>
      <c r="E1335">
        <v>5000000</v>
      </c>
      <c r="F1335">
        <v>18900000</v>
      </c>
      <c r="G1335">
        <v>6</v>
      </c>
      <c r="H1335">
        <v>641</v>
      </c>
      <c r="I1335">
        <v>4300000</v>
      </c>
      <c r="J1335">
        <v>8500000</v>
      </c>
      <c r="K1335">
        <v>19600000</v>
      </c>
      <c r="L1335">
        <v>6700000</v>
      </c>
      <c r="M1335" t="s">
        <v>15</v>
      </c>
      <c r="N1335">
        <f>Table1[[#This Row],[ loan_amount]]-Table1[[#This Row],[ bank_asset_value]]</f>
        <v>12200000</v>
      </c>
    </row>
    <row r="1336" spans="1:14" x14ac:dyDescent="0.35">
      <c r="A1336">
        <v>1335</v>
      </c>
      <c r="B1336">
        <v>3</v>
      </c>
      <c r="C1336" t="s">
        <v>13</v>
      </c>
      <c r="D1336" t="s">
        <v>17</v>
      </c>
      <c r="E1336">
        <v>500000</v>
      </c>
      <c r="F1336">
        <v>1700000</v>
      </c>
      <c r="G1336">
        <v>4</v>
      </c>
      <c r="H1336">
        <v>640</v>
      </c>
      <c r="I1336">
        <v>400000</v>
      </c>
      <c r="J1336">
        <v>700000</v>
      </c>
      <c r="K1336">
        <v>1300000</v>
      </c>
      <c r="L1336">
        <v>200000</v>
      </c>
      <c r="M1336" t="s">
        <v>15</v>
      </c>
      <c r="N1336">
        <f>Table1[[#This Row],[ loan_amount]]-Table1[[#This Row],[ bank_asset_value]]</f>
        <v>1500000</v>
      </c>
    </row>
    <row r="1337" spans="1:14" x14ac:dyDescent="0.35">
      <c r="A1337">
        <v>1336</v>
      </c>
      <c r="B1337">
        <v>4</v>
      </c>
      <c r="C1337" t="s">
        <v>16</v>
      </c>
      <c r="D1337" t="s">
        <v>14</v>
      </c>
      <c r="E1337">
        <v>7600000</v>
      </c>
      <c r="F1337">
        <v>28100000</v>
      </c>
      <c r="G1337">
        <v>12</v>
      </c>
      <c r="H1337">
        <v>324</v>
      </c>
      <c r="I1337">
        <v>12500000</v>
      </c>
      <c r="J1337">
        <v>8500000</v>
      </c>
      <c r="K1337">
        <v>19900000</v>
      </c>
      <c r="L1337">
        <v>11100000</v>
      </c>
      <c r="M1337" t="s">
        <v>18</v>
      </c>
      <c r="N1337">
        <f>Table1[[#This Row],[ loan_amount]]-Table1[[#This Row],[ bank_asset_value]]</f>
        <v>17000000</v>
      </c>
    </row>
    <row r="1338" spans="1:14" x14ac:dyDescent="0.35">
      <c r="A1338">
        <v>1337</v>
      </c>
      <c r="B1338">
        <v>4</v>
      </c>
      <c r="C1338" t="s">
        <v>13</v>
      </c>
      <c r="D1338" t="s">
        <v>14</v>
      </c>
      <c r="E1338">
        <v>5500000</v>
      </c>
      <c r="F1338">
        <v>21200000</v>
      </c>
      <c r="G1338">
        <v>20</v>
      </c>
      <c r="H1338">
        <v>359</v>
      </c>
      <c r="I1338">
        <v>4200000</v>
      </c>
      <c r="J1338">
        <v>5300000</v>
      </c>
      <c r="K1338">
        <v>18600000</v>
      </c>
      <c r="L1338">
        <v>6400000</v>
      </c>
      <c r="M1338" t="s">
        <v>18</v>
      </c>
      <c r="N1338">
        <f>Table1[[#This Row],[ loan_amount]]-Table1[[#This Row],[ bank_asset_value]]</f>
        <v>14800000</v>
      </c>
    </row>
    <row r="1339" spans="1:14" x14ac:dyDescent="0.35">
      <c r="A1339">
        <v>1338</v>
      </c>
      <c r="B1339">
        <v>0</v>
      </c>
      <c r="C1339" t="s">
        <v>16</v>
      </c>
      <c r="D1339" t="s">
        <v>17</v>
      </c>
      <c r="E1339">
        <v>6600000</v>
      </c>
      <c r="F1339">
        <v>23300000</v>
      </c>
      <c r="G1339">
        <v>12</v>
      </c>
      <c r="H1339">
        <v>338</v>
      </c>
      <c r="I1339">
        <v>2400000</v>
      </c>
      <c r="J1339">
        <v>800000</v>
      </c>
      <c r="K1339">
        <v>18900000</v>
      </c>
      <c r="L1339">
        <v>9300000</v>
      </c>
      <c r="M1339" t="s">
        <v>18</v>
      </c>
      <c r="N1339">
        <f>Table1[[#This Row],[ loan_amount]]-Table1[[#This Row],[ bank_asset_value]]</f>
        <v>14000000</v>
      </c>
    </row>
    <row r="1340" spans="1:14" x14ac:dyDescent="0.35">
      <c r="A1340">
        <v>1339</v>
      </c>
      <c r="B1340">
        <v>0</v>
      </c>
      <c r="C1340" t="s">
        <v>13</v>
      </c>
      <c r="D1340" t="s">
        <v>14</v>
      </c>
      <c r="E1340">
        <v>1400000</v>
      </c>
      <c r="F1340">
        <v>3200000</v>
      </c>
      <c r="G1340">
        <v>14</v>
      </c>
      <c r="H1340">
        <v>384</v>
      </c>
      <c r="I1340">
        <v>3100000</v>
      </c>
      <c r="J1340">
        <v>800000</v>
      </c>
      <c r="K1340">
        <v>3400000</v>
      </c>
      <c r="L1340">
        <v>2000000</v>
      </c>
      <c r="M1340" t="s">
        <v>18</v>
      </c>
      <c r="N1340">
        <f>Table1[[#This Row],[ loan_amount]]-Table1[[#This Row],[ bank_asset_value]]</f>
        <v>1200000</v>
      </c>
    </row>
    <row r="1341" spans="1:14" x14ac:dyDescent="0.35">
      <c r="A1341">
        <v>1340</v>
      </c>
      <c r="B1341">
        <v>5</v>
      </c>
      <c r="C1341" t="s">
        <v>16</v>
      </c>
      <c r="D1341" t="s">
        <v>17</v>
      </c>
      <c r="E1341">
        <v>8800000</v>
      </c>
      <c r="F1341">
        <v>26600000</v>
      </c>
      <c r="G1341">
        <v>16</v>
      </c>
      <c r="H1341">
        <v>545</v>
      </c>
      <c r="I1341">
        <v>19100000</v>
      </c>
      <c r="J1341">
        <v>16600000</v>
      </c>
      <c r="K1341">
        <v>30400000</v>
      </c>
      <c r="L1341">
        <v>7600000</v>
      </c>
      <c r="M1341" t="s">
        <v>18</v>
      </c>
      <c r="N1341">
        <f>Table1[[#This Row],[ loan_amount]]-Table1[[#This Row],[ bank_asset_value]]</f>
        <v>19000000</v>
      </c>
    </row>
    <row r="1342" spans="1:14" x14ac:dyDescent="0.35">
      <c r="A1342">
        <v>1341</v>
      </c>
      <c r="B1342">
        <v>5</v>
      </c>
      <c r="C1342" t="s">
        <v>16</v>
      </c>
      <c r="D1342" t="s">
        <v>14</v>
      </c>
      <c r="E1342">
        <v>6200000</v>
      </c>
      <c r="F1342">
        <v>24200000</v>
      </c>
      <c r="G1342">
        <v>18</v>
      </c>
      <c r="H1342">
        <v>610</v>
      </c>
      <c r="I1342">
        <v>10200000</v>
      </c>
      <c r="J1342">
        <v>7800000</v>
      </c>
      <c r="K1342">
        <v>19600000</v>
      </c>
      <c r="L1342">
        <v>8300000</v>
      </c>
      <c r="M1342" t="s">
        <v>15</v>
      </c>
      <c r="N1342">
        <f>Table1[[#This Row],[ loan_amount]]-Table1[[#This Row],[ bank_asset_value]]</f>
        <v>15900000</v>
      </c>
    </row>
    <row r="1343" spans="1:14" x14ac:dyDescent="0.35">
      <c r="A1343">
        <v>1342</v>
      </c>
      <c r="B1343">
        <v>2</v>
      </c>
      <c r="C1343" t="s">
        <v>13</v>
      </c>
      <c r="D1343" t="s">
        <v>17</v>
      </c>
      <c r="E1343">
        <v>8300000</v>
      </c>
      <c r="F1343">
        <v>27900000</v>
      </c>
      <c r="G1343">
        <v>18</v>
      </c>
      <c r="H1343">
        <v>840</v>
      </c>
      <c r="I1343">
        <v>12600000</v>
      </c>
      <c r="J1343">
        <v>3500000</v>
      </c>
      <c r="K1343">
        <v>19100000</v>
      </c>
      <c r="L1343">
        <v>9200000</v>
      </c>
      <c r="M1343" t="s">
        <v>15</v>
      </c>
      <c r="N1343">
        <f>Table1[[#This Row],[ loan_amount]]-Table1[[#This Row],[ bank_asset_value]]</f>
        <v>18700000</v>
      </c>
    </row>
    <row r="1344" spans="1:14" x14ac:dyDescent="0.35">
      <c r="A1344">
        <v>1343</v>
      </c>
      <c r="B1344">
        <v>3</v>
      </c>
      <c r="C1344" t="s">
        <v>16</v>
      </c>
      <c r="D1344" t="s">
        <v>14</v>
      </c>
      <c r="E1344">
        <v>2400000</v>
      </c>
      <c r="F1344">
        <v>8100000</v>
      </c>
      <c r="G1344">
        <v>6</v>
      </c>
      <c r="H1344">
        <v>630</v>
      </c>
      <c r="I1344">
        <v>5100000</v>
      </c>
      <c r="J1344">
        <v>2900000</v>
      </c>
      <c r="K1344">
        <v>9100000</v>
      </c>
      <c r="L1344">
        <v>2300000</v>
      </c>
      <c r="M1344" t="s">
        <v>15</v>
      </c>
      <c r="N1344">
        <f>Table1[[#This Row],[ loan_amount]]-Table1[[#This Row],[ bank_asset_value]]</f>
        <v>5800000</v>
      </c>
    </row>
    <row r="1345" spans="1:14" x14ac:dyDescent="0.35">
      <c r="A1345">
        <v>1344</v>
      </c>
      <c r="B1345">
        <v>1</v>
      </c>
      <c r="C1345" t="s">
        <v>13</v>
      </c>
      <c r="D1345" t="s">
        <v>14</v>
      </c>
      <c r="E1345">
        <v>9100000</v>
      </c>
      <c r="F1345">
        <v>31200000</v>
      </c>
      <c r="G1345">
        <v>4</v>
      </c>
      <c r="H1345">
        <v>508</v>
      </c>
      <c r="I1345">
        <v>12800000</v>
      </c>
      <c r="J1345">
        <v>11700000</v>
      </c>
      <c r="K1345">
        <v>31100000</v>
      </c>
      <c r="L1345">
        <v>7800000</v>
      </c>
      <c r="M1345" t="s">
        <v>15</v>
      </c>
      <c r="N1345">
        <f>Table1[[#This Row],[ loan_amount]]-Table1[[#This Row],[ bank_asset_value]]</f>
        <v>23400000</v>
      </c>
    </row>
    <row r="1346" spans="1:14" x14ac:dyDescent="0.35">
      <c r="A1346">
        <v>1345</v>
      </c>
      <c r="B1346">
        <v>0</v>
      </c>
      <c r="C1346" t="s">
        <v>16</v>
      </c>
      <c r="D1346" t="s">
        <v>17</v>
      </c>
      <c r="E1346">
        <v>9500000</v>
      </c>
      <c r="F1346">
        <v>34900000</v>
      </c>
      <c r="G1346">
        <v>4</v>
      </c>
      <c r="H1346">
        <v>535</v>
      </c>
      <c r="I1346">
        <v>800000</v>
      </c>
      <c r="J1346">
        <v>14100000</v>
      </c>
      <c r="K1346">
        <v>25600000</v>
      </c>
      <c r="L1346">
        <v>14000000</v>
      </c>
      <c r="M1346" t="s">
        <v>15</v>
      </c>
      <c r="N1346">
        <f>Table1[[#This Row],[ loan_amount]]-Table1[[#This Row],[ bank_asset_value]]</f>
        <v>20900000</v>
      </c>
    </row>
    <row r="1347" spans="1:14" x14ac:dyDescent="0.35">
      <c r="A1347">
        <v>1346</v>
      </c>
      <c r="B1347">
        <v>1</v>
      </c>
      <c r="C1347" t="s">
        <v>13</v>
      </c>
      <c r="D1347" t="s">
        <v>14</v>
      </c>
      <c r="E1347">
        <v>1200000</v>
      </c>
      <c r="F1347">
        <v>3400000</v>
      </c>
      <c r="G1347">
        <v>20</v>
      </c>
      <c r="H1347">
        <v>717</v>
      </c>
      <c r="I1347">
        <v>3100000</v>
      </c>
      <c r="J1347">
        <v>1500000</v>
      </c>
      <c r="K1347">
        <v>2500000</v>
      </c>
      <c r="L1347">
        <v>900000</v>
      </c>
      <c r="M1347" t="s">
        <v>15</v>
      </c>
      <c r="N1347">
        <f>Table1[[#This Row],[ loan_amount]]-Table1[[#This Row],[ bank_asset_value]]</f>
        <v>2500000</v>
      </c>
    </row>
    <row r="1348" spans="1:14" x14ac:dyDescent="0.35">
      <c r="A1348">
        <v>1347</v>
      </c>
      <c r="B1348">
        <v>2</v>
      </c>
      <c r="C1348" t="s">
        <v>13</v>
      </c>
      <c r="D1348" t="s">
        <v>17</v>
      </c>
      <c r="E1348">
        <v>7700000</v>
      </c>
      <c r="F1348">
        <v>19300000</v>
      </c>
      <c r="G1348">
        <v>8</v>
      </c>
      <c r="H1348">
        <v>735</v>
      </c>
      <c r="I1348">
        <v>1200000</v>
      </c>
      <c r="J1348">
        <v>1900000</v>
      </c>
      <c r="K1348">
        <v>23800000</v>
      </c>
      <c r="L1348">
        <v>10400000</v>
      </c>
      <c r="M1348" t="s">
        <v>15</v>
      </c>
      <c r="N1348">
        <f>Table1[[#This Row],[ loan_amount]]-Table1[[#This Row],[ bank_asset_value]]</f>
        <v>8900000</v>
      </c>
    </row>
    <row r="1349" spans="1:14" x14ac:dyDescent="0.35">
      <c r="A1349">
        <v>1348</v>
      </c>
      <c r="B1349">
        <v>5</v>
      </c>
      <c r="C1349" t="s">
        <v>13</v>
      </c>
      <c r="D1349" t="s">
        <v>17</v>
      </c>
      <c r="E1349">
        <v>7800000</v>
      </c>
      <c r="F1349">
        <v>22000000</v>
      </c>
      <c r="G1349">
        <v>20</v>
      </c>
      <c r="H1349">
        <v>528</v>
      </c>
      <c r="I1349">
        <v>5800000</v>
      </c>
      <c r="J1349">
        <v>8800000</v>
      </c>
      <c r="K1349">
        <v>24700000</v>
      </c>
      <c r="L1349">
        <v>4900000</v>
      </c>
      <c r="M1349" t="s">
        <v>18</v>
      </c>
      <c r="N1349">
        <f>Table1[[#This Row],[ loan_amount]]-Table1[[#This Row],[ bank_asset_value]]</f>
        <v>17100000</v>
      </c>
    </row>
    <row r="1350" spans="1:14" x14ac:dyDescent="0.35">
      <c r="A1350">
        <v>1349</v>
      </c>
      <c r="B1350">
        <v>0</v>
      </c>
      <c r="C1350" t="s">
        <v>13</v>
      </c>
      <c r="D1350" t="s">
        <v>17</v>
      </c>
      <c r="E1350">
        <v>9400000</v>
      </c>
      <c r="F1350">
        <v>20000000</v>
      </c>
      <c r="G1350">
        <v>4</v>
      </c>
      <c r="H1350">
        <v>350</v>
      </c>
      <c r="I1350">
        <v>3300000</v>
      </c>
      <c r="J1350">
        <v>1400000</v>
      </c>
      <c r="K1350">
        <v>37200000</v>
      </c>
      <c r="L1350">
        <v>4700000</v>
      </c>
      <c r="M1350" t="s">
        <v>18</v>
      </c>
      <c r="N1350">
        <f>Table1[[#This Row],[ loan_amount]]-Table1[[#This Row],[ bank_asset_value]]</f>
        <v>15300000</v>
      </c>
    </row>
    <row r="1351" spans="1:14" x14ac:dyDescent="0.35">
      <c r="A1351">
        <v>1350</v>
      </c>
      <c r="B1351">
        <v>0</v>
      </c>
      <c r="C1351" t="s">
        <v>16</v>
      </c>
      <c r="D1351" t="s">
        <v>14</v>
      </c>
      <c r="E1351">
        <v>1700000</v>
      </c>
      <c r="F1351">
        <v>5700000</v>
      </c>
      <c r="G1351">
        <v>12</v>
      </c>
      <c r="H1351">
        <v>422</v>
      </c>
      <c r="I1351">
        <v>3400000</v>
      </c>
      <c r="J1351">
        <v>1100000</v>
      </c>
      <c r="K1351">
        <v>6500000</v>
      </c>
      <c r="L1351">
        <v>900000</v>
      </c>
      <c r="M1351" t="s">
        <v>18</v>
      </c>
      <c r="N1351">
        <f>Table1[[#This Row],[ loan_amount]]-Table1[[#This Row],[ bank_asset_value]]</f>
        <v>4800000</v>
      </c>
    </row>
    <row r="1352" spans="1:14" x14ac:dyDescent="0.35">
      <c r="A1352">
        <v>1351</v>
      </c>
      <c r="B1352">
        <v>5</v>
      </c>
      <c r="C1352" t="s">
        <v>13</v>
      </c>
      <c r="D1352" t="s">
        <v>14</v>
      </c>
      <c r="E1352">
        <v>4000000</v>
      </c>
      <c r="F1352">
        <v>13700000</v>
      </c>
      <c r="G1352">
        <v>6</v>
      </c>
      <c r="H1352">
        <v>496</v>
      </c>
      <c r="I1352">
        <v>-100000</v>
      </c>
      <c r="J1352">
        <v>1400000</v>
      </c>
      <c r="K1352">
        <v>15800000</v>
      </c>
      <c r="L1352">
        <v>3700000</v>
      </c>
      <c r="M1352" t="s">
        <v>18</v>
      </c>
      <c r="N1352">
        <f>Table1[[#This Row],[ loan_amount]]-Table1[[#This Row],[ bank_asset_value]]</f>
        <v>10000000</v>
      </c>
    </row>
    <row r="1353" spans="1:14" x14ac:dyDescent="0.35">
      <c r="A1353">
        <v>1352</v>
      </c>
      <c r="B1353">
        <v>4</v>
      </c>
      <c r="C1353" t="s">
        <v>16</v>
      </c>
      <c r="D1353" t="s">
        <v>14</v>
      </c>
      <c r="E1353">
        <v>4200000</v>
      </c>
      <c r="F1353">
        <v>15500000</v>
      </c>
      <c r="G1353">
        <v>18</v>
      </c>
      <c r="H1353">
        <v>794</v>
      </c>
      <c r="I1353">
        <v>7300000</v>
      </c>
      <c r="J1353">
        <v>700000</v>
      </c>
      <c r="K1353">
        <v>13400000</v>
      </c>
      <c r="L1353">
        <v>2200000</v>
      </c>
      <c r="M1353" t="s">
        <v>15</v>
      </c>
      <c r="N1353">
        <f>Table1[[#This Row],[ loan_amount]]-Table1[[#This Row],[ bank_asset_value]]</f>
        <v>13300000</v>
      </c>
    </row>
    <row r="1354" spans="1:14" x14ac:dyDescent="0.35">
      <c r="A1354">
        <v>1353</v>
      </c>
      <c r="B1354">
        <v>2</v>
      </c>
      <c r="C1354" t="s">
        <v>13</v>
      </c>
      <c r="D1354" t="s">
        <v>14</v>
      </c>
      <c r="E1354">
        <v>2400000</v>
      </c>
      <c r="F1354">
        <v>7700000</v>
      </c>
      <c r="G1354">
        <v>6</v>
      </c>
      <c r="H1354">
        <v>719</v>
      </c>
      <c r="I1354">
        <v>6000000</v>
      </c>
      <c r="J1354">
        <v>1700000</v>
      </c>
      <c r="K1354">
        <v>6700000</v>
      </c>
      <c r="L1354">
        <v>1600000</v>
      </c>
      <c r="M1354" t="s">
        <v>15</v>
      </c>
      <c r="N1354">
        <f>Table1[[#This Row],[ loan_amount]]-Table1[[#This Row],[ bank_asset_value]]</f>
        <v>6100000</v>
      </c>
    </row>
    <row r="1355" spans="1:14" x14ac:dyDescent="0.35">
      <c r="A1355">
        <v>1354</v>
      </c>
      <c r="B1355">
        <v>3</v>
      </c>
      <c r="C1355" t="s">
        <v>16</v>
      </c>
      <c r="D1355" t="s">
        <v>17</v>
      </c>
      <c r="E1355">
        <v>2700000</v>
      </c>
      <c r="F1355">
        <v>6100000</v>
      </c>
      <c r="G1355">
        <v>14</v>
      </c>
      <c r="H1355">
        <v>630</v>
      </c>
      <c r="I1355">
        <v>3900000</v>
      </c>
      <c r="J1355">
        <v>2800000</v>
      </c>
      <c r="K1355">
        <v>10600000</v>
      </c>
      <c r="L1355">
        <v>2300000</v>
      </c>
      <c r="M1355" t="s">
        <v>15</v>
      </c>
      <c r="N1355">
        <f>Table1[[#This Row],[ loan_amount]]-Table1[[#This Row],[ bank_asset_value]]</f>
        <v>3800000</v>
      </c>
    </row>
    <row r="1356" spans="1:14" x14ac:dyDescent="0.35">
      <c r="A1356">
        <v>1355</v>
      </c>
      <c r="B1356">
        <v>3</v>
      </c>
      <c r="C1356" t="s">
        <v>16</v>
      </c>
      <c r="D1356" t="s">
        <v>17</v>
      </c>
      <c r="E1356">
        <v>600000</v>
      </c>
      <c r="F1356">
        <v>1800000</v>
      </c>
      <c r="G1356">
        <v>4</v>
      </c>
      <c r="H1356">
        <v>843</v>
      </c>
      <c r="I1356">
        <v>1400000</v>
      </c>
      <c r="J1356">
        <v>300000</v>
      </c>
      <c r="K1356">
        <v>1700000</v>
      </c>
      <c r="L1356">
        <v>400000</v>
      </c>
      <c r="M1356" t="s">
        <v>15</v>
      </c>
      <c r="N1356">
        <f>Table1[[#This Row],[ loan_amount]]-Table1[[#This Row],[ bank_asset_value]]</f>
        <v>1400000</v>
      </c>
    </row>
    <row r="1357" spans="1:14" x14ac:dyDescent="0.35">
      <c r="A1357">
        <v>1356</v>
      </c>
      <c r="B1357">
        <v>2</v>
      </c>
      <c r="C1357" t="s">
        <v>13</v>
      </c>
      <c r="D1357" t="s">
        <v>14</v>
      </c>
      <c r="E1357">
        <v>4600000</v>
      </c>
      <c r="F1357">
        <v>15600000</v>
      </c>
      <c r="G1357">
        <v>2</v>
      </c>
      <c r="H1357">
        <v>764</v>
      </c>
      <c r="I1357">
        <v>7700000</v>
      </c>
      <c r="J1357">
        <v>1500000</v>
      </c>
      <c r="K1357">
        <v>16000000</v>
      </c>
      <c r="L1357">
        <v>5800000</v>
      </c>
      <c r="M1357" t="s">
        <v>15</v>
      </c>
      <c r="N1357">
        <f>Table1[[#This Row],[ loan_amount]]-Table1[[#This Row],[ bank_asset_value]]</f>
        <v>9800000</v>
      </c>
    </row>
    <row r="1358" spans="1:14" x14ac:dyDescent="0.35">
      <c r="A1358">
        <v>1357</v>
      </c>
      <c r="B1358">
        <v>3</v>
      </c>
      <c r="C1358" t="s">
        <v>13</v>
      </c>
      <c r="D1358" t="s">
        <v>14</v>
      </c>
      <c r="E1358">
        <v>7200000</v>
      </c>
      <c r="F1358">
        <v>17700000</v>
      </c>
      <c r="G1358">
        <v>4</v>
      </c>
      <c r="H1358">
        <v>662</v>
      </c>
      <c r="I1358">
        <v>13100000</v>
      </c>
      <c r="J1358">
        <v>11500000</v>
      </c>
      <c r="K1358">
        <v>16300000</v>
      </c>
      <c r="L1358">
        <v>5300000</v>
      </c>
      <c r="M1358" t="s">
        <v>15</v>
      </c>
      <c r="N1358">
        <f>Table1[[#This Row],[ loan_amount]]-Table1[[#This Row],[ bank_asset_value]]</f>
        <v>12400000</v>
      </c>
    </row>
    <row r="1359" spans="1:14" x14ac:dyDescent="0.35">
      <c r="A1359">
        <v>1358</v>
      </c>
      <c r="B1359">
        <v>0</v>
      </c>
      <c r="C1359" t="s">
        <v>16</v>
      </c>
      <c r="D1359" t="s">
        <v>14</v>
      </c>
      <c r="E1359">
        <v>4700000</v>
      </c>
      <c r="F1359">
        <v>15500000</v>
      </c>
      <c r="G1359">
        <v>16</v>
      </c>
      <c r="H1359">
        <v>311</v>
      </c>
      <c r="I1359">
        <v>12800000</v>
      </c>
      <c r="J1359">
        <v>200000</v>
      </c>
      <c r="K1359">
        <v>17500000</v>
      </c>
      <c r="L1359">
        <v>2700000</v>
      </c>
      <c r="M1359" t="s">
        <v>18</v>
      </c>
      <c r="N1359">
        <f>Table1[[#This Row],[ loan_amount]]-Table1[[#This Row],[ bank_asset_value]]</f>
        <v>12800000</v>
      </c>
    </row>
    <row r="1360" spans="1:14" x14ac:dyDescent="0.35">
      <c r="A1360">
        <v>1359</v>
      </c>
      <c r="B1360">
        <v>4</v>
      </c>
      <c r="C1360" t="s">
        <v>16</v>
      </c>
      <c r="D1360" t="s">
        <v>14</v>
      </c>
      <c r="E1360">
        <v>4300000</v>
      </c>
      <c r="F1360">
        <v>10100000</v>
      </c>
      <c r="G1360">
        <v>2</v>
      </c>
      <c r="H1360">
        <v>606</v>
      </c>
      <c r="I1360">
        <v>9900000</v>
      </c>
      <c r="J1360">
        <v>1800000</v>
      </c>
      <c r="K1360">
        <v>8900000</v>
      </c>
      <c r="L1360">
        <v>5500000</v>
      </c>
      <c r="M1360" t="s">
        <v>15</v>
      </c>
      <c r="N1360">
        <f>Table1[[#This Row],[ loan_amount]]-Table1[[#This Row],[ bank_asset_value]]</f>
        <v>4600000</v>
      </c>
    </row>
    <row r="1361" spans="1:14" x14ac:dyDescent="0.35">
      <c r="A1361">
        <v>1360</v>
      </c>
      <c r="B1361">
        <v>5</v>
      </c>
      <c r="C1361" t="s">
        <v>13</v>
      </c>
      <c r="D1361" t="s">
        <v>14</v>
      </c>
      <c r="E1361">
        <v>4700000</v>
      </c>
      <c r="F1361">
        <v>10200000</v>
      </c>
      <c r="G1361">
        <v>16</v>
      </c>
      <c r="H1361">
        <v>874</v>
      </c>
      <c r="I1361">
        <v>10800000</v>
      </c>
      <c r="J1361">
        <v>7700000</v>
      </c>
      <c r="K1361">
        <v>11100000</v>
      </c>
      <c r="L1361">
        <v>7000000</v>
      </c>
      <c r="M1361" t="s">
        <v>15</v>
      </c>
      <c r="N1361">
        <f>Table1[[#This Row],[ loan_amount]]-Table1[[#This Row],[ bank_asset_value]]</f>
        <v>3200000</v>
      </c>
    </row>
    <row r="1362" spans="1:14" x14ac:dyDescent="0.35">
      <c r="A1362">
        <v>1361</v>
      </c>
      <c r="B1362">
        <v>4</v>
      </c>
      <c r="C1362" t="s">
        <v>16</v>
      </c>
      <c r="D1362" t="s">
        <v>17</v>
      </c>
      <c r="E1362">
        <v>8700000</v>
      </c>
      <c r="F1362">
        <v>30000000</v>
      </c>
      <c r="G1362">
        <v>4</v>
      </c>
      <c r="H1362">
        <v>370</v>
      </c>
      <c r="I1362">
        <v>17600000</v>
      </c>
      <c r="J1362">
        <v>15600000</v>
      </c>
      <c r="K1362">
        <v>34600000</v>
      </c>
      <c r="L1362">
        <v>12100000</v>
      </c>
      <c r="M1362" t="s">
        <v>15</v>
      </c>
      <c r="N1362">
        <f>Table1[[#This Row],[ loan_amount]]-Table1[[#This Row],[ bank_asset_value]]</f>
        <v>17900000</v>
      </c>
    </row>
    <row r="1363" spans="1:14" x14ac:dyDescent="0.35">
      <c r="A1363">
        <v>1362</v>
      </c>
      <c r="B1363">
        <v>1</v>
      </c>
      <c r="C1363" t="s">
        <v>13</v>
      </c>
      <c r="D1363" t="s">
        <v>14</v>
      </c>
      <c r="E1363">
        <v>7000000</v>
      </c>
      <c r="F1363">
        <v>20500000</v>
      </c>
      <c r="G1363">
        <v>10</v>
      </c>
      <c r="H1363">
        <v>414</v>
      </c>
      <c r="I1363">
        <v>19700000</v>
      </c>
      <c r="J1363">
        <v>7500000</v>
      </c>
      <c r="K1363">
        <v>20700000</v>
      </c>
      <c r="L1363">
        <v>5100000</v>
      </c>
      <c r="M1363" t="s">
        <v>18</v>
      </c>
      <c r="N1363">
        <f>Table1[[#This Row],[ loan_amount]]-Table1[[#This Row],[ bank_asset_value]]</f>
        <v>15400000</v>
      </c>
    </row>
    <row r="1364" spans="1:14" x14ac:dyDescent="0.35">
      <c r="A1364">
        <v>1363</v>
      </c>
      <c r="B1364">
        <v>2</v>
      </c>
      <c r="C1364" t="s">
        <v>16</v>
      </c>
      <c r="D1364" t="s">
        <v>14</v>
      </c>
      <c r="E1364">
        <v>600000</v>
      </c>
      <c r="F1364">
        <v>1100000</v>
      </c>
      <c r="G1364">
        <v>10</v>
      </c>
      <c r="H1364">
        <v>800</v>
      </c>
      <c r="I1364">
        <v>1200000</v>
      </c>
      <c r="J1364">
        <v>200000</v>
      </c>
      <c r="K1364">
        <v>2300000</v>
      </c>
      <c r="L1364">
        <v>900000</v>
      </c>
      <c r="M1364" t="s">
        <v>15</v>
      </c>
      <c r="N1364">
        <f>Table1[[#This Row],[ loan_amount]]-Table1[[#This Row],[ bank_asset_value]]</f>
        <v>200000</v>
      </c>
    </row>
    <row r="1365" spans="1:14" x14ac:dyDescent="0.35">
      <c r="A1365">
        <v>1364</v>
      </c>
      <c r="B1365">
        <v>1</v>
      </c>
      <c r="C1365" t="s">
        <v>16</v>
      </c>
      <c r="D1365" t="s">
        <v>14</v>
      </c>
      <c r="E1365">
        <v>6800000</v>
      </c>
      <c r="F1365">
        <v>16900000</v>
      </c>
      <c r="G1365">
        <v>12</v>
      </c>
      <c r="H1365">
        <v>779</v>
      </c>
      <c r="I1365">
        <v>13800000</v>
      </c>
      <c r="J1365">
        <v>10200000</v>
      </c>
      <c r="K1365">
        <v>23400000</v>
      </c>
      <c r="L1365">
        <v>4400000</v>
      </c>
      <c r="M1365" t="s">
        <v>15</v>
      </c>
      <c r="N1365">
        <f>Table1[[#This Row],[ loan_amount]]-Table1[[#This Row],[ bank_asset_value]]</f>
        <v>12500000</v>
      </c>
    </row>
    <row r="1366" spans="1:14" x14ac:dyDescent="0.35">
      <c r="A1366">
        <v>1365</v>
      </c>
      <c r="B1366">
        <v>1</v>
      </c>
      <c r="C1366" t="s">
        <v>16</v>
      </c>
      <c r="D1366" t="s">
        <v>14</v>
      </c>
      <c r="E1366">
        <v>6400000</v>
      </c>
      <c r="F1366">
        <v>14100000</v>
      </c>
      <c r="G1366">
        <v>20</v>
      </c>
      <c r="H1366">
        <v>553</v>
      </c>
      <c r="I1366">
        <v>11700000</v>
      </c>
      <c r="J1366">
        <v>4500000</v>
      </c>
      <c r="K1366">
        <v>20000000</v>
      </c>
      <c r="L1366">
        <v>3600000</v>
      </c>
      <c r="M1366" t="s">
        <v>15</v>
      </c>
      <c r="N1366">
        <f>Table1[[#This Row],[ loan_amount]]-Table1[[#This Row],[ bank_asset_value]]</f>
        <v>10500000</v>
      </c>
    </row>
    <row r="1367" spans="1:14" x14ac:dyDescent="0.35">
      <c r="A1367">
        <v>1366</v>
      </c>
      <c r="B1367">
        <v>4</v>
      </c>
      <c r="C1367" t="s">
        <v>16</v>
      </c>
      <c r="D1367" t="s">
        <v>14</v>
      </c>
      <c r="E1367">
        <v>7600000</v>
      </c>
      <c r="F1367">
        <v>29900000</v>
      </c>
      <c r="G1367">
        <v>18</v>
      </c>
      <c r="H1367">
        <v>445</v>
      </c>
      <c r="I1367">
        <v>4800000</v>
      </c>
      <c r="J1367">
        <v>13900000</v>
      </c>
      <c r="K1367">
        <v>18400000</v>
      </c>
      <c r="L1367">
        <v>5700000</v>
      </c>
      <c r="M1367" t="s">
        <v>18</v>
      </c>
      <c r="N1367">
        <f>Table1[[#This Row],[ loan_amount]]-Table1[[#This Row],[ bank_asset_value]]</f>
        <v>24200000</v>
      </c>
    </row>
    <row r="1368" spans="1:14" x14ac:dyDescent="0.35">
      <c r="A1368">
        <v>1367</v>
      </c>
      <c r="B1368">
        <v>3</v>
      </c>
      <c r="C1368" t="s">
        <v>16</v>
      </c>
      <c r="D1368" t="s">
        <v>14</v>
      </c>
      <c r="E1368">
        <v>9000000</v>
      </c>
      <c r="F1368">
        <v>21400000</v>
      </c>
      <c r="G1368">
        <v>8</v>
      </c>
      <c r="H1368">
        <v>496</v>
      </c>
      <c r="I1368">
        <v>16400000</v>
      </c>
      <c r="J1368">
        <v>7300000</v>
      </c>
      <c r="K1368">
        <v>31800000</v>
      </c>
      <c r="L1368">
        <v>12500000</v>
      </c>
      <c r="M1368" t="s">
        <v>18</v>
      </c>
      <c r="N1368">
        <f>Table1[[#This Row],[ loan_amount]]-Table1[[#This Row],[ bank_asset_value]]</f>
        <v>8900000</v>
      </c>
    </row>
    <row r="1369" spans="1:14" x14ac:dyDescent="0.35">
      <c r="A1369">
        <v>1368</v>
      </c>
      <c r="B1369">
        <v>0</v>
      </c>
      <c r="C1369" t="s">
        <v>13</v>
      </c>
      <c r="D1369" t="s">
        <v>17</v>
      </c>
      <c r="E1369">
        <v>2400000</v>
      </c>
      <c r="F1369">
        <v>5900000</v>
      </c>
      <c r="G1369">
        <v>10</v>
      </c>
      <c r="H1369">
        <v>650</v>
      </c>
      <c r="I1369">
        <v>5100000</v>
      </c>
      <c r="J1369">
        <v>3700000</v>
      </c>
      <c r="K1369">
        <v>5300000</v>
      </c>
      <c r="L1369">
        <v>2300000</v>
      </c>
      <c r="M1369" t="s">
        <v>15</v>
      </c>
      <c r="N1369">
        <f>Table1[[#This Row],[ loan_amount]]-Table1[[#This Row],[ bank_asset_value]]</f>
        <v>3600000</v>
      </c>
    </row>
    <row r="1370" spans="1:14" x14ac:dyDescent="0.35">
      <c r="A1370">
        <v>1369</v>
      </c>
      <c r="B1370">
        <v>3</v>
      </c>
      <c r="C1370" t="s">
        <v>16</v>
      </c>
      <c r="D1370" t="s">
        <v>14</v>
      </c>
      <c r="E1370">
        <v>6800000</v>
      </c>
      <c r="F1370">
        <v>17900000</v>
      </c>
      <c r="G1370">
        <v>6</v>
      </c>
      <c r="H1370">
        <v>783</v>
      </c>
      <c r="I1370">
        <v>20000000</v>
      </c>
      <c r="J1370">
        <v>9800000</v>
      </c>
      <c r="K1370">
        <v>23600000</v>
      </c>
      <c r="L1370">
        <v>5500000</v>
      </c>
      <c r="M1370" t="s">
        <v>15</v>
      </c>
      <c r="N1370">
        <f>Table1[[#This Row],[ loan_amount]]-Table1[[#This Row],[ bank_asset_value]]</f>
        <v>12400000</v>
      </c>
    </row>
    <row r="1371" spans="1:14" x14ac:dyDescent="0.35">
      <c r="A1371">
        <v>1370</v>
      </c>
      <c r="B1371">
        <v>5</v>
      </c>
      <c r="C1371" t="s">
        <v>13</v>
      </c>
      <c r="D1371" t="s">
        <v>17</v>
      </c>
      <c r="E1371">
        <v>3500000</v>
      </c>
      <c r="F1371">
        <v>13500000</v>
      </c>
      <c r="G1371">
        <v>10</v>
      </c>
      <c r="H1371">
        <v>535</v>
      </c>
      <c r="I1371">
        <v>3100000</v>
      </c>
      <c r="J1371">
        <v>5700000</v>
      </c>
      <c r="K1371">
        <v>12500000</v>
      </c>
      <c r="L1371">
        <v>3100000</v>
      </c>
      <c r="M1371" t="s">
        <v>18</v>
      </c>
      <c r="N1371">
        <f>Table1[[#This Row],[ loan_amount]]-Table1[[#This Row],[ bank_asset_value]]</f>
        <v>10400000</v>
      </c>
    </row>
    <row r="1372" spans="1:14" x14ac:dyDescent="0.35">
      <c r="A1372">
        <v>1371</v>
      </c>
      <c r="B1372">
        <v>4</v>
      </c>
      <c r="C1372" t="s">
        <v>13</v>
      </c>
      <c r="D1372" t="s">
        <v>17</v>
      </c>
      <c r="E1372">
        <v>8900000</v>
      </c>
      <c r="F1372">
        <v>34000000</v>
      </c>
      <c r="G1372">
        <v>20</v>
      </c>
      <c r="H1372">
        <v>415</v>
      </c>
      <c r="I1372">
        <v>13500000</v>
      </c>
      <c r="J1372">
        <v>3100000</v>
      </c>
      <c r="K1372">
        <v>33600000</v>
      </c>
      <c r="L1372">
        <v>12800000</v>
      </c>
      <c r="M1372" t="s">
        <v>18</v>
      </c>
      <c r="N1372">
        <f>Table1[[#This Row],[ loan_amount]]-Table1[[#This Row],[ bank_asset_value]]</f>
        <v>21200000</v>
      </c>
    </row>
    <row r="1373" spans="1:14" x14ac:dyDescent="0.35">
      <c r="A1373">
        <v>1372</v>
      </c>
      <c r="B1373">
        <v>0</v>
      </c>
      <c r="C1373" t="s">
        <v>16</v>
      </c>
      <c r="D1373" t="s">
        <v>14</v>
      </c>
      <c r="E1373">
        <v>6000000</v>
      </c>
      <c r="F1373">
        <v>15300000</v>
      </c>
      <c r="G1373">
        <v>8</v>
      </c>
      <c r="H1373">
        <v>709</v>
      </c>
      <c r="I1373">
        <v>8900000</v>
      </c>
      <c r="J1373">
        <v>1700000</v>
      </c>
      <c r="K1373">
        <v>16400000</v>
      </c>
      <c r="L1373">
        <v>3500000</v>
      </c>
      <c r="M1373" t="s">
        <v>15</v>
      </c>
      <c r="N1373">
        <f>Table1[[#This Row],[ loan_amount]]-Table1[[#This Row],[ bank_asset_value]]</f>
        <v>11800000</v>
      </c>
    </row>
    <row r="1374" spans="1:14" x14ac:dyDescent="0.35">
      <c r="A1374">
        <v>1373</v>
      </c>
      <c r="B1374">
        <v>3</v>
      </c>
      <c r="C1374" t="s">
        <v>16</v>
      </c>
      <c r="D1374" t="s">
        <v>14</v>
      </c>
      <c r="E1374">
        <v>700000</v>
      </c>
      <c r="F1374">
        <v>2500000</v>
      </c>
      <c r="G1374">
        <v>14</v>
      </c>
      <c r="H1374">
        <v>819</v>
      </c>
      <c r="I1374">
        <v>1600000</v>
      </c>
      <c r="J1374">
        <v>1000000</v>
      </c>
      <c r="K1374">
        <v>2100000</v>
      </c>
      <c r="L1374">
        <v>900000</v>
      </c>
      <c r="M1374" t="s">
        <v>15</v>
      </c>
      <c r="N1374">
        <f>Table1[[#This Row],[ loan_amount]]-Table1[[#This Row],[ bank_asset_value]]</f>
        <v>1600000</v>
      </c>
    </row>
    <row r="1375" spans="1:14" x14ac:dyDescent="0.35">
      <c r="A1375">
        <v>1374</v>
      </c>
      <c r="B1375">
        <v>0</v>
      </c>
      <c r="C1375" t="s">
        <v>16</v>
      </c>
      <c r="D1375" t="s">
        <v>17</v>
      </c>
      <c r="E1375">
        <v>6800000</v>
      </c>
      <c r="F1375">
        <v>17300000</v>
      </c>
      <c r="G1375">
        <v>18</v>
      </c>
      <c r="H1375">
        <v>841</v>
      </c>
      <c r="I1375">
        <v>10500000</v>
      </c>
      <c r="J1375">
        <v>8600000</v>
      </c>
      <c r="K1375">
        <v>16000000</v>
      </c>
      <c r="L1375">
        <v>8700000</v>
      </c>
      <c r="M1375" t="s">
        <v>15</v>
      </c>
      <c r="N1375">
        <f>Table1[[#This Row],[ loan_amount]]-Table1[[#This Row],[ bank_asset_value]]</f>
        <v>8600000</v>
      </c>
    </row>
    <row r="1376" spans="1:14" x14ac:dyDescent="0.35">
      <c r="A1376">
        <v>1375</v>
      </c>
      <c r="B1376">
        <v>4</v>
      </c>
      <c r="C1376" t="s">
        <v>16</v>
      </c>
      <c r="D1376" t="s">
        <v>17</v>
      </c>
      <c r="E1376">
        <v>5300000</v>
      </c>
      <c r="F1376">
        <v>10700000</v>
      </c>
      <c r="G1376">
        <v>12</v>
      </c>
      <c r="H1376">
        <v>700</v>
      </c>
      <c r="I1376">
        <v>15800000</v>
      </c>
      <c r="J1376">
        <v>1900000</v>
      </c>
      <c r="K1376">
        <v>20500000</v>
      </c>
      <c r="L1376">
        <v>2900000</v>
      </c>
      <c r="M1376" t="s">
        <v>15</v>
      </c>
      <c r="N1376">
        <f>Table1[[#This Row],[ loan_amount]]-Table1[[#This Row],[ bank_asset_value]]</f>
        <v>7800000</v>
      </c>
    </row>
    <row r="1377" spans="1:14" x14ac:dyDescent="0.35">
      <c r="A1377">
        <v>1376</v>
      </c>
      <c r="B1377">
        <v>1</v>
      </c>
      <c r="C1377" t="s">
        <v>13</v>
      </c>
      <c r="D1377" t="s">
        <v>17</v>
      </c>
      <c r="E1377">
        <v>1400000</v>
      </c>
      <c r="F1377">
        <v>4200000</v>
      </c>
      <c r="G1377">
        <v>4</v>
      </c>
      <c r="H1377">
        <v>881</v>
      </c>
      <c r="I1377">
        <v>2800000</v>
      </c>
      <c r="J1377">
        <v>1200000</v>
      </c>
      <c r="K1377">
        <v>5100000</v>
      </c>
      <c r="L1377">
        <v>1300000</v>
      </c>
      <c r="M1377" t="s">
        <v>15</v>
      </c>
      <c r="N1377">
        <f>Table1[[#This Row],[ loan_amount]]-Table1[[#This Row],[ bank_asset_value]]</f>
        <v>2900000</v>
      </c>
    </row>
    <row r="1378" spans="1:14" x14ac:dyDescent="0.35">
      <c r="A1378">
        <v>1377</v>
      </c>
      <c r="B1378">
        <v>2</v>
      </c>
      <c r="C1378" t="s">
        <v>13</v>
      </c>
      <c r="D1378" t="s">
        <v>17</v>
      </c>
      <c r="E1378">
        <v>1400000</v>
      </c>
      <c r="F1378">
        <v>4600000</v>
      </c>
      <c r="G1378">
        <v>4</v>
      </c>
      <c r="H1378">
        <v>804</v>
      </c>
      <c r="I1378">
        <v>1900000</v>
      </c>
      <c r="J1378">
        <v>2200000</v>
      </c>
      <c r="K1378">
        <v>5200000</v>
      </c>
      <c r="L1378">
        <v>700000</v>
      </c>
      <c r="M1378" t="s">
        <v>15</v>
      </c>
      <c r="N1378">
        <f>Table1[[#This Row],[ loan_amount]]-Table1[[#This Row],[ bank_asset_value]]</f>
        <v>3900000</v>
      </c>
    </row>
    <row r="1379" spans="1:14" x14ac:dyDescent="0.35">
      <c r="A1379">
        <v>1378</v>
      </c>
      <c r="B1379">
        <v>4</v>
      </c>
      <c r="C1379" t="s">
        <v>16</v>
      </c>
      <c r="D1379" t="s">
        <v>14</v>
      </c>
      <c r="E1379">
        <v>9200000</v>
      </c>
      <c r="F1379">
        <v>21700000</v>
      </c>
      <c r="G1379">
        <v>6</v>
      </c>
      <c r="H1379">
        <v>653</v>
      </c>
      <c r="I1379">
        <v>22700000</v>
      </c>
      <c r="J1379">
        <v>4600000</v>
      </c>
      <c r="K1379">
        <v>29400000</v>
      </c>
      <c r="L1379">
        <v>8600000</v>
      </c>
      <c r="M1379" t="s">
        <v>15</v>
      </c>
      <c r="N1379">
        <f>Table1[[#This Row],[ loan_amount]]-Table1[[#This Row],[ bank_asset_value]]</f>
        <v>13100000</v>
      </c>
    </row>
    <row r="1380" spans="1:14" x14ac:dyDescent="0.35">
      <c r="A1380">
        <v>1379</v>
      </c>
      <c r="B1380">
        <v>1</v>
      </c>
      <c r="C1380" t="s">
        <v>13</v>
      </c>
      <c r="D1380" t="s">
        <v>17</v>
      </c>
      <c r="E1380">
        <v>7900000</v>
      </c>
      <c r="F1380">
        <v>29200000</v>
      </c>
      <c r="G1380">
        <v>2</v>
      </c>
      <c r="H1380">
        <v>663</v>
      </c>
      <c r="I1380">
        <v>19600000</v>
      </c>
      <c r="J1380">
        <v>12100000</v>
      </c>
      <c r="K1380">
        <v>28600000</v>
      </c>
      <c r="L1380">
        <v>10100000</v>
      </c>
      <c r="M1380" t="s">
        <v>15</v>
      </c>
      <c r="N1380">
        <f>Table1[[#This Row],[ loan_amount]]-Table1[[#This Row],[ bank_asset_value]]</f>
        <v>19100000</v>
      </c>
    </row>
    <row r="1381" spans="1:14" x14ac:dyDescent="0.35">
      <c r="A1381">
        <v>1380</v>
      </c>
      <c r="B1381">
        <v>0</v>
      </c>
      <c r="C1381" t="s">
        <v>16</v>
      </c>
      <c r="D1381" t="s">
        <v>14</v>
      </c>
      <c r="E1381">
        <v>4500000</v>
      </c>
      <c r="F1381">
        <v>17500000</v>
      </c>
      <c r="G1381">
        <v>10</v>
      </c>
      <c r="H1381">
        <v>495</v>
      </c>
      <c r="I1381">
        <v>10300000</v>
      </c>
      <c r="J1381">
        <v>3500000</v>
      </c>
      <c r="K1381">
        <v>9700000</v>
      </c>
      <c r="L1381">
        <v>6200000</v>
      </c>
      <c r="M1381" t="s">
        <v>18</v>
      </c>
      <c r="N1381">
        <f>Table1[[#This Row],[ loan_amount]]-Table1[[#This Row],[ bank_asset_value]]</f>
        <v>11300000</v>
      </c>
    </row>
    <row r="1382" spans="1:14" x14ac:dyDescent="0.35">
      <c r="A1382">
        <v>1381</v>
      </c>
      <c r="B1382">
        <v>1</v>
      </c>
      <c r="C1382" t="s">
        <v>16</v>
      </c>
      <c r="D1382" t="s">
        <v>14</v>
      </c>
      <c r="E1382">
        <v>3800000</v>
      </c>
      <c r="F1382">
        <v>9800000</v>
      </c>
      <c r="G1382">
        <v>8</v>
      </c>
      <c r="H1382">
        <v>335</v>
      </c>
      <c r="I1382">
        <v>100000</v>
      </c>
      <c r="J1382">
        <v>5100000</v>
      </c>
      <c r="K1382">
        <v>14200000</v>
      </c>
      <c r="L1382">
        <v>1800000</v>
      </c>
      <c r="M1382" t="s">
        <v>18</v>
      </c>
      <c r="N1382">
        <f>Table1[[#This Row],[ loan_amount]]-Table1[[#This Row],[ bank_asset_value]]</f>
        <v>8000000</v>
      </c>
    </row>
    <row r="1383" spans="1:14" x14ac:dyDescent="0.35">
      <c r="A1383">
        <v>1382</v>
      </c>
      <c r="B1383">
        <v>5</v>
      </c>
      <c r="C1383" t="s">
        <v>13</v>
      </c>
      <c r="D1383" t="s">
        <v>17</v>
      </c>
      <c r="E1383">
        <v>1500000</v>
      </c>
      <c r="F1383">
        <v>4900000</v>
      </c>
      <c r="G1383">
        <v>6</v>
      </c>
      <c r="H1383">
        <v>618</v>
      </c>
      <c r="I1383">
        <v>3400000</v>
      </c>
      <c r="J1383">
        <v>1000000</v>
      </c>
      <c r="K1383">
        <v>3200000</v>
      </c>
      <c r="L1383">
        <v>900000</v>
      </c>
      <c r="M1383" t="s">
        <v>15</v>
      </c>
      <c r="N1383">
        <f>Table1[[#This Row],[ loan_amount]]-Table1[[#This Row],[ bank_asset_value]]</f>
        <v>4000000</v>
      </c>
    </row>
    <row r="1384" spans="1:14" x14ac:dyDescent="0.35">
      <c r="A1384">
        <v>1383</v>
      </c>
      <c r="B1384">
        <v>3</v>
      </c>
      <c r="C1384" t="s">
        <v>16</v>
      </c>
      <c r="D1384" t="s">
        <v>14</v>
      </c>
      <c r="E1384">
        <v>1200000</v>
      </c>
      <c r="F1384">
        <v>2400000</v>
      </c>
      <c r="G1384">
        <v>12</v>
      </c>
      <c r="H1384">
        <v>480</v>
      </c>
      <c r="I1384">
        <v>3000000</v>
      </c>
      <c r="J1384">
        <v>100000</v>
      </c>
      <c r="K1384">
        <v>3100000</v>
      </c>
      <c r="L1384">
        <v>1700000</v>
      </c>
      <c r="M1384" t="s">
        <v>18</v>
      </c>
      <c r="N1384">
        <f>Table1[[#This Row],[ loan_amount]]-Table1[[#This Row],[ bank_asset_value]]</f>
        <v>700000</v>
      </c>
    </row>
    <row r="1385" spans="1:14" x14ac:dyDescent="0.35">
      <c r="A1385">
        <v>1384</v>
      </c>
      <c r="B1385">
        <v>4</v>
      </c>
      <c r="C1385" t="s">
        <v>16</v>
      </c>
      <c r="D1385" t="s">
        <v>14</v>
      </c>
      <c r="E1385">
        <v>1700000</v>
      </c>
      <c r="F1385">
        <v>4900000</v>
      </c>
      <c r="G1385">
        <v>18</v>
      </c>
      <c r="H1385">
        <v>843</v>
      </c>
      <c r="I1385">
        <v>4800000</v>
      </c>
      <c r="J1385">
        <v>2200000</v>
      </c>
      <c r="K1385">
        <v>6200000</v>
      </c>
      <c r="L1385">
        <v>1800000</v>
      </c>
      <c r="M1385" t="s">
        <v>15</v>
      </c>
      <c r="N1385">
        <f>Table1[[#This Row],[ loan_amount]]-Table1[[#This Row],[ bank_asset_value]]</f>
        <v>3100000</v>
      </c>
    </row>
    <row r="1386" spans="1:14" x14ac:dyDescent="0.35">
      <c r="A1386">
        <v>1385</v>
      </c>
      <c r="B1386">
        <v>4</v>
      </c>
      <c r="C1386" t="s">
        <v>13</v>
      </c>
      <c r="D1386" t="s">
        <v>14</v>
      </c>
      <c r="E1386">
        <v>5200000</v>
      </c>
      <c r="F1386">
        <v>14100000</v>
      </c>
      <c r="G1386">
        <v>16</v>
      </c>
      <c r="H1386">
        <v>483</v>
      </c>
      <c r="I1386">
        <v>11800000</v>
      </c>
      <c r="J1386">
        <v>800000</v>
      </c>
      <c r="K1386">
        <v>19200000</v>
      </c>
      <c r="L1386">
        <v>2700000</v>
      </c>
      <c r="M1386" t="s">
        <v>18</v>
      </c>
      <c r="N1386">
        <f>Table1[[#This Row],[ loan_amount]]-Table1[[#This Row],[ bank_asset_value]]</f>
        <v>11400000</v>
      </c>
    </row>
    <row r="1387" spans="1:14" x14ac:dyDescent="0.35">
      <c r="A1387">
        <v>1386</v>
      </c>
      <c r="B1387">
        <v>1</v>
      </c>
      <c r="C1387" t="s">
        <v>16</v>
      </c>
      <c r="D1387" t="s">
        <v>14</v>
      </c>
      <c r="E1387">
        <v>1600000</v>
      </c>
      <c r="F1387">
        <v>5100000</v>
      </c>
      <c r="G1387">
        <v>12</v>
      </c>
      <c r="H1387">
        <v>548</v>
      </c>
      <c r="I1387">
        <v>2200000</v>
      </c>
      <c r="J1387">
        <v>2700000</v>
      </c>
      <c r="K1387">
        <v>3600000</v>
      </c>
      <c r="L1387">
        <v>800000</v>
      </c>
      <c r="M1387" t="s">
        <v>18</v>
      </c>
      <c r="N1387">
        <f>Table1[[#This Row],[ loan_amount]]-Table1[[#This Row],[ bank_asset_value]]</f>
        <v>4300000</v>
      </c>
    </row>
    <row r="1388" spans="1:14" x14ac:dyDescent="0.35">
      <c r="A1388">
        <v>1387</v>
      </c>
      <c r="B1388">
        <v>4</v>
      </c>
      <c r="C1388" t="s">
        <v>13</v>
      </c>
      <c r="D1388" t="s">
        <v>17</v>
      </c>
      <c r="E1388">
        <v>6600000</v>
      </c>
      <c r="F1388">
        <v>16000000</v>
      </c>
      <c r="G1388">
        <v>16</v>
      </c>
      <c r="H1388">
        <v>379</v>
      </c>
      <c r="I1388">
        <v>6500000</v>
      </c>
      <c r="J1388">
        <v>12600000</v>
      </c>
      <c r="K1388">
        <v>24700000</v>
      </c>
      <c r="L1388">
        <v>4500000</v>
      </c>
      <c r="M1388" t="s">
        <v>18</v>
      </c>
      <c r="N1388">
        <f>Table1[[#This Row],[ loan_amount]]-Table1[[#This Row],[ bank_asset_value]]</f>
        <v>11500000</v>
      </c>
    </row>
    <row r="1389" spans="1:14" x14ac:dyDescent="0.35">
      <c r="A1389">
        <v>1388</v>
      </c>
      <c r="B1389">
        <v>5</v>
      </c>
      <c r="C1389" t="s">
        <v>16</v>
      </c>
      <c r="D1389" t="s">
        <v>17</v>
      </c>
      <c r="E1389">
        <v>9400000</v>
      </c>
      <c r="F1389">
        <v>26600000</v>
      </c>
      <c r="G1389">
        <v>20</v>
      </c>
      <c r="H1389">
        <v>771</v>
      </c>
      <c r="I1389">
        <v>10200000</v>
      </c>
      <c r="J1389">
        <v>12600000</v>
      </c>
      <c r="K1389">
        <v>36900000</v>
      </c>
      <c r="L1389">
        <v>11700000</v>
      </c>
      <c r="M1389" t="s">
        <v>15</v>
      </c>
      <c r="N1389">
        <f>Table1[[#This Row],[ loan_amount]]-Table1[[#This Row],[ bank_asset_value]]</f>
        <v>14900000</v>
      </c>
    </row>
    <row r="1390" spans="1:14" x14ac:dyDescent="0.35">
      <c r="A1390">
        <v>1389</v>
      </c>
      <c r="B1390">
        <v>4</v>
      </c>
      <c r="C1390" t="s">
        <v>13</v>
      </c>
      <c r="D1390" t="s">
        <v>17</v>
      </c>
      <c r="E1390">
        <v>300000</v>
      </c>
      <c r="F1390">
        <v>500000</v>
      </c>
      <c r="G1390">
        <v>2</v>
      </c>
      <c r="H1390">
        <v>353</v>
      </c>
      <c r="I1390">
        <v>600000</v>
      </c>
      <c r="J1390">
        <v>100000</v>
      </c>
      <c r="K1390">
        <v>1200000</v>
      </c>
      <c r="L1390">
        <v>400000</v>
      </c>
      <c r="M1390" t="s">
        <v>18</v>
      </c>
      <c r="N1390">
        <f>Table1[[#This Row],[ loan_amount]]-Table1[[#This Row],[ bank_asset_value]]</f>
        <v>100000</v>
      </c>
    </row>
    <row r="1391" spans="1:14" x14ac:dyDescent="0.35">
      <c r="A1391">
        <v>1390</v>
      </c>
      <c r="B1391">
        <v>5</v>
      </c>
      <c r="C1391" t="s">
        <v>16</v>
      </c>
      <c r="D1391" t="s">
        <v>14</v>
      </c>
      <c r="E1391">
        <v>4600000</v>
      </c>
      <c r="F1391">
        <v>11500000</v>
      </c>
      <c r="G1391">
        <v>16</v>
      </c>
      <c r="H1391">
        <v>668</v>
      </c>
      <c r="I1391">
        <v>6500000</v>
      </c>
      <c r="J1391">
        <v>3100000</v>
      </c>
      <c r="K1391">
        <v>10200000</v>
      </c>
      <c r="L1391">
        <v>5500000</v>
      </c>
      <c r="M1391" t="s">
        <v>15</v>
      </c>
      <c r="N1391">
        <f>Table1[[#This Row],[ loan_amount]]-Table1[[#This Row],[ bank_asset_value]]</f>
        <v>6000000</v>
      </c>
    </row>
    <row r="1392" spans="1:14" x14ac:dyDescent="0.35">
      <c r="A1392">
        <v>1391</v>
      </c>
      <c r="B1392">
        <v>3</v>
      </c>
      <c r="C1392" t="s">
        <v>16</v>
      </c>
      <c r="D1392" t="s">
        <v>17</v>
      </c>
      <c r="E1392">
        <v>6100000</v>
      </c>
      <c r="F1392">
        <v>21300000</v>
      </c>
      <c r="G1392">
        <v>2</v>
      </c>
      <c r="H1392">
        <v>387</v>
      </c>
      <c r="I1392">
        <v>7100000</v>
      </c>
      <c r="J1392">
        <v>3100000</v>
      </c>
      <c r="K1392">
        <v>16300000</v>
      </c>
      <c r="L1392">
        <v>4100000</v>
      </c>
      <c r="M1392" t="s">
        <v>15</v>
      </c>
      <c r="N1392">
        <f>Table1[[#This Row],[ loan_amount]]-Table1[[#This Row],[ bank_asset_value]]</f>
        <v>17200000</v>
      </c>
    </row>
    <row r="1393" spans="1:14" x14ac:dyDescent="0.35">
      <c r="A1393">
        <v>1392</v>
      </c>
      <c r="B1393">
        <v>0</v>
      </c>
      <c r="C1393" t="s">
        <v>16</v>
      </c>
      <c r="D1393" t="s">
        <v>17</v>
      </c>
      <c r="E1393">
        <v>1500000</v>
      </c>
      <c r="F1393">
        <v>4100000</v>
      </c>
      <c r="G1393">
        <v>12</v>
      </c>
      <c r="H1393">
        <v>789</v>
      </c>
      <c r="I1393">
        <v>3600000</v>
      </c>
      <c r="J1393">
        <v>1600000</v>
      </c>
      <c r="K1393">
        <v>5800000</v>
      </c>
      <c r="L1393">
        <v>1300000</v>
      </c>
      <c r="M1393" t="s">
        <v>15</v>
      </c>
      <c r="N1393">
        <f>Table1[[#This Row],[ loan_amount]]-Table1[[#This Row],[ bank_asset_value]]</f>
        <v>2800000</v>
      </c>
    </row>
    <row r="1394" spans="1:14" x14ac:dyDescent="0.35">
      <c r="A1394">
        <v>1393</v>
      </c>
      <c r="B1394">
        <v>0</v>
      </c>
      <c r="C1394" t="s">
        <v>13</v>
      </c>
      <c r="D1394" t="s">
        <v>17</v>
      </c>
      <c r="E1394">
        <v>400000</v>
      </c>
      <c r="F1394">
        <v>900000</v>
      </c>
      <c r="G1394">
        <v>2</v>
      </c>
      <c r="H1394">
        <v>855</v>
      </c>
      <c r="I1394">
        <v>-100000</v>
      </c>
      <c r="J1394">
        <v>500000</v>
      </c>
      <c r="K1394">
        <v>1300000</v>
      </c>
      <c r="L1394">
        <v>400000</v>
      </c>
      <c r="M1394" t="s">
        <v>15</v>
      </c>
      <c r="N1394">
        <f>Table1[[#This Row],[ loan_amount]]-Table1[[#This Row],[ bank_asset_value]]</f>
        <v>500000</v>
      </c>
    </row>
    <row r="1395" spans="1:14" x14ac:dyDescent="0.35">
      <c r="A1395">
        <v>1394</v>
      </c>
      <c r="B1395">
        <v>0</v>
      </c>
      <c r="C1395" t="s">
        <v>16</v>
      </c>
      <c r="D1395" t="s">
        <v>14</v>
      </c>
      <c r="E1395">
        <v>8700000</v>
      </c>
      <c r="F1395">
        <v>33600000</v>
      </c>
      <c r="G1395">
        <v>14</v>
      </c>
      <c r="H1395">
        <v>751</v>
      </c>
      <c r="I1395">
        <v>7100000</v>
      </c>
      <c r="J1395">
        <v>13700000</v>
      </c>
      <c r="K1395">
        <v>22800000</v>
      </c>
      <c r="L1395">
        <v>7000000</v>
      </c>
      <c r="M1395" t="s">
        <v>15</v>
      </c>
      <c r="N1395">
        <f>Table1[[#This Row],[ loan_amount]]-Table1[[#This Row],[ bank_asset_value]]</f>
        <v>26600000</v>
      </c>
    </row>
    <row r="1396" spans="1:14" x14ac:dyDescent="0.35">
      <c r="A1396">
        <v>1395</v>
      </c>
      <c r="B1396">
        <v>3</v>
      </c>
      <c r="C1396" t="s">
        <v>16</v>
      </c>
      <c r="D1396" t="s">
        <v>14</v>
      </c>
      <c r="E1396">
        <v>7000000</v>
      </c>
      <c r="F1396">
        <v>21600000</v>
      </c>
      <c r="G1396">
        <v>12</v>
      </c>
      <c r="H1396">
        <v>739</v>
      </c>
      <c r="I1396">
        <v>1600000</v>
      </c>
      <c r="J1396">
        <v>7600000</v>
      </c>
      <c r="K1396">
        <v>24500000</v>
      </c>
      <c r="L1396">
        <v>8400000</v>
      </c>
      <c r="M1396" t="s">
        <v>15</v>
      </c>
      <c r="N1396">
        <f>Table1[[#This Row],[ loan_amount]]-Table1[[#This Row],[ bank_asset_value]]</f>
        <v>13200000</v>
      </c>
    </row>
    <row r="1397" spans="1:14" x14ac:dyDescent="0.35">
      <c r="A1397">
        <v>1396</v>
      </c>
      <c r="B1397">
        <v>4</v>
      </c>
      <c r="C1397" t="s">
        <v>13</v>
      </c>
      <c r="D1397" t="s">
        <v>14</v>
      </c>
      <c r="E1397">
        <v>4700000</v>
      </c>
      <c r="F1397">
        <v>13100000</v>
      </c>
      <c r="G1397">
        <v>14</v>
      </c>
      <c r="H1397">
        <v>492</v>
      </c>
      <c r="I1397">
        <v>1000000</v>
      </c>
      <c r="J1397">
        <v>4500000</v>
      </c>
      <c r="K1397">
        <v>14100000</v>
      </c>
      <c r="L1397">
        <v>6400000</v>
      </c>
      <c r="M1397" t="s">
        <v>18</v>
      </c>
      <c r="N1397">
        <f>Table1[[#This Row],[ loan_amount]]-Table1[[#This Row],[ bank_asset_value]]</f>
        <v>6700000</v>
      </c>
    </row>
    <row r="1398" spans="1:14" x14ac:dyDescent="0.35">
      <c r="A1398">
        <v>1397</v>
      </c>
      <c r="B1398">
        <v>4</v>
      </c>
      <c r="C1398" t="s">
        <v>16</v>
      </c>
      <c r="D1398" t="s">
        <v>17</v>
      </c>
      <c r="E1398">
        <v>7600000</v>
      </c>
      <c r="F1398">
        <v>23800000</v>
      </c>
      <c r="G1398">
        <v>16</v>
      </c>
      <c r="H1398">
        <v>896</v>
      </c>
      <c r="I1398">
        <v>3700000</v>
      </c>
      <c r="J1398">
        <v>4500000</v>
      </c>
      <c r="K1398">
        <v>15400000</v>
      </c>
      <c r="L1398">
        <v>6400000</v>
      </c>
      <c r="M1398" t="s">
        <v>15</v>
      </c>
      <c r="N1398">
        <f>Table1[[#This Row],[ loan_amount]]-Table1[[#This Row],[ bank_asset_value]]</f>
        <v>17400000</v>
      </c>
    </row>
    <row r="1399" spans="1:14" x14ac:dyDescent="0.35">
      <c r="A1399">
        <v>1398</v>
      </c>
      <c r="B1399">
        <v>1</v>
      </c>
      <c r="C1399" t="s">
        <v>16</v>
      </c>
      <c r="D1399" t="s">
        <v>17</v>
      </c>
      <c r="E1399">
        <v>9200000</v>
      </c>
      <c r="F1399">
        <v>24500000</v>
      </c>
      <c r="G1399">
        <v>4</v>
      </c>
      <c r="H1399">
        <v>545</v>
      </c>
      <c r="I1399">
        <v>25700000</v>
      </c>
      <c r="J1399">
        <v>0</v>
      </c>
      <c r="K1399">
        <v>20600000</v>
      </c>
      <c r="L1399">
        <v>13300000</v>
      </c>
      <c r="M1399" t="s">
        <v>18</v>
      </c>
      <c r="N1399">
        <f>Table1[[#This Row],[ loan_amount]]-Table1[[#This Row],[ bank_asset_value]]</f>
        <v>11200000</v>
      </c>
    </row>
    <row r="1400" spans="1:14" x14ac:dyDescent="0.35">
      <c r="A1400">
        <v>1399</v>
      </c>
      <c r="B1400">
        <v>5</v>
      </c>
      <c r="C1400" t="s">
        <v>16</v>
      </c>
      <c r="D1400" t="s">
        <v>14</v>
      </c>
      <c r="E1400">
        <v>9400000</v>
      </c>
      <c r="F1400">
        <v>36800000</v>
      </c>
      <c r="G1400">
        <v>20</v>
      </c>
      <c r="H1400">
        <v>891</v>
      </c>
      <c r="I1400">
        <v>13900000</v>
      </c>
      <c r="J1400">
        <v>16600000</v>
      </c>
      <c r="K1400">
        <v>19300000</v>
      </c>
      <c r="L1400">
        <v>8900000</v>
      </c>
      <c r="M1400" t="s">
        <v>15</v>
      </c>
      <c r="N1400">
        <f>Table1[[#This Row],[ loan_amount]]-Table1[[#This Row],[ bank_asset_value]]</f>
        <v>27900000</v>
      </c>
    </row>
    <row r="1401" spans="1:14" x14ac:dyDescent="0.35">
      <c r="A1401">
        <v>1400</v>
      </c>
      <c r="B1401">
        <v>0</v>
      </c>
      <c r="C1401" t="s">
        <v>13</v>
      </c>
      <c r="D1401" t="s">
        <v>14</v>
      </c>
      <c r="E1401">
        <v>4800000</v>
      </c>
      <c r="F1401">
        <v>15100000</v>
      </c>
      <c r="G1401">
        <v>6</v>
      </c>
      <c r="H1401">
        <v>848</v>
      </c>
      <c r="I1401">
        <v>1300000</v>
      </c>
      <c r="J1401">
        <v>300000</v>
      </c>
      <c r="K1401">
        <v>18800000</v>
      </c>
      <c r="L1401">
        <v>3500000</v>
      </c>
      <c r="M1401" t="s">
        <v>15</v>
      </c>
      <c r="N1401">
        <f>Table1[[#This Row],[ loan_amount]]-Table1[[#This Row],[ bank_asset_value]]</f>
        <v>11600000</v>
      </c>
    </row>
    <row r="1402" spans="1:14" x14ac:dyDescent="0.35">
      <c r="A1402">
        <v>1401</v>
      </c>
      <c r="B1402">
        <v>3</v>
      </c>
      <c r="C1402" t="s">
        <v>16</v>
      </c>
      <c r="D1402" t="s">
        <v>17</v>
      </c>
      <c r="E1402">
        <v>600000</v>
      </c>
      <c r="F1402">
        <v>2400000</v>
      </c>
      <c r="G1402">
        <v>12</v>
      </c>
      <c r="H1402">
        <v>884</v>
      </c>
      <c r="I1402">
        <v>600000</v>
      </c>
      <c r="J1402">
        <v>800000</v>
      </c>
      <c r="K1402">
        <v>1400000</v>
      </c>
      <c r="L1402">
        <v>600000</v>
      </c>
      <c r="M1402" t="s">
        <v>15</v>
      </c>
      <c r="N1402">
        <f>Table1[[#This Row],[ loan_amount]]-Table1[[#This Row],[ bank_asset_value]]</f>
        <v>1800000</v>
      </c>
    </row>
    <row r="1403" spans="1:14" x14ac:dyDescent="0.35">
      <c r="A1403">
        <v>1402</v>
      </c>
      <c r="B1403">
        <v>3</v>
      </c>
      <c r="C1403" t="s">
        <v>13</v>
      </c>
      <c r="D1403" t="s">
        <v>17</v>
      </c>
      <c r="E1403">
        <v>4900000</v>
      </c>
      <c r="F1403">
        <v>14300000</v>
      </c>
      <c r="G1403">
        <v>14</v>
      </c>
      <c r="H1403">
        <v>439</v>
      </c>
      <c r="I1403">
        <v>10300000</v>
      </c>
      <c r="J1403">
        <v>5600000</v>
      </c>
      <c r="K1403">
        <v>17400000</v>
      </c>
      <c r="L1403">
        <v>5100000</v>
      </c>
      <c r="M1403" t="s">
        <v>18</v>
      </c>
      <c r="N1403">
        <f>Table1[[#This Row],[ loan_amount]]-Table1[[#This Row],[ bank_asset_value]]</f>
        <v>9200000</v>
      </c>
    </row>
    <row r="1404" spans="1:14" x14ac:dyDescent="0.35">
      <c r="A1404">
        <v>1403</v>
      </c>
      <c r="B1404">
        <v>3</v>
      </c>
      <c r="C1404" t="s">
        <v>13</v>
      </c>
      <c r="D1404" t="s">
        <v>17</v>
      </c>
      <c r="E1404">
        <v>3300000</v>
      </c>
      <c r="F1404">
        <v>8500000</v>
      </c>
      <c r="G1404">
        <v>12</v>
      </c>
      <c r="H1404">
        <v>586</v>
      </c>
      <c r="I1404">
        <v>7500000</v>
      </c>
      <c r="J1404">
        <v>5100000</v>
      </c>
      <c r="K1404">
        <v>7800000</v>
      </c>
      <c r="L1404">
        <v>3900000</v>
      </c>
      <c r="M1404" t="s">
        <v>15</v>
      </c>
      <c r="N1404">
        <f>Table1[[#This Row],[ loan_amount]]-Table1[[#This Row],[ bank_asset_value]]</f>
        <v>4600000</v>
      </c>
    </row>
    <row r="1405" spans="1:14" x14ac:dyDescent="0.35">
      <c r="A1405">
        <v>1404</v>
      </c>
      <c r="B1405">
        <v>3</v>
      </c>
      <c r="C1405" t="s">
        <v>13</v>
      </c>
      <c r="D1405" t="s">
        <v>17</v>
      </c>
      <c r="E1405">
        <v>9100000</v>
      </c>
      <c r="F1405">
        <v>18800000</v>
      </c>
      <c r="G1405">
        <v>20</v>
      </c>
      <c r="H1405">
        <v>308</v>
      </c>
      <c r="I1405">
        <v>14500000</v>
      </c>
      <c r="J1405">
        <v>10200000</v>
      </c>
      <c r="K1405">
        <v>20500000</v>
      </c>
      <c r="L1405">
        <v>4800000</v>
      </c>
      <c r="M1405" t="s">
        <v>18</v>
      </c>
      <c r="N1405">
        <f>Table1[[#This Row],[ loan_amount]]-Table1[[#This Row],[ bank_asset_value]]</f>
        <v>14000000</v>
      </c>
    </row>
    <row r="1406" spans="1:14" x14ac:dyDescent="0.35">
      <c r="A1406">
        <v>1405</v>
      </c>
      <c r="B1406">
        <v>5</v>
      </c>
      <c r="C1406" t="s">
        <v>13</v>
      </c>
      <c r="D1406" t="s">
        <v>14</v>
      </c>
      <c r="E1406">
        <v>6100000</v>
      </c>
      <c r="F1406">
        <v>23500000</v>
      </c>
      <c r="G1406">
        <v>16</v>
      </c>
      <c r="H1406">
        <v>300</v>
      </c>
      <c r="I1406">
        <v>300000</v>
      </c>
      <c r="J1406">
        <v>700000</v>
      </c>
      <c r="K1406">
        <v>22800000</v>
      </c>
      <c r="L1406">
        <v>4800000</v>
      </c>
      <c r="M1406" t="s">
        <v>18</v>
      </c>
      <c r="N1406">
        <f>Table1[[#This Row],[ loan_amount]]-Table1[[#This Row],[ bank_asset_value]]</f>
        <v>18700000</v>
      </c>
    </row>
    <row r="1407" spans="1:14" x14ac:dyDescent="0.35">
      <c r="A1407">
        <v>1406</v>
      </c>
      <c r="B1407">
        <v>3</v>
      </c>
      <c r="C1407" t="s">
        <v>13</v>
      </c>
      <c r="D1407" t="s">
        <v>17</v>
      </c>
      <c r="E1407">
        <v>8400000</v>
      </c>
      <c r="F1407">
        <v>19600000</v>
      </c>
      <c r="G1407">
        <v>2</v>
      </c>
      <c r="H1407">
        <v>741</v>
      </c>
      <c r="I1407">
        <v>21500000</v>
      </c>
      <c r="J1407">
        <v>200000</v>
      </c>
      <c r="K1407">
        <v>18700000</v>
      </c>
      <c r="L1407">
        <v>8300000</v>
      </c>
      <c r="M1407" t="s">
        <v>15</v>
      </c>
      <c r="N1407">
        <f>Table1[[#This Row],[ loan_amount]]-Table1[[#This Row],[ bank_asset_value]]</f>
        <v>11300000</v>
      </c>
    </row>
    <row r="1408" spans="1:14" x14ac:dyDescent="0.35">
      <c r="A1408">
        <v>1407</v>
      </c>
      <c r="B1408">
        <v>4</v>
      </c>
      <c r="C1408" t="s">
        <v>13</v>
      </c>
      <c r="D1408" t="s">
        <v>14</v>
      </c>
      <c r="E1408">
        <v>7900000</v>
      </c>
      <c r="F1408">
        <v>31400000</v>
      </c>
      <c r="G1408">
        <v>8</v>
      </c>
      <c r="H1408">
        <v>698</v>
      </c>
      <c r="I1408">
        <v>16500000</v>
      </c>
      <c r="J1408">
        <v>11400000</v>
      </c>
      <c r="K1408">
        <v>28700000</v>
      </c>
      <c r="L1408">
        <v>5100000</v>
      </c>
      <c r="M1408" t="s">
        <v>15</v>
      </c>
      <c r="N1408">
        <f>Table1[[#This Row],[ loan_amount]]-Table1[[#This Row],[ bank_asset_value]]</f>
        <v>26300000</v>
      </c>
    </row>
    <row r="1409" spans="1:14" x14ac:dyDescent="0.35">
      <c r="A1409">
        <v>1408</v>
      </c>
      <c r="B1409">
        <v>2</v>
      </c>
      <c r="C1409" t="s">
        <v>16</v>
      </c>
      <c r="D1409" t="s">
        <v>17</v>
      </c>
      <c r="E1409">
        <v>6100000</v>
      </c>
      <c r="F1409">
        <v>22300000</v>
      </c>
      <c r="G1409">
        <v>10</v>
      </c>
      <c r="H1409">
        <v>733</v>
      </c>
      <c r="I1409">
        <v>12100000</v>
      </c>
      <c r="J1409">
        <v>9700000</v>
      </c>
      <c r="K1409">
        <v>17200000</v>
      </c>
      <c r="L1409">
        <v>5600000</v>
      </c>
      <c r="M1409" t="s">
        <v>15</v>
      </c>
      <c r="N1409">
        <f>Table1[[#This Row],[ loan_amount]]-Table1[[#This Row],[ bank_asset_value]]</f>
        <v>16700000</v>
      </c>
    </row>
    <row r="1410" spans="1:14" x14ac:dyDescent="0.35">
      <c r="A1410">
        <v>1409</v>
      </c>
      <c r="B1410">
        <v>3</v>
      </c>
      <c r="C1410" t="s">
        <v>16</v>
      </c>
      <c r="D1410" t="s">
        <v>17</v>
      </c>
      <c r="E1410">
        <v>2000000</v>
      </c>
      <c r="F1410">
        <v>4200000</v>
      </c>
      <c r="G1410">
        <v>16</v>
      </c>
      <c r="H1410">
        <v>571</v>
      </c>
      <c r="I1410">
        <v>1700000</v>
      </c>
      <c r="J1410">
        <v>3900000</v>
      </c>
      <c r="K1410">
        <v>5800000</v>
      </c>
      <c r="L1410">
        <v>1300000</v>
      </c>
      <c r="M1410" t="s">
        <v>15</v>
      </c>
      <c r="N1410">
        <f>Table1[[#This Row],[ loan_amount]]-Table1[[#This Row],[ bank_asset_value]]</f>
        <v>2900000</v>
      </c>
    </row>
    <row r="1411" spans="1:14" x14ac:dyDescent="0.35">
      <c r="A1411">
        <v>1410</v>
      </c>
      <c r="B1411">
        <v>3</v>
      </c>
      <c r="C1411" t="s">
        <v>13</v>
      </c>
      <c r="D1411" t="s">
        <v>17</v>
      </c>
      <c r="E1411">
        <v>9900000</v>
      </c>
      <c r="F1411">
        <v>29900000</v>
      </c>
      <c r="G1411">
        <v>20</v>
      </c>
      <c r="H1411">
        <v>490</v>
      </c>
      <c r="I1411">
        <v>10500000</v>
      </c>
      <c r="J1411">
        <v>9100000</v>
      </c>
      <c r="K1411">
        <v>27100000</v>
      </c>
      <c r="L1411">
        <v>7400000</v>
      </c>
      <c r="M1411" t="s">
        <v>18</v>
      </c>
      <c r="N1411">
        <f>Table1[[#This Row],[ loan_amount]]-Table1[[#This Row],[ bank_asset_value]]</f>
        <v>22500000</v>
      </c>
    </row>
    <row r="1412" spans="1:14" x14ac:dyDescent="0.35">
      <c r="A1412">
        <v>1411</v>
      </c>
      <c r="B1412">
        <v>2</v>
      </c>
      <c r="C1412" t="s">
        <v>16</v>
      </c>
      <c r="D1412" t="s">
        <v>14</v>
      </c>
      <c r="E1412">
        <v>9500000</v>
      </c>
      <c r="F1412">
        <v>25400000</v>
      </c>
      <c r="G1412">
        <v>16</v>
      </c>
      <c r="H1412">
        <v>451</v>
      </c>
      <c r="I1412">
        <v>19000000</v>
      </c>
      <c r="J1412">
        <v>2900000</v>
      </c>
      <c r="K1412">
        <v>33800000</v>
      </c>
      <c r="L1412">
        <v>11400000</v>
      </c>
      <c r="M1412" t="s">
        <v>18</v>
      </c>
      <c r="N1412">
        <f>Table1[[#This Row],[ loan_amount]]-Table1[[#This Row],[ bank_asset_value]]</f>
        <v>14000000</v>
      </c>
    </row>
    <row r="1413" spans="1:14" x14ac:dyDescent="0.35">
      <c r="A1413">
        <v>1412</v>
      </c>
      <c r="B1413">
        <v>4</v>
      </c>
      <c r="C1413" t="s">
        <v>13</v>
      </c>
      <c r="D1413" t="s">
        <v>17</v>
      </c>
      <c r="E1413">
        <v>1900000</v>
      </c>
      <c r="F1413">
        <v>6800000</v>
      </c>
      <c r="G1413">
        <v>6</v>
      </c>
      <c r="H1413">
        <v>559</v>
      </c>
      <c r="I1413">
        <v>3600000</v>
      </c>
      <c r="J1413">
        <v>2200000</v>
      </c>
      <c r="K1413">
        <v>6200000</v>
      </c>
      <c r="L1413">
        <v>1200000</v>
      </c>
      <c r="M1413" t="s">
        <v>15</v>
      </c>
      <c r="N1413">
        <f>Table1[[#This Row],[ loan_amount]]-Table1[[#This Row],[ bank_asset_value]]</f>
        <v>5600000</v>
      </c>
    </row>
    <row r="1414" spans="1:14" x14ac:dyDescent="0.35">
      <c r="A1414">
        <v>1413</v>
      </c>
      <c r="B1414">
        <v>4</v>
      </c>
      <c r="C1414" t="s">
        <v>13</v>
      </c>
      <c r="D1414" t="s">
        <v>17</v>
      </c>
      <c r="E1414">
        <v>6900000</v>
      </c>
      <c r="F1414">
        <v>21400000</v>
      </c>
      <c r="G1414">
        <v>10</v>
      </c>
      <c r="H1414">
        <v>577</v>
      </c>
      <c r="I1414">
        <v>12500000</v>
      </c>
      <c r="J1414">
        <v>2200000</v>
      </c>
      <c r="K1414">
        <v>14900000</v>
      </c>
      <c r="L1414">
        <v>6300000</v>
      </c>
      <c r="M1414" t="s">
        <v>15</v>
      </c>
      <c r="N1414">
        <f>Table1[[#This Row],[ loan_amount]]-Table1[[#This Row],[ bank_asset_value]]</f>
        <v>15100000</v>
      </c>
    </row>
    <row r="1415" spans="1:14" x14ac:dyDescent="0.35">
      <c r="A1415">
        <v>1414</v>
      </c>
      <c r="B1415">
        <v>2</v>
      </c>
      <c r="C1415" t="s">
        <v>16</v>
      </c>
      <c r="D1415" t="s">
        <v>17</v>
      </c>
      <c r="E1415">
        <v>1500000</v>
      </c>
      <c r="F1415">
        <v>5000000</v>
      </c>
      <c r="G1415">
        <v>4</v>
      </c>
      <c r="H1415">
        <v>613</v>
      </c>
      <c r="I1415">
        <v>4400000</v>
      </c>
      <c r="J1415">
        <v>1300000</v>
      </c>
      <c r="K1415">
        <v>5200000</v>
      </c>
      <c r="L1415">
        <v>2100000</v>
      </c>
      <c r="M1415" t="s">
        <v>15</v>
      </c>
      <c r="N1415">
        <f>Table1[[#This Row],[ loan_amount]]-Table1[[#This Row],[ bank_asset_value]]</f>
        <v>2900000</v>
      </c>
    </row>
    <row r="1416" spans="1:14" x14ac:dyDescent="0.35">
      <c r="A1416">
        <v>1415</v>
      </c>
      <c r="B1416">
        <v>4</v>
      </c>
      <c r="C1416" t="s">
        <v>16</v>
      </c>
      <c r="D1416" t="s">
        <v>14</v>
      </c>
      <c r="E1416">
        <v>1900000</v>
      </c>
      <c r="F1416">
        <v>3800000</v>
      </c>
      <c r="G1416">
        <v>20</v>
      </c>
      <c r="H1416">
        <v>785</v>
      </c>
      <c r="I1416">
        <v>1000000</v>
      </c>
      <c r="J1416">
        <v>600000</v>
      </c>
      <c r="K1416">
        <v>6100000</v>
      </c>
      <c r="L1416">
        <v>1500000</v>
      </c>
      <c r="M1416" t="s">
        <v>15</v>
      </c>
      <c r="N1416">
        <f>Table1[[#This Row],[ loan_amount]]-Table1[[#This Row],[ bank_asset_value]]</f>
        <v>2300000</v>
      </c>
    </row>
    <row r="1417" spans="1:14" x14ac:dyDescent="0.35">
      <c r="A1417">
        <v>1416</v>
      </c>
      <c r="B1417">
        <v>0</v>
      </c>
      <c r="C1417" t="s">
        <v>13</v>
      </c>
      <c r="D1417" t="s">
        <v>17</v>
      </c>
      <c r="E1417">
        <v>2300000</v>
      </c>
      <c r="F1417">
        <v>6000000</v>
      </c>
      <c r="G1417">
        <v>8</v>
      </c>
      <c r="H1417">
        <v>690</v>
      </c>
      <c r="I1417">
        <v>5500000</v>
      </c>
      <c r="J1417">
        <v>2900000</v>
      </c>
      <c r="K1417">
        <v>6000000</v>
      </c>
      <c r="L1417">
        <v>2000000</v>
      </c>
      <c r="M1417" t="s">
        <v>15</v>
      </c>
      <c r="N1417">
        <f>Table1[[#This Row],[ loan_amount]]-Table1[[#This Row],[ bank_asset_value]]</f>
        <v>4000000</v>
      </c>
    </row>
    <row r="1418" spans="1:14" x14ac:dyDescent="0.35">
      <c r="A1418">
        <v>1417</v>
      </c>
      <c r="B1418">
        <v>2</v>
      </c>
      <c r="C1418" t="s">
        <v>16</v>
      </c>
      <c r="D1418" t="s">
        <v>14</v>
      </c>
      <c r="E1418">
        <v>7800000</v>
      </c>
      <c r="F1418">
        <v>17100000</v>
      </c>
      <c r="G1418">
        <v>14</v>
      </c>
      <c r="H1418">
        <v>351</v>
      </c>
      <c r="I1418">
        <v>19000000</v>
      </c>
      <c r="J1418">
        <v>7200000</v>
      </c>
      <c r="K1418">
        <v>19300000</v>
      </c>
      <c r="L1418">
        <v>7100000</v>
      </c>
      <c r="M1418" t="s">
        <v>18</v>
      </c>
      <c r="N1418">
        <f>Table1[[#This Row],[ loan_amount]]-Table1[[#This Row],[ bank_asset_value]]</f>
        <v>10000000</v>
      </c>
    </row>
    <row r="1419" spans="1:14" x14ac:dyDescent="0.35">
      <c r="A1419">
        <v>1418</v>
      </c>
      <c r="B1419">
        <v>4</v>
      </c>
      <c r="C1419" t="s">
        <v>16</v>
      </c>
      <c r="D1419" t="s">
        <v>14</v>
      </c>
      <c r="E1419">
        <v>400000</v>
      </c>
      <c r="F1419">
        <v>1000000</v>
      </c>
      <c r="G1419">
        <v>10</v>
      </c>
      <c r="H1419">
        <v>447</v>
      </c>
      <c r="I1419">
        <v>0</v>
      </c>
      <c r="J1419">
        <v>300000</v>
      </c>
      <c r="K1419">
        <v>900000</v>
      </c>
      <c r="L1419">
        <v>300000</v>
      </c>
      <c r="M1419" t="s">
        <v>18</v>
      </c>
      <c r="N1419">
        <f>Table1[[#This Row],[ loan_amount]]-Table1[[#This Row],[ bank_asset_value]]</f>
        <v>700000</v>
      </c>
    </row>
    <row r="1420" spans="1:14" x14ac:dyDescent="0.35">
      <c r="A1420">
        <v>1419</v>
      </c>
      <c r="B1420">
        <v>0</v>
      </c>
      <c r="C1420" t="s">
        <v>13</v>
      </c>
      <c r="D1420" t="s">
        <v>17</v>
      </c>
      <c r="E1420">
        <v>9400000</v>
      </c>
      <c r="F1420">
        <v>19200000</v>
      </c>
      <c r="G1420">
        <v>20</v>
      </c>
      <c r="H1420">
        <v>708</v>
      </c>
      <c r="I1420">
        <v>21200000</v>
      </c>
      <c r="J1420">
        <v>16300000</v>
      </c>
      <c r="K1420">
        <v>23400000</v>
      </c>
      <c r="L1420">
        <v>13200000</v>
      </c>
      <c r="M1420" t="s">
        <v>15</v>
      </c>
      <c r="N1420">
        <f>Table1[[#This Row],[ loan_amount]]-Table1[[#This Row],[ bank_asset_value]]</f>
        <v>6000000</v>
      </c>
    </row>
    <row r="1421" spans="1:14" x14ac:dyDescent="0.35">
      <c r="A1421">
        <v>1420</v>
      </c>
      <c r="B1421">
        <v>2</v>
      </c>
      <c r="C1421" t="s">
        <v>13</v>
      </c>
      <c r="D1421" t="s">
        <v>14</v>
      </c>
      <c r="E1421">
        <v>9100000</v>
      </c>
      <c r="F1421">
        <v>21700000</v>
      </c>
      <c r="G1421">
        <v>12</v>
      </c>
      <c r="H1421">
        <v>549</v>
      </c>
      <c r="I1421">
        <v>25500000</v>
      </c>
      <c r="J1421">
        <v>11000000</v>
      </c>
      <c r="K1421">
        <v>34700000</v>
      </c>
      <c r="L1421">
        <v>12200000</v>
      </c>
      <c r="M1421" t="s">
        <v>18</v>
      </c>
      <c r="N1421">
        <f>Table1[[#This Row],[ loan_amount]]-Table1[[#This Row],[ bank_asset_value]]</f>
        <v>9500000</v>
      </c>
    </row>
    <row r="1422" spans="1:14" x14ac:dyDescent="0.35">
      <c r="A1422">
        <v>1421</v>
      </c>
      <c r="B1422">
        <v>1</v>
      </c>
      <c r="C1422" t="s">
        <v>13</v>
      </c>
      <c r="D1422" t="s">
        <v>17</v>
      </c>
      <c r="E1422">
        <v>9000000</v>
      </c>
      <c r="F1422">
        <v>18800000</v>
      </c>
      <c r="G1422">
        <v>8</v>
      </c>
      <c r="H1422">
        <v>797</v>
      </c>
      <c r="I1422">
        <v>4100000</v>
      </c>
      <c r="J1422">
        <v>9400000</v>
      </c>
      <c r="K1422">
        <v>22900000</v>
      </c>
      <c r="L1422">
        <v>7500000</v>
      </c>
      <c r="M1422" t="s">
        <v>15</v>
      </c>
      <c r="N1422">
        <f>Table1[[#This Row],[ loan_amount]]-Table1[[#This Row],[ bank_asset_value]]</f>
        <v>11300000</v>
      </c>
    </row>
    <row r="1423" spans="1:14" x14ac:dyDescent="0.35">
      <c r="A1423">
        <v>1422</v>
      </c>
      <c r="B1423">
        <v>4</v>
      </c>
      <c r="C1423" t="s">
        <v>16</v>
      </c>
      <c r="D1423" t="s">
        <v>14</v>
      </c>
      <c r="E1423">
        <v>7100000</v>
      </c>
      <c r="F1423">
        <v>14300000</v>
      </c>
      <c r="G1423">
        <v>14</v>
      </c>
      <c r="H1423">
        <v>537</v>
      </c>
      <c r="I1423">
        <v>13700000</v>
      </c>
      <c r="J1423">
        <v>10400000</v>
      </c>
      <c r="K1423">
        <v>18200000</v>
      </c>
      <c r="L1423">
        <v>6100000</v>
      </c>
      <c r="M1423" t="s">
        <v>18</v>
      </c>
      <c r="N1423">
        <f>Table1[[#This Row],[ loan_amount]]-Table1[[#This Row],[ bank_asset_value]]</f>
        <v>8200000</v>
      </c>
    </row>
    <row r="1424" spans="1:14" x14ac:dyDescent="0.35">
      <c r="A1424">
        <v>1423</v>
      </c>
      <c r="B1424">
        <v>3</v>
      </c>
      <c r="C1424" t="s">
        <v>13</v>
      </c>
      <c r="D1424" t="s">
        <v>14</v>
      </c>
      <c r="E1424">
        <v>800000</v>
      </c>
      <c r="F1424">
        <v>2500000</v>
      </c>
      <c r="G1424">
        <v>12</v>
      </c>
      <c r="H1424">
        <v>828</v>
      </c>
      <c r="I1424">
        <v>1700000</v>
      </c>
      <c r="J1424">
        <v>0</v>
      </c>
      <c r="K1424">
        <v>1500000</v>
      </c>
      <c r="L1424">
        <v>700000</v>
      </c>
      <c r="M1424" t="s">
        <v>15</v>
      </c>
      <c r="N1424">
        <f>Table1[[#This Row],[ loan_amount]]-Table1[[#This Row],[ bank_asset_value]]</f>
        <v>1800000</v>
      </c>
    </row>
    <row r="1425" spans="1:14" x14ac:dyDescent="0.35">
      <c r="A1425">
        <v>1424</v>
      </c>
      <c r="B1425">
        <v>0</v>
      </c>
      <c r="C1425" t="s">
        <v>13</v>
      </c>
      <c r="D1425" t="s">
        <v>17</v>
      </c>
      <c r="E1425">
        <v>4500000</v>
      </c>
      <c r="F1425">
        <v>9600000</v>
      </c>
      <c r="G1425">
        <v>14</v>
      </c>
      <c r="H1425">
        <v>471</v>
      </c>
      <c r="I1425">
        <v>3200000</v>
      </c>
      <c r="J1425">
        <v>7700000</v>
      </c>
      <c r="K1425">
        <v>11000000</v>
      </c>
      <c r="L1425">
        <v>3600000</v>
      </c>
      <c r="M1425" t="s">
        <v>18</v>
      </c>
      <c r="N1425">
        <f>Table1[[#This Row],[ loan_amount]]-Table1[[#This Row],[ bank_asset_value]]</f>
        <v>6000000</v>
      </c>
    </row>
    <row r="1426" spans="1:14" x14ac:dyDescent="0.35">
      <c r="A1426">
        <v>1425</v>
      </c>
      <c r="B1426">
        <v>5</v>
      </c>
      <c r="C1426" t="s">
        <v>13</v>
      </c>
      <c r="D1426" t="s">
        <v>14</v>
      </c>
      <c r="E1426">
        <v>8500000</v>
      </c>
      <c r="F1426">
        <v>25400000</v>
      </c>
      <c r="G1426">
        <v>4</v>
      </c>
      <c r="H1426">
        <v>336</v>
      </c>
      <c r="I1426">
        <v>8500000</v>
      </c>
      <c r="J1426">
        <v>1200000</v>
      </c>
      <c r="K1426">
        <v>30600000</v>
      </c>
      <c r="L1426">
        <v>9000000</v>
      </c>
      <c r="M1426" t="s">
        <v>18</v>
      </c>
      <c r="N1426">
        <f>Table1[[#This Row],[ loan_amount]]-Table1[[#This Row],[ bank_asset_value]]</f>
        <v>16400000</v>
      </c>
    </row>
    <row r="1427" spans="1:14" x14ac:dyDescent="0.35">
      <c r="A1427">
        <v>1426</v>
      </c>
      <c r="B1427">
        <v>3</v>
      </c>
      <c r="C1427" t="s">
        <v>16</v>
      </c>
      <c r="D1427" t="s">
        <v>17</v>
      </c>
      <c r="E1427">
        <v>2500000</v>
      </c>
      <c r="F1427">
        <v>9800000</v>
      </c>
      <c r="G1427">
        <v>16</v>
      </c>
      <c r="H1427">
        <v>424</v>
      </c>
      <c r="I1427">
        <v>4700000</v>
      </c>
      <c r="J1427">
        <v>3200000</v>
      </c>
      <c r="K1427">
        <v>5800000</v>
      </c>
      <c r="L1427">
        <v>1300000</v>
      </c>
      <c r="M1427" t="s">
        <v>18</v>
      </c>
      <c r="N1427">
        <f>Table1[[#This Row],[ loan_amount]]-Table1[[#This Row],[ bank_asset_value]]</f>
        <v>8500000</v>
      </c>
    </row>
    <row r="1428" spans="1:14" x14ac:dyDescent="0.35">
      <c r="A1428">
        <v>1427</v>
      </c>
      <c r="B1428">
        <v>2</v>
      </c>
      <c r="C1428" t="s">
        <v>13</v>
      </c>
      <c r="D1428" t="s">
        <v>14</v>
      </c>
      <c r="E1428">
        <v>1500000</v>
      </c>
      <c r="F1428">
        <v>3300000</v>
      </c>
      <c r="G1428">
        <v>18</v>
      </c>
      <c r="H1428">
        <v>440</v>
      </c>
      <c r="I1428">
        <v>800000</v>
      </c>
      <c r="J1428">
        <v>2300000</v>
      </c>
      <c r="K1428">
        <v>3000000</v>
      </c>
      <c r="L1428">
        <v>1800000</v>
      </c>
      <c r="M1428" t="s">
        <v>18</v>
      </c>
      <c r="N1428">
        <f>Table1[[#This Row],[ loan_amount]]-Table1[[#This Row],[ bank_asset_value]]</f>
        <v>1500000</v>
      </c>
    </row>
    <row r="1429" spans="1:14" x14ac:dyDescent="0.35">
      <c r="A1429">
        <v>1428</v>
      </c>
      <c r="B1429">
        <v>0</v>
      </c>
      <c r="C1429" t="s">
        <v>16</v>
      </c>
      <c r="D1429" t="s">
        <v>14</v>
      </c>
      <c r="E1429">
        <v>6200000</v>
      </c>
      <c r="F1429">
        <v>17300000</v>
      </c>
      <c r="G1429">
        <v>8</v>
      </c>
      <c r="H1429">
        <v>583</v>
      </c>
      <c r="I1429">
        <v>3700000</v>
      </c>
      <c r="J1429">
        <v>3900000</v>
      </c>
      <c r="K1429">
        <v>13600000</v>
      </c>
      <c r="L1429">
        <v>3300000</v>
      </c>
      <c r="M1429" t="s">
        <v>15</v>
      </c>
      <c r="N1429">
        <f>Table1[[#This Row],[ loan_amount]]-Table1[[#This Row],[ bank_asset_value]]</f>
        <v>14000000</v>
      </c>
    </row>
    <row r="1430" spans="1:14" x14ac:dyDescent="0.35">
      <c r="A1430">
        <v>1429</v>
      </c>
      <c r="B1430">
        <v>1</v>
      </c>
      <c r="C1430" t="s">
        <v>16</v>
      </c>
      <c r="D1430" t="s">
        <v>17</v>
      </c>
      <c r="E1430">
        <v>1300000</v>
      </c>
      <c r="F1430">
        <v>2900000</v>
      </c>
      <c r="G1430">
        <v>6</v>
      </c>
      <c r="H1430">
        <v>480</v>
      </c>
      <c r="I1430">
        <v>2900000</v>
      </c>
      <c r="J1430">
        <v>300000</v>
      </c>
      <c r="K1430">
        <v>2900000</v>
      </c>
      <c r="L1430">
        <v>1400000</v>
      </c>
      <c r="M1430" t="s">
        <v>18</v>
      </c>
      <c r="N1430">
        <f>Table1[[#This Row],[ loan_amount]]-Table1[[#This Row],[ bank_asset_value]]</f>
        <v>1500000</v>
      </c>
    </row>
    <row r="1431" spans="1:14" x14ac:dyDescent="0.35">
      <c r="A1431">
        <v>1430</v>
      </c>
      <c r="B1431">
        <v>5</v>
      </c>
      <c r="C1431" t="s">
        <v>16</v>
      </c>
      <c r="D1431" t="s">
        <v>14</v>
      </c>
      <c r="E1431">
        <v>6600000</v>
      </c>
      <c r="F1431">
        <v>25800000</v>
      </c>
      <c r="G1431">
        <v>10</v>
      </c>
      <c r="H1431">
        <v>670</v>
      </c>
      <c r="I1431">
        <v>4600000</v>
      </c>
      <c r="J1431">
        <v>7200000</v>
      </c>
      <c r="K1431">
        <v>20600000</v>
      </c>
      <c r="L1431">
        <v>8500000</v>
      </c>
      <c r="M1431" t="s">
        <v>15</v>
      </c>
      <c r="N1431">
        <f>Table1[[#This Row],[ loan_amount]]-Table1[[#This Row],[ bank_asset_value]]</f>
        <v>17300000</v>
      </c>
    </row>
    <row r="1432" spans="1:14" x14ac:dyDescent="0.35">
      <c r="A1432">
        <v>1431</v>
      </c>
      <c r="B1432">
        <v>0</v>
      </c>
      <c r="C1432" t="s">
        <v>13</v>
      </c>
      <c r="D1432" t="s">
        <v>17</v>
      </c>
      <c r="E1432">
        <v>5300000</v>
      </c>
      <c r="F1432">
        <v>13700000</v>
      </c>
      <c r="G1432">
        <v>6</v>
      </c>
      <c r="H1432">
        <v>329</v>
      </c>
      <c r="I1432">
        <v>8800000</v>
      </c>
      <c r="J1432">
        <v>7600000</v>
      </c>
      <c r="K1432">
        <v>11200000</v>
      </c>
      <c r="L1432">
        <v>2800000</v>
      </c>
      <c r="M1432" t="s">
        <v>18</v>
      </c>
      <c r="N1432">
        <f>Table1[[#This Row],[ loan_amount]]-Table1[[#This Row],[ bank_asset_value]]</f>
        <v>10900000</v>
      </c>
    </row>
    <row r="1433" spans="1:14" x14ac:dyDescent="0.35">
      <c r="A1433">
        <v>1432</v>
      </c>
      <c r="B1433">
        <v>5</v>
      </c>
      <c r="C1433" t="s">
        <v>16</v>
      </c>
      <c r="D1433" t="s">
        <v>14</v>
      </c>
      <c r="E1433">
        <v>1400000</v>
      </c>
      <c r="F1433">
        <v>3000000</v>
      </c>
      <c r="G1433">
        <v>6</v>
      </c>
      <c r="H1433">
        <v>754</v>
      </c>
      <c r="I1433">
        <v>3500000</v>
      </c>
      <c r="J1433">
        <v>2700000</v>
      </c>
      <c r="K1433">
        <v>5300000</v>
      </c>
      <c r="L1433">
        <v>1400000</v>
      </c>
      <c r="M1433" t="s">
        <v>15</v>
      </c>
      <c r="N1433">
        <f>Table1[[#This Row],[ loan_amount]]-Table1[[#This Row],[ bank_asset_value]]</f>
        <v>1600000</v>
      </c>
    </row>
    <row r="1434" spans="1:14" x14ac:dyDescent="0.35">
      <c r="A1434">
        <v>1433</v>
      </c>
      <c r="B1434">
        <v>2</v>
      </c>
      <c r="C1434" t="s">
        <v>16</v>
      </c>
      <c r="D1434" t="s">
        <v>17</v>
      </c>
      <c r="E1434">
        <v>2900000</v>
      </c>
      <c r="F1434">
        <v>7800000</v>
      </c>
      <c r="G1434">
        <v>18</v>
      </c>
      <c r="H1434">
        <v>588</v>
      </c>
      <c r="I1434">
        <v>400000</v>
      </c>
      <c r="J1434">
        <v>100000</v>
      </c>
      <c r="K1434">
        <v>11600000</v>
      </c>
      <c r="L1434">
        <v>4200000</v>
      </c>
      <c r="M1434" t="s">
        <v>15</v>
      </c>
      <c r="N1434">
        <f>Table1[[#This Row],[ loan_amount]]-Table1[[#This Row],[ bank_asset_value]]</f>
        <v>3600000</v>
      </c>
    </row>
    <row r="1435" spans="1:14" x14ac:dyDescent="0.35">
      <c r="A1435">
        <v>1434</v>
      </c>
      <c r="B1435">
        <v>3</v>
      </c>
      <c r="C1435" t="s">
        <v>16</v>
      </c>
      <c r="D1435" t="s">
        <v>14</v>
      </c>
      <c r="E1435">
        <v>6500000</v>
      </c>
      <c r="F1435">
        <v>16500000</v>
      </c>
      <c r="G1435">
        <v>4</v>
      </c>
      <c r="H1435">
        <v>551</v>
      </c>
      <c r="I1435">
        <v>5300000</v>
      </c>
      <c r="J1435">
        <v>800000</v>
      </c>
      <c r="K1435">
        <v>18500000</v>
      </c>
      <c r="L1435">
        <v>7600000</v>
      </c>
      <c r="M1435" t="s">
        <v>15</v>
      </c>
      <c r="N1435">
        <f>Table1[[#This Row],[ loan_amount]]-Table1[[#This Row],[ bank_asset_value]]</f>
        <v>8900000</v>
      </c>
    </row>
    <row r="1436" spans="1:14" x14ac:dyDescent="0.35">
      <c r="A1436">
        <v>1435</v>
      </c>
      <c r="B1436">
        <v>3</v>
      </c>
      <c r="C1436" t="s">
        <v>13</v>
      </c>
      <c r="D1436" t="s">
        <v>14</v>
      </c>
      <c r="E1436">
        <v>8300000</v>
      </c>
      <c r="F1436">
        <v>18900000</v>
      </c>
      <c r="G1436">
        <v>4</v>
      </c>
      <c r="H1436">
        <v>316</v>
      </c>
      <c r="I1436">
        <v>20200000</v>
      </c>
      <c r="J1436">
        <v>9700000</v>
      </c>
      <c r="K1436">
        <v>21300000</v>
      </c>
      <c r="L1436">
        <v>8200000</v>
      </c>
      <c r="M1436" t="s">
        <v>18</v>
      </c>
      <c r="N1436">
        <f>Table1[[#This Row],[ loan_amount]]-Table1[[#This Row],[ bank_asset_value]]</f>
        <v>10700000</v>
      </c>
    </row>
    <row r="1437" spans="1:14" x14ac:dyDescent="0.35">
      <c r="A1437">
        <v>1436</v>
      </c>
      <c r="B1437">
        <v>2</v>
      </c>
      <c r="C1437" t="s">
        <v>16</v>
      </c>
      <c r="D1437" t="s">
        <v>17</v>
      </c>
      <c r="E1437">
        <v>8900000</v>
      </c>
      <c r="F1437">
        <v>32200000</v>
      </c>
      <c r="G1437">
        <v>12</v>
      </c>
      <c r="H1437">
        <v>382</v>
      </c>
      <c r="I1437">
        <v>0</v>
      </c>
      <c r="J1437">
        <v>11300000</v>
      </c>
      <c r="K1437">
        <v>20500000</v>
      </c>
      <c r="L1437">
        <v>5400000</v>
      </c>
      <c r="M1437" t="s">
        <v>18</v>
      </c>
      <c r="N1437">
        <f>Table1[[#This Row],[ loan_amount]]-Table1[[#This Row],[ bank_asset_value]]</f>
        <v>26800000</v>
      </c>
    </row>
    <row r="1438" spans="1:14" x14ac:dyDescent="0.35">
      <c r="A1438">
        <v>1437</v>
      </c>
      <c r="B1438">
        <v>3</v>
      </c>
      <c r="C1438" t="s">
        <v>13</v>
      </c>
      <c r="D1438" t="s">
        <v>14</v>
      </c>
      <c r="E1438">
        <v>5300000</v>
      </c>
      <c r="F1438">
        <v>15000000</v>
      </c>
      <c r="G1438">
        <v>6</v>
      </c>
      <c r="H1438">
        <v>717</v>
      </c>
      <c r="I1438">
        <v>7000000</v>
      </c>
      <c r="J1438">
        <v>4100000</v>
      </c>
      <c r="K1438">
        <v>17100000</v>
      </c>
      <c r="L1438">
        <v>5300000</v>
      </c>
      <c r="M1438" t="s">
        <v>15</v>
      </c>
      <c r="N1438">
        <f>Table1[[#This Row],[ loan_amount]]-Table1[[#This Row],[ bank_asset_value]]</f>
        <v>9700000</v>
      </c>
    </row>
    <row r="1439" spans="1:14" x14ac:dyDescent="0.35">
      <c r="A1439">
        <v>1438</v>
      </c>
      <c r="B1439">
        <v>0</v>
      </c>
      <c r="C1439" t="s">
        <v>13</v>
      </c>
      <c r="D1439" t="s">
        <v>14</v>
      </c>
      <c r="E1439">
        <v>2800000</v>
      </c>
      <c r="F1439">
        <v>7300000</v>
      </c>
      <c r="G1439">
        <v>6</v>
      </c>
      <c r="H1439">
        <v>676</v>
      </c>
      <c r="I1439">
        <v>3500000</v>
      </c>
      <c r="J1439">
        <v>2200000</v>
      </c>
      <c r="K1439">
        <v>5700000</v>
      </c>
      <c r="L1439">
        <v>3200000</v>
      </c>
      <c r="M1439" t="s">
        <v>15</v>
      </c>
      <c r="N1439">
        <f>Table1[[#This Row],[ loan_amount]]-Table1[[#This Row],[ bank_asset_value]]</f>
        <v>4100000</v>
      </c>
    </row>
    <row r="1440" spans="1:14" x14ac:dyDescent="0.35">
      <c r="A1440">
        <v>1439</v>
      </c>
      <c r="B1440">
        <v>1</v>
      </c>
      <c r="C1440" t="s">
        <v>16</v>
      </c>
      <c r="D1440" t="s">
        <v>14</v>
      </c>
      <c r="E1440">
        <v>8000000</v>
      </c>
      <c r="F1440">
        <v>27800000</v>
      </c>
      <c r="G1440">
        <v>6</v>
      </c>
      <c r="H1440">
        <v>667</v>
      </c>
      <c r="I1440">
        <v>6000000</v>
      </c>
      <c r="J1440">
        <v>12600000</v>
      </c>
      <c r="K1440">
        <v>22500000</v>
      </c>
      <c r="L1440">
        <v>9900000</v>
      </c>
      <c r="M1440" t="s">
        <v>15</v>
      </c>
      <c r="N1440">
        <f>Table1[[#This Row],[ loan_amount]]-Table1[[#This Row],[ bank_asset_value]]</f>
        <v>17900000</v>
      </c>
    </row>
    <row r="1441" spans="1:14" x14ac:dyDescent="0.35">
      <c r="A1441">
        <v>1440</v>
      </c>
      <c r="B1441">
        <v>3</v>
      </c>
      <c r="C1441" t="s">
        <v>16</v>
      </c>
      <c r="D1441" t="s">
        <v>14</v>
      </c>
      <c r="E1441">
        <v>3900000</v>
      </c>
      <c r="F1441">
        <v>10500000</v>
      </c>
      <c r="G1441">
        <v>20</v>
      </c>
      <c r="H1441">
        <v>821</v>
      </c>
      <c r="I1441">
        <v>1600000</v>
      </c>
      <c r="J1441">
        <v>6300000</v>
      </c>
      <c r="K1441">
        <v>11000000</v>
      </c>
      <c r="L1441">
        <v>3900000</v>
      </c>
      <c r="M1441" t="s">
        <v>15</v>
      </c>
      <c r="N1441">
        <f>Table1[[#This Row],[ loan_amount]]-Table1[[#This Row],[ bank_asset_value]]</f>
        <v>6600000</v>
      </c>
    </row>
    <row r="1442" spans="1:14" x14ac:dyDescent="0.35">
      <c r="A1442">
        <v>1441</v>
      </c>
      <c r="B1442">
        <v>0</v>
      </c>
      <c r="C1442" t="s">
        <v>13</v>
      </c>
      <c r="D1442" t="s">
        <v>14</v>
      </c>
      <c r="E1442">
        <v>6200000</v>
      </c>
      <c r="F1442">
        <v>20100000</v>
      </c>
      <c r="G1442">
        <v>20</v>
      </c>
      <c r="H1442">
        <v>345</v>
      </c>
      <c r="I1442">
        <v>9300000</v>
      </c>
      <c r="J1442">
        <v>5900000</v>
      </c>
      <c r="K1442">
        <v>17400000</v>
      </c>
      <c r="L1442">
        <v>4100000</v>
      </c>
      <c r="M1442" t="s">
        <v>18</v>
      </c>
      <c r="N1442">
        <f>Table1[[#This Row],[ loan_amount]]-Table1[[#This Row],[ bank_asset_value]]</f>
        <v>16000000</v>
      </c>
    </row>
    <row r="1443" spans="1:14" x14ac:dyDescent="0.35">
      <c r="A1443">
        <v>1442</v>
      </c>
      <c r="B1443">
        <v>3</v>
      </c>
      <c r="C1443" t="s">
        <v>16</v>
      </c>
      <c r="D1443" t="s">
        <v>17</v>
      </c>
      <c r="E1443">
        <v>5900000</v>
      </c>
      <c r="F1443">
        <v>19200000</v>
      </c>
      <c r="G1443">
        <v>10</v>
      </c>
      <c r="H1443">
        <v>442</v>
      </c>
      <c r="I1443">
        <v>9500000</v>
      </c>
      <c r="J1443">
        <v>500000</v>
      </c>
      <c r="K1443">
        <v>18300000</v>
      </c>
      <c r="L1443">
        <v>4700000</v>
      </c>
      <c r="M1443" t="s">
        <v>18</v>
      </c>
      <c r="N1443">
        <f>Table1[[#This Row],[ loan_amount]]-Table1[[#This Row],[ bank_asset_value]]</f>
        <v>14500000</v>
      </c>
    </row>
    <row r="1444" spans="1:14" x14ac:dyDescent="0.35">
      <c r="A1444">
        <v>1443</v>
      </c>
      <c r="B1444">
        <v>1</v>
      </c>
      <c r="C1444" t="s">
        <v>13</v>
      </c>
      <c r="D1444" t="s">
        <v>17</v>
      </c>
      <c r="E1444">
        <v>6000000</v>
      </c>
      <c r="F1444">
        <v>23300000</v>
      </c>
      <c r="G1444">
        <v>12</v>
      </c>
      <c r="H1444">
        <v>672</v>
      </c>
      <c r="I1444">
        <v>2000000</v>
      </c>
      <c r="J1444">
        <v>11300000</v>
      </c>
      <c r="K1444">
        <v>19600000</v>
      </c>
      <c r="L1444">
        <v>6400000</v>
      </c>
      <c r="M1444" t="s">
        <v>15</v>
      </c>
      <c r="N1444">
        <f>Table1[[#This Row],[ loan_amount]]-Table1[[#This Row],[ bank_asset_value]]</f>
        <v>16900000</v>
      </c>
    </row>
    <row r="1445" spans="1:14" x14ac:dyDescent="0.35">
      <c r="A1445">
        <v>1444</v>
      </c>
      <c r="B1445">
        <v>3</v>
      </c>
      <c r="C1445" t="s">
        <v>16</v>
      </c>
      <c r="D1445" t="s">
        <v>17</v>
      </c>
      <c r="E1445">
        <v>9100000</v>
      </c>
      <c r="F1445">
        <v>29300000</v>
      </c>
      <c r="G1445">
        <v>2</v>
      </c>
      <c r="H1445">
        <v>508</v>
      </c>
      <c r="I1445">
        <v>19000000</v>
      </c>
      <c r="J1445">
        <v>5100000</v>
      </c>
      <c r="K1445">
        <v>31600000</v>
      </c>
      <c r="L1445">
        <v>11900000</v>
      </c>
      <c r="M1445" t="s">
        <v>15</v>
      </c>
      <c r="N1445">
        <f>Table1[[#This Row],[ loan_amount]]-Table1[[#This Row],[ bank_asset_value]]</f>
        <v>17400000</v>
      </c>
    </row>
    <row r="1446" spans="1:14" x14ac:dyDescent="0.35">
      <c r="A1446">
        <v>1445</v>
      </c>
      <c r="B1446">
        <v>5</v>
      </c>
      <c r="C1446" t="s">
        <v>13</v>
      </c>
      <c r="D1446" t="s">
        <v>17</v>
      </c>
      <c r="E1446">
        <v>3400000</v>
      </c>
      <c r="F1446">
        <v>12300000</v>
      </c>
      <c r="G1446">
        <v>10</v>
      </c>
      <c r="H1446">
        <v>615</v>
      </c>
      <c r="I1446">
        <v>7000000</v>
      </c>
      <c r="J1446">
        <v>1600000</v>
      </c>
      <c r="K1446">
        <v>11400000</v>
      </c>
      <c r="L1446">
        <v>3500000</v>
      </c>
      <c r="M1446" t="s">
        <v>15</v>
      </c>
      <c r="N1446">
        <f>Table1[[#This Row],[ loan_amount]]-Table1[[#This Row],[ bank_asset_value]]</f>
        <v>8800000</v>
      </c>
    </row>
    <row r="1447" spans="1:14" x14ac:dyDescent="0.35">
      <c r="A1447">
        <v>1446</v>
      </c>
      <c r="B1447">
        <v>1</v>
      </c>
      <c r="C1447" t="s">
        <v>13</v>
      </c>
      <c r="D1447" t="s">
        <v>17</v>
      </c>
      <c r="E1447">
        <v>1800000</v>
      </c>
      <c r="F1447">
        <v>4400000</v>
      </c>
      <c r="G1447">
        <v>8</v>
      </c>
      <c r="H1447">
        <v>689</v>
      </c>
      <c r="I1447">
        <v>3200000</v>
      </c>
      <c r="J1447">
        <v>2500000</v>
      </c>
      <c r="K1447">
        <v>3800000</v>
      </c>
      <c r="L1447">
        <v>1600000</v>
      </c>
      <c r="M1447" t="s">
        <v>15</v>
      </c>
      <c r="N1447">
        <f>Table1[[#This Row],[ loan_amount]]-Table1[[#This Row],[ bank_asset_value]]</f>
        <v>2800000</v>
      </c>
    </row>
    <row r="1448" spans="1:14" x14ac:dyDescent="0.35">
      <c r="A1448">
        <v>1447</v>
      </c>
      <c r="B1448">
        <v>1</v>
      </c>
      <c r="C1448" t="s">
        <v>13</v>
      </c>
      <c r="D1448" t="s">
        <v>14</v>
      </c>
      <c r="E1448">
        <v>300000</v>
      </c>
      <c r="F1448">
        <v>1200000</v>
      </c>
      <c r="G1448">
        <v>18</v>
      </c>
      <c r="H1448">
        <v>747</v>
      </c>
      <c r="I1448">
        <v>100000</v>
      </c>
      <c r="J1448">
        <v>0</v>
      </c>
      <c r="K1448">
        <v>700000</v>
      </c>
      <c r="L1448">
        <v>200000</v>
      </c>
      <c r="M1448" t="s">
        <v>18</v>
      </c>
      <c r="N1448">
        <f>Table1[[#This Row],[ loan_amount]]-Table1[[#This Row],[ bank_asset_value]]</f>
        <v>1000000</v>
      </c>
    </row>
    <row r="1449" spans="1:14" x14ac:dyDescent="0.35">
      <c r="A1449">
        <v>1448</v>
      </c>
      <c r="B1449">
        <v>1</v>
      </c>
      <c r="C1449" t="s">
        <v>13</v>
      </c>
      <c r="D1449" t="s">
        <v>17</v>
      </c>
      <c r="E1449">
        <v>9000000</v>
      </c>
      <c r="F1449">
        <v>22800000</v>
      </c>
      <c r="G1449">
        <v>10</v>
      </c>
      <c r="H1449">
        <v>412</v>
      </c>
      <c r="I1449">
        <v>0</v>
      </c>
      <c r="J1449">
        <v>15600000</v>
      </c>
      <c r="K1449">
        <v>32000000</v>
      </c>
      <c r="L1449">
        <v>4700000</v>
      </c>
      <c r="M1449" t="s">
        <v>18</v>
      </c>
      <c r="N1449">
        <f>Table1[[#This Row],[ loan_amount]]-Table1[[#This Row],[ bank_asset_value]]</f>
        <v>18100000</v>
      </c>
    </row>
    <row r="1450" spans="1:14" x14ac:dyDescent="0.35">
      <c r="A1450">
        <v>1449</v>
      </c>
      <c r="B1450">
        <v>1</v>
      </c>
      <c r="C1450" t="s">
        <v>13</v>
      </c>
      <c r="D1450" t="s">
        <v>14</v>
      </c>
      <c r="E1450">
        <v>6400000</v>
      </c>
      <c r="F1450">
        <v>16900000</v>
      </c>
      <c r="G1450">
        <v>2</v>
      </c>
      <c r="H1450">
        <v>703</v>
      </c>
      <c r="I1450">
        <v>6300000</v>
      </c>
      <c r="J1450">
        <v>7300000</v>
      </c>
      <c r="K1450">
        <v>15900000</v>
      </c>
      <c r="L1450">
        <v>7400000</v>
      </c>
      <c r="M1450" t="s">
        <v>15</v>
      </c>
      <c r="N1450">
        <f>Table1[[#This Row],[ loan_amount]]-Table1[[#This Row],[ bank_asset_value]]</f>
        <v>9500000</v>
      </c>
    </row>
    <row r="1451" spans="1:14" x14ac:dyDescent="0.35">
      <c r="A1451">
        <v>1450</v>
      </c>
      <c r="B1451">
        <v>5</v>
      </c>
      <c r="C1451" t="s">
        <v>16</v>
      </c>
      <c r="D1451" t="s">
        <v>14</v>
      </c>
      <c r="E1451">
        <v>5800000</v>
      </c>
      <c r="F1451">
        <v>22200000</v>
      </c>
      <c r="G1451">
        <v>16</v>
      </c>
      <c r="H1451">
        <v>884</v>
      </c>
      <c r="I1451">
        <v>1200000</v>
      </c>
      <c r="J1451">
        <v>4800000</v>
      </c>
      <c r="K1451">
        <v>19500000</v>
      </c>
      <c r="L1451">
        <v>8500000</v>
      </c>
      <c r="M1451" t="s">
        <v>15</v>
      </c>
      <c r="N1451">
        <f>Table1[[#This Row],[ loan_amount]]-Table1[[#This Row],[ bank_asset_value]]</f>
        <v>13700000</v>
      </c>
    </row>
    <row r="1452" spans="1:14" x14ac:dyDescent="0.35">
      <c r="A1452">
        <v>1451</v>
      </c>
      <c r="B1452">
        <v>5</v>
      </c>
      <c r="C1452" t="s">
        <v>13</v>
      </c>
      <c r="D1452" t="s">
        <v>17</v>
      </c>
      <c r="E1452">
        <v>2600000</v>
      </c>
      <c r="F1452">
        <v>8600000</v>
      </c>
      <c r="G1452">
        <v>18</v>
      </c>
      <c r="H1452">
        <v>651</v>
      </c>
      <c r="I1452">
        <v>1000000</v>
      </c>
      <c r="J1452">
        <v>100000</v>
      </c>
      <c r="K1452">
        <v>7800000</v>
      </c>
      <c r="L1452">
        <v>2600000</v>
      </c>
      <c r="M1452" t="s">
        <v>15</v>
      </c>
      <c r="N1452">
        <f>Table1[[#This Row],[ loan_amount]]-Table1[[#This Row],[ bank_asset_value]]</f>
        <v>6000000</v>
      </c>
    </row>
    <row r="1453" spans="1:14" x14ac:dyDescent="0.35">
      <c r="A1453">
        <v>1452</v>
      </c>
      <c r="B1453">
        <v>4</v>
      </c>
      <c r="C1453" t="s">
        <v>16</v>
      </c>
      <c r="D1453" t="s">
        <v>14</v>
      </c>
      <c r="E1453">
        <v>6600000</v>
      </c>
      <c r="F1453">
        <v>17300000</v>
      </c>
      <c r="G1453">
        <v>14</v>
      </c>
      <c r="H1453">
        <v>793</v>
      </c>
      <c r="I1453">
        <v>16700000</v>
      </c>
      <c r="J1453">
        <v>1400000</v>
      </c>
      <c r="K1453">
        <v>17500000</v>
      </c>
      <c r="L1453">
        <v>3900000</v>
      </c>
      <c r="M1453" t="s">
        <v>15</v>
      </c>
      <c r="N1453">
        <f>Table1[[#This Row],[ loan_amount]]-Table1[[#This Row],[ bank_asset_value]]</f>
        <v>13400000</v>
      </c>
    </row>
    <row r="1454" spans="1:14" x14ac:dyDescent="0.35">
      <c r="A1454">
        <v>1453</v>
      </c>
      <c r="B1454">
        <v>2</v>
      </c>
      <c r="C1454" t="s">
        <v>16</v>
      </c>
      <c r="D1454" t="s">
        <v>14</v>
      </c>
      <c r="E1454">
        <v>6100000</v>
      </c>
      <c r="F1454">
        <v>21800000</v>
      </c>
      <c r="G1454">
        <v>4</v>
      </c>
      <c r="H1454">
        <v>407</v>
      </c>
      <c r="I1454">
        <v>9800000</v>
      </c>
      <c r="J1454">
        <v>100000</v>
      </c>
      <c r="K1454">
        <v>20200000</v>
      </c>
      <c r="L1454">
        <v>5800000</v>
      </c>
      <c r="M1454" t="s">
        <v>15</v>
      </c>
      <c r="N1454">
        <f>Table1[[#This Row],[ loan_amount]]-Table1[[#This Row],[ bank_asset_value]]</f>
        <v>16000000</v>
      </c>
    </row>
    <row r="1455" spans="1:14" x14ac:dyDescent="0.35">
      <c r="A1455">
        <v>1454</v>
      </c>
      <c r="B1455">
        <v>2</v>
      </c>
      <c r="C1455" t="s">
        <v>16</v>
      </c>
      <c r="D1455" t="s">
        <v>14</v>
      </c>
      <c r="E1455">
        <v>4100000</v>
      </c>
      <c r="F1455">
        <v>11100000</v>
      </c>
      <c r="G1455">
        <v>8</v>
      </c>
      <c r="H1455">
        <v>390</v>
      </c>
      <c r="I1455">
        <v>800000</v>
      </c>
      <c r="J1455">
        <v>3100000</v>
      </c>
      <c r="K1455">
        <v>10100000</v>
      </c>
      <c r="L1455">
        <v>3400000</v>
      </c>
      <c r="M1455" t="s">
        <v>18</v>
      </c>
      <c r="N1455">
        <f>Table1[[#This Row],[ loan_amount]]-Table1[[#This Row],[ bank_asset_value]]</f>
        <v>7700000</v>
      </c>
    </row>
    <row r="1456" spans="1:14" x14ac:dyDescent="0.35">
      <c r="A1456">
        <v>1455</v>
      </c>
      <c r="B1456">
        <v>3</v>
      </c>
      <c r="C1456" t="s">
        <v>16</v>
      </c>
      <c r="D1456" t="s">
        <v>17</v>
      </c>
      <c r="E1456">
        <v>300000</v>
      </c>
      <c r="F1456">
        <v>1000000</v>
      </c>
      <c r="G1456">
        <v>12</v>
      </c>
      <c r="H1456">
        <v>469</v>
      </c>
      <c r="I1456">
        <v>600000</v>
      </c>
      <c r="J1456">
        <v>400000</v>
      </c>
      <c r="K1456">
        <v>700000</v>
      </c>
      <c r="L1456">
        <v>300000</v>
      </c>
      <c r="M1456" t="s">
        <v>18</v>
      </c>
      <c r="N1456">
        <f>Table1[[#This Row],[ loan_amount]]-Table1[[#This Row],[ bank_asset_value]]</f>
        <v>700000</v>
      </c>
    </row>
    <row r="1457" spans="1:14" x14ac:dyDescent="0.35">
      <c r="A1457">
        <v>1456</v>
      </c>
      <c r="B1457">
        <v>4</v>
      </c>
      <c r="C1457" t="s">
        <v>13</v>
      </c>
      <c r="D1457" t="s">
        <v>14</v>
      </c>
      <c r="E1457">
        <v>4700000</v>
      </c>
      <c r="F1457">
        <v>10400000</v>
      </c>
      <c r="G1457">
        <v>6</v>
      </c>
      <c r="H1457">
        <v>373</v>
      </c>
      <c r="I1457">
        <v>6800000</v>
      </c>
      <c r="J1457">
        <v>8600000</v>
      </c>
      <c r="K1457">
        <v>14300000</v>
      </c>
      <c r="L1457">
        <v>5400000</v>
      </c>
      <c r="M1457" t="s">
        <v>18</v>
      </c>
      <c r="N1457">
        <f>Table1[[#This Row],[ loan_amount]]-Table1[[#This Row],[ bank_asset_value]]</f>
        <v>5000000</v>
      </c>
    </row>
    <row r="1458" spans="1:14" x14ac:dyDescent="0.35">
      <c r="A1458">
        <v>1457</v>
      </c>
      <c r="B1458">
        <v>4</v>
      </c>
      <c r="C1458" t="s">
        <v>13</v>
      </c>
      <c r="D1458" t="s">
        <v>17</v>
      </c>
      <c r="E1458">
        <v>1500000</v>
      </c>
      <c r="F1458">
        <v>5800000</v>
      </c>
      <c r="G1458">
        <v>2</v>
      </c>
      <c r="H1458">
        <v>304</v>
      </c>
      <c r="I1458">
        <v>2400000</v>
      </c>
      <c r="J1458">
        <v>1600000</v>
      </c>
      <c r="K1458">
        <v>3300000</v>
      </c>
      <c r="L1458">
        <v>1400000</v>
      </c>
      <c r="M1458" t="s">
        <v>15</v>
      </c>
      <c r="N1458">
        <f>Table1[[#This Row],[ loan_amount]]-Table1[[#This Row],[ bank_asset_value]]</f>
        <v>4400000</v>
      </c>
    </row>
    <row r="1459" spans="1:14" x14ac:dyDescent="0.35">
      <c r="A1459">
        <v>1458</v>
      </c>
      <c r="B1459">
        <v>5</v>
      </c>
      <c r="C1459" t="s">
        <v>16</v>
      </c>
      <c r="D1459" t="s">
        <v>14</v>
      </c>
      <c r="E1459">
        <v>2700000</v>
      </c>
      <c r="F1459">
        <v>8300000</v>
      </c>
      <c r="G1459">
        <v>8</v>
      </c>
      <c r="H1459">
        <v>833</v>
      </c>
      <c r="I1459">
        <v>4600000</v>
      </c>
      <c r="J1459">
        <v>1300000</v>
      </c>
      <c r="K1459">
        <v>6800000</v>
      </c>
      <c r="L1459">
        <v>3300000</v>
      </c>
      <c r="M1459" t="s">
        <v>15</v>
      </c>
      <c r="N1459">
        <f>Table1[[#This Row],[ loan_amount]]-Table1[[#This Row],[ bank_asset_value]]</f>
        <v>5000000</v>
      </c>
    </row>
    <row r="1460" spans="1:14" x14ac:dyDescent="0.35">
      <c r="A1460">
        <v>1459</v>
      </c>
      <c r="B1460">
        <v>2</v>
      </c>
      <c r="C1460" t="s">
        <v>13</v>
      </c>
      <c r="D1460" t="s">
        <v>14</v>
      </c>
      <c r="E1460">
        <v>6900000</v>
      </c>
      <c r="F1460">
        <v>20900000</v>
      </c>
      <c r="G1460">
        <v>2</v>
      </c>
      <c r="H1460">
        <v>302</v>
      </c>
      <c r="I1460">
        <v>18700000</v>
      </c>
      <c r="J1460">
        <v>10700000</v>
      </c>
      <c r="K1460">
        <v>26900000</v>
      </c>
      <c r="L1460">
        <v>9200000</v>
      </c>
      <c r="M1460" t="s">
        <v>15</v>
      </c>
      <c r="N1460">
        <f>Table1[[#This Row],[ loan_amount]]-Table1[[#This Row],[ bank_asset_value]]</f>
        <v>11700000</v>
      </c>
    </row>
    <row r="1461" spans="1:14" x14ac:dyDescent="0.35">
      <c r="A1461">
        <v>1460</v>
      </c>
      <c r="B1461">
        <v>0</v>
      </c>
      <c r="C1461" t="s">
        <v>13</v>
      </c>
      <c r="D1461" t="s">
        <v>14</v>
      </c>
      <c r="E1461">
        <v>7600000</v>
      </c>
      <c r="F1461">
        <v>28700000</v>
      </c>
      <c r="G1461">
        <v>6</v>
      </c>
      <c r="H1461">
        <v>397</v>
      </c>
      <c r="I1461">
        <v>11000000</v>
      </c>
      <c r="J1461">
        <v>13200000</v>
      </c>
      <c r="K1461">
        <v>24600000</v>
      </c>
      <c r="L1461">
        <v>3800000</v>
      </c>
      <c r="M1461" t="s">
        <v>18</v>
      </c>
      <c r="N1461">
        <f>Table1[[#This Row],[ loan_amount]]-Table1[[#This Row],[ bank_asset_value]]</f>
        <v>24900000</v>
      </c>
    </row>
    <row r="1462" spans="1:14" x14ac:dyDescent="0.35">
      <c r="A1462">
        <v>1461</v>
      </c>
      <c r="B1462">
        <v>1</v>
      </c>
      <c r="C1462" t="s">
        <v>13</v>
      </c>
      <c r="D1462" t="s">
        <v>14</v>
      </c>
      <c r="E1462">
        <v>4100000</v>
      </c>
      <c r="F1462">
        <v>10000000</v>
      </c>
      <c r="G1462">
        <v>6</v>
      </c>
      <c r="H1462">
        <v>891</v>
      </c>
      <c r="I1462">
        <v>4900000</v>
      </c>
      <c r="J1462">
        <v>300000</v>
      </c>
      <c r="K1462">
        <v>12600000</v>
      </c>
      <c r="L1462">
        <v>3600000</v>
      </c>
      <c r="M1462" t="s">
        <v>15</v>
      </c>
      <c r="N1462">
        <f>Table1[[#This Row],[ loan_amount]]-Table1[[#This Row],[ bank_asset_value]]</f>
        <v>6400000</v>
      </c>
    </row>
    <row r="1463" spans="1:14" x14ac:dyDescent="0.35">
      <c r="A1463">
        <v>1462</v>
      </c>
      <c r="B1463">
        <v>3</v>
      </c>
      <c r="C1463" t="s">
        <v>16</v>
      </c>
      <c r="D1463" t="s">
        <v>14</v>
      </c>
      <c r="E1463">
        <v>4100000</v>
      </c>
      <c r="F1463">
        <v>12200000</v>
      </c>
      <c r="G1463">
        <v>2</v>
      </c>
      <c r="H1463">
        <v>457</v>
      </c>
      <c r="I1463">
        <v>700000</v>
      </c>
      <c r="J1463">
        <v>500000</v>
      </c>
      <c r="K1463">
        <v>14100000</v>
      </c>
      <c r="L1463">
        <v>4900000</v>
      </c>
      <c r="M1463" t="s">
        <v>18</v>
      </c>
      <c r="N1463">
        <f>Table1[[#This Row],[ loan_amount]]-Table1[[#This Row],[ bank_asset_value]]</f>
        <v>7300000</v>
      </c>
    </row>
    <row r="1464" spans="1:14" x14ac:dyDescent="0.35">
      <c r="A1464">
        <v>1463</v>
      </c>
      <c r="B1464">
        <v>4</v>
      </c>
      <c r="C1464" t="s">
        <v>16</v>
      </c>
      <c r="D1464" t="s">
        <v>14</v>
      </c>
      <c r="E1464">
        <v>1600000</v>
      </c>
      <c r="F1464">
        <v>3200000</v>
      </c>
      <c r="G1464">
        <v>16</v>
      </c>
      <c r="H1464">
        <v>657</v>
      </c>
      <c r="I1464">
        <v>200000</v>
      </c>
      <c r="J1464">
        <v>100000</v>
      </c>
      <c r="K1464">
        <v>5700000</v>
      </c>
      <c r="L1464">
        <v>1200000</v>
      </c>
      <c r="M1464" t="s">
        <v>15</v>
      </c>
      <c r="N1464">
        <f>Table1[[#This Row],[ loan_amount]]-Table1[[#This Row],[ bank_asset_value]]</f>
        <v>2000000</v>
      </c>
    </row>
    <row r="1465" spans="1:14" x14ac:dyDescent="0.35">
      <c r="A1465">
        <v>1464</v>
      </c>
      <c r="B1465">
        <v>2</v>
      </c>
      <c r="C1465" t="s">
        <v>16</v>
      </c>
      <c r="D1465" t="s">
        <v>17</v>
      </c>
      <c r="E1465">
        <v>400000</v>
      </c>
      <c r="F1465">
        <v>1400000</v>
      </c>
      <c r="G1465">
        <v>2</v>
      </c>
      <c r="H1465">
        <v>480</v>
      </c>
      <c r="I1465">
        <v>200000</v>
      </c>
      <c r="J1465">
        <v>700000</v>
      </c>
      <c r="K1465">
        <v>1600000</v>
      </c>
      <c r="L1465">
        <v>200000</v>
      </c>
      <c r="M1465" t="s">
        <v>15</v>
      </c>
      <c r="N1465">
        <f>Table1[[#This Row],[ loan_amount]]-Table1[[#This Row],[ bank_asset_value]]</f>
        <v>1200000</v>
      </c>
    </row>
    <row r="1466" spans="1:14" x14ac:dyDescent="0.35">
      <c r="A1466">
        <v>1465</v>
      </c>
      <c r="B1466">
        <v>5</v>
      </c>
      <c r="C1466" t="s">
        <v>13</v>
      </c>
      <c r="D1466" t="s">
        <v>17</v>
      </c>
      <c r="E1466">
        <v>4400000</v>
      </c>
      <c r="F1466">
        <v>17300000</v>
      </c>
      <c r="G1466">
        <v>20</v>
      </c>
      <c r="H1466">
        <v>840</v>
      </c>
      <c r="I1466">
        <v>3600000</v>
      </c>
      <c r="J1466">
        <v>5100000</v>
      </c>
      <c r="K1466">
        <v>12900000</v>
      </c>
      <c r="L1466">
        <v>2300000</v>
      </c>
      <c r="M1466" t="s">
        <v>15</v>
      </c>
      <c r="N1466">
        <f>Table1[[#This Row],[ loan_amount]]-Table1[[#This Row],[ bank_asset_value]]</f>
        <v>15000000</v>
      </c>
    </row>
    <row r="1467" spans="1:14" x14ac:dyDescent="0.35">
      <c r="A1467">
        <v>1466</v>
      </c>
      <c r="B1467">
        <v>2</v>
      </c>
      <c r="C1467" t="s">
        <v>16</v>
      </c>
      <c r="D1467" t="s">
        <v>17</v>
      </c>
      <c r="E1467">
        <v>3800000</v>
      </c>
      <c r="F1467">
        <v>8000000</v>
      </c>
      <c r="G1467">
        <v>12</v>
      </c>
      <c r="H1467">
        <v>866</v>
      </c>
      <c r="I1467">
        <v>6000000</v>
      </c>
      <c r="J1467">
        <v>600000</v>
      </c>
      <c r="K1467">
        <v>8400000</v>
      </c>
      <c r="L1467">
        <v>1900000</v>
      </c>
      <c r="M1467" t="s">
        <v>15</v>
      </c>
      <c r="N1467">
        <f>Table1[[#This Row],[ loan_amount]]-Table1[[#This Row],[ bank_asset_value]]</f>
        <v>6100000</v>
      </c>
    </row>
    <row r="1468" spans="1:14" x14ac:dyDescent="0.35">
      <c r="A1468">
        <v>1467</v>
      </c>
      <c r="B1468">
        <v>0</v>
      </c>
      <c r="C1468" t="s">
        <v>16</v>
      </c>
      <c r="D1468" t="s">
        <v>14</v>
      </c>
      <c r="E1468">
        <v>4300000</v>
      </c>
      <c r="F1468">
        <v>17000000</v>
      </c>
      <c r="G1468">
        <v>8</v>
      </c>
      <c r="H1468">
        <v>619</v>
      </c>
      <c r="I1468">
        <v>4100000</v>
      </c>
      <c r="J1468">
        <v>6600000</v>
      </c>
      <c r="K1468">
        <v>17100000</v>
      </c>
      <c r="L1468">
        <v>3900000</v>
      </c>
      <c r="M1468" t="s">
        <v>15</v>
      </c>
      <c r="N1468">
        <f>Table1[[#This Row],[ loan_amount]]-Table1[[#This Row],[ bank_asset_value]]</f>
        <v>13100000</v>
      </c>
    </row>
    <row r="1469" spans="1:14" x14ac:dyDescent="0.35">
      <c r="A1469">
        <v>1468</v>
      </c>
      <c r="B1469">
        <v>1</v>
      </c>
      <c r="C1469" t="s">
        <v>13</v>
      </c>
      <c r="D1469" t="s">
        <v>17</v>
      </c>
      <c r="E1469">
        <v>9000000</v>
      </c>
      <c r="F1469">
        <v>33500000</v>
      </c>
      <c r="G1469">
        <v>2</v>
      </c>
      <c r="H1469">
        <v>748</v>
      </c>
      <c r="I1469">
        <v>7900000</v>
      </c>
      <c r="J1469">
        <v>9800000</v>
      </c>
      <c r="K1469">
        <v>25700000</v>
      </c>
      <c r="L1469">
        <v>11500000</v>
      </c>
      <c r="M1469" t="s">
        <v>15</v>
      </c>
      <c r="N1469">
        <f>Table1[[#This Row],[ loan_amount]]-Table1[[#This Row],[ bank_asset_value]]</f>
        <v>22000000</v>
      </c>
    </row>
    <row r="1470" spans="1:14" x14ac:dyDescent="0.35">
      <c r="A1470">
        <v>1469</v>
      </c>
      <c r="B1470">
        <v>3</v>
      </c>
      <c r="C1470" t="s">
        <v>16</v>
      </c>
      <c r="D1470" t="s">
        <v>17</v>
      </c>
      <c r="E1470">
        <v>9500000</v>
      </c>
      <c r="F1470">
        <v>25500000</v>
      </c>
      <c r="G1470">
        <v>12</v>
      </c>
      <c r="H1470">
        <v>881</v>
      </c>
      <c r="I1470">
        <v>27000000</v>
      </c>
      <c r="J1470">
        <v>14100000</v>
      </c>
      <c r="K1470">
        <v>21600000</v>
      </c>
      <c r="L1470">
        <v>8900000</v>
      </c>
      <c r="M1470" t="s">
        <v>15</v>
      </c>
      <c r="N1470">
        <f>Table1[[#This Row],[ loan_amount]]-Table1[[#This Row],[ bank_asset_value]]</f>
        <v>16600000</v>
      </c>
    </row>
    <row r="1471" spans="1:14" x14ac:dyDescent="0.35">
      <c r="A1471">
        <v>1470</v>
      </c>
      <c r="B1471">
        <v>2</v>
      </c>
      <c r="C1471" t="s">
        <v>13</v>
      </c>
      <c r="D1471" t="s">
        <v>17</v>
      </c>
      <c r="E1471">
        <v>6900000</v>
      </c>
      <c r="F1471">
        <v>13900000</v>
      </c>
      <c r="G1471">
        <v>8</v>
      </c>
      <c r="H1471">
        <v>829</v>
      </c>
      <c r="I1471">
        <v>14300000</v>
      </c>
      <c r="J1471">
        <v>8100000</v>
      </c>
      <c r="K1471">
        <v>22400000</v>
      </c>
      <c r="L1471">
        <v>4600000</v>
      </c>
      <c r="M1471" t="s">
        <v>15</v>
      </c>
      <c r="N1471">
        <f>Table1[[#This Row],[ loan_amount]]-Table1[[#This Row],[ bank_asset_value]]</f>
        <v>9300000</v>
      </c>
    </row>
    <row r="1472" spans="1:14" x14ac:dyDescent="0.35">
      <c r="A1472">
        <v>1471</v>
      </c>
      <c r="B1472">
        <v>3</v>
      </c>
      <c r="C1472" t="s">
        <v>16</v>
      </c>
      <c r="D1472" t="s">
        <v>14</v>
      </c>
      <c r="E1472">
        <v>4300000</v>
      </c>
      <c r="F1472">
        <v>11100000</v>
      </c>
      <c r="G1472">
        <v>6</v>
      </c>
      <c r="H1472">
        <v>312</v>
      </c>
      <c r="I1472">
        <v>4800000</v>
      </c>
      <c r="J1472">
        <v>3800000</v>
      </c>
      <c r="K1472">
        <v>10100000</v>
      </c>
      <c r="L1472">
        <v>3300000</v>
      </c>
      <c r="M1472" t="s">
        <v>18</v>
      </c>
      <c r="N1472">
        <f>Table1[[#This Row],[ loan_amount]]-Table1[[#This Row],[ bank_asset_value]]</f>
        <v>7800000</v>
      </c>
    </row>
    <row r="1473" spans="1:14" x14ac:dyDescent="0.35">
      <c r="A1473">
        <v>1472</v>
      </c>
      <c r="B1473">
        <v>3</v>
      </c>
      <c r="C1473" t="s">
        <v>16</v>
      </c>
      <c r="D1473" t="s">
        <v>14</v>
      </c>
      <c r="E1473">
        <v>6600000</v>
      </c>
      <c r="F1473">
        <v>21400000</v>
      </c>
      <c r="G1473">
        <v>10</v>
      </c>
      <c r="H1473">
        <v>467</v>
      </c>
      <c r="I1473">
        <v>15200000</v>
      </c>
      <c r="J1473">
        <v>6000000</v>
      </c>
      <c r="K1473">
        <v>20300000</v>
      </c>
      <c r="L1473">
        <v>5200000</v>
      </c>
      <c r="M1473" t="s">
        <v>18</v>
      </c>
      <c r="N1473">
        <f>Table1[[#This Row],[ loan_amount]]-Table1[[#This Row],[ bank_asset_value]]</f>
        <v>16200000</v>
      </c>
    </row>
    <row r="1474" spans="1:14" x14ac:dyDescent="0.35">
      <c r="A1474">
        <v>1473</v>
      </c>
      <c r="B1474">
        <v>1</v>
      </c>
      <c r="C1474" t="s">
        <v>13</v>
      </c>
      <c r="D1474" t="s">
        <v>17</v>
      </c>
      <c r="E1474">
        <v>5200000</v>
      </c>
      <c r="F1474">
        <v>14300000</v>
      </c>
      <c r="G1474">
        <v>18</v>
      </c>
      <c r="H1474">
        <v>650</v>
      </c>
      <c r="I1474">
        <v>5400000</v>
      </c>
      <c r="J1474">
        <v>2300000</v>
      </c>
      <c r="K1474">
        <v>17600000</v>
      </c>
      <c r="L1474">
        <v>3600000</v>
      </c>
      <c r="M1474" t="s">
        <v>15</v>
      </c>
      <c r="N1474">
        <f>Table1[[#This Row],[ loan_amount]]-Table1[[#This Row],[ bank_asset_value]]</f>
        <v>10700000</v>
      </c>
    </row>
    <row r="1475" spans="1:14" x14ac:dyDescent="0.35">
      <c r="A1475">
        <v>1474</v>
      </c>
      <c r="B1475">
        <v>3</v>
      </c>
      <c r="C1475" t="s">
        <v>13</v>
      </c>
      <c r="D1475" t="s">
        <v>17</v>
      </c>
      <c r="E1475">
        <v>400000</v>
      </c>
      <c r="F1475">
        <v>1100000</v>
      </c>
      <c r="G1475">
        <v>6</v>
      </c>
      <c r="H1475">
        <v>711</v>
      </c>
      <c r="I1475">
        <v>100000</v>
      </c>
      <c r="J1475">
        <v>300000</v>
      </c>
      <c r="K1475">
        <v>1400000</v>
      </c>
      <c r="L1475">
        <v>100000</v>
      </c>
      <c r="M1475" t="s">
        <v>15</v>
      </c>
      <c r="N1475">
        <f>Table1[[#This Row],[ loan_amount]]-Table1[[#This Row],[ bank_asset_value]]</f>
        <v>1000000</v>
      </c>
    </row>
    <row r="1476" spans="1:14" x14ac:dyDescent="0.35">
      <c r="A1476">
        <v>1475</v>
      </c>
      <c r="B1476">
        <v>4</v>
      </c>
      <c r="C1476" t="s">
        <v>16</v>
      </c>
      <c r="D1476" t="s">
        <v>14</v>
      </c>
      <c r="E1476">
        <v>1300000</v>
      </c>
      <c r="F1476">
        <v>4100000</v>
      </c>
      <c r="G1476">
        <v>18</v>
      </c>
      <c r="H1476">
        <v>886</v>
      </c>
      <c r="I1476">
        <v>2800000</v>
      </c>
      <c r="J1476">
        <v>500000</v>
      </c>
      <c r="K1476">
        <v>3800000</v>
      </c>
      <c r="L1476">
        <v>600000</v>
      </c>
      <c r="M1476" t="s">
        <v>15</v>
      </c>
      <c r="N1476">
        <f>Table1[[#This Row],[ loan_amount]]-Table1[[#This Row],[ bank_asset_value]]</f>
        <v>3500000</v>
      </c>
    </row>
    <row r="1477" spans="1:14" x14ac:dyDescent="0.35">
      <c r="A1477">
        <v>1476</v>
      </c>
      <c r="B1477">
        <v>5</v>
      </c>
      <c r="C1477" t="s">
        <v>16</v>
      </c>
      <c r="D1477" t="s">
        <v>14</v>
      </c>
      <c r="E1477">
        <v>9700000</v>
      </c>
      <c r="F1477">
        <v>28400000</v>
      </c>
      <c r="G1477">
        <v>4</v>
      </c>
      <c r="H1477">
        <v>494</v>
      </c>
      <c r="I1477">
        <v>5300000</v>
      </c>
      <c r="J1477">
        <v>12000000</v>
      </c>
      <c r="K1477">
        <v>24400000</v>
      </c>
      <c r="L1477">
        <v>10000000</v>
      </c>
      <c r="M1477" t="s">
        <v>18</v>
      </c>
      <c r="N1477">
        <f>Table1[[#This Row],[ loan_amount]]-Table1[[#This Row],[ bank_asset_value]]</f>
        <v>18400000</v>
      </c>
    </row>
    <row r="1478" spans="1:14" x14ac:dyDescent="0.35">
      <c r="A1478">
        <v>1477</v>
      </c>
      <c r="B1478">
        <v>2</v>
      </c>
      <c r="C1478" t="s">
        <v>13</v>
      </c>
      <c r="D1478" t="s">
        <v>17</v>
      </c>
      <c r="E1478">
        <v>5400000</v>
      </c>
      <c r="F1478">
        <v>10900000</v>
      </c>
      <c r="G1478">
        <v>14</v>
      </c>
      <c r="H1478">
        <v>741</v>
      </c>
      <c r="I1478">
        <v>1300000</v>
      </c>
      <c r="J1478">
        <v>6000000</v>
      </c>
      <c r="K1478">
        <v>20400000</v>
      </c>
      <c r="L1478">
        <v>5600000</v>
      </c>
      <c r="M1478" t="s">
        <v>15</v>
      </c>
      <c r="N1478">
        <f>Table1[[#This Row],[ loan_amount]]-Table1[[#This Row],[ bank_asset_value]]</f>
        <v>5300000</v>
      </c>
    </row>
    <row r="1479" spans="1:14" x14ac:dyDescent="0.35">
      <c r="A1479">
        <v>1478</v>
      </c>
      <c r="B1479">
        <v>4</v>
      </c>
      <c r="C1479" t="s">
        <v>16</v>
      </c>
      <c r="D1479" t="s">
        <v>14</v>
      </c>
      <c r="E1479">
        <v>1200000</v>
      </c>
      <c r="F1479">
        <v>3300000</v>
      </c>
      <c r="G1479">
        <v>12</v>
      </c>
      <c r="H1479">
        <v>876</v>
      </c>
      <c r="I1479">
        <v>400000</v>
      </c>
      <c r="J1479">
        <v>100000</v>
      </c>
      <c r="K1479">
        <v>3800000</v>
      </c>
      <c r="L1479">
        <v>1000000</v>
      </c>
      <c r="M1479" t="s">
        <v>15</v>
      </c>
      <c r="N1479">
        <f>Table1[[#This Row],[ loan_amount]]-Table1[[#This Row],[ bank_asset_value]]</f>
        <v>2300000</v>
      </c>
    </row>
    <row r="1480" spans="1:14" x14ac:dyDescent="0.35">
      <c r="A1480">
        <v>1479</v>
      </c>
      <c r="B1480">
        <v>0</v>
      </c>
      <c r="C1480" t="s">
        <v>13</v>
      </c>
      <c r="D1480" t="s">
        <v>17</v>
      </c>
      <c r="E1480">
        <v>7000000</v>
      </c>
      <c r="F1480">
        <v>26400000</v>
      </c>
      <c r="G1480">
        <v>14</v>
      </c>
      <c r="H1480">
        <v>610</v>
      </c>
      <c r="I1480">
        <v>14300000</v>
      </c>
      <c r="J1480">
        <v>0</v>
      </c>
      <c r="K1480">
        <v>13900000</v>
      </c>
      <c r="L1480">
        <v>5300000</v>
      </c>
      <c r="M1480" t="s">
        <v>15</v>
      </c>
      <c r="N1480">
        <f>Table1[[#This Row],[ loan_amount]]-Table1[[#This Row],[ bank_asset_value]]</f>
        <v>21100000</v>
      </c>
    </row>
    <row r="1481" spans="1:14" x14ac:dyDescent="0.35">
      <c r="A1481">
        <v>1480</v>
      </c>
      <c r="B1481">
        <v>5</v>
      </c>
      <c r="C1481" t="s">
        <v>13</v>
      </c>
      <c r="D1481" t="s">
        <v>14</v>
      </c>
      <c r="E1481">
        <v>7600000</v>
      </c>
      <c r="F1481">
        <v>26000000</v>
      </c>
      <c r="G1481">
        <v>6</v>
      </c>
      <c r="H1481">
        <v>778</v>
      </c>
      <c r="I1481">
        <v>12900000</v>
      </c>
      <c r="J1481">
        <v>2400000</v>
      </c>
      <c r="K1481">
        <v>25500000</v>
      </c>
      <c r="L1481">
        <v>10900000</v>
      </c>
      <c r="M1481" t="s">
        <v>15</v>
      </c>
      <c r="N1481">
        <f>Table1[[#This Row],[ loan_amount]]-Table1[[#This Row],[ bank_asset_value]]</f>
        <v>15100000</v>
      </c>
    </row>
    <row r="1482" spans="1:14" x14ac:dyDescent="0.35">
      <c r="A1482">
        <v>1481</v>
      </c>
      <c r="B1482">
        <v>5</v>
      </c>
      <c r="C1482" t="s">
        <v>13</v>
      </c>
      <c r="D1482" t="s">
        <v>17</v>
      </c>
      <c r="E1482">
        <v>700000</v>
      </c>
      <c r="F1482">
        <v>1800000</v>
      </c>
      <c r="G1482">
        <v>14</v>
      </c>
      <c r="H1482">
        <v>571</v>
      </c>
      <c r="I1482">
        <v>200000</v>
      </c>
      <c r="J1482">
        <v>400000</v>
      </c>
      <c r="K1482">
        <v>1900000</v>
      </c>
      <c r="L1482">
        <v>400000</v>
      </c>
      <c r="M1482" t="s">
        <v>15</v>
      </c>
      <c r="N1482">
        <f>Table1[[#This Row],[ loan_amount]]-Table1[[#This Row],[ bank_asset_value]]</f>
        <v>1400000</v>
      </c>
    </row>
    <row r="1483" spans="1:14" x14ac:dyDescent="0.35">
      <c r="A1483">
        <v>1482</v>
      </c>
      <c r="B1483">
        <v>3</v>
      </c>
      <c r="C1483" t="s">
        <v>13</v>
      </c>
      <c r="D1483" t="s">
        <v>17</v>
      </c>
      <c r="E1483">
        <v>7500000</v>
      </c>
      <c r="F1483">
        <v>25100000</v>
      </c>
      <c r="G1483">
        <v>18</v>
      </c>
      <c r="H1483">
        <v>554</v>
      </c>
      <c r="I1483">
        <v>12500000</v>
      </c>
      <c r="J1483">
        <v>7900000</v>
      </c>
      <c r="K1483">
        <v>28500000</v>
      </c>
      <c r="L1483">
        <v>4700000</v>
      </c>
      <c r="M1483" t="s">
        <v>15</v>
      </c>
      <c r="N1483">
        <f>Table1[[#This Row],[ loan_amount]]-Table1[[#This Row],[ bank_asset_value]]</f>
        <v>20400000</v>
      </c>
    </row>
    <row r="1484" spans="1:14" x14ac:dyDescent="0.35">
      <c r="A1484">
        <v>1483</v>
      </c>
      <c r="B1484">
        <v>0</v>
      </c>
      <c r="C1484" t="s">
        <v>16</v>
      </c>
      <c r="D1484" t="s">
        <v>17</v>
      </c>
      <c r="E1484">
        <v>2300000</v>
      </c>
      <c r="F1484">
        <v>6200000</v>
      </c>
      <c r="G1484">
        <v>8</v>
      </c>
      <c r="H1484">
        <v>712</v>
      </c>
      <c r="I1484">
        <v>6800000</v>
      </c>
      <c r="J1484">
        <v>1700000</v>
      </c>
      <c r="K1484">
        <v>8800000</v>
      </c>
      <c r="L1484">
        <v>1500000</v>
      </c>
      <c r="M1484" t="s">
        <v>15</v>
      </c>
      <c r="N1484">
        <f>Table1[[#This Row],[ loan_amount]]-Table1[[#This Row],[ bank_asset_value]]</f>
        <v>4700000</v>
      </c>
    </row>
    <row r="1485" spans="1:14" x14ac:dyDescent="0.35">
      <c r="A1485">
        <v>1484</v>
      </c>
      <c r="B1485">
        <v>5</v>
      </c>
      <c r="C1485" t="s">
        <v>16</v>
      </c>
      <c r="D1485" t="s">
        <v>17</v>
      </c>
      <c r="E1485">
        <v>5600000</v>
      </c>
      <c r="F1485">
        <v>11500000</v>
      </c>
      <c r="G1485">
        <v>4</v>
      </c>
      <c r="H1485">
        <v>695</v>
      </c>
      <c r="I1485">
        <v>9500000</v>
      </c>
      <c r="J1485">
        <v>7100000</v>
      </c>
      <c r="K1485">
        <v>11700000</v>
      </c>
      <c r="L1485">
        <v>7800000</v>
      </c>
      <c r="M1485" t="s">
        <v>15</v>
      </c>
      <c r="N1485">
        <f>Table1[[#This Row],[ loan_amount]]-Table1[[#This Row],[ bank_asset_value]]</f>
        <v>3700000</v>
      </c>
    </row>
    <row r="1486" spans="1:14" x14ac:dyDescent="0.35">
      <c r="A1486">
        <v>1485</v>
      </c>
      <c r="B1486">
        <v>0</v>
      </c>
      <c r="C1486" t="s">
        <v>16</v>
      </c>
      <c r="D1486" t="s">
        <v>17</v>
      </c>
      <c r="E1486">
        <v>5400000</v>
      </c>
      <c r="F1486">
        <v>10900000</v>
      </c>
      <c r="G1486">
        <v>20</v>
      </c>
      <c r="H1486">
        <v>366</v>
      </c>
      <c r="I1486">
        <v>3700000</v>
      </c>
      <c r="J1486">
        <v>500000</v>
      </c>
      <c r="K1486">
        <v>21000000</v>
      </c>
      <c r="L1486">
        <v>4800000</v>
      </c>
      <c r="M1486" t="s">
        <v>18</v>
      </c>
      <c r="N1486">
        <f>Table1[[#This Row],[ loan_amount]]-Table1[[#This Row],[ bank_asset_value]]</f>
        <v>6100000</v>
      </c>
    </row>
    <row r="1487" spans="1:14" x14ac:dyDescent="0.35">
      <c r="A1487">
        <v>1486</v>
      </c>
      <c r="B1487">
        <v>1</v>
      </c>
      <c r="C1487" t="s">
        <v>16</v>
      </c>
      <c r="D1487" t="s">
        <v>17</v>
      </c>
      <c r="E1487">
        <v>1800000</v>
      </c>
      <c r="F1487">
        <v>5500000</v>
      </c>
      <c r="G1487">
        <v>10</v>
      </c>
      <c r="H1487">
        <v>426</v>
      </c>
      <c r="I1487">
        <v>5000000</v>
      </c>
      <c r="J1487">
        <v>1500000</v>
      </c>
      <c r="K1487">
        <v>5900000</v>
      </c>
      <c r="L1487">
        <v>1600000</v>
      </c>
      <c r="M1487" t="s">
        <v>18</v>
      </c>
      <c r="N1487">
        <f>Table1[[#This Row],[ loan_amount]]-Table1[[#This Row],[ bank_asset_value]]</f>
        <v>3900000</v>
      </c>
    </row>
    <row r="1488" spans="1:14" x14ac:dyDescent="0.35">
      <c r="A1488">
        <v>1487</v>
      </c>
      <c r="B1488">
        <v>0</v>
      </c>
      <c r="C1488" t="s">
        <v>16</v>
      </c>
      <c r="D1488" t="s">
        <v>14</v>
      </c>
      <c r="E1488">
        <v>2900000</v>
      </c>
      <c r="F1488">
        <v>6900000</v>
      </c>
      <c r="G1488">
        <v>10</v>
      </c>
      <c r="H1488">
        <v>320</v>
      </c>
      <c r="I1488">
        <v>5100000</v>
      </c>
      <c r="J1488">
        <v>500000</v>
      </c>
      <c r="K1488">
        <v>7700000</v>
      </c>
      <c r="L1488">
        <v>1500000</v>
      </c>
      <c r="M1488" t="s">
        <v>18</v>
      </c>
      <c r="N1488">
        <f>Table1[[#This Row],[ loan_amount]]-Table1[[#This Row],[ bank_asset_value]]</f>
        <v>5400000</v>
      </c>
    </row>
    <row r="1489" spans="1:14" x14ac:dyDescent="0.35">
      <c r="A1489">
        <v>1488</v>
      </c>
      <c r="B1489">
        <v>3</v>
      </c>
      <c r="C1489" t="s">
        <v>16</v>
      </c>
      <c r="D1489" t="s">
        <v>17</v>
      </c>
      <c r="E1489">
        <v>1400000</v>
      </c>
      <c r="F1489">
        <v>4600000</v>
      </c>
      <c r="G1489">
        <v>8</v>
      </c>
      <c r="H1489">
        <v>543</v>
      </c>
      <c r="I1489">
        <v>1500000</v>
      </c>
      <c r="J1489">
        <v>1200000</v>
      </c>
      <c r="K1489">
        <v>2700000</v>
      </c>
      <c r="L1489">
        <v>2000000</v>
      </c>
      <c r="M1489" t="s">
        <v>18</v>
      </c>
      <c r="N1489">
        <f>Table1[[#This Row],[ loan_amount]]-Table1[[#This Row],[ bank_asset_value]]</f>
        <v>2600000</v>
      </c>
    </row>
    <row r="1490" spans="1:14" x14ac:dyDescent="0.35">
      <c r="A1490">
        <v>1489</v>
      </c>
      <c r="B1490">
        <v>2</v>
      </c>
      <c r="C1490" t="s">
        <v>13</v>
      </c>
      <c r="D1490" t="s">
        <v>14</v>
      </c>
      <c r="E1490">
        <v>2800000</v>
      </c>
      <c r="F1490">
        <v>11000000</v>
      </c>
      <c r="G1490">
        <v>16</v>
      </c>
      <c r="H1490">
        <v>525</v>
      </c>
      <c r="I1490">
        <v>8200000</v>
      </c>
      <c r="J1490">
        <v>1800000</v>
      </c>
      <c r="K1490">
        <v>5800000</v>
      </c>
      <c r="L1490">
        <v>2400000</v>
      </c>
      <c r="M1490" t="s">
        <v>18</v>
      </c>
      <c r="N1490">
        <f>Table1[[#This Row],[ loan_amount]]-Table1[[#This Row],[ bank_asset_value]]</f>
        <v>8600000</v>
      </c>
    </row>
    <row r="1491" spans="1:14" x14ac:dyDescent="0.35">
      <c r="A1491">
        <v>1490</v>
      </c>
      <c r="B1491">
        <v>0</v>
      </c>
      <c r="C1491" t="s">
        <v>16</v>
      </c>
      <c r="D1491" t="s">
        <v>17</v>
      </c>
      <c r="E1491">
        <v>3300000</v>
      </c>
      <c r="F1491">
        <v>13100000</v>
      </c>
      <c r="G1491">
        <v>12</v>
      </c>
      <c r="H1491">
        <v>812</v>
      </c>
      <c r="I1491">
        <v>4800000</v>
      </c>
      <c r="J1491">
        <v>4900000</v>
      </c>
      <c r="K1491">
        <v>7500000</v>
      </c>
      <c r="L1491">
        <v>4300000</v>
      </c>
      <c r="M1491" t="s">
        <v>15</v>
      </c>
      <c r="N1491">
        <f>Table1[[#This Row],[ loan_amount]]-Table1[[#This Row],[ bank_asset_value]]</f>
        <v>8800000</v>
      </c>
    </row>
    <row r="1492" spans="1:14" x14ac:dyDescent="0.35">
      <c r="A1492">
        <v>1491</v>
      </c>
      <c r="B1492">
        <v>0</v>
      </c>
      <c r="C1492" t="s">
        <v>16</v>
      </c>
      <c r="D1492" t="s">
        <v>14</v>
      </c>
      <c r="E1492">
        <v>7000000</v>
      </c>
      <c r="F1492">
        <v>25300000</v>
      </c>
      <c r="G1492">
        <v>14</v>
      </c>
      <c r="H1492">
        <v>697</v>
      </c>
      <c r="I1492">
        <v>15100000</v>
      </c>
      <c r="J1492">
        <v>10400000</v>
      </c>
      <c r="K1492">
        <v>14300000</v>
      </c>
      <c r="L1492">
        <v>6700000</v>
      </c>
      <c r="M1492" t="s">
        <v>15</v>
      </c>
      <c r="N1492">
        <f>Table1[[#This Row],[ loan_amount]]-Table1[[#This Row],[ bank_asset_value]]</f>
        <v>18600000</v>
      </c>
    </row>
    <row r="1493" spans="1:14" x14ac:dyDescent="0.35">
      <c r="A1493">
        <v>1492</v>
      </c>
      <c r="B1493">
        <v>1</v>
      </c>
      <c r="C1493" t="s">
        <v>16</v>
      </c>
      <c r="D1493" t="s">
        <v>14</v>
      </c>
      <c r="E1493">
        <v>3900000</v>
      </c>
      <c r="F1493">
        <v>15100000</v>
      </c>
      <c r="G1493">
        <v>12</v>
      </c>
      <c r="H1493">
        <v>527</v>
      </c>
      <c r="I1493">
        <v>10600000</v>
      </c>
      <c r="J1493">
        <v>5100000</v>
      </c>
      <c r="K1493">
        <v>11100000</v>
      </c>
      <c r="L1493">
        <v>3800000</v>
      </c>
      <c r="M1493" t="s">
        <v>18</v>
      </c>
      <c r="N1493">
        <f>Table1[[#This Row],[ loan_amount]]-Table1[[#This Row],[ bank_asset_value]]</f>
        <v>11300000</v>
      </c>
    </row>
    <row r="1494" spans="1:14" x14ac:dyDescent="0.35">
      <c r="A1494">
        <v>1493</v>
      </c>
      <c r="B1494">
        <v>1</v>
      </c>
      <c r="C1494" t="s">
        <v>16</v>
      </c>
      <c r="D1494" t="s">
        <v>14</v>
      </c>
      <c r="E1494">
        <v>5700000</v>
      </c>
      <c r="F1494">
        <v>17200000</v>
      </c>
      <c r="G1494">
        <v>4</v>
      </c>
      <c r="H1494">
        <v>512</v>
      </c>
      <c r="I1494">
        <v>4300000</v>
      </c>
      <c r="J1494">
        <v>7000000</v>
      </c>
      <c r="K1494">
        <v>21400000</v>
      </c>
      <c r="L1494">
        <v>3000000</v>
      </c>
      <c r="M1494" t="s">
        <v>15</v>
      </c>
      <c r="N1494">
        <f>Table1[[#This Row],[ loan_amount]]-Table1[[#This Row],[ bank_asset_value]]</f>
        <v>14200000</v>
      </c>
    </row>
    <row r="1495" spans="1:14" x14ac:dyDescent="0.35">
      <c r="A1495">
        <v>1494</v>
      </c>
      <c r="B1495">
        <v>0</v>
      </c>
      <c r="C1495" t="s">
        <v>13</v>
      </c>
      <c r="D1495" t="s">
        <v>14</v>
      </c>
      <c r="E1495">
        <v>4100000</v>
      </c>
      <c r="F1495">
        <v>9200000</v>
      </c>
      <c r="G1495">
        <v>4</v>
      </c>
      <c r="H1495">
        <v>671</v>
      </c>
      <c r="I1495">
        <v>3400000</v>
      </c>
      <c r="J1495">
        <v>6300000</v>
      </c>
      <c r="K1495">
        <v>10400000</v>
      </c>
      <c r="L1495">
        <v>4900000</v>
      </c>
      <c r="M1495" t="s">
        <v>15</v>
      </c>
      <c r="N1495">
        <f>Table1[[#This Row],[ loan_amount]]-Table1[[#This Row],[ bank_asset_value]]</f>
        <v>4300000</v>
      </c>
    </row>
    <row r="1496" spans="1:14" x14ac:dyDescent="0.35">
      <c r="A1496">
        <v>1495</v>
      </c>
      <c r="B1496">
        <v>1</v>
      </c>
      <c r="C1496" t="s">
        <v>13</v>
      </c>
      <c r="D1496" t="s">
        <v>17</v>
      </c>
      <c r="E1496">
        <v>2200000</v>
      </c>
      <c r="F1496">
        <v>8700000</v>
      </c>
      <c r="G1496">
        <v>20</v>
      </c>
      <c r="H1496">
        <v>539</v>
      </c>
      <c r="I1496">
        <v>1000000</v>
      </c>
      <c r="J1496">
        <v>4000000</v>
      </c>
      <c r="K1496">
        <v>8200000</v>
      </c>
      <c r="L1496">
        <v>2600000</v>
      </c>
      <c r="M1496" t="s">
        <v>18</v>
      </c>
      <c r="N1496">
        <f>Table1[[#This Row],[ loan_amount]]-Table1[[#This Row],[ bank_asset_value]]</f>
        <v>6100000</v>
      </c>
    </row>
    <row r="1497" spans="1:14" x14ac:dyDescent="0.35">
      <c r="A1497">
        <v>1496</v>
      </c>
      <c r="B1497">
        <v>5</v>
      </c>
      <c r="C1497" t="s">
        <v>16</v>
      </c>
      <c r="D1497" t="s">
        <v>14</v>
      </c>
      <c r="E1497">
        <v>2200000</v>
      </c>
      <c r="F1497">
        <v>7200000</v>
      </c>
      <c r="G1497">
        <v>10</v>
      </c>
      <c r="H1497">
        <v>532</v>
      </c>
      <c r="I1497">
        <v>2700000</v>
      </c>
      <c r="J1497">
        <v>300000</v>
      </c>
      <c r="K1497">
        <v>7500000</v>
      </c>
      <c r="L1497">
        <v>1600000</v>
      </c>
      <c r="M1497" t="s">
        <v>18</v>
      </c>
      <c r="N1497">
        <f>Table1[[#This Row],[ loan_amount]]-Table1[[#This Row],[ bank_asset_value]]</f>
        <v>5600000</v>
      </c>
    </row>
    <row r="1498" spans="1:14" x14ac:dyDescent="0.35">
      <c r="A1498">
        <v>1497</v>
      </c>
      <c r="B1498">
        <v>3</v>
      </c>
      <c r="C1498" t="s">
        <v>16</v>
      </c>
      <c r="D1498" t="s">
        <v>17</v>
      </c>
      <c r="E1498">
        <v>2500000</v>
      </c>
      <c r="F1498">
        <v>7700000</v>
      </c>
      <c r="G1498">
        <v>16</v>
      </c>
      <c r="H1498">
        <v>485</v>
      </c>
      <c r="I1498">
        <v>2000000</v>
      </c>
      <c r="J1498">
        <v>3600000</v>
      </c>
      <c r="K1498">
        <v>5600000</v>
      </c>
      <c r="L1498">
        <v>3200000</v>
      </c>
      <c r="M1498" t="s">
        <v>18</v>
      </c>
      <c r="N1498">
        <f>Table1[[#This Row],[ loan_amount]]-Table1[[#This Row],[ bank_asset_value]]</f>
        <v>4500000</v>
      </c>
    </row>
    <row r="1499" spans="1:14" x14ac:dyDescent="0.35">
      <c r="A1499">
        <v>1498</v>
      </c>
      <c r="B1499">
        <v>0</v>
      </c>
      <c r="C1499" t="s">
        <v>16</v>
      </c>
      <c r="D1499" t="s">
        <v>17</v>
      </c>
      <c r="E1499">
        <v>900000</v>
      </c>
      <c r="F1499">
        <v>2100000</v>
      </c>
      <c r="G1499">
        <v>6</v>
      </c>
      <c r="H1499">
        <v>521</v>
      </c>
      <c r="I1499">
        <v>100000</v>
      </c>
      <c r="J1499">
        <v>1700000</v>
      </c>
      <c r="K1499">
        <v>2100000</v>
      </c>
      <c r="L1499">
        <v>700000</v>
      </c>
      <c r="M1499" t="s">
        <v>18</v>
      </c>
      <c r="N1499">
        <f>Table1[[#This Row],[ loan_amount]]-Table1[[#This Row],[ bank_asset_value]]</f>
        <v>1400000</v>
      </c>
    </row>
    <row r="1500" spans="1:14" x14ac:dyDescent="0.35">
      <c r="A1500">
        <v>1499</v>
      </c>
      <c r="B1500">
        <v>1</v>
      </c>
      <c r="C1500" t="s">
        <v>16</v>
      </c>
      <c r="D1500" t="s">
        <v>14</v>
      </c>
      <c r="E1500">
        <v>2900000</v>
      </c>
      <c r="F1500">
        <v>7400000</v>
      </c>
      <c r="G1500">
        <v>10</v>
      </c>
      <c r="H1500">
        <v>874</v>
      </c>
      <c r="I1500">
        <v>400000</v>
      </c>
      <c r="J1500">
        <v>1200000</v>
      </c>
      <c r="K1500">
        <v>10100000</v>
      </c>
      <c r="L1500">
        <v>3300000</v>
      </c>
      <c r="M1500" t="s">
        <v>15</v>
      </c>
      <c r="N1500">
        <f>Table1[[#This Row],[ loan_amount]]-Table1[[#This Row],[ bank_asset_value]]</f>
        <v>4100000</v>
      </c>
    </row>
    <row r="1501" spans="1:14" x14ac:dyDescent="0.35">
      <c r="A1501">
        <v>1500</v>
      </c>
      <c r="B1501">
        <v>2</v>
      </c>
      <c r="C1501" t="s">
        <v>16</v>
      </c>
      <c r="D1501" t="s">
        <v>14</v>
      </c>
      <c r="E1501">
        <v>9800000</v>
      </c>
      <c r="F1501">
        <v>22900000</v>
      </c>
      <c r="G1501">
        <v>10</v>
      </c>
      <c r="H1501">
        <v>788</v>
      </c>
      <c r="I1501">
        <v>1300000</v>
      </c>
      <c r="J1501">
        <v>10300000</v>
      </c>
      <c r="K1501">
        <v>27200000</v>
      </c>
      <c r="L1501">
        <v>14000000</v>
      </c>
      <c r="M1501" t="s">
        <v>15</v>
      </c>
      <c r="N1501">
        <f>Table1[[#This Row],[ loan_amount]]-Table1[[#This Row],[ bank_asset_value]]</f>
        <v>8900000</v>
      </c>
    </row>
    <row r="1502" spans="1:14" x14ac:dyDescent="0.35">
      <c r="A1502">
        <v>1501</v>
      </c>
      <c r="B1502">
        <v>2</v>
      </c>
      <c r="C1502" t="s">
        <v>16</v>
      </c>
      <c r="D1502" t="s">
        <v>14</v>
      </c>
      <c r="E1502">
        <v>5200000</v>
      </c>
      <c r="F1502">
        <v>14800000</v>
      </c>
      <c r="G1502">
        <v>12</v>
      </c>
      <c r="H1502">
        <v>659</v>
      </c>
      <c r="I1502">
        <v>11500000</v>
      </c>
      <c r="J1502">
        <v>5200000</v>
      </c>
      <c r="K1502">
        <v>18100000</v>
      </c>
      <c r="L1502">
        <v>4100000</v>
      </c>
      <c r="M1502" t="s">
        <v>15</v>
      </c>
      <c r="N1502">
        <f>Table1[[#This Row],[ loan_amount]]-Table1[[#This Row],[ bank_asset_value]]</f>
        <v>10700000</v>
      </c>
    </row>
    <row r="1503" spans="1:14" x14ac:dyDescent="0.35">
      <c r="A1503">
        <v>1502</v>
      </c>
      <c r="B1503">
        <v>1</v>
      </c>
      <c r="C1503" t="s">
        <v>13</v>
      </c>
      <c r="D1503" t="s">
        <v>17</v>
      </c>
      <c r="E1503">
        <v>8600000</v>
      </c>
      <c r="F1503">
        <v>19600000</v>
      </c>
      <c r="G1503">
        <v>16</v>
      </c>
      <c r="H1503">
        <v>498</v>
      </c>
      <c r="I1503">
        <v>14800000</v>
      </c>
      <c r="J1503">
        <v>3000000</v>
      </c>
      <c r="K1503">
        <v>21000000</v>
      </c>
      <c r="L1503">
        <v>5300000</v>
      </c>
      <c r="M1503" t="s">
        <v>18</v>
      </c>
      <c r="N1503">
        <f>Table1[[#This Row],[ loan_amount]]-Table1[[#This Row],[ bank_asset_value]]</f>
        <v>14300000</v>
      </c>
    </row>
    <row r="1504" spans="1:14" x14ac:dyDescent="0.35">
      <c r="A1504">
        <v>1503</v>
      </c>
      <c r="B1504">
        <v>2</v>
      </c>
      <c r="C1504" t="s">
        <v>13</v>
      </c>
      <c r="D1504" t="s">
        <v>17</v>
      </c>
      <c r="E1504">
        <v>4800000</v>
      </c>
      <c r="F1504">
        <v>13200000</v>
      </c>
      <c r="G1504">
        <v>20</v>
      </c>
      <c r="H1504">
        <v>310</v>
      </c>
      <c r="I1504">
        <v>11800000</v>
      </c>
      <c r="J1504">
        <v>4600000</v>
      </c>
      <c r="K1504">
        <v>12900000</v>
      </c>
      <c r="L1504">
        <v>4200000</v>
      </c>
      <c r="M1504" t="s">
        <v>18</v>
      </c>
      <c r="N1504">
        <f>Table1[[#This Row],[ loan_amount]]-Table1[[#This Row],[ bank_asset_value]]</f>
        <v>9000000</v>
      </c>
    </row>
    <row r="1505" spans="1:14" x14ac:dyDescent="0.35">
      <c r="A1505">
        <v>1504</v>
      </c>
      <c r="B1505">
        <v>0</v>
      </c>
      <c r="C1505" t="s">
        <v>13</v>
      </c>
      <c r="D1505" t="s">
        <v>14</v>
      </c>
      <c r="E1505">
        <v>2000000</v>
      </c>
      <c r="F1505">
        <v>4700000</v>
      </c>
      <c r="G1505">
        <v>6</v>
      </c>
      <c r="H1505">
        <v>785</v>
      </c>
      <c r="I1505">
        <v>2900000</v>
      </c>
      <c r="J1505">
        <v>1800000</v>
      </c>
      <c r="K1505">
        <v>6700000</v>
      </c>
      <c r="L1505">
        <v>1700000</v>
      </c>
      <c r="M1505" t="s">
        <v>15</v>
      </c>
      <c r="N1505">
        <f>Table1[[#This Row],[ loan_amount]]-Table1[[#This Row],[ bank_asset_value]]</f>
        <v>3000000</v>
      </c>
    </row>
    <row r="1506" spans="1:14" x14ac:dyDescent="0.35">
      <c r="A1506">
        <v>1505</v>
      </c>
      <c r="B1506">
        <v>0</v>
      </c>
      <c r="C1506" t="s">
        <v>13</v>
      </c>
      <c r="D1506" t="s">
        <v>14</v>
      </c>
      <c r="E1506">
        <v>3600000</v>
      </c>
      <c r="F1506">
        <v>8700000</v>
      </c>
      <c r="G1506">
        <v>10</v>
      </c>
      <c r="H1506">
        <v>309</v>
      </c>
      <c r="I1506">
        <v>6300000</v>
      </c>
      <c r="J1506">
        <v>1000000</v>
      </c>
      <c r="K1506">
        <v>8600000</v>
      </c>
      <c r="L1506">
        <v>3300000</v>
      </c>
      <c r="M1506" t="s">
        <v>18</v>
      </c>
      <c r="N1506">
        <f>Table1[[#This Row],[ loan_amount]]-Table1[[#This Row],[ bank_asset_value]]</f>
        <v>5400000</v>
      </c>
    </row>
    <row r="1507" spans="1:14" x14ac:dyDescent="0.35">
      <c r="A1507">
        <v>1506</v>
      </c>
      <c r="B1507">
        <v>3</v>
      </c>
      <c r="C1507" t="s">
        <v>16</v>
      </c>
      <c r="D1507" t="s">
        <v>17</v>
      </c>
      <c r="E1507">
        <v>5300000</v>
      </c>
      <c r="F1507">
        <v>19600000</v>
      </c>
      <c r="G1507">
        <v>2</v>
      </c>
      <c r="H1507">
        <v>433</v>
      </c>
      <c r="I1507">
        <v>14700000</v>
      </c>
      <c r="J1507">
        <v>9900000</v>
      </c>
      <c r="K1507">
        <v>10800000</v>
      </c>
      <c r="L1507">
        <v>3000000</v>
      </c>
      <c r="M1507" t="s">
        <v>15</v>
      </c>
      <c r="N1507">
        <f>Table1[[#This Row],[ loan_amount]]-Table1[[#This Row],[ bank_asset_value]]</f>
        <v>16600000</v>
      </c>
    </row>
    <row r="1508" spans="1:14" x14ac:dyDescent="0.35">
      <c r="A1508">
        <v>1507</v>
      </c>
      <c r="B1508">
        <v>1</v>
      </c>
      <c r="C1508" t="s">
        <v>16</v>
      </c>
      <c r="D1508" t="s">
        <v>17</v>
      </c>
      <c r="E1508">
        <v>400000</v>
      </c>
      <c r="F1508">
        <v>1300000</v>
      </c>
      <c r="G1508">
        <v>18</v>
      </c>
      <c r="H1508">
        <v>801</v>
      </c>
      <c r="I1508">
        <v>100000</v>
      </c>
      <c r="J1508">
        <v>0</v>
      </c>
      <c r="K1508">
        <v>1500000</v>
      </c>
      <c r="L1508">
        <v>600000</v>
      </c>
      <c r="M1508" t="s">
        <v>15</v>
      </c>
      <c r="N1508">
        <f>Table1[[#This Row],[ loan_amount]]-Table1[[#This Row],[ bank_asset_value]]</f>
        <v>700000</v>
      </c>
    </row>
    <row r="1509" spans="1:14" x14ac:dyDescent="0.35">
      <c r="A1509">
        <v>1508</v>
      </c>
      <c r="B1509">
        <v>3</v>
      </c>
      <c r="C1509" t="s">
        <v>13</v>
      </c>
      <c r="D1509" t="s">
        <v>17</v>
      </c>
      <c r="E1509">
        <v>6500000</v>
      </c>
      <c r="F1509">
        <v>22400000</v>
      </c>
      <c r="G1509">
        <v>6</v>
      </c>
      <c r="H1509">
        <v>488</v>
      </c>
      <c r="I1509">
        <v>16800000</v>
      </c>
      <c r="J1509">
        <v>11700000</v>
      </c>
      <c r="K1509">
        <v>21700000</v>
      </c>
      <c r="L1509">
        <v>6800000</v>
      </c>
      <c r="M1509" t="s">
        <v>18</v>
      </c>
      <c r="N1509">
        <f>Table1[[#This Row],[ loan_amount]]-Table1[[#This Row],[ bank_asset_value]]</f>
        <v>15600000</v>
      </c>
    </row>
    <row r="1510" spans="1:14" x14ac:dyDescent="0.35">
      <c r="A1510">
        <v>1509</v>
      </c>
      <c r="B1510">
        <v>0</v>
      </c>
      <c r="C1510" t="s">
        <v>16</v>
      </c>
      <c r="D1510" t="s">
        <v>17</v>
      </c>
      <c r="E1510">
        <v>2300000</v>
      </c>
      <c r="F1510">
        <v>6000000</v>
      </c>
      <c r="G1510">
        <v>16</v>
      </c>
      <c r="H1510">
        <v>756</v>
      </c>
      <c r="I1510">
        <v>2900000</v>
      </c>
      <c r="J1510">
        <v>2100000</v>
      </c>
      <c r="K1510">
        <v>7500000</v>
      </c>
      <c r="L1510">
        <v>1200000</v>
      </c>
      <c r="M1510" t="s">
        <v>15</v>
      </c>
      <c r="N1510">
        <f>Table1[[#This Row],[ loan_amount]]-Table1[[#This Row],[ bank_asset_value]]</f>
        <v>4800000</v>
      </c>
    </row>
    <row r="1511" spans="1:14" x14ac:dyDescent="0.35">
      <c r="A1511">
        <v>1510</v>
      </c>
      <c r="B1511">
        <v>3</v>
      </c>
      <c r="C1511" t="s">
        <v>13</v>
      </c>
      <c r="D1511" t="s">
        <v>14</v>
      </c>
      <c r="E1511">
        <v>1000000</v>
      </c>
      <c r="F1511">
        <v>2800000</v>
      </c>
      <c r="G1511">
        <v>4</v>
      </c>
      <c r="H1511">
        <v>757</v>
      </c>
      <c r="I1511">
        <v>2500000</v>
      </c>
      <c r="J1511">
        <v>100000</v>
      </c>
      <c r="K1511">
        <v>3800000</v>
      </c>
      <c r="L1511">
        <v>900000</v>
      </c>
      <c r="M1511" t="s">
        <v>15</v>
      </c>
      <c r="N1511">
        <f>Table1[[#This Row],[ loan_amount]]-Table1[[#This Row],[ bank_asset_value]]</f>
        <v>1900000</v>
      </c>
    </row>
    <row r="1512" spans="1:14" x14ac:dyDescent="0.35">
      <c r="A1512">
        <v>1511</v>
      </c>
      <c r="B1512">
        <v>5</v>
      </c>
      <c r="C1512" t="s">
        <v>16</v>
      </c>
      <c r="D1512" t="s">
        <v>14</v>
      </c>
      <c r="E1512">
        <v>3200000</v>
      </c>
      <c r="F1512">
        <v>10100000</v>
      </c>
      <c r="G1512">
        <v>6</v>
      </c>
      <c r="H1512">
        <v>828</v>
      </c>
      <c r="I1512">
        <v>8500000</v>
      </c>
      <c r="J1512">
        <v>6000000</v>
      </c>
      <c r="K1512">
        <v>8700000</v>
      </c>
      <c r="L1512">
        <v>3000000</v>
      </c>
      <c r="M1512" t="s">
        <v>15</v>
      </c>
      <c r="N1512">
        <f>Table1[[#This Row],[ loan_amount]]-Table1[[#This Row],[ bank_asset_value]]</f>
        <v>7100000</v>
      </c>
    </row>
    <row r="1513" spans="1:14" x14ac:dyDescent="0.35">
      <c r="A1513">
        <v>1512</v>
      </c>
      <c r="B1513">
        <v>3</v>
      </c>
      <c r="C1513" t="s">
        <v>13</v>
      </c>
      <c r="D1513" t="s">
        <v>17</v>
      </c>
      <c r="E1513">
        <v>3400000</v>
      </c>
      <c r="F1513">
        <v>7200000</v>
      </c>
      <c r="G1513">
        <v>12</v>
      </c>
      <c r="H1513">
        <v>733</v>
      </c>
      <c r="I1513">
        <v>4800000</v>
      </c>
      <c r="J1513">
        <v>2700000</v>
      </c>
      <c r="K1513">
        <v>8100000</v>
      </c>
      <c r="L1513">
        <v>2200000</v>
      </c>
      <c r="M1513" t="s">
        <v>15</v>
      </c>
      <c r="N1513">
        <f>Table1[[#This Row],[ loan_amount]]-Table1[[#This Row],[ bank_asset_value]]</f>
        <v>5000000</v>
      </c>
    </row>
    <row r="1514" spans="1:14" x14ac:dyDescent="0.35">
      <c r="A1514">
        <v>1513</v>
      </c>
      <c r="B1514">
        <v>0</v>
      </c>
      <c r="C1514" t="s">
        <v>16</v>
      </c>
      <c r="D1514" t="s">
        <v>14</v>
      </c>
      <c r="E1514">
        <v>9600000</v>
      </c>
      <c r="F1514">
        <v>38200000</v>
      </c>
      <c r="G1514">
        <v>8</v>
      </c>
      <c r="H1514">
        <v>421</v>
      </c>
      <c r="I1514">
        <v>1600000</v>
      </c>
      <c r="J1514">
        <v>14100000</v>
      </c>
      <c r="K1514">
        <v>33600000</v>
      </c>
      <c r="L1514">
        <v>13800000</v>
      </c>
      <c r="M1514" t="s">
        <v>18</v>
      </c>
      <c r="N1514">
        <f>Table1[[#This Row],[ loan_amount]]-Table1[[#This Row],[ bank_asset_value]]</f>
        <v>24400000</v>
      </c>
    </row>
    <row r="1515" spans="1:14" x14ac:dyDescent="0.35">
      <c r="A1515">
        <v>1514</v>
      </c>
      <c r="B1515">
        <v>3</v>
      </c>
      <c r="C1515" t="s">
        <v>16</v>
      </c>
      <c r="D1515" t="s">
        <v>14</v>
      </c>
      <c r="E1515">
        <v>5300000</v>
      </c>
      <c r="F1515">
        <v>20300000</v>
      </c>
      <c r="G1515">
        <v>4</v>
      </c>
      <c r="H1515">
        <v>872</v>
      </c>
      <c r="I1515">
        <v>4300000</v>
      </c>
      <c r="J1515">
        <v>7300000</v>
      </c>
      <c r="K1515">
        <v>18400000</v>
      </c>
      <c r="L1515">
        <v>7600000</v>
      </c>
      <c r="M1515" t="s">
        <v>15</v>
      </c>
      <c r="N1515">
        <f>Table1[[#This Row],[ loan_amount]]-Table1[[#This Row],[ bank_asset_value]]</f>
        <v>12700000</v>
      </c>
    </row>
    <row r="1516" spans="1:14" x14ac:dyDescent="0.35">
      <c r="A1516">
        <v>1515</v>
      </c>
      <c r="B1516">
        <v>3</v>
      </c>
      <c r="C1516" t="s">
        <v>13</v>
      </c>
      <c r="D1516" t="s">
        <v>14</v>
      </c>
      <c r="E1516">
        <v>4700000</v>
      </c>
      <c r="F1516">
        <v>17400000</v>
      </c>
      <c r="G1516">
        <v>10</v>
      </c>
      <c r="H1516">
        <v>393</v>
      </c>
      <c r="I1516">
        <v>12400000</v>
      </c>
      <c r="J1516">
        <v>5300000</v>
      </c>
      <c r="K1516">
        <v>18700000</v>
      </c>
      <c r="L1516">
        <v>5300000</v>
      </c>
      <c r="M1516" t="s">
        <v>18</v>
      </c>
      <c r="N1516">
        <f>Table1[[#This Row],[ loan_amount]]-Table1[[#This Row],[ bank_asset_value]]</f>
        <v>12100000</v>
      </c>
    </row>
    <row r="1517" spans="1:14" x14ac:dyDescent="0.35">
      <c r="A1517">
        <v>1516</v>
      </c>
      <c r="B1517">
        <v>3</v>
      </c>
      <c r="C1517" t="s">
        <v>13</v>
      </c>
      <c r="D1517" t="s">
        <v>14</v>
      </c>
      <c r="E1517">
        <v>9700000</v>
      </c>
      <c r="F1517">
        <v>37800000</v>
      </c>
      <c r="G1517">
        <v>12</v>
      </c>
      <c r="H1517">
        <v>700</v>
      </c>
      <c r="I1517">
        <v>13400000</v>
      </c>
      <c r="J1517">
        <v>6100000</v>
      </c>
      <c r="K1517">
        <v>25800000</v>
      </c>
      <c r="L1517">
        <v>11900000</v>
      </c>
      <c r="M1517" t="s">
        <v>15</v>
      </c>
      <c r="N1517">
        <f>Table1[[#This Row],[ loan_amount]]-Table1[[#This Row],[ bank_asset_value]]</f>
        <v>25900000</v>
      </c>
    </row>
    <row r="1518" spans="1:14" x14ac:dyDescent="0.35">
      <c r="A1518">
        <v>1517</v>
      </c>
      <c r="B1518">
        <v>5</v>
      </c>
      <c r="C1518" t="s">
        <v>13</v>
      </c>
      <c r="D1518" t="s">
        <v>14</v>
      </c>
      <c r="E1518">
        <v>8800000</v>
      </c>
      <c r="F1518">
        <v>21600000</v>
      </c>
      <c r="G1518">
        <v>18</v>
      </c>
      <c r="H1518">
        <v>613</v>
      </c>
      <c r="I1518">
        <v>15400000</v>
      </c>
      <c r="J1518">
        <v>12100000</v>
      </c>
      <c r="K1518">
        <v>30000000</v>
      </c>
      <c r="L1518">
        <v>8400000</v>
      </c>
      <c r="M1518" t="s">
        <v>15</v>
      </c>
      <c r="N1518">
        <f>Table1[[#This Row],[ loan_amount]]-Table1[[#This Row],[ bank_asset_value]]</f>
        <v>13200000</v>
      </c>
    </row>
    <row r="1519" spans="1:14" x14ac:dyDescent="0.35">
      <c r="A1519">
        <v>1518</v>
      </c>
      <c r="B1519">
        <v>5</v>
      </c>
      <c r="C1519" t="s">
        <v>13</v>
      </c>
      <c r="D1519" t="s">
        <v>14</v>
      </c>
      <c r="E1519">
        <v>5900000</v>
      </c>
      <c r="F1519">
        <v>13400000</v>
      </c>
      <c r="G1519">
        <v>6</v>
      </c>
      <c r="H1519">
        <v>455</v>
      </c>
      <c r="I1519">
        <v>3200000</v>
      </c>
      <c r="J1519">
        <v>11200000</v>
      </c>
      <c r="K1519">
        <v>21600000</v>
      </c>
      <c r="L1519">
        <v>6900000</v>
      </c>
      <c r="M1519" t="s">
        <v>18</v>
      </c>
      <c r="N1519">
        <f>Table1[[#This Row],[ loan_amount]]-Table1[[#This Row],[ bank_asset_value]]</f>
        <v>6500000</v>
      </c>
    </row>
    <row r="1520" spans="1:14" x14ac:dyDescent="0.35">
      <c r="A1520">
        <v>1519</v>
      </c>
      <c r="B1520">
        <v>4</v>
      </c>
      <c r="C1520" t="s">
        <v>13</v>
      </c>
      <c r="D1520" t="s">
        <v>17</v>
      </c>
      <c r="E1520">
        <v>2400000</v>
      </c>
      <c r="F1520">
        <v>7100000</v>
      </c>
      <c r="G1520">
        <v>16</v>
      </c>
      <c r="H1520">
        <v>871</v>
      </c>
      <c r="I1520">
        <v>7000000</v>
      </c>
      <c r="J1520">
        <v>300000</v>
      </c>
      <c r="K1520">
        <v>8500000</v>
      </c>
      <c r="L1520">
        <v>3500000</v>
      </c>
      <c r="M1520" t="s">
        <v>15</v>
      </c>
      <c r="N1520">
        <f>Table1[[#This Row],[ loan_amount]]-Table1[[#This Row],[ bank_asset_value]]</f>
        <v>3600000</v>
      </c>
    </row>
    <row r="1521" spans="1:14" x14ac:dyDescent="0.35">
      <c r="A1521">
        <v>1520</v>
      </c>
      <c r="B1521">
        <v>4</v>
      </c>
      <c r="C1521" t="s">
        <v>13</v>
      </c>
      <c r="D1521" t="s">
        <v>17</v>
      </c>
      <c r="E1521">
        <v>7900000</v>
      </c>
      <c r="F1521">
        <v>21500000</v>
      </c>
      <c r="G1521">
        <v>16</v>
      </c>
      <c r="H1521">
        <v>497</v>
      </c>
      <c r="I1521">
        <v>2200000</v>
      </c>
      <c r="J1521">
        <v>5200000</v>
      </c>
      <c r="K1521">
        <v>23100000</v>
      </c>
      <c r="L1521">
        <v>7700000</v>
      </c>
      <c r="M1521" t="s">
        <v>18</v>
      </c>
      <c r="N1521">
        <f>Table1[[#This Row],[ loan_amount]]-Table1[[#This Row],[ bank_asset_value]]</f>
        <v>13800000</v>
      </c>
    </row>
    <row r="1522" spans="1:14" x14ac:dyDescent="0.35">
      <c r="A1522">
        <v>1521</v>
      </c>
      <c r="B1522">
        <v>0</v>
      </c>
      <c r="C1522" t="s">
        <v>13</v>
      </c>
      <c r="D1522" t="s">
        <v>14</v>
      </c>
      <c r="E1522">
        <v>1400000</v>
      </c>
      <c r="F1522">
        <v>2700000</v>
      </c>
      <c r="G1522">
        <v>2</v>
      </c>
      <c r="H1522">
        <v>649</v>
      </c>
      <c r="I1522">
        <v>2600000</v>
      </c>
      <c r="J1522">
        <v>1000000</v>
      </c>
      <c r="K1522">
        <v>5500000</v>
      </c>
      <c r="L1522">
        <v>1100000</v>
      </c>
      <c r="M1522" t="s">
        <v>15</v>
      </c>
      <c r="N1522">
        <f>Table1[[#This Row],[ loan_amount]]-Table1[[#This Row],[ bank_asset_value]]</f>
        <v>1600000</v>
      </c>
    </row>
    <row r="1523" spans="1:14" x14ac:dyDescent="0.35">
      <c r="A1523">
        <v>1522</v>
      </c>
      <c r="B1523">
        <v>0</v>
      </c>
      <c r="C1523" t="s">
        <v>13</v>
      </c>
      <c r="D1523" t="s">
        <v>17</v>
      </c>
      <c r="E1523">
        <v>3500000</v>
      </c>
      <c r="F1523">
        <v>10000000</v>
      </c>
      <c r="G1523">
        <v>14</v>
      </c>
      <c r="H1523">
        <v>709</v>
      </c>
      <c r="I1523">
        <v>5300000</v>
      </c>
      <c r="J1523">
        <v>1800000</v>
      </c>
      <c r="K1523">
        <v>9200000</v>
      </c>
      <c r="L1523">
        <v>5000000</v>
      </c>
      <c r="M1523" t="s">
        <v>15</v>
      </c>
      <c r="N1523">
        <f>Table1[[#This Row],[ loan_amount]]-Table1[[#This Row],[ bank_asset_value]]</f>
        <v>5000000</v>
      </c>
    </row>
    <row r="1524" spans="1:14" x14ac:dyDescent="0.35">
      <c r="A1524">
        <v>1523</v>
      </c>
      <c r="B1524">
        <v>4</v>
      </c>
      <c r="C1524" t="s">
        <v>13</v>
      </c>
      <c r="D1524" t="s">
        <v>14</v>
      </c>
      <c r="E1524">
        <v>3400000</v>
      </c>
      <c r="F1524">
        <v>13500000</v>
      </c>
      <c r="G1524">
        <v>12</v>
      </c>
      <c r="H1524">
        <v>705</v>
      </c>
      <c r="I1524">
        <v>10000000</v>
      </c>
      <c r="J1524">
        <v>1100000</v>
      </c>
      <c r="K1524">
        <v>8300000</v>
      </c>
      <c r="L1524">
        <v>4900000</v>
      </c>
      <c r="M1524" t="s">
        <v>15</v>
      </c>
      <c r="N1524">
        <f>Table1[[#This Row],[ loan_amount]]-Table1[[#This Row],[ bank_asset_value]]</f>
        <v>8600000</v>
      </c>
    </row>
    <row r="1525" spans="1:14" x14ac:dyDescent="0.35">
      <c r="A1525">
        <v>1524</v>
      </c>
      <c r="B1525">
        <v>2</v>
      </c>
      <c r="C1525" t="s">
        <v>13</v>
      </c>
      <c r="D1525" t="s">
        <v>14</v>
      </c>
      <c r="E1525">
        <v>6100000</v>
      </c>
      <c r="F1525">
        <v>23600000</v>
      </c>
      <c r="G1525">
        <v>2</v>
      </c>
      <c r="H1525">
        <v>476</v>
      </c>
      <c r="I1525">
        <v>4600000</v>
      </c>
      <c r="J1525">
        <v>2900000</v>
      </c>
      <c r="K1525">
        <v>22500000</v>
      </c>
      <c r="L1525">
        <v>3800000</v>
      </c>
      <c r="M1525" t="s">
        <v>15</v>
      </c>
      <c r="N1525">
        <f>Table1[[#This Row],[ loan_amount]]-Table1[[#This Row],[ bank_asset_value]]</f>
        <v>19800000</v>
      </c>
    </row>
    <row r="1526" spans="1:14" x14ac:dyDescent="0.35">
      <c r="A1526">
        <v>1525</v>
      </c>
      <c r="B1526">
        <v>2</v>
      </c>
      <c r="C1526" t="s">
        <v>16</v>
      </c>
      <c r="D1526" t="s">
        <v>17</v>
      </c>
      <c r="E1526">
        <v>3000000</v>
      </c>
      <c r="F1526">
        <v>7100000</v>
      </c>
      <c r="G1526">
        <v>4</v>
      </c>
      <c r="H1526">
        <v>819</v>
      </c>
      <c r="I1526">
        <v>5400000</v>
      </c>
      <c r="J1526">
        <v>4800000</v>
      </c>
      <c r="K1526">
        <v>6000000</v>
      </c>
      <c r="L1526">
        <v>2100000</v>
      </c>
      <c r="M1526" t="s">
        <v>15</v>
      </c>
      <c r="N1526">
        <f>Table1[[#This Row],[ loan_amount]]-Table1[[#This Row],[ bank_asset_value]]</f>
        <v>5000000</v>
      </c>
    </row>
    <row r="1527" spans="1:14" x14ac:dyDescent="0.35">
      <c r="A1527">
        <v>1526</v>
      </c>
      <c r="B1527">
        <v>5</v>
      </c>
      <c r="C1527" t="s">
        <v>16</v>
      </c>
      <c r="D1527" t="s">
        <v>17</v>
      </c>
      <c r="E1527">
        <v>3400000</v>
      </c>
      <c r="F1527">
        <v>9400000</v>
      </c>
      <c r="G1527">
        <v>16</v>
      </c>
      <c r="H1527">
        <v>535</v>
      </c>
      <c r="I1527">
        <v>3100000</v>
      </c>
      <c r="J1527">
        <v>5600000</v>
      </c>
      <c r="K1527">
        <v>12900000</v>
      </c>
      <c r="L1527">
        <v>3200000</v>
      </c>
      <c r="M1527" t="s">
        <v>18</v>
      </c>
      <c r="N1527">
        <f>Table1[[#This Row],[ loan_amount]]-Table1[[#This Row],[ bank_asset_value]]</f>
        <v>6200000</v>
      </c>
    </row>
    <row r="1528" spans="1:14" x14ac:dyDescent="0.35">
      <c r="A1528">
        <v>1527</v>
      </c>
      <c r="B1528">
        <v>0</v>
      </c>
      <c r="C1528" t="s">
        <v>13</v>
      </c>
      <c r="D1528" t="s">
        <v>17</v>
      </c>
      <c r="E1528">
        <v>400000</v>
      </c>
      <c r="F1528">
        <v>1200000</v>
      </c>
      <c r="G1528">
        <v>14</v>
      </c>
      <c r="H1528">
        <v>889</v>
      </c>
      <c r="I1528">
        <v>1100000</v>
      </c>
      <c r="J1528">
        <v>200000</v>
      </c>
      <c r="K1528">
        <v>700000</v>
      </c>
      <c r="L1528">
        <v>200000</v>
      </c>
      <c r="M1528" t="s">
        <v>15</v>
      </c>
      <c r="N1528">
        <f>Table1[[#This Row],[ loan_amount]]-Table1[[#This Row],[ bank_asset_value]]</f>
        <v>1000000</v>
      </c>
    </row>
    <row r="1529" spans="1:14" x14ac:dyDescent="0.35">
      <c r="A1529">
        <v>1528</v>
      </c>
      <c r="B1529">
        <v>0</v>
      </c>
      <c r="C1529" t="s">
        <v>13</v>
      </c>
      <c r="D1529" t="s">
        <v>14</v>
      </c>
      <c r="E1529">
        <v>5900000</v>
      </c>
      <c r="F1529">
        <v>11800000</v>
      </c>
      <c r="G1529">
        <v>12</v>
      </c>
      <c r="H1529">
        <v>468</v>
      </c>
      <c r="I1529">
        <v>9100000</v>
      </c>
      <c r="J1529">
        <v>10000000</v>
      </c>
      <c r="K1529">
        <v>17500000</v>
      </c>
      <c r="L1529">
        <v>6200000</v>
      </c>
      <c r="M1529" t="s">
        <v>18</v>
      </c>
      <c r="N1529">
        <f>Table1[[#This Row],[ loan_amount]]-Table1[[#This Row],[ bank_asset_value]]</f>
        <v>5600000</v>
      </c>
    </row>
    <row r="1530" spans="1:14" x14ac:dyDescent="0.35">
      <c r="A1530">
        <v>1529</v>
      </c>
      <c r="B1530">
        <v>5</v>
      </c>
      <c r="C1530" t="s">
        <v>13</v>
      </c>
      <c r="D1530" t="s">
        <v>17</v>
      </c>
      <c r="E1530">
        <v>400000</v>
      </c>
      <c r="F1530">
        <v>800000</v>
      </c>
      <c r="G1530">
        <v>2</v>
      </c>
      <c r="H1530">
        <v>759</v>
      </c>
      <c r="I1530">
        <v>100000</v>
      </c>
      <c r="J1530">
        <v>500000</v>
      </c>
      <c r="K1530">
        <v>1300000</v>
      </c>
      <c r="L1530">
        <v>300000</v>
      </c>
      <c r="M1530" t="s">
        <v>15</v>
      </c>
      <c r="N1530">
        <f>Table1[[#This Row],[ loan_amount]]-Table1[[#This Row],[ bank_asset_value]]</f>
        <v>500000</v>
      </c>
    </row>
    <row r="1531" spans="1:14" x14ac:dyDescent="0.35">
      <c r="A1531">
        <v>1530</v>
      </c>
      <c r="B1531">
        <v>3</v>
      </c>
      <c r="C1531" t="s">
        <v>13</v>
      </c>
      <c r="D1531" t="s">
        <v>17</v>
      </c>
      <c r="E1531">
        <v>9000000</v>
      </c>
      <c r="F1531">
        <v>33600000</v>
      </c>
      <c r="G1531">
        <v>2</v>
      </c>
      <c r="H1531">
        <v>426</v>
      </c>
      <c r="I1531">
        <v>21600000</v>
      </c>
      <c r="J1531">
        <v>16200000</v>
      </c>
      <c r="K1531">
        <v>20700000</v>
      </c>
      <c r="L1531">
        <v>11900000</v>
      </c>
      <c r="M1531" t="s">
        <v>15</v>
      </c>
      <c r="N1531">
        <f>Table1[[#This Row],[ loan_amount]]-Table1[[#This Row],[ bank_asset_value]]</f>
        <v>21700000</v>
      </c>
    </row>
    <row r="1532" spans="1:14" x14ac:dyDescent="0.35">
      <c r="A1532">
        <v>1531</v>
      </c>
      <c r="B1532">
        <v>0</v>
      </c>
      <c r="C1532" t="s">
        <v>13</v>
      </c>
      <c r="D1532" t="s">
        <v>17</v>
      </c>
      <c r="E1532">
        <v>8800000</v>
      </c>
      <c r="F1532">
        <v>23600000</v>
      </c>
      <c r="G1532">
        <v>8</v>
      </c>
      <c r="H1532">
        <v>712</v>
      </c>
      <c r="I1532">
        <v>400000</v>
      </c>
      <c r="J1532">
        <v>11300000</v>
      </c>
      <c r="K1532">
        <v>19300000</v>
      </c>
      <c r="L1532">
        <v>11100000</v>
      </c>
      <c r="M1532" t="s">
        <v>15</v>
      </c>
      <c r="N1532">
        <f>Table1[[#This Row],[ loan_amount]]-Table1[[#This Row],[ bank_asset_value]]</f>
        <v>12500000</v>
      </c>
    </row>
    <row r="1533" spans="1:14" x14ac:dyDescent="0.35">
      <c r="A1533">
        <v>1532</v>
      </c>
      <c r="B1533">
        <v>4</v>
      </c>
      <c r="C1533" t="s">
        <v>13</v>
      </c>
      <c r="D1533" t="s">
        <v>17</v>
      </c>
      <c r="E1533">
        <v>2000000</v>
      </c>
      <c r="F1533">
        <v>4700000</v>
      </c>
      <c r="G1533">
        <v>2</v>
      </c>
      <c r="H1533">
        <v>615</v>
      </c>
      <c r="I1533">
        <v>500000</v>
      </c>
      <c r="J1533">
        <v>100000</v>
      </c>
      <c r="K1533">
        <v>6700000</v>
      </c>
      <c r="L1533">
        <v>3000000</v>
      </c>
      <c r="M1533" t="s">
        <v>15</v>
      </c>
      <c r="N1533">
        <f>Table1[[#This Row],[ loan_amount]]-Table1[[#This Row],[ bank_asset_value]]</f>
        <v>1700000</v>
      </c>
    </row>
    <row r="1534" spans="1:14" x14ac:dyDescent="0.35">
      <c r="A1534">
        <v>1533</v>
      </c>
      <c r="B1534">
        <v>2</v>
      </c>
      <c r="C1534" t="s">
        <v>13</v>
      </c>
      <c r="D1534" t="s">
        <v>14</v>
      </c>
      <c r="E1534">
        <v>4700000</v>
      </c>
      <c r="F1534">
        <v>14000000</v>
      </c>
      <c r="G1534">
        <v>12</v>
      </c>
      <c r="H1534">
        <v>784</v>
      </c>
      <c r="I1534">
        <v>13400000</v>
      </c>
      <c r="J1534">
        <v>2700000</v>
      </c>
      <c r="K1534">
        <v>14800000</v>
      </c>
      <c r="L1534">
        <v>6900000</v>
      </c>
      <c r="M1534" t="s">
        <v>15</v>
      </c>
      <c r="N1534">
        <f>Table1[[#This Row],[ loan_amount]]-Table1[[#This Row],[ bank_asset_value]]</f>
        <v>7100000</v>
      </c>
    </row>
    <row r="1535" spans="1:14" x14ac:dyDescent="0.35">
      <c r="A1535">
        <v>1534</v>
      </c>
      <c r="B1535">
        <v>4</v>
      </c>
      <c r="C1535" t="s">
        <v>16</v>
      </c>
      <c r="D1535" t="s">
        <v>14</v>
      </c>
      <c r="E1535">
        <v>2700000</v>
      </c>
      <c r="F1535">
        <v>6100000</v>
      </c>
      <c r="G1535">
        <v>16</v>
      </c>
      <c r="H1535">
        <v>677</v>
      </c>
      <c r="I1535">
        <v>100000</v>
      </c>
      <c r="J1535">
        <v>3300000</v>
      </c>
      <c r="K1535">
        <v>6500000</v>
      </c>
      <c r="L1535">
        <v>3800000</v>
      </c>
      <c r="M1535" t="s">
        <v>15</v>
      </c>
      <c r="N1535">
        <f>Table1[[#This Row],[ loan_amount]]-Table1[[#This Row],[ bank_asset_value]]</f>
        <v>2300000</v>
      </c>
    </row>
    <row r="1536" spans="1:14" x14ac:dyDescent="0.35">
      <c r="A1536">
        <v>1535</v>
      </c>
      <c r="B1536">
        <v>1</v>
      </c>
      <c r="C1536" t="s">
        <v>16</v>
      </c>
      <c r="D1536" t="s">
        <v>14</v>
      </c>
      <c r="E1536">
        <v>2600000</v>
      </c>
      <c r="F1536">
        <v>7900000</v>
      </c>
      <c r="G1536">
        <v>12</v>
      </c>
      <c r="H1536">
        <v>306</v>
      </c>
      <c r="I1536">
        <v>2000000</v>
      </c>
      <c r="J1536">
        <v>2400000</v>
      </c>
      <c r="K1536">
        <v>7600000</v>
      </c>
      <c r="L1536">
        <v>3300000</v>
      </c>
      <c r="M1536" t="s">
        <v>18</v>
      </c>
      <c r="N1536">
        <f>Table1[[#This Row],[ loan_amount]]-Table1[[#This Row],[ bank_asset_value]]</f>
        <v>4600000</v>
      </c>
    </row>
    <row r="1537" spans="1:14" x14ac:dyDescent="0.35">
      <c r="A1537">
        <v>1536</v>
      </c>
      <c r="B1537">
        <v>1</v>
      </c>
      <c r="C1537" t="s">
        <v>16</v>
      </c>
      <c r="D1537" t="s">
        <v>17</v>
      </c>
      <c r="E1537">
        <v>9000000</v>
      </c>
      <c r="F1537">
        <v>25400000</v>
      </c>
      <c r="G1537">
        <v>16</v>
      </c>
      <c r="H1537">
        <v>655</v>
      </c>
      <c r="I1537">
        <v>22000000</v>
      </c>
      <c r="J1537">
        <v>8800000</v>
      </c>
      <c r="K1537">
        <v>29100000</v>
      </c>
      <c r="L1537">
        <v>7200000</v>
      </c>
      <c r="M1537" t="s">
        <v>15</v>
      </c>
      <c r="N1537">
        <f>Table1[[#This Row],[ loan_amount]]-Table1[[#This Row],[ bank_asset_value]]</f>
        <v>18200000</v>
      </c>
    </row>
    <row r="1538" spans="1:14" x14ac:dyDescent="0.35">
      <c r="A1538">
        <v>1537</v>
      </c>
      <c r="B1538">
        <v>4</v>
      </c>
      <c r="C1538" t="s">
        <v>16</v>
      </c>
      <c r="D1538" t="s">
        <v>14</v>
      </c>
      <c r="E1538">
        <v>5100000</v>
      </c>
      <c r="F1538">
        <v>19400000</v>
      </c>
      <c r="G1538">
        <v>8</v>
      </c>
      <c r="H1538">
        <v>755</v>
      </c>
      <c r="I1538">
        <v>2200000</v>
      </c>
      <c r="J1538">
        <v>300000</v>
      </c>
      <c r="K1538">
        <v>14900000</v>
      </c>
      <c r="L1538">
        <v>5300000</v>
      </c>
      <c r="M1538" t="s">
        <v>15</v>
      </c>
      <c r="N1538">
        <f>Table1[[#This Row],[ loan_amount]]-Table1[[#This Row],[ bank_asset_value]]</f>
        <v>14100000</v>
      </c>
    </row>
    <row r="1539" spans="1:14" x14ac:dyDescent="0.35">
      <c r="A1539">
        <v>1538</v>
      </c>
      <c r="B1539">
        <v>2</v>
      </c>
      <c r="C1539" t="s">
        <v>13</v>
      </c>
      <c r="D1539" t="s">
        <v>14</v>
      </c>
      <c r="E1539">
        <v>6600000</v>
      </c>
      <c r="F1539">
        <v>25800000</v>
      </c>
      <c r="G1539">
        <v>18</v>
      </c>
      <c r="H1539">
        <v>598</v>
      </c>
      <c r="I1539">
        <v>3800000</v>
      </c>
      <c r="J1539">
        <v>3100000</v>
      </c>
      <c r="K1539">
        <v>16400000</v>
      </c>
      <c r="L1539">
        <v>5900000</v>
      </c>
      <c r="M1539" t="s">
        <v>15</v>
      </c>
      <c r="N1539">
        <f>Table1[[#This Row],[ loan_amount]]-Table1[[#This Row],[ bank_asset_value]]</f>
        <v>19900000</v>
      </c>
    </row>
    <row r="1540" spans="1:14" x14ac:dyDescent="0.35">
      <c r="A1540">
        <v>1539</v>
      </c>
      <c r="B1540">
        <v>2</v>
      </c>
      <c r="C1540" t="s">
        <v>13</v>
      </c>
      <c r="D1540" t="s">
        <v>14</v>
      </c>
      <c r="E1540">
        <v>4400000</v>
      </c>
      <c r="F1540">
        <v>9800000</v>
      </c>
      <c r="G1540">
        <v>18</v>
      </c>
      <c r="H1540">
        <v>712</v>
      </c>
      <c r="I1540">
        <v>5400000</v>
      </c>
      <c r="J1540">
        <v>200000</v>
      </c>
      <c r="K1540">
        <v>8800000</v>
      </c>
      <c r="L1540">
        <v>6400000</v>
      </c>
      <c r="M1540" t="s">
        <v>15</v>
      </c>
      <c r="N1540">
        <f>Table1[[#This Row],[ loan_amount]]-Table1[[#This Row],[ bank_asset_value]]</f>
        <v>3400000</v>
      </c>
    </row>
    <row r="1541" spans="1:14" x14ac:dyDescent="0.35">
      <c r="A1541">
        <v>1540</v>
      </c>
      <c r="B1541">
        <v>4</v>
      </c>
      <c r="C1541" t="s">
        <v>16</v>
      </c>
      <c r="D1541" t="s">
        <v>17</v>
      </c>
      <c r="E1541">
        <v>1500000</v>
      </c>
      <c r="F1541">
        <v>4600000</v>
      </c>
      <c r="G1541">
        <v>6</v>
      </c>
      <c r="H1541">
        <v>524</v>
      </c>
      <c r="I1541">
        <v>3700000</v>
      </c>
      <c r="J1541">
        <v>2000000</v>
      </c>
      <c r="K1541">
        <v>5000000</v>
      </c>
      <c r="L1541">
        <v>1400000</v>
      </c>
      <c r="M1541" t="s">
        <v>18</v>
      </c>
      <c r="N1541">
        <f>Table1[[#This Row],[ loan_amount]]-Table1[[#This Row],[ bank_asset_value]]</f>
        <v>3200000</v>
      </c>
    </row>
    <row r="1542" spans="1:14" x14ac:dyDescent="0.35">
      <c r="A1542">
        <v>1541</v>
      </c>
      <c r="B1542">
        <v>1</v>
      </c>
      <c r="C1542" t="s">
        <v>16</v>
      </c>
      <c r="D1542" t="s">
        <v>14</v>
      </c>
      <c r="E1542">
        <v>6200000</v>
      </c>
      <c r="F1542">
        <v>23100000</v>
      </c>
      <c r="G1542">
        <v>16</v>
      </c>
      <c r="H1542">
        <v>838</v>
      </c>
      <c r="I1542">
        <v>9100000</v>
      </c>
      <c r="J1542">
        <v>1400000</v>
      </c>
      <c r="K1542">
        <v>23500000</v>
      </c>
      <c r="L1542">
        <v>7000000</v>
      </c>
      <c r="M1542" t="s">
        <v>15</v>
      </c>
      <c r="N1542">
        <f>Table1[[#This Row],[ loan_amount]]-Table1[[#This Row],[ bank_asset_value]]</f>
        <v>16100000</v>
      </c>
    </row>
    <row r="1543" spans="1:14" x14ac:dyDescent="0.35">
      <c r="A1543">
        <v>1542</v>
      </c>
      <c r="B1543">
        <v>4</v>
      </c>
      <c r="C1543" t="s">
        <v>13</v>
      </c>
      <c r="D1543" t="s">
        <v>17</v>
      </c>
      <c r="E1543">
        <v>900000</v>
      </c>
      <c r="F1543">
        <v>2900000</v>
      </c>
      <c r="G1543">
        <v>6</v>
      </c>
      <c r="H1543">
        <v>560</v>
      </c>
      <c r="I1543">
        <v>1500000</v>
      </c>
      <c r="J1543">
        <v>900000</v>
      </c>
      <c r="K1543">
        <v>3100000</v>
      </c>
      <c r="L1543">
        <v>900000</v>
      </c>
      <c r="M1543" t="s">
        <v>15</v>
      </c>
      <c r="N1543">
        <f>Table1[[#This Row],[ loan_amount]]-Table1[[#This Row],[ bank_asset_value]]</f>
        <v>2000000</v>
      </c>
    </row>
    <row r="1544" spans="1:14" x14ac:dyDescent="0.35">
      <c r="A1544">
        <v>1543</v>
      </c>
      <c r="B1544">
        <v>3</v>
      </c>
      <c r="C1544" t="s">
        <v>16</v>
      </c>
      <c r="D1544" t="s">
        <v>14</v>
      </c>
      <c r="E1544">
        <v>7700000</v>
      </c>
      <c r="F1544">
        <v>26400000</v>
      </c>
      <c r="G1544">
        <v>12</v>
      </c>
      <c r="H1544">
        <v>759</v>
      </c>
      <c r="I1544">
        <v>3400000</v>
      </c>
      <c r="J1544">
        <v>2900000</v>
      </c>
      <c r="K1544">
        <v>21900000</v>
      </c>
      <c r="L1544">
        <v>10800000</v>
      </c>
      <c r="M1544" t="s">
        <v>15</v>
      </c>
      <c r="N1544">
        <f>Table1[[#This Row],[ loan_amount]]-Table1[[#This Row],[ bank_asset_value]]</f>
        <v>15600000</v>
      </c>
    </row>
    <row r="1545" spans="1:14" x14ac:dyDescent="0.35">
      <c r="A1545">
        <v>1544</v>
      </c>
      <c r="B1545">
        <v>2</v>
      </c>
      <c r="C1545" t="s">
        <v>13</v>
      </c>
      <c r="D1545" t="s">
        <v>17</v>
      </c>
      <c r="E1545">
        <v>600000</v>
      </c>
      <c r="F1545">
        <v>2400000</v>
      </c>
      <c r="G1545">
        <v>6</v>
      </c>
      <c r="H1545">
        <v>454</v>
      </c>
      <c r="I1545">
        <v>100000</v>
      </c>
      <c r="J1545">
        <v>600000</v>
      </c>
      <c r="K1545">
        <v>2300000</v>
      </c>
      <c r="L1545">
        <v>300000</v>
      </c>
      <c r="M1545" t="s">
        <v>18</v>
      </c>
      <c r="N1545">
        <f>Table1[[#This Row],[ loan_amount]]-Table1[[#This Row],[ bank_asset_value]]</f>
        <v>2100000</v>
      </c>
    </row>
    <row r="1546" spans="1:14" x14ac:dyDescent="0.35">
      <c r="A1546">
        <v>1545</v>
      </c>
      <c r="B1546">
        <v>4</v>
      </c>
      <c r="C1546" t="s">
        <v>16</v>
      </c>
      <c r="D1546" t="s">
        <v>14</v>
      </c>
      <c r="E1546">
        <v>4300000</v>
      </c>
      <c r="F1546">
        <v>16500000</v>
      </c>
      <c r="G1546">
        <v>4</v>
      </c>
      <c r="H1546">
        <v>539</v>
      </c>
      <c r="I1546">
        <v>10600000</v>
      </c>
      <c r="J1546">
        <v>6100000</v>
      </c>
      <c r="K1546">
        <v>9300000</v>
      </c>
      <c r="L1546">
        <v>2100000</v>
      </c>
      <c r="M1546" t="s">
        <v>15</v>
      </c>
      <c r="N1546">
        <f>Table1[[#This Row],[ loan_amount]]-Table1[[#This Row],[ bank_asset_value]]</f>
        <v>14400000</v>
      </c>
    </row>
    <row r="1547" spans="1:14" x14ac:dyDescent="0.35">
      <c r="A1547">
        <v>1546</v>
      </c>
      <c r="B1547">
        <v>2</v>
      </c>
      <c r="C1547" t="s">
        <v>16</v>
      </c>
      <c r="D1547" t="s">
        <v>17</v>
      </c>
      <c r="E1547">
        <v>8200000</v>
      </c>
      <c r="F1547">
        <v>27800000</v>
      </c>
      <c r="G1547">
        <v>16</v>
      </c>
      <c r="H1547">
        <v>827</v>
      </c>
      <c r="I1547">
        <v>11500000</v>
      </c>
      <c r="J1547">
        <v>8700000</v>
      </c>
      <c r="K1547">
        <v>26000000</v>
      </c>
      <c r="L1547">
        <v>10700000</v>
      </c>
      <c r="M1547" t="s">
        <v>15</v>
      </c>
      <c r="N1547">
        <f>Table1[[#This Row],[ loan_amount]]-Table1[[#This Row],[ bank_asset_value]]</f>
        <v>17100000</v>
      </c>
    </row>
    <row r="1548" spans="1:14" x14ac:dyDescent="0.35">
      <c r="A1548">
        <v>1547</v>
      </c>
      <c r="B1548">
        <v>0</v>
      </c>
      <c r="C1548" t="s">
        <v>16</v>
      </c>
      <c r="D1548" t="s">
        <v>14</v>
      </c>
      <c r="E1548">
        <v>3500000</v>
      </c>
      <c r="F1548">
        <v>11900000</v>
      </c>
      <c r="G1548">
        <v>12</v>
      </c>
      <c r="H1548">
        <v>686</v>
      </c>
      <c r="I1548">
        <v>4400000</v>
      </c>
      <c r="J1548">
        <v>4800000</v>
      </c>
      <c r="K1548">
        <v>10100000</v>
      </c>
      <c r="L1548">
        <v>2500000</v>
      </c>
      <c r="M1548" t="s">
        <v>15</v>
      </c>
      <c r="N1548">
        <f>Table1[[#This Row],[ loan_amount]]-Table1[[#This Row],[ bank_asset_value]]</f>
        <v>9400000</v>
      </c>
    </row>
    <row r="1549" spans="1:14" x14ac:dyDescent="0.35">
      <c r="A1549">
        <v>1548</v>
      </c>
      <c r="B1549">
        <v>1</v>
      </c>
      <c r="C1549" t="s">
        <v>13</v>
      </c>
      <c r="D1549" t="s">
        <v>17</v>
      </c>
      <c r="E1549">
        <v>9900000</v>
      </c>
      <c r="F1549">
        <v>34100000</v>
      </c>
      <c r="G1549">
        <v>14</v>
      </c>
      <c r="H1549">
        <v>371</v>
      </c>
      <c r="I1549">
        <v>24400000</v>
      </c>
      <c r="J1549">
        <v>7100000</v>
      </c>
      <c r="K1549">
        <v>29300000</v>
      </c>
      <c r="L1549">
        <v>6200000</v>
      </c>
      <c r="M1549" t="s">
        <v>18</v>
      </c>
      <c r="N1549">
        <f>Table1[[#This Row],[ loan_amount]]-Table1[[#This Row],[ bank_asset_value]]</f>
        <v>27900000</v>
      </c>
    </row>
    <row r="1550" spans="1:14" x14ac:dyDescent="0.35">
      <c r="A1550">
        <v>1549</v>
      </c>
      <c r="B1550">
        <v>5</v>
      </c>
      <c r="C1550" t="s">
        <v>13</v>
      </c>
      <c r="D1550" t="s">
        <v>14</v>
      </c>
      <c r="E1550">
        <v>700000</v>
      </c>
      <c r="F1550">
        <v>1900000</v>
      </c>
      <c r="G1550">
        <v>4</v>
      </c>
      <c r="H1550">
        <v>784</v>
      </c>
      <c r="I1550">
        <v>500000</v>
      </c>
      <c r="J1550">
        <v>1000000</v>
      </c>
      <c r="K1550">
        <v>2100000</v>
      </c>
      <c r="L1550">
        <v>600000</v>
      </c>
      <c r="M1550" t="s">
        <v>15</v>
      </c>
      <c r="N1550">
        <f>Table1[[#This Row],[ loan_amount]]-Table1[[#This Row],[ bank_asset_value]]</f>
        <v>1300000</v>
      </c>
    </row>
    <row r="1551" spans="1:14" x14ac:dyDescent="0.35">
      <c r="A1551">
        <v>1550</v>
      </c>
      <c r="B1551">
        <v>1</v>
      </c>
      <c r="C1551" t="s">
        <v>13</v>
      </c>
      <c r="D1551" t="s">
        <v>17</v>
      </c>
      <c r="E1551">
        <v>2100000</v>
      </c>
      <c r="F1551">
        <v>7300000</v>
      </c>
      <c r="G1551">
        <v>16</v>
      </c>
      <c r="H1551">
        <v>826</v>
      </c>
      <c r="I1551">
        <v>1600000</v>
      </c>
      <c r="J1551">
        <v>3500000</v>
      </c>
      <c r="K1551">
        <v>7700000</v>
      </c>
      <c r="L1551">
        <v>1400000</v>
      </c>
      <c r="M1551" t="s">
        <v>15</v>
      </c>
      <c r="N1551">
        <f>Table1[[#This Row],[ loan_amount]]-Table1[[#This Row],[ bank_asset_value]]</f>
        <v>5900000</v>
      </c>
    </row>
    <row r="1552" spans="1:14" x14ac:dyDescent="0.35">
      <c r="A1552">
        <v>1551</v>
      </c>
      <c r="B1552">
        <v>2</v>
      </c>
      <c r="C1552" t="s">
        <v>16</v>
      </c>
      <c r="D1552" t="s">
        <v>14</v>
      </c>
      <c r="E1552">
        <v>3200000</v>
      </c>
      <c r="F1552">
        <v>10500000</v>
      </c>
      <c r="G1552">
        <v>12</v>
      </c>
      <c r="H1552">
        <v>502</v>
      </c>
      <c r="I1552">
        <v>4300000</v>
      </c>
      <c r="J1552">
        <v>1500000</v>
      </c>
      <c r="K1552">
        <v>10000000</v>
      </c>
      <c r="L1552">
        <v>4500000</v>
      </c>
      <c r="M1552" t="s">
        <v>18</v>
      </c>
      <c r="N1552">
        <f>Table1[[#This Row],[ loan_amount]]-Table1[[#This Row],[ bank_asset_value]]</f>
        <v>6000000</v>
      </c>
    </row>
    <row r="1553" spans="1:14" x14ac:dyDescent="0.35">
      <c r="A1553">
        <v>1552</v>
      </c>
      <c r="B1553">
        <v>0</v>
      </c>
      <c r="C1553" t="s">
        <v>13</v>
      </c>
      <c r="D1553" t="s">
        <v>14</v>
      </c>
      <c r="E1553">
        <v>2900000</v>
      </c>
      <c r="F1553">
        <v>7800000</v>
      </c>
      <c r="G1553">
        <v>8</v>
      </c>
      <c r="H1553">
        <v>367</v>
      </c>
      <c r="I1553">
        <v>700000</v>
      </c>
      <c r="J1553">
        <v>3700000</v>
      </c>
      <c r="K1553">
        <v>7700000</v>
      </c>
      <c r="L1553">
        <v>3600000</v>
      </c>
      <c r="M1553" t="s">
        <v>18</v>
      </c>
      <c r="N1553">
        <f>Table1[[#This Row],[ loan_amount]]-Table1[[#This Row],[ bank_asset_value]]</f>
        <v>4200000</v>
      </c>
    </row>
    <row r="1554" spans="1:14" x14ac:dyDescent="0.35">
      <c r="A1554">
        <v>1553</v>
      </c>
      <c r="B1554">
        <v>0</v>
      </c>
      <c r="C1554" t="s">
        <v>16</v>
      </c>
      <c r="D1554" t="s">
        <v>14</v>
      </c>
      <c r="E1554">
        <v>7000000</v>
      </c>
      <c r="F1554">
        <v>18300000</v>
      </c>
      <c r="G1554">
        <v>6</v>
      </c>
      <c r="H1554">
        <v>541</v>
      </c>
      <c r="I1554">
        <v>6300000</v>
      </c>
      <c r="J1554">
        <v>6400000</v>
      </c>
      <c r="K1554">
        <v>20800000</v>
      </c>
      <c r="L1554">
        <v>8300000</v>
      </c>
      <c r="M1554" t="s">
        <v>18</v>
      </c>
      <c r="N1554">
        <f>Table1[[#This Row],[ loan_amount]]-Table1[[#This Row],[ bank_asset_value]]</f>
        <v>10000000</v>
      </c>
    </row>
    <row r="1555" spans="1:14" x14ac:dyDescent="0.35">
      <c r="A1555">
        <v>1554</v>
      </c>
      <c r="B1555">
        <v>1</v>
      </c>
      <c r="C1555" t="s">
        <v>13</v>
      </c>
      <c r="D1555" t="s">
        <v>14</v>
      </c>
      <c r="E1555">
        <v>3700000</v>
      </c>
      <c r="F1555">
        <v>13600000</v>
      </c>
      <c r="G1555">
        <v>16</v>
      </c>
      <c r="H1555">
        <v>608</v>
      </c>
      <c r="I1555">
        <v>400000</v>
      </c>
      <c r="J1555">
        <v>2200000</v>
      </c>
      <c r="K1555">
        <v>13400000</v>
      </c>
      <c r="L1555">
        <v>2800000</v>
      </c>
      <c r="M1555" t="s">
        <v>15</v>
      </c>
      <c r="N1555">
        <f>Table1[[#This Row],[ loan_amount]]-Table1[[#This Row],[ bank_asset_value]]</f>
        <v>10800000</v>
      </c>
    </row>
    <row r="1556" spans="1:14" x14ac:dyDescent="0.35">
      <c r="A1556">
        <v>1555</v>
      </c>
      <c r="B1556">
        <v>3</v>
      </c>
      <c r="C1556" t="s">
        <v>16</v>
      </c>
      <c r="D1556" t="s">
        <v>17</v>
      </c>
      <c r="E1556">
        <v>4500000</v>
      </c>
      <c r="F1556">
        <v>13100000</v>
      </c>
      <c r="G1556">
        <v>12</v>
      </c>
      <c r="H1556">
        <v>570</v>
      </c>
      <c r="I1556">
        <v>10500000</v>
      </c>
      <c r="J1556">
        <v>2000000</v>
      </c>
      <c r="K1556">
        <v>10100000</v>
      </c>
      <c r="L1556">
        <v>5800000</v>
      </c>
      <c r="M1556" t="s">
        <v>15</v>
      </c>
      <c r="N1556">
        <f>Table1[[#This Row],[ loan_amount]]-Table1[[#This Row],[ bank_asset_value]]</f>
        <v>7300000</v>
      </c>
    </row>
    <row r="1557" spans="1:14" x14ac:dyDescent="0.35">
      <c r="A1557">
        <v>1556</v>
      </c>
      <c r="B1557">
        <v>3</v>
      </c>
      <c r="C1557" t="s">
        <v>13</v>
      </c>
      <c r="D1557" t="s">
        <v>14</v>
      </c>
      <c r="E1557">
        <v>200000</v>
      </c>
      <c r="F1557">
        <v>800000</v>
      </c>
      <c r="G1557">
        <v>18</v>
      </c>
      <c r="H1557">
        <v>752</v>
      </c>
      <c r="I1557">
        <v>200000</v>
      </c>
      <c r="J1557">
        <v>200000</v>
      </c>
      <c r="K1557">
        <v>300000</v>
      </c>
      <c r="L1557">
        <v>200000</v>
      </c>
      <c r="M1557" t="s">
        <v>15</v>
      </c>
      <c r="N1557">
        <f>Table1[[#This Row],[ loan_amount]]-Table1[[#This Row],[ bank_asset_value]]</f>
        <v>600000</v>
      </c>
    </row>
    <row r="1558" spans="1:14" x14ac:dyDescent="0.35">
      <c r="A1558">
        <v>1557</v>
      </c>
      <c r="B1558">
        <v>5</v>
      </c>
      <c r="C1558" t="s">
        <v>16</v>
      </c>
      <c r="D1558" t="s">
        <v>17</v>
      </c>
      <c r="E1558">
        <v>5600000</v>
      </c>
      <c r="F1558">
        <v>20500000</v>
      </c>
      <c r="G1558">
        <v>8</v>
      </c>
      <c r="H1558">
        <v>873</v>
      </c>
      <c r="I1558">
        <v>5500000</v>
      </c>
      <c r="J1558">
        <v>9500000</v>
      </c>
      <c r="K1558">
        <v>19400000</v>
      </c>
      <c r="L1558">
        <v>7800000</v>
      </c>
      <c r="M1558" t="s">
        <v>15</v>
      </c>
      <c r="N1558">
        <f>Table1[[#This Row],[ loan_amount]]-Table1[[#This Row],[ bank_asset_value]]</f>
        <v>12700000</v>
      </c>
    </row>
    <row r="1559" spans="1:14" x14ac:dyDescent="0.35">
      <c r="A1559">
        <v>1558</v>
      </c>
      <c r="B1559">
        <v>5</v>
      </c>
      <c r="C1559" t="s">
        <v>13</v>
      </c>
      <c r="D1559" t="s">
        <v>14</v>
      </c>
      <c r="E1559">
        <v>5400000</v>
      </c>
      <c r="F1559">
        <v>18600000</v>
      </c>
      <c r="G1559">
        <v>2</v>
      </c>
      <c r="H1559">
        <v>538</v>
      </c>
      <c r="I1559">
        <v>7700000</v>
      </c>
      <c r="J1559">
        <v>2700000</v>
      </c>
      <c r="K1559">
        <v>18800000</v>
      </c>
      <c r="L1559">
        <v>4000000</v>
      </c>
      <c r="M1559" t="s">
        <v>15</v>
      </c>
      <c r="N1559">
        <f>Table1[[#This Row],[ loan_amount]]-Table1[[#This Row],[ bank_asset_value]]</f>
        <v>14600000</v>
      </c>
    </row>
    <row r="1560" spans="1:14" x14ac:dyDescent="0.35">
      <c r="A1560">
        <v>1559</v>
      </c>
      <c r="B1560">
        <v>4</v>
      </c>
      <c r="C1560" t="s">
        <v>16</v>
      </c>
      <c r="D1560" t="s">
        <v>14</v>
      </c>
      <c r="E1560">
        <v>300000</v>
      </c>
      <c r="F1560">
        <v>1000000</v>
      </c>
      <c r="G1560">
        <v>10</v>
      </c>
      <c r="H1560">
        <v>819</v>
      </c>
      <c r="I1560">
        <v>700000</v>
      </c>
      <c r="J1560">
        <v>300000</v>
      </c>
      <c r="K1560">
        <v>900000</v>
      </c>
      <c r="L1560">
        <v>200000</v>
      </c>
      <c r="M1560" t="s">
        <v>15</v>
      </c>
      <c r="N1560">
        <f>Table1[[#This Row],[ loan_amount]]-Table1[[#This Row],[ bank_asset_value]]</f>
        <v>800000</v>
      </c>
    </row>
    <row r="1561" spans="1:14" x14ac:dyDescent="0.35">
      <c r="A1561">
        <v>1560</v>
      </c>
      <c r="B1561">
        <v>1</v>
      </c>
      <c r="C1561" t="s">
        <v>13</v>
      </c>
      <c r="D1561" t="s">
        <v>17</v>
      </c>
      <c r="E1561">
        <v>7500000</v>
      </c>
      <c r="F1561">
        <v>29800000</v>
      </c>
      <c r="G1561">
        <v>18</v>
      </c>
      <c r="H1561">
        <v>770</v>
      </c>
      <c r="I1561">
        <v>1400000</v>
      </c>
      <c r="J1561">
        <v>5200000</v>
      </c>
      <c r="K1561">
        <v>28000000</v>
      </c>
      <c r="L1561">
        <v>8700000</v>
      </c>
      <c r="M1561" t="s">
        <v>15</v>
      </c>
      <c r="N1561">
        <f>Table1[[#This Row],[ loan_amount]]-Table1[[#This Row],[ bank_asset_value]]</f>
        <v>21100000</v>
      </c>
    </row>
    <row r="1562" spans="1:14" x14ac:dyDescent="0.35">
      <c r="A1562">
        <v>1561</v>
      </c>
      <c r="B1562">
        <v>5</v>
      </c>
      <c r="C1562" t="s">
        <v>16</v>
      </c>
      <c r="D1562" t="s">
        <v>17</v>
      </c>
      <c r="E1562">
        <v>2500000</v>
      </c>
      <c r="F1562">
        <v>9600000</v>
      </c>
      <c r="G1562">
        <v>6</v>
      </c>
      <c r="H1562">
        <v>345</v>
      </c>
      <c r="I1562">
        <v>1900000</v>
      </c>
      <c r="J1562">
        <v>1900000</v>
      </c>
      <c r="K1562">
        <v>6800000</v>
      </c>
      <c r="L1562">
        <v>2600000</v>
      </c>
      <c r="M1562" t="s">
        <v>18</v>
      </c>
      <c r="N1562">
        <f>Table1[[#This Row],[ loan_amount]]-Table1[[#This Row],[ bank_asset_value]]</f>
        <v>7000000</v>
      </c>
    </row>
    <row r="1563" spans="1:14" x14ac:dyDescent="0.35">
      <c r="A1563">
        <v>1562</v>
      </c>
      <c r="B1563">
        <v>4</v>
      </c>
      <c r="C1563" t="s">
        <v>13</v>
      </c>
      <c r="D1563" t="s">
        <v>17</v>
      </c>
      <c r="E1563">
        <v>3100000</v>
      </c>
      <c r="F1563">
        <v>8100000</v>
      </c>
      <c r="G1563">
        <v>12</v>
      </c>
      <c r="H1563">
        <v>730</v>
      </c>
      <c r="I1563">
        <v>6300000</v>
      </c>
      <c r="J1563">
        <v>4500000</v>
      </c>
      <c r="K1563">
        <v>9000000</v>
      </c>
      <c r="L1563">
        <v>4500000</v>
      </c>
      <c r="M1563" t="s">
        <v>15</v>
      </c>
      <c r="N1563">
        <f>Table1[[#This Row],[ loan_amount]]-Table1[[#This Row],[ bank_asset_value]]</f>
        <v>3600000</v>
      </c>
    </row>
    <row r="1564" spans="1:14" x14ac:dyDescent="0.35">
      <c r="A1564">
        <v>1563</v>
      </c>
      <c r="B1564">
        <v>1</v>
      </c>
      <c r="C1564" t="s">
        <v>13</v>
      </c>
      <c r="D1564" t="s">
        <v>17</v>
      </c>
      <c r="E1564">
        <v>7600000</v>
      </c>
      <c r="F1564">
        <v>19300000</v>
      </c>
      <c r="G1564">
        <v>20</v>
      </c>
      <c r="H1564">
        <v>835</v>
      </c>
      <c r="I1564">
        <v>5800000</v>
      </c>
      <c r="J1564">
        <v>2300000</v>
      </c>
      <c r="K1564">
        <v>22000000</v>
      </c>
      <c r="L1564">
        <v>8200000</v>
      </c>
      <c r="M1564" t="s">
        <v>15</v>
      </c>
      <c r="N1564">
        <f>Table1[[#This Row],[ loan_amount]]-Table1[[#This Row],[ bank_asset_value]]</f>
        <v>11100000</v>
      </c>
    </row>
    <row r="1565" spans="1:14" x14ac:dyDescent="0.35">
      <c r="A1565">
        <v>1564</v>
      </c>
      <c r="B1565">
        <v>3</v>
      </c>
      <c r="C1565" t="s">
        <v>16</v>
      </c>
      <c r="D1565" t="s">
        <v>17</v>
      </c>
      <c r="E1565">
        <v>500000</v>
      </c>
      <c r="F1565">
        <v>1700000</v>
      </c>
      <c r="G1565">
        <v>2</v>
      </c>
      <c r="H1565">
        <v>811</v>
      </c>
      <c r="I1565">
        <v>500000</v>
      </c>
      <c r="J1565">
        <v>500000</v>
      </c>
      <c r="K1565">
        <v>1400000</v>
      </c>
      <c r="L1565">
        <v>200000</v>
      </c>
      <c r="M1565" t="s">
        <v>15</v>
      </c>
      <c r="N1565">
        <f>Table1[[#This Row],[ loan_amount]]-Table1[[#This Row],[ bank_asset_value]]</f>
        <v>1500000</v>
      </c>
    </row>
    <row r="1566" spans="1:14" x14ac:dyDescent="0.35">
      <c r="A1566">
        <v>1565</v>
      </c>
      <c r="B1566">
        <v>2</v>
      </c>
      <c r="C1566" t="s">
        <v>16</v>
      </c>
      <c r="D1566" t="s">
        <v>14</v>
      </c>
      <c r="E1566">
        <v>2700000</v>
      </c>
      <c r="F1566">
        <v>5900000</v>
      </c>
      <c r="G1566">
        <v>14</v>
      </c>
      <c r="H1566">
        <v>662</v>
      </c>
      <c r="I1566">
        <v>3200000</v>
      </c>
      <c r="J1566">
        <v>1600000</v>
      </c>
      <c r="K1566">
        <v>7300000</v>
      </c>
      <c r="L1566">
        <v>3800000</v>
      </c>
      <c r="M1566" t="s">
        <v>15</v>
      </c>
      <c r="N1566">
        <f>Table1[[#This Row],[ loan_amount]]-Table1[[#This Row],[ bank_asset_value]]</f>
        <v>2100000</v>
      </c>
    </row>
    <row r="1567" spans="1:14" x14ac:dyDescent="0.35">
      <c r="A1567">
        <v>1566</v>
      </c>
      <c r="B1567">
        <v>2</v>
      </c>
      <c r="C1567" t="s">
        <v>16</v>
      </c>
      <c r="D1567" t="s">
        <v>17</v>
      </c>
      <c r="E1567">
        <v>3500000</v>
      </c>
      <c r="F1567">
        <v>13300000</v>
      </c>
      <c r="G1567">
        <v>4</v>
      </c>
      <c r="H1567">
        <v>420</v>
      </c>
      <c r="I1567">
        <v>6400000</v>
      </c>
      <c r="J1567">
        <v>1700000</v>
      </c>
      <c r="K1567">
        <v>8000000</v>
      </c>
      <c r="L1567">
        <v>2300000</v>
      </c>
      <c r="M1567" t="s">
        <v>15</v>
      </c>
      <c r="N1567">
        <f>Table1[[#This Row],[ loan_amount]]-Table1[[#This Row],[ bank_asset_value]]</f>
        <v>11000000</v>
      </c>
    </row>
    <row r="1568" spans="1:14" x14ac:dyDescent="0.35">
      <c r="A1568">
        <v>1567</v>
      </c>
      <c r="B1568">
        <v>5</v>
      </c>
      <c r="C1568" t="s">
        <v>16</v>
      </c>
      <c r="D1568" t="s">
        <v>14</v>
      </c>
      <c r="E1568">
        <v>3700000</v>
      </c>
      <c r="F1568">
        <v>11700000</v>
      </c>
      <c r="G1568">
        <v>4</v>
      </c>
      <c r="H1568">
        <v>413</v>
      </c>
      <c r="I1568">
        <v>8400000</v>
      </c>
      <c r="J1568">
        <v>5500000</v>
      </c>
      <c r="K1568">
        <v>12000000</v>
      </c>
      <c r="L1568">
        <v>2700000</v>
      </c>
      <c r="M1568" t="s">
        <v>15</v>
      </c>
      <c r="N1568">
        <f>Table1[[#This Row],[ loan_amount]]-Table1[[#This Row],[ bank_asset_value]]</f>
        <v>9000000</v>
      </c>
    </row>
    <row r="1569" spans="1:14" x14ac:dyDescent="0.35">
      <c r="A1569">
        <v>1568</v>
      </c>
      <c r="B1569">
        <v>2</v>
      </c>
      <c r="C1569" t="s">
        <v>16</v>
      </c>
      <c r="D1569" t="s">
        <v>17</v>
      </c>
      <c r="E1569">
        <v>5600000</v>
      </c>
      <c r="F1569">
        <v>20000000</v>
      </c>
      <c r="G1569">
        <v>10</v>
      </c>
      <c r="H1569">
        <v>367</v>
      </c>
      <c r="I1569">
        <v>13700000</v>
      </c>
      <c r="J1569">
        <v>5000000</v>
      </c>
      <c r="K1569">
        <v>19100000</v>
      </c>
      <c r="L1569">
        <v>6000000</v>
      </c>
      <c r="M1569" t="s">
        <v>18</v>
      </c>
      <c r="N1569">
        <f>Table1[[#This Row],[ loan_amount]]-Table1[[#This Row],[ bank_asset_value]]</f>
        <v>14000000</v>
      </c>
    </row>
    <row r="1570" spans="1:14" x14ac:dyDescent="0.35">
      <c r="A1570">
        <v>1569</v>
      </c>
      <c r="B1570">
        <v>5</v>
      </c>
      <c r="C1570" t="s">
        <v>16</v>
      </c>
      <c r="D1570" t="s">
        <v>17</v>
      </c>
      <c r="E1570">
        <v>4800000</v>
      </c>
      <c r="F1570">
        <v>16400000</v>
      </c>
      <c r="G1570">
        <v>14</v>
      </c>
      <c r="H1570">
        <v>390</v>
      </c>
      <c r="I1570">
        <v>8400000</v>
      </c>
      <c r="J1570">
        <v>2400000</v>
      </c>
      <c r="K1570">
        <v>9500000</v>
      </c>
      <c r="L1570">
        <v>4000000</v>
      </c>
      <c r="M1570" t="s">
        <v>18</v>
      </c>
      <c r="N1570">
        <f>Table1[[#This Row],[ loan_amount]]-Table1[[#This Row],[ bank_asset_value]]</f>
        <v>12400000</v>
      </c>
    </row>
    <row r="1571" spans="1:14" x14ac:dyDescent="0.35">
      <c r="A1571">
        <v>1570</v>
      </c>
      <c r="B1571">
        <v>4</v>
      </c>
      <c r="C1571" t="s">
        <v>16</v>
      </c>
      <c r="D1571" t="s">
        <v>17</v>
      </c>
      <c r="E1571">
        <v>5200000</v>
      </c>
      <c r="F1571">
        <v>12200000</v>
      </c>
      <c r="G1571">
        <v>2</v>
      </c>
      <c r="H1571">
        <v>602</v>
      </c>
      <c r="I1571">
        <v>10300000</v>
      </c>
      <c r="J1571">
        <v>800000</v>
      </c>
      <c r="K1571">
        <v>20500000</v>
      </c>
      <c r="L1571">
        <v>7700000</v>
      </c>
      <c r="M1571" t="s">
        <v>15</v>
      </c>
      <c r="N1571">
        <f>Table1[[#This Row],[ loan_amount]]-Table1[[#This Row],[ bank_asset_value]]</f>
        <v>4500000</v>
      </c>
    </row>
    <row r="1572" spans="1:14" x14ac:dyDescent="0.35">
      <c r="A1572">
        <v>1571</v>
      </c>
      <c r="B1572">
        <v>3</v>
      </c>
      <c r="C1572" t="s">
        <v>13</v>
      </c>
      <c r="D1572" t="s">
        <v>14</v>
      </c>
      <c r="E1572">
        <v>2900000</v>
      </c>
      <c r="F1572">
        <v>11500000</v>
      </c>
      <c r="G1572">
        <v>16</v>
      </c>
      <c r="H1572">
        <v>843</v>
      </c>
      <c r="I1572">
        <v>2300000</v>
      </c>
      <c r="J1572">
        <v>2600000</v>
      </c>
      <c r="K1572">
        <v>10700000</v>
      </c>
      <c r="L1572">
        <v>4300000</v>
      </c>
      <c r="M1572" t="s">
        <v>15</v>
      </c>
      <c r="N1572">
        <f>Table1[[#This Row],[ loan_amount]]-Table1[[#This Row],[ bank_asset_value]]</f>
        <v>7200000</v>
      </c>
    </row>
    <row r="1573" spans="1:14" x14ac:dyDescent="0.35">
      <c r="A1573">
        <v>1572</v>
      </c>
      <c r="B1573">
        <v>1</v>
      </c>
      <c r="C1573" t="s">
        <v>13</v>
      </c>
      <c r="D1573" t="s">
        <v>14</v>
      </c>
      <c r="E1573">
        <v>2700000</v>
      </c>
      <c r="F1573">
        <v>6800000</v>
      </c>
      <c r="G1573">
        <v>20</v>
      </c>
      <c r="H1573">
        <v>713</v>
      </c>
      <c r="I1573">
        <v>500000</v>
      </c>
      <c r="J1573">
        <v>3300000</v>
      </c>
      <c r="K1573">
        <v>6100000</v>
      </c>
      <c r="L1573">
        <v>1900000</v>
      </c>
      <c r="M1573" t="s">
        <v>15</v>
      </c>
      <c r="N1573">
        <f>Table1[[#This Row],[ loan_amount]]-Table1[[#This Row],[ bank_asset_value]]</f>
        <v>4900000</v>
      </c>
    </row>
    <row r="1574" spans="1:14" x14ac:dyDescent="0.35">
      <c r="A1574">
        <v>1573</v>
      </c>
      <c r="B1574">
        <v>3</v>
      </c>
      <c r="C1574" t="s">
        <v>13</v>
      </c>
      <c r="D1574" t="s">
        <v>14</v>
      </c>
      <c r="E1574">
        <v>5000000</v>
      </c>
      <c r="F1574">
        <v>16200000</v>
      </c>
      <c r="G1574">
        <v>8</v>
      </c>
      <c r="H1574">
        <v>591</v>
      </c>
      <c r="I1574">
        <v>1900000</v>
      </c>
      <c r="J1574">
        <v>3400000</v>
      </c>
      <c r="K1574">
        <v>14000000</v>
      </c>
      <c r="L1574">
        <v>5000000</v>
      </c>
      <c r="M1574" t="s">
        <v>15</v>
      </c>
      <c r="N1574">
        <f>Table1[[#This Row],[ loan_amount]]-Table1[[#This Row],[ bank_asset_value]]</f>
        <v>11200000</v>
      </c>
    </row>
    <row r="1575" spans="1:14" x14ac:dyDescent="0.35">
      <c r="A1575">
        <v>1574</v>
      </c>
      <c r="B1575">
        <v>2</v>
      </c>
      <c r="C1575" t="s">
        <v>16</v>
      </c>
      <c r="D1575" t="s">
        <v>17</v>
      </c>
      <c r="E1575">
        <v>2700000</v>
      </c>
      <c r="F1575">
        <v>9400000</v>
      </c>
      <c r="G1575">
        <v>14</v>
      </c>
      <c r="H1575">
        <v>701</v>
      </c>
      <c r="I1575">
        <v>400000</v>
      </c>
      <c r="J1575">
        <v>3400000</v>
      </c>
      <c r="K1575">
        <v>9900000</v>
      </c>
      <c r="L1575">
        <v>1900000</v>
      </c>
      <c r="M1575" t="s">
        <v>15</v>
      </c>
      <c r="N1575">
        <f>Table1[[#This Row],[ loan_amount]]-Table1[[#This Row],[ bank_asset_value]]</f>
        <v>7500000</v>
      </c>
    </row>
    <row r="1576" spans="1:14" x14ac:dyDescent="0.35">
      <c r="A1576">
        <v>1575</v>
      </c>
      <c r="B1576">
        <v>4</v>
      </c>
      <c r="C1576" t="s">
        <v>16</v>
      </c>
      <c r="D1576" t="s">
        <v>17</v>
      </c>
      <c r="E1576">
        <v>2800000</v>
      </c>
      <c r="F1576">
        <v>10000000</v>
      </c>
      <c r="G1576">
        <v>12</v>
      </c>
      <c r="H1576">
        <v>655</v>
      </c>
      <c r="I1576">
        <v>4900000</v>
      </c>
      <c r="J1576">
        <v>3600000</v>
      </c>
      <c r="K1576">
        <v>8500000</v>
      </c>
      <c r="L1576">
        <v>3300000</v>
      </c>
      <c r="M1576" t="s">
        <v>15</v>
      </c>
      <c r="N1576">
        <f>Table1[[#This Row],[ loan_amount]]-Table1[[#This Row],[ bank_asset_value]]</f>
        <v>6700000</v>
      </c>
    </row>
    <row r="1577" spans="1:14" x14ac:dyDescent="0.35">
      <c r="A1577">
        <v>1576</v>
      </c>
      <c r="B1577">
        <v>3</v>
      </c>
      <c r="C1577" t="s">
        <v>16</v>
      </c>
      <c r="D1577" t="s">
        <v>17</v>
      </c>
      <c r="E1577">
        <v>7300000</v>
      </c>
      <c r="F1577">
        <v>20000000</v>
      </c>
      <c r="G1577">
        <v>18</v>
      </c>
      <c r="H1577">
        <v>720</v>
      </c>
      <c r="I1577">
        <v>15500000</v>
      </c>
      <c r="J1577">
        <v>9900000</v>
      </c>
      <c r="K1577">
        <v>23000000</v>
      </c>
      <c r="L1577">
        <v>9800000</v>
      </c>
      <c r="M1577" t="s">
        <v>15</v>
      </c>
      <c r="N1577">
        <f>Table1[[#This Row],[ loan_amount]]-Table1[[#This Row],[ bank_asset_value]]</f>
        <v>10200000</v>
      </c>
    </row>
    <row r="1578" spans="1:14" x14ac:dyDescent="0.35">
      <c r="A1578">
        <v>1577</v>
      </c>
      <c r="B1578">
        <v>0</v>
      </c>
      <c r="C1578" t="s">
        <v>13</v>
      </c>
      <c r="D1578" t="s">
        <v>17</v>
      </c>
      <c r="E1578">
        <v>5900000</v>
      </c>
      <c r="F1578">
        <v>15100000</v>
      </c>
      <c r="G1578">
        <v>10</v>
      </c>
      <c r="H1578">
        <v>794</v>
      </c>
      <c r="I1578">
        <v>6000000</v>
      </c>
      <c r="J1578">
        <v>4300000</v>
      </c>
      <c r="K1578">
        <v>14900000</v>
      </c>
      <c r="L1578">
        <v>5400000</v>
      </c>
      <c r="M1578" t="s">
        <v>15</v>
      </c>
      <c r="N1578">
        <f>Table1[[#This Row],[ loan_amount]]-Table1[[#This Row],[ bank_asset_value]]</f>
        <v>9700000</v>
      </c>
    </row>
    <row r="1579" spans="1:14" x14ac:dyDescent="0.35">
      <c r="A1579">
        <v>1578</v>
      </c>
      <c r="B1579">
        <v>0</v>
      </c>
      <c r="C1579" t="s">
        <v>13</v>
      </c>
      <c r="D1579" t="s">
        <v>14</v>
      </c>
      <c r="E1579">
        <v>8100000</v>
      </c>
      <c r="F1579">
        <v>21300000</v>
      </c>
      <c r="G1579">
        <v>2</v>
      </c>
      <c r="H1579">
        <v>392</v>
      </c>
      <c r="I1579">
        <v>14200000</v>
      </c>
      <c r="J1579">
        <v>6600000</v>
      </c>
      <c r="K1579">
        <v>31500000</v>
      </c>
      <c r="L1579">
        <v>11000000</v>
      </c>
      <c r="M1579" t="s">
        <v>18</v>
      </c>
      <c r="N1579">
        <f>Table1[[#This Row],[ loan_amount]]-Table1[[#This Row],[ bank_asset_value]]</f>
        <v>10300000</v>
      </c>
    </row>
    <row r="1580" spans="1:14" x14ac:dyDescent="0.35">
      <c r="A1580">
        <v>1579</v>
      </c>
      <c r="B1580">
        <v>3</v>
      </c>
      <c r="C1580" t="s">
        <v>13</v>
      </c>
      <c r="D1580" t="s">
        <v>17</v>
      </c>
      <c r="E1580">
        <v>1900000</v>
      </c>
      <c r="F1580">
        <v>7100000</v>
      </c>
      <c r="G1580">
        <v>6</v>
      </c>
      <c r="H1580">
        <v>583</v>
      </c>
      <c r="I1580">
        <v>400000</v>
      </c>
      <c r="J1580">
        <v>2800000</v>
      </c>
      <c r="K1580">
        <v>6500000</v>
      </c>
      <c r="L1580">
        <v>2000000</v>
      </c>
      <c r="M1580" t="s">
        <v>15</v>
      </c>
      <c r="N1580">
        <f>Table1[[#This Row],[ loan_amount]]-Table1[[#This Row],[ bank_asset_value]]</f>
        <v>5100000</v>
      </c>
    </row>
    <row r="1581" spans="1:14" x14ac:dyDescent="0.35">
      <c r="A1581">
        <v>1580</v>
      </c>
      <c r="B1581">
        <v>5</v>
      </c>
      <c r="C1581" t="s">
        <v>13</v>
      </c>
      <c r="D1581" t="s">
        <v>14</v>
      </c>
      <c r="E1581">
        <v>1800000</v>
      </c>
      <c r="F1581">
        <v>6800000</v>
      </c>
      <c r="G1581">
        <v>18</v>
      </c>
      <c r="H1581">
        <v>457</v>
      </c>
      <c r="I1581">
        <v>2200000</v>
      </c>
      <c r="J1581">
        <v>1100000</v>
      </c>
      <c r="K1581">
        <v>3800000</v>
      </c>
      <c r="L1581">
        <v>1400000</v>
      </c>
      <c r="M1581" t="s">
        <v>18</v>
      </c>
      <c r="N1581">
        <f>Table1[[#This Row],[ loan_amount]]-Table1[[#This Row],[ bank_asset_value]]</f>
        <v>5400000</v>
      </c>
    </row>
    <row r="1582" spans="1:14" x14ac:dyDescent="0.35">
      <c r="A1582">
        <v>1581</v>
      </c>
      <c r="B1582">
        <v>0</v>
      </c>
      <c r="C1582" t="s">
        <v>16</v>
      </c>
      <c r="D1582" t="s">
        <v>17</v>
      </c>
      <c r="E1582">
        <v>7600000</v>
      </c>
      <c r="F1582">
        <v>17800000</v>
      </c>
      <c r="G1582">
        <v>14</v>
      </c>
      <c r="H1582">
        <v>570</v>
      </c>
      <c r="I1582">
        <v>15200000</v>
      </c>
      <c r="J1582">
        <v>12100000</v>
      </c>
      <c r="K1582">
        <v>21500000</v>
      </c>
      <c r="L1582">
        <v>9900000</v>
      </c>
      <c r="M1582" t="s">
        <v>15</v>
      </c>
      <c r="N1582">
        <f>Table1[[#This Row],[ loan_amount]]-Table1[[#This Row],[ bank_asset_value]]</f>
        <v>7900000</v>
      </c>
    </row>
    <row r="1583" spans="1:14" x14ac:dyDescent="0.35">
      <c r="A1583">
        <v>1582</v>
      </c>
      <c r="B1583">
        <v>1</v>
      </c>
      <c r="C1583" t="s">
        <v>13</v>
      </c>
      <c r="D1583" t="s">
        <v>14</v>
      </c>
      <c r="E1583">
        <v>9100000</v>
      </c>
      <c r="F1583">
        <v>30100000</v>
      </c>
      <c r="G1583">
        <v>14</v>
      </c>
      <c r="H1583">
        <v>890</v>
      </c>
      <c r="I1583">
        <v>17800000</v>
      </c>
      <c r="J1583">
        <v>12400000</v>
      </c>
      <c r="K1583">
        <v>32500000</v>
      </c>
      <c r="L1583">
        <v>7500000</v>
      </c>
      <c r="M1583" t="s">
        <v>15</v>
      </c>
      <c r="N1583">
        <f>Table1[[#This Row],[ loan_amount]]-Table1[[#This Row],[ bank_asset_value]]</f>
        <v>22600000</v>
      </c>
    </row>
    <row r="1584" spans="1:14" x14ac:dyDescent="0.35">
      <c r="A1584">
        <v>1583</v>
      </c>
      <c r="B1584">
        <v>2</v>
      </c>
      <c r="C1584" t="s">
        <v>16</v>
      </c>
      <c r="D1584" t="s">
        <v>17</v>
      </c>
      <c r="E1584">
        <v>5300000</v>
      </c>
      <c r="F1584">
        <v>12300000</v>
      </c>
      <c r="G1584">
        <v>14</v>
      </c>
      <c r="H1584">
        <v>472</v>
      </c>
      <c r="I1584">
        <v>10000000</v>
      </c>
      <c r="J1584">
        <v>1600000</v>
      </c>
      <c r="K1584">
        <v>20400000</v>
      </c>
      <c r="L1584">
        <v>3300000</v>
      </c>
      <c r="M1584" t="s">
        <v>18</v>
      </c>
      <c r="N1584">
        <f>Table1[[#This Row],[ loan_amount]]-Table1[[#This Row],[ bank_asset_value]]</f>
        <v>9000000</v>
      </c>
    </row>
    <row r="1585" spans="1:14" x14ac:dyDescent="0.35">
      <c r="A1585">
        <v>1584</v>
      </c>
      <c r="B1585">
        <v>2</v>
      </c>
      <c r="C1585" t="s">
        <v>16</v>
      </c>
      <c r="D1585" t="s">
        <v>14</v>
      </c>
      <c r="E1585">
        <v>3700000</v>
      </c>
      <c r="F1585">
        <v>10900000</v>
      </c>
      <c r="G1585">
        <v>12</v>
      </c>
      <c r="H1585">
        <v>788</v>
      </c>
      <c r="I1585">
        <v>1700000</v>
      </c>
      <c r="J1585">
        <v>700000</v>
      </c>
      <c r="K1585">
        <v>12200000</v>
      </c>
      <c r="L1585">
        <v>2600000</v>
      </c>
      <c r="M1585" t="s">
        <v>15</v>
      </c>
      <c r="N1585">
        <f>Table1[[#This Row],[ loan_amount]]-Table1[[#This Row],[ bank_asset_value]]</f>
        <v>8300000</v>
      </c>
    </row>
    <row r="1586" spans="1:14" x14ac:dyDescent="0.35">
      <c r="A1586">
        <v>1585</v>
      </c>
      <c r="B1586">
        <v>0</v>
      </c>
      <c r="C1586" t="s">
        <v>16</v>
      </c>
      <c r="D1586" t="s">
        <v>14</v>
      </c>
      <c r="E1586">
        <v>9500000</v>
      </c>
      <c r="F1586">
        <v>35300000</v>
      </c>
      <c r="G1586">
        <v>6</v>
      </c>
      <c r="H1586">
        <v>605</v>
      </c>
      <c r="I1586">
        <v>10000000</v>
      </c>
      <c r="J1586">
        <v>12700000</v>
      </c>
      <c r="K1586">
        <v>31100000</v>
      </c>
      <c r="L1586">
        <v>7000000</v>
      </c>
      <c r="M1586" t="s">
        <v>15</v>
      </c>
      <c r="N1586">
        <f>Table1[[#This Row],[ loan_amount]]-Table1[[#This Row],[ bank_asset_value]]</f>
        <v>28300000</v>
      </c>
    </row>
    <row r="1587" spans="1:14" x14ac:dyDescent="0.35">
      <c r="A1587">
        <v>1586</v>
      </c>
      <c r="B1587">
        <v>3</v>
      </c>
      <c r="C1587" t="s">
        <v>13</v>
      </c>
      <c r="D1587" t="s">
        <v>14</v>
      </c>
      <c r="E1587">
        <v>8300000</v>
      </c>
      <c r="F1587">
        <v>30500000</v>
      </c>
      <c r="G1587">
        <v>10</v>
      </c>
      <c r="H1587">
        <v>473</v>
      </c>
      <c r="I1587">
        <v>13300000</v>
      </c>
      <c r="J1587">
        <v>9400000</v>
      </c>
      <c r="K1587">
        <v>23300000</v>
      </c>
      <c r="L1587">
        <v>11800000</v>
      </c>
      <c r="M1587" t="s">
        <v>18</v>
      </c>
      <c r="N1587">
        <f>Table1[[#This Row],[ loan_amount]]-Table1[[#This Row],[ bank_asset_value]]</f>
        <v>18700000</v>
      </c>
    </row>
    <row r="1588" spans="1:14" x14ac:dyDescent="0.35">
      <c r="A1588">
        <v>1587</v>
      </c>
      <c r="B1588">
        <v>5</v>
      </c>
      <c r="C1588" t="s">
        <v>13</v>
      </c>
      <c r="D1588" t="s">
        <v>14</v>
      </c>
      <c r="E1588">
        <v>6400000</v>
      </c>
      <c r="F1588">
        <v>21500000</v>
      </c>
      <c r="G1588">
        <v>16</v>
      </c>
      <c r="H1588">
        <v>728</v>
      </c>
      <c r="I1588">
        <v>300000</v>
      </c>
      <c r="J1588">
        <v>5200000</v>
      </c>
      <c r="K1588">
        <v>17400000</v>
      </c>
      <c r="L1588">
        <v>9600000</v>
      </c>
      <c r="M1588" t="s">
        <v>15</v>
      </c>
      <c r="N1588">
        <f>Table1[[#This Row],[ loan_amount]]-Table1[[#This Row],[ bank_asset_value]]</f>
        <v>11900000</v>
      </c>
    </row>
    <row r="1589" spans="1:14" x14ac:dyDescent="0.35">
      <c r="A1589">
        <v>1588</v>
      </c>
      <c r="B1589">
        <v>5</v>
      </c>
      <c r="C1589" t="s">
        <v>13</v>
      </c>
      <c r="D1589" t="s">
        <v>17</v>
      </c>
      <c r="E1589">
        <v>5300000</v>
      </c>
      <c r="F1589">
        <v>17800000</v>
      </c>
      <c r="G1589">
        <v>16</v>
      </c>
      <c r="H1589">
        <v>505</v>
      </c>
      <c r="I1589">
        <v>9200000</v>
      </c>
      <c r="J1589">
        <v>8500000</v>
      </c>
      <c r="K1589">
        <v>14600000</v>
      </c>
      <c r="L1589">
        <v>4100000</v>
      </c>
      <c r="M1589" t="s">
        <v>18</v>
      </c>
      <c r="N1589">
        <f>Table1[[#This Row],[ loan_amount]]-Table1[[#This Row],[ bank_asset_value]]</f>
        <v>13700000</v>
      </c>
    </row>
    <row r="1590" spans="1:14" x14ac:dyDescent="0.35">
      <c r="A1590">
        <v>1589</v>
      </c>
      <c r="B1590">
        <v>0</v>
      </c>
      <c r="C1590" t="s">
        <v>13</v>
      </c>
      <c r="D1590" t="s">
        <v>17</v>
      </c>
      <c r="E1590">
        <v>5600000</v>
      </c>
      <c r="F1590">
        <v>19300000</v>
      </c>
      <c r="G1590">
        <v>6</v>
      </c>
      <c r="H1590">
        <v>407</v>
      </c>
      <c r="I1590">
        <v>3400000</v>
      </c>
      <c r="J1590">
        <v>3600000</v>
      </c>
      <c r="K1590">
        <v>14200000</v>
      </c>
      <c r="L1590">
        <v>8400000</v>
      </c>
      <c r="M1590" t="s">
        <v>18</v>
      </c>
      <c r="N1590">
        <f>Table1[[#This Row],[ loan_amount]]-Table1[[#This Row],[ bank_asset_value]]</f>
        <v>10900000</v>
      </c>
    </row>
    <row r="1591" spans="1:14" x14ac:dyDescent="0.35">
      <c r="A1591">
        <v>1590</v>
      </c>
      <c r="B1591">
        <v>1</v>
      </c>
      <c r="C1591" t="s">
        <v>13</v>
      </c>
      <c r="D1591" t="s">
        <v>17</v>
      </c>
      <c r="E1591">
        <v>900000</v>
      </c>
      <c r="F1591">
        <v>1700000</v>
      </c>
      <c r="G1591">
        <v>18</v>
      </c>
      <c r="H1591">
        <v>464</v>
      </c>
      <c r="I1591">
        <v>1300000</v>
      </c>
      <c r="J1591">
        <v>0</v>
      </c>
      <c r="K1591">
        <v>1900000</v>
      </c>
      <c r="L1591">
        <v>700000</v>
      </c>
      <c r="M1591" t="s">
        <v>18</v>
      </c>
      <c r="N1591">
        <f>Table1[[#This Row],[ loan_amount]]-Table1[[#This Row],[ bank_asset_value]]</f>
        <v>1000000</v>
      </c>
    </row>
    <row r="1592" spans="1:14" x14ac:dyDescent="0.35">
      <c r="A1592">
        <v>1591</v>
      </c>
      <c r="B1592">
        <v>0</v>
      </c>
      <c r="C1592" t="s">
        <v>13</v>
      </c>
      <c r="D1592" t="s">
        <v>17</v>
      </c>
      <c r="E1592">
        <v>2400000</v>
      </c>
      <c r="F1592">
        <v>7200000</v>
      </c>
      <c r="G1592">
        <v>20</v>
      </c>
      <c r="H1592">
        <v>514</v>
      </c>
      <c r="I1592">
        <v>4100000</v>
      </c>
      <c r="J1592">
        <v>2100000</v>
      </c>
      <c r="K1592">
        <v>6700000</v>
      </c>
      <c r="L1592">
        <v>1800000</v>
      </c>
      <c r="M1592" t="s">
        <v>18</v>
      </c>
      <c r="N1592">
        <f>Table1[[#This Row],[ loan_amount]]-Table1[[#This Row],[ bank_asset_value]]</f>
        <v>5400000</v>
      </c>
    </row>
    <row r="1593" spans="1:14" x14ac:dyDescent="0.35">
      <c r="A1593">
        <v>1592</v>
      </c>
      <c r="B1593">
        <v>1</v>
      </c>
      <c r="C1593" t="s">
        <v>13</v>
      </c>
      <c r="D1593" t="s">
        <v>14</v>
      </c>
      <c r="E1593">
        <v>9500000</v>
      </c>
      <c r="F1593">
        <v>23000000</v>
      </c>
      <c r="G1593">
        <v>10</v>
      </c>
      <c r="H1593">
        <v>627</v>
      </c>
      <c r="I1593">
        <v>28500000</v>
      </c>
      <c r="J1593">
        <v>11500000</v>
      </c>
      <c r="K1593">
        <v>21700000</v>
      </c>
      <c r="L1593">
        <v>9100000</v>
      </c>
      <c r="M1593" t="s">
        <v>15</v>
      </c>
      <c r="N1593">
        <f>Table1[[#This Row],[ loan_amount]]-Table1[[#This Row],[ bank_asset_value]]</f>
        <v>13900000</v>
      </c>
    </row>
    <row r="1594" spans="1:14" x14ac:dyDescent="0.35">
      <c r="A1594">
        <v>1593</v>
      </c>
      <c r="B1594">
        <v>2</v>
      </c>
      <c r="C1594" t="s">
        <v>16</v>
      </c>
      <c r="D1594" t="s">
        <v>17</v>
      </c>
      <c r="E1594">
        <v>7400000</v>
      </c>
      <c r="F1594">
        <v>14900000</v>
      </c>
      <c r="G1594">
        <v>20</v>
      </c>
      <c r="H1594">
        <v>627</v>
      </c>
      <c r="I1594">
        <v>15900000</v>
      </c>
      <c r="J1594">
        <v>10100000</v>
      </c>
      <c r="K1594">
        <v>19000000</v>
      </c>
      <c r="L1594">
        <v>10300000</v>
      </c>
      <c r="M1594" t="s">
        <v>15</v>
      </c>
      <c r="N1594">
        <f>Table1[[#This Row],[ loan_amount]]-Table1[[#This Row],[ bank_asset_value]]</f>
        <v>4600000</v>
      </c>
    </row>
    <row r="1595" spans="1:14" x14ac:dyDescent="0.35">
      <c r="A1595">
        <v>1594</v>
      </c>
      <c r="B1595">
        <v>4</v>
      </c>
      <c r="C1595" t="s">
        <v>16</v>
      </c>
      <c r="D1595" t="s">
        <v>17</v>
      </c>
      <c r="E1595">
        <v>1500000</v>
      </c>
      <c r="F1595">
        <v>3200000</v>
      </c>
      <c r="G1595">
        <v>10</v>
      </c>
      <c r="H1595">
        <v>858</v>
      </c>
      <c r="I1595">
        <v>1500000</v>
      </c>
      <c r="J1595">
        <v>0</v>
      </c>
      <c r="K1595">
        <v>4700000</v>
      </c>
      <c r="L1595">
        <v>1700000</v>
      </c>
      <c r="M1595" t="s">
        <v>15</v>
      </c>
      <c r="N1595">
        <f>Table1[[#This Row],[ loan_amount]]-Table1[[#This Row],[ bank_asset_value]]</f>
        <v>1500000</v>
      </c>
    </row>
    <row r="1596" spans="1:14" x14ac:dyDescent="0.35">
      <c r="A1596">
        <v>1595</v>
      </c>
      <c r="B1596">
        <v>3</v>
      </c>
      <c r="C1596" t="s">
        <v>13</v>
      </c>
      <c r="D1596" t="s">
        <v>17</v>
      </c>
      <c r="E1596">
        <v>8800000</v>
      </c>
      <c r="F1596">
        <v>30200000</v>
      </c>
      <c r="G1596">
        <v>8</v>
      </c>
      <c r="H1596">
        <v>607</v>
      </c>
      <c r="I1596">
        <v>13600000</v>
      </c>
      <c r="J1596">
        <v>12700000</v>
      </c>
      <c r="K1596">
        <v>21500000</v>
      </c>
      <c r="L1596">
        <v>5900000</v>
      </c>
      <c r="M1596" t="s">
        <v>15</v>
      </c>
      <c r="N1596">
        <f>Table1[[#This Row],[ loan_amount]]-Table1[[#This Row],[ bank_asset_value]]</f>
        <v>24300000</v>
      </c>
    </row>
    <row r="1597" spans="1:14" x14ac:dyDescent="0.35">
      <c r="A1597">
        <v>1596</v>
      </c>
      <c r="B1597">
        <v>5</v>
      </c>
      <c r="C1597" t="s">
        <v>16</v>
      </c>
      <c r="D1597" t="s">
        <v>17</v>
      </c>
      <c r="E1597">
        <v>4900000</v>
      </c>
      <c r="F1597">
        <v>14300000</v>
      </c>
      <c r="G1597">
        <v>4</v>
      </c>
      <c r="H1597">
        <v>663</v>
      </c>
      <c r="I1597">
        <v>8500000</v>
      </c>
      <c r="J1597">
        <v>6100000</v>
      </c>
      <c r="K1597">
        <v>19600000</v>
      </c>
      <c r="L1597">
        <v>5500000</v>
      </c>
      <c r="M1597" t="s">
        <v>15</v>
      </c>
      <c r="N1597">
        <f>Table1[[#This Row],[ loan_amount]]-Table1[[#This Row],[ bank_asset_value]]</f>
        <v>8800000</v>
      </c>
    </row>
    <row r="1598" spans="1:14" x14ac:dyDescent="0.35">
      <c r="A1598">
        <v>1597</v>
      </c>
      <c r="B1598">
        <v>1</v>
      </c>
      <c r="C1598" t="s">
        <v>16</v>
      </c>
      <c r="D1598" t="s">
        <v>17</v>
      </c>
      <c r="E1598">
        <v>8100000</v>
      </c>
      <c r="F1598">
        <v>26900000</v>
      </c>
      <c r="G1598">
        <v>6</v>
      </c>
      <c r="H1598">
        <v>522</v>
      </c>
      <c r="I1598">
        <v>23000000</v>
      </c>
      <c r="J1598">
        <v>2100000</v>
      </c>
      <c r="K1598">
        <v>18700000</v>
      </c>
      <c r="L1598">
        <v>4200000</v>
      </c>
      <c r="M1598" t="s">
        <v>18</v>
      </c>
      <c r="N1598">
        <f>Table1[[#This Row],[ loan_amount]]-Table1[[#This Row],[ bank_asset_value]]</f>
        <v>22700000</v>
      </c>
    </row>
    <row r="1599" spans="1:14" x14ac:dyDescent="0.35">
      <c r="A1599">
        <v>1598</v>
      </c>
      <c r="B1599">
        <v>2</v>
      </c>
      <c r="C1599" t="s">
        <v>16</v>
      </c>
      <c r="D1599" t="s">
        <v>17</v>
      </c>
      <c r="E1599">
        <v>2300000</v>
      </c>
      <c r="F1599">
        <v>9100000</v>
      </c>
      <c r="G1599">
        <v>20</v>
      </c>
      <c r="H1599">
        <v>610</v>
      </c>
      <c r="I1599">
        <v>3700000</v>
      </c>
      <c r="J1599">
        <v>600000</v>
      </c>
      <c r="K1599">
        <v>7800000</v>
      </c>
      <c r="L1599">
        <v>3400000</v>
      </c>
      <c r="M1599" t="s">
        <v>15</v>
      </c>
      <c r="N1599">
        <f>Table1[[#This Row],[ loan_amount]]-Table1[[#This Row],[ bank_asset_value]]</f>
        <v>5700000</v>
      </c>
    </row>
    <row r="1600" spans="1:14" x14ac:dyDescent="0.35">
      <c r="A1600">
        <v>1599</v>
      </c>
      <c r="B1600">
        <v>5</v>
      </c>
      <c r="C1600" t="s">
        <v>16</v>
      </c>
      <c r="D1600" t="s">
        <v>17</v>
      </c>
      <c r="E1600">
        <v>3000000</v>
      </c>
      <c r="F1600">
        <v>6600000</v>
      </c>
      <c r="G1600">
        <v>16</v>
      </c>
      <c r="H1600">
        <v>462</v>
      </c>
      <c r="I1600">
        <v>5500000</v>
      </c>
      <c r="J1600">
        <v>3500000</v>
      </c>
      <c r="K1600">
        <v>9100000</v>
      </c>
      <c r="L1600">
        <v>3600000</v>
      </c>
      <c r="M1600" t="s">
        <v>18</v>
      </c>
      <c r="N1600">
        <f>Table1[[#This Row],[ loan_amount]]-Table1[[#This Row],[ bank_asset_value]]</f>
        <v>3000000</v>
      </c>
    </row>
    <row r="1601" spans="1:14" x14ac:dyDescent="0.35">
      <c r="A1601">
        <v>1600</v>
      </c>
      <c r="B1601">
        <v>2</v>
      </c>
      <c r="C1601" t="s">
        <v>16</v>
      </c>
      <c r="D1601" t="s">
        <v>17</v>
      </c>
      <c r="E1601">
        <v>3900000</v>
      </c>
      <c r="F1601">
        <v>9300000</v>
      </c>
      <c r="G1601">
        <v>8</v>
      </c>
      <c r="H1601">
        <v>591</v>
      </c>
      <c r="I1601">
        <v>10900000</v>
      </c>
      <c r="J1601">
        <v>2700000</v>
      </c>
      <c r="K1601">
        <v>9600000</v>
      </c>
      <c r="L1601">
        <v>3300000</v>
      </c>
      <c r="M1601" t="s">
        <v>15</v>
      </c>
      <c r="N1601">
        <f>Table1[[#This Row],[ loan_amount]]-Table1[[#This Row],[ bank_asset_value]]</f>
        <v>6000000</v>
      </c>
    </row>
    <row r="1602" spans="1:14" x14ac:dyDescent="0.35">
      <c r="A1602">
        <v>1601</v>
      </c>
      <c r="B1602">
        <v>4</v>
      </c>
      <c r="C1602" t="s">
        <v>13</v>
      </c>
      <c r="D1602" t="s">
        <v>17</v>
      </c>
      <c r="E1602">
        <v>1700000</v>
      </c>
      <c r="F1602">
        <v>6500000</v>
      </c>
      <c r="G1602">
        <v>20</v>
      </c>
      <c r="H1602">
        <v>636</v>
      </c>
      <c r="I1602">
        <v>1700000</v>
      </c>
      <c r="J1602">
        <v>900000</v>
      </c>
      <c r="K1602">
        <v>6200000</v>
      </c>
      <c r="L1602">
        <v>2300000</v>
      </c>
      <c r="M1602" t="s">
        <v>15</v>
      </c>
      <c r="N1602">
        <f>Table1[[#This Row],[ loan_amount]]-Table1[[#This Row],[ bank_asset_value]]</f>
        <v>4200000</v>
      </c>
    </row>
    <row r="1603" spans="1:14" x14ac:dyDescent="0.35">
      <c r="A1603">
        <v>1602</v>
      </c>
      <c r="B1603">
        <v>0</v>
      </c>
      <c r="C1603" t="s">
        <v>16</v>
      </c>
      <c r="D1603" t="s">
        <v>17</v>
      </c>
      <c r="E1603">
        <v>2100000</v>
      </c>
      <c r="F1603">
        <v>4900000</v>
      </c>
      <c r="G1603">
        <v>10</v>
      </c>
      <c r="H1603">
        <v>359</v>
      </c>
      <c r="I1603">
        <v>1000000</v>
      </c>
      <c r="J1603">
        <v>800000</v>
      </c>
      <c r="K1603">
        <v>6100000</v>
      </c>
      <c r="L1603">
        <v>1000000</v>
      </c>
      <c r="M1603" t="s">
        <v>18</v>
      </c>
      <c r="N1603">
        <f>Table1[[#This Row],[ loan_amount]]-Table1[[#This Row],[ bank_asset_value]]</f>
        <v>3900000</v>
      </c>
    </row>
    <row r="1604" spans="1:14" x14ac:dyDescent="0.35">
      <c r="A1604">
        <v>1603</v>
      </c>
      <c r="B1604">
        <v>4</v>
      </c>
      <c r="C1604" t="s">
        <v>13</v>
      </c>
      <c r="D1604" t="s">
        <v>17</v>
      </c>
      <c r="E1604">
        <v>9700000</v>
      </c>
      <c r="F1604">
        <v>25000000</v>
      </c>
      <c r="G1604">
        <v>4</v>
      </c>
      <c r="H1604">
        <v>542</v>
      </c>
      <c r="I1604">
        <v>9800000</v>
      </c>
      <c r="J1604">
        <v>12000000</v>
      </c>
      <c r="K1604">
        <v>29300000</v>
      </c>
      <c r="L1604">
        <v>13400000</v>
      </c>
      <c r="M1604" t="s">
        <v>18</v>
      </c>
      <c r="N1604">
        <f>Table1[[#This Row],[ loan_amount]]-Table1[[#This Row],[ bank_asset_value]]</f>
        <v>11600000</v>
      </c>
    </row>
    <row r="1605" spans="1:14" x14ac:dyDescent="0.35">
      <c r="A1605">
        <v>1604</v>
      </c>
      <c r="B1605">
        <v>5</v>
      </c>
      <c r="C1605" t="s">
        <v>16</v>
      </c>
      <c r="D1605" t="s">
        <v>17</v>
      </c>
      <c r="E1605">
        <v>3500000</v>
      </c>
      <c r="F1605">
        <v>11800000</v>
      </c>
      <c r="G1605">
        <v>4</v>
      </c>
      <c r="H1605">
        <v>642</v>
      </c>
      <c r="I1605">
        <v>2300000</v>
      </c>
      <c r="J1605">
        <v>2900000</v>
      </c>
      <c r="K1605">
        <v>11900000</v>
      </c>
      <c r="L1605">
        <v>3600000</v>
      </c>
      <c r="M1605" t="s">
        <v>15</v>
      </c>
      <c r="N1605">
        <f>Table1[[#This Row],[ loan_amount]]-Table1[[#This Row],[ bank_asset_value]]</f>
        <v>8200000</v>
      </c>
    </row>
    <row r="1606" spans="1:14" x14ac:dyDescent="0.35">
      <c r="A1606">
        <v>1605</v>
      </c>
      <c r="B1606">
        <v>5</v>
      </c>
      <c r="C1606" t="s">
        <v>16</v>
      </c>
      <c r="D1606" t="s">
        <v>17</v>
      </c>
      <c r="E1606">
        <v>1500000</v>
      </c>
      <c r="F1606">
        <v>5500000</v>
      </c>
      <c r="G1606">
        <v>4</v>
      </c>
      <c r="H1606">
        <v>414</v>
      </c>
      <c r="I1606">
        <v>800000</v>
      </c>
      <c r="J1606">
        <v>1400000</v>
      </c>
      <c r="K1606">
        <v>2900000</v>
      </c>
      <c r="L1606">
        <v>1200000</v>
      </c>
      <c r="M1606" t="s">
        <v>15</v>
      </c>
      <c r="N1606">
        <f>Table1[[#This Row],[ loan_amount]]-Table1[[#This Row],[ bank_asset_value]]</f>
        <v>4300000</v>
      </c>
    </row>
    <row r="1607" spans="1:14" x14ac:dyDescent="0.35">
      <c r="A1607">
        <v>1606</v>
      </c>
      <c r="B1607">
        <v>3</v>
      </c>
      <c r="C1607" t="s">
        <v>16</v>
      </c>
      <c r="D1607" t="s">
        <v>17</v>
      </c>
      <c r="E1607">
        <v>8800000</v>
      </c>
      <c r="F1607">
        <v>26200000</v>
      </c>
      <c r="G1607">
        <v>20</v>
      </c>
      <c r="H1607">
        <v>865</v>
      </c>
      <c r="I1607">
        <v>19300000</v>
      </c>
      <c r="J1607">
        <v>9800000</v>
      </c>
      <c r="K1607">
        <v>27700000</v>
      </c>
      <c r="L1607">
        <v>12500000</v>
      </c>
      <c r="M1607" t="s">
        <v>15</v>
      </c>
      <c r="N1607">
        <f>Table1[[#This Row],[ loan_amount]]-Table1[[#This Row],[ bank_asset_value]]</f>
        <v>13700000</v>
      </c>
    </row>
    <row r="1608" spans="1:14" x14ac:dyDescent="0.35">
      <c r="A1608">
        <v>1607</v>
      </c>
      <c r="B1608">
        <v>3</v>
      </c>
      <c r="C1608" t="s">
        <v>13</v>
      </c>
      <c r="D1608" t="s">
        <v>14</v>
      </c>
      <c r="E1608">
        <v>900000</v>
      </c>
      <c r="F1608">
        <v>3100000</v>
      </c>
      <c r="G1608">
        <v>10</v>
      </c>
      <c r="H1608">
        <v>369</v>
      </c>
      <c r="I1608">
        <v>1400000</v>
      </c>
      <c r="J1608">
        <v>100000</v>
      </c>
      <c r="K1608">
        <v>1700000</v>
      </c>
      <c r="L1608">
        <v>500000</v>
      </c>
      <c r="M1608" t="s">
        <v>18</v>
      </c>
      <c r="N1608">
        <f>Table1[[#This Row],[ loan_amount]]-Table1[[#This Row],[ bank_asset_value]]</f>
        <v>2600000</v>
      </c>
    </row>
    <row r="1609" spans="1:14" x14ac:dyDescent="0.35">
      <c r="A1609">
        <v>1608</v>
      </c>
      <c r="B1609">
        <v>0</v>
      </c>
      <c r="C1609" t="s">
        <v>13</v>
      </c>
      <c r="D1609" t="s">
        <v>17</v>
      </c>
      <c r="E1609">
        <v>3500000</v>
      </c>
      <c r="F1609">
        <v>10800000</v>
      </c>
      <c r="G1609">
        <v>14</v>
      </c>
      <c r="H1609">
        <v>838</v>
      </c>
      <c r="I1609">
        <v>4700000</v>
      </c>
      <c r="J1609">
        <v>6800000</v>
      </c>
      <c r="K1609">
        <v>13900000</v>
      </c>
      <c r="L1609">
        <v>1700000</v>
      </c>
      <c r="M1609" t="s">
        <v>15</v>
      </c>
      <c r="N1609">
        <f>Table1[[#This Row],[ loan_amount]]-Table1[[#This Row],[ bank_asset_value]]</f>
        <v>9100000</v>
      </c>
    </row>
    <row r="1610" spans="1:14" x14ac:dyDescent="0.35">
      <c r="A1610">
        <v>1609</v>
      </c>
      <c r="B1610">
        <v>5</v>
      </c>
      <c r="C1610" t="s">
        <v>16</v>
      </c>
      <c r="D1610" t="s">
        <v>14</v>
      </c>
      <c r="E1610">
        <v>5500000</v>
      </c>
      <c r="F1610">
        <v>21200000</v>
      </c>
      <c r="G1610">
        <v>4</v>
      </c>
      <c r="H1610">
        <v>582</v>
      </c>
      <c r="I1610">
        <v>12100000</v>
      </c>
      <c r="J1610">
        <v>8300000</v>
      </c>
      <c r="K1610">
        <v>17100000</v>
      </c>
      <c r="L1610">
        <v>3100000</v>
      </c>
      <c r="M1610" t="s">
        <v>15</v>
      </c>
      <c r="N1610">
        <f>Table1[[#This Row],[ loan_amount]]-Table1[[#This Row],[ bank_asset_value]]</f>
        <v>18100000</v>
      </c>
    </row>
    <row r="1611" spans="1:14" x14ac:dyDescent="0.35">
      <c r="A1611">
        <v>1610</v>
      </c>
      <c r="B1611">
        <v>5</v>
      </c>
      <c r="C1611" t="s">
        <v>16</v>
      </c>
      <c r="D1611" t="s">
        <v>17</v>
      </c>
      <c r="E1611">
        <v>9800000</v>
      </c>
      <c r="F1611">
        <v>23200000</v>
      </c>
      <c r="G1611">
        <v>10</v>
      </c>
      <c r="H1611">
        <v>416</v>
      </c>
      <c r="I1611">
        <v>11000000</v>
      </c>
      <c r="J1611">
        <v>17300000</v>
      </c>
      <c r="K1611">
        <v>21600000</v>
      </c>
      <c r="L1611">
        <v>8500000</v>
      </c>
      <c r="M1611" t="s">
        <v>18</v>
      </c>
      <c r="N1611">
        <f>Table1[[#This Row],[ loan_amount]]-Table1[[#This Row],[ bank_asset_value]]</f>
        <v>14700000</v>
      </c>
    </row>
    <row r="1612" spans="1:14" x14ac:dyDescent="0.35">
      <c r="A1612">
        <v>1611</v>
      </c>
      <c r="B1612">
        <v>5</v>
      </c>
      <c r="C1612" t="s">
        <v>13</v>
      </c>
      <c r="D1612" t="s">
        <v>14</v>
      </c>
      <c r="E1612">
        <v>2100000</v>
      </c>
      <c r="F1612">
        <v>5500000</v>
      </c>
      <c r="G1612">
        <v>20</v>
      </c>
      <c r="H1612">
        <v>705</v>
      </c>
      <c r="I1612">
        <v>5400000</v>
      </c>
      <c r="J1612">
        <v>1400000</v>
      </c>
      <c r="K1612">
        <v>4600000</v>
      </c>
      <c r="L1612">
        <v>1200000</v>
      </c>
      <c r="M1612" t="s">
        <v>15</v>
      </c>
      <c r="N1612">
        <f>Table1[[#This Row],[ loan_amount]]-Table1[[#This Row],[ bank_asset_value]]</f>
        <v>4300000</v>
      </c>
    </row>
    <row r="1613" spans="1:14" x14ac:dyDescent="0.35">
      <c r="A1613">
        <v>1612</v>
      </c>
      <c r="B1613">
        <v>0</v>
      </c>
      <c r="C1613" t="s">
        <v>13</v>
      </c>
      <c r="D1613" t="s">
        <v>14</v>
      </c>
      <c r="E1613">
        <v>1800000</v>
      </c>
      <c r="F1613">
        <v>5700000</v>
      </c>
      <c r="G1613">
        <v>18</v>
      </c>
      <c r="H1613">
        <v>306</v>
      </c>
      <c r="I1613">
        <v>500000</v>
      </c>
      <c r="J1613">
        <v>700000</v>
      </c>
      <c r="K1613">
        <v>5600000</v>
      </c>
      <c r="L1613">
        <v>1700000</v>
      </c>
      <c r="M1613" t="s">
        <v>18</v>
      </c>
      <c r="N1613">
        <f>Table1[[#This Row],[ loan_amount]]-Table1[[#This Row],[ bank_asset_value]]</f>
        <v>4000000</v>
      </c>
    </row>
    <row r="1614" spans="1:14" x14ac:dyDescent="0.35">
      <c r="A1614">
        <v>1613</v>
      </c>
      <c r="B1614">
        <v>5</v>
      </c>
      <c r="C1614" t="s">
        <v>13</v>
      </c>
      <c r="D1614" t="s">
        <v>17</v>
      </c>
      <c r="E1614">
        <v>5800000</v>
      </c>
      <c r="F1614">
        <v>13000000</v>
      </c>
      <c r="G1614">
        <v>8</v>
      </c>
      <c r="H1614">
        <v>851</v>
      </c>
      <c r="I1614">
        <v>6700000</v>
      </c>
      <c r="J1614">
        <v>8700000</v>
      </c>
      <c r="K1614">
        <v>17700000</v>
      </c>
      <c r="L1614">
        <v>4100000</v>
      </c>
      <c r="M1614" t="s">
        <v>15</v>
      </c>
      <c r="N1614">
        <f>Table1[[#This Row],[ loan_amount]]-Table1[[#This Row],[ bank_asset_value]]</f>
        <v>8900000</v>
      </c>
    </row>
    <row r="1615" spans="1:14" x14ac:dyDescent="0.35">
      <c r="A1615">
        <v>1614</v>
      </c>
      <c r="B1615">
        <v>5</v>
      </c>
      <c r="C1615" t="s">
        <v>13</v>
      </c>
      <c r="D1615" t="s">
        <v>14</v>
      </c>
      <c r="E1615">
        <v>6700000</v>
      </c>
      <c r="F1615">
        <v>17200000</v>
      </c>
      <c r="G1615">
        <v>18</v>
      </c>
      <c r="H1615">
        <v>613</v>
      </c>
      <c r="I1615">
        <v>9700000</v>
      </c>
      <c r="J1615">
        <v>6800000</v>
      </c>
      <c r="K1615">
        <v>24600000</v>
      </c>
      <c r="L1615">
        <v>7100000</v>
      </c>
      <c r="M1615" t="s">
        <v>15</v>
      </c>
      <c r="N1615">
        <f>Table1[[#This Row],[ loan_amount]]-Table1[[#This Row],[ bank_asset_value]]</f>
        <v>10100000</v>
      </c>
    </row>
    <row r="1616" spans="1:14" x14ac:dyDescent="0.35">
      <c r="A1616">
        <v>1615</v>
      </c>
      <c r="B1616">
        <v>3</v>
      </c>
      <c r="C1616" t="s">
        <v>13</v>
      </c>
      <c r="D1616" t="s">
        <v>14</v>
      </c>
      <c r="E1616">
        <v>4300000</v>
      </c>
      <c r="F1616">
        <v>16300000</v>
      </c>
      <c r="G1616">
        <v>10</v>
      </c>
      <c r="H1616">
        <v>366</v>
      </c>
      <c r="I1616">
        <v>6900000</v>
      </c>
      <c r="J1616">
        <v>6700000</v>
      </c>
      <c r="K1616">
        <v>12300000</v>
      </c>
      <c r="L1616">
        <v>5500000</v>
      </c>
      <c r="M1616" t="s">
        <v>18</v>
      </c>
      <c r="N1616">
        <f>Table1[[#This Row],[ loan_amount]]-Table1[[#This Row],[ bank_asset_value]]</f>
        <v>10800000</v>
      </c>
    </row>
    <row r="1617" spans="1:14" x14ac:dyDescent="0.35">
      <c r="A1617">
        <v>1616</v>
      </c>
      <c r="B1617">
        <v>1</v>
      </c>
      <c r="C1617" t="s">
        <v>13</v>
      </c>
      <c r="D1617" t="s">
        <v>14</v>
      </c>
      <c r="E1617">
        <v>1200000</v>
      </c>
      <c r="F1617">
        <v>2800000</v>
      </c>
      <c r="G1617">
        <v>12</v>
      </c>
      <c r="H1617">
        <v>431</v>
      </c>
      <c r="I1617">
        <v>900000</v>
      </c>
      <c r="J1617">
        <v>400000</v>
      </c>
      <c r="K1617">
        <v>2900000</v>
      </c>
      <c r="L1617">
        <v>900000</v>
      </c>
      <c r="M1617" t="s">
        <v>18</v>
      </c>
      <c r="N1617">
        <f>Table1[[#This Row],[ loan_amount]]-Table1[[#This Row],[ bank_asset_value]]</f>
        <v>1900000</v>
      </c>
    </row>
    <row r="1618" spans="1:14" x14ac:dyDescent="0.35">
      <c r="A1618">
        <v>1617</v>
      </c>
      <c r="B1618">
        <v>5</v>
      </c>
      <c r="C1618" t="s">
        <v>16</v>
      </c>
      <c r="D1618" t="s">
        <v>17</v>
      </c>
      <c r="E1618">
        <v>9700000</v>
      </c>
      <c r="F1618">
        <v>25900000</v>
      </c>
      <c r="G1618">
        <v>2</v>
      </c>
      <c r="H1618">
        <v>754</v>
      </c>
      <c r="I1618">
        <v>9000000</v>
      </c>
      <c r="J1618">
        <v>10000000</v>
      </c>
      <c r="K1618">
        <v>28500000</v>
      </c>
      <c r="L1618">
        <v>6700000</v>
      </c>
      <c r="M1618" t="s">
        <v>15</v>
      </c>
      <c r="N1618">
        <f>Table1[[#This Row],[ loan_amount]]-Table1[[#This Row],[ bank_asset_value]]</f>
        <v>19200000</v>
      </c>
    </row>
    <row r="1619" spans="1:14" x14ac:dyDescent="0.35">
      <c r="A1619">
        <v>1618</v>
      </c>
      <c r="B1619">
        <v>5</v>
      </c>
      <c r="C1619" t="s">
        <v>13</v>
      </c>
      <c r="D1619" t="s">
        <v>17</v>
      </c>
      <c r="E1619">
        <v>5400000</v>
      </c>
      <c r="F1619">
        <v>11200000</v>
      </c>
      <c r="G1619">
        <v>10</v>
      </c>
      <c r="H1619">
        <v>447</v>
      </c>
      <c r="I1619">
        <v>300000</v>
      </c>
      <c r="J1619">
        <v>7900000</v>
      </c>
      <c r="K1619">
        <v>21400000</v>
      </c>
      <c r="L1619">
        <v>6000000</v>
      </c>
      <c r="M1619" t="s">
        <v>18</v>
      </c>
      <c r="N1619">
        <f>Table1[[#This Row],[ loan_amount]]-Table1[[#This Row],[ bank_asset_value]]</f>
        <v>5200000</v>
      </c>
    </row>
    <row r="1620" spans="1:14" x14ac:dyDescent="0.35">
      <c r="A1620">
        <v>1619</v>
      </c>
      <c r="B1620">
        <v>1</v>
      </c>
      <c r="C1620" t="s">
        <v>16</v>
      </c>
      <c r="D1620" t="s">
        <v>17</v>
      </c>
      <c r="E1620">
        <v>5300000</v>
      </c>
      <c r="F1620">
        <v>14100000</v>
      </c>
      <c r="G1620">
        <v>14</v>
      </c>
      <c r="H1620">
        <v>510</v>
      </c>
      <c r="I1620">
        <v>13300000</v>
      </c>
      <c r="J1620">
        <v>10400000</v>
      </c>
      <c r="K1620">
        <v>18900000</v>
      </c>
      <c r="L1620">
        <v>7800000</v>
      </c>
      <c r="M1620" t="s">
        <v>18</v>
      </c>
      <c r="N1620">
        <f>Table1[[#This Row],[ loan_amount]]-Table1[[#This Row],[ bank_asset_value]]</f>
        <v>6300000</v>
      </c>
    </row>
    <row r="1621" spans="1:14" x14ac:dyDescent="0.35">
      <c r="A1621">
        <v>1620</v>
      </c>
      <c r="B1621">
        <v>1</v>
      </c>
      <c r="C1621" t="s">
        <v>13</v>
      </c>
      <c r="D1621" t="s">
        <v>14</v>
      </c>
      <c r="E1621">
        <v>7300000</v>
      </c>
      <c r="F1621">
        <v>24200000</v>
      </c>
      <c r="G1621">
        <v>20</v>
      </c>
      <c r="H1621">
        <v>324</v>
      </c>
      <c r="I1621">
        <v>12900000</v>
      </c>
      <c r="J1621">
        <v>3700000</v>
      </c>
      <c r="K1621">
        <v>18400000</v>
      </c>
      <c r="L1621">
        <v>9000000</v>
      </c>
      <c r="M1621" t="s">
        <v>18</v>
      </c>
      <c r="N1621">
        <f>Table1[[#This Row],[ loan_amount]]-Table1[[#This Row],[ bank_asset_value]]</f>
        <v>15200000</v>
      </c>
    </row>
    <row r="1622" spans="1:14" x14ac:dyDescent="0.35">
      <c r="A1622">
        <v>1621</v>
      </c>
      <c r="B1622">
        <v>5</v>
      </c>
      <c r="C1622" t="s">
        <v>13</v>
      </c>
      <c r="D1622" t="s">
        <v>14</v>
      </c>
      <c r="E1622">
        <v>9500000</v>
      </c>
      <c r="F1622">
        <v>19200000</v>
      </c>
      <c r="G1622">
        <v>2</v>
      </c>
      <c r="H1622">
        <v>523</v>
      </c>
      <c r="I1622">
        <v>13500000</v>
      </c>
      <c r="J1622">
        <v>1500000</v>
      </c>
      <c r="K1622">
        <v>21000000</v>
      </c>
      <c r="L1622">
        <v>6700000</v>
      </c>
      <c r="M1622" t="s">
        <v>18</v>
      </c>
      <c r="N1622">
        <f>Table1[[#This Row],[ loan_amount]]-Table1[[#This Row],[ bank_asset_value]]</f>
        <v>12500000</v>
      </c>
    </row>
    <row r="1623" spans="1:14" x14ac:dyDescent="0.35">
      <c r="A1623">
        <v>1622</v>
      </c>
      <c r="B1623">
        <v>0</v>
      </c>
      <c r="C1623" t="s">
        <v>16</v>
      </c>
      <c r="D1623" t="s">
        <v>17</v>
      </c>
      <c r="E1623">
        <v>7200000</v>
      </c>
      <c r="F1623">
        <v>15600000</v>
      </c>
      <c r="G1623">
        <v>2</v>
      </c>
      <c r="H1623">
        <v>362</v>
      </c>
      <c r="I1623">
        <v>2700000</v>
      </c>
      <c r="J1623">
        <v>2400000</v>
      </c>
      <c r="K1623">
        <v>20800000</v>
      </c>
      <c r="L1623">
        <v>5900000</v>
      </c>
      <c r="M1623" t="s">
        <v>18</v>
      </c>
      <c r="N1623">
        <f>Table1[[#This Row],[ loan_amount]]-Table1[[#This Row],[ bank_asset_value]]</f>
        <v>9700000</v>
      </c>
    </row>
    <row r="1624" spans="1:14" x14ac:dyDescent="0.35">
      <c r="A1624">
        <v>1623</v>
      </c>
      <c r="B1624">
        <v>3</v>
      </c>
      <c r="C1624" t="s">
        <v>13</v>
      </c>
      <c r="D1624" t="s">
        <v>17</v>
      </c>
      <c r="E1624">
        <v>9000000</v>
      </c>
      <c r="F1624">
        <v>32900000</v>
      </c>
      <c r="G1624">
        <v>6</v>
      </c>
      <c r="H1624">
        <v>657</v>
      </c>
      <c r="I1624">
        <v>9900000</v>
      </c>
      <c r="J1624">
        <v>600000</v>
      </c>
      <c r="K1624">
        <v>29200000</v>
      </c>
      <c r="L1624">
        <v>12000000</v>
      </c>
      <c r="M1624" t="s">
        <v>15</v>
      </c>
      <c r="N1624">
        <f>Table1[[#This Row],[ loan_amount]]-Table1[[#This Row],[ bank_asset_value]]</f>
        <v>20900000</v>
      </c>
    </row>
    <row r="1625" spans="1:14" x14ac:dyDescent="0.35">
      <c r="A1625">
        <v>1624</v>
      </c>
      <c r="B1625">
        <v>5</v>
      </c>
      <c r="C1625" t="s">
        <v>16</v>
      </c>
      <c r="D1625" t="s">
        <v>14</v>
      </c>
      <c r="E1625">
        <v>6500000</v>
      </c>
      <c r="F1625">
        <v>23300000</v>
      </c>
      <c r="G1625">
        <v>12</v>
      </c>
      <c r="H1625">
        <v>790</v>
      </c>
      <c r="I1625">
        <v>600000</v>
      </c>
      <c r="J1625">
        <v>9700000</v>
      </c>
      <c r="K1625">
        <v>15500000</v>
      </c>
      <c r="L1625">
        <v>9500000</v>
      </c>
      <c r="M1625" t="s">
        <v>15</v>
      </c>
      <c r="N1625">
        <f>Table1[[#This Row],[ loan_amount]]-Table1[[#This Row],[ bank_asset_value]]</f>
        <v>13800000</v>
      </c>
    </row>
    <row r="1626" spans="1:14" x14ac:dyDescent="0.35">
      <c r="A1626">
        <v>1625</v>
      </c>
      <c r="B1626">
        <v>1</v>
      </c>
      <c r="C1626" t="s">
        <v>13</v>
      </c>
      <c r="D1626" t="s">
        <v>17</v>
      </c>
      <c r="E1626">
        <v>9500000</v>
      </c>
      <c r="F1626">
        <v>30500000</v>
      </c>
      <c r="G1626">
        <v>18</v>
      </c>
      <c r="H1626">
        <v>500</v>
      </c>
      <c r="I1626">
        <v>1300000</v>
      </c>
      <c r="J1626">
        <v>3300000</v>
      </c>
      <c r="K1626">
        <v>20500000</v>
      </c>
      <c r="L1626">
        <v>5500000</v>
      </c>
      <c r="M1626" t="s">
        <v>18</v>
      </c>
      <c r="N1626">
        <f>Table1[[#This Row],[ loan_amount]]-Table1[[#This Row],[ bank_asset_value]]</f>
        <v>25000000</v>
      </c>
    </row>
    <row r="1627" spans="1:14" x14ac:dyDescent="0.35">
      <c r="A1627">
        <v>1626</v>
      </c>
      <c r="B1627">
        <v>2</v>
      </c>
      <c r="C1627" t="s">
        <v>16</v>
      </c>
      <c r="D1627" t="s">
        <v>17</v>
      </c>
      <c r="E1627">
        <v>9900000</v>
      </c>
      <c r="F1627">
        <v>33200000</v>
      </c>
      <c r="G1627">
        <v>4</v>
      </c>
      <c r="H1627">
        <v>465</v>
      </c>
      <c r="I1627">
        <v>26300000</v>
      </c>
      <c r="J1627">
        <v>17000000</v>
      </c>
      <c r="K1627">
        <v>24400000</v>
      </c>
      <c r="L1627">
        <v>5000000</v>
      </c>
      <c r="M1627" t="s">
        <v>15</v>
      </c>
      <c r="N1627">
        <f>Table1[[#This Row],[ loan_amount]]-Table1[[#This Row],[ bank_asset_value]]</f>
        <v>28200000</v>
      </c>
    </row>
    <row r="1628" spans="1:14" x14ac:dyDescent="0.35">
      <c r="A1628">
        <v>1627</v>
      </c>
      <c r="B1628">
        <v>4</v>
      </c>
      <c r="C1628" t="s">
        <v>16</v>
      </c>
      <c r="D1628" t="s">
        <v>14</v>
      </c>
      <c r="E1628">
        <v>2900000</v>
      </c>
      <c r="F1628">
        <v>8700000</v>
      </c>
      <c r="G1628">
        <v>6</v>
      </c>
      <c r="H1628">
        <v>409</v>
      </c>
      <c r="I1628">
        <v>3700000</v>
      </c>
      <c r="J1628">
        <v>5500000</v>
      </c>
      <c r="K1628">
        <v>8200000</v>
      </c>
      <c r="L1628">
        <v>2200000</v>
      </c>
      <c r="M1628" t="s">
        <v>18</v>
      </c>
      <c r="N1628">
        <f>Table1[[#This Row],[ loan_amount]]-Table1[[#This Row],[ bank_asset_value]]</f>
        <v>6500000</v>
      </c>
    </row>
    <row r="1629" spans="1:14" x14ac:dyDescent="0.35">
      <c r="A1629">
        <v>1628</v>
      </c>
      <c r="B1629">
        <v>4</v>
      </c>
      <c r="C1629" t="s">
        <v>13</v>
      </c>
      <c r="D1629" t="s">
        <v>17</v>
      </c>
      <c r="E1629">
        <v>700000</v>
      </c>
      <c r="F1629">
        <v>1800000</v>
      </c>
      <c r="G1629">
        <v>20</v>
      </c>
      <c r="H1629">
        <v>626</v>
      </c>
      <c r="I1629">
        <v>500000</v>
      </c>
      <c r="J1629">
        <v>600000</v>
      </c>
      <c r="K1629">
        <v>1400000</v>
      </c>
      <c r="L1629">
        <v>300000</v>
      </c>
      <c r="M1629" t="s">
        <v>15</v>
      </c>
      <c r="N1629">
        <f>Table1[[#This Row],[ loan_amount]]-Table1[[#This Row],[ bank_asset_value]]</f>
        <v>1500000</v>
      </c>
    </row>
    <row r="1630" spans="1:14" x14ac:dyDescent="0.35">
      <c r="A1630">
        <v>1629</v>
      </c>
      <c r="B1630">
        <v>5</v>
      </c>
      <c r="C1630" t="s">
        <v>16</v>
      </c>
      <c r="D1630" t="s">
        <v>14</v>
      </c>
      <c r="E1630">
        <v>4200000</v>
      </c>
      <c r="F1630">
        <v>13400000</v>
      </c>
      <c r="G1630">
        <v>16</v>
      </c>
      <c r="H1630">
        <v>545</v>
      </c>
      <c r="I1630">
        <v>9800000</v>
      </c>
      <c r="J1630">
        <v>8200000</v>
      </c>
      <c r="K1630">
        <v>12500000</v>
      </c>
      <c r="L1630">
        <v>3500000</v>
      </c>
      <c r="M1630" t="s">
        <v>18</v>
      </c>
      <c r="N1630">
        <f>Table1[[#This Row],[ loan_amount]]-Table1[[#This Row],[ bank_asset_value]]</f>
        <v>9900000</v>
      </c>
    </row>
    <row r="1631" spans="1:14" x14ac:dyDescent="0.35">
      <c r="A1631">
        <v>1630</v>
      </c>
      <c r="B1631">
        <v>3</v>
      </c>
      <c r="C1631" t="s">
        <v>16</v>
      </c>
      <c r="D1631" t="s">
        <v>14</v>
      </c>
      <c r="E1631">
        <v>4200000</v>
      </c>
      <c r="F1631">
        <v>11400000</v>
      </c>
      <c r="G1631">
        <v>10</v>
      </c>
      <c r="H1631">
        <v>654</v>
      </c>
      <c r="I1631">
        <v>8800000</v>
      </c>
      <c r="J1631">
        <v>400000</v>
      </c>
      <c r="K1631">
        <v>16200000</v>
      </c>
      <c r="L1631">
        <v>5700000</v>
      </c>
      <c r="M1631" t="s">
        <v>15</v>
      </c>
      <c r="N1631">
        <f>Table1[[#This Row],[ loan_amount]]-Table1[[#This Row],[ bank_asset_value]]</f>
        <v>5700000</v>
      </c>
    </row>
    <row r="1632" spans="1:14" x14ac:dyDescent="0.35">
      <c r="A1632">
        <v>1631</v>
      </c>
      <c r="B1632">
        <v>0</v>
      </c>
      <c r="C1632" t="s">
        <v>16</v>
      </c>
      <c r="D1632" t="s">
        <v>14</v>
      </c>
      <c r="E1632">
        <v>7600000</v>
      </c>
      <c r="F1632">
        <v>26500000</v>
      </c>
      <c r="G1632">
        <v>6</v>
      </c>
      <c r="H1632">
        <v>515</v>
      </c>
      <c r="I1632">
        <v>6200000</v>
      </c>
      <c r="J1632">
        <v>14900000</v>
      </c>
      <c r="K1632">
        <v>22000000</v>
      </c>
      <c r="L1632">
        <v>4000000</v>
      </c>
      <c r="M1632" t="s">
        <v>18</v>
      </c>
      <c r="N1632">
        <f>Table1[[#This Row],[ loan_amount]]-Table1[[#This Row],[ bank_asset_value]]</f>
        <v>22500000</v>
      </c>
    </row>
    <row r="1633" spans="1:14" x14ac:dyDescent="0.35">
      <c r="A1633">
        <v>1632</v>
      </c>
      <c r="B1633">
        <v>2</v>
      </c>
      <c r="C1633" t="s">
        <v>13</v>
      </c>
      <c r="D1633" t="s">
        <v>17</v>
      </c>
      <c r="E1633">
        <v>7100000</v>
      </c>
      <c r="F1633">
        <v>18800000</v>
      </c>
      <c r="G1633">
        <v>12</v>
      </c>
      <c r="H1633">
        <v>838</v>
      </c>
      <c r="I1633">
        <v>1100000</v>
      </c>
      <c r="J1633">
        <v>5200000</v>
      </c>
      <c r="K1633">
        <v>16600000</v>
      </c>
      <c r="L1633">
        <v>4900000</v>
      </c>
      <c r="M1633" t="s">
        <v>15</v>
      </c>
      <c r="N1633">
        <f>Table1[[#This Row],[ loan_amount]]-Table1[[#This Row],[ bank_asset_value]]</f>
        <v>13900000</v>
      </c>
    </row>
    <row r="1634" spans="1:14" x14ac:dyDescent="0.35">
      <c r="A1634">
        <v>1633</v>
      </c>
      <c r="B1634">
        <v>1</v>
      </c>
      <c r="C1634" t="s">
        <v>16</v>
      </c>
      <c r="D1634" t="s">
        <v>17</v>
      </c>
      <c r="E1634">
        <v>4700000</v>
      </c>
      <c r="F1634">
        <v>16000000</v>
      </c>
      <c r="G1634">
        <v>14</v>
      </c>
      <c r="H1634">
        <v>406</v>
      </c>
      <c r="I1634">
        <v>4000000</v>
      </c>
      <c r="J1634">
        <v>5300000</v>
      </c>
      <c r="K1634">
        <v>14300000</v>
      </c>
      <c r="L1634">
        <v>3300000</v>
      </c>
      <c r="M1634" t="s">
        <v>18</v>
      </c>
      <c r="N1634">
        <f>Table1[[#This Row],[ loan_amount]]-Table1[[#This Row],[ bank_asset_value]]</f>
        <v>12700000</v>
      </c>
    </row>
    <row r="1635" spans="1:14" x14ac:dyDescent="0.35">
      <c r="A1635">
        <v>1634</v>
      </c>
      <c r="B1635">
        <v>0</v>
      </c>
      <c r="C1635" t="s">
        <v>13</v>
      </c>
      <c r="D1635" t="s">
        <v>17</v>
      </c>
      <c r="E1635">
        <v>9800000</v>
      </c>
      <c r="F1635">
        <v>23200000</v>
      </c>
      <c r="G1635">
        <v>10</v>
      </c>
      <c r="H1635">
        <v>573</v>
      </c>
      <c r="I1635">
        <v>23900000</v>
      </c>
      <c r="J1635">
        <v>3300000</v>
      </c>
      <c r="K1635">
        <v>23600000</v>
      </c>
      <c r="L1635">
        <v>14600000</v>
      </c>
      <c r="M1635" t="s">
        <v>15</v>
      </c>
      <c r="N1635">
        <f>Table1[[#This Row],[ loan_amount]]-Table1[[#This Row],[ bank_asset_value]]</f>
        <v>8600000</v>
      </c>
    </row>
    <row r="1636" spans="1:14" x14ac:dyDescent="0.35">
      <c r="A1636">
        <v>1635</v>
      </c>
      <c r="B1636">
        <v>0</v>
      </c>
      <c r="C1636" t="s">
        <v>13</v>
      </c>
      <c r="D1636" t="s">
        <v>17</v>
      </c>
      <c r="E1636">
        <v>9800000</v>
      </c>
      <c r="F1636">
        <v>38700000</v>
      </c>
      <c r="G1636">
        <v>2</v>
      </c>
      <c r="H1636">
        <v>611</v>
      </c>
      <c r="I1636">
        <v>6600000</v>
      </c>
      <c r="J1636">
        <v>10400000</v>
      </c>
      <c r="K1636">
        <v>33000000</v>
      </c>
      <c r="L1636">
        <v>6000000</v>
      </c>
      <c r="M1636" t="s">
        <v>15</v>
      </c>
      <c r="N1636">
        <f>Table1[[#This Row],[ loan_amount]]-Table1[[#This Row],[ bank_asset_value]]</f>
        <v>32700000</v>
      </c>
    </row>
    <row r="1637" spans="1:14" x14ac:dyDescent="0.35">
      <c r="A1637">
        <v>1636</v>
      </c>
      <c r="B1637">
        <v>0</v>
      </c>
      <c r="C1637" t="s">
        <v>16</v>
      </c>
      <c r="D1637" t="s">
        <v>14</v>
      </c>
      <c r="E1637">
        <v>5100000</v>
      </c>
      <c r="F1637">
        <v>13400000</v>
      </c>
      <c r="G1637">
        <v>16</v>
      </c>
      <c r="H1637">
        <v>649</v>
      </c>
      <c r="I1637">
        <v>6800000</v>
      </c>
      <c r="J1637">
        <v>1600000</v>
      </c>
      <c r="K1637">
        <v>15700000</v>
      </c>
      <c r="L1637">
        <v>3900000</v>
      </c>
      <c r="M1637" t="s">
        <v>15</v>
      </c>
      <c r="N1637">
        <f>Table1[[#This Row],[ loan_amount]]-Table1[[#This Row],[ bank_asset_value]]</f>
        <v>9500000</v>
      </c>
    </row>
    <row r="1638" spans="1:14" x14ac:dyDescent="0.35">
      <c r="A1638">
        <v>1637</v>
      </c>
      <c r="B1638">
        <v>0</v>
      </c>
      <c r="C1638" t="s">
        <v>16</v>
      </c>
      <c r="D1638" t="s">
        <v>17</v>
      </c>
      <c r="E1638">
        <v>3300000</v>
      </c>
      <c r="F1638">
        <v>7700000</v>
      </c>
      <c r="G1638">
        <v>12</v>
      </c>
      <c r="H1638">
        <v>775</v>
      </c>
      <c r="I1638">
        <v>8200000</v>
      </c>
      <c r="J1638">
        <v>2100000</v>
      </c>
      <c r="K1638">
        <v>7400000</v>
      </c>
      <c r="L1638">
        <v>4200000</v>
      </c>
      <c r="M1638" t="s">
        <v>15</v>
      </c>
      <c r="N1638">
        <f>Table1[[#This Row],[ loan_amount]]-Table1[[#This Row],[ bank_asset_value]]</f>
        <v>3500000</v>
      </c>
    </row>
    <row r="1639" spans="1:14" x14ac:dyDescent="0.35">
      <c r="A1639">
        <v>1638</v>
      </c>
      <c r="B1639">
        <v>3</v>
      </c>
      <c r="C1639" t="s">
        <v>13</v>
      </c>
      <c r="D1639" t="s">
        <v>14</v>
      </c>
      <c r="E1639">
        <v>4500000</v>
      </c>
      <c r="F1639">
        <v>12500000</v>
      </c>
      <c r="G1639">
        <v>12</v>
      </c>
      <c r="H1639">
        <v>469</v>
      </c>
      <c r="I1639">
        <v>4100000</v>
      </c>
      <c r="J1639">
        <v>7600000</v>
      </c>
      <c r="K1639">
        <v>14200000</v>
      </c>
      <c r="L1639">
        <v>3400000</v>
      </c>
      <c r="M1639" t="s">
        <v>18</v>
      </c>
      <c r="N1639">
        <f>Table1[[#This Row],[ loan_amount]]-Table1[[#This Row],[ bank_asset_value]]</f>
        <v>9100000</v>
      </c>
    </row>
    <row r="1640" spans="1:14" x14ac:dyDescent="0.35">
      <c r="A1640">
        <v>1639</v>
      </c>
      <c r="B1640">
        <v>0</v>
      </c>
      <c r="C1640" t="s">
        <v>13</v>
      </c>
      <c r="D1640" t="s">
        <v>17</v>
      </c>
      <c r="E1640">
        <v>3900000</v>
      </c>
      <c r="F1640">
        <v>12800000</v>
      </c>
      <c r="G1640">
        <v>18</v>
      </c>
      <c r="H1640">
        <v>587</v>
      </c>
      <c r="I1640">
        <v>4500000</v>
      </c>
      <c r="J1640">
        <v>5300000</v>
      </c>
      <c r="K1640">
        <v>12600000</v>
      </c>
      <c r="L1640">
        <v>5000000</v>
      </c>
      <c r="M1640" t="s">
        <v>15</v>
      </c>
      <c r="N1640">
        <f>Table1[[#This Row],[ loan_amount]]-Table1[[#This Row],[ bank_asset_value]]</f>
        <v>7800000</v>
      </c>
    </row>
    <row r="1641" spans="1:14" x14ac:dyDescent="0.35">
      <c r="A1641">
        <v>1640</v>
      </c>
      <c r="B1641">
        <v>3</v>
      </c>
      <c r="C1641" t="s">
        <v>13</v>
      </c>
      <c r="D1641" t="s">
        <v>17</v>
      </c>
      <c r="E1641">
        <v>3200000</v>
      </c>
      <c r="F1641">
        <v>9900000</v>
      </c>
      <c r="G1641">
        <v>10</v>
      </c>
      <c r="H1641">
        <v>316</v>
      </c>
      <c r="I1641">
        <v>9100000</v>
      </c>
      <c r="J1641">
        <v>5500000</v>
      </c>
      <c r="K1641">
        <v>8800000</v>
      </c>
      <c r="L1641">
        <v>3600000</v>
      </c>
      <c r="M1641" t="s">
        <v>18</v>
      </c>
      <c r="N1641">
        <f>Table1[[#This Row],[ loan_amount]]-Table1[[#This Row],[ bank_asset_value]]</f>
        <v>6300000</v>
      </c>
    </row>
    <row r="1642" spans="1:14" x14ac:dyDescent="0.35">
      <c r="A1642">
        <v>1641</v>
      </c>
      <c r="B1642">
        <v>2</v>
      </c>
      <c r="C1642" t="s">
        <v>13</v>
      </c>
      <c r="D1642" t="s">
        <v>14</v>
      </c>
      <c r="E1642">
        <v>3200000</v>
      </c>
      <c r="F1642">
        <v>10400000</v>
      </c>
      <c r="G1642">
        <v>10</v>
      </c>
      <c r="H1642">
        <v>556</v>
      </c>
      <c r="I1642">
        <v>8200000</v>
      </c>
      <c r="J1642">
        <v>5600000</v>
      </c>
      <c r="K1642">
        <v>11500000</v>
      </c>
      <c r="L1642">
        <v>4500000</v>
      </c>
      <c r="M1642" t="s">
        <v>15</v>
      </c>
      <c r="N1642">
        <f>Table1[[#This Row],[ loan_amount]]-Table1[[#This Row],[ bank_asset_value]]</f>
        <v>5900000</v>
      </c>
    </row>
    <row r="1643" spans="1:14" x14ac:dyDescent="0.35">
      <c r="A1643">
        <v>1642</v>
      </c>
      <c r="B1643">
        <v>2</v>
      </c>
      <c r="C1643" t="s">
        <v>16</v>
      </c>
      <c r="D1643" t="s">
        <v>14</v>
      </c>
      <c r="E1643">
        <v>9600000</v>
      </c>
      <c r="F1643">
        <v>31200000</v>
      </c>
      <c r="G1643">
        <v>12</v>
      </c>
      <c r="H1643">
        <v>578</v>
      </c>
      <c r="I1643">
        <v>9900000</v>
      </c>
      <c r="J1643">
        <v>2200000</v>
      </c>
      <c r="K1643">
        <v>26500000</v>
      </c>
      <c r="L1643">
        <v>13500000</v>
      </c>
      <c r="M1643" t="s">
        <v>15</v>
      </c>
      <c r="N1643">
        <f>Table1[[#This Row],[ loan_amount]]-Table1[[#This Row],[ bank_asset_value]]</f>
        <v>17700000</v>
      </c>
    </row>
    <row r="1644" spans="1:14" x14ac:dyDescent="0.35">
      <c r="A1644">
        <v>1643</v>
      </c>
      <c r="B1644">
        <v>2</v>
      </c>
      <c r="C1644" t="s">
        <v>16</v>
      </c>
      <c r="D1644" t="s">
        <v>17</v>
      </c>
      <c r="E1644">
        <v>8700000</v>
      </c>
      <c r="F1644">
        <v>18900000</v>
      </c>
      <c r="G1644">
        <v>2</v>
      </c>
      <c r="H1644">
        <v>554</v>
      </c>
      <c r="I1644">
        <v>3900000</v>
      </c>
      <c r="J1644">
        <v>1900000</v>
      </c>
      <c r="K1644">
        <v>18000000</v>
      </c>
      <c r="L1644">
        <v>11500000</v>
      </c>
      <c r="M1644" t="s">
        <v>15</v>
      </c>
      <c r="N1644">
        <f>Table1[[#This Row],[ loan_amount]]-Table1[[#This Row],[ bank_asset_value]]</f>
        <v>7400000</v>
      </c>
    </row>
    <row r="1645" spans="1:14" x14ac:dyDescent="0.35">
      <c r="A1645">
        <v>1644</v>
      </c>
      <c r="B1645">
        <v>2</v>
      </c>
      <c r="C1645" t="s">
        <v>16</v>
      </c>
      <c r="D1645" t="s">
        <v>17</v>
      </c>
      <c r="E1645">
        <v>1900000</v>
      </c>
      <c r="F1645">
        <v>6800000</v>
      </c>
      <c r="G1645">
        <v>6</v>
      </c>
      <c r="H1645">
        <v>892</v>
      </c>
      <c r="I1645">
        <v>2600000</v>
      </c>
      <c r="J1645">
        <v>2200000</v>
      </c>
      <c r="K1645">
        <v>6400000</v>
      </c>
      <c r="L1645">
        <v>900000</v>
      </c>
      <c r="M1645" t="s">
        <v>15</v>
      </c>
      <c r="N1645">
        <f>Table1[[#This Row],[ loan_amount]]-Table1[[#This Row],[ bank_asset_value]]</f>
        <v>5900000</v>
      </c>
    </row>
    <row r="1646" spans="1:14" x14ac:dyDescent="0.35">
      <c r="A1646">
        <v>1645</v>
      </c>
      <c r="B1646">
        <v>2</v>
      </c>
      <c r="C1646" t="s">
        <v>16</v>
      </c>
      <c r="D1646" t="s">
        <v>17</v>
      </c>
      <c r="E1646">
        <v>2900000</v>
      </c>
      <c r="F1646">
        <v>10200000</v>
      </c>
      <c r="G1646">
        <v>10</v>
      </c>
      <c r="H1646">
        <v>315</v>
      </c>
      <c r="I1646">
        <v>8100000</v>
      </c>
      <c r="J1646">
        <v>400000</v>
      </c>
      <c r="K1646">
        <v>6500000</v>
      </c>
      <c r="L1646">
        <v>1600000</v>
      </c>
      <c r="M1646" t="s">
        <v>18</v>
      </c>
      <c r="N1646">
        <f>Table1[[#This Row],[ loan_amount]]-Table1[[#This Row],[ bank_asset_value]]</f>
        <v>8600000</v>
      </c>
    </row>
    <row r="1647" spans="1:14" x14ac:dyDescent="0.35">
      <c r="A1647">
        <v>1646</v>
      </c>
      <c r="B1647">
        <v>0</v>
      </c>
      <c r="C1647" t="s">
        <v>16</v>
      </c>
      <c r="D1647" t="s">
        <v>14</v>
      </c>
      <c r="E1647">
        <v>6200000</v>
      </c>
      <c r="F1647">
        <v>12900000</v>
      </c>
      <c r="G1647">
        <v>10</v>
      </c>
      <c r="H1647">
        <v>695</v>
      </c>
      <c r="I1647">
        <v>1900000</v>
      </c>
      <c r="J1647">
        <v>3700000</v>
      </c>
      <c r="K1647">
        <v>22200000</v>
      </c>
      <c r="L1647">
        <v>4200000</v>
      </c>
      <c r="M1647" t="s">
        <v>15</v>
      </c>
      <c r="N1647">
        <f>Table1[[#This Row],[ loan_amount]]-Table1[[#This Row],[ bank_asset_value]]</f>
        <v>8700000</v>
      </c>
    </row>
    <row r="1648" spans="1:14" x14ac:dyDescent="0.35">
      <c r="A1648">
        <v>1647</v>
      </c>
      <c r="B1648">
        <v>0</v>
      </c>
      <c r="C1648" t="s">
        <v>16</v>
      </c>
      <c r="D1648" t="s">
        <v>14</v>
      </c>
      <c r="E1648">
        <v>5900000</v>
      </c>
      <c r="F1648">
        <v>20300000</v>
      </c>
      <c r="G1648">
        <v>4</v>
      </c>
      <c r="H1648">
        <v>806</v>
      </c>
      <c r="I1648">
        <v>300000</v>
      </c>
      <c r="J1648">
        <v>3700000</v>
      </c>
      <c r="K1648">
        <v>16400000</v>
      </c>
      <c r="L1648">
        <v>4800000</v>
      </c>
      <c r="M1648" t="s">
        <v>15</v>
      </c>
      <c r="N1648">
        <f>Table1[[#This Row],[ loan_amount]]-Table1[[#This Row],[ bank_asset_value]]</f>
        <v>15500000</v>
      </c>
    </row>
    <row r="1649" spans="1:14" x14ac:dyDescent="0.35">
      <c r="A1649">
        <v>1648</v>
      </c>
      <c r="B1649">
        <v>4</v>
      </c>
      <c r="C1649" t="s">
        <v>16</v>
      </c>
      <c r="D1649" t="s">
        <v>17</v>
      </c>
      <c r="E1649">
        <v>3200000</v>
      </c>
      <c r="F1649">
        <v>12800000</v>
      </c>
      <c r="G1649">
        <v>8</v>
      </c>
      <c r="H1649">
        <v>638</v>
      </c>
      <c r="I1649">
        <v>4300000</v>
      </c>
      <c r="J1649">
        <v>2600000</v>
      </c>
      <c r="K1649">
        <v>8000000</v>
      </c>
      <c r="L1649">
        <v>3800000</v>
      </c>
      <c r="M1649" t="s">
        <v>15</v>
      </c>
      <c r="N1649">
        <f>Table1[[#This Row],[ loan_amount]]-Table1[[#This Row],[ bank_asset_value]]</f>
        <v>9000000</v>
      </c>
    </row>
    <row r="1650" spans="1:14" x14ac:dyDescent="0.35">
      <c r="A1650">
        <v>1649</v>
      </c>
      <c r="B1650">
        <v>1</v>
      </c>
      <c r="C1650" t="s">
        <v>16</v>
      </c>
      <c r="D1650" t="s">
        <v>17</v>
      </c>
      <c r="E1650">
        <v>1300000</v>
      </c>
      <c r="F1650">
        <v>5000000</v>
      </c>
      <c r="G1650">
        <v>4</v>
      </c>
      <c r="H1650">
        <v>610</v>
      </c>
      <c r="I1650">
        <v>3400000</v>
      </c>
      <c r="J1650">
        <v>800000</v>
      </c>
      <c r="K1650">
        <v>4500000</v>
      </c>
      <c r="L1650">
        <v>900000</v>
      </c>
      <c r="M1650" t="s">
        <v>15</v>
      </c>
      <c r="N1650">
        <f>Table1[[#This Row],[ loan_amount]]-Table1[[#This Row],[ bank_asset_value]]</f>
        <v>4100000</v>
      </c>
    </row>
    <row r="1651" spans="1:14" x14ac:dyDescent="0.35">
      <c r="A1651">
        <v>1650</v>
      </c>
      <c r="B1651">
        <v>2</v>
      </c>
      <c r="C1651" t="s">
        <v>16</v>
      </c>
      <c r="D1651" t="s">
        <v>17</v>
      </c>
      <c r="E1651">
        <v>1300000</v>
      </c>
      <c r="F1651">
        <v>3200000</v>
      </c>
      <c r="G1651">
        <v>4</v>
      </c>
      <c r="H1651">
        <v>810</v>
      </c>
      <c r="I1651">
        <v>3800000</v>
      </c>
      <c r="J1651">
        <v>2100000</v>
      </c>
      <c r="K1651">
        <v>4300000</v>
      </c>
      <c r="L1651">
        <v>800000</v>
      </c>
      <c r="M1651" t="s">
        <v>15</v>
      </c>
      <c r="N1651">
        <f>Table1[[#This Row],[ loan_amount]]-Table1[[#This Row],[ bank_asset_value]]</f>
        <v>2400000</v>
      </c>
    </row>
    <row r="1652" spans="1:14" x14ac:dyDescent="0.35">
      <c r="A1652">
        <v>1651</v>
      </c>
      <c r="B1652">
        <v>1</v>
      </c>
      <c r="C1652" t="s">
        <v>13</v>
      </c>
      <c r="D1652" t="s">
        <v>14</v>
      </c>
      <c r="E1652">
        <v>8700000</v>
      </c>
      <c r="F1652">
        <v>33200000</v>
      </c>
      <c r="G1652">
        <v>4</v>
      </c>
      <c r="H1652">
        <v>866</v>
      </c>
      <c r="I1652">
        <v>19600000</v>
      </c>
      <c r="J1652">
        <v>15900000</v>
      </c>
      <c r="K1652">
        <v>23700000</v>
      </c>
      <c r="L1652">
        <v>10500000</v>
      </c>
      <c r="M1652" t="s">
        <v>15</v>
      </c>
      <c r="N1652">
        <f>Table1[[#This Row],[ loan_amount]]-Table1[[#This Row],[ bank_asset_value]]</f>
        <v>22700000</v>
      </c>
    </row>
    <row r="1653" spans="1:14" x14ac:dyDescent="0.35">
      <c r="A1653">
        <v>1652</v>
      </c>
      <c r="B1653">
        <v>3</v>
      </c>
      <c r="C1653" t="s">
        <v>16</v>
      </c>
      <c r="D1653" t="s">
        <v>14</v>
      </c>
      <c r="E1653">
        <v>6300000</v>
      </c>
      <c r="F1653">
        <v>23800000</v>
      </c>
      <c r="G1653">
        <v>10</v>
      </c>
      <c r="H1653">
        <v>760</v>
      </c>
      <c r="I1653">
        <v>12700000</v>
      </c>
      <c r="J1653">
        <v>1300000</v>
      </c>
      <c r="K1653">
        <v>18400000</v>
      </c>
      <c r="L1653">
        <v>8800000</v>
      </c>
      <c r="M1653" t="s">
        <v>15</v>
      </c>
      <c r="N1653">
        <f>Table1[[#This Row],[ loan_amount]]-Table1[[#This Row],[ bank_asset_value]]</f>
        <v>15000000</v>
      </c>
    </row>
    <row r="1654" spans="1:14" x14ac:dyDescent="0.35">
      <c r="A1654">
        <v>1653</v>
      </c>
      <c r="B1654">
        <v>3</v>
      </c>
      <c r="C1654" t="s">
        <v>13</v>
      </c>
      <c r="D1654" t="s">
        <v>14</v>
      </c>
      <c r="E1654">
        <v>4300000</v>
      </c>
      <c r="F1654">
        <v>11200000</v>
      </c>
      <c r="G1654">
        <v>6</v>
      </c>
      <c r="H1654">
        <v>556</v>
      </c>
      <c r="I1654">
        <v>11000000</v>
      </c>
      <c r="J1654">
        <v>4300000</v>
      </c>
      <c r="K1654">
        <v>14500000</v>
      </c>
      <c r="L1654">
        <v>5100000</v>
      </c>
      <c r="M1654" t="s">
        <v>15</v>
      </c>
      <c r="N1654">
        <f>Table1[[#This Row],[ loan_amount]]-Table1[[#This Row],[ bank_asset_value]]</f>
        <v>6100000</v>
      </c>
    </row>
    <row r="1655" spans="1:14" x14ac:dyDescent="0.35">
      <c r="A1655">
        <v>1654</v>
      </c>
      <c r="B1655">
        <v>3</v>
      </c>
      <c r="C1655" t="s">
        <v>16</v>
      </c>
      <c r="D1655" t="s">
        <v>17</v>
      </c>
      <c r="E1655">
        <v>6400000</v>
      </c>
      <c r="F1655">
        <v>23500000</v>
      </c>
      <c r="G1655">
        <v>12</v>
      </c>
      <c r="H1655">
        <v>684</v>
      </c>
      <c r="I1655">
        <v>17200000</v>
      </c>
      <c r="J1655">
        <v>10300000</v>
      </c>
      <c r="K1655">
        <v>25300000</v>
      </c>
      <c r="L1655">
        <v>7400000</v>
      </c>
      <c r="M1655" t="s">
        <v>15</v>
      </c>
      <c r="N1655">
        <f>Table1[[#This Row],[ loan_amount]]-Table1[[#This Row],[ bank_asset_value]]</f>
        <v>16100000</v>
      </c>
    </row>
    <row r="1656" spans="1:14" x14ac:dyDescent="0.35">
      <c r="A1656">
        <v>1655</v>
      </c>
      <c r="B1656">
        <v>5</v>
      </c>
      <c r="C1656" t="s">
        <v>16</v>
      </c>
      <c r="D1656" t="s">
        <v>17</v>
      </c>
      <c r="E1656">
        <v>7700000</v>
      </c>
      <c r="F1656">
        <v>25800000</v>
      </c>
      <c r="G1656">
        <v>18</v>
      </c>
      <c r="H1656">
        <v>578</v>
      </c>
      <c r="I1656">
        <v>5000000</v>
      </c>
      <c r="J1656">
        <v>7700000</v>
      </c>
      <c r="K1656">
        <v>27200000</v>
      </c>
      <c r="L1656">
        <v>10600000</v>
      </c>
      <c r="M1656" t="s">
        <v>15</v>
      </c>
      <c r="N1656">
        <f>Table1[[#This Row],[ loan_amount]]-Table1[[#This Row],[ bank_asset_value]]</f>
        <v>15200000</v>
      </c>
    </row>
    <row r="1657" spans="1:14" x14ac:dyDescent="0.35">
      <c r="A1657">
        <v>1656</v>
      </c>
      <c r="B1657">
        <v>2</v>
      </c>
      <c r="C1657" t="s">
        <v>16</v>
      </c>
      <c r="D1657" t="s">
        <v>14</v>
      </c>
      <c r="E1657">
        <v>6900000</v>
      </c>
      <c r="F1657">
        <v>23900000</v>
      </c>
      <c r="G1657">
        <v>12</v>
      </c>
      <c r="H1657">
        <v>814</v>
      </c>
      <c r="I1657">
        <v>13000000</v>
      </c>
      <c r="J1657">
        <v>1900000</v>
      </c>
      <c r="K1657">
        <v>26600000</v>
      </c>
      <c r="L1657">
        <v>6000000</v>
      </c>
      <c r="M1657" t="s">
        <v>15</v>
      </c>
      <c r="N1657">
        <f>Table1[[#This Row],[ loan_amount]]-Table1[[#This Row],[ bank_asset_value]]</f>
        <v>17900000</v>
      </c>
    </row>
    <row r="1658" spans="1:14" x14ac:dyDescent="0.35">
      <c r="A1658">
        <v>1657</v>
      </c>
      <c r="B1658">
        <v>0</v>
      </c>
      <c r="C1658" t="s">
        <v>16</v>
      </c>
      <c r="D1658" t="s">
        <v>14</v>
      </c>
      <c r="E1658">
        <v>4200000</v>
      </c>
      <c r="F1658">
        <v>14800000</v>
      </c>
      <c r="G1658">
        <v>20</v>
      </c>
      <c r="H1658">
        <v>510</v>
      </c>
      <c r="I1658">
        <v>9200000</v>
      </c>
      <c r="J1658">
        <v>5700000</v>
      </c>
      <c r="K1658">
        <v>11900000</v>
      </c>
      <c r="L1658">
        <v>2600000</v>
      </c>
      <c r="M1658" t="s">
        <v>18</v>
      </c>
      <c r="N1658">
        <f>Table1[[#This Row],[ loan_amount]]-Table1[[#This Row],[ bank_asset_value]]</f>
        <v>12200000</v>
      </c>
    </row>
    <row r="1659" spans="1:14" x14ac:dyDescent="0.35">
      <c r="A1659">
        <v>1658</v>
      </c>
      <c r="B1659">
        <v>4</v>
      </c>
      <c r="C1659" t="s">
        <v>16</v>
      </c>
      <c r="D1659" t="s">
        <v>14</v>
      </c>
      <c r="E1659">
        <v>3900000</v>
      </c>
      <c r="F1659">
        <v>9000000</v>
      </c>
      <c r="G1659">
        <v>2</v>
      </c>
      <c r="H1659">
        <v>674</v>
      </c>
      <c r="I1659">
        <v>8700000</v>
      </c>
      <c r="J1659">
        <v>5700000</v>
      </c>
      <c r="K1659">
        <v>14000000</v>
      </c>
      <c r="L1659">
        <v>3100000</v>
      </c>
      <c r="M1659" t="s">
        <v>15</v>
      </c>
      <c r="N1659">
        <f>Table1[[#This Row],[ loan_amount]]-Table1[[#This Row],[ bank_asset_value]]</f>
        <v>5900000</v>
      </c>
    </row>
    <row r="1660" spans="1:14" x14ac:dyDescent="0.35">
      <c r="A1660">
        <v>1659</v>
      </c>
      <c r="B1660">
        <v>0</v>
      </c>
      <c r="C1660" t="s">
        <v>13</v>
      </c>
      <c r="D1660" t="s">
        <v>17</v>
      </c>
      <c r="E1660">
        <v>2000000</v>
      </c>
      <c r="F1660">
        <v>4900000</v>
      </c>
      <c r="G1660">
        <v>14</v>
      </c>
      <c r="H1660">
        <v>570</v>
      </c>
      <c r="I1660">
        <v>3800000</v>
      </c>
      <c r="J1660">
        <v>300000</v>
      </c>
      <c r="K1660">
        <v>6600000</v>
      </c>
      <c r="L1660">
        <v>1300000</v>
      </c>
      <c r="M1660" t="s">
        <v>15</v>
      </c>
      <c r="N1660">
        <f>Table1[[#This Row],[ loan_amount]]-Table1[[#This Row],[ bank_asset_value]]</f>
        <v>3600000</v>
      </c>
    </row>
    <row r="1661" spans="1:14" x14ac:dyDescent="0.35">
      <c r="A1661">
        <v>1660</v>
      </c>
      <c r="B1661">
        <v>1</v>
      </c>
      <c r="C1661" t="s">
        <v>16</v>
      </c>
      <c r="D1661" t="s">
        <v>14</v>
      </c>
      <c r="E1661">
        <v>500000</v>
      </c>
      <c r="F1661">
        <v>1700000</v>
      </c>
      <c r="G1661">
        <v>2</v>
      </c>
      <c r="H1661">
        <v>680</v>
      </c>
      <c r="I1661">
        <v>700000</v>
      </c>
      <c r="J1661">
        <v>800000</v>
      </c>
      <c r="K1661">
        <v>1400000</v>
      </c>
      <c r="L1661">
        <v>700000</v>
      </c>
      <c r="M1661" t="s">
        <v>15</v>
      </c>
      <c r="N1661">
        <f>Table1[[#This Row],[ loan_amount]]-Table1[[#This Row],[ bank_asset_value]]</f>
        <v>1000000</v>
      </c>
    </row>
    <row r="1662" spans="1:14" x14ac:dyDescent="0.35">
      <c r="A1662">
        <v>1661</v>
      </c>
      <c r="B1662">
        <v>0</v>
      </c>
      <c r="C1662" t="s">
        <v>13</v>
      </c>
      <c r="D1662" t="s">
        <v>14</v>
      </c>
      <c r="E1662">
        <v>3500000</v>
      </c>
      <c r="F1662">
        <v>8800000</v>
      </c>
      <c r="G1662">
        <v>12</v>
      </c>
      <c r="H1662">
        <v>803</v>
      </c>
      <c r="I1662">
        <v>5400000</v>
      </c>
      <c r="J1662">
        <v>300000</v>
      </c>
      <c r="K1662">
        <v>8400000</v>
      </c>
      <c r="L1662">
        <v>3400000</v>
      </c>
      <c r="M1662" t="s">
        <v>15</v>
      </c>
      <c r="N1662">
        <f>Table1[[#This Row],[ loan_amount]]-Table1[[#This Row],[ bank_asset_value]]</f>
        <v>5400000</v>
      </c>
    </row>
    <row r="1663" spans="1:14" x14ac:dyDescent="0.35">
      <c r="A1663">
        <v>1662</v>
      </c>
      <c r="B1663">
        <v>2</v>
      </c>
      <c r="C1663" t="s">
        <v>16</v>
      </c>
      <c r="D1663" t="s">
        <v>17</v>
      </c>
      <c r="E1663">
        <v>3100000</v>
      </c>
      <c r="F1663">
        <v>10700000</v>
      </c>
      <c r="G1663">
        <v>16</v>
      </c>
      <c r="H1663">
        <v>357</v>
      </c>
      <c r="I1663">
        <v>9200000</v>
      </c>
      <c r="J1663">
        <v>1900000</v>
      </c>
      <c r="K1663">
        <v>7700000</v>
      </c>
      <c r="L1663">
        <v>3800000</v>
      </c>
      <c r="M1663" t="s">
        <v>18</v>
      </c>
      <c r="N1663">
        <f>Table1[[#This Row],[ loan_amount]]-Table1[[#This Row],[ bank_asset_value]]</f>
        <v>6900000</v>
      </c>
    </row>
    <row r="1664" spans="1:14" x14ac:dyDescent="0.35">
      <c r="A1664">
        <v>1663</v>
      </c>
      <c r="B1664">
        <v>3</v>
      </c>
      <c r="C1664" t="s">
        <v>16</v>
      </c>
      <c r="D1664" t="s">
        <v>17</v>
      </c>
      <c r="E1664">
        <v>4900000</v>
      </c>
      <c r="F1664">
        <v>19000000</v>
      </c>
      <c r="G1664">
        <v>4</v>
      </c>
      <c r="H1664">
        <v>575</v>
      </c>
      <c r="I1664">
        <v>14100000</v>
      </c>
      <c r="J1664">
        <v>9100000</v>
      </c>
      <c r="K1664">
        <v>16500000</v>
      </c>
      <c r="L1664">
        <v>4600000</v>
      </c>
      <c r="M1664" t="s">
        <v>15</v>
      </c>
      <c r="N1664">
        <f>Table1[[#This Row],[ loan_amount]]-Table1[[#This Row],[ bank_asset_value]]</f>
        <v>14400000</v>
      </c>
    </row>
    <row r="1665" spans="1:14" x14ac:dyDescent="0.35">
      <c r="A1665">
        <v>1664</v>
      </c>
      <c r="B1665">
        <v>1</v>
      </c>
      <c r="C1665" t="s">
        <v>16</v>
      </c>
      <c r="D1665" t="s">
        <v>14</v>
      </c>
      <c r="E1665">
        <v>1000000</v>
      </c>
      <c r="F1665">
        <v>3600000</v>
      </c>
      <c r="G1665">
        <v>4</v>
      </c>
      <c r="H1665">
        <v>546</v>
      </c>
      <c r="I1665">
        <v>2500000</v>
      </c>
      <c r="J1665">
        <v>0</v>
      </c>
      <c r="K1665">
        <v>2600000</v>
      </c>
      <c r="L1665">
        <v>500000</v>
      </c>
      <c r="M1665" t="s">
        <v>15</v>
      </c>
      <c r="N1665">
        <f>Table1[[#This Row],[ loan_amount]]-Table1[[#This Row],[ bank_asset_value]]</f>
        <v>3100000</v>
      </c>
    </row>
    <row r="1666" spans="1:14" x14ac:dyDescent="0.35">
      <c r="A1666">
        <v>1665</v>
      </c>
      <c r="B1666">
        <v>2</v>
      </c>
      <c r="C1666" t="s">
        <v>13</v>
      </c>
      <c r="D1666" t="s">
        <v>14</v>
      </c>
      <c r="E1666">
        <v>6700000</v>
      </c>
      <c r="F1666">
        <v>21400000</v>
      </c>
      <c r="G1666">
        <v>8</v>
      </c>
      <c r="H1666">
        <v>370</v>
      </c>
      <c r="I1666">
        <v>3200000</v>
      </c>
      <c r="J1666">
        <v>11800000</v>
      </c>
      <c r="K1666">
        <v>20100000</v>
      </c>
      <c r="L1666">
        <v>8600000</v>
      </c>
      <c r="M1666" t="s">
        <v>18</v>
      </c>
      <c r="N1666">
        <f>Table1[[#This Row],[ loan_amount]]-Table1[[#This Row],[ bank_asset_value]]</f>
        <v>12800000</v>
      </c>
    </row>
    <row r="1667" spans="1:14" x14ac:dyDescent="0.35">
      <c r="A1667">
        <v>1666</v>
      </c>
      <c r="B1667">
        <v>1</v>
      </c>
      <c r="C1667" t="s">
        <v>13</v>
      </c>
      <c r="D1667" t="s">
        <v>14</v>
      </c>
      <c r="E1667">
        <v>4100000</v>
      </c>
      <c r="F1667">
        <v>9400000</v>
      </c>
      <c r="G1667">
        <v>6</v>
      </c>
      <c r="H1667">
        <v>713</v>
      </c>
      <c r="I1667">
        <v>0</v>
      </c>
      <c r="J1667">
        <v>1000000</v>
      </c>
      <c r="K1667">
        <v>11100000</v>
      </c>
      <c r="L1667">
        <v>3100000</v>
      </c>
      <c r="M1667" t="s">
        <v>15</v>
      </c>
      <c r="N1667">
        <f>Table1[[#This Row],[ loan_amount]]-Table1[[#This Row],[ bank_asset_value]]</f>
        <v>6300000</v>
      </c>
    </row>
    <row r="1668" spans="1:14" x14ac:dyDescent="0.35">
      <c r="A1668">
        <v>1667</v>
      </c>
      <c r="B1668">
        <v>4</v>
      </c>
      <c r="C1668" t="s">
        <v>16</v>
      </c>
      <c r="D1668" t="s">
        <v>17</v>
      </c>
      <c r="E1668">
        <v>1600000</v>
      </c>
      <c r="F1668">
        <v>3800000</v>
      </c>
      <c r="G1668">
        <v>2</v>
      </c>
      <c r="H1668">
        <v>896</v>
      </c>
      <c r="I1668">
        <v>1200000</v>
      </c>
      <c r="J1668">
        <v>400000</v>
      </c>
      <c r="K1668">
        <v>4800000</v>
      </c>
      <c r="L1668">
        <v>2000000</v>
      </c>
      <c r="M1668" t="s">
        <v>15</v>
      </c>
      <c r="N1668">
        <f>Table1[[#This Row],[ loan_amount]]-Table1[[#This Row],[ bank_asset_value]]</f>
        <v>1800000</v>
      </c>
    </row>
    <row r="1669" spans="1:14" x14ac:dyDescent="0.35">
      <c r="A1669">
        <v>1668</v>
      </c>
      <c r="B1669">
        <v>3</v>
      </c>
      <c r="C1669" t="s">
        <v>13</v>
      </c>
      <c r="D1669" t="s">
        <v>17</v>
      </c>
      <c r="E1669">
        <v>2400000</v>
      </c>
      <c r="F1669">
        <v>9200000</v>
      </c>
      <c r="G1669">
        <v>14</v>
      </c>
      <c r="H1669">
        <v>626</v>
      </c>
      <c r="I1669">
        <v>300000</v>
      </c>
      <c r="J1669">
        <v>3600000</v>
      </c>
      <c r="K1669">
        <v>8500000</v>
      </c>
      <c r="L1669">
        <v>2000000</v>
      </c>
      <c r="M1669" t="s">
        <v>15</v>
      </c>
      <c r="N1669">
        <f>Table1[[#This Row],[ loan_amount]]-Table1[[#This Row],[ bank_asset_value]]</f>
        <v>7200000</v>
      </c>
    </row>
    <row r="1670" spans="1:14" x14ac:dyDescent="0.35">
      <c r="A1670">
        <v>1669</v>
      </c>
      <c r="B1670">
        <v>0</v>
      </c>
      <c r="C1670" t="s">
        <v>13</v>
      </c>
      <c r="D1670" t="s">
        <v>14</v>
      </c>
      <c r="E1670">
        <v>2200000</v>
      </c>
      <c r="F1670">
        <v>6400000</v>
      </c>
      <c r="G1670">
        <v>4</v>
      </c>
      <c r="H1670">
        <v>854</v>
      </c>
      <c r="I1670">
        <v>900000</v>
      </c>
      <c r="J1670">
        <v>1600000</v>
      </c>
      <c r="K1670">
        <v>6500000</v>
      </c>
      <c r="L1670">
        <v>1300000</v>
      </c>
      <c r="M1670" t="s">
        <v>15</v>
      </c>
      <c r="N1670">
        <f>Table1[[#This Row],[ loan_amount]]-Table1[[#This Row],[ bank_asset_value]]</f>
        <v>5100000</v>
      </c>
    </row>
    <row r="1671" spans="1:14" x14ac:dyDescent="0.35">
      <c r="A1671">
        <v>1670</v>
      </c>
      <c r="B1671">
        <v>4</v>
      </c>
      <c r="C1671" t="s">
        <v>13</v>
      </c>
      <c r="D1671" t="s">
        <v>14</v>
      </c>
      <c r="E1671">
        <v>3200000</v>
      </c>
      <c r="F1671">
        <v>8400000</v>
      </c>
      <c r="G1671">
        <v>18</v>
      </c>
      <c r="H1671">
        <v>802</v>
      </c>
      <c r="I1671">
        <v>400000</v>
      </c>
      <c r="J1671">
        <v>0</v>
      </c>
      <c r="K1671">
        <v>9100000</v>
      </c>
      <c r="L1671">
        <v>4700000</v>
      </c>
      <c r="M1671" t="s">
        <v>15</v>
      </c>
      <c r="N1671">
        <f>Table1[[#This Row],[ loan_amount]]-Table1[[#This Row],[ bank_asset_value]]</f>
        <v>3700000</v>
      </c>
    </row>
    <row r="1672" spans="1:14" x14ac:dyDescent="0.35">
      <c r="A1672">
        <v>1671</v>
      </c>
      <c r="B1672">
        <v>4</v>
      </c>
      <c r="C1672" t="s">
        <v>16</v>
      </c>
      <c r="D1672" t="s">
        <v>17</v>
      </c>
      <c r="E1672">
        <v>1600000</v>
      </c>
      <c r="F1672">
        <v>4400000</v>
      </c>
      <c r="G1672">
        <v>20</v>
      </c>
      <c r="H1672">
        <v>382</v>
      </c>
      <c r="I1672">
        <v>1700000</v>
      </c>
      <c r="J1672">
        <v>300000</v>
      </c>
      <c r="K1672">
        <v>5200000</v>
      </c>
      <c r="L1672">
        <v>1900000</v>
      </c>
      <c r="M1672" t="s">
        <v>18</v>
      </c>
      <c r="N1672">
        <f>Table1[[#This Row],[ loan_amount]]-Table1[[#This Row],[ bank_asset_value]]</f>
        <v>2500000</v>
      </c>
    </row>
    <row r="1673" spans="1:14" x14ac:dyDescent="0.35">
      <c r="A1673">
        <v>1672</v>
      </c>
      <c r="B1673">
        <v>2</v>
      </c>
      <c r="C1673" t="s">
        <v>16</v>
      </c>
      <c r="D1673" t="s">
        <v>14</v>
      </c>
      <c r="E1673">
        <v>3900000</v>
      </c>
      <c r="F1673">
        <v>14900000</v>
      </c>
      <c r="G1673">
        <v>6</v>
      </c>
      <c r="H1673">
        <v>415</v>
      </c>
      <c r="I1673">
        <v>2200000</v>
      </c>
      <c r="J1673">
        <v>4300000</v>
      </c>
      <c r="K1673">
        <v>9500000</v>
      </c>
      <c r="L1673">
        <v>4600000</v>
      </c>
      <c r="M1673" t="s">
        <v>18</v>
      </c>
      <c r="N1673">
        <f>Table1[[#This Row],[ loan_amount]]-Table1[[#This Row],[ bank_asset_value]]</f>
        <v>10300000</v>
      </c>
    </row>
    <row r="1674" spans="1:14" x14ac:dyDescent="0.35">
      <c r="A1674">
        <v>1673</v>
      </c>
      <c r="B1674">
        <v>5</v>
      </c>
      <c r="C1674" t="s">
        <v>13</v>
      </c>
      <c r="D1674" t="s">
        <v>17</v>
      </c>
      <c r="E1674">
        <v>2000000</v>
      </c>
      <c r="F1674">
        <v>6300000</v>
      </c>
      <c r="G1674">
        <v>4</v>
      </c>
      <c r="H1674">
        <v>366</v>
      </c>
      <c r="I1674">
        <v>5300000</v>
      </c>
      <c r="J1674">
        <v>2200000</v>
      </c>
      <c r="K1674">
        <v>5400000</v>
      </c>
      <c r="L1674">
        <v>2800000</v>
      </c>
      <c r="M1674" t="s">
        <v>15</v>
      </c>
      <c r="N1674">
        <f>Table1[[#This Row],[ loan_amount]]-Table1[[#This Row],[ bank_asset_value]]</f>
        <v>3500000</v>
      </c>
    </row>
    <row r="1675" spans="1:14" x14ac:dyDescent="0.35">
      <c r="A1675">
        <v>1674</v>
      </c>
      <c r="B1675">
        <v>1</v>
      </c>
      <c r="C1675" t="s">
        <v>13</v>
      </c>
      <c r="D1675" t="s">
        <v>17</v>
      </c>
      <c r="E1675">
        <v>7600000</v>
      </c>
      <c r="F1675">
        <v>25400000</v>
      </c>
      <c r="G1675">
        <v>10</v>
      </c>
      <c r="H1675">
        <v>595</v>
      </c>
      <c r="I1675">
        <v>7900000</v>
      </c>
      <c r="J1675">
        <v>400000</v>
      </c>
      <c r="K1675">
        <v>24900000</v>
      </c>
      <c r="L1675">
        <v>11000000</v>
      </c>
      <c r="M1675" t="s">
        <v>15</v>
      </c>
      <c r="N1675">
        <f>Table1[[#This Row],[ loan_amount]]-Table1[[#This Row],[ bank_asset_value]]</f>
        <v>14400000</v>
      </c>
    </row>
    <row r="1676" spans="1:14" x14ac:dyDescent="0.35">
      <c r="A1676">
        <v>1675</v>
      </c>
      <c r="B1676">
        <v>1</v>
      </c>
      <c r="C1676" t="s">
        <v>16</v>
      </c>
      <c r="D1676" t="s">
        <v>14</v>
      </c>
      <c r="E1676">
        <v>9800000</v>
      </c>
      <c r="F1676">
        <v>21300000</v>
      </c>
      <c r="G1676">
        <v>2</v>
      </c>
      <c r="H1676">
        <v>356</v>
      </c>
      <c r="I1676">
        <v>23000000</v>
      </c>
      <c r="J1676">
        <v>12300000</v>
      </c>
      <c r="K1676">
        <v>25700000</v>
      </c>
      <c r="L1676">
        <v>14600000</v>
      </c>
      <c r="M1676" t="s">
        <v>18</v>
      </c>
      <c r="N1676">
        <f>Table1[[#This Row],[ loan_amount]]-Table1[[#This Row],[ bank_asset_value]]</f>
        <v>6700000</v>
      </c>
    </row>
    <row r="1677" spans="1:14" x14ac:dyDescent="0.35">
      <c r="A1677">
        <v>1676</v>
      </c>
      <c r="B1677">
        <v>5</v>
      </c>
      <c r="C1677" t="s">
        <v>16</v>
      </c>
      <c r="D1677" t="s">
        <v>14</v>
      </c>
      <c r="E1677">
        <v>7900000</v>
      </c>
      <c r="F1677">
        <v>29900000</v>
      </c>
      <c r="G1677">
        <v>6</v>
      </c>
      <c r="H1677">
        <v>568</v>
      </c>
      <c r="I1677">
        <v>5800000</v>
      </c>
      <c r="J1677">
        <v>13900000</v>
      </c>
      <c r="K1677">
        <v>15900000</v>
      </c>
      <c r="L1677">
        <v>8700000</v>
      </c>
      <c r="M1677" t="s">
        <v>15</v>
      </c>
      <c r="N1677">
        <f>Table1[[#This Row],[ loan_amount]]-Table1[[#This Row],[ bank_asset_value]]</f>
        <v>21200000</v>
      </c>
    </row>
    <row r="1678" spans="1:14" x14ac:dyDescent="0.35">
      <c r="A1678">
        <v>1677</v>
      </c>
      <c r="B1678">
        <v>1</v>
      </c>
      <c r="C1678" t="s">
        <v>13</v>
      </c>
      <c r="D1678" t="s">
        <v>14</v>
      </c>
      <c r="E1678">
        <v>1600000</v>
      </c>
      <c r="F1678">
        <v>4000000</v>
      </c>
      <c r="G1678">
        <v>10</v>
      </c>
      <c r="H1678">
        <v>615</v>
      </c>
      <c r="I1678">
        <v>2200000</v>
      </c>
      <c r="J1678">
        <v>2700000</v>
      </c>
      <c r="K1678">
        <v>5500000</v>
      </c>
      <c r="L1678">
        <v>1400000</v>
      </c>
      <c r="M1678" t="s">
        <v>15</v>
      </c>
      <c r="N1678">
        <f>Table1[[#This Row],[ loan_amount]]-Table1[[#This Row],[ bank_asset_value]]</f>
        <v>2600000</v>
      </c>
    </row>
    <row r="1679" spans="1:14" x14ac:dyDescent="0.35">
      <c r="A1679">
        <v>1678</v>
      </c>
      <c r="B1679">
        <v>1</v>
      </c>
      <c r="C1679" t="s">
        <v>13</v>
      </c>
      <c r="D1679" t="s">
        <v>17</v>
      </c>
      <c r="E1679">
        <v>6400000</v>
      </c>
      <c r="F1679">
        <v>13900000</v>
      </c>
      <c r="G1679">
        <v>12</v>
      </c>
      <c r="H1679">
        <v>313</v>
      </c>
      <c r="I1679">
        <v>18600000</v>
      </c>
      <c r="J1679">
        <v>6300000</v>
      </c>
      <c r="K1679">
        <v>18600000</v>
      </c>
      <c r="L1679">
        <v>4900000</v>
      </c>
      <c r="M1679" t="s">
        <v>18</v>
      </c>
      <c r="N1679">
        <f>Table1[[#This Row],[ loan_amount]]-Table1[[#This Row],[ bank_asset_value]]</f>
        <v>9000000</v>
      </c>
    </row>
    <row r="1680" spans="1:14" x14ac:dyDescent="0.35">
      <c r="A1680">
        <v>1679</v>
      </c>
      <c r="B1680">
        <v>1</v>
      </c>
      <c r="C1680" t="s">
        <v>13</v>
      </c>
      <c r="D1680" t="s">
        <v>17</v>
      </c>
      <c r="E1680">
        <v>6400000</v>
      </c>
      <c r="F1680">
        <v>17900000</v>
      </c>
      <c r="G1680">
        <v>6</v>
      </c>
      <c r="H1680">
        <v>575</v>
      </c>
      <c r="I1680">
        <v>6600000</v>
      </c>
      <c r="J1680">
        <v>7600000</v>
      </c>
      <c r="K1680">
        <v>23100000</v>
      </c>
      <c r="L1680">
        <v>5300000</v>
      </c>
      <c r="M1680" t="s">
        <v>15</v>
      </c>
      <c r="N1680">
        <f>Table1[[#This Row],[ loan_amount]]-Table1[[#This Row],[ bank_asset_value]]</f>
        <v>12600000</v>
      </c>
    </row>
    <row r="1681" spans="1:14" x14ac:dyDescent="0.35">
      <c r="A1681">
        <v>1680</v>
      </c>
      <c r="B1681">
        <v>4</v>
      </c>
      <c r="C1681" t="s">
        <v>13</v>
      </c>
      <c r="D1681" t="s">
        <v>14</v>
      </c>
      <c r="E1681">
        <v>1600000</v>
      </c>
      <c r="F1681">
        <v>5500000</v>
      </c>
      <c r="G1681">
        <v>10</v>
      </c>
      <c r="H1681">
        <v>577</v>
      </c>
      <c r="I1681">
        <v>400000</v>
      </c>
      <c r="J1681">
        <v>1200000</v>
      </c>
      <c r="K1681">
        <v>4100000</v>
      </c>
      <c r="L1681">
        <v>1400000</v>
      </c>
      <c r="M1681" t="s">
        <v>15</v>
      </c>
      <c r="N1681">
        <f>Table1[[#This Row],[ loan_amount]]-Table1[[#This Row],[ bank_asset_value]]</f>
        <v>4100000</v>
      </c>
    </row>
    <row r="1682" spans="1:14" x14ac:dyDescent="0.35">
      <c r="A1682">
        <v>1681</v>
      </c>
      <c r="B1682">
        <v>0</v>
      </c>
      <c r="C1682" t="s">
        <v>13</v>
      </c>
      <c r="D1682" t="s">
        <v>14</v>
      </c>
      <c r="E1682">
        <v>9200000</v>
      </c>
      <c r="F1682">
        <v>30700000</v>
      </c>
      <c r="G1682">
        <v>10</v>
      </c>
      <c r="H1682">
        <v>455</v>
      </c>
      <c r="I1682">
        <v>24900000</v>
      </c>
      <c r="J1682">
        <v>2000000</v>
      </c>
      <c r="K1682">
        <v>32900000</v>
      </c>
      <c r="L1682">
        <v>5200000</v>
      </c>
      <c r="M1682" t="s">
        <v>18</v>
      </c>
      <c r="N1682">
        <f>Table1[[#This Row],[ loan_amount]]-Table1[[#This Row],[ bank_asset_value]]</f>
        <v>25500000</v>
      </c>
    </row>
    <row r="1683" spans="1:14" x14ac:dyDescent="0.35">
      <c r="A1683">
        <v>1682</v>
      </c>
      <c r="B1683">
        <v>1</v>
      </c>
      <c r="C1683" t="s">
        <v>16</v>
      </c>
      <c r="D1683" t="s">
        <v>14</v>
      </c>
      <c r="E1683">
        <v>7800000</v>
      </c>
      <c r="F1683">
        <v>24900000</v>
      </c>
      <c r="G1683">
        <v>6</v>
      </c>
      <c r="H1683">
        <v>500</v>
      </c>
      <c r="I1683">
        <v>15300000</v>
      </c>
      <c r="J1683">
        <v>10000000</v>
      </c>
      <c r="K1683">
        <v>16500000</v>
      </c>
      <c r="L1683">
        <v>4500000</v>
      </c>
      <c r="M1683" t="s">
        <v>18</v>
      </c>
      <c r="N1683">
        <f>Table1[[#This Row],[ loan_amount]]-Table1[[#This Row],[ bank_asset_value]]</f>
        <v>20400000</v>
      </c>
    </row>
    <row r="1684" spans="1:14" x14ac:dyDescent="0.35">
      <c r="A1684">
        <v>1683</v>
      </c>
      <c r="B1684">
        <v>1</v>
      </c>
      <c r="C1684" t="s">
        <v>16</v>
      </c>
      <c r="D1684" t="s">
        <v>17</v>
      </c>
      <c r="E1684">
        <v>4000000</v>
      </c>
      <c r="F1684">
        <v>9400000</v>
      </c>
      <c r="G1684">
        <v>8</v>
      </c>
      <c r="H1684">
        <v>509</v>
      </c>
      <c r="I1684">
        <v>1000000</v>
      </c>
      <c r="J1684">
        <v>4100000</v>
      </c>
      <c r="K1684">
        <v>10800000</v>
      </c>
      <c r="L1684">
        <v>5500000</v>
      </c>
      <c r="M1684" t="s">
        <v>18</v>
      </c>
      <c r="N1684">
        <f>Table1[[#This Row],[ loan_amount]]-Table1[[#This Row],[ bank_asset_value]]</f>
        <v>3900000</v>
      </c>
    </row>
    <row r="1685" spans="1:14" x14ac:dyDescent="0.35">
      <c r="A1685">
        <v>1684</v>
      </c>
      <c r="B1685">
        <v>2</v>
      </c>
      <c r="C1685" t="s">
        <v>16</v>
      </c>
      <c r="D1685" t="s">
        <v>17</v>
      </c>
      <c r="E1685">
        <v>6100000</v>
      </c>
      <c r="F1685">
        <v>19400000</v>
      </c>
      <c r="G1685">
        <v>8</v>
      </c>
      <c r="H1685">
        <v>379</v>
      </c>
      <c r="I1685">
        <v>5300000</v>
      </c>
      <c r="J1685">
        <v>10800000</v>
      </c>
      <c r="K1685">
        <v>14300000</v>
      </c>
      <c r="L1685">
        <v>4100000</v>
      </c>
      <c r="M1685" t="s">
        <v>18</v>
      </c>
      <c r="N1685">
        <f>Table1[[#This Row],[ loan_amount]]-Table1[[#This Row],[ bank_asset_value]]</f>
        <v>15300000</v>
      </c>
    </row>
    <row r="1686" spans="1:14" x14ac:dyDescent="0.35">
      <c r="A1686">
        <v>1685</v>
      </c>
      <c r="B1686">
        <v>5</v>
      </c>
      <c r="C1686" t="s">
        <v>13</v>
      </c>
      <c r="D1686" t="s">
        <v>14</v>
      </c>
      <c r="E1686">
        <v>7100000</v>
      </c>
      <c r="F1686">
        <v>14500000</v>
      </c>
      <c r="G1686">
        <v>14</v>
      </c>
      <c r="H1686">
        <v>664</v>
      </c>
      <c r="I1686">
        <v>5300000</v>
      </c>
      <c r="J1686">
        <v>12900000</v>
      </c>
      <c r="K1686">
        <v>15700000</v>
      </c>
      <c r="L1686">
        <v>9200000</v>
      </c>
      <c r="M1686" t="s">
        <v>15</v>
      </c>
      <c r="N1686">
        <f>Table1[[#This Row],[ loan_amount]]-Table1[[#This Row],[ bank_asset_value]]</f>
        <v>5300000</v>
      </c>
    </row>
    <row r="1687" spans="1:14" x14ac:dyDescent="0.35">
      <c r="A1687">
        <v>1686</v>
      </c>
      <c r="B1687">
        <v>0</v>
      </c>
      <c r="C1687" t="s">
        <v>16</v>
      </c>
      <c r="D1687" t="s">
        <v>17</v>
      </c>
      <c r="E1687">
        <v>2500000</v>
      </c>
      <c r="F1687">
        <v>9900000</v>
      </c>
      <c r="G1687">
        <v>6</v>
      </c>
      <c r="H1687">
        <v>623</v>
      </c>
      <c r="I1687">
        <v>6000000</v>
      </c>
      <c r="J1687">
        <v>1800000</v>
      </c>
      <c r="K1687">
        <v>6200000</v>
      </c>
      <c r="L1687">
        <v>1800000</v>
      </c>
      <c r="M1687" t="s">
        <v>15</v>
      </c>
      <c r="N1687">
        <f>Table1[[#This Row],[ loan_amount]]-Table1[[#This Row],[ bank_asset_value]]</f>
        <v>8100000</v>
      </c>
    </row>
    <row r="1688" spans="1:14" x14ac:dyDescent="0.35">
      <c r="A1688">
        <v>1687</v>
      </c>
      <c r="B1688">
        <v>5</v>
      </c>
      <c r="C1688" t="s">
        <v>13</v>
      </c>
      <c r="D1688" t="s">
        <v>14</v>
      </c>
      <c r="E1688">
        <v>3200000</v>
      </c>
      <c r="F1688">
        <v>8700000</v>
      </c>
      <c r="G1688">
        <v>16</v>
      </c>
      <c r="H1688">
        <v>558</v>
      </c>
      <c r="I1688">
        <v>2600000</v>
      </c>
      <c r="J1688">
        <v>2500000</v>
      </c>
      <c r="K1688">
        <v>9100000</v>
      </c>
      <c r="L1688">
        <v>1800000</v>
      </c>
      <c r="M1688" t="s">
        <v>15</v>
      </c>
      <c r="N1688">
        <f>Table1[[#This Row],[ loan_amount]]-Table1[[#This Row],[ bank_asset_value]]</f>
        <v>6900000</v>
      </c>
    </row>
    <row r="1689" spans="1:14" x14ac:dyDescent="0.35">
      <c r="A1689">
        <v>1688</v>
      </c>
      <c r="B1689">
        <v>4</v>
      </c>
      <c r="C1689" t="s">
        <v>13</v>
      </c>
      <c r="D1689" t="s">
        <v>14</v>
      </c>
      <c r="E1689">
        <v>1700000</v>
      </c>
      <c r="F1689">
        <v>4300000</v>
      </c>
      <c r="G1689">
        <v>18</v>
      </c>
      <c r="H1689">
        <v>580</v>
      </c>
      <c r="I1689">
        <v>1500000</v>
      </c>
      <c r="J1689">
        <v>2400000</v>
      </c>
      <c r="K1689">
        <v>6600000</v>
      </c>
      <c r="L1689">
        <v>1700000</v>
      </c>
      <c r="M1689" t="s">
        <v>15</v>
      </c>
      <c r="N1689">
        <f>Table1[[#This Row],[ loan_amount]]-Table1[[#This Row],[ bank_asset_value]]</f>
        <v>2600000</v>
      </c>
    </row>
    <row r="1690" spans="1:14" x14ac:dyDescent="0.35">
      <c r="A1690">
        <v>1689</v>
      </c>
      <c r="B1690">
        <v>4</v>
      </c>
      <c r="C1690" t="s">
        <v>13</v>
      </c>
      <c r="D1690" t="s">
        <v>14</v>
      </c>
      <c r="E1690">
        <v>6300000</v>
      </c>
      <c r="F1690">
        <v>17600000</v>
      </c>
      <c r="G1690">
        <v>6</v>
      </c>
      <c r="H1690">
        <v>612</v>
      </c>
      <c r="I1690">
        <v>16000000</v>
      </c>
      <c r="J1690">
        <v>3300000</v>
      </c>
      <c r="K1690">
        <v>23500000</v>
      </c>
      <c r="L1690">
        <v>3200000</v>
      </c>
      <c r="M1690" t="s">
        <v>15</v>
      </c>
      <c r="N1690">
        <f>Table1[[#This Row],[ loan_amount]]-Table1[[#This Row],[ bank_asset_value]]</f>
        <v>14400000</v>
      </c>
    </row>
    <row r="1691" spans="1:14" x14ac:dyDescent="0.35">
      <c r="A1691">
        <v>1690</v>
      </c>
      <c r="B1691">
        <v>4</v>
      </c>
      <c r="C1691" t="s">
        <v>13</v>
      </c>
      <c r="D1691" t="s">
        <v>17</v>
      </c>
      <c r="E1691">
        <v>700000</v>
      </c>
      <c r="F1691">
        <v>2400000</v>
      </c>
      <c r="G1691">
        <v>14</v>
      </c>
      <c r="H1691">
        <v>705</v>
      </c>
      <c r="I1691">
        <v>0</v>
      </c>
      <c r="J1691">
        <v>100000</v>
      </c>
      <c r="K1691">
        <v>2000000</v>
      </c>
      <c r="L1691">
        <v>700000</v>
      </c>
      <c r="M1691" t="s">
        <v>15</v>
      </c>
      <c r="N1691">
        <f>Table1[[#This Row],[ loan_amount]]-Table1[[#This Row],[ bank_asset_value]]</f>
        <v>1700000</v>
      </c>
    </row>
    <row r="1692" spans="1:14" x14ac:dyDescent="0.35">
      <c r="A1692">
        <v>1691</v>
      </c>
      <c r="B1692">
        <v>4</v>
      </c>
      <c r="C1692" t="s">
        <v>13</v>
      </c>
      <c r="D1692" t="s">
        <v>17</v>
      </c>
      <c r="E1692">
        <v>1100000</v>
      </c>
      <c r="F1692">
        <v>2700000</v>
      </c>
      <c r="G1692">
        <v>18</v>
      </c>
      <c r="H1692">
        <v>301</v>
      </c>
      <c r="I1692">
        <v>2800000</v>
      </c>
      <c r="J1692">
        <v>1600000</v>
      </c>
      <c r="K1692">
        <v>3300000</v>
      </c>
      <c r="L1692">
        <v>1500000</v>
      </c>
      <c r="M1692" t="s">
        <v>18</v>
      </c>
      <c r="N1692">
        <f>Table1[[#This Row],[ loan_amount]]-Table1[[#This Row],[ bank_asset_value]]</f>
        <v>1200000</v>
      </c>
    </row>
    <row r="1693" spans="1:14" x14ac:dyDescent="0.35">
      <c r="A1693">
        <v>1692</v>
      </c>
      <c r="B1693">
        <v>1</v>
      </c>
      <c r="C1693" t="s">
        <v>16</v>
      </c>
      <c r="D1693" t="s">
        <v>17</v>
      </c>
      <c r="E1693">
        <v>8900000</v>
      </c>
      <c r="F1693">
        <v>32000000</v>
      </c>
      <c r="G1693">
        <v>16</v>
      </c>
      <c r="H1693">
        <v>711</v>
      </c>
      <c r="I1693">
        <v>4300000</v>
      </c>
      <c r="J1693">
        <v>1200000</v>
      </c>
      <c r="K1693">
        <v>22100000</v>
      </c>
      <c r="L1693">
        <v>5200000</v>
      </c>
      <c r="M1693" t="s">
        <v>15</v>
      </c>
      <c r="N1693">
        <f>Table1[[#This Row],[ loan_amount]]-Table1[[#This Row],[ bank_asset_value]]</f>
        <v>26800000</v>
      </c>
    </row>
    <row r="1694" spans="1:14" x14ac:dyDescent="0.35">
      <c r="A1694">
        <v>1693</v>
      </c>
      <c r="B1694">
        <v>3</v>
      </c>
      <c r="C1694" t="s">
        <v>13</v>
      </c>
      <c r="D1694" t="s">
        <v>14</v>
      </c>
      <c r="E1694">
        <v>300000</v>
      </c>
      <c r="F1694">
        <v>700000</v>
      </c>
      <c r="G1694">
        <v>20</v>
      </c>
      <c r="H1694">
        <v>735</v>
      </c>
      <c r="I1694">
        <v>900000</v>
      </c>
      <c r="J1694">
        <v>200000</v>
      </c>
      <c r="K1694">
        <v>900000</v>
      </c>
      <c r="L1694">
        <v>400000</v>
      </c>
      <c r="M1694" t="s">
        <v>15</v>
      </c>
      <c r="N1694">
        <f>Table1[[#This Row],[ loan_amount]]-Table1[[#This Row],[ bank_asset_value]]</f>
        <v>300000</v>
      </c>
    </row>
    <row r="1695" spans="1:14" x14ac:dyDescent="0.35">
      <c r="A1695">
        <v>1694</v>
      </c>
      <c r="B1695">
        <v>1</v>
      </c>
      <c r="C1695" t="s">
        <v>16</v>
      </c>
      <c r="D1695" t="s">
        <v>14</v>
      </c>
      <c r="E1695">
        <v>2200000</v>
      </c>
      <c r="F1695">
        <v>5200000</v>
      </c>
      <c r="G1695">
        <v>14</v>
      </c>
      <c r="H1695">
        <v>682</v>
      </c>
      <c r="I1695">
        <v>2600000</v>
      </c>
      <c r="J1695">
        <v>600000</v>
      </c>
      <c r="K1695">
        <v>6100000</v>
      </c>
      <c r="L1695">
        <v>1800000</v>
      </c>
      <c r="M1695" t="s">
        <v>15</v>
      </c>
      <c r="N1695">
        <f>Table1[[#This Row],[ loan_amount]]-Table1[[#This Row],[ bank_asset_value]]</f>
        <v>3400000</v>
      </c>
    </row>
    <row r="1696" spans="1:14" x14ac:dyDescent="0.35">
      <c r="A1696">
        <v>1695</v>
      </c>
      <c r="B1696">
        <v>3</v>
      </c>
      <c r="C1696" t="s">
        <v>16</v>
      </c>
      <c r="D1696" t="s">
        <v>14</v>
      </c>
      <c r="E1696">
        <v>3400000</v>
      </c>
      <c r="F1696">
        <v>13500000</v>
      </c>
      <c r="G1696">
        <v>10</v>
      </c>
      <c r="H1696">
        <v>348</v>
      </c>
      <c r="I1696">
        <v>7900000</v>
      </c>
      <c r="J1696">
        <v>3700000</v>
      </c>
      <c r="K1696">
        <v>8200000</v>
      </c>
      <c r="L1696">
        <v>4700000</v>
      </c>
      <c r="M1696" t="s">
        <v>18</v>
      </c>
      <c r="N1696">
        <f>Table1[[#This Row],[ loan_amount]]-Table1[[#This Row],[ bank_asset_value]]</f>
        <v>8800000</v>
      </c>
    </row>
    <row r="1697" spans="1:14" x14ac:dyDescent="0.35">
      <c r="A1697">
        <v>1696</v>
      </c>
      <c r="B1697">
        <v>0</v>
      </c>
      <c r="C1697" t="s">
        <v>13</v>
      </c>
      <c r="D1697" t="s">
        <v>17</v>
      </c>
      <c r="E1697">
        <v>7900000</v>
      </c>
      <c r="F1697">
        <v>23500000</v>
      </c>
      <c r="G1697">
        <v>20</v>
      </c>
      <c r="H1697">
        <v>750</v>
      </c>
      <c r="I1697">
        <v>16800000</v>
      </c>
      <c r="J1697">
        <v>15300000</v>
      </c>
      <c r="K1697">
        <v>21200000</v>
      </c>
      <c r="L1697">
        <v>4000000</v>
      </c>
      <c r="M1697" t="s">
        <v>15</v>
      </c>
      <c r="N1697">
        <f>Table1[[#This Row],[ loan_amount]]-Table1[[#This Row],[ bank_asset_value]]</f>
        <v>19500000</v>
      </c>
    </row>
    <row r="1698" spans="1:14" x14ac:dyDescent="0.35">
      <c r="A1698">
        <v>1697</v>
      </c>
      <c r="B1698">
        <v>3</v>
      </c>
      <c r="C1698" t="s">
        <v>16</v>
      </c>
      <c r="D1698" t="s">
        <v>17</v>
      </c>
      <c r="E1698">
        <v>5800000</v>
      </c>
      <c r="F1698">
        <v>18200000</v>
      </c>
      <c r="G1698">
        <v>16</v>
      </c>
      <c r="H1698">
        <v>835</v>
      </c>
      <c r="I1698">
        <v>1000000</v>
      </c>
      <c r="J1698">
        <v>6100000</v>
      </c>
      <c r="K1698">
        <v>14600000</v>
      </c>
      <c r="L1698">
        <v>7900000</v>
      </c>
      <c r="M1698" t="s">
        <v>15</v>
      </c>
      <c r="N1698">
        <f>Table1[[#This Row],[ loan_amount]]-Table1[[#This Row],[ bank_asset_value]]</f>
        <v>10300000</v>
      </c>
    </row>
    <row r="1699" spans="1:14" x14ac:dyDescent="0.35">
      <c r="A1699">
        <v>1698</v>
      </c>
      <c r="B1699">
        <v>0</v>
      </c>
      <c r="C1699" t="s">
        <v>13</v>
      </c>
      <c r="D1699" t="s">
        <v>17</v>
      </c>
      <c r="E1699">
        <v>9400000</v>
      </c>
      <c r="F1699">
        <v>20000000</v>
      </c>
      <c r="G1699">
        <v>6</v>
      </c>
      <c r="H1699">
        <v>389</v>
      </c>
      <c r="I1699">
        <v>16000000</v>
      </c>
      <c r="J1699">
        <v>7100000</v>
      </c>
      <c r="K1699">
        <v>19400000</v>
      </c>
      <c r="L1699">
        <v>10200000</v>
      </c>
      <c r="M1699" t="s">
        <v>18</v>
      </c>
      <c r="N1699">
        <f>Table1[[#This Row],[ loan_amount]]-Table1[[#This Row],[ bank_asset_value]]</f>
        <v>9800000</v>
      </c>
    </row>
    <row r="1700" spans="1:14" x14ac:dyDescent="0.35">
      <c r="A1700">
        <v>1699</v>
      </c>
      <c r="B1700">
        <v>2</v>
      </c>
      <c r="C1700" t="s">
        <v>13</v>
      </c>
      <c r="D1700" t="s">
        <v>14</v>
      </c>
      <c r="E1700">
        <v>4800000</v>
      </c>
      <c r="F1700">
        <v>18900000</v>
      </c>
      <c r="G1700">
        <v>4</v>
      </c>
      <c r="H1700">
        <v>866</v>
      </c>
      <c r="I1700">
        <v>10200000</v>
      </c>
      <c r="J1700">
        <v>6000000</v>
      </c>
      <c r="K1700">
        <v>13900000</v>
      </c>
      <c r="L1700">
        <v>5900000</v>
      </c>
      <c r="M1700" t="s">
        <v>15</v>
      </c>
      <c r="N1700">
        <f>Table1[[#This Row],[ loan_amount]]-Table1[[#This Row],[ bank_asset_value]]</f>
        <v>13000000</v>
      </c>
    </row>
    <row r="1701" spans="1:14" x14ac:dyDescent="0.35">
      <c r="A1701">
        <v>1700</v>
      </c>
      <c r="B1701">
        <v>3</v>
      </c>
      <c r="C1701" t="s">
        <v>16</v>
      </c>
      <c r="D1701" t="s">
        <v>14</v>
      </c>
      <c r="E1701">
        <v>7600000</v>
      </c>
      <c r="F1701">
        <v>26600000</v>
      </c>
      <c r="G1701">
        <v>4</v>
      </c>
      <c r="H1701">
        <v>689</v>
      </c>
      <c r="I1701">
        <v>5300000</v>
      </c>
      <c r="J1701">
        <v>600000</v>
      </c>
      <c r="K1701">
        <v>24300000</v>
      </c>
      <c r="L1701">
        <v>8600000</v>
      </c>
      <c r="M1701" t="s">
        <v>15</v>
      </c>
      <c r="N1701">
        <f>Table1[[#This Row],[ loan_amount]]-Table1[[#This Row],[ bank_asset_value]]</f>
        <v>18000000</v>
      </c>
    </row>
    <row r="1702" spans="1:14" x14ac:dyDescent="0.35">
      <c r="A1702">
        <v>1701</v>
      </c>
      <c r="B1702">
        <v>0</v>
      </c>
      <c r="C1702" t="s">
        <v>16</v>
      </c>
      <c r="D1702" t="s">
        <v>14</v>
      </c>
      <c r="E1702">
        <v>5900000</v>
      </c>
      <c r="F1702">
        <v>17600000</v>
      </c>
      <c r="G1702">
        <v>16</v>
      </c>
      <c r="H1702">
        <v>645</v>
      </c>
      <c r="I1702">
        <v>13000000</v>
      </c>
      <c r="J1702">
        <v>3100000</v>
      </c>
      <c r="K1702">
        <v>23400000</v>
      </c>
      <c r="L1702">
        <v>8600000</v>
      </c>
      <c r="M1702" t="s">
        <v>15</v>
      </c>
      <c r="N1702">
        <f>Table1[[#This Row],[ loan_amount]]-Table1[[#This Row],[ bank_asset_value]]</f>
        <v>9000000</v>
      </c>
    </row>
    <row r="1703" spans="1:14" x14ac:dyDescent="0.35">
      <c r="A1703">
        <v>1702</v>
      </c>
      <c r="B1703">
        <v>1</v>
      </c>
      <c r="C1703" t="s">
        <v>13</v>
      </c>
      <c r="D1703" t="s">
        <v>17</v>
      </c>
      <c r="E1703">
        <v>4300000</v>
      </c>
      <c r="F1703">
        <v>10100000</v>
      </c>
      <c r="G1703">
        <v>2</v>
      </c>
      <c r="H1703">
        <v>797</v>
      </c>
      <c r="I1703">
        <v>4400000</v>
      </c>
      <c r="J1703">
        <v>4500000</v>
      </c>
      <c r="K1703">
        <v>16300000</v>
      </c>
      <c r="L1703">
        <v>4700000</v>
      </c>
      <c r="M1703" t="s">
        <v>15</v>
      </c>
      <c r="N1703">
        <f>Table1[[#This Row],[ loan_amount]]-Table1[[#This Row],[ bank_asset_value]]</f>
        <v>5400000</v>
      </c>
    </row>
    <row r="1704" spans="1:14" x14ac:dyDescent="0.35">
      <c r="A1704">
        <v>1703</v>
      </c>
      <c r="B1704">
        <v>5</v>
      </c>
      <c r="C1704" t="s">
        <v>13</v>
      </c>
      <c r="D1704" t="s">
        <v>14</v>
      </c>
      <c r="E1704">
        <v>6100000</v>
      </c>
      <c r="F1704">
        <v>17800000</v>
      </c>
      <c r="G1704">
        <v>6</v>
      </c>
      <c r="H1704">
        <v>849</v>
      </c>
      <c r="I1704">
        <v>2900000</v>
      </c>
      <c r="J1704">
        <v>10900000</v>
      </c>
      <c r="K1704">
        <v>16100000</v>
      </c>
      <c r="L1704">
        <v>7800000</v>
      </c>
      <c r="M1704" t="s">
        <v>15</v>
      </c>
      <c r="N1704">
        <f>Table1[[#This Row],[ loan_amount]]-Table1[[#This Row],[ bank_asset_value]]</f>
        <v>10000000</v>
      </c>
    </row>
    <row r="1705" spans="1:14" x14ac:dyDescent="0.35">
      <c r="A1705">
        <v>1704</v>
      </c>
      <c r="B1705">
        <v>5</v>
      </c>
      <c r="C1705" t="s">
        <v>13</v>
      </c>
      <c r="D1705" t="s">
        <v>14</v>
      </c>
      <c r="E1705">
        <v>5400000</v>
      </c>
      <c r="F1705">
        <v>19700000</v>
      </c>
      <c r="G1705">
        <v>20</v>
      </c>
      <c r="H1705">
        <v>423</v>
      </c>
      <c r="I1705">
        <v>6500000</v>
      </c>
      <c r="J1705">
        <v>10000000</v>
      </c>
      <c r="K1705">
        <v>15700000</v>
      </c>
      <c r="L1705">
        <v>7300000</v>
      </c>
      <c r="M1705" t="s">
        <v>18</v>
      </c>
      <c r="N1705">
        <f>Table1[[#This Row],[ loan_amount]]-Table1[[#This Row],[ bank_asset_value]]</f>
        <v>12400000</v>
      </c>
    </row>
    <row r="1706" spans="1:14" x14ac:dyDescent="0.35">
      <c r="A1706">
        <v>1705</v>
      </c>
      <c r="B1706">
        <v>1</v>
      </c>
      <c r="C1706" t="s">
        <v>16</v>
      </c>
      <c r="D1706" t="s">
        <v>17</v>
      </c>
      <c r="E1706">
        <v>5200000</v>
      </c>
      <c r="F1706">
        <v>11200000</v>
      </c>
      <c r="G1706">
        <v>2</v>
      </c>
      <c r="H1706">
        <v>370</v>
      </c>
      <c r="I1706">
        <v>9900000</v>
      </c>
      <c r="J1706">
        <v>10200000</v>
      </c>
      <c r="K1706">
        <v>16700000</v>
      </c>
      <c r="L1706">
        <v>6400000</v>
      </c>
      <c r="M1706" t="s">
        <v>18</v>
      </c>
      <c r="N1706">
        <f>Table1[[#This Row],[ loan_amount]]-Table1[[#This Row],[ bank_asset_value]]</f>
        <v>4800000</v>
      </c>
    </row>
    <row r="1707" spans="1:14" x14ac:dyDescent="0.35">
      <c r="A1707">
        <v>1706</v>
      </c>
      <c r="B1707">
        <v>5</v>
      </c>
      <c r="C1707" t="s">
        <v>16</v>
      </c>
      <c r="D1707" t="s">
        <v>14</v>
      </c>
      <c r="E1707">
        <v>8500000</v>
      </c>
      <c r="F1707">
        <v>31300000</v>
      </c>
      <c r="G1707">
        <v>12</v>
      </c>
      <c r="H1707">
        <v>378</v>
      </c>
      <c r="I1707">
        <v>21400000</v>
      </c>
      <c r="J1707">
        <v>13100000</v>
      </c>
      <c r="K1707">
        <v>30400000</v>
      </c>
      <c r="L1707">
        <v>8800000</v>
      </c>
      <c r="M1707" t="s">
        <v>18</v>
      </c>
      <c r="N1707">
        <f>Table1[[#This Row],[ loan_amount]]-Table1[[#This Row],[ bank_asset_value]]</f>
        <v>22500000</v>
      </c>
    </row>
    <row r="1708" spans="1:14" x14ac:dyDescent="0.35">
      <c r="A1708">
        <v>1707</v>
      </c>
      <c r="B1708">
        <v>4</v>
      </c>
      <c r="C1708" t="s">
        <v>16</v>
      </c>
      <c r="D1708" t="s">
        <v>14</v>
      </c>
      <c r="E1708">
        <v>900000</v>
      </c>
      <c r="F1708">
        <v>1900000</v>
      </c>
      <c r="G1708">
        <v>20</v>
      </c>
      <c r="H1708">
        <v>417</v>
      </c>
      <c r="I1708">
        <v>1000000</v>
      </c>
      <c r="J1708">
        <v>800000</v>
      </c>
      <c r="K1708">
        <v>2800000</v>
      </c>
      <c r="L1708">
        <v>900000</v>
      </c>
      <c r="M1708" t="s">
        <v>18</v>
      </c>
      <c r="N1708">
        <f>Table1[[#This Row],[ loan_amount]]-Table1[[#This Row],[ bank_asset_value]]</f>
        <v>1000000</v>
      </c>
    </row>
    <row r="1709" spans="1:14" x14ac:dyDescent="0.35">
      <c r="A1709">
        <v>1708</v>
      </c>
      <c r="B1709">
        <v>1</v>
      </c>
      <c r="C1709" t="s">
        <v>16</v>
      </c>
      <c r="D1709" t="s">
        <v>14</v>
      </c>
      <c r="E1709">
        <v>1400000</v>
      </c>
      <c r="F1709">
        <v>4100000</v>
      </c>
      <c r="G1709">
        <v>20</v>
      </c>
      <c r="H1709">
        <v>530</v>
      </c>
      <c r="I1709">
        <v>1200000</v>
      </c>
      <c r="J1709">
        <v>1100000</v>
      </c>
      <c r="K1709">
        <v>3000000</v>
      </c>
      <c r="L1709">
        <v>1900000</v>
      </c>
      <c r="M1709" t="s">
        <v>18</v>
      </c>
      <c r="N1709">
        <f>Table1[[#This Row],[ loan_amount]]-Table1[[#This Row],[ bank_asset_value]]</f>
        <v>2200000</v>
      </c>
    </row>
    <row r="1710" spans="1:14" x14ac:dyDescent="0.35">
      <c r="A1710">
        <v>1709</v>
      </c>
      <c r="B1710">
        <v>1</v>
      </c>
      <c r="C1710" t="s">
        <v>16</v>
      </c>
      <c r="D1710" t="s">
        <v>17</v>
      </c>
      <c r="E1710">
        <v>2400000</v>
      </c>
      <c r="F1710">
        <v>9300000</v>
      </c>
      <c r="G1710">
        <v>20</v>
      </c>
      <c r="H1710">
        <v>543</v>
      </c>
      <c r="I1710">
        <v>700000</v>
      </c>
      <c r="J1710">
        <v>800000</v>
      </c>
      <c r="K1710">
        <v>5000000</v>
      </c>
      <c r="L1710">
        <v>3400000</v>
      </c>
      <c r="M1710" t="s">
        <v>18</v>
      </c>
      <c r="N1710">
        <f>Table1[[#This Row],[ loan_amount]]-Table1[[#This Row],[ bank_asset_value]]</f>
        <v>5900000</v>
      </c>
    </row>
    <row r="1711" spans="1:14" x14ac:dyDescent="0.35">
      <c r="A1711">
        <v>1710</v>
      </c>
      <c r="B1711">
        <v>4</v>
      </c>
      <c r="C1711" t="s">
        <v>13</v>
      </c>
      <c r="D1711" t="s">
        <v>14</v>
      </c>
      <c r="E1711">
        <v>6300000</v>
      </c>
      <c r="F1711">
        <v>15000000</v>
      </c>
      <c r="G1711">
        <v>18</v>
      </c>
      <c r="H1711">
        <v>750</v>
      </c>
      <c r="I1711">
        <v>800000</v>
      </c>
      <c r="J1711">
        <v>6500000</v>
      </c>
      <c r="K1711">
        <v>15400000</v>
      </c>
      <c r="L1711">
        <v>7700000</v>
      </c>
      <c r="M1711" t="s">
        <v>15</v>
      </c>
      <c r="N1711">
        <f>Table1[[#This Row],[ loan_amount]]-Table1[[#This Row],[ bank_asset_value]]</f>
        <v>7300000</v>
      </c>
    </row>
    <row r="1712" spans="1:14" x14ac:dyDescent="0.35">
      <c r="A1712">
        <v>1711</v>
      </c>
      <c r="B1712">
        <v>1</v>
      </c>
      <c r="C1712" t="s">
        <v>13</v>
      </c>
      <c r="D1712" t="s">
        <v>14</v>
      </c>
      <c r="E1712">
        <v>3100000</v>
      </c>
      <c r="F1712">
        <v>7600000</v>
      </c>
      <c r="G1712">
        <v>20</v>
      </c>
      <c r="H1712">
        <v>346</v>
      </c>
      <c r="I1712">
        <v>700000</v>
      </c>
      <c r="J1712">
        <v>4600000</v>
      </c>
      <c r="K1712">
        <v>8100000</v>
      </c>
      <c r="L1712">
        <v>4400000</v>
      </c>
      <c r="M1712" t="s">
        <v>18</v>
      </c>
      <c r="N1712">
        <f>Table1[[#This Row],[ loan_amount]]-Table1[[#This Row],[ bank_asset_value]]</f>
        <v>3200000</v>
      </c>
    </row>
    <row r="1713" spans="1:14" x14ac:dyDescent="0.35">
      <c r="A1713">
        <v>1712</v>
      </c>
      <c r="B1713">
        <v>4</v>
      </c>
      <c r="C1713" t="s">
        <v>13</v>
      </c>
      <c r="D1713" t="s">
        <v>17</v>
      </c>
      <c r="E1713">
        <v>6900000</v>
      </c>
      <c r="F1713">
        <v>19000000</v>
      </c>
      <c r="G1713">
        <v>14</v>
      </c>
      <c r="H1713">
        <v>330</v>
      </c>
      <c r="I1713">
        <v>9300000</v>
      </c>
      <c r="J1713">
        <v>7100000</v>
      </c>
      <c r="K1713">
        <v>18800000</v>
      </c>
      <c r="L1713">
        <v>8400000</v>
      </c>
      <c r="M1713" t="s">
        <v>18</v>
      </c>
      <c r="N1713">
        <f>Table1[[#This Row],[ loan_amount]]-Table1[[#This Row],[ bank_asset_value]]</f>
        <v>10600000</v>
      </c>
    </row>
    <row r="1714" spans="1:14" x14ac:dyDescent="0.35">
      <c r="A1714">
        <v>1713</v>
      </c>
      <c r="B1714">
        <v>2</v>
      </c>
      <c r="C1714" t="s">
        <v>16</v>
      </c>
      <c r="D1714" t="s">
        <v>17</v>
      </c>
      <c r="E1714">
        <v>3000000</v>
      </c>
      <c r="F1714">
        <v>7400000</v>
      </c>
      <c r="G1714">
        <v>10</v>
      </c>
      <c r="H1714">
        <v>712</v>
      </c>
      <c r="I1714">
        <v>5100000</v>
      </c>
      <c r="J1714">
        <v>1000000</v>
      </c>
      <c r="K1714">
        <v>11600000</v>
      </c>
      <c r="L1714">
        <v>3800000</v>
      </c>
      <c r="M1714" t="s">
        <v>15</v>
      </c>
      <c r="N1714">
        <f>Table1[[#This Row],[ loan_amount]]-Table1[[#This Row],[ bank_asset_value]]</f>
        <v>3600000</v>
      </c>
    </row>
    <row r="1715" spans="1:14" x14ac:dyDescent="0.35">
      <c r="A1715">
        <v>1714</v>
      </c>
      <c r="B1715">
        <v>0</v>
      </c>
      <c r="C1715" t="s">
        <v>16</v>
      </c>
      <c r="D1715" t="s">
        <v>14</v>
      </c>
      <c r="E1715">
        <v>3100000</v>
      </c>
      <c r="F1715">
        <v>10100000</v>
      </c>
      <c r="G1715">
        <v>14</v>
      </c>
      <c r="H1715">
        <v>376</v>
      </c>
      <c r="I1715">
        <v>6400000</v>
      </c>
      <c r="J1715">
        <v>2600000</v>
      </c>
      <c r="K1715">
        <v>11600000</v>
      </c>
      <c r="L1715">
        <v>4300000</v>
      </c>
      <c r="M1715" t="s">
        <v>18</v>
      </c>
      <c r="N1715">
        <f>Table1[[#This Row],[ loan_amount]]-Table1[[#This Row],[ bank_asset_value]]</f>
        <v>5800000</v>
      </c>
    </row>
    <row r="1716" spans="1:14" x14ac:dyDescent="0.35">
      <c r="A1716">
        <v>1715</v>
      </c>
      <c r="B1716">
        <v>4</v>
      </c>
      <c r="C1716" t="s">
        <v>16</v>
      </c>
      <c r="D1716" t="s">
        <v>14</v>
      </c>
      <c r="E1716">
        <v>600000</v>
      </c>
      <c r="F1716">
        <v>1200000</v>
      </c>
      <c r="G1716">
        <v>14</v>
      </c>
      <c r="H1716">
        <v>338</v>
      </c>
      <c r="I1716">
        <v>500000</v>
      </c>
      <c r="J1716">
        <v>500000</v>
      </c>
      <c r="K1716">
        <v>2300000</v>
      </c>
      <c r="L1716">
        <v>500000</v>
      </c>
      <c r="M1716" t="s">
        <v>18</v>
      </c>
      <c r="N1716">
        <f>Table1[[#This Row],[ loan_amount]]-Table1[[#This Row],[ bank_asset_value]]</f>
        <v>700000</v>
      </c>
    </row>
    <row r="1717" spans="1:14" x14ac:dyDescent="0.35">
      <c r="A1717">
        <v>1716</v>
      </c>
      <c r="B1717">
        <v>4</v>
      </c>
      <c r="C1717" t="s">
        <v>16</v>
      </c>
      <c r="D1717" t="s">
        <v>17</v>
      </c>
      <c r="E1717">
        <v>4700000</v>
      </c>
      <c r="F1717">
        <v>13700000</v>
      </c>
      <c r="G1717">
        <v>14</v>
      </c>
      <c r="H1717">
        <v>600</v>
      </c>
      <c r="I1717">
        <v>12100000</v>
      </c>
      <c r="J1717">
        <v>8400000</v>
      </c>
      <c r="K1717">
        <v>17700000</v>
      </c>
      <c r="L1717">
        <v>5000000</v>
      </c>
      <c r="M1717" t="s">
        <v>15</v>
      </c>
      <c r="N1717">
        <f>Table1[[#This Row],[ loan_amount]]-Table1[[#This Row],[ bank_asset_value]]</f>
        <v>8700000</v>
      </c>
    </row>
    <row r="1718" spans="1:14" x14ac:dyDescent="0.35">
      <c r="A1718">
        <v>1717</v>
      </c>
      <c r="B1718">
        <v>1</v>
      </c>
      <c r="C1718" t="s">
        <v>13</v>
      </c>
      <c r="D1718" t="s">
        <v>14</v>
      </c>
      <c r="E1718">
        <v>2500000</v>
      </c>
      <c r="F1718">
        <v>6900000</v>
      </c>
      <c r="G1718">
        <v>20</v>
      </c>
      <c r="H1718">
        <v>495</v>
      </c>
      <c r="I1718">
        <v>4800000</v>
      </c>
      <c r="J1718">
        <v>3300000</v>
      </c>
      <c r="K1718">
        <v>5700000</v>
      </c>
      <c r="L1718">
        <v>3700000</v>
      </c>
      <c r="M1718" t="s">
        <v>18</v>
      </c>
      <c r="N1718">
        <f>Table1[[#This Row],[ loan_amount]]-Table1[[#This Row],[ bank_asset_value]]</f>
        <v>3200000</v>
      </c>
    </row>
    <row r="1719" spans="1:14" x14ac:dyDescent="0.35">
      <c r="A1719">
        <v>1718</v>
      </c>
      <c r="B1719">
        <v>0</v>
      </c>
      <c r="C1719" t="s">
        <v>13</v>
      </c>
      <c r="D1719" t="s">
        <v>14</v>
      </c>
      <c r="E1719">
        <v>9700000</v>
      </c>
      <c r="F1719">
        <v>30400000</v>
      </c>
      <c r="G1719">
        <v>4</v>
      </c>
      <c r="H1719">
        <v>300</v>
      </c>
      <c r="I1719">
        <v>17100000</v>
      </c>
      <c r="J1719">
        <v>16600000</v>
      </c>
      <c r="K1719">
        <v>38100000</v>
      </c>
      <c r="L1719">
        <v>9200000</v>
      </c>
      <c r="M1719" t="s">
        <v>15</v>
      </c>
      <c r="N1719">
        <f>Table1[[#This Row],[ loan_amount]]-Table1[[#This Row],[ bank_asset_value]]</f>
        <v>21200000</v>
      </c>
    </row>
    <row r="1720" spans="1:14" x14ac:dyDescent="0.35">
      <c r="A1720">
        <v>1719</v>
      </c>
      <c r="B1720">
        <v>4</v>
      </c>
      <c r="C1720" t="s">
        <v>16</v>
      </c>
      <c r="D1720" t="s">
        <v>17</v>
      </c>
      <c r="E1720">
        <v>7600000</v>
      </c>
      <c r="F1720">
        <v>20000000</v>
      </c>
      <c r="G1720">
        <v>18</v>
      </c>
      <c r="H1720">
        <v>691</v>
      </c>
      <c r="I1720">
        <v>5000000</v>
      </c>
      <c r="J1720">
        <v>8700000</v>
      </c>
      <c r="K1720">
        <v>23400000</v>
      </c>
      <c r="L1720">
        <v>11200000</v>
      </c>
      <c r="M1720" t="s">
        <v>15</v>
      </c>
      <c r="N1720">
        <f>Table1[[#This Row],[ loan_amount]]-Table1[[#This Row],[ bank_asset_value]]</f>
        <v>8800000</v>
      </c>
    </row>
    <row r="1721" spans="1:14" x14ac:dyDescent="0.35">
      <c r="A1721">
        <v>1720</v>
      </c>
      <c r="B1721">
        <v>1</v>
      </c>
      <c r="C1721" t="s">
        <v>13</v>
      </c>
      <c r="D1721" t="s">
        <v>14</v>
      </c>
      <c r="E1721">
        <v>8400000</v>
      </c>
      <c r="F1721">
        <v>24700000</v>
      </c>
      <c r="G1721">
        <v>8</v>
      </c>
      <c r="H1721">
        <v>519</v>
      </c>
      <c r="I1721">
        <v>12900000</v>
      </c>
      <c r="J1721">
        <v>16700000</v>
      </c>
      <c r="K1721">
        <v>17300000</v>
      </c>
      <c r="L1721">
        <v>6000000</v>
      </c>
      <c r="M1721" t="s">
        <v>18</v>
      </c>
      <c r="N1721">
        <f>Table1[[#This Row],[ loan_amount]]-Table1[[#This Row],[ bank_asset_value]]</f>
        <v>18700000</v>
      </c>
    </row>
    <row r="1722" spans="1:14" x14ac:dyDescent="0.35">
      <c r="A1722">
        <v>1721</v>
      </c>
      <c r="B1722">
        <v>3</v>
      </c>
      <c r="C1722" t="s">
        <v>13</v>
      </c>
      <c r="D1722" t="s">
        <v>17</v>
      </c>
      <c r="E1722">
        <v>3800000</v>
      </c>
      <c r="F1722">
        <v>15100000</v>
      </c>
      <c r="G1722">
        <v>20</v>
      </c>
      <c r="H1722">
        <v>540</v>
      </c>
      <c r="I1722">
        <v>9400000</v>
      </c>
      <c r="J1722">
        <v>1000000</v>
      </c>
      <c r="K1722">
        <v>9300000</v>
      </c>
      <c r="L1722">
        <v>3600000</v>
      </c>
      <c r="M1722" t="s">
        <v>18</v>
      </c>
      <c r="N1722">
        <f>Table1[[#This Row],[ loan_amount]]-Table1[[#This Row],[ bank_asset_value]]</f>
        <v>11500000</v>
      </c>
    </row>
    <row r="1723" spans="1:14" x14ac:dyDescent="0.35">
      <c r="A1723">
        <v>1722</v>
      </c>
      <c r="B1723">
        <v>3</v>
      </c>
      <c r="C1723" t="s">
        <v>16</v>
      </c>
      <c r="D1723" t="s">
        <v>17</v>
      </c>
      <c r="E1723">
        <v>3100000</v>
      </c>
      <c r="F1723">
        <v>11400000</v>
      </c>
      <c r="G1723">
        <v>16</v>
      </c>
      <c r="H1723">
        <v>562</v>
      </c>
      <c r="I1723">
        <v>3600000</v>
      </c>
      <c r="J1723">
        <v>3600000</v>
      </c>
      <c r="K1723">
        <v>7200000</v>
      </c>
      <c r="L1723">
        <v>3100000</v>
      </c>
      <c r="M1723" t="s">
        <v>15</v>
      </c>
      <c r="N1723">
        <f>Table1[[#This Row],[ loan_amount]]-Table1[[#This Row],[ bank_asset_value]]</f>
        <v>8300000</v>
      </c>
    </row>
    <row r="1724" spans="1:14" x14ac:dyDescent="0.35">
      <c r="A1724">
        <v>1723</v>
      </c>
      <c r="B1724">
        <v>2</v>
      </c>
      <c r="C1724" t="s">
        <v>16</v>
      </c>
      <c r="D1724" t="s">
        <v>14</v>
      </c>
      <c r="E1724">
        <v>5700000</v>
      </c>
      <c r="F1724">
        <v>21300000</v>
      </c>
      <c r="G1724">
        <v>10</v>
      </c>
      <c r="H1724">
        <v>323</v>
      </c>
      <c r="I1724">
        <v>1600000</v>
      </c>
      <c r="J1724">
        <v>11200000</v>
      </c>
      <c r="K1724">
        <v>16200000</v>
      </c>
      <c r="L1724">
        <v>5100000</v>
      </c>
      <c r="M1724" t="s">
        <v>18</v>
      </c>
      <c r="N1724">
        <f>Table1[[#This Row],[ loan_amount]]-Table1[[#This Row],[ bank_asset_value]]</f>
        <v>16200000</v>
      </c>
    </row>
    <row r="1725" spans="1:14" x14ac:dyDescent="0.35">
      <c r="A1725">
        <v>1724</v>
      </c>
      <c r="B1725">
        <v>1</v>
      </c>
      <c r="C1725" t="s">
        <v>13</v>
      </c>
      <c r="D1725" t="s">
        <v>17</v>
      </c>
      <c r="E1725">
        <v>5500000</v>
      </c>
      <c r="F1725">
        <v>19700000</v>
      </c>
      <c r="G1725">
        <v>10</v>
      </c>
      <c r="H1725">
        <v>312</v>
      </c>
      <c r="I1725">
        <v>12800000</v>
      </c>
      <c r="J1725">
        <v>4800000</v>
      </c>
      <c r="K1725">
        <v>19500000</v>
      </c>
      <c r="L1725">
        <v>3300000</v>
      </c>
      <c r="M1725" t="s">
        <v>18</v>
      </c>
      <c r="N1725">
        <f>Table1[[#This Row],[ loan_amount]]-Table1[[#This Row],[ bank_asset_value]]</f>
        <v>16400000</v>
      </c>
    </row>
    <row r="1726" spans="1:14" x14ac:dyDescent="0.35">
      <c r="A1726">
        <v>1725</v>
      </c>
      <c r="B1726">
        <v>1</v>
      </c>
      <c r="C1726" t="s">
        <v>16</v>
      </c>
      <c r="D1726" t="s">
        <v>17</v>
      </c>
      <c r="E1726">
        <v>200000</v>
      </c>
      <c r="F1726">
        <v>600000</v>
      </c>
      <c r="G1726">
        <v>2</v>
      </c>
      <c r="H1726">
        <v>511</v>
      </c>
      <c r="I1726">
        <v>500000</v>
      </c>
      <c r="J1726">
        <v>100000</v>
      </c>
      <c r="K1726">
        <v>800000</v>
      </c>
      <c r="L1726">
        <v>200000</v>
      </c>
      <c r="M1726" t="s">
        <v>15</v>
      </c>
      <c r="N1726">
        <f>Table1[[#This Row],[ loan_amount]]-Table1[[#This Row],[ bank_asset_value]]</f>
        <v>400000</v>
      </c>
    </row>
    <row r="1727" spans="1:14" x14ac:dyDescent="0.35">
      <c r="A1727">
        <v>1726</v>
      </c>
      <c r="B1727">
        <v>3</v>
      </c>
      <c r="C1727" t="s">
        <v>16</v>
      </c>
      <c r="D1727" t="s">
        <v>17</v>
      </c>
      <c r="E1727">
        <v>3700000</v>
      </c>
      <c r="F1727">
        <v>13800000</v>
      </c>
      <c r="G1727">
        <v>10</v>
      </c>
      <c r="H1727">
        <v>621</v>
      </c>
      <c r="I1727">
        <v>4000000</v>
      </c>
      <c r="J1727">
        <v>800000</v>
      </c>
      <c r="K1727">
        <v>11900000</v>
      </c>
      <c r="L1727">
        <v>5300000</v>
      </c>
      <c r="M1727" t="s">
        <v>15</v>
      </c>
      <c r="N1727">
        <f>Table1[[#This Row],[ loan_amount]]-Table1[[#This Row],[ bank_asset_value]]</f>
        <v>8500000</v>
      </c>
    </row>
    <row r="1728" spans="1:14" x14ac:dyDescent="0.35">
      <c r="A1728">
        <v>1727</v>
      </c>
      <c r="B1728">
        <v>2</v>
      </c>
      <c r="C1728" t="s">
        <v>16</v>
      </c>
      <c r="D1728" t="s">
        <v>17</v>
      </c>
      <c r="E1728">
        <v>1600000</v>
      </c>
      <c r="F1728">
        <v>4300000</v>
      </c>
      <c r="G1728">
        <v>20</v>
      </c>
      <c r="H1728">
        <v>512</v>
      </c>
      <c r="I1728">
        <v>3200000</v>
      </c>
      <c r="J1728">
        <v>2500000</v>
      </c>
      <c r="K1728">
        <v>6300000</v>
      </c>
      <c r="L1728">
        <v>900000</v>
      </c>
      <c r="M1728" t="s">
        <v>18</v>
      </c>
      <c r="N1728">
        <f>Table1[[#This Row],[ loan_amount]]-Table1[[#This Row],[ bank_asset_value]]</f>
        <v>3400000</v>
      </c>
    </row>
    <row r="1729" spans="1:14" x14ac:dyDescent="0.35">
      <c r="A1729">
        <v>1728</v>
      </c>
      <c r="B1729">
        <v>4</v>
      </c>
      <c r="C1729" t="s">
        <v>13</v>
      </c>
      <c r="D1729" t="s">
        <v>14</v>
      </c>
      <c r="E1729">
        <v>3900000</v>
      </c>
      <c r="F1729">
        <v>11000000</v>
      </c>
      <c r="G1729">
        <v>2</v>
      </c>
      <c r="H1729">
        <v>786</v>
      </c>
      <c r="I1729">
        <v>7900000</v>
      </c>
      <c r="J1729">
        <v>1600000</v>
      </c>
      <c r="K1729">
        <v>10700000</v>
      </c>
      <c r="L1729">
        <v>2100000</v>
      </c>
      <c r="M1729" t="s">
        <v>15</v>
      </c>
      <c r="N1729">
        <f>Table1[[#This Row],[ loan_amount]]-Table1[[#This Row],[ bank_asset_value]]</f>
        <v>8900000</v>
      </c>
    </row>
    <row r="1730" spans="1:14" x14ac:dyDescent="0.35">
      <c r="A1730">
        <v>1729</v>
      </c>
      <c r="B1730">
        <v>3</v>
      </c>
      <c r="C1730" t="s">
        <v>16</v>
      </c>
      <c r="D1730" t="s">
        <v>17</v>
      </c>
      <c r="E1730">
        <v>700000</v>
      </c>
      <c r="F1730">
        <v>1600000</v>
      </c>
      <c r="G1730">
        <v>18</v>
      </c>
      <c r="H1730">
        <v>303</v>
      </c>
      <c r="I1730">
        <v>600000</v>
      </c>
      <c r="J1730">
        <v>500000</v>
      </c>
      <c r="K1730">
        <v>2000000</v>
      </c>
      <c r="L1730">
        <v>600000</v>
      </c>
      <c r="M1730" t="s">
        <v>18</v>
      </c>
      <c r="N1730">
        <f>Table1[[#This Row],[ loan_amount]]-Table1[[#This Row],[ bank_asset_value]]</f>
        <v>1000000</v>
      </c>
    </row>
    <row r="1731" spans="1:14" x14ac:dyDescent="0.35">
      <c r="A1731">
        <v>1730</v>
      </c>
      <c r="B1731">
        <v>3</v>
      </c>
      <c r="C1731" t="s">
        <v>13</v>
      </c>
      <c r="D1731" t="s">
        <v>17</v>
      </c>
      <c r="E1731">
        <v>5800000</v>
      </c>
      <c r="F1731">
        <v>16700000</v>
      </c>
      <c r="G1731">
        <v>18</v>
      </c>
      <c r="H1731">
        <v>633</v>
      </c>
      <c r="I1731">
        <v>8100000</v>
      </c>
      <c r="J1731">
        <v>8400000</v>
      </c>
      <c r="K1731">
        <v>14700000</v>
      </c>
      <c r="L1731">
        <v>3700000</v>
      </c>
      <c r="M1731" t="s">
        <v>15</v>
      </c>
      <c r="N1731">
        <f>Table1[[#This Row],[ loan_amount]]-Table1[[#This Row],[ bank_asset_value]]</f>
        <v>13000000</v>
      </c>
    </row>
    <row r="1732" spans="1:14" x14ac:dyDescent="0.35">
      <c r="A1732">
        <v>1731</v>
      </c>
      <c r="B1732">
        <v>4</v>
      </c>
      <c r="C1732" t="s">
        <v>13</v>
      </c>
      <c r="D1732" t="s">
        <v>17</v>
      </c>
      <c r="E1732">
        <v>3800000</v>
      </c>
      <c r="F1732">
        <v>14000000</v>
      </c>
      <c r="G1732">
        <v>6</v>
      </c>
      <c r="H1732">
        <v>711</v>
      </c>
      <c r="I1732">
        <v>9500000</v>
      </c>
      <c r="J1732">
        <v>7300000</v>
      </c>
      <c r="K1732">
        <v>14500000</v>
      </c>
      <c r="L1732">
        <v>3100000</v>
      </c>
      <c r="M1732" t="s">
        <v>15</v>
      </c>
      <c r="N1732">
        <f>Table1[[#This Row],[ loan_amount]]-Table1[[#This Row],[ bank_asset_value]]</f>
        <v>10900000</v>
      </c>
    </row>
    <row r="1733" spans="1:14" x14ac:dyDescent="0.35">
      <c r="A1733">
        <v>1732</v>
      </c>
      <c r="B1733">
        <v>2</v>
      </c>
      <c r="C1733" t="s">
        <v>13</v>
      </c>
      <c r="D1733" t="s">
        <v>14</v>
      </c>
      <c r="E1733">
        <v>6400000</v>
      </c>
      <c r="F1733">
        <v>16900000</v>
      </c>
      <c r="G1733">
        <v>16</v>
      </c>
      <c r="H1733">
        <v>472</v>
      </c>
      <c r="I1733">
        <v>11100000</v>
      </c>
      <c r="J1733">
        <v>6000000</v>
      </c>
      <c r="K1733">
        <v>16300000</v>
      </c>
      <c r="L1733">
        <v>4500000</v>
      </c>
      <c r="M1733" t="s">
        <v>18</v>
      </c>
      <c r="N1733">
        <f>Table1[[#This Row],[ loan_amount]]-Table1[[#This Row],[ bank_asset_value]]</f>
        <v>12400000</v>
      </c>
    </row>
    <row r="1734" spans="1:14" x14ac:dyDescent="0.35">
      <c r="A1734">
        <v>1733</v>
      </c>
      <c r="B1734">
        <v>1</v>
      </c>
      <c r="C1734" t="s">
        <v>13</v>
      </c>
      <c r="D1734" t="s">
        <v>17</v>
      </c>
      <c r="E1734">
        <v>5500000</v>
      </c>
      <c r="F1734">
        <v>12100000</v>
      </c>
      <c r="G1734">
        <v>4</v>
      </c>
      <c r="H1734">
        <v>350</v>
      </c>
      <c r="I1734">
        <v>6300000</v>
      </c>
      <c r="J1734">
        <v>9200000</v>
      </c>
      <c r="K1734">
        <v>17200000</v>
      </c>
      <c r="L1734">
        <v>6900000</v>
      </c>
      <c r="M1734" t="s">
        <v>18</v>
      </c>
      <c r="N1734">
        <f>Table1[[#This Row],[ loan_amount]]-Table1[[#This Row],[ bank_asset_value]]</f>
        <v>5200000</v>
      </c>
    </row>
    <row r="1735" spans="1:14" x14ac:dyDescent="0.35">
      <c r="A1735">
        <v>1734</v>
      </c>
      <c r="B1735">
        <v>1</v>
      </c>
      <c r="C1735" t="s">
        <v>16</v>
      </c>
      <c r="D1735" t="s">
        <v>17</v>
      </c>
      <c r="E1735">
        <v>6800000</v>
      </c>
      <c r="F1735">
        <v>13700000</v>
      </c>
      <c r="G1735">
        <v>10</v>
      </c>
      <c r="H1735">
        <v>879</v>
      </c>
      <c r="I1735">
        <v>500000</v>
      </c>
      <c r="J1735">
        <v>2600000</v>
      </c>
      <c r="K1735">
        <v>22000000</v>
      </c>
      <c r="L1735">
        <v>6800000</v>
      </c>
      <c r="M1735" t="s">
        <v>15</v>
      </c>
      <c r="N1735">
        <f>Table1[[#This Row],[ loan_amount]]-Table1[[#This Row],[ bank_asset_value]]</f>
        <v>6900000</v>
      </c>
    </row>
    <row r="1736" spans="1:14" x14ac:dyDescent="0.35">
      <c r="A1736">
        <v>1735</v>
      </c>
      <c r="B1736">
        <v>4</v>
      </c>
      <c r="C1736" t="s">
        <v>16</v>
      </c>
      <c r="D1736" t="s">
        <v>14</v>
      </c>
      <c r="E1736">
        <v>6700000</v>
      </c>
      <c r="F1736">
        <v>13400000</v>
      </c>
      <c r="G1736">
        <v>10</v>
      </c>
      <c r="H1736">
        <v>436</v>
      </c>
      <c r="I1736">
        <v>3600000</v>
      </c>
      <c r="J1736">
        <v>1200000</v>
      </c>
      <c r="K1736">
        <v>23200000</v>
      </c>
      <c r="L1736">
        <v>7500000</v>
      </c>
      <c r="M1736" t="s">
        <v>18</v>
      </c>
      <c r="N1736">
        <f>Table1[[#This Row],[ loan_amount]]-Table1[[#This Row],[ bank_asset_value]]</f>
        <v>5900000</v>
      </c>
    </row>
    <row r="1737" spans="1:14" x14ac:dyDescent="0.35">
      <c r="A1737">
        <v>1736</v>
      </c>
      <c r="B1737">
        <v>1</v>
      </c>
      <c r="C1737" t="s">
        <v>13</v>
      </c>
      <c r="D1737" t="s">
        <v>17</v>
      </c>
      <c r="E1737">
        <v>5300000</v>
      </c>
      <c r="F1737">
        <v>11500000</v>
      </c>
      <c r="G1737">
        <v>14</v>
      </c>
      <c r="H1737">
        <v>848</v>
      </c>
      <c r="I1737">
        <v>1300000</v>
      </c>
      <c r="J1737">
        <v>3600000</v>
      </c>
      <c r="K1737">
        <v>14700000</v>
      </c>
      <c r="L1737">
        <v>5700000</v>
      </c>
      <c r="M1737" t="s">
        <v>15</v>
      </c>
      <c r="N1737">
        <f>Table1[[#This Row],[ loan_amount]]-Table1[[#This Row],[ bank_asset_value]]</f>
        <v>5800000</v>
      </c>
    </row>
    <row r="1738" spans="1:14" x14ac:dyDescent="0.35">
      <c r="A1738">
        <v>1737</v>
      </c>
      <c r="B1738">
        <v>2</v>
      </c>
      <c r="C1738" t="s">
        <v>13</v>
      </c>
      <c r="D1738" t="s">
        <v>14</v>
      </c>
      <c r="E1738">
        <v>6600000</v>
      </c>
      <c r="F1738">
        <v>23200000</v>
      </c>
      <c r="G1738">
        <v>16</v>
      </c>
      <c r="H1738">
        <v>555</v>
      </c>
      <c r="I1738">
        <v>9900000</v>
      </c>
      <c r="J1738">
        <v>6500000</v>
      </c>
      <c r="K1738">
        <v>23300000</v>
      </c>
      <c r="L1738">
        <v>3300000</v>
      </c>
      <c r="M1738" t="s">
        <v>15</v>
      </c>
      <c r="N1738">
        <f>Table1[[#This Row],[ loan_amount]]-Table1[[#This Row],[ bank_asset_value]]</f>
        <v>19900000</v>
      </c>
    </row>
    <row r="1739" spans="1:14" x14ac:dyDescent="0.35">
      <c r="A1739">
        <v>1738</v>
      </c>
      <c r="B1739">
        <v>2</v>
      </c>
      <c r="C1739" t="s">
        <v>13</v>
      </c>
      <c r="D1739" t="s">
        <v>14</v>
      </c>
      <c r="E1739">
        <v>6600000</v>
      </c>
      <c r="F1739">
        <v>13100000</v>
      </c>
      <c r="G1739">
        <v>20</v>
      </c>
      <c r="H1739">
        <v>885</v>
      </c>
      <c r="I1739">
        <v>10900000</v>
      </c>
      <c r="J1739">
        <v>4300000</v>
      </c>
      <c r="K1739">
        <v>20600000</v>
      </c>
      <c r="L1739">
        <v>6200000</v>
      </c>
      <c r="M1739" t="s">
        <v>15</v>
      </c>
      <c r="N1739">
        <f>Table1[[#This Row],[ loan_amount]]-Table1[[#This Row],[ bank_asset_value]]</f>
        <v>6900000</v>
      </c>
    </row>
    <row r="1740" spans="1:14" x14ac:dyDescent="0.35">
      <c r="A1740">
        <v>1739</v>
      </c>
      <c r="B1740">
        <v>0</v>
      </c>
      <c r="C1740" t="s">
        <v>16</v>
      </c>
      <c r="D1740" t="s">
        <v>14</v>
      </c>
      <c r="E1740">
        <v>7600000</v>
      </c>
      <c r="F1740">
        <v>25200000</v>
      </c>
      <c r="G1740">
        <v>6</v>
      </c>
      <c r="H1740">
        <v>888</v>
      </c>
      <c r="I1740">
        <v>12700000</v>
      </c>
      <c r="J1740">
        <v>10900000</v>
      </c>
      <c r="K1740">
        <v>24500000</v>
      </c>
      <c r="L1740">
        <v>7500000</v>
      </c>
      <c r="M1740" t="s">
        <v>15</v>
      </c>
      <c r="N1740">
        <f>Table1[[#This Row],[ loan_amount]]-Table1[[#This Row],[ bank_asset_value]]</f>
        <v>17700000</v>
      </c>
    </row>
    <row r="1741" spans="1:14" x14ac:dyDescent="0.35">
      <c r="A1741">
        <v>1740</v>
      </c>
      <c r="B1741">
        <v>4</v>
      </c>
      <c r="C1741" t="s">
        <v>16</v>
      </c>
      <c r="D1741" t="s">
        <v>17</v>
      </c>
      <c r="E1741">
        <v>2500000</v>
      </c>
      <c r="F1741">
        <v>6100000</v>
      </c>
      <c r="G1741">
        <v>20</v>
      </c>
      <c r="H1741">
        <v>478</v>
      </c>
      <c r="I1741">
        <v>5900000</v>
      </c>
      <c r="J1741">
        <v>800000</v>
      </c>
      <c r="K1741">
        <v>9500000</v>
      </c>
      <c r="L1741">
        <v>3200000</v>
      </c>
      <c r="M1741" t="s">
        <v>18</v>
      </c>
      <c r="N1741">
        <f>Table1[[#This Row],[ loan_amount]]-Table1[[#This Row],[ bank_asset_value]]</f>
        <v>2900000</v>
      </c>
    </row>
    <row r="1742" spans="1:14" x14ac:dyDescent="0.35">
      <c r="A1742">
        <v>1741</v>
      </c>
      <c r="B1742">
        <v>4</v>
      </c>
      <c r="C1742" t="s">
        <v>16</v>
      </c>
      <c r="D1742" t="s">
        <v>14</v>
      </c>
      <c r="E1742">
        <v>1100000</v>
      </c>
      <c r="F1742">
        <v>2500000</v>
      </c>
      <c r="G1742">
        <v>4</v>
      </c>
      <c r="H1742">
        <v>603</v>
      </c>
      <c r="I1742">
        <v>1900000</v>
      </c>
      <c r="J1742">
        <v>1400000</v>
      </c>
      <c r="K1742">
        <v>3900000</v>
      </c>
      <c r="L1742">
        <v>500000</v>
      </c>
      <c r="M1742" t="s">
        <v>15</v>
      </c>
      <c r="N1742">
        <f>Table1[[#This Row],[ loan_amount]]-Table1[[#This Row],[ bank_asset_value]]</f>
        <v>2000000</v>
      </c>
    </row>
    <row r="1743" spans="1:14" x14ac:dyDescent="0.35">
      <c r="A1743">
        <v>1742</v>
      </c>
      <c r="B1743">
        <v>1</v>
      </c>
      <c r="C1743" t="s">
        <v>16</v>
      </c>
      <c r="D1743" t="s">
        <v>14</v>
      </c>
      <c r="E1743">
        <v>2300000</v>
      </c>
      <c r="F1743">
        <v>8200000</v>
      </c>
      <c r="G1743">
        <v>8</v>
      </c>
      <c r="H1743">
        <v>784</v>
      </c>
      <c r="I1743">
        <v>2000000</v>
      </c>
      <c r="J1743">
        <v>0</v>
      </c>
      <c r="K1743">
        <v>7600000</v>
      </c>
      <c r="L1743">
        <v>1100000</v>
      </c>
      <c r="M1743" t="s">
        <v>15</v>
      </c>
      <c r="N1743">
        <f>Table1[[#This Row],[ loan_amount]]-Table1[[#This Row],[ bank_asset_value]]</f>
        <v>7100000</v>
      </c>
    </row>
    <row r="1744" spans="1:14" x14ac:dyDescent="0.35">
      <c r="A1744">
        <v>1743</v>
      </c>
      <c r="B1744">
        <v>1</v>
      </c>
      <c r="C1744" t="s">
        <v>13</v>
      </c>
      <c r="D1744" t="s">
        <v>17</v>
      </c>
      <c r="E1744">
        <v>3300000</v>
      </c>
      <c r="F1744">
        <v>11700000</v>
      </c>
      <c r="G1744">
        <v>4</v>
      </c>
      <c r="H1744">
        <v>682</v>
      </c>
      <c r="I1744">
        <v>3500000</v>
      </c>
      <c r="J1744">
        <v>5500000</v>
      </c>
      <c r="K1744">
        <v>12300000</v>
      </c>
      <c r="L1744">
        <v>1600000</v>
      </c>
      <c r="M1744" t="s">
        <v>15</v>
      </c>
      <c r="N1744">
        <f>Table1[[#This Row],[ loan_amount]]-Table1[[#This Row],[ bank_asset_value]]</f>
        <v>10100000</v>
      </c>
    </row>
    <row r="1745" spans="1:14" x14ac:dyDescent="0.35">
      <c r="A1745">
        <v>1744</v>
      </c>
      <c r="B1745">
        <v>4</v>
      </c>
      <c r="C1745" t="s">
        <v>13</v>
      </c>
      <c r="D1745" t="s">
        <v>17</v>
      </c>
      <c r="E1745">
        <v>2600000</v>
      </c>
      <c r="F1745">
        <v>5900000</v>
      </c>
      <c r="G1745">
        <v>6</v>
      </c>
      <c r="H1745">
        <v>471</v>
      </c>
      <c r="I1745">
        <v>3500000</v>
      </c>
      <c r="J1745">
        <v>1900000</v>
      </c>
      <c r="K1745">
        <v>7300000</v>
      </c>
      <c r="L1745">
        <v>3400000</v>
      </c>
      <c r="M1745" t="s">
        <v>18</v>
      </c>
      <c r="N1745">
        <f>Table1[[#This Row],[ loan_amount]]-Table1[[#This Row],[ bank_asset_value]]</f>
        <v>2500000</v>
      </c>
    </row>
    <row r="1746" spans="1:14" x14ac:dyDescent="0.35">
      <c r="A1746">
        <v>1745</v>
      </c>
      <c r="B1746">
        <v>4</v>
      </c>
      <c r="C1746" t="s">
        <v>16</v>
      </c>
      <c r="D1746" t="s">
        <v>17</v>
      </c>
      <c r="E1746">
        <v>9300000</v>
      </c>
      <c r="F1746">
        <v>36700000</v>
      </c>
      <c r="G1746">
        <v>20</v>
      </c>
      <c r="H1746">
        <v>808</v>
      </c>
      <c r="I1746">
        <v>16500000</v>
      </c>
      <c r="J1746">
        <v>14700000</v>
      </c>
      <c r="K1746">
        <v>26500000</v>
      </c>
      <c r="L1746">
        <v>7100000</v>
      </c>
      <c r="M1746" t="s">
        <v>15</v>
      </c>
      <c r="N1746">
        <f>Table1[[#This Row],[ loan_amount]]-Table1[[#This Row],[ bank_asset_value]]</f>
        <v>29600000</v>
      </c>
    </row>
    <row r="1747" spans="1:14" x14ac:dyDescent="0.35">
      <c r="A1747">
        <v>1746</v>
      </c>
      <c r="B1747">
        <v>4</v>
      </c>
      <c r="C1747" t="s">
        <v>16</v>
      </c>
      <c r="D1747" t="s">
        <v>14</v>
      </c>
      <c r="E1747">
        <v>5300000</v>
      </c>
      <c r="F1747">
        <v>18500000</v>
      </c>
      <c r="G1747">
        <v>8</v>
      </c>
      <c r="H1747">
        <v>470</v>
      </c>
      <c r="I1747">
        <v>2900000</v>
      </c>
      <c r="J1747">
        <v>9300000</v>
      </c>
      <c r="K1747">
        <v>14900000</v>
      </c>
      <c r="L1747">
        <v>4900000</v>
      </c>
      <c r="M1747" t="s">
        <v>18</v>
      </c>
      <c r="N1747">
        <f>Table1[[#This Row],[ loan_amount]]-Table1[[#This Row],[ bank_asset_value]]</f>
        <v>13600000</v>
      </c>
    </row>
    <row r="1748" spans="1:14" x14ac:dyDescent="0.35">
      <c r="A1748">
        <v>1747</v>
      </c>
      <c r="B1748">
        <v>2</v>
      </c>
      <c r="C1748" t="s">
        <v>16</v>
      </c>
      <c r="D1748" t="s">
        <v>14</v>
      </c>
      <c r="E1748">
        <v>5400000</v>
      </c>
      <c r="F1748">
        <v>13800000</v>
      </c>
      <c r="G1748">
        <v>20</v>
      </c>
      <c r="H1748">
        <v>574</v>
      </c>
      <c r="I1748">
        <v>900000</v>
      </c>
      <c r="J1748">
        <v>9200000</v>
      </c>
      <c r="K1748">
        <v>10900000</v>
      </c>
      <c r="L1748">
        <v>3700000</v>
      </c>
      <c r="M1748" t="s">
        <v>15</v>
      </c>
      <c r="N1748">
        <f>Table1[[#This Row],[ loan_amount]]-Table1[[#This Row],[ bank_asset_value]]</f>
        <v>10100000</v>
      </c>
    </row>
    <row r="1749" spans="1:14" x14ac:dyDescent="0.35">
      <c r="A1749">
        <v>1748</v>
      </c>
      <c r="B1749">
        <v>4</v>
      </c>
      <c r="C1749" t="s">
        <v>16</v>
      </c>
      <c r="D1749" t="s">
        <v>17</v>
      </c>
      <c r="E1749">
        <v>3500000</v>
      </c>
      <c r="F1749">
        <v>12000000</v>
      </c>
      <c r="G1749">
        <v>8</v>
      </c>
      <c r="H1749">
        <v>314</v>
      </c>
      <c r="I1749">
        <v>7700000</v>
      </c>
      <c r="J1749">
        <v>100000</v>
      </c>
      <c r="K1749">
        <v>12600000</v>
      </c>
      <c r="L1749">
        <v>2700000</v>
      </c>
      <c r="M1749" t="s">
        <v>18</v>
      </c>
      <c r="N1749">
        <f>Table1[[#This Row],[ loan_amount]]-Table1[[#This Row],[ bank_asset_value]]</f>
        <v>9300000</v>
      </c>
    </row>
    <row r="1750" spans="1:14" x14ac:dyDescent="0.35">
      <c r="A1750">
        <v>1749</v>
      </c>
      <c r="B1750">
        <v>2</v>
      </c>
      <c r="C1750" t="s">
        <v>13</v>
      </c>
      <c r="D1750" t="s">
        <v>14</v>
      </c>
      <c r="E1750">
        <v>4200000</v>
      </c>
      <c r="F1750">
        <v>10200000</v>
      </c>
      <c r="G1750">
        <v>14</v>
      </c>
      <c r="H1750">
        <v>407</v>
      </c>
      <c r="I1750">
        <v>5900000</v>
      </c>
      <c r="J1750">
        <v>4500000</v>
      </c>
      <c r="K1750">
        <v>12000000</v>
      </c>
      <c r="L1750">
        <v>2500000</v>
      </c>
      <c r="M1750" t="s">
        <v>18</v>
      </c>
      <c r="N1750">
        <f>Table1[[#This Row],[ loan_amount]]-Table1[[#This Row],[ bank_asset_value]]</f>
        <v>7700000</v>
      </c>
    </row>
    <row r="1751" spans="1:14" x14ac:dyDescent="0.35">
      <c r="A1751">
        <v>1750</v>
      </c>
      <c r="B1751">
        <v>0</v>
      </c>
      <c r="C1751" t="s">
        <v>16</v>
      </c>
      <c r="D1751" t="s">
        <v>17</v>
      </c>
      <c r="E1751">
        <v>9200000</v>
      </c>
      <c r="F1751">
        <v>34900000</v>
      </c>
      <c r="G1751">
        <v>4</v>
      </c>
      <c r="H1751">
        <v>702</v>
      </c>
      <c r="I1751">
        <v>16900000</v>
      </c>
      <c r="J1751">
        <v>16000000</v>
      </c>
      <c r="K1751">
        <v>24100000</v>
      </c>
      <c r="L1751">
        <v>9800000</v>
      </c>
      <c r="M1751" t="s">
        <v>15</v>
      </c>
      <c r="N1751">
        <f>Table1[[#This Row],[ loan_amount]]-Table1[[#This Row],[ bank_asset_value]]</f>
        <v>25100000</v>
      </c>
    </row>
    <row r="1752" spans="1:14" x14ac:dyDescent="0.35">
      <c r="A1752">
        <v>1751</v>
      </c>
      <c r="B1752">
        <v>2</v>
      </c>
      <c r="C1752" t="s">
        <v>13</v>
      </c>
      <c r="D1752" t="s">
        <v>14</v>
      </c>
      <c r="E1752">
        <v>4300000</v>
      </c>
      <c r="F1752">
        <v>9800000</v>
      </c>
      <c r="G1752">
        <v>2</v>
      </c>
      <c r="H1752">
        <v>499</v>
      </c>
      <c r="I1752">
        <v>4400000</v>
      </c>
      <c r="J1752">
        <v>4500000</v>
      </c>
      <c r="K1752">
        <v>12600000</v>
      </c>
      <c r="L1752">
        <v>5100000</v>
      </c>
      <c r="M1752" t="s">
        <v>18</v>
      </c>
      <c r="N1752">
        <f>Table1[[#This Row],[ loan_amount]]-Table1[[#This Row],[ bank_asset_value]]</f>
        <v>4700000</v>
      </c>
    </row>
    <row r="1753" spans="1:14" x14ac:dyDescent="0.35">
      <c r="A1753">
        <v>1752</v>
      </c>
      <c r="B1753">
        <v>1</v>
      </c>
      <c r="C1753" t="s">
        <v>13</v>
      </c>
      <c r="D1753" t="s">
        <v>17</v>
      </c>
      <c r="E1753">
        <v>7500000</v>
      </c>
      <c r="F1753">
        <v>19900000</v>
      </c>
      <c r="G1753">
        <v>10</v>
      </c>
      <c r="H1753">
        <v>669</v>
      </c>
      <c r="I1753">
        <v>1800000</v>
      </c>
      <c r="J1753">
        <v>8800000</v>
      </c>
      <c r="K1753">
        <v>18100000</v>
      </c>
      <c r="L1753">
        <v>7300000</v>
      </c>
      <c r="M1753" t="s">
        <v>15</v>
      </c>
      <c r="N1753">
        <f>Table1[[#This Row],[ loan_amount]]-Table1[[#This Row],[ bank_asset_value]]</f>
        <v>12600000</v>
      </c>
    </row>
    <row r="1754" spans="1:14" x14ac:dyDescent="0.35">
      <c r="A1754">
        <v>1753</v>
      </c>
      <c r="B1754">
        <v>5</v>
      </c>
      <c r="C1754" t="s">
        <v>16</v>
      </c>
      <c r="D1754" t="s">
        <v>17</v>
      </c>
      <c r="E1754">
        <v>5400000</v>
      </c>
      <c r="F1754">
        <v>18800000</v>
      </c>
      <c r="G1754">
        <v>20</v>
      </c>
      <c r="H1754">
        <v>326</v>
      </c>
      <c r="I1754">
        <v>9700000</v>
      </c>
      <c r="J1754">
        <v>10100000</v>
      </c>
      <c r="K1754">
        <v>14800000</v>
      </c>
      <c r="L1754">
        <v>3200000</v>
      </c>
      <c r="M1754" t="s">
        <v>18</v>
      </c>
      <c r="N1754">
        <f>Table1[[#This Row],[ loan_amount]]-Table1[[#This Row],[ bank_asset_value]]</f>
        <v>15600000</v>
      </c>
    </row>
    <row r="1755" spans="1:14" x14ac:dyDescent="0.35">
      <c r="A1755">
        <v>1754</v>
      </c>
      <c r="B1755">
        <v>3</v>
      </c>
      <c r="C1755" t="s">
        <v>16</v>
      </c>
      <c r="D1755" t="s">
        <v>14</v>
      </c>
      <c r="E1755">
        <v>5500000</v>
      </c>
      <c r="F1755">
        <v>16200000</v>
      </c>
      <c r="G1755">
        <v>18</v>
      </c>
      <c r="H1755">
        <v>778</v>
      </c>
      <c r="I1755">
        <v>4700000</v>
      </c>
      <c r="J1755">
        <v>10700000</v>
      </c>
      <c r="K1755">
        <v>15300000</v>
      </c>
      <c r="L1755">
        <v>6100000</v>
      </c>
      <c r="M1755" t="s">
        <v>15</v>
      </c>
      <c r="N1755">
        <f>Table1[[#This Row],[ loan_amount]]-Table1[[#This Row],[ bank_asset_value]]</f>
        <v>10100000</v>
      </c>
    </row>
    <row r="1756" spans="1:14" x14ac:dyDescent="0.35">
      <c r="A1756">
        <v>1755</v>
      </c>
      <c r="B1756">
        <v>2</v>
      </c>
      <c r="C1756" t="s">
        <v>16</v>
      </c>
      <c r="D1756" t="s">
        <v>17</v>
      </c>
      <c r="E1756">
        <v>2100000</v>
      </c>
      <c r="F1756">
        <v>4500000</v>
      </c>
      <c r="G1756">
        <v>2</v>
      </c>
      <c r="H1756">
        <v>787</v>
      </c>
      <c r="I1756">
        <v>4800000</v>
      </c>
      <c r="J1756">
        <v>2800000</v>
      </c>
      <c r="K1756">
        <v>6000000</v>
      </c>
      <c r="L1756">
        <v>2100000</v>
      </c>
      <c r="M1756" t="s">
        <v>15</v>
      </c>
      <c r="N1756">
        <f>Table1[[#This Row],[ loan_amount]]-Table1[[#This Row],[ bank_asset_value]]</f>
        <v>2400000</v>
      </c>
    </row>
    <row r="1757" spans="1:14" x14ac:dyDescent="0.35">
      <c r="A1757">
        <v>1756</v>
      </c>
      <c r="B1757">
        <v>0</v>
      </c>
      <c r="C1757" t="s">
        <v>13</v>
      </c>
      <c r="D1757" t="s">
        <v>14</v>
      </c>
      <c r="E1757">
        <v>3700000</v>
      </c>
      <c r="F1757">
        <v>12300000</v>
      </c>
      <c r="G1757">
        <v>16</v>
      </c>
      <c r="H1757">
        <v>831</v>
      </c>
      <c r="I1757">
        <v>8000000</v>
      </c>
      <c r="J1757">
        <v>2200000</v>
      </c>
      <c r="K1757">
        <v>11200000</v>
      </c>
      <c r="L1757">
        <v>2400000</v>
      </c>
      <c r="M1757" t="s">
        <v>15</v>
      </c>
      <c r="N1757">
        <f>Table1[[#This Row],[ loan_amount]]-Table1[[#This Row],[ bank_asset_value]]</f>
        <v>9900000</v>
      </c>
    </row>
    <row r="1758" spans="1:14" x14ac:dyDescent="0.35">
      <c r="A1758">
        <v>1757</v>
      </c>
      <c r="B1758">
        <v>0</v>
      </c>
      <c r="C1758" t="s">
        <v>13</v>
      </c>
      <c r="D1758" t="s">
        <v>14</v>
      </c>
      <c r="E1758">
        <v>8800000</v>
      </c>
      <c r="F1758">
        <v>32900000</v>
      </c>
      <c r="G1758">
        <v>18</v>
      </c>
      <c r="H1758">
        <v>576</v>
      </c>
      <c r="I1758">
        <v>1300000</v>
      </c>
      <c r="J1758">
        <v>8700000</v>
      </c>
      <c r="K1758">
        <v>32600000</v>
      </c>
      <c r="L1758">
        <v>5600000</v>
      </c>
      <c r="M1758" t="s">
        <v>15</v>
      </c>
      <c r="N1758">
        <f>Table1[[#This Row],[ loan_amount]]-Table1[[#This Row],[ bank_asset_value]]</f>
        <v>27300000</v>
      </c>
    </row>
    <row r="1759" spans="1:14" x14ac:dyDescent="0.35">
      <c r="A1759">
        <v>1758</v>
      </c>
      <c r="B1759">
        <v>5</v>
      </c>
      <c r="C1759" t="s">
        <v>16</v>
      </c>
      <c r="D1759" t="s">
        <v>14</v>
      </c>
      <c r="E1759">
        <v>5800000</v>
      </c>
      <c r="F1759">
        <v>22800000</v>
      </c>
      <c r="G1759">
        <v>12</v>
      </c>
      <c r="H1759">
        <v>600</v>
      </c>
      <c r="I1759">
        <v>16000000</v>
      </c>
      <c r="J1759">
        <v>1100000</v>
      </c>
      <c r="K1759">
        <v>20700000</v>
      </c>
      <c r="L1759">
        <v>5700000</v>
      </c>
      <c r="M1759" t="s">
        <v>15</v>
      </c>
      <c r="N1759">
        <f>Table1[[#This Row],[ loan_amount]]-Table1[[#This Row],[ bank_asset_value]]</f>
        <v>17100000</v>
      </c>
    </row>
    <row r="1760" spans="1:14" x14ac:dyDescent="0.35">
      <c r="A1760">
        <v>1759</v>
      </c>
      <c r="B1760">
        <v>4</v>
      </c>
      <c r="C1760" t="s">
        <v>13</v>
      </c>
      <c r="D1760" t="s">
        <v>14</v>
      </c>
      <c r="E1760">
        <v>7900000</v>
      </c>
      <c r="F1760">
        <v>30600000</v>
      </c>
      <c r="G1760">
        <v>2</v>
      </c>
      <c r="H1760">
        <v>569</v>
      </c>
      <c r="I1760">
        <v>7600000</v>
      </c>
      <c r="J1760">
        <v>3400000</v>
      </c>
      <c r="K1760">
        <v>20100000</v>
      </c>
      <c r="L1760">
        <v>7400000</v>
      </c>
      <c r="M1760" t="s">
        <v>15</v>
      </c>
      <c r="N1760">
        <f>Table1[[#This Row],[ loan_amount]]-Table1[[#This Row],[ bank_asset_value]]</f>
        <v>23200000</v>
      </c>
    </row>
    <row r="1761" spans="1:14" x14ac:dyDescent="0.35">
      <c r="A1761">
        <v>1760</v>
      </c>
      <c r="B1761">
        <v>1</v>
      </c>
      <c r="C1761" t="s">
        <v>16</v>
      </c>
      <c r="D1761" t="s">
        <v>17</v>
      </c>
      <c r="E1761">
        <v>3100000</v>
      </c>
      <c r="F1761">
        <v>6300000</v>
      </c>
      <c r="G1761">
        <v>20</v>
      </c>
      <c r="H1761">
        <v>867</v>
      </c>
      <c r="I1761">
        <v>1900000</v>
      </c>
      <c r="J1761">
        <v>6100000</v>
      </c>
      <c r="K1761">
        <v>6600000</v>
      </c>
      <c r="L1761">
        <v>4000000</v>
      </c>
      <c r="M1761" t="s">
        <v>15</v>
      </c>
      <c r="N1761">
        <f>Table1[[#This Row],[ loan_amount]]-Table1[[#This Row],[ bank_asset_value]]</f>
        <v>2300000</v>
      </c>
    </row>
    <row r="1762" spans="1:14" x14ac:dyDescent="0.35">
      <c r="A1762">
        <v>1761</v>
      </c>
      <c r="B1762">
        <v>0</v>
      </c>
      <c r="C1762" t="s">
        <v>16</v>
      </c>
      <c r="D1762" t="s">
        <v>14</v>
      </c>
      <c r="E1762">
        <v>4100000</v>
      </c>
      <c r="F1762">
        <v>14500000</v>
      </c>
      <c r="G1762">
        <v>12</v>
      </c>
      <c r="H1762">
        <v>441</v>
      </c>
      <c r="I1762">
        <v>9900000</v>
      </c>
      <c r="J1762">
        <v>300000</v>
      </c>
      <c r="K1762">
        <v>15700000</v>
      </c>
      <c r="L1762">
        <v>3900000</v>
      </c>
      <c r="M1762" t="s">
        <v>18</v>
      </c>
      <c r="N1762">
        <f>Table1[[#This Row],[ loan_amount]]-Table1[[#This Row],[ bank_asset_value]]</f>
        <v>10600000</v>
      </c>
    </row>
    <row r="1763" spans="1:14" x14ac:dyDescent="0.35">
      <c r="A1763">
        <v>1762</v>
      </c>
      <c r="B1763">
        <v>2</v>
      </c>
      <c r="C1763" t="s">
        <v>16</v>
      </c>
      <c r="D1763" t="s">
        <v>17</v>
      </c>
      <c r="E1763">
        <v>9800000</v>
      </c>
      <c r="F1763">
        <v>32700000</v>
      </c>
      <c r="G1763">
        <v>2</v>
      </c>
      <c r="H1763">
        <v>304</v>
      </c>
      <c r="I1763">
        <v>4700000</v>
      </c>
      <c r="J1763">
        <v>19000000</v>
      </c>
      <c r="K1763">
        <v>24500000</v>
      </c>
      <c r="L1763">
        <v>8600000</v>
      </c>
      <c r="M1763" t="s">
        <v>15</v>
      </c>
      <c r="N1763">
        <f>Table1[[#This Row],[ loan_amount]]-Table1[[#This Row],[ bank_asset_value]]</f>
        <v>24100000</v>
      </c>
    </row>
    <row r="1764" spans="1:14" x14ac:dyDescent="0.35">
      <c r="A1764">
        <v>1763</v>
      </c>
      <c r="B1764">
        <v>5</v>
      </c>
      <c r="C1764" t="s">
        <v>16</v>
      </c>
      <c r="D1764" t="s">
        <v>14</v>
      </c>
      <c r="E1764">
        <v>3300000</v>
      </c>
      <c r="F1764">
        <v>8400000</v>
      </c>
      <c r="G1764">
        <v>18</v>
      </c>
      <c r="H1764">
        <v>520</v>
      </c>
      <c r="I1764">
        <v>500000</v>
      </c>
      <c r="J1764">
        <v>6300000</v>
      </c>
      <c r="K1764">
        <v>11000000</v>
      </c>
      <c r="L1764">
        <v>4000000</v>
      </c>
      <c r="M1764" t="s">
        <v>18</v>
      </c>
      <c r="N1764">
        <f>Table1[[#This Row],[ loan_amount]]-Table1[[#This Row],[ bank_asset_value]]</f>
        <v>4400000</v>
      </c>
    </row>
    <row r="1765" spans="1:14" x14ac:dyDescent="0.35">
      <c r="A1765">
        <v>1764</v>
      </c>
      <c r="B1765">
        <v>0</v>
      </c>
      <c r="C1765" t="s">
        <v>13</v>
      </c>
      <c r="D1765" t="s">
        <v>14</v>
      </c>
      <c r="E1765">
        <v>2000000</v>
      </c>
      <c r="F1765">
        <v>6200000</v>
      </c>
      <c r="G1765">
        <v>14</v>
      </c>
      <c r="H1765">
        <v>613</v>
      </c>
      <c r="I1765">
        <v>100000</v>
      </c>
      <c r="J1765">
        <v>1800000</v>
      </c>
      <c r="K1765">
        <v>5400000</v>
      </c>
      <c r="L1765">
        <v>1300000</v>
      </c>
      <c r="M1765" t="s">
        <v>15</v>
      </c>
      <c r="N1765">
        <f>Table1[[#This Row],[ loan_amount]]-Table1[[#This Row],[ bank_asset_value]]</f>
        <v>4900000</v>
      </c>
    </row>
    <row r="1766" spans="1:14" x14ac:dyDescent="0.35">
      <c r="A1766">
        <v>1765</v>
      </c>
      <c r="B1766">
        <v>2</v>
      </c>
      <c r="C1766" t="s">
        <v>16</v>
      </c>
      <c r="D1766" t="s">
        <v>17</v>
      </c>
      <c r="E1766">
        <v>600000</v>
      </c>
      <c r="F1766">
        <v>1100000</v>
      </c>
      <c r="G1766">
        <v>8</v>
      </c>
      <c r="H1766">
        <v>885</v>
      </c>
      <c r="I1766">
        <v>700000</v>
      </c>
      <c r="J1766">
        <v>0</v>
      </c>
      <c r="K1766">
        <v>1200000</v>
      </c>
      <c r="L1766">
        <v>300000</v>
      </c>
      <c r="M1766" t="s">
        <v>15</v>
      </c>
      <c r="N1766">
        <f>Table1[[#This Row],[ loan_amount]]-Table1[[#This Row],[ bank_asset_value]]</f>
        <v>800000</v>
      </c>
    </row>
    <row r="1767" spans="1:14" x14ac:dyDescent="0.35">
      <c r="A1767">
        <v>1766</v>
      </c>
      <c r="B1767">
        <v>4</v>
      </c>
      <c r="C1767" t="s">
        <v>16</v>
      </c>
      <c r="D1767" t="s">
        <v>17</v>
      </c>
      <c r="E1767">
        <v>3600000</v>
      </c>
      <c r="F1767">
        <v>9500000</v>
      </c>
      <c r="G1767">
        <v>2</v>
      </c>
      <c r="H1767">
        <v>841</v>
      </c>
      <c r="I1767">
        <v>4900000</v>
      </c>
      <c r="J1767">
        <v>4400000</v>
      </c>
      <c r="K1767">
        <v>13500000</v>
      </c>
      <c r="L1767">
        <v>2100000</v>
      </c>
      <c r="M1767" t="s">
        <v>15</v>
      </c>
      <c r="N1767">
        <f>Table1[[#This Row],[ loan_amount]]-Table1[[#This Row],[ bank_asset_value]]</f>
        <v>7400000</v>
      </c>
    </row>
    <row r="1768" spans="1:14" x14ac:dyDescent="0.35">
      <c r="A1768">
        <v>1767</v>
      </c>
      <c r="B1768">
        <v>2</v>
      </c>
      <c r="C1768" t="s">
        <v>16</v>
      </c>
      <c r="D1768" t="s">
        <v>14</v>
      </c>
      <c r="E1768">
        <v>7500000</v>
      </c>
      <c r="F1768">
        <v>29100000</v>
      </c>
      <c r="G1768">
        <v>20</v>
      </c>
      <c r="H1768">
        <v>815</v>
      </c>
      <c r="I1768">
        <v>12400000</v>
      </c>
      <c r="J1768">
        <v>9500000</v>
      </c>
      <c r="K1768">
        <v>25300000</v>
      </c>
      <c r="L1768">
        <v>9100000</v>
      </c>
      <c r="M1768" t="s">
        <v>15</v>
      </c>
      <c r="N1768">
        <f>Table1[[#This Row],[ loan_amount]]-Table1[[#This Row],[ bank_asset_value]]</f>
        <v>20000000</v>
      </c>
    </row>
    <row r="1769" spans="1:14" x14ac:dyDescent="0.35">
      <c r="A1769">
        <v>1768</v>
      </c>
      <c r="B1769">
        <v>5</v>
      </c>
      <c r="C1769" t="s">
        <v>13</v>
      </c>
      <c r="D1769" t="s">
        <v>17</v>
      </c>
      <c r="E1769">
        <v>200000</v>
      </c>
      <c r="F1769">
        <v>400000</v>
      </c>
      <c r="G1769">
        <v>18</v>
      </c>
      <c r="H1769">
        <v>822</v>
      </c>
      <c r="I1769">
        <v>200000</v>
      </c>
      <c r="J1769">
        <v>300000</v>
      </c>
      <c r="K1769">
        <v>600000</v>
      </c>
      <c r="L1769">
        <v>300000</v>
      </c>
      <c r="M1769" t="s">
        <v>15</v>
      </c>
      <c r="N1769">
        <f>Table1[[#This Row],[ loan_amount]]-Table1[[#This Row],[ bank_asset_value]]</f>
        <v>100000</v>
      </c>
    </row>
    <row r="1770" spans="1:14" x14ac:dyDescent="0.35">
      <c r="A1770">
        <v>1769</v>
      </c>
      <c r="B1770">
        <v>4</v>
      </c>
      <c r="C1770" t="s">
        <v>16</v>
      </c>
      <c r="D1770" t="s">
        <v>14</v>
      </c>
      <c r="E1770">
        <v>9900000</v>
      </c>
      <c r="F1770">
        <v>29100000</v>
      </c>
      <c r="G1770">
        <v>18</v>
      </c>
      <c r="H1770">
        <v>772</v>
      </c>
      <c r="I1770">
        <v>24100000</v>
      </c>
      <c r="J1770">
        <v>19400000</v>
      </c>
      <c r="K1770">
        <v>26800000</v>
      </c>
      <c r="L1770">
        <v>11700000</v>
      </c>
      <c r="M1770" t="s">
        <v>15</v>
      </c>
      <c r="N1770">
        <f>Table1[[#This Row],[ loan_amount]]-Table1[[#This Row],[ bank_asset_value]]</f>
        <v>17400000</v>
      </c>
    </row>
    <row r="1771" spans="1:14" x14ac:dyDescent="0.35">
      <c r="A1771">
        <v>1770</v>
      </c>
      <c r="B1771">
        <v>5</v>
      </c>
      <c r="C1771" t="s">
        <v>13</v>
      </c>
      <c r="D1771" t="s">
        <v>17</v>
      </c>
      <c r="E1771">
        <v>6100000</v>
      </c>
      <c r="F1771">
        <v>22500000</v>
      </c>
      <c r="G1771">
        <v>6</v>
      </c>
      <c r="H1771">
        <v>776</v>
      </c>
      <c r="I1771">
        <v>17600000</v>
      </c>
      <c r="J1771">
        <v>9900000</v>
      </c>
      <c r="K1771">
        <v>13800000</v>
      </c>
      <c r="L1771">
        <v>4800000</v>
      </c>
      <c r="M1771" t="s">
        <v>15</v>
      </c>
      <c r="N1771">
        <f>Table1[[#This Row],[ loan_amount]]-Table1[[#This Row],[ bank_asset_value]]</f>
        <v>17700000</v>
      </c>
    </row>
    <row r="1772" spans="1:14" x14ac:dyDescent="0.35">
      <c r="A1772">
        <v>1771</v>
      </c>
      <c r="B1772">
        <v>4</v>
      </c>
      <c r="C1772" t="s">
        <v>16</v>
      </c>
      <c r="D1772" t="s">
        <v>17</v>
      </c>
      <c r="E1772">
        <v>3500000</v>
      </c>
      <c r="F1772">
        <v>10300000</v>
      </c>
      <c r="G1772">
        <v>10</v>
      </c>
      <c r="H1772">
        <v>337</v>
      </c>
      <c r="I1772">
        <v>9000000</v>
      </c>
      <c r="J1772">
        <v>5600000</v>
      </c>
      <c r="K1772">
        <v>10500000</v>
      </c>
      <c r="L1772">
        <v>4500000</v>
      </c>
      <c r="M1772" t="s">
        <v>18</v>
      </c>
      <c r="N1772">
        <f>Table1[[#This Row],[ loan_amount]]-Table1[[#This Row],[ bank_asset_value]]</f>
        <v>5800000</v>
      </c>
    </row>
    <row r="1773" spans="1:14" x14ac:dyDescent="0.35">
      <c r="A1773">
        <v>1772</v>
      </c>
      <c r="B1773">
        <v>0</v>
      </c>
      <c r="C1773" t="s">
        <v>16</v>
      </c>
      <c r="D1773" t="s">
        <v>17</v>
      </c>
      <c r="E1773">
        <v>7800000</v>
      </c>
      <c r="F1773">
        <v>19000000</v>
      </c>
      <c r="G1773">
        <v>12</v>
      </c>
      <c r="H1773">
        <v>333</v>
      </c>
      <c r="I1773">
        <v>15400000</v>
      </c>
      <c r="J1773">
        <v>14900000</v>
      </c>
      <c r="K1773">
        <v>30600000</v>
      </c>
      <c r="L1773">
        <v>9600000</v>
      </c>
      <c r="M1773" t="s">
        <v>18</v>
      </c>
      <c r="N1773">
        <f>Table1[[#This Row],[ loan_amount]]-Table1[[#This Row],[ bank_asset_value]]</f>
        <v>9400000</v>
      </c>
    </row>
    <row r="1774" spans="1:14" x14ac:dyDescent="0.35">
      <c r="A1774">
        <v>1773</v>
      </c>
      <c r="B1774">
        <v>3</v>
      </c>
      <c r="C1774" t="s">
        <v>16</v>
      </c>
      <c r="D1774" t="s">
        <v>17</v>
      </c>
      <c r="E1774">
        <v>8700000</v>
      </c>
      <c r="F1774">
        <v>29300000</v>
      </c>
      <c r="G1774">
        <v>4</v>
      </c>
      <c r="H1774">
        <v>312</v>
      </c>
      <c r="I1774">
        <v>9000000</v>
      </c>
      <c r="J1774">
        <v>2800000</v>
      </c>
      <c r="K1774">
        <v>30000000</v>
      </c>
      <c r="L1774">
        <v>4900000</v>
      </c>
      <c r="M1774" t="s">
        <v>15</v>
      </c>
      <c r="N1774">
        <f>Table1[[#This Row],[ loan_amount]]-Table1[[#This Row],[ bank_asset_value]]</f>
        <v>24400000</v>
      </c>
    </row>
    <row r="1775" spans="1:14" x14ac:dyDescent="0.35">
      <c r="A1775">
        <v>1774</v>
      </c>
      <c r="B1775">
        <v>2</v>
      </c>
      <c r="C1775" t="s">
        <v>13</v>
      </c>
      <c r="D1775" t="s">
        <v>17</v>
      </c>
      <c r="E1775">
        <v>5500000</v>
      </c>
      <c r="F1775">
        <v>12400000</v>
      </c>
      <c r="G1775">
        <v>14</v>
      </c>
      <c r="H1775">
        <v>842</v>
      </c>
      <c r="I1775">
        <v>-100000</v>
      </c>
      <c r="J1775">
        <v>6800000</v>
      </c>
      <c r="K1775">
        <v>15800000</v>
      </c>
      <c r="L1775">
        <v>5800000</v>
      </c>
      <c r="M1775" t="s">
        <v>15</v>
      </c>
      <c r="N1775">
        <f>Table1[[#This Row],[ loan_amount]]-Table1[[#This Row],[ bank_asset_value]]</f>
        <v>6600000</v>
      </c>
    </row>
    <row r="1776" spans="1:14" x14ac:dyDescent="0.35">
      <c r="A1776">
        <v>1775</v>
      </c>
      <c r="B1776">
        <v>3</v>
      </c>
      <c r="C1776" t="s">
        <v>13</v>
      </c>
      <c r="D1776" t="s">
        <v>17</v>
      </c>
      <c r="E1776">
        <v>1800000</v>
      </c>
      <c r="F1776">
        <v>5100000</v>
      </c>
      <c r="G1776">
        <v>8</v>
      </c>
      <c r="H1776">
        <v>790</v>
      </c>
      <c r="I1776">
        <v>100000</v>
      </c>
      <c r="J1776">
        <v>0</v>
      </c>
      <c r="K1776">
        <v>3700000</v>
      </c>
      <c r="L1776">
        <v>2000000</v>
      </c>
      <c r="M1776" t="s">
        <v>15</v>
      </c>
      <c r="N1776">
        <f>Table1[[#This Row],[ loan_amount]]-Table1[[#This Row],[ bank_asset_value]]</f>
        <v>3100000</v>
      </c>
    </row>
    <row r="1777" spans="1:14" x14ac:dyDescent="0.35">
      <c r="A1777">
        <v>1776</v>
      </c>
      <c r="B1777">
        <v>2</v>
      </c>
      <c r="C1777" t="s">
        <v>13</v>
      </c>
      <c r="D1777" t="s">
        <v>14</v>
      </c>
      <c r="E1777">
        <v>8000000</v>
      </c>
      <c r="F1777">
        <v>31900000</v>
      </c>
      <c r="G1777">
        <v>16</v>
      </c>
      <c r="H1777">
        <v>806</v>
      </c>
      <c r="I1777">
        <v>19900000</v>
      </c>
      <c r="J1777">
        <v>1800000</v>
      </c>
      <c r="K1777">
        <v>23200000</v>
      </c>
      <c r="L1777">
        <v>5400000</v>
      </c>
      <c r="M1777" t="s">
        <v>15</v>
      </c>
      <c r="N1777">
        <f>Table1[[#This Row],[ loan_amount]]-Table1[[#This Row],[ bank_asset_value]]</f>
        <v>26500000</v>
      </c>
    </row>
    <row r="1778" spans="1:14" x14ac:dyDescent="0.35">
      <c r="A1778">
        <v>1777</v>
      </c>
      <c r="B1778">
        <v>5</v>
      </c>
      <c r="C1778" t="s">
        <v>16</v>
      </c>
      <c r="D1778" t="s">
        <v>17</v>
      </c>
      <c r="E1778">
        <v>7500000</v>
      </c>
      <c r="F1778">
        <v>17000000</v>
      </c>
      <c r="G1778">
        <v>8</v>
      </c>
      <c r="H1778">
        <v>300</v>
      </c>
      <c r="I1778">
        <v>7800000</v>
      </c>
      <c r="J1778">
        <v>8300000</v>
      </c>
      <c r="K1778">
        <v>18900000</v>
      </c>
      <c r="L1778">
        <v>6700000</v>
      </c>
      <c r="M1778" t="s">
        <v>18</v>
      </c>
      <c r="N1778">
        <f>Table1[[#This Row],[ loan_amount]]-Table1[[#This Row],[ bank_asset_value]]</f>
        <v>10300000</v>
      </c>
    </row>
    <row r="1779" spans="1:14" x14ac:dyDescent="0.35">
      <c r="A1779">
        <v>1778</v>
      </c>
      <c r="B1779">
        <v>5</v>
      </c>
      <c r="C1779" t="s">
        <v>13</v>
      </c>
      <c r="D1779" t="s">
        <v>17</v>
      </c>
      <c r="E1779">
        <v>3700000</v>
      </c>
      <c r="F1779">
        <v>12000000</v>
      </c>
      <c r="G1779">
        <v>12</v>
      </c>
      <c r="H1779">
        <v>605</v>
      </c>
      <c r="I1779">
        <v>4900000</v>
      </c>
      <c r="J1779">
        <v>1800000</v>
      </c>
      <c r="K1779">
        <v>13200000</v>
      </c>
      <c r="L1779">
        <v>3100000</v>
      </c>
      <c r="M1779" t="s">
        <v>15</v>
      </c>
      <c r="N1779">
        <f>Table1[[#This Row],[ loan_amount]]-Table1[[#This Row],[ bank_asset_value]]</f>
        <v>8900000</v>
      </c>
    </row>
    <row r="1780" spans="1:14" x14ac:dyDescent="0.35">
      <c r="A1780">
        <v>1779</v>
      </c>
      <c r="B1780">
        <v>2</v>
      </c>
      <c r="C1780" t="s">
        <v>13</v>
      </c>
      <c r="D1780" t="s">
        <v>17</v>
      </c>
      <c r="E1780">
        <v>1600000</v>
      </c>
      <c r="F1780">
        <v>4700000</v>
      </c>
      <c r="G1780">
        <v>12</v>
      </c>
      <c r="H1780">
        <v>582</v>
      </c>
      <c r="I1780">
        <v>1500000</v>
      </c>
      <c r="J1780">
        <v>1300000</v>
      </c>
      <c r="K1780">
        <v>5200000</v>
      </c>
      <c r="L1780">
        <v>1000000</v>
      </c>
      <c r="M1780" t="s">
        <v>15</v>
      </c>
      <c r="N1780">
        <f>Table1[[#This Row],[ loan_amount]]-Table1[[#This Row],[ bank_asset_value]]</f>
        <v>3700000</v>
      </c>
    </row>
    <row r="1781" spans="1:14" x14ac:dyDescent="0.35">
      <c r="A1781">
        <v>1780</v>
      </c>
      <c r="B1781">
        <v>5</v>
      </c>
      <c r="C1781" t="s">
        <v>13</v>
      </c>
      <c r="D1781" t="s">
        <v>14</v>
      </c>
      <c r="E1781">
        <v>1300000</v>
      </c>
      <c r="F1781">
        <v>2700000</v>
      </c>
      <c r="G1781">
        <v>6</v>
      </c>
      <c r="H1781">
        <v>607</v>
      </c>
      <c r="I1781">
        <v>800000</v>
      </c>
      <c r="J1781">
        <v>1500000</v>
      </c>
      <c r="K1781">
        <v>4700000</v>
      </c>
      <c r="L1781">
        <v>1600000</v>
      </c>
      <c r="M1781" t="s">
        <v>15</v>
      </c>
      <c r="N1781">
        <f>Table1[[#This Row],[ loan_amount]]-Table1[[#This Row],[ bank_asset_value]]</f>
        <v>1100000</v>
      </c>
    </row>
    <row r="1782" spans="1:14" x14ac:dyDescent="0.35">
      <c r="A1782">
        <v>1781</v>
      </c>
      <c r="B1782">
        <v>5</v>
      </c>
      <c r="C1782" t="s">
        <v>13</v>
      </c>
      <c r="D1782" t="s">
        <v>17</v>
      </c>
      <c r="E1782">
        <v>2400000</v>
      </c>
      <c r="F1782">
        <v>8200000</v>
      </c>
      <c r="G1782">
        <v>10</v>
      </c>
      <c r="H1782">
        <v>709</v>
      </c>
      <c r="I1782">
        <v>2100000</v>
      </c>
      <c r="J1782">
        <v>3700000</v>
      </c>
      <c r="K1782">
        <v>8800000</v>
      </c>
      <c r="L1782">
        <v>2800000</v>
      </c>
      <c r="M1782" t="s">
        <v>15</v>
      </c>
      <c r="N1782">
        <f>Table1[[#This Row],[ loan_amount]]-Table1[[#This Row],[ bank_asset_value]]</f>
        <v>5400000</v>
      </c>
    </row>
    <row r="1783" spans="1:14" x14ac:dyDescent="0.35">
      <c r="A1783">
        <v>1782</v>
      </c>
      <c r="B1783">
        <v>4</v>
      </c>
      <c r="C1783" t="s">
        <v>13</v>
      </c>
      <c r="D1783" t="s">
        <v>17</v>
      </c>
      <c r="E1783">
        <v>4100000</v>
      </c>
      <c r="F1783">
        <v>11600000</v>
      </c>
      <c r="G1783">
        <v>14</v>
      </c>
      <c r="H1783">
        <v>854</v>
      </c>
      <c r="I1783">
        <v>500000</v>
      </c>
      <c r="J1783">
        <v>6900000</v>
      </c>
      <c r="K1783">
        <v>12700000</v>
      </c>
      <c r="L1783">
        <v>5700000</v>
      </c>
      <c r="M1783" t="s">
        <v>15</v>
      </c>
      <c r="N1783">
        <f>Table1[[#This Row],[ loan_amount]]-Table1[[#This Row],[ bank_asset_value]]</f>
        <v>5900000</v>
      </c>
    </row>
    <row r="1784" spans="1:14" x14ac:dyDescent="0.35">
      <c r="A1784">
        <v>1783</v>
      </c>
      <c r="B1784">
        <v>2</v>
      </c>
      <c r="C1784" t="s">
        <v>16</v>
      </c>
      <c r="D1784" t="s">
        <v>17</v>
      </c>
      <c r="E1784">
        <v>7300000</v>
      </c>
      <c r="F1784">
        <v>15200000</v>
      </c>
      <c r="G1784">
        <v>20</v>
      </c>
      <c r="H1784">
        <v>776</v>
      </c>
      <c r="I1784">
        <v>14700000</v>
      </c>
      <c r="J1784">
        <v>9600000</v>
      </c>
      <c r="K1784">
        <v>26400000</v>
      </c>
      <c r="L1784">
        <v>4100000</v>
      </c>
      <c r="M1784" t="s">
        <v>15</v>
      </c>
      <c r="N1784">
        <f>Table1[[#This Row],[ loan_amount]]-Table1[[#This Row],[ bank_asset_value]]</f>
        <v>11100000</v>
      </c>
    </row>
    <row r="1785" spans="1:14" x14ac:dyDescent="0.35">
      <c r="A1785">
        <v>1784</v>
      </c>
      <c r="B1785">
        <v>1</v>
      </c>
      <c r="C1785" t="s">
        <v>13</v>
      </c>
      <c r="D1785" t="s">
        <v>17</v>
      </c>
      <c r="E1785">
        <v>8000000</v>
      </c>
      <c r="F1785">
        <v>24600000</v>
      </c>
      <c r="G1785">
        <v>12</v>
      </c>
      <c r="H1785">
        <v>649</v>
      </c>
      <c r="I1785">
        <v>10800000</v>
      </c>
      <c r="J1785">
        <v>1600000</v>
      </c>
      <c r="K1785">
        <v>21800000</v>
      </c>
      <c r="L1785">
        <v>9200000</v>
      </c>
      <c r="M1785" t="s">
        <v>15</v>
      </c>
      <c r="N1785">
        <f>Table1[[#This Row],[ loan_amount]]-Table1[[#This Row],[ bank_asset_value]]</f>
        <v>15400000</v>
      </c>
    </row>
    <row r="1786" spans="1:14" x14ac:dyDescent="0.35">
      <c r="A1786">
        <v>1785</v>
      </c>
      <c r="B1786">
        <v>3</v>
      </c>
      <c r="C1786" t="s">
        <v>16</v>
      </c>
      <c r="D1786" t="s">
        <v>14</v>
      </c>
      <c r="E1786">
        <v>7900000</v>
      </c>
      <c r="F1786">
        <v>28000000</v>
      </c>
      <c r="G1786">
        <v>4</v>
      </c>
      <c r="H1786">
        <v>394</v>
      </c>
      <c r="I1786">
        <v>22800000</v>
      </c>
      <c r="J1786">
        <v>13200000</v>
      </c>
      <c r="K1786">
        <v>18200000</v>
      </c>
      <c r="L1786">
        <v>3900000</v>
      </c>
      <c r="M1786" t="s">
        <v>15</v>
      </c>
      <c r="N1786">
        <f>Table1[[#This Row],[ loan_amount]]-Table1[[#This Row],[ bank_asset_value]]</f>
        <v>24100000</v>
      </c>
    </row>
    <row r="1787" spans="1:14" x14ac:dyDescent="0.35">
      <c r="A1787">
        <v>1786</v>
      </c>
      <c r="B1787">
        <v>4</v>
      </c>
      <c r="C1787" t="s">
        <v>16</v>
      </c>
      <c r="D1787" t="s">
        <v>14</v>
      </c>
      <c r="E1787">
        <v>7200000</v>
      </c>
      <c r="F1787">
        <v>18900000</v>
      </c>
      <c r="G1787">
        <v>16</v>
      </c>
      <c r="H1787">
        <v>371</v>
      </c>
      <c r="I1787">
        <v>6600000</v>
      </c>
      <c r="J1787">
        <v>14100000</v>
      </c>
      <c r="K1787">
        <v>18900000</v>
      </c>
      <c r="L1787">
        <v>4900000</v>
      </c>
      <c r="M1787" t="s">
        <v>18</v>
      </c>
      <c r="N1787">
        <f>Table1[[#This Row],[ loan_amount]]-Table1[[#This Row],[ bank_asset_value]]</f>
        <v>14000000</v>
      </c>
    </row>
    <row r="1788" spans="1:14" x14ac:dyDescent="0.35">
      <c r="A1788">
        <v>1787</v>
      </c>
      <c r="B1788">
        <v>3</v>
      </c>
      <c r="C1788" t="s">
        <v>16</v>
      </c>
      <c r="D1788" t="s">
        <v>14</v>
      </c>
      <c r="E1788">
        <v>6200000</v>
      </c>
      <c r="F1788">
        <v>13200000</v>
      </c>
      <c r="G1788">
        <v>14</v>
      </c>
      <c r="H1788">
        <v>707</v>
      </c>
      <c r="I1788">
        <v>17200000</v>
      </c>
      <c r="J1788">
        <v>8900000</v>
      </c>
      <c r="K1788">
        <v>23100000</v>
      </c>
      <c r="L1788">
        <v>4200000</v>
      </c>
      <c r="M1788" t="s">
        <v>15</v>
      </c>
      <c r="N1788">
        <f>Table1[[#This Row],[ loan_amount]]-Table1[[#This Row],[ bank_asset_value]]</f>
        <v>9000000</v>
      </c>
    </row>
    <row r="1789" spans="1:14" x14ac:dyDescent="0.35">
      <c r="A1789">
        <v>1788</v>
      </c>
      <c r="B1789">
        <v>2</v>
      </c>
      <c r="C1789" t="s">
        <v>16</v>
      </c>
      <c r="D1789" t="s">
        <v>17</v>
      </c>
      <c r="E1789">
        <v>5700000</v>
      </c>
      <c r="F1789">
        <v>18100000</v>
      </c>
      <c r="G1789">
        <v>20</v>
      </c>
      <c r="H1789">
        <v>491</v>
      </c>
      <c r="I1789">
        <v>6800000</v>
      </c>
      <c r="J1789">
        <v>100000</v>
      </c>
      <c r="K1789">
        <v>17700000</v>
      </c>
      <c r="L1789">
        <v>3900000</v>
      </c>
      <c r="M1789" t="s">
        <v>18</v>
      </c>
      <c r="N1789">
        <f>Table1[[#This Row],[ loan_amount]]-Table1[[#This Row],[ bank_asset_value]]</f>
        <v>14200000</v>
      </c>
    </row>
    <row r="1790" spans="1:14" x14ac:dyDescent="0.35">
      <c r="A1790">
        <v>1789</v>
      </c>
      <c r="B1790">
        <v>0</v>
      </c>
      <c r="C1790" t="s">
        <v>13</v>
      </c>
      <c r="D1790" t="s">
        <v>17</v>
      </c>
      <c r="E1790">
        <v>5800000</v>
      </c>
      <c r="F1790">
        <v>14100000</v>
      </c>
      <c r="G1790">
        <v>16</v>
      </c>
      <c r="H1790">
        <v>570</v>
      </c>
      <c r="I1790">
        <v>8200000</v>
      </c>
      <c r="J1790">
        <v>4200000</v>
      </c>
      <c r="K1790">
        <v>16400000</v>
      </c>
      <c r="L1790">
        <v>3700000</v>
      </c>
      <c r="M1790" t="s">
        <v>15</v>
      </c>
      <c r="N1790">
        <f>Table1[[#This Row],[ loan_amount]]-Table1[[#This Row],[ bank_asset_value]]</f>
        <v>10400000</v>
      </c>
    </row>
    <row r="1791" spans="1:14" x14ac:dyDescent="0.35">
      <c r="A1791">
        <v>1790</v>
      </c>
      <c r="B1791">
        <v>1</v>
      </c>
      <c r="C1791" t="s">
        <v>16</v>
      </c>
      <c r="D1791" t="s">
        <v>14</v>
      </c>
      <c r="E1791">
        <v>900000</v>
      </c>
      <c r="F1791">
        <v>3500000</v>
      </c>
      <c r="G1791">
        <v>18</v>
      </c>
      <c r="H1791">
        <v>395</v>
      </c>
      <c r="I1791">
        <v>2500000</v>
      </c>
      <c r="J1791">
        <v>800000</v>
      </c>
      <c r="K1791">
        <v>3000000</v>
      </c>
      <c r="L1791">
        <v>1300000</v>
      </c>
      <c r="M1791" t="s">
        <v>18</v>
      </c>
      <c r="N1791">
        <f>Table1[[#This Row],[ loan_amount]]-Table1[[#This Row],[ bank_asset_value]]</f>
        <v>2200000</v>
      </c>
    </row>
    <row r="1792" spans="1:14" x14ac:dyDescent="0.35">
      <c r="A1792">
        <v>1791</v>
      </c>
      <c r="B1792">
        <v>0</v>
      </c>
      <c r="C1792" t="s">
        <v>16</v>
      </c>
      <c r="D1792" t="s">
        <v>17</v>
      </c>
      <c r="E1792">
        <v>2200000</v>
      </c>
      <c r="F1792">
        <v>7500000</v>
      </c>
      <c r="G1792">
        <v>10</v>
      </c>
      <c r="H1792">
        <v>497</v>
      </c>
      <c r="I1792">
        <v>2300000</v>
      </c>
      <c r="J1792">
        <v>2100000</v>
      </c>
      <c r="K1792">
        <v>5700000</v>
      </c>
      <c r="L1792">
        <v>1800000</v>
      </c>
      <c r="M1792" t="s">
        <v>18</v>
      </c>
      <c r="N1792">
        <f>Table1[[#This Row],[ loan_amount]]-Table1[[#This Row],[ bank_asset_value]]</f>
        <v>5700000</v>
      </c>
    </row>
    <row r="1793" spans="1:14" x14ac:dyDescent="0.35">
      <c r="A1793">
        <v>1792</v>
      </c>
      <c r="B1793">
        <v>3</v>
      </c>
      <c r="C1793" t="s">
        <v>16</v>
      </c>
      <c r="D1793" t="s">
        <v>17</v>
      </c>
      <c r="E1793">
        <v>1800000</v>
      </c>
      <c r="F1793">
        <v>5300000</v>
      </c>
      <c r="G1793">
        <v>14</v>
      </c>
      <c r="H1793">
        <v>440</v>
      </c>
      <c r="I1793">
        <v>2000000</v>
      </c>
      <c r="J1793">
        <v>100000</v>
      </c>
      <c r="K1793">
        <v>3700000</v>
      </c>
      <c r="L1793">
        <v>1000000</v>
      </c>
      <c r="M1793" t="s">
        <v>18</v>
      </c>
      <c r="N1793">
        <f>Table1[[#This Row],[ loan_amount]]-Table1[[#This Row],[ bank_asset_value]]</f>
        <v>4300000</v>
      </c>
    </row>
    <row r="1794" spans="1:14" x14ac:dyDescent="0.35">
      <c r="A1794">
        <v>1793</v>
      </c>
      <c r="B1794">
        <v>0</v>
      </c>
      <c r="C1794" t="s">
        <v>16</v>
      </c>
      <c r="D1794" t="s">
        <v>17</v>
      </c>
      <c r="E1794">
        <v>800000</v>
      </c>
      <c r="F1794">
        <v>2400000</v>
      </c>
      <c r="G1794">
        <v>16</v>
      </c>
      <c r="H1794">
        <v>825</v>
      </c>
      <c r="I1794">
        <v>700000</v>
      </c>
      <c r="J1794">
        <v>0</v>
      </c>
      <c r="K1794">
        <v>3100000</v>
      </c>
      <c r="L1794">
        <v>1100000</v>
      </c>
      <c r="M1794" t="s">
        <v>15</v>
      </c>
      <c r="N1794">
        <f>Table1[[#This Row],[ loan_amount]]-Table1[[#This Row],[ bank_asset_value]]</f>
        <v>1300000</v>
      </c>
    </row>
    <row r="1795" spans="1:14" x14ac:dyDescent="0.35">
      <c r="A1795">
        <v>1794</v>
      </c>
      <c r="B1795">
        <v>2</v>
      </c>
      <c r="C1795" t="s">
        <v>13</v>
      </c>
      <c r="D1795" t="s">
        <v>17</v>
      </c>
      <c r="E1795">
        <v>7600000</v>
      </c>
      <c r="F1795">
        <v>18100000</v>
      </c>
      <c r="G1795">
        <v>14</v>
      </c>
      <c r="H1795">
        <v>320</v>
      </c>
      <c r="I1795">
        <v>14700000</v>
      </c>
      <c r="J1795">
        <v>2600000</v>
      </c>
      <c r="K1795">
        <v>28100000</v>
      </c>
      <c r="L1795">
        <v>8500000</v>
      </c>
      <c r="M1795" t="s">
        <v>18</v>
      </c>
      <c r="N1795">
        <f>Table1[[#This Row],[ loan_amount]]-Table1[[#This Row],[ bank_asset_value]]</f>
        <v>9600000</v>
      </c>
    </row>
    <row r="1796" spans="1:14" x14ac:dyDescent="0.35">
      <c r="A1796">
        <v>1795</v>
      </c>
      <c r="B1796">
        <v>2</v>
      </c>
      <c r="C1796" t="s">
        <v>13</v>
      </c>
      <c r="D1796" t="s">
        <v>17</v>
      </c>
      <c r="E1796">
        <v>4100000</v>
      </c>
      <c r="F1796">
        <v>13500000</v>
      </c>
      <c r="G1796">
        <v>4</v>
      </c>
      <c r="H1796">
        <v>846</v>
      </c>
      <c r="I1796">
        <v>8900000</v>
      </c>
      <c r="J1796">
        <v>7800000</v>
      </c>
      <c r="K1796">
        <v>11400000</v>
      </c>
      <c r="L1796">
        <v>2400000</v>
      </c>
      <c r="M1796" t="s">
        <v>15</v>
      </c>
      <c r="N1796">
        <f>Table1[[#This Row],[ loan_amount]]-Table1[[#This Row],[ bank_asset_value]]</f>
        <v>11100000</v>
      </c>
    </row>
    <row r="1797" spans="1:14" x14ac:dyDescent="0.35">
      <c r="A1797">
        <v>1796</v>
      </c>
      <c r="B1797">
        <v>3</v>
      </c>
      <c r="C1797" t="s">
        <v>13</v>
      </c>
      <c r="D1797" t="s">
        <v>17</v>
      </c>
      <c r="E1797">
        <v>4600000</v>
      </c>
      <c r="F1797">
        <v>10900000</v>
      </c>
      <c r="G1797">
        <v>12</v>
      </c>
      <c r="H1797">
        <v>856</v>
      </c>
      <c r="I1797">
        <v>13500000</v>
      </c>
      <c r="J1797">
        <v>5100000</v>
      </c>
      <c r="K1797">
        <v>9400000</v>
      </c>
      <c r="L1797">
        <v>3300000</v>
      </c>
      <c r="M1797" t="s">
        <v>15</v>
      </c>
      <c r="N1797">
        <f>Table1[[#This Row],[ loan_amount]]-Table1[[#This Row],[ bank_asset_value]]</f>
        <v>7600000</v>
      </c>
    </row>
    <row r="1798" spans="1:14" x14ac:dyDescent="0.35">
      <c r="A1798">
        <v>1797</v>
      </c>
      <c r="B1798">
        <v>3</v>
      </c>
      <c r="C1798" t="s">
        <v>13</v>
      </c>
      <c r="D1798" t="s">
        <v>14</v>
      </c>
      <c r="E1798">
        <v>2300000</v>
      </c>
      <c r="F1798">
        <v>6800000</v>
      </c>
      <c r="G1798">
        <v>10</v>
      </c>
      <c r="H1798">
        <v>418</v>
      </c>
      <c r="I1798">
        <v>2800000</v>
      </c>
      <c r="J1798">
        <v>2700000</v>
      </c>
      <c r="K1798">
        <v>6300000</v>
      </c>
      <c r="L1798">
        <v>1400000</v>
      </c>
      <c r="M1798" t="s">
        <v>18</v>
      </c>
      <c r="N1798">
        <f>Table1[[#This Row],[ loan_amount]]-Table1[[#This Row],[ bank_asset_value]]</f>
        <v>5400000</v>
      </c>
    </row>
    <row r="1799" spans="1:14" x14ac:dyDescent="0.35">
      <c r="A1799">
        <v>1798</v>
      </c>
      <c r="B1799">
        <v>0</v>
      </c>
      <c r="C1799" t="s">
        <v>16</v>
      </c>
      <c r="D1799" t="s">
        <v>17</v>
      </c>
      <c r="E1799">
        <v>8000000</v>
      </c>
      <c r="F1799">
        <v>21100000</v>
      </c>
      <c r="G1799">
        <v>6</v>
      </c>
      <c r="H1799">
        <v>306</v>
      </c>
      <c r="I1799">
        <v>16100000</v>
      </c>
      <c r="J1799">
        <v>11800000</v>
      </c>
      <c r="K1799">
        <v>28200000</v>
      </c>
      <c r="L1799">
        <v>8700000</v>
      </c>
      <c r="M1799" t="s">
        <v>18</v>
      </c>
      <c r="N1799">
        <f>Table1[[#This Row],[ loan_amount]]-Table1[[#This Row],[ bank_asset_value]]</f>
        <v>12400000</v>
      </c>
    </row>
    <row r="1800" spans="1:14" x14ac:dyDescent="0.35">
      <c r="A1800">
        <v>1799</v>
      </c>
      <c r="B1800">
        <v>2</v>
      </c>
      <c r="C1800" t="s">
        <v>16</v>
      </c>
      <c r="D1800" t="s">
        <v>17</v>
      </c>
      <c r="E1800">
        <v>3800000</v>
      </c>
      <c r="F1800">
        <v>14500000</v>
      </c>
      <c r="G1800">
        <v>16</v>
      </c>
      <c r="H1800">
        <v>567</v>
      </c>
      <c r="I1800">
        <v>2400000</v>
      </c>
      <c r="J1800">
        <v>2600000</v>
      </c>
      <c r="K1800">
        <v>10500000</v>
      </c>
      <c r="L1800">
        <v>3000000</v>
      </c>
      <c r="M1800" t="s">
        <v>15</v>
      </c>
      <c r="N1800">
        <f>Table1[[#This Row],[ loan_amount]]-Table1[[#This Row],[ bank_asset_value]]</f>
        <v>11500000</v>
      </c>
    </row>
    <row r="1801" spans="1:14" x14ac:dyDescent="0.35">
      <c r="A1801">
        <v>1800</v>
      </c>
      <c r="B1801">
        <v>2</v>
      </c>
      <c r="C1801" t="s">
        <v>16</v>
      </c>
      <c r="D1801" t="s">
        <v>17</v>
      </c>
      <c r="E1801">
        <v>9500000</v>
      </c>
      <c r="F1801">
        <v>36800000</v>
      </c>
      <c r="G1801">
        <v>6</v>
      </c>
      <c r="H1801">
        <v>493</v>
      </c>
      <c r="I1801">
        <v>24100000</v>
      </c>
      <c r="J1801">
        <v>13800000</v>
      </c>
      <c r="K1801">
        <v>32100000</v>
      </c>
      <c r="L1801">
        <v>6200000</v>
      </c>
      <c r="M1801" t="s">
        <v>18</v>
      </c>
      <c r="N1801">
        <f>Table1[[#This Row],[ loan_amount]]-Table1[[#This Row],[ bank_asset_value]]</f>
        <v>30600000</v>
      </c>
    </row>
    <row r="1802" spans="1:14" x14ac:dyDescent="0.35">
      <c r="A1802">
        <v>1801</v>
      </c>
      <c r="B1802">
        <v>2</v>
      </c>
      <c r="C1802" t="s">
        <v>13</v>
      </c>
      <c r="D1802" t="s">
        <v>14</v>
      </c>
      <c r="E1802">
        <v>9300000</v>
      </c>
      <c r="F1802">
        <v>21200000</v>
      </c>
      <c r="G1802">
        <v>2</v>
      </c>
      <c r="H1802">
        <v>509</v>
      </c>
      <c r="I1802">
        <v>2800000</v>
      </c>
      <c r="J1802">
        <v>2600000</v>
      </c>
      <c r="K1802">
        <v>35800000</v>
      </c>
      <c r="L1802">
        <v>6600000</v>
      </c>
      <c r="M1802" t="s">
        <v>18</v>
      </c>
      <c r="N1802">
        <f>Table1[[#This Row],[ loan_amount]]-Table1[[#This Row],[ bank_asset_value]]</f>
        <v>14600000</v>
      </c>
    </row>
    <row r="1803" spans="1:14" x14ac:dyDescent="0.35">
      <c r="A1803">
        <v>1802</v>
      </c>
      <c r="B1803">
        <v>4</v>
      </c>
      <c r="C1803" t="s">
        <v>13</v>
      </c>
      <c r="D1803" t="s">
        <v>14</v>
      </c>
      <c r="E1803">
        <v>4700000</v>
      </c>
      <c r="F1803">
        <v>17000000</v>
      </c>
      <c r="G1803">
        <v>4</v>
      </c>
      <c r="H1803">
        <v>364</v>
      </c>
      <c r="I1803">
        <v>2900000</v>
      </c>
      <c r="J1803">
        <v>4600000</v>
      </c>
      <c r="K1803">
        <v>18800000</v>
      </c>
      <c r="L1803">
        <v>6200000</v>
      </c>
      <c r="M1803" t="s">
        <v>15</v>
      </c>
      <c r="N1803">
        <f>Table1[[#This Row],[ loan_amount]]-Table1[[#This Row],[ bank_asset_value]]</f>
        <v>10800000</v>
      </c>
    </row>
    <row r="1804" spans="1:14" x14ac:dyDescent="0.35">
      <c r="A1804">
        <v>1803</v>
      </c>
      <c r="B1804">
        <v>5</v>
      </c>
      <c r="C1804" t="s">
        <v>16</v>
      </c>
      <c r="D1804" t="s">
        <v>14</v>
      </c>
      <c r="E1804">
        <v>6000000</v>
      </c>
      <c r="F1804">
        <v>24000000</v>
      </c>
      <c r="G1804">
        <v>20</v>
      </c>
      <c r="H1804">
        <v>639</v>
      </c>
      <c r="I1804">
        <v>300000</v>
      </c>
      <c r="J1804">
        <v>7300000</v>
      </c>
      <c r="K1804">
        <v>15100000</v>
      </c>
      <c r="L1804">
        <v>6600000</v>
      </c>
      <c r="M1804" t="s">
        <v>15</v>
      </c>
      <c r="N1804">
        <f>Table1[[#This Row],[ loan_amount]]-Table1[[#This Row],[ bank_asset_value]]</f>
        <v>17400000</v>
      </c>
    </row>
    <row r="1805" spans="1:14" x14ac:dyDescent="0.35">
      <c r="A1805">
        <v>1804</v>
      </c>
      <c r="B1805">
        <v>2</v>
      </c>
      <c r="C1805" t="s">
        <v>13</v>
      </c>
      <c r="D1805" t="s">
        <v>17</v>
      </c>
      <c r="E1805">
        <v>5500000</v>
      </c>
      <c r="F1805">
        <v>21700000</v>
      </c>
      <c r="G1805">
        <v>2</v>
      </c>
      <c r="H1805">
        <v>309</v>
      </c>
      <c r="I1805">
        <v>11800000</v>
      </c>
      <c r="J1805">
        <v>1000000</v>
      </c>
      <c r="K1805">
        <v>21600000</v>
      </c>
      <c r="L1805">
        <v>7600000</v>
      </c>
      <c r="M1805" t="s">
        <v>15</v>
      </c>
      <c r="N1805">
        <f>Table1[[#This Row],[ loan_amount]]-Table1[[#This Row],[ bank_asset_value]]</f>
        <v>14100000</v>
      </c>
    </row>
    <row r="1806" spans="1:14" x14ac:dyDescent="0.35">
      <c r="A1806">
        <v>1805</v>
      </c>
      <c r="B1806">
        <v>0</v>
      </c>
      <c r="C1806" t="s">
        <v>16</v>
      </c>
      <c r="D1806" t="s">
        <v>17</v>
      </c>
      <c r="E1806">
        <v>4600000</v>
      </c>
      <c r="F1806">
        <v>14800000</v>
      </c>
      <c r="G1806">
        <v>6</v>
      </c>
      <c r="H1806">
        <v>433</v>
      </c>
      <c r="I1806">
        <v>12100000</v>
      </c>
      <c r="J1806">
        <v>4600000</v>
      </c>
      <c r="K1806">
        <v>11100000</v>
      </c>
      <c r="L1806">
        <v>6700000</v>
      </c>
      <c r="M1806" t="s">
        <v>18</v>
      </c>
      <c r="N1806">
        <f>Table1[[#This Row],[ loan_amount]]-Table1[[#This Row],[ bank_asset_value]]</f>
        <v>8100000</v>
      </c>
    </row>
    <row r="1807" spans="1:14" x14ac:dyDescent="0.35">
      <c r="A1807">
        <v>1806</v>
      </c>
      <c r="B1807">
        <v>5</v>
      </c>
      <c r="C1807" t="s">
        <v>16</v>
      </c>
      <c r="D1807" t="s">
        <v>14</v>
      </c>
      <c r="E1807">
        <v>9900000</v>
      </c>
      <c r="F1807">
        <v>33600000</v>
      </c>
      <c r="G1807">
        <v>20</v>
      </c>
      <c r="H1807">
        <v>580</v>
      </c>
      <c r="I1807">
        <v>7000000</v>
      </c>
      <c r="J1807">
        <v>10800000</v>
      </c>
      <c r="K1807">
        <v>37400000</v>
      </c>
      <c r="L1807">
        <v>14700000</v>
      </c>
      <c r="M1807" t="s">
        <v>15</v>
      </c>
      <c r="N1807">
        <f>Table1[[#This Row],[ loan_amount]]-Table1[[#This Row],[ bank_asset_value]]</f>
        <v>18900000</v>
      </c>
    </row>
    <row r="1808" spans="1:14" x14ac:dyDescent="0.35">
      <c r="A1808">
        <v>1807</v>
      </c>
      <c r="B1808">
        <v>1</v>
      </c>
      <c r="C1808" t="s">
        <v>13</v>
      </c>
      <c r="D1808" t="s">
        <v>17</v>
      </c>
      <c r="E1808">
        <v>6200000</v>
      </c>
      <c r="F1808">
        <v>16200000</v>
      </c>
      <c r="G1808">
        <v>4</v>
      </c>
      <c r="H1808">
        <v>888</v>
      </c>
      <c r="I1808">
        <v>-100000</v>
      </c>
      <c r="J1808">
        <v>12000000</v>
      </c>
      <c r="K1808">
        <v>24300000</v>
      </c>
      <c r="L1808">
        <v>4000000</v>
      </c>
      <c r="M1808" t="s">
        <v>15</v>
      </c>
      <c r="N1808">
        <f>Table1[[#This Row],[ loan_amount]]-Table1[[#This Row],[ bank_asset_value]]</f>
        <v>12200000</v>
      </c>
    </row>
    <row r="1809" spans="1:14" x14ac:dyDescent="0.35">
      <c r="A1809">
        <v>1808</v>
      </c>
      <c r="B1809">
        <v>4</v>
      </c>
      <c r="C1809" t="s">
        <v>16</v>
      </c>
      <c r="D1809" t="s">
        <v>17</v>
      </c>
      <c r="E1809">
        <v>400000</v>
      </c>
      <c r="F1809">
        <v>1100000</v>
      </c>
      <c r="G1809">
        <v>6</v>
      </c>
      <c r="H1809">
        <v>644</v>
      </c>
      <c r="I1809">
        <v>1000000</v>
      </c>
      <c r="J1809">
        <v>300000</v>
      </c>
      <c r="K1809">
        <v>1600000</v>
      </c>
      <c r="L1809">
        <v>400000</v>
      </c>
      <c r="M1809" t="s">
        <v>15</v>
      </c>
      <c r="N1809">
        <f>Table1[[#This Row],[ loan_amount]]-Table1[[#This Row],[ bank_asset_value]]</f>
        <v>700000</v>
      </c>
    </row>
    <row r="1810" spans="1:14" x14ac:dyDescent="0.35">
      <c r="A1810">
        <v>1809</v>
      </c>
      <c r="B1810">
        <v>1</v>
      </c>
      <c r="C1810" t="s">
        <v>16</v>
      </c>
      <c r="D1810" t="s">
        <v>17</v>
      </c>
      <c r="E1810">
        <v>7800000</v>
      </c>
      <c r="F1810">
        <v>22200000</v>
      </c>
      <c r="G1810">
        <v>10</v>
      </c>
      <c r="H1810">
        <v>763</v>
      </c>
      <c r="I1810">
        <v>11200000</v>
      </c>
      <c r="J1810">
        <v>1400000</v>
      </c>
      <c r="K1810">
        <v>27000000</v>
      </c>
      <c r="L1810">
        <v>4900000</v>
      </c>
      <c r="M1810" t="s">
        <v>15</v>
      </c>
      <c r="N1810">
        <f>Table1[[#This Row],[ loan_amount]]-Table1[[#This Row],[ bank_asset_value]]</f>
        <v>17300000</v>
      </c>
    </row>
    <row r="1811" spans="1:14" x14ac:dyDescent="0.35">
      <c r="A1811">
        <v>1810</v>
      </c>
      <c r="B1811">
        <v>0</v>
      </c>
      <c r="C1811" t="s">
        <v>13</v>
      </c>
      <c r="D1811" t="s">
        <v>17</v>
      </c>
      <c r="E1811">
        <v>2900000</v>
      </c>
      <c r="F1811">
        <v>10800000</v>
      </c>
      <c r="G1811">
        <v>20</v>
      </c>
      <c r="H1811">
        <v>694</v>
      </c>
      <c r="I1811">
        <v>6400000</v>
      </c>
      <c r="J1811">
        <v>200000</v>
      </c>
      <c r="K1811">
        <v>10600000</v>
      </c>
      <c r="L1811">
        <v>2100000</v>
      </c>
      <c r="M1811" t="s">
        <v>15</v>
      </c>
      <c r="N1811">
        <f>Table1[[#This Row],[ loan_amount]]-Table1[[#This Row],[ bank_asset_value]]</f>
        <v>8700000</v>
      </c>
    </row>
    <row r="1812" spans="1:14" x14ac:dyDescent="0.35">
      <c r="A1812">
        <v>1811</v>
      </c>
      <c r="B1812">
        <v>3</v>
      </c>
      <c r="C1812" t="s">
        <v>16</v>
      </c>
      <c r="D1812" t="s">
        <v>14</v>
      </c>
      <c r="E1812">
        <v>500000</v>
      </c>
      <c r="F1812">
        <v>1200000</v>
      </c>
      <c r="G1812">
        <v>6</v>
      </c>
      <c r="H1812">
        <v>757</v>
      </c>
      <c r="I1812">
        <v>1300000</v>
      </c>
      <c r="J1812">
        <v>100000</v>
      </c>
      <c r="K1812">
        <v>1200000</v>
      </c>
      <c r="L1812">
        <v>600000</v>
      </c>
      <c r="M1812" t="s">
        <v>15</v>
      </c>
      <c r="N1812">
        <f>Table1[[#This Row],[ loan_amount]]-Table1[[#This Row],[ bank_asset_value]]</f>
        <v>600000</v>
      </c>
    </row>
    <row r="1813" spans="1:14" x14ac:dyDescent="0.35">
      <c r="A1813">
        <v>1812</v>
      </c>
      <c r="B1813">
        <v>0</v>
      </c>
      <c r="C1813" t="s">
        <v>16</v>
      </c>
      <c r="D1813" t="s">
        <v>14</v>
      </c>
      <c r="E1813">
        <v>2500000</v>
      </c>
      <c r="F1813">
        <v>6900000</v>
      </c>
      <c r="G1813">
        <v>12</v>
      </c>
      <c r="H1813">
        <v>471</v>
      </c>
      <c r="I1813">
        <v>7100000</v>
      </c>
      <c r="J1813">
        <v>4000000</v>
      </c>
      <c r="K1813">
        <v>5200000</v>
      </c>
      <c r="L1813">
        <v>1500000</v>
      </c>
      <c r="M1813" t="s">
        <v>18</v>
      </c>
      <c r="N1813">
        <f>Table1[[#This Row],[ loan_amount]]-Table1[[#This Row],[ bank_asset_value]]</f>
        <v>5400000</v>
      </c>
    </row>
    <row r="1814" spans="1:14" x14ac:dyDescent="0.35">
      <c r="A1814">
        <v>1813</v>
      </c>
      <c r="B1814">
        <v>5</v>
      </c>
      <c r="C1814" t="s">
        <v>16</v>
      </c>
      <c r="D1814" t="s">
        <v>14</v>
      </c>
      <c r="E1814">
        <v>9000000</v>
      </c>
      <c r="F1814">
        <v>35200000</v>
      </c>
      <c r="G1814">
        <v>2</v>
      </c>
      <c r="H1814">
        <v>437</v>
      </c>
      <c r="I1814">
        <v>18400000</v>
      </c>
      <c r="J1814">
        <v>17800000</v>
      </c>
      <c r="K1814">
        <v>18300000</v>
      </c>
      <c r="L1814">
        <v>10400000</v>
      </c>
      <c r="M1814" t="s">
        <v>15</v>
      </c>
      <c r="N1814">
        <f>Table1[[#This Row],[ loan_amount]]-Table1[[#This Row],[ bank_asset_value]]</f>
        <v>24800000</v>
      </c>
    </row>
    <row r="1815" spans="1:14" x14ac:dyDescent="0.35">
      <c r="A1815">
        <v>1814</v>
      </c>
      <c r="B1815">
        <v>4</v>
      </c>
      <c r="C1815" t="s">
        <v>16</v>
      </c>
      <c r="D1815" t="s">
        <v>17</v>
      </c>
      <c r="E1815">
        <v>5200000</v>
      </c>
      <c r="F1815">
        <v>11400000</v>
      </c>
      <c r="G1815">
        <v>10</v>
      </c>
      <c r="H1815">
        <v>406</v>
      </c>
      <c r="I1815">
        <v>14700000</v>
      </c>
      <c r="J1815">
        <v>2000000</v>
      </c>
      <c r="K1815">
        <v>13000000</v>
      </c>
      <c r="L1815">
        <v>4400000</v>
      </c>
      <c r="M1815" t="s">
        <v>18</v>
      </c>
      <c r="N1815">
        <f>Table1[[#This Row],[ loan_amount]]-Table1[[#This Row],[ bank_asset_value]]</f>
        <v>7000000</v>
      </c>
    </row>
    <row r="1816" spans="1:14" x14ac:dyDescent="0.35">
      <c r="A1816">
        <v>1815</v>
      </c>
      <c r="B1816">
        <v>5</v>
      </c>
      <c r="C1816" t="s">
        <v>16</v>
      </c>
      <c r="D1816" t="s">
        <v>14</v>
      </c>
      <c r="E1816">
        <v>6000000</v>
      </c>
      <c r="F1816">
        <v>19700000</v>
      </c>
      <c r="G1816">
        <v>20</v>
      </c>
      <c r="H1816">
        <v>376</v>
      </c>
      <c r="I1816">
        <v>14700000</v>
      </c>
      <c r="J1816">
        <v>10700000</v>
      </c>
      <c r="K1816">
        <v>17100000</v>
      </c>
      <c r="L1816">
        <v>5500000</v>
      </c>
      <c r="M1816" t="s">
        <v>18</v>
      </c>
      <c r="N1816">
        <f>Table1[[#This Row],[ loan_amount]]-Table1[[#This Row],[ bank_asset_value]]</f>
        <v>14200000</v>
      </c>
    </row>
    <row r="1817" spans="1:14" x14ac:dyDescent="0.35">
      <c r="A1817">
        <v>1816</v>
      </c>
      <c r="B1817">
        <v>1</v>
      </c>
      <c r="C1817" t="s">
        <v>13</v>
      </c>
      <c r="D1817" t="s">
        <v>14</v>
      </c>
      <c r="E1817">
        <v>5100000</v>
      </c>
      <c r="F1817">
        <v>13800000</v>
      </c>
      <c r="G1817">
        <v>14</v>
      </c>
      <c r="H1817">
        <v>350</v>
      </c>
      <c r="I1817">
        <v>6200000</v>
      </c>
      <c r="J1817">
        <v>2200000</v>
      </c>
      <c r="K1817">
        <v>12600000</v>
      </c>
      <c r="L1817">
        <v>3600000</v>
      </c>
      <c r="M1817" t="s">
        <v>18</v>
      </c>
      <c r="N1817">
        <f>Table1[[#This Row],[ loan_amount]]-Table1[[#This Row],[ bank_asset_value]]</f>
        <v>10200000</v>
      </c>
    </row>
    <row r="1818" spans="1:14" x14ac:dyDescent="0.35">
      <c r="A1818">
        <v>1817</v>
      </c>
      <c r="B1818">
        <v>5</v>
      </c>
      <c r="C1818" t="s">
        <v>16</v>
      </c>
      <c r="D1818" t="s">
        <v>17</v>
      </c>
      <c r="E1818">
        <v>8000000</v>
      </c>
      <c r="F1818">
        <v>22500000</v>
      </c>
      <c r="G1818">
        <v>20</v>
      </c>
      <c r="H1818">
        <v>784</v>
      </c>
      <c r="I1818">
        <v>7600000</v>
      </c>
      <c r="J1818">
        <v>7300000</v>
      </c>
      <c r="K1818">
        <v>26000000</v>
      </c>
      <c r="L1818">
        <v>10800000</v>
      </c>
      <c r="M1818" t="s">
        <v>15</v>
      </c>
      <c r="N1818">
        <f>Table1[[#This Row],[ loan_amount]]-Table1[[#This Row],[ bank_asset_value]]</f>
        <v>11700000</v>
      </c>
    </row>
    <row r="1819" spans="1:14" x14ac:dyDescent="0.35">
      <c r="A1819">
        <v>1818</v>
      </c>
      <c r="B1819">
        <v>4</v>
      </c>
      <c r="C1819" t="s">
        <v>13</v>
      </c>
      <c r="D1819" t="s">
        <v>17</v>
      </c>
      <c r="E1819">
        <v>9200000</v>
      </c>
      <c r="F1819">
        <v>25400000</v>
      </c>
      <c r="G1819">
        <v>14</v>
      </c>
      <c r="H1819">
        <v>765</v>
      </c>
      <c r="I1819">
        <v>21200000</v>
      </c>
      <c r="J1819">
        <v>6600000</v>
      </c>
      <c r="K1819">
        <v>25100000</v>
      </c>
      <c r="L1819">
        <v>5600000</v>
      </c>
      <c r="M1819" t="s">
        <v>15</v>
      </c>
      <c r="N1819">
        <f>Table1[[#This Row],[ loan_amount]]-Table1[[#This Row],[ bank_asset_value]]</f>
        <v>19800000</v>
      </c>
    </row>
    <row r="1820" spans="1:14" x14ac:dyDescent="0.35">
      <c r="A1820">
        <v>1819</v>
      </c>
      <c r="B1820">
        <v>4</v>
      </c>
      <c r="C1820" t="s">
        <v>16</v>
      </c>
      <c r="D1820" t="s">
        <v>14</v>
      </c>
      <c r="E1820">
        <v>9800000</v>
      </c>
      <c r="F1820">
        <v>32200000</v>
      </c>
      <c r="G1820">
        <v>18</v>
      </c>
      <c r="H1820">
        <v>593</v>
      </c>
      <c r="I1820">
        <v>9500000</v>
      </c>
      <c r="J1820">
        <v>400000</v>
      </c>
      <c r="K1820">
        <v>34000000</v>
      </c>
      <c r="L1820">
        <v>14300000</v>
      </c>
      <c r="M1820" t="s">
        <v>15</v>
      </c>
      <c r="N1820">
        <f>Table1[[#This Row],[ loan_amount]]-Table1[[#This Row],[ bank_asset_value]]</f>
        <v>17900000</v>
      </c>
    </row>
    <row r="1821" spans="1:14" x14ac:dyDescent="0.35">
      <c r="A1821">
        <v>1820</v>
      </c>
      <c r="B1821">
        <v>3</v>
      </c>
      <c r="C1821" t="s">
        <v>13</v>
      </c>
      <c r="D1821" t="s">
        <v>17</v>
      </c>
      <c r="E1821">
        <v>7600000</v>
      </c>
      <c r="F1821">
        <v>30000000</v>
      </c>
      <c r="G1821">
        <v>10</v>
      </c>
      <c r="H1821">
        <v>344</v>
      </c>
      <c r="I1821">
        <v>19000000</v>
      </c>
      <c r="J1821">
        <v>13700000</v>
      </c>
      <c r="K1821">
        <v>27600000</v>
      </c>
      <c r="L1821">
        <v>11100000</v>
      </c>
      <c r="M1821" t="s">
        <v>18</v>
      </c>
      <c r="N1821">
        <f>Table1[[#This Row],[ loan_amount]]-Table1[[#This Row],[ bank_asset_value]]</f>
        <v>18900000</v>
      </c>
    </row>
    <row r="1822" spans="1:14" x14ac:dyDescent="0.35">
      <c r="A1822">
        <v>1821</v>
      </c>
      <c r="B1822">
        <v>1</v>
      </c>
      <c r="C1822" t="s">
        <v>13</v>
      </c>
      <c r="D1822" t="s">
        <v>14</v>
      </c>
      <c r="E1822">
        <v>5100000</v>
      </c>
      <c r="F1822">
        <v>11800000</v>
      </c>
      <c r="G1822">
        <v>12</v>
      </c>
      <c r="H1822">
        <v>314</v>
      </c>
      <c r="I1822">
        <v>14700000</v>
      </c>
      <c r="J1822">
        <v>7600000</v>
      </c>
      <c r="K1822">
        <v>12400000</v>
      </c>
      <c r="L1822">
        <v>4900000</v>
      </c>
      <c r="M1822" t="s">
        <v>18</v>
      </c>
      <c r="N1822">
        <f>Table1[[#This Row],[ loan_amount]]-Table1[[#This Row],[ bank_asset_value]]</f>
        <v>6900000</v>
      </c>
    </row>
    <row r="1823" spans="1:14" x14ac:dyDescent="0.35">
      <c r="A1823">
        <v>1822</v>
      </c>
      <c r="B1823">
        <v>4</v>
      </c>
      <c r="C1823" t="s">
        <v>13</v>
      </c>
      <c r="D1823" t="s">
        <v>17</v>
      </c>
      <c r="E1823">
        <v>1500000</v>
      </c>
      <c r="F1823">
        <v>3300000</v>
      </c>
      <c r="G1823">
        <v>16</v>
      </c>
      <c r="H1823">
        <v>382</v>
      </c>
      <c r="I1823">
        <v>200000</v>
      </c>
      <c r="J1823">
        <v>2400000</v>
      </c>
      <c r="K1823">
        <v>3200000</v>
      </c>
      <c r="L1823">
        <v>1100000</v>
      </c>
      <c r="M1823" t="s">
        <v>18</v>
      </c>
      <c r="N1823">
        <f>Table1[[#This Row],[ loan_amount]]-Table1[[#This Row],[ bank_asset_value]]</f>
        <v>2200000</v>
      </c>
    </row>
    <row r="1824" spans="1:14" x14ac:dyDescent="0.35">
      <c r="A1824">
        <v>1823</v>
      </c>
      <c r="B1824">
        <v>2</v>
      </c>
      <c r="C1824" t="s">
        <v>16</v>
      </c>
      <c r="D1824" t="s">
        <v>17</v>
      </c>
      <c r="E1824">
        <v>6200000</v>
      </c>
      <c r="F1824">
        <v>16500000</v>
      </c>
      <c r="G1824">
        <v>4</v>
      </c>
      <c r="H1824">
        <v>510</v>
      </c>
      <c r="I1824">
        <v>14100000</v>
      </c>
      <c r="J1824">
        <v>4700000</v>
      </c>
      <c r="K1824">
        <v>18200000</v>
      </c>
      <c r="L1824">
        <v>6300000</v>
      </c>
      <c r="M1824" t="s">
        <v>18</v>
      </c>
      <c r="N1824">
        <f>Table1[[#This Row],[ loan_amount]]-Table1[[#This Row],[ bank_asset_value]]</f>
        <v>10200000</v>
      </c>
    </row>
    <row r="1825" spans="1:14" x14ac:dyDescent="0.35">
      <c r="A1825">
        <v>1824</v>
      </c>
      <c r="B1825">
        <v>2</v>
      </c>
      <c r="C1825" t="s">
        <v>13</v>
      </c>
      <c r="D1825" t="s">
        <v>17</v>
      </c>
      <c r="E1825">
        <v>6300000</v>
      </c>
      <c r="F1825">
        <v>24600000</v>
      </c>
      <c r="G1825">
        <v>8</v>
      </c>
      <c r="H1825">
        <v>464</v>
      </c>
      <c r="I1825">
        <v>7700000</v>
      </c>
      <c r="J1825">
        <v>2200000</v>
      </c>
      <c r="K1825">
        <v>13000000</v>
      </c>
      <c r="L1825">
        <v>6900000</v>
      </c>
      <c r="M1825" t="s">
        <v>18</v>
      </c>
      <c r="N1825">
        <f>Table1[[#This Row],[ loan_amount]]-Table1[[#This Row],[ bank_asset_value]]</f>
        <v>17700000</v>
      </c>
    </row>
    <row r="1826" spans="1:14" x14ac:dyDescent="0.35">
      <c r="A1826">
        <v>1825</v>
      </c>
      <c r="B1826">
        <v>1</v>
      </c>
      <c r="C1826" t="s">
        <v>13</v>
      </c>
      <c r="D1826" t="s">
        <v>17</v>
      </c>
      <c r="E1826">
        <v>5500000</v>
      </c>
      <c r="F1826">
        <v>14900000</v>
      </c>
      <c r="G1826">
        <v>2</v>
      </c>
      <c r="H1826">
        <v>403</v>
      </c>
      <c r="I1826">
        <v>7400000</v>
      </c>
      <c r="J1826">
        <v>8900000</v>
      </c>
      <c r="K1826">
        <v>19700000</v>
      </c>
      <c r="L1826">
        <v>4100000</v>
      </c>
      <c r="M1826" t="s">
        <v>18</v>
      </c>
      <c r="N1826">
        <f>Table1[[#This Row],[ loan_amount]]-Table1[[#This Row],[ bank_asset_value]]</f>
        <v>10800000</v>
      </c>
    </row>
    <row r="1827" spans="1:14" x14ac:dyDescent="0.35">
      <c r="A1827">
        <v>1826</v>
      </c>
      <c r="B1827">
        <v>3</v>
      </c>
      <c r="C1827" t="s">
        <v>16</v>
      </c>
      <c r="D1827" t="s">
        <v>14</v>
      </c>
      <c r="E1827">
        <v>8100000</v>
      </c>
      <c r="F1827">
        <v>30400000</v>
      </c>
      <c r="G1827">
        <v>12</v>
      </c>
      <c r="H1827">
        <v>606</v>
      </c>
      <c r="I1827">
        <v>900000</v>
      </c>
      <c r="J1827">
        <v>1100000</v>
      </c>
      <c r="K1827">
        <v>31900000</v>
      </c>
      <c r="L1827">
        <v>11600000</v>
      </c>
      <c r="M1827" t="s">
        <v>15</v>
      </c>
      <c r="N1827">
        <f>Table1[[#This Row],[ loan_amount]]-Table1[[#This Row],[ bank_asset_value]]</f>
        <v>18800000</v>
      </c>
    </row>
    <row r="1828" spans="1:14" x14ac:dyDescent="0.35">
      <c r="A1828">
        <v>1827</v>
      </c>
      <c r="B1828">
        <v>1</v>
      </c>
      <c r="C1828" t="s">
        <v>13</v>
      </c>
      <c r="D1828" t="s">
        <v>14</v>
      </c>
      <c r="E1828">
        <v>6300000</v>
      </c>
      <c r="F1828">
        <v>22000000</v>
      </c>
      <c r="G1828">
        <v>20</v>
      </c>
      <c r="H1828">
        <v>646</v>
      </c>
      <c r="I1828">
        <v>9500000</v>
      </c>
      <c r="J1828">
        <v>7900000</v>
      </c>
      <c r="K1828">
        <v>13500000</v>
      </c>
      <c r="L1828">
        <v>5500000</v>
      </c>
      <c r="M1828" t="s">
        <v>15</v>
      </c>
      <c r="N1828">
        <f>Table1[[#This Row],[ loan_amount]]-Table1[[#This Row],[ bank_asset_value]]</f>
        <v>16500000</v>
      </c>
    </row>
    <row r="1829" spans="1:14" x14ac:dyDescent="0.35">
      <c r="A1829">
        <v>1828</v>
      </c>
      <c r="B1829">
        <v>1</v>
      </c>
      <c r="C1829" t="s">
        <v>13</v>
      </c>
      <c r="D1829" t="s">
        <v>14</v>
      </c>
      <c r="E1829">
        <v>1100000</v>
      </c>
      <c r="F1829">
        <v>3600000</v>
      </c>
      <c r="G1829">
        <v>20</v>
      </c>
      <c r="H1829">
        <v>495</v>
      </c>
      <c r="I1829">
        <v>1600000</v>
      </c>
      <c r="J1829">
        <v>1100000</v>
      </c>
      <c r="K1829">
        <v>3100000</v>
      </c>
      <c r="L1829">
        <v>500000</v>
      </c>
      <c r="M1829" t="s">
        <v>18</v>
      </c>
      <c r="N1829">
        <f>Table1[[#This Row],[ loan_amount]]-Table1[[#This Row],[ bank_asset_value]]</f>
        <v>3100000</v>
      </c>
    </row>
    <row r="1830" spans="1:14" x14ac:dyDescent="0.35">
      <c r="A1830">
        <v>1829</v>
      </c>
      <c r="B1830">
        <v>3</v>
      </c>
      <c r="C1830" t="s">
        <v>16</v>
      </c>
      <c r="D1830" t="s">
        <v>17</v>
      </c>
      <c r="E1830">
        <v>7200000</v>
      </c>
      <c r="F1830">
        <v>21600000</v>
      </c>
      <c r="G1830">
        <v>2</v>
      </c>
      <c r="H1830">
        <v>626</v>
      </c>
      <c r="I1830">
        <v>10600000</v>
      </c>
      <c r="J1830">
        <v>1600000</v>
      </c>
      <c r="K1830">
        <v>26900000</v>
      </c>
      <c r="L1830">
        <v>3700000</v>
      </c>
      <c r="M1830" t="s">
        <v>15</v>
      </c>
      <c r="N1830">
        <f>Table1[[#This Row],[ loan_amount]]-Table1[[#This Row],[ bank_asset_value]]</f>
        <v>17900000</v>
      </c>
    </row>
    <row r="1831" spans="1:14" x14ac:dyDescent="0.35">
      <c r="A1831">
        <v>1830</v>
      </c>
      <c r="B1831">
        <v>1</v>
      </c>
      <c r="C1831" t="s">
        <v>16</v>
      </c>
      <c r="D1831" t="s">
        <v>17</v>
      </c>
      <c r="E1831">
        <v>3000000</v>
      </c>
      <c r="F1831">
        <v>6000000</v>
      </c>
      <c r="G1831">
        <v>16</v>
      </c>
      <c r="H1831">
        <v>518</v>
      </c>
      <c r="I1831">
        <v>3800000</v>
      </c>
      <c r="J1831">
        <v>1700000</v>
      </c>
      <c r="K1831">
        <v>11600000</v>
      </c>
      <c r="L1831">
        <v>3900000</v>
      </c>
      <c r="M1831" t="s">
        <v>18</v>
      </c>
      <c r="N1831">
        <f>Table1[[#This Row],[ loan_amount]]-Table1[[#This Row],[ bank_asset_value]]</f>
        <v>2100000</v>
      </c>
    </row>
    <row r="1832" spans="1:14" x14ac:dyDescent="0.35">
      <c r="A1832">
        <v>1831</v>
      </c>
      <c r="B1832">
        <v>5</v>
      </c>
      <c r="C1832" t="s">
        <v>13</v>
      </c>
      <c r="D1832" t="s">
        <v>14</v>
      </c>
      <c r="E1832">
        <v>2700000</v>
      </c>
      <c r="F1832">
        <v>7600000</v>
      </c>
      <c r="G1832">
        <v>8</v>
      </c>
      <c r="H1832">
        <v>746</v>
      </c>
      <c r="I1832">
        <v>900000</v>
      </c>
      <c r="J1832">
        <v>2200000</v>
      </c>
      <c r="K1832">
        <v>7200000</v>
      </c>
      <c r="L1832">
        <v>3400000</v>
      </c>
      <c r="M1832" t="s">
        <v>15</v>
      </c>
      <c r="N1832">
        <f>Table1[[#This Row],[ loan_amount]]-Table1[[#This Row],[ bank_asset_value]]</f>
        <v>4200000</v>
      </c>
    </row>
    <row r="1833" spans="1:14" x14ac:dyDescent="0.35">
      <c r="A1833">
        <v>1832</v>
      </c>
      <c r="B1833">
        <v>0</v>
      </c>
      <c r="C1833" t="s">
        <v>16</v>
      </c>
      <c r="D1833" t="s">
        <v>14</v>
      </c>
      <c r="E1833">
        <v>5000000</v>
      </c>
      <c r="F1833">
        <v>16300000</v>
      </c>
      <c r="G1833">
        <v>12</v>
      </c>
      <c r="H1833">
        <v>737</v>
      </c>
      <c r="I1833">
        <v>2600000</v>
      </c>
      <c r="J1833">
        <v>3400000</v>
      </c>
      <c r="K1833">
        <v>11800000</v>
      </c>
      <c r="L1833">
        <v>4400000</v>
      </c>
      <c r="M1833" t="s">
        <v>15</v>
      </c>
      <c r="N1833">
        <f>Table1[[#This Row],[ loan_amount]]-Table1[[#This Row],[ bank_asset_value]]</f>
        <v>11900000</v>
      </c>
    </row>
    <row r="1834" spans="1:14" x14ac:dyDescent="0.35">
      <c r="A1834">
        <v>1833</v>
      </c>
      <c r="B1834">
        <v>0</v>
      </c>
      <c r="C1834" t="s">
        <v>16</v>
      </c>
      <c r="D1834" t="s">
        <v>14</v>
      </c>
      <c r="E1834">
        <v>8400000</v>
      </c>
      <c r="F1834">
        <v>22300000</v>
      </c>
      <c r="G1834">
        <v>14</v>
      </c>
      <c r="H1834">
        <v>371</v>
      </c>
      <c r="I1834">
        <v>8300000</v>
      </c>
      <c r="J1834">
        <v>3700000</v>
      </c>
      <c r="K1834">
        <v>22300000</v>
      </c>
      <c r="L1834">
        <v>9100000</v>
      </c>
      <c r="M1834" t="s">
        <v>18</v>
      </c>
      <c r="N1834">
        <f>Table1[[#This Row],[ loan_amount]]-Table1[[#This Row],[ bank_asset_value]]</f>
        <v>13200000</v>
      </c>
    </row>
    <row r="1835" spans="1:14" x14ac:dyDescent="0.35">
      <c r="A1835">
        <v>1834</v>
      </c>
      <c r="B1835">
        <v>1</v>
      </c>
      <c r="C1835" t="s">
        <v>13</v>
      </c>
      <c r="D1835" t="s">
        <v>14</v>
      </c>
      <c r="E1835">
        <v>7700000</v>
      </c>
      <c r="F1835">
        <v>27300000</v>
      </c>
      <c r="G1835">
        <v>8</v>
      </c>
      <c r="H1835">
        <v>509</v>
      </c>
      <c r="I1835">
        <v>10100000</v>
      </c>
      <c r="J1835">
        <v>2200000</v>
      </c>
      <c r="K1835">
        <v>20200000</v>
      </c>
      <c r="L1835">
        <v>10800000</v>
      </c>
      <c r="M1835" t="s">
        <v>18</v>
      </c>
      <c r="N1835">
        <f>Table1[[#This Row],[ loan_amount]]-Table1[[#This Row],[ bank_asset_value]]</f>
        <v>16500000</v>
      </c>
    </row>
    <row r="1836" spans="1:14" x14ac:dyDescent="0.35">
      <c r="A1836">
        <v>1835</v>
      </c>
      <c r="B1836">
        <v>1</v>
      </c>
      <c r="C1836" t="s">
        <v>13</v>
      </c>
      <c r="D1836" t="s">
        <v>14</v>
      </c>
      <c r="E1836">
        <v>4700000</v>
      </c>
      <c r="F1836">
        <v>14000000</v>
      </c>
      <c r="G1836">
        <v>2</v>
      </c>
      <c r="H1836">
        <v>411</v>
      </c>
      <c r="I1836">
        <v>4600000</v>
      </c>
      <c r="J1836">
        <v>5100000</v>
      </c>
      <c r="K1836">
        <v>10600000</v>
      </c>
      <c r="L1836">
        <v>3700000</v>
      </c>
      <c r="M1836" t="s">
        <v>18</v>
      </c>
      <c r="N1836">
        <f>Table1[[#This Row],[ loan_amount]]-Table1[[#This Row],[ bank_asset_value]]</f>
        <v>10300000</v>
      </c>
    </row>
    <row r="1837" spans="1:14" x14ac:dyDescent="0.35">
      <c r="A1837">
        <v>1836</v>
      </c>
      <c r="B1837">
        <v>2</v>
      </c>
      <c r="C1837" t="s">
        <v>16</v>
      </c>
      <c r="D1837" t="s">
        <v>14</v>
      </c>
      <c r="E1837">
        <v>4300000</v>
      </c>
      <c r="F1837">
        <v>11800000</v>
      </c>
      <c r="G1837">
        <v>20</v>
      </c>
      <c r="H1837">
        <v>701</v>
      </c>
      <c r="I1837">
        <v>11600000</v>
      </c>
      <c r="J1837">
        <v>4600000</v>
      </c>
      <c r="K1837">
        <v>14200000</v>
      </c>
      <c r="L1837">
        <v>3300000</v>
      </c>
      <c r="M1837" t="s">
        <v>15</v>
      </c>
      <c r="N1837">
        <f>Table1[[#This Row],[ loan_amount]]-Table1[[#This Row],[ bank_asset_value]]</f>
        <v>8500000</v>
      </c>
    </row>
    <row r="1838" spans="1:14" x14ac:dyDescent="0.35">
      <c r="A1838">
        <v>1837</v>
      </c>
      <c r="B1838">
        <v>5</v>
      </c>
      <c r="C1838" t="s">
        <v>16</v>
      </c>
      <c r="D1838" t="s">
        <v>14</v>
      </c>
      <c r="E1838">
        <v>2500000</v>
      </c>
      <c r="F1838">
        <v>8800000</v>
      </c>
      <c r="G1838">
        <v>10</v>
      </c>
      <c r="H1838">
        <v>769</v>
      </c>
      <c r="I1838">
        <v>3700000</v>
      </c>
      <c r="J1838">
        <v>1600000</v>
      </c>
      <c r="K1838">
        <v>8200000</v>
      </c>
      <c r="L1838">
        <v>2700000</v>
      </c>
      <c r="M1838" t="s">
        <v>15</v>
      </c>
      <c r="N1838">
        <f>Table1[[#This Row],[ loan_amount]]-Table1[[#This Row],[ bank_asset_value]]</f>
        <v>6100000</v>
      </c>
    </row>
    <row r="1839" spans="1:14" x14ac:dyDescent="0.35">
      <c r="A1839">
        <v>1838</v>
      </c>
      <c r="B1839">
        <v>5</v>
      </c>
      <c r="C1839" t="s">
        <v>16</v>
      </c>
      <c r="D1839" t="s">
        <v>17</v>
      </c>
      <c r="E1839">
        <v>4400000</v>
      </c>
      <c r="F1839">
        <v>12500000</v>
      </c>
      <c r="G1839">
        <v>6</v>
      </c>
      <c r="H1839">
        <v>740</v>
      </c>
      <c r="I1839">
        <v>8200000</v>
      </c>
      <c r="J1839">
        <v>2300000</v>
      </c>
      <c r="K1839">
        <v>9900000</v>
      </c>
      <c r="L1839">
        <v>5400000</v>
      </c>
      <c r="M1839" t="s">
        <v>15</v>
      </c>
      <c r="N1839">
        <f>Table1[[#This Row],[ loan_amount]]-Table1[[#This Row],[ bank_asset_value]]</f>
        <v>7100000</v>
      </c>
    </row>
    <row r="1840" spans="1:14" x14ac:dyDescent="0.35">
      <c r="A1840">
        <v>1839</v>
      </c>
      <c r="B1840">
        <v>5</v>
      </c>
      <c r="C1840" t="s">
        <v>16</v>
      </c>
      <c r="D1840" t="s">
        <v>14</v>
      </c>
      <c r="E1840">
        <v>5700000</v>
      </c>
      <c r="F1840">
        <v>11600000</v>
      </c>
      <c r="G1840">
        <v>4</v>
      </c>
      <c r="H1840">
        <v>892</v>
      </c>
      <c r="I1840">
        <v>10200000</v>
      </c>
      <c r="J1840">
        <v>6100000</v>
      </c>
      <c r="K1840">
        <v>19800000</v>
      </c>
      <c r="L1840">
        <v>7400000</v>
      </c>
      <c r="M1840" t="s">
        <v>15</v>
      </c>
      <c r="N1840">
        <f>Table1[[#This Row],[ loan_amount]]-Table1[[#This Row],[ bank_asset_value]]</f>
        <v>4200000</v>
      </c>
    </row>
    <row r="1841" spans="1:14" x14ac:dyDescent="0.35">
      <c r="A1841">
        <v>1840</v>
      </c>
      <c r="B1841">
        <v>2</v>
      </c>
      <c r="C1841" t="s">
        <v>16</v>
      </c>
      <c r="D1841" t="s">
        <v>14</v>
      </c>
      <c r="E1841">
        <v>5300000</v>
      </c>
      <c r="F1841">
        <v>13100000</v>
      </c>
      <c r="G1841">
        <v>14</v>
      </c>
      <c r="H1841">
        <v>417</v>
      </c>
      <c r="I1841">
        <v>4900000</v>
      </c>
      <c r="J1841">
        <v>6200000</v>
      </c>
      <c r="K1841">
        <v>18200000</v>
      </c>
      <c r="L1841">
        <v>6800000</v>
      </c>
      <c r="M1841" t="s">
        <v>18</v>
      </c>
      <c r="N1841">
        <f>Table1[[#This Row],[ loan_amount]]-Table1[[#This Row],[ bank_asset_value]]</f>
        <v>6300000</v>
      </c>
    </row>
    <row r="1842" spans="1:14" x14ac:dyDescent="0.35">
      <c r="A1842">
        <v>1841</v>
      </c>
      <c r="B1842">
        <v>5</v>
      </c>
      <c r="C1842" t="s">
        <v>13</v>
      </c>
      <c r="D1842" t="s">
        <v>14</v>
      </c>
      <c r="E1842">
        <v>4600000</v>
      </c>
      <c r="F1842">
        <v>14400000</v>
      </c>
      <c r="G1842">
        <v>6</v>
      </c>
      <c r="H1842">
        <v>785</v>
      </c>
      <c r="I1842">
        <v>6500000</v>
      </c>
      <c r="J1842">
        <v>6300000</v>
      </c>
      <c r="K1842">
        <v>14700000</v>
      </c>
      <c r="L1842">
        <v>6200000</v>
      </c>
      <c r="M1842" t="s">
        <v>15</v>
      </c>
      <c r="N1842">
        <f>Table1[[#This Row],[ loan_amount]]-Table1[[#This Row],[ bank_asset_value]]</f>
        <v>8200000</v>
      </c>
    </row>
    <row r="1843" spans="1:14" x14ac:dyDescent="0.35">
      <c r="A1843">
        <v>1842</v>
      </c>
      <c r="B1843">
        <v>3</v>
      </c>
      <c r="C1843" t="s">
        <v>16</v>
      </c>
      <c r="D1843" t="s">
        <v>14</v>
      </c>
      <c r="E1843">
        <v>400000</v>
      </c>
      <c r="F1843">
        <v>1100000</v>
      </c>
      <c r="G1843">
        <v>16</v>
      </c>
      <c r="H1843">
        <v>504</v>
      </c>
      <c r="I1843">
        <v>200000</v>
      </c>
      <c r="J1843">
        <v>400000</v>
      </c>
      <c r="K1843">
        <v>800000</v>
      </c>
      <c r="L1843">
        <v>400000</v>
      </c>
      <c r="M1843" t="s">
        <v>18</v>
      </c>
      <c r="N1843">
        <f>Table1[[#This Row],[ loan_amount]]-Table1[[#This Row],[ bank_asset_value]]</f>
        <v>700000</v>
      </c>
    </row>
    <row r="1844" spans="1:14" x14ac:dyDescent="0.35">
      <c r="A1844">
        <v>1843</v>
      </c>
      <c r="B1844">
        <v>0</v>
      </c>
      <c r="C1844" t="s">
        <v>16</v>
      </c>
      <c r="D1844" t="s">
        <v>14</v>
      </c>
      <c r="E1844">
        <v>2100000</v>
      </c>
      <c r="F1844">
        <v>5900000</v>
      </c>
      <c r="G1844">
        <v>14</v>
      </c>
      <c r="H1844">
        <v>402</v>
      </c>
      <c r="I1844">
        <v>4400000</v>
      </c>
      <c r="J1844">
        <v>0</v>
      </c>
      <c r="K1844">
        <v>4800000</v>
      </c>
      <c r="L1844">
        <v>1000000</v>
      </c>
      <c r="M1844" t="s">
        <v>18</v>
      </c>
      <c r="N1844">
        <f>Table1[[#This Row],[ loan_amount]]-Table1[[#This Row],[ bank_asset_value]]</f>
        <v>4900000</v>
      </c>
    </row>
    <row r="1845" spans="1:14" x14ac:dyDescent="0.35">
      <c r="A1845">
        <v>1844</v>
      </c>
      <c r="B1845">
        <v>2</v>
      </c>
      <c r="C1845" t="s">
        <v>13</v>
      </c>
      <c r="D1845" t="s">
        <v>17</v>
      </c>
      <c r="E1845">
        <v>1200000</v>
      </c>
      <c r="F1845">
        <v>3500000</v>
      </c>
      <c r="G1845">
        <v>16</v>
      </c>
      <c r="H1845">
        <v>540</v>
      </c>
      <c r="I1845">
        <v>3100000</v>
      </c>
      <c r="J1845">
        <v>1800000</v>
      </c>
      <c r="K1845">
        <v>3500000</v>
      </c>
      <c r="L1845">
        <v>800000</v>
      </c>
      <c r="M1845" t="s">
        <v>18</v>
      </c>
      <c r="N1845">
        <f>Table1[[#This Row],[ loan_amount]]-Table1[[#This Row],[ bank_asset_value]]</f>
        <v>2700000</v>
      </c>
    </row>
    <row r="1846" spans="1:14" x14ac:dyDescent="0.35">
      <c r="A1846">
        <v>1845</v>
      </c>
      <c r="B1846">
        <v>2</v>
      </c>
      <c r="C1846" t="s">
        <v>13</v>
      </c>
      <c r="D1846" t="s">
        <v>17</v>
      </c>
      <c r="E1846">
        <v>8000000</v>
      </c>
      <c r="F1846">
        <v>28400000</v>
      </c>
      <c r="G1846">
        <v>10</v>
      </c>
      <c r="H1846">
        <v>607</v>
      </c>
      <c r="I1846">
        <v>11400000</v>
      </c>
      <c r="J1846">
        <v>3800000</v>
      </c>
      <c r="K1846">
        <v>29000000</v>
      </c>
      <c r="L1846">
        <v>11600000</v>
      </c>
      <c r="M1846" t="s">
        <v>15</v>
      </c>
      <c r="N1846">
        <f>Table1[[#This Row],[ loan_amount]]-Table1[[#This Row],[ bank_asset_value]]</f>
        <v>16800000</v>
      </c>
    </row>
    <row r="1847" spans="1:14" x14ac:dyDescent="0.35">
      <c r="A1847">
        <v>1846</v>
      </c>
      <c r="B1847">
        <v>1</v>
      </c>
      <c r="C1847" t="s">
        <v>13</v>
      </c>
      <c r="D1847" t="s">
        <v>17</v>
      </c>
      <c r="E1847">
        <v>5000000</v>
      </c>
      <c r="F1847">
        <v>19400000</v>
      </c>
      <c r="G1847">
        <v>10</v>
      </c>
      <c r="H1847">
        <v>410</v>
      </c>
      <c r="I1847">
        <v>11600000</v>
      </c>
      <c r="J1847">
        <v>6200000</v>
      </c>
      <c r="K1847">
        <v>11700000</v>
      </c>
      <c r="L1847">
        <v>4500000</v>
      </c>
      <c r="M1847" t="s">
        <v>18</v>
      </c>
      <c r="N1847">
        <f>Table1[[#This Row],[ loan_amount]]-Table1[[#This Row],[ bank_asset_value]]</f>
        <v>14900000</v>
      </c>
    </row>
    <row r="1848" spans="1:14" x14ac:dyDescent="0.35">
      <c r="A1848">
        <v>1847</v>
      </c>
      <c r="B1848">
        <v>0</v>
      </c>
      <c r="C1848" t="s">
        <v>16</v>
      </c>
      <c r="D1848" t="s">
        <v>14</v>
      </c>
      <c r="E1848">
        <v>8500000</v>
      </c>
      <c r="F1848">
        <v>17200000</v>
      </c>
      <c r="G1848">
        <v>12</v>
      </c>
      <c r="H1848">
        <v>624</v>
      </c>
      <c r="I1848">
        <v>6500000</v>
      </c>
      <c r="J1848">
        <v>8400000</v>
      </c>
      <c r="K1848">
        <v>18600000</v>
      </c>
      <c r="L1848">
        <v>5100000</v>
      </c>
      <c r="M1848" t="s">
        <v>15</v>
      </c>
      <c r="N1848">
        <f>Table1[[#This Row],[ loan_amount]]-Table1[[#This Row],[ bank_asset_value]]</f>
        <v>12100000</v>
      </c>
    </row>
    <row r="1849" spans="1:14" x14ac:dyDescent="0.35">
      <c r="A1849">
        <v>1848</v>
      </c>
      <c r="B1849">
        <v>4</v>
      </c>
      <c r="C1849" t="s">
        <v>13</v>
      </c>
      <c r="D1849" t="s">
        <v>14</v>
      </c>
      <c r="E1849">
        <v>4600000</v>
      </c>
      <c r="F1849">
        <v>16600000</v>
      </c>
      <c r="G1849">
        <v>16</v>
      </c>
      <c r="H1849">
        <v>805</v>
      </c>
      <c r="I1849">
        <v>4800000</v>
      </c>
      <c r="J1849">
        <v>8000000</v>
      </c>
      <c r="K1849">
        <v>11500000</v>
      </c>
      <c r="L1849">
        <v>2800000</v>
      </c>
      <c r="M1849" t="s">
        <v>15</v>
      </c>
      <c r="N1849">
        <f>Table1[[#This Row],[ loan_amount]]-Table1[[#This Row],[ bank_asset_value]]</f>
        <v>13800000</v>
      </c>
    </row>
    <row r="1850" spans="1:14" x14ac:dyDescent="0.35">
      <c r="A1850">
        <v>1849</v>
      </c>
      <c r="B1850">
        <v>2</v>
      </c>
      <c r="C1850" t="s">
        <v>13</v>
      </c>
      <c r="D1850" t="s">
        <v>14</v>
      </c>
      <c r="E1850">
        <v>4600000</v>
      </c>
      <c r="F1850">
        <v>16100000</v>
      </c>
      <c r="G1850">
        <v>18</v>
      </c>
      <c r="H1850">
        <v>709</v>
      </c>
      <c r="I1850">
        <v>7100000</v>
      </c>
      <c r="J1850">
        <v>9000000</v>
      </c>
      <c r="K1850">
        <v>13800000</v>
      </c>
      <c r="L1850">
        <v>5400000</v>
      </c>
      <c r="M1850" t="s">
        <v>15</v>
      </c>
      <c r="N1850">
        <f>Table1[[#This Row],[ loan_amount]]-Table1[[#This Row],[ bank_asset_value]]</f>
        <v>10700000</v>
      </c>
    </row>
    <row r="1851" spans="1:14" x14ac:dyDescent="0.35">
      <c r="A1851">
        <v>1850</v>
      </c>
      <c r="B1851">
        <v>2</v>
      </c>
      <c r="C1851" t="s">
        <v>16</v>
      </c>
      <c r="D1851" t="s">
        <v>17</v>
      </c>
      <c r="E1851">
        <v>8500000</v>
      </c>
      <c r="F1851">
        <v>30900000</v>
      </c>
      <c r="G1851">
        <v>14</v>
      </c>
      <c r="H1851">
        <v>511</v>
      </c>
      <c r="I1851">
        <v>23300000</v>
      </c>
      <c r="J1851">
        <v>4400000</v>
      </c>
      <c r="K1851">
        <v>21900000</v>
      </c>
      <c r="L1851">
        <v>5500000</v>
      </c>
      <c r="M1851" t="s">
        <v>18</v>
      </c>
      <c r="N1851">
        <f>Table1[[#This Row],[ loan_amount]]-Table1[[#This Row],[ bank_asset_value]]</f>
        <v>25400000</v>
      </c>
    </row>
    <row r="1852" spans="1:14" x14ac:dyDescent="0.35">
      <c r="A1852">
        <v>1851</v>
      </c>
      <c r="B1852">
        <v>1</v>
      </c>
      <c r="C1852" t="s">
        <v>13</v>
      </c>
      <c r="D1852" t="s">
        <v>17</v>
      </c>
      <c r="E1852">
        <v>7800000</v>
      </c>
      <c r="F1852">
        <v>25100000</v>
      </c>
      <c r="G1852">
        <v>18</v>
      </c>
      <c r="H1852">
        <v>766</v>
      </c>
      <c r="I1852">
        <v>6900000</v>
      </c>
      <c r="J1852">
        <v>7200000</v>
      </c>
      <c r="K1852">
        <v>16600000</v>
      </c>
      <c r="L1852">
        <v>10200000</v>
      </c>
      <c r="M1852" t="s">
        <v>15</v>
      </c>
      <c r="N1852">
        <f>Table1[[#This Row],[ loan_amount]]-Table1[[#This Row],[ bank_asset_value]]</f>
        <v>14900000</v>
      </c>
    </row>
    <row r="1853" spans="1:14" x14ac:dyDescent="0.35">
      <c r="A1853">
        <v>1852</v>
      </c>
      <c r="B1853">
        <v>3</v>
      </c>
      <c r="C1853" t="s">
        <v>16</v>
      </c>
      <c r="D1853" t="s">
        <v>17</v>
      </c>
      <c r="E1853">
        <v>1400000</v>
      </c>
      <c r="F1853">
        <v>3800000</v>
      </c>
      <c r="G1853">
        <v>16</v>
      </c>
      <c r="H1853">
        <v>451</v>
      </c>
      <c r="I1853">
        <v>3100000</v>
      </c>
      <c r="J1853">
        <v>1300000</v>
      </c>
      <c r="K1853">
        <v>4300000</v>
      </c>
      <c r="L1853">
        <v>1300000</v>
      </c>
      <c r="M1853" t="s">
        <v>18</v>
      </c>
      <c r="N1853">
        <f>Table1[[#This Row],[ loan_amount]]-Table1[[#This Row],[ bank_asset_value]]</f>
        <v>2500000</v>
      </c>
    </row>
    <row r="1854" spans="1:14" x14ac:dyDescent="0.35">
      <c r="A1854">
        <v>1853</v>
      </c>
      <c r="B1854">
        <v>1</v>
      </c>
      <c r="C1854" t="s">
        <v>16</v>
      </c>
      <c r="D1854" t="s">
        <v>17</v>
      </c>
      <c r="E1854">
        <v>3700000</v>
      </c>
      <c r="F1854">
        <v>10200000</v>
      </c>
      <c r="G1854">
        <v>4</v>
      </c>
      <c r="H1854">
        <v>447</v>
      </c>
      <c r="I1854">
        <v>300000</v>
      </c>
      <c r="J1854">
        <v>2000000</v>
      </c>
      <c r="K1854">
        <v>14500000</v>
      </c>
      <c r="L1854">
        <v>3200000</v>
      </c>
      <c r="M1854" t="s">
        <v>18</v>
      </c>
      <c r="N1854">
        <f>Table1[[#This Row],[ loan_amount]]-Table1[[#This Row],[ bank_asset_value]]</f>
        <v>7000000</v>
      </c>
    </row>
    <row r="1855" spans="1:14" x14ac:dyDescent="0.35">
      <c r="A1855">
        <v>1854</v>
      </c>
      <c r="B1855">
        <v>3</v>
      </c>
      <c r="C1855" t="s">
        <v>16</v>
      </c>
      <c r="D1855" t="s">
        <v>17</v>
      </c>
      <c r="E1855">
        <v>1000000</v>
      </c>
      <c r="F1855">
        <v>2500000</v>
      </c>
      <c r="G1855">
        <v>18</v>
      </c>
      <c r="H1855">
        <v>763</v>
      </c>
      <c r="I1855">
        <v>400000</v>
      </c>
      <c r="J1855">
        <v>1100000</v>
      </c>
      <c r="K1855">
        <v>2100000</v>
      </c>
      <c r="L1855">
        <v>1400000</v>
      </c>
      <c r="M1855" t="s">
        <v>15</v>
      </c>
      <c r="N1855">
        <f>Table1[[#This Row],[ loan_amount]]-Table1[[#This Row],[ bank_asset_value]]</f>
        <v>1100000</v>
      </c>
    </row>
    <row r="1856" spans="1:14" x14ac:dyDescent="0.35">
      <c r="A1856">
        <v>1855</v>
      </c>
      <c r="B1856">
        <v>5</v>
      </c>
      <c r="C1856" t="s">
        <v>16</v>
      </c>
      <c r="D1856" t="s">
        <v>14</v>
      </c>
      <c r="E1856">
        <v>900000</v>
      </c>
      <c r="F1856">
        <v>3100000</v>
      </c>
      <c r="G1856">
        <v>20</v>
      </c>
      <c r="H1856">
        <v>834</v>
      </c>
      <c r="I1856">
        <v>1000000</v>
      </c>
      <c r="J1856">
        <v>900000</v>
      </c>
      <c r="K1856">
        <v>2100000</v>
      </c>
      <c r="L1856">
        <v>1300000</v>
      </c>
      <c r="M1856" t="s">
        <v>15</v>
      </c>
      <c r="N1856">
        <f>Table1[[#This Row],[ loan_amount]]-Table1[[#This Row],[ bank_asset_value]]</f>
        <v>1800000</v>
      </c>
    </row>
    <row r="1857" spans="1:14" x14ac:dyDescent="0.35">
      <c r="A1857">
        <v>1856</v>
      </c>
      <c r="B1857">
        <v>2</v>
      </c>
      <c r="C1857" t="s">
        <v>13</v>
      </c>
      <c r="D1857" t="s">
        <v>14</v>
      </c>
      <c r="E1857">
        <v>5600000</v>
      </c>
      <c r="F1857">
        <v>19500000</v>
      </c>
      <c r="G1857">
        <v>8</v>
      </c>
      <c r="H1857">
        <v>429</v>
      </c>
      <c r="I1857">
        <v>6100000</v>
      </c>
      <c r="J1857">
        <v>2200000</v>
      </c>
      <c r="K1857">
        <v>21100000</v>
      </c>
      <c r="L1857">
        <v>7200000</v>
      </c>
      <c r="M1857" t="s">
        <v>18</v>
      </c>
      <c r="N1857">
        <f>Table1[[#This Row],[ loan_amount]]-Table1[[#This Row],[ bank_asset_value]]</f>
        <v>12300000</v>
      </c>
    </row>
    <row r="1858" spans="1:14" x14ac:dyDescent="0.35">
      <c r="A1858">
        <v>1857</v>
      </c>
      <c r="B1858">
        <v>4</v>
      </c>
      <c r="C1858" t="s">
        <v>16</v>
      </c>
      <c r="D1858" t="s">
        <v>14</v>
      </c>
      <c r="E1858">
        <v>3200000</v>
      </c>
      <c r="F1858">
        <v>10600000</v>
      </c>
      <c r="G1858">
        <v>16</v>
      </c>
      <c r="H1858">
        <v>693</v>
      </c>
      <c r="I1858">
        <v>7800000</v>
      </c>
      <c r="J1858">
        <v>4900000</v>
      </c>
      <c r="K1858">
        <v>10400000</v>
      </c>
      <c r="L1858">
        <v>1800000</v>
      </c>
      <c r="M1858" t="s">
        <v>15</v>
      </c>
      <c r="N1858">
        <f>Table1[[#This Row],[ loan_amount]]-Table1[[#This Row],[ bank_asset_value]]</f>
        <v>8800000</v>
      </c>
    </row>
    <row r="1859" spans="1:14" x14ac:dyDescent="0.35">
      <c r="A1859">
        <v>1858</v>
      </c>
      <c r="B1859">
        <v>1</v>
      </c>
      <c r="C1859" t="s">
        <v>13</v>
      </c>
      <c r="D1859" t="s">
        <v>14</v>
      </c>
      <c r="E1859">
        <v>2900000</v>
      </c>
      <c r="F1859">
        <v>11100000</v>
      </c>
      <c r="G1859">
        <v>20</v>
      </c>
      <c r="H1859">
        <v>478</v>
      </c>
      <c r="I1859">
        <v>4200000</v>
      </c>
      <c r="J1859">
        <v>2900000</v>
      </c>
      <c r="K1859">
        <v>8500000</v>
      </c>
      <c r="L1859">
        <v>3000000</v>
      </c>
      <c r="M1859" t="s">
        <v>18</v>
      </c>
      <c r="N1859">
        <f>Table1[[#This Row],[ loan_amount]]-Table1[[#This Row],[ bank_asset_value]]</f>
        <v>8100000</v>
      </c>
    </row>
    <row r="1860" spans="1:14" x14ac:dyDescent="0.35">
      <c r="A1860">
        <v>1859</v>
      </c>
      <c r="B1860">
        <v>2</v>
      </c>
      <c r="C1860" t="s">
        <v>13</v>
      </c>
      <c r="D1860" t="s">
        <v>17</v>
      </c>
      <c r="E1860">
        <v>300000</v>
      </c>
      <c r="F1860">
        <v>800000</v>
      </c>
      <c r="G1860">
        <v>10</v>
      </c>
      <c r="H1860">
        <v>752</v>
      </c>
      <c r="I1860">
        <v>600000</v>
      </c>
      <c r="J1860">
        <v>300000</v>
      </c>
      <c r="K1860">
        <v>1000000</v>
      </c>
      <c r="L1860">
        <v>400000</v>
      </c>
      <c r="M1860" t="s">
        <v>15</v>
      </c>
      <c r="N1860">
        <f>Table1[[#This Row],[ loan_amount]]-Table1[[#This Row],[ bank_asset_value]]</f>
        <v>400000</v>
      </c>
    </row>
    <row r="1861" spans="1:14" x14ac:dyDescent="0.35">
      <c r="A1861">
        <v>1860</v>
      </c>
      <c r="B1861">
        <v>0</v>
      </c>
      <c r="C1861" t="s">
        <v>13</v>
      </c>
      <c r="D1861" t="s">
        <v>17</v>
      </c>
      <c r="E1861">
        <v>2400000</v>
      </c>
      <c r="F1861">
        <v>5900000</v>
      </c>
      <c r="G1861">
        <v>14</v>
      </c>
      <c r="H1861">
        <v>319</v>
      </c>
      <c r="I1861">
        <v>2000000</v>
      </c>
      <c r="J1861">
        <v>4200000</v>
      </c>
      <c r="K1861">
        <v>9500000</v>
      </c>
      <c r="L1861">
        <v>3300000</v>
      </c>
      <c r="M1861" t="s">
        <v>18</v>
      </c>
      <c r="N1861">
        <f>Table1[[#This Row],[ loan_amount]]-Table1[[#This Row],[ bank_asset_value]]</f>
        <v>2600000</v>
      </c>
    </row>
    <row r="1862" spans="1:14" x14ac:dyDescent="0.35">
      <c r="A1862">
        <v>1861</v>
      </c>
      <c r="B1862">
        <v>3</v>
      </c>
      <c r="C1862" t="s">
        <v>13</v>
      </c>
      <c r="D1862" t="s">
        <v>14</v>
      </c>
      <c r="E1862">
        <v>5000000</v>
      </c>
      <c r="F1862">
        <v>17600000</v>
      </c>
      <c r="G1862">
        <v>8</v>
      </c>
      <c r="H1862">
        <v>303</v>
      </c>
      <c r="I1862">
        <v>6300000</v>
      </c>
      <c r="J1862">
        <v>9600000</v>
      </c>
      <c r="K1862">
        <v>12800000</v>
      </c>
      <c r="L1862">
        <v>6900000</v>
      </c>
      <c r="M1862" t="s">
        <v>18</v>
      </c>
      <c r="N1862">
        <f>Table1[[#This Row],[ loan_amount]]-Table1[[#This Row],[ bank_asset_value]]</f>
        <v>10700000</v>
      </c>
    </row>
    <row r="1863" spans="1:14" x14ac:dyDescent="0.35">
      <c r="A1863">
        <v>1862</v>
      </c>
      <c r="B1863">
        <v>3</v>
      </c>
      <c r="C1863" t="s">
        <v>16</v>
      </c>
      <c r="D1863" t="s">
        <v>17</v>
      </c>
      <c r="E1863">
        <v>5000000</v>
      </c>
      <c r="F1863">
        <v>16700000</v>
      </c>
      <c r="G1863">
        <v>20</v>
      </c>
      <c r="H1863">
        <v>420</v>
      </c>
      <c r="I1863">
        <v>1100000</v>
      </c>
      <c r="J1863">
        <v>5000000</v>
      </c>
      <c r="K1863">
        <v>18700000</v>
      </c>
      <c r="L1863">
        <v>6900000</v>
      </c>
      <c r="M1863" t="s">
        <v>18</v>
      </c>
      <c r="N1863">
        <f>Table1[[#This Row],[ loan_amount]]-Table1[[#This Row],[ bank_asset_value]]</f>
        <v>9800000</v>
      </c>
    </row>
    <row r="1864" spans="1:14" x14ac:dyDescent="0.35">
      <c r="A1864">
        <v>1863</v>
      </c>
      <c r="B1864">
        <v>2</v>
      </c>
      <c r="C1864" t="s">
        <v>16</v>
      </c>
      <c r="D1864" t="s">
        <v>17</v>
      </c>
      <c r="E1864">
        <v>200000</v>
      </c>
      <c r="F1864">
        <v>600000</v>
      </c>
      <c r="G1864">
        <v>8</v>
      </c>
      <c r="H1864">
        <v>552</v>
      </c>
      <c r="I1864">
        <v>400000</v>
      </c>
      <c r="J1864">
        <v>200000</v>
      </c>
      <c r="K1864">
        <v>700000</v>
      </c>
      <c r="L1864">
        <v>200000</v>
      </c>
      <c r="M1864" t="s">
        <v>15</v>
      </c>
      <c r="N1864">
        <f>Table1[[#This Row],[ loan_amount]]-Table1[[#This Row],[ bank_asset_value]]</f>
        <v>400000</v>
      </c>
    </row>
    <row r="1865" spans="1:14" x14ac:dyDescent="0.35">
      <c r="A1865">
        <v>1864</v>
      </c>
      <c r="B1865">
        <v>3</v>
      </c>
      <c r="C1865" t="s">
        <v>16</v>
      </c>
      <c r="D1865" t="s">
        <v>17</v>
      </c>
      <c r="E1865">
        <v>6000000</v>
      </c>
      <c r="F1865">
        <v>16000000</v>
      </c>
      <c r="G1865">
        <v>12</v>
      </c>
      <c r="H1865">
        <v>606</v>
      </c>
      <c r="I1865">
        <v>2600000</v>
      </c>
      <c r="J1865">
        <v>11600000</v>
      </c>
      <c r="K1865">
        <v>19300000</v>
      </c>
      <c r="L1865">
        <v>7800000</v>
      </c>
      <c r="M1865" t="s">
        <v>15</v>
      </c>
      <c r="N1865">
        <f>Table1[[#This Row],[ loan_amount]]-Table1[[#This Row],[ bank_asset_value]]</f>
        <v>8200000</v>
      </c>
    </row>
    <row r="1866" spans="1:14" x14ac:dyDescent="0.35">
      <c r="A1866">
        <v>1865</v>
      </c>
      <c r="B1866">
        <v>2</v>
      </c>
      <c r="C1866" t="s">
        <v>16</v>
      </c>
      <c r="D1866" t="s">
        <v>14</v>
      </c>
      <c r="E1866">
        <v>5600000</v>
      </c>
      <c r="F1866">
        <v>13700000</v>
      </c>
      <c r="G1866">
        <v>2</v>
      </c>
      <c r="H1866">
        <v>558</v>
      </c>
      <c r="I1866">
        <v>7500000</v>
      </c>
      <c r="J1866">
        <v>9300000</v>
      </c>
      <c r="K1866">
        <v>12100000</v>
      </c>
      <c r="L1866">
        <v>6700000</v>
      </c>
      <c r="M1866" t="s">
        <v>15</v>
      </c>
      <c r="N1866">
        <f>Table1[[#This Row],[ loan_amount]]-Table1[[#This Row],[ bank_asset_value]]</f>
        <v>7000000</v>
      </c>
    </row>
    <row r="1867" spans="1:14" x14ac:dyDescent="0.35">
      <c r="A1867">
        <v>1866</v>
      </c>
      <c r="B1867">
        <v>1</v>
      </c>
      <c r="C1867" t="s">
        <v>16</v>
      </c>
      <c r="D1867" t="s">
        <v>14</v>
      </c>
      <c r="E1867">
        <v>4500000</v>
      </c>
      <c r="F1867">
        <v>12400000</v>
      </c>
      <c r="G1867">
        <v>6</v>
      </c>
      <c r="H1867">
        <v>504</v>
      </c>
      <c r="I1867">
        <v>12000000</v>
      </c>
      <c r="J1867">
        <v>3200000</v>
      </c>
      <c r="K1867">
        <v>13100000</v>
      </c>
      <c r="L1867">
        <v>2200000</v>
      </c>
      <c r="M1867" t="s">
        <v>18</v>
      </c>
      <c r="N1867">
        <f>Table1[[#This Row],[ loan_amount]]-Table1[[#This Row],[ bank_asset_value]]</f>
        <v>10200000</v>
      </c>
    </row>
    <row r="1868" spans="1:14" x14ac:dyDescent="0.35">
      <c r="A1868">
        <v>1867</v>
      </c>
      <c r="B1868">
        <v>5</v>
      </c>
      <c r="C1868" t="s">
        <v>16</v>
      </c>
      <c r="D1868" t="s">
        <v>17</v>
      </c>
      <c r="E1868">
        <v>200000</v>
      </c>
      <c r="F1868">
        <v>300000</v>
      </c>
      <c r="G1868">
        <v>8</v>
      </c>
      <c r="H1868">
        <v>412</v>
      </c>
      <c r="I1868">
        <v>-100000</v>
      </c>
      <c r="J1868">
        <v>100000</v>
      </c>
      <c r="K1868">
        <v>500000</v>
      </c>
      <c r="L1868">
        <v>100000</v>
      </c>
      <c r="M1868" t="s">
        <v>18</v>
      </c>
      <c r="N1868">
        <f>Table1[[#This Row],[ loan_amount]]-Table1[[#This Row],[ bank_asset_value]]</f>
        <v>200000</v>
      </c>
    </row>
    <row r="1869" spans="1:14" x14ac:dyDescent="0.35">
      <c r="A1869">
        <v>1868</v>
      </c>
      <c r="B1869">
        <v>4</v>
      </c>
      <c r="C1869" t="s">
        <v>16</v>
      </c>
      <c r="D1869" t="s">
        <v>17</v>
      </c>
      <c r="E1869">
        <v>6200000</v>
      </c>
      <c r="F1869">
        <v>18300000</v>
      </c>
      <c r="G1869">
        <v>4</v>
      </c>
      <c r="H1869">
        <v>900</v>
      </c>
      <c r="I1869">
        <v>16900000</v>
      </c>
      <c r="J1869">
        <v>3400000</v>
      </c>
      <c r="K1869">
        <v>15300000</v>
      </c>
      <c r="L1869">
        <v>6400000</v>
      </c>
      <c r="M1869" t="s">
        <v>15</v>
      </c>
      <c r="N1869">
        <f>Table1[[#This Row],[ loan_amount]]-Table1[[#This Row],[ bank_asset_value]]</f>
        <v>11900000</v>
      </c>
    </row>
    <row r="1870" spans="1:14" x14ac:dyDescent="0.35">
      <c r="A1870">
        <v>1869</v>
      </c>
      <c r="B1870">
        <v>4</v>
      </c>
      <c r="C1870" t="s">
        <v>16</v>
      </c>
      <c r="D1870" t="s">
        <v>17</v>
      </c>
      <c r="E1870">
        <v>9800000</v>
      </c>
      <c r="F1870">
        <v>23800000</v>
      </c>
      <c r="G1870">
        <v>8</v>
      </c>
      <c r="H1870">
        <v>634</v>
      </c>
      <c r="I1870">
        <v>12800000</v>
      </c>
      <c r="J1870">
        <v>9300000</v>
      </c>
      <c r="K1870">
        <v>37600000</v>
      </c>
      <c r="L1870">
        <v>6100000</v>
      </c>
      <c r="M1870" t="s">
        <v>15</v>
      </c>
      <c r="N1870">
        <f>Table1[[#This Row],[ loan_amount]]-Table1[[#This Row],[ bank_asset_value]]</f>
        <v>17700000</v>
      </c>
    </row>
    <row r="1871" spans="1:14" x14ac:dyDescent="0.35">
      <c r="A1871">
        <v>1870</v>
      </c>
      <c r="B1871">
        <v>5</v>
      </c>
      <c r="C1871" t="s">
        <v>13</v>
      </c>
      <c r="D1871" t="s">
        <v>17</v>
      </c>
      <c r="E1871">
        <v>3900000</v>
      </c>
      <c r="F1871">
        <v>9000000</v>
      </c>
      <c r="G1871">
        <v>8</v>
      </c>
      <c r="H1871">
        <v>340</v>
      </c>
      <c r="I1871">
        <v>4900000</v>
      </c>
      <c r="J1871">
        <v>6800000</v>
      </c>
      <c r="K1871">
        <v>9000000</v>
      </c>
      <c r="L1871">
        <v>5200000</v>
      </c>
      <c r="M1871" t="s">
        <v>18</v>
      </c>
      <c r="N1871">
        <f>Table1[[#This Row],[ loan_amount]]-Table1[[#This Row],[ bank_asset_value]]</f>
        <v>3800000</v>
      </c>
    </row>
    <row r="1872" spans="1:14" x14ac:dyDescent="0.35">
      <c r="A1872">
        <v>1871</v>
      </c>
      <c r="B1872">
        <v>3</v>
      </c>
      <c r="C1872" t="s">
        <v>16</v>
      </c>
      <c r="D1872" t="s">
        <v>17</v>
      </c>
      <c r="E1872">
        <v>8300000</v>
      </c>
      <c r="F1872">
        <v>20900000</v>
      </c>
      <c r="G1872">
        <v>4</v>
      </c>
      <c r="H1872">
        <v>615</v>
      </c>
      <c r="I1872">
        <v>4400000</v>
      </c>
      <c r="J1872">
        <v>200000</v>
      </c>
      <c r="K1872">
        <v>19000000</v>
      </c>
      <c r="L1872">
        <v>9600000</v>
      </c>
      <c r="M1872" t="s">
        <v>15</v>
      </c>
      <c r="N1872">
        <f>Table1[[#This Row],[ loan_amount]]-Table1[[#This Row],[ bank_asset_value]]</f>
        <v>11300000</v>
      </c>
    </row>
    <row r="1873" spans="1:14" x14ac:dyDescent="0.35">
      <c r="A1873">
        <v>1872</v>
      </c>
      <c r="B1873">
        <v>2</v>
      </c>
      <c r="C1873" t="s">
        <v>13</v>
      </c>
      <c r="D1873" t="s">
        <v>17</v>
      </c>
      <c r="E1873">
        <v>4900000</v>
      </c>
      <c r="F1873">
        <v>12200000</v>
      </c>
      <c r="G1873">
        <v>18</v>
      </c>
      <c r="H1873">
        <v>353</v>
      </c>
      <c r="I1873">
        <v>7000000</v>
      </c>
      <c r="J1873">
        <v>200000</v>
      </c>
      <c r="K1873">
        <v>14400000</v>
      </c>
      <c r="L1873">
        <v>3600000</v>
      </c>
      <c r="M1873" t="s">
        <v>18</v>
      </c>
      <c r="N1873">
        <f>Table1[[#This Row],[ loan_amount]]-Table1[[#This Row],[ bank_asset_value]]</f>
        <v>8600000</v>
      </c>
    </row>
    <row r="1874" spans="1:14" x14ac:dyDescent="0.35">
      <c r="A1874">
        <v>1873</v>
      </c>
      <c r="B1874">
        <v>4</v>
      </c>
      <c r="C1874" t="s">
        <v>13</v>
      </c>
      <c r="D1874" t="s">
        <v>17</v>
      </c>
      <c r="E1874">
        <v>6900000</v>
      </c>
      <c r="F1874">
        <v>16300000</v>
      </c>
      <c r="G1874">
        <v>8</v>
      </c>
      <c r="H1874">
        <v>606</v>
      </c>
      <c r="I1874">
        <v>5800000</v>
      </c>
      <c r="J1874">
        <v>900000</v>
      </c>
      <c r="K1874">
        <v>23700000</v>
      </c>
      <c r="L1874">
        <v>3600000</v>
      </c>
      <c r="M1874" t="s">
        <v>15</v>
      </c>
      <c r="N1874">
        <f>Table1[[#This Row],[ loan_amount]]-Table1[[#This Row],[ bank_asset_value]]</f>
        <v>12700000</v>
      </c>
    </row>
    <row r="1875" spans="1:14" x14ac:dyDescent="0.35">
      <c r="A1875">
        <v>1874</v>
      </c>
      <c r="B1875">
        <v>2</v>
      </c>
      <c r="C1875" t="s">
        <v>16</v>
      </c>
      <c r="D1875" t="s">
        <v>14</v>
      </c>
      <c r="E1875">
        <v>4500000</v>
      </c>
      <c r="F1875">
        <v>14500000</v>
      </c>
      <c r="G1875">
        <v>18</v>
      </c>
      <c r="H1875">
        <v>498</v>
      </c>
      <c r="I1875">
        <v>7900000</v>
      </c>
      <c r="J1875">
        <v>200000</v>
      </c>
      <c r="K1875">
        <v>13500000</v>
      </c>
      <c r="L1875">
        <v>4800000</v>
      </c>
      <c r="M1875" t="s">
        <v>18</v>
      </c>
      <c r="N1875">
        <f>Table1[[#This Row],[ loan_amount]]-Table1[[#This Row],[ bank_asset_value]]</f>
        <v>9700000</v>
      </c>
    </row>
    <row r="1876" spans="1:14" x14ac:dyDescent="0.35">
      <c r="A1876">
        <v>1875</v>
      </c>
      <c r="B1876">
        <v>4</v>
      </c>
      <c r="C1876" t="s">
        <v>16</v>
      </c>
      <c r="D1876" t="s">
        <v>14</v>
      </c>
      <c r="E1876">
        <v>7500000</v>
      </c>
      <c r="F1876">
        <v>21900000</v>
      </c>
      <c r="G1876">
        <v>2</v>
      </c>
      <c r="H1876">
        <v>585</v>
      </c>
      <c r="I1876">
        <v>6800000</v>
      </c>
      <c r="J1876">
        <v>12200000</v>
      </c>
      <c r="K1876">
        <v>27500000</v>
      </c>
      <c r="L1876">
        <v>8100000</v>
      </c>
      <c r="M1876" t="s">
        <v>15</v>
      </c>
      <c r="N1876">
        <f>Table1[[#This Row],[ loan_amount]]-Table1[[#This Row],[ bank_asset_value]]</f>
        <v>13800000</v>
      </c>
    </row>
    <row r="1877" spans="1:14" x14ac:dyDescent="0.35">
      <c r="A1877">
        <v>1876</v>
      </c>
      <c r="B1877">
        <v>1</v>
      </c>
      <c r="C1877" t="s">
        <v>16</v>
      </c>
      <c r="D1877" t="s">
        <v>17</v>
      </c>
      <c r="E1877">
        <v>2300000</v>
      </c>
      <c r="F1877">
        <v>6400000</v>
      </c>
      <c r="G1877">
        <v>8</v>
      </c>
      <c r="H1877">
        <v>578</v>
      </c>
      <c r="I1877">
        <v>3600000</v>
      </c>
      <c r="J1877">
        <v>1800000</v>
      </c>
      <c r="K1877">
        <v>7000000</v>
      </c>
      <c r="L1877">
        <v>3000000</v>
      </c>
      <c r="M1877" t="s">
        <v>15</v>
      </c>
      <c r="N1877">
        <f>Table1[[#This Row],[ loan_amount]]-Table1[[#This Row],[ bank_asset_value]]</f>
        <v>3400000</v>
      </c>
    </row>
    <row r="1878" spans="1:14" x14ac:dyDescent="0.35">
      <c r="A1878">
        <v>1877</v>
      </c>
      <c r="B1878">
        <v>1</v>
      </c>
      <c r="C1878" t="s">
        <v>13</v>
      </c>
      <c r="D1878" t="s">
        <v>14</v>
      </c>
      <c r="E1878">
        <v>7400000</v>
      </c>
      <c r="F1878">
        <v>15500000</v>
      </c>
      <c r="G1878">
        <v>2</v>
      </c>
      <c r="H1878">
        <v>693</v>
      </c>
      <c r="I1878">
        <v>3000000</v>
      </c>
      <c r="J1878">
        <v>12800000</v>
      </c>
      <c r="K1878">
        <v>21800000</v>
      </c>
      <c r="L1878">
        <v>9300000</v>
      </c>
      <c r="M1878" t="s">
        <v>15</v>
      </c>
      <c r="N1878">
        <f>Table1[[#This Row],[ loan_amount]]-Table1[[#This Row],[ bank_asset_value]]</f>
        <v>6200000</v>
      </c>
    </row>
    <row r="1879" spans="1:14" x14ac:dyDescent="0.35">
      <c r="A1879">
        <v>1878</v>
      </c>
      <c r="B1879">
        <v>4</v>
      </c>
      <c r="C1879" t="s">
        <v>13</v>
      </c>
      <c r="D1879" t="s">
        <v>14</v>
      </c>
      <c r="E1879">
        <v>4800000</v>
      </c>
      <c r="F1879">
        <v>14300000</v>
      </c>
      <c r="G1879">
        <v>6</v>
      </c>
      <c r="H1879">
        <v>795</v>
      </c>
      <c r="I1879">
        <v>5900000</v>
      </c>
      <c r="J1879">
        <v>0</v>
      </c>
      <c r="K1879">
        <v>11100000</v>
      </c>
      <c r="L1879">
        <v>2600000</v>
      </c>
      <c r="M1879" t="s">
        <v>15</v>
      </c>
      <c r="N1879">
        <f>Table1[[#This Row],[ loan_amount]]-Table1[[#This Row],[ bank_asset_value]]</f>
        <v>11700000</v>
      </c>
    </row>
    <row r="1880" spans="1:14" x14ac:dyDescent="0.35">
      <c r="A1880">
        <v>1879</v>
      </c>
      <c r="B1880">
        <v>1</v>
      </c>
      <c r="C1880" t="s">
        <v>13</v>
      </c>
      <c r="D1880" t="s">
        <v>14</v>
      </c>
      <c r="E1880">
        <v>2600000</v>
      </c>
      <c r="F1880">
        <v>9900000</v>
      </c>
      <c r="G1880">
        <v>6</v>
      </c>
      <c r="H1880">
        <v>594</v>
      </c>
      <c r="I1880">
        <v>2900000</v>
      </c>
      <c r="J1880">
        <v>4300000</v>
      </c>
      <c r="K1880">
        <v>6700000</v>
      </c>
      <c r="L1880">
        <v>2500000</v>
      </c>
      <c r="M1880" t="s">
        <v>15</v>
      </c>
      <c r="N1880">
        <f>Table1[[#This Row],[ loan_amount]]-Table1[[#This Row],[ bank_asset_value]]</f>
        <v>7400000</v>
      </c>
    </row>
    <row r="1881" spans="1:14" x14ac:dyDescent="0.35">
      <c r="A1881">
        <v>1880</v>
      </c>
      <c r="B1881">
        <v>3</v>
      </c>
      <c r="C1881" t="s">
        <v>16</v>
      </c>
      <c r="D1881" t="s">
        <v>17</v>
      </c>
      <c r="E1881">
        <v>2700000</v>
      </c>
      <c r="F1881">
        <v>10600000</v>
      </c>
      <c r="G1881">
        <v>8</v>
      </c>
      <c r="H1881">
        <v>840</v>
      </c>
      <c r="I1881">
        <v>500000</v>
      </c>
      <c r="J1881">
        <v>3000000</v>
      </c>
      <c r="K1881">
        <v>9000000</v>
      </c>
      <c r="L1881">
        <v>1900000</v>
      </c>
      <c r="M1881" t="s">
        <v>15</v>
      </c>
      <c r="N1881">
        <f>Table1[[#This Row],[ loan_amount]]-Table1[[#This Row],[ bank_asset_value]]</f>
        <v>8700000</v>
      </c>
    </row>
    <row r="1882" spans="1:14" x14ac:dyDescent="0.35">
      <c r="A1882">
        <v>1881</v>
      </c>
      <c r="B1882">
        <v>3</v>
      </c>
      <c r="C1882" t="s">
        <v>16</v>
      </c>
      <c r="D1882" t="s">
        <v>14</v>
      </c>
      <c r="E1882">
        <v>3700000</v>
      </c>
      <c r="F1882">
        <v>10900000</v>
      </c>
      <c r="G1882">
        <v>16</v>
      </c>
      <c r="H1882">
        <v>301</v>
      </c>
      <c r="I1882">
        <v>7800000</v>
      </c>
      <c r="J1882">
        <v>2300000</v>
      </c>
      <c r="K1882">
        <v>9600000</v>
      </c>
      <c r="L1882">
        <v>3400000</v>
      </c>
      <c r="M1882" t="s">
        <v>18</v>
      </c>
      <c r="N1882">
        <f>Table1[[#This Row],[ loan_amount]]-Table1[[#This Row],[ bank_asset_value]]</f>
        <v>7500000</v>
      </c>
    </row>
    <row r="1883" spans="1:14" x14ac:dyDescent="0.35">
      <c r="A1883">
        <v>1882</v>
      </c>
      <c r="B1883">
        <v>4</v>
      </c>
      <c r="C1883" t="s">
        <v>13</v>
      </c>
      <c r="D1883" t="s">
        <v>17</v>
      </c>
      <c r="E1883">
        <v>2600000</v>
      </c>
      <c r="F1883">
        <v>9400000</v>
      </c>
      <c r="G1883">
        <v>18</v>
      </c>
      <c r="H1883">
        <v>481</v>
      </c>
      <c r="I1883">
        <v>2700000</v>
      </c>
      <c r="J1883">
        <v>4400000</v>
      </c>
      <c r="K1883">
        <v>8600000</v>
      </c>
      <c r="L1883">
        <v>2400000</v>
      </c>
      <c r="M1883" t="s">
        <v>18</v>
      </c>
      <c r="N1883">
        <f>Table1[[#This Row],[ loan_amount]]-Table1[[#This Row],[ bank_asset_value]]</f>
        <v>7000000</v>
      </c>
    </row>
    <row r="1884" spans="1:14" x14ac:dyDescent="0.35">
      <c r="A1884">
        <v>1883</v>
      </c>
      <c r="B1884">
        <v>5</v>
      </c>
      <c r="C1884" t="s">
        <v>16</v>
      </c>
      <c r="D1884" t="s">
        <v>17</v>
      </c>
      <c r="E1884">
        <v>8800000</v>
      </c>
      <c r="F1884">
        <v>23100000</v>
      </c>
      <c r="G1884">
        <v>16</v>
      </c>
      <c r="H1884">
        <v>531</v>
      </c>
      <c r="I1884">
        <v>20800000</v>
      </c>
      <c r="J1884">
        <v>2600000</v>
      </c>
      <c r="K1884">
        <v>22100000</v>
      </c>
      <c r="L1884">
        <v>8000000</v>
      </c>
      <c r="M1884" t="s">
        <v>18</v>
      </c>
      <c r="N1884">
        <f>Table1[[#This Row],[ loan_amount]]-Table1[[#This Row],[ bank_asset_value]]</f>
        <v>15100000</v>
      </c>
    </row>
    <row r="1885" spans="1:14" x14ac:dyDescent="0.35">
      <c r="A1885">
        <v>1884</v>
      </c>
      <c r="B1885">
        <v>2</v>
      </c>
      <c r="C1885" t="s">
        <v>16</v>
      </c>
      <c r="D1885" t="s">
        <v>14</v>
      </c>
      <c r="E1885">
        <v>7500000</v>
      </c>
      <c r="F1885">
        <v>15400000</v>
      </c>
      <c r="G1885">
        <v>8</v>
      </c>
      <c r="H1885">
        <v>332</v>
      </c>
      <c r="I1885">
        <v>8300000</v>
      </c>
      <c r="J1885">
        <v>3100000</v>
      </c>
      <c r="K1885">
        <v>23700000</v>
      </c>
      <c r="L1885">
        <v>5400000</v>
      </c>
      <c r="M1885" t="s">
        <v>18</v>
      </c>
      <c r="N1885">
        <f>Table1[[#This Row],[ loan_amount]]-Table1[[#This Row],[ bank_asset_value]]</f>
        <v>10000000</v>
      </c>
    </row>
    <row r="1886" spans="1:14" x14ac:dyDescent="0.35">
      <c r="A1886">
        <v>1885</v>
      </c>
      <c r="B1886">
        <v>0</v>
      </c>
      <c r="C1886" t="s">
        <v>13</v>
      </c>
      <c r="D1886" t="s">
        <v>14</v>
      </c>
      <c r="E1886">
        <v>4700000</v>
      </c>
      <c r="F1886">
        <v>18500000</v>
      </c>
      <c r="G1886">
        <v>4</v>
      </c>
      <c r="H1886">
        <v>516</v>
      </c>
      <c r="I1886">
        <v>1000000</v>
      </c>
      <c r="J1886">
        <v>8400000</v>
      </c>
      <c r="K1886">
        <v>10400000</v>
      </c>
      <c r="L1886">
        <v>6100000</v>
      </c>
      <c r="M1886" t="s">
        <v>15</v>
      </c>
      <c r="N1886">
        <f>Table1[[#This Row],[ loan_amount]]-Table1[[#This Row],[ bank_asset_value]]</f>
        <v>12400000</v>
      </c>
    </row>
    <row r="1887" spans="1:14" x14ac:dyDescent="0.35">
      <c r="A1887">
        <v>1886</v>
      </c>
      <c r="B1887">
        <v>2</v>
      </c>
      <c r="C1887" t="s">
        <v>16</v>
      </c>
      <c r="D1887" t="s">
        <v>14</v>
      </c>
      <c r="E1887">
        <v>7100000</v>
      </c>
      <c r="F1887">
        <v>26600000</v>
      </c>
      <c r="G1887">
        <v>6</v>
      </c>
      <c r="H1887">
        <v>727</v>
      </c>
      <c r="I1887">
        <v>16500000</v>
      </c>
      <c r="J1887">
        <v>9800000</v>
      </c>
      <c r="K1887">
        <v>21100000</v>
      </c>
      <c r="L1887">
        <v>7900000</v>
      </c>
      <c r="M1887" t="s">
        <v>15</v>
      </c>
      <c r="N1887">
        <f>Table1[[#This Row],[ loan_amount]]-Table1[[#This Row],[ bank_asset_value]]</f>
        <v>18700000</v>
      </c>
    </row>
    <row r="1888" spans="1:14" x14ac:dyDescent="0.35">
      <c r="A1888">
        <v>1887</v>
      </c>
      <c r="B1888">
        <v>3</v>
      </c>
      <c r="C1888" t="s">
        <v>16</v>
      </c>
      <c r="D1888" t="s">
        <v>17</v>
      </c>
      <c r="E1888">
        <v>5500000</v>
      </c>
      <c r="F1888">
        <v>19300000</v>
      </c>
      <c r="G1888">
        <v>10</v>
      </c>
      <c r="H1888">
        <v>344</v>
      </c>
      <c r="I1888">
        <v>14400000</v>
      </c>
      <c r="J1888">
        <v>1300000</v>
      </c>
      <c r="K1888">
        <v>12400000</v>
      </c>
      <c r="L1888">
        <v>6600000</v>
      </c>
      <c r="M1888" t="s">
        <v>18</v>
      </c>
      <c r="N1888">
        <f>Table1[[#This Row],[ loan_amount]]-Table1[[#This Row],[ bank_asset_value]]</f>
        <v>12700000</v>
      </c>
    </row>
    <row r="1889" spans="1:14" x14ac:dyDescent="0.35">
      <c r="A1889">
        <v>1888</v>
      </c>
      <c r="B1889">
        <v>2</v>
      </c>
      <c r="C1889" t="s">
        <v>13</v>
      </c>
      <c r="D1889" t="s">
        <v>14</v>
      </c>
      <c r="E1889">
        <v>9500000</v>
      </c>
      <c r="F1889">
        <v>31500000</v>
      </c>
      <c r="G1889">
        <v>12</v>
      </c>
      <c r="H1889">
        <v>650</v>
      </c>
      <c r="I1889">
        <v>17600000</v>
      </c>
      <c r="J1889">
        <v>16600000</v>
      </c>
      <c r="K1889">
        <v>22200000</v>
      </c>
      <c r="L1889">
        <v>11400000</v>
      </c>
      <c r="M1889" t="s">
        <v>15</v>
      </c>
      <c r="N1889">
        <f>Table1[[#This Row],[ loan_amount]]-Table1[[#This Row],[ bank_asset_value]]</f>
        <v>20100000</v>
      </c>
    </row>
    <row r="1890" spans="1:14" x14ac:dyDescent="0.35">
      <c r="A1890">
        <v>1889</v>
      </c>
      <c r="B1890">
        <v>3</v>
      </c>
      <c r="C1890" t="s">
        <v>13</v>
      </c>
      <c r="D1890" t="s">
        <v>17</v>
      </c>
      <c r="E1890">
        <v>4200000</v>
      </c>
      <c r="F1890">
        <v>15400000</v>
      </c>
      <c r="G1890">
        <v>8</v>
      </c>
      <c r="H1890">
        <v>362</v>
      </c>
      <c r="I1890">
        <v>9900000</v>
      </c>
      <c r="J1890">
        <v>5300000</v>
      </c>
      <c r="K1890">
        <v>15500000</v>
      </c>
      <c r="L1890">
        <v>5600000</v>
      </c>
      <c r="M1890" t="s">
        <v>18</v>
      </c>
      <c r="N1890">
        <f>Table1[[#This Row],[ loan_amount]]-Table1[[#This Row],[ bank_asset_value]]</f>
        <v>9800000</v>
      </c>
    </row>
    <row r="1891" spans="1:14" x14ac:dyDescent="0.35">
      <c r="A1891">
        <v>1890</v>
      </c>
      <c r="B1891">
        <v>5</v>
      </c>
      <c r="C1891" t="s">
        <v>13</v>
      </c>
      <c r="D1891" t="s">
        <v>17</v>
      </c>
      <c r="E1891">
        <v>6900000</v>
      </c>
      <c r="F1891">
        <v>18600000</v>
      </c>
      <c r="G1891">
        <v>18</v>
      </c>
      <c r="H1891">
        <v>307</v>
      </c>
      <c r="I1891">
        <v>3500000</v>
      </c>
      <c r="J1891">
        <v>4800000</v>
      </c>
      <c r="K1891">
        <v>25300000</v>
      </c>
      <c r="L1891">
        <v>4200000</v>
      </c>
      <c r="M1891" t="s">
        <v>18</v>
      </c>
      <c r="N1891">
        <f>Table1[[#This Row],[ loan_amount]]-Table1[[#This Row],[ bank_asset_value]]</f>
        <v>14400000</v>
      </c>
    </row>
    <row r="1892" spans="1:14" x14ac:dyDescent="0.35">
      <c r="A1892">
        <v>1891</v>
      </c>
      <c r="B1892">
        <v>5</v>
      </c>
      <c r="C1892" t="s">
        <v>13</v>
      </c>
      <c r="D1892" t="s">
        <v>14</v>
      </c>
      <c r="E1892">
        <v>9900000</v>
      </c>
      <c r="F1892">
        <v>24600000</v>
      </c>
      <c r="G1892">
        <v>2</v>
      </c>
      <c r="H1892">
        <v>530</v>
      </c>
      <c r="I1892">
        <v>24200000</v>
      </c>
      <c r="J1892">
        <v>12800000</v>
      </c>
      <c r="K1892">
        <v>20400000</v>
      </c>
      <c r="L1892">
        <v>13000000</v>
      </c>
      <c r="M1892" t="s">
        <v>18</v>
      </c>
      <c r="N1892">
        <f>Table1[[#This Row],[ loan_amount]]-Table1[[#This Row],[ bank_asset_value]]</f>
        <v>11600000</v>
      </c>
    </row>
    <row r="1893" spans="1:14" x14ac:dyDescent="0.35">
      <c r="A1893">
        <v>1892</v>
      </c>
      <c r="B1893">
        <v>5</v>
      </c>
      <c r="C1893" t="s">
        <v>13</v>
      </c>
      <c r="D1893" t="s">
        <v>14</v>
      </c>
      <c r="E1893">
        <v>6700000</v>
      </c>
      <c r="F1893">
        <v>17700000</v>
      </c>
      <c r="G1893">
        <v>6</v>
      </c>
      <c r="H1893">
        <v>482</v>
      </c>
      <c r="I1893">
        <v>3200000</v>
      </c>
      <c r="J1893">
        <v>10400000</v>
      </c>
      <c r="K1893">
        <v>18500000</v>
      </c>
      <c r="L1893">
        <v>5700000</v>
      </c>
      <c r="M1893" t="s">
        <v>18</v>
      </c>
      <c r="N1893">
        <f>Table1[[#This Row],[ loan_amount]]-Table1[[#This Row],[ bank_asset_value]]</f>
        <v>12000000</v>
      </c>
    </row>
    <row r="1894" spans="1:14" x14ac:dyDescent="0.35">
      <c r="A1894">
        <v>1893</v>
      </c>
      <c r="B1894">
        <v>0</v>
      </c>
      <c r="C1894" t="s">
        <v>16</v>
      </c>
      <c r="D1894" t="s">
        <v>17</v>
      </c>
      <c r="E1894">
        <v>9300000</v>
      </c>
      <c r="F1894">
        <v>22200000</v>
      </c>
      <c r="G1894">
        <v>14</v>
      </c>
      <c r="H1894">
        <v>701</v>
      </c>
      <c r="I1894">
        <v>600000</v>
      </c>
      <c r="J1894">
        <v>10100000</v>
      </c>
      <c r="K1894">
        <v>35900000</v>
      </c>
      <c r="L1894">
        <v>5700000</v>
      </c>
      <c r="M1894" t="s">
        <v>15</v>
      </c>
      <c r="N1894">
        <f>Table1[[#This Row],[ loan_amount]]-Table1[[#This Row],[ bank_asset_value]]</f>
        <v>16500000</v>
      </c>
    </row>
    <row r="1895" spans="1:14" x14ac:dyDescent="0.35">
      <c r="A1895">
        <v>1894</v>
      </c>
      <c r="B1895">
        <v>2</v>
      </c>
      <c r="C1895" t="s">
        <v>13</v>
      </c>
      <c r="D1895" t="s">
        <v>14</v>
      </c>
      <c r="E1895">
        <v>5600000</v>
      </c>
      <c r="F1895">
        <v>17200000</v>
      </c>
      <c r="G1895">
        <v>16</v>
      </c>
      <c r="H1895">
        <v>586</v>
      </c>
      <c r="I1895">
        <v>13700000</v>
      </c>
      <c r="J1895">
        <v>2100000</v>
      </c>
      <c r="K1895">
        <v>14300000</v>
      </c>
      <c r="L1895">
        <v>4300000</v>
      </c>
      <c r="M1895" t="s">
        <v>15</v>
      </c>
      <c r="N1895">
        <f>Table1[[#This Row],[ loan_amount]]-Table1[[#This Row],[ bank_asset_value]]</f>
        <v>12900000</v>
      </c>
    </row>
    <row r="1896" spans="1:14" x14ac:dyDescent="0.35">
      <c r="A1896">
        <v>1895</v>
      </c>
      <c r="B1896">
        <v>0</v>
      </c>
      <c r="C1896" t="s">
        <v>13</v>
      </c>
      <c r="D1896" t="s">
        <v>17</v>
      </c>
      <c r="E1896">
        <v>8100000</v>
      </c>
      <c r="F1896">
        <v>17600000</v>
      </c>
      <c r="G1896">
        <v>16</v>
      </c>
      <c r="H1896">
        <v>384</v>
      </c>
      <c r="I1896">
        <v>15200000</v>
      </c>
      <c r="J1896">
        <v>13300000</v>
      </c>
      <c r="K1896">
        <v>31700000</v>
      </c>
      <c r="L1896">
        <v>10200000</v>
      </c>
      <c r="M1896" t="s">
        <v>18</v>
      </c>
      <c r="N1896">
        <f>Table1[[#This Row],[ loan_amount]]-Table1[[#This Row],[ bank_asset_value]]</f>
        <v>7400000</v>
      </c>
    </row>
    <row r="1897" spans="1:14" x14ac:dyDescent="0.35">
      <c r="A1897">
        <v>1896</v>
      </c>
      <c r="B1897">
        <v>4</v>
      </c>
      <c r="C1897" t="s">
        <v>16</v>
      </c>
      <c r="D1897" t="s">
        <v>14</v>
      </c>
      <c r="E1897">
        <v>6000000</v>
      </c>
      <c r="F1897">
        <v>18000000</v>
      </c>
      <c r="G1897">
        <v>18</v>
      </c>
      <c r="H1897">
        <v>882</v>
      </c>
      <c r="I1897">
        <v>6700000</v>
      </c>
      <c r="J1897">
        <v>2500000</v>
      </c>
      <c r="K1897">
        <v>12200000</v>
      </c>
      <c r="L1897">
        <v>7500000</v>
      </c>
      <c r="M1897" t="s">
        <v>15</v>
      </c>
      <c r="N1897">
        <f>Table1[[#This Row],[ loan_amount]]-Table1[[#This Row],[ bank_asset_value]]</f>
        <v>10500000</v>
      </c>
    </row>
    <row r="1898" spans="1:14" x14ac:dyDescent="0.35">
      <c r="A1898">
        <v>1897</v>
      </c>
      <c r="B1898">
        <v>5</v>
      </c>
      <c r="C1898" t="s">
        <v>16</v>
      </c>
      <c r="D1898" t="s">
        <v>17</v>
      </c>
      <c r="E1898">
        <v>4200000</v>
      </c>
      <c r="F1898">
        <v>11200000</v>
      </c>
      <c r="G1898">
        <v>2</v>
      </c>
      <c r="H1898">
        <v>758</v>
      </c>
      <c r="I1898">
        <v>5300000</v>
      </c>
      <c r="J1898">
        <v>6500000</v>
      </c>
      <c r="K1898">
        <v>9600000</v>
      </c>
      <c r="L1898">
        <v>3800000</v>
      </c>
      <c r="M1898" t="s">
        <v>15</v>
      </c>
      <c r="N1898">
        <f>Table1[[#This Row],[ loan_amount]]-Table1[[#This Row],[ bank_asset_value]]</f>
        <v>7400000</v>
      </c>
    </row>
    <row r="1899" spans="1:14" x14ac:dyDescent="0.35">
      <c r="A1899">
        <v>1898</v>
      </c>
      <c r="B1899">
        <v>5</v>
      </c>
      <c r="C1899" t="s">
        <v>13</v>
      </c>
      <c r="D1899" t="s">
        <v>14</v>
      </c>
      <c r="E1899">
        <v>1600000</v>
      </c>
      <c r="F1899">
        <v>4000000</v>
      </c>
      <c r="G1899">
        <v>18</v>
      </c>
      <c r="H1899">
        <v>529</v>
      </c>
      <c r="I1899">
        <v>300000</v>
      </c>
      <c r="J1899">
        <v>1200000</v>
      </c>
      <c r="K1899">
        <v>5300000</v>
      </c>
      <c r="L1899">
        <v>2000000</v>
      </c>
      <c r="M1899" t="s">
        <v>18</v>
      </c>
      <c r="N1899">
        <f>Table1[[#This Row],[ loan_amount]]-Table1[[#This Row],[ bank_asset_value]]</f>
        <v>2000000</v>
      </c>
    </row>
    <row r="1900" spans="1:14" x14ac:dyDescent="0.35">
      <c r="A1900">
        <v>1899</v>
      </c>
      <c r="B1900">
        <v>3</v>
      </c>
      <c r="C1900" t="s">
        <v>13</v>
      </c>
      <c r="D1900" t="s">
        <v>17</v>
      </c>
      <c r="E1900">
        <v>800000</v>
      </c>
      <c r="F1900">
        <v>1500000</v>
      </c>
      <c r="G1900">
        <v>2</v>
      </c>
      <c r="H1900">
        <v>589</v>
      </c>
      <c r="I1900">
        <v>1500000</v>
      </c>
      <c r="J1900">
        <v>1100000</v>
      </c>
      <c r="K1900">
        <v>1800000</v>
      </c>
      <c r="L1900">
        <v>400000</v>
      </c>
      <c r="M1900" t="s">
        <v>15</v>
      </c>
      <c r="N1900">
        <f>Table1[[#This Row],[ loan_amount]]-Table1[[#This Row],[ bank_asset_value]]</f>
        <v>1100000</v>
      </c>
    </row>
    <row r="1901" spans="1:14" x14ac:dyDescent="0.35">
      <c r="A1901">
        <v>1900</v>
      </c>
      <c r="B1901">
        <v>1</v>
      </c>
      <c r="C1901" t="s">
        <v>13</v>
      </c>
      <c r="D1901" t="s">
        <v>14</v>
      </c>
      <c r="E1901">
        <v>500000</v>
      </c>
      <c r="F1901">
        <v>1300000</v>
      </c>
      <c r="G1901">
        <v>6</v>
      </c>
      <c r="H1901">
        <v>670</v>
      </c>
      <c r="I1901">
        <v>1000000</v>
      </c>
      <c r="J1901">
        <v>500000</v>
      </c>
      <c r="K1901">
        <v>1400000</v>
      </c>
      <c r="L1901">
        <v>700000</v>
      </c>
      <c r="M1901" t="s">
        <v>15</v>
      </c>
      <c r="N1901">
        <f>Table1[[#This Row],[ loan_amount]]-Table1[[#This Row],[ bank_asset_value]]</f>
        <v>600000</v>
      </c>
    </row>
    <row r="1902" spans="1:14" x14ac:dyDescent="0.35">
      <c r="A1902">
        <v>1901</v>
      </c>
      <c r="B1902">
        <v>5</v>
      </c>
      <c r="C1902" t="s">
        <v>16</v>
      </c>
      <c r="D1902" t="s">
        <v>17</v>
      </c>
      <c r="E1902">
        <v>4300000</v>
      </c>
      <c r="F1902">
        <v>14100000</v>
      </c>
      <c r="G1902">
        <v>12</v>
      </c>
      <c r="H1902">
        <v>532</v>
      </c>
      <c r="I1902">
        <v>12600000</v>
      </c>
      <c r="J1902">
        <v>5700000</v>
      </c>
      <c r="K1902">
        <v>12000000</v>
      </c>
      <c r="L1902">
        <v>4600000</v>
      </c>
      <c r="M1902" t="s">
        <v>18</v>
      </c>
      <c r="N1902">
        <f>Table1[[#This Row],[ loan_amount]]-Table1[[#This Row],[ bank_asset_value]]</f>
        <v>9500000</v>
      </c>
    </row>
    <row r="1903" spans="1:14" x14ac:dyDescent="0.35">
      <c r="A1903">
        <v>1902</v>
      </c>
      <c r="B1903">
        <v>0</v>
      </c>
      <c r="C1903" t="s">
        <v>16</v>
      </c>
      <c r="D1903" t="s">
        <v>14</v>
      </c>
      <c r="E1903">
        <v>4000000</v>
      </c>
      <c r="F1903">
        <v>12500000</v>
      </c>
      <c r="G1903">
        <v>18</v>
      </c>
      <c r="H1903">
        <v>868</v>
      </c>
      <c r="I1903">
        <v>11000000</v>
      </c>
      <c r="J1903">
        <v>800000</v>
      </c>
      <c r="K1903">
        <v>14400000</v>
      </c>
      <c r="L1903">
        <v>2300000</v>
      </c>
      <c r="M1903" t="s">
        <v>15</v>
      </c>
      <c r="N1903">
        <f>Table1[[#This Row],[ loan_amount]]-Table1[[#This Row],[ bank_asset_value]]</f>
        <v>10200000</v>
      </c>
    </row>
    <row r="1904" spans="1:14" x14ac:dyDescent="0.35">
      <c r="A1904">
        <v>1903</v>
      </c>
      <c r="B1904">
        <v>2</v>
      </c>
      <c r="C1904" t="s">
        <v>16</v>
      </c>
      <c r="D1904" t="s">
        <v>14</v>
      </c>
      <c r="E1904">
        <v>2900000</v>
      </c>
      <c r="F1904">
        <v>7300000</v>
      </c>
      <c r="G1904">
        <v>2</v>
      </c>
      <c r="H1904">
        <v>776</v>
      </c>
      <c r="I1904">
        <v>8300000</v>
      </c>
      <c r="J1904">
        <v>3000000</v>
      </c>
      <c r="K1904">
        <v>8500000</v>
      </c>
      <c r="L1904">
        <v>3400000</v>
      </c>
      <c r="M1904" t="s">
        <v>15</v>
      </c>
      <c r="N1904">
        <f>Table1[[#This Row],[ loan_amount]]-Table1[[#This Row],[ bank_asset_value]]</f>
        <v>3900000</v>
      </c>
    </row>
    <row r="1905" spans="1:14" x14ac:dyDescent="0.35">
      <c r="A1905">
        <v>1904</v>
      </c>
      <c r="B1905">
        <v>5</v>
      </c>
      <c r="C1905" t="s">
        <v>13</v>
      </c>
      <c r="D1905" t="s">
        <v>17</v>
      </c>
      <c r="E1905">
        <v>2300000</v>
      </c>
      <c r="F1905">
        <v>9100000</v>
      </c>
      <c r="G1905">
        <v>16</v>
      </c>
      <c r="H1905">
        <v>644</v>
      </c>
      <c r="I1905">
        <v>4000000</v>
      </c>
      <c r="J1905">
        <v>2600000</v>
      </c>
      <c r="K1905">
        <v>6600000</v>
      </c>
      <c r="L1905">
        <v>3100000</v>
      </c>
      <c r="M1905" t="s">
        <v>15</v>
      </c>
      <c r="N1905">
        <f>Table1[[#This Row],[ loan_amount]]-Table1[[#This Row],[ bank_asset_value]]</f>
        <v>6000000</v>
      </c>
    </row>
    <row r="1906" spans="1:14" x14ac:dyDescent="0.35">
      <c r="A1906">
        <v>1905</v>
      </c>
      <c r="B1906">
        <v>0</v>
      </c>
      <c r="C1906" t="s">
        <v>13</v>
      </c>
      <c r="D1906" t="s">
        <v>17</v>
      </c>
      <c r="E1906">
        <v>1800000</v>
      </c>
      <c r="F1906">
        <v>6000000</v>
      </c>
      <c r="G1906">
        <v>12</v>
      </c>
      <c r="H1906">
        <v>658</v>
      </c>
      <c r="I1906">
        <v>2900000</v>
      </c>
      <c r="J1906">
        <v>2300000</v>
      </c>
      <c r="K1906">
        <v>4500000</v>
      </c>
      <c r="L1906">
        <v>2400000</v>
      </c>
      <c r="M1906" t="s">
        <v>15</v>
      </c>
      <c r="N1906">
        <f>Table1[[#This Row],[ loan_amount]]-Table1[[#This Row],[ bank_asset_value]]</f>
        <v>3600000</v>
      </c>
    </row>
    <row r="1907" spans="1:14" x14ac:dyDescent="0.35">
      <c r="A1907">
        <v>1906</v>
      </c>
      <c r="B1907">
        <v>1</v>
      </c>
      <c r="C1907" t="s">
        <v>13</v>
      </c>
      <c r="D1907" t="s">
        <v>17</v>
      </c>
      <c r="E1907">
        <v>8700000</v>
      </c>
      <c r="F1907">
        <v>33900000</v>
      </c>
      <c r="G1907">
        <v>10</v>
      </c>
      <c r="H1907">
        <v>766</v>
      </c>
      <c r="I1907">
        <v>16300000</v>
      </c>
      <c r="J1907">
        <v>700000</v>
      </c>
      <c r="K1907">
        <v>19500000</v>
      </c>
      <c r="L1907">
        <v>9000000</v>
      </c>
      <c r="M1907" t="s">
        <v>15</v>
      </c>
      <c r="N1907">
        <f>Table1[[#This Row],[ loan_amount]]-Table1[[#This Row],[ bank_asset_value]]</f>
        <v>24900000</v>
      </c>
    </row>
    <row r="1908" spans="1:14" x14ac:dyDescent="0.35">
      <c r="A1908">
        <v>1907</v>
      </c>
      <c r="B1908">
        <v>3</v>
      </c>
      <c r="C1908" t="s">
        <v>16</v>
      </c>
      <c r="D1908" t="s">
        <v>14</v>
      </c>
      <c r="E1908">
        <v>7800000</v>
      </c>
      <c r="F1908">
        <v>21100000</v>
      </c>
      <c r="G1908">
        <v>12</v>
      </c>
      <c r="H1908">
        <v>717</v>
      </c>
      <c r="I1908">
        <v>1200000</v>
      </c>
      <c r="J1908">
        <v>10700000</v>
      </c>
      <c r="K1908">
        <v>19900000</v>
      </c>
      <c r="L1908">
        <v>6200000</v>
      </c>
      <c r="M1908" t="s">
        <v>15</v>
      </c>
      <c r="N1908">
        <f>Table1[[#This Row],[ loan_amount]]-Table1[[#This Row],[ bank_asset_value]]</f>
        <v>14900000</v>
      </c>
    </row>
    <row r="1909" spans="1:14" x14ac:dyDescent="0.35">
      <c r="A1909">
        <v>1908</v>
      </c>
      <c r="B1909">
        <v>2</v>
      </c>
      <c r="C1909" t="s">
        <v>13</v>
      </c>
      <c r="D1909" t="s">
        <v>14</v>
      </c>
      <c r="E1909">
        <v>3200000</v>
      </c>
      <c r="F1909">
        <v>6300000</v>
      </c>
      <c r="G1909">
        <v>10</v>
      </c>
      <c r="H1909">
        <v>339</v>
      </c>
      <c r="I1909">
        <v>300000</v>
      </c>
      <c r="J1909">
        <v>4900000</v>
      </c>
      <c r="K1909">
        <v>7300000</v>
      </c>
      <c r="L1909">
        <v>2700000</v>
      </c>
      <c r="M1909" t="s">
        <v>18</v>
      </c>
      <c r="N1909">
        <f>Table1[[#This Row],[ loan_amount]]-Table1[[#This Row],[ bank_asset_value]]</f>
        <v>3600000</v>
      </c>
    </row>
    <row r="1910" spans="1:14" x14ac:dyDescent="0.35">
      <c r="A1910">
        <v>1909</v>
      </c>
      <c r="B1910">
        <v>0</v>
      </c>
      <c r="C1910" t="s">
        <v>16</v>
      </c>
      <c r="D1910" t="s">
        <v>14</v>
      </c>
      <c r="E1910">
        <v>1600000</v>
      </c>
      <c r="F1910">
        <v>4500000</v>
      </c>
      <c r="G1910">
        <v>18</v>
      </c>
      <c r="H1910">
        <v>463</v>
      </c>
      <c r="I1910">
        <v>100000</v>
      </c>
      <c r="J1910">
        <v>2000000</v>
      </c>
      <c r="K1910">
        <v>4100000</v>
      </c>
      <c r="L1910">
        <v>1800000</v>
      </c>
      <c r="M1910" t="s">
        <v>18</v>
      </c>
      <c r="N1910">
        <f>Table1[[#This Row],[ loan_amount]]-Table1[[#This Row],[ bank_asset_value]]</f>
        <v>2700000</v>
      </c>
    </row>
    <row r="1911" spans="1:14" x14ac:dyDescent="0.35">
      <c r="A1911">
        <v>1910</v>
      </c>
      <c r="B1911">
        <v>4</v>
      </c>
      <c r="C1911" t="s">
        <v>16</v>
      </c>
      <c r="D1911" t="s">
        <v>14</v>
      </c>
      <c r="E1911">
        <v>2400000</v>
      </c>
      <c r="F1911">
        <v>7300000</v>
      </c>
      <c r="G1911">
        <v>4</v>
      </c>
      <c r="H1911">
        <v>540</v>
      </c>
      <c r="I1911">
        <v>2500000</v>
      </c>
      <c r="J1911">
        <v>300000</v>
      </c>
      <c r="K1911">
        <v>7800000</v>
      </c>
      <c r="L1911">
        <v>2200000</v>
      </c>
      <c r="M1911" t="s">
        <v>15</v>
      </c>
      <c r="N1911">
        <f>Table1[[#This Row],[ loan_amount]]-Table1[[#This Row],[ bank_asset_value]]</f>
        <v>5100000</v>
      </c>
    </row>
    <row r="1912" spans="1:14" x14ac:dyDescent="0.35">
      <c r="A1912">
        <v>1911</v>
      </c>
      <c r="B1912">
        <v>1</v>
      </c>
      <c r="C1912" t="s">
        <v>13</v>
      </c>
      <c r="D1912" t="s">
        <v>14</v>
      </c>
      <c r="E1912">
        <v>1800000</v>
      </c>
      <c r="F1912">
        <v>5900000</v>
      </c>
      <c r="G1912">
        <v>16</v>
      </c>
      <c r="H1912">
        <v>804</v>
      </c>
      <c r="I1912">
        <v>800000</v>
      </c>
      <c r="J1912">
        <v>2500000</v>
      </c>
      <c r="K1912">
        <v>5000000</v>
      </c>
      <c r="L1912">
        <v>1000000</v>
      </c>
      <c r="M1912" t="s">
        <v>15</v>
      </c>
      <c r="N1912">
        <f>Table1[[#This Row],[ loan_amount]]-Table1[[#This Row],[ bank_asset_value]]</f>
        <v>4900000</v>
      </c>
    </row>
    <row r="1913" spans="1:14" x14ac:dyDescent="0.35">
      <c r="A1913">
        <v>1912</v>
      </c>
      <c r="B1913">
        <v>1</v>
      </c>
      <c r="C1913" t="s">
        <v>13</v>
      </c>
      <c r="D1913" t="s">
        <v>14</v>
      </c>
      <c r="E1913">
        <v>7500000</v>
      </c>
      <c r="F1913">
        <v>16000000</v>
      </c>
      <c r="G1913">
        <v>10</v>
      </c>
      <c r="H1913">
        <v>541</v>
      </c>
      <c r="I1913">
        <v>16300000</v>
      </c>
      <c r="J1913">
        <v>4500000</v>
      </c>
      <c r="K1913">
        <v>22400000</v>
      </c>
      <c r="L1913">
        <v>5100000</v>
      </c>
      <c r="M1913" t="s">
        <v>18</v>
      </c>
      <c r="N1913">
        <f>Table1[[#This Row],[ loan_amount]]-Table1[[#This Row],[ bank_asset_value]]</f>
        <v>10900000</v>
      </c>
    </row>
    <row r="1914" spans="1:14" x14ac:dyDescent="0.35">
      <c r="A1914">
        <v>1913</v>
      </c>
      <c r="B1914">
        <v>4</v>
      </c>
      <c r="C1914" t="s">
        <v>16</v>
      </c>
      <c r="D1914" t="s">
        <v>17</v>
      </c>
      <c r="E1914">
        <v>6700000</v>
      </c>
      <c r="F1914">
        <v>18400000</v>
      </c>
      <c r="G1914">
        <v>10</v>
      </c>
      <c r="H1914">
        <v>371</v>
      </c>
      <c r="I1914">
        <v>1900000</v>
      </c>
      <c r="J1914">
        <v>1400000</v>
      </c>
      <c r="K1914">
        <v>15700000</v>
      </c>
      <c r="L1914">
        <v>4400000</v>
      </c>
      <c r="M1914" t="s">
        <v>18</v>
      </c>
      <c r="N1914">
        <f>Table1[[#This Row],[ loan_amount]]-Table1[[#This Row],[ bank_asset_value]]</f>
        <v>14000000</v>
      </c>
    </row>
    <row r="1915" spans="1:14" x14ac:dyDescent="0.35">
      <c r="A1915">
        <v>1914</v>
      </c>
      <c r="B1915">
        <v>5</v>
      </c>
      <c r="C1915" t="s">
        <v>13</v>
      </c>
      <c r="D1915" t="s">
        <v>14</v>
      </c>
      <c r="E1915">
        <v>5800000</v>
      </c>
      <c r="F1915">
        <v>13700000</v>
      </c>
      <c r="G1915">
        <v>6</v>
      </c>
      <c r="H1915">
        <v>369</v>
      </c>
      <c r="I1915">
        <v>10500000</v>
      </c>
      <c r="J1915">
        <v>2700000</v>
      </c>
      <c r="K1915">
        <v>12100000</v>
      </c>
      <c r="L1915">
        <v>3000000</v>
      </c>
      <c r="M1915" t="s">
        <v>18</v>
      </c>
      <c r="N1915">
        <f>Table1[[#This Row],[ loan_amount]]-Table1[[#This Row],[ bank_asset_value]]</f>
        <v>10700000</v>
      </c>
    </row>
    <row r="1916" spans="1:14" x14ac:dyDescent="0.35">
      <c r="A1916">
        <v>1915</v>
      </c>
      <c r="B1916">
        <v>0</v>
      </c>
      <c r="C1916" t="s">
        <v>16</v>
      </c>
      <c r="D1916" t="s">
        <v>14</v>
      </c>
      <c r="E1916">
        <v>500000</v>
      </c>
      <c r="F1916">
        <v>1800000</v>
      </c>
      <c r="G1916">
        <v>2</v>
      </c>
      <c r="H1916">
        <v>651</v>
      </c>
      <c r="I1916">
        <v>700000</v>
      </c>
      <c r="J1916">
        <v>0</v>
      </c>
      <c r="K1916">
        <v>1700000</v>
      </c>
      <c r="L1916">
        <v>200000</v>
      </c>
      <c r="M1916" t="s">
        <v>15</v>
      </c>
      <c r="N1916">
        <f>Table1[[#This Row],[ loan_amount]]-Table1[[#This Row],[ bank_asset_value]]</f>
        <v>1600000</v>
      </c>
    </row>
    <row r="1917" spans="1:14" x14ac:dyDescent="0.35">
      <c r="A1917">
        <v>1916</v>
      </c>
      <c r="B1917">
        <v>0</v>
      </c>
      <c r="C1917" t="s">
        <v>13</v>
      </c>
      <c r="D1917" t="s">
        <v>17</v>
      </c>
      <c r="E1917">
        <v>9400000</v>
      </c>
      <c r="F1917">
        <v>30700000</v>
      </c>
      <c r="G1917">
        <v>10</v>
      </c>
      <c r="H1917">
        <v>477</v>
      </c>
      <c r="I1917">
        <v>17400000</v>
      </c>
      <c r="J1917">
        <v>900000</v>
      </c>
      <c r="K1917">
        <v>27500000</v>
      </c>
      <c r="L1917">
        <v>6200000</v>
      </c>
      <c r="M1917" t="s">
        <v>18</v>
      </c>
      <c r="N1917">
        <f>Table1[[#This Row],[ loan_amount]]-Table1[[#This Row],[ bank_asset_value]]</f>
        <v>24500000</v>
      </c>
    </row>
    <row r="1918" spans="1:14" x14ac:dyDescent="0.35">
      <c r="A1918">
        <v>1917</v>
      </c>
      <c r="B1918">
        <v>4</v>
      </c>
      <c r="C1918" t="s">
        <v>16</v>
      </c>
      <c r="D1918" t="s">
        <v>14</v>
      </c>
      <c r="E1918">
        <v>1600000</v>
      </c>
      <c r="F1918">
        <v>6200000</v>
      </c>
      <c r="G1918">
        <v>18</v>
      </c>
      <c r="H1918">
        <v>554</v>
      </c>
      <c r="I1918">
        <v>3200000</v>
      </c>
      <c r="J1918">
        <v>800000</v>
      </c>
      <c r="K1918">
        <v>5500000</v>
      </c>
      <c r="L1918">
        <v>1100000</v>
      </c>
      <c r="M1918" t="s">
        <v>15</v>
      </c>
      <c r="N1918">
        <f>Table1[[#This Row],[ loan_amount]]-Table1[[#This Row],[ bank_asset_value]]</f>
        <v>5100000</v>
      </c>
    </row>
    <row r="1919" spans="1:14" x14ac:dyDescent="0.35">
      <c r="A1919">
        <v>1918</v>
      </c>
      <c r="B1919">
        <v>0</v>
      </c>
      <c r="C1919" t="s">
        <v>13</v>
      </c>
      <c r="D1919" t="s">
        <v>17</v>
      </c>
      <c r="E1919">
        <v>9300000</v>
      </c>
      <c r="F1919">
        <v>25000000</v>
      </c>
      <c r="G1919">
        <v>14</v>
      </c>
      <c r="H1919">
        <v>362</v>
      </c>
      <c r="I1919">
        <v>14900000</v>
      </c>
      <c r="J1919">
        <v>16100000</v>
      </c>
      <c r="K1919">
        <v>32300000</v>
      </c>
      <c r="L1919">
        <v>11000000</v>
      </c>
      <c r="M1919" t="s">
        <v>18</v>
      </c>
      <c r="N1919">
        <f>Table1[[#This Row],[ loan_amount]]-Table1[[#This Row],[ bank_asset_value]]</f>
        <v>14000000</v>
      </c>
    </row>
    <row r="1920" spans="1:14" x14ac:dyDescent="0.35">
      <c r="A1920">
        <v>1919</v>
      </c>
      <c r="B1920">
        <v>5</v>
      </c>
      <c r="C1920" t="s">
        <v>13</v>
      </c>
      <c r="D1920" t="s">
        <v>14</v>
      </c>
      <c r="E1920">
        <v>3700000</v>
      </c>
      <c r="F1920">
        <v>14000000</v>
      </c>
      <c r="G1920">
        <v>2</v>
      </c>
      <c r="H1920">
        <v>469</v>
      </c>
      <c r="I1920">
        <v>3800000</v>
      </c>
      <c r="J1920">
        <v>600000</v>
      </c>
      <c r="K1920">
        <v>8000000</v>
      </c>
      <c r="L1920">
        <v>2800000</v>
      </c>
      <c r="M1920" t="s">
        <v>15</v>
      </c>
      <c r="N1920">
        <f>Table1[[#This Row],[ loan_amount]]-Table1[[#This Row],[ bank_asset_value]]</f>
        <v>11200000</v>
      </c>
    </row>
    <row r="1921" spans="1:14" x14ac:dyDescent="0.35">
      <c r="A1921">
        <v>1920</v>
      </c>
      <c r="B1921">
        <v>3</v>
      </c>
      <c r="C1921" t="s">
        <v>16</v>
      </c>
      <c r="D1921" t="s">
        <v>14</v>
      </c>
      <c r="E1921">
        <v>900000</v>
      </c>
      <c r="F1921">
        <v>1900000</v>
      </c>
      <c r="G1921">
        <v>12</v>
      </c>
      <c r="H1921">
        <v>547</v>
      </c>
      <c r="I1921">
        <v>2400000</v>
      </c>
      <c r="J1921">
        <v>400000</v>
      </c>
      <c r="K1921">
        <v>3000000</v>
      </c>
      <c r="L1921">
        <v>400000</v>
      </c>
      <c r="M1921" t="s">
        <v>18</v>
      </c>
      <c r="N1921">
        <f>Table1[[#This Row],[ loan_amount]]-Table1[[#This Row],[ bank_asset_value]]</f>
        <v>1500000</v>
      </c>
    </row>
    <row r="1922" spans="1:14" x14ac:dyDescent="0.35">
      <c r="A1922">
        <v>1921</v>
      </c>
      <c r="B1922">
        <v>4</v>
      </c>
      <c r="C1922" t="s">
        <v>16</v>
      </c>
      <c r="D1922" t="s">
        <v>14</v>
      </c>
      <c r="E1922">
        <v>500000</v>
      </c>
      <c r="F1922">
        <v>1300000</v>
      </c>
      <c r="G1922">
        <v>6</v>
      </c>
      <c r="H1922">
        <v>809</v>
      </c>
      <c r="I1922">
        <v>200000</v>
      </c>
      <c r="J1922">
        <v>300000</v>
      </c>
      <c r="K1922">
        <v>900000</v>
      </c>
      <c r="L1922">
        <v>500000</v>
      </c>
      <c r="M1922" t="s">
        <v>15</v>
      </c>
      <c r="N1922">
        <f>Table1[[#This Row],[ loan_amount]]-Table1[[#This Row],[ bank_asset_value]]</f>
        <v>800000</v>
      </c>
    </row>
    <row r="1923" spans="1:14" x14ac:dyDescent="0.35">
      <c r="A1923">
        <v>1922</v>
      </c>
      <c r="B1923">
        <v>1</v>
      </c>
      <c r="C1923" t="s">
        <v>13</v>
      </c>
      <c r="D1923" t="s">
        <v>17</v>
      </c>
      <c r="E1923">
        <v>7800000</v>
      </c>
      <c r="F1923">
        <v>16200000</v>
      </c>
      <c r="G1923">
        <v>2</v>
      </c>
      <c r="H1923">
        <v>335</v>
      </c>
      <c r="I1923">
        <v>4900000</v>
      </c>
      <c r="J1923">
        <v>7900000</v>
      </c>
      <c r="K1923">
        <v>28700000</v>
      </c>
      <c r="L1923">
        <v>6400000</v>
      </c>
      <c r="M1923" t="s">
        <v>18</v>
      </c>
      <c r="N1923">
        <f>Table1[[#This Row],[ loan_amount]]-Table1[[#This Row],[ bank_asset_value]]</f>
        <v>9800000</v>
      </c>
    </row>
    <row r="1924" spans="1:14" x14ac:dyDescent="0.35">
      <c r="A1924">
        <v>1923</v>
      </c>
      <c r="B1924">
        <v>5</v>
      </c>
      <c r="C1924" t="s">
        <v>16</v>
      </c>
      <c r="D1924" t="s">
        <v>17</v>
      </c>
      <c r="E1924">
        <v>5300000</v>
      </c>
      <c r="F1924">
        <v>13700000</v>
      </c>
      <c r="G1924">
        <v>18</v>
      </c>
      <c r="H1924">
        <v>708</v>
      </c>
      <c r="I1924">
        <v>7600000</v>
      </c>
      <c r="J1924">
        <v>900000</v>
      </c>
      <c r="K1924">
        <v>19200000</v>
      </c>
      <c r="L1924">
        <v>5900000</v>
      </c>
      <c r="M1924" t="s">
        <v>15</v>
      </c>
      <c r="N1924">
        <f>Table1[[#This Row],[ loan_amount]]-Table1[[#This Row],[ bank_asset_value]]</f>
        <v>7800000</v>
      </c>
    </row>
    <row r="1925" spans="1:14" x14ac:dyDescent="0.35">
      <c r="A1925">
        <v>1924</v>
      </c>
      <c r="B1925">
        <v>0</v>
      </c>
      <c r="C1925" t="s">
        <v>13</v>
      </c>
      <c r="D1925" t="s">
        <v>14</v>
      </c>
      <c r="E1925">
        <v>300000</v>
      </c>
      <c r="F1925">
        <v>700000</v>
      </c>
      <c r="G1925">
        <v>16</v>
      </c>
      <c r="H1925">
        <v>779</v>
      </c>
      <c r="I1925">
        <v>200000</v>
      </c>
      <c r="J1925">
        <v>0</v>
      </c>
      <c r="K1925">
        <v>1000000</v>
      </c>
      <c r="L1925">
        <v>400000</v>
      </c>
      <c r="M1925" t="s">
        <v>15</v>
      </c>
      <c r="N1925">
        <f>Table1[[#This Row],[ loan_amount]]-Table1[[#This Row],[ bank_asset_value]]</f>
        <v>300000</v>
      </c>
    </row>
    <row r="1926" spans="1:14" x14ac:dyDescent="0.35">
      <c r="A1926">
        <v>1925</v>
      </c>
      <c r="B1926">
        <v>0</v>
      </c>
      <c r="C1926" t="s">
        <v>13</v>
      </c>
      <c r="D1926" t="s">
        <v>17</v>
      </c>
      <c r="E1926">
        <v>5000000</v>
      </c>
      <c r="F1926">
        <v>19900000</v>
      </c>
      <c r="G1926">
        <v>6</v>
      </c>
      <c r="H1926">
        <v>748</v>
      </c>
      <c r="I1926">
        <v>8300000</v>
      </c>
      <c r="J1926">
        <v>8500000</v>
      </c>
      <c r="K1926">
        <v>11300000</v>
      </c>
      <c r="L1926">
        <v>3000000</v>
      </c>
      <c r="M1926" t="s">
        <v>15</v>
      </c>
      <c r="N1926">
        <f>Table1[[#This Row],[ loan_amount]]-Table1[[#This Row],[ bank_asset_value]]</f>
        <v>16900000</v>
      </c>
    </row>
    <row r="1927" spans="1:14" x14ac:dyDescent="0.35">
      <c r="A1927">
        <v>1926</v>
      </c>
      <c r="B1927">
        <v>0</v>
      </c>
      <c r="C1927" t="s">
        <v>13</v>
      </c>
      <c r="D1927" t="s">
        <v>14</v>
      </c>
      <c r="E1927">
        <v>7900000</v>
      </c>
      <c r="F1927">
        <v>28600000</v>
      </c>
      <c r="G1927">
        <v>18</v>
      </c>
      <c r="H1927">
        <v>541</v>
      </c>
      <c r="I1927">
        <v>400000</v>
      </c>
      <c r="J1927">
        <v>3900000</v>
      </c>
      <c r="K1927">
        <v>22300000</v>
      </c>
      <c r="L1927">
        <v>6700000</v>
      </c>
      <c r="M1927" t="s">
        <v>18</v>
      </c>
      <c r="N1927">
        <f>Table1[[#This Row],[ loan_amount]]-Table1[[#This Row],[ bank_asset_value]]</f>
        <v>21900000</v>
      </c>
    </row>
    <row r="1928" spans="1:14" x14ac:dyDescent="0.35">
      <c r="A1928">
        <v>1927</v>
      </c>
      <c r="B1928">
        <v>4</v>
      </c>
      <c r="C1928" t="s">
        <v>13</v>
      </c>
      <c r="D1928" t="s">
        <v>14</v>
      </c>
      <c r="E1928">
        <v>5300000</v>
      </c>
      <c r="F1928">
        <v>15800000</v>
      </c>
      <c r="G1928">
        <v>2</v>
      </c>
      <c r="H1928">
        <v>527</v>
      </c>
      <c r="I1928">
        <v>3800000</v>
      </c>
      <c r="J1928">
        <v>5200000</v>
      </c>
      <c r="K1928">
        <v>19700000</v>
      </c>
      <c r="L1928">
        <v>3900000</v>
      </c>
      <c r="M1928" t="s">
        <v>18</v>
      </c>
      <c r="N1928">
        <f>Table1[[#This Row],[ loan_amount]]-Table1[[#This Row],[ bank_asset_value]]</f>
        <v>11900000</v>
      </c>
    </row>
    <row r="1929" spans="1:14" x14ac:dyDescent="0.35">
      <c r="A1929">
        <v>1928</v>
      </c>
      <c r="B1929">
        <v>0</v>
      </c>
      <c r="C1929" t="s">
        <v>16</v>
      </c>
      <c r="D1929" t="s">
        <v>17</v>
      </c>
      <c r="E1929">
        <v>5500000</v>
      </c>
      <c r="F1929">
        <v>15300000</v>
      </c>
      <c r="G1929">
        <v>4</v>
      </c>
      <c r="H1929">
        <v>859</v>
      </c>
      <c r="I1929">
        <v>4600000</v>
      </c>
      <c r="J1929">
        <v>9500000</v>
      </c>
      <c r="K1929">
        <v>21400000</v>
      </c>
      <c r="L1929">
        <v>2900000</v>
      </c>
      <c r="M1929" t="s">
        <v>15</v>
      </c>
      <c r="N1929">
        <f>Table1[[#This Row],[ loan_amount]]-Table1[[#This Row],[ bank_asset_value]]</f>
        <v>12400000</v>
      </c>
    </row>
    <row r="1930" spans="1:14" x14ac:dyDescent="0.35">
      <c r="A1930">
        <v>1929</v>
      </c>
      <c r="B1930">
        <v>0</v>
      </c>
      <c r="C1930" t="s">
        <v>13</v>
      </c>
      <c r="D1930" t="s">
        <v>14</v>
      </c>
      <c r="E1930">
        <v>1500000</v>
      </c>
      <c r="F1930">
        <v>5600000</v>
      </c>
      <c r="G1930">
        <v>18</v>
      </c>
      <c r="H1930">
        <v>604</v>
      </c>
      <c r="I1930">
        <v>2000000</v>
      </c>
      <c r="J1930">
        <v>2400000</v>
      </c>
      <c r="K1930">
        <v>4400000</v>
      </c>
      <c r="L1930">
        <v>1800000</v>
      </c>
      <c r="M1930" t="s">
        <v>15</v>
      </c>
      <c r="N1930">
        <f>Table1[[#This Row],[ loan_amount]]-Table1[[#This Row],[ bank_asset_value]]</f>
        <v>3800000</v>
      </c>
    </row>
    <row r="1931" spans="1:14" x14ac:dyDescent="0.35">
      <c r="A1931">
        <v>1930</v>
      </c>
      <c r="B1931">
        <v>5</v>
      </c>
      <c r="C1931" t="s">
        <v>13</v>
      </c>
      <c r="D1931" t="s">
        <v>14</v>
      </c>
      <c r="E1931">
        <v>6600000</v>
      </c>
      <c r="F1931">
        <v>20100000</v>
      </c>
      <c r="G1931">
        <v>18</v>
      </c>
      <c r="H1931">
        <v>348</v>
      </c>
      <c r="I1931">
        <v>6900000</v>
      </c>
      <c r="J1931">
        <v>2500000</v>
      </c>
      <c r="K1931">
        <v>22500000</v>
      </c>
      <c r="L1931">
        <v>7200000</v>
      </c>
      <c r="M1931" t="s">
        <v>18</v>
      </c>
      <c r="N1931">
        <f>Table1[[#This Row],[ loan_amount]]-Table1[[#This Row],[ bank_asset_value]]</f>
        <v>12900000</v>
      </c>
    </row>
    <row r="1932" spans="1:14" x14ac:dyDescent="0.35">
      <c r="A1932">
        <v>1931</v>
      </c>
      <c r="B1932">
        <v>4</v>
      </c>
      <c r="C1932" t="s">
        <v>13</v>
      </c>
      <c r="D1932" t="s">
        <v>17</v>
      </c>
      <c r="E1932">
        <v>6200000</v>
      </c>
      <c r="F1932">
        <v>16200000</v>
      </c>
      <c r="G1932">
        <v>20</v>
      </c>
      <c r="H1932">
        <v>734</v>
      </c>
      <c r="I1932">
        <v>8800000</v>
      </c>
      <c r="J1932">
        <v>4000000</v>
      </c>
      <c r="K1932">
        <v>14600000</v>
      </c>
      <c r="L1932">
        <v>4400000</v>
      </c>
      <c r="M1932" t="s">
        <v>15</v>
      </c>
      <c r="N1932">
        <f>Table1[[#This Row],[ loan_amount]]-Table1[[#This Row],[ bank_asset_value]]</f>
        <v>11800000</v>
      </c>
    </row>
    <row r="1933" spans="1:14" x14ac:dyDescent="0.35">
      <c r="A1933">
        <v>1932</v>
      </c>
      <c r="B1933">
        <v>3</v>
      </c>
      <c r="C1933" t="s">
        <v>13</v>
      </c>
      <c r="D1933" t="s">
        <v>14</v>
      </c>
      <c r="E1933">
        <v>6300000</v>
      </c>
      <c r="F1933">
        <v>17000000</v>
      </c>
      <c r="G1933">
        <v>16</v>
      </c>
      <c r="H1933">
        <v>388</v>
      </c>
      <c r="I1933">
        <v>11700000</v>
      </c>
      <c r="J1933">
        <v>2100000</v>
      </c>
      <c r="K1933">
        <v>16100000</v>
      </c>
      <c r="L1933">
        <v>3200000</v>
      </c>
      <c r="M1933" t="s">
        <v>18</v>
      </c>
      <c r="N1933">
        <f>Table1[[#This Row],[ loan_amount]]-Table1[[#This Row],[ bank_asset_value]]</f>
        <v>13800000</v>
      </c>
    </row>
    <row r="1934" spans="1:14" x14ac:dyDescent="0.35">
      <c r="A1934">
        <v>1933</v>
      </c>
      <c r="B1934">
        <v>0</v>
      </c>
      <c r="C1934" t="s">
        <v>13</v>
      </c>
      <c r="D1934" t="s">
        <v>17</v>
      </c>
      <c r="E1934">
        <v>3800000</v>
      </c>
      <c r="F1934">
        <v>8100000</v>
      </c>
      <c r="G1934">
        <v>20</v>
      </c>
      <c r="H1934">
        <v>831</v>
      </c>
      <c r="I1934">
        <v>6500000</v>
      </c>
      <c r="J1934">
        <v>1700000</v>
      </c>
      <c r="K1934">
        <v>7700000</v>
      </c>
      <c r="L1934">
        <v>2000000</v>
      </c>
      <c r="M1934" t="s">
        <v>15</v>
      </c>
      <c r="N1934">
        <f>Table1[[#This Row],[ loan_amount]]-Table1[[#This Row],[ bank_asset_value]]</f>
        <v>6100000</v>
      </c>
    </row>
    <row r="1935" spans="1:14" x14ac:dyDescent="0.35">
      <c r="A1935">
        <v>1934</v>
      </c>
      <c r="B1935">
        <v>5</v>
      </c>
      <c r="C1935" t="s">
        <v>16</v>
      </c>
      <c r="D1935" t="s">
        <v>14</v>
      </c>
      <c r="E1935">
        <v>500000</v>
      </c>
      <c r="F1935">
        <v>1500000</v>
      </c>
      <c r="G1935">
        <v>6</v>
      </c>
      <c r="H1935">
        <v>433</v>
      </c>
      <c r="I1935">
        <v>-100000</v>
      </c>
      <c r="J1935">
        <v>700000</v>
      </c>
      <c r="K1935">
        <v>1900000</v>
      </c>
      <c r="L1935">
        <v>700000</v>
      </c>
      <c r="M1935" t="s">
        <v>18</v>
      </c>
      <c r="N1935">
        <f>Table1[[#This Row],[ loan_amount]]-Table1[[#This Row],[ bank_asset_value]]</f>
        <v>800000</v>
      </c>
    </row>
    <row r="1936" spans="1:14" x14ac:dyDescent="0.35">
      <c r="A1936">
        <v>1935</v>
      </c>
      <c r="B1936">
        <v>2</v>
      </c>
      <c r="C1936" t="s">
        <v>13</v>
      </c>
      <c r="D1936" t="s">
        <v>17</v>
      </c>
      <c r="E1936">
        <v>5000000</v>
      </c>
      <c r="F1936">
        <v>15900000</v>
      </c>
      <c r="G1936">
        <v>16</v>
      </c>
      <c r="H1936">
        <v>699</v>
      </c>
      <c r="I1936">
        <v>8800000</v>
      </c>
      <c r="J1936">
        <v>5900000</v>
      </c>
      <c r="K1936">
        <v>18100000</v>
      </c>
      <c r="L1936">
        <v>7200000</v>
      </c>
      <c r="M1936" t="s">
        <v>15</v>
      </c>
      <c r="N1936">
        <f>Table1[[#This Row],[ loan_amount]]-Table1[[#This Row],[ bank_asset_value]]</f>
        <v>8700000</v>
      </c>
    </row>
    <row r="1937" spans="1:14" x14ac:dyDescent="0.35">
      <c r="A1937">
        <v>1936</v>
      </c>
      <c r="B1937">
        <v>0</v>
      </c>
      <c r="C1937" t="s">
        <v>16</v>
      </c>
      <c r="D1937" t="s">
        <v>14</v>
      </c>
      <c r="E1937">
        <v>4500000</v>
      </c>
      <c r="F1937">
        <v>17100000</v>
      </c>
      <c r="G1937">
        <v>8</v>
      </c>
      <c r="H1937">
        <v>303</v>
      </c>
      <c r="I1937">
        <v>7400000</v>
      </c>
      <c r="J1937">
        <v>8200000</v>
      </c>
      <c r="K1937">
        <v>17400000</v>
      </c>
      <c r="L1937">
        <v>4200000</v>
      </c>
      <c r="M1937" t="s">
        <v>18</v>
      </c>
      <c r="N1937">
        <f>Table1[[#This Row],[ loan_amount]]-Table1[[#This Row],[ bank_asset_value]]</f>
        <v>12900000</v>
      </c>
    </row>
    <row r="1938" spans="1:14" x14ac:dyDescent="0.35">
      <c r="A1938">
        <v>1937</v>
      </c>
      <c r="B1938">
        <v>4</v>
      </c>
      <c r="C1938" t="s">
        <v>16</v>
      </c>
      <c r="D1938" t="s">
        <v>14</v>
      </c>
      <c r="E1938">
        <v>1000000</v>
      </c>
      <c r="F1938">
        <v>3800000</v>
      </c>
      <c r="G1938">
        <v>2</v>
      </c>
      <c r="H1938">
        <v>611</v>
      </c>
      <c r="I1938">
        <v>1700000</v>
      </c>
      <c r="J1938">
        <v>1800000</v>
      </c>
      <c r="K1938">
        <v>2500000</v>
      </c>
      <c r="L1938">
        <v>600000</v>
      </c>
      <c r="M1938" t="s">
        <v>15</v>
      </c>
      <c r="N1938">
        <f>Table1[[#This Row],[ loan_amount]]-Table1[[#This Row],[ bank_asset_value]]</f>
        <v>3200000</v>
      </c>
    </row>
    <row r="1939" spans="1:14" x14ac:dyDescent="0.35">
      <c r="A1939">
        <v>1938</v>
      </c>
      <c r="B1939">
        <v>2</v>
      </c>
      <c r="C1939" t="s">
        <v>13</v>
      </c>
      <c r="D1939" t="s">
        <v>14</v>
      </c>
      <c r="E1939">
        <v>1700000</v>
      </c>
      <c r="F1939">
        <v>3700000</v>
      </c>
      <c r="G1939">
        <v>20</v>
      </c>
      <c r="H1939">
        <v>558</v>
      </c>
      <c r="I1939">
        <v>4100000</v>
      </c>
      <c r="J1939">
        <v>1400000</v>
      </c>
      <c r="K1939">
        <v>5000000</v>
      </c>
      <c r="L1939">
        <v>2500000</v>
      </c>
      <c r="M1939" t="s">
        <v>15</v>
      </c>
      <c r="N1939">
        <f>Table1[[#This Row],[ loan_amount]]-Table1[[#This Row],[ bank_asset_value]]</f>
        <v>1200000</v>
      </c>
    </row>
    <row r="1940" spans="1:14" x14ac:dyDescent="0.35">
      <c r="A1940">
        <v>1939</v>
      </c>
      <c r="B1940">
        <v>4</v>
      </c>
      <c r="C1940" t="s">
        <v>13</v>
      </c>
      <c r="D1940" t="s">
        <v>17</v>
      </c>
      <c r="E1940">
        <v>1200000</v>
      </c>
      <c r="F1940">
        <v>4800000</v>
      </c>
      <c r="G1940">
        <v>2</v>
      </c>
      <c r="H1940">
        <v>752</v>
      </c>
      <c r="I1940">
        <v>2800000</v>
      </c>
      <c r="J1940">
        <v>900000</v>
      </c>
      <c r="K1940">
        <v>3000000</v>
      </c>
      <c r="L1940">
        <v>600000</v>
      </c>
      <c r="M1940" t="s">
        <v>15</v>
      </c>
      <c r="N1940">
        <f>Table1[[#This Row],[ loan_amount]]-Table1[[#This Row],[ bank_asset_value]]</f>
        <v>4200000</v>
      </c>
    </row>
    <row r="1941" spans="1:14" x14ac:dyDescent="0.35">
      <c r="A1941">
        <v>1940</v>
      </c>
      <c r="B1941">
        <v>5</v>
      </c>
      <c r="C1941" t="s">
        <v>16</v>
      </c>
      <c r="D1941" t="s">
        <v>17</v>
      </c>
      <c r="E1941">
        <v>8500000</v>
      </c>
      <c r="F1941">
        <v>25800000</v>
      </c>
      <c r="G1941">
        <v>14</v>
      </c>
      <c r="H1941">
        <v>786</v>
      </c>
      <c r="I1941">
        <v>13900000</v>
      </c>
      <c r="J1941">
        <v>11000000</v>
      </c>
      <c r="K1941">
        <v>32400000</v>
      </c>
      <c r="L1941">
        <v>11300000</v>
      </c>
      <c r="M1941" t="s">
        <v>15</v>
      </c>
      <c r="N1941">
        <f>Table1[[#This Row],[ loan_amount]]-Table1[[#This Row],[ bank_asset_value]]</f>
        <v>14500000</v>
      </c>
    </row>
    <row r="1942" spans="1:14" x14ac:dyDescent="0.35">
      <c r="A1942">
        <v>1941</v>
      </c>
      <c r="B1942">
        <v>0</v>
      </c>
      <c r="C1942" t="s">
        <v>13</v>
      </c>
      <c r="D1942" t="s">
        <v>14</v>
      </c>
      <c r="E1942">
        <v>8600000</v>
      </c>
      <c r="F1942">
        <v>29000000</v>
      </c>
      <c r="G1942">
        <v>18</v>
      </c>
      <c r="H1942">
        <v>481</v>
      </c>
      <c r="I1942">
        <v>21200000</v>
      </c>
      <c r="J1942">
        <v>2600000</v>
      </c>
      <c r="K1942">
        <v>27700000</v>
      </c>
      <c r="L1942">
        <v>5400000</v>
      </c>
      <c r="M1942" t="s">
        <v>18</v>
      </c>
      <c r="N1942">
        <f>Table1[[#This Row],[ loan_amount]]-Table1[[#This Row],[ bank_asset_value]]</f>
        <v>23600000</v>
      </c>
    </row>
    <row r="1943" spans="1:14" x14ac:dyDescent="0.35">
      <c r="A1943">
        <v>1942</v>
      </c>
      <c r="B1943">
        <v>2</v>
      </c>
      <c r="C1943" t="s">
        <v>13</v>
      </c>
      <c r="D1943" t="s">
        <v>14</v>
      </c>
      <c r="E1943">
        <v>400000</v>
      </c>
      <c r="F1943">
        <v>1300000</v>
      </c>
      <c r="G1943">
        <v>16</v>
      </c>
      <c r="H1943">
        <v>507</v>
      </c>
      <c r="I1943">
        <v>200000</v>
      </c>
      <c r="J1943">
        <v>200000</v>
      </c>
      <c r="K1943">
        <v>1500000</v>
      </c>
      <c r="L1943">
        <v>300000</v>
      </c>
      <c r="M1943" t="s">
        <v>18</v>
      </c>
      <c r="N1943">
        <f>Table1[[#This Row],[ loan_amount]]-Table1[[#This Row],[ bank_asset_value]]</f>
        <v>1000000</v>
      </c>
    </row>
    <row r="1944" spans="1:14" x14ac:dyDescent="0.35">
      <c r="A1944">
        <v>1943</v>
      </c>
      <c r="B1944">
        <v>4</v>
      </c>
      <c r="C1944" t="s">
        <v>13</v>
      </c>
      <c r="D1944" t="s">
        <v>14</v>
      </c>
      <c r="E1944">
        <v>8700000</v>
      </c>
      <c r="F1944">
        <v>19800000</v>
      </c>
      <c r="G1944">
        <v>14</v>
      </c>
      <c r="H1944">
        <v>715</v>
      </c>
      <c r="I1944">
        <v>13500000</v>
      </c>
      <c r="J1944">
        <v>13400000</v>
      </c>
      <c r="K1944">
        <v>32000000</v>
      </c>
      <c r="L1944">
        <v>8500000</v>
      </c>
      <c r="M1944" t="s">
        <v>15</v>
      </c>
      <c r="N1944">
        <f>Table1[[#This Row],[ loan_amount]]-Table1[[#This Row],[ bank_asset_value]]</f>
        <v>11300000</v>
      </c>
    </row>
    <row r="1945" spans="1:14" x14ac:dyDescent="0.35">
      <c r="A1945">
        <v>1944</v>
      </c>
      <c r="B1945">
        <v>0</v>
      </c>
      <c r="C1945" t="s">
        <v>16</v>
      </c>
      <c r="D1945" t="s">
        <v>14</v>
      </c>
      <c r="E1945">
        <v>1800000</v>
      </c>
      <c r="F1945">
        <v>5700000</v>
      </c>
      <c r="G1945">
        <v>20</v>
      </c>
      <c r="H1945">
        <v>392</v>
      </c>
      <c r="I1945">
        <v>3800000</v>
      </c>
      <c r="J1945">
        <v>2400000</v>
      </c>
      <c r="K1945">
        <v>3500000</v>
      </c>
      <c r="L1945">
        <v>1400000</v>
      </c>
      <c r="M1945" t="s">
        <v>18</v>
      </c>
      <c r="N1945">
        <f>Table1[[#This Row],[ loan_amount]]-Table1[[#This Row],[ bank_asset_value]]</f>
        <v>4300000</v>
      </c>
    </row>
    <row r="1946" spans="1:14" x14ac:dyDescent="0.35">
      <c r="A1946">
        <v>1945</v>
      </c>
      <c r="B1946">
        <v>0</v>
      </c>
      <c r="C1946" t="s">
        <v>13</v>
      </c>
      <c r="D1946" t="s">
        <v>17</v>
      </c>
      <c r="E1946">
        <v>4700000</v>
      </c>
      <c r="F1946">
        <v>17700000</v>
      </c>
      <c r="G1946">
        <v>16</v>
      </c>
      <c r="H1946">
        <v>887</v>
      </c>
      <c r="I1946">
        <v>1300000</v>
      </c>
      <c r="J1946">
        <v>4900000</v>
      </c>
      <c r="K1946">
        <v>13200000</v>
      </c>
      <c r="L1946">
        <v>6700000</v>
      </c>
      <c r="M1946" t="s">
        <v>15</v>
      </c>
      <c r="N1946">
        <f>Table1[[#This Row],[ loan_amount]]-Table1[[#This Row],[ bank_asset_value]]</f>
        <v>11000000</v>
      </c>
    </row>
    <row r="1947" spans="1:14" x14ac:dyDescent="0.35">
      <c r="A1947">
        <v>1946</v>
      </c>
      <c r="B1947">
        <v>0</v>
      </c>
      <c r="C1947" t="s">
        <v>16</v>
      </c>
      <c r="D1947" t="s">
        <v>14</v>
      </c>
      <c r="E1947">
        <v>7300000</v>
      </c>
      <c r="F1947">
        <v>21600000</v>
      </c>
      <c r="G1947">
        <v>2</v>
      </c>
      <c r="H1947">
        <v>479</v>
      </c>
      <c r="I1947">
        <v>17900000</v>
      </c>
      <c r="J1947">
        <v>12300000</v>
      </c>
      <c r="K1947">
        <v>15900000</v>
      </c>
      <c r="L1947">
        <v>7500000</v>
      </c>
      <c r="M1947" t="s">
        <v>18</v>
      </c>
      <c r="N1947">
        <f>Table1[[#This Row],[ loan_amount]]-Table1[[#This Row],[ bank_asset_value]]</f>
        <v>14100000</v>
      </c>
    </row>
    <row r="1948" spans="1:14" x14ac:dyDescent="0.35">
      <c r="A1948">
        <v>1947</v>
      </c>
      <c r="B1948">
        <v>2</v>
      </c>
      <c r="C1948" t="s">
        <v>13</v>
      </c>
      <c r="D1948" t="s">
        <v>14</v>
      </c>
      <c r="E1948">
        <v>8400000</v>
      </c>
      <c r="F1948">
        <v>32100000</v>
      </c>
      <c r="G1948">
        <v>20</v>
      </c>
      <c r="H1948">
        <v>328</v>
      </c>
      <c r="I1948">
        <v>16300000</v>
      </c>
      <c r="J1948">
        <v>4600000</v>
      </c>
      <c r="K1948">
        <v>19500000</v>
      </c>
      <c r="L1948">
        <v>8000000</v>
      </c>
      <c r="M1948" t="s">
        <v>18</v>
      </c>
      <c r="N1948">
        <f>Table1[[#This Row],[ loan_amount]]-Table1[[#This Row],[ bank_asset_value]]</f>
        <v>24100000</v>
      </c>
    </row>
    <row r="1949" spans="1:14" x14ac:dyDescent="0.35">
      <c r="A1949">
        <v>1948</v>
      </c>
      <c r="B1949">
        <v>2</v>
      </c>
      <c r="C1949" t="s">
        <v>13</v>
      </c>
      <c r="D1949" t="s">
        <v>17</v>
      </c>
      <c r="E1949">
        <v>4800000</v>
      </c>
      <c r="F1949">
        <v>12900000</v>
      </c>
      <c r="G1949">
        <v>8</v>
      </c>
      <c r="H1949">
        <v>740</v>
      </c>
      <c r="I1949">
        <v>9300000</v>
      </c>
      <c r="J1949">
        <v>900000</v>
      </c>
      <c r="K1949">
        <v>11000000</v>
      </c>
      <c r="L1949">
        <v>3700000</v>
      </c>
      <c r="M1949" t="s">
        <v>15</v>
      </c>
      <c r="N1949">
        <f>Table1[[#This Row],[ loan_amount]]-Table1[[#This Row],[ bank_asset_value]]</f>
        <v>9200000</v>
      </c>
    </row>
    <row r="1950" spans="1:14" x14ac:dyDescent="0.35">
      <c r="A1950">
        <v>1949</v>
      </c>
      <c r="B1950">
        <v>2</v>
      </c>
      <c r="C1950" t="s">
        <v>13</v>
      </c>
      <c r="D1950" t="s">
        <v>14</v>
      </c>
      <c r="E1950">
        <v>9200000</v>
      </c>
      <c r="F1950">
        <v>34200000</v>
      </c>
      <c r="G1950">
        <v>2</v>
      </c>
      <c r="H1950">
        <v>456</v>
      </c>
      <c r="I1950">
        <v>12200000</v>
      </c>
      <c r="J1950">
        <v>11300000</v>
      </c>
      <c r="K1950">
        <v>25800000</v>
      </c>
      <c r="L1950">
        <v>5700000</v>
      </c>
      <c r="M1950" t="s">
        <v>15</v>
      </c>
      <c r="N1950">
        <f>Table1[[#This Row],[ loan_amount]]-Table1[[#This Row],[ bank_asset_value]]</f>
        <v>28500000</v>
      </c>
    </row>
    <row r="1951" spans="1:14" x14ac:dyDescent="0.35">
      <c r="A1951">
        <v>1950</v>
      </c>
      <c r="B1951">
        <v>1</v>
      </c>
      <c r="C1951" t="s">
        <v>16</v>
      </c>
      <c r="D1951" t="s">
        <v>14</v>
      </c>
      <c r="E1951">
        <v>6200000</v>
      </c>
      <c r="F1951">
        <v>21100000</v>
      </c>
      <c r="G1951">
        <v>10</v>
      </c>
      <c r="H1951">
        <v>467</v>
      </c>
      <c r="I1951">
        <v>15600000</v>
      </c>
      <c r="J1951">
        <v>10500000</v>
      </c>
      <c r="K1951">
        <v>23500000</v>
      </c>
      <c r="L1951">
        <v>5300000</v>
      </c>
      <c r="M1951" t="s">
        <v>18</v>
      </c>
      <c r="N1951">
        <f>Table1[[#This Row],[ loan_amount]]-Table1[[#This Row],[ bank_asset_value]]</f>
        <v>15800000</v>
      </c>
    </row>
    <row r="1952" spans="1:14" x14ac:dyDescent="0.35">
      <c r="A1952">
        <v>1951</v>
      </c>
      <c r="B1952">
        <v>0</v>
      </c>
      <c r="C1952" t="s">
        <v>13</v>
      </c>
      <c r="D1952" t="s">
        <v>17</v>
      </c>
      <c r="E1952">
        <v>200000</v>
      </c>
      <c r="F1952">
        <v>700000</v>
      </c>
      <c r="G1952">
        <v>10</v>
      </c>
      <c r="H1952">
        <v>587</v>
      </c>
      <c r="I1952">
        <v>-100000</v>
      </c>
      <c r="J1952">
        <v>100000</v>
      </c>
      <c r="K1952">
        <v>500000</v>
      </c>
      <c r="L1952">
        <v>100000</v>
      </c>
      <c r="M1952" t="s">
        <v>18</v>
      </c>
      <c r="N1952">
        <f>Table1[[#This Row],[ loan_amount]]-Table1[[#This Row],[ bank_asset_value]]</f>
        <v>600000</v>
      </c>
    </row>
    <row r="1953" spans="1:14" x14ac:dyDescent="0.35">
      <c r="A1953">
        <v>1952</v>
      </c>
      <c r="B1953">
        <v>0</v>
      </c>
      <c r="C1953" t="s">
        <v>16</v>
      </c>
      <c r="D1953" t="s">
        <v>17</v>
      </c>
      <c r="E1953">
        <v>2500000</v>
      </c>
      <c r="F1953">
        <v>6700000</v>
      </c>
      <c r="G1953">
        <v>16</v>
      </c>
      <c r="H1953">
        <v>569</v>
      </c>
      <c r="I1953">
        <v>4500000</v>
      </c>
      <c r="J1953">
        <v>3400000</v>
      </c>
      <c r="K1953">
        <v>6200000</v>
      </c>
      <c r="L1953">
        <v>1300000</v>
      </c>
      <c r="M1953" t="s">
        <v>15</v>
      </c>
      <c r="N1953">
        <f>Table1[[#This Row],[ loan_amount]]-Table1[[#This Row],[ bank_asset_value]]</f>
        <v>5400000</v>
      </c>
    </row>
    <row r="1954" spans="1:14" x14ac:dyDescent="0.35">
      <c r="A1954">
        <v>1953</v>
      </c>
      <c r="B1954">
        <v>3</v>
      </c>
      <c r="C1954" t="s">
        <v>16</v>
      </c>
      <c r="D1954" t="s">
        <v>17</v>
      </c>
      <c r="E1954">
        <v>8000000</v>
      </c>
      <c r="F1954">
        <v>24400000</v>
      </c>
      <c r="G1954">
        <v>14</v>
      </c>
      <c r="H1954">
        <v>399</v>
      </c>
      <c r="I1954">
        <v>19100000</v>
      </c>
      <c r="J1954">
        <v>5400000</v>
      </c>
      <c r="K1954">
        <v>20600000</v>
      </c>
      <c r="L1954">
        <v>11600000</v>
      </c>
      <c r="M1954" t="s">
        <v>18</v>
      </c>
      <c r="N1954">
        <f>Table1[[#This Row],[ loan_amount]]-Table1[[#This Row],[ bank_asset_value]]</f>
        <v>12800000</v>
      </c>
    </row>
    <row r="1955" spans="1:14" x14ac:dyDescent="0.35">
      <c r="A1955">
        <v>1954</v>
      </c>
      <c r="B1955">
        <v>1</v>
      </c>
      <c r="C1955" t="s">
        <v>16</v>
      </c>
      <c r="D1955" t="s">
        <v>14</v>
      </c>
      <c r="E1955">
        <v>4600000</v>
      </c>
      <c r="F1955">
        <v>15200000</v>
      </c>
      <c r="G1955">
        <v>4</v>
      </c>
      <c r="H1955">
        <v>593</v>
      </c>
      <c r="I1955">
        <v>13800000</v>
      </c>
      <c r="J1955">
        <v>3800000</v>
      </c>
      <c r="K1955">
        <v>11700000</v>
      </c>
      <c r="L1955">
        <v>3900000</v>
      </c>
      <c r="M1955" t="s">
        <v>15</v>
      </c>
      <c r="N1955">
        <f>Table1[[#This Row],[ loan_amount]]-Table1[[#This Row],[ bank_asset_value]]</f>
        <v>11300000</v>
      </c>
    </row>
    <row r="1956" spans="1:14" x14ac:dyDescent="0.35">
      <c r="A1956">
        <v>1955</v>
      </c>
      <c r="B1956">
        <v>3</v>
      </c>
      <c r="C1956" t="s">
        <v>16</v>
      </c>
      <c r="D1956" t="s">
        <v>17</v>
      </c>
      <c r="E1956">
        <v>4900000</v>
      </c>
      <c r="F1956">
        <v>12700000</v>
      </c>
      <c r="G1956">
        <v>8</v>
      </c>
      <c r="H1956">
        <v>409</v>
      </c>
      <c r="I1956">
        <v>2000000</v>
      </c>
      <c r="J1956">
        <v>2500000</v>
      </c>
      <c r="K1956">
        <v>19300000</v>
      </c>
      <c r="L1956">
        <v>4700000</v>
      </c>
      <c r="M1956" t="s">
        <v>18</v>
      </c>
      <c r="N1956">
        <f>Table1[[#This Row],[ loan_amount]]-Table1[[#This Row],[ bank_asset_value]]</f>
        <v>8000000</v>
      </c>
    </row>
    <row r="1957" spans="1:14" x14ac:dyDescent="0.35">
      <c r="A1957">
        <v>1956</v>
      </c>
      <c r="B1957">
        <v>4</v>
      </c>
      <c r="C1957" t="s">
        <v>16</v>
      </c>
      <c r="D1957" t="s">
        <v>14</v>
      </c>
      <c r="E1957">
        <v>9500000</v>
      </c>
      <c r="F1957">
        <v>21300000</v>
      </c>
      <c r="G1957">
        <v>18</v>
      </c>
      <c r="H1957">
        <v>353</v>
      </c>
      <c r="I1957">
        <v>22900000</v>
      </c>
      <c r="J1957">
        <v>2300000</v>
      </c>
      <c r="K1957">
        <v>21400000</v>
      </c>
      <c r="L1957">
        <v>11100000</v>
      </c>
      <c r="M1957" t="s">
        <v>18</v>
      </c>
      <c r="N1957">
        <f>Table1[[#This Row],[ loan_amount]]-Table1[[#This Row],[ bank_asset_value]]</f>
        <v>10200000</v>
      </c>
    </row>
    <row r="1958" spans="1:14" x14ac:dyDescent="0.35">
      <c r="A1958">
        <v>1957</v>
      </c>
      <c r="B1958">
        <v>5</v>
      </c>
      <c r="C1958" t="s">
        <v>13</v>
      </c>
      <c r="D1958" t="s">
        <v>17</v>
      </c>
      <c r="E1958">
        <v>4500000</v>
      </c>
      <c r="F1958">
        <v>11600000</v>
      </c>
      <c r="G1958">
        <v>20</v>
      </c>
      <c r="H1958">
        <v>306</v>
      </c>
      <c r="I1958">
        <v>4800000</v>
      </c>
      <c r="J1958">
        <v>1900000</v>
      </c>
      <c r="K1958">
        <v>11900000</v>
      </c>
      <c r="L1958">
        <v>5700000</v>
      </c>
      <c r="M1958" t="s">
        <v>18</v>
      </c>
      <c r="N1958">
        <f>Table1[[#This Row],[ loan_amount]]-Table1[[#This Row],[ bank_asset_value]]</f>
        <v>5900000</v>
      </c>
    </row>
    <row r="1959" spans="1:14" x14ac:dyDescent="0.35">
      <c r="A1959">
        <v>1958</v>
      </c>
      <c r="B1959">
        <v>2</v>
      </c>
      <c r="C1959" t="s">
        <v>13</v>
      </c>
      <c r="D1959" t="s">
        <v>17</v>
      </c>
      <c r="E1959">
        <v>5900000</v>
      </c>
      <c r="F1959">
        <v>14200000</v>
      </c>
      <c r="G1959">
        <v>12</v>
      </c>
      <c r="H1959">
        <v>499</v>
      </c>
      <c r="I1959">
        <v>9200000</v>
      </c>
      <c r="J1959">
        <v>11600000</v>
      </c>
      <c r="K1959">
        <v>20200000</v>
      </c>
      <c r="L1959">
        <v>4400000</v>
      </c>
      <c r="M1959" t="s">
        <v>18</v>
      </c>
      <c r="N1959">
        <f>Table1[[#This Row],[ loan_amount]]-Table1[[#This Row],[ bank_asset_value]]</f>
        <v>9800000</v>
      </c>
    </row>
    <row r="1960" spans="1:14" x14ac:dyDescent="0.35">
      <c r="A1960">
        <v>1959</v>
      </c>
      <c r="B1960">
        <v>4</v>
      </c>
      <c r="C1960" t="s">
        <v>13</v>
      </c>
      <c r="D1960" t="s">
        <v>14</v>
      </c>
      <c r="E1960">
        <v>4200000</v>
      </c>
      <c r="F1960">
        <v>14600000</v>
      </c>
      <c r="G1960">
        <v>6</v>
      </c>
      <c r="H1960">
        <v>324</v>
      </c>
      <c r="I1960">
        <v>6300000</v>
      </c>
      <c r="J1960">
        <v>5900000</v>
      </c>
      <c r="K1960">
        <v>11700000</v>
      </c>
      <c r="L1960">
        <v>3000000</v>
      </c>
      <c r="M1960" t="s">
        <v>18</v>
      </c>
      <c r="N1960">
        <f>Table1[[#This Row],[ loan_amount]]-Table1[[#This Row],[ bank_asset_value]]</f>
        <v>11600000</v>
      </c>
    </row>
    <row r="1961" spans="1:14" x14ac:dyDescent="0.35">
      <c r="A1961">
        <v>1960</v>
      </c>
      <c r="B1961">
        <v>2</v>
      </c>
      <c r="C1961" t="s">
        <v>16</v>
      </c>
      <c r="D1961" t="s">
        <v>17</v>
      </c>
      <c r="E1961">
        <v>3300000</v>
      </c>
      <c r="F1961">
        <v>11300000</v>
      </c>
      <c r="G1961">
        <v>6</v>
      </c>
      <c r="H1961">
        <v>647</v>
      </c>
      <c r="I1961">
        <v>5100000</v>
      </c>
      <c r="J1961">
        <v>6000000</v>
      </c>
      <c r="K1961">
        <v>12800000</v>
      </c>
      <c r="L1961">
        <v>4400000</v>
      </c>
      <c r="M1961" t="s">
        <v>15</v>
      </c>
      <c r="N1961">
        <f>Table1[[#This Row],[ loan_amount]]-Table1[[#This Row],[ bank_asset_value]]</f>
        <v>6900000</v>
      </c>
    </row>
    <row r="1962" spans="1:14" x14ac:dyDescent="0.35">
      <c r="A1962">
        <v>1961</v>
      </c>
      <c r="B1962">
        <v>2</v>
      </c>
      <c r="C1962" t="s">
        <v>13</v>
      </c>
      <c r="D1962" t="s">
        <v>17</v>
      </c>
      <c r="E1962">
        <v>4900000</v>
      </c>
      <c r="F1962">
        <v>12600000</v>
      </c>
      <c r="G1962">
        <v>2</v>
      </c>
      <c r="H1962">
        <v>767</v>
      </c>
      <c r="I1962">
        <v>1100000</v>
      </c>
      <c r="J1962">
        <v>7400000</v>
      </c>
      <c r="K1962">
        <v>13000000</v>
      </c>
      <c r="L1962">
        <v>3800000</v>
      </c>
      <c r="M1962" t="s">
        <v>15</v>
      </c>
      <c r="N1962">
        <f>Table1[[#This Row],[ loan_amount]]-Table1[[#This Row],[ bank_asset_value]]</f>
        <v>8800000</v>
      </c>
    </row>
    <row r="1963" spans="1:14" x14ac:dyDescent="0.35">
      <c r="A1963">
        <v>1962</v>
      </c>
      <c r="B1963">
        <v>4</v>
      </c>
      <c r="C1963" t="s">
        <v>16</v>
      </c>
      <c r="D1963" t="s">
        <v>14</v>
      </c>
      <c r="E1963">
        <v>5300000</v>
      </c>
      <c r="F1963">
        <v>10700000</v>
      </c>
      <c r="G1963">
        <v>12</v>
      </c>
      <c r="H1963">
        <v>821</v>
      </c>
      <c r="I1963">
        <v>15400000</v>
      </c>
      <c r="J1963">
        <v>10200000</v>
      </c>
      <c r="K1963">
        <v>17600000</v>
      </c>
      <c r="L1963">
        <v>2600000</v>
      </c>
      <c r="M1963" t="s">
        <v>15</v>
      </c>
      <c r="N1963">
        <f>Table1[[#This Row],[ loan_amount]]-Table1[[#This Row],[ bank_asset_value]]</f>
        <v>8100000</v>
      </c>
    </row>
    <row r="1964" spans="1:14" x14ac:dyDescent="0.35">
      <c r="A1964">
        <v>1963</v>
      </c>
      <c r="B1964">
        <v>4</v>
      </c>
      <c r="C1964" t="s">
        <v>16</v>
      </c>
      <c r="D1964" t="s">
        <v>14</v>
      </c>
      <c r="E1964">
        <v>7200000</v>
      </c>
      <c r="F1964">
        <v>17700000</v>
      </c>
      <c r="G1964">
        <v>6</v>
      </c>
      <c r="H1964">
        <v>338</v>
      </c>
      <c r="I1964">
        <v>9900000</v>
      </c>
      <c r="J1964">
        <v>9300000</v>
      </c>
      <c r="K1964">
        <v>27800000</v>
      </c>
      <c r="L1964">
        <v>7200000</v>
      </c>
      <c r="M1964" t="s">
        <v>18</v>
      </c>
      <c r="N1964">
        <f>Table1[[#This Row],[ loan_amount]]-Table1[[#This Row],[ bank_asset_value]]</f>
        <v>10500000</v>
      </c>
    </row>
    <row r="1965" spans="1:14" x14ac:dyDescent="0.35">
      <c r="A1965">
        <v>1964</v>
      </c>
      <c r="B1965">
        <v>0</v>
      </c>
      <c r="C1965" t="s">
        <v>13</v>
      </c>
      <c r="D1965" t="s">
        <v>14</v>
      </c>
      <c r="E1965">
        <v>8400000</v>
      </c>
      <c r="F1965">
        <v>24300000</v>
      </c>
      <c r="G1965">
        <v>4</v>
      </c>
      <c r="H1965">
        <v>785</v>
      </c>
      <c r="I1965">
        <v>11900000</v>
      </c>
      <c r="J1965">
        <v>10100000</v>
      </c>
      <c r="K1965">
        <v>26600000</v>
      </c>
      <c r="L1965">
        <v>8500000</v>
      </c>
      <c r="M1965" t="s">
        <v>15</v>
      </c>
      <c r="N1965">
        <f>Table1[[#This Row],[ loan_amount]]-Table1[[#This Row],[ bank_asset_value]]</f>
        <v>15800000</v>
      </c>
    </row>
    <row r="1966" spans="1:14" x14ac:dyDescent="0.35">
      <c r="A1966">
        <v>1965</v>
      </c>
      <c r="B1966">
        <v>3</v>
      </c>
      <c r="C1966" t="s">
        <v>13</v>
      </c>
      <c r="D1966" t="s">
        <v>14</v>
      </c>
      <c r="E1966">
        <v>3800000</v>
      </c>
      <c r="F1966">
        <v>11800000</v>
      </c>
      <c r="G1966">
        <v>4</v>
      </c>
      <c r="H1966">
        <v>694</v>
      </c>
      <c r="I1966">
        <v>0</v>
      </c>
      <c r="J1966">
        <v>500000</v>
      </c>
      <c r="K1966">
        <v>8300000</v>
      </c>
      <c r="L1966">
        <v>5100000</v>
      </c>
      <c r="M1966" t="s">
        <v>15</v>
      </c>
      <c r="N1966">
        <f>Table1[[#This Row],[ loan_amount]]-Table1[[#This Row],[ bank_asset_value]]</f>
        <v>6700000</v>
      </c>
    </row>
    <row r="1967" spans="1:14" x14ac:dyDescent="0.35">
      <c r="A1967">
        <v>1966</v>
      </c>
      <c r="B1967">
        <v>0</v>
      </c>
      <c r="C1967" t="s">
        <v>16</v>
      </c>
      <c r="D1967" t="s">
        <v>14</v>
      </c>
      <c r="E1967">
        <v>9900000</v>
      </c>
      <c r="F1967">
        <v>22300000</v>
      </c>
      <c r="G1967">
        <v>20</v>
      </c>
      <c r="H1967">
        <v>613</v>
      </c>
      <c r="I1967">
        <v>28400000</v>
      </c>
      <c r="J1967">
        <v>8900000</v>
      </c>
      <c r="K1967">
        <v>23600000</v>
      </c>
      <c r="L1967">
        <v>4900000</v>
      </c>
      <c r="M1967" t="s">
        <v>15</v>
      </c>
      <c r="N1967">
        <f>Table1[[#This Row],[ loan_amount]]-Table1[[#This Row],[ bank_asset_value]]</f>
        <v>17400000</v>
      </c>
    </row>
    <row r="1968" spans="1:14" x14ac:dyDescent="0.35">
      <c r="A1968">
        <v>1967</v>
      </c>
      <c r="B1968">
        <v>4</v>
      </c>
      <c r="C1968" t="s">
        <v>13</v>
      </c>
      <c r="D1968" t="s">
        <v>17</v>
      </c>
      <c r="E1968">
        <v>2900000</v>
      </c>
      <c r="F1968">
        <v>8300000</v>
      </c>
      <c r="G1968">
        <v>10</v>
      </c>
      <c r="H1968">
        <v>318</v>
      </c>
      <c r="I1968">
        <v>8700000</v>
      </c>
      <c r="J1968">
        <v>4100000</v>
      </c>
      <c r="K1968">
        <v>10900000</v>
      </c>
      <c r="L1968">
        <v>2100000</v>
      </c>
      <c r="M1968" t="s">
        <v>18</v>
      </c>
      <c r="N1968">
        <f>Table1[[#This Row],[ loan_amount]]-Table1[[#This Row],[ bank_asset_value]]</f>
        <v>6200000</v>
      </c>
    </row>
    <row r="1969" spans="1:14" x14ac:dyDescent="0.35">
      <c r="A1969">
        <v>1968</v>
      </c>
      <c r="B1969">
        <v>3</v>
      </c>
      <c r="C1969" t="s">
        <v>16</v>
      </c>
      <c r="D1969" t="s">
        <v>17</v>
      </c>
      <c r="E1969">
        <v>6000000</v>
      </c>
      <c r="F1969">
        <v>18700000</v>
      </c>
      <c r="G1969">
        <v>18</v>
      </c>
      <c r="H1969">
        <v>783</v>
      </c>
      <c r="I1969">
        <v>2800000</v>
      </c>
      <c r="J1969">
        <v>8500000</v>
      </c>
      <c r="K1969">
        <v>20300000</v>
      </c>
      <c r="L1969">
        <v>8800000</v>
      </c>
      <c r="M1969" t="s">
        <v>15</v>
      </c>
      <c r="N1969">
        <f>Table1[[#This Row],[ loan_amount]]-Table1[[#This Row],[ bank_asset_value]]</f>
        <v>9900000</v>
      </c>
    </row>
    <row r="1970" spans="1:14" x14ac:dyDescent="0.35">
      <c r="A1970">
        <v>1969</v>
      </c>
      <c r="B1970">
        <v>2</v>
      </c>
      <c r="C1970" t="s">
        <v>16</v>
      </c>
      <c r="D1970" t="s">
        <v>14</v>
      </c>
      <c r="E1970">
        <v>1700000</v>
      </c>
      <c r="F1970">
        <v>5300000</v>
      </c>
      <c r="G1970">
        <v>20</v>
      </c>
      <c r="H1970">
        <v>761</v>
      </c>
      <c r="I1970">
        <v>2500000</v>
      </c>
      <c r="J1970">
        <v>500000</v>
      </c>
      <c r="K1970">
        <v>3700000</v>
      </c>
      <c r="L1970">
        <v>1200000</v>
      </c>
      <c r="M1970" t="s">
        <v>15</v>
      </c>
      <c r="N1970">
        <f>Table1[[#This Row],[ loan_amount]]-Table1[[#This Row],[ bank_asset_value]]</f>
        <v>4100000</v>
      </c>
    </row>
    <row r="1971" spans="1:14" x14ac:dyDescent="0.35">
      <c r="A1971">
        <v>1970</v>
      </c>
      <c r="B1971">
        <v>4</v>
      </c>
      <c r="C1971" t="s">
        <v>13</v>
      </c>
      <c r="D1971" t="s">
        <v>17</v>
      </c>
      <c r="E1971">
        <v>5300000</v>
      </c>
      <c r="F1971">
        <v>12000000</v>
      </c>
      <c r="G1971">
        <v>10</v>
      </c>
      <c r="H1971">
        <v>329</v>
      </c>
      <c r="I1971">
        <v>15300000</v>
      </c>
      <c r="J1971">
        <v>9300000</v>
      </c>
      <c r="K1971">
        <v>17300000</v>
      </c>
      <c r="L1971">
        <v>6100000</v>
      </c>
      <c r="M1971" t="s">
        <v>18</v>
      </c>
      <c r="N1971">
        <f>Table1[[#This Row],[ loan_amount]]-Table1[[#This Row],[ bank_asset_value]]</f>
        <v>5900000</v>
      </c>
    </row>
    <row r="1972" spans="1:14" x14ac:dyDescent="0.35">
      <c r="A1972">
        <v>1971</v>
      </c>
      <c r="B1972">
        <v>5</v>
      </c>
      <c r="C1972" t="s">
        <v>16</v>
      </c>
      <c r="D1972" t="s">
        <v>17</v>
      </c>
      <c r="E1972">
        <v>7500000</v>
      </c>
      <c r="F1972">
        <v>15000000</v>
      </c>
      <c r="G1972">
        <v>14</v>
      </c>
      <c r="H1972">
        <v>661</v>
      </c>
      <c r="I1972">
        <v>12100000</v>
      </c>
      <c r="J1972">
        <v>5800000</v>
      </c>
      <c r="K1972">
        <v>29900000</v>
      </c>
      <c r="L1972">
        <v>4400000</v>
      </c>
      <c r="M1972" t="s">
        <v>15</v>
      </c>
      <c r="N1972">
        <f>Table1[[#This Row],[ loan_amount]]-Table1[[#This Row],[ bank_asset_value]]</f>
        <v>10600000</v>
      </c>
    </row>
    <row r="1973" spans="1:14" x14ac:dyDescent="0.35">
      <c r="A1973">
        <v>1972</v>
      </c>
      <c r="B1973">
        <v>4</v>
      </c>
      <c r="C1973" t="s">
        <v>16</v>
      </c>
      <c r="D1973" t="s">
        <v>14</v>
      </c>
      <c r="E1973">
        <v>400000</v>
      </c>
      <c r="F1973">
        <v>900000</v>
      </c>
      <c r="G1973">
        <v>18</v>
      </c>
      <c r="H1973">
        <v>339</v>
      </c>
      <c r="I1973">
        <v>700000</v>
      </c>
      <c r="J1973">
        <v>200000</v>
      </c>
      <c r="K1973">
        <v>800000</v>
      </c>
      <c r="L1973">
        <v>200000</v>
      </c>
      <c r="M1973" t="s">
        <v>18</v>
      </c>
      <c r="N1973">
        <f>Table1[[#This Row],[ loan_amount]]-Table1[[#This Row],[ bank_asset_value]]</f>
        <v>700000</v>
      </c>
    </row>
    <row r="1974" spans="1:14" x14ac:dyDescent="0.35">
      <c r="A1974">
        <v>1973</v>
      </c>
      <c r="B1974">
        <v>1</v>
      </c>
      <c r="C1974" t="s">
        <v>13</v>
      </c>
      <c r="D1974" t="s">
        <v>17</v>
      </c>
      <c r="E1974">
        <v>8300000</v>
      </c>
      <c r="F1974">
        <v>17700000</v>
      </c>
      <c r="G1974">
        <v>10</v>
      </c>
      <c r="H1974">
        <v>673</v>
      </c>
      <c r="I1974">
        <v>23700000</v>
      </c>
      <c r="J1974">
        <v>5300000</v>
      </c>
      <c r="K1974">
        <v>28700000</v>
      </c>
      <c r="L1974">
        <v>4200000</v>
      </c>
      <c r="M1974" t="s">
        <v>15</v>
      </c>
      <c r="N1974">
        <f>Table1[[#This Row],[ loan_amount]]-Table1[[#This Row],[ bank_asset_value]]</f>
        <v>13500000</v>
      </c>
    </row>
    <row r="1975" spans="1:14" x14ac:dyDescent="0.35">
      <c r="A1975">
        <v>1974</v>
      </c>
      <c r="B1975">
        <v>3</v>
      </c>
      <c r="C1975" t="s">
        <v>13</v>
      </c>
      <c r="D1975" t="s">
        <v>14</v>
      </c>
      <c r="E1975">
        <v>4500000</v>
      </c>
      <c r="F1975">
        <v>16900000</v>
      </c>
      <c r="G1975">
        <v>18</v>
      </c>
      <c r="H1975">
        <v>748</v>
      </c>
      <c r="I1975">
        <v>8500000</v>
      </c>
      <c r="J1975">
        <v>7200000</v>
      </c>
      <c r="K1975">
        <v>15100000</v>
      </c>
      <c r="L1975">
        <v>6600000</v>
      </c>
      <c r="M1975" t="s">
        <v>15</v>
      </c>
      <c r="N1975">
        <f>Table1[[#This Row],[ loan_amount]]-Table1[[#This Row],[ bank_asset_value]]</f>
        <v>10300000</v>
      </c>
    </row>
    <row r="1976" spans="1:14" x14ac:dyDescent="0.35">
      <c r="A1976">
        <v>1975</v>
      </c>
      <c r="B1976">
        <v>3</v>
      </c>
      <c r="C1976" t="s">
        <v>13</v>
      </c>
      <c r="D1976" t="s">
        <v>14</v>
      </c>
      <c r="E1976">
        <v>4600000</v>
      </c>
      <c r="F1976">
        <v>10000000</v>
      </c>
      <c r="G1976">
        <v>4</v>
      </c>
      <c r="H1976">
        <v>702</v>
      </c>
      <c r="I1976">
        <v>6800000</v>
      </c>
      <c r="J1976">
        <v>1500000</v>
      </c>
      <c r="K1976">
        <v>16100000</v>
      </c>
      <c r="L1976">
        <v>4500000</v>
      </c>
      <c r="M1976" t="s">
        <v>15</v>
      </c>
      <c r="N1976">
        <f>Table1[[#This Row],[ loan_amount]]-Table1[[#This Row],[ bank_asset_value]]</f>
        <v>5500000</v>
      </c>
    </row>
    <row r="1977" spans="1:14" x14ac:dyDescent="0.35">
      <c r="A1977">
        <v>1976</v>
      </c>
      <c r="B1977">
        <v>4</v>
      </c>
      <c r="C1977" t="s">
        <v>16</v>
      </c>
      <c r="D1977" t="s">
        <v>14</v>
      </c>
      <c r="E1977">
        <v>4700000</v>
      </c>
      <c r="F1977">
        <v>10300000</v>
      </c>
      <c r="G1977">
        <v>12</v>
      </c>
      <c r="H1977">
        <v>710</v>
      </c>
      <c r="I1977">
        <v>7500000</v>
      </c>
      <c r="J1977">
        <v>7700000</v>
      </c>
      <c r="K1977">
        <v>16900000</v>
      </c>
      <c r="L1977">
        <v>6600000</v>
      </c>
      <c r="M1977" t="s">
        <v>15</v>
      </c>
      <c r="N1977">
        <f>Table1[[#This Row],[ loan_amount]]-Table1[[#This Row],[ bank_asset_value]]</f>
        <v>3700000</v>
      </c>
    </row>
    <row r="1978" spans="1:14" x14ac:dyDescent="0.35">
      <c r="A1978">
        <v>1977</v>
      </c>
      <c r="B1978">
        <v>0</v>
      </c>
      <c r="C1978" t="s">
        <v>13</v>
      </c>
      <c r="D1978" t="s">
        <v>17</v>
      </c>
      <c r="E1978">
        <v>900000</v>
      </c>
      <c r="F1978">
        <v>3500000</v>
      </c>
      <c r="G1978">
        <v>6</v>
      </c>
      <c r="H1978">
        <v>331</v>
      </c>
      <c r="I1978">
        <v>2400000</v>
      </c>
      <c r="J1978">
        <v>1400000</v>
      </c>
      <c r="K1978">
        <v>3500000</v>
      </c>
      <c r="L1978">
        <v>1100000</v>
      </c>
      <c r="M1978" t="s">
        <v>18</v>
      </c>
      <c r="N1978">
        <f>Table1[[#This Row],[ loan_amount]]-Table1[[#This Row],[ bank_asset_value]]</f>
        <v>2400000</v>
      </c>
    </row>
    <row r="1979" spans="1:14" x14ac:dyDescent="0.35">
      <c r="A1979">
        <v>1978</v>
      </c>
      <c r="B1979">
        <v>1</v>
      </c>
      <c r="C1979" t="s">
        <v>16</v>
      </c>
      <c r="D1979" t="s">
        <v>14</v>
      </c>
      <c r="E1979">
        <v>2400000</v>
      </c>
      <c r="F1979">
        <v>7600000</v>
      </c>
      <c r="G1979">
        <v>12</v>
      </c>
      <c r="H1979">
        <v>372</v>
      </c>
      <c r="I1979">
        <v>5700000</v>
      </c>
      <c r="J1979">
        <v>4400000</v>
      </c>
      <c r="K1979">
        <v>6600000</v>
      </c>
      <c r="L1979">
        <v>1400000</v>
      </c>
      <c r="M1979" t="s">
        <v>18</v>
      </c>
      <c r="N1979">
        <f>Table1[[#This Row],[ loan_amount]]-Table1[[#This Row],[ bank_asset_value]]</f>
        <v>6200000</v>
      </c>
    </row>
    <row r="1980" spans="1:14" x14ac:dyDescent="0.35">
      <c r="A1980">
        <v>1979</v>
      </c>
      <c r="B1980">
        <v>0</v>
      </c>
      <c r="C1980" t="s">
        <v>16</v>
      </c>
      <c r="D1980" t="s">
        <v>17</v>
      </c>
      <c r="E1980">
        <v>3900000</v>
      </c>
      <c r="F1980">
        <v>9600000</v>
      </c>
      <c r="G1980">
        <v>10</v>
      </c>
      <c r="H1980">
        <v>783</v>
      </c>
      <c r="I1980">
        <v>9900000</v>
      </c>
      <c r="J1980">
        <v>2100000</v>
      </c>
      <c r="K1980">
        <v>10900000</v>
      </c>
      <c r="L1980">
        <v>3900000</v>
      </c>
      <c r="M1980" t="s">
        <v>15</v>
      </c>
      <c r="N1980">
        <f>Table1[[#This Row],[ loan_amount]]-Table1[[#This Row],[ bank_asset_value]]</f>
        <v>5700000</v>
      </c>
    </row>
    <row r="1981" spans="1:14" x14ac:dyDescent="0.35">
      <c r="A1981">
        <v>1980</v>
      </c>
      <c r="B1981">
        <v>0</v>
      </c>
      <c r="C1981" t="s">
        <v>13</v>
      </c>
      <c r="D1981" t="s">
        <v>14</v>
      </c>
      <c r="E1981">
        <v>8300000</v>
      </c>
      <c r="F1981">
        <v>31400000</v>
      </c>
      <c r="G1981">
        <v>18</v>
      </c>
      <c r="H1981">
        <v>558</v>
      </c>
      <c r="I1981">
        <v>13300000</v>
      </c>
      <c r="J1981">
        <v>2900000</v>
      </c>
      <c r="K1981">
        <v>25900000</v>
      </c>
      <c r="L1981">
        <v>6300000</v>
      </c>
      <c r="M1981" t="s">
        <v>15</v>
      </c>
      <c r="N1981">
        <f>Table1[[#This Row],[ loan_amount]]-Table1[[#This Row],[ bank_asset_value]]</f>
        <v>25100000</v>
      </c>
    </row>
    <row r="1982" spans="1:14" x14ac:dyDescent="0.35">
      <c r="A1982">
        <v>1981</v>
      </c>
      <c r="B1982">
        <v>4</v>
      </c>
      <c r="C1982" t="s">
        <v>13</v>
      </c>
      <c r="D1982" t="s">
        <v>17</v>
      </c>
      <c r="E1982">
        <v>4700000</v>
      </c>
      <c r="F1982">
        <v>13000000</v>
      </c>
      <c r="G1982">
        <v>6</v>
      </c>
      <c r="H1982">
        <v>552</v>
      </c>
      <c r="I1982">
        <v>5600000</v>
      </c>
      <c r="J1982">
        <v>8300000</v>
      </c>
      <c r="K1982">
        <v>11900000</v>
      </c>
      <c r="L1982">
        <v>2400000</v>
      </c>
      <c r="M1982" t="s">
        <v>15</v>
      </c>
      <c r="N1982">
        <f>Table1[[#This Row],[ loan_amount]]-Table1[[#This Row],[ bank_asset_value]]</f>
        <v>10600000</v>
      </c>
    </row>
    <row r="1983" spans="1:14" x14ac:dyDescent="0.35">
      <c r="A1983">
        <v>1982</v>
      </c>
      <c r="B1983">
        <v>4</v>
      </c>
      <c r="C1983" t="s">
        <v>16</v>
      </c>
      <c r="D1983" t="s">
        <v>14</v>
      </c>
      <c r="E1983">
        <v>3900000</v>
      </c>
      <c r="F1983">
        <v>10600000</v>
      </c>
      <c r="G1983">
        <v>20</v>
      </c>
      <c r="H1983">
        <v>544</v>
      </c>
      <c r="I1983">
        <v>4100000</v>
      </c>
      <c r="J1983">
        <v>3100000</v>
      </c>
      <c r="K1983">
        <v>10900000</v>
      </c>
      <c r="L1983">
        <v>4900000</v>
      </c>
      <c r="M1983" t="s">
        <v>18</v>
      </c>
      <c r="N1983">
        <f>Table1[[#This Row],[ loan_amount]]-Table1[[#This Row],[ bank_asset_value]]</f>
        <v>5700000</v>
      </c>
    </row>
    <row r="1984" spans="1:14" x14ac:dyDescent="0.35">
      <c r="A1984">
        <v>1983</v>
      </c>
      <c r="B1984">
        <v>2</v>
      </c>
      <c r="C1984" t="s">
        <v>16</v>
      </c>
      <c r="D1984" t="s">
        <v>14</v>
      </c>
      <c r="E1984">
        <v>400000</v>
      </c>
      <c r="F1984">
        <v>1000000</v>
      </c>
      <c r="G1984">
        <v>6</v>
      </c>
      <c r="H1984">
        <v>425</v>
      </c>
      <c r="I1984">
        <v>800000</v>
      </c>
      <c r="J1984">
        <v>300000</v>
      </c>
      <c r="K1984">
        <v>800000</v>
      </c>
      <c r="L1984">
        <v>200000</v>
      </c>
      <c r="M1984" t="s">
        <v>18</v>
      </c>
      <c r="N1984">
        <f>Table1[[#This Row],[ loan_amount]]-Table1[[#This Row],[ bank_asset_value]]</f>
        <v>800000</v>
      </c>
    </row>
    <row r="1985" spans="1:14" x14ac:dyDescent="0.35">
      <c r="A1985">
        <v>1984</v>
      </c>
      <c r="B1985">
        <v>2</v>
      </c>
      <c r="C1985" t="s">
        <v>16</v>
      </c>
      <c r="D1985" t="s">
        <v>17</v>
      </c>
      <c r="E1985">
        <v>1700000</v>
      </c>
      <c r="F1985">
        <v>5100000</v>
      </c>
      <c r="G1985">
        <v>18</v>
      </c>
      <c r="H1985">
        <v>321</v>
      </c>
      <c r="I1985">
        <v>2000000</v>
      </c>
      <c r="J1985">
        <v>2800000</v>
      </c>
      <c r="K1985">
        <v>5100000</v>
      </c>
      <c r="L1985">
        <v>1500000</v>
      </c>
      <c r="M1985" t="s">
        <v>18</v>
      </c>
      <c r="N1985">
        <f>Table1[[#This Row],[ loan_amount]]-Table1[[#This Row],[ bank_asset_value]]</f>
        <v>3600000</v>
      </c>
    </row>
    <row r="1986" spans="1:14" x14ac:dyDescent="0.35">
      <c r="A1986">
        <v>1985</v>
      </c>
      <c r="B1986">
        <v>2</v>
      </c>
      <c r="C1986" t="s">
        <v>13</v>
      </c>
      <c r="D1986" t="s">
        <v>17</v>
      </c>
      <c r="E1986">
        <v>6100000</v>
      </c>
      <c r="F1986">
        <v>15500000</v>
      </c>
      <c r="G1986">
        <v>8</v>
      </c>
      <c r="H1986">
        <v>758</v>
      </c>
      <c r="I1986">
        <v>8900000</v>
      </c>
      <c r="J1986">
        <v>4000000</v>
      </c>
      <c r="K1986">
        <v>13300000</v>
      </c>
      <c r="L1986">
        <v>7200000</v>
      </c>
      <c r="M1986" t="s">
        <v>15</v>
      </c>
      <c r="N1986">
        <f>Table1[[#This Row],[ loan_amount]]-Table1[[#This Row],[ bank_asset_value]]</f>
        <v>8300000</v>
      </c>
    </row>
    <row r="1987" spans="1:14" x14ac:dyDescent="0.35">
      <c r="A1987">
        <v>1986</v>
      </c>
      <c r="B1987">
        <v>5</v>
      </c>
      <c r="C1987" t="s">
        <v>13</v>
      </c>
      <c r="D1987" t="s">
        <v>17</v>
      </c>
      <c r="E1987">
        <v>7300000</v>
      </c>
      <c r="F1987">
        <v>19600000</v>
      </c>
      <c r="G1987">
        <v>10</v>
      </c>
      <c r="H1987">
        <v>373</v>
      </c>
      <c r="I1987">
        <v>10400000</v>
      </c>
      <c r="J1987">
        <v>4700000</v>
      </c>
      <c r="K1987">
        <v>19500000</v>
      </c>
      <c r="L1987">
        <v>10600000</v>
      </c>
      <c r="M1987" t="s">
        <v>18</v>
      </c>
      <c r="N1987">
        <f>Table1[[#This Row],[ loan_amount]]-Table1[[#This Row],[ bank_asset_value]]</f>
        <v>9000000</v>
      </c>
    </row>
    <row r="1988" spans="1:14" x14ac:dyDescent="0.35">
      <c r="A1988">
        <v>1987</v>
      </c>
      <c r="B1988">
        <v>3</v>
      </c>
      <c r="C1988" t="s">
        <v>16</v>
      </c>
      <c r="D1988" t="s">
        <v>17</v>
      </c>
      <c r="E1988">
        <v>300000</v>
      </c>
      <c r="F1988">
        <v>500000</v>
      </c>
      <c r="G1988">
        <v>6</v>
      </c>
      <c r="H1988">
        <v>876</v>
      </c>
      <c r="I1988">
        <v>300000</v>
      </c>
      <c r="J1988">
        <v>100000</v>
      </c>
      <c r="K1988">
        <v>1100000</v>
      </c>
      <c r="L1988">
        <v>300000</v>
      </c>
      <c r="M1988" t="s">
        <v>15</v>
      </c>
      <c r="N1988">
        <f>Table1[[#This Row],[ loan_amount]]-Table1[[#This Row],[ bank_asset_value]]</f>
        <v>200000</v>
      </c>
    </row>
    <row r="1989" spans="1:14" x14ac:dyDescent="0.35">
      <c r="A1989">
        <v>1988</v>
      </c>
      <c r="B1989">
        <v>2</v>
      </c>
      <c r="C1989" t="s">
        <v>16</v>
      </c>
      <c r="D1989" t="s">
        <v>14</v>
      </c>
      <c r="E1989">
        <v>4300000</v>
      </c>
      <c r="F1989">
        <v>14500000</v>
      </c>
      <c r="G1989">
        <v>10</v>
      </c>
      <c r="H1989">
        <v>594</v>
      </c>
      <c r="I1989">
        <v>11400000</v>
      </c>
      <c r="J1989">
        <v>700000</v>
      </c>
      <c r="K1989">
        <v>14000000</v>
      </c>
      <c r="L1989">
        <v>5300000</v>
      </c>
      <c r="M1989" t="s">
        <v>15</v>
      </c>
      <c r="N1989">
        <f>Table1[[#This Row],[ loan_amount]]-Table1[[#This Row],[ bank_asset_value]]</f>
        <v>9200000</v>
      </c>
    </row>
    <row r="1990" spans="1:14" x14ac:dyDescent="0.35">
      <c r="A1990">
        <v>1989</v>
      </c>
      <c r="B1990">
        <v>3</v>
      </c>
      <c r="C1990" t="s">
        <v>16</v>
      </c>
      <c r="D1990" t="s">
        <v>14</v>
      </c>
      <c r="E1990">
        <v>7000000</v>
      </c>
      <c r="F1990">
        <v>18400000</v>
      </c>
      <c r="G1990">
        <v>18</v>
      </c>
      <c r="H1990">
        <v>837</v>
      </c>
      <c r="I1990">
        <v>2800000</v>
      </c>
      <c r="J1990">
        <v>7900000</v>
      </c>
      <c r="K1990">
        <v>15400000</v>
      </c>
      <c r="L1990">
        <v>5700000</v>
      </c>
      <c r="M1990" t="s">
        <v>15</v>
      </c>
      <c r="N1990">
        <f>Table1[[#This Row],[ loan_amount]]-Table1[[#This Row],[ bank_asset_value]]</f>
        <v>12700000</v>
      </c>
    </row>
    <row r="1991" spans="1:14" x14ac:dyDescent="0.35">
      <c r="A1991">
        <v>1990</v>
      </c>
      <c r="B1991">
        <v>0</v>
      </c>
      <c r="C1991" t="s">
        <v>16</v>
      </c>
      <c r="D1991" t="s">
        <v>17</v>
      </c>
      <c r="E1991">
        <v>4900000</v>
      </c>
      <c r="F1991">
        <v>16500000</v>
      </c>
      <c r="G1991">
        <v>4</v>
      </c>
      <c r="H1991">
        <v>600</v>
      </c>
      <c r="I1991">
        <v>11100000</v>
      </c>
      <c r="J1991">
        <v>2200000</v>
      </c>
      <c r="K1991">
        <v>12000000</v>
      </c>
      <c r="L1991">
        <v>6500000</v>
      </c>
      <c r="M1991" t="s">
        <v>15</v>
      </c>
      <c r="N1991">
        <f>Table1[[#This Row],[ loan_amount]]-Table1[[#This Row],[ bank_asset_value]]</f>
        <v>10000000</v>
      </c>
    </row>
    <row r="1992" spans="1:14" x14ac:dyDescent="0.35">
      <c r="A1992">
        <v>1991</v>
      </c>
      <c r="B1992">
        <v>4</v>
      </c>
      <c r="C1992" t="s">
        <v>13</v>
      </c>
      <c r="D1992" t="s">
        <v>14</v>
      </c>
      <c r="E1992">
        <v>6200000</v>
      </c>
      <c r="F1992">
        <v>12400000</v>
      </c>
      <c r="G1992">
        <v>20</v>
      </c>
      <c r="H1992">
        <v>547</v>
      </c>
      <c r="I1992">
        <v>14200000</v>
      </c>
      <c r="J1992">
        <v>10800000</v>
      </c>
      <c r="K1992">
        <v>17200000</v>
      </c>
      <c r="L1992">
        <v>8000000</v>
      </c>
      <c r="M1992" t="s">
        <v>18</v>
      </c>
      <c r="N1992">
        <f>Table1[[#This Row],[ loan_amount]]-Table1[[#This Row],[ bank_asset_value]]</f>
        <v>4400000</v>
      </c>
    </row>
    <row r="1993" spans="1:14" x14ac:dyDescent="0.35">
      <c r="A1993">
        <v>1992</v>
      </c>
      <c r="B1993">
        <v>1</v>
      </c>
      <c r="C1993" t="s">
        <v>16</v>
      </c>
      <c r="D1993" t="s">
        <v>14</v>
      </c>
      <c r="E1993">
        <v>4100000</v>
      </c>
      <c r="F1993">
        <v>15800000</v>
      </c>
      <c r="G1993">
        <v>12</v>
      </c>
      <c r="H1993">
        <v>431</v>
      </c>
      <c r="I1993">
        <v>9700000</v>
      </c>
      <c r="J1993">
        <v>7300000</v>
      </c>
      <c r="K1993">
        <v>15200000</v>
      </c>
      <c r="L1993">
        <v>5700000</v>
      </c>
      <c r="M1993" t="s">
        <v>18</v>
      </c>
      <c r="N1993">
        <f>Table1[[#This Row],[ loan_amount]]-Table1[[#This Row],[ bank_asset_value]]</f>
        <v>10100000</v>
      </c>
    </row>
    <row r="1994" spans="1:14" x14ac:dyDescent="0.35">
      <c r="A1994">
        <v>1993</v>
      </c>
      <c r="B1994">
        <v>0</v>
      </c>
      <c r="C1994" t="s">
        <v>16</v>
      </c>
      <c r="D1994" t="s">
        <v>17</v>
      </c>
      <c r="E1994">
        <v>7300000</v>
      </c>
      <c r="F1994">
        <v>22600000</v>
      </c>
      <c r="G1994">
        <v>12</v>
      </c>
      <c r="H1994">
        <v>851</v>
      </c>
      <c r="I1994">
        <v>3300000</v>
      </c>
      <c r="J1994">
        <v>3400000</v>
      </c>
      <c r="K1994">
        <v>24800000</v>
      </c>
      <c r="L1994">
        <v>5300000</v>
      </c>
      <c r="M1994" t="s">
        <v>15</v>
      </c>
      <c r="N1994">
        <f>Table1[[#This Row],[ loan_amount]]-Table1[[#This Row],[ bank_asset_value]]</f>
        <v>17300000</v>
      </c>
    </row>
    <row r="1995" spans="1:14" x14ac:dyDescent="0.35">
      <c r="A1995">
        <v>1994</v>
      </c>
      <c r="B1995">
        <v>4</v>
      </c>
      <c r="C1995" t="s">
        <v>16</v>
      </c>
      <c r="D1995" t="s">
        <v>17</v>
      </c>
      <c r="E1995">
        <v>9200000</v>
      </c>
      <c r="F1995">
        <v>28100000</v>
      </c>
      <c r="G1995">
        <v>12</v>
      </c>
      <c r="H1995">
        <v>760</v>
      </c>
      <c r="I1995">
        <v>23200000</v>
      </c>
      <c r="J1995">
        <v>9700000</v>
      </c>
      <c r="K1995">
        <v>22300000</v>
      </c>
      <c r="L1995">
        <v>12900000</v>
      </c>
      <c r="M1995" t="s">
        <v>15</v>
      </c>
      <c r="N1995">
        <f>Table1[[#This Row],[ loan_amount]]-Table1[[#This Row],[ bank_asset_value]]</f>
        <v>15200000</v>
      </c>
    </row>
    <row r="1996" spans="1:14" x14ac:dyDescent="0.35">
      <c r="A1996">
        <v>1995</v>
      </c>
      <c r="B1996">
        <v>0</v>
      </c>
      <c r="C1996" t="s">
        <v>16</v>
      </c>
      <c r="D1996" t="s">
        <v>14</v>
      </c>
      <c r="E1996">
        <v>800000</v>
      </c>
      <c r="F1996">
        <v>2400000</v>
      </c>
      <c r="G1996">
        <v>2</v>
      </c>
      <c r="H1996">
        <v>716</v>
      </c>
      <c r="I1996">
        <v>700000</v>
      </c>
      <c r="J1996">
        <v>1200000</v>
      </c>
      <c r="K1996">
        <v>3100000</v>
      </c>
      <c r="L1996">
        <v>400000</v>
      </c>
      <c r="M1996" t="s">
        <v>15</v>
      </c>
      <c r="N1996">
        <f>Table1[[#This Row],[ loan_amount]]-Table1[[#This Row],[ bank_asset_value]]</f>
        <v>2000000</v>
      </c>
    </row>
    <row r="1997" spans="1:14" x14ac:dyDescent="0.35">
      <c r="A1997">
        <v>1996</v>
      </c>
      <c r="B1997">
        <v>4</v>
      </c>
      <c r="C1997" t="s">
        <v>16</v>
      </c>
      <c r="D1997" t="s">
        <v>14</v>
      </c>
      <c r="E1997">
        <v>2900000</v>
      </c>
      <c r="F1997">
        <v>11200000</v>
      </c>
      <c r="G1997">
        <v>10</v>
      </c>
      <c r="H1997">
        <v>744</v>
      </c>
      <c r="I1997">
        <v>6600000</v>
      </c>
      <c r="J1997">
        <v>4000000</v>
      </c>
      <c r="K1997">
        <v>7300000</v>
      </c>
      <c r="L1997">
        <v>1600000</v>
      </c>
      <c r="M1997" t="s">
        <v>15</v>
      </c>
      <c r="N1997">
        <f>Table1[[#This Row],[ loan_amount]]-Table1[[#This Row],[ bank_asset_value]]</f>
        <v>9600000</v>
      </c>
    </row>
    <row r="1998" spans="1:14" x14ac:dyDescent="0.35">
      <c r="A1998">
        <v>1997</v>
      </c>
      <c r="B1998">
        <v>3</v>
      </c>
      <c r="C1998" t="s">
        <v>16</v>
      </c>
      <c r="D1998" t="s">
        <v>14</v>
      </c>
      <c r="E1998">
        <v>8100000</v>
      </c>
      <c r="F1998">
        <v>21600000</v>
      </c>
      <c r="G1998">
        <v>4</v>
      </c>
      <c r="H1998">
        <v>740</v>
      </c>
      <c r="I1998">
        <v>22400000</v>
      </c>
      <c r="J1998">
        <v>3700000</v>
      </c>
      <c r="K1998">
        <v>16900000</v>
      </c>
      <c r="L1998">
        <v>9900000</v>
      </c>
      <c r="M1998" t="s">
        <v>15</v>
      </c>
      <c r="N1998">
        <f>Table1[[#This Row],[ loan_amount]]-Table1[[#This Row],[ bank_asset_value]]</f>
        <v>11700000</v>
      </c>
    </row>
    <row r="1999" spans="1:14" x14ac:dyDescent="0.35">
      <c r="A1999">
        <v>1998</v>
      </c>
      <c r="B1999">
        <v>0</v>
      </c>
      <c r="C1999" t="s">
        <v>13</v>
      </c>
      <c r="D1999" t="s">
        <v>14</v>
      </c>
      <c r="E1999">
        <v>9300000</v>
      </c>
      <c r="F1999">
        <v>20300000</v>
      </c>
      <c r="G1999">
        <v>14</v>
      </c>
      <c r="H1999">
        <v>759</v>
      </c>
      <c r="I1999">
        <v>27000000</v>
      </c>
      <c r="J1999">
        <v>11600000</v>
      </c>
      <c r="K1999">
        <v>26500000</v>
      </c>
      <c r="L1999">
        <v>10900000</v>
      </c>
      <c r="M1999" t="s">
        <v>15</v>
      </c>
      <c r="N1999">
        <f>Table1[[#This Row],[ loan_amount]]-Table1[[#This Row],[ bank_asset_value]]</f>
        <v>9400000</v>
      </c>
    </row>
    <row r="2000" spans="1:14" x14ac:dyDescent="0.35">
      <c r="A2000">
        <v>1999</v>
      </c>
      <c r="B2000">
        <v>4</v>
      </c>
      <c r="C2000" t="s">
        <v>13</v>
      </c>
      <c r="D2000" t="s">
        <v>17</v>
      </c>
      <c r="E2000">
        <v>9200000</v>
      </c>
      <c r="F2000">
        <v>29400000</v>
      </c>
      <c r="G2000">
        <v>14</v>
      </c>
      <c r="H2000">
        <v>517</v>
      </c>
      <c r="I2000">
        <v>4900000</v>
      </c>
      <c r="J2000">
        <v>0</v>
      </c>
      <c r="K2000">
        <v>33500000</v>
      </c>
      <c r="L2000">
        <v>10100000</v>
      </c>
      <c r="M2000" t="s">
        <v>18</v>
      </c>
      <c r="N2000">
        <f>Table1[[#This Row],[ loan_amount]]-Table1[[#This Row],[ bank_asset_value]]</f>
        <v>19300000</v>
      </c>
    </row>
    <row r="2001" spans="1:14" x14ac:dyDescent="0.35">
      <c r="A2001">
        <v>2000</v>
      </c>
      <c r="B2001">
        <v>3</v>
      </c>
      <c r="C2001" t="s">
        <v>16</v>
      </c>
      <c r="D2001" t="s">
        <v>17</v>
      </c>
      <c r="E2001">
        <v>3100000</v>
      </c>
      <c r="F2001">
        <v>6300000</v>
      </c>
      <c r="G2001">
        <v>18</v>
      </c>
      <c r="H2001">
        <v>895</v>
      </c>
      <c r="I2001">
        <v>2300000</v>
      </c>
      <c r="J2001">
        <v>3400000</v>
      </c>
      <c r="K2001">
        <v>10500000</v>
      </c>
      <c r="L2001">
        <v>4200000</v>
      </c>
      <c r="M2001" t="s">
        <v>15</v>
      </c>
      <c r="N2001">
        <f>Table1[[#This Row],[ loan_amount]]-Table1[[#This Row],[ bank_asset_value]]</f>
        <v>2100000</v>
      </c>
    </row>
    <row r="2002" spans="1:14" x14ac:dyDescent="0.35">
      <c r="A2002">
        <v>2001</v>
      </c>
      <c r="B2002">
        <v>3</v>
      </c>
      <c r="C2002" t="s">
        <v>16</v>
      </c>
      <c r="D2002" t="s">
        <v>17</v>
      </c>
      <c r="E2002">
        <v>7000000</v>
      </c>
      <c r="F2002">
        <v>15400000</v>
      </c>
      <c r="G2002">
        <v>20</v>
      </c>
      <c r="H2002">
        <v>315</v>
      </c>
      <c r="I2002">
        <v>19900000</v>
      </c>
      <c r="J2002">
        <v>7600000</v>
      </c>
      <c r="K2002">
        <v>16400000</v>
      </c>
      <c r="L2002">
        <v>5900000</v>
      </c>
      <c r="M2002" t="s">
        <v>18</v>
      </c>
      <c r="N2002">
        <f>Table1[[#This Row],[ loan_amount]]-Table1[[#This Row],[ bank_asset_value]]</f>
        <v>9500000</v>
      </c>
    </row>
    <row r="2003" spans="1:14" x14ac:dyDescent="0.35">
      <c r="A2003">
        <v>2002</v>
      </c>
      <c r="B2003">
        <v>4</v>
      </c>
      <c r="C2003" t="s">
        <v>16</v>
      </c>
      <c r="D2003" t="s">
        <v>14</v>
      </c>
      <c r="E2003">
        <v>3900000</v>
      </c>
      <c r="F2003">
        <v>8800000</v>
      </c>
      <c r="G2003">
        <v>14</v>
      </c>
      <c r="H2003">
        <v>527</v>
      </c>
      <c r="I2003">
        <v>4600000</v>
      </c>
      <c r="J2003">
        <v>4900000</v>
      </c>
      <c r="K2003">
        <v>14900000</v>
      </c>
      <c r="L2003">
        <v>3100000</v>
      </c>
      <c r="M2003" t="s">
        <v>18</v>
      </c>
      <c r="N2003">
        <f>Table1[[#This Row],[ loan_amount]]-Table1[[#This Row],[ bank_asset_value]]</f>
        <v>5700000</v>
      </c>
    </row>
    <row r="2004" spans="1:14" x14ac:dyDescent="0.35">
      <c r="A2004">
        <v>2003</v>
      </c>
      <c r="B2004">
        <v>3</v>
      </c>
      <c r="C2004" t="s">
        <v>13</v>
      </c>
      <c r="D2004" t="s">
        <v>14</v>
      </c>
      <c r="E2004">
        <v>5500000</v>
      </c>
      <c r="F2004">
        <v>19800000</v>
      </c>
      <c r="G2004">
        <v>14</v>
      </c>
      <c r="H2004">
        <v>853</v>
      </c>
      <c r="I2004">
        <v>7300000</v>
      </c>
      <c r="J2004">
        <v>3000000</v>
      </c>
      <c r="K2004">
        <v>15500000</v>
      </c>
      <c r="L2004">
        <v>3100000</v>
      </c>
      <c r="M2004" t="s">
        <v>15</v>
      </c>
      <c r="N2004">
        <f>Table1[[#This Row],[ loan_amount]]-Table1[[#This Row],[ bank_asset_value]]</f>
        <v>16700000</v>
      </c>
    </row>
    <row r="2005" spans="1:14" x14ac:dyDescent="0.35">
      <c r="A2005">
        <v>2004</v>
      </c>
      <c r="B2005">
        <v>0</v>
      </c>
      <c r="C2005" t="s">
        <v>13</v>
      </c>
      <c r="D2005" t="s">
        <v>14</v>
      </c>
      <c r="E2005">
        <v>6600000</v>
      </c>
      <c r="F2005">
        <v>13700000</v>
      </c>
      <c r="G2005">
        <v>20</v>
      </c>
      <c r="H2005">
        <v>747</v>
      </c>
      <c r="I2005">
        <v>3600000</v>
      </c>
      <c r="J2005">
        <v>2400000</v>
      </c>
      <c r="K2005">
        <v>23900000</v>
      </c>
      <c r="L2005">
        <v>6000000</v>
      </c>
      <c r="M2005" t="s">
        <v>15</v>
      </c>
      <c r="N2005">
        <f>Table1[[#This Row],[ loan_amount]]-Table1[[#This Row],[ bank_asset_value]]</f>
        <v>7700000</v>
      </c>
    </row>
    <row r="2006" spans="1:14" x14ac:dyDescent="0.35">
      <c r="A2006">
        <v>2005</v>
      </c>
      <c r="B2006">
        <v>2</v>
      </c>
      <c r="C2006" t="s">
        <v>16</v>
      </c>
      <c r="D2006" t="s">
        <v>14</v>
      </c>
      <c r="E2006">
        <v>9900000</v>
      </c>
      <c r="F2006">
        <v>31600000</v>
      </c>
      <c r="G2006">
        <v>16</v>
      </c>
      <c r="H2006">
        <v>892</v>
      </c>
      <c r="I2006">
        <v>4200000</v>
      </c>
      <c r="J2006">
        <v>17500000</v>
      </c>
      <c r="K2006">
        <v>31400000</v>
      </c>
      <c r="L2006">
        <v>12700000</v>
      </c>
      <c r="M2006" t="s">
        <v>15</v>
      </c>
      <c r="N2006">
        <f>Table1[[#This Row],[ loan_amount]]-Table1[[#This Row],[ bank_asset_value]]</f>
        <v>18900000</v>
      </c>
    </row>
    <row r="2007" spans="1:14" x14ac:dyDescent="0.35">
      <c r="A2007">
        <v>2006</v>
      </c>
      <c r="B2007">
        <v>4</v>
      </c>
      <c r="C2007" t="s">
        <v>13</v>
      </c>
      <c r="D2007" t="s">
        <v>17</v>
      </c>
      <c r="E2007">
        <v>6600000</v>
      </c>
      <c r="F2007">
        <v>20500000</v>
      </c>
      <c r="G2007">
        <v>8</v>
      </c>
      <c r="H2007">
        <v>856</v>
      </c>
      <c r="I2007">
        <v>18800000</v>
      </c>
      <c r="J2007">
        <v>5400000</v>
      </c>
      <c r="K2007">
        <v>15100000</v>
      </c>
      <c r="L2007">
        <v>9400000</v>
      </c>
      <c r="M2007" t="s">
        <v>15</v>
      </c>
      <c r="N2007">
        <f>Table1[[#This Row],[ loan_amount]]-Table1[[#This Row],[ bank_asset_value]]</f>
        <v>11100000</v>
      </c>
    </row>
    <row r="2008" spans="1:14" x14ac:dyDescent="0.35">
      <c r="A2008">
        <v>2007</v>
      </c>
      <c r="B2008">
        <v>3</v>
      </c>
      <c r="C2008" t="s">
        <v>13</v>
      </c>
      <c r="D2008" t="s">
        <v>14</v>
      </c>
      <c r="E2008">
        <v>8600000</v>
      </c>
      <c r="F2008">
        <v>23600000</v>
      </c>
      <c r="G2008">
        <v>4</v>
      </c>
      <c r="H2008">
        <v>324</v>
      </c>
      <c r="I2008">
        <v>13800000</v>
      </c>
      <c r="J2008">
        <v>3800000</v>
      </c>
      <c r="K2008">
        <v>28500000</v>
      </c>
      <c r="L2008">
        <v>4300000</v>
      </c>
      <c r="M2008" t="s">
        <v>18</v>
      </c>
      <c r="N2008">
        <f>Table1[[#This Row],[ loan_amount]]-Table1[[#This Row],[ bank_asset_value]]</f>
        <v>19300000</v>
      </c>
    </row>
    <row r="2009" spans="1:14" x14ac:dyDescent="0.35">
      <c r="A2009">
        <v>2008</v>
      </c>
      <c r="B2009">
        <v>5</v>
      </c>
      <c r="C2009" t="s">
        <v>13</v>
      </c>
      <c r="D2009" t="s">
        <v>14</v>
      </c>
      <c r="E2009">
        <v>7900000</v>
      </c>
      <c r="F2009">
        <v>28600000</v>
      </c>
      <c r="G2009">
        <v>12</v>
      </c>
      <c r="H2009">
        <v>812</v>
      </c>
      <c r="I2009">
        <v>12100000</v>
      </c>
      <c r="J2009">
        <v>14400000</v>
      </c>
      <c r="K2009">
        <v>30000000</v>
      </c>
      <c r="L2009">
        <v>11700000</v>
      </c>
      <c r="M2009" t="s">
        <v>15</v>
      </c>
      <c r="N2009">
        <f>Table1[[#This Row],[ loan_amount]]-Table1[[#This Row],[ bank_asset_value]]</f>
        <v>16900000</v>
      </c>
    </row>
    <row r="2010" spans="1:14" x14ac:dyDescent="0.35">
      <c r="A2010">
        <v>2009</v>
      </c>
      <c r="B2010">
        <v>5</v>
      </c>
      <c r="C2010" t="s">
        <v>13</v>
      </c>
      <c r="D2010" t="s">
        <v>17</v>
      </c>
      <c r="E2010">
        <v>6800000</v>
      </c>
      <c r="F2010">
        <v>22600000</v>
      </c>
      <c r="G2010">
        <v>2</v>
      </c>
      <c r="H2010">
        <v>804</v>
      </c>
      <c r="I2010">
        <v>3500000</v>
      </c>
      <c r="J2010">
        <v>12500000</v>
      </c>
      <c r="K2010">
        <v>18200000</v>
      </c>
      <c r="L2010">
        <v>9900000</v>
      </c>
      <c r="M2010" t="s">
        <v>15</v>
      </c>
      <c r="N2010">
        <f>Table1[[#This Row],[ loan_amount]]-Table1[[#This Row],[ bank_asset_value]]</f>
        <v>12700000</v>
      </c>
    </row>
    <row r="2011" spans="1:14" x14ac:dyDescent="0.35">
      <c r="A2011">
        <v>2010</v>
      </c>
      <c r="B2011">
        <v>4</v>
      </c>
      <c r="C2011" t="s">
        <v>13</v>
      </c>
      <c r="D2011" t="s">
        <v>14</v>
      </c>
      <c r="E2011">
        <v>700000</v>
      </c>
      <c r="F2011">
        <v>1800000</v>
      </c>
      <c r="G2011">
        <v>8</v>
      </c>
      <c r="H2011">
        <v>874</v>
      </c>
      <c r="I2011">
        <v>1600000</v>
      </c>
      <c r="J2011">
        <v>1000000</v>
      </c>
      <c r="K2011">
        <v>1300000</v>
      </c>
      <c r="L2011">
        <v>300000</v>
      </c>
      <c r="M2011" t="s">
        <v>15</v>
      </c>
      <c r="N2011">
        <f>Table1[[#This Row],[ loan_amount]]-Table1[[#This Row],[ bank_asset_value]]</f>
        <v>1500000</v>
      </c>
    </row>
    <row r="2012" spans="1:14" x14ac:dyDescent="0.35">
      <c r="A2012">
        <v>2011</v>
      </c>
      <c r="B2012">
        <v>2</v>
      </c>
      <c r="C2012" t="s">
        <v>16</v>
      </c>
      <c r="D2012" t="s">
        <v>17</v>
      </c>
      <c r="E2012">
        <v>3800000</v>
      </c>
      <c r="F2012">
        <v>10000000</v>
      </c>
      <c r="G2012">
        <v>12</v>
      </c>
      <c r="H2012">
        <v>516</v>
      </c>
      <c r="I2012">
        <v>2400000</v>
      </c>
      <c r="J2012">
        <v>4200000</v>
      </c>
      <c r="K2012">
        <v>14200000</v>
      </c>
      <c r="L2012">
        <v>5100000</v>
      </c>
      <c r="M2012" t="s">
        <v>18</v>
      </c>
      <c r="N2012">
        <f>Table1[[#This Row],[ loan_amount]]-Table1[[#This Row],[ bank_asset_value]]</f>
        <v>4900000</v>
      </c>
    </row>
    <row r="2013" spans="1:14" x14ac:dyDescent="0.35">
      <c r="A2013">
        <v>2012</v>
      </c>
      <c r="B2013">
        <v>5</v>
      </c>
      <c r="C2013" t="s">
        <v>13</v>
      </c>
      <c r="D2013" t="s">
        <v>17</v>
      </c>
      <c r="E2013">
        <v>6900000</v>
      </c>
      <c r="F2013">
        <v>18300000</v>
      </c>
      <c r="G2013">
        <v>4</v>
      </c>
      <c r="H2013">
        <v>402</v>
      </c>
      <c r="I2013">
        <v>12600000</v>
      </c>
      <c r="J2013">
        <v>13100000</v>
      </c>
      <c r="K2013">
        <v>23200000</v>
      </c>
      <c r="L2013">
        <v>6100000</v>
      </c>
      <c r="M2013" t="s">
        <v>18</v>
      </c>
      <c r="N2013">
        <f>Table1[[#This Row],[ loan_amount]]-Table1[[#This Row],[ bank_asset_value]]</f>
        <v>12200000</v>
      </c>
    </row>
    <row r="2014" spans="1:14" x14ac:dyDescent="0.35">
      <c r="A2014">
        <v>2013</v>
      </c>
      <c r="B2014">
        <v>1</v>
      </c>
      <c r="C2014" t="s">
        <v>13</v>
      </c>
      <c r="D2014" t="s">
        <v>17</v>
      </c>
      <c r="E2014">
        <v>3700000</v>
      </c>
      <c r="F2014">
        <v>12400000</v>
      </c>
      <c r="G2014">
        <v>12</v>
      </c>
      <c r="H2014">
        <v>330</v>
      </c>
      <c r="I2014">
        <v>3400000</v>
      </c>
      <c r="J2014">
        <v>1000000</v>
      </c>
      <c r="K2014">
        <v>10400000</v>
      </c>
      <c r="L2014">
        <v>2800000</v>
      </c>
      <c r="M2014" t="s">
        <v>18</v>
      </c>
      <c r="N2014">
        <f>Table1[[#This Row],[ loan_amount]]-Table1[[#This Row],[ bank_asset_value]]</f>
        <v>9600000</v>
      </c>
    </row>
    <row r="2015" spans="1:14" x14ac:dyDescent="0.35">
      <c r="A2015">
        <v>2014</v>
      </c>
      <c r="B2015">
        <v>1</v>
      </c>
      <c r="C2015" t="s">
        <v>13</v>
      </c>
      <c r="D2015" t="s">
        <v>14</v>
      </c>
      <c r="E2015">
        <v>7900000</v>
      </c>
      <c r="F2015">
        <v>24000000</v>
      </c>
      <c r="G2015">
        <v>12</v>
      </c>
      <c r="H2015">
        <v>867</v>
      </c>
      <c r="I2015">
        <v>20500000</v>
      </c>
      <c r="J2015">
        <v>10000000</v>
      </c>
      <c r="K2015">
        <v>30700000</v>
      </c>
      <c r="L2015">
        <v>9400000</v>
      </c>
      <c r="M2015" t="s">
        <v>15</v>
      </c>
      <c r="N2015">
        <f>Table1[[#This Row],[ loan_amount]]-Table1[[#This Row],[ bank_asset_value]]</f>
        <v>14600000</v>
      </c>
    </row>
    <row r="2016" spans="1:14" x14ac:dyDescent="0.35">
      <c r="A2016">
        <v>2015</v>
      </c>
      <c r="B2016">
        <v>4</v>
      </c>
      <c r="C2016" t="s">
        <v>13</v>
      </c>
      <c r="D2016" t="s">
        <v>17</v>
      </c>
      <c r="E2016">
        <v>8800000</v>
      </c>
      <c r="F2016">
        <v>34200000</v>
      </c>
      <c r="G2016">
        <v>16</v>
      </c>
      <c r="H2016">
        <v>844</v>
      </c>
      <c r="I2016">
        <v>18700000</v>
      </c>
      <c r="J2016">
        <v>11000000</v>
      </c>
      <c r="K2016">
        <v>20700000</v>
      </c>
      <c r="L2016">
        <v>10700000</v>
      </c>
      <c r="M2016" t="s">
        <v>15</v>
      </c>
      <c r="N2016">
        <f>Table1[[#This Row],[ loan_amount]]-Table1[[#This Row],[ bank_asset_value]]</f>
        <v>23500000</v>
      </c>
    </row>
    <row r="2017" spans="1:14" x14ac:dyDescent="0.35">
      <c r="A2017">
        <v>2016</v>
      </c>
      <c r="B2017">
        <v>5</v>
      </c>
      <c r="C2017" t="s">
        <v>16</v>
      </c>
      <c r="D2017" t="s">
        <v>17</v>
      </c>
      <c r="E2017">
        <v>3300000</v>
      </c>
      <c r="F2017">
        <v>7800000</v>
      </c>
      <c r="G2017">
        <v>8</v>
      </c>
      <c r="H2017">
        <v>310</v>
      </c>
      <c r="I2017">
        <v>3000000</v>
      </c>
      <c r="J2017">
        <v>3900000</v>
      </c>
      <c r="K2017">
        <v>8300000</v>
      </c>
      <c r="L2017">
        <v>4200000</v>
      </c>
      <c r="M2017" t="s">
        <v>18</v>
      </c>
      <c r="N2017">
        <f>Table1[[#This Row],[ loan_amount]]-Table1[[#This Row],[ bank_asset_value]]</f>
        <v>3600000</v>
      </c>
    </row>
    <row r="2018" spans="1:14" x14ac:dyDescent="0.35">
      <c r="A2018">
        <v>2017</v>
      </c>
      <c r="B2018">
        <v>4</v>
      </c>
      <c r="C2018" t="s">
        <v>16</v>
      </c>
      <c r="D2018" t="s">
        <v>14</v>
      </c>
      <c r="E2018">
        <v>5800000</v>
      </c>
      <c r="F2018">
        <v>14200000</v>
      </c>
      <c r="G2018">
        <v>20</v>
      </c>
      <c r="H2018">
        <v>535</v>
      </c>
      <c r="I2018">
        <v>10200000</v>
      </c>
      <c r="J2018">
        <v>4000000</v>
      </c>
      <c r="K2018">
        <v>21100000</v>
      </c>
      <c r="L2018">
        <v>3400000</v>
      </c>
      <c r="M2018" t="s">
        <v>18</v>
      </c>
      <c r="N2018">
        <f>Table1[[#This Row],[ loan_amount]]-Table1[[#This Row],[ bank_asset_value]]</f>
        <v>10800000</v>
      </c>
    </row>
    <row r="2019" spans="1:14" x14ac:dyDescent="0.35">
      <c r="A2019">
        <v>2018</v>
      </c>
      <c r="B2019">
        <v>1</v>
      </c>
      <c r="C2019" t="s">
        <v>13</v>
      </c>
      <c r="D2019" t="s">
        <v>17</v>
      </c>
      <c r="E2019">
        <v>7400000</v>
      </c>
      <c r="F2019">
        <v>29500000</v>
      </c>
      <c r="G2019">
        <v>16</v>
      </c>
      <c r="H2019">
        <v>323</v>
      </c>
      <c r="I2019">
        <v>10000000</v>
      </c>
      <c r="J2019">
        <v>4400000</v>
      </c>
      <c r="K2019">
        <v>29400000</v>
      </c>
      <c r="L2019">
        <v>8100000</v>
      </c>
      <c r="M2019" t="s">
        <v>18</v>
      </c>
      <c r="N2019">
        <f>Table1[[#This Row],[ loan_amount]]-Table1[[#This Row],[ bank_asset_value]]</f>
        <v>21400000</v>
      </c>
    </row>
    <row r="2020" spans="1:14" x14ac:dyDescent="0.35">
      <c r="A2020">
        <v>2019</v>
      </c>
      <c r="B2020">
        <v>1</v>
      </c>
      <c r="C2020" t="s">
        <v>13</v>
      </c>
      <c r="D2020" t="s">
        <v>14</v>
      </c>
      <c r="E2020">
        <v>8200000</v>
      </c>
      <c r="F2020">
        <v>25600000</v>
      </c>
      <c r="G2020">
        <v>4</v>
      </c>
      <c r="H2020">
        <v>686</v>
      </c>
      <c r="I2020">
        <v>2000000</v>
      </c>
      <c r="J2020">
        <v>5900000</v>
      </c>
      <c r="K2020">
        <v>17300000</v>
      </c>
      <c r="L2020">
        <v>4400000</v>
      </c>
      <c r="M2020" t="s">
        <v>15</v>
      </c>
      <c r="N2020">
        <f>Table1[[#This Row],[ loan_amount]]-Table1[[#This Row],[ bank_asset_value]]</f>
        <v>21200000</v>
      </c>
    </row>
    <row r="2021" spans="1:14" x14ac:dyDescent="0.35">
      <c r="A2021">
        <v>2020</v>
      </c>
      <c r="B2021">
        <v>0</v>
      </c>
      <c r="C2021" t="s">
        <v>16</v>
      </c>
      <c r="D2021" t="s">
        <v>17</v>
      </c>
      <c r="E2021">
        <v>3300000</v>
      </c>
      <c r="F2021">
        <v>9600000</v>
      </c>
      <c r="G2021">
        <v>8</v>
      </c>
      <c r="H2021">
        <v>465</v>
      </c>
      <c r="I2021">
        <v>6100000</v>
      </c>
      <c r="J2021">
        <v>700000</v>
      </c>
      <c r="K2021">
        <v>9700000</v>
      </c>
      <c r="L2021">
        <v>2000000</v>
      </c>
      <c r="M2021" t="s">
        <v>18</v>
      </c>
      <c r="N2021">
        <f>Table1[[#This Row],[ loan_amount]]-Table1[[#This Row],[ bank_asset_value]]</f>
        <v>7600000</v>
      </c>
    </row>
    <row r="2022" spans="1:14" x14ac:dyDescent="0.35">
      <c r="A2022">
        <v>2021</v>
      </c>
      <c r="B2022">
        <v>4</v>
      </c>
      <c r="C2022" t="s">
        <v>13</v>
      </c>
      <c r="D2022" t="s">
        <v>17</v>
      </c>
      <c r="E2022">
        <v>5300000</v>
      </c>
      <c r="F2022">
        <v>10700000</v>
      </c>
      <c r="G2022">
        <v>12</v>
      </c>
      <c r="H2022">
        <v>547</v>
      </c>
      <c r="I2022">
        <v>1000000</v>
      </c>
      <c r="J2022">
        <v>10200000</v>
      </c>
      <c r="K2022">
        <v>11600000</v>
      </c>
      <c r="L2022">
        <v>5700000</v>
      </c>
      <c r="M2022" t="s">
        <v>18</v>
      </c>
      <c r="N2022">
        <f>Table1[[#This Row],[ loan_amount]]-Table1[[#This Row],[ bank_asset_value]]</f>
        <v>5000000</v>
      </c>
    </row>
    <row r="2023" spans="1:14" x14ac:dyDescent="0.35">
      <c r="A2023">
        <v>2022</v>
      </c>
      <c r="B2023">
        <v>1</v>
      </c>
      <c r="C2023" t="s">
        <v>16</v>
      </c>
      <c r="D2023" t="s">
        <v>14</v>
      </c>
      <c r="E2023">
        <v>5700000</v>
      </c>
      <c r="F2023">
        <v>19100000</v>
      </c>
      <c r="G2023">
        <v>12</v>
      </c>
      <c r="H2023">
        <v>649</v>
      </c>
      <c r="I2023">
        <v>9400000</v>
      </c>
      <c r="J2023">
        <v>10200000</v>
      </c>
      <c r="K2023">
        <v>16400000</v>
      </c>
      <c r="L2023">
        <v>4500000</v>
      </c>
      <c r="M2023" t="s">
        <v>15</v>
      </c>
      <c r="N2023">
        <f>Table1[[#This Row],[ loan_amount]]-Table1[[#This Row],[ bank_asset_value]]</f>
        <v>14600000</v>
      </c>
    </row>
    <row r="2024" spans="1:14" x14ac:dyDescent="0.35">
      <c r="A2024">
        <v>2023</v>
      </c>
      <c r="B2024">
        <v>2</v>
      </c>
      <c r="C2024" t="s">
        <v>16</v>
      </c>
      <c r="D2024" t="s">
        <v>14</v>
      </c>
      <c r="E2024">
        <v>9000000</v>
      </c>
      <c r="F2024">
        <v>31000000</v>
      </c>
      <c r="G2024">
        <v>14</v>
      </c>
      <c r="H2024">
        <v>670</v>
      </c>
      <c r="I2024">
        <v>21300000</v>
      </c>
      <c r="J2024">
        <v>5400000</v>
      </c>
      <c r="K2024">
        <v>31100000</v>
      </c>
      <c r="L2024">
        <v>12900000</v>
      </c>
      <c r="M2024" t="s">
        <v>15</v>
      </c>
      <c r="N2024">
        <f>Table1[[#This Row],[ loan_amount]]-Table1[[#This Row],[ bank_asset_value]]</f>
        <v>18100000</v>
      </c>
    </row>
    <row r="2025" spans="1:14" x14ac:dyDescent="0.35">
      <c r="A2025">
        <v>2024</v>
      </c>
      <c r="B2025">
        <v>3</v>
      </c>
      <c r="C2025" t="s">
        <v>13</v>
      </c>
      <c r="D2025" t="s">
        <v>14</v>
      </c>
      <c r="E2025">
        <v>5900000</v>
      </c>
      <c r="F2025">
        <v>14400000</v>
      </c>
      <c r="G2025">
        <v>10</v>
      </c>
      <c r="H2025">
        <v>408</v>
      </c>
      <c r="I2025">
        <v>2400000</v>
      </c>
      <c r="J2025">
        <v>5100000</v>
      </c>
      <c r="K2025">
        <v>23000000</v>
      </c>
      <c r="L2025">
        <v>3700000</v>
      </c>
      <c r="M2025" t="s">
        <v>18</v>
      </c>
      <c r="N2025">
        <f>Table1[[#This Row],[ loan_amount]]-Table1[[#This Row],[ bank_asset_value]]</f>
        <v>10700000</v>
      </c>
    </row>
    <row r="2026" spans="1:14" x14ac:dyDescent="0.35">
      <c r="A2026">
        <v>2025</v>
      </c>
      <c r="B2026">
        <v>2</v>
      </c>
      <c r="C2026" t="s">
        <v>16</v>
      </c>
      <c r="D2026" t="s">
        <v>14</v>
      </c>
      <c r="E2026">
        <v>5400000</v>
      </c>
      <c r="F2026">
        <v>11900000</v>
      </c>
      <c r="G2026">
        <v>6</v>
      </c>
      <c r="H2026">
        <v>303</v>
      </c>
      <c r="I2026">
        <v>15000000</v>
      </c>
      <c r="J2026">
        <v>9200000</v>
      </c>
      <c r="K2026">
        <v>15400000</v>
      </c>
      <c r="L2026">
        <v>6900000</v>
      </c>
      <c r="M2026" t="s">
        <v>18</v>
      </c>
      <c r="N2026">
        <f>Table1[[#This Row],[ loan_amount]]-Table1[[#This Row],[ bank_asset_value]]</f>
        <v>5000000</v>
      </c>
    </row>
    <row r="2027" spans="1:14" x14ac:dyDescent="0.35">
      <c r="A2027">
        <v>2026</v>
      </c>
      <c r="B2027">
        <v>0</v>
      </c>
      <c r="C2027" t="s">
        <v>13</v>
      </c>
      <c r="D2027" t="s">
        <v>14</v>
      </c>
      <c r="E2027">
        <v>9800000</v>
      </c>
      <c r="F2027">
        <v>34800000</v>
      </c>
      <c r="G2027">
        <v>14</v>
      </c>
      <c r="H2027">
        <v>497</v>
      </c>
      <c r="I2027">
        <v>3000000</v>
      </c>
      <c r="J2027">
        <v>2200000</v>
      </c>
      <c r="K2027">
        <v>23800000</v>
      </c>
      <c r="L2027">
        <v>9600000</v>
      </c>
      <c r="M2027" t="s">
        <v>18</v>
      </c>
      <c r="N2027">
        <f>Table1[[#This Row],[ loan_amount]]-Table1[[#This Row],[ bank_asset_value]]</f>
        <v>25200000</v>
      </c>
    </row>
    <row r="2028" spans="1:14" x14ac:dyDescent="0.35">
      <c r="A2028">
        <v>2027</v>
      </c>
      <c r="B2028">
        <v>4</v>
      </c>
      <c r="C2028" t="s">
        <v>13</v>
      </c>
      <c r="D2028" t="s">
        <v>17</v>
      </c>
      <c r="E2028">
        <v>9800000</v>
      </c>
      <c r="F2028">
        <v>34100000</v>
      </c>
      <c r="G2028">
        <v>14</v>
      </c>
      <c r="H2028">
        <v>740</v>
      </c>
      <c r="I2028">
        <v>6500000</v>
      </c>
      <c r="J2028">
        <v>16900000</v>
      </c>
      <c r="K2028">
        <v>27100000</v>
      </c>
      <c r="L2028">
        <v>5100000</v>
      </c>
      <c r="M2028" t="s">
        <v>15</v>
      </c>
      <c r="N2028">
        <f>Table1[[#This Row],[ loan_amount]]-Table1[[#This Row],[ bank_asset_value]]</f>
        <v>29000000</v>
      </c>
    </row>
    <row r="2029" spans="1:14" x14ac:dyDescent="0.35">
      <c r="A2029">
        <v>2028</v>
      </c>
      <c r="B2029">
        <v>4</v>
      </c>
      <c r="C2029" t="s">
        <v>16</v>
      </c>
      <c r="D2029" t="s">
        <v>17</v>
      </c>
      <c r="E2029">
        <v>3800000</v>
      </c>
      <c r="F2029">
        <v>8200000</v>
      </c>
      <c r="G2029">
        <v>4</v>
      </c>
      <c r="H2029">
        <v>309</v>
      </c>
      <c r="I2029">
        <v>10900000</v>
      </c>
      <c r="J2029">
        <v>3900000</v>
      </c>
      <c r="K2029">
        <v>10200000</v>
      </c>
      <c r="L2029">
        <v>3300000</v>
      </c>
      <c r="M2029" t="s">
        <v>18</v>
      </c>
      <c r="N2029">
        <f>Table1[[#This Row],[ loan_amount]]-Table1[[#This Row],[ bank_asset_value]]</f>
        <v>4900000</v>
      </c>
    </row>
    <row r="2030" spans="1:14" x14ac:dyDescent="0.35">
      <c r="A2030">
        <v>2029</v>
      </c>
      <c r="B2030">
        <v>0</v>
      </c>
      <c r="C2030" t="s">
        <v>16</v>
      </c>
      <c r="D2030" t="s">
        <v>14</v>
      </c>
      <c r="E2030">
        <v>9500000</v>
      </c>
      <c r="F2030">
        <v>24400000</v>
      </c>
      <c r="G2030">
        <v>14</v>
      </c>
      <c r="H2030">
        <v>769</v>
      </c>
      <c r="I2030">
        <v>14400000</v>
      </c>
      <c r="J2030">
        <v>2400000</v>
      </c>
      <c r="K2030">
        <v>30800000</v>
      </c>
      <c r="L2030">
        <v>14200000</v>
      </c>
      <c r="M2030" t="s">
        <v>15</v>
      </c>
      <c r="N2030">
        <f>Table1[[#This Row],[ loan_amount]]-Table1[[#This Row],[ bank_asset_value]]</f>
        <v>10200000</v>
      </c>
    </row>
    <row r="2031" spans="1:14" x14ac:dyDescent="0.35">
      <c r="A2031">
        <v>2030</v>
      </c>
      <c r="B2031">
        <v>3</v>
      </c>
      <c r="C2031" t="s">
        <v>13</v>
      </c>
      <c r="D2031" t="s">
        <v>17</v>
      </c>
      <c r="E2031">
        <v>2500000</v>
      </c>
      <c r="F2031">
        <v>7100000</v>
      </c>
      <c r="G2031">
        <v>6</v>
      </c>
      <c r="H2031">
        <v>420</v>
      </c>
      <c r="I2031">
        <v>3800000</v>
      </c>
      <c r="J2031">
        <v>3300000</v>
      </c>
      <c r="K2031">
        <v>8700000</v>
      </c>
      <c r="L2031">
        <v>3000000</v>
      </c>
      <c r="M2031" t="s">
        <v>18</v>
      </c>
      <c r="N2031">
        <f>Table1[[#This Row],[ loan_amount]]-Table1[[#This Row],[ bank_asset_value]]</f>
        <v>4100000</v>
      </c>
    </row>
    <row r="2032" spans="1:14" x14ac:dyDescent="0.35">
      <c r="A2032">
        <v>2031</v>
      </c>
      <c r="B2032">
        <v>1</v>
      </c>
      <c r="C2032" t="s">
        <v>13</v>
      </c>
      <c r="D2032" t="s">
        <v>14</v>
      </c>
      <c r="E2032">
        <v>1900000</v>
      </c>
      <c r="F2032">
        <v>6000000</v>
      </c>
      <c r="G2032">
        <v>20</v>
      </c>
      <c r="H2032">
        <v>540</v>
      </c>
      <c r="I2032">
        <v>1100000</v>
      </c>
      <c r="J2032">
        <v>1400000</v>
      </c>
      <c r="K2032">
        <v>4300000</v>
      </c>
      <c r="L2032">
        <v>1300000</v>
      </c>
      <c r="M2032" t="s">
        <v>18</v>
      </c>
      <c r="N2032">
        <f>Table1[[#This Row],[ loan_amount]]-Table1[[#This Row],[ bank_asset_value]]</f>
        <v>4700000</v>
      </c>
    </row>
    <row r="2033" spans="1:14" x14ac:dyDescent="0.35">
      <c r="A2033">
        <v>2032</v>
      </c>
      <c r="B2033">
        <v>5</v>
      </c>
      <c r="C2033" t="s">
        <v>13</v>
      </c>
      <c r="D2033" t="s">
        <v>17</v>
      </c>
      <c r="E2033">
        <v>4400000</v>
      </c>
      <c r="F2033">
        <v>10600000</v>
      </c>
      <c r="G2033">
        <v>20</v>
      </c>
      <c r="H2033">
        <v>806</v>
      </c>
      <c r="I2033">
        <v>9700000</v>
      </c>
      <c r="J2033">
        <v>3600000</v>
      </c>
      <c r="K2033">
        <v>10800000</v>
      </c>
      <c r="L2033">
        <v>2500000</v>
      </c>
      <c r="M2033" t="s">
        <v>15</v>
      </c>
      <c r="N2033">
        <f>Table1[[#This Row],[ loan_amount]]-Table1[[#This Row],[ bank_asset_value]]</f>
        <v>8100000</v>
      </c>
    </row>
    <row r="2034" spans="1:14" x14ac:dyDescent="0.35">
      <c r="A2034">
        <v>2033</v>
      </c>
      <c r="B2034">
        <v>4</v>
      </c>
      <c r="C2034" t="s">
        <v>13</v>
      </c>
      <c r="D2034" t="s">
        <v>17</v>
      </c>
      <c r="E2034">
        <v>1400000</v>
      </c>
      <c r="F2034">
        <v>2900000</v>
      </c>
      <c r="G2034">
        <v>6</v>
      </c>
      <c r="H2034">
        <v>723</v>
      </c>
      <c r="I2034">
        <v>3800000</v>
      </c>
      <c r="J2034">
        <v>0</v>
      </c>
      <c r="K2034">
        <v>4700000</v>
      </c>
      <c r="L2034">
        <v>1600000</v>
      </c>
      <c r="M2034" t="s">
        <v>15</v>
      </c>
      <c r="N2034">
        <f>Table1[[#This Row],[ loan_amount]]-Table1[[#This Row],[ bank_asset_value]]</f>
        <v>1300000</v>
      </c>
    </row>
    <row r="2035" spans="1:14" x14ac:dyDescent="0.35">
      <c r="A2035">
        <v>2034</v>
      </c>
      <c r="B2035">
        <v>5</v>
      </c>
      <c r="C2035" t="s">
        <v>16</v>
      </c>
      <c r="D2035" t="s">
        <v>17</v>
      </c>
      <c r="E2035">
        <v>3200000</v>
      </c>
      <c r="F2035">
        <v>11800000</v>
      </c>
      <c r="G2035">
        <v>16</v>
      </c>
      <c r="H2035">
        <v>565</v>
      </c>
      <c r="I2035">
        <v>8100000</v>
      </c>
      <c r="J2035">
        <v>2700000</v>
      </c>
      <c r="K2035">
        <v>9200000</v>
      </c>
      <c r="L2035">
        <v>1800000</v>
      </c>
      <c r="M2035" t="s">
        <v>15</v>
      </c>
      <c r="N2035">
        <f>Table1[[#This Row],[ loan_amount]]-Table1[[#This Row],[ bank_asset_value]]</f>
        <v>10000000</v>
      </c>
    </row>
    <row r="2036" spans="1:14" x14ac:dyDescent="0.35">
      <c r="A2036">
        <v>2035</v>
      </c>
      <c r="B2036">
        <v>1</v>
      </c>
      <c r="C2036" t="s">
        <v>13</v>
      </c>
      <c r="D2036" t="s">
        <v>17</v>
      </c>
      <c r="E2036">
        <v>3100000</v>
      </c>
      <c r="F2036">
        <v>9200000</v>
      </c>
      <c r="G2036">
        <v>16</v>
      </c>
      <c r="H2036">
        <v>374</v>
      </c>
      <c r="I2036">
        <v>2400000</v>
      </c>
      <c r="J2036">
        <v>3500000</v>
      </c>
      <c r="K2036">
        <v>7100000</v>
      </c>
      <c r="L2036">
        <v>3500000</v>
      </c>
      <c r="M2036" t="s">
        <v>18</v>
      </c>
      <c r="N2036">
        <f>Table1[[#This Row],[ loan_amount]]-Table1[[#This Row],[ bank_asset_value]]</f>
        <v>5700000</v>
      </c>
    </row>
    <row r="2037" spans="1:14" x14ac:dyDescent="0.35">
      <c r="A2037">
        <v>2036</v>
      </c>
      <c r="B2037">
        <v>4</v>
      </c>
      <c r="C2037" t="s">
        <v>13</v>
      </c>
      <c r="D2037" t="s">
        <v>14</v>
      </c>
      <c r="E2037">
        <v>4500000</v>
      </c>
      <c r="F2037">
        <v>9900000</v>
      </c>
      <c r="G2037">
        <v>10</v>
      </c>
      <c r="H2037">
        <v>509</v>
      </c>
      <c r="I2037">
        <v>11100000</v>
      </c>
      <c r="J2037">
        <v>3100000</v>
      </c>
      <c r="K2037">
        <v>12200000</v>
      </c>
      <c r="L2037">
        <v>2700000</v>
      </c>
      <c r="M2037" t="s">
        <v>18</v>
      </c>
      <c r="N2037">
        <f>Table1[[#This Row],[ loan_amount]]-Table1[[#This Row],[ bank_asset_value]]</f>
        <v>7200000</v>
      </c>
    </row>
    <row r="2038" spans="1:14" x14ac:dyDescent="0.35">
      <c r="A2038">
        <v>2037</v>
      </c>
      <c r="B2038">
        <v>3</v>
      </c>
      <c r="C2038" t="s">
        <v>16</v>
      </c>
      <c r="D2038" t="s">
        <v>17</v>
      </c>
      <c r="E2038">
        <v>9300000</v>
      </c>
      <c r="F2038">
        <v>23500000</v>
      </c>
      <c r="G2038">
        <v>16</v>
      </c>
      <c r="H2038">
        <v>728</v>
      </c>
      <c r="I2038">
        <v>3500000</v>
      </c>
      <c r="J2038">
        <v>9900000</v>
      </c>
      <c r="K2038">
        <v>27300000</v>
      </c>
      <c r="L2038">
        <v>9800000</v>
      </c>
      <c r="M2038" t="s">
        <v>15</v>
      </c>
      <c r="N2038">
        <f>Table1[[#This Row],[ loan_amount]]-Table1[[#This Row],[ bank_asset_value]]</f>
        <v>13700000</v>
      </c>
    </row>
    <row r="2039" spans="1:14" x14ac:dyDescent="0.35">
      <c r="A2039">
        <v>2038</v>
      </c>
      <c r="B2039">
        <v>2</v>
      </c>
      <c r="C2039" t="s">
        <v>13</v>
      </c>
      <c r="D2039" t="s">
        <v>14</v>
      </c>
      <c r="E2039">
        <v>6900000</v>
      </c>
      <c r="F2039">
        <v>18200000</v>
      </c>
      <c r="G2039">
        <v>20</v>
      </c>
      <c r="H2039">
        <v>396</v>
      </c>
      <c r="I2039">
        <v>15600000</v>
      </c>
      <c r="J2039">
        <v>4300000</v>
      </c>
      <c r="K2039">
        <v>22900000</v>
      </c>
      <c r="L2039">
        <v>5400000</v>
      </c>
      <c r="M2039" t="s">
        <v>18</v>
      </c>
      <c r="N2039">
        <f>Table1[[#This Row],[ loan_amount]]-Table1[[#This Row],[ bank_asset_value]]</f>
        <v>12800000</v>
      </c>
    </row>
    <row r="2040" spans="1:14" x14ac:dyDescent="0.35">
      <c r="A2040">
        <v>2039</v>
      </c>
      <c r="B2040">
        <v>0</v>
      </c>
      <c r="C2040" t="s">
        <v>16</v>
      </c>
      <c r="D2040" t="s">
        <v>17</v>
      </c>
      <c r="E2040">
        <v>3900000</v>
      </c>
      <c r="F2040">
        <v>8600000</v>
      </c>
      <c r="G2040">
        <v>2</v>
      </c>
      <c r="H2040">
        <v>667</v>
      </c>
      <c r="I2040">
        <v>4300000</v>
      </c>
      <c r="J2040">
        <v>6600000</v>
      </c>
      <c r="K2040">
        <v>13500000</v>
      </c>
      <c r="L2040">
        <v>2000000</v>
      </c>
      <c r="M2040" t="s">
        <v>15</v>
      </c>
      <c r="N2040">
        <f>Table1[[#This Row],[ loan_amount]]-Table1[[#This Row],[ bank_asset_value]]</f>
        <v>6600000</v>
      </c>
    </row>
    <row r="2041" spans="1:14" x14ac:dyDescent="0.35">
      <c r="A2041">
        <v>2040</v>
      </c>
      <c r="B2041">
        <v>5</v>
      </c>
      <c r="C2041" t="s">
        <v>16</v>
      </c>
      <c r="D2041" t="s">
        <v>14</v>
      </c>
      <c r="E2041">
        <v>3200000</v>
      </c>
      <c r="F2041">
        <v>7400000</v>
      </c>
      <c r="G2041">
        <v>12</v>
      </c>
      <c r="H2041">
        <v>583</v>
      </c>
      <c r="I2041">
        <v>9400000</v>
      </c>
      <c r="J2041">
        <v>5500000</v>
      </c>
      <c r="K2041">
        <v>10600000</v>
      </c>
      <c r="L2041">
        <v>3600000</v>
      </c>
      <c r="M2041" t="s">
        <v>15</v>
      </c>
      <c r="N2041">
        <f>Table1[[#This Row],[ loan_amount]]-Table1[[#This Row],[ bank_asset_value]]</f>
        <v>3800000</v>
      </c>
    </row>
    <row r="2042" spans="1:14" x14ac:dyDescent="0.35">
      <c r="A2042">
        <v>2041</v>
      </c>
      <c r="B2042">
        <v>1</v>
      </c>
      <c r="C2042" t="s">
        <v>16</v>
      </c>
      <c r="D2042" t="s">
        <v>17</v>
      </c>
      <c r="E2042">
        <v>5600000</v>
      </c>
      <c r="F2042">
        <v>21100000</v>
      </c>
      <c r="G2042">
        <v>10</v>
      </c>
      <c r="H2042">
        <v>459</v>
      </c>
      <c r="I2042">
        <v>9700000</v>
      </c>
      <c r="J2042">
        <v>1400000</v>
      </c>
      <c r="K2042">
        <v>13900000</v>
      </c>
      <c r="L2042">
        <v>8100000</v>
      </c>
      <c r="M2042" t="s">
        <v>18</v>
      </c>
      <c r="N2042">
        <f>Table1[[#This Row],[ loan_amount]]-Table1[[#This Row],[ bank_asset_value]]</f>
        <v>13000000</v>
      </c>
    </row>
    <row r="2043" spans="1:14" x14ac:dyDescent="0.35">
      <c r="A2043">
        <v>2042</v>
      </c>
      <c r="B2043">
        <v>4</v>
      </c>
      <c r="C2043" t="s">
        <v>16</v>
      </c>
      <c r="D2043" t="s">
        <v>17</v>
      </c>
      <c r="E2043">
        <v>3700000</v>
      </c>
      <c r="F2043">
        <v>11900000</v>
      </c>
      <c r="G2043">
        <v>18</v>
      </c>
      <c r="H2043">
        <v>635</v>
      </c>
      <c r="I2043">
        <v>6100000</v>
      </c>
      <c r="J2043">
        <v>6400000</v>
      </c>
      <c r="K2043">
        <v>11200000</v>
      </c>
      <c r="L2043">
        <v>4700000</v>
      </c>
      <c r="M2043" t="s">
        <v>15</v>
      </c>
      <c r="N2043">
        <f>Table1[[#This Row],[ loan_amount]]-Table1[[#This Row],[ bank_asset_value]]</f>
        <v>7200000</v>
      </c>
    </row>
    <row r="2044" spans="1:14" x14ac:dyDescent="0.35">
      <c r="A2044">
        <v>2043</v>
      </c>
      <c r="B2044">
        <v>3</v>
      </c>
      <c r="C2044" t="s">
        <v>16</v>
      </c>
      <c r="D2044" t="s">
        <v>14</v>
      </c>
      <c r="E2044">
        <v>8400000</v>
      </c>
      <c r="F2044">
        <v>27200000</v>
      </c>
      <c r="G2044">
        <v>12</v>
      </c>
      <c r="H2044">
        <v>604</v>
      </c>
      <c r="I2044">
        <v>21400000</v>
      </c>
      <c r="J2044">
        <v>8800000</v>
      </c>
      <c r="K2044">
        <v>23700000</v>
      </c>
      <c r="L2044">
        <v>4700000</v>
      </c>
      <c r="M2044" t="s">
        <v>15</v>
      </c>
      <c r="N2044">
        <f>Table1[[#This Row],[ loan_amount]]-Table1[[#This Row],[ bank_asset_value]]</f>
        <v>22500000</v>
      </c>
    </row>
    <row r="2045" spans="1:14" x14ac:dyDescent="0.35">
      <c r="A2045">
        <v>2044</v>
      </c>
      <c r="B2045">
        <v>0</v>
      </c>
      <c r="C2045" t="s">
        <v>16</v>
      </c>
      <c r="D2045" t="s">
        <v>17</v>
      </c>
      <c r="E2045">
        <v>4200000</v>
      </c>
      <c r="F2045">
        <v>8900000</v>
      </c>
      <c r="G2045">
        <v>14</v>
      </c>
      <c r="H2045">
        <v>796</v>
      </c>
      <c r="I2045">
        <v>3000000</v>
      </c>
      <c r="J2045">
        <v>1600000</v>
      </c>
      <c r="K2045">
        <v>13300000</v>
      </c>
      <c r="L2045">
        <v>4800000</v>
      </c>
      <c r="M2045" t="s">
        <v>15</v>
      </c>
      <c r="N2045">
        <f>Table1[[#This Row],[ loan_amount]]-Table1[[#This Row],[ bank_asset_value]]</f>
        <v>4100000</v>
      </c>
    </row>
    <row r="2046" spans="1:14" x14ac:dyDescent="0.35">
      <c r="A2046">
        <v>2045</v>
      </c>
      <c r="B2046">
        <v>4</v>
      </c>
      <c r="C2046" t="s">
        <v>13</v>
      </c>
      <c r="D2046" t="s">
        <v>14</v>
      </c>
      <c r="E2046">
        <v>3800000</v>
      </c>
      <c r="F2046">
        <v>8500000</v>
      </c>
      <c r="G2046">
        <v>10</v>
      </c>
      <c r="H2046">
        <v>416</v>
      </c>
      <c r="I2046">
        <v>6200000</v>
      </c>
      <c r="J2046">
        <v>4800000</v>
      </c>
      <c r="K2046">
        <v>14900000</v>
      </c>
      <c r="L2046">
        <v>4100000</v>
      </c>
      <c r="M2046" t="s">
        <v>18</v>
      </c>
      <c r="N2046">
        <f>Table1[[#This Row],[ loan_amount]]-Table1[[#This Row],[ bank_asset_value]]</f>
        <v>4400000</v>
      </c>
    </row>
    <row r="2047" spans="1:14" x14ac:dyDescent="0.35">
      <c r="A2047">
        <v>2046</v>
      </c>
      <c r="B2047">
        <v>3</v>
      </c>
      <c r="C2047" t="s">
        <v>13</v>
      </c>
      <c r="D2047" t="s">
        <v>14</v>
      </c>
      <c r="E2047">
        <v>3200000</v>
      </c>
      <c r="F2047">
        <v>8200000</v>
      </c>
      <c r="G2047">
        <v>8</v>
      </c>
      <c r="H2047">
        <v>311</v>
      </c>
      <c r="I2047">
        <v>4900000</v>
      </c>
      <c r="J2047">
        <v>5600000</v>
      </c>
      <c r="K2047">
        <v>10700000</v>
      </c>
      <c r="L2047">
        <v>1600000</v>
      </c>
      <c r="M2047" t="s">
        <v>18</v>
      </c>
      <c r="N2047">
        <f>Table1[[#This Row],[ loan_amount]]-Table1[[#This Row],[ bank_asset_value]]</f>
        <v>6600000</v>
      </c>
    </row>
    <row r="2048" spans="1:14" x14ac:dyDescent="0.35">
      <c r="A2048">
        <v>2047</v>
      </c>
      <c r="B2048">
        <v>1</v>
      </c>
      <c r="C2048" t="s">
        <v>13</v>
      </c>
      <c r="D2048" t="s">
        <v>14</v>
      </c>
      <c r="E2048">
        <v>9700000</v>
      </c>
      <c r="F2048">
        <v>33900000</v>
      </c>
      <c r="G2048">
        <v>10</v>
      </c>
      <c r="H2048">
        <v>833</v>
      </c>
      <c r="I2048">
        <v>24600000</v>
      </c>
      <c r="J2048">
        <v>16200000</v>
      </c>
      <c r="K2048">
        <v>28300000</v>
      </c>
      <c r="L2048">
        <v>6600000</v>
      </c>
      <c r="M2048" t="s">
        <v>15</v>
      </c>
      <c r="N2048">
        <f>Table1[[#This Row],[ loan_amount]]-Table1[[#This Row],[ bank_asset_value]]</f>
        <v>27300000</v>
      </c>
    </row>
    <row r="2049" spans="1:14" x14ac:dyDescent="0.35">
      <c r="A2049">
        <v>2048</v>
      </c>
      <c r="B2049">
        <v>1</v>
      </c>
      <c r="C2049" t="s">
        <v>16</v>
      </c>
      <c r="D2049" t="s">
        <v>17</v>
      </c>
      <c r="E2049">
        <v>4300000</v>
      </c>
      <c r="F2049">
        <v>9400000</v>
      </c>
      <c r="G2049">
        <v>6</v>
      </c>
      <c r="H2049">
        <v>543</v>
      </c>
      <c r="I2049">
        <v>7400000</v>
      </c>
      <c r="J2049">
        <v>5200000</v>
      </c>
      <c r="K2049">
        <v>14800000</v>
      </c>
      <c r="L2049">
        <v>4200000</v>
      </c>
      <c r="M2049" t="s">
        <v>18</v>
      </c>
      <c r="N2049">
        <f>Table1[[#This Row],[ loan_amount]]-Table1[[#This Row],[ bank_asset_value]]</f>
        <v>5200000</v>
      </c>
    </row>
    <row r="2050" spans="1:14" x14ac:dyDescent="0.35">
      <c r="A2050">
        <v>2049</v>
      </c>
      <c r="B2050">
        <v>5</v>
      </c>
      <c r="C2050" t="s">
        <v>13</v>
      </c>
      <c r="D2050" t="s">
        <v>17</v>
      </c>
      <c r="E2050">
        <v>8100000</v>
      </c>
      <c r="F2050">
        <v>20300000</v>
      </c>
      <c r="G2050">
        <v>18</v>
      </c>
      <c r="H2050">
        <v>751</v>
      </c>
      <c r="I2050">
        <v>1600000</v>
      </c>
      <c r="J2050">
        <v>7900000</v>
      </c>
      <c r="K2050">
        <v>31700000</v>
      </c>
      <c r="L2050">
        <v>7400000</v>
      </c>
      <c r="M2050" t="s">
        <v>15</v>
      </c>
      <c r="N2050">
        <f>Table1[[#This Row],[ loan_amount]]-Table1[[#This Row],[ bank_asset_value]]</f>
        <v>12900000</v>
      </c>
    </row>
    <row r="2051" spans="1:14" x14ac:dyDescent="0.35">
      <c r="A2051">
        <v>2050</v>
      </c>
      <c r="B2051">
        <v>5</v>
      </c>
      <c r="C2051" t="s">
        <v>16</v>
      </c>
      <c r="D2051" t="s">
        <v>17</v>
      </c>
      <c r="E2051">
        <v>9400000</v>
      </c>
      <c r="F2051">
        <v>23200000</v>
      </c>
      <c r="G2051">
        <v>14</v>
      </c>
      <c r="H2051">
        <v>885</v>
      </c>
      <c r="I2051">
        <v>16900000</v>
      </c>
      <c r="J2051">
        <v>1200000</v>
      </c>
      <c r="K2051">
        <v>34900000</v>
      </c>
      <c r="L2051">
        <v>4700000</v>
      </c>
      <c r="M2051" t="s">
        <v>15</v>
      </c>
      <c r="N2051">
        <f>Table1[[#This Row],[ loan_amount]]-Table1[[#This Row],[ bank_asset_value]]</f>
        <v>18500000</v>
      </c>
    </row>
    <row r="2052" spans="1:14" x14ac:dyDescent="0.35">
      <c r="A2052">
        <v>2051</v>
      </c>
      <c r="B2052">
        <v>4</v>
      </c>
      <c r="C2052" t="s">
        <v>16</v>
      </c>
      <c r="D2052" t="s">
        <v>17</v>
      </c>
      <c r="E2052">
        <v>8100000</v>
      </c>
      <c r="F2052">
        <v>19400000</v>
      </c>
      <c r="G2052">
        <v>6</v>
      </c>
      <c r="H2052">
        <v>346</v>
      </c>
      <c r="I2052">
        <v>7800000</v>
      </c>
      <c r="J2052">
        <v>9300000</v>
      </c>
      <c r="K2052">
        <v>29300000</v>
      </c>
      <c r="L2052">
        <v>4500000</v>
      </c>
      <c r="M2052" t="s">
        <v>18</v>
      </c>
      <c r="N2052">
        <f>Table1[[#This Row],[ loan_amount]]-Table1[[#This Row],[ bank_asset_value]]</f>
        <v>14900000</v>
      </c>
    </row>
    <row r="2053" spans="1:14" x14ac:dyDescent="0.35">
      <c r="A2053">
        <v>2052</v>
      </c>
      <c r="B2053">
        <v>4</v>
      </c>
      <c r="C2053" t="s">
        <v>13</v>
      </c>
      <c r="D2053" t="s">
        <v>14</v>
      </c>
      <c r="E2053">
        <v>6500000</v>
      </c>
      <c r="F2053">
        <v>14500000</v>
      </c>
      <c r="G2053">
        <v>4</v>
      </c>
      <c r="H2053">
        <v>588</v>
      </c>
      <c r="I2053">
        <v>10300000</v>
      </c>
      <c r="J2053">
        <v>9500000</v>
      </c>
      <c r="K2053">
        <v>22800000</v>
      </c>
      <c r="L2053">
        <v>6400000</v>
      </c>
      <c r="M2053" t="s">
        <v>15</v>
      </c>
      <c r="N2053">
        <f>Table1[[#This Row],[ loan_amount]]-Table1[[#This Row],[ bank_asset_value]]</f>
        <v>8100000</v>
      </c>
    </row>
    <row r="2054" spans="1:14" x14ac:dyDescent="0.35">
      <c r="A2054">
        <v>2053</v>
      </c>
      <c r="B2054">
        <v>2</v>
      </c>
      <c r="C2054" t="s">
        <v>13</v>
      </c>
      <c r="D2054" t="s">
        <v>14</v>
      </c>
      <c r="E2054">
        <v>9400000</v>
      </c>
      <c r="F2054">
        <v>23100000</v>
      </c>
      <c r="G2054">
        <v>4</v>
      </c>
      <c r="H2054">
        <v>488</v>
      </c>
      <c r="I2054">
        <v>20100000</v>
      </c>
      <c r="J2054">
        <v>3500000</v>
      </c>
      <c r="K2054">
        <v>28600000</v>
      </c>
      <c r="L2054">
        <v>10900000</v>
      </c>
      <c r="M2054" t="s">
        <v>18</v>
      </c>
      <c r="N2054">
        <f>Table1[[#This Row],[ loan_amount]]-Table1[[#This Row],[ bank_asset_value]]</f>
        <v>12200000</v>
      </c>
    </row>
    <row r="2055" spans="1:14" x14ac:dyDescent="0.35">
      <c r="A2055">
        <v>2054</v>
      </c>
      <c r="B2055">
        <v>1</v>
      </c>
      <c r="C2055" t="s">
        <v>16</v>
      </c>
      <c r="D2055" t="s">
        <v>17</v>
      </c>
      <c r="E2055">
        <v>2600000</v>
      </c>
      <c r="F2055">
        <v>6600000</v>
      </c>
      <c r="G2055">
        <v>20</v>
      </c>
      <c r="H2055">
        <v>765</v>
      </c>
      <c r="I2055">
        <v>2100000</v>
      </c>
      <c r="J2055">
        <v>200000</v>
      </c>
      <c r="K2055">
        <v>5200000</v>
      </c>
      <c r="L2055">
        <v>1300000</v>
      </c>
      <c r="M2055" t="s">
        <v>15</v>
      </c>
      <c r="N2055">
        <f>Table1[[#This Row],[ loan_amount]]-Table1[[#This Row],[ bank_asset_value]]</f>
        <v>5300000</v>
      </c>
    </row>
    <row r="2056" spans="1:14" x14ac:dyDescent="0.35">
      <c r="A2056">
        <v>2055</v>
      </c>
      <c r="B2056">
        <v>3</v>
      </c>
      <c r="C2056" t="s">
        <v>16</v>
      </c>
      <c r="D2056" t="s">
        <v>17</v>
      </c>
      <c r="E2056">
        <v>8000000</v>
      </c>
      <c r="F2056">
        <v>25600000</v>
      </c>
      <c r="G2056">
        <v>6</v>
      </c>
      <c r="H2056">
        <v>337</v>
      </c>
      <c r="I2056">
        <v>8800000</v>
      </c>
      <c r="J2056">
        <v>500000</v>
      </c>
      <c r="K2056">
        <v>18900000</v>
      </c>
      <c r="L2056">
        <v>9800000</v>
      </c>
      <c r="M2056" t="s">
        <v>18</v>
      </c>
      <c r="N2056">
        <f>Table1[[#This Row],[ loan_amount]]-Table1[[#This Row],[ bank_asset_value]]</f>
        <v>15800000</v>
      </c>
    </row>
    <row r="2057" spans="1:14" x14ac:dyDescent="0.35">
      <c r="A2057">
        <v>2056</v>
      </c>
      <c r="B2057">
        <v>1</v>
      </c>
      <c r="C2057" t="s">
        <v>13</v>
      </c>
      <c r="D2057" t="s">
        <v>14</v>
      </c>
      <c r="E2057">
        <v>4700000</v>
      </c>
      <c r="F2057">
        <v>9300000</v>
      </c>
      <c r="G2057">
        <v>8</v>
      </c>
      <c r="H2057">
        <v>515</v>
      </c>
      <c r="I2057">
        <v>1000000</v>
      </c>
      <c r="J2057">
        <v>4700000</v>
      </c>
      <c r="K2057">
        <v>14600000</v>
      </c>
      <c r="L2057">
        <v>5700000</v>
      </c>
      <c r="M2057" t="s">
        <v>18</v>
      </c>
      <c r="N2057">
        <f>Table1[[#This Row],[ loan_amount]]-Table1[[#This Row],[ bank_asset_value]]</f>
        <v>3600000</v>
      </c>
    </row>
    <row r="2058" spans="1:14" x14ac:dyDescent="0.35">
      <c r="A2058">
        <v>2057</v>
      </c>
      <c r="B2058">
        <v>2</v>
      </c>
      <c r="C2058" t="s">
        <v>13</v>
      </c>
      <c r="D2058" t="s">
        <v>17</v>
      </c>
      <c r="E2058">
        <v>7600000</v>
      </c>
      <c r="F2058">
        <v>22300000</v>
      </c>
      <c r="G2058">
        <v>12</v>
      </c>
      <c r="H2058">
        <v>555</v>
      </c>
      <c r="I2058">
        <v>2100000</v>
      </c>
      <c r="J2058">
        <v>13800000</v>
      </c>
      <c r="K2058">
        <v>17700000</v>
      </c>
      <c r="L2058">
        <v>7100000</v>
      </c>
      <c r="M2058" t="s">
        <v>15</v>
      </c>
      <c r="N2058">
        <f>Table1[[#This Row],[ loan_amount]]-Table1[[#This Row],[ bank_asset_value]]</f>
        <v>15200000</v>
      </c>
    </row>
    <row r="2059" spans="1:14" x14ac:dyDescent="0.35">
      <c r="A2059">
        <v>2058</v>
      </c>
      <c r="B2059">
        <v>1</v>
      </c>
      <c r="C2059" t="s">
        <v>13</v>
      </c>
      <c r="D2059" t="s">
        <v>17</v>
      </c>
      <c r="E2059">
        <v>6800000</v>
      </c>
      <c r="F2059">
        <v>27200000</v>
      </c>
      <c r="G2059">
        <v>2</v>
      </c>
      <c r="H2059">
        <v>702</v>
      </c>
      <c r="I2059">
        <v>4600000</v>
      </c>
      <c r="J2059">
        <v>2400000</v>
      </c>
      <c r="K2059">
        <v>27100000</v>
      </c>
      <c r="L2059">
        <v>6300000</v>
      </c>
      <c r="M2059" t="s">
        <v>15</v>
      </c>
      <c r="N2059">
        <f>Table1[[#This Row],[ loan_amount]]-Table1[[#This Row],[ bank_asset_value]]</f>
        <v>20900000</v>
      </c>
    </row>
    <row r="2060" spans="1:14" x14ac:dyDescent="0.35">
      <c r="A2060">
        <v>2059</v>
      </c>
      <c r="B2060">
        <v>2</v>
      </c>
      <c r="C2060" t="s">
        <v>16</v>
      </c>
      <c r="D2060" t="s">
        <v>17</v>
      </c>
      <c r="E2060">
        <v>6600000</v>
      </c>
      <c r="F2060">
        <v>17000000</v>
      </c>
      <c r="G2060">
        <v>2</v>
      </c>
      <c r="H2060">
        <v>457</v>
      </c>
      <c r="I2060">
        <v>100000</v>
      </c>
      <c r="J2060">
        <v>1800000</v>
      </c>
      <c r="K2060">
        <v>23300000</v>
      </c>
      <c r="L2060">
        <v>6700000</v>
      </c>
      <c r="M2060" t="s">
        <v>18</v>
      </c>
      <c r="N2060">
        <f>Table1[[#This Row],[ loan_amount]]-Table1[[#This Row],[ bank_asset_value]]</f>
        <v>10300000</v>
      </c>
    </row>
    <row r="2061" spans="1:14" x14ac:dyDescent="0.35">
      <c r="A2061">
        <v>2060</v>
      </c>
      <c r="B2061">
        <v>2</v>
      </c>
      <c r="C2061" t="s">
        <v>13</v>
      </c>
      <c r="D2061" t="s">
        <v>14</v>
      </c>
      <c r="E2061">
        <v>8200000</v>
      </c>
      <c r="F2061">
        <v>27200000</v>
      </c>
      <c r="G2061">
        <v>10</v>
      </c>
      <c r="H2061">
        <v>425</v>
      </c>
      <c r="I2061">
        <v>11400000</v>
      </c>
      <c r="J2061">
        <v>4900000</v>
      </c>
      <c r="K2061">
        <v>29300000</v>
      </c>
      <c r="L2061">
        <v>4500000</v>
      </c>
      <c r="M2061" t="s">
        <v>18</v>
      </c>
      <c r="N2061">
        <f>Table1[[#This Row],[ loan_amount]]-Table1[[#This Row],[ bank_asset_value]]</f>
        <v>22700000</v>
      </c>
    </row>
    <row r="2062" spans="1:14" x14ac:dyDescent="0.35">
      <c r="A2062">
        <v>2061</v>
      </c>
      <c r="B2062">
        <v>1</v>
      </c>
      <c r="C2062" t="s">
        <v>13</v>
      </c>
      <c r="D2062" t="s">
        <v>17</v>
      </c>
      <c r="E2062">
        <v>4400000</v>
      </c>
      <c r="F2062">
        <v>12300000</v>
      </c>
      <c r="G2062">
        <v>6</v>
      </c>
      <c r="H2062">
        <v>583</v>
      </c>
      <c r="I2062">
        <v>2400000</v>
      </c>
      <c r="J2062">
        <v>7900000</v>
      </c>
      <c r="K2062">
        <v>17200000</v>
      </c>
      <c r="L2062">
        <v>6600000</v>
      </c>
      <c r="M2062" t="s">
        <v>15</v>
      </c>
      <c r="N2062">
        <f>Table1[[#This Row],[ loan_amount]]-Table1[[#This Row],[ bank_asset_value]]</f>
        <v>5700000</v>
      </c>
    </row>
    <row r="2063" spans="1:14" x14ac:dyDescent="0.35">
      <c r="A2063">
        <v>2062</v>
      </c>
      <c r="B2063">
        <v>1</v>
      </c>
      <c r="C2063" t="s">
        <v>16</v>
      </c>
      <c r="D2063" t="s">
        <v>14</v>
      </c>
      <c r="E2063">
        <v>8300000</v>
      </c>
      <c r="F2063">
        <v>29200000</v>
      </c>
      <c r="G2063">
        <v>6</v>
      </c>
      <c r="H2063">
        <v>877</v>
      </c>
      <c r="I2063">
        <v>13700000</v>
      </c>
      <c r="J2063">
        <v>9900000</v>
      </c>
      <c r="K2063">
        <v>31500000</v>
      </c>
      <c r="L2063">
        <v>9500000</v>
      </c>
      <c r="M2063" t="s">
        <v>15</v>
      </c>
      <c r="N2063">
        <f>Table1[[#This Row],[ loan_amount]]-Table1[[#This Row],[ bank_asset_value]]</f>
        <v>19700000</v>
      </c>
    </row>
    <row r="2064" spans="1:14" x14ac:dyDescent="0.35">
      <c r="A2064">
        <v>2063</v>
      </c>
      <c r="B2064">
        <v>0</v>
      </c>
      <c r="C2064" t="s">
        <v>13</v>
      </c>
      <c r="D2064" t="s">
        <v>14</v>
      </c>
      <c r="E2064">
        <v>9200000</v>
      </c>
      <c r="F2064">
        <v>36500000</v>
      </c>
      <c r="G2064">
        <v>14</v>
      </c>
      <c r="H2064">
        <v>522</v>
      </c>
      <c r="I2064">
        <v>10500000</v>
      </c>
      <c r="J2064">
        <v>5300000</v>
      </c>
      <c r="K2064">
        <v>22400000</v>
      </c>
      <c r="L2064">
        <v>13200000</v>
      </c>
      <c r="M2064" t="s">
        <v>18</v>
      </c>
      <c r="N2064">
        <f>Table1[[#This Row],[ loan_amount]]-Table1[[#This Row],[ bank_asset_value]]</f>
        <v>23300000</v>
      </c>
    </row>
    <row r="2065" spans="1:14" x14ac:dyDescent="0.35">
      <c r="A2065">
        <v>2064</v>
      </c>
      <c r="B2065">
        <v>5</v>
      </c>
      <c r="C2065" t="s">
        <v>16</v>
      </c>
      <c r="D2065" t="s">
        <v>17</v>
      </c>
      <c r="E2065">
        <v>2700000</v>
      </c>
      <c r="F2065">
        <v>8700000</v>
      </c>
      <c r="G2065">
        <v>20</v>
      </c>
      <c r="H2065">
        <v>687</v>
      </c>
      <c r="I2065">
        <v>2600000</v>
      </c>
      <c r="J2065">
        <v>1200000</v>
      </c>
      <c r="K2065">
        <v>9000000</v>
      </c>
      <c r="L2065">
        <v>1300000</v>
      </c>
      <c r="M2065" t="s">
        <v>15</v>
      </c>
      <c r="N2065">
        <f>Table1[[#This Row],[ loan_amount]]-Table1[[#This Row],[ bank_asset_value]]</f>
        <v>7400000</v>
      </c>
    </row>
    <row r="2066" spans="1:14" x14ac:dyDescent="0.35">
      <c r="A2066">
        <v>2065</v>
      </c>
      <c r="B2066">
        <v>0</v>
      </c>
      <c r="C2066" t="s">
        <v>13</v>
      </c>
      <c r="D2066" t="s">
        <v>14</v>
      </c>
      <c r="E2066">
        <v>6100000</v>
      </c>
      <c r="F2066">
        <v>23600000</v>
      </c>
      <c r="G2066">
        <v>20</v>
      </c>
      <c r="H2066">
        <v>856</v>
      </c>
      <c r="I2066">
        <v>3300000</v>
      </c>
      <c r="J2066">
        <v>5200000</v>
      </c>
      <c r="K2066">
        <v>17700000</v>
      </c>
      <c r="L2066">
        <v>6400000</v>
      </c>
      <c r="M2066" t="s">
        <v>15</v>
      </c>
      <c r="N2066">
        <f>Table1[[#This Row],[ loan_amount]]-Table1[[#This Row],[ bank_asset_value]]</f>
        <v>17200000</v>
      </c>
    </row>
    <row r="2067" spans="1:14" x14ac:dyDescent="0.35">
      <c r="A2067">
        <v>2066</v>
      </c>
      <c r="B2067">
        <v>4</v>
      </c>
      <c r="C2067" t="s">
        <v>16</v>
      </c>
      <c r="D2067" t="s">
        <v>17</v>
      </c>
      <c r="E2067">
        <v>9100000</v>
      </c>
      <c r="F2067">
        <v>33000000</v>
      </c>
      <c r="G2067">
        <v>8</v>
      </c>
      <c r="H2067">
        <v>543</v>
      </c>
      <c r="I2067">
        <v>15700000</v>
      </c>
      <c r="J2067">
        <v>14400000</v>
      </c>
      <c r="K2067">
        <v>19500000</v>
      </c>
      <c r="L2067">
        <v>11200000</v>
      </c>
      <c r="M2067" t="s">
        <v>18</v>
      </c>
      <c r="N2067">
        <f>Table1[[#This Row],[ loan_amount]]-Table1[[#This Row],[ bank_asset_value]]</f>
        <v>21800000</v>
      </c>
    </row>
    <row r="2068" spans="1:14" x14ac:dyDescent="0.35">
      <c r="A2068">
        <v>2067</v>
      </c>
      <c r="B2068">
        <v>5</v>
      </c>
      <c r="C2068" t="s">
        <v>16</v>
      </c>
      <c r="D2068" t="s">
        <v>17</v>
      </c>
      <c r="E2068">
        <v>7600000</v>
      </c>
      <c r="F2068">
        <v>15400000</v>
      </c>
      <c r="G2068">
        <v>14</v>
      </c>
      <c r="H2068">
        <v>576</v>
      </c>
      <c r="I2068">
        <v>2300000</v>
      </c>
      <c r="J2068">
        <v>2800000</v>
      </c>
      <c r="K2068">
        <v>24500000</v>
      </c>
      <c r="L2068">
        <v>4700000</v>
      </c>
      <c r="M2068" t="s">
        <v>15</v>
      </c>
      <c r="N2068">
        <f>Table1[[#This Row],[ loan_amount]]-Table1[[#This Row],[ bank_asset_value]]</f>
        <v>10700000</v>
      </c>
    </row>
    <row r="2069" spans="1:14" x14ac:dyDescent="0.35">
      <c r="A2069">
        <v>2068</v>
      </c>
      <c r="B2069">
        <v>2</v>
      </c>
      <c r="C2069" t="s">
        <v>16</v>
      </c>
      <c r="D2069" t="s">
        <v>14</v>
      </c>
      <c r="E2069">
        <v>7200000</v>
      </c>
      <c r="F2069">
        <v>17000000</v>
      </c>
      <c r="G2069">
        <v>10</v>
      </c>
      <c r="H2069">
        <v>856</v>
      </c>
      <c r="I2069">
        <v>18100000</v>
      </c>
      <c r="J2069">
        <v>12700000</v>
      </c>
      <c r="K2069">
        <v>15800000</v>
      </c>
      <c r="L2069">
        <v>6000000</v>
      </c>
      <c r="M2069" t="s">
        <v>15</v>
      </c>
      <c r="N2069">
        <f>Table1[[#This Row],[ loan_amount]]-Table1[[#This Row],[ bank_asset_value]]</f>
        <v>11000000</v>
      </c>
    </row>
    <row r="2070" spans="1:14" x14ac:dyDescent="0.35">
      <c r="A2070">
        <v>2069</v>
      </c>
      <c r="B2070">
        <v>0</v>
      </c>
      <c r="C2070" t="s">
        <v>13</v>
      </c>
      <c r="D2070" t="s">
        <v>17</v>
      </c>
      <c r="E2070">
        <v>2600000</v>
      </c>
      <c r="F2070">
        <v>8200000</v>
      </c>
      <c r="G2070">
        <v>8</v>
      </c>
      <c r="H2070">
        <v>722</v>
      </c>
      <c r="I2070">
        <v>3500000</v>
      </c>
      <c r="J2070">
        <v>4200000</v>
      </c>
      <c r="K2070">
        <v>7100000</v>
      </c>
      <c r="L2070">
        <v>3200000</v>
      </c>
      <c r="M2070" t="s">
        <v>15</v>
      </c>
      <c r="N2070">
        <f>Table1[[#This Row],[ loan_amount]]-Table1[[#This Row],[ bank_asset_value]]</f>
        <v>5000000</v>
      </c>
    </row>
    <row r="2071" spans="1:14" x14ac:dyDescent="0.35">
      <c r="A2071">
        <v>2070</v>
      </c>
      <c r="B2071">
        <v>4</v>
      </c>
      <c r="C2071" t="s">
        <v>13</v>
      </c>
      <c r="D2071" t="s">
        <v>17</v>
      </c>
      <c r="E2071">
        <v>6500000</v>
      </c>
      <c r="F2071">
        <v>20200000</v>
      </c>
      <c r="G2071">
        <v>12</v>
      </c>
      <c r="H2071">
        <v>653</v>
      </c>
      <c r="I2071">
        <v>18600000</v>
      </c>
      <c r="J2071">
        <v>1400000</v>
      </c>
      <c r="K2071">
        <v>23800000</v>
      </c>
      <c r="L2071">
        <v>6400000</v>
      </c>
      <c r="M2071" t="s">
        <v>15</v>
      </c>
      <c r="N2071">
        <f>Table1[[#This Row],[ loan_amount]]-Table1[[#This Row],[ bank_asset_value]]</f>
        <v>13800000</v>
      </c>
    </row>
    <row r="2072" spans="1:14" x14ac:dyDescent="0.35">
      <c r="A2072">
        <v>2071</v>
      </c>
      <c r="B2072">
        <v>5</v>
      </c>
      <c r="C2072" t="s">
        <v>13</v>
      </c>
      <c r="D2072" t="s">
        <v>14</v>
      </c>
      <c r="E2072">
        <v>8900000</v>
      </c>
      <c r="F2072">
        <v>35500000</v>
      </c>
      <c r="G2072">
        <v>16</v>
      </c>
      <c r="H2072">
        <v>480</v>
      </c>
      <c r="I2072">
        <v>17200000</v>
      </c>
      <c r="J2072">
        <v>11300000</v>
      </c>
      <c r="K2072">
        <v>25200000</v>
      </c>
      <c r="L2072">
        <v>4900000</v>
      </c>
      <c r="M2072" t="s">
        <v>18</v>
      </c>
      <c r="N2072">
        <f>Table1[[#This Row],[ loan_amount]]-Table1[[#This Row],[ bank_asset_value]]</f>
        <v>30600000</v>
      </c>
    </row>
    <row r="2073" spans="1:14" x14ac:dyDescent="0.35">
      <c r="A2073">
        <v>2072</v>
      </c>
      <c r="B2073">
        <v>2</v>
      </c>
      <c r="C2073" t="s">
        <v>13</v>
      </c>
      <c r="D2073" t="s">
        <v>17</v>
      </c>
      <c r="E2073">
        <v>5400000</v>
      </c>
      <c r="F2073">
        <v>14300000</v>
      </c>
      <c r="G2073">
        <v>14</v>
      </c>
      <c r="H2073">
        <v>477</v>
      </c>
      <c r="I2073">
        <v>10200000</v>
      </c>
      <c r="J2073">
        <v>700000</v>
      </c>
      <c r="K2073">
        <v>11100000</v>
      </c>
      <c r="L2073">
        <v>5500000</v>
      </c>
      <c r="M2073" t="s">
        <v>18</v>
      </c>
      <c r="N2073">
        <f>Table1[[#This Row],[ loan_amount]]-Table1[[#This Row],[ bank_asset_value]]</f>
        <v>8800000</v>
      </c>
    </row>
    <row r="2074" spans="1:14" x14ac:dyDescent="0.35">
      <c r="A2074">
        <v>2073</v>
      </c>
      <c r="B2074">
        <v>0</v>
      </c>
      <c r="C2074" t="s">
        <v>13</v>
      </c>
      <c r="D2074" t="s">
        <v>14</v>
      </c>
      <c r="E2074">
        <v>300000</v>
      </c>
      <c r="F2074">
        <v>500000</v>
      </c>
      <c r="G2074">
        <v>2</v>
      </c>
      <c r="H2074">
        <v>885</v>
      </c>
      <c r="I2074">
        <v>200000</v>
      </c>
      <c r="J2074">
        <v>400000</v>
      </c>
      <c r="K2074">
        <v>700000</v>
      </c>
      <c r="L2074">
        <v>200000</v>
      </c>
      <c r="M2074" t="s">
        <v>15</v>
      </c>
      <c r="N2074">
        <f>Table1[[#This Row],[ loan_amount]]-Table1[[#This Row],[ bank_asset_value]]</f>
        <v>300000</v>
      </c>
    </row>
    <row r="2075" spans="1:14" x14ac:dyDescent="0.35">
      <c r="A2075">
        <v>2074</v>
      </c>
      <c r="B2075">
        <v>0</v>
      </c>
      <c r="C2075" t="s">
        <v>16</v>
      </c>
      <c r="D2075" t="s">
        <v>14</v>
      </c>
      <c r="E2075">
        <v>8400000</v>
      </c>
      <c r="F2075">
        <v>19600000</v>
      </c>
      <c r="G2075">
        <v>18</v>
      </c>
      <c r="H2075">
        <v>530</v>
      </c>
      <c r="I2075">
        <v>17000000</v>
      </c>
      <c r="J2075">
        <v>3600000</v>
      </c>
      <c r="K2075">
        <v>24200000</v>
      </c>
      <c r="L2075">
        <v>12300000</v>
      </c>
      <c r="M2075" t="s">
        <v>18</v>
      </c>
      <c r="N2075">
        <f>Table1[[#This Row],[ loan_amount]]-Table1[[#This Row],[ bank_asset_value]]</f>
        <v>7300000</v>
      </c>
    </row>
    <row r="2076" spans="1:14" x14ac:dyDescent="0.35">
      <c r="A2076">
        <v>2075</v>
      </c>
      <c r="B2076">
        <v>3</v>
      </c>
      <c r="C2076" t="s">
        <v>13</v>
      </c>
      <c r="D2076" t="s">
        <v>14</v>
      </c>
      <c r="E2076">
        <v>8300000</v>
      </c>
      <c r="F2076">
        <v>17200000</v>
      </c>
      <c r="G2076">
        <v>8</v>
      </c>
      <c r="H2076">
        <v>870</v>
      </c>
      <c r="I2076">
        <v>4700000</v>
      </c>
      <c r="J2076">
        <v>8800000</v>
      </c>
      <c r="K2076">
        <v>18300000</v>
      </c>
      <c r="L2076">
        <v>10000000</v>
      </c>
      <c r="M2076" t="s">
        <v>15</v>
      </c>
      <c r="N2076">
        <f>Table1[[#This Row],[ loan_amount]]-Table1[[#This Row],[ bank_asset_value]]</f>
        <v>7200000</v>
      </c>
    </row>
    <row r="2077" spans="1:14" x14ac:dyDescent="0.35">
      <c r="A2077">
        <v>2076</v>
      </c>
      <c r="B2077">
        <v>4</v>
      </c>
      <c r="C2077" t="s">
        <v>16</v>
      </c>
      <c r="D2077" t="s">
        <v>14</v>
      </c>
      <c r="E2077">
        <v>1700000</v>
      </c>
      <c r="F2077">
        <v>5600000</v>
      </c>
      <c r="G2077">
        <v>8</v>
      </c>
      <c r="H2077">
        <v>395</v>
      </c>
      <c r="I2077">
        <v>2700000</v>
      </c>
      <c r="J2077">
        <v>800000</v>
      </c>
      <c r="K2077">
        <v>3500000</v>
      </c>
      <c r="L2077">
        <v>2400000</v>
      </c>
      <c r="M2077" t="s">
        <v>18</v>
      </c>
      <c r="N2077">
        <f>Table1[[#This Row],[ loan_amount]]-Table1[[#This Row],[ bank_asset_value]]</f>
        <v>3200000</v>
      </c>
    </row>
    <row r="2078" spans="1:14" x14ac:dyDescent="0.35">
      <c r="A2078">
        <v>2077</v>
      </c>
      <c r="B2078">
        <v>2</v>
      </c>
      <c r="C2078" t="s">
        <v>16</v>
      </c>
      <c r="D2078" t="s">
        <v>14</v>
      </c>
      <c r="E2078">
        <v>1500000</v>
      </c>
      <c r="F2078">
        <v>4200000</v>
      </c>
      <c r="G2078">
        <v>16</v>
      </c>
      <c r="H2078">
        <v>771</v>
      </c>
      <c r="I2078">
        <v>2500000</v>
      </c>
      <c r="J2078">
        <v>800000</v>
      </c>
      <c r="K2078">
        <v>5700000</v>
      </c>
      <c r="L2078">
        <v>1100000</v>
      </c>
      <c r="M2078" t="s">
        <v>15</v>
      </c>
      <c r="N2078">
        <f>Table1[[#This Row],[ loan_amount]]-Table1[[#This Row],[ bank_asset_value]]</f>
        <v>3100000</v>
      </c>
    </row>
    <row r="2079" spans="1:14" x14ac:dyDescent="0.35">
      <c r="A2079">
        <v>2078</v>
      </c>
      <c r="B2079">
        <v>1</v>
      </c>
      <c r="C2079" t="s">
        <v>16</v>
      </c>
      <c r="D2079" t="s">
        <v>17</v>
      </c>
      <c r="E2079">
        <v>200000</v>
      </c>
      <c r="F2079">
        <v>500000</v>
      </c>
      <c r="G2079">
        <v>2</v>
      </c>
      <c r="H2079">
        <v>579</v>
      </c>
      <c r="I2079">
        <v>500000</v>
      </c>
      <c r="J2079">
        <v>100000</v>
      </c>
      <c r="K2079">
        <v>500000</v>
      </c>
      <c r="L2079">
        <v>100000</v>
      </c>
      <c r="M2079" t="s">
        <v>15</v>
      </c>
      <c r="N2079">
        <f>Table1[[#This Row],[ loan_amount]]-Table1[[#This Row],[ bank_asset_value]]</f>
        <v>400000</v>
      </c>
    </row>
    <row r="2080" spans="1:14" x14ac:dyDescent="0.35">
      <c r="A2080">
        <v>2079</v>
      </c>
      <c r="B2080">
        <v>1</v>
      </c>
      <c r="C2080" t="s">
        <v>13</v>
      </c>
      <c r="D2080" t="s">
        <v>17</v>
      </c>
      <c r="E2080">
        <v>1000000</v>
      </c>
      <c r="F2080">
        <v>3700000</v>
      </c>
      <c r="G2080">
        <v>14</v>
      </c>
      <c r="H2080">
        <v>798</v>
      </c>
      <c r="I2080">
        <v>2000000</v>
      </c>
      <c r="J2080">
        <v>200000</v>
      </c>
      <c r="K2080">
        <v>3800000</v>
      </c>
      <c r="L2080">
        <v>1400000</v>
      </c>
      <c r="M2080" t="s">
        <v>15</v>
      </c>
      <c r="N2080">
        <f>Table1[[#This Row],[ loan_amount]]-Table1[[#This Row],[ bank_asset_value]]</f>
        <v>2300000</v>
      </c>
    </row>
    <row r="2081" spans="1:14" x14ac:dyDescent="0.35">
      <c r="A2081">
        <v>2080</v>
      </c>
      <c r="B2081">
        <v>3</v>
      </c>
      <c r="C2081" t="s">
        <v>16</v>
      </c>
      <c r="D2081" t="s">
        <v>17</v>
      </c>
      <c r="E2081">
        <v>8800000</v>
      </c>
      <c r="F2081">
        <v>25100000</v>
      </c>
      <c r="G2081">
        <v>8</v>
      </c>
      <c r="H2081">
        <v>473</v>
      </c>
      <c r="I2081">
        <v>17200000</v>
      </c>
      <c r="J2081">
        <v>600000</v>
      </c>
      <c r="K2081">
        <v>24400000</v>
      </c>
      <c r="L2081">
        <v>12400000</v>
      </c>
      <c r="M2081" t="s">
        <v>18</v>
      </c>
      <c r="N2081">
        <f>Table1[[#This Row],[ loan_amount]]-Table1[[#This Row],[ bank_asset_value]]</f>
        <v>12700000</v>
      </c>
    </row>
    <row r="2082" spans="1:14" x14ac:dyDescent="0.35">
      <c r="A2082">
        <v>2081</v>
      </c>
      <c r="B2082">
        <v>0</v>
      </c>
      <c r="C2082" t="s">
        <v>13</v>
      </c>
      <c r="D2082" t="s">
        <v>17</v>
      </c>
      <c r="E2082">
        <v>1000000</v>
      </c>
      <c r="F2082">
        <v>3200000</v>
      </c>
      <c r="G2082">
        <v>8</v>
      </c>
      <c r="H2082">
        <v>304</v>
      </c>
      <c r="I2082">
        <v>500000</v>
      </c>
      <c r="J2082">
        <v>600000</v>
      </c>
      <c r="K2082">
        <v>3700000</v>
      </c>
      <c r="L2082">
        <v>700000</v>
      </c>
      <c r="M2082" t="s">
        <v>18</v>
      </c>
      <c r="N2082">
        <f>Table1[[#This Row],[ loan_amount]]-Table1[[#This Row],[ bank_asset_value]]</f>
        <v>2500000</v>
      </c>
    </row>
    <row r="2083" spans="1:14" x14ac:dyDescent="0.35">
      <c r="A2083">
        <v>2082</v>
      </c>
      <c r="B2083">
        <v>0</v>
      </c>
      <c r="C2083" t="s">
        <v>16</v>
      </c>
      <c r="D2083" t="s">
        <v>17</v>
      </c>
      <c r="E2083">
        <v>8600000</v>
      </c>
      <c r="F2083">
        <v>23000000</v>
      </c>
      <c r="G2083">
        <v>14</v>
      </c>
      <c r="H2083">
        <v>678</v>
      </c>
      <c r="I2083">
        <v>18800000</v>
      </c>
      <c r="J2083">
        <v>16400000</v>
      </c>
      <c r="K2083">
        <v>22900000</v>
      </c>
      <c r="L2083">
        <v>12000000</v>
      </c>
      <c r="M2083" t="s">
        <v>15</v>
      </c>
      <c r="N2083">
        <f>Table1[[#This Row],[ loan_amount]]-Table1[[#This Row],[ bank_asset_value]]</f>
        <v>11000000</v>
      </c>
    </row>
    <row r="2084" spans="1:14" x14ac:dyDescent="0.35">
      <c r="A2084">
        <v>2083</v>
      </c>
      <c r="B2084">
        <v>5</v>
      </c>
      <c r="C2084" t="s">
        <v>13</v>
      </c>
      <c r="D2084" t="s">
        <v>17</v>
      </c>
      <c r="E2084">
        <v>2400000</v>
      </c>
      <c r="F2084">
        <v>8900000</v>
      </c>
      <c r="G2084">
        <v>2</v>
      </c>
      <c r="H2084">
        <v>745</v>
      </c>
      <c r="I2084">
        <v>1700000</v>
      </c>
      <c r="J2084">
        <v>2000000</v>
      </c>
      <c r="K2084">
        <v>9200000</v>
      </c>
      <c r="L2084">
        <v>2100000</v>
      </c>
      <c r="M2084" t="s">
        <v>15</v>
      </c>
      <c r="N2084">
        <f>Table1[[#This Row],[ loan_amount]]-Table1[[#This Row],[ bank_asset_value]]</f>
        <v>6800000</v>
      </c>
    </row>
    <row r="2085" spans="1:14" x14ac:dyDescent="0.35">
      <c r="A2085">
        <v>2084</v>
      </c>
      <c r="B2085">
        <v>1</v>
      </c>
      <c r="C2085" t="s">
        <v>13</v>
      </c>
      <c r="D2085" t="s">
        <v>14</v>
      </c>
      <c r="E2085">
        <v>2400000</v>
      </c>
      <c r="F2085">
        <v>8900000</v>
      </c>
      <c r="G2085">
        <v>8</v>
      </c>
      <c r="H2085">
        <v>835</v>
      </c>
      <c r="I2085">
        <v>2400000</v>
      </c>
      <c r="J2085">
        <v>1200000</v>
      </c>
      <c r="K2085">
        <v>5500000</v>
      </c>
      <c r="L2085">
        <v>1100000</v>
      </c>
      <c r="M2085" t="s">
        <v>15</v>
      </c>
      <c r="N2085">
        <f>Table1[[#This Row],[ loan_amount]]-Table1[[#This Row],[ bank_asset_value]]</f>
        <v>7800000</v>
      </c>
    </row>
    <row r="2086" spans="1:14" x14ac:dyDescent="0.35">
      <c r="A2086">
        <v>2085</v>
      </c>
      <c r="B2086">
        <v>5</v>
      </c>
      <c r="C2086" t="s">
        <v>16</v>
      </c>
      <c r="D2086" t="s">
        <v>17</v>
      </c>
      <c r="E2086">
        <v>6000000</v>
      </c>
      <c r="F2086">
        <v>12100000</v>
      </c>
      <c r="G2086">
        <v>20</v>
      </c>
      <c r="H2086">
        <v>848</v>
      </c>
      <c r="I2086">
        <v>13900000</v>
      </c>
      <c r="J2086">
        <v>4800000</v>
      </c>
      <c r="K2086">
        <v>18000000</v>
      </c>
      <c r="L2086">
        <v>3600000</v>
      </c>
      <c r="M2086" t="s">
        <v>15</v>
      </c>
      <c r="N2086">
        <f>Table1[[#This Row],[ loan_amount]]-Table1[[#This Row],[ bank_asset_value]]</f>
        <v>8500000</v>
      </c>
    </row>
    <row r="2087" spans="1:14" x14ac:dyDescent="0.35">
      <c r="A2087">
        <v>2086</v>
      </c>
      <c r="B2087">
        <v>5</v>
      </c>
      <c r="C2087" t="s">
        <v>16</v>
      </c>
      <c r="D2087" t="s">
        <v>14</v>
      </c>
      <c r="E2087">
        <v>7600000</v>
      </c>
      <c r="F2087">
        <v>16300000</v>
      </c>
      <c r="G2087">
        <v>18</v>
      </c>
      <c r="H2087">
        <v>872</v>
      </c>
      <c r="I2087">
        <v>5100000</v>
      </c>
      <c r="J2087">
        <v>1900000</v>
      </c>
      <c r="K2087">
        <v>20700000</v>
      </c>
      <c r="L2087">
        <v>5000000</v>
      </c>
      <c r="M2087" t="s">
        <v>15</v>
      </c>
      <c r="N2087">
        <f>Table1[[#This Row],[ loan_amount]]-Table1[[#This Row],[ bank_asset_value]]</f>
        <v>11300000</v>
      </c>
    </row>
    <row r="2088" spans="1:14" x14ac:dyDescent="0.35">
      <c r="A2088">
        <v>2087</v>
      </c>
      <c r="B2088">
        <v>3</v>
      </c>
      <c r="C2088" t="s">
        <v>16</v>
      </c>
      <c r="D2088" t="s">
        <v>14</v>
      </c>
      <c r="E2088">
        <v>8000000</v>
      </c>
      <c r="F2088">
        <v>20100000</v>
      </c>
      <c r="G2088">
        <v>10</v>
      </c>
      <c r="H2088">
        <v>608</v>
      </c>
      <c r="I2088">
        <v>9800000</v>
      </c>
      <c r="J2088">
        <v>15500000</v>
      </c>
      <c r="K2088">
        <v>26100000</v>
      </c>
      <c r="L2088">
        <v>5200000</v>
      </c>
      <c r="M2088" t="s">
        <v>15</v>
      </c>
      <c r="N2088">
        <f>Table1[[#This Row],[ loan_amount]]-Table1[[#This Row],[ bank_asset_value]]</f>
        <v>14900000</v>
      </c>
    </row>
    <row r="2089" spans="1:14" x14ac:dyDescent="0.35">
      <c r="A2089">
        <v>2088</v>
      </c>
      <c r="B2089">
        <v>0</v>
      </c>
      <c r="C2089" t="s">
        <v>13</v>
      </c>
      <c r="D2089" t="s">
        <v>17</v>
      </c>
      <c r="E2089">
        <v>5400000</v>
      </c>
      <c r="F2089">
        <v>19500000</v>
      </c>
      <c r="G2089">
        <v>16</v>
      </c>
      <c r="H2089">
        <v>758</v>
      </c>
      <c r="I2089">
        <v>2600000</v>
      </c>
      <c r="J2089">
        <v>2700000</v>
      </c>
      <c r="K2089">
        <v>18300000</v>
      </c>
      <c r="L2089">
        <v>6000000</v>
      </c>
      <c r="M2089" t="s">
        <v>15</v>
      </c>
      <c r="N2089">
        <f>Table1[[#This Row],[ loan_amount]]-Table1[[#This Row],[ bank_asset_value]]</f>
        <v>13500000</v>
      </c>
    </row>
    <row r="2090" spans="1:14" x14ac:dyDescent="0.35">
      <c r="A2090">
        <v>2089</v>
      </c>
      <c r="B2090">
        <v>0</v>
      </c>
      <c r="C2090" t="s">
        <v>16</v>
      </c>
      <c r="D2090" t="s">
        <v>17</v>
      </c>
      <c r="E2090">
        <v>1400000</v>
      </c>
      <c r="F2090">
        <v>3700000</v>
      </c>
      <c r="G2090">
        <v>4</v>
      </c>
      <c r="H2090">
        <v>841</v>
      </c>
      <c r="I2090">
        <v>3000000</v>
      </c>
      <c r="J2090">
        <v>1000000</v>
      </c>
      <c r="K2090">
        <v>4600000</v>
      </c>
      <c r="L2090">
        <v>1000000</v>
      </c>
      <c r="M2090" t="s">
        <v>15</v>
      </c>
      <c r="N2090">
        <f>Table1[[#This Row],[ loan_amount]]-Table1[[#This Row],[ bank_asset_value]]</f>
        <v>2700000</v>
      </c>
    </row>
    <row r="2091" spans="1:14" x14ac:dyDescent="0.35">
      <c r="A2091">
        <v>2090</v>
      </c>
      <c r="B2091">
        <v>0</v>
      </c>
      <c r="C2091" t="s">
        <v>16</v>
      </c>
      <c r="D2091" t="s">
        <v>17</v>
      </c>
      <c r="E2091">
        <v>800000</v>
      </c>
      <c r="F2091">
        <v>2600000</v>
      </c>
      <c r="G2091">
        <v>2</v>
      </c>
      <c r="H2091">
        <v>618</v>
      </c>
      <c r="I2091">
        <v>300000</v>
      </c>
      <c r="J2091">
        <v>1200000</v>
      </c>
      <c r="K2091">
        <v>2000000</v>
      </c>
      <c r="L2091">
        <v>500000</v>
      </c>
      <c r="M2091" t="s">
        <v>15</v>
      </c>
      <c r="N2091">
        <f>Table1[[#This Row],[ loan_amount]]-Table1[[#This Row],[ bank_asset_value]]</f>
        <v>2100000</v>
      </c>
    </row>
    <row r="2092" spans="1:14" x14ac:dyDescent="0.35">
      <c r="A2092">
        <v>2091</v>
      </c>
      <c r="B2092">
        <v>4</v>
      </c>
      <c r="C2092" t="s">
        <v>13</v>
      </c>
      <c r="D2092" t="s">
        <v>17</v>
      </c>
      <c r="E2092">
        <v>300000</v>
      </c>
      <c r="F2092">
        <v>1100000</v>
      </c>
      <c r="G2092">
        <v>4</v>
      </c>
      <c r="H2092">
        <v>457</v>
      </c>
      <c r="I2092">
        <v>700000</v>
      </c>
      <c r="J2092">
        <v>100000</v>
      </c>
      <c r="K2092">
        <v>1100000</v>
      </c>
      <c r="L2092">
        <v>400000</v>
      </c>
      <c r="M2092" t="s">
        <v>15</v>
      </c>
      <c r="N2092">
        <f>Table1[[#This Row],[ loan_amount]]-Table1[[#This Row],[ bank_asset_value]]</f>
        <v>700000</v>
      </c>
    </row>
    <row r="2093" spans="1:14" x14ac:dyDescent="0.35">
      <c r="A2093">
        <v>2092</v>
      </c>
      <c r="B2093">
        <v>0</v>
      </c>
      <c r="C2093" t="s">
        <v>13</v>
      </c>
      <c r="D2093" t="s">
        <v>14</v>
      </c>
      <c r="E2093">
        <v>4100000</v>
      </c>
      <c r="F2093">
        <v>14400000</v>
      </c>
      <c r="G2093">
        <v>4</v>
      </c>
      <c r="H2093">
        <v>844</v>
      </c>
      <c r="I2093">
        <v>2700000</v>
      </c>
      <c r="J2093">
        <v>6000000</v>
      </c>
      <c r="K2093">
        <v>9900000</v>
      </c>
      <c r="L2093">
        <v>4200000</v>
      </c>
      <c r="M2093" t="s">
        <v>15</v>
      </c>
      <c r="N2093">
        <f>Table1[[#This Row],[ loan_amount]]-Table1[[#This Row],[ bank_asset_value]]</f>
        <v>10200000</v>
      </c>
    </row>
    <row r="2094" spans="1:14" x14ac:dyDescent="0.35">
      <c r="A2094">
        <v>2093</v>
      </c>
      <c r="B2094">
        <v>2</v>
      </c>
      <c r="C2094" t="s">
        <v>16</v>
      </c>
      <c r="D2094" t="s">
        <v>14</v>
      </c>
      <c r="E2094">
        <v>1500000</v>
      </c>
      <c r="F2094">
        <v>3800000</v>
      </c>
      <c r="G2094">
        <v>4</v>
      </c>
      <c r="H2094">
        <v>776</v>
      </c>
      <c r="I2094">
        <v>2800000</v>
      </c>
      <c r="J2094">
        <v>0</v>
      </c>
      <c r="K2094">
        <v>5300000</v>
      </c>
      <c r="L2094">
        <v>1400000</v>
      </c>
      <c r="M2094" t="s">
        <v>15</v>
      </c>
      <c r="N2094">
        <f>Table1[[#This Row],[ loan_amount]]-Table1[[#This Row],[ bank_asset_value]]</f>
        <v>2400000</v>
      </c>
    </row>
    <row r="2095" spans="1:14" x14ac:dyDescent="0.35">
      <c r="A2095">
        <v>2094</v>
      </c>
      <c r="B2095">
        <v>1</v>
      </c>
      <c r="C2095" t="s">
        <v>16</v>
      </c>
      <c r="D2095" t="s">
        <v>14</v>
      </c>
      <c r="E2095">
        <v>4600000</v>
      </c>
      <c r="F2095">
        <v>13900000</v>
      </c>
      <c r="G2095">
        <v>8</v>
      </c>
      <c r="H2095">
        <v>520</v>
      </c>
      <c r="I2095">
        <v>13300000</v>
      </c>
      <c r="J2095">
        <v>6400000</v>
      </c>
      <c r="K2095">
        <v>9800000</v>
      </c>
      <c r="L2095">
        <v>2200000</v>
      </c>
      <c r="M2095" t="s">
        <v>18</v>
      </c>
      <c r="N2095">
        <f>Table1[[#This Row],[ loan_amount]]-Table1[[#This Row],[ bank_asset_value]]</f>
        <v>11700000</v>
      </c>
    </row>
    <row r="2096" spans="1:14" x14ac:dyDescent="0.35">
      <c r="A2096">
        <v>2095</v>
      </c>
      <c r="B2096">
        <v>1</v>
      </c>
      <c r="C2096" t="s">
        <v>13</v>
      </c>
      <c r="D2096" t="s">
        <v>17</v>
      </c>
      <c r="E2096">
        <v>3300000</v>
      </c>
      <c r="F2096">
        <v>7500000</v>
      </c>
      <c r="G2096">
        <v>12</v>
      </c>
      <c r="H2096">
        <v>648</v>
      </c>
      <c r="I2096">
        <v>6400000</v>
      </c>
      <c r="J2096">
        <v>1700000</v>
      </c>
      <c r="K2096">
        <v>8700000</v>
      </c>
      <c r="L2096">
        <v>1600000</v>
      </c>
      <c r="M2096" t="s">
        <v>15</v>
      </c>
      <c r="N2096">
        <f>Table1[[#This Row],[ loan_amount]]-Table1[[#This Row],[ bank_asset_value]]</f>
        <v>5900000</v>
      </c>
    </row>
    <row r="2097" spans="1:14" x14ac:dyDescent="0.35">
      <c r="A2097">
        <v>2096</v>
      </c>
      <c r="B2097">
        <v>4</v>
      </c>
      <c r="C2097" t="s">
        <v>16</v>
      </c>
      <c r="D2097" t="s">
        <v>17</v>
      </c>
      <c r="E2097">
        <v>7900000</v>
      </c>
      <c r="F2097">
        <v>31400000</v>
      </c>
      <c r="G2097">
        <v>10</v>
      </c>
      <c r="H2097">
        <v>654</v>
      </c>
      <c r="I2097">
        <v>16500000</v>
      </c>
      <c r="J2097">
        <v>15200000</v>
      </c>
      <c r="K2097">
        <v>25400000</v>
      </c>
      <c r="L2097">
        <v>5000000</v>
      </c>
      <c r="M2097" t="s">
        <v>15</v>
      </c>
      <c r="N2097">
        <f>Table1[[#This Row],[ loan_amount]]-Table1[[#This Row],[ bank_asset_value]]</f>
        <v>26400000</v>
      </c>
    </row>
    <row r="2098" spans="1:14" x14ac:dyDescent="0.35">
      <c r="A2098">
        <v>2097</v>
      </c>
      <c r="B2098">
        <v>0</v>
      </c>
      <c r="C2098" t="s">
        <v>16</v>
      </c>
      <c r="D2098" t="s">
        <v>14</v>
      </c>
      <c r="E2098">
        <v>8100000</v>
      </c>
      <c r="F2098">
        <v>26500000</v>
      </c>
      <c r="G2098">
        <v>20</v>
      </c>
      <c r="H2098">
        <v>342</v>
      </c>
      <c r="I2098">
        <v>5800000</v>
      </c>
      <c r="J2098">
        <v>5600000</v>
      </c>
      <c r="K2098">
        <v>23700000</v>
      </c>
      <c r="L2098">
        <v>5800000</v>
      </c>
      <c r="M2098" t="s">
        <v>18</v>
      </c>
      <c r="N2098">
        <f>Table1[[#This Row],[ loan_amount]]-Table1[[#This Row],[ bank_asset_value]]</f>
        <v>20700000</v>
      </c>
    </row>
    <row r="2099" spans="1:14" x14ac:dyDescent="0.35">
      <c r="A2099">
        <v>2098</v>
      </c>
      <c r="B2099">
        <v>5</v>
      </c>
      <c r="C2099" t="s">
        <v>16</v>
      </c>
      <c r="D2099" t="s">
        <v>14</v>
      </c>
      <c r="E2099">
        <v>900000</v>
      </c>
      <c r="F2099">
        <v>2800000</v>
      </c>
      <c r="G2099">
        <v>16</v>
      </c>
      <c r="H2099">
        <v>808</v>
      </c>
      <c r="I2099">
        <v>2100000</v>
      </c>
      <c r="J2099">
        <v>900000</v>
      </c>
      <c r="K2099">
        <v>3100000</v>
      </c>
      <c r="L2099">
        <v>800000</v>
      </c>
      <c r="M2099" t="s">
        <v>15</v>
      </c>
      <c r="N2099">
        <f>Table1[[#This Row],[ loan_amount]]-Table1[[#This Row],[ bank_asset_value]]</f>
        <v>2000000</v>
      </c>
    </row>
    <row r="2100" spans="1:14" x14ac:dyDescent="0.35">
      <c r="A2100">
        <v>2099</v>
      </c>
      <c r="B2100">
        <v>1</v>
      </c>
      <c r="C2100" t="s">
        <v>13</v>
      </c>
      <c r="D2100" t="s">
        <v>17</v>
      </c>
      <c r="E2100">
        <v>4900000</v>
      </c>
      <c r="F2100">
        <v>15200000</v>
      </c>
      <c r="G2100">
        <v>10</v>
      </c>
      <c r="H2100">
        <v>429</v>
      </c>
      <c r="I2100">
        <v>5700000</v>
      </c>
      <c r="J2100">
        <v>7300000</v>
      </c>
      <c r="K2100">
        <v>14400000</v>
      </c>
      <c r="L2100">
        <v>3300000</v>
      </c>
      <c r="M2100" t="s">
        <v>18</v>
      </c>
      <c r="N2100">
        <f>Table1[[#This Row],[ loan_amount]]-Table1[[#This Row],[ bank_asset_value]]</f>
        <v>11900000</v>
      </c>
    </row>
    <row r="2101" spans="1:14" x14ac:dyDescent="0.35">
      <c r="A2101">
        <v>2100</v>
      </c>
      <c r="B2101">
        <v>3</v>
      </c>
      <c r="C2101" t="s">
        <v>13</v>
      </c>
      <c r="D2101" t="s">
        <v>17</v>
      </c>
      <c r="E2101">
        <v>6100000</v>
      </c>
      <c r="F2101">
        <v>18100000</v>
      </c>
      <c r="G2101">
        <v>14</v>
      </c>
      <c r="H2101">
        <v>538</v>
      </c>
      <c r="I2101">
        <v>11800000</v>
      </c>
      <c r="J2101">
        <v>4200000</v>
      </c>
      <c r="K2101">
        <v>16200000</v>
      </c>
      <c r="L2101">
        <v>7500000</v>
      </c>
      <c r="M2101" t="s">
        <v>18</v>
      </c>
      <c r="N2101">
        <f>Table1[[#This Row],[ loan_amount]]-Table1[[#This Row],[ bank_asset_value]]</f>
        <v>10600000</v>
      </c>
    </row>
    <row r="2102" spans="1:14" x14ac:dyDescent="0.35">
      <c r="A2102">
        <v>2101</v>
      </c>
      <c r="B2102">
        <v>3</v>
      </c>
      <c r="C2102" t="s">
        <v>16</v>
      </c>
      <c r="D2102" t="s">
        <v>14</v>
      </c>
      <c r="E2102">
        <v>4500000</v>
      </c>
      <c r="F2102">
        <v>16400000</v>
      </c>
      <c r="G2102">
        <v>6</v>
      </c>
      <c r="H2102">
        <v>533</v>
      </c>
      <c r="I2102">
        <v>1800000</v>
      </c>
      <c r="J2102">
        <v>5600000</v>
      </c>
      <c r="K2102">
        <v>12200000</v>
      </c>
      <c r="L2102">
        <v>3900000</v>
      </c>
      <c r="M2102" t="s">
        <v>18</v>
      </c>
      <c r="N2102">
        <f>Table1[[#This Row],[ loan_amount]]-Table1[[#This Row],[ bank_asset_value]]</f>
        <v>12500000</v>
      </c>
    </row>
    <row r="2103" spans="1:14" x14ac:dyDescent="0.35">
      <c r="A2103">
        <v>2102</v>
      </c>
      <c r="B2103">
        <v>2</v>
      </c>
      <c r="C2103" t="s">
        <v>13</v>
      </c>
      <c r="D2103" t="s">
        <v>17</v>
      </c>
      <c r="E2103">
        <v>2900000</v>
      </c>
      <c r="F2103">
        <v>7300000</v>
      </c>
      <c r="G2103">
        <v>8</v>
      </c>
      <c r="H2103">
        <v>394</v>
      </c>
      <c r="I2103">
        <v>7700000</v>
      </c>
      <c r="J2103">
        <v>2600000</v>
      </c>
      <c r="K2103">
        <v>7700000</v>
      </c>
      <c r="L2103">
        <v>4000000</v>
      </c>
      <c r="M2103" t="s">
        <v>18</v>
      </c>
      <c r="N2103">
        <f>Table1[[#This Row],[ loan_amount]]-Table1[[#This Row],[ bank_asset_value]]</f>
        <v>3300000</v>
      </c>
    </row>
    <row r="2104" spans="1:14" x14ac:dyDescent="0.35">
      <c r="A2104">
        <v>2103</v>
      </c>
      <c r="B2104">
        <v>1</v>
      </c>
      <c r="C2104" t="s">
        <v>16</v>
      </c>
      <c r="D2104" t="s">
        <v>14</v>
      </c>
      <c r="E2104">
        <v>7900000</v>
      </c>
      <c r="F2104">
        <v>29300000</v>
      </c>
      <c r="G2104">
        <v>2</v>
      </c>
      <c r="H2104">
        <v>771</v>
      </c>
      <c r="I2104">
        <v>17600000</v>
      </c>
      <c r="J2104">
        <v>12800000</v>
      </c>
      <c r="K2104">
        <v>20400000</v>
      </c>
      <c r="L2104">
        <v>4000000</v>
      </c>
      <c r="M2104" t="s">
        <v>15</v>
      </c>
      <c r="N2104">
        <f>Table1[[#This Row],[ loan_amount]]-Table1[[#This Row],[ bank_asset_value]]</f>
        <v>25300000</v>
      </c>
    </row>
    <row r="2105" spans="1:14" x14ac:dyDescent="0.35">
      <c r="A2105">
        <v>2104</v>
      </c>
      <c r="B2105">
        <v>5</v>
      </c>
      <c r="C2105" t="s">
        <v>13</v>
      </c>
      <c r="D2105" t="s">
        <v>17</v>
      </c>
      <c r="E2105">
        <v>4100000</v>
      </c>
      <c r="F2105">
        <v>10100000</v>
      </c>
      <c r="G2105">
        <v>4</v>
      </c>
      <c r="H2105">
        <v>792</v>
      </c>
      <c r="I2105">
        <v>4400000</v>
      </c>
      <c r="J2105">
        <v>6100000</v>
      </c>
      <c r="K2105">
        <v>8600000</v>
      </c>
      <c r="L2105">
        <v>4900000</v>
      </c>
      <c r="M2105" t="s">
        <v>15</v>
      </c>
      <c r="N2105">
        <f>Table1[[#This Row],[ loan_amount]]-Table1[[#This Row],[ bank_asset_value]]</f>
        <v>5200000</v>
      </c>
    </row>
    <row r="2106" spans="1:14" x14ac:dyDescent="0.35">
      <c r="A2106">
        <v>2105</v>
      </c>
      <c r="B2106">
        <v>5</v>
      </c>
      <c r="C2106" t="s">
        <v>16</v>
      </c>
      <c r="D2106" t="s">
        <v>17</v>
      </c>
      <c r="E2106">
        <v>7700000</v>
      </c>
      <c r="F2106">
        <v>15500000</v>
      </c>
      <c r="G2106">
        <v>8</v>
      </c>
      <c r="H2106">
        <v>407</v>
      </c>
      <c r="I2106">
        <v>6500000</v>
      </c>
      <c r="J2106">
        <v>9100000</v>
      </c>
      <c r="K2106">
        <v>26300000</v>
      </c>
      <c r="L2106">
        <v>4600000</v>
      </c>
      <c r="M2106" t="s">
        <v>18</v>
      </c>
      <c r="N2106">
        <f>Table1[[#This Row],[ loan_amount]]-Table1[[#This Row],[ bank_asset_value]]</f>
        <v>10900000</v>
      </c>
    </row>
    <row r="2107" spans="1:14" x14ac:dyDescent="0.35">
      <c r="A2107">
        <v>2106</v>
      </c>
      <c r="B2107">
        <v>0</v>
      </c>
      <c r="C2107" t="s">
        <v>16</v>
      </c>
      <c r="D2107" t="s">
        <v>14</v>
      </c>
      <c r="E2107">
        <v>5600000</v>
      </c>
      <c r="F2107">
        <v>19300000</v>
      </c>
      <c r="G2107">
        <v>18</v>
      </c>
      <c r="H2107">
        <v>544</v>
      </c>
      <c r="I2107">
        <v>6400000</v>
      </c>
      <c r="J2107">
        <v>2800000</v>
      </c>
      <c r="K2107">
        <v>19900000</v>
      </c>
      <c r="L2107">
        <v>6400000</v>
      </c>
      <c r="M2107" t="s">
        <v>18</v>
      </c>
      <c r="N2107">
        <f>Table1[[#This Row],[ loan_amount]]-Table1[[#This Row],[ bank_asset_value]]</f>
        <v>12900000</v>
      </c>
    </row>
    <row r="2108" spans="1:14" x14ac:dyDescent="0.35">
      <c r="A2108">
        <v>2107</v>
      </c>
      <c r="B2108">
        <v>5</v>
      </c>
      <c r="C2108" t="s">
        <v>13</v>
      </c>
      <c r="D2108" t="s">
        <v>14</v>
      </c>
      <c r="E2108">
        <v>9000000</v>
      </c>
      <c r="F2108">
        <v>18000000</v>
      </c>
      <c r="G2108">
        <v>18</v>
      </c>
      <c r="H2108">
        <v>509</v>
      </c>
      <c r="I2108">
        <v>24600000</v>
      </c>
      <c r="J2108">
        <v>5200000</v>
      </c>
      <c r="K2108">
        <v>20000000</v>
      </c>
      <c r="L2108">
        <v>6100000</v>
      </c>
      <c r="M2108" t="s">
        <v>18</v>
      </c>
      <c r="N2108">
        <f>Table1[[#This Row],[ loan_amount]]-Table1[[#This Row],[ bank_asset_value]]</f>
        <v>11900000</v>
      </c>
    </row>
    <row r="2109" spans="1:14" x14ac:dyDescent="0.35">
      <c r="A2109">
        <v>2108</v>
      </c>
      <c r="B2109">
        <v>4</v>
      </c>
      <c r="C2109" t="s">
        <v>16</v>
      </c>
      <c r="D2109" t="s">
        <v>17</v>
      </c>
      <c r="E2109">
        <v>6400000</v>
      </c>
      <c r="F2109">
        <v>18400000</v>
      </c>
      <c r="G2109">
        <v>16</v>
      </c>
      <c r="H2109">
        <v>320</v>
      </c>
      <c r="I2109">
        <v>17700000</v>
      </c>
      <c r="J2109">
        <v>3600000</v>
      </c>
      <c r="K2109">
        <v>13900000</v>
      </c>
      <c r="L2109">
        <v>8300000</v>
      </c>
      <c r="M2109" t="s">
        <v>18</v>
      </c>
      <c r="N2109">
        <f>Table1[[#This Row],[ loan_amount]]-Table1[[#This Row],[ bank_asset_value]]</f>
        <v>10100000</v>
      </c>
    </row>
    <row r="2110" spans="1:14" x14ac:dyDescent="0.35">
      <c r="A2110">
        <v>2109</v>
      </c>
      <c r="B2110">
        <v>4</v>
      </c>
      <c r="C2110" t="s">
        <v>13</v>
      </c>
      <c r="D2110" t="s">
        <v>14</v>
      </c>
      <c r="E2110">
        <v>6900000</v>
      </c>
      <c r="F2110">
        <v>14700000</v>
      </c>
      <c r="G2110">
        <v>2</v>
      </c>
      <c r="H2110">
        <v>496</v>
      </c>
      <c r="I2110">
        <v>12000000</v>
      </c>
      <c r="J2110">
        <v>7000000</v>
      </c>
      <c r="K2110">
        <v>15500000</v>
      </c>
      <c r="L2110">
        <v>4000000</v>
      </c>
      <c r="M2110" t="s">
        <v>18</v>
      </c>
      <c r="N2110">
        <f>Table1[[#This Row],[ loan_amount]]-Table1[[#This Row],[ bank_asset_value]]</f>
        <v>10700000</v>
      </c>
    </row>
    <row r="2111" spans="1:14" x14ac:dyDescent="0.35">
      <c r="A2111">
        <v>2110</v>
      </c>
      <c r="B2111">
        <v>3</v>
      </c>
      <c r="C2111" t="s">
        <v>16</v>
      </c>
      <c r="D2111" t="s">
        <v>14</v>
      </c>
      <c r="E2111">
        <v>9100000</v>
      </c>
      <c r="F2111">
        <v>27400000</v>
      </c>
      <c r="G2111">
        <v>18</v>
      </c>
      <c r="H2111">
        <v>652</v>
      </c>
      <c r="I2111">
        <v>8500000</v>
      </c>
      <c r="J2111">
        <v>7300000</v>
      </c>
      <c r="K2111">
        <v>31700000</v>
      </c>
      <c r="L2111">
        <v>6800000</v>
      </c>
      <c r="M2111" t="s">
        <v>15</v>
      </c>
      <c r="N2111">
        <f>Table1[[#This Row],[ loan_amount]]-Table1[[#This Row],[ bank_asset_value]]</f>
        <v>20600000</v>
      </c>
    </row>
    <row r="2112" spans="1:14" x14ac:dyDescent="0.35">
      <c r="A2112">
        <v>2111</v>
      </c>
      <c r="B2112">
        <v>2</v>
      </c>
      <c r="C2112" t="s">
        <v>13</v>
      </c>
      <c r="D2112" t="s">
        <v>17</v>
      </c>
      <c r="E2112">
        <v>1100000</v>
      </c>
      <c r="F2112">
        <v>3700000</v>
      </c>
      <c r="G2112">
        <v>2</v>
      </c>
      <c r="H2112">
        <v>806</v>
      </c>
      <c r="I2112">
        <v>2700000</v>
      </c>
      <c r="J2112">
        <v>800000</v>
      </c>
      <c r="K2112">
        <v>2900000</v>
      </c>
      <c r="L2112">
        <v>500000</v>
      </c>
      <c r="M2112" t="s">
        <v>15</v>
      </c>
      <c r="N2112">
        <f>Table1[[#This Row],[ loan_amount]]-Table1[[#This Row],[ bank_asset_value]]</f>
        <v>3200000</v>
      </c>
    </row>
    <row r="2113" spans="1:14" x14ac:dyDescent="0.35">
      <c r="A2113">
        <v>2112</v>
      </c>
      <c r="B2113">
        <v>4</v>
      </c>
      <c r="C2113" t="s">
        <v>16</v>
      </c>
      <c r="D2113" t="s">
        <v>14</v>
      </c>
      <c r="E2113">
        <v>1700000</v>
      </c>
      <c r="F2113">
        <v>4500000</v>
      </c>
      <c r="G2113">
        <v>12</v>
      </c>
      <c r="H2113">
        <v>821</v>
      </c>
      <c r="I2113">
        <v>3200000</v>
      </c>
      <c r="J2113">
        <v>1900000</v>
      </c>
      <c r="K2113">
        <v>4900000</v>
      </c>
      <c r="L2113">
        <v>1500000</v>
      </c>
      <c r="M2113" t="s">
        <v>15</v>
      </c>
      <c r="N2113">
        <f>Table1[[#This Row],[ loan_amount]]-Table1[[#This Row],[ bank_asset_value]]</f>
        <v>3000000</v>
      </c>
    </row>
    <row r="2114" spans="1:14" x14ac:dyDescent="0.35">
      <c r="A2114">
        <v>2113</v>
      </c>
      <c r="B2114">
        <v>5</v>
      </c>
      <c r="C2114" t="s">
        <v>13</v>
      </c>
      <c r="D2114" t="s">
        <v>17</v>
      </c>
      <c r="E2114">
        <v>9200000</v>
      </c>
      <c r="F2114">
        <v>28800000</v>
      </c>
      <c r="G2114">
        <v>20</v>
      </c>
      <c r="H2114">
        <v>618</v>
      </c>
      <c r="I2114">
        <v>14300000</v>
      </c>
      <c r="J2114">
        <v>10800000</v>
      </c>
      <c r="K2114">
        <v>33900000</v>
      </c>
      <c r="L2114">
        <v>10600000</v>
      </c>
      <c r="M2114" t="s">
        <v>15</v>
      </c>
      <c r="N2114">
        <f>Table1[[#This Row],[ loan_amount]]-Table1[[#This Row],[ bank_asset_value]]</f>
        <v>18200000</v>
      </c>
    </row>
    <row r="2115" spans="1:14" x14ac:dyDescent="0.35">
      <c r="A2115">
        <v>2114</v>
      </c>
      <c r="B2115">
        <v>2</v>
      </c>
      <c r="C2115" t="s">
        <v>16</v>
      </c>
      <c r="D2115" t="s">
        <v>17</v>
      </c>
      <c r="E2115">
        <v>8300000</v>
      </c>
      <c r="F2115">
        <v>20600000</v>
      </c>
      <c r="G2115">
        <v>12</v>
      </c>
      <c r="H2115">
        <v>729</v>
      </c>
      <c r="I2115">
        <v>22400000</v>
      </c>
      <c r="J2115">
        <v>9000000</v>
      </c>
      <c r="K2115">
        <v>31400000</v>
      </c>
      <c r="L2115">
        <v>8400000</v>
      </c>
      <c r="M2115" t="s">
        <v>15</v>
      </c>
      <c r="N2115">
        <f>Table1[[#This Row],[ loan_amount]]-Table1[[#This Row],[ bank_asset_value]]</f>
        <v>12200000</v>
      </c>
    </row>
    <row r="2116" spans="1:14" x14ac:dyDescent="0.35">
      <c r="A2116">
        <v>2115</v>
      </c>
      <c r="B2116">
        <v>5</v>
      </c>
      <c r="C2116" t="s">
        <v>16</v>
      </c>
      <c r="D2116" t="s">
        <v>17</v>
      </c>
      <c r="E2116">
        <v>5000000</v>
      </c>
      <c r="F2116">
        <v>10600000</v>
      </c>
      <c r="G2116">
        <v>6</v>
      </c>
      <c r="H2116">
        <v>839</v>
      </c>
      <c r="I2116">
        <v>12600000</v>
      </c>
      <c r="J2116">
        <v>8600000</v>
      </c>
      <c r="K2116">
        <v>19800000</v>
      </c>
      <c r="L2116">
        <v>3500000</v>
      </c>
      <c r="M2116" t="s">
        <v>15</v>
      </c>
      <c r="N2116">
        <f>Table1[[#This Row],[ loan_amount]]-Table1[[#This Row],[ bank_asset_value]]</f>
        <v>7100000</v>
      </c>
    </row>
    <row r="2117" spans="1:14" x14ac:dyDescent="0.35">
      <c r="A2117">
        <v>2116</v>
      </c>
      <c r="B2117">
        <v>3</v>
      </c>
      <c r="C2117" t="s">
        <v>13</v>
      </c>
      <c r="D2117" t="s">
        <v>14</v>
      </c>
      <c r="E2117">
        <v>2200000</v>
      </c>
      <c r="F2117">
        <v>6400000</v>
      </c>
      <c r="G2117">
        <v>2</v>
      </c>
      <c r="H2117">
        <v>318</v>
      </c>
      <c r="I2117">
        <v>1400000</v>
      </c>
      <c r="J2117">
        <v>2100000</v>
      </c>
      <c r="K2117">
        <v>4300000</v>
      </c>
      <c r="L2117">
        <v>1500000</v>
      </c>
      <c r="M2117" t="s">
        <v>18</v>
      </c>
      <c r="N2117">
        <f>Table1[[#This Row],[ loan_amount]]-Table1[[#This Row],[ bank_asset_value]]</f>
        <v>4900000</v>
      </c>
    </row>
    <row r="2118" spans="1:14" x14ac:dyDescent="0.35">
      <c r="A2118">
        <v>2117</v>
      </c>
      <c r="B2118">
        <v>2</v>
      </c>
      <c r="C2118" t="s">
        <v>13</v>
      </c>
      <c r="D2118" t="s">
        <v>14</v>
      </c>
      <c r="E2118">
        <v>4500000</v>
      </c>
      <c r="F2118">
        <v>9600000</v>
      </c>
      <c r="G2118">
        <v>16</v>
      </c>
      <c r="H2118">
        <v>404</v>
      </c>
      <c r="I2118">
        <v>1800000</v>
      </c>
      <c r="J2118">
        <v>6000000</v>
      </c>
      <c r="K2118">
        <v>17000000</v>
      </c>
      <c r="L2118">
        <v>2700000</v>
      </c>
      <c r="M2118" t="s">
        <v>18</v>
      </c>
      <c r="N2118">
        <f>Table1[[#This Row],[ loan_amount]]-Table1[[#This Row],[ bank_asset_value]]</f>
        <v>6900000</v>
      </c>
    </row>
    <row r="2119" spans="1:14" x14ac:dyDescent="0.35">
      <c r="A2119">
        <v>2118</v>
      </c>
      <c r="B2119">
        <v>5</v>
      </c>
      <c r="C2119" t="s">
        <v>16</v>
      </c>
      <c r="D2119" t="s">
        <v>17</v>
      </c>
      <c r="E2119">
        <v>4100000</v>
      </c>
      <c r="F2119">
        <v>9000000</v>
      </c>
      <c r="G2119">
        <v>6</v>
      </c>
      <c r="H2119">
        <v>581</v>
      </c>
      <c r="I2119">
        <v>6600000</v>
      </c>
      <c r="J2119">
        <v>1500000</v>
      </c>
      <c r="K2119">
        <v>11300000</v>
      </c>
      <c r="L2119">
        <v>3400000</v>
      </c>
      <c r="M2119" t="s">
        <v>15</v>
      </c>
      <c r="N2119">
        <f>Table1[[#This Row],[ loan_amount]]-Table1[[#This Row],[ bank_asset_value]]</f>
        <v>5600000</v>
      </c>
    </row>
    <row r="2120" spans="1:14" x14ac:dyDescent="0.35">
      <c r="A2120">
        <v>2119</v>
      </c>
      <c r="B2120">
        <v>1</v>
      </c>
      <c r="C2120" t="s">
        <v>16</v>
      </c>
      <c r="D2120" t="s">
        <v>14</v>
      </c>
      <c r="E2120">
        <v>2800000</v>
      </c>
      <c r="F2120">
        <v>6800000</v>
      </c>
      <c r="G2120">
        <v>18</v>
      </c>
      <c r="H2120">
        <v>596</v>
      </c>
      <c r="I2120">
        <v>7900000</v>
      </c>
      <c r="J2120">
        <v>400000</v>
      </c>
      <c r="K2120">
        <v>7300000</v>
      </c>
      <c r="L2120">
        <v>1500000</v>
      </c>
      <c r="M2120" t="s">
        <v>15</v>
      </c>
      <c r="N2120">
        <f>Table1[[#This Row],[ loan_amount]]-Table1[[#This Row],[ bank_asset_value]]</f>
        <v>5300000</v>
      </c>
    </row>
    <row r="2121" spans="1:14" x14ac:dyDescent="0.35">
      <c r="A2121">
        <v>2120</v>
      </c>
      <c r="B2121">
        <v>1</v>
      </c>
      <c r="C2121" t="s">
        <v>16</v>
      </c>
      <c r="D2121" t="s">
        <v>14</v>
      </c>
      <c r="E2121">
        <v>6600000</v>
      </c>
      <c r="F2121">
        <v>20700000</v>
      </c>
      <c r="G2121">
        <v>4</v>
      </c>
      <c r="H2121">
        <v>415</v>
      </c>
      <c r="I2121">
        <v>12800000</v>
      </c>
      <c r="J2121">
        <v>11900000</v>
      </c>
      <c r="K2121">
        <v>17700000</v>
      </c>
      <c r="L2121">
        <v>3900000</v>
      </c>
      <c r="M2121" t="s">
        <v>15</v>
      </c>
      <c r="N2121">
        <f>Table1[[#This Row],[ loan_amount]]-Table1[[#This Row],[ bank_asset_value]]</f>
        <v>16800000</v>
      </c>
    </row>
    <row r="2122" spans="1:14" x14ac:dyDescent="0.35">
      <c r="A2122">
        <v>2121</v>
      </c>
      <c r="B2122">
        <v>3</v>
      </c>
      <c r="C2122" t="s">
        <v>16</v>
      </c>
      <c r="D2122" t="s">
        <v>17</v>
      </c>
      <c r="E2122">
        <v>3200000</v>
      </c>
      <c r="F2122">
        <v>7200000</v>
      </c>
      <c r="G2122">
        <v>6</v>
      </c>
      <c r="H2122">
        <v>728</v>
      </c>
      <c r="I2122">
        <v>4800000</v>
      </c>
      <c r="J2122">
        <v>2000000</v>
      </c>
      <c r="K2122">
        <v>8000000</v>
      </c>
      <c r="L2122">
        <v>4600000</v>
      </c>
      <c r="M2122" t="s">
        <v>15</v>
      </c>
      <c r="N2122">
        <f>Table1[[#This Row],[ loan_amount]]-Table1[[#This Row],[ bank_asset_value]]</f>
        <v>2600000</v>
      </c>
    </row>
    <row r="2123" spans="1:14" x14ac:dyDescent="0.35">
      <c r="A2123">
        <v>2122</v>
      </c>
      <c r="B2123">
        <v>0</v>
      </c>
      <c r="C2123" t="s">
        <v>16</v>
      </c>
      <c r="D2123" t="s">
        <v>14</v>
      </c>
      <c r="E2123">
        <v>6300000</v>
      </c>
      <c r="F2123">
        <v>13300000</v>
      </c>
      <c r="G2123">
        <v>2</v>
      </c>
      <c r="H2123">
        <v>666</v>
      </c>
      <c r="I2123">
        <v>8800000</v>
      </c>
      <c r="J2123">
        <v>4000000</v>
      </c>
      <c r="K2123">
        <v>14200000</v>
      </c>
      <c r="L2123">
        <v>4900000</v>
      </c>
      <c r="M2123" t="s">
        <v>15</v>
      </c>
      <c r="N2123">
        <f>Table1[[#This Row],[ loan_amount]]-Table1[[#This Row],[ bank_asset_value]]</f>
        <v>8400000</v>
      </c>
    </row>
    <row r="2124" spans="1:14" x14ac:dyDescent="0.35">
      <c r="A2124">
        <v>2123</v>
      </c>
      <c r="B2124">
        <v>2</v>
      </c>
      <c r="C2124" t="s">
        <v>13</v>
      </c>
      <c r="D2124" t="s">
        <v>14</v>
      </c>
      <c r="E2124">
        <v>4700000</v>
      </c>
      <c r="F2124">
        <v>17700000</v>
      </c>
      <c r="G2124">
        <v>14</v>
      </c>
      <c r="H2124">
        <v>675</v>
      </c>
      <c r="I2124">
        <v>5800000</v>
      </c>
      <c r="J2124">
        <v>7200000</v>
      </c>
      <c r="K2124">
        <v>13100000</v>
      </c>
      <c r="L2124">
        <v>6500000</v>
      </c>
      <c r="M2124" t="s">
        <v>15</v>
      </c>
      <c r="N2124">
        <f>Table1[[#This Row],[ loan_amount]]-Table1[[#This Row],[ bank_asset_value]]</f>
        <v>11200000</v>
      </c>
    </row>
    <row r="2125" spans="1:14" x14ac:dyDescent="0.35">
      <c r="A2125">
        <v>2124</v>
      </c>
      <c r="B2125">
        <v>0</v>
      </c>
      <c r="C2125" t="s">
        <v>13</v>
      </c>
      <c r="D2125" t="s">
        <v>14</v>
      </c>
      <c r="E2125">
        <v>4100000</v>
      </c>
      <c r="F2125">
        <v>15400000</v>
      </c>
      <c r="G2125">
        <v>16</v>
      </c>
      <c r="H2125">
        <v>304</v>
      </c>
      <c r="I2125">
        <v>3000000</v>
      </c>
      <c r="J2125">
        <v>5200000</v>
      </c>
      <c r="K2125">
        <v>16200000</v>
      </c>
      <c r="L2125">
        <v>3100000</v>
      </c>
      <c r="M2125" t="s">
        <v>18</v>
      </c>
      <c r="N2125">
        <f>Table1[[#This Row],[ loan_amount]]-Table1[[#This Row],[ bank_asset_value]]</f>
        <v>12300000</v>
      </c>
    </row>
    <row r="2126" spans="1:14" x14ac:dyDescent="0.35">
      <c r="A2126">
        <v>2125</v>
      </c>
      <c r="B2126">
        <v>5</v>
      </c>
      <c r="C2126" t="s">
        <v>13</v>
      </c>
      <c r="D2126" t="s">
        <v>17</v>
      </c>
      <c r="E2126">
        <v>7100000</v>
      </c>
      <c r="F2126">
        <v>15500000</v>
      </c>
      <c r="G2126">
        <v>4</v>
      </c>
      <c r="H2126">
        <v>474</v>
      </c>
      <c r="I2126">
        <v>7600000</v>
      </c>
      <c r="J2126">
        <v>9000000</v>
      </c>
      <c r="K2126">
        <v>22400000</v>
      </c>
      <c r="L2126">
        <v>9400000</v>
      </c>
      <c r="M2126" t="s">
        <v>18</v>
      </c>
      <c r="N2126">
        <f>Table1[[#This Row],[ loan_amount]]-Table1[[#This Row],[ bank_asset_value]]</f>
        <v>6100000</v>
      </c>
    </row>
    <row r="2127" spans="1:14" x14ac:dyDescent="0.35">
      <c r="A2127">
        <v>2126</v>
      </c>
      <c r="B2127">
        <v>4</v>
      </c>
      <c r="C2127" t="s">
        <v>13</v>
      </c>
      <c r="D2127" t="s">
        <v>17</v>
      </c>
      <c r="E2127">
        <v>4900000</v>
      </c>
      <c r="F2127">
        <v>10200000</v>
      </c>
      <c r="G2127">
        <v>18</v>
      </c>
      <c r="H2127">
        <v>370</v>
      </c>
      <c r="I2127">
        <v>10900000</v>
      </c>
      <c r="J2127">
        <v>2200000</v>
      </c>
      <c r="K2127">
        <v>13700000</v>
      </c>
      <c r="L2127">
        <v>6600000</v>
      </c>
      <c r="M2127" t="s">
        <v>18</v>
      </c>
      <c r="N2127">
        <f>Table1[[#This Row],[ loan_amount]]-Table1[[#This Row],[ bank_asset_value]]</f>
        <v>3600000</v>
      </c>
    </row>
    <row r="2128" spans="1:14" x14ac:dyDescent="0.35">
      <c r="A2128">
        <v>2127</v>
      </c>
      <c r="B2128">
        <v>4</v>
      </c>
      <c r="C2128" t="s">
        <v>13</v>
      </c>
      <c r="D2128" t="s">
        <v>14</v>
      </c>
      <c r="E2128">
        <v>5600000</v>
      </c>
      <c r="F2128">
        <v>20300000</v>
      </c>
      <c r="G2128">
        <v>20</v>
      </c>
      <c r="H2128">
        <v>596</v>
      </c>
      <c r="I2128">
        <v>5100000</v>
      </c>
      <c r="J2128">
        <v>10900000</v>
      </c>
      <c r="K2128">
        <v>12700000</v>
      </c>
      <c r="L2128">
        <v>7900000</v>
      </c>
      <c r="M2128" t="s">
        <v>15</v>
      </c>
      <c r="N2128">
        <f>Table1[[#This Row],[ loan_amount]]-Table1[[#This Row],[ bank_asset_value]]</f>
        <v>12400000</v>
      </c>
    </row>
    <row r="2129" spans="1:14" x14ac:dyDescent="0.35">
      <c r="A2129">
        <v>2128</v>
      </c>
      <c r="B2129">
        <v>4</v>
      </c>
      <c r="C2129" t="s">
        <v>13</v>
      </c>
      <c r="D2129" t="s">
        <v>14</v>
      </c>
      <c r="E2129">
        <v>3400000</v>
      </c>
      <c r="F2129">
        <v>8300000</v>
      </c>
      <c r="G2129">
        <v>2</v>
      </c>
      <c r="H2129">
        <v>567</v>
      </c>
      <c r="I2129">
        <v>5700000</v>
      </c>
      <c r="J2129">
        <v>1900000</v>
      </c>
      <c r="K2129">
        <v>10200000</v>
      </c>
      <c r="L2129">
        <v>2700000</v>
      </c>
      <c r="M2129" t="s">
        <v>15</v>
      </c>
      <c r="N2129">
        <f>Table1[[#This Row],[ loan_amount]]-Table1[[#This Row],[ bank_asset_value]]</f>
        <v>5600000</v>
      </c>
    </row>
    <row r="2130" spans="1:14" x14ac:dyDescent="0.35">
      <c r="A2130">
        <v>2129</v>
      </c>
      <c r="B2130">
        <v>3</v>
      </c>
      <c r="C2130" t="s">
        <v>16</v>
      </c>
      <c r="D2130" t="s">
        <v>14</v>
      </c>
      <c r="E2130">
        <v>4500000</v>
      </c>
      <c r="F2130">
        <v>16100000</v>
      </c>
      <c r="G2130">
        <v>16</v>
      </c>
      <c r="H2130">
        <v>671</v>
      </c>
      <c r="I2130">
        <v>10500000</v>
      </c>
      <c r="J2130">
        <v>3600000</v>
      </c>
      <c r="K2130">
        <v>12400000</v>
      </c>
      <c r="L2130">
        <v>5800000</v>
      </c>
      <c r="M2130" t="s">
        <v>15</v>
      </c>
      <c r="N2130">
        <f>Table1[[#This Row],[ loan_amount]]-Table1[[#This Row],[ bank_asset_value]]</f>
        <v>10300000</v>
      </c>
    </row>
    <row r="2131" spans="1:14" x14ac:dyDescent="0.35">
      <c r="A2131">
        <v>2130</v>
      </c>
      <c r="B2131">
        <v>2</v>
      </c>
      <c r="C2131" t="s">
        <v>13</v>
      </c>
      <c r="D2131" t="s">
        <v>14</v>
      </c>
      <c r="E2131">
        <v>300000</v>
      </c>
      <c r="F2131">
        <v>800000</v>
      </c>
      <c r="G2131">
        <v>18</v>
      </c>
      <c r="H2131">
        <v>819</v>
      </c>
      <c r="I2131">
        <v>300000</v>
      </c>
      <c r="J2131">
        <v>300000</v>
      </c>
      <c r="K2131">
        <v>900000</v>
      </c>
      <c r="L2131">
        <v>400000</v>
      </c>
      <c r="M2131" t="s">
        <v>15</v>
      </c>
      <c r="N2131">
        <f>Table1[[#This Row],[ loan_amount]]-Table1[[#This Row],[ bank_asset_value]]</f>
        <v>400000</v>
      </c>
    </row>
    <row r="2132" spans="1:14" x14ac:dyDescent="0.35">
      <c r="A2132">
        <v>2131</v>
      </c>
      <c r="B2132">
        <v>5</v>
      </c>
      <c r="C2132" t="s">
        <v>16</v>
      </c>
      <c r="D2132" t="s">
        <v>17</v>
      </c>
      <c r="E2132">
        <v>7600000</v>
      </c>
      <c r="F2132">
        <v>23000000</v>
      </c>
      <c r="G2132">
        <v>10</v>
      </c>
      <c r="H2132">
        <v>829</v>
      </c>
      <c r="I2132">
        <v>3100000</v>
      </c>
      <c r="J2132">
        <v>7300000</v>
      </c>
      <c r="K2132">
        <v>17600000</v>
      </c>
      <c r="L2132">
        <v>7300000</v>
      </c>
      <c r="M2132" t="s">
        <v>15</v>
      </c>
      <c r="N2132">
        <f>Table1[[#This Row],[ loan_amount]]-Table1[[#This Row],[ bank_asset_value]]</f>
        <v>15700000</v>
      </c>
    </row>
    <row r="2133" spans="1:14" x14ac:dyDescent="0.35">
      <c r="A2133">
        <v>2132</v>
      </c>
      <c r="B2133">
        <v>5</v>
      </c>
      <c r="C2133" t="s">
        <v>13</v>
      </c>
      <c r="D2133" t="s">
        <v>14</v>
      </c>
      <c r="E2133">
        <v>500000</v>
      </c>
      <c r="F2133">
        <v>1200000</v>
      </c>
      <c r="G2133">
        <v>12</v>
      </c>
      <c r="H2133">
        <v>454</v>
      </c>
      <c r="I2133">
        <v>1400000</v>
      </c>
      <c r="J2133">
        <v>500000</v>
      </c>
      <c r="K2133">
        <v>1000000</v>
      </c>
      <c r="L2133">
        <v>300000</v>
      </c>
      <c r="M2133" t="s">
        <v>18</v>
      </c>
      <c r="N2133">
        <f>Table1[[#This Row],[ loan_amount]]-Table1[[#This Row],[ bank_asset_value]]</f>
        <v>900000</v>
      </c>
    </row>
    <row r="2134" spans="1:14" x14ac:dyDescent="0.35">
      <c r="A2134">
        <v>2133</v>
      </c>
      <c r="B2134">
        <v>0</v>
      </c>
      <c r="C2134" t="s">
        <v>13</v>
      </c>
      <c r="D2134" t="s">
        <v>17</v>
      </c>
      <c r="E2134">
        <v>5900000</v>
      </c>
      <c r="F2134">
        <v>15200000</v>
      </c>
      <c r="G2134">
        <v>16</v>
      </c>
      <c r="H2134">
        <v>399</v>
      </c>
      <c r="I2134">
        <v>15200000</v>
      </c>
      <c r="J2134">
        <v>3200000</v>
      </c>
      <c r="K2134">
        <v>12200000</v>
      </c>
      <c r="L2134">
        <v>6500000</v>
      </c>
      <c r="M2134" t="s">
        <v>18</v>
      </c>
      <c r="N2134">
        <f>Table1[[#This Row],[ loan_amount]]-Table1[[#This Row],[ bank_asset_value]]</f>
        <v>8700000</v>
      </c>
    </row>
    <row r="2135" spans="1:14" x14ac:dyDescent="0.35">
      <c r="A2135">
        <v>2134</v>
      </c>
      <c r="B2135">
        <v>0</v>
      </c>
      <c r="C2135" t="s">
        <v>13</v>
      </c>
      <c r="D2135" t="s">
        <v>14</v>
      </c>
      <c r="E2135">
        <v>7100000</v>
      </c>
      <c r="F2135">
        <v>20700000</v>
      </c>
      <c r="G2135">
        <v>10</v>
      </c>
      <c r="H2135">
        <v>784</v>
      </c>
      <c r="I2135">
        <v>9500000</v>
      </c>
      <c r="J2135">
        <v>11400000</v>
      </c>
      <c r="K2135">
        <v>27900000</v>
      </c>
      <c r="L2135">
        <v>8600000</v>
      </c>
      <c r="M2135" t="s">
        <v>15</v>
      </c>
      <c r="N2135">
        <f>Table1[[#This Row],[ loan_amount]]-Table1[[#This Row],[ bank_asset_value]]</f>
        <v>12100000</v>
      </c>
    </row>
    <row r="2136" spans="1:14" x14ac:dyDescent="0.35">
      <c r="A2136">
        <v>2135</v>
      </c>
      <c r="B2136">
        <v>2</v>
      </c>
      <c r="C2136" t="s">
        <v>16</v>
      </c>
      <c r="D2136" t="s">
        <v>17</v>
      </c>
      <c r="E2136">
        <v>8500000</v>
      </c>
      <c r="F2136">
        <v>26900000</v>
      </c>
      <c r="G2136">
        <v>6</v>
      </c>
      <c r="H2136">
        <v>538</v>
      </c>
      <c r="I2136">
        <v>21300000</v>
      </c>
      <c r="J2136">
        <v>16400000</v>
      </c>
      <c r="K2136">
        <v>21500000</v>
      </c>
      <c r="L2136">
        <v>4600000</v>
      </c>
      <c r="M2136" t="s">
        <v>18</v>
      </c>
      <c r="N2136">
        <f>Table1[[#This Row],[ loan_amount]]-Table1[[#This Row],[ bank_asset_value]]</f>
        <v>22300000</v>
      </c>
    </row>
    <row r="2137" spans="1:14" x14ac:dyDescent="0.35">
      <c r="A2137">
        <v>2136</v>
      </c>
      <c r="B2137">
        <v>0</v>
      </c>
      <c r="C2137" t="s">
        <v>13</v>
      </c>
      <c r="D2137" t="s">
        <v>17</v>
      </c>
      <c r="E2137">
        <v>6400000</v>
      </c>
      <c r="F2137">
        <v>16900000</v>
      </c>
      <c r="G2137">
        <v>16</v>
      </c>
      <c r="H2137">
        <v>759</v>
      </c>
      <c r="I2137">
        <v>16200000</v>
      </c>
      <c r="J2137">
        <v>7100000</v>
      </c>
      <c r="K2137">
        <v>15200000</v>
      </c>
      <c r="L2137">
        <v>3100000</v>
      </c>
      <c r="M2137" t="s">
        <v>15</v>
      </c>
      <c r="N2137">
        <f>Table1[[#This Row],[ loan_amount]]-Table1[[#This Row],[ bank_asset_value]]</f>
        <v>13800000</v>
      </c>
    </row>
    <row r="2138" spans="1:14" x14ac:dyDescent="0.35">
      <c r="A2138">
        <v>2137</v>
      </c>
      <c r="B2138">
        <v>2</v>
      </c>
      <c r="C2138" t="s">
        <v>13</v>
      </c>
      <c r="D2138" t="s">
        <v>14</v>
      </c>
      <c r="E2138">
        <v>7100000</v>
      </c>
      <c r="F2138">
        <v>21400000</v>
      </c>
      <c r="G2138">
        <v>12</v>
      </c>
      <c r="H2138">
        <v>699</v>
      </c>
      <c r="I2138">
        <v>11400000</v>
      </c>
      <c r="J2138">
        <v>13400000</v>
      </c>
      <c r="K2138">
        <v>22600000</v>
      </c>
      <c r="L2138">
        <v>4800000</v>
      </c>
      <c r="M2138" t="s">
        <v>15</v>
      </c>
      <c r="N2138">
        <f>Table1[[#This Row],[ loan_amount]]-Table1[[#This Row],[ bank_asset_value]]</f>
        <v>16600000</v>
      </c>
    </row>
    <row r="2139" spans="1:14" x14ac:dyDescent="0.35">
      <c r="A2139">
        <v>2138</v>
      </c>
      <c r="B2139">
        <v>5</v>
      </c>
      <c r="C2139" t="s">
        <v>16</v>
      </c>
      <c r="D2139" t="s">
        <v>14</v>
      </c>
      <c r="E2139">
        <v>1800000</v>
      </c>
      <c r="F2139">
        <v>5400000</v>
      </c>
      <c r="G2139">
        <v>14</v>
      </c>
      <c r="H2139">
        <v>347</v>
      </c>
      <c r="I2139">
        <v>3800000</v>
      </c>
      <c r="J2139">
        <v>1300000</v>
      </c>
      <c r="K2139">
        <v>4900000</v>
      </c>
      <c r="L2139">
        <v>1700000</v>
      </c>
      <c r="M2139" t="s">
        <v>18</v>
      </c>
      <c r="N2139">
        <f>Table1[[#This Row],[ loan_amount]]-Table1[[#This Row],[ bank_asset_value]]</f>
        <v>3700000</v>
      </c>
    </row>
    <row r="2140" spans="1:14" x14ac:dyDescent="0.35">
      <c r="A2140">
        <v>2139</v>
      </c>
      <c r="B2140">
        <v>3</v>
      </c>
      <c r="C2140" t="s">
        <v>16</v>
      </c>
      <c r="D2140" t="s">
        <v>17</v>
      </c>
      <c r="E2140">
        <v>6600000</v>
      </c>
      <c r="F2140">
        <v>25200000</v>
      </c>
      <c r="G2140">
        <v>20</v>
      </c>
      <c r="H2140">
        <v>598</v>
      </c>
      <c r="I2140">
        <v>13100000</v>
      </c>
      <c r="J2140">
        <v>3600000</v>
      </c>
      <c r="K2140">
        <v>20700000</v>
      </c>
      <c r="L2140">
        <v>8600000</v>
      </c>
      <c r="M2140" t="s">
        <v>15</v>
      </c>
      <c r="N2140">
        <f>Table1[[#This Row],[ loan_amount]]-Table1[[#This Row],[ bank_asset_value]]</f>
        <v>16600000</v>
      </c>
    </row>
    <row r="2141" spans="1:14" x14ac:dyDescent="0.35">
      <c r="A2141">
        <v>2140</v>
      </c>
      <c r="B2141">
        <v>4</v>
      </c>
      <c r="C2141" t="s">
        <v>13</v>
      </c>
      <c r="D2141" t="s">
        <v>17</v>
      </c>
      <c r="E2141">
        <v>8800000</v>
      </c>
      <c r="F2141">
        <v>27100000</v>
      </c>
      <c r="G2141">
        <v>2</v>
      </c>
      <c r="H2141">
        <v>406</v>
      </c>
      <c r="I2141">
        <v>16300000</v>
      </c>
      <c r="J2141">
        <v>6200000</v>
      </c>
      <c r="K2141">
        <v>26100000</v>
      </c>
      <c r="L2141">
        <v>5800000</v>
      </c>
      <c r="M2141" t="s">
        <v>15</v>
      </c>
      <c r="N2141">
        <f>Table1[[#This Row],[ loan_amount]]-Table1[[#This Row],[ bank_asset_value]]</f>
        <v>21300000</v>
      </c>
    </row>
    <row r="2142" spans="1:14" x14ac:dyDescent="0.35">
      <c r="A2142">
        <v>2141</v>
      </c>
      <c r="B2142">
        <v>2</v>
      </c>
      <c r="C2142" t="s">
        <v>16</v>
      </c>
      <c r="D2142" t="s">
        <v>14</v>
      </c>
      <c r="E2142">
        <v>4800000</v>
      </c>
      <c r="F2142">
        <v>15800000</v>
      </c>
      <c r="G2142">
        <v>20</v>
      </c>
      <c r="H2142">
        <v>860</v>
      </c>
      <c r="I2142">
        <v>1700000</v>
      </c>
      <c r="J2142">
        <v>3300000</v>
      </c>
      <c r="K2142">
        <v>13400000</v>
      </c>
      <c r="L2142">
        <v>5100000</v>
      </c>
      <c r="M2142" t="s">
        <v>15</v>
      </c>
      <c r="N2142">
        <f>Table1[[#This Row],[ loan_amount]]-Table1[[#This Row],[ bank_asset_value]]</f>
        <v>10700000</v>
      </c>
    </row>
    <row r="2143" spans="1:14" x14ac:dyDescent="0.35">
      <c r="A2143">
        <v>2142</v>
      </c>
      <c r="B2143">
        <v>5</v>
      </c>
      <c r="C2143" t="s">
        <v>13</v>
      </c>
      <c r="D2143" t="s">
        <v>17</v>
      </c>
      <c r="E2143">
        <v>4400000</v>
      </c>
      <c r="F2143">
        <v>16500000</v>
      </c>
      <c r="G2143">
        <v>10</v>
      </c>
      <c r="H2143">
        <v>806</v>
      </c>
      <c r="I2143">
        <v>3500000</v>
      </c>
      <c r="J2143">
        <v>4400000</v>
      </c>
      <c r="K2143">
        <v>11200000</v>
      </c>
      <c r="L2143">
        <v>2800000</v>
      </c>
      <c r="M2143" t="s">
        <v>15</v>
      </c>
      <c r="N2143">
        <f>Table1[[#This Row],[ loan_amount]]-Table1[[#This Row],[ bank_asset_value]]</f>
        <v>13700000</v>
      </c>
    </row>
    <row r="2144" spans="1:14" x14ac:dyDescent="0.35">
      <c r="A2144">
        <v>2143</v>
      </c>
      <c r="B2144">
        <v>0</v>
      </c>
      <c r="C2144" t="s">
        <v>16</v>
      </c>
      <c r="D2144" t="s">
        <v>14</v>
      </c>
      <c r="E2144">
        <v>2000000</v>
      </c>
      <c r="F2144">
        <v>6900000</v>
      </c>
      <c r="G2144">
        <v>2</v>
      </c>
      <c r="H2144">
        <v>448</v>
      </c>
      <c r="I2144">
        <v>2700000</v>
      </c>
      <c r="J2144">
        <v>3800000</v>
      </c>
      <c r="K2144">
        <v>7100000</v>
      </c>
      <c r="L2144">
        <v>1600000</v>
      </c>
      <c r="M2144" t="s">
        <v>15</v>
      </c>
      <c r="N2144">
        <f>Table1[[#This Row],[ loan_amount]]-Table1[[#This Row],[ bank_asset_value]]</f>
        <v>5300000</v>
      </c>
    </row>
    <row r="2145" spans="1:14" x14ac:dyDescent="0.35">
      <c r="A2145">
        <v>2144</v>
      </c>
      <c r="B2145">
        <v>2</v>
      </c>
      <c r="C2145" t="s">
        <v>13</v>
      </c>
      <c r="D2145" t="s">
        <v>14</v>
      </c>
      <c r="E2145">
        <v>6800000</v>
      </c>
      <c r="F2145">
        <v>22600000</v>
      </c>
      <c r="G2145">
        <v>20</v>
      </c>
      <c r="H2145">
        <v>393</v>
      </c>
      <c r="I2145">
        <v>2100000</v>
      </c>
      <c r="J2145">
        <v>2200000</v>
      </c>
      <c r="K2145">
        <v>20300000</v>
      </c>
      <c r="L2145">
        <v>8200000</v>
      </c>
      <c r="M2145" t="s">
        <v>18</v>
      </c>
      <c r="N2145">
        <f>Table1[[#This Row],[ loan_amount]]-Table1[[#This Row],[ bank_asset_value]]</f>
        <v>14400000</v>
      </c>
    </row>
    <row r="2146" spans="1:14" x14ac:dyDescent="0.35">
      <c r="A2146">
        <v>2145</v>
      </c>
      <c r="B2146">
        <v>5</v>
      </c>
      <c r="C2146" t="s">
        <v>16</v>
      </c>
      <c r="D2146" t="s">
        <v>17</v>
      </c>
      <c r="E2146">
        <v>6600000</v>
      </c>
      <c r="F2146">
        <v>16000000</v>
      </c>
      <c r="G2146">
        <v>12</v>
      </c>
      <c r="H2146">
        <v>811</v>
      </c>
      <c r="I2146">
        <v>13100000</v>
      </c>
      <c r="J2146">
        <v>5000000</v>
      </c>
      <c r="K2146">
        <v>14700000</v>
      </c>
      <c r="L2146">
        <v>5000000</v>
      </c>
      <c r="M2146" t="s">
        <v>15</v>
      </c>
      <c r="N2146">
        <f>Table1[[#This Row],[ loan_amount]]-Table1[[#This Row],[ bank_asset_value]]</f>
        <v>11000000</v>
      </c>
    </row>
    <row r="2147" spans="1:14" x14ac:dyDescent="0.35">
      <c r="A2147">
        <v>2146</v>
      </c>
      <c r="B2147">
        <v>2</v>
      </c>
      <c r="C2147" t="s">
        <v>13</v>
      </c>
      <c r="D2147" t="s">
        <v>14</v>
      </c>
      <c r="E2147">
        <v>3300000</v>
      </c>
      <c r="F2147">
        <v>7900000</v>
      </c>
      <c r="G2147">
        <v>20</v>
      </c>
      <c r="H2147">
        <v>829</v>
      </c>
      <c r="I2147">
        <v>4800000</v>
      </c>
      <c r="J2147">
        <v>2100000</v>
      </c>
      <c r="K2147">
        <v>13200000</v>
      </c>
      <c r="L2147">
        <v>2600000</v>
      </c>
      <c r="M2147" t="s">
        <v>15</v>
      </c>
      <c r="N2147">
        <f>Table1[[#This Row],[ loan_amount]]-Table1[[#This Row],[ bank_asset_value]]</f>
        <v>5300000</v>
      </c>
    </row>
    <row r="2148" spans="1:14" x14ac:dyDescent="0.35">
      <c r="A2148">
        <v>2147</v>
      </c>
      <c r="B2148">
        <v>3</v>
      </c>
      <c r="C2148" t="s">
        <v>16</v>
      </c>
      <c r="D2148" t="s">
        <v>14</v>
      </c>
      <c r="E2148">
        <v>7400000</v>
      </c>
      <c r="F2148">
        <v>23400000</v>
      </c>
      <c r="G2148">
        <v>16</v>
      </c>
      <c r="H2148">
        <v>700</v>
      </c>
      <c r="I2148">
        <v>19300000</v>
      </c>
      <c r="J2148">
        <v>3000000</v>
      </c>
      <c r="K2148">
        <v>20700000</v>
      </c>
      <c r="L2148">
        <v>8900000</v>
      </c>
      <c r="M2148" t="s">
        <v>15</v>
      </c>
      <c r="N2148">
        <f>Table1[[#This Row],[ loan_amount]]-Table1[[#This Row],[ bank_asset_value]]</f>
        <v>14500000</v>
      </c>
    </row>
    <row r="2149" spans="1:14" x14ac:dyDescent="0.35">
      <c r="A2149">
        <v>2148</v>
      </c>
      <c r="B2149">
        <v>0</v>
      </c>
      <c r="C2149" t="s">
        <v>16</v>
      </c>
      <c r="D2149" t="s">
        <v>17</v>
      </c>
      <c r="E2149">
        <v>4500000</v>
      </c>
      <c r="F2149">
        <v>12400000</v>
      </c>
      <c r="G2149">
        <v>18</v>
      </c>
      <c r="H2149">
        <v>719</v>
      </c>
      <c r="I2149">
        <v>10300000</v>
      </c>
      <c r="J2149">
        <v>200000</v>
      </c>
      <c r="K2149">
        <v>9200000</v>
      </c>
      <c r="L2149">
        <v>3100000</v>
      </c>
      <c r="M2149" t="s">
        <v>15</v>
      </c>
      <c r="N2149">
        <f>Table1[[#This Row],[ loan_amount]]-Table1[[#This Row],[ bank_asset_value]]</f>
        <v>9300000</v>
      </c>
    </row>
    <row r="2150" spans="1:14" x14ac:dyDescent="0.35">
      <c r="A2150">
        <v>2149</v>
      </c>
      <c r="B2150">
        <v>1</v>
      </c>
      <c r="C2150" t="s">
        <v>16</v>
      </c>
      <c r="D2150" t="s">
        <v>17</v>
      </c>
      <c r="E2150">
        <v>9500000</v>
      </c>
      <c r="F2150">
        <v>30500000</v>
      </c>
      <c r="G2150">
        <v>12</v>
      </c>
      <c r="H2150">
        <v>430</v>
      </c>
      <c r="I2150">
        <v>5400000</v>
      </c>
      <c r="J2150">
        <v>8000000</v>
      </c>
      <c r="K2150">
        <v>30800000</v>
      </c>
      <c r="L2150">
        <v>10500000</v>
      </c>
      <c r="M2150" t="s">
        <v>18</v>
      </c>
      <c r="N2150">
        <f>Table1[[#This Row],[ loan_amount]]-Table1[[#This Row],[ bank_asset_value]]</f>
        <v>20000000</v>
      </c>
    </row>
    <row r="2151" spans="1:14" x14ac:dyDescent="0.35">
      <c r="A2151">
        <v>2150</v>
      </c>
      <c r="B2151">
        <v>1</v>
      </c>
      <c r="C2151" t="s">
        <v>13</v>
      </c>
      <c r="D2151" t="s">
        <v>14</v>
      </c>
      <c r="E2151">
        <v>800000</v>
      </c>
      <c r="F2151">
        <v>3000000</v>
      </c>
      <c r="G2151">
        <v>4</v>
      </c>
      <c r="H2151">
        <v>338</v>
      </c>
      <c r="I2151">
        <v>900000</v>
      </c>
      <c r="J2151">
        <v>1000000</v>
      </c>
      <c r="K2151">
        <v>2600000</v>
      </c>
      <c r="L2151">
        <v>400000</v>
      </c>
      <c r="M2151" t="s">
        <v>15</v>
      </c>
      <c r="N2151">
        <f>Table1[[#This Row],[ loan_amount]]-Table1[[#This Row],[ bank_asset_value]]</f>
        <v>2600000</v>
      </c>
    </row>
    <row r="2152" spans="1:14" x14ac:dyDescent="0.35">
      <c r="A2152">
        <v>2151</v>
      </c>
      <c r="B2152">
        <v>2</v>
      </c>
      <c r="C2152" t="s">
        <v>13</v>
      </c>
      <c r="D2152" t="s">
        <v>14</v>
      </c>
      <c r="E2152">
        <v>4000000</v>
      </c>
      <c r="F2152">
        <v>13000000</v>
      </c>
      <c r="G2152">
        <v>4</v>
      </c>
      <c r="H2152">
        <v>695</v>
      </c>
      <c r="I2152">
        <v>6400000</v>
      </c>
      <c r="J2152">
        <v>6900000</v>
      </c>
      <c r="K2152">
        <v>15400000</v>
      </c>
      <c r="L2152">
        <v>4300000</v>
      </c>
      <c r="M2152" t="s">
        <v>15</v>
      </c>
      <c r="N2152">
        <f>Table1[[#This Row],[ loan_amount]]-Table1[[#This Row],[ bank_asset_value]]</f>
        <v>8700000</v>
      </c>
    </row>
    <row r="2153" spans="1:14" x14ac:dyDescent="0.35">
      <c r="A2153">
        <v>2152</v>
      </c>
      <c r="B2153">
        <v>2</v>
      </c>
      <c r="C2153" t="s">
        <v>16</v>
      </c>
      <c r="D2153" t="s">
        <v>14</v>
      </c>
      <c r="E2153">
        <v>7000000</v>
      </c>
      <c r="F2153">
        <v>25700000</v>
      </c>
      <c r="G2153">
        <v>18</v>
      </c>
      <c r="H2153">
        <v>374</v>
      </c>
      <c r="I2153">
        <v>3400000</v>
      </c>
      <c r="J2153">
        <v>13700000</v>
      </c>
      <c r="K2153">
        <v>14900000</v>
      </c>
      <c r="L2153">
        <v>4500000</v>
      </c>
      <c r="M2153" t="s">
        <v>18</v>
      </c>
      <c r="N2153">
        <f>Table1[[#This Row],[ loan_amount]]-Table1[[#This Row],[ bank_asset_value]]</f>
        <v>21200000</v>
      </c>
    </row>
    <row r="2154" spans="1:14" x14ac:dyDescent="0.35">
      <c r="A2154">
        <v>2153</v>
      </c>
      <c r="B2154">
        <v>3</v>
      </c>
      <c r="C2154" t="s">
        <v>13</v>
      </c>
      <c r="D2154" t="s">
        <v>14</v>
      </c>
      <c r="E2154">
        <v>3500000</v>
      </c>
      <c r="F2154">
        <v>8500000</v>
      </c>
      <c r="G2154">
        <v>18</v>
      </c>
      <c r="H2154">
        <v>609</v>
      </c>
      <c r="I2154">
        <v>7300000</v>
      </c>
      <c r="J2154">
        <v>0</v>
      </c>
      <c r="K2154">
        <v>12700000</v>
      </c>
      <c r="L2154">
        <v>2500000</v>
      </c>
      <c r="M2154" t="s">
        <v>15</v>
      </c>
      <c r="N2154">
        <f>Table1[[#This Row],[ loan_amount]]-Table1[[#This Row],[ bank_asset_value]]</f>
        <v>6000000</v>
      </c>
    </row>
    <row r="2155" spans="1:14" x14ac:dyDescent="0.35">
      <c r="A2155">
        <v>2154</v>
      </c>
      <c r="B2155">
        <v>3</v>
      </c>
      <c r="C2155" t="s">
        <v>13</v>
      </c>
      <c r="D2155" t="s">
        <v>17</v>
      </c>
      <c r="E2155">
        <v>9700000</v>
      </c>
      <c r="F2155">
        <v>36000000</v>
      </c>
      <c r="G2155">
        <v>6</v>
      </c>
      <c r="H2155">
        <v>631</v>
      </c>
      <c r="I2155">
        <v>3500000</v>
      </c>
      <c r="J2155">
        <v>5500000</v>
      </c>
      <c r="K2155">
        <v>28500000</v>
      </c>
      <c r="L2155">
        <v>7500000</v>
      </c>
      <c r="M2155" t="s">
        <v>15</v>
      </c>
      <c r="N2155">
        <f>Table1[[#This Row],[ loan_amount]]-Table1[[#This Row],[ bank_asset_value]]</f>
        <v>28500000</v>
      </c>
    </row>
    <row r="2156" spans="1:14" x14ac:dyDescent="0.35">
      <c r="A2156">
        <v>2155</v>
      </c>
      <c r="B2156">
        <v>0</v>
      </c>
      <c r="C2156" t="s">
        <v>16</v>
      </c>
      <c r="D2156" t="s">
        <v>14</v>
      </c>
      <c r="E2156">
        <v>3400000</v>
      </c>
      <c r="F2156">
        <v>10800000</v>
      </c>
      <c r="G2156">
        <v>6</v>
      </c>
      <c r="H2156">
        <v>439</v>
      </c>
      <c r="I2156">
        <v>5300000</v>
      </c>
      <c r="J2156">
        <v>1400000</v>
      </c>
      <c r="K2156">
        <v>11600000</v>
      </c>
      <c r="L2156">
        <v>1900000</v>
      </c>
      <c r="M2156" t="s">
        <v>18</v>
      </c>
      <c r="N2156">
        <f>Table1[[#This Row],[ loan_amount]]-Table1[[#This Row],[ bank_asset_value]]</f>
        <v>8900000</v>
      </c>
    </row>
    <row r="2157" spans="1:14" x14ac:dyDescent="0.35">
      <c r="A2157">
        <v>2156</v>
      </c>
      <c r="B2157">
        <v>1</v>
      </c>
      <c r="C2157" t="s">
        <v>13</v>
      </c>
      <c r="D2157" t="s">
        <v>17</v>
      </c>
      <c r="E2157">
        <v>4600000</v>
      </c>
      <c r="F2157">
        <v>13500000</v>
      </c>
      <c r="G2157">
        <v>20</v>
      </c>
      <c r="H2157">
        <v>837</v>
      </c>
      <c r="I2157">
        <v>5600000</v>
      </c>
      <c r="J2157">
        <v>7700000</v>
      </c>
      <c r="K2157">
        <v>11900000</v>
      </c>
      <c r="L2157">
        <v>2500000</v>
      </c>
      <c r="M2157" t="s">
        <v>15</v>
      </c>
      <c r="N2157">
        <f>Table1[[#This Row],[ loan_amount]]-Table1[[#This Row],[ bank_asset_value]]</f>
        <v>11000000</v>
      </c>
    </row>
    <row r="2158" spans="1:14" x14ac:dyDescent="0.35">
      <c r="A2158">
        <v>2157</v>
      </c>
      <c r="B2158">
        <v>4</v>
      </c>
      <c r="C2158" t="s">
        <v>13</v>
      </c>
      <c r="D2158" t="s">
        <v>14</v>
      </c>
      <c r="E2158">
        <v>3800000</v>
      </c>
      <c r="F2158">
        <v>10400000</v>
      </c>
      <c r="G2158">
        <v>10</v>
      </c>
      <c r="H2158">
        <v>833</v>
      </c>
      <c r="I2158">
        <v>7500000</v>
      </c>
      <c r="J2158">
        <v>2500000</v>
      </c>
      <c r="K2158">
        <v>14100000</v>
      </c>
      <c r="L2158">
        <v>4200000</v>
      </c>
      <c r="M2158" t="s">
        <v>15</v>
      </c>
      <c r="N2158">
        <f>Table1[[#This Row],[ loan_amount]]-Table1[[#This Row],[ bank_asset_value]]</f>
        <v>6200000</v>
      </c>
    </row>
    <row r="2159" spans="1:14" x14ac:dyDescent="0.35">
      <c r="A2159">
        <v>2158</v>
      </c>
      <c r="B2159">
        <v>4</v>
      </c>
      <c r="C2159" t="s">
        <v>16</v>
      </c>
      <c r="D2159" t="s">
        <v>17</v>
      </c>
      <c r="E2159">
        <v>4200000</v>
      </c>
      <c r="F2159">
        <v>9600000</v>
      </c>
      <c r="G2159">
        <v>20</v>
      </c>
      <c r="H2159">
        <v>863</v>
      </c>
      <c r="I2159">
        <v>7400000</v>
      </c>
      <c r="J2159">
        <v>900000</v>
      </c>
      <c r="K2159">
        <v>9100000</v>
      </c>
      <c r="L2159">
        <v>3400000</v>
      </c>
      <c r="M2159" t="s">
        <v>15</v>
      </c>
      <c r="N2159">
        <f>Table1[[#This Row],[ loan_amount]]-Table1[[#This Row],[ bank_asset_value]]</f>
        <v>6200000</v>
      </c>
    </row>
    <row r="2160" spans="1:14" x14ac:dyDescent="0.35">
      <c r="A2160">
        <v>2159</v>
      </c>
      <c r="B2160">
        <v>2</v>
      </c>
      <c r="C2160" t="s">
        <v>13</v>
      </c>
      <c r="D2160" t="s">
        <v>14</v>
      </c>
      <c r="E2160">
        <v>2500000</v>
      </c>
      <c r="F2160">
        <v>8700000</v>
      </c>
      <c r="G2160">
        <v>4</v>
      </c>
      <c r="H2160">
        <v>684</v>
      </c>
      <c r="I2160">
        <v>0</v>
      </c>
      <c r="J2160">
        <v>600000</v>
      </c>
      <c r="K2160">
        <v>9700000</v>
      </c>
      <c r="L2160">
        <v>2600000</v>
      </c>
      <c r="M2160" t="s">
        <v>15</v>
      </c>
      <c r="N2160">
        <f>Table1[[#This Row],[ loan_amount]]-Table1[[#This Row],[ bank_asset_value]]</f>
        <v>6100000</v>
      </c>
    </row>
    <row r="2161" spans="1:14" x14ac:dyDescent="0.35">
      <c r="A2161">
        <v>2160</v>
      </c>
      <c r="B2161">
        <v>0</v>
      </c>
      <c r="C2161" t="s">
        <v>16</v>
      </c>
      <c r="D2161" t="s">
        <v>17</v>
      </c>
      <c r="E2161">
        <v>7000000</v>
      </c>
      <c r="F2161">
        <v>24600000</v>
      </c>
      <c r="G2161">
        <v>6</v>
      </c>
      <c r="H2161">
        <v>542</v>
      </c>
      <c r="I2161">
        <v>6400000</v>
      </c>
      <c r="J2161">
        <v>2600000</v>
      </c>
      <c r="K2161">
        <v>24500000</v>
      </c>
      <c r="L2161">
        <v>4700000</v>
      </c>
      <c r="M2161" t="s">
        <v>18</v>
      </c>
      <c r="N2161">
        <f>Table1[[#This Row],[ loan_amount]]-Table1[[#This Row],[ bank_asset_value]]</f>
        <v>19900000</v>
      </c>
    </row>
    <row r="2162" spans="1:14" x14ac:dyDescent="0.35">
      <c r="A2162">
        <v>2161</v>
      </c>
      <c r="B2162">
        <v>1</v>
      </c>
      <c r="C2162" t="s">
        <v>16</v>
      </c>
      <c r="D2162" t="s">
        <v>14</v>
      </c>
      <c r="E2162">
        <v>5300000</v>
      </c>
      <c r="F2162">
        <v>11500000</v>
      </c>
      <c r="G2162">
        <v>8</v>
      </c>
      <c r="H2162">
        <v>753</v>
      </c>
      <c r="I2162">
        <v>10000000</v>
      </c>
      <c r="J2162">
        <v>4200000</v>
      </c>
      <c r="K2162">
        <v>14400000</v>
      </c>
      <c r="L2162">
        <v>3000000</v>
      </c>
      <c r="M2162" t="s">
        <v>15</v>
      </c>
      <c r="N2162">
        <f>Table1[[#This Row],[ loan_amount]]-Table1[[#This Row],[ bank_asset_value]]</f>
        <v>8500000</v>
      </c>
    </row>
    <row r="2163" spans="1:14" x14ac:dyDescent="0.35">
      <c r="A2163">
        <v>2162</v>
      </c>
      <c r="B2163">
        <v>0</v>
      </c>
      <c r="C2163" t="s">
        <v>16</v>
      </c>
      <c r="D2163" t="s">
        <v>14</v>
      </c>
      <c r="E2163">
        <v>6400000</v>
      </c>
      <c r="F2163">
        <v>14200000</v>
      </c>
      <c r="G2163">
        <v>2</v>
      </c>
      <c r="H2163">
        <v>512</v>
      </c>
      <c r="I2163">
        <v>1600000</v>
      </c>
      <c r="J2163">
        <v>9200000</v>
      </c>
      <c r="K2163">
        <v>23100000</v>
      </c>
      <c r="L2163">
        <v>3500000</v>
      </c>
      <c r="M2163" t="s">
        <v>18</v>
      </c>
      <c r="N2163">
        <f>Table1[[#This Row],[ loan_amount]]-Table1[[#This Row],[ bank_asset_value]]</f>
        <v>10700000</v>
      </c>
    </row>
    <row r="2164" spans="1:14" x14ac:dyDescent="0.35">
      <c r="A2164">
        <v>2163</v>
      </c>
      <c r="B2164">
        <v>3</v>
      </c>
      <c r="C2164" t="s">
        <v>16</v>
      </c>
      <c r="D2164" t="s">
        <v>14</v>
      </c>
      <c r="E2164">
        <v>3400000</v>
      </c>
      <c r="F2164">
        <v>8100000</v>
      </c>
      <c r="G2164">
        <v>12</v>
      </c>
      <c r="H2164">
        <v>385</v>
      </c>
      <c r="I2164">
        <v>6100000</v>
      </c>
      <c r="J2164">
        <v>4000000</v>
      </c>
      <c r="K2164">
        <v>10700000</v>
      </c>
      <c r="L2164">
        <v>4000000</v>
      </c>
      <c r="M2164" t="s">
        <v>18</v>
      </c>
      <c r="N2164">
        <f>Table1[[#This Row],[ loan_amount]]-Table1[[#This Row],[ bank_asset_value]]</f>
        <v>4100000</v>
      </c>
    </row>
    <row r="2165" spans="1:14" x14ac:dyDescent="0.35">
      <c r="A2165">
        <v>2164</v>
      </c>
      <c r="B2165">
        <v>4</v>
      </c>
      <c r="C2165" t="s">
        <v>16</v>
      </c>
      <c r="D2165" t="s">
        <v>14</v>
      </c>
      <c r="E2165">
        <v>6700000</v>
      </c>
      <c r="F2165">
        <v>18800000</v>
      </c>
      <c r="G2165">
        <v>2</v>
      </c>
      <c r="H2165">
        <v>749</v>
      </c>
      <c r="I2165">
        <v>15600000</v>
      </c>
      <c r="J2165">
        <v>7900000</v>
      </c>
      <c r="K2165">
        <v>19900000</v>
      </c>
      <c r="L2165">
        <v>8600000</v>
      </c>
      <c r="M2165" t="s">
        <v>15</v>
      </c>
      <c r="N2165">
        <f>Table1[[#This Row],[ loan_amount]]-Table1[[#This Row],[ bank_asset_value]]</f>
        <v>10200000</v>
      </c>
    </row>
    <row r="2166" spans="1:14" x14ac:dyDescent="0.35">
      <c r="A2166">
        <v>2165</v>
      </c>
      <c r="B2166">
        <v>1</v>
      </c>
      <c r="C2166" t="s">
        <v>16</v>
      </c>
      <c r="D2166" t="s">
        <v>17</v>
      </c>
      <c r="E2166">
        <v>4600000</v>
      </c>
      <c r="F2166">
        <v>10100000</v>
      </c>
      <c r="G2166">
        <v>4</v>
      </c>
      <c r="H2166">
        <v>618</v>
      </c>
      <c r="I2166">
        <v>2200000</v>
      </c>
      <c r="J2166">
        <v>100000</v>
      </c>
      <c r="K2166">
        <v>12900000</v>
      </c>
      <c r="L2166">
        <v>4300000</v>
      </c>
      <c r="M2166" t="s">
        <v>15</v>
      </c>
      <c r="N2166">
        <f>Table1[[#This Row],[ loan_amount]]-Table1[[#This Row],[ bank_asset_value]]</f>
        <v>5800000</v>
      </c>
    </row>
    <row r="2167" spans="1:14" x14ac:dyDescent="0.35">
      <c r="A2167">
        <v>2166</v>
      </c>
      <c r="B2167">
        <v>4</v>
      </c>
      <c r="C2167" t="s">
        <v>13</v>
      </c>
      <c r="D2167" t="s">
        <v>17</v>
      </c>
      <c r="E2167">
        <v>900000</v>
      </c>
      <c r="F2167">
        <v>2500000</v>
      </c>
      <c r="G2167">
        <v>4</v>
      </c>
      <c r="H2167">
        <v>583</v>
      </c>
      <c r="I2167">
        <v>1300000</v>
      </c>
      <c r="J2167">
        <v>800000</v>
      </c>
      <c r="K2167">
        <v>1800000</v>
      </c>
      <c r="L2167">
        <v>1100000</v>
      </c>
      <c r="M2167" t="s">
        <v>15</v>
      </c>
      <c r="N2167">
        <f>Table1[[#This Row],[ loan_amount]]-Table1[[#This Row],[ bank_asset_value]]</f>
        <v>1400000</v>
      </c>
    </row>
    <row r="2168" spans="1:14" x14ac:dyDescent="0.35">
      <c r="A2168">
        <v>2167</v>
      </c>
      <c r="B2168">
        <v>0</v>
      </c>
      <c r="C2168" t="s">
        <v>13</v>
      </c>
      <c r="D2168" t="s">
        <v>14</v>
      </c>
      <c r="E2168">
        <v>5100000</v>
      </c>
      <c r="F2168">
        <v>19900000</v>
      </c>
      <c r="G2168">
        <v>18</v>
      </c>
      <c r="H2168">
        <v>655</v>
      </c>
      <c r="I2168">
        <v>4400000</v>
      </c>
      <c r="J2168">
        <v>0</v>
      </c>
      <c r="K2168">
        <v>17100000</v>
      </c>
      <c r="L2168">
        <v>7100000</v>
      </c>
      <c r="M2168" t="s">
        <v>15</v>
      </c>
      <c r="N2168">
        <f>Table1[[#This Row],[ loan_amount]]-Table1[[#This Row],[ bank_asset_value]]</f>
        <v>12800000</v>
      </c>
    </row>
    <row r="2169" spans="1:14" x14ac:dyDescent="0.35">
      <c r="A2169">
        <v>2168</v>
      </c>
      <c r="B2169">
        <v>0</v>
      </c>
      <c r="C2169" t="s">
        <v>16</v>
      </c>
      <c r="D2169" t="s">
        <v>17</v>
      </c>
      <c r="E2169">
        <v>7000000</v>
      </c>
      <c r="F2169">
        <v>20900000</v>
      </c>
      <c r="G2169">
        <v>20</v>
      </c>
      <c r="H2169">
        <v>380</v>
      </c>
      <c r="I2169">
        <v>11800000</v>
      </c>
      <c r="J2169">
        <v>10800000</v>
      </c>
      <c r="K2169">
        <v>21100000</v>
      </c>
      <c r="L2169">
        <v>6200000</v>
      </c>
      <c r="M2169" t="s">
        <v>18</v>
      </c>
      <c r="N2169">
        <f>Table1[[#This Row],[ loan_amount]]-Table1[[#This Row],[ bank_asset_value]]</f>
        <v>14700000</v>
      </c>
    </row>
    <row r="2170" spans="1:14" x14ac:dyDescent="0.35">
      <c r="A2170">
        <v>2169</v>
      </c>
      <c r="B2170">
        <v>3</v>
      </c>
      <c r="C2170" t="s">
        <v>13</v>
      </c>
      <c r="D2170" t="s">
        <v>17</v>
      </c>
      <c r="E2170">
        <v>4100000</v>
      </c>
      <c r="F2170">
        <v>14700000</v>
      </c>
      <c r="G2170">
        <v>6</v>
      </c>
      <c r="H2170">
        <v>679</v>
      </c>
      <c r="I2170">
        <v>6600000</v>
      </c>
      <c r="J2170">
        <v>3700000</v>
      </c>
      <c r="K2170">
        <v>10500000</v>
      </c>
      <c r="L2170">
        <v>5600000</v>
      </c>
      <c r="M2170" t="s">
        <v>15</v>
      </c>
      <c r="N2170">
        <f>Table1[[#This Row],[ loan_amount]]-Table1[[#This Row],[ bank_asset_value]]</f>
        <v>9100000</v>
      </c>
    </row>
    <row r="2171" spans="1:14" x14ac:dyDescent="0.35">
      <c r="A2171">
        <v>2170</v>
      </c>
      <c r="B2171">
        <v>2</v>
      </c>
      <c r="C2171" t="s">
        <v>13</v>
      </c>
      <c r="D2171" t="s">
        <v>14</v>
      </c>
      <c r="E2171">
        <v>4600000</v>
      </c>
      <c r="F2171">
        <v>14800000</v>
      </c>
      <c r="G2171">
        <v>6</v>
      </c>
      <c r="H2171">
        <v>410</v>
      </c>
      <c r="I2171">
        <v>12900000</v>
      </c>
      <c r="J2171">
        <v>6800000</v>
      </c>
      <c r="K2171">
        <v>16100000</v>
      </c>
      <c r="L2171">
        <v>5800000</v>
      </c>
      <c r="M2171" t="s">
        <v>18</v>
      </c>
      <c r="N2171">
        <f>Table1[[#This Row],[ loan_amount]]-Table1[[#This Row],[ bank_asset_value]]</f>
        <v>9000000</v>
      </c>
    </row>
    <row r="2172" spans="1:14" x14ac:dyDescent="0.35">
      <c r="A2172">
        <v>2171</v>
      </c>
      <c r="B2172">
        <v>2</v>
      </c>
      <c r="C2172" t="s">
        <v>13</v>
      </c>
      <c r="D2172" t="s">
        <v>17</v>
      </c>
      <c r="E2172">
        <v>3600000</v>
      </c>
      <c r="F2172">
        <v>11500000</v>
      </c>
      <c r="G2172">
        <v>8</v>
      </c>
      <c r="H2172">
        <v>590</v>
      </c>
      <c r="I2172">
        <v>1600000</v>
      </c>
      <c r="J2172">
        <v>5200000</v>
      </c>
      <c r="K2172">
        <v>10900000</v>
      </c>
      <c r="L2172">
        <v>3000000</v>
      </c>
      <c r="M2172" t="s">
        <v>15</v>
      </c>
      <c r="N2172">
        <f>Table1[[#This Row],[ loan_amount]]-Table1[[#This Row],[ bank_asset_value]]</f>
        <v>8500000</v>
      </c>
    </row>
    <row r="2173" spans="1:14" x14ac:dyDescent="0.35">
      <c r="A2173">
        <v>2172</v>
      </c>
      <c r="B2173">
        <v>5</v>
      </c>
      <c r="C2173" t="s">
        <v>13</v>
      </c>
      <c r="D2173" t="s">
        <v>14</v>
      </c>
      <c r="E2173">
        <v>5900000</v>
      </c>
      <c r="F2173">
        <v>13800000</v>
      </c>
      <c r="G2173">
        <v>14</v>
      </c>
      <c r="H2173">
        <v>397</v>
      </c>
      <c r="I2173">
        <v>12400000</v>
      </c>
      <c r="J2173">
        <v>600000</v>
      </c>
      <c r="K2173">
        <v>20400000</v>
      </c>
      <c r="L2173">
        <v>3000000</v>
      </c>
      <c r="M2173" t="s">
        <v>18</v>
      </c>
      <c r="N2173">
        <f>Table1[[#This Row],[ loan_amount]]-Table1[[#This Row],[ bank_asset_value]]</f>
        <v>10800000</v>
      </c>
    </row>
    <row r="2174" spans="1:14" x14ac:dyDescent="0.35">
      <c r="A2174">
        <v>2173</v>
      </c>
      <c r="B2174">
        <v>2</v>
      </c>
      <c r="C2174" t="s">
        <v>13</v>
      </c>
      <c r="D2174" t="s">
        <v>14</v>
      </c>
      <c r="E2174">
        <v>600000</v>
      </c>
      <c r="F2174">
        <v>2100000</v>
      </c>
      <c r="G2174">
        <v>16</v>
      </c>
      <c r="H2174">
        <v>425</v>
      </c>
      <c r="I2174">
        <v>900000</v>
      </c>
      <c r="J2174">
        <v>500000</v>
      </c>
      <c r="K2174">
        <v>2300000</v>
      </c>
      <c r="L2174">
        <v>300000</v>
      </c>
      <c r="M2174" t="s">
        <v>18</v>
      </c>
      <c r="N2174">
        <f>Table1[[#This Row],[ loan_amount]]-Table1[[#This Row],[ bank_asset_value]]</f>
        <v>1800000</v>
      </c>
    </row>
    <row r="2175" spans="1:14" x14ac:dyDescent="0.35">
      <c r="A2175">
        <v>2174</v>
      </c>
      <c r="B2175">
        <v>0</v>
      </c>
      <c r="C2175" t="s">
        <v>13</v>
      </c>
      <c r="D2175" t="s">
        <v>14</v>
      </c>
      <c r="E2175">
        <v>4900000</v>
      </c>
      <c r="F2175">
        <v>16400000</v>
      </c>
      <c r="G2175">
        <v>2</v>
      </c>
      <c r="H2175">
        <v>383</v>
      </c>
      <c r="I2175">
        <v>3300000</v>
      </c>
      <c r="J2175">
        <v>3500000</v>
      </c>
      <c r="K2175">
        <v>15000000</v>
      </c>
      <c r="L2175">
        <v>5800000</v>
      </c>
      <c r="M2175" t="s">
        <v>15</v>
      </c>
      <c r="N2175">
        <f>Table1[[#This Row],[ loan_amount]]-Table1[[#This Row],[ bank_asset_value]]</f>
        <v>10600000</v>
      </c>
    </row>
    <row r="2176" spans="1:14" x14ac:dyDescent="0.35">
      <c r="A2176">
        <v>2175</v>
      </c>
      <c r="B2176">
        <v>5</v>
      </c>
      <c r="C2176" t="s">
        <v>13</v>
      </c>
      <c r="D2176" t="s">
        <v>17</v>
      </c>
      <c r="E2176">
        <v>6400000</v>
      </c>
      <c r="F2176">
        <v>23900000</v>
      </c>
      <c r="G2176">
        <v>6</v>
      </c>
      <c r="H2176">
        <v>406</v>
      </c>
      <c r="I2176">
        <v>14700000</v>
      </c>
      <c r="J2176">
        <v>12400000</v>
      </c>
      <c r="K2176">
        <v>25400000</v>
      </c>
      <c r="L2176">
        <v>4300000</v>
      </c>
      <c r="M2176" t="s">
        <v>18</v>
      </c>
      <c r="N2176">
        <f>Table1[[#This Row],[ loan_amount]]-Table1[[#This Row],[ bank_asset_value]]</f>
        <v>19600000</v>
      </c>
    </row>
    <row r="2177" spans="1:14" x14ac:dyDescent="0.35">
      <c r="A2177">
        <v>2176</v>
      </c>
      <c r="B2177">
        <v>2</v>
      </c>
      <c r="C2177" t="s">
        <v>13</v>
      </c>
      <c r="D2177" t="s">
        <v>14</v>
      </c>
      <c r="E2177">
        <v>7000000</v>
      </c>
      <c r="F2177">
        <v>19800000</v>
      </c>
      <c r="G2177">
        <v>10</v>
      </c>
      <c r="H2177">
        <v>563</v>
      </c>
      <c r="I2177">
        <v>3900000</v>
      </c>
      <c r="J2177">
        <v>9400000</v>
      </c>
      <c r="K2177">
        <v>22800000</v>
      </c>
      <c r="L2177">
        <v>8000000</v>
      </c>
      <c r="M2177" t="s">
        <v>15</v>
      </c>
      <c r="N2177">
        <f>Table1[[#This Row],[ loan_amount]]-Table1[[#This Row],[ bank_asset_value]]</f>
        <v>11800000</v>
      </c>
    </row>
    <row r="2178" spans="1:14" x14ac:dyDescent="0.35">
      <c r="A2178">
        <v>2177</v>
      </c>
      <c r="B2178">
        <v>3</v>
      </c>
      <c r="C2178" t="s">
        <v>13</v>
      </c>
      <c r="D2178" t="s">
        <v>17</v>
      </c>
      <c r="E2178">
        <v>6700000</v>
      </c>
      <c r="F2178">
        <v>13400000</v>
      </c>
      <c r="G2178">
        <v>14</v>
      </c>
      <c r="H2178">
        <v>782</v>
      </c>
      <c r="I2178">
        <v>4900000</v>
      </c>
      <c r="J2178">
        <v>4000000</v>
      </c>
      <c r="K2178">
        <v>25800000</v>
      </c>
      <c r="L2178">
        <v>9600000</v>
      </c>
      <c r="M2178" t="s">
        <v>15</v>
      </c>
      <c r="N2178">
        <f>Table1[[#This Row],[ loan_amount]]-Table1[[#This Row],[ bank_asset_value]]</f>
        <v>3800000</v>
      </c>
    </row>
    <row r="2179" spans="1:14" x14ac:dyDescent="0.35">
      <c r="A2179">
        <v>2178</v>
      </c>
      <c r="B2179">
        <v>1</v>
      </c>
      <c r="C2179" t="s">
        <v>16</v>
      </c>
      <c r="D2179" t="s">
        <v>17</v>
      </c>
      <c r="E2179">
        <v>800000</v>
      </c>
      <c r="F2179">
        <v>2200000</v>
      </c>
      <c r="G2179">
        <v>4</v>
      </c>
      <c r="H2179">
        <v>852</v>
      </c>
      <c r="I2179">
        <v>900000</v>
      </c>
      <c r="J2179">
        <v>200000</v>
      </c>
      <c r="K2179">
        <v>2200000</v>
      </c>
      <c r="L2179">
        <v>1000000</v>
      </c>
      <c r="M2179" t="s">
        <v>15</v>
      </c>
      <c r="N2179">
        <f>Table1[[#This Row],[ loan_amount]]-Table1[[#This Row],[ bank_asset_value]]</f>
        <v>1200000</v>
      </c>
    </row>
    <row r="2180" spans="1:14" x14ac:dyDescent="0.35">
      <c r="A2180">
        <v>2179</v>
      </c>
      <c r="B2180">
        <v>5</v>
      </c>
      <c r="C2180" t="s">
        <v>16</v>
      </c>
      <c r="D2180" t="s">
        <v>14</v>
      </c>
      <c r="E2180">
        <v>7600000</v>
      </c>
      <c r="F2180">
        <v>27800000</v>
      </c>
      <c r="G2180">
        <v>2</v>
      </c>
      <c r="H2180">
        <v>753</v>
      </c>
      <c r="I2180">
        <v>18400000</v>
      </c>
      <c r="J2180">
        <v>12200000</v>
      </c>
      <c r="K2180">
        <v>16900000</v>
      </c>
      <c r="L2180">
        <v>8000000</v>
      </c>
      <c r="M2180" t="s">
        <v>15</v>
      </c>
      <c r="N2180">
        <f>Table1[[#This Row],[ loan_amount]]-Table1[[#This Row],[ bank_asset_value]]</f>
        <v>19800000</v>
      </c>
    </row>
    <row r="2181" spans="1:14" x14ac:dyDescent="0.35">
      <c r="A2181">
        <v>2180</v>
      </c>
      <c r="B2181">
        <v>5</v>
      </c>
      <c r="C2181" t="s">
        <v>13</v>
      </c>
      <c r="D2181" t="s">
        <v>17</v>
      </c>
      <c r="E2181">
        <v>3200000</v>
      </c>
      <c r="F2181">
        <v>7600000</v>
      </c>
      <c r="G2181">
        <v>4</v>
      </c>
      <c r="H2181">
        <v>489</v>
      </c>
      <c r="I2181">
        <v>5000000</v>
      </c>
      <c r="J2181">
        <v>2900000</v>
      </c>
      <c r="K2181">
        <v>10600000</v>
      </c>
      <c r="L2181">
        <v>1900000</v>
      </c>
      <c r="M2181" t="s">
        <v>18</v>
      </c>
      <c r="N2181">
        <f>Table1[[#This Row],[ loan_amount]]-Table1[[#This Row],[ bank_asset_value]]</f>
        <v>5700000</v>
      </c>
    </row>
    <row r="2182" spans="1:14" x14ac:dyDescent="0.35">
      <c r="A2182">
        <v>2181</v>
      </c>
      <c r="B2182">
        <v>2</v>
      </c>
      <c r="C2182" t="s">
        <v>16</v>
      </c>
      <c r="D2182" t="s">
        <v>17</v>
      </c>
      <c r="E2182">
        <v>4900000</v>
      </c>
      <c r="F2182">
        <v>13800000</v>
      </c>
      <c r="G2182">
        <v>2</v>
      </c>
      <c r="H2182">
        <v>586</v>
      </c>
      <c r="I2182">
        <v>9900000</v>
      </c>
      <c r="J2182">
        <v>1400000</v>
      </c>
      <c r="K2182">
        <v>9900000</v>
      </c>
      <c r="L2182">
        <v>7000000</v>
      </c>
      <c r="M2182" t="s">
        <v>15</v>
      </c>
      <c r="N2182">
        <f>Table1[[#This Row],[ loan_amount]]-Table1[[#This Row],[ bank_asset_value]]</f>
        <v>6800000</v>
      </c>
    </row>
    <row r="2183" spans="1:14" x14ac:dyDescent="0.35">
      <c r="A2183">
        <v>2182</v>
      </c>
      <c r="B2183">
        <v>3</v>
      </c>
      <c r="C2183" t="s">
        <v>16</v>
      </c>
      <c r="D2183" t="s">
        <v>14</v>
      </c>
      <c r="E2183">
        <v>7200000</v>
      </c>
      <c r="F2183">
        <v>20800000</v>
      </c>
      <c r="G2183">
        <v>16</v>
      </c>
      <c r="H2183">
        <v>560</v>
      </c>
      <c r="I2183">
        <v>2100000</v>
      </c>
      <c r="J2183">
        <v>10700000</v>
      </c>
      <c r="K2183">
        <v>21100000</v>
      </c>
      <c r="L2183">
        <v>3600000</v>
      </c>
      <c r="M2183" t="s">
        <v>15</v>
      </c>
      <c r="N2183">
        <f>Table1[[#This Row],[ loan_amount]]-Table1[[#This Row],[ bank_asset_value]]</f>
        <v>17200000</v>
      </c>
    </row>
    <row r="2184" spans="1:14" x14ac:dyDescent="0.35">
      <c r="A2184">
        <v>2183</v>
      </c>
      <c r="B2184">
        <v>3</v>
      </c>
      <c r="C2184" t="s">
        <v>13</v>
      </c>
      <c r="D2184" t="s">
        <v>14</v>
      </c>
      <c r="E2184">
        <v>5600000</v>
      </c>
      <c r="F2184">
        <v>20600000</v>
      </c>
      <c r="G2184">
        <v>6</v>
      </c>
      <c r="H2184">
        <v>487</v>
      </c>
      <c r="I2184">
        <v>6400000</v>
      </c>
      <c r="J2184">
        <v>9700000</v>
      </c>
      <c r="K2184">
        <v>20200000</v>
      </c>
      <c r="L2184">
        <v>4100000</v>
      </c>
      <c r="M2184" t="s">
        <v>18</v>
      </c>
      <c r="N2184">
        <f>Table1[[#This Row],[ loan_amount]]-Table1[[#This Row],[ bank_asset_value]]</f>
        <v>16500000</v>
      </c>
    </row>
    <row r="2185" spans="1:14" x14ac:dyDescent="0.35">
      <c r="A2185">
        <v>2184</v>
      </c>
      <c r="B2185">
        <v>4</v>
      </c>
      <c r="C2185" t="s">
        <v>13</v>
      </c>
      <c r="D2185" t="s">
        <v>17</v>
      </c>
      <c r="E2185">
        <v>7300000</v>
      </c>
      <c r="F2185">
        <v>18300000</v>
      </c>
      <c r="G2185">
        <v>8</v>
      </c>
      <c r="H2185">
        <v>434</v>
      </c>
      <c r="I2185">
        <v>10000000</v>
      </c>
      <c r="J2185">
        <v>2900000</v>
      </c>
      <c r="K2185">
        <v>26800000</v>
      </c>
      <c r="L2185">
        <v>6700000</v>
      </c>
      <c r="M2185" t="s">
        <v>18</v>
      </c>
      <c r="N2185">
        <f>Table1[[#This Row],[ loan_amount]]-Table1[[#This Row],[ bank_asset_value]]</f>
        <v>11600000</v>
      </c>
    </row>
    <row r="2186" spans="1:14" x14ac:dyDescent="0.35">
      <c r="A2186">
        <v>2185</v>
      </c>
      <c r="B2186">
        <v>4</v>
      </c>
      <c r="C2186" t="s">
        <v>16</v>
      </c>
      <c r="D2186" t="s">
        <v>14</v>
      </c>
      <c r="E2186">
        <v>3300000</v>
      </c>
      <c r="F2186">
        <v>7000000</v>
      </c>
      <c r="G2186">
        <v>20</v>
      </c>
      <c r="H2186">
        <v>504</v>
      </c>
      <c r="I2186">
        <v>8200000</v>
      </c>
      <c r="J2186">
        <v>3200000</v>
      </c>
      <c r="K2186">
        <v>7300000</v>
      </c>
      <c r="L2186">
        <v>2500000</v>
      </c>
      <c r="M2186" t="s">
        <v>18</v>
      </c>
      <c r="N2186">
        <f>Table1[[#This Row],[ loan_amount]]-Table1[[#This Row],[ bank_asset_value]]</f>
        <v>4500000</v>
      </c>
    </row>
    <row r="2187" spans="1:14" x14ac:dyDescent="0.35">
      <c r="A2187">
        <v>2186</v>
      </c>
      <c r="B2187">
        <v>2</v>
      </c>
      <c r="C2187" t="s">
        <v>13</v>
      </c>
      <c r="D2187" t="s">
        <v>17</v>
      </c>
      <c r="E2187">
        <v>9200000</v>
      </c>
      <c r="F2187">
        <v>25300000</v>
      </c>
      <c r="G2187">
        <v>4</v>
      </c>
      <c r="H2187">
        <v>827</v>
      </c>
      <c r="I2187">
        <v>25900000</v>
      </c>
      <c r="J2187">
        <v>15900000</v>
      </c>
      <c r="K2187">
        <v>19300000</v>
      </c>
      <c r="L2187">
        <v>11000000</v>
      </c>
      <c r="M2187" t="s">
        <v>15</v>
      </c>
      <c r="N2187">
        <f>Table1[[#This Row],[ loan_amount]]-Table1[[#This Row],[ bank_asset_value]]</f>
        <v>14300000</v>
      </c>
    </row>
    <row r="2188" spans="1:14" x14ac:dyDescent="0.35">
      <c r="A2188">
        <v>2187</v>
      </c>
      <c r="B2188">
        <v>3</v>
      </c>
      <c r="C2188" t="s">
        <v>16</v>
      </c>
      <c r="D2188" t="s">
        <v>17</v>
      </c>
      <c r="E2188">
        <v>8100000</v>
      </c>
      <c r="F2188">
        <v>23300000</v>
      </c>
      <c r="G2188">
        <v>20</v>
      </c>
      <c r="H2188">
        <v>657</v>
      </c>
      <c r="I2188">
        <v>15700000</v>
      </c>
      <c r="J2188">
        <v>2900000</v>
      </c>
      <c r="K2188">
        <v>28100000</v>
      </c>
      <c r="L2188">
        <v>6200000</v>
      </c>
      <c r="M2188" t="s">
        <v>15</v>
      </c>
      <c r="N2188">
        <f>Table1[[#This Row],[ loan_amount]]-Table1[[#This Row],[ bank_asset_value]]</f>
        <v>17100000</v>
      </c>
    </row>
    <row r="2189" spans="1:14" x14ac:dyDescent="0.35">
      <c r="A2189">
        <v>2188</v>
      </c>
      <c r="B2189">
        <v>5</v>
      </c>
      <c r="C2189" t="s">
        <v>13</v>
      </c>
      <c r="D2189" t="s">
        <v>14</v>
      </c>
      <c r="E2189">
        <v>6600000</v>
      </c>
      <c r="F2189">
        <v>21400000</v>
      </c>
      <c r="G2189">
        <v>10</v>
      </c>
      <c r="H2189">
        <v>447</v>
      </c>
      <c r="I2189">
        <v>12700000</v>
      </c>
      <c r="J2189">
        <v>11100000</v>
      </c>
      <c r="K2189">
        <v>20200000</v>
      </c>
      <c r="L2189">
        <v>6400000</v>
      </c>
      <c r="M2189" t="s">
        <v>18</v>
      </c>
      <c r="N2189">
        <f>Table1[[#This Row],[ loan_amount]]-Table1[[#This Row],[ bank_asset_value]]</f>
        <v>15000000</v>
      </c>
    </row>
    <row r="2190" spans="1:14" x14ac:dyDescent="0.35">
      <c r="A2190">
        <v>2189</v>
      </c>
      <c r="B2190">
        <v>0</v>
      </c>
      <c r="C2190" t="s">
        <v>13</v>
      </c>
      <c r="D2190" t="s">
        <v>17</v>
      </c>
      <c r="E2190">
        <v>4200000</v>
      </c>
      <c r="F2190">
        <v>13600000</v>
      </c>
      <c r="G2190">
        <v>4</v>
      </c>
      <c r="H2190">
        <v>834</v>
      </c>
      <c r="I2190">
        <v>8700000</v>
      </c>
      <c r="J2190">
        <v>3400000</v>
      </c>
      <c r="K2190">
        <v>12000000</v>
      </c>
      <c r="L2190">
        <v>3100000</v>
      </c>
      <c r="M2190" t="s">
        <v>15</v>
      </c>
      <c r="N2190">
        <f>Table1[[#This Row],[ loan_amount]]-Table1[[#This Row],[ bank_asset_value]]</f>
        <v>10500000</v>
      </c>
    </row>
    <row r="2191" spans="1:14" x14ac:dyDescent="0.35">
      <c r="A2191">
        <v>2190</v>
      </c>
      <c r="B2191">
        <v>2</v>
      </c>
      <c r="C2191" t="s">
        <v>13</v>
      </c>
      <c r="D2191" t="s">
        <v>14</v>
      </c>
      <c r="E2191">
        <v>5800000</v>
      </c>
      <c r="F2191">
        <v>21700000</v>
      </c>
      <c r="G2191">
        <v>8</v>
      </c>
      <c r="H2191">
        <v>354</v>
      </c>
      <c r="I2191">
        <v>12500000</v>
      </c>
      <c r="J2191">
        <v>2300000</v>
      </c>
      <c r="K2191">
        <v>12200000</v>
      </c>
      <c r="L2191">
        <v>6800000</v>
      </c>
      <c r="M2191" t="s">
        <v>18</v>
      </c>
      <c r="N2191">
        <f>Table1[[#This Row],[ loan_amount]]-Table1[[#This Row],[ bank_asset_value]]</f>
        <v>14900000</v>
      </c>
    </row>
    <row r="2192" spans="1:14" x14ac:dyDescent="0.35">
      <c r="A2192">
        <v>2191</v>
      </c>
      <c r="B2192">
        <v>2</v>
      </c>
      <c r="C2192" t="s">
        <v>13</v>
      </c>
      <c r="D2192" t="s">
        <v>17</v>
      </c>
      <c r="E2192">
        <v>5600000</v>
      </c>
      <c r="F2192">
        <v>21000000</v>
      </c>
      <c r="G2192">
        <v>18</v>
      </c>
      <c r="H2192">
        <v>883</v>
      </c>
      <c r="I2192">
        <v>9800000</v>
      </c>
      <c r="J2192">
        <v>1600000</v>
      </c>
      <c r="K2192">
        <v>20900000</v>
      </c>
      <c r="L2192">
        <v>6000000</v>
      </c>
      <c r="M2192" t="s">
        <v>15</v>
      </c>
      <c r="N2192">
        <f>Table1[[#This Row],[ loan_amount]]-Table1[[#This Row],[ bank_asset_value]]</f>
        <v>15000000</v>
      </c>
    </row>
    <row r="2193" spans="1:14" x14ac:dyDescent="0.35">
      <c r="A2193">
        <v>2192</v>
      </c>
      <c r="B2193">
        <v>0</v>
      </c>
      <c r="C2193" t="s">
        <v>16</v>
      </c>
      <c r="D2193" t="s">
        <v>17</v>
      </c>
      <c r="E2193">
        <v>3600000</v>
      </c>
      <c r="F2193">
        <v>9900000</v>
      </c>
      <c r="G2193">
        <v>12</v>
      </c>
      <c r="H2193">
        <v>641</v>
      </c>
      <c r="I2193">
        <v>10300000</v>
      </c>
      <c r="J2193">
        <v>2400000</v>
      </c>
      <c r="K2193">
        <v>9100000</v>
      </c>
      <c r="L2193">
        <v>2700000</v>
      </c>
      <c r="M2193" t="s">
        <v>15</v>
      </c>
      <c r="N2193">
        <f>Table1[[#This Row],[ loan_amount]]-Table1[[#This Row],[ bank_asset_value]]</f>
        <v>7200000</v>
      </c>
    </row>
    <row r="2194" spans="1:14" x14ac:dyDescent="0.35">
      <c r="A2194">
        <v>2193</v>
      </c>
      <c r="B2194">
        <v>1</v>
      </c>
      <c r="C2194" t="s">
        <v>13</v>
      </c>
      <c r="D2194" t="s">
        <v>17</v>
      </c>
      <c r="E2194">
        <v>7700000</v>
      </c>
      <c r="F2194">
        <v>16900000</v>
      </c>
      <c r="G2194">
        <v>6</v>
      </c>
      <c r="H2194">
        <v>621</v>
      </c>
      <c r="I2194">
        <v>22600000</v>
      </c>
      <c r="J2194">
        <v>7900000</v>
      </c>
      <c r="K2194">
        <v>27400000</v>
      </c>
      <c r="L2194">
        <v>10200000</v>
      </c>
      <c r="M2194" t="s">
        <v>15</v>
      </c>
      <c r="N2194">
        <f>Table1[[#This Row],[ loan_amount]]-Table1[[#This Row],[ bank_asset_value]]</f>
        <v>6700000</v>
      </c>
    </row>
    <row r="2195" spans="1:14" x14ac:dyDescent="0.35">
      <c r="A2195">
        <v>2194</v>
      </c>
      <c r="B2195">
        <v>0</v>
      </c>
      <c r="C2195" t="s">
        <v>13</v>
      </c>
      <c r="D2195" t="s">
        <v>17</v>
      </c>
      <c r="E2195">
        <v>7800000</v>
      </c>
      <c r="F2195">
        <v>23300000</v>
      </c>
      <c r="G2195">
        <v>10</v>
      </c>
      <c r="H2195">
        <v>587</v>
      </c>
      <c r="I2195">
        <v>12500000</v>
      </c>
      <c r="J2195">
        <v>9300000</v>
      </c>
      <c r="K2195">
        <v>27500000</v>
      </c>
      <c r="L2195">
        <v>9700000</v>
      </c>
      <c r="M2195" t="s">
        <v>15</v>
      </c>
      <c r="N2195">
        <f>Table1[[#This Row],[ loan_amount]]-Table1[[#This Row],[ bank_asset_value]]</f>
        <v>13600000</v>
      </c>
    </row>
    <row r="2196" spans="1:14" x14ac:dyDescent="0.35">
      <c r="A2196">
        <v>2195</v>
      </c>
      <c r="B2196">
        <v>3</v>
      </c>
      <c r="C2196" t="s">
        <v>16</v>
      </c>
      <c r="D2196" t="s">
        <v>14</v>
      </c>
      <c r="E2196">
        <v>5700000</v>
      </c>
      <c r="F2196">
        <v>15400000</v>
      </c>
      <c r="G2196">
        <v>16</v>
      </c>
      <c r="H2196">
        <v>424</v>
      </c>
      <c r="I2196">
        <v>4700000</v>
      </c>
      <c r="J2196">
        <v>3000000</v>
      </c>
      <c r="K2196">
        <v>16400000</v>
      </c>
      <c r="L2196">
        <v>5600000</v>
      </c>
      <c r="M2196" t="s">
        <v>18</v>
      </c>
      <c r="N2196">
        <f>Table1[[#This Row],[ loan_amount]]-Table1[[#This Row],[ bank_asset_value]]</f>
        <v>9800000</v>
      </c>
    </row>
    <row r="2197" spans="1:14" x14ac:dyDescent="0.35">
      <c r="A2197">
        <v>2196</v>
      </c>
      <c r="B2197">
        <v>5</v>
      </c>
      <c r="C2197" t="s">
        <v>13</v>
      </c>
      <c r="D2197" t="s">
        <v>14</v>
      </c>
      <c r="E2197">
        <v>6300000</v>
      </c>
      <c r="F2197">
        <v>20500000</v>
      </c>
      <c r="G2197">
        <v>14</v>
      </c>
      <c r="H2197">
        <v>515</v>
      </c>
      <c r="I2197">
        <v>4300000</v>
      </c>
      <c r="J2197">
        <v>3600000</v>
      </c>
      <c r="K2197">
        <v>18300000</v>
      </c>
      <c r="L2197">
        <v>9100000</v>
      </c>
      <c r="M2197" t="s">
        <v>18</v>
      </c>
      <c r="N2197">
        <f>Table1[[#This Row],[ loan_amount]]-Table1[[#This Row],[ bank_asset_value]]</f>
        <v>11400000</v>
      </c>
    </row>
    <row r="2198" spans="1:14" x14ac:dyDescent="0.35">
      <c r="A2198">
        <v>2197</v>
      </c>
      <c r="B2198">
        <v>5</v>
      </c>
      <c r="C2198" t="s">
        <v>16</v>
      </c>
      <c r="D2198" t="s">
        <v>17</v>
      </c>
      <c r="E2198">
        <v>2300000</v>
      </c>
      <c r="F2198">
        <v>4700000</v>
      </c>
      <c r="G2198">
        <v>18</v>
      </c>
      <c r="H2198">
        <v>592</v>
      </c>
      <c r="I2198">
        <v>1600000</v>
      </c>
      <c r="J2198">
        <v>3900000</v>
      </c>
      <c r="K2198">
        <v>6200000</v>
      </c>
      <c r="L2198">
        <v>2800000</v>
      </c>
      <c r="M2198" t="s">
        <v>15</v>
      </c>
      <c r="N2198">
        <f>Table1[[#This Row],[ loan_amount]]-Table1[[#This Row],[ bank_asset_value]]</f>
        <v>1900000</v>
      </c>
    </row>
    <row r="2199" spans="1:14" x14ac:dyDescent="0.35">
      <c r="A2199">
        <v>2198</v>
      </c>
      <c r="B2199">
        <v>4</v>
      </c>
      <c r="C2199" t="s">
        <v>13</v>
      </c>
      <c r="D2199" t="s">
        <v>17</v>
      </c>
      <c r="E2199">
        <v>9600000</v>
      </c>
      <c r="F2199">
        <v>19900000</v>
      </c>
      <c r="G2199">
        <v>6</v>
      </c>
      <c r="H2199">
        <v>319</v>
      </c>
      <c r="I2199">
        <v>3200000</v>
      </c>
      <c r="J2199">
        <v>16500000</v>
      </c>
      <c r="K2199">
        <v>28100000</v>
      </c>
      <c r="L2199">
        <v>6600000</v>
      </c>
      <c r="M2199" t="s">
        <v>18</v>
      </c>
      <c r="N2199">
        <f>Table1[[#This Row],[ loan_amount]]-Table1[[#This Row],[ bank_asset_value]]</f>
        <v>13300000</v>
      </c>
    </row>
    <row r="2200" spans="1:14" x14ac:dyDescent="0.35">
      <c r="A2200">
        <v>2199</v>
      </c>
      <c r="B2200">
        <v>1</v>
      </c>
      <c r="C2200" t="s">
        <v>16</v>
      </c>
      <c r="D2200" t="s">
        <v>17</v>
      </c>
      <c r="E2200">
        <v>1000000</v>
      </c>
      <c r="F2200">
        <v>3900000</v>
      </c>
      <c r="G2200">
        <v>16</v>
      </c>
      <c r="H2200">
        <v>360</v>
      </c>
      <c r="I2200">
        <v>2500000</v>
      </c>
      <c r="J2200">
        <v>300000</v>
      </c>
      <c r="K2200">
        <v>2100000</v>
      </c>
      <c r="L2200">
        <v>600000</v>
      </c>
      <c r="M2200" t="s">
        <v>18</v>
      </c>
      <c r="N2200">
        <f>Table1[[#This Row],[ loan_amount]]-Table1[[#This Row],[ bank_asset_value]]</f>
        <v>3300000</v>
      </c>
    </row>
    <row r="2201" spans="1:14" x14ac:dyDescent="0.35">
      <c r="A2201">
        <v>2200</v>
      </c>
      <c r="B2201">
        <v>5</v>
      </c>
      <c r="C2201" t="s">
        <v>13</v>
      </c>
      <c r="D2201" t="s">
        <v>17</v>
      </c>
      <c r="E2201">
        <v>7200000</v>
      </c>
      <c r="F2201">
        <v>27100000</v>
      </c>
      <c r="G2201">
        <v>12</v>
      </c>
      <c r="H2201">
        <v>535</v>
      </c>
      <c r="I2201">
        <v>8400000</v>
      </c>
      <c r="J2201">
        <v>12800000</v>
      </c>
      <c r="K2201">
        <v>28100000</v>
      </c>
      <c r="L2201">
        <v>4800000</v>
      </c>
      <c r="M2201" t="s">
        <v>18</v>
      </c>
      <c r="N2201">
        <f>Table1[[#This Row],[ loan_amount]]-Table1[[#This Row],[ bank_asset_value]]</f>
        <v>22300000</v>
      </c>
    </row>
    <row r="2202" spans="1:14" x14ac:dyDescent="0.35">
      <c r="A2202">
        <v>2201</v>
      </c>
      <c r="B2202">
        <v>2</v>
      </c>
      <c r="C2202" t="s">
        <v>16</v>
      </c>
      <c r="D2202" t="s">
        <v>17</v>
      </c>
      <c r="E2202">
        <v>3800000</v>
      </c>
      <c r="F2202">
        <v>11400000</v>
      </c>
      <c r="G2202">
        <v>16</v>
      </c>
      <c r="H2202">
        <v>666</v>
      </c>
      <c r="I2202">
        <v>9000000</v>
      </c>
      <c r="J2202">
        <v>2400000</v>
      </c>
      <c r="K2202">
        <v>8000000</v>
      </c>
      <c r="L2202">
        <v>3800000</v>
      </c>
      <c r="M2202" t="s">
        <v>15</v>
      </c>
      <c r="N2202">
        <f>Table1[[#This Row],[ loan_amount]]-Table1[[#This Row],[ bank_asset_value]]</f>
        <v>7600000</v>
      </c>
    </row>
    <row r="2203" spans="1:14" x14ac:dyDescent="0.35">
      <c r="A2203">
        <v>2202</v>
      </c>
      <c r="B2203">
        <v>4</v>
      </c>
      <c r="C2203" t="s">
        <v>16</v>
      </c>
      <c r="D2203" t="s">
        <v>17</v>
      </c>
      <c r="E2203">
        <v>9300000</v>
      </c>
      <c r="F2203">
        <v>24600000</v>
      </c>
      <c r="G2203">
        <v>16</v>
      </c>
      <c r="H2203">
        <v>419</v>
      </c>
      <c r="I2203">
        <v>18100000</v>
      </c>
      <c r="J2203">
        <v>0</v>
      </c>
      <c r="K2203">
        <v>26700000</v>
      </c>
      <c r="L2203">
        <v>5100000</v>
      </c>
      <c r="M2203" t="s">
        <v>18</v>
      </c>
      <c r="N2203">
        <f>Table1[[#This Row],[ loan_amount]]-Table1[[#This Row],[ bank_asset_value]]</f>
        <v>19500000</v>
      </c>
    </row>
    <row r="2204" spans="1:14" x14ac:dyDescent="0.35">
      <c r="A2204">
        <v>2203</v>
      </c>
      <c r="B2204">
        <v>2</v>
      </c>
      <c r="C2204" t="s">
        <v>16</v>
      </c>
      <c r="D2204" t="s">
        <v>17</v>
      </c>
      <c r="E2204">
        <v>7200000</v>
      </c>
      <c r="F2204">
        <v>21900000</v>
      </c>
      <c r="G2204">
        <v>12</v>
      </c>
      <c r="H2204">
        <v>640</v>
      </c>
      <c r="I2204">
        <v>0</v>
      </c>
      <c r="J2204">
        <v>11400000</v>
      </c>
      <c r="K2204">
        <v>14600000</v>
      </c>
      <c r="L2204">
        <v>3800000</v>
      </c>
      <c r="M2204" t="s">
        <v>15</v>
      </c>
      <c r="N2204">
        <f>Table1[[#This Row],[ loan_amount]]-Table1[[#This Row],[ bank_asset_value]]</f>
        <v>18100000</v>
      </c>
    </row>
    <row r="2205" spans="1:14" x14ac:dyDescent="0.35">
      <c r="A2205">
        <v>2204</v>
      </c>
      <c r="B2205">
        <v>0</v>
      </c>
      <c r="C2205" t="s">
        <v>13</v>
      </c>
      <c r="D2205" t="s">
        <v>14</v>
      </c>
      <c r="E2205">
        <v>7600000</v>
      </c>
      <c r="F2205">
        <v>19700000</v>
      </c>
      <c r="G2205">
        <v>12</v>
      </c>
      <c r="H2205">
        <v>545</v>
      </c>
      <c r="I2205">
        <v>4300000</v>
      </c>
      <c r="J2205">
        <v>5200000</v>
      </c>
      <c r="K2205">
        <v>29500000</v>
      </c>
      <c r="L2205">
        <v>7300000</v>
      </c>
      <c r="M2205" t="s">
        <v>18</v>
      </c>
      <c r="N2205">
        <f>Table1[[#This Row],[ loan_amount]]-Table1[[#This Row],[ bank_asset_value]]</f>
        <v>12400000</v>
      </c>
    </row>
    <row r="2206" spans="1:14" x14ac:dyDescent="0.35">
      <c r="A2206">
        <v>2205</v>
      </c>
      <c r="B2206">
        <v>4</v>
      </c>
      <c r="C2206" t="s">
        <v>13</v>
      </c>
      <c r="D2206" t="s">
        <v>14</v>
      </c>
      <c r="E2206">
        <v>4500000</v>
      </c>
      <c r="F2206">
        <v>15300000</v>
      </c>
      <c r="G2206">
        <v>10</v>
      </c>
      <c r="H2206">
        <v>843</v>
      </c>
      <c r="I2206">
        <v>13200000</v>
      </c>
      <c r="J2206">
        <v>6900000</v>
      </c>
      <c r="K2206">
        <v>10800000</v>
      </c>
      <c r="L2206">
        <v>2200000</v>
      </c>
      <c r="M2206" t="s">
        <v>15</v>
      </c>
      <c r="N2206">
        <f>Table1[[#This Row],[ loan_amount]]-Table1[[#This Row],[ bank_asset_value]]</f>
        <v>13100000</v>
      </c>
    </row>
    <row r="2207" spans="1:14" x14ac:dyDescent="0.35">
      <c r="A2207">
        <v>2206</v>
      </c>
      <c r="B2207">
        <v>1</v>
      </c>
      <c r="C2207" t="s">
        <v>16</v>
      </c>
      <c r="D2207" t="s">
        <v>17</v>
      </c>
      <c r="E2207">
        <v>9900000</v>
      </c>
      <c r="F2207">
        <v>30900000</v>
      </c>
      <c r="G2207">
        <v>20</v>
      </c>
      <c r="H2207">
        <v>559</v>
      </c>
      <c r="I2207">
        <v>12100000</v>
      </c>
      <c r="J2207">
        <v>6100000</v>
      </c>
      <c r="K2207">
        <v>38600000</v>
      </c>
      <c r="L2207">
        <v>12100000</v>
      </c>
      <c r="M2207" t="s">
        <v>15</v>
      </c>
      <c r="N2207">
        <f>Table1[[#This Row],[ loan_amount]]-Table1[[#This Row],[ bank_asset_value]]</f>
        <v>18800000</v>
      </c>
    </row>
    <row r="2208" spans="1:14" x14ac:dyDescent="0.35">
      <c r="A2208">
        <v>2207</v>
      </c>
      <c r="B2208">
        <v>0</v>
      </c>
      <c r="C2208" t="s">
        <v>16</v>
      </c>
      <c r="D2208" t="s">
        <v>17</v>
      </c>
      <c r="E2208">
        <v>700000</v>
      </c>
      <c r="F2208">
        <v>2000000</v>
      </c>
      <c r="G2208">
        <v>18</v>
      </c>
      <c r="H2208">
        <v>650</v>
      </c>
      <c r="I2208">
        <v>400000</v>
      </c>
      <c r="J2208">
        <v>1300000</v>
      </c>
      <c r="K2208">
        <v>2800000</v>
      </c>
      <c r="L2208">
        <v>500000</v>
      </c>
      <c r="M2208" t="s">
        <v>15</v>
      </c>
      <c r="N2208">
        <f>Table1[[#This Row],[ loan_amount]]-Table1[[#This Row],[ bank_asset_value]]</f>
        <v>1500000</v>
      </c>
    </row>
    <row r="2209" spans="1:14" x14ac:dyDescent="0.35">
      <c r="A2209">
        <v>2208</v>
      </c>
      <c r="B2209">
        <v>0</v>
      </c>
      <c r="C2209" t="s">
        <v>13</v>
      </c>
      <c r="D2209" t="s">
        <v>14</v>
      </c>
      <c r="E2209">
        <v>3500000</v>
      </c>
      <c r="F2209">
        <v>12300000</v>
      </c>
      <c r="G2209">
        <v>16</v>
      </c>
      <c r="H2209">
        <v>479</v>
      </c>
      <c r="I2209">
        <v>9700000</v>
      </c>
      <c r="J2209">
        <v>6000000</v>
      </c>
      <c r="K2209">
        <v>7900000</v>
      </c>
      <c r="L2209">
        <v>4700000</v>
      </c>
      <c r="M2209" t="s">
        <v>18</v>
      </c>
      <c r="N2209">
        <f>Table1[[#This Row],[ loan_amount]]-Table1[[#This Row],[ bank_asset_value]]</f>
        <v>7600000</v>
      </c>
    </row>
    <row r="2210" spans="1:14" x14ac:dyDescent="0.35">
      <c r="A2210">
        <v>2209</v>
      </c>
      <c r="B2210">
        <v>1</v>
      </c>
      <c r="C2210" t="s">
        <v>13</v>
      </c>
      <c r="D2210" t="s">
        <v>17</v>
      </c>
      <c r="E2210">
        <v>300000</v>
      </c>
      <c r="F2210">
        <v>1000000</v>
      </c>
      <c r="G2210">
        <v>14</v>
      </c>
      <c r="H2210">
        <v>324</v>
      </c>
      <c r="I2210">
        <v>100000</v>
      </c>
      <c r="J2210">
        <v>100000</v>
      </c>
      <c r="K2210">
        <v>1100000</v>
      </c>
      <c r="L2210">
        <v>100000</v>
      </c>
      <c r="M2210" t="s">
        <v>18</v>
      </c>
      <c r="N2210">
        <f>Table1[[#This Row],[ loan_amount]]-Table1[[#This Row],[ bank_asset_value]]</f>
        <v>900000</v>
      </c>
    </row>
    <row r="2211" spans="1:14" x14ac:dyDescent="0.35">
      <c r="A2211">
        <v>2210</v>
      </c>
      <c r="B2211">
        <v>5</v>
      </c>
      <c r="C2211" t="s">
        <v>16</v>
      </c>
      <c r="D2211" t="s">
        <v>17</v>
      </c>
      <c r="E2211">
        <v>5400000</v>
      </c>
      <c r="F2211">
        <v>16700000</v>
      </c>
      <c r="G2211">
        <v>2</v>
      </c>
      <c r="H2211">
        <v>354</v>
      </c>
      <c r="I2211">
        <v>1100000</v>
      </c>
      <c r="J2211">
        <v>4500000</v>
      </c>
      <c r="K2211">
        <v>19300000</v>
      </c>
      <c r="L2211">
        <v>5200000</v>
      </c>
      <c r="M2211" t="s">
        <v>15</v>
      </c>
      <c r="N2211">
        <f>Table1[[#This Row],[ loan_amount]]-Table1[[#This Row],[ bank_asset_value]]</f>
        <v>11500000</v>
      </c>
    </row>
    <row r="2212" spans="1:14" x14ac:dyDescent="0.35">
      <c r="A2212">
        <v>2211</v>
      </c>
      <c r="B2212">
        <v>4</v>
      </c>
      <c r="C2212" t="s">
        <v>16</v>
      </c>
      <c r="D2212" t="s">
        <v>17</v>
      </c>
      <c r="E2212">
        <v>2800000</v>
      </c>
      <c r="F2212">
        <v>8400000</v>
      </c>
      <c r="G2212">
        <v>10</v>
      </c>
      <c r="H2212">
        <v>521</v>
      </c>
      <c r="I2212">
        <v>1500000</v>
      </c>
      <c r="J2212">
        <v>1200000</v>
      </c>
      <c r="K2212">
        <v>9100000</v>
      </c>
      <c r="L2212">
        <v>3700000</v>
      </c>
      <c r="M2212" t="s">
        <v>18</v>
      </c>
      <c r="N2212">
        <f>Table1[[#This Row],[ loan_amount]]-Table1[[#This Row],[ bank_asset_value]]</f>
        <v>4700000</v>
      </c>
    </row>
    <row r="2213" spans="1:14" x14ac:dyDescent="0.35">
      <c r="A2213">
        <v>2212</v>
      </c>
      <c r="B2213">
        <v>5</v>
      </c>
      <c r="C2213" t="s">
        <v>16</v>
      </c>
      <c r="D2213" t="s">
        <v>17</v>
      </c>
      <c r="E2213">
        <v>4900000</v>
      </c>
      <c r="F2213">
        <v>15900000</v>
      </c>
      <c r="G2213">
        <v>8</v>
      </c>
      <c r="H2213">
        <v>505</v>
      </c>
      <c r="I2213">
        <v>12400000</v>
      </c>
      <c r="J2213">
        <v>4900000</v>
      </c>
      <c r="K2213">
        <v>14900000</v>
      </c>
      <c r="L2213">
        <v>6100000</v>
      </c>
      <c r="M2213" t="s">
        <v>18</v>
      </c>
      <c r="N2213">
        <f>Table1[[#This Row],[ loan_amount]]-Table1[[#This Row],[ bank_asset_value]]</f>
        <v>9800000</v>
      </c>
    </row>
    <row r="2214" spans="1:14" x14ac:dyDescent="0.35">
      <c r="A2214">
        <v>2213</v>
      </c>
      <c r="B2214">
        <v>4</v>
      </c>
      <c r="C2214" t="s">
        <v>16</v>
      </c>
      <c r="D2214" t="s">
        <v>14</v>
      </c>
      <c r="E2214">
        <v>600000</v>
      </c>
      <c r="F2214">
        <v>1700000</v>
      </c>
      <c r="G2214">
        <v>12</v>
      </c>
      <c r="H2214">
        <v>436</v>
      </c>
      <c r="I2214">
        <v>400000</v>
      </c>
      <c r="J2214">
        <v>0</v>
      </c>
      <c r="K2214">
        <v>1700000</v>
      </c>
      <c r="L2214">
        <v>700000</v>
      </c>
      <c r="M2214" t="s">
        <v>18</v>
      </c>
      <c r="N2214">
        <f>Table1[[#This Row],[ loan_amount]]-Table1[[#This Row],[ bank_asset_value]]</f>
        <v>1000000</v>
      </c>
    </row>
    <row r="2215" spans="1:14" x14ac:dyDescent="0.35">
      <c r="A2215">
        <v>2214</v>
      </c>
      <c r="B2215">
        <v>0</v>
      </c>
      <c r="C2215" t="s">
        <v>13</v>
      </c>
      <c r="D2215" t="s">
        <v>14</v>
      </c>
      <c r="E2215">
        <v>3000000</v>
      </c>
      <c r="F2215">
        <v>8100000</v>
      </c>
      <c r="G2215">
        <v>6</v>
      </c>
      <c r="H2215">
        <v>683</v>
      </c>
      <c r="I2215">
        <v>3200000</v>
      </c>
      <c r="J2215">
        <v>4900000</v>
      </c>
      <c r="K2215">
        <v>10200000</v>
      </c>
      <c r="L2215">
        <v>3200000</v>
      </c>
      <c r="M2215" t="s">
        <v>15</v>
      </c>
      <c r="N2215">
        <f>Table1[[#This Row],[ loan_amount]]-Table1[[#This Row],[ bank_asset_value]]</f>
        <v>4900000</v>
      </c>
    </row>
    <row r="2216" spans="1:14" x14ac:dyDescent="0.35">
      <c r="A2216">
        <v>2215</v>
      </c>
      <c r="B2216">
        <v>0</v>
      </c>
      <c r="C2216" t="s">
        <v>13</v>
      </c>
      <c r="D2216" t="s">
        <v>14</v>
      </c>
      <c r="E2216">
        <v>1800000</v>
      </c>
      <c r="F2216">
        <v>5800000</v>
      </c>
      <c r="G2216">
        <v>18</v>
      </c>
      <c r="H2216">
        <v>348</v>
      </c>
      <c r="I2216">
        <v>2900000</v>
      </c>
      <c r="J2216">
        <v>700000</v>
      </c>
      <c r="K2216">
        <v>6700000</v>
      </c>
      <c r="L2216">
        <v>1000000</v>
      </c>
      <c r="M2216" t="s">
        <v>18</v>
      </c>
      <c r="N2216">
        <f>Table1[[#This Row],[ loan_amount]]-Table1[[#This Row],[ bank_asset_value]]</f>
        <v>4800000</v>
      </c>
    </row>
    <row r="2217" spans="1:14" x14ac:dyDescent="0.35">
      <c r="A2217">
        <v>2216</v>
      </c>
      <c r="B2217">
        <v>4</v>
      </c>
      <c r="C2217" t="s">
        <v>13</v>
      </c>
      <c r="D2217" t="s">
        <v>17</v>
      </c>
      <c r="E2217">
        <v>5100000</v>
      </c>
      <c r="F2217">
        <v>15700000</v>
      </c>
      <c r="G2217">
        <v>6</v>
      </c>
      <c r="H2217">
        <v>867</v>
      </c>
      <c r="I2217">
        <v>11200000</v>
      </c>
      <c r="J2217">
        <v>8300000</v>
      </c>
      <c r="K2217">
        <v>19200000</v>
      </c>
      <c r="L2217">
        <v>3600000</v>
      </c>
      <c r="M2217" t="s">
        <v>15</v>
      </c>
      <c r="N2217">
        <f>Table1[[#This Row],[ loan_amount]]-Table1[[#This Row],[ bank_asset_value]]</f>
        <v>12100000</v>
      </c>
    </row>
    <row r="2218" spans="1:14" x14ac:dyDescent="0.35">
      <c r="A2218">
        <v>2217</v>
      </c>
      <c r="B2218">
        <v>5</v>
      </c>
      <c r="C2218" t="s">
        <v>13</v>
      </c>
      <c r="D2218" t="s">
        <v>14</v>
      </c>
      <c r="E2218">
        <v>1400000</v>
      </c>
      <c r="F2218">
        <v>4100000</v>
      </c>
      <c r="G2218">
        <v>14</v>
      </c>
      <c r="H2218">
        <v>880</v>
      </c>
      <c r="I2218">
        <v>3700000</v>
      </c>
      <c r="J2218">
        <v>1800000</v>
      </c>
      <c r="K2218">
        <v>2800000</v>
      </c>
      <c r="L2218">
        <v>2100000</v>
      </c>
      <c r="M2218" t="s">
        <v>15</v>
      </c>
      <c r="N2218">
        <f>Table1[[#This Row],[ loan_amount]]-Table1[[#This Row],[ bank_asset_value]]</f>
        <v>2000000</v>
      </c>
    </row>
    <row r="2219" spans="1:14" x14ac:dyDescent="0.35">
      <c r="A2219">
        <v>2218</v>
      </c>
      <c r="B2219">
        <v>2</v>
      </c>
      <c r="C2219" t="s">
        <v>13</v>
      </c>
      <c r="D2219" t="s">
        <v>17</v>
      </c>
      <c r="E2219">
        <v>6700000</v>
      </c>
      <c r="F2219">
        <v>25500000</v>
      </c>
      <c r="G2219">
        <v>10</v>
      </c>
      <c r="H2219">
        <v>673</v>
      </c>
      <c r="I2219">
        <v>11100000</v>
      </c>
      <c r="J2219">
        <v>8600000</v>
      </c>
      <c r="K2219">
        <v>25100000</v>
      </c>
      <c r="L2219">
        <v>5000000</v>
      </c>
      <c r="M2219" t="s">
        <v>15</v>
      </c>
      <c r="N2219">
        <f>Table1[[#This Row],[ loan_amount]]-Table1[[#This Row],[ bank_asset_value]]</f>
        <v>20500000</v>
      </c>
    </row>
    <row r="2220" spans="1:14" x14ac:dyDescent="0.35">
      <c r="A2220">
        <v>2219</v>
      </c>
      <c r="B2220">
        <v>3</v>
      </c>
      <c r="C2220" t="s">
        <v>16</v>
      </c>
      <c r="D2220" t="s">
        <v>14</v>
      </c>
      <c r="E2220">
        <v>4300000</v>
      </c>
      <c r="F2220">
        <v>12600000</v>
      </c>
      <c r="G2220">
        <v>18</v>
      </c>
      <c r="H2220">
        <v>482</v>
      </c>
      <c r="I2220">
        <v>9300000</v>
      </c>
      <c r="J2220">
        <v>900000</v>
      </c>
      <c r="K2220">
        <v>13200000</v>
      </c>
      <c r="L2220">
        <v>6100000</v>
      </c>
      <c r="M2220" t="s">
        <v>18</v>
      </c>
      <c r="N2220">
        <f>Table1[[#This Row],[ loan_amount]]-Table1[[#This Row],[ bank_asset_value]]</f>
        <v>6500000</v>
      </c>
    </row>
    <row r="2221" spans="1:14" x14ac:dyDescent="0.35">
      <c r="A2221">
        <v>2220</v>
      </c>
      <c r="B2221">
        <v>3</v>
      </c>
      <c r="C2221" t="s">
        <v>13</v>
      </c>
      <c r="D2221" t="s">
        <v>17</v>
      </c>
      <c r="E2221">
        <v>7800000</v>
      </c>
      <c r="F2221">
        <v>19600000</v>
      </c>
      <c r="G2221">
        <v>4</v>
      </c>
      <c r="H2221">
        <v>767</v>
      </c>
      <c r="I2221">
        <v>18100000</v>
      </c>
      <c r="J2221">
        <v>10500000</v>
      </c>
      <c r="K2221">
        <v>20500000</v>
      </c>
      <c r="L2221">
        <v>7700000</v>
      </c>
      <c r="M2221" t="s">
        <v>15</v>
      </c>
      <c r="N2221">
        <f>Table1[[#This Row],[ loan_amount]]-Table1[[#This Row],[ bank_asset_value]]</f>
        <v>11900000</v>
      </c>
    </row>
    <row r="2222" spans="1:14" x14ac:dyDescent="0.35">
      <c r="A2222">
        <v>2221</v>
      </c>
      <c r="B2222">
        <v>3</v>
      </c>
      <c r="C2222" t="s">
        <v>16</v>
      </c>
      <c r="D2222" t="s">
        <v>14</v>
      </c>
      <c r="E2222">
        <v>5400000</v>
      </c>
      <c r="F2222">
        <v>15800000</v>
      </c>
      <c r="G2222">
        <v>18</v>
      </c>
      <c r="H2222">
        <v>760</v>
      </c>
      <c r="I2222">
        <v>12700000</v>
      </c>
      <c r="J2222">
        <v>2300000</v>
      </c>
      <c r="K2222">
        <v>16400000</v>
      </c>
      <c r="L2222">
        <v>7200000</v>
      </c>
      <c r="M2222" t="s">
        <v>15</v>
      </c>
      <c r="N2222">
        <f>Table1[[#This Row],[ loan_amount]]-Table1[[#This Row],[ bank_asset_value]]</f>
        <v>8600000</v>
      </c>
    </row>
    <row r="2223" spans="1:14" x14ac:dyDescent="0.35">
      <c r="A2223">
        <v>2222</v>
      </c>
      <c r="B2223">
        <v>0</v>
      </c>
      <c r="C2223" t="s">
        <v>16</v>
      </c>
      <c r="D2223" t="s">
        <v>14</v>
      </c>
      <c r="E2223">
        <v>500000</v>
      </c>
      <c r="F2223">
        <v>1900000</v>
      </c>
      <c r="G2223">
        <v>2</v>
      </c>
      <c r="H2223">
        <v>857</v>
      </c>
      <c r="I2223">
        <v>1100000</v>
      </c>
      <c r="J2223">
        <v>500000</v>
      </c>
      <c r="K2223">
        <v>1800000</v>
      </c>
      <c r="L2223">
        <v>300000</v>
      </c>
      <c r="M2223" t="s">
        <v>15</v>
      </c>
      <c r="N2223">
        <f>Table1[[#This Row],[ loan_amount]]-Table1[[#This Row],[ bank_asset_value]]</f>
        <v>1600000</v>
      </c>
    </row>
    <row r="2224" spans="1:14" x14ac:dyDescent="0.35">
      <c r="A2224">
        <v>2223</v>
      </c>
      <c r="B2224">
        <v>1</v>
      </c>
      <c r="C2224" t="s">
        <v>13</v>
      </c>
      <c r="D2224" t="s">
        <v>14</v>
      </c>
      <c r="E2224">
        <v>8600000</v>
      </c>
      <c r="F2224">
        <v>26700000</v>
      </c>
      <c r="G2224">
        <v>10</v>
      </c>
      <c r="H2224">
        <v>735</v>
      </c>
      <c r="I2224">
        <v>11800000</v>
      </c>
      <c r="J2224">
        <v>9100000</v>
      </c>
      <c r="K2224">
        <v>20700000</v>
      </c>
      <c r="L2224">
        <v>11200000</v>
      </c>
      <c r="M2224" t="s">
        <v>15</v>
      </c>
      <c r="N2224">
        <f>Table1[[#This Row],[ loan_amount]]-Table1[[#This Row],[ bank_asset_value]]</f>
        <v>15500000</v>
      </c>
    </row>
    <row r="2225" spans="1:14" x14ac:dyDescent="0.35">
      <c r="A2225">
        <v>2224</v>
      </c>
      <c r="B2225">
        <v>3</v>
      </c>
      <c r="C2225" t="s">
        <v>13</v>
      </c>
      <c r="D2225" t="s">
        <v>14</v>
      </c>
      <c r="E2225">
        <v>2500000</v>
      </c>
      <c r="F2225">
        <v>9300000</v>
      </c>
      <c r="G2225">
        <v>4</v>
      </c>
      <c r="H2225">
        <v>810</v>
      </c>
      <c r="I2225">
        <v>2700000</v>
      </c>
      <c r="J2225">
        <v>3300000</v>
      </c>
      <c r="K2225">
        <v>9400000</v>
      </c>
      <c r="L2225">
        <v>3700000</v>
      </c>
      <c r="M2225" t="s">
        <v>15</v>
      </c>
      <c r="N2225">
        <f>Table1[[#This Row],[ loan_amount]]-Table1[[#This Row],[ bank_asset_value]]</f>
        <v>5600000</v>
      </c>
    </row>
    <row r="2226" spans="1:14" x14ac:dyDescent="0.35">
      <c r="A2226">
        <v>2225</v>
      </c>
      <c r="B2226">
        <v>4</v>
      </c>
      <c r="C2226" t="s">
        <v>16</v>
      </c>
      <c r="D2226" t="s">
        <v>14</v>
      </c>
      <c r="E2226">
        <v>3000000</v>
      </c>
      <c r="F2226">
        <v>7200000</v>
      </c>
      <c r="G2226">
        <v>2</v>
      </c>
      <c r="H2226">
        <v>680</v>
      </c>
      <c r="I2226">
        <v>900000</v>
      </c>
      <c r="J2226">
        <v>3400000</v>
      </c>
      <c r="K2226">
        <v>9600000</v>
      </c>
      <c r="L2226">
        <v>1700000</v>
      </c>
      <c r="M2226" t="s">
        <v>15</v>
      </c>
      <c r="N2226">
        <f>Table1[[#This Row],[ loan_amount]]-Table1[[#This Row],[ bank_asset_value]]</f>
        <v>5500000</v>
      </c>
    </row>
    <row r="2227" spans="1:14" x14ac:dyDescent="0.35">
      <c r="A2227">
        <v>2226</v>
      </c>
      <c r="B2227">
        <v>5</v>
      </c>
      <c r="C2227" t="s">
        <v>16</v>
      </c>
      <c r="D2227" t="s">
        <v>17</v>
      </c>
      <c r="E2227">
        <v>7000000</v>
      </c>
      <c r="F2227">
        <v>26900000</v>
      </c>
      <c r="G2227">
        <v>4</v>
      </c>
      <c r="H2227">
        <v>889</v>
      </c>
      <c r="I2227">
        <v>1400000</v>
      </c>
      <c r="J2227">
        <v>4200000</v>
      </c>
      <c r="K2227">
        <v>22400000</v>
      </c>
      <c r="L2227">
        <v>7400000</v>
      </c>
      <c r="M2227" t="s">
        <v>15</v>
      </c>
      <c r="N2227">
        <f>Table1[[#This Row],[ loan_amount]]-Table1[[#This Row],[ bank_asset_value]]</f>
        <v>19500000</v>
      </c>
    </row>
    <row r="2228" spans="1:14" x14ac:dyDescent="0.35">
      <c r="A2228">
        <v>2227</v>
      </c>
      <c r="B2228">
        <v>1</v>
      </c>
      <c r="C2228" t="s">
        <v>16</v>
      </c>
      <c r="D2228" t="s">
        <v>17</v>
      </c>
      <c r="E2228">
        <v>400000</v>
      </c>
      <c r="F2228">
        <v>1500000</v>
      </c>
      <c r="G2228">
        <v>16</v>
      </c>
      <c r="H2228">
        <v>688</v>
      </c>
      <c r="I2228">
        <v>400000</v>
      </c>
      <c r="J2228">
        <v>300000</v>
      </c>
      <c r="K2228">
        <v>1200000</v>
      </c>
      <c r="L2228">
        <v>200000</v>
      </c>
      <c r="M2228" t="s">
        <v>15</v>
      </c>
      <c r="N2228">
        <f>Table1[[#This Row],[ loan_amount]]-Table1[[#This Row],[ bank_asset_value]]</f>
        <v>1300000</v>
      </c>
    </row>
    <row r="2229" spans="1:14" x14ac:dyDescent="0.35">
      <c r="A2229">
        <v>2228</v>
      </c>
      <c r="B2229">
        <v>5</v>
      </c>
      <c r="C2229" t="s">
        <v>16</v>
      </c>
      <c r="D2229" t="s">
        <v>14</v>
      </c>
      <c r="E2229">
        <v>5200000</v>
      </c>
      <c r="F2229">
        <v>13700000</v>
      </c>
      <c r="G2229">
        <v>16</v>
      </c>
      <c r="H2229">
        <v>531</v>
      </c>
      <c r="I2229">
        <v>8800000</v>
      </c>
      <c r="J2229">
        <v>4500000</v>
      </c>
      <c r="K2229">
        <v>15700000</v>
      </c>
      <c r="L2229">
        <v>2900000</v>
      </c>
      <c r="M2229" t="s">
        <v>18</v>
      </c>
      <c r="N2229">
        <f>Table1[[#This Row],[ loan_amount]]-Table1[[#This Row],[ bank_asset_value]]</f>
        <v>10800000</v>
      </c>
    </row>
    <row r="2230" spans="1:14" x14ac:dyDescent="0.35">
      <c r="A2230">
        <v>2229</v>
      </c>
      <c r="B2230">
        <v>3</v>
      </c>
      <c r="C2230" t="s">
        <v>13</v>
      </c>
      <c r="D2230" t="s">
        <v>14</v>
      </c>
      <c r="E2230">
        <v>3300000</v>
      </c>
      <c r="F2230">
        <v>11100000</v>
      </c>
      <c r="G2230">
        <v>2</v>
      </c>
      <c r="H2230">
        <v>660</v>
      </c>
      <c r="I2230">
        <v>6500000</v>
      </c>
      <c r="J2230">
        <v>3700000</v>
      </c>
      <c r="K2230">
        <v>12300000</v>
      </c>
      <c r="L2230">
        <v>4500000</v>
      </c>
      <c r="M2230" t="s">
        <v>15</v>
      </c>
      <c r="N2230">
        <f>Table1[[#This Row],[ loan_amount]]-Table1[[#This Row],[ bank_asset_value]]</f>
        <v>6600000</v>
      </c>
    </row>
    <row r="2231" spans="1:14" x14ac:dyDescent="0.35">
      <c r="A2231">
        <v>2230</v>
      </c>
      <c r="B2231">
        <v>1</v>
      </c>
      <c r="C2231" t="s">
        <v>16</v>
      </c>
      <c r="D2231" t="s">
        <v>17</v>
      </c>
      <c r="E2231">
        <v>2400000</v>
      </c>
      <c r="F2231">
        <v>8800000</v>
      </c>
      <c r="G2231">
        <v>18</v>
      </c>
      <c r="H2231">
        <v>414</v>
      </c>
      <c r="I2231">
        <v>3600000</v>
      </c>
      <c r="J2231">
        <v>2200000</v>
      </c>
      <c r="K2231">
        <v>7100000</v>
      </c>
      <c r="L2231">
        <v>2500000</v>
      </c>
      <c r="M2231" t="s">
        <v>18</v>
      </c>
      <c r="N2231">
        <f>Table1[[#This Row],[ loan_amount]]-Table1[[#This Row],[ bank_asset_value]]</f>
        <v>6300000</v>
      </c>
    </row>
    <row r="2232" spans="1:14" x14ac:dyDescent="0.35">
      <c r="A2232">
        <v>2231</v>
      </c>
      <c r="B2232">
        <v>4</v>
      </c>
      <c r="C2232" t="s">
        <v>13</v>
      </c>
      <c r="D2232" t="s">
        <v>17</v>
      </c>
      <c r="E2232">
        <v>5800000</v>
      </c>
      <c r="F2232">
        <v>15800000</v>
      </c>
      <c r="G2232">
        <v>14</v>
      </c>
      <c r="H2232">
        <v>528</v>
      </c>
      <c r="I2232">
        <v>6300000</v>
      </c>
      <c r="J2232">
        <v>100000</v>
      </c>
      <c r="K2232">
        <v>21400000</v>
      </c>
      <c r="L2232">
        <v>8700000</v>
      </c>
      <c r="M2232" t="s">
        <v>18</v>
      </c>
      <c r="N2232">
        <f>Table1[[#This Row],[ loan_amount]]-Table1[[#This Row],[ bank_asset_value]]</f>
        <v>7100000</v>
      </c>
    </row>
    <row r="2233" spans="1:14" x14ac:dyDescent="0.35">
      <c r="A2233">
        <v>2232</v>
      </c>
      <c r="B2233">
        <v>4</v>
      </c>
      <c r="C2233" t="s">
        <v>16</v>
      </c>
      <c r="D2233" t="s">
        <v>17</v>
      </c>
      <c r="E2233">
        <v>9400000</v>
      </c>
      <c r="F2233">
        <v>20000000</v>
      </c>
      <c r="G2233">
        <v>12</v>
      </c>
      <c r="H2233">
        <v>817</v>
      </c>
      <c r="I2233">
        <v>3600000</v>
      </c>
      <c r="J2233">
        <v>1600000</v>
      </c>
      <c r="K2233">
        <v>34400000</v>
      </c>
      <c r="L2233">
        <v>8000000</v>
      </c>
      <c r="M2233" t="s">
        <v>15</v>
      </c>
      <c r="N2233">
        <f>Table1[[#This Row],[ loan_amount]]-Table1[[#This Row],[ bank_asset_value]]</f>
        <v>12000000</v>
      </c>
    </row>
    <row r="2234" spans="1:14" x14ac:dyDescent="0.35">
      <c r="A2234">
        <v>2233</v>
      </c>
      <c r="B2234">
        <v>2</v>
      </c>
      <c r="C2234" t="s">
        <v>16</v>
      </c>
      <c r="D2234" t="s">
        <v>14</v>
      </c>
      <c r="E2234">
        <v>6100000</v>
      </c>
      <c r="F2234">
        <v>15300000</v>
      </c>
      <c r="G2234">
        <v>2</v>
      </c>
      <c r="H2234">
        <v>799</v>
      </c>
      <c r="I2234">
        <v>7100000</v>
      </c>
      <c r="J2234">
        <v>5500000</v>
      </c>
      <c r="K2234">
        <v>17800000</v>
      </c>
      <c r="L2234">
        <v>5300000</v>
      </c>
      <c r="M2234" t="s">
        <v>15</v>
      </c>
      <c r="N2234">
        <f>Table1[[#This Row],[ loan_amount]]-Table1[[#This Row],[ bank_asset_value]]</f>
        <v>10000000</v>
      </c>
    </row>
    <row r="2235" spans="1:14" x14ac:dyDescent="0.35">
      <c r="A2235">
        <v>2234</v>
      </c>
      <c r="B2235">
        <v>1</v>
      </c>
      <c r="C2235" t="s">
        <v>13</v>
      </c>
      <c r="D2235" t="s">
        <v>17</v>
      </c>
      <c r="E2235">
        <v>7500000</v>
      </c>
      <c r="F2235">
        <v>21400000</v>
      </c>
      <c r="G2235">
        <v>20</v>
      </c>
      <c r="H2235">
        <v>655</v>
      </c>
      <c r="I2235">
        <v>13000000</v>
      </c>
      <c r="J2235">
        <v>10300000</v>
      </c>
      <c r="K2235">
        <v>28100000</v>
      </c>
      <c r="L2235">
        <v>8100000</v>
      </c>
      <c r="M2235" t="s">
        <v>15</v>
      </c>
      <c r="N2235">
        <f>Table1[[#This Row],[ loan_amount]]-Table1[[#This Row],[ bank_asset_value]]</f>
        <v>13300000</v>
      </c>
    </row>
    <row r="2236" spans="1:14" x14ac:dyDescent="0.35">
      <c r="A2236">
        <v>2235</v>
      </c>
      <c r="B2236">
        <v>2</v>
      </c>
      <c r="C2236" t="s">
        <v>16</v>
      </c>
      <c r="D2236" t="s">
        <v>14</v>
      </c>
      <c r="E2236">
        <v>4100000</v>
      </c>
      <c r="F2236">
        <v>16200000</v>
      </c>
      <c r="G2236">
        <v>6</v>
      </c>
      <c r="H2236">
        <v>546</v>
      </c>
      <c r="I2236">
        <v>3500000</v>
      </c>
      <c r="J2236">
        <v>3100000</v>
      </c>
      <c r="K2236">
        <v>15100000</v>
      </c>
      <c r="L2236">
        <v>3700000</v>
      </c>
      <c r="M2236" t="s">
        <v>18</v>
      </c>
      <c r="N2236">
        <f>Table1[[#This Row],[ loan_amount]]-Table1[[#This Row],[ bank_asset_value]]</f>
        <v>12500000</v>
      </c>
    </row>
    <row r="2237" spans="1:14" x14ac:dyDescent="0.35">
      <c r="A2237">
        <v>2236</v>
      </c>
      <c r="B2237">
        <v>3</v>
      </c>
      <c r="C2237" t="s">
        <v>16</v>
      </c>
      <c r="D2237" t="s">
        <v>14</v>
      </c>
      <c r="E2237">
        <v>8500000</v>
      </c>
      <c r="F2237">
        <v>30800000</v>
      </c>
      <c r="G2237">
        <v>14</v>
      </c>
      <c r="H2237">
        <v>745</v>
      </c>
      <c r="I2237">
        <v>11000000</v>
      </c>
      <c r="J2237">
        <v>8200000</v>
      </c>
      <c r="K2237">
        <v>19400000</v>
      </c>
      <c r="L2237">
        <v>7200000</v>
      </c>
      <c r="M2237" t="s">
        <v>15</v>
      </c>
      <c r="N2237">
        <f>Table1[[#This Row],[ loan_amount]]-Table1[[#This Row],[ bank_asset_value]]</f>
        <v>23600000</v>
      </c>
    </row>
    <row r="2238" spans="1:14" x14ac:dyDescent="0.35">
      <c r="A2238">
        <v>2237</v>
      </c>
      <c r="B2238">
        <v>0</v>
      </c>
      <c r="C2238" t="s">
        <v>13</v>
      </c>
      <c r="D2238" t="s">
        <v>14</v>
      </c>
      <c r="E2238">
        <v>4300000</v>
      </c>
      <c r="F2238">
        <v>16900000</v>
      </c>
      <c r="G2238">
        <v>8</v>
      </c>
      <c r="H2238">
        <v>884</v>
      </c>
      <c r="I2238">
        <v>6500000</v>
      </c>
      <c r="J2238">
        <v>5400000</v>
      </c>
      <c r="K2238">
        <v>12000000</v>
      </c>
      <c r="L2238">
        <v>3700000</v>
      </c>
      <c r="M2238" t="s">
        <v>15</v>
      </c>
      <c r="N2238">
        <f>Table1[[#This Row],[ loan_amount]]-Table1[[#This Row],[ bank_asset_value]]</f>
        <v>13200000</v>
      </c>
    </row>
    <row r="2239" spans="1:14" x14ac:dyDescent="0.35">
      <c r="A2239">
        <v>2238</v>
      </c>
      <c r="B2239">
        <v>5</v>
      </c>
      <c r="C2239" t="s">
        <v>16</v>
      </c>
      <c r="D2239" t="s">
        <v>14</v>
      </c>
      <c r="E2239">
        <v>9300000</v>
      </c>
      <c r="F2239">
        <v>22000000</v>
      </c>
      <c r="G2239">
        <v>4</v>
      </c>
      <c r="H2239">
        <v>822</v>
      </c>
      <c r="I2239">
        <v>20900000</v>
      </c>
      <c r="J2239">
        <v>10000000</v>
      </c>
      <c r="K2239">
        <v>24200000</v>
      </c>
      <c r="L2239">
        <v>12100000</v>
      </c>
      <c r="M2239" t="s">
        <v>15</v>
      </c>
      <c r="N2239">
        <f>Table1[[#This Row],[ loan_amount]]-Table1[[#This Row],[ bank_asset_value]]</f>
        <v>9900000</v>
      </c>
    </row>
    <row r="2240" spans="1:14" x14ac:dyDescent="0.35">
      <c r="A2240">
        <v>2239</v>
      </c>
      <c r="B2240">
        <v>4</v>
      </c>
      <c r="C2240" t="s">
        <v>16</v>
      </c>
      <c r="D2240" t="s">
        <v>14</v>
      </c>
      <c r="E2240">
        <v>6000000</v>
      </c>
      <c r="F2240">
        <v>18700000</v>
      </c>
      <c r="G2240">
        <v>2</v>
      </c>
      <c r="H2240">
        <v>623</v>
      </c>
      <c r="I2240">
        <v>4300000</v>
      </c>
      <c r="J2240">
        <v>4000000</v>
      </c>
      <c r="K2240">
        <v>19100000</v>
      </c>
      <c r="L2240">
        <v>5700000</v>
      </c>
      <c r="M2240" t="s">
        <v>15</v>
      </c>
      <c r="N2240">
        <f>Table1[[#This Row],[ loan_amount]]-Table1[[#This Row],[ bank_asset_value]]</f>
        <v>13000000</v>
      </c>
    </row>
    <row r="2241" spans="1:14" x14ac:dyDescent="0.35">
      <c r="A2241">
        <v>2240</v>
      </c>
      <c r="B2241">
        <v>1</v>
      </c>
      <c r="C2241" t="s">
        <v>16</v>
      </c>
      <c r="D2241" t="s">
        <v>17</v>
      </c>
      <c r="E2241">
        <v>5300000</v>
      </c>
      <c r="F2241">
        <v>18900000</v>
      </c>
      <c r="G2241">
        <v>16</v>
      </c>
      <c r="H2241">
        <v>361</v>
      </c>
      <c r="I2241">
        <v>300000</v>
      </c>
      <c r="J2241">
        <v>5000000</v>
      </c>
      <c r="K2241">
        <v>11900000</v>
      </c>
      <c r="L2241">
        <v>5500000</v>
      </c>
      <c r="M2241" t="s">
        <v>18</v>
      </c>
      <c r="N2241">
        <f>Table1[[#This Row],[ loan_amount]]-Table1[[#This Row],[ bank_asset_value]]</f>
        <v>13400000</v>
      </c>
    </row>
    <row r="2242" spans="1:14" x14ac:dyDescent="0.35">
      <c r="A2242">
        <v>2241</v>
      </c>
      <c r="B2242">
        <v>5</v>
      </c>
      <c r="C2242" t="s">
        <v>16</v>
      </c>
      <c r="D2242" t="s">
        <v>17</v>
      </c>
      <c r="E2242">
        <v>7400000</v>
      </c>
      <c r="F2242">
        <v>16200000</v>
      </c>
      <c r="G2242">
        <v>2</v>
      </c>
      <c r="H2242">
        <v>778</v>
      </c>
      <c r="I2242">
        <v>17000000</v>
      </c>
      <c r="J2242">
        <v>2700000</v>
      </c>
      <c r="K2242">
        <v>19400000</v>
      </c>
      <c r="L2242">
        <v>9200000</v>
      </c>
      <c r="M2242" t="s">
        <v>15</v>
      </c>
      <c r="N2242">
        <f>Table1[[#This Row],[ loan_amount]]-Table1[[#This Row],[ bank_asset_value]]</f>
        <v>7000000</v>
      </c>
    </row>
    <row r="2243" spans="1:14" x14ac:dyDescent="0.35">
      <c r="A2243">
        <v>2242</v>
      </c>
      <c r="B2243">
        <v>1</v>
      </c>
      <c r="C2243" t="s">
        <v>16</v>
      </c>
      <c r="D2243" t="s">
        <v>17</v>
      </c>
      <c r="E2243">
        <v>1100000</v>
      </c>
      <c r="F2243">
        <v>3800000</v>
      </c>
      <c r="G2243">
        <v>8</v>
      </c>
      <c r="H2243">
        <v>779</v>
      </c>
      <c r="I2243">
        <v>600000</v>
      </c>
      <c r="J2243">
        <v>1800000</v>
      </c>
      <c r="K2243">
        <v>4000000</v>
      </c>
      <c r="L2243">
        <v>1600000</v>
      </c>
      <c r="M2243" t="s">
        <v>15</v>
      </c>
      <c r="N2243">
        <f>Table1[[#This Row],[ loan_amount]]-Table1[[#This Row],[ bank_asset_value]]</f>
        <v>2200000</v>
      </c>
    </row>
    <row r="2244" spans="1:14" x14ac:dyDescent="0.35">
      <c r="A2244">
        <v>2243</v>
      </c>
      <c r="B2244">
        <v>1</v>
      </c>
      <c r="C2244" t="s">
        <v>13</v>
      </c>
      <c r="D2244" t="s">
        <v>17</v>
      </c>
      <c r="E2244">
        <v>6600000</v>
      </c>
      <c r="F2244">
        <v>20700000</v>
      </c>
      <c r="G2244">
        <v>4</v>
      </c>
      <c r="H2244">
        <v>594</v>
      </c>
      <c r="I2244">
        <v>4800000</v>
      </c>
      <c r="J2244">
        <v>200000</v>
      </c>
      <c r="K2244">
        <v>26400000</v>
      </c>
      <c r="L2244">
        <v>8900000</v>
      </c>
      <c r="M2244" t="s">
        <v>15</v>
      </c>
      <c r="N2244">
        <f>Table1[[#This Row],[ loan_amount]]-Table1[[#This Row],[ bank_asset_value]]</f>
        <v>11800000</v>
      </c>
    </row>
    <row r="2245" spans="1:14" x14ac:dyDescent="0.35">
      <c r="A2245">
        <v>2244</v>
      </c>
      <c r="B2245">
        <v>3</v>
      </c>
      <c r="C2245" t="s">
        <v>13</v>
      </c>
      <c r="D2245" t="s">
        <v>14</v>
      </c>
      <c r="E2245">
        <v>8200000</v>
      </c>
      <c r="F2245">
        <v>28300000</v>
      </c>
      <c r="G2245">
        <v>2</v>
      </c>
      <c r="H2245">
        <v>530</v>
      </c>
      <c r="I2245">
        <v>15000000</v>
      </c>
      <c r="J2245">
        <v>10500000</v>
      </c>
      <c r="K2245">
        <v>20200000</v>
      </c>
      <c r="L2245">
        <v>12100000</v>
      </c>
      <c r="M2245" t="s">
        <v>15</v>
      </c>
      <c r="N2245">
        <f>Table1[[#This Row],[ loan_amount]]-Table1[[#This Row],[ bank_asset_value]]</f>
        <v>16200000</v>
      </c>
    </row>
    <row r="2246" spans="1:14" x14ac:dyDescent="0.35">
      <c r="A2246">
        <v>2245</v>
      </c>
      <c r="B2246">
        <v>3</v>
      </c>
      <c r="C2246" t="s">
        <v>16</v>
      </c>
      <c r="D2246" t="s">
        <v>14</v>
      </c>
      <c r="E2246">
        <v>3300000</v>
      </c>
      <c r="F2246">
        <v>9300000</v>
      </c>
      <c r="G2246">
        <v>12</v>
      </c>
      <c r="H2246">
        <v>324</v>
      </c>
      <c r="I2246">
        <v>5300000</v>
      </c>
      <c r="J2246">
        <v>2600000</v>
      </c>
      <c r="K2246">
        <v>7500000</v>
      </c>
      <c r="L2246">
        <v>2000000</v>
      </c>
      <c r="M2246" t="s">
        <v>18</v>
      </c>
      <c r="N2246">
        <f>Table1[[#This Row],[ loan_amount]]-Table1[[#This Row],[ bank_asset_value]]</f>
        <v>7300000</v>
      </c>
    </row>
    <row r="2247" spans="1:14" x14ac:dyDescent="0.35">
      <c r="A2247">
        <v>2246</v>
      </c>
      <c r="B2247">
        <v>4</v>
      </c>
      <c r="C2247" t="s">
        <v>13</v>
      </c>
      <c r="D2247" t="s">
        <v>17</v>
      </c>
      <c r="E2247">
        <v>2500000</v>
      </c>
      <c r="F2247">
        <v>9000000</v>
      </c>
      <c r="G2247">
        <v>10</v>
      </c>
      <c r="H2247">
        <v>394</v>
      </c>
      <c r="I2247">
        <v>6700000</v>
      </c>
      <c r="J2247">
        <v>2000000</v>
      </c>
      <c r="K2247">
        <v>7300000</v>
      </c>
      <c r="L2247">
        <v>3000000</v>
      </c>
      <c r="M2247" t="s">
        <v>18</v>
      </c>
      <c r="N2247">
        <f>Table1[[#This Row],[ loan_amount]]-Table1[[#This Row],[ bank_asset_value]]</f>
        <v>6000000</v>
      </c>
    </row>
    <row r="2248" spans="1:14" x14ac:dyDescent="0.35">
      <c r="A2248">
        <v>2247</v>
      </c>
      <c r="B2248">
        <v>3</v>
      </c>
      <c r="C2248" t="s">
        <v>13</v>
      </c>
      <c r="D2248" t="s">
        <v>17</v>
      </c>
      <c r="E2248">
        <v>3300000</v>
      </c>
      <c r="F2248">
        <v>10400000</v>
      </c>
      <c r="G2248">
        <v>12</v>
      </c>
      <c r="H2248">
        <v>816</v>
      </c>
      <c r="I2248">
        <v>7100000</v>
      </c>
      <c r="J2248">
        <v>6300000</v>
      </c>
      <c r="K2248">
        <v>11800000</v>
      </c>
      <c r="L2248">
        <v>4900000</v>
      </c>
      <c r="M2248" t="s">
        <v>15</v>
      </c>
      <c r="N2248">
        <f>Table1[[#This Row],[ loan_amount]]-Table1[[#This Row],[ bank_asset_value]]</f>
        <v>5500000</v>
      </c>
    </row>
    <row r="2249" spans="1:14" x14ac:dyDescent="0.35">
      <c r="A2249">
        <v>2248</v>
      </c>
      <c r="B2249">
        <v>5</v>
      </c>
      <c r="C2249" t="s">
        <v>16</v>
      </c>
      <c r="D2249" t="s">
        <v>14</v>
      </c>
      <c r="E2249">
        <v>1000000</v>
      </c>
      <c r="F2249">
        <v>2300000</v>
      </c>
      <c r="G2249">
        <v>16</v>
      </c>
      <c r="H2249">
        <v>423</v>
      </c>
      <c r="I2249">
        <v>1700000</v>
      </c>
      <c r="J2249">
        <v>700000</v>
      </c>
      <c r="K2249">
        <v>2900000</v>
      </c>
      <c r="L2249">
        <v>1400000</v>
      </c>
      <c r="M2249" t="s">
        <v>18</v>
      </c>
      <c r="N2249">
        <f>Table1[[#This Row],[ loan_amount]]-Table1[[#This Row],[ bank_asset_value]]</f>
        <v>900000</v>
      </c>
    </row>
    <row r="2250" spans="1:14" x14ac:dyDescent="0.35">
      <c r="A2250">
        <v>2249</v>
      </c>
      <c r="B2250">
        <v>5</v>
      </c>
      <c r="C2250" t="s">
        <v>13</v>
      </c>
      <c r="D2250" t="s">
        <v>17</v>
      </c>
      <c r="E2250">
        <v>6200000</v>
      </c>
      <c r="F2250">
        <v>12800000</v>
      </c>
      <c r="G2250">
        <v>2</v>
      </c>
      <c r="H2250">
        <v>539</v>
      </c>
      <c r="I2250">
        <v>5600000</v>
      </c>
      <c r="J2250">
        <v>9800000</v>
      </c>
      <c r="K2250">
        <v>22300000</v>
      </c>
      <c r="L2250">
        <v>4800000</v>
      </c>
      <c r="M2250" t="s">
        <v>18</v>
      </c>
      <c r="N2250">
        <f>Table1[[#This Row],[ loan_amount]]-Table1[[#This Row],[ bank_asset_value]]</f>
        <v>8000000</v>
      </c>
    </row>
    <row r="2251" spans="1:14" x14ac:dyDescent="0.35">
      <c r="A2251">
        <v>2250</v>
      </c>
      <c r="B2251">
        <v>1</v>
      </c>
      <c r="C2251" t="s">
        <v>13</v>
      </c>
      <c r="D2251" t="s">
        <v>14</v>
      </c>
      <c r="E2251">
        <v>7000000</v>
      </c>
      <c r="F2251">
        <v>21000000</v>
      </c>
      <c r="G2251">
        <v>20</v>
      </c>
      <c r="H2251">
        <v>554</v>
      </c>
      <c r="I2251">
        <v>16900000</v>
      </c>
      <c r="J2251">
        <v>6600000</v>
      </c>
      <c r="K2251">
        <v>14600000</v>
      </c>
      <c r="L2251">
        <v>5600000</v>
      </c>
      <c r="M2251" t="s">
        <v>15</v>
      </c>
      <c r="N2251">
        <f>Table1[[#This Row],[ loan_amount]]-Table1[[#This Row],[ bank_asset_value]]</f>
        <v>15400000</v>
      </c>
    </row>
    <row r="2252" spans="1:14" x14ac:dyDescent="0.35">
      <c r="A2252">
        <v>2251</v>
      </c>
      <c r="B2252">
        <v>2</v>
      </c>
      <c r="C2252" t="s">
        <v>13</v>
      </c>
      <c r="D2252" t="s">
        <v>17</v>
      </c>
      <c r="E2252">
        <v>7000000</v>
      </c>
      <c r="F2252">
        <v>19000000</v>
      </c>
      <c r="G2252">
        <v>6</v>
      </c>
      <c r="H2252">
        <v>523</v>
      </c>
      <c r="I2252">
        <v>5300000</v>
      </c>
      <c r="J2252">
        <v>9300000</v>
      </c>
      <c r="K2252">
        <v>25800000</v>
      </c>
      <c r="L2252">
        <v>9500000</v>
      </c>
      <c r="M2252" t="s">
        <v>18</v>
      </c>
      <c r="N2252">
        <f>Table1[[#This Row],[ loan_amount]]-Table1[[#This Row],[ bank_asset_value]]</f>
        <v>9500000</v>
      </c>
    </row>
    <row r="2253" spans="1:14" x14ac:dyDescent="0.35">
      <c r="A2253">
        <v>2252</v>
      </c>
      <c r="B2253">
        <v>1</v>
      </c>
      <c r="C2253" t="s">
        <v>16</v>
      </c>
      <c r="D2253" t="s">
        <v>17</v>
      </c>
      <c r="E2253">
        <v>5300000</v>
      </c>
      <c r="F2253">
        <v>12000000</v>
      </c>
      <c r="G2253">
        <v>10</v>
      </c>
      <c r="H2253">
        <v>852</v>
      </c>
      <c r="I2253">
        <v>400000</v>
      </c>
      <c r="J2253">
        <v>10400000</v>
      </c>
      <c r="K2253">
        <v>18900000</v>
      </c>
      <c r="L2253">
        <v>5000000</v>
      </c>
      <c r="M2253" t="s">
        <v>15</v>
      </c>
      <c r="N2253">
        <f>Table1[[#This Row],[ loan_amount]]-Table1[[#This Row],[ bank_asset_value]]</f>
        <v>7000000</v>
      </c>
    </row>
    <row r="2254" spans="1:14" x14ac:dyDescent="0.35">
      <c r="A2254">
        <v>2253</v>
      </c>
      <c r="B2254">
        <v>0</v>
      </c>
      <c r="C2254" t="s">
        <v>16</v>
      </c>
      <c r="D2254" t="s">
        <v>17</v>
      </c>
      <c r="E2254">
        <v>1800000</v>
      </c>
      <c r="F2254">
        <v>3700000</v>
      </c>
      <c r="G2254">
        <v>2</v>
      </c>
      <c r="H2254">
        <v>505</v>
      </c>
      <c r="I2254">
        <v>3900000</v>
      </c>
      <c r="J2254">
        <v>2400000</v>
      </c>
      <c r="K2254">
        <v>4500000</v>
      </c>
      <c r="L2254">
        <v>1400000</v>
      </c>
      <c r="M2254" t="s">
        <v>18</v>
      </c>
      <c r="N2254">
        <f>Table1[[#This Row],[ loan_amount]]-Table1[[#This Row],[ bank_asset_value]]</f>
        <v>2300000</v>
      </c>
    </row>
    <row r="2255" spans="1:14" x14ac:dyDescent="0.35">
      <c r="A2255">
        <v>2254</v>
      </c>
      <c r="B2255">
        <v>0</v>
      </c>
      <c r="C2255" t="s">
        <v>13</v>
      </c>
      <c r="D2255" t="s">
        <v>17</v>
      </c>
      <c r="E2255">
        <v>2300000</v>
      </c>
      <c r="F2255">
        <v>7900000</v>
      </c>
      <c r="G2255">
        <v>10</v>
      </c>
      <c r="H2255">
        <v>430</v>
      </c>
      <c r="I2255">
        <v>6600000</v>
      </c>
      <c r="J2255">
        <v>2800000</v>
      </c>
      <c r="K2255">
        <v>8100000</v>
      </c>
      <c r="L2255">
        <v>1900000</v>
      </c>
      <c r="M2255" t="s">
        <v>18</v>
      </c>
      <c r="N2255">
        <f>Table1[[#This Row],[ loan_amount]]-Table1[[#This Row],[ bank_asset_value]]</f>
        <v>6000000</v>
      </c>
    </row>
    <row r="2256" spans="1:14" x14ac:dyDescent="0.35">
      <c r="A2256">
        <v>2255</v>
      </c>
      <c r="B2256">
        <v>2</v>
      </c>
      <c r="C2256" t="s">
        <v>13</v>
      </c>
      <c r="D2256" t="s">
        <v>14</v>
      </c>
      <c r="E2256">
        <v>4000000</v>
      </c>
      <c r="F2256">
        <v>9200000</v>
      </c>
      <c r="G2256">
        <v>16</v>
      </c>
      <c r="H2256">
        <v>784</v>
      </c>
      <c r="I2256">
        <v>3200000</v>
      </c>
      <c r="J2256">
        <v>600000</v>
      </c>
      <c r="K2256">
        <v>13000000</v>
      </c>
      <c r="L2256">
        <v>4900000</v>
      </c>
      <c r="M2256" t="s">
        <v>15</v>
      </c>
      <c r="N2256">
        <f>Table1[[#This Row],[ loan_amount]]-Table1[[#This Row],[ bank_asset_value]]</f>
        <v>4300000</v>
      </c>
    </row>
    <row r="2257" spans="1:14" x14ac:dyDescent="0.35">
      <c r="A2257">
        <v>2256</v>
      </c>
      <c r="B2257">
        <v>1</v>
      </c>
      <c r="C2257" t="s">
        <v>16</v>
      </c>
      <c r="D2257" t="s">
        <v>14</v>
      </c>
      <c r="E2257">
        <v>8900000</v>
      </c>
      <c r="F2257">
        <v>24000000</v>
      </c>
      <c r="G2257">
        <v>6</v>
      </c>
      <c r="H2257">
        <v>380</v>
      </c>
      <c r="I2257">
        <v>16500000</v>
      </c>
      <c r="J2257">
        <v>7400000</v>
      </c>
      <c r="K2257">
        <v>27700000</v>
      </c>
      <c r="L2257">
        <v>7500000</v>
      </c>
      <c r="M2257" t="s">
        <v>18</v>
      </c>
      <c r="N2257">
        <f>Table1[[#This Row],[ loan_amount]]-Table1[[#This Row],[ bank_asset_value]]</f>
        <v>16500000</v>
      </c>
    </row>
    <row r="2258" spans="1:14" x14ac:dyDescent="0.35">
      <c r="A2258">
        <v>2257</v>
      </c>
      <c r="B2258">
        <v>3</v>
      </c>
      <c r="C2258" t="s">
        <v>13</v>
      </c>
      <c r="D2258" t="s">
        <v>14</v>
      </c>
      <c r="E2258">
        <v>8000000</v>
      </c>
      <c r="F2258">
        <v>18600000</v>
      </c>
      <c r="G2258">
        <v>20</v>
      </c>
      <c r="H2258">
        <v>565</v>
      </c>
      <c r="I2258">
        <v>1600000</v>
      </c>
      <c r="J2258">
        <v>8600000</v>
      </c>
      <c r="K2258">
        <v>22500000</v>
      </c>
      <c r="L2258">
        <v>9400000</v>
      </c>
      <c r="M2258" t="s">
        <v>15</v>
      </c>
      <c r="N2258">
        <f>Table1[[#This Row],[ loan_amount]]-Table1[[#This Row],[ bank_asset_value]]</f>
        <v>9200000</v>
      </c>
    </row>
    <row r="2259" spans="1:14" x14ac:dyDescent="0.35">
      <c r="A2259">
        <v>2258</v>
      </c>
      <c r="B2259">
        <v>4</v>
      </c>
      <c r="C2259" t="s">
        <v>13</v>
      </c>
      <c r="D2259" t="s">
        <v>17</v>
      </c>
      <c r="E2259">
        <v>7900000</v>
      </c>
      <c r="F2259">
        <v>26900000</v>
      </c>
      <c r="G2259">
        <v>14</v>
      </c>
      <c r="H2259">
        <v>446</v>
      </c>
      <c r="I2259">
        <v>17900000</v>
      </c>
      <c r="J2259">
        <v>7300000</v>
      </c>
      <c r="K2259">
        <v>16500000</v>
      </c>
      <c r="L2259">
        <v>8200000</v>
      </c>
      <c r="M2259" t="s">
        <v>18</v>
      </c>
      <c r="N2259">
        <f>Table1[[#This Row],[ loan_amount]]-Table1[[#This Row],[ bank_asset_value]]</f>
        <v>18700000</v>
      </c>
    </row>
    <row r="2260" spans="1:14" x14ac:dyDescent="0.35">
      <c r="A2260">
        <v>2259</v>
      </c>
      <c r="B2260">
        <v>5</v>
      </c>
      <c r="C2260" t="s">
        <v>13</v>
      </c>
      <c r="D2260" t="s">
        <v>17</v>
      </c>
      <c r="E2260">
        <v>6700000</v>
      </c>
      <c r="F2260">
        <v>20200000</v>
      </c>
      <c r="G2260">
        <v>8</v>
      </c>
      <c r="H2260">
        <v>406</v>
      </c>
      <c r="I2260">
        <v>6900000</v>
      </c>
      <c r="J2260">
        <v>4900000</v>
      </c>
      <c r="K2260">
        <v>15300000</v>
      </c>
      <c r="L2260">
        <v>7100000</v>
      </c>
      <c r="M2260" t="s">
        <v>18</v>
      </c>
      <c r="N2260">
        <f>Table1[[#This Row],[ loan_amount]]-Table1[[#This Row],[ bank_asset_value]]</f>
        <v>13100000</v>
      </c>
    </row>
    <row r="2261" spans="1:14" x14ac:dyDescent="0.35">
      <c r="A2261">
        <v>2260</v>
      </c>
      <c r="B2261">
        <v>4</v>
      </c>
      <c r="C2261" t="s">
        <v>16</v>
      </c>
      <c r="D2261" t="s">
        <v>14</v>
      </c>
      <c r="E2261">
        <v>2400000</v>
      </c>
      <c r="F2261">
        <v>6000000</v>
      </c>
      <c r="G2261">
        <v>6</v>
      </c>
      <c r="H2261">
        <v>712</v>
      </c>
      <c r="I2261">
        <v>6800000</v>
      </c>
      <c r="J2261">
        <v>2200000</v>
      </c>
      <c r="K2261">
        <v>6000000</v>
      </c>
      <c r="L2261">
        <v>1200000</v>
      </c>
      <c r="M2261" t="s">
        <v>15</v>
      </c>
      <c r="N2261">
        <f>Table1[[#This Row],[ loan_amount]]-Table1[[#This Row],[ bank_asset_value]]</f>
        <v>4800000</v>
      </c>
    </row>
    <row r="2262" spans="1:14" x14ac:dyDescent="0.35">
      <c r="A2262">
        <v>2261</v>
      </c>
      <c r="B2262">
        <v>4</v>
      </c>
      <c r="C2262" t="s">
        <v>16</v>
      </c>
      <c r="D2262" t="s">
        <v>14</v>
      </c>
      <c r="E2262">
        <v>8600000</v>
      </c>
      <c r="F2262">
        <v>22600000</v>
      </c>
      <c r="G2262">
        <v>14</v>
      </c>
      <c r="H2262">
        <v>729</v>
      </c>
      <c r="I2262">
        <v>300000</v>
      </c>
      <c r="J2262">
        <v>16200000</v>
      </c>
      <c r="K2262">
        <v>20500000</v>
      </c>
      <c r="L2262">
        <v>11900000</v>
      </c>
      <c r="M2262" t="s">
        <v>15</v>
      </c>
      <c r="N2262">
        <f>Table1[[#This Row],[ loan_amount]]-Table1[[#This Row],[ bank_asset_value]]</f>
        <v>10700000</v>
      </c>
    </row>
    <row r="2263" spans="1:14" x14ac:dyDescent="0.35">
      <c r="A2263">
        <v>2262</v>
      </c>
      <c r="B2263">
        <v>1</v>
      </c>
      <c r="C2263" t="s">
        <v>16</v>
      </c>
      <c r="D2263" t="s">
        <v>17</v>
      </c>
      <c r="E2263">
        <v>5300000</v>
      </c>
      <c r="F2263">
        <v>14600000</v>
      </c>
      <c r="G2263">
        <v>20</v>
      </c>
      <c r="H2263">
        <v>508</v>
      </c>
      <c r="I2263">
        <v>11200000</v>
      </c>
      <c r="J2263">
        <v>2800000</v>
      </c>
      <c r="K2263">
        <v>17000000</v>
      </c>
      <c r="L2263">
        <v>4600000</v>
      </c>
      <c r="M2263" t="s">
        <v>18</v>
      </c>
      <c r="N2263">
        <f>Table1[[#This Row],[ loan_amount]]-Table1[[#This Row],[ bank_asset_value]]</f>
        <v>10000000</v>
      </c>
    </row>
    <row r="2264" spans="1:14" x14ac:dyDescent="0.35">
      <c r="A2264">
        <v>2263</v>
      </c>
      <c r="B2264">
        <v>0</v>
      </c>
      <c r="C2264" t="s">
        <v>13</v>
      </c>
      <c r="D2264" t="s">
        <v>14</v>
      </c>
      <c r="E2264">
        <v>7400000</v>
      </c>
      <c r="F2264">
        <v>24900000</v>
      </c>
      <c r="G2264">
        <v>20</v>
      </c>
      <c r="H2264">
        <v>648</v>
      </c>
      <c r="I2264">
        <v>7100000</v>
      </c>
      <c r="J2264">
        <v>7900000</v>
      </c>
      <c r="K2264">
        <v>23300000</v>
      </c>
      <c r="L2264">
        <v>6200000</v>
      </c>
      <c r="M2264" t="s">
        <v>15</v>
      </c>
      <c r="N2264">
        <f>Table1[[#This Row],[ loan_amount]]-Table1[[#This Row],[ bank_asset_value]]</f>
        <v>18700000</v>
      </c>
    </row>
    <row r="2265" spans="1:14" x14ac:dyDescent="0.35">
      <c r="A2265">
        <v>2264</v>
      </c>
      <c r="B2265">
        <v>0</v>
      </c>
      <c r="C2265" t="s">
        <v>16</v>
      </c>
      <c r="D2265" t="s">
        <v>17</v>
      </c>
      <c r="E2265">
        <v>8700000</v>
      </c>
      <c r="F2265">
        <v>18700000</v>
      </c>
      <c r="G2265">
        <v>10</v>
      </c>
      <c r="H2265">
        <v>346</v>
      </c>
      <c r="I2265">
        <v>1200000</v>
      </c>
      <c r="J2265">
        <v>1800000</v>
      </c>
      <c r="K2265">
        <v>30700000</v>
      </c>
      <c r="L2265">
        <v>8200000</v>
      </c>
      <c r="M2265" t="s">
        <v>18</v>
      </c>
      <c r="N2265">
        <f>Table1[[#This Row],[ loan_amount]]-Table1[[#This Row],[ bank_asset_value]]</f>
        <v>10500000</v>
      </c>
    </row>
    <row r="2266" spans="1:14" x14ac:dyDescent="0.35">
      <c r="A2266">
        <v>2265</v>
      </c>
      <c r="B2266">
        <v>5</v>
      </c>
      <c r="C2266" t="s">
        <v>13</v>
      </c>
      <c r="D2266" t="s">
        <v>14</v>
      </c>
      <c r="E2266">
        <v>8200000</v>
      </c>
      <c r="F2266">
        <v>18500000</v>
      </c>
      <c r="G2266">
        <v>4</v>
      </c>
      <c r="H2266">
        <v>394</v>
      </c>
      <c r="I2266">
        <v>9600000</v>
      </c>
      <c r="J2266">
        <v>5700000</v>
      </c>
      <c r="K2266">
        <v>27400000</v>
      </c>
      <c r="L2266">
        <v>11100000</v>
      </c>
      <c r="M2266" t="s">
        <v>18</v>
      </c>
      <c r="N2266">
        <f>Table1[[#This Row],[ loan_amount]]-Table1[[#This Row],[ bank_asset_value]]</f>
        <v>7400000</v>
      </c>
    </row>
    <row r="2267" spans="1:14" x14ac:dyDescent="0.35">
      <c r="A2267">
        <v>2266</v>
      </c>
      <c r="B2267">
        <v>0</v>
      </c>
      <c r="C2267" t="s">
        <v>16</v>
      </c>
      <c r="D2267" t="s">
        <v>17</v>
      </c>
      <c r="E2267">
        <v>3700000</v>
      </c>
      <c r="F2267">
        <v>9700000</v>
      </c>
      <c r="G2267">
        <v>12</v>
      </c>
      <c r="H2267">
        <v>501</v>
      </c>
      <c r="I2267">
        <v>2600000</v>
      </c>
      <c r="J2267">
        <v>6600000</v>
      </c>
      <c r="K2267">
        <v>9200000</v>
      </c>
      <c r="L2267">
        <v>4600000</v>
      </c>
      <c r="M2267" t="s">
        <v>18</v>
      </c>
      <c r="N2267">
        <f>Table1[[#This Row],[ loan_amount]]-Table1[[#This Row],[ bank_asset_value]]</f>
        <v>5100000</v>
      </c>
    </row>
    <row r="2268" spans="1:14" x14ac:dyDescent="0.35">
      <c r="A2268">
        <v>2267</v>
      </c>
      <c r="B2268">
        <v>5</v>
      </c>
      <c r="C2268" t="s">
        <v>16</v>
      </c>
      <c r="D2268" t="s">
        <v>17</v>
      </c>
      <c r="E2268">
        <v>9200000</v>
      </c>
      <c r="F2268">
        <v>36300000</v>
      </c>
      <c r="G2268">
        <v>2</v>
      </c>
      <c r="H2268">
        <v>655</v>
      </c>
      <c r="I2268">
        <v>3000000</v>
      </c>
      <c r="J2268">
        <v>1200000</v>
      </c>
      <c r="K2268">
        <v>32200000</v>
      </c>
      <c r="L2268">
        <v>8700000</v>
      </c>
      <c r="M2268" t="s">
        <v>15</v>
      </c>
      <c r="N2268">
        <f>Table1[[#This Row],[ loan_amount]]-Table1[[#This Row],[ bank_asset_value]]</f>
        <v>27600000</v>
      </c>
    </row>
    <row r="2269" spans="1:14" x14ac:dyDescent="0.35">
      <c r="A2269">
        <v>2268</v>
      </c>
      <c r="B2269">
        <v>4</v>
      </c>
      <c r="C2269" t="s">
        <v>16</v>
      </c>
      <c r="D2269" t="s">
        <v>14</v>
      </c>
      <c r="E2269">
        <v>6100000</v>
      </c>
      <c r="F2269">
        <v>20900000</v>
      </c>
      <c r="G2269">
        <v>4</v>
      </c>
      <c r="H2269">
        <v>662</v>
      </c>
      <c r="I2269">
        <v>10200000</v>
      </c>
      <c r="J2269">
        <v>7000000</v>
      </c>
      <c r="K2269">
        <v>23300000</v>
      </c>
      <c r="L2269">
        <v>4100000</v>
      </c>
      <c r="M2269" t="s">
        <v>15</v>
      </c>
      <c r="N2269">
        <f>Table1[[#This Row],[ loan_amount]]-Table1[[#This Row],[ bank_asset_value]]</f>
        <v>16800000</v>
      </c>
    </row>
    <row r="2270" spans="1:14" x14ac:dyDescent="0.35">
      <c r="A2270">
        <v>2269</v>
      </c>
      <c r="B2270">
        <v>2</v>
      </c>
      <c r="C2270" t="s">
        <v>13</v>
      </c>
      <c r="D2270" t="s">
        <v>17</v>
      </c>
      <c r="E2270">
        <v>8800000</v>
      </c>
      <c r="F2270">
        <v>30800000</v>
      </c>
      <c r="G2270">
        <v>20</v>
      </c>
      <c r="H2270">
        <v>820</v>
      </c>
      <c r="I2270">
        <v>700000</v>
      </c>
      <c r="J2270">
        <v>4800000</v>
      </c>
      <c r="K2270">
        <v>25900000</v>
      </c>
      <c r="L2270">
        <v>12700000</v>
      </c>
      <c r="M2270" t="s">
        <v>15</v>
      </c>
      <c r="N2270">
        <f>Table1[[#This Row],[ loan_amount]]-Table1[[#This Row],[ bank_asset_value]]</f>
        <v>18100000</v>
      </c>
    </row>
    <row r="2271" spans="1:14" x14ac:dyDescent="0.35">
      <c r="A2271">
        <v>2270</v>
      </c>
      <c r="B2271">
        <v>5</v>
      </c>
      <c r="C2271" t="s">
        <v>16</v>
      </c>
      <c r="D2271" t="s">
        <v>14</v>
      </c>
      <c r="E2271">
        <v>9200000</v>
      </c>
      <c r="F2271">
        <v>18900000</v>
      </c>
      <c r="G2271">
        <v>10</v>
      </c>
      <c r="H2271">
        <v>521</v>
      </c>
      <c r="I2271">
        <v>8300000</v>
      </c>
      <c r="J2271">
        <v>14500000</v>
      </c>
      <c r="K2271">
        <v>23400000</v>
      </c>
      <c r="L2271">
        <v>6900000</v>
      </c>
      <c r="M2271" t="s">
        <v>18</v>
      </c>
      <c r="N2271">
        <f>Table1[[#This Row],[ loan_amount]]-Table1[[#This Row],[ bank_asset_value]]</f>
        <v>12000000</v>
      </c>
    </row>
    <row r="2272" spans="1:14" x14ac:dyDescent="0.35">
      <c r="A2272">
        <v>2271</v>
      </c>
      <c r="B2272">
        <v>3</v>
      </c>
      <c r="C2272" t="s">
        <v>13</v>
      </c>
      <c r="D2272" t="s">
        <v>14</v>
      </c>
      <c r="E2272">
        <v>7200000</v>
      </c>
      <c r="F2272">
        <v>27900000</v>
      </c>
      <c r="G2272">
        <v>12</v>
      </c>
      <c r="H2272">
        <v>473</v>
      </c>
      <c r="I2272">
        <v>21100000</v>
      </c>
      <c r="J2272">
        <v>8800000</v>
      </c>
      <c r="K2272">
        <v>27800000</v>
      </c>
      <c r="L2272">
        <v>8700000</v>
      </c>
      <c r="M2272" t="s">
        <v>18</v>
      </c>
      <c r="N2272">
        <f>Table1[[#This Row],[ loan_amount]]-Table1[[#This Row],[ bank_asset_value]]</f>
        <v>19200000</v>
      </c>
    </row>
    <row r="2273" spans="1:14" x14ac:dyDescent="0.35">
      <c r="A2273">
        <v>2272</v>
      </c>
      <c r="B2273">
        <v>1</v>
      </c>
      <c r="C2273" t="s">
        <v>13</v>
      </c>
      <c r="D2273" t="s">
        <v>14</v>
      </c>
      <c r="E2273">
        <v>600000</v>
      </c>
      <c r="F2273">
        <v>1200000</v>
      </c>
      <c r="G2273">
        <v>10</v>
      </c>
      <c r="H2273">
        <v>561</v>
      </c>
      <c r="I2273">
        <v>900000</v>
      </c>
      <c r="J2273">
        <v>300000</v>
      </c>
      <c r="K2273">
        <v>1400000</v>
      </c>
      <c r="L2273">
        <v>600000</v>
      </c>
      <c r="M2273" t="s">
        <v>15</v>
      </c>
      <c r="N2273">
        <f>Table1[[#This Row],[ loan_amount]]-Table1[[#This Row],[ bank_asset_value]]</f>
        <v>600000</v>
      </c>
    </row>
    <row r="2274" spans="1:14" x14ac:dyDescent="0.35">
      <c r="A2274">
        <v>2273</v>
      </c>
      <c r="B2274">
        <v>5</v>
      </c>
      <c r="C2274" t="s">
        <v>13</v>
      </c>
      <c r="D2274" t="s">
        <v>14</v>
      </c>
      <c r="E2274">
        <v>8000000</v>
      </c>
      <c r="F2274">
        <v>23100000</v>
      </c>
      <c r="G2274">
        <v>20</v>
      </c>
      <c r="H2274">
        <v>461</v>
      </c>
      <c r="I2274">
        <v>5900000</v>
      </c>
      <c r="J2274">
        <v>2400000</v>
      </c>
      <c r="K2274">
        <v>29300000</v>
      </c>
      <c r="L2274">
        <v>7200000</v>
      </c>
      <c r="M2274" t="s">
        <v>18</v>
      </c>
      <c r="N2274">
        <f>Table1[[#This Row],[ loan_amount]]-Table1[[#This Row],[ bank_asset_value]]</f>
        <v>15900000</v>
      </c>
    </row>
    <row r="2275" spans="1:14" x14ac:dyDescent="0.35">
      <c r="A2275">
        <v>2274</v>
      </c>
      <c r="B2275">
        <v>4</v>
      </c>
      <c r="C2275" t="s">
        <v>13</v>
      </c>
      <c r="D2275" t="s">
        <v>17</v>
      </c>
      <c r="E2275">
        <v>6900000</v>
      </c>
      <c r="F2275">
        <v>13800000</v>
      </c>
      <c r="G2275">
        <v>16</v>
      </c>
      <c r="H2275">
        <v>715</v>
      </c>
      <c r="I2275">
        <v>2100000</v>
      </c>
      <c r="J2275">
        <v>6100000</v>
      </c>
      <c r="K2275">
        <v>20900000</v>
      </c>
      <c r="L2275">
        <v>8200000</v>
      </c>
      <c r="M2275" t="s">
        <v>15</v>
      </c>
      <c r="N2275">
        <f>Table1[[#This Row],[ loan_amount]]-Table1[[#This Row],[ bank_asset_value]]</f>
        <v>5600000</v>
      </c>
    </row>
    <row r="2276" spans="1:14" x14ac:dyDescent="0.35">
      <c r="A2276">
        <v>2275</v>
      </c>
      <c r="B2276">
        <v>0</v>
      </c>
      <c r="C2276" t="s">
        <v>16</v>
      </c>
      <c r="D2276" t="s">
        <v>17</v>
      </c>
      <c r="E2276">
        <v>4300000</v>
      </c>
      <c r="F2276">
        <v>15600000</v>
      </c>
      <c r="G2276">
        <v>18</v>
      </c>
      <c r="H2276">
        <v>440</v>
      </c>
      <c r="I2276">
        <v>6200000</v>
      </c>
      <c r="J2276">
        <v>1300000</v>
      </c>
      <c r="K2276">
        <v>10000000</v>
      </c>
      <c r="L2276">
        <v>4700000</v>
      </c>
      <c r="M2276" t="s">
        <v>18</v>
      </c>
      <c r="N2276">
        <f>Table1[[#This Row],[ loan_amount]]-Table1[[#This Row],[ bank_asset_value]]</f>
        <v>10900000</v>
      </c>
    </row>
    <row r="2277" spans="1:14" x14ac:dyDescent="0.35">
      <c r="A2277">
        <v>2276</v>
      </c>
      <c r="B2277">
        <v>3</v>
      </c>
      <c r="C2277" t="s">
        <v>16</v>
      </c>
      <c r="D2277" t="s">
        <v>17</v>
      </c>
      <c r="E2277">
        <v>8500000</v>
      </c>
      <c r="F2277">
        <v>24900000</v>
      </c>
      <c r="G2277">
        <v>18</v>
      </c>
      <c r="H2277">
        <v>749</v>
      </c>
      <c r="I2277">
        <v>9600000</v>
      </c>
      <c r="J2277">
        <v>1200000</v>
      </c>
      <c r="K2277">
        <v>31700000</v>
      </c>
      <c r="L2277">
        <v>10100000</v>
      </c>
      <c r="M2277" t="s">
        <v>15</v>
      </c>
      <c r="N2277">
        <f>Table1[[#This Row],[ loan_amount]]-Table1[[#This Row],[ bank_asset_value]]</f>
        <v>14800000</v>
      </c>
    </row>
    <row r="2278" spans="1:14" x14ac:dyDescent="0.35">
      <c r="A2278">
        <v>2277</v>
      </c>
      <c r="B2278">
        <v>4</v>
      </c>
      <c r="C2278" t="s">
        <v>16</v>
      </c>
      <c r="D2278" t="s">
        <v>14</v>
      </c>
      <c r="E2278">
        <v>8600000</v>
      </c>
      <c r="F2278">
        <v>17400000</v>
      </c>
      <c r="G2278">
        <v>2</v>
      </c>
      <c r="H2278">
        <v>787</v>
      </c>
      <c r="I2278">
        <v>11700000</v>
      </c>
      <c r="J2278">
        <v>10600000</v>
      </c>
      <c r="K2278">
        <v>18400000</v>
      </c>
      <c r="L2278">
        <v>10600000</v>
      </c>
      <c r="M2278" t="s">
        <v>15</v>
      </c>
      <c r="N2278">
        <f>Table1[[#This Row],[ loan_amount]]-Table1[[#This Row],[ bank_asset_value]]</f>
        <v>6800000</v>
      </c>
    </row>
    <row r="2279" spans="1:14" x14ac:dyDescent="0.35">
      <c r="A2279">
        <v>2278</v>
      </c>
      <c r="B2279">
        <v>3</v>
      </c>
      <c r="C2279" t="s">
        <v>13</v>
      </c>
      <c r="D2279" t="s">
        <v>14</v>
      </c>
      <c r="E2279">
        <v>6300000</v>
      </c>
      <c r="F2279">
        <v>13900000</v>
      </c>
      <c r="G2279">
        <v>18</v>
      </c>
      <c r="H2279">
        <v>748</v>
      </c>
      <c r="I2279">
        <v>17700000</v>
      </c>
      <c r="J2279">
        <v>8800000</v>
      </c>
      <c r="K2279">
        <v>21700000</v>
      </c>
      <c r="L2279">
        <v>8600000</v>
      </c>
      <c r="M2279" t="s">
        <v>15</v>
      </c>
      <c r="N2279">
        <f>Table1[[#This Row],[ loan_amount]]-Table1[[#This Row],[ bank_asset_value]]</f>
        <v>5300000</v>
      </c>
    </row>
    <row r="2280" spans="1:14" x14ac:dyDescent="0.35">
      <c r="A2280">
        <v>2279</v>
      </c>
      <c r="B2280">
        <v>3</v>
      </c>
      <c r="C2280" t="s">
        <v>16</v>
      </c>
      <c r="D2280" t="s">
        <v>17</v>
      </c>
      <c r="E2280">
        <v>5800000</v>
      </c>
      <c r="F2280">
        <v>13600000</v>
      </c>
      <c r="G2280">
        <v>12</v>
      </c>
      <c r="H2280">
        <v>321</v>
      </c>
      <c r="I2280">
        <v>1700000</v>
      </c>
      <c r="J2280">
        <v>3300000</v>
      </c>
      <c r="K2280">
        <v>22300000</v>
      </c>
      <c r="L2280">
        <v>3400000</v>
      </c>
      <c r="M2280" t="s">
        <v>18</v>
      </c>
      <c r="N2280">
        <f>Table1[[#This Row],[ loan_amount]]-Table1[[#This Row],[ bank_asset_value]]</f>
        <v>10200000</v>
      </c>
    </row>
    <row r="2281" spans="1:14" x14ac:dyDescent="0.35">
      <c r="A2281">
        <v>2280</v>
      </c>
      <c r="B2281">
        <v>3</v>
      </c>
      <c r="C2281" t="s">
        <v>13</v>
      </c>
      <c r="D2281" t="s">
        <v>17</v>
      </c>
      <c r="E2281">
        <v>1000000</v>
      </c>
      <c r="F2281">
        <v>2300000</v>
      </c>
      <c r="G2281">
        <v>10</v>
      </c>
      <c r="H2281">
        <v>303</v>
      </c>
      <c r="I2281">
        <v>1000000</v>
      </c>
      <c r="J2281">
        <v>400000</v>
      </c>
      <c r="K2281">
        <v>2500000</v>
      </c>
      <c r="L2281">
        <v>1000000</v>
      </c>
      <c r="M2281" t="s">
        <v>18</v>
      </c>
      <c r="N2281">
        <f>Table1[[#This Row],[ loan_amount]]-Table1[[#This Row],[ bank_asset_value]]</f>
        <v>1300000</v>
      </c>
    </row>
    <row r="2282" spans="1:14" x14ac:dyDescent="0.35">
      <c r="A2282">
        <v>2281</v>
      </c>
      <c r="B2282">
        <v>0</v>
      </c>
      <c r="C2282" t="s">
        <v>16</v>
      </c>
      <c r="D2282" t="s">
        <v>17</v>
      </c>
      <c r="E2282">
        <v>1700000</v>
      </c>
      <c r="F2282">
        <v>5400000</v>
      </c>
      <c r="G2282">
        <v>8</v>
      </c>
      <c r="H2282">
        <v>682</v>
      </c>
      <c r="I2282">
        <v>2400000</v>
      </c>
      <c r="J2282">
        <v>1000000</v>
      </c>
      <c r="K2282">
        <v>3900000</v>
      </c>
      <c r="L2282">
        <v>2100000</v>
      </c>
      <c r="M2282" t="s">
        <v>15</v>
      </c>
      <c r="N2282">
        <f>Table1[[#This Row],[ loan_amount]]-Table1[[#This Row],[ bank_asset_value]]</f>
        <v>3300000</v>
      </c>
    </row>
    <row r="2283" spans="1:14" x14ac:dyDescent="0.35">
      <c r="A2283">
        <v>2282</v>
      </c>
      <c r="B2283">
        <v>2</v>
      </c>
      <c r="C2283" t="s">
        <v>16</v>
      </c>
      <c r="D2283" t="s">
        <v>14</v>
      </c>
      <c r="E2283">
        <v>3200000</v>
      </c>
      <c r="F2283">
        <v>8600000</v>
      </c>
      <c r="G2283">
        <v>18</v>
      </c>
      <c r="H2283">
        <v>638</v>
      </c>
      <c r="I2283">
        <v>1000000</v>
      </c>
      <c r="J2283">
        <v>4900000</v>
      </c>
      <c r="K2283">
        <v>8600000</v>
      </c>
      <c r="L2283">
        <v>3500000</v>
      </c>
      <c r="M2283" t="s">
        <v>15</v>
      </c>
      <c r="N2283">
        <f>Table1[[#This Row],[ loan_amount]]-Table1[[#This Row],[ bank_asset_value]]</f>
        <v>5100000</v>
      </c>
    </row>
    <row r="2284" spans="1:14" x14ac:dyDescent="0.35">
      <c r="A2284">
        <v>2283</v>
      </c>
      <c r="B2284">
        <v>0</v>
      </c>
      <c r="C2284" t="s">
        <v>13</v>
      </c>
      <c r="D2284" t="s">
        <v>17</v>
      </c>
      <c r="E2284">
        <v>7500000</v>
      </c>
      <c r="F2284">
        <v>16600000</v>
      </c>
      <c r="G2284">
        <v>14</v>
      </c>
      <c r="H2284">
        <v>440</v>
      </c>
      <c r="I2284">
        <v>17200000</v>
      </c>
      <c r="J2284">
        <v>14500000</v>
      </c>
      <c r="K2284">
        <v>24100000</v>
      </c>
      <c r="L2284">
        <v>10300000</v>
      </c>
      <c r="M2284" t="s">
        <v>18</v>
      </c>
      <c r="N2284">
        <f>Table1[[#This Row],[ loan_amount]]-Table1[[#This Row],[ bank_asset_value]]</f>
        <v>6300000</v>
      </c>
    </row>
    <row r="2285" spans="1:14" x14ac:dyDescent="0.35">
      <c r="A2285">
        <v>2284</v>
      </c>
      <c r="B2285">
        <v>1</v>
      </c>
      <c r="C2285" t="s">
        <v>16</v>
      </c>
      <c r="D2285" t="s">
        <v>17</v>
      </c>
      <c r="E2285">
        <v>2000000</v>
      </c>
      <c r="F2285">
        <v>6600000</v>
      </c>
      <c r="G2285">
        <v>10</v>
      </c>
      <c r="H2285">
        <v>873</v>
      </c>
      <c r="I2285">
        <v>1400000</v>
      </c>
      <c r="J2285">
        <v>200000</v>
      </c>
      <c r="K2285">
        <v>6300000</v>
      </c>
      <c r="L2285">
        <v>2400000</v>
      </c>
      <c r="M2285" t="s">
        <v>15</v>
      </c>
      <c r="N2285">
        <f>Table1[[#This Row],[ loan_amount]]-Table1[[#This Row],[ bank_asset_value]]</f>
        <v>4200000</v>
      </c>
    </row>
    <row r="2286" spans="1:14" x14ac:dyDescent="0.35">
      <c r="A2286">
        <v>2285</v>
      </c>
      <c r="B2286">
        <v>3</v>
      </c>
      <c r="C2286" t="s">
        <v>16</v>
      </c>
      <c r="D2286" t="s">
        <v>14</v>
      </c>
      <c r="E2286">
        <v>9100000</v>
      </c>
      <c r="F2286">
        <v>19700000</v>
      </c>
      <c r="G2286">
        <v>20</v>
      </c>
      <c r="H2286">
        <v>437</v>
      </c>
      <c r="I2286">
        <v>6300000</v>
      </c>
      <c r="J2286">
        <v>13700000</v>
      </c>
      <c r="K2286">
        <v>23700000</v>
      </c>
      <c r="L2286">
        <v>12900000</v>
      </c>
      <c r="M2286" t="s">
        <v>18</v>
      </c>
      <c r="N2286">
        <f>Table1[[#This Row],[ loan_amount]]-Table1[[#This Row],[ bank_asset_value]]</f>
        <v>6800000</v>
      </c>
    </row>
    <row r="2287" spans="1:14" x14ac:dyDescent="0.35">
      <c r="A2287">
        <v>2286</v>
      </c>
      <c r="B2287">
        <v>4</v>
      </c>
      <c r="C2287" t="s">
        <v>13</v>
      </c>
      <c r="D2287" t="s">
        <v>17</v>
      </c>
      <c r="E2287">
        <v>8400000</v>
      </c>
      <c r="F2287">
        <v>19700000</v>
      </c>
      <c r="G2287">
        <v>8</v>
      </c>
      <c r="H2287">
        <v>796</v>
      </c>
      <c r="I2287">
        <v>17900000</v>
      </c>
      <c r="J2287">
        <v>9200000</v>
      </c>
      <c r="K2287">
        <v>20200000</v>
      </c>
      <c r="L2287">
        <v>7700000</v>
      </c>
      <c r="M2287" t="s">
        <v>15</v>
      </c>
      <c r="N2287">
        <f>Table1[[#This Row],[ loan_amount]]-Table1[[#This Row],[ bank_asset_value]]</f>
        <v>12000000</v>
      </c>
    </row>
    <row r="2288" spans="1:14" x14ac:dyDescent="0.35">
      <c r="A2288">
        <v>2287</v>
      </c>
      <c r="B2288">
        <v>4</v>
      </c>
      <c r="C2288" t="s">
        <v>13</v>
      </c>
      <c r="D2288" t="s">
        <v>14</v>
      </c>
      <c r="E2288">
        <v>7100000</v>
      </c>
      <c r="F2288">
        <v>27200000</v>
      </c>
      <c r="G2288">
        <v>16</v>
      </c>
      <c r="H2288">
        <v>824</v>
      </c>
      <c r="I2288">
        <v>2400000</v>
      </c>
      <c r="J2288">
        <v>8000000</v>
      </c>
      <c r="K2288">
        <v>22400000</v>
      </c>
      <c r="L2288">
        <v>3900000</v>
      </c>
      <c r="M2288" t="s">
        <v>15</v>
      </c>
      <c r="N2288">
        <f>Table1[[#This Row],[ loan_amount]]-Table1[[#This Row],[ bank_asset_value]]</f>
        <v>23300000</v>
      </c>
    </row>
    <row r="2289" spans="1:14" x14ac:dyDescent="0.35">
      <c r="A2289">
        <v>2288</v>
      </c>
      <c r="B2289">
        <v>2</v>
      </c>
      <c r="C2289" t="s">
        <v>16</v>
      </c>
      <c r="D2289" t="s">
        <v>14</v>
      </c>
      <c r="E2289">
        <v>200000</v>
      </c>
      <c r="F2289">
        <v>800000</v>
      </c>
      <c r="G2289">
        <v>6</v>
      </c>
      <c r="H2289">
        <v>338</v>
      </c>
      <c r="I2289">
        <v>100000</v>
      </c>
      <c r="J2289">
        <v>0</v>
      </c>
      <c r="K2289">
        <v>400000</v>
      </c>
      <c r="L2289">
        <v>100000</v>
      </c>
      <c r="M2289" t="s">
        <v>18</v>
      </c>
      <c r="N2289">
        <f>Table1[[#This Row],[ loan_amount]]-Table1[[#This Row],[ bank_asset_value]]</f>
        <v>700000</v>
      </c>
    </row>
    <row r="2290" spans="1:14" x14ac:dyDescent="0.35">
      <c r="A2290">
        <v>2289</v>
      </c>
      <c r="B2290">
        <v>0</v>
      </c>
      <c r="C2290" t="s">
        <v>16</v>
      </c>
      <c r="D2290" t="s">
        <v>17</v>
      </c>
      <c r="E2290">
        <v>5000000</v>
      </c>
      <c r="F2290">
        <v>14900000</v>
      </c>
      <c r="G2290">
        <v>12</v>
      </c>
      <c r="H2290">
        <v>575</v>
      </c>
      <c r="I2290">
        <v>12800000</v>
      </c>
      <c r="J2290">
        <v>1500000</v>
      </c>
      <c r="K2290">
        <v>12300000</v>
      </c>
      <c r="L2290">
        <v>6600000</v>
      </c>
      <c r="M2290" t="s">
        <v>15</v>
      </c>
      <c r="N2290">
        <f>Table1[[#This Row],[ loan_amount]]-Table1[[#This Row],[ bank_asset_value]]</f>
        <v>8300000</v>
      </c>
    </row>
    <row r="2291" spans="1:14" x14ac:dyDescent="0.35">
      <c r="A2291">
        <v>2290</v>
      </c>
      <c r="B2291">
        <v>0</v>
      </c>
      <c r="C2291" t="s">
        <v>16</v>
      </c>
      <c r="D2291" t="s">
        <v>17</v>
      </c>
      <c r="E2291">
        <v>4500000</v>
      </c>
      <c r="F2291">
        <v>16900000</v>
      </c>
      <c r="G2291">
        <v>8</v>
      </c>
      <c r="H2291">
        <v>773</v>
      </c>
      <c r="I2291">
        <v>6300000</v>
      </c>
      <c r="J2291">
        <v>6800000</v>
      </c>
      <c r="K2291">
        <v>14000000</v>
      </c>
      <c r="L2291">
        <v>6000000</v>
      </c>
      <c r="M2291" t="s">
        <v>15</v>
      </c>
      <c r="N2291">
        <f>Table1[[#This Row],[ loan_amount]]-Table1[[#This Row],[ bank_asset_value]]</f>
        <v>10900000</v>
      </c>
    </row>
    <row r="2292" spans="1:14" x14ac:dyDescent="0.35">
      <c r="A2292">
        <v>2291</v>
      </c>
      <c r="B2292">
        <v>2</v>
      </c>
      <c r="C2292" t="s">
        <v>16</v>
      </c>
      <c r="D2292" t="s">
        <v>17</v>
      </c>
      <c r="E2292">
        <v>5100000</v>
      </c>
      <c r="F2292">
        <v>19700000</v>
      </c>
      <c r="G2292">
        <v>2</v>
      </c>
      <c r="H2292">
        <v>733</v>
      </c>
      <c r="I2292">
        <v>0</v>
      </c>
      <c r="J2292">
        <v>4500000</v>
      </c>
      <c r="K2292">
        <v>12900000</v>
      </c>
      <c r="L2292">
        <v>6200000</v>
      </c>
      <c r="M2292" t="s">
        <v>15</v>
      </c>
      <c r="N2292">
        <f>Table1[[#This Row],[ loan_amount]]-Table1[[#This Row],[ bank_asset_value]]</f>
        <v>13500000</v>
      </c>
    </row>
    <row r="2293" spans="1:14" x14ac:dyDescent="0.35">
      <c r="A2293">
        <v>2292</v>
      </c>
      <c r="B2293">
        <v>3</v>
      </c>
      <c r="C2293" t="s">
        <v>13</v>
      </c>
      <c r="D2293" t="s">
        <v>17</v>
      </c>
      <c r="E2293">
        <v>4100000</v>
      </c>
      <c r="F2293">
        <v>10600000</v>
      </c>
      <c r="G2293">
        <v>14</v>
      </c>
      <c r="H2293">
        <v>475</v>
      </c>
      <c r="I2293">
        <v>5400000</v>
      </c>
      <c r="J2293">
        <v>4300000</v>
      </c>
      <c r="K2293">
        <v>13900000</v>
      </c>
      <c r="L2293">
        <v>4500000</v>
      </c>
      <c r="M2293" t="s">
        <v>18</v>
      </c>
      <c r="N2293">
        <f>Table1[[#This Row],[ loan_amount]]-Table1[[#This Row],[ bank_asset_value]]</f>
        <v>6100000</v>
      </c>
    </row>
    <row r="2294" spans="1:14" x14ac:dyDescent="0.35">
      <c r="A2294">
        <v>2293</v>
      </c>
      <c r="B2294">
        <v>1</v>
      </c>
      <c r="C2294" t="s">
        <v>16</v>
      </c>
      <c r="D2294" t="s">
        <v>14</v>
      </c>
      <c r="E2294">
        <v>7200000</v>
      </c>
      <c r="F2294">
        <v>15000000</v>
      </c>
      <c r="G2294">
        <v>10</v>
      </c>
      <c r="H2294">
        <v>677</v>
      </c>
      <c r="I2294">
        <v>10600000</v>
      </c>
      <c r="J2294">
        <v>3900000</v>
      </c>
      <c r="K2294">
        <v>24500000</v>
      </c>
      <c r="L2294">
        <v>4100000</v>
      </c>
      <c r="M2294" t="s">
        <v>15</v>
      </c>
      <c r="N2294">
        <f>Table1[[#This Row],[ loan_amount]]-Table1[[#This Row],[ bank_asset_value]]</f>
        <v>10900000</v>
      </c>
    </row>
    <row r="2295" spans="1:14" x14ac:dyDescent="0.35">
      <c r="A2295">
        <v>2294</v>
      </c>
      <c r="B2295">
        <v>3</v>
      </c>
      <c r="C2295" t="s">
        <v>16</v>
      </c>
      <c r="D2295" t="s">
        <v>14</v>
      </c>
      <c r="E2295">
        <v>7800000</v>
      </c>
      <c r="F2295">
        <v>17700000</v>
      </c>
      <c r="G2295">
        <v>6</v>
      </c>
      <c r="H2295">
        <v>403</v>
      </c>
      <c r="I2295">
        <v>12600000</v>
      </c>
      <c r="J2295">
        <v>3700000</v>
      </c>
      <c r="K2295">
        <v>24700000</v>
      </c>
      <c r="L2295">
        <v>10000000</v>
      </c>
      <c r="M2295" t="s">
        <v>18</v>
      </c>
      <c r="N2295">
        <f>Table1[[#This Row],[ loan_amount]]-Table1[[#This Row],[ bank_asset_value]]</f>
        <v>7700000</v>
      </c>
    </row>
    <row r="2296" spans="1:14" x14ac:dyDescent="0.35">
      <c r="A2296">
        <v>2295</v>
      </c>
      <c r="B2296">
        <v>3</v>
      </c>
      <c r="C2296" t="s">
        <v>13</v>
      </c>
      <c r="D2296" t="s">
        <v>17</v>
      </c>
      <c r="E2296">
        <v>7500000</v>
      </c>
      <c r="F2296">
        <v>25300000</v>
      </c>
      <c r="G2296">
        <v>12</v>
      </c>
      <c r="H2296">
        <v>767</v>
      </c>
      <c r="I2296">
        <v>13200000</v>
      </c>
      <c r="J2296">
        <v>10800000</v>
      </c>
      <c r="K2296">
        <v>19400000</v>
      </c>
      <c r="L2296">
        <v>9600000</v>
      </c>
      <c r="M2296" t="s">
        <v>15</v>
      </c>
      <c r="N2296">
        <f>Table1[[#This Row],[ loan_amount]]-Table1[[#This Row],[ bank_asset_value]]</f>
        <v>15700000</v>
      </c>
    </row>
    <row r="2297" spans="1:14" x14ac:dyDescent="0.35">
      <c r="A2297">
        <v>2296</v>
      </c>
      <c r="B2297">
        <v>3</v>
      </c>
      <c r="C2297" t="s">
        <v>13</v>
      </c>
      <c r="D2297" t="s">
        <v>17</v>
      </c>
      <c r="E2297">
        <v>6400000</v>
      </c>
      <c r="F2297">
        <v>21000000</v>
      </c>
      <c r="G2297">
        <v>2</v>
      </c>
      <c r="H2297">
        <v>813</v>
      </c>
      <c r="I2297">
        <v>3900000</v>
      </c>
      <c r="J2297">
        <v>10900000</v>
      </c>
      <c r="K2297">
        <v>20500000</v>
      </c>
      <c r="L2297">
        <v>4400000</v>
      </c>
      <c r="M2297" t="s">
        <v>15</v>
      </c>
      <c r="N2297">
        <f>Table1[[#This Row],[ loan_amount]]-Table1[[#This Row],[ bank_asset_value]]</f>
        <v>16600000</v>
      </c>
    </row>
    <row r="2298" spans="1:14" x14ac:dyDescent="0.35">
      <c r="A2298">
        <v>2297</v>
      </c>
      <c r="B2298">
        <v>4</v>
      </c>
      <c r="C2298" t="s">
        <v>13</v>
      </c>
      <c r="D2298" t="s">
        <v>14</v>
      </c>
      <c r="E2298">
        <v>7000000</v>
      </c>
      <c r="F2298">
        <v>25700000</v>
      </c>
      <c r="G2298">
        <v>20</v>
      </c>
      <c r="H2298">
        <v>597</v>
      </c>
      <c r="I2298">
        <v>19900000</v>
      </c>
      <c r="J2298">
        <v>13500000</v>
      </c>
      <c r="K2298">
        <v>27500000</v>
      </c>
      <c r="L2298">
        <v>10100000</v>
      </c>
      <c r="M2298" t="s">
        <v>15</v>
      </c>
      <c r="N2298">
        <f>Table1[[#This Row],[ loan_amount]]-Table1[[#This Row],[ bank_asset_value]]</f>
        <v>15600000</v>
      </c>
    </row>
    <row r="2299" spans="1:14" x14ac:dyDescent="0.35">
      <c r="A2299">
        <v>2298</v>
      </c>
      <c r="B2299">
        <v>4</v>
      </c>
      <c r="C2299" t="s">
        <v>16</v>
      </c>
      <c r="D2299" t="s">
        <v>17</v>
      </c>
      <c r="E2299">
        <v>9000000</v>
      </c>
      <c r="F2299">
        <v>31100000</v>
      </c>
      <c r="G2299">
        <v>8</v>
      </c>
      <c r="H2299">
        <v>896</v>
      </c>
      <c r="I2299">
        <v>7100000</v>
      </c>
      <c r="J2299">
        <v>4400000</v>
      </c>
      <c r="K2299">
        <v>23400000</v>
      </c>
      <c r="L2299">
        <v>13100000</v>
      </c>
      <c r="M2299" t="s">
        <v>15</v>
      </c>
      <c r="N2299">
        <f>Table1[[#This Row],[ loan_amount]]-Table1[[#This Row],[ bank_asset_value]]</f>
        <v>18000000</v>
      </c>
    </row>
    <row r="2300" spans="1:14" x14ac:dyDescent="0.35">
      <c r="A2300">
        <v>2299</v>
      </c>
      <c r="B2300">
        <v>2</v>
      </c>
      <c r="C2300" t="s">
        <v>16</v>
      </c>
      <c r="D2300" t="s">
        <v>17</v>
      </c>
      <c r="E2300">
        <v>4400000</v>
      </c>
      <c r="F2300">
        <v>13900000</v>
      </c>
      <c r="G2300">
        <v>6</v>
      </c>
      <c r="H2300">
        <v>810</v>
      </c>
      <c r="I2300">
        <v>13200000</v>
      </c>
      <c r="J2300">
        <v>4200000</v>
      </c>
      <c r="K2300">
        <v>15000000</v>
      </c>
      <c r="L2300">
        <v>5200000</v>
      </c>
      <c r="M2300" t="s">
        <v>15</v>
      </c>
      <c r="N2300">
        <f>Table1[[#This Row],[ loan_amount]]-Table1[[#This Row],[ bank_asset_value]]</f>
        <v>8700000</v>
      </c>
    </row>
    <row r="2301" spans="1:14" x14ac:dyDescent="0.35">
      <c r="A2301">
        <v>2300</v>
      </c>
      <c r="B2301">
        <v>2</v>
      </c>
      <c r="C2301" t="s">
        <v>16</v>
      </c>
      <c r="D2301" t="s">
        <v>14</v>
      </c>
      <c r="E2301">
        <v>900000</v>
      </c>
      <c r="F2301">
        <v>2000000</v>
      </c>
      <c r="G2301">
        <v>14</v>
      </c>
      <c r="H2301">
        <v>337</v>
      </c>
      <c r="I2301">
        <v>1700000</v>
      </c>
      <c r="J2301">
        <v>0</v>
      </c>
      <c r="K2301">
        <v>2100000</v>
      </c>
      <c r="L2301">
        <v>600000</v>
      </c>
      <c r="M2301" t="s">
        <v>18</v>
      </c>
      <c r="N2301">
        <f>Table1[[#This Row],[ loan_amount]]-Table1[[#This Row],[ bank_asset_value]]</f>
        <v>1400000</v>
      </c>
    </row>
    <row r="2302" spans="1:14" x14ac:dyDescent="0.35">
      <c r="A2302">
        <v>2301</v>
      </c>
      <c r="B2302">
        <v>1</v>
      </c>
      <c r="C2302" t="s">
        <v>13</v>
      </c>
      <c r="D2302" t="s">
        <v>14</v>
      </c>
      <c r="E2302">
        <v>9800000</v>
      </c>
      <c r="F2302">
        <v>26900000</v>
      </c>
      <c r="G2302">
        <v>18</v>
      </c>
      <c r="H2302">
        <v>792</v>
      </c>
      <c r="I2302">
        <v>15900000</v>
      </c>
      <c r="J2302">
        <v>14100000</v>
      </c>
      <c r="K2302">
        <v>25200000</v>
      </c>
      <c r="L2302">
        <v>11900000</v>
      </c>
      <c r="M2302" t="s">
        <v>15</v>
      </c>
      <c r="N2302">
        <f>Table1[[#This Row],[ loan_amount]]-Table1[[#This Row],[ bank_asset_value]]</f>
        <v>15000000</v>
      </c>
    </row>
    <row r="2303" spans="1:14" x14ac:dyDescent="0.35">
      <c r="A2303">
        <v>2302</v>
      </c>
      <c r="B2303">
        <v>4</v>
      </c>
      <c r="C2303" t="s">
        <v>16</v>
      </c>
      <c r="D2303" t="s">
        <v>14</v>
      </c>
      <c r="E2303">
        <v>600000</v>
      </c>
      <c r="F2303">
        <v>1600000</v>
      </c>
      <c r="G2303">
        <v>6</v>
      </c>
      <c r="H2303">
        <v>784</v>
      </c>
      <c r="I2303">
        <v>300000</v>
      </c>
      <c r="J2303">
        <v>100000</v>
      </c>
      <c r="K2303">
        <v>1900000</v>
      </c>
      <c r="L2303">
        <v>500000</v>
      </c>
      <c r="M2303" t="s">
        <v>15</v>
      </c>
      <c r="N2303">
        <f>Table1[[#This Row],[ loan_amount]]-Table1[[#This Row],[ bank_asset_value]]</f>
        <v>1100000</v>
      </c>
    </row>
    <row r="2304" spans="1:14" x14ac:dyDescent="0.35">
      <c r="A2304">
        <v>2303</v>
      </c>
      <c r="B2304">
        <v>5</v>
      </c>
      <c r="C2304" t="s">
        <v>13</v>
      </c>
      <c r="D2304" t="s">
        <v>17</v>
      </c>
      <c r="E2304">
        <v>9700000</v>
      </c>
      <c r="F2304">
        <v>30100000</v>
      </c>
      <c r="G2304">
        <v>12</v>
      </c>
      <c r="H2304">
        <v>434</v>
      </c>
      <c r="I2304">
        <v>19600000</v>
      </c>
      <c r="J2304">
        <v>17900000</v>
      </c>
      <c r="K2304">
        <v>21000000</v>
      </c>
      <c r="L2304">
        <v>6900000</v>
      </c>
      <c r="M2304" t="s">
        <v>18</v>
      </c>
      <c r="N2304">
        <f>Table1[[#This Row],[ loan_amount]]-Table1[[#This Row],[ bank_asset_value]]</f>
        <v>23200000</v>
      </c>
    </row>
    <row r="2305" spans="1:14" x14ac:dyDescent="0.35">
      <c r="A2305">
        <v>2304</v>
      </c>
      <c r="B2305">
        <v>2</v>
      </c>
      <c r="C2305" t="s">
        <v>13</v>
      </c>
      <c r="D2305" t="s">
        <v>17</v>
      </c>
      <c r="E2305">
        <v>8400000</v>
      </c>
      <c r="F2305">
        <v>32600000</v>
      </c>
      <c r="G2305">
        <v>10</v>
      </c>
      <c r="H2305">
        <v>384</v>
      </c>
      <c r="I2305">
        <v>13900000</v>
      </c>
      <c r="J2305">
        <v>1600000</v>
      </c>
      <c r="K2305">
        <v>21600000</v>
      </c>
      <c r="L2305">
        <v>7000000</v>
      </c>
      <c r="M2305" t="s">
        <v>18</v>
      </c>
      <c r="N2305">
        <f>Table1[[#This Row],[ loan_amount]]-Table1[[#This Row],[ bank_asset_value]]</f>
        <v>25600000</v>
      </c>
    </row>
    <row r="2306" spans="1:14" x14ac:dyDescent="0.35">
      <c r="A2306">
        <v>2305</v>
      </c>
      <c r="B2306">
        <v>1</v>
      </c>
      <c r="C2306" t="s">
        <v>13</v>
      </c>
      <c r="D2306" t="s">
        <v>14</v>
      </c>
      <c r="E2306">
        <v>8300000</v>
      </c>
      <c r="F2306">
        <v>24900000</v>
      </c>
      <c r="G2306">
        <v>10</v>
      </c>
      <c r="H2306">
        <v>642</v>
      </c>
      <c r="I2306">
        <v>11500000</v>
      </c>
      <c r="J2306">
        <v>15400000</v>
      </c>
      <c r="K2306">
        <v>21600000</v>
      </c>
      <c r="L2306">
        <v>5800000</v>
      </c>
      <c r="M2306" t="s">
        <v>15</v>
      </c>
      <c r="N2306">
        <f>Table1[[#This Row],[ loan_amount]]-Table1[[#This Row],[ bank_asset_value]]</f>
        <v>19100000</v>
      </c>
    </row>
    <row r="2307" spans="1:14" x14ac:dyDescent="0.35">
      <c r="A2307">
        <v>2306</v>
      </c>
      <c r="B2307">
        <v>4</v>
      </c>
      <c r="C2307" t="s">
        <v>13</v>
      </c>
      <c r="D2307" t="s">
        <v>14</v>
      </c>
      <c r="E2307">
        <v>7900000</v>
      </c>
      <c r="F2307">
        <v>29900000</v>
      </c>
      <c r="G2307">
        <v>8</v>
      </c>
      <c r="H2307">
        <v>314</v>
      </c>
      <c r="I2307">
        <v>22000000</v>
      </c>
      <c r="J2307">
        <v>4600000</v>
      </c>
      <c r="K2307">
        <v>26000000</v>
      </c>
      <c r="L2307">
        <v>8100000</v>
      </c>
      <c r="M2307" t="s">
        <v>18</v>
      </c>
      <c r="N2307">
        <f>Table1[[#This Row],[ loan_amount]]-Table1[[#This Row],[ bank_asset_value]]</f>
        <v>21800000</v>
      </c>
    </row>
    <row r="2308" spans="1:14" x14ac:dyDescent="0.35">
      <c r="A2308">
        <v>2307</v>
      </c>
      <c r="B2308">
        <v>1</v>
      </c>
      <c r="C2308" t="s">
        <v>16</v>
      </c>
      <c r="D2308" t="s">
        <v>14</v>
      </c>
      <c r="E2308">
        <v>8600000</v>
      </c>
      <c r="F2308">
        <v>25900000</v>
      </c>
      <c r="G2308">
        <v>2</v>
      </c>
      <c r="H2308">
        <v>606</v>
      </c>
      <c r="I2308">
        <v>3700000</v>
      </c>
      <c r="J2308">
        <v>14900000</v>
      </c>
      <c r="K2308">
        <v>32700000</v>
      </c>
      <c r="L2308">
        <v>12200000</v>
      </c>
      <c r="M2308" t="s">
        <v>15</v>
      </c>
      <c r="N2308">
        <f>Table1[[#This Row],[ loan_amount]]-Table1[[#This Row],[ bank_asset_value]]</f>
        <v>13700000</v>
      </c>
    </row>
    <row r="2309" spans="1:14" x14ac:dyDescent="0.35">
      <c r="A2309">
        <v>2308</v>
      </c>
      <c r="B2309">
        <v>5</v>
      </c>
      <c r="C2309" t="s">
        <v>16</v>
      </c>
      <c r="D2309" t="s">
        <v>17</v>
      </c>
      <c r="E2309">
        <v>6700000</v>
      </c>
      <c r="F2309">
        <v>17600000</v>
      </c>
      <c r="G2309">
        <v>14</v>
      </c>
      <c r="H2309">
        <v>843</v>
      </c>
      <c r="I2309">
        <v>12700000</v>
      </c>
      <c r="J2309">
        <v>200000</v>
      </c>
      <c r="K2309">
        <v>19500000</v>
      </c>
      <c r="L2309">
        <v>5600000</v>
      </c>
      <c r="M2309" t="s">
        <v>15</v>
      </c>
      <c r="N2309">
        <f>Table1[[#This Row],[ loan_amount]]-Table1[[#This Row],[ bank_asset_value]]</f>
        <v>12000000</v>
      </c>
    </row>
    <row r="2310" spans="1:14" x14ac:dyDescent="0.35">
      <c r="A2310">
        <v>2309</v>
      </c>
      <c r="B2310">
        <v>0</v>
      </c>
      <c r="C2310" t="s">
        <v>13</v>
      </c>
      <c r="D2310" t="s">
        <v>14</v>
      </c>
      <c r="E2310">
        <v>2700000</v>
      </c>
      <c r="F2310">
        <v>7400000</v>
      </c>
      <c r="G2310">
        <v>10</v>
      </c>
      <c r="H2310">
        <v>778</v>
      </c>
      <c r="I2310">
        <v>6800000</v>
      </c>
      <c r="J2310">
        <v>800000</v>
      </c>
      <c r="K2310">
        <v>5600000</v>
      </c>
      <c r="L2310">
        <v>2800000</v>
      </c>
      <c r="M2310" t="s">
        <v>15</v>
      </c>
      <c r="N2310">
        <f>Table1[[#This Row],[ loan_amount]]-Table1[[#This Row],[ bank_asset_value]]</f>
        <v>4600000</v>
      </c>
    </row>
    <row r="2311" spans="1:14" x14ac:dyDescent="0.35">
      <c r="A2311">
        <v>2310</v>
      </c>
      <c r="B2311">
        <v>0</v>
      </c>
      <c r="C2311" t="s">
        <v>16</v>
      </c>
      <c r="D2311" t="s">
        <v>14</v>
      </c>
      <c r="E2311">
        <v>6600000</v>
      </c>
      <c r="F2311">
        <v>25600000</v>
      </c>
      <c r="G2311">
        <v>8</v>
      </c>
      <c r="H2311">
        <v>718</v>
      </c>
      <c r="I2311">
        <v>12600000</v>
      </c>
      <c r="J2311">
        <v>12200000</v>
      </c>
      <c r="K2311">
        <v>21700000</v>
      </c>
      <c r="L2311">
        <v>9000000</v>
      </c>
      <c r="M2311" t="s">
        <v>15</v>
      </c>
      <c r="N2311">
        <f>Table1[[#This Row],[ loan_amount]]-Table1[[#This Row],[ bank_asset_value]]</f>
        <v>16600000</v>
      </c>
    </row>
    <row r="2312" spans="1:14" x14ac:dyDescent="0.35">
      <c r="A2312">
        <v>2311</v>
      </c>
      <c r="B2312">
        <v>1</v>
      </c>
      <c r="C2312" t="s">
        <v>13</v>
      </c>
      <c r="D2312" t="s">
        <v>17</v>
      </c>
      <c r="E2312">
        <v>7100000</v>
      </c>
      <c r="F2312">
        <v>20800000</v>
      </c>
      <c r="G2312">
        <v>20</v>
      </c>
      <c r="H2312">
        <v>437</v>
      </c>
      <c r="I2312">
        <v>9600000</v>
      </c>
      <c r="J2312">
        <v>7300000</v>
      </c>
      <c r="K2312">
        <v>24700000</v>
      </c>
      <c r="L2312">
        <v>8800000</v>
      </c>
      <c r="M2312" t="s">
        <v>18</v>
      </c>
      <c r="N2312">
        <f>Table1[[#This Row],[ loan_amount]]-Table1[[#This Row],[ bank_asset_value]]</f>
        <v>12000000</v>
      </c>
    </row>
    <row r="2313" spans="1:14" x14ac:dyDescent="0.35">
      <c r="A2313">
        <v>2312</v>
      </c>
      <c r="B2313">
        <v>5</v>
      </c>
      <c r="C2313" t="s">
        <v>13</v>
      </c>
      <c r="D2313" t="s">
        <v>17</v>
      </c>
      <c r="E2313">
        <v>300000</v>
      </c>
      <c r="F2313">
        <v>700000</v>
      </c>
      <c r="G2313">
        <v>10</v>
      </c>
      <c r="H2313">
        <v>586</v>
      </c>
      <c r="I2313">
        <v>0</v>
      </c>
      <c r="J2313">
        <v>400000</v>
      </c>
      <c r="K2313">
        <v>1000000</v>
      </c>
      <c r="L2313">
        <v>100000</v>
      </c>
      <c r="M2313" t="s">
        <v>15</v>
      </c>
      <c r="N2313">
        <f>Table1[[#This Row],[ loan_amount]]-Table1[[#This Row],[ bank_asset_value]]</f>
        <v>600000</v>
      </c>
    </row>
    <row r="2314" spans="1:14" x14ac:dyDescent="0.35">
      <c r="A2314">
        <v>2313</v>
      </c>
      <c r="B2314">
        <v>2</v>
      </c>
      <c r="C2314" t="s">
        <v>13</v>
      </c>
      <c r="D2314" t="s">
        <v>14</v>
      </c>
      <c r="E2314">
        <v>2200000</v>
      </c>
      <c r="F2314">
        <v>7000000</v>
      </c>
      <c r="G2314">
        <v>6</v>
      </c>
      <c r="H2314">
        <v>777</v>
      </c>
      <c r="I2314">
        <v>6100000</v>
      </c>
      <c r="J2314">
        <v>400000</v>
      </c>
      <c r="K2314">
        <v>4400000</v>
      </c>
      <c r="L2314">
        <v>3300000</v>
      </c>
      <c r="M2314" t="s">
        <v>15</v>
      </c>
      <c r="N2314">
        <f>Table1[[#This Row],[ loan_amount]]-Table1[[#This Row],[ bank_asset_value]]</f>
        <v>3700000</v>
      </c>
    </row>
    <row r="2315" spans="1:14" x14ac:dyDescent="0.35">
      <c r="A2315">
        <v>2314</v>
      </c>
      <c r="B2315">
        <v>1</v>
      </c>
      <c r="C2315" t="s">
        <v>13</v>
      </c>
      <c r="D2315" t="s">
        <v>17</v>
      </c>
      <c r="E2315">
        <v>8700000</v>
      </c>
      <c r="F2315">
        <v>31700000</v>
      </c>
      <c r="G2315">
        <v>12</v>
      </c>
      <c r="H2315">
        <v>525</v>
      </c>
      <c r="I2315">
        <v>7800000</v>
      </c>
      <c r="J2315">
        <v>10200000</v>
      </c>
      <c r="K2315">
        <v>30300000</v>
      </c>
      <c r="L2315">
        <v>6100000</v>
      </c>
      <c r="M2315" t="s">
        <v>18</v>
      </c>
      <c r="N2315">
        <f>Table1[[#This Row],[ loan_amount]]-Table1[[#This Row],[ bank_asset_value]]</f>
        <v>25600000</v>
      </c>
    </row>
    <row r="2316" spans="1:14" x14ac:dyDescent="0.35">
      <c r="A2316">
        <v>2315</v>
      </c>
      <c r="B2316">
        <v>4</v>
      </c>
      <c r="C2316" t="s">
        <v>13</v>
      </c>
      <c r="D2316" t="s">
        <v>14</v>
      </c>
      <c r="E2316">
        <v>7200000</v>
      </c>
      <c r="F2316">
        <v>23100000</v>
      </c>
      <c r="G2316">
        <v>12</v>
      </c>
      <c r="H2316">
        <v>632</v>
      </c>
      <c r="I2316">
        <v>4600000</v>
      </c>
      <c r="J2316">
        <v>8500000</v>
      </c>
      <c r="K2316">
        <v>19400000</v>
      </c>
      <c r="L2316">
        <v>4400000</v>
      </c>
      <c r="M2316" t="s">
        <v>15</v>
      </c>
      <c r="N2316">
        <f>Table1[[#This Row],[ loan_amount]]-Table1[[#This Row],[ bank_asset_value]]</f>
        <v>18700000</v>
      </c>
    </row>
    <row r="2317" spans="1:14" x14ac:dyDescent="0.35">
      <c r="A2317">
        <v>2316</v>
      </c>
      <c r="B2317">
        <v>0</v>
      </c>
      <c r="C2317" t="s">
        <v>16</v>
      </c>
      <c r="D2317" t="s">
        <v>14</v>
      </c>
      <c r="E2317">
        <v>2000000</v>
      </c>
      <c r="F2317">
        <v>4800000</v>
      </c>
      <c r="G2317">
        <v>20</v>
      </c>
      <c r="H2317">
        <v>337</v>
      </c>
      <c r="I2317">
        <v>1300000</v>
      </c>
      <c r="J2317">
        <v>2200000</v>
      </c>
      <c r="K2317">
        <v>5500000</v>
      </c>
      <c r="L2317">
        <v>1700000</v>
      </c>
      <c r="M2317" t="s">
        <v>18</v>
      </c>
      <c r="N2317">
        <f>Table1[[#This Row],[ loan_amount]]-Table1[[#This Row],[ bank_asset_value]]</f>
        <v>3100000</v>
      </c>
    </row>
    <row r="2318" spans="1:14" x14ac:dyDescent="0.35">
      <c r="A2318">
        <v>2317</v>
      </c>
      <c r="B2318">
        <v>4</v>
      </c>
      <c r="C2318" t="s">
        <v>13</v>
      </c>
      <c r="D2318" t="s">
        <v>17</v>
      </c>
      <c r="E2318">
        <v>8600000</v>
      </c>
      <c r="F2318">
        <v>27900000</v>
      </c>
      <c r="G2318">
        <v>8</v>
      </c>
      <c r="H2318">
        <v>458</v>
      </c>
      <c r="I2318">
        <v>22400000</v>
      </c>
      <c r="J2318">
        <v>1800000</v>
      </c>
      <c r="K2318">
        <v>34000000</v>
      </c>
      <c r="L2318">
        <v>11700000</v>
      </c>
      <c r="M2318" t="s">
        <v>18</v>
      </c>
      <c r="N2318">
        <f>Table1[[#This Row],[ loan_amount]]-Table1[[#This Row],[ bank_asset_value]]</f>
        <v>16200000</v>
      </c>
    </row>
    <row r="2319" spans="1:14" x14ac:dyDescent="0.35">
      <c r="A2319">
        <v>2318</v>
      </c>
      <c r="B2319">
        <v>2</v>
      </c>
      <c r="C2319" t="s">
        <v>13</v>
      </c>
      <c r="D2319" t="s">
        <v>17</v>
      </c>
      <c r="E2319">
        <v>2300000</v>
      </c>
      <c r="F2319">
        <v>5400000</v>
      </c>
      <c r="G2319">
        <v>8</v>
      </c>
      <c r="H2319">
        <v>364</v>
      </c>
      <c r="I2319">
        <v>4500000</v>
      </c>
      <c r="J2319">
        <v>500000</v>
      </c>
      <c r="K2319">
        <v>7000000</v>
      </c>
      <c r="L2319">
        <v>2000000</v>
      </c>
      <c r="M2319" t="s">
        <v>18</v>
      </c>
      <c r="N2319">
        <f>Table1[[#This Row],[ loan_amount]]-Table1[[#This Row],[ bank_asset_value]]</f>
        <v>3400000</v>
      </c>
    </row>
    <row r="2320" spans="1:14" x14ac:dyDescent="0.35">
      <c r="A2320">
        <v>2319</v>
      </c>
      <c r="B2320">
        <v>2</v>
      </c>
      <c r="C2320" t="s">
        <v>16</v>
      </c>
      <c r="D2320" t="s">
        <v>17</v>
      </c>
      <c r="E2320">
        <v>9600000</v>
      </c>
      <c r="F2320">
        <v>29800000</v>
      </c>
      <c r="G2320">
        <v>16</v>
      </c>
      <c r="H2320">
        <v>499</v>
      </c>
      <c r="I2320">
        <v>28500000</v>
      </c>
      <c r="J2320">
        <v>6300000</v>
      </c>
      <c r="K2320">
        <v>31800000</v>
      </c>
      <c r="L2320">
        <v>7400000</v>
      </c>
      <c r="M2320" t="s">
        <v>18</v>
      </c>
      <c r="N2320">
        <f>Table1[[#This Row],[ loan_amount]]-Table1[[#This Row],[ bank_asset_value]]</f>
        <v>22400000</v>
      </c>
    </row>
    <row r="2321" spans="1:14" x14ac:dyDescent="0.35">
      <c r="A2321">
        <v>2320</v>
      </c>
      <c r="B2321">
        <v>2</v>
      </c>
      <c r="C2321" t="s">
        <v>13</v>
      </c>
      <c r="D2321" t="s">
        <v>17</v>
      </c>
      <c r="E2321">
        <v>1900000</v>
      </c>
      <c r="F2321">
        <v>6500000</v>
      </c>
      <c r="G2321">
        <v>16</v>
      </c>
      <c r="H2321">
        <v>887</v>
      </c>
      <c r="I2321">
        <v>2000000</v>
      </c>
      <c r="J2321">
        <v>1200000</v>
      </c>
      <c r="K2321">
        <v>4500000</v>
      </c>
      <c r="L2321">
        <v>1700000</v>
      </c>
      <c r="M2321" t="s">
        <v>15</v>
      </c>
      <c r="N2321">
        <f>Table1[[#This Row],[ loan_amount]]-Table1[[#This Row],[ bank_asset_value]]</f>
        <v>4800000</v>
      </c>
    </row>
    <row r="2322" spans="1:14" x14ac:dyDescent="0.35">
      <c r="A2322">
        <v>2321</v>
      </c>
      <c r="B2322">
        <v>1</v>
      </c>
      <c r="C2322" t="s">
        <v>13</v>
      </c>
      <c r="D2322" t="s">
        <v>14</v>
      </c>
      <c r="E2322">
        <v>2100000</v>
      </c>
      <c r="F2322">
        <v>6300000</v>
      </c>
      <c r="G2322">
        <v>16</v>
      </c>
      <c r="H2322">
        <v>882</v>
      </c>
      <c r="I2322">
        <v>3900000</v>
      </c>
      <c r="J2322">
        <v>2200000</v>
      </c>
      <c r="K2322">
        <v>7700000</v>
      </c>
      <c r="L2322">
        <v>2900000</v>
      </c>
      <c r="M2322" t="s">
        <v>15</v>
      </c>
      <c r="N2322">
        <f>Table1[[#This Row],[ loan_amount]]-Table1[[#This Row],[ bank_asset_value]]</f>
        <v>3400000</v>
      </c>
    </row>
    <row r="2323" spans="1:14" x14ac:dyDescent="0.35">
      <c r="A2323">
        <v>2322</v>
      </c>
      <c r="B2323">
        <v>1</v>
      </c>
      <c r="C2323" t="s">
        <v>16</v>
      </c>
      <c r="D2323" t="s">
        <v>17</v>
      </c>
      <c r="E2323">
        <v>3900000</v>
      </c>
      <c r="F2323">
        <v>8700000</v>
      </c>
      <c r="G2323">
        <v>8</v>
      </c>
      <c r="H2323">
        <v>817</v>
      </c>
      <c r="I2323">
        <v>900000</v>
      </c>
      <c r="J2323">
        <v>2500000</v>
      </c>
      <c r="K2323">
        <v>10700000</v>
      </c>
      <c r="L2323">
        <v>2100000</v>
      </c>
      <c r="M2323" t="s">
        <v>15</v>
      </c>
      <c r="N2323">
        <f>Table1[[#This Row],[ loan_amount]]-Table1[[#This Row],[ bank_asset_value]]</f>
        <v>6600000</v>
      </c>
    </row>
    <row r="2324" spans="1:14" x14ac:dyDescent="0.35">
      <c r="A2324">
        <v>2323</v>
      </c>
      <c r="B2324">
        <v>5</v>
      </c>
      <c r="C2324" t="s">
        <v>16</v>
      </c>
      <c r="D2324" t="s">
        <v>17</v>
      </c>
      <c r="E2324">
        <v>200000</v>
      </c>
      <c r="F2324">
        <v>300000</v>
      </c>
      <c r="G2324">
        <v>10</v>
      </c>
      <c r="H2324">
        <v>704</v>
      </c>
      <c r="I2324">
        <v>500000</v>
      </c>
      <c r="J2324">
        <v>100000</v>
      </c>
      <c r="K2324">
        <v>800000</v>
      </c>
      <c r="L2324">
        <v>200000</v>
      </c>
      <c r="M2324" t="s">
        <v>15</v>
      </c>
      <c r="N2324">
        <f>Table1[[#This Row],[ loan_amount]]-Table1[[#This Row],[ bank_asset_value]]</f>
        <v>100000</v>
      </c>
    </row>
    <row r="2325" spans="1:14" x14ac:dyDescent="0.35">
      <c r="A2325">
        <v>2324</v>
      </c>
      <c r="B2325">
        <v>1</v>
      </c>
      <c r="C2325" t="s">
        <v>16</v>
      </c>
      <c r="D2325" t="s">
        <v>17</v>
      </c>
      <c r="E2325">
        <v>1900000</v>
      </c>
      <c r="F2325">
        <v>4500000</v>
      </c>
      <c r="G2325">
        <v>12</v>
      </c>
      <c r="H2325">
        <v>742</v>
      </c>
      <c r="I2325">
        <v>1200000</v>
      </c>
      <c r="J2325">
        <v>2000000</v>
      </c>
      <c r="K2325">
        <v>4400000</v>
      </c>
      <c r="L2325">
        <v>1200000</v>
      </c>
      <c r="M2325" t="s">
        <v>15</v>
      </c>
      <c r="N2325">
        <f>Table1[[#This Row],[ loan_amount]]-Table1[[#This Row],[ bank_asset_value]]</f>
        <v>3300000</v>
      </c>
    </row>
    <row r="2326" spans="1:14" x14ac:dyDescent="0.35">
      <c r="A2326">
        <v>2325</v>
      </c>
      <c r="B2326">
        <v>0</v>
      </c>
      <c r="C2326" t="s">
        <v>16</v>
      </c>
      <c r="D2326" t="s">
        <v>17</v>
      </c>
      <c r="E2326">
        <v>3200000</v>
      </c>
      <c r="F2326">
        <v>11600000</v>
      </c>
      <c r="G2326">
        <v>4</v>
      </c>
      <c r="H2326">
        <v>393</v>
      </c>
      <c r="I2326">
        <v>4700000</v>
      </c>
      <c r="J2326">
        <v>300000</v>
      </c>
      <c r="K2326">
        <v>8000000</v>
      </c>
      <c r="L2326">
        <v>3100000</v>
      </c>
      <c r="M2326" t="s">
        <v>15</v>
      </c>
      <c r="N2326">
        <f>Table1[[#This Row],[ loan_amount]]-Table1[[#This Row],[ bank_asset_value]]</f>
        <v>8500000</v>
      </c>
    </row>
    <row r="2327" spans="1:14" x14ac:dyDescent="0.35">
      <c r="A2327">
        <v>2326</v>
      </c>
      <c r="B2327">
        <v>0</v>
      </c>
      <c r="C2327" t="s">
        <v>16</v>
      </c>
      <c r="D2327" t="s">
        <v>14</v>
      </c>
      <c r="E2327">
        <v>1100000</v>
      </c>
      <c r="F2327">
        <v>4300000</v>
      </c>
      <c r="G2327">
        <v>18</v>
      </c>
      <c r="H2327">
        <v>828</v>
      </c>
      <c r="I2327">
        <v>700000</v>
      </c>
      <c r="J2327">
        <v>800000</v>
      </c>
      <c r="K2327">
        <v>2900000</v>
      </c>
      <c r="L2327">
        <v>900000</v>
      </c>
      <c r="M2327" t="s">
        <v>15</v>
      </c>
      <c r="N2327">
        <f>Table1[[#This Row],[ loan_amount]]-Table1[[#This Row],[ bank_asset_value]]</f>
        <v>3400000</v>
      </c>
    </row>
    <row r="2328" spans="1:14" x14ac:dyDescent="0.35">
      <c r="A2328">
        <v>2327</v>
      </c>
      <c r="B2328">
        <v>5</v>
      </c>
      <c r="C2328" t="s">
        <v>13</v>
      </c>
      <c r="D2328" t="s">
        <v>17</v>
      </c>
      <c r="E2328">
        <v>8000000</v>
      </c>
      <c r="F2328">
        <v>21500000</v>
      </c>
      <c r="G2328">
        <v>12</v>
      </c>
      <c r="H2328">
        <v>779</v>
      </c>
      <c r="I2328">
        <v>2600000</v>
      </c>
      <c r="J2328">
        <v>15100000</v>
      </c>
      <c r="K2328">
        <v>29800000</v>
      </c>
      <c r="L2328">
        <v>10400000</v>
      </c>
      <c r="M2328" t="s">
        <v>15</v>
      </c>
      <c r="N2328">
        <f>Table1[[#This Row],[ loan_amount]]-Table1[[#This Row],[ bank_asset_value]]</f>
        <v>11100000</v>
      </c>
    </row>
    <row r="2329" spans="1:14" x14ac:dyDescent="0.35">
      <c r="A2329">
        <v>2328</v>
      </c>
      <c r="B2329">
        <v>4</v>
      </c>
      <c r="C2329" t="s">
        <v>13</v>
      </c>
      <c r="D2329" t="s">
        <v>17</v>
      </c>
      <c r="E2329">
        <v>6100000</v>
      </c>
      <c r="F2329">
        <v>21700000</v>
      </c>
      <c r="G2329">
        <v>6</v>
      </c>
      <c r="H2329">
        <v>860</v>
      </c>
      <c r="I2329">
        <v>13900000</v>
      </c>
      <c r="J2329">
        <v>900000</v>
      </c>
      <c r="K2329">
        <v>14100000</v>
      </c>
      <c r="L2329">
        <v>5600000</v>
      </c>
      <c r="M2329" t="s">
        <v>15</v>
      </c>
      <c r="N2329">
        <f>Table1[[#This Row],[ loan_amount]]-Table1[[#This Row],[ bank_asset_value]]</f>
        <v>16100000</v>
      </c>
    </row>
    <row r="2330" spans="1:14" x14ac:dyDescent="0.35">
      <c r="A2330">
        <v>2329</v>
      </c>
      <c r="B2330">
        <v>5</v>
      </c>
      <c r="C2330" t="s">
        <v>13</v>
      </c>
      <c r="D2330" t="s">
        <v>14</v>
      </c>
      <c r="E2330">
        <v>3200000</v>
      </c>
      <c r="F2330">
        <v>10600000</v>
      </c>
      <c r="G2330">
        <v>2</v>
      </c>
      <c r="H2330">
        <v>432</v>
      </c>
      <c r="I2330">
        <v>6500000</v>
      </c>
      <c r="J2330">
        <v>3700000</v>
      </c>
      <c r="K2330">
        <v>11200000</v>
      </c>
      <c r="L2330">
        <v>3700000</v>
      </c>
      <c r="M2330" t="s">
        <v>15</v>
      </c>
      <c r="N2330">
        <f>Table1[[#This Row],[ loan_amount]]-Table1[[#This Row],[ bank_asset_value]]</f>
        <v>6900000</v>
      </c>
    </row>
    <row r="2331" spans="1:14" x14ac:dyDescent="0.35">
      <c r="A2331">
        <v>2330</v>
      </c>
      <c r="B2331">
        <v>4</v>
      </c>
      <c r="C2331" t="s">
        <v>13</v>
      </c>
      <c r="D2331" t="s">
        <v>17</v>
      </c>
      <c r="E2331">
        <v>9000000</v>
      </c>
      <c r="F2331">
        <v>30400000</v>
      </c>
      <c r="G2331">
        <v>20</v>
      </c>
      <c r="H2331">
        <v>532</v>
      </c>
      <c r="I2331">
        <v>21000000</v>
      </c>
      <c r="J2331">
        <v>7400000</v>
      </c>
      <c r="K2331">
        <v>30500000</v>
      </c>
      <c r="L2331">
        <v>13100000</v>
      </c>
      <c r="M2331" t="s">
        <v>18</v>
      </c>
      <c r="N2331">
        <f>Table1[[#This Row],[ loan_amount]]-Table1[[#This Row],[ bank_asset_value]]</f>
        <v>17300000</v>
      </c>
    </row>
    <row r="2332" spans="1:14" x14ac:dyDescent="0.35">
      <c r="A2332">
        <v>2331</v>
      </c>
      <c r="B2332">
        <v>0</v>
      </c>
      <c r="C2332" t="s">
        <v>16</v>
      </c>
      <c r="D2332" t="s">
        <v>17</v>
      </c>
      <c r="E2332">
        <v>1200000</v>
      </c>
      <c r="F2332">
        <v>3200000</v>
      </c>
      <c r="G2332">
        <v>2</v>
      </c>
      <c r="H2332">
        <v>678</v>
      </c>
      <c r="I2332">
        <v>1500000</v>
      </c>
      <c r="J2332">
        <v>1000000</v>
      </c>
      <c r="K2332">
        <v>3400000</v>
      </c>
      <c r="L2332">
        <v>900000</v>
      </c>
      <c r="M2332" t="s">
        <v>15</v>
      </c>
      <c r="N2332">
        <f>Table1[[#This Row],[ loan_amount]]-Table1[[#This Row],[ bank_asset_value]]</f>
        <v>2300000</v>
      </c>
    </row>
    <row r="2333" spans="1:14" x14ac:dyDescent="0.35">
      <c r="A2333">
        <v>2332</v>
      </c>
      <c r="B2333">
        <v>3</v>
      </c>
      <c r="C2333" t="s">
        <v>13</v>
      </c>
      <c r="D2333" t="s">
        <v>14</v>
      </c>
      <c r="E2333">
        <v>7900000</v>
      </c>
      <c r="F2333">
        <v>27000000</v>
      </c>
      <c r="G2333">
        <v>6</v>
      </c>
      <c r="H2333">
        <v>601</v>
      </c>
      <c r="I2333">
        <v>17700000</v>
      </c>
      <c r="J2333">
        <v>7800000</v>
      </c>
      <c r="K2333">
        <v>27600000</v>
      </c>
      <c r="L2333">
        <v>11500000</v>
      </c>
      <c r="M2333" t="s">
        <v>15</v>
      </c>
      <c r="N2333">
        <f>Table1[[#This Row],[ loan_amount]]-Table1[[#This Row],[ bank_asset_value]]</f>
        <v>15500000</v>
      </c>
    </row>
    <row r="2334" spans="1:14" x14ac:dyDescent="0.35">
      <c r="A2334">
        <v>2333</v>
      </c>
      <c r="B2334">
        <v>3</v>
      </c>
      <c r="C2334" t="s">
        <v>13</v>
      </c>
      <c r="D2334" t="s">
        <v>17</v>
      </c>
      <c r="E2334">
        <v>7700000</v>
      </c>
      <c r="F2334">
        <v>23100000</v>
      </c>
      <c r="G2334">
        <v>8</v>
      </c>
      <c r="H2334">
        <v>807</v>
      </c>
      <c r="I2334">
        <v>2900000</v>
      </c>
      <c r="J2334">
        <v>9800000</v>
      </c>
      <c r="K2334">
        <v>20400000</v>
      </c>
      <c r="L2334">
        <v>7000000</v>
      </c>
      <c r="M2334" t="s">
        <v>15</v>
      </c>
      <c r="N2334">
        <f>Table1[[#This Row],[ loan_amount]]-Table1[[#This Row],[ bank_asset_value]]</f>
        <v>16100000</v>
      </c>
    </row>
    <row r="2335" spans="1:14" x14ac:dyDescent="0.35">
      <c r="A2335">
        <v>2334</v>
      </c>
      <c r="B2335">
        <v>2</v>
      </c>
      <c r="C2335" t="s">
        <v>16</v>
      </c>
      <c r="D2335" t="s">
        <v>14</v>
      </c>
      <c r="E2335">
        <v>4400000</v>
      </c>
      <c r="F2335">
        <v>16500000</v>
      </c>
      <c r="G2335">
        <v>16</v>
      </c>
      <c r="H2335">
        <v>879</v>
      </c>
      <c r="I2335">
        <v>7800000</v>
      </c>
      <c r="J2335">
        <v>7500000</v>
      </c>
      <c r="K2335">
        <v>10300000</v>
      </c>
      <c r="L2335">
        <v>5400000</v>
      </c>
      <c r="M2335" t="s">
        <v>15</v>
      </c>
      <c r="N2335">
        <f>Table1[[#This Row],[ loan_amount]]-Table1[[#This Row],[ bank_asset_value]]</f>
        <v>11100000</v>
      </c>
    </row>
    <row r="2336" spans="1:14" x14ac:dyDescent="0.35">
      <c r="A2336">
        <v>2335</v>
      </c>
      <c r="B2336">
        <v>1</v>
      </c>
      <c r="C2336" t="s">
        <v>16</v>
      </c>
      <c r="D2336" t="s">
        <v>14</v>
      </c>
      <c r="E2336">
        <v>3100000</v>
      </c>
      <c r="F2336">
        <v>11200000</v>
      </c>
      <c r="G2336">
        <v>18</v>
      </c>
      <c r="H2336">
        <v>665</v>
      </c>
      <c r="I2336">
        <v>2000000</v>
      </c>
      <c r="J2336">
        <v>5400000</v>
      </c>
      <c r="K2336">
        <v>12000000</v>
      </c>
      <c r="L2336">
        <v>2500000</v>
      </c>
      <c r="M2336" t="s">
        <v>15</v>
      </c>
      <c r="N2336">
        <f>Table1[[#This Row],[ loan_amount]]-Table1[[#This Row],[ bank_asset_value]]</f>
        <v>8700000</v>
      </c>
    </row>
    <row r="2337" spans="1:14" x14ac:dyDescent="0.35">
      <c r="A2337">
        <v>2336</v>
      </c>
      <c r="B2337">
        <v>5</v>
      </c>
      <c r="C2337" t="s">
        <v>16</v>
      </c>
      <c r="D2337" t="s">
        <v>17</v>
      </c>
      <c r="E2337">
        <v>2600000</v>
      </c>
      <c r="F2337">
        <v>9300000</v>
      </c>
      <c r="G2337">
        <v>16</v>
      </c>
      <c r="H2337">
        <v>697</v>
      </c>
      <c r="I2337">
        <v>5100000</v>
      </c>
      <c r="J2337">
        <v>1200000</v>
      </c>
      <c r="K2337">
        <v>7700000</v>
      </c>
      <c r="L2337">
        <v>3700000</v>
      </c>
      <c r="M2337" t="s">
        <v>15</v>
      </c>
      <c r="N2337">
        <f>Table1[[#This Row],[ loan_amount]]-Table1[[#This Row],[ bank_asset_value]]</f>
        <v>5600000</v>
      </c>
    </row>
    <row r="2338" spans="1:14" x14ac:dyDescent="0.35">
      <c r="A2338">
        <v>2337</v>
      </c>
      <c r="B2338">
        <v>4</v>
      </c>
      <c r="C2338" t="s">
        <v>13</v>
      </c>
      <c r="D2338" t="s">
        <v>14</v>
      </c>
      <c r="E2338">
        <v>5500000</v>
      </c>
      <c r="F2338">
        <v>21700000</v>
      </c>
      <c r="G2338">
        <v>14</v>
      </c>
      <c r="H2338">
        <v>867</v>
      </c>
      <c r="I2338">
        <v>5000000</v>
      </c>
      <c r="J2338">
        <v>8700000</v>
      </c>
      <c r="K2338">
        <v>15200000</v>
      </c>
      <c r="L2338">
        <v>3100000</v>
      </c>
      <c r="M2338" t="s">
        <v>15</v>
      </c>
      <c r="N2338">
        <f>Table1[[#This Row],[ loan_amount]]-Table1[[#This Row],[ bank_asset_value]]</f>
        <v>18600000</v>
      </c>
    </row>
    <row r="2339" spans="1:14" x14ac:dyDescent="0.35">
      <c r="A2339">
        <v>2338</v>
      </c>
      <c r="B2339">
        <v>1</v>
      </c>
      <c r="C2339" t="s">
        <v>13</v>
      </c>
      <c r="D2339" t="s">
        <v>14</v>
      </c>
      <c r="E2339">
        <v>5700000</v>
      </c>
      <c r="F2339">
        <v>15500000</v>
      </c>
      <c r="G2339">
        <v>8</v>
      </c>
      <c r="H2339">
        <v>544</v>
      </c>
      <c r="I2339">
        <v>10500000</v>
      </c>
      <c r="J2339">
        <v>8700000</v>
      </c>
      <c r="K2339">
        <v>20900000</v>
      </c>
      <c r="L2339">
        <v>7000000</v>
      </c>
      <c r="M2339" t="s">
        <v>18</v>
      </c>
      <c r="N2339">
        <f>Table1[[#This Row],[ loan_amount]]-Table1[[#This Row],[ bank_asset_value]]</f>
        <v>8500000</v>
      </c>
    </row>
    <row r="2340" spans="1:14" x14ac:dyDescent="0.35">
      <c r="A2340">
        <v>2339</v>
      </c>
      <c r="B2340">
        <v>5</v>
      </c>
      <c r="C2340" t="s">
        <v>13</v>
      </c>
      <c r="D2340" t="s">
        <v>14</v>
      </c>
      <c r="E2340">
        <v>6100000</v>
      </c>
      <c r="F2340">
        <v>20700000</v>
      </c>
      <c r="G2340">
        <v>20</v>
      </c>
      <c r="H2340">
        <v>482</v>
      </c>
      <c r="I2340">
        <v>9400000</v>
      </c>
      <c r="J2340">
        <v>2000000</v>
      </c>
      <c r="K2340">
        <v>16900000</v>
      </c>
      <c r="L2340">
        <v>5900000</v>
      </c>
      <c r="M2340" t="s">
        <v>18</v>
      </c>
      <c r="N2340">
        <f>Table1[[#This Row],[ loan_amount]]-Table1[[#This Row],[ bank_asset_value]]</f>
        <v>14800000</v>
      </c>
    </row>
    <row r="2341" spans="1:14" x14ac:dyDescent="0.35">
      <c r="A2341">
        <v>2340</v>
      </c>
      <c r="B2341">
        <v>2</v>
      </c>
      <c r="C2341" t="s">
        <v>13</v>
      </c>
      <c r="D2341" t="s">
        <v>14</v>
      </c>
      <c r="E2341">
        <v>8200000</v>
      </c>
      <c r="F2341">
        <v>22500000</v>
      </c>
      <c r="G2341">
        <v>18</v>
      </c>
      <c r="H2341">
        <v>857</v>
      </c>
      <c r="I2341">
        <v>13400000</v>
      </c>
      <c r="J2341">
        <v>14300000</v>
      </c>
      <c r="K2341">
        <v>28400000</v>
      </c>
      <c r="L2341">
        <v>8400000</v>
      </c>
      <c r="M2341" t="s">
        <v>15</v>
      </c>
      <c r="N2341">
        <f>Table1[[#This Row],[ loan_amount]]-Table1[[#This Row],[ bank_asset_value]]</f>
        <v>14100000</v>
      </c>
    </row>
    <row r="2342" spans="1:14" x14ac:dyDescent="0.35">
      <c r="A2342">
        <v>2341</v>
      </c>
      <c r="B2342">
        <v>1</v>
      </c>
      <c r="C2342" t="s">
        <v>13</v>
      </c>
      <c r="D2342" t="s">
        <v>14</v>
      </c>
      <c r="E2342">
        <v>6000000</v>
      </c>
      <c r="F2342">
        <v>21200000</v>
      </c>
      <c r="G2342">
        <v>12</v>
      </c>
      <c r="H2342">
        <v>549</v>
      </c>
      <c r="I2342">
        <v>17900000</v>
      </c>
      <c r="J2342">
        <v>8200000</v>
      </c>
      <c r="K2342">
        <v>16900000</v>
      </c>
      <c r="L2342">
        <v>6200000</v>
      </c>
      <c r="M2342" t="s">
        <v>18</v>
      </c>
      <c r="N2342">
        <f>Table1[[#This Row],[ loan_amount]]-Table1[[#This Row],[ bank_asset_value]]</f>
        <v>15000000</v>
      </c>
    </row>
    <row r="2343" spans="1:14" x14ac:dyDescent="0.35">
      <c r="A2343">
        <v>2342</v>
      </c>
      <c r="B2343">
        <v>1</v>
      </c>
      <c r="C2343" t="s">
        <v>13</v>
      </c>
      <c r="D2343" t="s">
        <v>17</v>
      </c>
      <c r="E2343">
        <v>8000000</v>
      </c>
      <c r="F2343">
        <v>30600000</v>
      </c>
      <c r="G2343">
        <v>10</v>
      </c>
      <c r="H2343">
        <v>720</v>
      </c>
      <c r="I2343">
        <v>23700000</v>
      </c>
      <c r="J2343">
        <v>8500000</v>
      </c>
      <c r="K2343">
        <v>24900000</v>
      </c>
      <c r="L2343">
        <v>9700000</v>
      </c>
      <c r="M2343" t="s">
        <v>15</v>
      </c>
      <c r="N2343">
        <f>Table1[[#This Row],[ loan_amount]]-Table1[[#This Row],[ bank_asset_value]]</f>
        <v>20900000</v>
      </c>
    </row>
    <row r="2344" spans="1:14" x14ac:dyDescent="0.35">
      <c r="A2344">
        <v>2343</v>
      </c>
      <c r="B2344">
        <v>4</v>
      </c>
      <c r="C2344" t="s">
        <v>16</v>
      </c>
      <c r="D2344" t="s">
        <v>14</v>
      </c>
      <c r="E2344">
        <v>2000000</v>
      </c>
      <c r="F2344">
        <v>4800000</v>
      </c>
      <c r="G2344">
        <v>8</v>
      </c>
      <c r="H2344">
        <v>302</v>
      </c>
      <c r="I2344">
        <v>1500000</v>
      </c>
      <c r="J2344">
        <v>800000</v>
      </c>
      <c r="K2344">
        <v>4000000</v>
      </c>
      <c r="L2344">
        <v>2600000</v>
      </c>
      <c r="M2344" t="s">
        <v>18</v>
      </c>
      <c r="N2344">
        <f>Table1[[#This Row],[ loan_amount]]-Table1[[#This Row],[ bank_asset_value]]</f>
        <v>2200000</v>
      </c>
    </row>
    <row r="2345" spans="1:14" x14ac:dyDescent="0.35">
      <c r="A2345">
        <v>2344</v>
      </c>
      <c r="B2345">
        <v>5</v>
      </c>
      <c r="C2345" t="s">
        <v>13</v>
      </c>
      <c r="D2345" t="s">
        <v>17</v>
      </c>
      <c r="E2345">
        <v>1300000</v>
      </c>
      <c r="F2345">
        <v>2900000</v>
      </c>
      <c r="G2345">
        <v>12</v>
      </c>
      <c r="H2345">
        <v>669</v>
      </c>
      <c r="I2345">
        <v>400000</v>
      </c>
      <c r="J2345">
        <v>1700000</v>
      </c>
      <c r="K2345">
        <v>3900000</v>
      </c>
      <c r="L2345">
        <v>1800000</v>
      </c>
      <c r="M2345" t="s">
        <v>15</v>
      </c>
      <c r="N2345">
        <f>Table1[[#This Row],[ loan_amount]]-Table1[[#This Row],[ bank_asset_value]]</f>
        <v>1100000</v>
      </c>
    </row>
    <row r="2346" spans="1:14" x14ac:dyDescent="0.35">
      <c r="A2346">
        <v>2345</v>
      </c>
      <c r="B2346">
        <v>1</v>
      </c>
      <c r="C2346" t="s">
        <v>13</v>
      </c>
      <c r="D2346" t="s">
        <v>14</v>
      </c>
      <c r="E2346">
        <v>7000000</v>
      </c>
      <c r="F2346">
        <v>27100000</v>
      </c>
      <c r="G2346">
        <v>6</v>
      </c>
      <c r="H2346">
        <v>591</v>
      </c>
      <c r="I2346">
        <v>6700000</v>
      </c>
      <c r="J2346">
        <v>12200000</v>
      </c>
      <c r="K2346">
        <v>21500000</v>
      </c>
      <c r="L2346">
        <v>4900000</v>
      </c>
      <c r="M2346" t="s">
        <v>15</v>
      </c>
      <c r="N2346">
        <f>Table1[[#This Row],[ loan_amount]]-Table1[[#This Row],[ bank_asset_value]]</f>
        <v>22200000</v>
      </c>
    </row>
    <row r="2347" spans="1:14" x14ac:dyDescent="0.35">
      <c r="A2347">
        <v>2346</v>
      </c>
      <c r="B2347">
        <v>3</v>
      </c>
      <c r="C2347" t="s">
        <v>13</v>
      </c>
      <c r="D2347" t="s">
        <v>14</v>
      </c>
      <c r="E2347">
        <v>4100000</v>
      </c>
      <c r="F2347">
        <v>15300000</v>
      </c>
      <c r="G2347">
        <v>6</v>
      </c>
      <c r="H2347">
        <v>440</v>
      </c>
      <c r="I2347">
        <v>7500000</v>
      </c>
      <c r="J2347">
        <v>5100000</v>
      </c>
      <c r="K2347">
        <v>8200000</v>
      </c>
      <c r="L2347">
        <v>2000000</v>
      </c>
      <c r="M2347" t="s">
        <v>18</v>
      </c>
      <c r="N2347">
        <f>Table1[[#This Row],[ loan_amount]]-Table1[[#This Row],[ bank_asset_value]]</f>
        <v>13300000</v>
      </c>
    </row>
    <row r="2348" spans="1:14" x14ac:dyDescent="0.35">
      <c r="A2348">
        <v>2347</v>
      </c>
      <c r="B2348">
        <v>3</v>
      </c>
      <c r="C2348" t="s">
        <v>13</v>
      </c>
      <c r="D2348" t="s">
        <v>14</v>
      </c>
      <c r="E2348">
        <v>8000000</v>
      </c>
      <c r="F2348">
        <v>26200000</v>
      </c>
      <c r="G2348">
        <v>16</v>
      </c>
      <c r="H2348">
        <v>890</v>
      </c>
      <c r="I2348">
        <v>15800000</v>
      </c>
      <c r="J2348">
        <v>4300000</v>
      </c>
      <c r="K2348">
        <v>25000000</v>
      </c>
      <c r="L2348">
        <v>4000000</v>
      </c>
      <c r="M2348" t="s">
        <v>15</v>
      </c>
      <c r="N2348">
        <f>Table1[[#This Row],[ loan_amount]]-Table1[[#This Row],[ bank_asset_value]]</f>
        <v>22200000</v>
      </c>
    </row>
    <row r="2349" spans="1:14" x14ac:dyDescent="0.35">
      <c r="A2349">
        <v>2348</v>
      </c>
      <c r="B2349">
        <v>4</v>
      </c>
      <c r="C2349" t="s">
        <v>16</v>
      </c>
      <c r="D2349" t="s">
        <v>14</v>
      </c>
      <c r="E2349">
        <v>8100000</v>
      </c>
      <c r="F2349">
        <v>28000000</v>
      </c>
      <c r="G2349">
        <v>8</v>
      </c>
      <c r="H2349">
        <v>663</v>
      </c>
      <c r="I2349">
        <v>8800000</v>
      </c>
      <c r="J2349">
        <v>11300000</v>
      </c>
      <c r="K2349">
        <v>26000000</v>
      </c>
      <c r="L2349">
        <v>5500000</v>
      </c>
      <c r="M2349" t="s">
        <v>15</v>
      </c>
      <c r="N2349">
        <f>Table1[[#This Row],[ loan_amount]]-Table1[[#This Row],[ bank_asset_value]]</f>
        <v>22500000</v>
      </c>
    </row>
    <row r="2350" spans="1:14" x14ac:dyDescent="0.35">
      <c r="A2350">
        <v>2349</v>
      </c>
      <c r="B2350">
        <v>4</v>
      </c>
      <c r="C2350" t="s">
        <v>13</v>
      </c>
      <c r="D2350" t="s">
        <v>17</v>
      </c>
      <c r="E2350">
        <v>9500000</v>
      </c>
      <c r="F2350">
        <v>22600000</v>
      </c>
      <c r="G2350">
        <v>14</v>
      </c>
      <c r="H2350">
        <v>433</v>
      </c>
      <c r="I2350">
        <v>10000000</v>
      </c>
      <c r="J2350">
        <v>900000</v>
      </c>
      <c r="K2350">
        <v>23100000</v>
      </c>
      <c r="L2350">
        <v>13400000</v>
      </c>
      <c r="M2350" t="s">
        <v>18</v>
      </c>
      <c r="N2350">
        <f>Table1[[#This Row],[ loan_amount]]-Table1[[#This Row],[ bank_asset_value]]</f>
        <v>9200000</v>
      </c>
    </row>
    <row r="2351" spans="1:14" x14ac:dyDescent="0.35">
      <c r="A2351">
        <v>2350</v>
      </c>
      <c r="B2351">
        <v>0</v>
      </c>
      <c r="C2351" t="s">
        <v>13</v>
      </c>
      <c r="D2351" t="s">
        <v>14</v>
      </c>
      <c r="E2351">
        <v>9200000</v>
      </c>
      <c r="F2351">
        <v>22500000</v>
      </c>
      <c r="G2351">
        <v>10</v>
      </c>
      <c r="H2351">
        <v>317</v>
      </c>
      <c r="I2351">
        <v>14200000</v>
      </c>
      <c r="J2351">
        <v>17400000</v>
      </c>
      <c r="K2351">
        <v>28500000</v>
      </c>
      <c r="L2351">
        <v>10700000</v>
      </c>
      <c r="M2351" t="s">
        <v>18</v>
      </c>
      <c r="N2351">
        <f>Table1[[#This Row],[ loan_amount]]-Table1[[#This Row],[ bank_asset_value]]</f>
        <v>11800000</v>
      </c>
    </row>
    <row r="2352" spans="1:14" x14ac:dyDescent="0.35">
      <c r="A2352">
        <v>2351</v>
      </c>
      <c r="B2352">
        <v>2</v>
      </c>
      <c r="C2352" t="s">
        <v>13</v>
      </c>
      <c r="D2352" t="s">
        <v>14</v>
      </c>
      <c r="E2352">
        <v>3900000</v>
      </c>
      <c r="F2352">
        <v>14700000</v>
      </c>
      <c r="G2352">
        <v>16</v>
      </c>
      <c r="H2352">
        <v>360</v>
      </c>
      <c r="I2352">
        <v>2600000</v>
      </c>
      <c r="J2352">
        <v>200000</v>
      </c>
      <c r="K2352">
        <v>8300000</v>
      </c>
      <c r="L2352">
        <v>2900000</v>
      </c>
      <c r="M2352" t="s">
        <v>18</v>
      </c>
      <c r="N2352">
        <f>Table1[[#This Row],[ loan_amount]]-Table1[[#This Row],[ bank_asset_value]]</f>
        <v>11800000</v>
      </c>
    </row>
    <row r="2353" spans="1:14" x14ac:dyDescent="0.35">
      <c r="A2353">
        <v>2352</v>
      </c>
      <c r="B2353">
        <v>1</v>
      </c>
      <c r="C2353" t="s">
        <v>13</v>
      </c>
      <c r="D2353" t="s">
        <v>14</v>
      </c>
      <c r="E2353">
        <v>9100000</v>
      </c>
      <c r="F2353">
        <v>26200000</v>
      </c>
      <c r="G2353">
        <v>8</v>
      </c>
      <c r="H2353">
        <v>727</v>
      </c>
      <c r="I2353">
        <v>20800000</v>
      </c>
      <c r="J2353">
        <v>7100000</v>
      </c>
      <c r="K2353">
        <v>27800000</v>
      </c>
      <c r="L2353">
        <v>8900000</v>
      </c>
      <c r="M2353" t="s">
        <v>15</v>
      </c>
      <c r="N2353">
        <f>Table1[[#This Row],[ loan_amount]]-Table1[[#This Row],[ bank_asset_value]]</f>
        <v>17300000</v>
      </c>
    </row>
    <row r="2354" spans="1:14" x14ac:dyDescent="0.35">
      <c r="A2354">
        <v>2353</v>
      </c>
      <c r="B2354">
        <v>3</v>
      </c>
      <c r="C2354" t="s">
        <v>13</v>
      </c>
      <c r="D2354" t="s">
        <v>17</v>
      </c>
      <c r="E2354">
        <v>3000000</v>
      </c>
      <c r="F2354">
        <v>8300000</v>
      </c>
      <c r="G2354">
        <v>4</v>
      </c>
      <c r="H2354">
        <v>685</v>
      </c>
      <c r="I2354">
        <v>2900000</v>
      </c>
      <c r="J2354">
        <v>5400000</v>
      </c>
      <c r="K2354">
        <v>11300000</v>
      </c>
      <c r="L2354">
        <v>3800000</v>
      </c>
      <c r="M2354" t="s">
        <v>15</v>
      </c>
      <c r="N2354">
        <f>Table1[[#This Row],[ loan_amount]]-Table1[[#This Row],[ bank_asset_value]]</f>
        <v>4500000</v>
      </c>
    </row>
    <row r="2355" spans="1:14" x14ac:dyDescent="0.35">
      <c r="A2355">
        <v>2354</v>
      </c>
      <c r="B2355">
        <v>4</v>
      </c>
      <c r="C2355" t="s">
        <v>13</v>
      </c>
      <c r="D2355" t="s">
        <v>14</v>
      </c>
      <c r="E2355">
        <v>2000000</v>
      </c>
      <c r="F2355">
        <v>4300000</v>
      </c>
      <c r="G2355">
        <v>8</v>
      </c>
      <c r="H2355">
        <v>373</v>
      </c>
      <c r="I2355">
        <v>2000000</v>
      </c>
      <c r="J2355">
        <v>2700000</v>
      </c>
      <c r="K2355">
        <v>7700000</v>
      </c>
      <c r="L2355">
        <v>2200000</v>
      </c>
      <c r="M2355" t="s">
        <v>18</v>
      </c>
      <c r="N2355">
        <f>Table1[[#This Row],[ loan_amount]]-Table1[[#This Row],[ bank_asset_value]]</f>
        <v>2100000</v>
      </c>
    </row>
    <row r="2356" spans="1:14" x14ac:dyDescent="0.35">
      <c r="A2356">
        <v>2355</v>
      </c>
      <c r="B2356">
        <v>5</v>
      </c>
      <c r="C2356" t="s">
        <v>13</v>
      </c>
      <c r="D2356" t="s">
        <v>14</v>
      </c>
      <c r="E2356">
        <v>6300000</v>
      </c>
      <c r="F2356">
        <v>14600000</v>
      </c>
      <c r="G2356">
        <v>8</v>
      </c>
      <c r="H2356">
        <v>469</v>
      </c>
      <c r="I2356">
        <v>13300000</v>
      </c>
      <c r="J2356">
        <v>10100000</v>
      </c>
      <c r="K2356">
        <v>24500000</v>
      </c>
      <c r="L2356">
        <v>3800000</v>
      </c>
      <c r="M2356" t="s">
        <v>18</v>
      </c>
      <c r="N2356">
        <f>Table1[[#This Row],[ loan_amount]]-Table1[[#This Row],[ bank_asset_value]]</f>
        <v>10800000</v>
      </c>
    </row>
    <row r="2357" spans="1:14" x14ac:dyDescent="0.35">
      <c r="A2357">
        <v>2356</v>
      </c>
      <c r="B2357">
        <v>3</v>
      </c>
      <c r="C2357" t="s">
        <v>16</v>
      </c>
      <c r="D2357" t="s">
        <v>17</v>
      </c>
      <c r="E2357">
        <v>4100000</v>
      </c>
      <c r="F2357">
        <v>10900000</v>
      </c>
      <c r="G2357">
        <v>8</v>
      </c>
      <c r="H2357">
        <v>548</v>
      </c>
      <c r="I2357">
        <v>8800000</v>
      </c>
      <c r="J2357">
        <v>5200000</v>
      </c>
      <c r="K2357">
        <v>13200000</v>
      </c>
      <c r="L2357">
        <v>4300000</v>
      </c>
      <c r="M2357" t="s">
        <v>18</v>
      </c>
      <c r="N2357">
        <f>Table1[[#This Row],[ loan_amount]]-Table1[[#This Row],[ bank_asset_value]]</f>
        <v>6600000</v>
      </c>
    </row>
    <row r="2358" spans="1:14" x14ac:dyDescent="0.35">
      <c r="A2358">
        <v>2357</v>
      </c>
      <c r="B2358">
        <v>0</v>
      </c>
      <c r="C2358" t="s">
        <v>16</v>
      </c>
      <c r="D2358" t="s">
        <v>14</v>
      </c>
      <c r="E2358">
        <v>9800000</v>
      </c>
      <c r="F2358">
        <v>29400000</v>
      </c>
      <c r="G2358">
        <v>20</v>
      </c>
      <c r="H2358">
        <v>618</v>
      </c>
      <c r="I2358">
        <v>1200000</v>
      </c>
      <c r="J2358">
        <v>14600000</v>
      </c>
      <c r="K2358">
        <v>33800000</v>
      </c>
      <c r="L2358">
        <v>8300000</v>
      </c>
      <c r="M2358" t="s">
        <v>15</v>
      </c>
      <c r="N2358">
        <f>Table1[[#This Row],[ loan_amount]]-Table1[[#This Row],[ bank_asset_value]]</f>
        <v>21100000</v>
      </c>
    </row>
    <row r="2359" spans="1:14" x14ac:dyDescent="0.35">
      <c r="A2359">
        <v>2358</v>
      </c>
      <c r="B2359">
        <v>2</v>
      </c>
      <c r="C2359" t="s">
        <v>13</v>
      </c>
      <c r="D2359" t="s">
        <v>14</v>
      </c>
      <c r="E2359">
        <v>5200000</v>
      </c>
      <c r="F2359">
        <v>15400000</v>
      </c>
      <c r="G2359">
        <v>8</v>
      </c>
      <c r="H2359">
        <v>658</v>
      </c>
      <c r="I2359">
        <v>1200000</v>
      </c>
      <c r="J2359">
        <v>7500000</v>
      </c>
      <c r="K2359">
        <v>12800000</v>
      </c>
      <c r="L2359">
        <v>3200000</v>
      </c>
      <c r="M2359" t="s">
        <v>15</v>
      </c>
      <c r="N2359">
        <f>Table1[[#This Row],[ loan_amount]]-Table1[[#This Row],[ bank_asset_value]]</f>
        <v>12200000</v>
      </c>
    </row>
    <row r="2360" spans="1:14" x14ac:dyDescent="0.35">
      <c r="A2360">
        <v>2359</v>
      </c>
      <c r="B2360">
        <v>3</v>
      </c>
      <c r="C2360" t="s">
        <v>13</v>
      </c>
      <c r="D2360" t="s">
        <v>14</v>
      </c>
      <c r="E2360">
        <v>7600000</v>
      </c>
      <c r="F2360">
        <v>28700000</v>
      </c>
      <c r="G2360">
        <v>18</v>
      </c>
      <c r="H2360">
        <v>781</v>
      </c>
      <c r="I2360">
        <v>21300000</v>
      </c>
      <c r="J2360">
        <v>12400000</v>
      </c>
      <c r="K2360">
        <v>29600000</v>
      </c>
      <c r="L2360">
        <v>8000000</v>
      </c>
      <c r="M2360" t="s">
        <v>15</v>
      </c>
      <c r="N2360">
        <f>Table1[[#This Row],[ loan_amount]]-Table1[[#This Row],[ bank_asset_value]]</f>
        <v>20700000</v>
      </c>
    </row>
    <row r="2361" spans="1:14" x14ac:dyDescent="0.35">
      <c r="A2361">
        <v>2360</v>
      </c>
      <c r="B2361">
        <v>3</v>
      </c>
      <c r="C2361" t="s">
        <v>16</v>
      </c>
      <c r="D2361" t="s">
        <v>14</v>
      </c>
      <c r="E2361">
        <v>9200000</v>
      </c>
      <c r="F2361">
        <v>35500000</v>
      </c>
      <c r="G2361">
        <v>2</v>
      </c>
      <c r="H2361">
        <v>715</v>
      </c>
      <c r="I2361">
        <v>11100000</v>
      </c>
      <c r="J2361">
        <v>11800000</v>
      </c>
      <c r="K2361">
        <v>19800000</v>
      </c>
      <c r="L2361">
        <v>11700000</v>
      </c>
      <c r="M2361" t="s">
        <v>15</v>
      </c>
      <c r="N2361">
        <f>Table1[[#This Row],[ loan_amount]]-Table1[[#This Row],[ bank_asset_value]]</f>
        <v>23800000</v>
      </c>
    </row>
    <row r="2362" spans="1:14" x14ac:dyDescent="0.35">
      <c r="A2362">
        <v>2361</v>
      </c>
      <c r="B2362">
        <v>5</v>
      </c>
      <c r="C2362" t="s">
        <v>16</v>
      </c>
      <c r="D2362" t="s">
        <v>14</v>
      </c>
      <c r="E2362">
        <v>2200000</v>
      </c>
      <c r="F2362">
        <v>8100000</v>
      </c>
      <c r="G2362">
        <v>4</v>
      </c>
      <c r="H2362">
        <v>409</v>
      </c>
      <c r="I2362">
        <v>300000</v>
      </c>
      <c r="J2362">
        <v>0</v>
      </c>
      <c r="K2362">
        <v>4900000</v>
      </c>
      <c r="L2362">
        <v>2400000</v>
      </c>
      <c r="M2362" t="s">
        <v>18</v>
      </c>
      <c r="N2362">
        <f>Table1[[#This Row],[ loan_amount]]-Table1[[#This Row],[ bank_asset_value]]</f>
        <v>5700000</v>
      </c>
    </row>
    <row r="2363" spans="1:14" x14ac:dyDescent="0.35">
      <c r="A2363">
        <v>2362</v>
      </c>
      <c r="B2363">
        <v>2</v>
      </c>
      <c r="C2363" t="s">
        <v>16</v>
      </c>
      <c r="D2363" t="s">
        <v>17</v>
      </c>
      <c r="E2363">
        <v>8300000</v>
      </c>
      <c r="F2363">
        <v>20600000</v>
      </c>
      <c r="G2363">
        <v>10</v>
      </c>
      <c r="H2363">
        <v>504</v>
      </c>
      <c r="I2363">
        <v>100000</v>
      </c>
      <c r="J2363">
        <v>900000</v>
      </c>
      <c r="K2363">
        <v>33200000</v>
      </c>
      <c r="L2363">
        <v>6700000</v>
      </c>
      <c r="M2363" t="s">
        <v>18</v>
      </c>
      <c r="N2363">
        <f>Table1[[#This Row],[ loan_amount]]-Table1[[#This Row],[ bank_asset_value]]</f>
        <v>13900000</v>
      </c>
    </row>
    <row r="2364" spans="1:14" x14ac:dyDescent="0.35">
      <c r="A2364">
        <v>2363</v>
      </c>
      <c r="B2364">
        <v>3</v>
      </c>
      <c r="C2364" t="s">
        <v>13</v>
      </c>
      <c r="D2364" t="s">
        <v>17</v>
      </c>
      <c r="E2364">
        <v>6100000</v>
      </c>
      <c r="F2364">
        <v>21600000</v>
      </c>
      <c r="G2364">
        <v>16</v>
      </c>
      <c r="H2364">
        <v>428</v>
      </c>
      <c r="I2364">
        <v>2900000</v>
      </c>
      <c r="J2364">
        <v>6100000</v>
      </c>
      <c r="K2364">
        <v>15100000</v>
      </c>
      <c r="L2364">
        <v>7200000</v>
      </c>
      <c r="M2364" t="s">
        <v>18</v>
      </c>
      <c r="N2364">
        <f>Table1[[#This Row],[ loan_amount]]-Table1[[#This Row],[ bank_asset_value]]</f>
        <v>14400000</v>
      </c>
    </row>
    <row r="2365" spans="1:14" x14ac:dyDescent="0.35">
      <c r="A2365">
        <v>2364</v>
      </c>
      <c r="B2365">
        <v>2</v>
      </c>
      <c r="C2365" t="s">
        <v>13</v>
      </c>
      <c r="D2365" t="s">
        <v>14</v>
      </c>
      <c r="E2365">
        <v>4500000</v>
      </c>
      <c r="F2365">
        <v>16600000</v>
      </c>
      <c r="G2365">
        <v>20</v>
      </c>
      <c r="H2365">
        <v>704</v>
      </c>
      <c r="I2365">
        <v>6400000</v>
      </c>
      <c r="J2365">
        <v>4200000</v>
      </c>
      <c r="K2365">
        <v>16900000</v>
      </c>
      <c r="L2365">
        <v>2400000</v>
      </c>
      <c r="M2365" t="s">
        <v>15</v>
      </c>
      <c r="N2365">
        <f>Table1[[#This Row],[ loan_amount]]-Table1[[#This Row],[ bank_asset_value]]</f>
        <v>14200000</v>
      </c>
    </row>
    <row r="2366" spans="1:14" x14ac:dyDescent="0.35">
      <c r="A2366">
        <v>2365</v>
      </c>
      <c r="B2366">
        <v>3</v>
      </c>
      <c r="C2366" t="s">
        <v>16</v>
      </c>
      <c r="D2366" t="s">
        <v>14</v>
      </c>
      <c r="E2366">
        <v>6600000</v>
      </c>
      <c r="F2366">
        <v>18800000</v>
      </c>
      <c r="G2366">
        <v>12</v>
      </c>
      <c r="H2366">
        <v>834</v>
      </c>
      <c r="I2366">
        <v>18800000</v>
      </c>
      <c r="J2366">
        <v>9300000</v>
      </c>
      <c r="K2366">
        <v>13700000</v>
      </c>
      <c r="L2366">
        <v>4800000</v>
      </c>
      <c r="M2366" t="s">
        <v>15</v>
      </c>
      <c r="N2366">
        <f>Table1[[#This Row],[ loan_amount]]-Table1[[#This Row],[ bank_asset_value]]</f>
        <v>14000000</v>
      </c>
    </row>
    <row r="2367" spans="1:14" x14ac:dyDescent="0.35">
      <c r="A2367">
        <v>2366</v>
      </c>
      <c r="B2367">
        <v>4</v>
      </c>
      <c r="C2367" t="s">
        <v>16</v>
      </c>
      <c r="D2367" t="s">
        <v>14</v>
      </c>
      <c r="E2367">
        <v>8900000</v>
      </c>
      <c r="F2367">
        <v>34900000</v>
      </c>
      <c r="G2367">
        <v>14</v>
      </c>
      <c r="H2367">
        <v>694</v>
      </c>
      <c r="I2367">
        <v>15400000</v>
      </c>
      <c r="J2367">
        <v>2800000</v>
      </c>
      <c r="K2367">
        <v>20600000</v>
      </c>
      <c r="L2367">
        <v>9100000</v>
      </c>
      <c r="M2367" t="s">
        <v>15</v>
      </c>
      <c r="N2367">
        <f>Table1[[#This Row],[ loan_amount]]-Table1[[#This Row],[ bank_asset_value]]</f>
        <v>25800000</v>
      </c>
    </row>
    <row r="2368" spans="1:14" x14ac:dyDescent="0.35">
      <c r="A2368">
        <v>2367</v>
      </c>
      <c r="B2368">
        <v>4</v>
      </c>
      <c r="C2368" t="s">
        <v>13</v>
      </c>
      <c r="D2368" t="s">
        <v>17</v>
      </c>
      <c r="E2368">
        <v>3900000</v>
      </c>
      <c r="F2368">
        <v>13300000</v>
      </c>
      <c r="G2368">
        <v>20</v>
      </c>
      <c r="H2368">
        <v>453</v>
      </c>
      <c r="I2368">
        <v>9800000</v>
      </c>
      <c r="J2368">
        <v>500000</v>
      </c>
      <c r="K2368">
        <v>12300000</v>
      </c>
      <c r="L2368">
        <v>4700000</v>
      </c>
      <c r="M2368" t="s">
        <v>18</v>
      </c>
      <c r="N2368">
        <f>Table1[[#This Row],[ loan_amount]]-Table1[[#This Row],[ bank_asset_value]]</f>
        <v>8600000</v>
      </c>
    </row>
    <row r="2369" spans="1:14" x14ac:dyDescent="0.35">
      <c r="A2369">
        <v>2368</v>
      </c>
      <c r="B2369">
        <v>3</v>
      </c>
      <c r="C2369" t="s">
        <v>13</v>
      </c>
      <c r="D2369" t="s">
        <v>17</v>
      </c>
      <c r="E2369">
        <v>8900000</v>
      </c>
      <c r="F2369">
        <v>35400000</v>
      </c>
      <c r="G2369">
        <v>14</v>
      </c>
      <c r="H2369">
        <v>404</v>
      </c>
      <c r="I2369">
        <v>22300000</v>
      </c>
      <c r="J2369">
        <v>7700000</v>
      </c>
      <c r="K2369">
        <v>26400000</v>
      </c>
      <c r="L2369">
        <v>5900000</v>
      </c>
      <c r="M2369" t="s">
        <v>18</v>
      </c>
      <c r="N2369">
        <f>Table1[[#This Row],[ loan_amount]]-Table1[[#This Row],[ bank_asset_value]]</f>
        <v>29500000</v>
      </c>
    </row>
    <row r="2370" spans="1:14" x14ac:dyDescent="0.35">
      <c r="A2370">
        <v>2369</v>
      </c>
      <c r="B2370">
        <v>5</v>
      </c>
      <c r="C2370" t="s">
        <v>16</v>
      </c>
      <c r="D2370" t="s">
        <v>14</v>
      </c>
      <c r="E2370">
        <v>6400000</v>
      </c>
      <c r="F2370">
        <v>22300000</v>
      </c>
      <c r="G2370">
        <v>12</v>
      </c>
      <c r="H2370">
        <v>776</v>
      </c>
      <c r="I2370">
        <v>500000</v>
      </c>
      <c r="J2370">
        <v>9100000</v>
      </c>
      <c r="K2370">
        <v>24100000</v>
      </c>
      <c r="L2370">
        <v>5800000</v>
      </c>
      <c r="M2370" t="s">
        <v>15</v>
      </c>
      <c r="N2370">
        <f>Table1[[#This Row],[ loan_amount]]-Table1[[#This Row],[ bank_asset_value]]</f>
        <v>16500000</v>
      </c>
    </row>
    <row r="2371" spans="1:14" x14ac:dyDescent="0.35">
      <c r="A2371">
        <v>2370</v>
      </c>
      <c r="B2371">
        <v>1</v>
      </c>
      <c r="C2371" t="s">
        <v>16</v>
      </c>
      <c r="D2371" t="s">
        <v>17</v>
      </c>
      <c r="E2371">
        <v>9500000</v>
      </c>
      <c r="F2371">
        <v>28700000</v>
      </c>
      <c r="G2371">
        <v>16</v>
      </c>
      <c r="H2371">
        <v>526</v>
      </c>
      <c r="I2371">
        <v>24600000</v>
      </c>
      <c r="J2371">
        <v>4900000</v>
      </c>
      <c r="K2371">
        <v>31800000</v>
      </c>
      <c r="L2371">
        <v>6600000</v>
      </c>
      <c r="M2371" t="s">
        <v>18</v>
      </c>
      <c r="N2371">
        <f>Table1[[#This Row],[ loan_amount]]-Table1[[#This Row],[ bank_asset_value]]</f>
        <v>22100000</v>
      </c>
    </row>
    <row r="2372" spans="1:14" x14ac:dyDescent="0.35">
      <c r="A2372">
        <v>2371</v>
      </c>
      <c r="B2372">
        <v>3</v>
      </c>
      <c r="C2372" t="s">
        <v>13</v>
      </c>
      <c r="D2372" t="s">
        <v>17</v>
      </c>
      <c r="E2372">
        <v>300000</v>
      </c>
      <c r="F2372">
        <v>1000000</v>
      </c>
      <c r="G2372">
        <v>8</v>
      </c>
      <c r="H2372">
        <v>641</v>
      </c>
      <c r="I2372">
        <v>700000</v>
      </c>
      <c r="J2372">
        <v>200000</v>
      </c>
      <c r="K2372">
        <v>1100000</v>
      </c>
      <c r="L2372">
        <v>200000</v>
      </c>
      <c r="M2372" t="s">
        <v>15</v>
      </c>
      <c r="N2372">
        <f>Table1[[#This Row],[ loan_amount]]-Table1[[#This Row],[ bank_asset_value]]</f>
        <v>800000</v>
      </c>
    </row>
    <row r="2373" spans="1:14" x14ac:dyDescent="0.35">
      <c r="A2373">
        <v>2372</v>
      </c>
      <c r="B2373">
        <v>5</v>
      </c>
      <c r="C2373" t="s">
        <v>16</v>
      </c>
      <c r="D2373" t="s">
        <v>14</v>
      </c>
      <c r="E2373">
        <v>4100000</v>
      </c>
      <c r="F2373">
        <v>12300000</v>
      </c>
      <c r="G2373">
        <v>6</v>
      </c>
      <c r="H2373">
        <v>582</v>
      </c>
      <c r="I2373">
        <v>10900000</v>
      </c>
      <c r="J2373">
        <v>6100000</v>
      </c>
      <c r="K2373">
        <v>14100000</v>
      </c>
      <c r="L2373">
        <v>3500000</v>
      </c>
      <c r="M2373" t="s">
        <v>15</v>
      </c>
      <c r="N2373">
        <f>Table1[[#This Row],[ loan_amount]]-Table1[[#This Row],[ bank_asset_value]]</f>
        <v>8800000</v>
      </c>
    </row>
    <row r="2374" spans="1:14" x14ac:dyDescent="0.35">
      <c r="A2374">
        <v>2373</v>
      </c>
      <c r="B2374">
        <v>2</v>
      </c>
      <c r="C2374" t="s">
        <v>13</v>
      </c>
      <c r="D2374" t="s">
        <v>14</v>
      </c>
      <c r="E2374">
        <v>8100000</v>
      </c>
      <c r="F2374">
        <v>20800000</v>
      </c>
      <c r="G2374">
        <v>18</v>
      </c>
      <c r="H2374">
        <v>778</v>
      </c>
      <c r="I2374">
        <v>4100000</v>
      </c>
      <c r="J2374">
        <v>15500000</v>
      </c>
      <c r="K2374">
        <v>16700000</v>
      </c>
      <c r="L2374">
        <v>10600000</v>
      </c>
      <c r="M2374" t="s">
        <v>15</v>
      </c>
      <c r="N2374">
        <f>Table1[[#This Row],[ loan_amount]]-Table1[[#This Row],[ bank_asset_value]]</f>
        <v>10200000</v>
      </c>
    </row>
    <row r="2375" spans="1:14" x14ac:dyDescent="0.35">
      <c r="A2375">
        <v>2374</v>
      </c>
      <c r="B2375">
        <v>4</v>
      </c>
      <c r="C2375" t="s">
        <v>13</v>
      </c>
      <c r="D2375" t="s">
        <v>14</v>
      </c>
      <c r="E2375">
        <v>9900000</v>
      </c>
      <c r="F2375">
        <v>28400000</v>
      </c>
      <c r="G2375">
        <v>10</v>
      </c>
      <c r="H2375">
        <v>763</v>
      </c>
      <c r="I2375">
        <v>23700000</v>
      </c>
      <c r="J2375">
        <v>12700000</v>
      </c>
      <c r="K2375">
        <v>35800000</v>
      </c>
      <c r="L2375">
        <v>5800000</v>
      </c>
      <c r="M2375" t="s">
        <v>15</v>
      </c>
      <c r="N2375">
        <f>Table1[[#This Row],[ loan_amount]]-Table1[[#This Row],[ bank_asset_value]]</f>
        <v>22600000</v>
      </c>
    </row>
    <row r="2376" spans="1:14" x14ac:dyDescent="0.35">
      <c r="A2376">
        <v>2375</v>
      </c>
      <c r="B2376">
        <v>0</v>
      </c>
      <c r="C2376" t="s">
        <v>16</v>
      </c>
      <c r="D2376" t="s">
        <v>14</v>
      </c>
      <c r="E2376">
        <v>4800000</v>
      </c>
      <c r="F2376">
        <v>19000000</v>
      </c>
      <c r="G2376">
        <v>12</v>
      </c>
      <c r="H2376">
        <v>650</v>
      </c>
      <c r="I2376">
        <v>7000000</v>
      </c>
      <c r="J2376">
        <v>1000000</v>
      </c>
      <c r="K2376">
        <v>15600000</v>
      </c>
      <c r="L2376">
        <v>4800000</v>
      </c>
      <c r="M2376" t="s">
        <v>15</v>
      </c>
      <c r="N2376">
        <f>Table1[[#This Row],[ loan_amount]]-Table1[[#This Row],[ bank_asset_value]]</f>
        <v>14200000</v>
      </c>
    </row>
    <row r="2377" spans="1:14" x14ac:dyDescent="0.35">
      <c r="A2377">
        <v>2376</v>
      </c>
      <c r="B2377">
        <v>0</v>
      </c>
      <c r="C2377" t="s">
        <v>13</v>
      </c>
      <c r="D2377" t="s">
        <v>17</v>
      </c>
      <c r="E2377">
        <v>2900000</v>
      </c>
      <c r="F2377">
        <v>9700000</v>
      </c>
      <c r="G2377">
        <v>2</v>
      </c>
      <c r="H2377">
        <v>820</v>
      </c>
      <c r="I2377">
        <v>6700000</v>
      </c>
      <c r="J2377">
        <v>1600000</v>
      </c>
      <c r="K2377">
        <v>9100000</v>
      </c>
      <c r="L2377">
        <v>3900000</v>
      </c>
      <c r="M2377" t="s">
        <v>15</v>
      </c>
      <c r="N2377">
        <f>Table1[[#This Row],[ loan_amount]]-Table1[[#This Row],[ bank_asset_value]]</f>
        <v>5800000</v>
      </c>
    </row>
    <row r="2378" spans="1:14" x14ac:dyDescent="0.35">
      <c r="A2378">
        <v>2377</v>
      </c>
      <c r="B2378">
        <v>1</v>
      </c>
      <c r="C2378" t="s">
        <v>16</v>
      </c>
      <c r="D2378" t="s">
        <v>17</v>
      </c>
      <c r="E2378">
        <v>3500000</v>
      </c>
      <c r="F2378">
        <v>13500000</v>
      </c>
      <c r="G2378">
        <v>12</v>
      </c>
      <c r="H2378">
        <v>824</v>
      </c>
      <c r="I2378">
        <v>8400000</v>
      </c>
      <c r="J2378">
        <v>3900000</v>
      </c>
      <c r="K2378">
        <v>11600000</v>
      </c>
      <c r="L2378">
        <v>4100000</v>
      </c>
      <c r="M2378" t="s">
        <v>15</v>
      </c>
      <c r="N2378">
        <f>Table1[[#This Row],[ loan_amount]]-Table1[[#This Row],[ bank_asset_value]]</f>
        <v>9400000</v>
      </c>
    </row>
    <row r="2379" spans="1:14" x14ac:dyDescent="0.35">
      <c r="A2379">
        <v>2378</v>
      </c>
      <c r="B2379">
        <v>1</v>
      </c>
      <c r="C2379" t="s">
        <v>16</v>
      </c>
      <c r="D2379" t="s">
        <v>17</v>
      </c>
      <c r="E2379">
        <v>4900000</v>
      </c>
      <c r="F2379">
        <v>12600000</v>
      </c>
      <c r="G2379">
        <v>4</v>
      </c>
      <c r="H2379">
        <v>718</v>
      </c>
      <c r="I2379">
        <v>11800000</v>
      </c>
      <c r="J2379">
        <v>7300000</v>
      </c>
      <c r="K2379">
        <v>11800000</v>
      </c>
      <c r="L2379">
        <v>3800000</v>
      </c>
      <c r="M2379" t="s">
        <v>15</v>
      </c>
      <c r="N2379">
        <f>Table1[[#This Row],[ loan_amount]]-Table1[[#This Row],[ bank_asset_value]]</f>
        <v>8800000</v>
      </c>
    </row>
    <row r="2380" spans="1:14" x14ac:dyDescent="0.35">
      <c r="A2380">
        <v>2379</v>
      </c>
      <c r="B2380">
        <v>2</v>
      </c>
      <c r="C2380" t="s">
        <v>16</v>
      </c>
      <c r="D2380" t="s">
        <v>17</v>
      </c>
      <c r="E2380">
        <v>5100000</v>
      </c>
      <c r="F2380">
        <v>13300000</v>
      </c>
      <c r="G2380">
        <v>14</v>
      </c>
      <c r="H2380">
        <v>313</v>
      </c>
      <c r="I2380">
        <v>5900000</v>
      </c>
      <c r="J2380">
        <v>7900000</v>
      </c>
      <c r="K2380">
        <v>18000000</v>
      </c>
      <c r="L2380">
        <v>3900000</v>
      </c>
      <c r="M2380" t="s">
        <v>18</v>
      </c>
      <c r="N2380">
        <f>Table1[[#This Row],[ loan_amount]]-Table1[[#This Row],[ bank_asset_value]]</f>
        <v>9400000</v>
      </c>
    </row>
    <row r="2381" spans="1:14" x14ac:dyDescent="0.35">
      <c r="A2381">
        <v>2380</v>
      </c>
      <c r="B2381">
        <v>5</v>
      </c>
      <c r="C2381" t="s">
        <v>13</v>
      </c>
      <c r="D2381" t="s">
        <v>14</v>
      </c>
      <c r="E2381">
        <v>7300000</v>
      </c>
      <c r="F2381">
        <v>26200000</v>
      </c>
      <c r="G2381">
        <v>10</v>
      </c>
      <c r="H2381">
        <v>751</v>
      </c>
      <c r="I2381">
        <v>1400000</v>
      </c>
      <c r="J2381">
        <v>12200000</v>
      </c>
      <c r="K2381">
        <v>26700000</v>
      </c>
      <c r="L2381">
        <v>10400000</v>
      </c>
      <c r="M2381" t="s">
        <v>15</v>
      </c>
      <c r="N2381">
        <f>Table1[[#This Row],[ loan_amount]]-Table1[[#This Row],[ bank_asset_value]]</f>
        <v>15800000</v>
      </c>
    </row>
    <row r="2382" spans="1:14" x14ac:dyDescent="0.35">
      <c r="A2382">
        <v>2381</v>
      </c>
      <c r="B2382">
        <v>0</v>
      </c>
      <c r="C2382" t="s">
        <v>13</v>
      </c>
      <c r="D2382" t="s">
        <v>17</v>
      </c>
      <c r="E2382">
        <v>200000</v>
      </c>
      <c r="F2382">
        <v>300000</v>
      </c>
      <c r="G2382">
        <v>18</v>
      </c>
      <c r="H2382">
        <v>520</v>
      </c>
      <c r="I2382">
        <v>100000</v>
      </c>
      <c r="J2382">
        <v>300000</v>
      </c>
      <c r="K2382">
        <v>600000</v>
      </c>
      <c r="L2382">
        <v>100000</v>
      </c>
      <c r="M2382" t="s">
        <v>18</v>
      </c>
      <c r="N2382">
        <f>Table1[[#This Row],[ loan_amount]]-Table1[[#This Row],[ bank_asset_value]]</f>
        <v>200000</v>
      </c>
    </row>
    <row r="2383" spans="1:14" x14ac:dyDescent="0.35">
      <c r="A2383">
        <v>2382</v>
      </c>
      <c r="B2383">
        <v>2</v>
      </c>
      <c r="C2383" t="s">
        <v>13</v>
      </c>
      <c r="D2383" t="s">
        <v>14</v>
      </c>
      <c r="E2383">
        <v>1400000</v>
      </c>
      <c r="F2383">
        <v>4700000</v>
      </c>
      <c r="G2383">
        <v>4</v>
      </c>
      <c r="H2383">
        <v>355</v>
      </c>
      <c r="I2383">
        <v>2100000</v>
      </c>
      <c r="J2383">
        <v>600000</v>
      </c>
      <c r="K2383">
        <v>4400000</v>
      </c>
      <c r="L2383">
        <v>1400000</v>
      </c>
      <c r="M2383" t="s">
        <v>15</v>
      </c>
      <c r="N2383">
        <f>Table1[[#This Row],[ loan_amount]]-Table1[[#This Row],[ bank_asset_value]]</f>
        <v>3300000</v>
      </c>
    </row>
    <row r="2384" spans="1:14" x14ac:dyDescent="0.35">
      <c r="A2384">
        <v>2383</v>
      </c>
      <c r="B2384">
        <v>3</v>
      </c>
      <c r="C2384" t="s">
        <v>13</v>
      </c>
      <c r="D2384" t="s">
        <v>17</v>
      </c>
      <c r="E2384">
        <v>8700000</v>
      </c>
      <c r="F2384">
        <v>33600000</v>
      </c>
      <c r="G2384">
        <v>14</v>
      </c>
      <c r="H2384">
        <v>314</v>
      </c>
      <c r="I2384">
        <v>7700000</v>
      </c>
      <c r="J2384">
        <v>10000000</v>
      </c>
      <c r="K2384">
        <v>21700000</v>
      </c>
      <c r="L2384">
        <v>6200000</v>
      </c>
      <c r="M2384" t="s">
        <v>18</v>
      </c>
      <c r="N2384">
        <f>Table1[[#This Row],[ loan_amount]]-Table1[[#This Row],[ bank_asset_value]]</f>
        <v>27400000</v>
      </c>
    </row>
    <row r="2385" spans="1:14" x14ac:dyDescent="0.35">
      <c r="A2385">
        <v>2384</v>
      </c>
      <c r="B2385">
        <v>1</v>
      </c>
      <c r="C2385" t="s">
        <v>16</v>
      </c>
      <c r="D2385" t="s">
        <v>17</v>
      </c>
      <c r="E2385">
        <v>2800000</v>
      </c>
      <c r="F2385">
        <v>5900000</v>
      </c>
      <c r="G2385">
        <v>20</v>
      </c>
      <c r="H2385">
        <v>728</v>
      </c>
      <c r="I2385">
        <v>1000000</v>
      </c>
      <c r="J2385">
        <v>3200000</v>
      </c>
      <c r="K2385">
        <v>10300000</v>
      </c>
      <c r="L2385">
        <v>1400000</v>
      </c>
      <c r="M2385" t="s">
        <v>15</v>
      </c>
      <c r="N2385">
        <f>Table1[[#This Row],[ loan_amount]]-Table1[[#This Row],[ bank_asset_value]]</f>
        <v>4500000</v>
      </c>
    </row>
    <row r="2386" spans="1:14" x14ac:dyDescent="0.35">
      <c r="A2386">
        <v>2385</v>
      </c>
      <c r="B2386">
        <v>3</v>
      </c>
      <c r="C2386" t="s">
        <v>13</v>
      </c>
      <c r="D2386" t="s">
        <v>17</v>
      </c>
      <c r="E2386">
        <v>9100000</v>
      </c>
      <c r="F2386">
        <v>30100000</v>
      </c>
      <c r="G2386">
        <v>14</v>
      </c>
      <c r="H2386">
        <v>564</v>
      </c>
      <c r="I2386">
        <v>26600000</v>
      </c>
      <c r="J2386">
        <v>7300000</v>
      </c>
      <c r="K2386">
        <v>22700000</v>
      </c>
      <c r="L2386">
        <v>8200000</v>
      </c>
      <c r="M2386" t="s">
        <v>15</v>
      </c>
      <c r="N2386">
        <f>Table1[[#This Row],[ loan_amount]]-Table1[[#This Row],[ bank_asset_value]]</f>
        <v>21900000</v>
      </c>
    </row>
    <row r="2387" spans="1:14" x14ac:dyDescent="0.35">
      <c r="A2387">
        <v>2386</v>
      </c>
      <c r="B2387">
        <v>0</v>
      </c>
      <c r="C2387" t="s">
        <v>16</v>
      </c>
      <c r="D2387" t="s">
        <v>17</v>
      </c>
      <c r="E2387">
        <v>6800000</v>
      </c>
      <c r="F2387">
        <v>15300000</v>
      </c>
      <c r="G2387">
        <v>14</v>
      </c>
      <c r="H2387">
        <v>699</v>
      </c>
      <c r="I2387">
        <v>19900000</v>
      </c>
      <c r="J2387">
        <v>2600000</v>
      </c>
      <c r="K2387">
        <v>13900000</v>
      </c>
      <c r="L2387">
        <v>8300000</v>
      </c>
      <c r="M2387" t="s">
        <v>15</v>
      </c>
      <c r="N2387">
        <f>Table1[[#This Row],[ loan_amount]]-Table1[[#This Row],[ bank_asset_value]]</f>
        <v>7000000</v>
      </c>
    </row>
    <row r="2388" spans="1:14" x14ac:dyDescent="0.35">
      <c r="A2388">
        <v>2387</v>
      </c>
      <c r="B2388">
        <v>0</v>
      </c>
      <c r="C2388" t="s">
        <v>16</v>
      </c>
      <c r="D2388" t="s">
        <v>17</v>
      </c>
      <c r="E2388">
        <v>5000000</v>
      </c>
      <c r="F2388">
        <v>17000000</v>
      </c>
      <c r="G2388">
        <v>6</v>
      </c>
      <c r="H2388">
        <v>624</v>
      </c>
      <c r="I2388">
        <v>6700000</v>
      </c>
      <c r="J2388">
        <v>6200000</v>
      </c>
      <c r="K2388">
        <v>15400000</v>
      </c>
      <c r="L2388">
        <v>5900000</v>
      </c>
      <c r="M2388" t="s">
        <v>15</v>
      </c>
      <c r="N2388">
        <f>Table1[[#This Row],[ loan_amount]]-Table1[[#This Row],[ bank_asset_value]]</f>
        <v>11100000</v>
      </c>
    </row>
    <row r="2389" spans="1:14" x14ac:dyDescent="0.35">
      <c r="A2389">
        <v>2388</v>
      </c>
      <c r="B2389">
        <v>0</v>
      </c>
      <c r="C2389" t="s">
        <v>13</v>
      </c>
      <c r="D2389" t="s">
        <v>17</v>
      </c>
      <c r="E2389">
        <v>4400000</v>
      </c>
      <c r="F2389">
        <v>16800000</v>
      </c>
      <c r="G2389">
        <v>14</v>
      </c>
      <c r="H2389">
        <v>795</v>
      </c>
      <c r="I2389">
        <v>8700000</v>
      </c>
      <c r="J2389">
        <v>8700000</v>
      </c>
      <c r="K2389">
        <v>12600000</v>
      </c>
      <c r="L2389">
        <v>3400000</v>
      </c>
      <c r="M2389" t="s">
        <v>15</v>
      </c>
      <c r="N2389">
        <f>Table1[[#This Row],[ loan_amount]]-Table1[[#This Row],[ bank_asset_value]]</f>
        <v>13400000</v>
      </c>
    </row>
    <row r="2390" spans="1:14" x14ac:dyDescent="0.35">
      <c r="A2390">
        <v>2389</v>
      </c>
      <c r="B2390">
        <v>5</v>
      </c>
      <c r="C2390" t="s">
        <v>16</v>
      </c>
      <c r="D2390" t="s">
        <v>17</v>
      </c>
      <c r="E2390">
        <v>8400000</v>
      </c>
      <c r="F2390">
        <v>18600000</v>
      </c>
      <c r="G2390">
        <v>20</v>
      </c>
      <c r="H2390">
        <v>703</v>
      </c>
      <c r="I2390">
        <v>2500000</v>
      </c>
      <c r="J2390">
        <v>7100000</v>
      </c>
      <c r="K2390">
        <v>28800000</v>
      </c>
      <c r="L2390">
        <v>9500000</v>
      </c>
      <c r="M2390" t="s">
        <v>15</v>
      </c>
      <c r="N2390">
        <f>Table1[[#This Row],[ loan_amount]]-Table1[[#This Row],[ bank_asset_value]]</f>
        <v>9100000</v>
      </c>
    </row>
    <row r="2391" spans="1:14" x14ac:dyDescent="0.35">
      <c r="A2391">
        <v>2390</v>
      </c>
      <c r="B2391">
        <v>4</v>
      </c>
      <c r="C2391" t="s">
        <v>13</v>
      </c>
      <c r="D2391" t="s">
        <v>14</v>
      </c>
      <c r="E2391">
        <v>7800000</v>
      </c>
      <c r="F2391">
        <v>17300000</v>
      </c>
      <c r="G2391">
        <v>4</v>
      </c>
      <c r="H2391">
        <v>394</v>
      </c>
      <c r="I2391">
        <v>3600000</v>
      </c>
      <c r="J2391">
        <v>13100000</v>
      </c>
      <c r="K2391">
        <v>24300000</v>
      </c>
      <c r="L2391">
        <v>7200000</v>
      </c>
      <c r="M2391" t="s">
        <v>18</v>
      </c>
      <c r="N2391">
        <f>Table1[[#This Row],[ loan_amount]]-Table1[[#This Row],[ bank_asset_value]]</f>
        <v>10100000</v>
      </c>
    </row>
    <row r="2392" spans="1:14" x14ac:dyDescent="0.35">
      <c r="A2392">
        <v>2391</v>
      </c>
      <c r="B2392">
        <v>4</v>
      </c>
      <c r="C2392" t="s">
        <v>13</v>
      </c>
      <c r="D2392" t="s">
        <v>17</v>
      </c>
      <c r="E2392">
        <v>4800000</v>
      </c>
      <c r="F2392">
        <v>9900000</v>
      </c>
      <c r="G2392">
        <v>14</v>
      </c>
      <c r="H2392">
        <v>779</v>
      </c>
      <c r="I2392">
        <v>5200000</v>
      </c>
      <c r="J2392">
        <v>9300000</v>
      </c>
      <c r="K2392">
        <v>18600000</v>
      </c>
      <c r="L2392">
        <v>2900000</v>
      </c>
      <c r="M2392" t="s">
        <v>15</v>
      </c>
      <c r="N2392">
        <f>Table1[[#This Row],[ loan_amount]]-Table1[[#This Row],[ bank_asset_value]]</f>
        <v>7000000</v>
      </c>
    </row>
    <row r="2393" spans="1:14" x14ac:dyDescent="0.35">
      <c r="A2393">
        <v>2392</v>
      </c>
      <c r="B2393">
        <v>1</v>
      </c>
      <c r="C2393" t="s">
        <v>13</v>
      </c>
      <c r="D2393" t="s">
        <v>14</v>
      </c>
      <c r="E2393">
        <v>3200000</v>
      </c>
      <c r="F2393">
        <v>8800000</v>
      </c>
      <c r="G2393">
        <v>4</v>
      </c>
      <c r="H2393">
        <v>405</v>
      </c>
      <c r="I2393">
        <v>1000000</v>
      </c>
      <c r="J2393">
        <v>2600000</v>
      </c>
      <c r="K2393">
        <v>10700000</v>
      </c>
      <c r="L2393">
        <v>3400000</v>
      </c>
      <c r="M2393" t="s">
        <v>18</v>
      </c>
      <c r="N2393">
        <f>Table1[[#This Row],[ loan_amount]]-Table1[[#This Row],[ bank_asset_value]]</f>
        <v>5400000</v>
      </c>
    </row>
    <row r="2394" spans="1:14" x14ac:dyDescent="0.35">
      <c r="A2394">
        <v>2393</v>
      </c>
      <c r="B2394">
        <v>5</v>
      </c>
      <c r="C2394" t="s">
        <v>13</v>
      </c>
      <c r="D2394" t="s">
        <v>17</v>
      </c>
      <c r="E2394">
        <v>2300000</v>
      </c>
      <c r="F2394">
        <v>6700000</v>
      </c>
      <c r="G2394">
        <v>16</v>
      </c>
      <c r="H2394">
        <v>612</v>
      </c>
      <c r="I2394">
        <v>6700000</v>
      </c>
      <c r="J2394">
        <v>3300000</v>
      </c>
      <c r="K2394">
        <v>8800000</v>
      </c>
      <c r="L2394">
        <v>2000000</v>
      </c>
      <c r="M2394" t="s">
        <v>15</v>
      </c>
      <c r="N2394">
        <f>Table1[[#This Row],[ loan_amount]]-Table1[[#This Row],[ bank_asset_value]]</f>
        <v>4700000</v>
      </c>
    </row>
    <row r="2395" spans="1:14" x14ac:dyDescent="0.35">
      <c r="A2395">
        <v>2394</v>
      </c>
      <c r="B2395">
        <v>5</v>
      </c>
      <c r="C2395" t="s">
        <v>16</v>
      </c>
      <c r="D2395" t="s">
        <v>17</v>
      </c>
      <c r="E2395">
        <v>9200000</v>
      </c>
      <c r="F2395">
        <v>28100000</v>
      </c>
      <c r="G2395">
        <v>10</v>
      </c>
      <c r="H2395">
        <v>448</v>
      </c>
      <c r="I2395">
        <v>22300000</v>
      </c>
      <c r="J2395">
        <v>3300000</v>
      </c>
      <c r="K2395">
        <v>33200000</v>
      </c>
      <c r="L2395">
        <v>10700000</v>
      </c>
      <c r="M2395" t="s">
        <v>18</v>
      </c>
      <c r="N2395">
        <f>Table1[[#This Row],[ loan_amount]]-Table1[[#This Row],[ bank_asset_value]]</f>
        <v>17400000</v>
      </c>
    </row>
    <row r="2396" spans="1:14" x14ac:dyDescent="0.35">
      <c r="A2396">
        <v>2395</v>
      </c>
      <c r="B2396">
        <v>2</v>
      </c>
      <c r="C2396" t="s">
        <v>16</v>
      </c>
      <c r="D2396" t="s">
        <v>17</v>
      </c>
      <c r="E2396">
        <v>4700000</v>
      </c>
      <c r="F2396">
        <v>13700000</v>
      </c>
      <c r="G2396">
        <v>6</v>
      </c>
      <c r="H2396">
        <v>506</v>
      </c>
      <c r="I2396">
        <v>1300000</v>
      </c>
      <c r="J2396">
        <v>7900000</v>
      </c>
      <c r="K2396">
        <v>16700000</v>
      </c>
      <c r="L2396">
        <v>3500000</v>
      </c>
      <c r="M2396" t="s">
        <v>18</v>
      </c>
      <c r="N2396">
        <f>Table1[[#This Row],[ loan_amount]]-Table1[[#This Row],[ bank_asset_value]]</f>
        <v>10200000</v>
      </c>
    </row>
    <row r="2397" spans="1:14" x14ac:dyDescent="0.35">
      <c r="A2397">
        <v>2396</v>
      </c>
      <c r="B2397">
        <v>0</v>
      </c>
      <c r="C2397" t="s">
        <v>16</v>
      </c>
      <c r="D2397" t="s">
        <v>17</v>
      </c>
      <c r="E2397">
        <v>8000000</v>
      </c>
      <c r="F2397">
        <v>30400000</v>
      </c>
      <c r="G2397">
        <v>2</v>
      </c>
      <c r="H2397">
        <v>776</v>
      </c>
      <c r="I2397">
        <v>16600000</v>
      </c>
      <c r="J2397">
        <v>1400000</v>
      </c>
      <c r="K2397">
        <v>29100000</v>
      </c>
      <c r="L2397">
        <v>7800000</v>
      </c>
      <c r="M2397" t="s">
        <v>15</v>
      </c>
      <c r="N2397">
        <f>Table1[[#This Row],[ loan_amount]]-Table1[[#This Row],[ bank_asset_value]]</f>
        <v>22600000</v>
      </c>
    </row>
    <row r="2398" spans="1:14" x14ac:dyDescent="0.35">
      <c r="A2398">
        <v>2397</v>
      </c>
      <c r="B2398">
        <v>1</v>
      </c>
      <c r="C2398" t="s">
        <v>13</v>
      </c>
      <c r="D2398" t="s">
        <v>17</v>
      </c>
      <c r="E2398">
        <v>2600000</v>
      </c>
      <c r="F2398">
        <v>8600000</v>
      </c>
      <c r="G2398">
        <v>6</v>
      </c>
      <c r="H2398">
        <v>730</v>
      </c>
      <c r="I2398">
        <v>800000</v>
      </c>
      <c r="J2398">
        <v>2900000</v>
      </c>
      <c r="K2398">
        <v>6000000</v>
      </c>
      <c r="L2398">
        <v>3100000</v>
      </c>
      <c r="M2398" t="s">
        <v>15</v>
      </c>
      <c r="N2398">
        <f>Table1[[#This Row],[ loan_amount]]-Table1[[#This Row],[ bank_asset_value]]</f>
        <v>5500000</v>
      </c>
    </row>
    <row r="2399" spans="1:14" x14ac:dyDescent="0.35">
      <c r="A2399">
        <v>2398</v>
      </c>
      <c r="B2399">
        <v>3</v>
      </c>
      <c r="C2399" t="s">
        <v>16</v>
      </c>
      <c r="D2399" t="s">
        <v>14</v>
      </c>
      <c r="E2399">
        <v>200000</v>
      </c>
      <c r="F2399">
        <v>800000</v>
      </c>
      <c r="G2399">
        <v>20</v>
      </c>
      <c r="H2399">
        <v>730</v>
      </c>
      <c r="I2399">
        <v>0</v>
      </c>
      <c r="J2399">
        <v>300000</v>
      </c>
      <c r="K2399">
        <v>400000</v>
      </c>
      <c r="L2399">
        <v>300000</v>
      </c>
      <c r="M2399" t="s">
        <v>15</v>
      </c>
      <c r="N2399">
        <f>Table1[[#This Row],[ loan_amount]]-Table1[[#This Row],[ bank_asset_value]]</f>
        <v>500000</v>
      </c>
    </row>
    <row r="2400" spans="1:14" x14ac:dyDescent="0.35">
      <c r="A2400">
        <v>2399</v>
      </c>
      <c r="B2400">
        <v>5</v>
      </c>
      <c r="C2400" t="s">
        <v>13</v>
      </c>
      <c r="D2400" t="s">
        <v>14</v>
      </c>
      <c r="E2400">
        <v>7300000</v>
      </c>
      <c r="F2400">
        <v>17200000</v>
      </c>
      <c r="G2400">
        <v>2</v>
      </c>
      <c r="H2400">
        <v>345</v>
      </c>
      <c r="I2400">
        <v>6100000</v>
      </c>
      <c r="J2400">
        <v>8400000</v>
      </c>
      <c r="K2400">
        <v>23200000</v>
      </c>
      <c r="L2400">
        <v>4900000</v>
      </c>
      <c r="M2400" t="s">
        <v>18</v>
      </c>
      <c r="N2400">
        <f>Table1[[#This Row],[ loan_amount]]-Table1[[#This Row],[ bank_asset_value]]</f>
        <v>12300000</v>
      </c>
    </row>
    <row r="2401" spans="1:14" x14ac:dyDescent="0.35">
      <c r="A2401">
        <v>2400</v>
      </c>
      <c r="B2401">
        <v>4</v>
      </c>
      <c r="C2401" t="s">
        <v>16</v>
      </c>
      <c r="D2401" t="s">
        <v>14</v>
      </c>
      <c r="E2401">
        <v>3300000</v>
      </c>
      <c r="F2401">
        <v>11800000</v>
      </c>
      <c r="G2401">
        <v>2</v>
      </c>
      <c r="H2401">
        <v>847</v>
      </c>
      <c r="I2401">
        <v>7800000</v>
      </c>
      <c r="J2401">
        <v>2400000</v>
      </c>
      <c r="K2401">
        <v>12100000</v>
      </c>
      <c r="L2401">
        <v>3000000</v>
      </c>
      <c r="M2401" t="s">
        <v>15</v>
      </c>
      <c r="N2401">
        <f>Table1[[#This Row],[ loan_amount]]-Table1[[#This Row],[ bank_asset_value]]</f>
        <v>8800000</v>
      </c>
    </row>
    <row r="2402" spans="1:14" x14ac:dyDescent="0.35">
      <c r="A2402">
        <v>2401</v>
      </c>
      <c r="B2402">
        <v>4</v>
      </c>
      <c r="C2402" t="s">
        <v>16</v>
      </c>
      <c r="D2402" t="s">
        <v>14</v>
      </c>
      <c r="E2402">
        <v>8300000</v>
      </c>
      <c r="F2402">
        <v>23300000</v>
      </c>
      <c r="G2402">
        <v>20</v>
      </c>
      <c r="H2402">
        <v>398</v>
      </c>
      <c r="I2402">
        <v>18500000</v>
      </c>
      <c r="J2402">
        <v>11500000</v>
      </c>
      <c r="K2402">
        <v>17100000</v>
      </c>
      <c r="L2402">
        <v>9900000</v>
      </c>
      <c r="M2402" t="s">
        <v>18</v>
      </c>
      <c r="N2402">
        <f>Table1[[#This Row],[ loan_amount]]-Table1[[#This Row],[ bank_asset_value]]</f>
        <v>13400000</v>
      </c>
    </row>
    <row r="2403" spans="1:14" x14ac:dyDescent="0.35">
      <c r="A2403">
        <v>2402</v>
      </c>
      <c r="B2403">
        <v>5</v>
      </c>
      <c r="C2403" t="s">
        <v>16</v>
      </c>
      <c r="D2403" t="s">
        <v>17</v>
      </c>
      <c r="E2403">
        <v>4100000</v>
      </c>
      <c r="F2403">
        <v>9600000</v>
      </c>
      <c r="G2403">
        <v>2</v>
      </c>
      <c r="H2403">
        <v>307</v>
      </c>
      <c r="I2403">
        <v>8800000</v>
      </c>
      <c r="J2403">
        <v>7800000</v>
      </c>
      <c r="K2403">
        <v>8500000</v>
      </c>
      <c r="L2403">
        <v>3100000</v>
      </c>
      <c r="M2403" t="s">
        <v>18</v>
      </c>
      <c r="N2403">
        <f>Table1[[#This Row],[ loan_amount]]-Table1[[#This Row],[ bank_asset_value]]</f>
        <v>6500000</v>
      </c>
    </row>
    <row r="2404" spans="1:14" x14ac:dyDescent="0.35">
      <c r="A2404">
        <v>2403</v>
      </c>
      <c r="B2404">
        <v>1</v>
      </c>
      <c r="C2404" t="s">
        <v>16</v>
      </c>
      <c r="D2404" t="s">
        <v>14</v>
      </c>
      <c r="E2404">
        <v>7300000</v>
      </c>
      <c r="F2404">
        <v>23700000</v>
      </c>
      <c r="G2404">
        <v>16</v>
      </c>
      <c r="H2404">
        <v>852</v>
      </c>
      <c r="I2404">
        <v>9400000</v>
      </c>
      <c r="J2404">
        <v>6800000</v>
      </c>
      <c r="K2404">
        <v>22600000</v>
      </c>
      <c r="L2404">
        <v>8500000</v>
      </c>
      <c r="M2404" t="s">
        <v>15</v>
      </c>
      <c r="N2404">
        <f>Table1[[#This Row],[ loan_amount]]-Table1[[#This Row],[ bank_asset_value]]</f>
        <v>15200000</v>
      </c>
    </row>
    <row r="2405" spans="1:14" x14ac:dyDescent="0.35">
      <c r="A2405">
        <v>2404</v>
      </c>
      <c r="B2405">
        <v>1</v>
      </c>
      <c r="C2405" t="s">
        <v>16</v>
      </c>
      <c r="D2405" t="s">
        <v>14</v>
      </c>
      <c r="E2405">
        <v>9300000</v>
      </c>
      <c r="F2405">
        <v>27500000</v>
      </c>
      <c r="G2405">
        <v>6</v>
      </c>
      <c r="H2405">
        <v>364</v>
      </c>
      <c r="I2405">
        <v>12200000</v>
      </c>
      <c r="J2405">
        <v>13800000</v>
      </c>
      <c r="K2405">
        <v>25300000</v>
      </c>
      <c r="L2405">
        <v>10800000</v>
      </c>
      <c r="M2405" t="s">
        <v>18</v>
      </c>
      <c r="N2405">
        <f>Table1[[#This Row],[ loan_amount]]-Table1[[#This Row],[ bank_asset_value]]</f>
        <v>16700000</v>
      </c>
    </row>
    <row r="2406" spans="1:14" x14ac:dyDescent="0.35">
      <c r="A2406">
        <v>2405</v>
      </c>
      <c r="B2406">
        <v>2</v>
      </c>
      <c r="C2406" t="s">
        <v>13</v>
      </c>
      <c r="D2406" t="s">
        <v>17</v>
      </c>
      <c r="E2406">
        <v>4300000</v>
      </c>
      <c r="F2406">
        <v>15200000</v>
      </c>
      <c r="G2406">
        <v>12</v>
      </c>
      <c r="H2406">
        <v>552</v>
      </c>
      <c r="I2406">
        <v>3400000</v>
      </c>
      <c r="J2406">
        <v>2100000</v>
      </c>
      <c r="K2406">
        <v>12700000</v>
      </c>
      <c r="L2406">
        <v>4800000</v>
      </c>
      <c r="M2406" t="s">
        <v>15</v>
      </c>
      <c r="N2406">
        <f>Table1[[#This Row],[ loan_amount]]-Table1[[#This Row],[ bank_asset_value]]</f>
        <v>10400000</v>
      </c>
    </row>
    <row r="2407" spans="1:14" x14ac:dyDescent="0.35">
      <c r="A2407">
        <v>2406</v>
      </c>
      <c r="B2407">
        <v>3</v>
      </c>
      <c r="C2407" t="s">
        <v>16</v>
      </c>
      <c r="D2407" t="s">
        <v>14</v>
      </c>
      <c r="E2407">
        <v>2600000</v>
      </c>
      <c r="F2407">
        <v>8100000</v>
      </c>
      <c r="G2407">
        <v>2</v>
      </c>
      <c r="H2407">
        <v>421</v>
      </c>
      <c r="I2407">
        <v>4200000</v>
      </c>
      <c r="J2407">
        <v>3100000</v>
      </c>
      <c r="K2407">
        <v>6200000</v>
      </c>
      <c r="L2407">
        <v>2500000</v>
      </c>
      <c r="M2407" t="s">
        <v>15</v>
      </c>
      <c r="N2407">
        <f>Table1[[#This Row],[ loan_amount]]-Table1[[#This Row],[ bank_asset_value]]</f>
        <v>5600000</v>
      </c>
    </row>
    <row r="2408" spans="1:14" x14ac:dyDescent="0.35">
      <c r="A2408">
        <v>2407</v>
      </c>
      <c r="B2408">
        <v>5</v>
      </c>
      <c r="C2408" t="s">
        <v>13</v>
      </c>
      <c r="D2408" t="s">
        <v>14</v>
      </c>
      <c r="E2408">
        <v>2900000</v>
      </c>
      <c r="F2408">
        <v>9800000</v>
      </c>
      <c r="G2408">
        <v>12</v>
      </c>
      <c r="H2408">
        <v>588</v>
      </c>
      <c r="I2408">
        <v>5900000</v>
      </c>
      <c r="J2408">
        <v>2300000</v>
      </c>
      <c r="K2408">
        <v>6800000</v>
      </c>
      <c r="L2408">
        <v>2900000</v>
      </c>
      <c r="M2408" t="s">
        <v>15</v>
      </c>
      <c r="N2408">
        <f>Table1[[#This Row],[ loan_amount]]-Table1[[#This Row],[ bank_asset_value]]</f>
        <v>6900000</v>
      </c>
    </row>
    <row r="2409" spans="1:14" x14ac:dyDescent="0.35">
      <c r="A2409">
        <v>2408</v>
      </c>
      <c r="B2409">
        <v>2</v>
      </c>
      <c r="C2409" t="s">
        <v>13</v>
      </c>
      <c r="D2409" t="s">
        <v>17</v>
      </c>
      <c r="E2409">
        <v>900000</v>
      </c>
      <c r="F2409">
        <v>3500000</v>
      </c>
      <c r="G2409">
        <v>6</v>
      </c>
      <c r="H2409">
        <v>763</v>
      </c>
      <c r="I2409">
        <v>2300000</v>
      </c>
      <c r="J2409">
        <v>300000</v>
      </c>
      <c r="K2409">
        <v>2000000</v>
      </c>
      <c r="L2409">
        <v>600000</v>
      </c>
      <c r="M2409" t="s">
        <v>15</v>
      </c>
      <c r="N2409">
        <f>Table1[[#This Row],[ loan_amount]]-Table1[[#This Row],[ bank_asset_value]]</f>
        <v>2900000</v>
      </c>
    </row>
    <row r="2410" spans="1:14" x14ac:dyDescent="0.35">
      <c r="A2410">
        <v>2409</v>
      </c>
      <c r="B2410">
        <v>3</v>
      </c>
      <c r="C2410" t="s">
        <v>16</v>
      </c>
      <c r="D2410" t="s">
        <v>17</v>
      </c>
      <c r="E2410">
        <v>4900000</v>
      </c>
      <c r="F2410">
        <v>17500000</v>
      </c>
      <c r="G2410">
        <v>20</v>
      </c>
      <c r="H2410">
        <v>823</v>
      </c>
      <c r="I2410">
        <v>12600000</v>
      </c>
      <c r="J2410">
        <v>8700000</v>
      </c>
      <c r="K2410">
        <v>14300000</v>
      </c>
      <c r="L2410">
        <v>4800000</v>
      </c>
      <c r="M2410" t="s">
        <v>15</v>
      </c>
      <c r="N2410">
        <f>Table1[[#This Row],[ loan_amount]]-Table1[[#This Row],[ bank_asset_value]]</f>
        <v>12700000</v>
      </c>
    </row>
    <row r="2411" spans="1:14" x14ac:dyDescent="0.35">
      <c r="A2411">
        <v>2410</v>
      </c>
      <c r="B2411">
        <v>0</v>
      </c>
      <c r="C2411" t="s">
        <v>13</v>
      </c>
      <c r="D2411" t="s">
        <v>14</v>
      </c>
      <c r="E2411">
        <v>7700000</v>
      </c>
      <c r="F2411">
        <v>24800000</v>
      </c>
      <c r="G2411">
        <v>10</v>
      </c>
      <c r="H2411">
        <v>642</v>
      </c>
      <c r="I2411">
        <v>16800000</v>
      </c>
      <c r="J2411">
        <v>10700000</v>
      </c>
      <c r="K2411">
        <v>27400000</v>
      </c>
      <c r="L2411">
        <v>4500000</v>
      </c>
      <c r="M2411" t="s">
        <v>15</v>
      </c>
      <c r="N2411">
        <f>Table1[[#This Row],[ loan_amount]]-Table1[[#This Row],[ bank_asset_value]]</f>
        <v>20300000</v>
      </c>
    </row>
    <row r="2412" spans="1:14" x14ac:dyDescent="0.35">
      <c r="A2412">
        <v>2411</v>
      </c>
      <c r="B2412">
        <v>1</v>
      </c>
      <c r="C2412" t="s">
        <v>13</v>
      </c>
      <c r="D2412" t="s">
        <v>14</v>
      </c>
      <c r="E2412">
        <v>4700000</v>
      </c>
      <c r="F2412">
        <v>16800000</v>
      </c>
      <c r="G2412">
        <v>12</v>
      </c>
      <c r="H2412">
        <v>647</v>
      </c>
      <c r="I2412">
        <v>10400000</v>
      </c>
      <c r="J2412">
        <v>8300000</v>
      </c>
      <c r="K2412">
        <v>10600000</v>
      </c>
      <c r="L2412">
        <v>3400000</v>
      </c>
      <c r="M2412" t="s">
        <v>15</v>
      </c>
      <c r="N2412">
        <f>Table1[[#This Row],[ loan_amount]]-Table1[[#This Row],[ bank_asset_value]]</f>
        <v>13400000</v>
      </c>
    </row>
    <row r="2413" spans="1:14" x14ac:dyDescent="0.35">
      <c r="A2413">
        <v>2412</v>
      </c>
      <c r="B2413">
        <v>5</v>
      </c>
      <c r="C2413" t="s">
        <v>16</v>
      </c>
      <c r="D2413" t="s">
        <v>14</v>
      </c>
      <c r="E2413">
        <v>3000000</v>
      </c>
      <c r="F2413">
        <v>8900000</v>
      </c>
      <c r="G2413">
        <v>20</v>
      </c>
      <c r="H2413">
        <v>886</v>
      </c>
      <c r="I2413">
        <v>2600000</v>
      </c>
      <c r="J2413">
        <v>1000000</v>
      </c>
      <c r="K2413">
        <v>10600000</v>
      </c>
      <c r="L2413">
        <v>2800000</v>
      </c>
      <c r="M2413" t="s">
        <v>15</v>
      </c>
      <c r="N2413">
        <f>Table1[[#This Row],[ loan_amount]]-Table1[[#This Row],[ bank_asset_value]]</f>
        <v>6100000</v>
      </c>
    </row>
    <row r="2414" spans="1:14" x14ac:dyDescent="0.35">
      <c r="A2414">
        <v>2413</v>
      </c>
      <c r="B2414">
        <v>4</v>
      </c>
      <c r="C2414" t="s">
        <v>16</v>
      </c>
      <c r="D2414" t="s">
        <v>14</v>
      </c>
      <c r="E2414">
        <v>9700000</v>
      </c>
      <c r="F2414">
        <v>26200000</v>
      </c>
      <c r="G2414">
        <v>4</v>
      </c>
      <c r="H2414">
        <v>518</v>
      </c>
      <c r="I2414">
        <v>26200000</v>
      </c>
      <c r="J2414">
        <v>0</v>
      </c>
      <c r="K2414">
        <v>22500000</v>
      </c>
      <c r="L2414">
        <v>14000000</v>
      </c>
      <c r="M2414" t="s">
        <v>18</v>
      </c>
      <c r="N2414">
        <f>Table1[[#This Row],[ loan_amount]]-Table1[[#This Row],[ bank_asset_value]]</f>
        <v>12200000</v>
      </c>
    </row>
    <row r="2415" spans="1:14" x14ac:dyDescent="0.35">
      <c r="A2415">
        <v>2414</v>
      </c>
      <c r="B2415">
        <v>0</v>
      </c>
      <c r="C2415" t="s">
        <v>13</v>
      </c>
      <c r="D2415" t="s">
        <v>17</v>
      </c>
      <c r="E2415">
        <v>6900000</v>
      </c>
      <c r="F2415">
        <v>26800000</v>
      </c>
      <c r="G2415">
        <v>20</v>
      </c>
      <c r="H2415">
        <v>515</v>
      </c>
      <c r="I2415">
        <v>10800000</v>
      </c>
      <c r="J2415">
        <v>2500000</v>
      </c>
      <c r="K2415">
        <v>16700000</v>
      </c>
      <c r="L2415">
        <v>8300000</v>
      </c>
      <c r="M2415" t="s">
        <v>18</v>
      </c>
      <c r="N2415">
        <f>Table1[[#This Row],[ loan_amount]]-Table1[[#This Row],[ bank_asset_value]]</f>
        <v>18500000</v>
      </c>
    </row>
    <row r="2416" spans="1:14" x14ac:dyDescent="0.35">
      <c r="A2416">
        <v>2415</v>
      </c>
      <c r="B2416">
        <v>2</v>
      </c>
      <c r="C2416" t="s">
        <v>16</v>
      </c>
      <c r="D2416" t="s">
        <v>17</v>
      </c>
      <c r="E2416">
        <v>3800000</v>
      </c>
      <c r="F2416">
        <v>12400000</v>
      </c>
      <c r="G2416">
        <v>8</v>
      </c>
      <c r="H2416">
        <v>340</v>
      </c>
      <c r="I2416">
        <v>1800000</v>
      </c>
      <c r="J2416">
        <v>2600000</v>
      </c>
      <c r="K2416">
        <v>9700000</v>
      </c>
      <c r="L2416">
        <v>2600000</v>
      </c>
      <c r="M2416" t="s">
        <v>18</v>
      </c>
      <c r="N2416">
        <f>Table1[[#This Row],[ loan_amount]]-Table1[[#This Row],[ bank_asset_value]]</f>
        <v>9800000</v>
      </c>
    </row>
    <row r="2417" spans="1:14" x14ac:dyDescent="0.35">
      <c r="A2417">
        <v>2416</v>
      </c>
      <c r="B2417">
        <v>3</v>
      </c>
      <c r="C2417" t="s">
        <v>16</v>
      </c>
      <c r="D2417" t="s">
        <v>17</v>
      </c>
      <c r="E2417">
        <v>600000</v>
      </c>
      <c r="F2417">
        <v>1700000</v>
      </c>
      <c r="G2417">
        <v>14</v>
      </c>
      <c r="H2417">
        <v>521</v>
      </c>
      <c r="I2417">
        <v>0</v>
      </c>
      <c r="J2417">
        <v>1000000</v>
      </c>
      <c r="K2417">
        <v>1700000</v>
      </c>
      <c r="L2417">
        <v>600000</v>
      </c>
      <c r="M2417" t="s">
        <v>18</v>
      </c>
      <c r="N2417">
        <f>Table1[[#This Row],[ loan_amount]]-Table1[[#This Row],[ bank_asset_value]]</f>
        <v>1100000</v>
      </c>
    </row>
    <row r="2418" spans="1:14" x14ac:dyDescent="0.35">
      <c r="A2418">
        <v>2417</v>
      </c>
      <c r="B2418">
        <v>2</v>
      </c>
      <c r="C2418" t="s">
        <v>16</v>
      </c>
      <c r="D2418" t="s">
        <v>17</v>
      </c>
      <c r="E2418">
        <v>1200000</v>
      </c>
      <c r="F2418">
        <v>2900000</v>
      </c>
      <c r="G2418">
        <v>12</v>
      </c>
      <c r="H2418">
        <v>330</v>
      </c>
      <c r="I2418">
        <v>400000</v>
      </c>
      <c r="J2418">
        <v>1600000</v>
      </c>
      <c r="K2418">
        <v>3800000</v>
      </c>
      <c r="L2418">
        <v>600000</v>
      </c>
      <c r="M2418" t="s">
        <v>18</v>
      </c>
      <c r="N2418">
        <f>Table1[[#This Row],[ loan_amount]]-Table1[[#This Row],[ bank_asset_value]]</f>
        <v>2300000</v>
      </c>
    </row>
    <row r="2419" spans="1:14" x14ac:dyDescent="0.35">
      <c r="A2419">
        <v>2418</v>
      </c>
      <c r="B2419">
        <v>4</v>
      </c>
      <c r="C2419" t="s">
        <v>16</v>
      </c>
      <c r="D2419" t="s">
        <v>17</v>
      </c>
      <c r="E2419">
        <v>7800000</v>
      </c>
      <c r="F2419">
        <v>26800000</v>
      </c>
      <c r="G2419">
        <v>2</v>
      </c>
      <c r="H2419">
        <v>474</v>
      </c>
      <c r="I2419">
        <v>8900000</v>
      </c>
      <c r="J2419">
        <v>11200000</v>
      </c>
      <c r="K2419">
        <v>18400000</v>
      </c>
      <c r="L2419">
        <v>5600000</v>
      </c>
      <c r="M2419" t="s">
        <v>15</v>
      </c>
      <c r="N2419">
        <f>Table1[[#This Row],[ loan_amount]]-Table1[[#This Row],[ bank_asset_value]]</f>
        <v>21200000</v>
      </c>
    </row>
    <row r="2420" spans="1:14" x14ac:dyDescent="0.35">
      <c r="A2420">
        <v>2419</v>
      </c>
      <c r="B2420">
        <v>0</v>
      </c>
      <c r="C2420" t="s">
        <v>16</v>
      </c>
      <c r="D2420" t="s">
        <v>14</v>
      </c>
      <c r="E2420">
        <v>9000000</v>
      </c>
      <c r="F2420">
        <v>35100000</v>
      </c>
      <c r="G2420">
        <v>6</v>
      </c>
      <c r="H2420">
        <v>898</v>
      </c>
      <c r="I2420">
        <v>500000</v>
      </c>
      <c r="J2420">
        <v>16200000</v>
      </c>
      <c r="K2420">
        <v>20700000</v>
      </c>
      <c r="L2420">
        <v>9100000</v>
      </c>
      <c r="M2420" t="s">
        <v>15</v>
      </c>
      <c r="N2420">
        <f>Table1[[#This Row],[ loan_amount]]-Table1[[#This Row],[ bank_asset_value]]</f>
        <v>26000000</v>
      </c>
    </row>
    <row r="2421" spans="1:14" x14ac:dyDescent="0.35">
      <c r="A2421">
        <v>2420</v>
      </c>
      <c r="B2421">
        <v>1</v>
      </c>
      <c r="C2421" t="s">
        <v>16</v>
      </c>
      <c r="D2421" t="s">
        <v>14</v>
      </c>
      <c r="E2421">
        <v>2800000</v>
      </c>
      <c r="F2421">
        <v>9100000</v>
      </c>
      <c r="G2421">
        <v>12</v>
      </c>
      <c r="H2421">
        <v>436</v>
      </c>
      <c r="I2421">
        <v>3600000</v>
      </c>
      <c r="J2421">
        <v>500000</v>
      </c>
      <c r="K2421">
        <v>7800000</v>
      </c>
      <c r="L2421">
        <v>3600000</v>
      </c>
      <c r="M2421" t="s">
        <v>18</v>
      </c>
      <c r="N2421">
        <f>Table1[[#This Row],[ loan_amount]]-Table1[[#This Row],[ bank_asset_value]]</f>
        <v>5500000</v>
      </c>
    </row>
    <row r="2422" spans="1:14" x14ac:dyDescent="0.35">
      <c r="A2422">
        <v>2421</v>
      </c>
      <c r="B2422">
        <v>1</v>
      </c>
      <c r="C2422" t="s">
        <v>16</v>
      </c>
      <c r="D2422" t="s">
        <v>14</v>
      </c>
      <c r="E2422">
        <v>7800000</v>
      </c>
      <c r="F2422">
        <v>21300000</v>
      </c>
      <c r="G2422">
        <v>10</v>
      </c>
      <c r="H2422">
        <v>326</v>
      </c>
      <c r="I2422">
        <v>22800000</v>
      </c>
      <c r="J2422">
        <v>10700000</v>
      </c>
      <c r="K2422">
        <v>18500000</v>
      </c>
      <c r="L2422">
        <v>4500000</v>
      </c>
      <c r="M2422" t="s">
        <v>18</v>
      </c>
      <c r="N2422">
        <f>Table1[[#This Row],[ loan_amount]]-Table1[[#This Row],[ bank_asset_value]]</f>
        <v>16800000</v>
      </c>
    </row>
    <row r="2423" spans="1:14" x14ac:dyDescent="0.35">
      <c r="A2423">
        <v>2422</v>
      </c>
      <c r="B2423">
        <v>4</v>
      </c>
      <c r="C2423" t="s">
        <v>13</v>
      </c>
      <c r="D2423" t="s">
        <v>17</v>
      </c>
      <c r="E2423">
        <v>4700000</v>
      </c>
      <c r="F2423">
        <v>9500000</v>
      </c>
      <c r="G2423">
        <v>18</v>
      </c>
      <c r="H2423">
        <v>876</v>
      </c>
      <c r="I2423">
        <v>11800000</v>
      </c>
      <c r="J2423">
        <v>6600000</v>
      </c>
      <c r="K2423">
        <v>18000000</v>
      </c>
      <c r="L2423">
        <v>4100000</v>
      </c>
      <c r="M2423" t="s">
        <v>15</v>
      </c>
      <c r="N2423">
        <f>Table1[[#This Row],[ loan_amount]]-Table1[[#This Row],[ bank_asset_value]]</f>
        <v>5400000</v>
      </c>
    </row>
    <row r="2424" spans="1:14" x14ac:dyDescent="0.35">
      <c r="A2424">
        <v>2423</v>
      </c>
      <c r="B2424">
        <v>2</v>
      </c>
      <c r="C2424" t="s">
        <v>13</v>
      </c>
      <c r="D2424" t="s">
        <v>14</v>
      </c>
      <c r="E2424">
        <v>4600000</v>
      </c>
      <c r="F2424">
        <v>17500000</v>
      </c>
      <c r="G2424">
        <v>20</v>
      </c>
      <c r="H2424">
        <v>597</v>
      </c>
      <c r="I2424">
        <v>11400000</v>
      </c>
      <c r="J2424">
        <v>6100000</v>
      </c>
      <c r="K2424">
        <v>14100000</v>
      </c>
      <c r="L2424">
        <v>4100000</v>
      </c>
      <c r="M2424" t="s">
        <v>15</v>
      </c>
      <c r="N2424">
        <f>Table1[[#This Row],[ loan_amount]]-Table1[[#This Row],[ bank_asset_value]]</f>
        <v>13400000</v>
      </c>
    </row>
    <row r="2425" spans="1:14" x14ac:dyDescent="0.35">
      <c r="A2425">
        <v>2424</v>
      </c>
      <c r="B2425">
        <v>4</v>
      </c>
      <c r="C2425" t="s">
        <v>13</v>
      </c>
      <c r="D2425" t="s">
        <v>14</v>
      </c>
      <c r="E2425">
        <v>5100000</v>
      </c>
      <c r="F2425">
        <v>16100000</v>
      </c>
      <c r="G2425">
        <v>14</v>
      </c>
      <c r="H2425">
        <v>436</v>
      </c>
      <c r="I2425">
        <v>11400000</v>
      </c>
      <c r="J2425">
        <v>2700000</v>
      </c>
      <c r="K2425">
        <v>13100000</v>
      </c>
      <c r="L2425">
        <v>6700000</v>
      </c>
      <c r="M2425" t="s">
        <v>18</v>
      </c>
      <c r="N2425">
        <f>Table1[[#This Row],[ loan_amount]]-Table1[[#This Row],[ bank_asset_value]]</f>
        <v>9400000</v>
      </c>
    </row>
    <row r="2426" spans="1:14" x14ac:dyDescent="0.35">
      <c r="A2426">
        <v>2425</v>
      </c>
      <c r="B2426">
        <v>3</v>
      </c>
      <c r="C2426" t="s">
        <v>16</v>
      </c>
      <c r="D2426" t="s">
        <v>17</v>
      </c>
      <c r="E2426">
        <v>6100000</v>
      </c>
      <c r="F2426">
        <v>22800000</v>
      </c>
      <c r="G2426">
        <v>18</v>
      </c>
      <c r="H2426">
        <v>640</v>
      </c>
      <c r="I2426">
        <v>16800000</v>
      </c>
      <c r="J2426">
        <v>7300000</v>
      </c>
      <c r="K2426">
        <v>19600000</v>
      </c>
      <c r="L2426">
        <v>6000000</v>
      </c>
      <c r="M2426" t="s">
        <v>15</v>
      </c>
      <c r="N2426">
        <f>Table1[[#This Row],[ loan_amount]]-Table1[[#This Row],[ bank_asset_value]]</f>
        <v>16800000</v>
      </c>
    </row>
    <row r="2427" spans="1:14" x14ac:dyDescent="0.35">
      <c r="A2427">
        <v>2426</v>
      </c>
      <c r="B2427">
        <v>0</v>
      </c>
      <c r="C2427" t="s">
        <v>16</v>
      </c>
      <c r="D2427" t="s">
        <v>14</v>
      </c>
      <c r="E2427">
        <v>6000000</v>
      </c>
      <c r="F2427">
        <v>22900000</v>
      </c>
      <c r="G2427">
        <v>16</v>
      </c>
      <c r="H2427">
        <v>302</v>
      </c>
      <c r="I2427">
        <v>12200000</v>
      </c>
      <c r="J2427">
        <v>6500000</v>
      </c>
      <c r="K2427">
        <v>17700000</v>
      </c>
      <c r="L2427">
        <v>7100000</v>
      </c>
      <c r="M2427" t="s">
        <v>18</v>
      </c>
      <c r="N2427">
        <f>Table1[[#This Row],[ loan_amount]]-Table1[[#This Row],[ bank_asset_value]]</f>
        <v>15800000</v>
      </c>
    </row>
    <row r="2428" spans="1:14" x14ac:dyDescent="0.35">
      <c r="A2428">
        <v>2427</v>
      </c>
      <c r="B2428">
        <v>2</v>
      </c>
      <c r="C2428" t="s">
        <v>16</v>
      </c>
      <c r="D2428" t="s">
        <v>14</v>
      </c>
      <c r="E2428">
        <v>8400000</v>
      </c>
      <c r="F2428">
        <v>23200000</v>
      </c>
      <c r="G2428">
        <v>16</v>
      </c>
      <c r="H2428">
        <v>476</v>
      </c>
      <c r="I2428">
        <v>15200000</v>
      </c>
      <c r="J2428">
        <v>5400000</v>
      </c>
      <c r="K2428">
        <v>18700000</v>
      </c>
      <c r="L2428">
        <v>8600000</v>
      </c>
      <c r="M2428" t="s">
        <v>18</v>
      </c>
      <c r="N2428">
        <f>Table1[[#This Row],[ loan_amount]]-Table1[[#This Row],[ bank_asset_value]]</f>
        <v>14600000</v>
      </c>
    </row>
    <row r="2429" spans="1:14" x14ac:dyDescent="0.35">
      <c r="A2429">
        <v>2428</v>
      </c>
      <c r="B2429">
        <v>2</v>
      </c>
      <c r="C2429" t="s">
        <v>13</v>
      </c>
      <c r="D2429" t="s">
        <v>14</v>
      </c>
      <c r="E2429">
        <v>9300000</v>
      </c>
      <c r="F2429">
        <v>22000000</v>
      </c>
      <c r="G2429">
        <v>14</v>
      </c>
      <c r="H2429">
        <v>393</v>
      </c>
      <c r="I2429">
        <v>4300000</v>
      </c>
      <c r="J2429">
        <v>3800000</v>
      </c>
      <c r="K2429">
        <v>28400000</v>
      </c>
      <c r="L2429">
        <v>13900000</v>
      </c>
      <c r="M2429" t="s">
        <v>18</v>
      </c>
      <c r="N2429">
        <f>Table1[[#This Row],[ loan_amount]]-Table1[[#This Row],[ bank_asset_value]]</f>
        <v>8100000</v>
      </c>
    </row>
    <row r="2430" spans="1:14" x14ac:dyDescent="0.35">
      <c r="A2430">
        <v>2429</v>
      </c>
      <c r="B2430">
        <v>0</v>
      </c>
      <c r="C2430" t="s">
        <v>13</v>
      </c>
      <c r="D2430" t="s">
        <v>14</v>
      </c>
      <c r="E2430">
        <v>4200000</v>
      </c>
      <c r="F2430">
        <v>10300000</v>
      </c>
      <c r="G2430">
        <v>10</v>
      </c>
      <c r="H2430">
        <v>506</v>
      </c>
      <c r="I2430">
        <v>9300000</v>
      </c>
      <c r="J2430">
        <v>4500000</v>
      </c>
      <c r="K2430">
        <v>12400000</v>
      </c>
      <c r="L2430">
        <v>6000000</v>
      </c>
      <c r="M2430" t="s">
        <v>18</v>
      </c>
      <c r="N2430">
        <f>Table1[[#This Row],[ loan_amount]]-Table1[[#This Row],[ bank_asset_value]]</f>
        <v>4300000</v>
      </c>
    </row>
    <row r="2431" spans="1:14" x14ac:dyDescent="0.35">
      <c r="A2431">
        <v>2430</v>
      </c>
      <c r="B2431">
        <v>3</v>
      </c>
      <c r="C2431" t="s">
        <v>13</v>
      </c>
      <c r="D2431" t="s">
        <v>14</v>
      </c>
      <c r="E2431">
        <v>9600000</v>
      </c>
      <c r="F2431">
        <v>37800000</v>
      </c>
      <c r="G2431">
        <v>10</v>
      </c>
      <c r="H2431">
        <v>418</v>
      </c>
      <c r="I2431">
        <v>6700000</v>
      </c>
      <c r="J2431">
        <v>5500000</v>
      </c>
      <c r="K2431">
        <v>34900000</v>
      </c>
      <c r="L2431">
        <v>11300000</v>
      </c>
      <c r="M2431" t="s">
        <v>18</v>
      </c>
      <c r="N2431">
        <f>Table1[[#This Row],[ loan_amount]]-Table1[[#This Row],[ bank_asset_value]]</f>
        <v>26500000</v>
      </c>
    </row>
    <row r="2432" spans="1:14" x14ac:dyDescent="0.35">
      <c r="A2432">
        <v>2431</v>
      </c>
      <c r="B2432">
        <v>3</v>
      </c>
      <c r="C2432" t="s">
        <v>13</v>
      </c>
      <c r="D2432" t="s">
        <v>14</v>
      </c>
      <c r="E2432">
        <v>5600000</v>
      </c>
      <c r="F2432">
        <v>13400000</v>
      </c>
      <c r="G2432">
        <v>6</v>
      </c>
      <c r="H2432">
        <v>865</v>
      </c>
      <c r="I2432">
        <v>14900000</v>
      </c>
      <c r="J2432">
        <v>9700000</v>
      </c>
      <c r="K2432">
        <v>12300000</v>
      </c>
      <c r="L2432">
        <v>6000000</v>
      </c>
      <c r="M2432" t="s">
        <v>15</v>
      </c>
      <c r="N2432">
        <f>Table1[[#This Row],[ loan_amount]]-Table1[[#This Row],[ bank_asset_value]]</f>
        <v>7400000</v>
      </c>
    </row>
    <row r="2433" spans="1:14" x14ac:dyDescent="0.35">
      <c r="A2433">
        <v>2432</v>
      </c>
      <c r="B2433">
        <v>4</v>
      </c>
      <c r="C2433" t="s">
        <v>13</v>
      </c>
      <c r="D2433" t="s">
        <v>14</v>
      </c>
      <c r="E2433">
        <v>7800000</v>
      </c>
      <c r="F2433">
        <v>28600000</v>
      </c>
      <c r="G2433">
        <v>2</v>
      </c>
      <c r="H2433">
        <v>703</v>
      </c>
      <c r="I2433">
        <v>500000</v>
      </c>
      <c r="J2433">
        <v>12400000</v>
      </c>
      <c r="K2433">
        <v>29500000</v>
      </c>
      <c r="L2433">
        <v>10500000</v>
      </c>
      <c r="M2433" t="s">
        <v>15</v>
      </c>
      <c r="N2433">
        <f>Table1[[#This Row],[ loan_amount]]-Table1[[#This Row],[ bank_asset_value]]</f>
        <v>18100000</v>
      </c>
    </row>
    <row r="2434" spans="1:14" x14ac:dyDescent="0.35">
      <c r="A2434">
        <v>2433</v>
      </c>
      <c r="B2434">
        <v>2</v>
      </c>
      <c r="C2434" t="s">
        <v>13</v>
      </c>
      <c r="D2434" t="s">
        <v>17</v>
      </c>
      <c r="E2434">
        <v>4500000</v>
      </c>
      <c r="F2434">
        <v>12600000</v>
      </c>
      <c r="G2434">
        <v>2</v>
      </c>
      <c r="H2434">
        <v>568</v>
      </c>
      <c r="I2434">
        <v>6900000</v>
      </c>
      <c r="J2434">
        <v>3900000</v>
      </c>
      <c r="K2434">
        <v>17800000</v>
      </c>
      <c r="L2434">
        <v>2900000</v>
      </c>
      <c r="M2434" t="s">
        <v>15</v>
      </c>
      <c r="N2434">
        <f>Table1[[#This Row],[ loan_amount]]-Table1[[#This Row],[ bank_asset_value]]</f>
        <v>9700000</v>
      </c>
    </row>
    <row r="2435" spans="1:14" x14ac:dyDescent="0.35">
      <c r="A2435">
        <v>2434</v>
      </c>
      <c r="B2435">
        <v>3</v>
      </c>
      <c r="C2435" t="s">
        <v>13</v>
      </c>
      <c r="D2435" t="s">
        <v>14</v>
      </c>
      <c r="E2435">
        <v>2400000</v>
      </c>
      <c r="F2435">
        <v>5900000</v>
      </c>
      <c r="G2435">
        <v>2</v>
      </c>
      <c r="H2435">
        <v>425</v>
      </c>
      <c r="I2435">
        <v>1100000</v>
      </c>
      <c r="J2435">
        <v>500000</v>
      </c>
      <c r="K2435">
        <v>7400000</v>
      </c>
      <c r="L2435">
        <v>2500000</v>
      </c>
      <c r="M2435" t="s">
        <v>18</v>
      </c>
      <c r="N2435">
        <f>Table1[[#This Row],[ loan_amount]]-Table1[[#This Row],[ bank_asset_value]]</f>
        <v>3400000</v>
      </c>
    </row>
    <row r="2436" spans="1:14" x14ac:dyDescent="0.35">
      <c r="A2436">
        <v>2435</v>
      </c>
      <c r="B2436">
        <v>0</v>
      </c>
      <c r="C2436" t="s">
        <v>16</v>
      </c>
      <c r="D2436" t="s">
        <v>14</v>
      </c>
      <c r="E2436">
        <v>3900000</v>
      </c>
      <c r="F2436">
        <v>11300000</v>
      </c>
      <c r="G2436">
        <v>12</v>
      </c>
      <c r="H2436">
        <v>305</v>
      </c>
      <c r="I2436">
        <v>5000000</v>
      </c>
      <c r="J2436">
        <v>5900000</v>
      </c>
      <c r="K2436">
        <v>8800000</v>
      </c>
      <c r="L2436">
        <v>2100000</v>
      </c>
      <c r="M2436" t="s">
        <v>18</v>
      </c>
      <c r="N2436">
        <f>Table1[[#This Row],[ loan_amount]]-Table1[[#This Row],[ bank_asset_value]]</f>
        <v>9200000</v>
      </c>
    </row>
    <row r="2437" spans="1:14" x14ac:dyDescent="0.35">
      <c r="A2437">
        <v>2436</v>
      </c>
      <c r="B2437">
        <v>5</v>
      </c>
      <c r="C2437" t="s">
        <v>13</v>
      </c>
      <c r="D2437" t="s">
        <v>17</v>
      </c>
      <c r="E2437">
        <v>9600000</v>
      </c>
      <c r="F2437">
        <v>20600000</v>
      </c>
      <c r="G2437">
        <v>6</v>
      </c>
      <c r="H2437">
        <v>456</v>
      </c>
      <c r="I2437">
        <v>17300000</v>
      </c>
      <c r="J2437">
        <v>11000000</v>
      </c>
      <c r="K2437">
        <v>21700000</v>
      </c>
      <c r="L2437">
        <v>11600000</v>
      </c>
      <c r="M2437" t="s">
        <v>18</v>
      </c>
      <c r="N2437">
        <f>Table1[[#This Row],[ loan_amount]]-Table1[[#This Row],[ bank_asset_value]]</f>
        <v>9000000</v>
      </c>
    </row>
    <row r="2438" spans="1:14" x14ac:dyDescent="0.35">
      <c r="A2438">
        <v>2437</v>
      </c>
      <c r="B2438">
        <v>4</v>
      </c>
      <c r="C2438" t="s">
        <v>16</v>
      </c>
      <c r="D2438" t="s">
        <v>14</v>
      </c>
      <c r="E2438">
        <v>900000</v>
      </c>
      <c r="F2438">
        <v>2600000</v>
      </c>
      <c r="G2438">
        <v>2</v>
      </c>
      <c r="H2438">
        <v>602</v>
      </c>
      <c r="I2438">
        <v>600000</v>
      </c>
      <c r="J2438">
        <v>800000</v>
      </c>
      <c r="K2438">
        <v>3200000</v>
      </c>
      <c r="L2438">
        <v>1000000</v>
      </c>
      <c r="M2438" t="s">
        <v>15</v>
      </c>
      <c r="N2438">
        <f>Table1[[#This Row],[ loan_amount]]-Table1[[#This Row],[ bank_asset_value]]</f>
        <v>1600000</v>
      </c>
    </row>
    <row r="2439" spans="1:14" x14ac:dyDescent="0.35">
      <c r="A2439">
        <v>2438</v>
      </c>
      <c r="B2439">
        <v>3</v>
      </c>
      <c r="C2439" t="s">
        <v>13</v>
      </c>
      <c r="D2439" t="s">
        <v>17</v>
      </c>
      <c r="E2439">
        <v>1100000</v>
      </c>
      <c r="F2439">
        <v>3800000</v>
      </c>
      <c r="G2439">
        <v>20</v>
      </c>
      <c r="H2439">
        <v>814</v>
      </c>
      <c r="I2439">
        <v>1400000</v>
      </c>
      <c r="J2439">
        <v>1500000</v>
      </c>
      <c r="K2439">
        <v>3200000</v>
      </c>
      <c r="L2439">
        <v>1100000</v>
      </c>
      <c r="M2439" t="s">
        <v>15</v>
      </c>
      <c r="N2439">
        <f>Table1[[#This Row],[ loan_amount]]-Table1[[#This Row],[ bank_asset_value]]</f>
        <v>2700000</v>
      </c>
    </row>
    <row r="2440" spans="1:14" x14ac:dyDescent="0.35">
      <c r="A2440">
        <v>2439</v>
      </c>
      <c r="B2440">
        <v>4</v>
      </c>
      <c r="C2440" t="s">
        <v>16</v>
      </c>
      <c r="D2440" t="s">
        <v>14</v>
      </c>
      <c r="E2440">
        <v>6400000</v>
      </c>
      <c r="F2440">
        <v>24900000</v>
      </c>
      <c r="G2440">
        <v>2</v>
      </c>
      <c r="H2440">
        <v>640</v>
      </c>
      <c r="I2440">
        <v>10000000</v>
      </c>
      <c r="J2440">
        <v>5700000</v>
      </c>
      <c r="K2440">
        <v>18700000</v>
      </c>
      <c r="L2440">
        <v>6300000</v>
      </c>
      <c r="M2440" t="s">
        <v>15</v>
      </c>
      <c r="N2440">
        <f>Table1[[#This Row],[ loan_amount]]-Table1[[#This Row],[ bank_asset_value]]</f>
        <v>18600000</v>
      </c>
    </row>
    <row r="2441" spans="1:14" x14ac:dyDescent="0.35">
      <c r="A2441">
        <v>2440</v>
      </c>
      <c r="B2441">
        <v>2</v>
      </c>
      <c r="C2441" t="s">
        <v>13</v>
      </c>
      <c r="D2441" t="s">
        <v>14</v>
      </c>
      <c r="E2441">
        <v>4600000</v>
      </c>
      <c r="F2441">
        <v>15000000</v>
      </c>
      <c r="G2441">
        <v>4</v>
      </c>
      <c r="H2441">
        <v>817</v>
      </c>
      <c r="I2441">
        <v>7200000</v>
      </c>
      <c r="J2441">
        <v>2400000</v>
      </c>
      <c r="K2441">
        <v>13000000</v>
      </c>
      <c r="L2441">
        <v>6600000</v>
      </c>
      <c r="M2441" t="s">
        <v>15</v>
      </c>
      <c r="N2441">
        <f>Table1[[#This Row],[ loan_amount]]-Table1[[#This Row],[ bank_asset_value]]</f>
        <v>8400000</v>
      </c>
    </row>
    <row r="2442" spans="1:14" x14ac:dyDescent="0.35">
      <c r="A2442">
        <v>2441</v>
      </c>
      <c r="B2442">
        <v>4</v>
      </c>
      <c r="C2442" t="s">
        <v>13</v>
      </c>
      <c r="D2442" t="s">
        <v>14</v>
      </c>
      <c r="E2442">
        <v>7600000</v>
      </c>
      <c r="F2442">
        <v>29800000</v>
      </c>
      <c r="G2442">
        <v>20</v>
      </c>
      <c r="H2442">
        <v>361</v>
      </c>
      <c r="I2442">
        <v>13800000</v>
      </c>
      <c r="J2442">
        <v>5800000</v>
      </c>
      <c r="K2442">
        <v>15300000</v>
      </c>
      <c r="L2442">
        <v>5900000</v>
      </c>
      <c r="M2442" t="s">
        <v>18</v>
      </c>
      <c r="N2442">
        <f>Table1[[#This Row],[ loan_amount]]-Table1[[#This Row],[ bank_asset_value]]</f>
        <v>23900000</v>
      </c>
    </row>
    <row r="2443" spans="1:14" x14ac:dyDescent="0.35">
      <c r="A2443">
        <v>2442</v>
      </c>
      <c r="B2443">
        <v>5</v>
      </c>
      <c r="C2443" t="s">
        <v>16</v>
      </c>
      <c r="D2443" t="s">
        <v>14</v>
      </c>
      <c r="E2443">
        <v>6800000</v>
      </c>
      <c r="F2443">
        <v>20100000</v>
      </c>
      <c r="G2443">
        <v>14</v>
      </c>
      <c r="H2443">
        <v>839</v>
      </c>
      <c r="I2443">
        <v>1900000</v>
      </c>
      <c r="J2443">
        <v>600000</v>
      </c>
      <c r="K2443">
        <v>15600000</v>
      </c>
      <c r="L2443">
        <v>7500000</v>
      </c>
      <c r="M2443" t="s">
        <v>15</v>
      </c>
      <c r="N2443">
        <f>Table1[[#This Row],[ loan_amount]]-Table1[[#This Row],[ bank_asset_value]]</f>
        <v>12600000</v>
      </c>
    </row>
    <row r="2444" spans="1:14" x14ac:dyDescent="0.35">
      <c r="A2444">
        <v>2443</v>
      </c>
      <c r="B2444">
        <v>5</v>
      </c>
      <c r="C2444" t="s">
        <v>13</v>
      </c>
      <c r="D2444" t="s">
        <v>14</v>
      </c>
      <c r="E2444">
        <v>7100000</v>
      </c>
      <c r="F2444">
        <v>27000000</v>
      </c>
      <c r="G2444">
        <v>20</v>
      </c>
      <c r="H2444">
        <v>592</v>
      </c>
      <c r="I2444">
        <v>5100000</v>
      </c>
      <c r="J2444">
        <v>9600000</v>
      </c>
      <c r="K2444">
        <v>20200000</v>
      </c>
      <c r="L2444">
        <v>7600000</v>
      </c>
      <c r="M2444" t="s">
        <v>15</v>
      </c>
      <c r="N2444">
        <f>Table1[[#This Row],[ loan_amount]]-Table1[[#This Row],[ bank_asset_value]]</f>
        <v>19400000</v>
      </c>
    </row>
    <row r="2445" spans="1:14" x14ac:dyDescent="0.35">
      <c r="A2445">
        <v>2444</v>
      </c>
      <c r="B2445">
        <v>4</v>
      </c>
      <c r="C2445" t="s">
        <v>16</v>
      </c>
      <c r="D2445" t="s">
        <v>17</v>
      </c>
      <c r="E2445">
        <v>6700000</v>
      </c>
      <c r="F2445">
        <v>24700000</v>
      </c>
      <c r="G2445">
        <v>6</v>
      </c>
      <c r="H2445">
        <v>498</v>
      </c>
      <c r="I2445">
        <v>12900000</v>
      </c>
      <c r="J2445">
        <v>700000</v>
      </c>
      <c r="K2445">
        <v>18800000</v>
      </c>
      <c r="L2445">
        <v>8400000</v>
      </c>
      <c r="M2445" t="s">
        <v>18</v>
      </c>
      <c r="N2445">
        <f>Table1[[#This Row],[ loan_amount]]-Table1[[#This Row],[ bank_asset_value]]</f>
        <v>16300000</v>
      </c>
    </row>
    <row r="2446" spans="1:14" x14ac:dyDescent="0.35">
      <c r="A2446">
        <v>2445</v>
      </c>
      <c r="B2446">
        <v>5</v>
      </c>
      <c r="C2446" t="s">
        <v>16</v>
      </c>
      <c r="D2446" t="s">
        <v>17</v>
      </c>
      <c r="E2446">
        <v>5800000</v>
      </c>
      <c r="F2446">
        <v>12400000</v>
      </c>
      <c r="G2446">
        <v>6</v>
      </c>
      <c r="H2446">
        <v>847</v>
      </c>
      <c r="I2446">
        <v>5100000</v>
      </c>
      <c r="J2446">
        <v>9000000</v>
      </c>
      <c r="K2446">
        <v>14100000</v>
      </c>
      <c r="L2446">
        <v>7600000</v>
      </c>
      <c r="M2446" t="s">
        <v>15</v>
      </c>
      <c r="N2446">
        <f>Table1[[#This Row],[ loan_amount]]-Table1[[#This Row],[ bank_asset_value]]</f>
        <v>4800000</v>
      </c>
    </row>
    <row r="2447" spans="1:14" x14ac:dyDescent="0.35">
      <c r="A2447">
        <v>2446</v>
      </c>
      <c r="B2447">
        <v>0</v>
      </c>
      <c r="C2447" t="s">
        <v>13</v>
      </c>
      <c r="D2447" t="s">
        <v>17</v>
      </c>
      <c r="E2447">
        <v>8600000</v>
      </c>
      <c r="F2447">
        <v>29400000</v>
      </c>
      <c r="G2447">
        <v>16</v>
      </c>
      <c r="H2447">
        <v>643</v>
      </c>
      <c r="I2447">
        <v>1000000</v>
      </c>
      <c r="J2447">
        <v>14100000</v>
      </c>
      <c r="K2447">
        <v>33000000</v>
      </c>
      <c r="L2447">
        <v>12300000</v>
      </c>
      <c r="M2447" t="s">
        <v>15</v>
      </c>
      <c r="N2447">
        <f>Table1[[#This Row],[ loan_amount]]-Table1[[#This Row],[ bank_asset_value]]</f>
        <v>17100000</v>
      </c>
    </row>
    <row r="2448" spans="1:14" x14ac:dyDescent="0.35">
      <c r="A2448">
        <v>2447</v>
      </c>
      <c r="B2448">
        <v>0</v>
      </c>
      <c r="C2448" t="s">
        <v>13</v>
      </c>
      <c r="D2448" t="s">
        <v>17</v>
      </c>
      <c r="E2448">
        <v>3500000</v>
      </c>
      <c r="F2448">
        <v>10600000</v>
      </c>
      <c r="G2448">
        <v>4</v>
      </c>
      <c r="H2448">
        <v>389</v>
      </c>
      <c r="I2448">
        <v>8300000</v>
      </c>
      <c r="J2448">
        <v>4800000</v>
      </c>
      <c r="K2448">
        <v>9100000</v>
      </c>
      <c r="L2448">
        <v>2500000</v>
      </c>
      <c r="M2448" t="s">
        <v>15</v>
      </c>
      <c r="N2448">
        <f>Table1[[#This Row],[ loan_amount]]-Table1[[#This Row],[ bank_asset_value]]</f>
        <v>8100000</v>
      </c>
    </row>
    <row r="2449" spans="1:14" x14ac:dyDescent="0.35">
      <c r="A2449">
        <v>2448</v>
      </c>
      <c r="B2449">
        <v>2</v>
      </c>
      <c r="C2449" t="s">
        <v>13</v>
      </c>
      <c r="D2449" t="s">
        <v>17</v>
      </c>
      <c r="E2449">
        <v>4800000</v>
      </c>
      <c r="F2449">
        <v>17500000</v>
      </c>
      <c r="G2449">
        <v>20</v>
      </c>
      <c r="H2449">
        <v>381</v>
      </c>
      <c r="I2449">
        <v>400000</v>
      </c>
      <c r="J2449">
        <v>6900000</v>
      </c>
      <c r="K2449">
        <v>13400000</v>
      </c>
      <c r="L2449">
        <v>7000000</v>
      </c>
      <c r="M2449" t="s">
        <v>18</v>
      </c>
      <c r="N2449">
        <f>Table1[[#This Row],[ loan_amount]]-Table1[[#This Row],[ bank_asset_value]]</f>
        <v>10500000</v>
      </c>
    </row>
    <row r="2450" spans="1:14" x14ac:dyDescent="0.35">
      <c r="A2450">
        <v>2449</v>
      </c>
      <c r="B2450">
        <v>5</v>
      </c>
      <c r="C2450" t="s">
        <v>13</v>
      </c>
      <c r="D2450" t="s">
        <v>17</v>
      </c>
      <c r="E2450">
        <v>6100000</v>
      </c>
      <c r="F2450">
        <v>14400000</v>
      </c>
      <c r="G2450">
        <v>16</v>
      </c>
      <c r="H2450">
        <v>400</v>
      </c>
      <c r="I2450">
        <v>9200000</v>
      </c>
      <c r="J2450">
        <v>2800000</v>
      </c>
      <c r="K2450">
        <v>23800000</v>
      </c>
      <c r="L2450">
        <v>5600000</v>
      </c>
      <c r="M2450" t="s">
        <v>18</v>
      </c>
      <c r="N2450">
        <f>Table1[[#This Row],[ loan_amount]]-Table1[[#This Row],[ bank_asset_value]]</f>
        <v>8800000</v>
      </c>
    </row>
    <row r="2451" spans="1:14" x14ac:dyDescent="0.35">
      <c r="A2451">
        <v>2450</v>
      </c>
      <c r="B2451">
        <v>5</v>
      </c>
      <c r="C2451" t="s">
        <v>13</v>
      </c>
      <c r="D2451" t="s">
        <v>17</v>
      </c>
      <c r="E2451">
        <v>5200000</v>
      </c>
      <c r="F2451">
        <v>12700000</v>
      </c>
      <c r="G2451">
        <v>16</v>
      </c>
      <c r="H2451">
        <v>718</v>
      </c>
      <c r="I2451">
        <v>11700000</v>
      </c>
      <c r="J2451">
        <v>100000</v>
      </c>
      <c r="K2451">
        <v>18100000</v>
      </c>
      <c r="L2451">
        <v>7200000</v>
      </c>
      <c r="M2451" t="s">
        <v>15</v>
      </c>
      <c r="N2451">
        <f>Table1[[#This Row],[ loan_amount]]-Table1[[#This Row],[ bank_asset_value]]</f>
        <v>5500000</v>
      </c>
    </row>
    <row r="2452" spans="1:14" x14ac:dyDescent="0.35">
      <c r="A2452">
        <v>2451</v>
      </c>
      <c r="B2452">
        <v>5</v>
      </c>
      <c r="C2452" t="s">
        <v>16</v>
      </c>
      <c r="D2452" t="s">
        <v>17</v>
      </c>
      <c r="E2452">
        <v>4100000</v>
      </c>
      <c r="F2452">
        <v>12400000</v>
      </c>
      <c r="G2452">
        <v>8</v>
      </c>
      <c r="H2452">
        <v>309</v>
      </c>
      <c r="I2452">
        <v>8200000</v>
      </c>
      <c r="J2452">
        <v>1000000</v>
      </c>
      <c r="K2452">
        <v>13000000</v>
      </c>
      <c r="L2452">
        <v>3300000</v>
      </c>
      <c r="M2452" t="s">
        <v>18</v>
      </c>
      <c r="N2452">
        <f>Table1[[#This Row],[ loan_amount]]-Table1[[#This Row],[ bank_asset_value]]</f>
        <v>9100000</v>
      </c>
    </row>
    <row r="2453" spans="1:14" x14ac:dyDescent="0.35">
      <c r="A2453">
        <v>2452</v>
      </c>
      <c r="B2453">
        <v>5</v>
      </c>
      <c r="C2453" t="s">
        <v>16</v>
      </c>
      <c r="D2453" t="s">
        <v>14</v>
      </c>
      <c r="E2453">
        <v>3200000</v>
      </c>
      <c r="F2453">
        <v>7400000</v>
      </c>
      <c r="G2453">
        <v>2</v>
      </c>
      <c r="H2453">
        <v>838</v>
      </c>
      <c r="I2453">
        <v>2200000</v>
      </c>
      <c r="J2453">
        <v>2900000</v>
      </c>
      <c r="K2453">
        <v>10200000</v>
      </c>
      <c r="L2453">
        <v>3600000</v>
      </c>
      <c r="M2453" t="s">
        <v>15</v>
      </c>
      <c r="N2453">
        <f>Table1[[#This Row],[ loan_amount]]-Table1[[#This Row],[ bank_asset_value]]</f>
        <v>3800000</v>
      </c>
    </row>
    <row r="2454" spans="1:14" x14ac:dyDescent="0.35">
      <c r="A2454">
        <v>2453</v>
      </c>
      <c r="B2454">
        <v>3</v>
      </c>
      <c r="C2454" t="s">
        <v>16</v>
      </c>
      <c r="D2454" t="s">
        <v>17</v>
      </c>
      <c r="E2454">
        <v>7500000</v>
      </c>
      <c r="F2454">
        <v>21600000</v>
      </c>
      <c r="G2454">
        <v>14</v>
      </c>
      <c r="H2454">
        <v>678</v>
      </c>
      <c r="I2454">
        <v>8800000</v>
      </c>
      <c r="J2454">
        <v>12100000</v>
      </c>
      <c r="K2454">
        <v>20100000</v>
      </c>
      <c r="L2454">
        <v>11200000</v>
      </c>
      <c r="M2454" t="s">
        <v>15</v>
      </c>
      <c r="N2454">
        <f>Table1[[#This Row],[ loan_amount]]-Table1[[#This Row],[ bank_asset_value]]</f>
        <v>10400000</v>
      </c>
    </row>
    <row r="2455" spans="1:14" x14ac:dyDescent="0.35">
      <c r="A2455">
        <v>2454</v>
      </c>
      <c r="B2455">
        <v>2</v>
      </c>
      <c r="C2455" t="s">
        <v>16</v>
      </c>
      <c r="D2455" t="s">
        <v>17</v>
      </c>
      <c r="E2455">
        <v>1500000</v>
      </c>
      <c r="F2455">
        <v>4500000</v>
      </c>
      <c r="G2455">
        <v>14</v>
      </c>
      <c r="H2455">
        <v>826</v>
      </c>
      <c r="I2455">
        <v>3200000</v>
      </c>
      <c r="J2455">
        <v>1700000</v>
      </c>
      <c r="K2455">
        <v>4600000</v>
      </c>
      <c r="L2455">
        <v>1600000</v>
      </c>
      <c r="M2455" t="s">
        <v>15</v>
      </c>
      <c r="N2455">
        <f>Table1[[#This Row],[ loan_amount]]-Table1[[#This Row],[ bank_asset_value]]</f>
        <v>2900000</v>
      </c>
    </row>
    <row r="2456" spans="1:14" x14ac:dyDescent="0.35">
      <c r="A2456">
        <v>2455</v>
      </c>
      <c r="B2456">
        <v>4</v>
      </c>
      <c r="C2456" t="s">
        <v>13</v>
      </c>
      <c r="D2456" t="s">
        <v>17</v>
      </c>
      <c r="E2456">
        <v>1200000</v>
      </c>
      <c r="F2456">
        <v>3100000</v>
      </c>
      <c r="G2456">
        <v>16</v>
      </c>
      <c r="H2456">
        <v>348</v>
      </c>
      <c r="I2456">
        <v>1200000</v>
      </c>
      <c r="J2456">
        <v>2200000</v>
      </c>
      <c r="K2456">
        <v>3500000</v>
      </c>
      <c r="L2456">
        <v>1700000</v>
      </c>
      <c r="M2456" t="s">
        <v>18</v>
      </c>
      <c r="N2456">
        <f>Table1[[#This Row],[ loan_amount]]-Table1[[#This Row],[ bank_asset_value]]</f>
        <v>1400000</v>
      </c>
    </row>
    <row r="2457" spans="1:14" x14ac:dyDescent="0.35">
      <c r="A2457">
        <v>2456</v>
      </c>
      <c r="B2457">
        <v>1</v>
      </c>
      <c r="C2457" t="s">
        <v>13</v>
      </c>
      <c r="D2457" t="s">
        <v>17</v>
      </c>
      <c r="E2457">
        <v>8400000</v>
      </c>
      <c r="F2457">
        <v>19700000</v>
      </c>
      <c r="G2457">
        <v>6</v>
      </c>
      <c r="H2457">
        <v>476</v>
      </c>
      <c r="I2457">
        <v>24700000</v>
      </c>
      <c r="J2457">
        <v>16500000</v>
      </c>
      <c r="K2457">
        <v>31800000</v>
      </c>
      <c r="L2457">
        <v>12100000</v>
      </c>
      <c r="M2457" t="s">
        <v>18</v>
      </c>
      <c r="N2457">
        <f>Table1[[#This Row],[ loan_amount]]-Table1[[#This Row],[ bank_asset_value]]</f>
        <v>7600000</v>
      </c>
    </row>
    <row r="2458" spans="1:14" x14ac:dyDescent="0.35">
      <c r="A2458">
        <v>2457</v>
      </c>
      <c r="B2458">
        <v>0</v>
      </c>
      <c r="C2458" t="s">
        <v>16</v>
      </c>
      <c r="D2458" t="s">
        <v>17</v>
      </c>
      <c r="E2458">
        <v>7900000</v>
      </c>
      <c r="F2458">
        <v>26300000</v>
      </c>
      <c r="G2458">
        <v>8</v>
      </c>
      <c r="H2458">
        <v>666</v>
      </c>
      <c r="I2458">
        <v>4600000</v>
      </c>
      <c r="J2458">
        <v>9200000</v>
      </c>
      <c r="K2458">
        <v>18400000</v>
      </c>
      <c r="L2458">
        <v>11800000</v>
      </c>
      <c r="M2458" t="s">
        <v>15</v>
      </c>
      <c r="N2458">
        <f>Table1[[#This Row],[ loan_amount]]-Table1[[#This Row],[ bank_asset_value]]</f>
        <v>14500000</v>
      </c>
    </row>
    <row r="2459" spans="1:14" x14ac:dyDescent="0.35">
      <c r="A2459">
        <v>2458</v>
      </c>
      <c r="B2459">
        <v>1</v>
      </c>
      <c r="C2459" t="s">
        <v>13</v>
      </c>
      <c r="D2459" t="s">
        <v>17</v>
      </c>
      <c r="E2459">
        <v>2100000</v>
      </c>
      <c r="F2459">
        <v>4300000</v>
      </c>
      <c r="G2459">
        <v>20</v>
      </c>
      <c r="H2459">
        <v>896</v>
      </c>
      <c r="I2459">
        <v>100000</v>
      </c>
      <c r="J2459">
        <v>2300000</v>
      </c>
      <c r="K2459">
        <v>7500000</v>
      </c>
      <c r="L2459">
        <v>2300000</v>
      </c>
      <c r="M2459" t="s">
        <v>15</v>
      </c>
      <c r="N2459">
        <f>Table1[[#This Row],[ loan_amount]]-Table1[[#This Row],[ bank_asset_value]]</f>
        <v>2000000</v>
      </c>
    </row>
    <row r="2460" spans="1:14" x14ac:dyDescent="0.35">
      <c r="A2460">
        <v>2459</v>
      </c>
      <c r="B2460">
        <v>2</v>
      </c>
      <c r="C2460" t="s">
        <v>13</v>
      </c>
      <c r="D2460" t="s">
        <v>14</v>
      </c>
      <c r="E2460">
        <v>2500000</v>
      </c>
      <c r="F2460">
        <v>7000000</v>
      </c>
      <c r="G2460">
        <v>20</v>
      </c>
      <c r="H2460">
        <v>547</v>
      </c>
      <c r="I2460">
        <v>800000</v>
      </c>
      <c r="J2460">
        <v>1200000</v>
      </c>
      <c r="K2460">
        <v>5200000</v>
      </c>
      <c r="L2460">
        <v>2300000</v>
      </c>
      <c r="M2460" t="s">
        <v>18</v>
      </c>
      <c r="N2460">
        <f>Table1[[#This Row],[ loan_amount]]-Table1[[#This Row],[ bank_asset_value]]</f>
        <v>4700000</v>
      </c>
    </row>
    <row r="2461" spans="1:14" x14ac:dyDescent="0.35">
      <c r="A2461">
        <v>2460</v>
      </c>
      <c r="B2461">
        <v>2</v>
      </c>
      <c r="C2461" t="s">
        <v>16</v>
      </c>
      <c r="D2461" t="s">
        <v>17</v>
      </c>
      <c r="E2461">
        <v>3700000</v>
      </c>
      <c r="F2461">
        <v>13900000</v>
      </c>
      <c r="G2461">
        <v>2</v>
      </c>
      <c r="H2461">
        <v>405</v>
      </c>
      <c r="I2461">
        <v>5900000</v>
      </c>
      <c r="J2461">
        <v>3200000</v>
      </c>
      <c r="K2461">
        <v>9100000</v>
      </c>
      <c r="L2461">
        <v>5500000</v>
      </c>
      <c r="M2461" t="s">
        <v>15</v>
      </c>
      <c r="N2461">
        <f>Table1[[#This Row],[ loan_amount]]-Table1[[#This Row],[ bank_asset_value]]</f>
        <v>8400000</v>
      </c>
    </row>
    <row r="2462" spans="1:14" x14ac:dyDescent="0.35">
      <c r="A2462">
        <v>2461</v>
      </c>
      <c r="B2462">
        <v>5</v>
      </c>
      <c r="C2462" t="s">
        <v>13</v>
      </c>
      <c r="D2462" t="s">
        <v>14</v>
      </c>
      <c r="E2462">
        <v>1100000</v>
      </c>
      <c r="F2462">
        <v>4000000</v>
      </c>
      <c r="G2462">
        <v>16</v>
      </c>
      <c r="H2462">
        <v>498</v>
      </c>
      <c r="I2462">
        <v>400000</v>
      </c>
      <c r="J2462">
        <v>100000</v>
      </c>
      <c r="K2462">
        <v>2300000</v>
      </c>
      <c r="L2462">
        <v>700000</v>
      </c>
      <c r="M2462" t="s">
        <v>18</v>
      </c>
      <c r="N2462">
        <f>Table1[[#This Row],[ loan_amount]]-Table1[[#This Row],[ bank_asset_value]]</f>
        <v>3300000</v>
      </c>
    </row>
    <row r="2463" spans="1:14" x14ac:dyDescent="0.35">
      <c r="A2463">
        <v>2462</v>
      </c>
      <c r="B2463">
        <v>5</v>
      </c>
      <c r="C2463" t="s">
        <v>13</v>
      </c>
      <c r="D2463" t="s">
        <v>14</v>
      </c>
      <c r="E2463">
        <v>6500000</v>
      </c>
      <c r="F2463">
        <v>24800000</v>
      </c>
      <c r="G2463">
        <v>8</v>
      </c>
      <c r="H2463">
        <v>779</v>
      </c>
      <c r="I2463">
        <v>7000000</v>
      </c>
      <c r="J2463">
        <v>9600000</v>
      </c>
      <c r="K2463">
        <v>15700000</v>
      </c>
      <c r="L2463">
        <v>8800000</v>
      </c>
      <c r="M2463" t="s">
        <v>15</v>
      </c>
      <c r="N2463">
        <f>Table1[[#This Row],[ loan_amount]]-Table1[[#This Row],[ bank_asset_value]]</f>
        <v>16000000</v>
      </c>
    </row>
    <row r="2464" spans="1:14" x14ac:dyDescent="0.35">
      <c r="A2464">
        <v>2463</v>
      </c>
      <c r="B2464">
        <v>0</v>
      </c>
      <c r="C2464" t="s">
        <v>16</v>
      </c>
      <c r="D2464" t="s">
        <v>17</v>
      </c>
      <c r="E2464">
        <v>8200000</v>
      </c>
      <c r="F2464">
        <v>31500000</v>
      </c>
      <c r="G2464">
        <v>8</v>
      </c>
      <c r="H2464">
        <v>403</v>
      </c>
      <c r="I2464">
        <v>11500000</v>
      </c>
      <c r="J2464">
        <v>8800000</v>
      </c>
      <c r="K2464">
        <v>19000000</v>
      </c>
      <c r="L2464">
        <v>6100000</v>
      </c>
      <c r="M2464" t="s">
        <v>18</v>
      </c>
      <c r="N2464">
        <f>Table1[[#This Row],[ loan_amount]]-Table1[[#This Row],[ bank_asset_value]]</f>
        <v>25400000</v>
      </c>
    </row>
    <row r="2465" spans="1:14" x14ac:dyDescent="0.35">
      <c r="A2465">
        <v>2464</v>
      </c>
      <c r="B2465">
        <v>2</v>
      </c>
      <c r="C2465" t="s">
        <v>16</v>
      </c>
      <c r="D2465" t="s">
        <v>14</v>
      </c>
      <c r="E2465">
        <v>5000000</v>
      </c>
      <c r="F2465">
        <v>12400000</v>
      </c>
      <c r="G2465">
        <v>8</v>
      </c>
      <c r="H2465">
        <v>709</v>
      </c>
      <c r="I2465">
        <v>11300000</v>
      </c>
      <c r="J2465">
        <v>6800000</v>
      </c>
      <c r="K2465">
        <v>13300000</v>
      </c>
      <c r="L2465">
        <v>4200000</v>
      </c>
      <c r="M2465" t="s">
        <v>15</v>
      </c>
      <c r="N2465">
        <f>Table1[[#This Row],[ loan_amount]]-Table1[[#This Row],[ bank_asset_value]]</f>
        <v>8200000</v>
      </c>
    </row>
    <row r="2466" spans="1:14" x14ac:dyDescent="0.35">
      <c r="A2466">
        <v>2465</v>
      </c>
      <c r="B2466">
        <v>1</v>
      </c>
      <c r="C2466" t="s">
        <v>16</v>
      </c>
      <c r="D2466" t="s">
        <v>14</v>
      </c>
      <c r="E2466">
        <v>1500000</v>
      </c>
      <c r="F2466">
        <v>6000000</v>
      </c>
      <c r="G2466">
        <v>6</v>
      </c>
      <c r="H2466">
        <v>507</v>
      </c>
      <c r="I2466">
        <v>2600000</v>
      </c>
      <c r="J2466">
        <v>2700000</v>
      </c>
      <c r="K2466">
        <v>4800000</v>
      </c>
      <c r="L2466">
        <v>1900000</v>
      </c>
      <c r="M2466" t="s">
        <v>18</v>
      </c>
      <c r="N2466">
        <f>Table1[[#This Row],[ loan_amount]]-Table1[[#This Row],[ bank_asset_value]]</f>
        <v>4100000</v>
      </c>
    </row>
    <row r="2467" spans="1:14" x14ac:dyDescent="0.35">
      <c r="A2467">
        <v>2466</v>
      </c>
      <c r="B2467">
        <v>5</v>
      </c>
      <c r="C2467" t="s">
        <v>16</v>
      </c>
      <c r="D2467" t="s">
        <v>14</v>
      </c>
      <c r="E2467">
        <v>3700000</v>
      </c>
      <c r="F2467">
        <v>9100000</v>
      </c>
      <c r="G2467">
        <v>18</v>
      </c>
      <c r="H2467">
        <v>368</v>
      </c>
      <c r="I2467">
        <v>3400000</v>
      </c>
      <c r="J2467">
        <v>2400000</v>
      </c>
      <c r="K2467">
        <v>8400000</v>
      </c>
      <c r="L2467">
        <v>3300000</v>
      </c>
      <c r="M2467" t="s">
        <v>18</v>
      </c>
      <c r="N2467">
        <f>Table1[[#This Row],[ loan_amount]]-Table1[[#This Row],[ bank_asset_value]]</f>
        <v>5800000</v>
      </c>
    </row>
    <row r="2468" spans="1:14" x14ac:dyDescent="0.35">
      <c r="A2468">
        <v>2467</v>
      </c>
      <c r="B2468">
        <v>3</v>
      </c>
      <c r="C2468" t="s">
        <v>13</v>
      </c>
      <c r="D2468" t="s">
        <v>17</v>
      </c>
      <c r="E2468">
        <v>4100000</v>
      </c>
      <c r="F2468">
        <v>14600000</v>
      </c>
      <c r="G2468">
        <v>16</v>
      </c>
      <c r="H2468">
        <v>760</v>
      </c>
      <c r="I2468">
        <v>4700000</v>
      </c>
      <c r="J2468">
        <v>6600000</v>
      </c>
      <c r="K2468">
        <v>14900000</v>
      </c>
      <c r="L2468">
        <v>3000000</v>
      </c>
      <c r="M2468" t="s">
        <v>15</v>
      </c>
      <c r="N2468">
        <f>Table1[[#This Row],[ loan_amount]]-Table1[[#This Row],[ bank_asset_value]]</f>
        <v>11600000</v>
      </c>
    </row>
    <row r="2469" spans="1:14" x14ac:dyDescent="0.35">
      <c r="A2469">
        <v>2468</v>
      </c>
      <c r="B2469">
        <v>2</v>
      </c>
      <c r="C2469" t="s">
        <v>16</v>
      </c>
      <c r="D2469" t="s">
        <v>14</v>
      </c>
      <c r="E2469">
        <v>7200000</v>
      </c>
      <c r="F2469">
        <v>16800000</v>
      </c>
      <c r="G2469">
        <v>6</v>
      </c>
      <c r="H2469">
        <v>796</v>
      </c>
      <c r="I2469">
        <v>6600000</v>
      </c>
      <c r="J2469">
        <v>6100000</v>
      </c>
      <c r="K2469">
        <v>14400000</v>
      </c>
      <c r="L2469">
        <v>9800000</v>
      </c>
      <c r="M2469" t="s">
        <v>15</v>
      </c>
      <c r="N2469">
        <f>Table1[[#This Row],[ loan_amount]]-Table1[[#This Row],[ bank_asset_value]]</f>
        <v>7000000</v>
      </c>
    </row>
    <row r="2470" spans="1:14" x14ac:dyDescent="0.35">
      <c r="A2470">
        <v>2469</v>
      </c>
      <c r="B2470">
        <v>1</v>
      </c>
      <c r="C2470" t="s">
        <v>13</v>
      </c>
      <c r="D2470" t="s">
        <v>14</v>
      </c>
      <c r="E2470">
        <v>2000000</v>
      </c>
      <c r="F2470">
        <v>5000000</v>
      </c>
      <c r="G2470">
        <v>6</v>
      </c>
      <c r="H2470">
        <v>876</v>
      </c>
      <c r="I2470">
        <v>500000</v>
      </c>
      <c r="J2470">
        <v>2900000</v>
      </c>
      <c r="K2470">
        <v>5800000</v>
      </c>
      <c r="L2470">
        <v>1500000</v>
      </c>
      <c r="M2470" t="s">
        <v>15</v>
      </c>
      <c r="N2470">
        <f>Table1[[#This Row],[ loan_amount]]-Table1[[#This Row],[ bank_asset_value]]</f>
        <v>3500000</v>
      </c>
    </row>
    <row r="2471" spans="1:14" x14ac:dyDescent="0.35">
      <c r="A2471">
        <v>2470</v>
      </c>
      <c r="B2471">
        <v>3</v>
      </c>
      <c r="C2471" t="s">
        <v>16</v>
      </c>
      <c r="D2471" t="s">
        <v>14</v>
      </c>
      <c r="E2471">
        <v>2000000</v>
      </c>
      <c r="F2471">
        <v>4700000</v>
      </c>
      <c r="G2471">
        <v>14</v>
      </c>
      <c r="H2471">
        <v>673</v>
      </c>
      <c r="I2471">
        <v>800000</v>
      </c>
      <c r="J2471">
        <v>3400000</v>
      </c>
      <c r="K2471">
        <v>5900000</v>
      </c>
      <c r="L2471">
        <v>1500000</v>
      </c>
      <c r="M2471" t="s">
        <v>15</v>
      </c>
      <c r="N2471">
        <f>Table1[[#This Row],[ loan_amount]]-Table1[[#This Row],[ bank_asset_value]]</f>
        <v>3200000</v>
      </c>
    </row>
    <row r="2472" spans="1:14" x14ac:dyDescent="0.35">
      <c r="A2472">
        <v>2471</v>
      </c>
      <c r="B2472">
        <v>1</v>
      </c>
      <c r="C2472" t="s">
        <v>13</v>
      </c>
      <c r="D2472" t="s">
        <v>17</v>
      </c>
      <c r="E2472">
        <v>5100000</v>
      </c>
      <c r="F2472">
        <v>11500000</v>
      </c>
      <c r="G2472">
        <v>4</v>
      </c>
      <c r="H2472">
        <v>747</v>
      </c>
      <c r="I2472">
        <v>5000000</v>
      </c>
      <c r="J2472">
        <v>8900000</v>
      </c>
      <c r="K2472">
        <v>14100000</v>
      </c>
      <c r="L2472">
        <v>7000000</v>
      </c>
      <c r="M2472" t="s">
        <v>15</v>
      </c>
      <c r="N2472">
        <f>Table1[[#This Row],[ loan_amount]]-Table1[[#This Row],[ bank_asset_value]]</f>
        <v>4500000</v>
      </c>
    </row>
    <row r="2473" spans="1:14" x14ac:dyDescent="0.35">
      <c r="A2473">
        <v>2472</v>
      </c>
      <c r="B2473">
        <v>1</v>
      </c>
      <c r="C2473" t="s">
        <v>16</v>
      </c>
      <c r="D2473" t="s">
        <v>14</v>
      </c>
      <c r="E2473">
        <v>6000000</v>
      </c>
      <c r="F2473">
        <v>13600000</v>
      </c>
      <c r="G2473">
        <v>12</v>
      </c>
      <c r="H2473">
        <v>589</v>
      </c>
      <c r="I2473">
        <v>9000000</v>
      </c>
      <c r="J2473">
        <v>300000</v>
      </c>
      <c r="K2473">
        <v>12600000</v>
      </c>
      <c r="L2473">
        <v>7100000</v>
      </c>
      <c r="M2473" t="s">
        <v>15</v>
      </c>
      <c r="N2473">
        <f>Table1[[#This Row],[ loan_amount]]-Table1[[#This Row],[ bank_asset_value]]</f>
        <v>6500000</v>
      </c>
    </row>
    <row r="2474" spans="1:14" x14ac:dyDescent="0.35">
      <c r="A2474">
        <v>2473</v>
      </c>
      <c r="B2474">
        <v>1</v>
      </c>
      <c r="C2474" t="s">
        <v>13</v>
      </c>
      <c r="D2474" t="s">
        <v>14</v>
      </c>
      <c r="E2474">
        <v>4900000</v>
      </c>
      <c r="F2474">
        <v>18100000</v>
      </c>
      <c r="G2474">
        <v>8</v>
      </c>
      <c r="H2474">
        <v>382</v>
      </c>
      <c r="I2474">
        <v>13600000</v>
      </c>
      <c r="J2474">
        <v>400000</v>
      </c>
      <c r="K2474">
        <v>15500000</v>
      </c>
      <c r="L2474">
        <v>2400000</v>
      </c>
      <c r="M2474" t="s">
        <v>18</v>
      </c>
      <c r="N2474">
        <f>Table1[[#This Row],[ loan_amount]]-Table1[[#This Row],[ bank_asset_value]]</f>
        <v>15700000</v>
      </c>
    </row>
    <row r="2475" spans="1:14" x14ac:dyDescent="0.35">
      <c r="A2475">
        <v>2474</v>
      </c>
      <c r="B2475">
        <v>3</v>
      </c>
      <c r="C2475" t="s">
        <v>16</v>
      </c>
      <c r="D2475" t="s">
        <v>17</v>
      </c>
      <c r="E2475">
        <v>900000</v>
      </c>
      <c r="F2475">
        <v>2300000</v>
      </c>
      <c r="G2475">
        <v>12</v>
      </c>
      <c r="H2475">
        <v>900</v>
      </c>
      <c r="I2475">
        <v>1300000</v>
      </c>
      <c r="J2475">
        <v>0</v>
      </c>
      <c r="K2475">
        <v>3300000</v>
      </c>
      <c r="L2475">
        <v>1100000</v>
      </c>
      <c r="M2475" t="s">
        <v>15</v>
      </c>
      <c r="N2475">
        <f>Table1[[#This Row],[ loan_amount]]-Table1[[#This Row],[ bank_asset_value]]</f>
        <v>1200000</v>
      </c>
    </row>
    <row r="2476" spans="1:14" x14ac:dyDescent="0.35">
      <c r="A2476">
        <v>2475</v>
      </c>
      <c r="B2476">
        <v>1</v>
      </c>
      <c r="C2476" t="s">
        <v>13</v>
      </c>
      <c r="D2476" t="s">
        <v>17</v>
      </c>
      <c r="E2476">
        <v>7500000</v>
      </c>
      <c r="F2476">
        <v>25000000</v>
      </c>
      <c r="G2476">
        <v>18</v>
      </c>
      <c r="H2476">
        <v>628</v>
      </c>
      <c r="I2476">
        <v>3500000</v>
      </c>
      <c r="J2476">
        <v>2200000</v>
      </c>
      <c r="K2476">
        <v>21700000</v>
      </c>
      <c r="L2476">
        <v>4700000</v>
      </c>
      <c r="M2476" t="s">
        <v>15</v>
      </c>
      <c r="N2476">
        <f>Table1[[#This Row],[ loan_amount]]-Table1[[#This Row],[ bank_asset_value]]</f>
        <v>20300000</v>
      </c>
    </row>
    <row r="2477" spans="1:14" x14ac:dyDescent="0.35">
      <c r="A2477">
        <v>2476</v>
      </c>
      <c r="B2477">
        <v>2</v>
      </c>
      <c r="C2477" t="s">
        <v>13</v>
      </c>
      <c r="D2477" t="s">
        <v>14</v>
      </c>
      <c r="E2477">
        <v>6400000</v>
      </c>
      <c r="F2477">
        <v>25000000</v>
      </c>
      <c r="G2477">
        <v>12</v>
      </c>
      <c r="H2477">
        <v>667</v>
      </c>
      <c r="I2477">
        <v>13500000</v>
      </c>
      <c r="J2477">
        <v>5500000</v>
      </c>
      <c r="K2477">
        <v>25500000</v>
      </c>
      <c r="L2477">
        <v>5400000</v>
      </c>
      <c r="M2477" t="s">
        <v>15</v>
      </c>
      <c r="N2477">
        <f>Table1[[#This Row],[ loan_amount]]-Table1[[#This Row],[ bank_asset_value]]</f>
        <v>19600000</v>
      </c>
    </row>
    <row r="2478" spans="1:14" x14ac:dyDescent="0.35">
      <c r="A2478">
        <v>2477</v>
      </c>
      <c r="B2478">
        <v>2</v>
      </c>
      <c r="C2478" t="s">
        <v>13</v>
      </c>
      <c r="D2478" t="s">
        <v>17</v>
      </c>
      <c r="E2478">
        <v>8700000</v>
      </c>
      <c r="F2478">
        <v>26400000</v>
      </c>
      <c r="G2478">
        <v>2</v>
      </c>
      <c r="H2478">
        <v>778</v>
      </c>
      <c r="I2478">
        <v>8500000</v>
      </c>
      <c r="J2478">
        <v>2400000</v>
      </c>
      <c r="K2478">
        <v>28800000</v>
      </c>
      <c r="L2478">
        <v>10300000</v>
      </c>
      <c r="M2478" t="s">
        <v>15</v>
      </c>
      <c r="N2478">
        <f>Table1[[#This Row],[ loan_amount]]-Table1[[#This Row],[ bank_asset_value]]</f>
        <v>16100000</v>
      </c>
    </row>
    <row r="2479" spans="1:14" x14ac:dyDescent="0.35">
      <c r="A2479">
        <v>2478</v>
      </c>
      <c r="B2479">
        <v>4</v>
      </c>
      <c r="C2479" t="s">
        <v>13</v>
      </c>
      <c r="D2479" t="s">
        <v>17</v>
      </c>
      <c r="E2479">
        <v>7300000</v>
      </c>
      <c r="F2479">
        <v>17200000</v>
      </c>
      <c r="G2479">
        <v>18</v>
      </c>
      <c r="H2479">
        <v>831</v>
      </c>
      <c r="I2479">
        <v>18500000</v>
      </c>
      <c r="J2479">
        <v>4300000</v>
      </c>
      <c r="K2479">
        <v>23000000</v>
      </c>
      <c r="L2479">
        <v>5200000</v>
      </c>
      <c r="M2479" t="s">
        <v>15</v>
      </c>
      <c r="N2479">
        <f>Table1[[#This Row],[ loan_amount]]-Table1[[#This Row],[ bank_asset_value]]</f>
        <v>12000000</v>
      </c>
    </row>
    <row r="2480" spans="1:14" x14ac:dyDescent="0.35">
      <c r="A2480">
        <v>2479</v>
      </c>
      <c r="B2480">
        <v>5</v>
      </c>
      <c r="C2480" t="s">
        <v>13</v>
      </c>
      <c r="D2480" t="s">
        <v>14</v>
      </c>
      <c r="E2480">
        <v>7400000</v>
      </c>
      <c r="F2480">
        <v>27100000</v>
      </c>
      <c r="G2480">
        <v>4</v>
      </c>
      <c r="H2480">
        <v>320</v>
      </c>
      <c r="I2480">
        <v>19800000</v>
      </c>
      <c r="J2480">
        <v>14600000</v>
      </c>
      <c r="K2480">
        <v>25200000</v>
      </c>
      <c r="L2480">
        <v>9400000</v>
      </c>
      <c r="M2480" t="s">
        <v>15</v>
      </c>
      <c r="N2480">
        <f>Table1[[#This Row],[ loan_amount]]-Table1[[#This Row],[ bank_asset_value]]</f>
        <v>17700000</v>
      </c>
    </row>
    <row r="2481" spans="1:14" x14ac:dyDescent="0.35">
      <c r="A2481">
        <v>2480</v>
      </c>
      <c r="B2481">
        <v>2</v>
      </c>
      <c r="C2481" t="s">
        <v>13</v>
      </c>
      <c r="D2481" t="s">
        <v>14</v>
      </c>
      <c r="E2481">
        <v>2700000</v>
      </c>
      <c r="F2481">
        <v>9300000</v>
      </c>
      <c r="G2481">
        <v>16</v>
      </c>
      <c r="H2481">
        <v>656</v>
      </c>
      <c r="I2481">
        <v>7700000</v>
      </c>
      <c r="J2481">
        <v>2500000</v>
      </c>
      <c r="K2481">
        <v>6400000</v>
      </c>
      <c r="L2481">
        <v>3600000</v>
      </c>
      <c r="M2481" t="s">
        <v>15</v>
      </c>
      <c r="N2481">
        <f>Table1[[#This Row],[ loan_amount]]-Table1[[#This Row],[ bank_asset_value]]</f>
        <v>5700000</v>
      </c>
    </row>
    <row r="2482" spans="1:14" x14ac:dyDescent="0.35">
      <c r="A2482">
        <v>2481</v>
      </c>
      <c r="B2482">
        <v>3</v>
      </c>
      <c r="C2482" t="s">
        <v>13</v>
      </c>
      <c r="D2482" t="s">
        <v>14</v>
      </c>
      <c r="E2482">
        <v>3400000</v>
      </c>
      <c r="F2482">
        <v>8900000</v>
      </c>
      <c r="G2482">
        <v>6</v>
      </c>
      <c r="H2482">
        <v>896</v>
      </c>
      <c r="I2482">
        <v>4200000</v>
      </c>
      <c r="J2482">
        <v>4800000</v>
      </c>
      <c r="K2482">
        <v>10200000</v>
      </c>
      <c r="L2482">
        <v>4200000</v>
      </c>
      <c r="M2482" t="s">
        <v>15</v>
      </c>
      <c r="N2482">
        <f>Table1[[#This Row],[ loan_amount]]-Table1[[#This Row],[ bank_asset_value]]</f>
        <v>4700000</v>
      </c>
    </row>
    <row r="2483" spans="1:14" x14ac:dyDescent="0.35">
      <c r="A2483">
        <v>2482</v>
      </c>
      <c r="B2483">
        <v>3</v>
      </c>
      <c r="C2483" t="s">
        <v>16</v>
      </c>
      <c r="D2483" t="s">
        <v>17</v>
      </c>
      <c r="E2483">
        <v>2100000</v>
      </c>
      <c r="F2483">
        <v>7400000</v>
      </c>
      <c r="G2483">
        <v>4</v>
      </c>
      <c r="H2483">
        <v>320</v>
      </c>
      <c r="I2483">
        <v>3300000</v>
      </c>
      <c r="J2483">
        <v>2700000</v>
      </c>
      <c r="K2483">
        <v>6300000</v>
      </c>
      <c r="L2483">
        <v>2200000</v>
      </c>
      <c r="M2483" t="s">
        <v>15</v>
      </c>
      <c r="N2483">
        <f>Table1[[#This Row],[ loan_amount]]-Table1[[#This Row],[ bank_asset_value]]</f>
        <v>5200000</v>
      </c>
    </row>
    <row r="2484" spans="1:14" x14ac:dyDescent="0.35">
      <c r="A2484">
        <v>2483</v>
      </c>
      <c r="B2484">
        <v>2</v>
      </c>
      <c r="C2484" t="s">
        <v>16</v>
      </c>
      <c r="D2484" t="s">
        <v>14</v>
      </c>
      <c r="E2484">
        <v>3100000</v>
      </c>
      <c r="F2484">
        <v>10500000</v>
      </c>
      <c r="G2484">
        <v>10</v>
      </c>
      <c r="H2484">
        <v>751</v>
      </c>
      <c r="I2484">
        <v>5500000</v>
      </c>
      <c r="J2484">
        <v>5900000</v>
      </c>
      <c r="K2484">
        <v>9000000</v>
      </c>
      <c r="L2484">
        <v>1600000</v>
      </c>
      <c r="M2484" t="s">
        <v>15</v>
      </c>
      <c r="N2484">
        <f>Table1[[#This Row],[ loan_amount]]-Table1[[#This Row],[ bank_asset_value]]</f>
        <v>8900000</v>
      </c>
    </row>
    <row r="2485" spans="1:14" x14ac:dyDescent="0.35">
      <c r="A2485">
        <v>2484</v>
      </c>
      <c r="B2485">
        <v>5</v>
      </c>
      <c r="C2485" t="s">
        <v>16</v>
      </c>
      <c r="D2485" t="s">
        <v>14</v>
      </c>
      <c r="E2485">
        <v>4700000</v>
      </c>
      <c r="F2485">
        <v>17400000</v>
      </c>
      <c r="G2485">
        <v>2</v>
      </c>
      <c r="H2485">
        <v>523</v>
      </c>
      <c r="I2485">
        <v>10600000</v>
      </c>
      <c r="J2485">
        <v>7000000</v>
      </c>
      <c r="K2485">
        <v>10900000</v>
      </c>
      <c r="L2485">
        <v>5200000</v>
      </c>
      <c r="M2485" t="s">
        <v>15</v>
      </c>
      <c r="N2485">
        <f>Table1[[#This Row],[ loan_amount]]-Table1[[#This Row],[ bank_asset_value]]</f>
        <v>12200000</v>
      </c>
    </row>
    <row r="2486" spans="1:14" x14ac:dyDescent="0.35">
      <c r="A2486">
        <v>2485</v>
      </c>
      <c r="B2486">
        <v>5</v>
      </c>
      <c r="C2486" t="s">
        <v>13</v>
      </c>
      <c r="D2486" t="s">
        <v>14</v>
      </c>
      <c r="E2486">
        <v>3100000</v>
      </c>
      <c r="F2486">
        <v>10500000</v>
      </c>
      <c r="G2486">
        <v>6</v>
      </c>
      <c r="H2486">
        <v>584</v>
      </c>
      <c r="I2486">
        <v>7700000</v>
      </c>
      <c r="J2486">
        <v>2100000</v>
      </c>
      <c r="K2486">
        <v>10900000</v>
      </c>
      <c r="L2486">
        <v>2900000</v>
      </c>
      <c r="M2486" t="s">
        <v>15</v>
      </c>
      <c r="N2486">
        <f>Table1[[#This Row],[ loan_amount]]-Table1[[#This Row],[ bank_asset_value]]</f>
        <v>7600000</v>
      </c>
    </row>
    <row r="2487" spans="1:14" x14ac:dyDescent="0.35">
      <c r="A2487">
        <v>2486</v>
      </c>
      <c r="B2487">
        <v>2</v>
      </c>
      <c r="C2487" t="s">
        <v>16</v>
      </c>
      <c r="D2487" t="s">
        <v>14</v>
      </c>
      <c r="E2487">
        <v>5700000</v>
      </c>
      <c r="F2487">
        <v>20400000</v>
      </c>
      <c r="G2487">
        <v>2</v>
      </c>
      <c r="H2487">
        <v>630</v>
      </c>
      <c r="I2487">
        <v>3000000</v>
      </c>
      <c r="J2487">
        <v>3100000</v>
      </c>
      <c r="K2487">
        <v>22600000</v>
      </c>
      <c r="L2487">
        <v>2900000</v>
      </c>
      <c r="M2487" t="s">
        <v>15</v>
      </c>
      <c r="N2487">
        <f>Table1[[#This Row],[ loan_amount]]-Table1[[#This Row],[ bank_asset_value]]</f>
        <v>17500000</v>
      </c>
    </row>
    <row r="2488" spans="1:14" x14ac:dyDescent="0.35">
      <c r="A2488">
        <v>2487</v>
      </c>
      <c r="B2488">
        <v>3</v>
      </c>
      <c r="C2488" t="s">
        <v>13</v>
      </c>
      <c r="D2488" t="s">
        <v>17</v>
      </c>
      <c r="E2488">
        <v>2300000</v>
      </c>
      <c r="F2488">
        <v>8000000</v>
      </c>
      <c r="G2488">
        <v>14</v>
      </c>
      <c r="H2488">
        <v>472</v>
      </c>
      <c r="I2488">
        <v>4400000</v>
      </c>
      <c r="J2488">
        <v>3300000</v>
      </c>
      <c r="K2488">
        <v>7700000</v>
      </c>
      <c r="L2488">
        <v>1800000</v>
      </c>
      <c r="M2488" t="s">
        <v>18</v>
      </c>
      <c r="N2488">
        <f>Table1[[#This Row],[ loan_amount]]-Table1[[#This Row],[ bank_asset_value]]</f>
        <v>6200000</v>
      </c>
    </row>
    <row r="2489" spans="1:14" x14ac:dyDescent="0.35">
      <c r="A2489">
        <v>2488</v>
      </c>
      <c r="B2489">
        <v>0</v>
      </c>
      <c r="C2489" t="s">
        <v>16</v>
      </c>
      <c r="D2489" t="s">
        <v>17</v>
      </c>
      <c r="E2489">
        <v>6600000</v>
      </c>
      <c r="F2489">
        <v>18500000</v>
      </c>
      <c r="G2489">
        <v>16</v>
      </c>
      <c r="H2489">
        <v>802</v>
      </c>
      <c r="I2489">
        <v>14600000</v>
      </c>
      <c r="J2489">
        <v>1100000</v>
      </c>
      <c r="K2489">
        <v>21800000</v>
      </c>
      <c r="L2489">
        <v>9700000</v>
      </c>
      <c r="M2489" t="s">
        <v>15</v>
      </c>
      <c r="N2489">
        <f>Table1[[#This Row],[ loan_amount]]-Table1[[#This Row],[ bank_asset_value]]</f>
        <v>8800000</v>
      </c>
    </row>
    <row r="2490" spans="1:14" x14ac:dyDescent="0.35">
      <c r="A2490">
        <v>2489</v>
      </c>
      <c r="B2490">
        <v>2</v>
      </c>
      <c r="C2490" t="s">
        <v>13</v>
      </c>
      <c r="D2490" t="s">
        <v>17</v>
      </c>
      <c r="E2490">
        <v>2700000</v>
      </c>
      <c r="F2490">
        <v>6400000</v>
      </c>
      <c r="G2490">
        <v>18</v>
      </c>
      <c r="H2490">
        <v>547</v>
      </c>
      <c r="I2490">
        <v>5000000</v>
      </c>
      <c r="J2490">
        <v>1700000</v>
      </c>
      <c r="K2490">
        <v>9200000</v>
      </c>
      <c r="L2490">
        <v>1700000</v>
      </c>
      <c r="M2490" t="s">
        <v>18</v>
      </c>
      <c r="N2490">
        <f>Table1[[#This Row],[ loan_amount]]-Table1[[#This Row],[ bank_asset_value]]</f>
        <v>4700000</v>
      </c>
    </row>
    <row r="2491" spans="1:14" x14ac:dyDescent="0.35">
      <c r="A2491">
        <v>2490</v>
      </c>
      <c r="B2491">
        <v>1</v>
      </c>
      <c r="C2491" t="s">
        <v>16</v>
      </c>
      <c r="D2491" t="s">
        <v>17</v>
      </c>
      <c r="E2491">
        <v>800000</v>
      </c>
      <c r="F2491">
        <v>2800000</v>
      </c>
      <c r="G2491">
        <v>16</v>
      </c>
      <c r="H2491">
        <v>726</v>
      </c>
      <c r="I2491">
        <v>2000000</v>
      </c>
      <c r="J2491">
        <v>1300000</v>
      </c>
      <c r="K2491">
        <v>3100000</v>
      </c>
      <c r="L2491">
        <v>1200000</v>
      </c>
      <c r="M2491" t="s">
        <v>15</v>
      </c>
      <c r="N2491">
        <f>Table1[[#This Row],[ loan_amount]]-Table1[[#This Row],[ bank_asset_value]]</f>
        <v>1600000</v>
      </c>
    </row>
    <row r="2492" spans="1:14" x14ac:dyDescent="0.35">
      <c r="A2492">
        <v>2491</v>
      </c>
      <c r="B2492">
        <v>1</v>
      </c>
      <c r="C2492" t="s">
        <v>13</v>
      </c>
      <c r="D2492" t="s">
        <v>14</v>
      </c>
      <c r="E2492">
        <v>6600000</v>
      </c>
      <c r="F2492">
        <v>18500000</v>
      </c>
      <c r="G2492">
        <v>8</v>
      </c>
      <c r="H2492">
        <v>712</v>
      </c>
      <c r="I2492">
        <v>2300000</v>
      </c>
      <c r="J2492">
        <v>3200000</v>
      </c>
      <c r="K2492">
        <v>24400000</v>
      </c>
      <c r="L2492">
        <v>7600000</v>
      </c>
      <c r="M2492" t="s">
        <v>15</v>
      </c>
      <c r="N2492">
        <f>Table1[[#This Row],[ loan_amount]]-Table1[[#This Row],[ bank_asset_value]]</f>
        <v>10900000</v>
      </c>
    </row>
    <row r="2493" spans="1:14" x14ac:dyDescent="0.35">
      <c r="A2493">
        <v>2492</v>
      </c>
      <c r="B2493">
        <v>3</v>
      </c>
      <c r="C2493" t="s">
        <v>13</v>
      </c>
      <c r="D2493" t="s">
        <v>14</v>
      </c>
      <c r="E2493">
        <v>3900000</v>
      </c>
      <c r="F2493">
        <v>10700000</v>
      </c>
      <c r="G2493">
        <v>6</v>
      </c>
      <c r="H2493">
        <v>790</v>
      </c>
      <c r="I2493">
        <v>10600000</v>
      </c>
      <c r="J2493">
        <v>1900000</v>
      </c>
      <c r="K2493">
        <v>12500000</v>
      </c>
      <c r="L2493">
        <v>2700000</v>
      </c>
      <c r="M2493" t="s">
        <v>15</v>
      </c>
      <c r="N2493">
        <f>Table1[[#This Row],[ loan_amount]]-Table1[[#This Row],[ bank_asset_value]]</f>
        <v>8000000</v>
      </c>
    </row>
    <row r="2494" spans="1:14" x14ac:dyDescent="0.35">
      <c r="A2494">
        <v>2493</v>
      </c>
      <c r="B2494">
        <v>5</v>
      </c>
      <c r="C2494" t="s">
        <v>16</v>
      </c>
      <c r="D2494" t="s">
        <v>14</v>
      </c>
      <c r="E2494">
        <v>200000</v>
      </c>
      <c r="F2494">
        <v>600000</v>
      </c>
      <c r="G2494">
        <v>16</v>
      </c>
      <c r="H2494">
        <v>396</v>
      </c>
      <c r="I2494">
        <v>0</v>
      </c>
      <c r="J2494">
        <v>0</v>
      </c>
      <c r="K2494">
        <v>500000</v>
      </c>
      <c r="L2494">
        <v>200000</v>
      </c>
      <c r="M2494" t="s">
        <v>18</v>
      </c>
      <c r="N2494">
        <f>Table1[[#This Row],[ loan_amount]]-Table1[[#This Row],[ bank_asset_value]]</f>
        <v>400000</v>
      </c>
    </row>
    <row r="2495" spans="1:14" x14ac:dyDescent="0.35">
      <c r="A2495">
        <v>2494</v>
      </c>
      <c r="B2495">
        <v>3</v>
      </c>
      <c r="C2495" t="s">
        <v>13</v>
      </c>
      <c r="D2495" t="s">
        <v>14</v>
      </c>
      <c r="E2495">
        <v>2000000</v>
      </c>
      <c r="F2495">
        <v>4200000</v>
      </c>
      <c r="G2495">
        <v>6</v>
      </c>
      <c r="H2495">
        <v>831</v>
      </c>
      <c r="I2495">
        <v>1300000</v>
      </c>
      <c r="J2495">
        <v>1700000</v>
      </c>
      <c r="K2495">
        <v>6900000</v>
      </c>
      <c r="L2495">
        <v>1200000</v>
      </c>
      <c r="M2495" t="s">
        <v>15</v>
      </c>
      <c r="N2495">
        <f>Table1[[#This Row],[ loan_amount]]-Table1[[#This Row],[ bank_asset_value]]</f>
        <v>3000000</v>
      </c>
    </row>
    <row r="2496" spans="1:14" x14ac:dyDescent="0.35">
      <c r="A2496">
        <v>2495</v>
      </c>
      <c r="B2496">
        <v>2</v>
      </c>
      <c r="C2496" t="s">
        <v>13</v>
      </c>
      <c r="D2496" t="s">
        <v>17</v>
      </c>
      <c r="E2496">
        <v>9100000</v>
      </c>
      <c r="F2496">
        <v>20900000</v>
      </c>
      <c r="G2496">
        <v>20</v>
      </c>
      <c r="H2496">
        <v>632</v>
      </c>
      <c r="I2496">
        <v>4200000</v>
      </c>
      <c r="J2496">
        <v>400000</v>
      </c>
      <c r="K2496">
        <v>30000000</v>
      </c>
      <c r="L2496">
        <v>13200000</v>
      </c>
      <c r="M2496" t="s">
        <v>15</v>
      </c>
      <c r="N2496">
        <f>Table1[[#This Row],[ loan_amount]]-Table1[[#This Row],[ bank_asset_value]]</f>
        <v>7700000</v>
      </c>
    </row>
    <row r="2497" spans="1:14" x14ac:dyDescent="0.35">
      <c r="A2497">
        <v>2496</v>
      </c>
      <c r="B2497">
        <v>3</v>
      </c>
      <c r="C2497" t="s">
        <v>13</v>
      </c>
      <c r="D2497" t="s">
        <v>14</v>
      </c>
      <c r="E2497">
        <v>4700000</v>
      </c>
      <c r="F2497">
        <v>10800000</v>
      </c>
      <c r="G2497">
        <v>8</v>
      </c>
      <c r="H2497">
        <v>527</v>
      </c>
      <c r="I2497">
        <v>13300000</v>
      </c>
      <c r="J2497">
        <v>3100000</v>
      </c>
      <c r="K2497">
        <v>13600000</v>
      </c>
      <c r="L2497">
        <v>4800000</v>
      </c>
      <c r="M2497" t="s">
        <v>18</v>
      </c>
      <c r="N2497">
        <f>Table1[[#This Row],[ loan_amount]]-Table1[[#This Row],[ bank_asset_value]]</f>
        <v>6000000</v>
      </c>
    </row>
    <row r="2498" spans="1:14" x14ac:dyDescent="0.35">
      <c r="A2498">
        <v>2497</v>
      </c>
      <c r="B2498">
        <v>3</v>
      </c>
      <c r="C2498" t="s">
        <v>16</v>
      </c>
      <c r="D2498" t="s">
        <v>17</v>
      </c>
      <c r="E2498">
        <v>3200000</v>
      </c>
      <c r="F2498">
        <v>11100000</v>
      </c>
      <c r="G2498">
        <v>6</v>
      </c>
      <c r="H2498">
        <v>708</v>
      </c>
      <c r="I2498">
        <v>8900000</v>
      </c>
      <c r="J2498">
        <v>5700000</v>
      </c>
      <c r="K2498">
        <v>8100000</v>
      </c>
      <c r="L2498">
        <v>1500000</v>
      </c>
      <c r="M2498" t="s">
        <v>15</v>
      </c>
      <c r="N2498">
        <f>Table1[[#This Row],[ loan_amount]]-Table1[[#This Row],[ bank_asset_value]]</f>
        <v>9600000</v>
      </c>
    </row>
    <row r="2499" spans="1:14" x14ac:dyDescent="0.35">
      <c r="A2499">
        <v>2498</v>
      </c>
      <c r="B2499">
        <v>2</v>
      </c>
      <c r="C2499" t="s">
        <v>16</v>
      </c>
      <c r="D2499" t="s">
        <v>14</v>
      </c>
      <c r="E2499">
        <v>1700000</v>
      </c>
      <c r="F2499">
        <v>4200000</v>
      </c>
      <c r="G2499">
        <v>14</v>
      </c>
      <c r="H2499">
        <v>829</v>
      </c>
      <c r="I2499">
        <v>200000</v>
      </c>
      <c r="J2499">
        <v>1600000</v>
      </c>
      <c r="K2499">
        <v>4600000</v>
      </c>
      <c r="L2499">
        <v>1600000</v>
      </c>
      <c r="M2499" t="s">
        <v>15</v>
      </c>
      <c r="N2499">
        <f>Table1[[#This Row],[ loan_amount]]-Table1[[#This Row],[ bank_asset_value]]</f>
        <v>2600000</v>
      </c>
    </row>
    <row r="2500" spans="1:14" x14ac:dyDescent="0.35">
      <c r="A2500">
        <v>2499</v>
      </c>
      <c r="B2500">
        <v>1</v>
      </c>
      <c r="C2500" t="s">
        <v>16</v>
      </c>
      <c r="D2500" t="s">
        <v>14</v>
      </c>
      <c r="E2500">
        <v>2600000</v>
      </c>
      <c r="F2500">
        <v>8100000</v>
      </c>
      <c r="G2500">
        <v>12</v>
      </c>
      <c r="H2500">
        <v>854</v>
      </c>
      <c r="I2500">
        <v>4500000</v>
      </c>
      <c r="J2500">
        <v>5100000</v>
      </c>
      <c r="K2500">
        <v>6300000</v>
      </c>
      <c r="L2500">
        <v>2500000</v>
      </c>
      <c r="M2500" t="s">
        <v>15</v>
      </c>
      <c r="N2500">
        <f>Table1[[#This Row],[ loan_amount]]-Table1[[#This Row],[ bank_asset_value]]</f>
        <v>5600000</v>
      </c>
    </row>
    <row r="2501" spans="1:14" x14ac:dyDescent="0.35">
      <c r="A2501">
        <v>2500</v>
      </c>
      <c r="B2501">
        <v>3</v>
      </c>
      <c r="C2501" t="s">
        <v>16</v>
      </c>
      <c r="D2501" t="s">
        <v>17</v>
      </c>
      <c r="E2501">
        <v>2700000</v>
      </c>
      <c r="F2501">
        <v>6700000</v>
      </c>
      <c r="G2501">
        <v>14</v>
      </c>
      <c r="H2501">
        <v>899</v>
      </c>
      <c r="I2501">
        <v>2400000</v>
      </c>
      <c r="J2501">
        <v>4200000</v>
      </c>
      <c r="K2501">
        <v>6000000</v>
      </c>
      <c r="L2501">
        <v>2000000</v>
      </c>
      <c r="M2501" t="s">
        <v>15</v>
      </c>
      <c r="N2501">
        <f>Table1[[#This Row],[ loan_amount]]-Table1[[#This Row],[ bank_asset_value]]</f>
        <v>4700000</v>
      </c>
    </row>
    <row r="2502" spans="1:14" x14ac:dyDescent="0.35">
      <c r="A2502">
        <v>2501</v>
      </c>
      <c r="B2502">
        <v>0</v>
      </c>
      <c r="C2502" t="s">
        <v>16</v>
      </c>
      <c r="D2502" t="s">
        <v>17</v>
      </c>
      <c r="E2502">
        <v>3600000</v>
      </c>
      <c r="F2502">
        <v>13400000</v>
      </c>
      <c r="G2502">
        <v>6</v>
      </c>
      <c r="H2502">
        <v>589</v>
      </c>
      <c r="I2502">
        <v>3600000</v>
      </c>
      <c r="J2502">
        <v>0</v>
      </c>
      <c r="K2502">
        <v>11200000</v>
      </c>
      <c r="L2502">
        <v>4000000</v>
      </c>
      <c r="M2502" t="s">
        <v>15</v>
      </c>
      <c r="N2502">
        <f>Table1[[#This Row],[ loan_amount]]-Table1[[#This Row],[ bank_asset_value]]</f>
        <v>9400000</v>
      </c>
    </row>
    <row r="2503" spans="1:14" x14ac:dyDescent="0.35">
      <c r="A2503">
        <v>2502</v>
      </c>
      <c r="B2503">
        <v>4</v>
      </c>
      <c r="C2503" t="s">
        <v>13</v>
      </c>
      <c r="D2503" t="s">
        <v>17</v>
      </c>
      <c r="E2503">
        <v>7200000</v>
      </c>
      <c r="F2503">
        <v>26000000</v>
      </c>
      <c r="G2503">
        <v>6</v>
      </c>
      <c r="H2503">
        <v>571</v>
      </c>
      <c r="I2503">
        <v>4700000</v>
      </c>
      <c r="J2503">
        <v>0</v>
      </c>
      <c r="K2503">
        <v>22600000</v>
      </c>
      <c r="L2503">
        <v>4200000</v>
      </c>
      <c r="M2503" t="s">
        <v>15</v>
      </c>
      <c r="N2503">
        <f>Table1[[#This Row],[ loan_amount]]-Table1[[#This Row],[ bank_asset_value]]</f>
        <v>21800000</v>
      </c>
    </row>
    <row r="2504" spans="1:14" x14ac:dyDescent="0.35">
      <c r="A2504">
        <v>2503</v>
      </c>
      <c r="B2504">
        <v>2</v>
      </c>
      <c r="C2504" t="s">
        <v>16</v>
      </c>
      <c r="D2504" t="s">
        <v>17</v>
      </c>
      <c r="E2504">
        <v>2500000</v>
      </c>
      <c r="F2504">
        <v>6400000</v>
      </c>
      <c r="G2504">
        <v>6</v>
      </c>
      <c r="H2504">
        <v>708</v>
      </c>
      <c r="I2504">
        <v>6900000</v>
      </c>
      <c r="J2504">
        <v>200000</v>
      </c>
      <c r="K2504">
        <v>9900000</v>
      </c>
      <c r="L2504">
        <v>3500000</v>
      </c>
      <c r="M2504" t="s">
        <v>15</v>
      </c>
      <c r="N2504">
        <f>Table1[[#This Row],[ loan_amount]]-Table1[[#This Row],[ bank_asset_value]]</f>
        <v>2900000</v>
      </c>
    </row>
    <row r="2505" spans="1:14" x14ac:dyDescent="0.35">
      <c r="A2505">
        <v>2504</v>
      </c>
      <c r="B2505">
        <v>2</v>
      </c>
      <c r="C2505" t="s">
        <v>16</v>
      </c>
      <c r="D2505" t="s">
        <v>14</v>
      </c>
      <c r="E2505">
        <v>5500000</v>
      </c>
      <c r="F2505">
        <v>19600000</v>
      </c>
      <c r="G2505">
        <v>16</v>
      </c>
      <c r="H2505">
        <v>328</v>
      </c>
      <c r="I2505">
        <v>2400000</v>
      </c>
      <c r="J2505">
        <v>4800000</v>
      </c>
      <c r="K2505">
        <v>10900000</v>
      </c>
      <c r="L2505">
        <v>3700000</v>
      </c>
      <c r="M2505" t="s">
        <v>18</v>
      </c>
      <c r="N2505">
        <f>Table1[[#This Row],[ loan_amount]]-Table1[[#This Row],[ bank_asset_value]]</f>
        <v>15900000</v>
      </c>
    </row>
    <row r="2506" spans="1:14" x14ac:dyDescent="0.35">
      <c r="A2506">
        <v>2505</v>
      </c>
      <c r="B2506">
        <v>3</v>
      </c>
      <c r="C2506" t="s">
        <v>13</v>
      </c>
      <c r="D2506" t="s">
        <v>17</v>
      </c>
      <c r="E2506">
        <v>9200000</v>
      </c>
      <c r="F2506">
        <v>33500000</v>
      </c>
      <c r="G2506">
        <v>8</v>
      </c>
      <c r="H2506">
        <v>564</v>
      </c>
      <c r="I2506">
        <v>20800000</v>
      </c>
      <c r="J2506">
        <v>15200000</v>
      </c>
      <c r="K2506">
        <v>29800000</v>
      </c>
      <c r="L2506">
        <v>11400000</v>
      </c>
      <c r="M2506" t="s">
        <v>15</v>
      </c>
      <c r="N2506">
        <f>Table1[[#This Row],[ loan_amount]]-Table1[[#This Row],[ bank_asset_value]]</f>
        <v>22100000</v>
      </c>
    </row>
    <row r="2507" spans="1:14" x14ac:dyDescent="0.35">
      <c r="A2507">
        <v>2506</v>
      </c>
      <c r="B2507">
        <v>3</v>
      </c>
      <c r="C2507" t="s">
        <v>16</v>
      </c>
      <c r="D2507" t="s">
        <v>14</v>
      </c>
      <c r="E2507">
        <v>9000000</v>
      </c>
      <c r="F2507">
        <v>19000000</v>
      </c>
      <c r="G2507">
        <v>8</v>
      </c>
      <c r="H2507">
        <v>693</v>
      </c>
      <c r="I2507">
        <v>18300000</v>
      </c>
      <c r="J2507">
        <v>4500000</v>
      </c>
      <c r="K2507">
        <v>29600000</v>
      </c>
      <c r="L2507">
        <v>7200000</v>
      </c>
      <c r="M2507" t="s">
        <v>15</v>
      </c>
      <c r="N2507">
        <f>Table1[[#This Row],[ loan_amount]]-Table1[[#This Row],[ bank_asset_value]]</f>
        <v>11800000</v>
      </c>
    </row>
    <row r="2508" spans="1:14" x14ac:dyDescent="0.35">
      <c r="A2508">
        <v>2507</v>
      </c>
      <c r="B2508">
        <v>4</v>
      </c>
      <c r="C2508" t="s">
        <v>16</v>
      </c>
      <c r="D2508" t="s">
        <v>17</v>
      </c>
      <c r="E2508">
        <v>5900000</v>
      </c>
      <c r="F2508">
        <v>15000000</v>
      </c>
      <c r="G2508">
        <v>14</v>
      </c>
      <c r="H2508">
        <v>626</v>
      </c>
      <c r="I2508">
        <v>16400000</v>
      </c>
      <c r="J2508">
        <v>4600000</v>
      </c>
      <c r="K2508">
        <v>17600000</v>
      </c>
      <c r="L2508">
        <v>8200000</v>
      </c>
      <c r="M2508" t="s">
        <v>15</v>
      </c>
      <c r="N2508">
        <f>Table1[[#This Row],[ loan_amount]]-Table1[[#This Row],[ bank_asset_value]]</f>
        <v>6800000</v>
      </c>
    </row>
    <row r="2509" spans="1:14" x14ac:dyDescent="0.35">
      <c r="A2509">
        <v>2508</v>
      </c>
      <c r="B2509">
        <v>4</v>
      </c>
      <c r="C2509" t="s">
        <v>13</v>
      </c>
      <c r="D2509" t="s">
        <v>14</v>
      </c>
      <c r="E2509">
        <v>5600000</v>
      </c>
      <c r="F2509">
        <v>15600000</v>
      </c>
      <c r="G2509">
        <v>12</v>
      </c>
      <c r="H2509">
        <v>470</v>
      </c>
      <c r="I2509">
        <v>9900000</v>
      </c>
      <c r="J2509">
        <v>10700000</v>
      </c>
      <c r="K2509">
        <v>14600000</v>
      </c>
      <c r="L2509">
        <v>7000000</v>
      </c>
      <c r="M2509" t="s">
        <v>18</v>
      </c>
      <c r="N2509">
        <f>Table1[[#This Row],[ loan_amount]]-Table1[[#This Row],[ bank_asset_value]]</f>
        <v>8600000</v>
      </c>
    </row>
    <row r="2510" spans="1:14" x14ac:dyDescent="0.35">
      <c r="A2510">
        <v>2509</v>
      </c>
      <c r="B2510">
        <v>2</v>
      </c>
      <c r="C2510" t="s">
        <v>16</v>
      </c>
      <c r="D2510" t="s">
        <v>17</v>
      </c>
      <c r="E2510">
        <v>3200000</v>
      </c>
      <c r="F2510">
        <v>12500000</v>
      </c>
      <c r="G2510">
        <v>8</v>
      </c>
      <c r="H2510">
        <v>849</v>
      </c>
      <c r="I2510">
        <v>400000</v>
      </c>
      <c r="J2510">
        <v>5300000</v>
      </c>
      <c r="K2510">
        <v>10400000</v>
      </c>
      <c r="L2510">
        <v>4400000</v>
      </c>
      <c r="M2510" t="s">
        <v>15</v>
      </c>
      <c r="N2510">
        <f>Table1[[#This Row],[ loan_amount]]-Table1[[#This Row],[ bank_asset_value]]</f>
        <v>8100000</v>
      </c>
    </row>
    <row r="2511" spans="1:14" x14ac:dyDescent="0.35">
      <c r="A2511">
        <v>2510</v>
      </c>
      <c r="B2511">
        <v>5</v>
      </c>
      <c r="C2511" t="s">
        <v>16</v>
      </c>
      <c r="D2511" t="s">
        <v>14</v>
      </c>
      <c r="E2511">
        <v>9100000</v>
      </c>
      <c r="F2511">
        <v>27800000</v>
      </c>
      <c r="G2511">
        <v>16</v>
      </c>
      <c r="H2511">
        <v>547</v>
      </c>
      <c r="I2511">
        <v>21900000</v>
      </c>
      <c r="J2511">
        <v>7000000</v>
      </c>
      <c r="K2511">
        <v>31900000</v>
      </c>
      <c r="L2511">
        <v>9400000</v>
      </c>
      <c r="M2511" t="s">
        <v>18</v>
      </c>
      <c r="N2511">
        <f>Table1[[#This Row],[ loan_amount]]-Table1[[#This Row],[ bank_asset_value]]</f>
        <v>18400000</v>
      </c>
    </row>
    <row r="2512" spans="1:14" x14ac:dyDescent="0.35">
      <c r="A2512">
        <v>2511</v>
      </c>
      <c r="B2512">
        <v>0</v>
      </c>
      <c r="C2512" t="s">
        <v>16</v>
      </c>
      <c r="D2512" t="s">
        <v>17</v>
      </c>
      <c r="E2512">
        <v>4600000</v>
      </c>
      <c r="F2512">
        <v>15100000</v>
      </c>
      <c r="G2512">
        <v>2</v>
      </c>
      <c r="H2512">
        <v>417</v>
      </c>
      <c r="I2512">
        <v>5600000</v>
      </c>
      <c r="J2512">
        <v>3900000</v>
      </c>
      <c r="K2512">
        <v>11800000</v>
      </c>
      <c r="L2512">
        <v>6600000</v>
      </c>
      <c r="M2512" t="s">
        <v>15</v>
      </c>
      <c r="N2512">
        <f>Table1[[#This Row],[ loan_amount]]-Table1[[#This Row],[ bank_asset_value]]</f>
        <v>8500000</v>
      </c>
    </row>
    <row r="2513" spans="1:14" x14ac:dyDescent="0.35">
      <c r="A2513">
        <v>2512</v>
      </c>
      <c r="B2513">
        <v>4</v>
      </c>
      <c r="C2513" t="s">
        <v>13</v>
      </c>
      <c r="D2513" t="s">
        <v>14</v>
      </c>
      <c r="E2513">
        <v>7300000</v>
      </c>
      <c r="F2513">
        <v>14900000</v>
      </c>
      <c r="G2513">
        <v>2</v>
      </c>
      <c r="H2513">
        <v>358</v>
      </c>
      <c r="I2513">
        <v>13600000</v>
      </c>
      <c r="J2513">
        <v>12300000</v>
      </c>
      <c r="K2513">
        <v>20400000</v>
      </c>
      <c r="L2513">
        <v>7300000</v>
      </c>
      <c r="M2513" t="s">
        <v>18</v>
      </c>
      <c r="N2513">
        <f>Table1[[#This Row],[ loan_amount]]-Table1[[#This Row],[ bank_asset_value]]</f>
        <v>7600000</v>
      </c>
    </row>
    <row r="2514" spans="1:14" x14ac:dyDescent="0.35">
      <c r="A2514">
        <v>2513</v>
      </c>
      <c r="B2514">
        <v>5</v>
      </c>
      <c r="C2514" t="s">
        <v>16</v>
      </c>
      <c r="D2514" t="s">
        <v>17</v>
      </c>
      <c r="E2514">
        <v>1300000</v>
      </c>
      <c r="F2514">
        <v>3100000</v>
      </c>
      <c r="G2514">
        <v>16</v>
      </c>
      <c r="H2514">
        <v>826</v>
      </c>
      <c r="I2514">
        <v>200000</v>
      </c>
      <c r="J2514">
        <v>1700000</v>
      </c>
      <c r="K2514">
        <v>5100000</v>
      </c>
      <c r="L2514">
        <v>1400000</v>
      </c>
      <c r="M2514" t="s">
        <v>15</v>
      </c>
      <c r="N2514">
        <f>Table1[[#This Row],[ loan_amount]]-Table1[[#This Row],[ bank_asset_value]]</f>
        <v>1700000</v>
      </c>
    </row>
    <row r="2515" spans="1:14" x14ac:dyDescent="0.35">
      <c r="A2515">
        <v>2514</v>
      </c>
      <c r="B2515">
        <v>0</v>
      </c>
      <c r="C2515" t="s">
        <v>16</v>
      </c>
      <c r="D2515" t="s">
        <v>14</v>
      </c>
      <c r="E2515">
        <v>1800000</v>
      </c>
      <c r="F2515">
        <v>4200000</v>
      </c>
      <c r="G2515">
        <v>6</v>
      </c>
      <c r="H2515">
        <v>836</v>
      </c>
      <c r="I2515">
        <v>1300000</v>
      </c>
      <c r="J2515">
        <v>1900000</v>
      </c>
      <c r="K2515">
        <v>6800000</v>
      </c>
      <c r="L2515">
        <v>2000000</v>
      </c>
      <c r="M2515" t="s">
        <v>15</v>
      </c>
      <c r="N2515">
        <f>Table1[[#This Row],[ loan_amount]]-Table1[[#This Row],[ bank_asset_value]]</f>
        <v>2200000</v>
      </c>
    </row>
    <row r="2516" spans="1:14" x14ac:dyDescent="0.35">
      <c r="A2516">
        <v>2515</v>
      </c>
      <c r="B2516">
        <v>3</v>
      </c>
      <c r="C2516" t="s">
        <v>13</v>
      </c>
      <c r="D2516" t="s">
        <v>14</v>
      </c>
      <c r="E2516">
        <v>500000</v>
      </c>
      <c r="F2516">
        <v>1700000</v>
      </c>
      <c r="G2516">
        <v>10</v>
      </c>
      <c r="H2516">
        <v>509</v>
      </c>
      <c r="I2516">
        <v>400000</v>
      </c>
      <c r="J2516">
        <v>300000</v>
      </c>
      <c r="K2516">
        <v>1400000</v>
      </c>
      <c r="L2516">
        <v>300000</v>
      </c>
      <c r="M2516" t="s">
        <v>18</v>
      </c>
      <c r="N2516">
        <f>Table1[[#This Row],[ loan_amount]]-Table1[[#This Row],[ bank_asset_value]]</f>
        <v>1400000</v>
      </c>
    </row>
    <row r="2517" spans="1:14" x14ac:dyDescent="0.35">
      <c r="A2517">
        <v>2516</v>
      </c>
      <c r="B2517">
        <v>2</v>
      </c>
      <c r="C2517" t="s">
        <v>16</v>
      </c>
      <c r="D2517" t="s">
        <v>17</v>
      </c>
      <c r="E2517">
        <v>5700000</v>
      </c>
      <c r="F2517">
        <v>20500000</v>
      </c>
      <c r="G2517">
        <v>20</v>
      </c>
      <c r="H2517">
        <v>581</v>
      </c>
      <c r="I2517">
        <v>15200000</v>
      </c>
      <c r="J2517">
        <v>7800000</v>
      </c>
      <c r="K2517">
        <v>11400000</v>
      </c>
      <c r="L2517">
        <v>8500000</v>
      </c>
      <c r="M2517" t="s">
        <v>15</v>
      </c>
      <c r="N2517">
        <f>Table1[[#This Row],[ loan_amount]]-Table1[[#This Row],[ bank_asset_value]]</f>
        <v>12000000</v>
      </c>
    </row>
    <row r="2518" spans="1:14" x14ac:dyDescent="0.35">
      <c r="A2518">
        <v>2517</v>
      </c>
      <c r="B2518">
        <v>4</v>
      </c>
      <c r="C2518" t="s">
        <v>13</v>
      </c>
      <c r="D2518" t="s">
        <v>14</v>
      </c>
      <c r="E2518">
        <v>300000</v>
      </c>
      <c r="F2518">
        <v>1100000</v>
      </c>
      <c r="G2518">
        <v>4</v>
      </c>
      <c r="H2518">
        <v>359</v>
      </c>
      <c r="I2518">
        <v>100000</v>
      </c>
      <c r="J2518">
        <v>0</v>
      </c>
      <c r="K2518">
        <v>1000000</v>
      </c>
      <c r="L2518">
        <v>200000</v>
      </c>
      <c r="M2518" t="s">
        <v>15</v>
      </c>
      <c r="N2518">
        <f>Table1[[#This Row],[ loan_amount]]-Table1[[#This Row],[ bank_asset_value]]</f>
        <v>900000</v>
      </c>
    </row>
    <row r="2519" spans="1:14" x14ac:dyDescent="0.35">
      <c r="A2519">
        <v>2518</v>
      </c>
      <c r="B2519">
        <v>5</v>
      </c>
      <c r="C2519" t="s">
        <v>13</v>
      </c>
      <c r="D2519" t="s">
        <v>17</v>
      </c>
      <c r="E2519">
        <v>2100000</v>
      </c>
      <c r="F2519">
        <v>7100000</v>
      </c>
      <c r="G2519">
        <v>10</v>
      </c>
      <c r="H2519">
        <v>517</v>
      </c>
      <c r="I2519">
        <v>1200000</v>
      </c>
      <c r="J2519">
        <v>2900000</v>
      </c>
      <c r="K2519">
        <v>5400000</v>
      </c>
      <c r="L2519">
        <v>1400000</v>
      </c>
      <c r="M2519" t="s">
        <v>18</v>
      </c>
      <c r="N2519">
        <f>Table1[[#This Row],[ loan_amount]]-Table1[[#This Row],[ bank_asset_value]]</f>
        <v>5700000</v>
      </c>
    </row>
    <row r="2520" spans="1:14" x14ac:dyDescent="0.35">
      <c r="A2520">
        <v>2519</v>
      </c>
      <c r="B2520">
        <v>1</v>
      </c>
      <c r="C2520" t="s">
        <v>16</v>
      </c>
      <c r="D2520" t="s">
        <v>17</v>
      </c>
      <c r="E2520">
        <v>5700000</v>
      </c>
      <c r="F2520">
        <v>20100000</v>
      </c>
      <c r="G2520">
        <v>14</v>
      </c>
      <c r="H2520">
        <v>442</v>
      </c>
      <c r="I2520">
        <v>11700000</v>
      </c>
      <c r="J2520">
        <v>7300000</v>
      </c>
      <c r="K2520">
        <v>17900000</v>
      </c>
      <c r="L2520">
        <v>6500000</v>
      </c>
      <c r="M2520" t="s">
        <v>18</v>
      </c>
      <c r="N2520">
        <f>Table1[[#This Row],[ loan_amount]]-Table1[[#This Row],[ bank_asset_value]]</f>
        <v>13600000</v>
      </c>
    </row>
    <row r="2521" spans="1:14" x14ac:dyDescent="0.35">
      <c r="A2521">
        <v>2520</v>
      </c>
      <c r="B2521">
        <v>1</v>
      </c>
      <c r="C2521" t="s">
        <v>16</v>
      </c>
      <c r="D2521" t="s">
        <v>17</v>
      </c>
      <c r="E2521">
        <v>1100000</v>
      </c>
      <c r="F2521">
        <v>2700000</v>
      </c>
      <c r="G2521">
        <v>16</v>
      </c>
      <c r="H2521">
        <v>346</v>
      </c>
      <c r="I2521">
        <v>1900000</v>
      </c>
      <c r="J2521">
        <v>300000</v>
      </c>
      <c r="K2521">
        <v>2200000</v>
      </c>
      <c r="L2521">
        <v>800000</v>
      </c>
      <c r="M2521" t="s">
        <v>18</v>
      </c>
      <c r="N2521">
        <f>Table1[[#This Row],[ loan_amount]]-Table1[[#This Row],[ bank_asset_value]]</f>
        <v>1900000</v>
      </c>
    </row>
    <row r="2522" spans="1:14" x14ac:dyDescent="0.35">
      <c r="A2522">
        <v>2521</v>
      </c>
      <c r="B2522">
        <v>5</v>
      </c>
      <c r="C2522" t="s">
        <v>13</v>
      </c>
      <c r="D2522" t="s">
        <v>14</v>
      </c>
      <c r="E2522">
        <v>9300000</v>
      </c>
      <c r="F2522">
        <v>34000000</v>
      </c>
      <c r="G2522">
        <v>6</v>
      </c>
      <c r="H2522">
        <v>742</v>
      </c>
      <c r="I2522">
        <v>4200000</v>
      </c>
      <c r="J2522">
        <v>600000</v>
      </c>
      <c r="K2522">
        <v>32800000</v>
      </c>
      <c r="L2522">
        <v>8200000</v>
      </c>
      <c r="M2522" t="s">
        <v>15</v>
      </c>
      <c r="N2522">
        <f>Table1[[#This Row],[ loan_amount]]-Table1[[#This Row],[ bank_asset_value]]</f>
        <v>25800000</v>
      </c>
    </row>
    <row r="2523" spans="1:14" x14ac:dyDescent="0.35">
      <c r="A2523">
        <v>2522</v>
      </c>
      <c r="B2523">
        <v>1</v>
      </c>
      <c r="C2523" t="s">
        <v>13</v>
      </c>
      <c r="D2523" t="s">
        <v>17</v>
      </c>
      <c r="E2523">
        <v>3500000</v>
      </c>
      <c r="F2523">
        <v>8100000</v>
      </c>
      <c r="G2523">
        <v>10</v>
      </c>
      <c r="H2523">
        <v>626</v>
      </c>
      <c r="I2523">
        <v>7100000</v>
      </c>
      <c r="J2523">
        <v>5500000</v>
      </c>
      <c r="K2523">
        <v>7200000</v>
      </c>
      <c r="L2523">
        <v>2900000</v>
      </c>
      <c r="M2523" t="s">
        <v>15</v>
      </c>
      <c r="N2523">
        <f>Table1[[#This Row],[ loan_amount]]-Table1[[#This Row],[ bank_asset_value]]</f>
        <v>5200000</v>
      </c>
    </row>
    <row r="2524" spans="1:14" x14ac:dyDescent="0.35">
      <c r="A2524">
        <v>2523</v>
      </c>
      <c r="B2524">
        <v>0</v>
      </c>
      <c r="C2524" t="s">
        <v>16</v>
      </c>
      <c r="D2524" t="s">
        <v>17</v>
      </c>
      <c r="E2524">
        <v>8200000</v>
      </c>
      <c r="F2524">
        <v>28800000</v>
      </c>
      <c r="G2524">
        <v>4</v>
      </c>
      <c r="H2524">
        <v>619</v>
      </c>
      <c r="I2524">
        <v>9000000</v>
      </c>
      <c r="J2524">
        <v>1100000</v>
      </c>
      <c r="K2524">
        <v>23000000</v>
      </c>
      <c r="L2524">
        <v>6300000</v>
      </c>
      <c r="M2524" t="s">
        <v>15</v>
      </c>
      <c r="N2524">
        <f>Table1[[#This Row],[ loan_amount]]-Table1[[#This Row],[ bank_asset_value]]</f>
        <v>22500000</v>
      </c>
    </row>
    <row r="2525" spans="1:14" x14ac:dyDescent="0.35">
      <c r="A2525">
        <v>2524</v>
      </c>
      <c r="B2525">
        <v>2</v>
      </c>
      <c r="C2525" t="s">
        <v>16</v>
      </c>
      <c r="D2525" t="s">
        <v>17</v>
      </c>
      <c r="E2525">
        <v>7500000</v>
      </c>
      <c r="F2525">
        <v>17900000</v>
      </c>
      <c r="G2525">
        <v>20</v>
      </c>
      <c r="H2525">
        <v>734</v>
      </c>
      <c r="I2525">
        <v>9100000</v>
      </c>
      <c r="J2525">
        <v>5500000</v>
      </c>
      <c r="K2525">
        <v>23000000</v>
      </c>
      <c r="L2525">
        <v>4900000</v>
      </c>
      <c r="M2525" t="s">
        <v>15</v>
      </c>
      <c r="N2525">
        <f>Table1[[#This Row],[ loan_amount]]-Table1[[#This Row],[ bank_asset_value]]</f>
        <v>13000000</v>
      </c>
    </row>
    <row r="2526" spans="1:14" x14ac:dyDescent="0.35">
      <c r="A2526">
        <v>2525</v>
      </c>
      <c r="B2526">
        <v>1</v>
      </c>
      <c r="C2526" t="s">
        <v>13</v>
      </c>
      <c r="D2526" t="s">
        <v>17</v>
      </c>
      <c r="E2526">
        <v>7000000</v>
      </c>
      <c r="F2526">
        <v>25600000</v>
      </c>
      <c r="G2526">
        <v>6</v>
      </c>
      <c r="H2526">
        <v>420</v>
      </c>
      <c r="I2526">
        <v>15100000</v>
      </c>
      <c r="J2526">
        <v>11500000</v>
      </c>
      <c r="K2526">
        <v>15300000</v>
      </c>
      <c r="L2526">
        <v>8700000</v>
      </c>
      <c r="M2526" t="s">
        <v>18</v>
      </c>
      <c r="N2526">
        <f>Table1[[#This Row],[ loan_amount]]-Table1[[#This Row],[ bank_asset_value]]</f>
        <v>16900000</v>
      </c>
    </row>
    <row r="2527" spans="1:14" x14ac:dyDescent="0.35">
      <c r="A2527">
        <v>2526</v>
      </c>
      <c r="B2527">
        <v>5</v>
      </c>
      <c r="C2527" t="s">
        <v>16</v>
      </c>
      <c r="D2527" t="s">
        <v>17</v>
      </c>
      <c r="E2527">
        <v>3900000</v>
      </c>
      <c r="F2527">
        <v>8300000</v>
      </c>
      <c r="G2527">
        <v>18</v>
      </c>
      <c r="H2527">
        <v>600</v>
      </c>
      <c r="I2527">
        <v>3900000</v>
      </c>
      <c r="J2527">
        <v>600000</v>
      </c>
      <c r="K2527">
        <v>10400000</v>
      </c>
      <c r="L2527">
        <v>5600000</v>
      </c>
      <c r="M2527" t="s">
        <v>15</v>
      </c>
      <c r="N2527">
        <f>Table1[[#This Row],[ loan_amount]]-Table1[[#This Row],[ bank_asset_value]]</f>
        <v>2700000</v>
      </c>
    </row>
    <row r="2528" spans="1:14" x14ac:dyDescent="0.35">
      <c r="A2528">
        <v>2527</v>
      </c>
      <c r="B2528">
        <v>3</v>
      </c>
      <c r="C2528" t="s">
        <v>13</v>
      </c>
      <c r="D2528" t="s">
        <v>17</v>
      </c>
      <c r="E2528">
        <v>4700000</v>
      </c>
      <c r="F2528">
        <v>13200000</v>
      </c>
      <c r="G2528">
        <v>12</v>
      </c>
      <c r="H2528">
        <v>440</v>
      </c>
      <c r="I2528">
        <v>4000000</v>
      </c>
      <c r="J2528">
        <v>3300000</v>
      </c>
      <c r="K2528">
        <v>16600000</v>
      </c>
      <c r="L2528">
        <v>4300000</v>
      </c>
      <c r="M2528" t="s">
        <v>18</v>
      </c>
      <c r="N2528">
        <f>Table1[[#This Row],[ loan_amount]]-Table1[[#This Row],[ bank_asset_value]]</f>
        <v>8900000</v>
      </c>
    </row>
    <row r="2529" spans="1:14" x14ac:dyDescent="0.35">
      <c r="A2529">
        <v>2528</v>
      </c>
      <c r="B2529">
        <v>5</v>
      </c>
      <c r="C2529" t="s">
        <v>16</v>
      </c>
      <c r="D2529" t="s">
        <v>17</v>
      </c>
      <c r="E2529">
        <v>1700000</v>
      </c>
      <c r="F2529">
        <v>5200000</v>
      </c>
      <c r="G2529">
        <v>16</v>
      </c>
      <c r="H2529">
        <v>820</v>
      </c>
      <c r="I2529">
        <v>1700000</v>
      </c>
      <c r="J2529">
        <v>1200000</v>
      </c>
      <c r="K2529">
        <v>4000000</v>
      </c>
      <c r="L2529">
        <v>1000000</v>
      </c>
      <c r="M2529" t="s">
        <v>15</v>
      </c>
      <c r="N2529">
        <f>Table1[[#This Row],[ loan_amount]]-Table1[[#This Row],[ bank_asset_value]]</f>
        <v>4200000</v>
      </c>
    </row>
    <row r="2530" spans="1:14" x14ac:dyDescent="0.35">
      <c r="A2530">
        <v>2529</v>
      </c>
      <c r="B2530">
        <v>0</v>
      </c>
      <c r="C2530" t="s">
        <v>13</v>
      </c>
      <c r="D2530" t="s">
        <v>14</v>
      </c>
      <c r="E2530">
        <v>2500000</v>
      </c>
      <c r="F2530">
        <v>7800000</v>
      </c>
      <c r="G2530">
        <v>8</v>
      </c>
      <c r="H2530">
        <v>437</v>
      </c>
      <c r="I2530">
        <v>5800000</v>
      </c>
      <c r="J2530">
        <v>0</v>
      </c>
      <c r="K2530">
        <v>5800000</v>
      </c>
      <c r="L2530">
        <v>3300000</v>
      </c>
      <c r="M2530" t="s">
        <v>18</v>
      </c>
      <c r="N2530">
        <f>Table1[[#This Row],[ loan_amount]]-Table1[[#This Row],[ bank_asset_value]]</f>
        <v>4500000</v>
      </c>
    </row>
    <row r="2531" spans="1:14" x14ac:dyDescent="0.35">
      <c r="A2531">
        <v>2530</v>
      </c>
      <c r="B2531">
        <v>1</v>
      </c>
      <c r="C2531" t="s">
        <v>16</v>
      </c>
      <c r="D2531" t="s">
        <v>17</v>
      </c>
      <c r="E2531">
        <v>400000</v>
      </c>
      <c r="F2531">
        <v>1400000</v>
      </c>
      <c r="G2531">
        <v>12</v>
      </c>
      <c r="H2531">
        <v>468</v>
      </c>
      <c r="I2531">
        <v>700000</v>
      </c>
      <c r="J2531">
        <v>0</v>
      </c>
      <c r="K2531">
        <v>1500000</v>
      </c>
      <c r="L2531">
        <v>400000</v>
      </c>
      <c r="M2531" t="s">
        <v>18</v>
      </c>
      <c r="N2531">
        <f>Table1[[#This Row],[ loan_amount]]-Table1[[#This Row],[ bank_asset_value]]</f>
        <v>1000000</v>
      </c>
    </row>
    <row r="2532" spans="1:14" x14ac:dyDescent="0.35">
      <c r="A2532">
        <v>2531</v>
      </c>
      <c r="B2532">
        <v>0</v>
      </c>
      <c r="C2532" t="s">
        <v>16</v>
      </c>
      <c r="D2532" t="s">
        <v>17</v>
      </c>
      <c r="E2532">
        <v>2400000</v>
      </c>
      <c r="F2532">
        <v>9100000</v>
      </c>
      <c r="G2532">
        <v>8</v>
      </c>
      <c r="H2532">
        <v>368</v>
      </c>
      <c r="I2532">
        <v>2200000</v>
      </c>
      <c r="J2532">
        <v>200000</v>
      </c>
      <c r="K2532">
        <v>5600000</v>
      </c>
      <c r="L2532">
        <v>3300000</v>
      </c>
      <c r="M2532" t="s">
        <v>18</v>
      </c>
      <c r="N2532">
        <f>Table1[[#This Row],[ loan_amount]]-Table1[[#This Row],[ bank_asset_value]]</f>
        <v>5800000</v>
      </c>
    </row>
    <row r="2533" spans="1:14" x14ac:dyDescent="0.35">
      <c r="A2533">
        <v>2532</v>
      </c>
      <c r="B2533">
        <v>4</v>
      </c>
      <c r="C2533" t="s">
        <v>13</v>
      </c>
      <c r="D2533" t="s">
        <v>14</v>
      </c>
      <c r="E2533">
        <v>5700000</v>
      </c>
      <c r="F2533">
        <v>21900000</v>
      </c>
      <c r="G2533">
        <v>2</v>
      </c>
      <c r="H2533">
        <v>871</v>
      </c>
      <c r="I2533">
        <v>3200000</v>
      </c>
      <c r="J2533">
        <v>1700000</v>
      </c>
      <c r="K2533">
        <v>14400000</v>
      </c>
      <c r="L2533">
        <v>6100000</v>
      </c>
      <c r="M2533" t="s">
        <v>15</v>
      </c>
      <c r="N2533">
        <f>Table1[[#This Row],[ loan_amount]]-Table1[[#This Row],[ bank_asset_value]]</f>
        <v>15800000</v>
      </c>
    </row>
    <row r="2534" spans="1:14" x14ac:dyDescent="0.35">
      <c r="A2534">
        <v>2533</v>
      </c>
      <c r="B2534">
        <v>1</v>
      </c>
      <c r="C2534" t="s">
        <v>13</v>
      </c>
      <c r="D2534" t="s">
        <v>14</v>
      </c>
      <c r="E2534">
        <v>9800000</v>
      </c>
      <c r="F2534">
        <v>37900000</v>
      </c>
      <c r="G2534">
        <v>4</v>
      </c>
      <c r="H2534">
        <v>816</v>
      </c>
      <c r="I2534">
        <v>21800000</v>
      </c>
      <c r="J2534">
        <v>12200000</v>
      </c>
      <c r="K2534">
        <v>26100000</v>
      </c>
      <c r="L2534">
        <v>8500000</v>
      </c>
      <c r="M2534" t="s">
        <v>15</v>
      </c>
      <c r="N2534">
        <f>Table1[[#This Row],[ loan_amount]]-Table1[[#This Row],[ bank_asset_value]]</f>
        <v>29400000</v>
      </c>
    </row>
    <row r="2535" spans="1:14" x14ac:dyDescent="0.35">
      <c r="A2535">
        <v>2534</v>
      </c>
      <c r="B2535">
        <v>5</v>
      </c>
      <c r="C2535" t="s">
        <v>13</v>
      </c>
      <c r="D2535" t="s">
        <v>14</v>
      </c>
      <c r="E2535">
        <v>9000000</v>
      </c>
      <c r="F2535">
        <v>32800000</v>
      </c>
      <c r="G2535">
        <v>4</v>
      </c>
      <c r="H2535">
        <v>773</v>
      </c>
      <c r="I2535">
        <v>10600000</v>
      </c>
      <c r="J2535">
        <v>4100000</v>
      </c>
      <c r="K2535">
        <v>18900000</v>
      </c>
      <c r="L2535">
        <v>11500000</v>
      </c>
      <c r="M2535" t="s">
        <v>15</v>
      </c>
      <c r="N2535">
        <f>Table1[[#This Row],[ loan_amount]]-Table1[[#This Row],[ bank_asset_value]]</f>
        <v>21300000</v>
      </c>
    </row>
    <row r="2536" spans="1:14" x14ac:dyDescent="0.35">
      <c r="A2536">
        <v>2535</v>
      </c>
      <c r="B2536">
        <v>3</v>
      </c>
      <c r="C2536" t="s">
        <v>16</v>
      </c>
      <c r="D2536" t="s">
        <v>14</v>
      </c>
      <c r="E2536">
        <v>800000</v>
      </c>
      <c r="F2536">
        <v>3000000</v>
      </c>
      <c r="G2536">
        <v>14</v>
      </c>
      <c r="H2536">
        <v>576</v>
      </c>
      <c r="I2536">
        <v>1200000</v>
      </c>
      <c r="J2536">
        <v>1300000</v>
      </c>
      <c r="K2536">
        <v>2600000</v>
      </c>
      <c r="L2536">
        <v>400000</v>
      </c>
      <c r="M2536" t="s">
        <v>15</v>
      </c>
      <c r="N2536">
        <f>Table1[[#This Row],[ loan_amount]]-Table1[[#This Row],[ bank_asset_value]]</f>
        <v>2600000</v>
      </c>
    </row>
    <row r="2537" spans="1:14" x14ac:dyDescent="0.35">
      <c r="A2537">
        <v>2536</v>
      </c>
      <c r="B2537">
        <v>1</v>
      </c>
      <c r="C2537" t="s">
        <v>13</v>
      </c>
      <c r="D2537" t="s">
        <v>14</v>
      </c>
      <c r="E2537">
        <v>1600000</v>
      </c>
      <c r="F2537">
        <v>4500000</v>
      </c>
      <c r="G2537">
        <v>14</v>
      </c>
      <c r="H2537">
        <v>673</v>
      </c>
      <c r="I2537">
        <v>1900000</v>
      </c>
      <c r="J2537">
        <v>2700000</v>
      </c>
      <c r="K2537">
        <v>3700000</v>
      </c>
      <c r="L2537">
        <v>1300000</v>
      </c>
      <c r="M2537" t="s">
        <v>15</v>
      </c>
      <c r="N2537">
        <f>Table1[[#This Row],[ loan_amount]]-Table1[[#This Row],[ bank_asset_value]]</f>
        <v>3200000</v>
      </c>
    </row>
    <row r="2538" spans="1:14" x14ac:dyDescent="0.35">
      <c r="A2538">
        <v>2537</v>
      </c>
      <c r="B2538">
        <v>0</v>
      </c>
      <c r="C2538" t="s">
        <v>13</v>
      </c>
      <c r="D2538" t="s">
        <v>17</v>
      </c>
      <c r="E2538">
        <v>9800000</v>
      </c>
      <c r="F2538">
        <v>34100000</v>
      </c>
      <c r="G2538">
        <v>20</v>
      </c>
      <c r="H2538">
        <v>760</v>
      </c>
      <c r="I2538">
        <v>21500000</v>
      </c>
      <c r="J2538">
        <v>9400000</v>
      </c>
      <c r="K2538">
        <v>33400000</v>
      </c>
      <c r="L2538">
        <v>13600000</v>
      </c>
      <c r="M2538" t="s">
        <v>15</v>
      </c>
      <c r="N2538">
        <f>Table1[[#This Row],[ loan_amount]]-Table1[[#This Row],[ bank_asset_value]]</f>
        <v>20500000</v>
      </c>
    </row>
    <row r="2539" spans="1:14" x14ac:dyDescent="0.35">
      <c r="A2539">
        <v>2538</v>
      </c>
      <c r="B2539">
        <v>5</v>
      </c>
      <c r="C2539" t="s">
        <v>16</v>
      </c>
      <c r="D2539" t="s">
        <v>17</v>
      </c>
      <c r="E2539">
        <v>2900000</v>
      </c>
      <c r="F2539">
        <v>7500000</v>
      </c>
      <c r="G2539">
        <v>12</v>
      </c>
      <c r="H2539">
        <v>678</v>
      </c>
      <c r="I2539">
        <v>3400000</v>
      </c>
      <c r="J2539">
        <v>3000000</v>
      </c>
      <c r="K2539">
        <v>10900000</v>
      </c>
      <c r="L2539">
        <v>3700000</v>
      </c>
      <c r="M2539" t="s">
        <v>15</v>
      </c>
      <c r="N2539">
        <f>Table1[[#This Row],[ loan_amount]]-Table1[[#This Row],[ bank_asset_value]]</f>
        <v>3800000</v>
      </c>
    </row>
    <row r="2540" spans="1:14" x14ac:dyDescent="0.35">
      <c r="A2540">
        <v>2539</v>
      </c>
      <c r="B2540">
        <v>4</v>
      </c>
      <c r="C2540" t="s">
        <v>16</v>
      </c>
      <c r="D2540" t="s">
        <v>17</v>
      </c>
      <c r="E2540">
        <v>3900000</v>
      </c>
      <c r="F2540">
        <v>12000000</v>
      </c>
      <c r="G2540">
        <v>14</v>
      </c>
      <c r="H2540">
        <v>893</v>
      </c>
      <c r="I2540">
        <v>6000000</v>
      </c>
      <c r="J2540">
        <v>4700000</v>
      </c>
      <c r="K2540">
        <v>12900000</v>
      </c>
      <c r="L2540">
        <v>5200000</v>
      </c>
      <c r="M2540" t="s">
        <v>15</v>
      </c>
      <c r="N2540">
        <f>Table1[[#This Row],[ loan_amount]]-Table1[[#This Row],[ bank_asset_value]]</f>
        <v>6800000</v>
      </c>
    </row>
    <row r="2541" spans="1:14" x14ac:dyDescent="0.35">
      <c r="A2541">
        <v>2540</v>
      </c>
      <c r="B2541">
        <v>0</v>
      </c>
      <c r="C2541" t="s">
        <v>13</v>
      </c>
      <c r="D2541" t="s">
        <v>17</v>
      </c>
      <c r="E2541">
        <v>3300000</v>
      </c>
      <c r="F2541">
        <v>9000000</v>
      </c>
      <c r="G2541">
        <v>18</v>
      </c>
      <c r="H2541">
        <v>754</v>
      </c>
      <c r="I2541">
        <v>6100000</v>
      </c>
      <c r="J2541">
        <v>3900000</v>
      </c>
      <c r="K2541">
        <v>6900000</v>
      </c>
      <c r="L2541">
        <v>4700000</v>
      </c>
      <c r="M2541" t="s">
        <v>15</v>
      </c>
      <c r="N2541">
        <f>Table1[[#This Row],[ loan_amount]]-Table1[[#This Row],[ bank_asset_value]]</f>
        <v>4300000</v>
      </c>
    </row>
    <row r="2542" spans="1:14" x14ac:dyDescent="0.35">
      <c r="A2542">
        <v>2541</v>
      </c>
      <c r="B2542">
        <v>3</v>
      </c>
      <c r="C2542" t="s">
        <v>13</v>
      </c>
      <c r="D2542" t="s">
        <v>17</v>
      </c>
      <c r="E2542">
        <v>700000</v>
      </c>
      <c r="F2542">
        <v>2200000</v>
      </c>
      <c r="G2542">
        <v>8</v>
      </c>
      <c r="H2542">
        <v>617</v>
      </c>
      <c r="I2542">
        <v>1600000</v>
      </c>
      <c r="J2542">
        <v>400000</v>
      </c>
      <c r="K2542">
        <v>2400000</v>
      </c>
      <c r="L2542">
        <v>900000</v>
      </c>
      <c r="M2542" t="s">
        <v>15</v>
      </c>
      <c r="N2542">
        <f>Table1[[#This Row],[ loan_amount]]-Table1[[#This Row],[ bank_asset_value]]</f>
        <v>1300000</v>
      </c>
    </row>
    <row r="2543" spans="1:14" x14ac:dyDescent="0.35">
      <c r="A2543">
        <v>2542</v>
      </c>
      <c r="B2543">
        <v>3</v>
      </c>
      <c r="C2543" t="s">
        <v>16</v>
      </c>
      <c r="D2543" t="s">
        <v>17</v>
      </c>
      <c r="E2543">
        <v>8400000</v>
      </c>
      <c r="F2543">
        <v>29500000</v>
      </c>
      <c r="G2543">
        <v>20</v>
      </c>
      <c r="H2543">
        <v>661</v>
      </c>
      <c r="I2543">
        <v>14600000</v>
      </c>
      <c r="J2543">
        <v>3400000</v>
      </c>
      <c r="K2543">
        <v>28900000</v>
      </c>
      <c r="L2543">
        <v>10900000</v>
      </c>
      <c r="M2543" t="s">
        <v>15</v>
      </c>
      <c r="N2543">
        <f>Table1[[#This Row],[ loan_amount]]-Table1[[#This Row],[ bank_asset_value]]</f>
        <v>18600000</v>
      </c>
    </row>
    <row r="2544" spans="1:14" x14ac:dyDescent="0.35">
      <c r="A2544">
        <v>2543</v>
      </c>
      <c r="B2544">
        <v>1</v>
      </c>
      <c r="C2544" t="s">
        <v>13</v>
      </c>
      <c r="D2544" t="s">
        <v>17</v>
      </c>
      <c r="E2544">
        <v>4000000</v>
      </c>
      <c r="F2544">
        <v>12100000</v>
      </c>
      <c r="G2544">
        <v>12</v>
      </c>
      <c r="H2544">
        <v>356</v>
      </c>
      <c r="I2544">
        <v>10500000</v>
      </c>
      <c r="J2544">
        <v>2500000</v>
      </c>
      <c r="K2544">
        <v>15600000</v>
      </c>
      <c r="L2544">
        <v>5000000</v>
      </c>
      <c r="M2544" t="s">
        <v>18</v>
      </c>
      <c r="N2544">
        <f>Table1[[#This Row],[ loan_amount]]-Table1[[#This Row],[ bank_asset_value]]</f>
        <v>7100000</v>
      </c>
    </row>
    <row r="2545" spans="1:14" x14ac:dyDescent="0.35">
      <c r="A2545">
        <v>2544</v>
      </c>
      <c r="B2545">
        <v>0</v>
      </c>
      <c r="C2545" t="s">
        <v>16</v>
      </c>
      <c r="D2545" t="s">
        <v>17</v>
      </c>
      <c r="E2545">
        <v>1900000</v>
      </c>
      <c r="F2545">
        <v>6300000</v>
      </c>
      <c r="G2545">
        <v>16</v>
      </c>
      <c r="H2545">
        <v>811</v>
      </c>
      <c r="I2545">
        <v>1100000</v>
      </c>
      <c r="J2545">
        <v>100000</v>
      </c>
      <c r="K2545">
        <v>5100000</v>
      </c>
      <c r="L2545">
        <v>1900000</v>
      </c>
      <c r="M2545" t="s">
        <v>15</v>
      </c>
      <c r="N2545">
        <f>Table1[[#This Row],[ loan_amount]]-Table1[[#This Row],[ bank_asset_value]]</f>
        <v>4400000</v>
      </c>
    </row>
    <row r="2546" spans="1:14" x14ac:dyDescent="0.35">
      <c r="A2546">
        <v>2545</v>
      </c>
      <c r="B2546">
        <v>0</v>
      </c>
      <c r="C2546" t="s">
        <v>16</v>
      </c>
      <c r="D2546" t="s">
        <v>14</v>
      </c>
      <c r="E2546">
        <v>3900000</v>
      </c>
      <c r="F2546">
        <v>14600000</v>
      </c>
      <c r="G2546">
        <v>2</v>
      </c>
      <c r="H2546">
        <v>730</v>
      </c>
      <c r="I2546">
        <v>9200000</v>
      </c>
      <c r="J2546">
        <v>4000000</v>
      </c>
      <c r="K2546">
        <v>14600000</v>
      </c>
      <c r="L2546">
        <v>5400000</v>
      </c>
      <c r="M2546" t="s">
        <v>15</v>
      </c>
      <c r="N2546">
        <f>Table1[[#This Row],[ loan_amount]]-Table1[[#This Row],[ bank_asset_value]]</f>
        <v>9200000</v>
      </c>
    </row>
    <row r="2547" spans="1:14" x14ac:dyDescent="0.35">
      <c r="A2547">
        <v>2546</v>
      </c>
      <c r="B2547">
        <v>5</v>
      </c>
      <c r="C2547" t="s">
        <v>16</v>
      </c>
      <c r="D2547" t="s">
        <v>14</v>
      </c>
      <c r="E2547">
        <v>7400000</v>
      </c>
      <c r="F2547">
        <v>18000000</v>
      </c>
      <c r="G2547">
        <v>2</v>
      </c>
      <c r="H2547">
        <v>792</v>
      </c>
      <c r="I2547">
        <v>5300000</v>
      </c>
      <c r="J2547">
        <v>9400000</v>
      </c>
      <c r="K2547">
        <v>19900000</v>
      </c>
      <c r="L2547">
        <v>5300000</v>
      </c>
      <c r="M2547" t="s">
        <v>15</v>
      </c>
      <c r="N2547">
        <f>Table1[[#This Row],[ loan_amount]]-Table1[[#This Row],[ bank_asset_value]]</f>
        <v>12700000</v>
      </c>
    </row>
    <row r="2548" spans="1:14" x14ac:dyDescent="0.35">
      <c r="A2548">
        <v>2547</v>
      </c>
      <c r="B2548">
        <v>5</v>
      </c>
      <c r="C2548" t="s">
        <v>16</v>
      </c>
      <c r="D2548" t="s">
        <v>17</v>
      </c>
      <c r="E2548">
        <v>5900000</v>
      </c>
      <c r="F2548">
        <v>16000000</v>
      </c>
      <c r="G2548">
        <v>6</v>
      </c>
      <c r="H2548">
        <v>798</v>
      </c>
      <c r="I2548">
        <v>15900000</v>
      </c>
      <c r="J2548">
        <v>5000000</v>
      </c>
      <c r="K2548">
        <v>12300000</v>
      </c>
      <c r="L2548">
        <v>3100000</v>
      </c>
      <c r="M2548" t="s">
        <v>15</v>
      </c>
      <c r="N2548">
        <f>Table1[[#This Row],[ loan_amount]]-Table1[[#This Row],[ bank_asset_value]]</f>
        <v>12900000</v>
      </c>
    </row>
    <row r="2549" spans="1:14" x14ac:dyDescent="0.35">
      <c r="A2549">
        <v>2548</v>
      </c>
      <c r="B2549">
        <v>2</v>
      </c>
      <c r="C2549" t="s">
        <v>16</v>
      </c>
      <c r="D2549" t="s">
        <v>14</v>
      </c>
      <c r="E2549">
        <v>1400000</v>
      </c>
      <c r="F2549">
        <v>2900000</v>
      </c>
      <c r="G2549">
        <v>12</v>
      </c>
      <c r="H2549">
        <v>490</v>
      </c>
      <c r="I2549">
        <v>600000</v>
      </c>
      <c r="J2549">
        <v>1600000</v>
      </c>
      <c r="K2549">
        <v>5500000</v>
      </c>
      <c r="L2549">
        <v>1300000</v>
      </c>
      <c r="M2549" t="s">
        <v>18</v>
      </c>
      <c r="N2549">
        <f>Table1[[#This Row],[ loan_amount]]-Table1[[#This Row],[ bank_asset_value]]</f>
        <v>1600000</v>
      </c>
    </row>
    <row r="2550" spans="1:14" x14ac:dyDescent="0.35">
      <c r="A2550">
        <v>2549</v>
      </c>
      <c r="B2550">
        <v>2</v>
      </c>
      <c r="C2550" t="s">
        <v>13</v>
      </c>
      <c r="D2550" t="s">
        <v>17</v>
      </c>
      <c r="E2550">
        <v>1800000</v>
      </c>
      <c r="F2550">
        <v>5500000</v>
      </c>
      <c r="G2550">
        <v>6</v>
      </c>
      <c r="H2550">
        <v>448</v>
      </c>
      <c r="I2550">
        <v>2900000</v>
      </c>
      <c r="J2550">
        <v>300000</v>
      </c>
      <c r="K2550">
        <v>5600000</v>
      </c>
      <c r="L2550">
        <v>1300000</v>
      </c>
      <c r="M2550" t="s">
        <v>18</v>
      </c>
      <c r="N2550">
        <f>Table1[[#This Row],[ loan_amount]]-Table1[[#This Row],[ bank_asset_value]]</f>
        <v>4200000</v>
      </c>
    </row>
    <row r="2551" spans="1:14" x14ac:dyDescent="0.35">
      <c r="A2551">
        <v>2550</v>
      </c>
      <c r="B2551">
        <v>0</v>
      </c>
      <c r="C2551" t="s">
        <v>13</v>
      </c>
      <c r="D2551" t="s">
        <v>17</v>
      </c>
      <c r="E2551">
        <v>1000000</v>
      </c>
      <c r="F2551">
        <v>3100000</v>
      </c>
      <c r="G2551">
        <v>6</v>
      </c>
      <c r="H2551">
        <v>525</v>
      </c>
      <c r="I2551">
        <v>1900000</v>
      </c>
      <c r="J2551">
        <v>1700000</v>
      </c>
      <c r="K2551">
        <v>2800000</v>
      </c>
      <c r="L2551">
        <v>1400000</v>
      </c>
      <c r="M2551" t="s">
        <v>18</v>
      </c>
      <c r="N2551">
        <f>Table1[[#This Row],[ loan_amount]]-Table1[[#This Row],[ bank_asset_value]]</f>
        <v>1700000</v>
      </c>
    </row>
    <row r="2552" spans="1:14" x14ac:dyDescent="0.35">
      <c r="A2552">
        <v>2551</v>
      </c>
      <c r="B2552">
        <v>1</v>
      </c>
      <c r="C2552" t="s">
        <v>13</v>
      </c>
      <c r="D2552" t="s">
        <v>14</v>
      </c>
      <c r="E2552">
        <v>7400000</v>
      </c>
      <c r="F2552">
        <v>19200000</v>
      </c>
      <c r="G2552">
        <v>20</v>
      </c>
      <c r="H2552">
        <v>415</v>
      </c>
      <c r="I2552">
        <v>2200000</v>
      </c>
      <c r="J2552">
        <v>4800000</v>
      </c>
      <c r="K2552">
        <v>29200000</v>
      </c>
      <c r="L2552">
        <v>7000000</v>
      </c>
      <c r="M2552" t="s">
        <v>18</v>
      </c>
      <c r="N2552">
        <f>Table1[[#This Row],[ loan_amount]]-Table1[[#This Row],[ bank_asset_value]]</f>
        <v>12200000</v>
      </c>
    </row>
    <row r="2553" spans="1:14" x14ac:dyDescent="0.35">
      <c r="A2553">
        <v>2552</v>
      </c>
      <c r="B2553">
        <v>5</v>
      </c>
      <c r="C2553" t="s">
        <v>13</v>
      </c>
      <c r="D2553" t="s">
        <v>14</v>
      </c>
      <c r="E2553">
        <v>2700000</v>
      </c>
      <c r="F2553">
        <v>10600000</v>
      </c>
      <c r="G2553">
        <v>16</v>
      </c>
      <c r="H2553">
        <v>496</v>
      </c>
      <c r="I2553">
        <v>800000</v>
      </c>
      <c r="J2553">
        <v>2900000</v>
      </c>
      <c r="K2553">
        <v>9700000</v>
      </c>
      <c r="L2553">
        <v>2400000</v>
      </c>
      <c r="M2553" t="s">
        <v>18</v>
      </c>
      <c r="N2553">
        <f>Table1[[#This Row],[ loan_amount]]-Table1[[#This Row],[ bank_asset_value]]</f>
        <v>8200000</v>
      </c>
    </row>
    <row r="2554" spans="1:14" x14ac:dyDescent="0.35">
      <c r="A2554">
        <v>2553</v>
      </c>
      <c r="B2554">
        <v>1</v>
      </c>
      <c r="C2554" t="s">
        <v>16</v>
      </c>
      <c r="D2554" t="s">
        <v>17</v>
      </c>
      <c r="E2554">
        <v>3600000</v>
      </c>
      <c r="F2554">
        <v>13100000</v>
      </c>
      <c r="G2554">
        <v>8</v>
      </c>
      <c r="H2554">
        <v>543</v>
      </c>
      <c r="I2554">
        <v>2900000</v>
      </c>
      <c r="J2554">
        <v>100000</v>
      </c>
      <c r="K2554">
        <v>9900000</v>
      </c>
      <c r="L2554">
        <v>2700000</v>
      </c>
      <c r="M2554" t="s">
        <v>18</v>
      </c>
      <c r="N2554">
        <f>Table1[[#This Row],[ loan_amount]]-Table1[[#This Row],[ bank_asset_value]]</f>
        <v>10400000</v>
      </c>
    </row>
    <row r="2555" spans="1:14" x14ac:dyDescent="0.35">
      <c r="A2555">
        <v>2554</v>
      </c>
      <c r="B2555">
        <v>5</v>
      </c>
      <c r="C2555" t="s">
        <v>13</v>
      </c>
      <c r="D2555" t="s">
        <v>14</v>
      </c>
      <c r="E2555">
        <v>7000000</v>
      </c>
      <c r="F2555">
        <v>18400000</v>
      </c>
      <c r="G2555">
        <v>12</v>
      </c>
      <c r="H2555">
        <v>520</v>
      </c>
      <c r="I2555">
        <v>4700000</v>
      </c>
      <c r="J2555">
        <v>11900000</v>
      </c>
      <c r="K2555">
        <v>17000000</v>
      </c>
      <c r="L2555">
        <v>3800000</v>
      </c>
      <c r="M2555" t="s">
        <v>18</v>
      </c>
      <c r="N2555">
        <f>Table1[[#This Row],[ loan_amount]]-Table1[[#This Row],[ bank_asset_value]]</f>
        <v>14600000</v>
      </c>
    </row>
    <row r="2556" spans="1:14" x14ac:dyDescent="0.35">
      <c r="A2556">
        <v>2555</v>
      </c>
      <c r="B2556">
        <v>4</v>
      </c>
      <c r="C2556" t="s">
        <v>16</v>
      </c>
      <c r="D2556" t="s">
        <v>17</v>
      </c>
      <c r="E2556">
        <v>5000000</v>
      </c>
      <c r="F2556">
        <v>18000000</v>
      </c>
      <c r="G2556">
        <v>14</v>
      </c>
      <c r="H2556">
        <v>307</v>
      </c>
      <c r="I2556">
        <v>5300000</v>
      </c>
      <c r="J2556">
        <v>5600000</v>
      </c>
      <c r="K2556">
        <v>12800000</v>
      </c>
      <c r="L2556">
        <v>3300000</v>
      </c>
      <c r="M2556" t="s">
        <v>18</v>
      </c>
      <c r="N2556">
        <f>Table1[[#This Row],[ loan_amount]]-Table1[[#This Row],[ bank_asset_value]]</f>
        <v>14700000</v>
      </c>
    </row>
    <row r="2557" spans="1:14" x14ac:dyDescent="0.35">
      <c r="A2557">
        <v>2556</v>
      </c>
      <c r="B2557">
        <v>2</v>
      </c>
      <c r="C2557" t="s">
        <v>13</v>
      </c>
      <c r="D2557" t="s">
        <v>14</v>
      </c>
      <c r="E2557">
        <v>1800000</v>
      </c>
      <c r="F2557">
        <v>5700000</v>
      </c>
      <c r="G2557">
        <v>14</v>
      </c>
      <c r="H2557">
        <v>502</v>
      </c>
      <c r="I2557">
        <v>1400000</v>
      </c>
      <c r="J2557">
        <v>1100000</v>
      </c>
      <c r="K2557">
        <v>4400000</v>
      </c>
      <c r="L2557">
        <v>1300000</v>
      </c>
      <c r="M2557" t="s">
        <v>18</v>
      </c>
      <c r="N2557">
        <f>Table1[[#This Row],[ loan_amount]]-Table1[[#This Row],[ bank_asset_value]]</f>
        <v>4400000</v>
      </c>
    </row>
    <row r="2558" spans="1:14" x14ac:dyDescent="0.35">
      <c r="A2558">
        <v>2557</v>
      </c>
      <c r="B2558">
        <v>2</v>
      </c>
      <c r="C2558" t="s">
        <v>13</v>
      </c>
      <c r="D2558" t="s">
        <v>17</v>
      </c>
      <c r="E2558">
        <v>4700000</v>
      </c>
      <c r="F2558">
        <v>12000000</v>
      </c>
      <c r="G2558">
        <v>6</v>
      </c>
      <c r="H2558">
        <v>505</v>
      </c>
      <c r="I2558">
        <v>3400000</v>
      </c>
      <c r="J2558">
        <v>3800000</v>
      </c>
      <c r="K2558">
        <v>18000000</v>
      </c>
      <c r="L2558">
        <v>2300000</v>
      </c>
      <c r="M2558" t="s">
        <v>18</v>
      </c>
      <c r="N2558">
        <f>Table1[[#This Row],[ loan_amount]]-Table1[[#This Row],[ bank_asset_value]]</f>
        <v>9700000</v>
      </c>
    </row>
    <row r="2559" spans="1:14" x14ac:dyDescent="0.35">
      <c r="A2559">
        <v>2558</v>
      </c>
      <c r="B2559">
        <v>2</v>
      </c>
      <c r="C2559" t="s">
        <v>16</v>
      </c>
      <c r="D2559" t="s">
        <v>17</v>
      </c>
      <c r="E2559">
        <v>6700000</v>
      </c>
      <c r="F2559">
        <v>23100000</v>
      </c>
      <c r="G2559">
        <v>4</v>
      </c>
      <c r="H2559">
        <v>304</v>
      </c>
      <c r="I2559">
        <v>14400000</v>
      </c>
      <c r="J2559">
        <v>7100000</v>
      </c>
      <c r="K2559">
        <v>24300000</v>
      </c>
      <c r="L2559">
        <v>10000000</v>
      </c>
      <c r="M2559" t="s">
        <v>15</v>
      </c>
      <c r="N2559">
        <f>Table1[[#This Row],[ loan_amount]]-Table1[[#This Row],[ bank_asset_value]]</f>
        <v>13100000</v>
      </c>
    </row>
    <row r="2560" spans="1:14" x14ac:dyDescent="0.35">
      <c r="A2560">
        <v>2559</v>
      </c>
      <c r="B2560">
        <v>5</v>
      </c>
      <c r="C2560" t="s">
        <v>16</v>
      </c>
      <c r="D2560" t="s">
        <v>14</v>
      </c>
      <c r="E2560">
        <v>5800000</v>
      </c>
      <c r="F2560">
        <v>17500000</v>
      </c>
      <c r="G2560">
        <v>10</v>
      </c>
      <c r="H2560">
        <v>719</v>
      </c>
      <c r="I2560">
        <v>5800000</v>
      </c>
      <c r="J2560">
        <v>1900000</v>
      </c>
      <c r="K2560">
        <v>12400000</v>
      </c>
      <c r="L2560">
        <v>3100000</v>
      </c>
      <c r="M2560" t="s">
        <v>15</v>
      </c>
      <c r="N2560">
        <f>Table1[[#This Row],[ loan_amount]]-Table1[[#This Row],[ bank_asset_value]]</f>
        <v>14400000</v>
      </c>
    </row>
    <row r="2561" spans="1:14" x14ac:dyDescent="0.35">
      <c r="A2561">
        <v>2560</v>
      </c>
      <c r="B2561">
        <v>0</v>
      </c>
      <c r="C2561" t="s">
        <v>13</v>
      </c>
      <c r="D2561" t="s">
        <v>17</v>
      </c>
      <c r="E2561">
        <v>5900000</v>
      </c>
      <c r="F2561">
        <v>22700000</v>
      </c>
      <c r="G2561">
        <v>18</v>
      </c>
      <c r="H2561">
        <v>855</v>
      </c>
      <c r="I2561">
        <v>13400000</v>
      </c>
      <c r="J2561">
        <v>6300000</v>
      </c>
      <c r="K2561">
        <v>14500000</v>
      </c>
      <c r="L2561">
        <v>4000000</v>
      </c>
      <c r="M2561" t="s">
        <v>15</v>
      </c>
      <c r="N2561">
        <f>Table1[[#This Row],[ loan_amount]]-Table1[[#This Row],[ bank_asset_value]]</f>
        <v>18700000</v>
      </c>
    </row>
    <row r="2562" spans="1:14" x14ac:dyDescent="0.35">
      <c r="A2562">
        <v>2561</v>
      </c>
      <c r="B2562">
        <v>4</v>
      </c>
      <c r="C2562" t="s">
        <v>16</v>
      </c>
      <c r="D2562" t="s">
        <v>14</v>
      </c>
      <c r="E2562">
        <v>6000000</v>
      </c>
      <c r="F2562">
        <v>15800000</v>
      </c>
      <c r="G2562">
        <v>18</v>
      </c>
      <c r="H2562">
        <v>593</v>
      </c>
      <c r="I2562">
        <v>6800000</v>
      </c>
      <c r="J2562">
        <v>4800000</v>
      </c>
      <c r="K2562">
        <v>13200000</v>
      </c>
      <c r="L2562">
        <v>6400000</v>
      </c>
      <c r="M2562" t="s">
        <v>15</v>
      </c>
      <c r="N2562">
        <f>Table1[[#This Row],[ loan_amount]]-Table1[[#This Row],[ bank_asset_value]]</f>
        <v>9400000</v>
      </c>
    </row>
    <row r="2563" spans="1:14" x14ac:dyDescent="0.35">
      <c r="A2563">
        <v>2562</v>
      </c>
      <c r="B2563">
        <v>1</v>
      </c>
      <c r="C2563" t="s">
        <v>16</v>
      </c>
      <c r="D2563" t="s">
        <v>17</v>
      </c>
      <c r="E2563">
        <v>700000</v>
      </c>
      <c r="F2563">
        <v>1400000</v>
      </c>
      <c r="G2563">
        <v>10</v>
      </c>
      <c r="H2563">
        <v>523</v>
      </c>
      <c r="I2563">
        <v>700000</v>
      </c>
      <c r="J2563">
        <v>1100000</v>
      </c>
      <c r="K2563">
        <v>1600000</v>
      </c>
      <c r="L2563">
        <v>900000</v>
      </c>
      <c r="M2563" t="s">
        <v>18</v>
      </c>
      <c r="N2563">
        <f>Table1[[#This Row],[ loan_amount]]-Table1[[#This Row],[ bank_asset_value]]</f>
        <v>500000</v>
      </c>
    </row>
    <row r="2564" spans="1:14" x14ac:dyDescent="0.35">
      <c r="A2564">
        <v>2563</v>
      </c>
      <c r="B2564">
        <v>0</v>
      </c>
      <c r="C2564" t="s">
        <v>16</v>
      </c>
      <c r="D2564" t="s">
        <v>17</v>
      </c>
      <c r="E2564">
        <v>3700000</v>
      </c>
      <c r="F2564">
        <v>13100000</v>
      </c>
      <c r="G2564">
        <v>14</v>
      </c>
      <c r="H2564">
        <v>385</v>
      </c>
      <c r="I2564">
        <v>10600000</v>
      </c>
      <c r="J2564">
        <v>6800000</v>
      </c>
      <c r="K2564">
        <v>9200000</v>
      </c>
      <c r="L2564">
        <v>4900000</v>
      </c>
      <c r="M2564" t="s">
        <v>18</v>
      </c>
      <c r="N2564">
        <f>Table1[[#This Row],[ loan_amount]]-Table1[[#This Row],[ bank_asset_value]]</f>
        <v>8200000</v>
      </c>
    </row>
    <row r="2565" spans="1:14" x14ac:dyDescent="0.35">
      <c r="A2565">
        <v>2564</v>
      </c>
      <c r="B2565">
        <v>0</v>
      </c>
      <c r="C2565" t="s">
        <v>13</v>
      </c>
      <c r="D2565" t="s">
        <v>17</v>
      </c>
      <c r="E2565">
        <v>7100000</v>
      </c>
      <c r="F2565">
        <v>19300000</v>
      </c>
      <c r="G2565">
        <v>6</v>
      </c>
      <c r="H2565">
        <v>783</v>
      </c>
      <c r="I2565">
        <v>3900000</v>
      </c>
      <c r="J2565">
        <v>4800000</v>
      </c>
      <c r="K2565">
        <v>21800000</v>
      </c>
      <c r="L2565">
        <v>5000000</v>
      </c>
      <c r="M2565" t="s">
        <v>15</v>
      </c>
      <c r="N2565">
        <f>Table1[[#This Row],[ loan_amount]]-Table1[[#This Row],[ bank_asset_value]]</f>
        <v>14300000</v>
      </c>
    </row>
    <row r="2566" spans="1:14" x14ac:dyDescent="0.35">
      <c r="A2566">
        <v>2565</v>
      </c>
      <c r="B2566">
        <v>5</v>
      </c>
      <c r="C2566" t="s">
        <v>13</v>
      </c>
      <c r="D2566" t="s">
        <v>17</v>
      </c>
      <c r="E2566">
        <v>1100000</v>
      </c>
      <c r="F2566">
        <v>3900000</v>
      </c>
      <c r="G2566">
        <v>2</v>
      </c>
      <c r="H2566">
        <v>538</v>
      </c>
      <c r="I2566">
        <v>400000</v>
      </c>
      <c r="J2566">
        <v>1300000</v>
      </c>
      <c r="K2566">
        <v>4300000</v>
      </c>
      <c r="L2566">
        <v>1600000</v>
      </c>
      <c r="M2566" t="s">
        <v>15</v>
      </c>
      <c r="N2566">
        <f>Table1[[#This Row],[ loan_amount]]-Table1[[#This Row],[ bank_asset_value]]</f>
        <v>2300000</v>
      </c>
    </row>
    <row r="2567" spans="1:14" x14ac:dyDescent="0.35">
      <c r="A2567">
        <v>2566</v>
      </c>
      <c r="B2567">
        <v>3</v>
      </c>
      <c r="C2567" t="s">
        <v>16</v>
      </c>
      <c r="D2567" t="s">
        <v>17</v>
      </c>
      <c r="E2567">
        <v>9500000</v>
      </c>
      <c r="F2567">
        <v>20100000</v>
      </c>
      <c r="G2567">
        <v>2</v>
      </c>
      <c r="H2567">
        <v>506</v>
      </c>
      <c r="I2567">
        <v>16800000</v>
      </c>
      <c r="J2567">
        <v>800000</v>
      </c>
      <c r="K2567">
        <v>32700000</v>
      </c>
      <c r="L2567">
        <v>11000000</v>
      </c>
      <c r="M2567" t="s">
        <v>18</v>
      </c>
      <c r="N2567">
        <f>Table1[[#This Row],[ loan_amount]]-Table1[[#This Row],[ bank_asset_value]]</f>
        <v>9100000</v>
      </c>
    </row>
    <row r="2568" spans="1:14" x14ac:dyDescent="0.35">
      <c r="A2568">
        <v>2567</v>
      </c>
      <c r="B2568">
        <v>4</v>
      </c>
      <c r="C2568" t="s">
        <v>16</v>
      </c>
      <c r="D2568" t="s">
        <v>17</v>
      </c>
      <c r="E2568">
        <v>2200000</v>
      </c>
      <c r="F2568">
        <v>8600000</v>
      </c>
      <c r="G2568">
        <v>2</v>
      </c>
      <c r="H2568">
        <v>461</v>
      </c>
      <c r="I2568">
        <v>1400000</v>
      </c>
      <c r="J2568">
        <v>3000000</v>
      </c>
      <c r="K2568">
        <v>4700000</v>
      </c>
      <c r="L2568">
        <v>2100000</v>
      </c>
      <c r="M2568" t="s">
        <v>15</v>
      </c>
      <c r="N2568">
        <f>Table1[[#This Row],[ loan_amount]]-Table1[[#This Row],[ bank_asset_value]]</f>
        <v>6500000</v>
      </c>
    </row>
    <row r="2569" spans="1:14" x14ac:dyDescent="0.35">
      <c r="A2569">
        <v>2568</v>
      </c>
      <c r="B2569">
        <v>4</v>
      </c>
      <c r="C2569" t="s">
        <v>16</v>
      </c>
      <c r="D2569" t="s">
        <v>17</v>
      </c>
      <c r="E2569">
        <v>5500000</v>
      </c>
      <c r="F2569">
        <v>20000000</v>
      </c>
      <c r="G2569">
        <v>8</v>
      </c>
      <c r="H2569">
        <v>666</v>
      </c>
      <c r="I2569">
        <v>3800000</v>
      </c>
      <c r="J2569">
        <v>4700000</v>
      </c>
      <c r="K2569">
        <v>18000000</v>
      </c>
      <c r="L2569">
        <v>7900000</v>
      </c>
      <c r="M2569" t="s">
        <v>15</v>
      </c>
      <c r="N2569">
        <f>Table1[[#This Row],[ loan_amount]]-Table1[[#This Row],[ bank_asset_value]]</f>
        <v>12100000</v>
      </c>
    </row>
    <row r="2570" spans="1:14" x14ac:dyDescent="0.35">
      <c r="A2570">
        <v>2569</v>
      </c>
      <c r="B2570">
        <v>3</v>
      </c>
      <c r="C2570" t="s">
        <v>16</v>
      </c>
      <c r="D2570" t="s">
        <v>17</v>
      </c>
      <c r="E2570">
        <v>4400000</v>
      </c>
      <c r="F2570">
        <v>16300000</v>
      </c>
      <c r="G2570">
        <v>20</v>
      </c>
      <c r="H2570">
        <v>561</v>
      </c>
      <c r="I2570">
        <v>5500000</v>
      </c>
      <c r="J2570">
        <v>8000000</v>
      </c>
      <c r="K2570">
        <v>12000000</v>
      </c>
      <c r="L2570">
        <v>4000000</v>
      </c>
      <c r="M2570" t="s">
        <v>15</v>
      </c>
      <c r="N2570">
        <f>Table1[[#This Row],[ loan_amount]]-Table1[[#This Row],[ bank_asset_value]]</f>
        <v>12300000</v>
      </c>
    </row>
    <row r="2571" spans="1:14" x14ac:dyDescent="0.35">
      <c r="A2571">
        <v>2570</v>
      </c>
      <c r="B2571">
        <v>5</v>
      </c>
      <c r="C2571" t="s">
        <v>16</v>
      </c>
      <c r="D2571" t="s">
        <v>14</v>
      </c>
      <c r="E2571">
        <v>5000000</v>
      </c>
      <c r="F2571">
        <v>10800000</v>
      </c>
      <c r="G2571">
        <v>10</v>
      </c>
      <c r="H2571">
        <v>345</v>
      </c>
      <c r="I2571">
        <v>12300000</v>
      </c>
      <c r="J2571">
        <v>5000000</v>
      </c>
      <c r="K2571">
        <v>14100000</v>
      </c>
      <c r="L2571">
        <v>6300000</v>
      </c>
      <c r="M2571" t="s">
        <v>18</v>
      </c>
      <c r="N2571">
        <f>Table1[[#This Row],[ loan_amount]]-Table1[[#This Row],[ bank_asset_value]]</f>
        <v>4500000</v>
      </c>
    </row>
    <row r="2572" spans="1:14" x14ac:dyDescent="0.35">
      <c r="A2572">
        <v>2571</v>
      </c>
      <c r="B2572">
        <v>4</v>
      </c>
      <c r="C2572" t="s">
        <v>16</v>
      </c>
      <c r="D2572" t="s">
        <v>17</v>
      </c>
      <c r="E2572">
        <v>6100000</v>
      </c>
      <c r="F2572">
        <v>12500000</v>
      </c>
      <c r="G2572">
        <v>14</v>
      </c>
      <c r="H2572">
        <v>862</v>
      </c>
      <c r="I2572">
        <v>11300000</v>
      </c>
      <c r="J2572">
        <v>1500000</v>
      </c>
      <c r="K2572">
        <v>21900000</v>
      </c>
      <c r="L2572">
        <v>6800000</v>
      </c>
      <c r="M2572" t="s">
        <v>15</v>
      </c>
      <c r="N2572">
        <f>Table1[[#This Row],[ loan_amount]]-Table1[[#This Row],[ bank_asset_value]]</f>
        <v>5700000</v>
      </c>
    </row>
    <row r="2573" spans="1:14" x14ac:dyDescent="0.35">
      <c r="A2573">
        <v>2572</v>
      </c>
      <c r="B2573">
        <v>3</v>
      </c>
      <c r="C2573" t="s">
        <v>16</v>
      </c>
      <c r="D2573" t="s">
        <v>14</v>
      </c>
      <c r="E2573">
        <v>8100000</v>
      </c>
      <c r="F2573">
        <v>22300000</v>
      </c>
      <c r="G2573">
        <v>10</v>
      </c>
      <c r="H2573">
        <v>686</v>
      </c>
      <c r="I2573">
        <v>20400000</v>
      </c>
      <c r="J2573">
        <v>8700000</v>
      </c>
      <c r="K2573">
        <v>19200000</v>
      </c>
      <c r="L2573">
        <v>6200000</v>
      </c>
      <c r="M2573" t="s">
        <v>15</v>
      </c>
      <c r="N2573">
        <f>Table1[[#This Row],[ loan_amount]]-Table1[[#This Row],[ bank_asset_value]]</f>
        <v>16100000</v>
      </c>
    </row>
    <row r="2574" spans="1:14" x14ac:dyDescent="0.35">
      <c r="A2574">
        <v>2573</v>
      </c>
      <c r="B2574">
        <v>4</v>
      </c>
      <c r="C2574" t="s">
        <v>13</v>
      </c>
      <c r="D2574" t="s">
        <v>17</v>
      </c>
      <c r="E2574">
        <v>7000000</v>
      </c>
      <c r="F2574">
        <v>19600000</v>
      </c>
      <c r="G2574">
        <v>8</v>
      </c>
      <c r="H2574">
        <v>708</v>
      </c>
      <c r="I2574">
        <v>17600000</v>
      </c>
      <c r="J2574">
        <v>2600000</v>
      </c>
      <c r="K2574">
        <v>24300000</v>
      </c>
      <c r="L2574">
        <v>4500000</v>
      </c>
      <c r="M2574" t="s">
        <v>15</v>
      </c>
      <c r="N2574">
        <f>Table1[[#This Row],[ loan_amount]]-Table1[[#This Row],[ bank_asset_value]]</f>
        <v>15100000</v>
      </c>
    </row>
    <row r="2575" spans="1:14" x14ac:dyDescent="0.35">
      <c r="A2575">
        <v>2574</v>
      </c>
      <c r="B2575">
        <v>4</v>
      </c>
      <c r="C2575" t="s">
        <v>16</v>
      </c>
      <c r="D2575" t="s">
        <v>14</v>
      </c>
      <c r="E2575">
        <v>5600000</v>
      </c>
      <c r="F2575">
        <v>14800000</v>
      </c>
      <c r="G2575">
        <v>20</v>
      </c>
      <c r="H2575">
        <v>656</v>
      </c>
      <c r="I2575">
        <v>9600000</v>
      </c>
      <c r="J2575">
        <v>9200000</v>
      </c>
      <c r="K2575">
        <v>11600000</v>
      </c>
      <c r="L2575">
        <v>6500000</v>
      </c>
      <c r="M2575" t="s">
        <v>15</v>
      </c>
      <c r="N2575">
        <f>Table1[[#This Row],[ loan_amount]]-Table1[[#This Row],[ bank_asset_value]]</f>
        <v>8300000</v>
      </c>
    </row>
    <row r="2576" spans="1:14" x14ac:dyDescent="0.35">
      <c r="A2576">
        <v>2575</v>
      </c>
      <c r="B2576">
        <v>4</v>
      </c>
      <c r="C2576" t="s">
        <v>13</v>
      </c>
      <c r="D2576" t="s">
        <v>14</v>
      </c>
      <c r="E2576">
        <v>1800000</v>
      </c>
      <c r="F2576">
        <v>7000000</v>
      </c>
      <c r="G2576">
        <v>14</v>
      </c>
      <c r="H2576">
        <v>743</v>
      </c>
      <c r="I2576">
        <v>2600000</v>
      </c>
      <c r="J2576">
        <v>1000000</v>
      </c>
      <c r="K2576">
        <v>4500000</v>
      </c>
      <c r="L2576">
        <v>1500000</v>
      </c>
      <c r="M2576" t="s">
        <v>15</v>
      </c>
      <c r="N2576">
        <f>Table1[[#This Row],[ loan_amount]]-Table1[[#This Row],[ bank_asset_value]]</f>
        <v>5500000</v>
      </c>
    </row>
    <row r="2577" spans="1:14" x14ac:dyDescent="0.35">
      <c r="A2577">
        <v>2576</v>
      </c>
      <c r="B2577">
        <v>2</v>
      </c>
      <c r="C2577" t="s">
        <v>13</v>
      </c>
      <c r="D2577" t="s">
        <v>14</v>
      </c>
      <c r="E2577">
        <v>3600000</v>
      </c>
      <c r="F2577">
        <v>12100000</v>
      </c>
      <c r="G2577">
        <v>14</v>
      </c>
      <c r="H2577">
        <v>408</v>
      </c>
      <c r="I2577">
        <v>10100000</v>
      </c>
      <c r="J2577">
        <v>4200000</v>
      </c>
      <c r="K2577">
        <v>13000000</v>
      </c>
      <c r="L2577">
        <v>5400000</v>
      </c>
      <c r="M2577" t="s">
        <v>18</v>
      </c>
      <c r="N2577">
        <f>Table1[[#This Row],[ loan_amount]]-Table1[[#This Row],[ bank_asset_value]]</f>
        <v>6700000</v>
      </c>
    </row>
    <row r="2578" spans="1:14" x14ac:dyDescent="0.35">
      <c r="A2578">
        <v>2577</v>
      </c>
      <c r="B2578">
        <v>5</v>
      </c>
      <c r="C2578" t="s">
        <v>13</v>
      </c>
      <c r="D2578" t="s">
        <v>14</v>
      </c>
      <c r="E2578">
        <v>600000</v>
      </c>
      <c r="F2578">
        <v>1300000</v>
      </c>
      <c r="G2578">
        <v>14</v>
      </c>
      <c r="H2578">
        <v>408</v>
      </c>
      <c r="I2578">
        <v>1000000</v>
      </c>
      <c r="J2578">
        <v>300000</v>
      </c>
      <c r="K2578">
        <v>1600000</v>
      </c>
      <c r="L2578">
        <v>900000</v>
      </c>
      <c r="M2578" t="s">
        <v>18</v>
      </c>
      <c r="N2578">
        <f>Table1[[#This Row],[ loan_amount]]-Table1[[#This Row],[ bank_asset_value]]</f>
        <v>400000</v>
      </c>
    </row>
    <row r="2579" spans="1:14" x14ac:dyDescent="0.35">
      <c r="A2579">
        <v>2578</v>
      </c>
      <c r="B2579">
        <v>1</v>
      </c>
      <c r="C2579" t="s">
        <v>13</v>
      </c>
      <c r="D2579" t="s">
        <v>17</v>
      </c>
      <c r="E2579">
        <v>4900000</v>
      </c>
      <c r="F2579">
        <v>16500000</v>
      </c>
      <c r="G2579">
        <v>12</v>
      </c>
      <c r="H2579">
        <v>439</v>
      </c>
      <c r="I2579">
        <v>7500000</v>
      </c>
      <c r="J2579">
        <v>1400000</v>
      </c>
      <c r="K2579">
        <v>10300000</v>
      </c>
      <c r="L2579">
        <v>7200000</v>
      </c>
      <c r="M2579" t="s">
        <v>18</v>
      </c>
      <c r="N2579">
        <f>Table1[[#This Row],[ loan_amount]]-Table1[[#This Row],[ bank_asset_value]]</f>
        <v>9300000</v>
      </c>
    </row>
    <row r="2580" spans="1:14" x14ac:dyDescent="0.35">
      <c r="A2580">
        <v>2579</v>
      </c>
      <c r="B2580">
        <v>3</v>
      </c>
      <c r="C2580" t="s">
        <v>13</v>
      </c>
      <c r="D2580" t="s">
        <v>17</v>
      </c>
      <c r="E2580">
        <v>3000000</v>
      </c>
      <c r="F2580">
        <v>7100000</v>
      </c>
      <c r="G2580">
        <v>6</v>
      </c>
      <c r="H2580">
        <v>415</v>
      </c>
      <c r="I2580">
        <v>2000000</v>
      </c>
      <c r="J2580">
        <v>5700000</v>
      </c>
      <c r="K2580">
        <v>9500000</v>
      </c>
      <c r="L2580">
        <v>2500000</v>
      </c>
      <c r="M2580" t="s">
        <v>18</v>
      </c>
      <c r="N2580">
        <f>Table1[[#This Row],[ loan_amount]]-Table1[[#This Row],[ bank_asset_value]]</f>
        <v>4600000</v>
      </c>
    </row>
    <row r="2581" spans="1:14" x14ac:dyDescent="0.35">
      <c r="A2581">
        <v>2580</v>
      </c>
      <c r="B2581">
        <v>0</v>
      </c>
      <c r="C2581" t="s">
        <v>16</v>
      </c>
      <c r="D2581" t="s">
        <v>17</v>
      </c>
      <c r="E2581">
        <v>3800000</v>
      </c>
      <c r="F2581">
        <v>10600000</v>
      </c>
      <c r="G2581">
        <v>12</v>
      </c>
      <c r="H2581">
        <v>490</v>
      </c>
      <c r="I2581">
        <v>3300000</v>
      </c>
      <c r="J2581">
        <v>6500000</v>
      </c>
      <c r="K2581">
        <v>14400000</v>
      </c>
      <c r="L2581">
        <v>3100000</v>
      </c>
      <c r="M2581" t="s">
        <v>18</v>
      </c>
      <c r="N2581">
        <f>Table1[[#This Row],[ loan_amount]]-Table1[[#This Row],[ bank_asset_value]]</f>
        <v>7500000</v>
      </c>
    </row>
    <row r="2582" spans="1:14" x14ac:dyDescent="0.35">
      <c r="A2582">
        <v>2581</v>
      </c>
      <c r="B2582">
        <v>1</v>
      </c>
      <c r="C2582" t="s">
        <v>13</v>
      </c>
      <c r="D2582" t="s">
        <v>17</v>
      </c>
      <c r="E2582">
        <v>7600000</v>
      </c>
      <c r="F2582">
        <v>30000000</v>
      </c>
      <c r="G2582">
        <v>16</v>
      </c>
      <c r="H2582">
        <v>884</v>
      </c>
      <c r="I2582">
        <v>13300000</v>
      </c>
      <c r="J2582">
        <v>3600000</v>
      </c>
      <c r="K2582">
        <v>17200000</v>
      </c>
      <c r="L2582">
        <v>10800000</v>
      </c>
      <c r="M2582" t="s">
        <v>15</v>
      </c>
      <c r="N2582">
        <f>Table1[[#This Row],[ loan_amount]]-Table1[[#This Row],[ bank_asset_value]]</f>
        <v>19200000</v>
      </c>
    </row>
    <row r="2583" spans="1:14" x14ac:dyDescent="0.35">
      <c r="A2583">
        <v>2582</v>
      </c>
      <c r="B2583">
        <v>4</v>
      </c>
      <c r="C2583" t="s">
        <v>13</v>
      </c>
      <c r="D2583" t="s">
        <v>14</v>
      </c>
      <c r="E2583">
        <v>7800000</v>
      </c>
      <c r="F2583">
        <v>25400000</v>
      </c>
      <c r="G2583">
        <v>18</v>
      </c>
      <c r="H2583">
        <v>425</v>
      </c>
      <c r="I2583">
        <v>3000000</v>
      </c>
      <c r="J2583">
        <v>14000000</v>
      </c>
      <c r="K2583">
        <v>30500000</v>
      </c>
      <c r="L2583">
        <v>7200000</v>
      </c>
      <c r="M2583" t="s">
        <v>18</v>
      </c>
      <c r="N2583">
        <f>Table1[[#This Row],[ loan_amount]]-Table1[[#This Row],[ bank_asset_value]]</f>
        <v>18200000</v>
      </c>
    </row>
    <row r="2584" spans="1:14" x14ac:dyDescent="0.35">
      <c r="A2584">
        <v>2583</v>
      </c>
      <c r="B2584">
        <v>0</v>
      </c>
      <c r="C2584" t="s">
        <v>13</v>
      </c>
      <c r="D2584" t="s">
        <v>14</v>
      </c>
      <c r="E2584">
        <v>6800000</v>
      </c>
      <c r="F2584">
        <v>21700000</v>
      </c>
      <c r="G2584">
        <v>20</v>
      </c>
      <c r="H2584">
        <v>730</v>
      </c>
      <c r="I2584">
        <v>17500000</v>
      </c>
      <c r="J2584">
        <v>1300000</v>
      </c>
      <c r="K2584">
        <v>18600000</v>
      </c>
      <c r="L2584">
        <v>3600000</v>
      </c>
      <c r="M2584" t="s">
        <v>15</v>
      </c>
      <c r="N2584">
        <f>Table1[[#This Row],[ loan_amount]]-Table1[[#This Row],[ bank_asset_value]]</f>
        <v>18100000</v>
      </c>
    </row>
    <row r="2585" spans="1:14" x14ac:dyDescent="0.35">
      <c r="A2585">
        <v>2584</v>
      </c>
      <c r="B2585">
        <v>4</v>
      </c>
      <c r="C2585" t="s">
        <v>13</v>
      </c>
      <c r="D2585" t="s">
        <v>17</v>
      </c>
      <c r="E2585">
        <v>5900000</v>
      </c>
      <c r="F2585">
        <v>17300000</v>
      </c>
      <c r="G2585">
        <v>20</v>
      </c>
      <c r="H2585">
        <v>657</v>
      </c>
      <c r="I2585">
        <v>1500000</v>
      </c>
      <c r="J2585">
        <v>5600000</v>
      </c>
      <c r="K2585">
        <v>13000000</v>
      </c>
      <c r="L2585">
        <v>4100000</v>
      </c>
      <c r="M2585" t="s">
        <v>15</v>
      </c>
      <c r="N2585">
        <f>Table1[[#This Row],[ loan_amount]]-Table1[[#This Row],[ bank_asset_value]]</f>
        <v>13200000</v>
      </c>
    </row>
    <row r="2586" spans="1:14" x14ac:dyDescent="0.35">
      <c r="A2586">
        <v>2585</v>
      </c>
      <c r="B2586">
        <v>2</v>
      </c>
      <c r="C2586" t="s">
        <v>16</v>
      </c>
      <c r="D2586" t="s">
        <v>14</v>
      </c>
      <c r="E2586">
        <v>4900000</v>
      </c>
      <c r="F2586">
        <v>16800000</v>
      </c>
      <c r="G2586">
        <v>10</v>
      </c>
      <c r="H2586">
        <v>480</v>
      </c>
      <c r="I2586">
        <v>2200000</v>
      </c>
      <c r="J2586">
        <v>8900000</v>
      </c>
      <c r="K2586">
        <v>12600000</v>
      </c>
      <c r="L2586">
        <v>2700000</v>
      </c>
      <c r="M2586" t="s">
        <v>18</v>
      </c>
      <c r="N2586">
        <f>Table1[[#This Row],[ loan_amount]]-Table1[[#This Row],[ bank_asset_value]]</f>
        <v>14100000</v>
      </c>
    </row>
    <row r="2587" spans="1:14" x14ac:dyDescent="0.35">
      <c r="A2587">
        <v>2586</v>
      </c>
      <c r="B2587">
        <v>3</v>
      </c>
      <c r="C2587" t="s">
        <v>16</v>
      </c>
      <c r="D2587" t="s">
        <v>17</v>
      </c>
      <c r="E2587">
        <v>1100000</v>
      </c>
      <c r="F2587">
        <v>3100000</v>
      </c>
      <c r="G2587">
        <v>16</v>
      </c>
      <c r="H2587">
        <v>356</v>
      </c>
      <c r="I2587">
        <v>1300000</v>
      </c>
      <c r="J2587">
        <v>100000</v>
      </c>
      <c r="K2587">
        <v>3000000</v>
      </c>
      <c r="L2587">
        <v>1600000</v>
      </c>
      <c r="M2587" t="s">
        <v>18</v>
      </c>
      <c r="N2587">
        <f>Table1[[#This Row],[ loan_amount]]-Table1[[#This Row],[ bank_asset_value]]</f>
        <v>1500000</v>
      </c>
    </row>
    <row r="2588" spans="1:14" x14ac:dyDescent="0.35">
      <c r="A2588">
        <v>2587</v>
      </c>
      <c r="B2588">
        <v>1</v>
      </c>
      <c r="C2588" t="s">
        <v>16</v>
      </c>
      <c r="D2588" t="s">
        <v>17</v>
      </c>
      <c r="E2588">
        <v>9800000</v>
      </c>
      <c r="F2588">
        <v>36000000</v>
      </c>
      <c r="G2588">
        <v>12</v>
      </c>
      <c r="H2588">
        <v>629</v>
      </c>
      <c r="I2588">
        <v>28000000</v>
      </c>
      <c r="J2588">
        <v>4100000</v>
      </c>
      <c r="K2588">
        <v>29800000</v>
      </c>
      <c r="L2588">
        <v>11200000</v>
      </c>
      <c r="M2588" t="s">
        <v>15</v>
      </c>
      <c r="N2588">
        <f>Table1[[#This Row],[ loan_amount]]-Table1[[#This Row],[ bank_asset_value]]</f>
        <v>24800000</v>
      </c>
    </row>
    <row r="2589" spans="1:14" x14ac:dyDescent="0.35">
      <c r="A2589">
        <v>2588</v>
      </c>
      <c r="B2589">
        <v>1</v>
      </c>
      <c r="C2589" t="s">
        <v>13</v>
      </c>
      <c r="D2589" t="s">
        <v>17</v>
      </c>
      <c r="E2589">
        <v>1200000</v>
      </c>
      <c r="F2589">
        <v>4700000</v>
      </c>
      <c r="G2589">
        <v>2</v>
      </c>
      <c r="H2589">
        <v>667</v>
      </c>
      <c r="I2589">
        <v>1100000</v>
      </c>
      <c r="J2589">
        <v>300000</v>
      </c>
      <c r="K2589">
        <v>4200000</v>
      </c>
      <c r="L2589">
        <v>800000</v>
      </c>
      <c r="M2589" t="s">
        <v>15</v>
      </c>
      <c r="N2589">
        <f>Table1[[#This Row],[ loan_amount]]-Table1[[#This Row],[ bank_asset_value]]</f>
        <v>3900000</v>
      </c>
    </row>
    <row r="2590" spans="1:14" x14ac:dyDescent="0.35">
      <c r="A2590">
        <v>2589</v>
      </c>
      <c r="B2590">
        <v>0</v>
      </c>
      <c r="C2590" t="s">
        <v>16</v>
      </c>
      <c r="D2590" t="s">
        <v>14</v>
      </c>
      <c r="E2590">
        <v>4700000</v>
      </c>
      <c r="F2590">
        <v>11500000</v>
      </c>
      <c r="G2590">
        <v>18</v>
      </c>
      <c r="H2590">
        <v>559</v>
      </c>
      <c r="I2590">
        <v>7500000</v>
      </c>
      <c r="J2590">
        <v>0</v>
      </c>
      <c r="K2590">
        <v>18700000</v>
      </c>
      <c r="L2590">
        <v>2600000</v>
      </c>
      <c r="M2590" t="s">
        <v>15</v>
      </c>
      <c r="N2590">
        <f>Table1[[#This Row],[ loan_amount]]-Table1[[#This Row],[ bank_asset_value]]</f>
        <v>8900000</v>
      </c>
    </row>
    <row r="2591" spans="1:14" x14ac:dyDescent="0.35">
      <c r="A2591">
        <v>2590</v>
      </c>
      <c r="B2591">
        <v>4</v>
      </c>
      <c r="C2591" t="s">
        <v>13</v>
      </c>
      <c r="D2591" t="s">
        <v>14</v>
      </c>
      <c r="E2591">
        <v>6700000</v>
      </c>
      <c r="F2591">
        <v>16000000</v>
      </c>
      <c r="G2591">
        <v>4</v>
      </c>
      <c r="H2591">
        <v>791</v>
      </c>
      <c r="I2591">
        <v>0</v>
      </c>
      <c r="J2591">
        <v>13000000</v>
      </c>
      <c r="K2591">
        <v>20700000</v>
      </c>
      <c r="L2591">
        <v>5200000</v>
      </c>
      <c r="M2591" t="s">
        <v>15</v>
      </c>
      <c r="N2591">
        <f>Table1[[#This Row],[ loan_amount]]-Table1[[#This Row],[ bank_asset_value]]</f>
        <v>10800000</v>
      </c>
    </row>
    <row r="2592" spans="1:14" x14ac:dyDescent="0.35">
      <c r="A2592">
        <v>2591</v>
      </c>
      <c r="B2592">
        <v>0</v>
      </c>
      <c r="C2592" t="s">
        <v>16</v>
      </c>
      <c r="D2592" t="s">
        <v>17</v>
      </c>
      <c r="E2592">
        <v>3700000</v>
      </c>
      <c r="F2592">
        <v>11300000</v>
      </c>
      <c r="G2592">
        <v>6</v>
      </c>
      <c r="H2592">
        <v>538</v>
      </c>
      <c r="I2592">
        <v>6200000</v>
      </c>
      <c r="J2592">
        <v>400000</v>
      </c>
      <c r="K2592">
        <v>10400000</v>
      </c>
      <c r="L2592">
        <v>5400000</v>
      </c>
      <c r="M2592" t="s">
        <v>18</v>
      </c>
      <c r="N2592">
        <f>Table1[[#This Row],[ loan_amount]]-Table1[[#This Row],[ bank_asset_value]]</f>
        <v>5900000</v>
      </c>
    </row>
    <row r="2593" spans="1:14" x14ac:dyDescent="0.35">
      <c r="A2593">
        <v>2592</v>
      </c>
      <c r="B2593">
        <v>2</v>
      </c>
      <c r="C2593" t="s">
        <v>13</v>
      </c>
      <c r="D2593" t="s">
        <v>14</v>
      </c>
      <c r="E2593">
        <v>7400000</v>
      </c>
      <c r="F2593">
        <v>16000000</v>
      </c>
      <c r="G2593">
        <v>20</v>
      </c>
      <c r="H2593">
        <v>358</v>
      </c>
      <c r="I2593">
        <v>16700000</v>
      </c>
      <c r="J2593">
        <v>5500000</v>
      </c>
      <c r="K2593">
        <v>26800000</v>
      </c>
      <c r="L2593">
        <v>4300000</v>
      </c>
      <c r="M2593" t="s">
        <v>18</v>
      </c>
      <c r="N2593">
        <f>Table1[[#This Row],[ loan_amount]]-Table1[[#This Row],[ bank_asset_value]]</f>
        <v>11700000</v>
      </c>
    </row>
    <row r="2594" spans="1:14" x14ac:dyDescent="0.35">
      <c r="A2594">
        <v>2593</v>
      </c>
      <c r="B2594">
        <v>2</v>
      </c>
      <c r="C2594" t="s">
        <v>16</v>
      </c>
      <c r="D2594" t="s">
        <v>14</v>
      </c>
      <c r="E2594">
        <v>3300000</v>
      </c>
      <c r="F2594">
        <v>11700000</v>
      </c>
      <c r="G2594">
        <v>14</v>
      </c>
      <c r="H2594">
        <v>439</v>
      </c>
      <c r="I2594">
        <v>4000000</v>
      </c>
      <c r="J2594">
        <v>6300000</v>
      </c>
      <c r="K2594">
        <v>8300000</v>
      </c>
      <c r="L2594">
        <v>1700000</v>
      </c>
      <c r="M2594" t="s">
        <v>18</v>
      </c>
      <c r="N2594">
        <f>Table1[[#This Row],[ loan_amount]]-Table1[[#This Row],[ bank_asset_value]]</f>
        <v>10000000</v>
      </c>
    </row>
    <row r="2595" spans="1:14" x14ac:dyDescent="0.35">
      <c r="A2595">
        <v>2594</v>
      </c>
      <c r="B2595">
        <v>2</v>
      </c>
      <c r="C2595" t="s">
        <v>13</v>
      </c>
      <c r="D2595" t="s">
        <v>17</v>
      </c>
      <c r="E2595">
        <v>4800000</v>
      </c>
      <c r="F2595">
        <v>15300000</v>
      </c>
      <c r="G2595">
        <v>12</v>
      </c>
      <c r="H2595">
        <v>503</v>
      </c>
      <c r="I2595">
        <v>3300000</v>
      </c>
      <c r="J2595">
        <v>4000000</v>
      </c>
      <c r="K2595">
        <v>12000000</v>
      </c>
      <c r="L2595">
        <v>4300000</v>
      </c>
      <c r="M2595" t="s">
        <v>18</v>
      </c>
      <c r="N2595">
        <f>Table1[[#This Row],[ loan_amount]]-Table1[[#This Row],[ bank_asset_value]]</f>
        <v>11000000</v>
      </c>
    </row>
    <row r="2596" spans="1:14" x14ac:dyDescent="0.35">
      <c r="A2596">
        <v>2595</v>
      </c>
      <c r="B2596">
        <v>4</v>
      </c>
      <c r="C2596" t="s">
        <v>13</v>
      </c>
      <c r="D2596" t="s">
        <v>17</v>
      </c>
      <c r="E2596">
        <v>4600000</v>
      </c>
      <c r="F2596">
        <v>11900000</v>
      </c>
      <c r="G2596">
        <v>6</v>
      </c>
      <c r="H2596">
        <v>810</v>
      </c>
      <c r="I2596">
        <v>11200000</v>
      </c>
      <c r="J2596">
        <v>8200000</v>
      </c>
      <c r="K2596">
        <v>17500000</v>
      </c>
      <c r="L2596">
        <v>5200000</v>
      </c>
      <c r="M2596" t="s">
        <v>15</v>
      </c>
      <c r="N2596">
        <f>Table1[[#This Row],[ loan_amount]]-Table1[[#This Row],[ bank_asset_value]]</f>
        <v>6700000</v>
      </c>
    </row>
    <row r="2597" spans="1:14" x14ac:dyDescent="0.35">
      <c r="A2597">
        <v>2596</v>
      </c>
      <c r="B2597">
        <v>1</v>
      </c>
      <c r="C2597" t="s">
        <v>13</v>
      </c>
      <c r="D2597" t="s">
        <v>17</v>
      </c>
      <c r="E2597">
        <v>8000000</v>
      </c>
      <c r="F2597">
        <v>30600000</v>
      </c>
      <c r="G2597">
        <v>14</v>
      </c>
      <c r="H2597">
        <v>302</v>
      </c>
      <c r="I2597">
        <v>12700000</v>
      </c>
      <c r="J2597">
        <v>13100000</v>
      </c>
      <c r="K2597">
        <v>23900000</v>
      </c>
      <c r="L2597">
        <v>6800000</v>
      </c>
      <c r="M2597" t="s">
        <v>18</v>
      </c>
      <c r="N2597">
        <f>Table1[[#This Row],[ loan_amount]]-Table1[[#This Row],[ bank_asset_value]]</f>
        <v>23800000</v>
      </c>
    </row>
    <row r="2598" spans="1:14" x14ac:dyDescent="0.35">
      <c r="A2598">
        <v>2597</v>
      </c>
      <c r="B2598">
        <v>0</v>
      </c>
      <c r="C2598" t="s">
        <v>16</v>
      </c>
      <c r="D2598" t="s">
        <v>14</v>
      </c>
      <c r="E2598">
        <v>4100000</v>
      </c>
      <c r="F2598">
        <v>8800000</v>
      </c>
      <c r="G2598">
        <v>18</v>
      </c>
      <c r="H2598">
        <v>300</v>
      </c>
      <c r="I2598">
        <v>10900000</v>
      </c>
      <c r="J2598">
        <v>6400000</v>
      </c>
      <c r="K2598">
        <v>8600000</v>
      </c>
      <c r="L2598">
        <v>3500000</v>
      </c>
      <c r="M2598" t="s">
        <v>18</v>
      </c>
      <c r="N2598">
        <f>Table1[[#This Row],[ loan_amount]]-Table1[[#This Row],[ bank_asset_value]]</f>
        <v>5300000</v>
      </c>
    </row>
    <row r="2599" spans="1:14" x14ac:dyDescent="0.35">
      <c r="A2599">
        <v>2598</v>
      </c>
      <c r="B2599">
        <v>4</v>
      </c>
      <c r="C2599" t="s">
        <v>16</v>
      </c>
      <c r="D2599" t="s">
        <v>14</v>
      </c>
      <c r="E2599">
        <v>2600000</v>
      </c>
      <c r="F2599">
        <v>7200000</v>
      </c>
      <c r="G2599">
        <v>16</v>
      </c>
      <c r="H2599">
        <v>612</v>
      </c>
      <c r="I2599">
        <v>1300000</v>
      </c>
      <c r="J2599">
        <v>1000000</v>
      </c>
      <c r="K2599">
        <v>5800000</v>
      </c>
      <c r="L2599">
        <v>1400000</v>
      </c>
      <c r="M2599" t="s">
        <v>15</v>
      </c>
      <c r="N2599">
        <f>Table1[[#This Row],[ loan_amount]]-Table1[[#This Row],[ bank_asset_value]]</f>
        <v>5800000</v>
      </c>
    </row>
    <row r="2600" spans="1:14" x14ac:dyDescent="0.35">
      <c r="A2600">
        <v>2599</v>
      </c>
      <c r="B2600">
        <v>3</v>
      </c>
      <c r="C2600" t="s">
        <v>16</v>
      </c>
      <c r="D2600" t="s">
        <v>14</v>
      </c>
      <c r="E2600">
        <v>1300000</v>
      </c>
      <c r="F2600">
        <v>5000000</v>
      </c>
      <c r="G2600">
        <v>6</v>
      </c>
      <c r="H2600">
        <v>686</v>
      </c>
      <c r="I2600">
        <v>2700000</v>
      </c>
      <c r="J2600">
        <v>2000000</v>
      </c>
      <c r="K2600">
        <v>4100000</v>
      </c>
      <c r="L2600">
        <v>900000</v>
      </c>
      <c r="M2600" t="s">
        <v>15</v>
      </c>
      <c r="N2600">
        <f>Table1[[#This Row],[ loan_amount]]-Table1[[#This Row],[ bank_asset_value]]</f>
        <v>4100000</v>
      </c>
    </row>
    <row r="2601" spans="1:14" x14ac:dyDescent="0.35">
      <c r="A2601">
        <v>2600</v>
      </c>
      <c r="B2601">
        <v>0</v>
      </c>
      <c r="C2601" t="s">
        <v>13</v>
      </c>
      <c r="D2601" t="s">
        <v>17</v>
      </c>
      <c r="E2601">
        <v>2300000</v>
      </c>
      <c r="F2601">
        <v>4900000</v>
      </c>
      <c r="G2601">
        <v>12</v>
      </c>
      <c r="H2601">
        <v>409</v>
      </c>
      <c r="I2601">
        <v>3300000</v>
      </c>
      <c r="J2601">
        <v>2400000</v>
      </c>
      <c r="K2601">
        <v>4700000</v>
      </c>
      <c r="L2601">
        <v>3200000</v>
      </c>
      <c r="M2601" t="s">
        <v>18</v>
      </c>
      <c r="N2601">
        <f>Table1[[#This Row],[ loan_amount]]-Table1[[#This Row],[ bank_asset_value]]</f>
        <v>1700000</v>
      </c>
    </row>
    <row r="2602" spans="1:14" x14ac:dyDescent="0.35">
      <c r="A2602">
        <v>2601</v>
      </c>
      <c r="B2602">
        <v>5</v>
      </c>
      <c r="C2602" t="s">
        <v>13</v>
      </c>
      <c r="D2602" t="s">
        <v>14</v>
      </c>
      <c r="E2602">
        <v>300000</v>
      </c>
      <c r="F2602">
        <v>900000</v>
      </c>
      <c r="G2602">
        <v>6</v>
      </c>
      <c r="H2602">
        <v>492</v>
      </c>
      <c r="I2602">
        <v>800000</v>
      </c>
      <c r="J2602">
        <v>300000</v>
      </c>
      <c r="K2602">
        <v>700000</v>
      </c>
      <c r="L2602">
        <v>400000</v>
      </c>
      <c r="M2602" t="s">
        <v>18</v>
      </c>
      <c r="N2602">
        <f>Table1[[#This Row],[ loan_amount]]-Table1[[#This Row],[ bank_asset_value]]</f>
        <v>500000</v>
      </c>
    </row>
    <row r="2603" spans="1:14" x14ac:dyDescent="0.35">
      <c r="A2603">
        <v>2602</v>
      </c>
      <c r="B2603">
        <v>0</v>
      </c>
      <c r="C2603" t="s">
        <v>13</v>
      </c>
      <c r="D2603" t="s">
        <v>17</v>
      </c>
      <c r="E2603">
        <v>7000000</v>
      </c>
      <c r="F2603">
        <v>21700000</v>
      </c>
      <c r="G2603">
        <v>20</v>
      </c>
      <c r="H2603">
        <v>498</v>
      </c>
      <c r="I2603">
        <v>6600000</v>
      </c>
      <c r="J2603">
        <v>5500000</v>
      </c>
      <c r="K2603">
        <v>14700000</v>
      </c>
      <c r="L2603">
        <v>3900000</v>
      </c>
      <c r="M2603" t="s">
        <v>18</v>
      </c>
      <c r="N2603">
        <f>Table1[[#This Row],[ loan_amount]]-Table1[[#This Row],[ bank_asset_value]]</f>
        <v>17800000</v>
      </c>
    </row>
    <row r="2604" spans="1:14" x14ac:dyDescent="0.35">
      <c r="A2604">
        <v>2603</v>
      </c>
      <c r="B2604">
        <v>3</v>
      </c>
      <c r="C2604" t="s">
        <v>16</v>
      </c>
      <c r="D2604" t="s">
        <v>17</v>
      </c>
      <c r="E2604">
        <v>4400000</v>
      </c>
      <c r="F2604">
        <v>10900000</v>
      </c>
      <c r="G2604">
        <v>18</v>
      </c>
      <c r="H2604">
        <v>611</v>
      </c>
      <c r="I2604">
        <v>8600000</v>
      </c>
      <c r="J2604">
        <v>6300000</v>
      </c>
      <c r="K2604">
        <v>8800000</v>
      </c>
      <c r="L2604">
        <v>3000000</v>
      </c>
      <c r="M2604" t="s">
        <v>15</v>
      </c>
      <c r="N2604">
        <f>Table1[[#This Row],[ loan_amount]]-Table1[[#This Row],[ bank_asset_value]]</f>
        <v>7900000</v>
      </c>
    </row>
    <row r="2605" spans="1:14" x14ac:dyDescent="0.35">
      <c r="A2605">
        <v>2604</v>
      </c>
      <c r="B2605">
        <v>5</v>
      </c>
      <c r="C2605" t="s">
        <v>16</v>
      </c>
      <c r="D2605" t="s">
        <v>17</v>
      </c>
      <c r="E2605">
        <v>5100000</v>
      </c>
      <c r="F2605">
        <v>11800000</v>
      </c>
      <c r="G2605">
        <v>6</v>
      </c>
      <c r="H2605">
        <v>776</v>
      </c>
      <c r="I2605">
        <v>7600000</v>
      </c>
      <c r="J2605">
        <v>400000</v>
      </c>
      <c r="K2605">
        <v>10500000</v>
      </c>
      <c r="L2605">
        <v>4400000</v>
      </c>
      <c r="M2605" t="s">
        <v>15</v>
      </c>
      <c r="N2605">
        <f>Table1[[#This Row],[ loan_amount]]-Table1[[#This Row],[ bank_asset_value]]</f>
        <v>7400000</v>
      </c>
    </row>
    <row r="2606" spans="1:14" x14ac:dyDescent="0.35">
      <c r="A2606">
        <v>2605</v>
      </c>
      <c r="B2606">
        <v>1</v>
      </c>
      <c r="C2606" t="s">
        <v>16</v>
      </c>
      <c r="D2606" t="s">
        <v>14</v>
      </c>
      <c r="E2606">
        <v>5900000</v>
      </c>
      <c r="F2606">
        <v>13000000</v>
      </c>
      <c r="G2606">
        <v>6</v>
      </c>
      <c r="H2606">
        <v>779</v>
      </c>
      <c r="I2606">
        <v>10800000</v>
      </c>
      <c r="J2606">
        <v>11600000</v>
      </c>
      <c r="K2606">
        <v>13100000</v>
      </c>
      <c r="L2606">
        <v>6600000</v>
      </c>
      <c r="M2606" t="s">
        <v>15</v>
      </c>
      <c r="N2606">
        <f>Table1[[#This Row],[ loan_amount]]-Table1[[#This Row],[ bank_asset_value]]</f>
        <v>6400000</v>
      </c>
    </row>
    <row r="2607" spans="1:14" x14ac:dyDescent="0.35">
      <c r="A2607">
        <v>2606</v>
      </c>
      <c r="B2607">
        <v>3</v>
      </c>
      <c r="C2607" t="s">
        <v>13</v>
      </c>
      <c r="D2607" t="s">
        <v>17</v>
      </c>
      <c r="E2607">
        <v>7800000</v>
      </c>
      <c r="F2607">
        <v>27200000</v>
      </c>
      <c r="G2607">
        <v>16</v>
      </c>
      <c r="H2607">
        <v>560</v>
      </c>
      <c r="I2607">
        <v>3600000</v>
      </c>
      <c r="J2607">
        <v>8100000</v>
      </c>
      <c r="K2607">
        <v>21800000</v>
      </c>
      <c r="L2607">
        <v>8600000</v>
      </c>
      <c r="M2607" t="s">
        <v>15</v>
      </c>
      <c r="N2607">
        <f>Table1[[#This Row],[ loan_amount]]-Table1[[#This Row],[ bank_asset_value]]</f>
        <v>18600000</v>
      </c>
    </row>
    <row r="2608" spans="1:14" x14ac:dyDescent="0.35">
      <c r="A2608">
        <v>2607</v>
      </c>
      <c r="B2608">
        <v>4</v>
      </c>
      <c r="C2608" t="s">
        <v>13</v>
      </c>
      <c r="D2608" t="s">
        <v>17</v>
      </c>
      <c r="E2608">
        <v>2200000</v>
      </c>
      <c r="F2608">
        <v>5100000</v>
      </c>
      <c r="G2608">
        <v>6</v>
      </c>
      <c r="H2608">
        <v>308</v>
      </c>
      <c r="I2608">
        <v>3200000</v>
      </c>
      <c r="J2608">
        <v>2600000</v>
      </c>
      <c r="K2608">
        <v>6600000</v>
      </c>
      <c r="L2608">
        <v>3100000</v>
      </c>
      <c r="M2608" t="s">
        <v>18</v>
      </c>
      <c r="N2608">
        <f>Table1[[#This Row],[ loan_amount]]-Table1[[#This Row],[ bank_asset_value]]</f>
        <v>2000000</v>
      </c>
    </row>
    <row r="2609" spans="1:14" x14ac:dyDescent="0.35">
      <c r="A2609">
        <v>2608</v>
      </c>
      <c r="B2609">
        <v>4</v>
      </c>
      <c r="C2609" t="s">
        <v>16</v>
      </c>
      <c r="D2609" t="s">
        <v>14</v>
      </c>
      <c r="E2609">
        <v>5400000</v>
      </c>
      <c r="F2609">
        <v>12600000</v>
      </c>
      <c r="G2609">
        <v>18</v>
      </c>
      <c r="H2609">
        <v>786</v>
      </c>
      <c r="I2609">
        <v>300000</v>
      </c>
      <c r="J2609">
        <v>2500000</v>
      </c>
      <c r="K2609">
        <v>21000000</v>
      </c>
      <c r="L2609">
        <v>6600000</v>
      </c>
      <c r="M2609" t="s">
        <v>15</v>
      </c>
      <c r="N2609">
        <f>Table1[[#This Row],[ loan_amount]]-Table1[[#This Row],[ bank_asset_value]]</f>
        <v>6000000</v>
      </c>
    </row>
    <row r="2610" spans="1:14" x14ac:dyDescent="0.35">
      <c r="A2610">
        <v>2609</v>
      </c>
      <c r="B2610">
        <v>1</v>
      </c>
      <c r="C2610" t="s">
        <v>16</v>
      </c>
      <c r="D2610" t="s">
        <v>14</v>
      </c>
      <c r="E2610">
        <v>7400000</v>
      </c>
      <c r="F2610">
        <v>29100000</v>
      </c>
      <c r="G2610">
        <v>8</v>
      </c>
      <c r="H2610">
        <v>597</v>
      </c>
      <c r="I2610">
        <v>12100000</v>
      </c>
      <c r="J2610">
        <v>4800000</v>
      </c>
      <c r="K2610">
        <v>16300000</v>
      </c>
      <c r="L2610">
        <v>7000000</v>
      </c>
      <c r="M2610" t="s">
        <v>15</v>
      </c>
      <c r="N2610">
        <f>Table1[[#This Row],[ loan_amount]]-Table1[[#This Row],[ bank_asset_value]]</f>
        <v>22100000</v>
      </c>
    </row>
    <row r="2611" spans="1:14" x14ac:dyDescent="0.35">
      <c r="A2611">
        <v>2610</v>
      </c>
      <c r="B2611">
        <v>4</v>
      </c>
      <c r="C2611" t="s">
        <v>13</v>
      </c>
      <c r="D2611" t="s">
        <v>14</v>
      </c>
      <c r="E2611">
        <v>5800000</v>
      </c>
      <c r="F2611">
        <v>12000000</v>
      </c>
      <c r="G2611">
        <v>12</v>
      </c>
      <c r="H2611">
        <v>811</v>
      </c>
      <c r="I2611">
        <v>9400000</v>
      </c>
      <c r="J2611">
        <v>8800000</v>
      </c>
      <c r="K2611">
        <v>14200000</v>
      </c>
      <c r="L2611">
        <v>3100000</v>
      </c>
      <c r="M2611" t="s">
        <v>15</v>
      </c>
      <c r="N2611">
        <f>Table1[[#This Row],[ loan_amount]]-Table1[[#This Row],[ bank_asset_value]]</f>
        <v>8900000</v>
      </c>
    </row>
    <row r="2612" spans="1:14" x14ac:dyDescent="0.35">
      <c r="A2612">
        <v>2611</v>
      </c>
      <c r="B2612">
        <v>1</v>
      </c>
      <c r="C2612" t="s">
        <v>13</v>
      </c>
      <c r="D2612" t="s">
        <v>17</v>
      </c>
      <c r="E2612">
        <v>5800000</v>
      </c>
      <c r="F2612">
        <v>13000000</v>
      </c>
      <c r="G2612">
        <v>12</v>
      </c>
      <c r="H2612">
        <v>862</v>
      </c>
      <c r="I2612">
        <v>11300000</v>
      </c>
      <c r="J2612">
        <v>8400000</v>
      </c>
      <c r="K2612">
        <v>12000000</v>
      </c>
      <c r="L2612">
        <v>3900000</v>
      </c>
      <c r="M2612" t="s">
        <v>15</v>
      </c>
      <c r="N2612">
        <f>Table1[[#This Row],[ loan_amount]]-Table1[[#This Row],[ bank_asset_value]]</f>
        <v>9100000</v>
      </c>
    </row>
    <row r="2613" spans="1:14" x14ac:dyDescent="0.35">
      <c r="A2613">
        <v>2612</v>
      </c>
      <c r="B2613">
        <v>3</v>
      </c>
      <c r="C2613" t="s">
        <v>16</v>
      </c>
      <c r="D2613" t="s">
        <v>17</v>
      </c>
      <c r="E2613">
        <v>4800000</v>
      </c>
      <c r="F2613">
        <v>14200000</v>
      </c>
      <c r="G2613">
        <v>12</v>
      </c>
      <c r="H2613">
        <v>369</v>
      </c>
      <c r="I2613">
        <v>3200000</v>
      </c>
      <c r="J2613">
        <v>200000</v>
      </c>
      <c r="K2613">
        <v>14000000</v>
      </c>
      <c r="L2613">
        <v>3000000</v>
      </c>
      <c r="M2613" t="s">
        <v>18</v>
      </c>
      <c r="N2613">
        <f>Table1[[#This Row],[ loan_amount]]-Table1[[#This Row],[ bank_asset_value]]</f>
        <v>11200000</v>
      </c>
    </row>
    <row r="2614" spans="1:14" x14ac:dyDescent="0.35">
      <c r="A2614">
        <v>2613</v>
      </c>
      <c r="B2614">
        <v>1</v>
      </c>
      <c r="C2614" t="s">
        <v>16</v>
      </c>
      <c r="D2614" t="s">
        <v>17</v>
      </c>
      <c r="E2614">
        <v>7400000</v>
      </c>
      <c r="F2614">
        <v>23900000</v>
      </c>
      <c r="G2614">
        <v>4</v>
      </c>
      <c r="H2614">
        <v>687</v>
      </c>
      <c r="I2614">
        <v>20800000</v>
      </c>
      <c r="J2614">
        <v>10900000</v>
      </c>
      <c r="K2614">
        <v>26100000</v>
      </c>
      <c r="L2614">
        <v>5600000</v>
      </c>
      <c r="M2614" t="s">
        <v>15</v>
      </c>
      <c r="N2614">
        <f>Table1[[#This Row],[ loan_amount]]-Table1[[#This Row],[ bank_asset_value]]</f>
        <v>18300000</v>
      </c>
    </row>
    <row r="2615" spans="1:14" x14ac:dyDescent="0.35">
      <c r="A2615">
        <v>2614</v>
      </c>
      <c r="B2615">
        <v>0</v>
      </c>
      <c r="C2615" t="s">
        <v>16</v>
      </c>
      <c r="D2615" t="s">
        <v>17</v>
      </c>
      <c r="E2615">
        <v>9600000</v>
      </c>
      <c r="F2615">
        <v>19600000</v>
      </c>
      <c r="G2615">
        <v>12</v>
      </c>
      <c r="H2615">
        <v>500</v>
      </c>
      <c r="I2615">
        <v>21500000</v>
      </c>
      <c r="J2615">
        <v>700000</v>
      </c>
      <c r="K2615">
        <v>37600000</v>
      </c>
      <c r="L2615">
        <v>10900000</v>
      </c>
      <c r="M2615" t="s">
        <v>18</v>
      </c>
      <c r="N2615">
        <f>Table1[[#This Row],[ loan_amount]]-Table1[[#This Row],[ bank_asset_value]]</f>
        <v>8700000</v>
      </c>
    </row>
    <row r="2616" spans="1:14" x14ac:dyDescent="0.35">
      <c r="A2616">
        <v>2615</v>
      </c>
      <c r="B2616">
        <v>2</v>
      </c>
      <c r="C2616" t="s">
        <v>16</v>
      </c>
      <c r="D2616" t="s">
        <v>17</v>
      </c>
      <c r="E2616">
        <v>200000</v>
      </c>
      <c r="F2616">
        <v>500000</v>
      </c>
      <c r="G2616">
        <v>6</v>
      </c>
      <c r="H2616">
        <v>746</v>
      </c>
      <c r="I2616">
        <v>400000</v>
      </c>
      <c r="J2616">
        <v>0</v>
      </c>
      <c r="K2616">
        <v>500000</v>
      </c>
      <c r="L2616">
        <v>0</v>
      </c>
      <c r="M2616" t="s">
        <v>15</v>
      </c>
      <c r="N2616">
        <f>Table1[[#This Row],[ loan_amount]]-Table1[[#This Row],[ bank_asset_value]]</f>
        <v>500000</v>
      </c>
    </row>
    <row r="2617" spans="1:14" x14ac:dyDescent="0.35">
      <c r="A2617">
        <v>2616</v>
      </c>
      <c r="B2617">
        <v>4</v>
      </c>
      <c r="C2617" t="s">
        <v>16</v>
      </c>
      <c r="D2617" t="s">
        <v>14</v>
      </c>
      <c r="E2617">
        <v>700000</v>
      </c>
      <c r="F2617">
        <v>2100000</v>
      </c>
      <c r="G2617">
        <v>14</v>
      </c>
      <c r="H2617">
        <v>619</v>
      </c>
      <c r="I2617">
        <v>1900000</v>
      </c>
      <c r="J2617">
        <v>700000</v>
      </c>
      <c r="K2617">
        <v>2400000</v>
      </c>
      <c r="L2617">
        <v>1000000</v>
      </c>
      <c r="M2617" t="s">
        <v>15</v>
      </c>
      <c r="N2617">
        <f>Table1[[#This Row],[ loan_amount]]-Table1[[#This Row],[ bank_asset_value]]</f>
        <v>1100000</v>
      </c>
    </row>
    <row r="2618" spans="1:14" x14ac:dyDescent="0.35">
      <c r="A2618">
        <v>2617</v>
      </c>
      <c r="B2618">
        <v>2</v>
      </c>
      <c r="C2618" t="s">
        <v>16</v>
      </c>
      <c r="D2618" t="s">
        <v>14</v>
      </c>
      <c r="E2618">
        <v>7600000</v>
      </c>
      <c r="F2618">
        <v>16700000</v>
      </c>
      <c r="G2618">
        <v>20</v>
      </c>
      <c r="H2618">
        <v>692</v>
      </c>
      <c r="I2618">
        <v>9900000</v>
      </c>
      <c r="J2618">
        <v>9600000</v>
      </c>
      <c r="K2618">
        <v>25100000</v>
      </c>
      <c r="L2618">
        <v>7400000</v>
      </c>
      <c r="M2618" t="s">
        <v>15</v>
      </c>
      <c r="N2618">
        <f>Table1[[#This Row],[ loan_amount]]-Table1[[#This Row],[ bank_asset_value]]</f>
        <v>9300000</v>
      </c>
    </row>
    <row r="2619" spans="1:14" x14ac:dyDescent="0.35">
      <c r="A2619">
        <v>2618</v>
      </c>
      <c r="B2619">
        <v>1</v>
      </c>
      <c r="C2619" t="s">
        <v>16</v>
      </c>
      <c r="D2619" t="s">
        <v>17</v>
      </c>
      <c r="E2619">
        <v>1400000</v>
      </c>
      <c r="F2619">
        <v>3300000</v>
      </c>
      <c r="G2619">
        <v>18</v>
      </c>
      <c r="H2619">
        <v>321</v>
      </c>
      <c r="I2619">
        <v>900000</v>
      </c>
      <c r="J2619">
        <v>1500000</v>
      </c>
      <c r="K2619">
        <v>3000000</v>
      </c>
      <c r="L2619">
        <v>700000</v>
      </c>
      <c r="M2619" t="s">
        <v>18</v>
      </c>
      <c r="N2619">
        <f>Table1[[#This Row],[ loan_amount]]-Table1[[#This Row],[ bank_asset_value]]</f>
        <v>2600000</v>
      </c>
    </row>
    <row r="2620" spans="1:14" x14ac:dyDescent="0.35">
      <c r="A2620">
        <v>2619</v>
      </c>
      <c r="B2620">
        <v>2</v>
      </c>
      <c r="C2620" t="s">
        <v>16</v>
      </c>
      <c r="D2620" t="s">
        <v>17</v>
      </c>
      <c r="E2620">
        <v>3800000</v>
      </c>
      <c r="F2620">
        <v>15000000</v>
      </c>
      <c r="G2620">
        <v>14</v>
      </c>
      <c r="H2620">
        <v>730</v>
      </c>
      <c r="I2620">
        <v>10800000</v>
      </c>
      <c r="J2620">
        <v>2900000</v>
      </c>
      <c r="K2620">
        <v>10700000</v>
      </c>
      <c r="L2620">
        <v>3600000</v>
      </c>
      <c r="M2620" t="s">
        <v>15</v>
      </c>
      <c r="N2620">
        <f>Table1[[#This Row],[ loan_amount]]-Table1[[#This Row],[ bank_asset_value]]</f>
        <v>11400000</v>
      </c>
    </row>
    <row r="2621" spans="1:14" x14ac:dyDescent="0.35">
      <c r="A2621">
        <v>2620</v>
      </c>
      <c r="B2621">
        <v>3</v>
      </c>
      <c r="C2621" t="s">
        <v>16</v>
      </c>
      <c r="D2621" t="s">
        <v>14</v>
      </c>
      <c r="E2621">
        <v>2700000</v>
      </c>
      <c r="F2621">
        <v>10800000</v>
      </c>
      <c r="G2621">
        <v>6</v>
      </c>
      <c r="H2621">
        <v>480</v>
      </c>
      <c r="I2621">
        <v>4400000</v>
      </c>
      <c r="J2621">
        <v>0</v>
      </c>
      <c r="K2621">
        <v>10300000</v>
      </c>
      <c r="L2621">
        <v>3500000</v>
      </c>
      <c r="M2621" t="s">
        <v>18</v>
      </c>
      <c r="N2621">
        <f>Table1[[#This Row],[ loan_amount]]-Table1[[#This Row],[ bank_asset_value]]</f>
        <v>7300000</v>
      </c>
    </row>
    <row r="2622" spans="1:14" x14ac:dyDescent="0.35">
      <c r="A2622">
        <v>2621</v>
      </c>
      <c r="B2622">
        <v>2</v>
      </c>
      <c r="C2622" t="s">
        <v>16</v>
      </c>
      <c r="D2622" t="s">
        <v>17</v>
      </c>
      <c r="E2622">
        <v>5000000</v>
      </c>
      <c r="F2622">
        <v>10700000</v>
      </c>
      <c r="G2622">
        <v>2</v>
      </c>
      <c r="H2622">
        <v>753</v>
      </c>
      <c r="I2622">
        <v>12600000</v>
      </c>
      <c r="J2622">
        <v>9000000</v>
      </c>
      <c r="K2622">
        <v>11500000</v>
      </c>
      <c r="L2622">
        <v>5700000</v>
      </c>
      <c r="M2622" t="s">
        <v>15</v>
      </c>
      <c r="N2622">
        <f>Table1[[#This Row],[ loan_amount]]-Table1[[#This Row],[ bank_asset_value]]</f>
        <v>5000000</v>
      </c>
    </row>
    <row r="2623" spans="1:14" x14ac:dyDescent="0.35">
      <c r="A2623">
        <v>2622</v>
      </c>
      <c r="B2623">
        <v>4</v>
      </c>
      <c r="C2623" t="s">
        <v>13</v>
      </c>
      <c r="D2623" t="s">
        <v>17</v>
      </c>
      <c r="E2623">
        <v>9000000</v>
      </c>
      <c r="F2623">
        <v>28900000</v>
      </c>
      <c r="G2623">
        <v>6</v>
      </c>
      <c r="H2623">
        <v>637</v>
      </c>
      <c r="I2623">
        <v>11300000</v>
      </c>
      <c r="J2623">
        <v>1200000</v>
      </c>
      <c r="K2623">
        <v>33000000</v>
      </c>
      <c r="L2623">
        <v>4800000</v>
      </c>
      <c r="M2623" t="s">
        <v>15</v>
      </c>
      <c r="N2623">
        <f>Table1[[#This Row],[ loan_amount]]-Table1[[#This Row],[ bank_asset_value]]</f>
        <v>24100000</v>
      </c>
    </row>
    <row r="2624" spans="1:14" x14ac:dyDescent="0.35">
      <c r="A2624">
        <v>2623</v>
      </c>
      <c r="B2624">
        <v>3</v>
      </c>
      <c r="C2624" t="s">
        <v>13</v>
      </c>
      <c r="D2624" t="s">
        <v>14</v>
      </c>
      <c r="E2624">
        <v>3700000</v>
      </c>
      <c r="F2624">
        <v>9000000</v>
      </c>
      <c r="G2624">
        <v>6</v>
      </c>
      <c r="H2624">
        <v>483</v>
      </c>
      <c r="I2624">
        <v>9300000</v>
      </c>
      <c r="J2624">
        <v>400000</v>
      </c>
      <c r="K2624">
        <v>9900000</v>
      </c>
      <c r="L2624">
        <v>3600000</v>
      </c>
      <c r="M2624" t="s">
        <v>18</v>
      </c>
      <c r="N2624">
        <f>Table1[[#This Row],[ loan_amount]]-Table1[[#This Row],[ bank_asset_value]]</f>
        <v>5400000</v>
      </c>
    </row>
    <row r="2625" spans="1:14" x14ac:dyDescent="0.35">
      <c r="A2625">
        <v>2624</v>
      </c>
      <c r="B2625">
        <v>4</v>
      </c>
      <c r="C2625" t="s">
        <v>16</v>
      </c>
      <c r="D2625" t="s">
        <v>17</v>
      </c>
      <c r="E2625">
        <v>300000</v>
      </c>
      <c r="F2625">
        <v>1100000</v>
      </c>
      <c r="G2625">
        <v>4</v>
      </c>
      <c r="H2625">
        <v>315</v>
      </c>
      <c r="I2625">
        <v>700000</v>
      </c>
      <c r="J2625">
        <v>100000</v>
      </c>
      <c r="K2625">
        <v>900000</v>
      </c>
      <c r="L2625">
        <v>100000</v>
      </c>
      <c r="M2625" t="s">
        <v>15</v>
      </c>
      <c r="N2625">
        <f>Table1[[#This Row],[ loan_amount]]-Table1[[#This Row],[ bank_asset_value]]</f>
        <v>1000000</v>
      </c>
    </row>
    <row r="2626" spans="1:14" x14ac:dyDescent="0.35">
      <c r="A2626">
        <v>2625</v>
      </c>
      <c r="B2626">
        <v>4</v>
      </c>
      <c r="C2626" t="s">
        <v>13</v>
      </c>
      <c r="D2626" t="s">
        <v>14</v>
      </c>
      <c r="E2626">
        <v>1800000</v>
      </c>
      <c r="F2626">
        <v>4100000</v>
      </c>
      <c r="G2626">
        <v>8</v>
      </c>
      <c r="H2626">
        <v>777</v>
      </c>
      <c r="I2626">
        <v>2200000</v>
      </c>
      <c r="J2626">
        <v>2500000</v>
      </c>
      <c r="K2626">
        <v>3600000</v>
      </c>
      <c r="L2626">
        <v>1900000</v>
      </c>
      <c r="M2626" t="s">
        <v>15</v>
      </c>
      <c r="N2626">
        <f>Table1[[#This Row],[ loan_amount]]-Table1[[#This Row],[ bank_asset_value]]</f>
        <v>2200000</v>
      </c>
    </row>
    <row r="2627" spans="1:14" x14ac:dyDescent="0.35">
      <c r="A2627">
        <v>2626</v>
      </c>
      <c r="B2627">
        <v>2</v>
      </c>
      <c r="C2627" t="s">
        <v>13</v>
      </c>
      <c r="D2627" t="s">
        <v>14</v>
      </c>
      <c r="E2627">
        <v>7900000</v>
      </c>
      <c r="F2627">
        <v>17700000</v>
      </c>
      <c r="G2627">
        <v>4</v>
      </c>
      <c r="H2627">
        <v>402</v>
      </c>
      <c r="I2627">
        <v>20900000</v>
      </c>
      <c r="J2627">
        <v>11800000</v>
      </c>
      <c r="K2627">
        <v>25600000</v>
      </c>
      <c r="L2627">
        <v>8400000</v>
      </c>
      <c r="M2627" t="s">
        <v>18</v>
      </c>
      <c r="N2627">
        <f>Table1[[#This Row],[ loan_amount]]-Table1[[#This Row],[ bank_asset_value]]</f>
        <v>9300000</v>
      </c>
    </row>
    <row r="2628" spans="1:14" x14ac:dyDescent="0.35">
      <c r="A2628">
        <v>2627</v>
      </c>
      <c r="B2628">
        <v>4</v>
      </c>
      <c r="C2628" t="s">
        <v>13</v>
      </c>
      <c r="D2628" t="s">
        <v>17</v>
      </c>
      <c r="E2628">
        <v>2100000</v>
      </c>
      <c r="F2628">
        <v>7700000</v>
      </c>
      <c r="G2628">
        <v>8</v>
      </c>
      <c r="H2628">
        <v>493</v>
      </c>
      <c r="I2628">
        <v>4300000</v>
      </c>
      <c r="J2628">
        <v>400000</v>
      </c>
      <c r="K2628">
        <v>4400000</v>
      </c>
      <c r="L2628">
        <v>1300000</v>
      </c>
      <c r="M2628" t="s">
        <v>18</v>
      </c>
      <c r="N2628">
        <f>Table1[[#This Row],[ loan_amount]]-Table1[[#This Row],[ bank_asset_value]]</f>
        <v>6400000</v>
      </c>
    </row>
    <row r="2629" spans="1:14" x14ac:dyDescent="0.35">
      <c r="A2629">
        <v>2628</v>
      </c>
      <c r="B2629">
        <v>0</v>
      </c>
      <c r="C2629" t="s">
        <v>13</v>
      </c>
      <c r="D2629" t="s">
        <v>17</v>
      </c>
      <c r="E2629">
        <v>900000</v>
      </c>
      <c r="F2629">
        <v>3100000</v>
      </c>
      <c r="G2629">
        <v>4</v>
      </c>
      <c r="H2629">
        <v>355</v>
      </c>
      <c r="I2629">
        <v>1700000</v>
      </c>
      <c r="J2629">
        <v>100000</v>
      </c>
      <c r="K2629">
        <v>3000000</v>
      </c>
      <c r="L2629">
        <v>500000</v>
      </c>
      <c r="M2629" t="s">
        <v>15</v>
      </c>
      <c r="N2629">
        <f>Table1[[#This Row],[ loan_amount]]-Table1[[#This Row],[ bank_asset_value]]</f>
        <v>2600000</v>
      </c>
    </row>
    <row r="2630" spans="1:14" x14ac:dyDescent="0.35">
      <c r="A2630">
        <v>2629</v>
      </c>
      <c r="B2630">
        <v>3</v>
      </c>
      <c r="C2630" t="s">
        <v>13</v>
      </c>
      <c r="D2630" t="s">
        <v>14</v>
      </c>
      <c r="E2630">
        <v>9900000</v>
      </c>
      <c r="F2630">
        <v>23600000</v>
      </c>
      <c r="G2630">
        <v>18</v>
      </c>
      <c r="H2630">
        <v>557</v>
      </c>
      <c r="I2630">
        <v>18300000</v>
      </c>
      <c r="J2630">
        <v>8600000</v>
      </c>
      <c r="K2630">
        <v>23000000</v>
      </c>
      <c r="L2630">
        <v>9100000</v>
      </c>
      <c r="M2630" t="s">
        <v>15</v>
      </c>
      <c r="N2630">
        <f>Table1[[#This Row],[ loan_amount]]-Table1[[#This Row],[ bank_asset_value]]</f>
        <v>14500000</v>
      </c>
    </row>
    <row r="2631" spans="1:14" x14ac:dyDescent="0.35">
      <c r="A2631">
        <v>2630</v>
      </c>
      <c r="B2631">
        <v>0</v>
      </c>
      <c r="C2631" t="s">
        <v>16</v>
      </c>
      <c r="D2631" t="s">
        <v>17</v>
      </c>
      <c r="E2631">
        <v>5600000</v>
      </c>
      <c r="F2631">
        <v>20000000</v>
      </c>
      <c r="G2631">
        <v>20</v>
      </c>
      <c r="H2631">
        <v>606</v>
      </c>
      <c r="I2631">
        <v>7100000</v>
      </c>
      <c r="J2631">
        <v>500000</v>
      </c>
      <c r="K2631">
        <v>20000000</v>
      </c>
      <c r="L2631">
        <v>7600000</v>
      </c>
      <c r="M2631" t="s">
        <v>15</v>
      </c>
      <c r="N2631">
        <f>Table1[[#This Row],[ loan_amount]]-Table1[[#This Row],[ bank_asset_value]]</f>
        <v>12400000</v>
      </c>
    </row>
    <row r="2632" spans="1:14" x14ac:dyDescent="0.35">
      <c r="A2632">
        <v>2631</v>
      </c>
      <c r="B2632">
        <v>1</v>
      </c>
      <c r="C2632" t="s">
        <v>16</v>
      </c>
      <c r="D2632" t="s">
        <v>17</v>
      </c>
      <c r="E2632">
        <v>6000000</v>
      </c>
      <c r="F2632">
        <v>12200000</v>
      </c>
      <c r="G2632">
        <v>16</v>
      </c>
      <c r="H2632">
        <v>743</v>
      </c>
      <c r="I2632">
        <v>8800000</v>
      </c>
      <c r="J2632">
        <v>2600000</v>
      </c>
      <c r="K2632">
        <v>20600000</v>
      </c>
      <c r="L2632">
        <v>2900000</v>
      </c>
      <c r="M2632" t="s">
        <v>15</v>
      </c>
      <c r="N2632">
        <f>Table1[[#This Row],[ loan_amount]]-Table1[[#This Row],[ bank_asset_value]]</f>
        <v>9300000</v>
      </c>
    </row>
    <row r="2633" spans="1:14" x14ac:dyDescent="0.35">
      <c r="A2633">
        <v>2632</v>
      </c>
      <c r="B2633">
        <v>5</v>
      </c>
      <c r="C2633" t="s">
        <v>16</v>
      </c>
      <c r="D2633" t="s">
        <v>14</v>
      </c>
      <c r="E2633">
        <v>5700000</v>
      </c>
      <c r="F2633">
        <v>18400000</v>
      </c>
      <c r="G2633">
        <v>4</v>
      </c>
      <c r="H2633">
        <v>579</v>
      </c>
      <c r="I2633">
        <v>12800000</v>
      </c>
      <c r="J2633">
        <v>4000000</v>
      </c>
      <c r="K2633">
        <v>17200000</v>
      </c>
      <c r="L2633">
        <v>4900000</v>
      </c>
      <c r="M2633" t="s">
        <v>15</v>
      </c>
      <c r="N2633">
        <f>Table1[[#This Row],[ loan_amount]]-Table1[[#This Row],[ bank_asset_value]]</f>
        <v>13500000</v>
      </c>
    </row>
    <row r="2634" spans="1:14" x14ac:dyDescent="0.35">
      <c r="A2634">
        <v>2633</v>
      </c>
      <c r="B2634">
        <v>0</v>
      </c>
      <c r="C2634" t="s">
        <v>13</v>
      </c>
      <c r="D2634" t="s">
        <v>17</v>
      </c>
      <c r="E2634">
        <v>9000000</v>
      </c>
      <c r="F2634">
        <v>33100000</v>
      </c>
      <c r="G2634">
        <v>20</v>
      </c>
      <c r="H2634">
        <v>734</v>
      </c>
      <c r="I2634">
        <v>2800000</v>
      </c>
      <c r="J2634">
        <v>5900000</v>
      </c>
      <c r="K2634">
        <v>25300000</v>
      </c>
      <c r="L2634">
        <v>10300000</v>
      </c>
      <c r="M2634" t="s">
        <v>15</v>
      </c>
      <c r="N2634">
        <f>Table1[[#This Row],[ loan_amount]]-Table1[[#This Row],[ bank_asset_value]]</f>
        <v>22800000</v>
      </c>
    </row>
    <row r="2635" spans="1:14" x14ac:dyDescent="0.35">
      <c r="A2635">
        <v>2634</v>
      </c>
      <c r="B2635">
        <v>0</v>
      </c>
      <c r="C2635" t="s">
        <v>13</v>
      </c>
      <c r="D2635" t="s">
        <v>14</v>
      </c>
      <c r="E2635">
        <v>7300000</v>
      </c>
      <c r="F2635">
        <v>16100000</v>
      </c>
      <c r="G2635">
        <v>2</v>
      </c>
      <c r="H2635">
        <v>490</v>
      </c>
      <c r="I2635">
        <v>7600000</v>
      </c>
      <c r="J2635">
        <v>1400000</v>
      </c>
      <c r="K2635">
        <v>21800000</v>
      </c>
      <c r="L2635">
        <v>10700000</v>
      </c>
      <c r="M2635" t="s">
        <v>18</v>
      </c>
      <c r="N2635">
        <f>Table1[[#This Row],[ loan_amount]]-Table1[[#This Row],[ bank_asset_value]]</f>
        <v>5400000</v>
      </c>
    </row>
    <row r="2636" spans="1:14" x14ac:dyDescent="0.35">
      <c r="A2636">
        <v>2635</v>
      </c>
      <c r="B2636">
        <v>5</v>
      </c>
      <c r="C2636" t="s">
        <v>13</v>
      </c>
      <c r="D2636" t="s">
        <v>14</v>
      </c>
      <c r="E2636">
        <v>5300000</v>
      </c>
      <c r="F2636">
        <v>20500000</v>
      </c>
      <c r="G2636">
        <v>16</v>
      </c>
      <c r="H2636">
        <v>802</v>
      </c>
      <c r="I2636">
        <v>11200000</v>
      </c>
      <c r="J2636">
        <v>7100000</v>
      </c>
      <c r="K2636">
        <v>21100000</v>
      </c>
      <c r="L2636">
        <v>4100000</v>
      </c>
      <c r="M2636" t="s">
        <v>15</v>
      </c>
      <c r="N2636">
        <f>Table1[[#This Row],[ loan_amount]]-Table1[[#This Row],[ bank_asset_value]]</f>
        <v>16400000</v>
      </c>
    </row>
    <row r="2637" spans="1:14" x14ac:dyDescent="0.35">
      <c r="A2637">
        <v>2636</v>
      </c>
      <c r="B2637">
        <v>1</v>
      </c>
      <c r="C2637" t="s">
        <v>16</v>
      </c>
      <c r="D2637" t="s">
        <v>17</v>
      </c>
      <c r="E2637">
        <v>3500000</v>
      </c>
      <c r="F2637">
        <v>7400000</v>
      </c>
      <c r="G2637">
        <v>16</v>
      </c>
      <c r="H2637">
        <v>867</v>
      </c>
      <c r="I2637">
        <v>500000</v>
      </c>
      <c r="J2637">
        <v>6600000</v>
      </c>
      <c r="K2637">
        <v>9500000</v>
      </c>
      <c r="L2637">
        <v>2100000</v>
      </c>
      <c r="M2637" t="s">
        <v>15</v>
      </c>
      <c r="N2637">
        <f>Table1[[#This Row],[ loan_amount]]-Table1[[#This Row],[ bank_asset_value]]</f>
        <v>5300000</v>
      </c>
    </row>
    <row r="2638" spans="1:14" x14ac:dyDescent="0.35">
      <c r="A2638">
        <v>2637</v>
      </c>
      <c r="B2638">
        <v>0</v>
      </c>
      <c r="C2638" t="s">
        <v>16</v>
      </c>
      <c r="D2638" t="s">
        <v>14</v>
      </c>
      <c r="E2638">
        <v>1000000</v>
      </c>
      <c r="F2638">
        <v>2200000</v>
      </c>
      <c r="G2638">
        <v>12</v>
      </c>
      <c r="H2638">
        <v>302</v>
      </c>
      <c r="I2638">
        <v>2200000</v>
      </c>
      <c r="J2638">
        <v>400000</v>
      </c>
      <c r="K2638">
        <v>3700000</v>
      </c>
      <c r="L2638">
        <v>1400000</v>
      </c>
      <c r="M2638" t="s">
        <v>18</v>
      </c>
      <c r="N2638">
        <f>Table1[[#This Row],[ loan_amount]]-Table1[[#This Row],[ bank_asset_value]]</f>
        <v>800000</v>
      </c>
    </row>
    <row r="2639" spans="1:14" x14ac:dyDescent="0.35">
      <c r="A2639">
        <v>2638</v>
      </c>
      <c r="B2639">
        <v>0</v>
      </c>
      <c r="C2639" t="s">
        <v>16</v>
      </c>
      <c r="D2639" t="s">
        <v>14</v>
      </c>
      <c r="E2639">
        <v>5100000</v>
      </c>
      <c r="F2639">
        <v>19900000</v>
      </c>
      <c r="G2639">
        <v>12</v>
      </c>
      <c r="H2639">
        <v>867</v>
      </c>
      <c r="I2639">
        <v>1800000</v>
      </c>
      <c r="J2639">
        <v>7100000</v>
      </c>
      <c r="K2639">
        <v>18300000</v>
      </c>
      <c r="L2639">
        <v>5700000</v>
      </c>
      <c r="M2639" t="s">
        <v>15</v>
      </c>
      <c r="N2639">
        <f>Table1[[#This Row],[ loan_amount]]-Table1[[#This Row],[ bank_asset_value]]</f>
        <v>14200000</v>
      </c>
    </row>
    <row r="2640" spans="1:14" x14ac:dyDescent="0.35">
      <c r="A2640">
        <v>2639</v>
      </c>
      <c r="B2640">
        <v>0</v>
      </c>
      <c r="C2640" t="s">
        <v>13</v>
      </c>
      <c r="D2640" t="s">
        <v>17</v>
      </c>
      <c r="E2640">
        <v>2900000</v>
      </c>
      <c r="F2640">
        <v>9900000</v>
      </c>
      <c r="G2640">
        <v>8</v>
      </c>
      <c r="H2640">
        <v>312</v>
      </c>
      <c r="I2640">
        <v>1800000</v>
      </c>
      <c r="J2640">
        <v>4500000</v>
      </c>
      <c r="K2640">
        <v>11200000</v>
      </c>
      <c r="L2640">
        <v>3700000</v>
      </c>
      <c r="M2640" t="s">
        <v>18</v>
      </c>
      <c r="N2640">
        <f>Table1[[#This Row],[ loan_amount]]-Table1[[#This Row],[ bank_asset_value]]</f>
        <v>6200000</v>
      </c>
    </row>
    <row r="2641" spans="1:14" x14ac:dyDescent="0.35">
      <c r="A2641">
        <v>2640</v>
      </c>
      <c r="B2641">
        <v>3</v>
      </c>
      <c r="C2641" t="s">
        <v>16</v>
      </c>
      <c r="D2641" t="s">
        <v>14</v>
      </c>
      <c r="E2641">
        <v>7600000</v>
      </c>
      <c r="F2641">
        <v>19100000</v>
      </c>
      <c r="G2641">
        <v>14</v>
      </c>
      <c r="H2641">
        <v>762</v>
      </c>
      <c r="I2641">
        <v>14800000</v>
      </c>
      <c r="J2641">
        <v>15000000</v>
      </c>
      <c r="K2641">
        <v>23500000</v>
      </c>
      <c r="L2641">
        <v>7300000</v>
      </c>
      <c r="M2641" t="s">
        <v>15</v>
      </c>
      <c r="N2641">
        <f>Table1[[#This Row],[ loan_amount]]-Table1[[#This Row],[ bank_asset_value]]</f>
        <v>11800000</v>
      </c>
    </row>
    <row r="2642" spans="1:14" x14ac:dyDescent="0.35">
      <c r="A2642">
        <v>2641</v>
      </c>
      <c r="B2642">
        <v>5</v>
      </c>
      <c r="C2642" t="s">
        <v>16</v>
      </c>
      <c r="D2642" t="s">
        <v>17</v>
      </c>
      <c r="E2642">
        <v>6000000</v>
      </c>
      <c r="F2642">
        <v>14700000</v>
      </c>
      <c r="G2642">
        <v>18</v>
      </c>
      <c r="H2642">
        <v>462</v>
      </c>
      <c r="I2642">
        <v>15400000</v>
      </c>
      <c r="J2642">
        <v>9700000</v>
      </c>
      <c r="K2642">
        <v>13800000</v>
      </c>
      <c r="L2642">
        <v>3500000</v>
      </c>
      <c r="M2642" t="s">
        <v>18</v>
      </c>
      <c r="N2642">
        <f>Table1[[#This Row],[ loan_amount]]-Table1[[#This Row],[ bank_asset_value]]</f>
        <v>11200000</v>
      </c>
    </row>
    <row r="2643" spans="1:14" x14ac:dyDescent="0.35">
      <c r="A2643">
        <v>2642</v>
      </c>
      <c r="B2643">
        <v>1</v>
      </c>
      <c r="C2643" t="s">
        <v>13</v>
      </c>
      <c r="D2643" t="s">
        <v>14</v>
      </c>
      <c r="E2643">
        <v>6300000</v>
      </c>
      <c r="F2643">
        <v>18200000</v>
      </c>
      <c r="G2643">
        <v>18</v>
      </c>
      <c r="H2643">
        <v>849</v>
      </c>
      <c r="I2643">
        <v>4300000</v>
      </c>
      <c r="J2643">
        <v>5800000</v>
      </c>
      <c r="K2643">
        <v>15500000</v>
      </c>
      <c r="L2643">
        <v>5200000</v>
      </c>
      <c r="M2643" t="s">
        <v>15</v>
      </c>
      <c r="N2643">
        <f>Table1[[#This Row],[ loan_amount]]-Table1[[#This Row],[ bank_asset_value]]</f>
        <v>13000000</v>
      </c>
    </row>
    <row r="2644" spans="1:14" x14ac:dyDescent="0.35">
      <c r="A2644">
        <v>2643</v>
      </c>
      <c r="B2644">
        <v>3</v>
      </c>
      <c r="C2644" t="s">
        <v>16</v>
      </c>
      <c r="D2644" t="s">
        <v>14</v>
      </c>
      <c r="E2644">
        <v>1900000</v>
      </c>
      <c r="F2644">
        <v>7400000</v>
      </c>
      <c r="G2644">
        <v>18</v>
      </c>
      <c r="H2644">
        <v>592</v>
      </c>
      <c r="I2644">
        <v>2300000</v>
      </c>
      <c r="J2644">
        <v>3000000</v>
      </c>
      <c r="K2644">
        <v>6000000</v>
      </c>
      <c r="L2644">
        <v>1800000</v>
      </c>
      <c r="M2644" t="s">
        <v>15</v>
      </c>
      <c r="N2644">
        <f>Table1[[#This Row],[ loan_amount]]-Table1[[#This Row],[ bank_asset_value]]</f>
        <v>5600000</v>
      </c>
    </row>
    <row r="2645" spans="1:14" x14ac:dyDescent="0.35">
      <c r="A2645">
        <v>2644</v>
      </c>
      <c r="B2645">
        <v>4</v>
      </c>
      <c r="C2645" t="s">
        <v>13</v>
      </c>
      <c r="D2645" t="s">
        <v>14</v>
      </c>
      <c r="E2645">
        <v>600000</v>
      </c>
      <c r="F2645">
        <v>1400000</v>
      </c>
      <c r="G2645">
        <v>4</v>
      </c>
      <c r="H2645">
        <v>507</v>
      </c>
      <c r="I2645">
        <v>200000</v>
      </c>
      <c r="J2645">
        <v>300000</v>
      </c>
      <c r="K2645">
        <v>1700000</v>
      </c>
      <c r="L2645">
        <v>400000</v>
      </c>
      <c r="M2645" t="s">
        <v>18</v>
      </c>
      <c r="N2645">
        <f>Table1[[#This Row],[ loan_amount]]-Table1[[#This Row],[ bank_asset_value]]</f>
        <v>1000000</v>
      </c>
    </row>
    <row r="2646" spans="1:14" x14ac:dyDescent="0.35">
      <c r="A2646">
        <v>2645</v>
      </c>
      <c r="B2646">
        <v>2</v>
      </c>
      <c r="C2646" t="s">
        <v>16</v>
      </c>
      <c r="D2646" t="s">
        <v>17</v>
      </c>
      <c r="E2646">
        <v>4100000</v>
      </c>
      <c r="F2646">
        <v>11400000</v>
      </c>
      <c r="G2646">
        <v>14</v>
      </c>
      <c r="H2646">
        <v>505</v>
      </c>
      <c r="I2646">
        <v>8100000</v>
      </c>
      <c r="J2646">
        <v>7500000</v>
      </c>
      <c r="K2646">
        <v>10100000</v>
      </c>
      <c r="L2646">
        <v>5500000</v>
      </c>
      <c r="M2646" t="s">
        <v>18</v>
      </c>
      <c r="N2646">
        <f>Table1[[#This Row],[ loan_amount]]-Table1[[#This Row],[ bank_asset_value]]</f>
        <v>5900000</v>
      </c>
    </row>
    <row r="2647" spans="1:14" x14ac:dyDescent="0.35">
      <c r="A2647">
        <v>2646</v>
      </c>
      <c r="B2647">
        <v>0</v>
      </c>
      <c r="C2647" t="s">
        <v>16</v>
      </c>
      <c r="D2647" t="s">
        <v>17</v>
      </c>
      <c r="E2647">
        <v>800000</v>
      </c>
      <c r="F2647">
        <v>3200000</v>
      </c>
      <c r="G2647">
        <v>8</v>
      </c>
      <c r="H2647">
        <v>467</v>
      </c>
      <c r="I2647">
        <v>900000</v>
      </c>
      <c r="J2647">
        <v>400000</v>
      </c>
      <c r="K2647">
        <v>3100000</v>
      </c>
      <c r="L2647">
        <v>800000</v>
      </c>
      <c r="M2647" t="s">
        <v>18</v>
      </c>
      <c r="N2647">
        <f>Table1[[#This Row],[ loan_amount]]-Table1[[#This Row],[ bank_asset_value]]</f>
        <v>2400000</v>
      </c>
    </row>
    <row r="2648" spans="1:14" x14ac:dyDescent="0.35">
      <c r="A2648">
        <v>2647</v>
      </c>
      <c r="B2648">
        <v>2</v>
      </c>
      <c r="C2648" t="s">
        <v>16</v>
      </c>
      <c r="D2648" t="s">
        <v>14</v>
      </c>
      <c r="E2648">
        <v>6600000</v>
      </c>
      <c r="F2648">
        <v>22900000</v>
      </c>
      <c r="G2648">
        <v>16</v>
      </c>
      <c r="H2648">
        <v>543</v>
      </c>
      <c r="I2648">
        <v>2500000</v>
      </c>
      <c r="J2648">
        <v>11000000</v>
      </c>
      <c r="K2648">
        <v>26300000</v>
      </c>
      <c r="L2648">
        <v>8500000</v>
      </c>
      <c r="M2648" t="s">
        <v>18</v>
      </c>
      <c r="N2648">
        <f>Table1[[#This Row],[ loan_amount]]-Table1[[#This Row],[ bank_asset_value]]</f>
        <v>14400000</v>
      </c>
    </row>
    <row r="2649" spans="1:14" x14ac:dyDescent="0.35">
      <c r="A2649">
        <v>2648</v>
      </c>
      <c r="B2649">
        <v>4</v>
      </c>
      <c r="C2649" t="s">
        <v>13</v>
      </c>
      <c r="D2649" t="s">
        <v>17</v>
      </c>
      <c r="E2649">
        <v>300000</v>
      </c>
      <c r="F2649">
        <v>1100000</v>
      </c>
      <c r="G2649">
        <v>12</v>
      </c>
      <c r="H2649">
        <v>674</v>
      </c>
      <c r="I2649">
        <v>600000</v>
      </c>
      <c r="J2649">
        <v>0</v>
      </c>
      <c r="K2649">
        <v>800000</v>
      </c>
      <c r="L2649">
        <v>200000</v>
      </c>
      <c r="M2649" t="s">
        <v>15</v>
      </c>
      <c r="N2649">
        <f>Table1[[#This Row],[ loan_amount]]-Table1[[#This Row],[ bank_asset_value]]</f>
        <v>900000</v>
      </c>
    </row>
    <row r="2650" spans="1:14" x14ac:dyDescent="0.35">
      <c r="A2650">
        <v>2649</v>
      </c>
      <c r="B2650">
        <v>3</v>
      </c>
      <c r="C2650" t="s">
        <v>13</v>
      </c>
      <c r="D2650" t="s">
        <v>14</v>
      </c>
      <c r="E2650">
        <v>6100000</v>
      </c>
      <c r="F2650">
        <v>13500000</v>
      </c>
      <c r="G2650">
        <v>2</v>
      </c>
      <c r="H2650">
        <v>717</v>
      </c>
      <c r="I2650">
        <v>15700000</v>
      </c>
      <c r="J2650">
        <v>4200000</v>
      </c>
      <c r="K2650">
        <v>16100000</v>
      </c>
      <c r="L2650">
        <v>3400000</v>
      </c>
      <c r="M2650" t="s">
        <v>15</v>
      </c>
      <c r="N2650">
        <f>Table1[[#This Row],[ loan_amount]]-Table1[[#This Row],[ bank_asset_value]]</f>
        <v>10100000</v>
      </c>
    </row>
    <row r="2651" spans="1:14" x14ac:dyDescent="0.35">
      <c r="A2651">
        <v>2650</v>
      </c>
      <c r="B2651">
        <v>5</v>
      </c>
      <c r="C2651" t="s">
        <v>16</v>
      </c>
      <c r="D2651" t="s">
        <v>17</v>
      </c>
      <c r="E2651">
        <v>4800000</v>
      </c>
      <c r="F2651">
        <v>17000000</v>
      </c>
      <c r="G2651">
        <v>10</v>
      </c>
      <c r="H2651">
        <v>666</v>
      </c>
      <c r="I2651">
        <v>6800000</v>
      </c>
      <c r="J2651">
        <v>5400000</v>
      </c>
      <c r="K2651">
        <v>12400000</v>
      </c>
      <c r="L2651">
        <v>2900000</v>
      </c>
      <c r="M2651" t="s">
        <v>15</v>
      </c>
      <c r="N2651">
        <f>Table1[[#This Row],[ loan_amount]]-Table1[[#This Row],[ bank_asset_value]]</f>
        <v>14100000</v>
      </c>
    </row>
    <row r="2652" spans="1:14" x14ac:dyDescent="0.35">
      <c r="A2652">
        <v>2651</v>
      </c>
      <c r="B2652">
        <v>4</v>
      </c>
      <c r="C2652" t="s">
        <v>16</v>
      </c>
      <c r="D2652" t="s">
        <v>14</v>
      </c>
      <c r="E2652">
        <v>4500000</v>
      </c>
      <c r="F2652">
        <v>17300000</v>
      </c>
      <c r="G2652">
        <v>18</v>
      </c>
      <c r="H2652">
        <v>830</v>
      </c>
      <c r="I2652">
        <v>200000</v>
      </c>
      <c r="J2652">
        <v>4200000</v>
      </c>
      <c r="K2652">
        <v>12000000</v>
      </c>
      <c r="L2652">
        <v>2500000</v>
      </c>
      <c r="M2652" t="s">
        <v>15</v>
      </c>
      <c r="N2652">
        <f>Table1[[#This Row],[ loan_amount]]-Table1[[#This Row],[ bank_asset_value]]</f>
        <v>14800000</v>
      </c>
    </row>
    <row r="2653" spans="1:14" x14ac:dyDescent="0.35">
      <c r="A2653">
        <v>2652</v>
      </c>
      <c r="B2653">
        <v>2</v>
      </c>
      <c r="C2653" t="s">
        <v>13</v>
      </c>
      <c r="D2653" t="s">
        <v>14</v>
      </c>
      <c r="E2653">
        <v>3800000</v>
      </c>
      <c r="F2653">
        <v>9400000</v>
      </c>
      <c r="G2653">
        <v>16</v>
      </c>
      <c r="H2653">
        <v>383</v>
      </c>
      <c r="I2653">
        <v>8300000</v>
      </c>
      <c r="J2653">
        <v>500000</v>
      </c>
      <c r="K2653">
        <v>9200000</v>
      </c>
      <c r="L2653">
        <v>2300000</v>
      </c>
      <c r="M2653" t="s">
        <v>18</v>
      </c>
      <c r="N2653">
        <f>Table1[[#This Row],[ loan_amount]]-Table1[[#This Row],[ bank_asset_value]]</f>
        <v>7100000</v>
      </c>
    </row>
    <row r="2654" spans="1:14" x14ac:dyDescent="0.35">
      <c r="A2654">
        <v>2653</v>
      </c>
      <c r="B2654">
        <v>2</v>
      </c>
      <c r="C2654" t="s">
        <v>13</v>
      </c>
      <c r="D2654" t="s">
        <v>17</v>
      </c>
      <c r="E2654">
        <v>7000000</v>
      </c>
      <c r="F2654">
        <v>18900000</v>
      </c>
      <c r="G2654">
        <v>8</v>
      </c>
      <c r="H2654">
        <v>584</v>
      </c>
      <c r="I2654">
        <v>13000000</v>
      </c>
      <c r="J2654">
        <v>13600000</v>
      </c>
      <c r="K2654">
        <v>20600000</v>
      </c>
      <c r="L2654">
        <v>5000000</v>
      </c>
      <c r="M2654" t="s">
        <v>15</v>
      </c>
      <c r="N2654">
        <f>Table1[[#This Row],[ loan_amount]]-Table1[[#This Row],[ bank_asset_value]]</f>
        <v>13900000</v>
      </c>
    </row>
    <row r="2655" spans="1:14" x14ac:dyDescent="0.35">
      <c r="A2655">
        <v>2654</v>
      </c>
      <c r="B2655">
        <v>2</v>
      </c>
      <c r="C2655" t="s">
        <v>16</v>
      </c>
      <c r="D2655" t="s">
        <v>14</v>
      </c>
      <c r="E2655">
        <v>4400000</v>
      </c>
      <c r="F2655">
        <v>14200000</v>
      </c>
      <c r="G2655">
        <v>18</v>
      </c>
      <c r="H2655">
        <v>799</v>
      </c>
      <c r="I2655">
        <v>6300000</v>
      </c>
      <c r="J2655">
        <v>7800000</v>
      </c>
      <c r="K2655">
        <v>10800000</v>
      </c>
      <c r="L2655">
        <v>2400000</v>
      </c>
      <c r="M2655" t="s">
        <v>15</v>
      </c>
      <c r="N2655">
        <f>Table1[[#This Row],[ loan_amount]]-Table1[[#This Row],[ bank_asset_value]]</f>
        <v>11800000</v>
      </c>
    </row>
    <row r="2656" spans="1:14" x14ac:dyDescent="0.35">
      <c r="A2656">
        <v>2655</v>
      </c>
      <c r="B2656">
        <v>5</v>
      </c>
      <c r="C2656" t="s">
        <v>13</v>
      </c>
      <c r="D2656" t="s">
        <v>14</v>
      </c>
      <c r="E2656">
        <v>5300000</v>
      </c>
      <c r="F2656">
        <v>19400000</v>
      </c>
      <c r="G2656">
        <v>6</v>
      </c>
      <c r="H2656">
        <v>510</v>
      </c>
      <c r="I2656">
        <v>14700000</v>
      </c>
      <c r="J2656">
        <v>7000000</v>
      </c>
      <c r="K2656">
        <v>13600000</v>
      </c>
      <c r="L2656">
        <v>3700000</v>
      </c>
      <c r="M2656" t="s">
        <v>18</v>
      </c>
      <c r="N2656">
        <f>Table1[[#This Row],[ loan_amount]]-Table1[[#This Row],[ bank_asset_value]]</f>
        <v>15700000</v>
      </c>
    </row>
    <row r="2657" spans="1:14" x14ac:dyDescent="0.35">
      <c r="A2657">
        <v>2656</v>
      </c>
      <c r="B2657">
        <v>0</v>
      </c>
      <c r="C2657" t="s">
        <v>16</v>
      </c>
      <c r="D2657" t="s">
        <v>17</v>
      </c>
      <c r="E2657">
        <v>2600000</v>
      </c>
      <c r="F2657">
        <v>5900000</v>
      </c>
      <c r="G2657">
        <v>6</v>
      </c>
      <c r="H2657">
        <v>572</v>
      </c>
      <c r="I2657">
        <v>5800000</v>
      </c>
      <c r="J2657">
        <v>3100000</v>
      </c>
      <c r="K2657">
        <v>7300000</v>
      </c>
      <c r="L2657">
        <v>3800000</v>
      </c>
      <c r="M2657" t="s">
        <v>15</v>
      </c>
      <c r="N2657">
        <f>Table1[[#This Row],[ loan_amount]]-Table1[[#This Row],[ bank_asset_value]]</f>
        <v>2100000</v>
      </c>
    </row>
    <row r="2658" spans="1:14" x14ac:dyDescent="0.35">
      <c r="A2658">
        <v>2657</v>
      </c>
      <c r="B2658">
        <v>3</v>
      </c>
      <c r="C2658" t="s">
        <v>16</v>
      </c>
      <c r="D2658" t="s">
        <v>14</v>
      </c>
      <c r="E2658">
        <v>3300000</v>
      </c>
      <c r="F2658">
        <v>13100000</v>
      </c>
      <c r="G2658">
        <v>2</v>
      </c>
      <c r="H2658">
        <v>554</v>
      </c>
      <c r="I2658">
        <v>6000000</v>
      </c>
      <c r="J2658">
        <v>2500000</v>
      </c>
      <c r="K2658">
        <v>6700000</v>
      </c>
      <c r="L2658">
        <v>3800000</v>
      </c>
      <c r="M2658" t="s">
        <v>15</v>
      </c>
      <c r="N2658">
        <f>Table1[[#This Row],[ loan_amount]]-Table1[[#This Row],[ bank_asset_value]]</f>
        <v>9300000</v>
      </c>
    </row>
    <row r="2659" spans="1:14" x14ac:dyDescent="0.35">
      <c r="A2659">
        <v>2658</v>
      </c>
      <c r="B2659">
        <v>1</v>
      </c>
      <c r="C2659" t="s">
        <v>16</v>
      </c>
      <c r="D2659" t="s">
        <v>17</v>
      </c>
      <c r="E2659">
        <v>1200000</v>
      </c>
      <c r="F2659">
        <v>4800000</v>
      </c>
      <c r="G2659">
        <v>6</v>
      </c>
      <c r="H2659">
        <v>344</v>
      </c>
      <c r="I2659">
        <v>2900000</v>
      </c>
      <c r="J2659">
        <v>1700000</v>
      </c>
      <c r="K2659">
        <v>3200000</v>
      </c>
      <c r="L2659">
        <v>1300000</v>
      </c>
      <c r="M2659" t="s">
        <v>18</v>
      </c>
      <c r="N2659">
        <f>Table1[[#This Row],[ loan_amount]]-Table1[[#This Row],[ bank_asset_value]]</f>
        <v>3500000</v>
      </c>
    </row>
    <row r="2660" spans="1:14" x14ac:dyDescent="0.35">
      <c r="A2660">
        <v>2659</v>
      </c>
      <c r="B2660">
        <v>3</v>
      </c>
      <c r="C2660" t="s">
        <v>13</v>
      </c>
      <c r="D2660" t="s">
        <v>14</v>
      </c>
      <c r="E2660">
        <v>4300000</v>
      </c>
      <c r="F2660">
        <v>8600000</v>
      </c>
      <c r="G2660">
        <v>8</v>
      </c>
      <c r="H2660">
        <v>881</v>
      </c>
      <c r="I2660">
        <v>9100000</v>
      </c>
      <c r="J2660">
        <v>5200000</v>
      </c>
      <c r="K2660">
        <v>15000000</v>
      </c>
      <c r="L2660">
        <v>5500000</v>
      </c>
      <c r="M2660" t="s">
        <v>15</v>
      </c>
      <c r="N2660">
        <f>Table1[[#This Row],[ loan_amount]]-Table1[[#This Row],[ bank_asset_value]]</f>
        <v>3100000</v>
      </c>
    </row>
    <row r="2661" spans="1:14" x14ac:dyDescent="0.35">
      <c r="A2661">
        <v>2660</v>
      </c>
      <c r="B2661">
        <v>0</v>
      </c>
      <c r="C2661" t="s">
        <v>16</v>
      </c>
      <c r="D2661" t="s">
        <v>17</v>
      </c>
      <c r="E2661">
        <v>8400000</v>
      </c>
      <c r="F2661">
        <v>27200000</v>
      </c>
      <c r="G2661">
        <v>10</v>
      </c>
      <c r="H2661">
        <v>514</v>
      </c>
      <c r="I2661">
        <v>2500000</v>
      </c>
      <c r="J2661">
        <v>6400000</v>
      </c>
      <c r="K2661">
        <v>20100000</v>
      </c>
      <c r="L2661">
        <v>7200000</v>
      </c>
      <c r="M2661" t="s">
        <v>18</v>
      </c>
      <c r="N2661">
        <f>Table1[[#This Row],[ loan_amount]]-Table1[[#This Row],[ bank_asset_value]]</f>
        <v>20000000</v>
      </c>
    </row>
    <row r="2662" spans="1:14" x14ac:dyDescent="0.35">
      <c r="A2662">
        <v>2661</v>
      </c>
      <c r="B2662">
        <v>0</v>
      </c>
      <c r="C2662" t="s">
        <v>13</v>
      </c>
      <c r="D2662" t="s">
        <v>14</v>
      </c>
      <c r="E2662">
        <v>600000</v>
      </c>
      <c r="F2662">
        <v>1800000</v>
      </c>
      <c r="G2662">
        <v>18</v>
      </c>
      <c r="H2662">
        <v>796</v>
      </c>
      <c r="I2662">
        <v>1000000</v>
      </c>
      <c r="J2662">
        <v>700000</v>
      </c>
      <c r="K2662">
        <v>1200000</v>
      </c>
      <c r="L2662">
        <v>500000</v>
      </c>
      <c r="M2662" t="s">
        <v>15</v>
      </c>
      <c r="N2662">
        <f>Table1[[#This Row],[ loan_amount]]-Table1[[#This Row],[ bank_asset_value]]</f>
        <v>1300000</v>
      </c>
    </row>
    <row r="2663" spans="1:14" x14ac:dyDescent="0.35">
      <c r="A2663">
        <v>2662</v>
      </c>
      <c r="B2663">
        <v>2</v>
      </c>
      <c r="C2663" t="s">
        <v>13</v>
      </c>
      <c r="D2663" t="s">
        <v>17</v>
      </c>
      <c r="E2663">
        <v>4700000</v>
      </c>
      <c r="F2663">
        <v>16200000</v>
      </c>
      <c r="G2663">
        <v>12</v>
      </c>
      <c r="H2663">
        <v>802</v>
      </c>
      <c r="I2663">
        <v>2300000</v>
      </c>
      <c r="J2663">
        <v>5400000</v>
      </c>
      <c r="K2663">
        <v>14800000</v>
      </c>
      <c r="L2663">
        <v>6700000</v>
      </c>
      <c r="M2663" t="s">
        <v>15</v>
      </c>
      <c r="N2663">
        <f>Table1[[#This Row],[ loan_amount]]-Table1[[#This Row],[ bank_asset_value]]</f>
        <v>9500000</v>
      </c>
    </row>
    <row r="2664" spans="1:14" x14ac:dyDescent="0.35">
      <c r="A2664">
        <v>2663</v>
      </c>
      <c r="B2664">
        <v>3</v>
      </c>
      <c r="C2664" t="s">
        <v>13</v>
      </c>
      <c r="D2664" t="s">
        <v>14</v>
      </c>
      <c r="E2664">
        <v>4200000</v>
      </c>
      <c r="F2664">
        <v>12500000</v>
      </c>
      <c r="G2664">
        <v>20</v>
      </c>
      <c r="H2664">
        <v>375</v>
      </c>
      <c r="I2664">
        <v>1300000</v>
      </c>
      <c r="J2664">
        <v>5100000</v>
      </c>
      <c r="K2664">
        <v>10900000</v>
      </c>
      <c r="L2664">
        <v>2400000</v>
      </c>
      <c r="M2664" t="s">
        <v>18</v>
      </c>
      <c r="N2664">
        <f>Table1[[#This Row],[ loan_amount]]-Table1[[#This Row],[ bank_asset_value]]</f>
        <v>10100000</v>
      </c>
    </row>
    <row r="2665" spans="1:14" x14ac:dyDescent="0.35">
      <c r="A2665">
        <v>2664</v>
      </c>
      <c r="B2665">
        <v>2</v>
      </c>
      <c r="C2665" t="s">
        <v>13</v>
      </c>
      <c r="D2665" t="s">
        <v>14</v>
      </c>
      <c r="E2665">
        <v>4300000</v>
      </c>
      <c r="F2665">
        <v>14700000</v>
      </c>
      <c r="G2665">
        <v>2</v>
      </c>
      <c r="H2665">
        <v>871</v>
      </c>
      <c r="I2665">
        <v>4100000</v>
      </c>
      <c r="J2665">
        <v>7300000</v>
      </c>
      <c r="K2665">
        <v>13900000</v>
      </c>
      <c r="L2665">
        <v>4400000</v>
      </c>
      <c r="M2665" t="s">
        <v>15</v>
      </c>
      <c r="N2665">
        <f>Table1[[#This Row],[ loan_amount]]-Table1[[#This Row],[ bank_asset_value]]</f>
        <v>10300000</v>
      </c>
    </row>
    <row r="2666" spans="1:14" x14ac:dyDescent="0.35">
      <c r="A2666">
        <v>2665</v>
      </c>
      <c r="B2666">
        <v>0</v>
      </c>
      <c r="C2666" t="s">
        <v>16</v>
      </c>
      <c r="D2666" t="s">
        <v>14</v>
      </c>
      <c r="E2666">
        <v>800000</v>
      </c>
      <c r="F2666">
        <v>2900000</v>
      </c>
      <c r="G2666">
        <v>2</v>
      </c>
      <c r="H2666">
        <v>439</v>
      </c>
      <c r="I2666">
        <v>100000</v>
      </c>
      <c r="J2666">
        <v>900000</v>
      </c>
      <c r="K2666">
        <v>2700000</v>
      </c>
      <c r="L2666">
        <v>1200000</v>
      </c>
      <c r="M2666" t="s">
        <v>15</v>
      </c>
      <c r="N2666">
        <f>Table1[[#This Row],[ loan_amount]]-Table1[[#This Row],[ bank_asset_value]]</f>
        <v>1700000</v>
      </c>
    </row>
    <row r="2667" spans="1:14" x14ac:dyDescent="0.35">
      <c r="A2667">
        <v>2666</v>
      </c>
      <c r="B2667">
        <v>0</v>
      </c>
      <c r="C2667" t="s">
        <v>16</v>
      </c>
      <c r="D2667" t="s">
        <v>17</v>
      </c>
      <c r="E2667">
        <v>9300000</v>
      </c>
      <c r="F2667">
        <v>32000000</v>
      </c>
      <c r="G2667">
        <v>8</v>
      </c>
      <c r="H2667">
        <v>438</v>
      </c>
      <c r="I2667">
        <v>24800000</v>
      </c>
      <c r="J2667">
        <v>6400000</v>
      </c>
      <c r="K2667">
        <v>34900000</v>
      </c>
      <c r="L2667">
        <v>12400000</v>
      </c>
      <c r="M2667" t="s">
        <v>18</v>
      </c>
      <c r="N2667">
        <f>Table1[[#This Row],[ loan_amount]]-Table1[[#This Row],[ bank_asset_value]]</f>
        <v>19600000</v>
      </c>
    </row>
    <row r="2668" spans="1:14" x14ac:dyDescent="0.35">
      <c r="A2668">
        <v>2667</v>
      </c>
      <c r="B2668">
        <v>5</v>
      </c>
      <c r="C2668" t="s">
        <v>16</v>
      </c>
      <c r="D2668" t="s">
        <v>14</v>
      </c>
      <c r="E2668">
        <v>6200000</v>
      </c>
      <c r="F2668">
        <v>13700000</v>
      </c>
      <c r="G2668">
        <v>2</v>
      </c>
      <c r="H2668">
        <v>468</v>
      </c>
      <c r="I2668">
        <v>3300000</v>
      </c>
      <c r="J2668">
        <v>12300000</v>
      </c>
      <c r="K2668">
        <v>13900000</v>
      </c>
      <c r="L2668">
        <v>5500000</v>
      </c>
      <c r="M2668" t="s">
        <v>18</v>
      </c>
      <c r="N2668">
        <f>Table1[[#This Row],[ loan_amount]]-Table1[[#This Row],[ bank_asset_value]]</f>
        <v>8200000</v>
      </c>
    </row>
    <row r="2669" spans="1:14" x14ac:dyDescent="0.35">
      <c r="A2669">
        <v>2668</v>
      </c>
      <c r="B2669">
        <v>3</v>
      </c>
      <c r="C2669" t="s">
        <v>13</v>
      </c>
      <c r="D2669" t="s">
        <v>17</v>
      </c>
      <c r="E2669">
        <v>3500000</v>
      </c>
      <c r="F2669">
        <v>10200000</v>
      </c>
      <c r="G2669">
        <v>12</v>
      </c>
      <c r="H2669">
        <v>645</v>
      </c>
      <c r="I2669">
        <v>10400000</v>
      </c>
      <c r="J2669">
        <v>5700000</v>
      </c>
      <c r="K2669">
        <v>10000000</v>
      </c>
      <c r="L2669">
        <v>2400000</v>
      </c>
      <c r="M2669" t="s">
        <v>15</v>
      </c>
      <c r="N2669">
        <f>Table1[[#This Row],[ loan_amount]]-Table1[[#This Row],[ bank_asset_value]]</f>
        <v>7800000</v>
      </c>
    </row>
    <row r="2670" spans="1:14" x14ac:dyDescent="0.35">
      <c r="A2670">
        <v>2669</v>
      </c>
      <c r="B2670">
        <v>2</v>
      </c>
      <c r="C2670" t="s">
        <v>13</v>
      </c>
      <c r="D2670" t="s">
        <v>17</v>
      </c>
      <c r="E2670">
        <v>3600000</v>
      </c>
      <c r="F2670">
        <v>9200000</v>
      </c>
      <c r="G2670">
        <v>18</v>
      </c>
      <c r="H2670">
        <v>700</v>
      </c>
      <c r="I2670">
        <v>4400000</v>
      </c>
      <c r="J2670">
        <v>1800000</v>
      </c>
      <c r="K2670">
        <v>10700000</v>
      </c>
      <c r="L2670">
        <v>3500000</v>
      </c>
      <c r="M2670" t="s">
        <v>15</v>
      </c>
      <c r="N2670">
        <f>Table1[[#This Row],[ loan_amount]]-Table1[[#This Row],[ bank_asset_value]]</f>
        <v>5700000</v>
      </c>
    </row>
    <row r="2671" spans="1:14" x14ac:dyDescent="0.35">
      <c r="A2671">
        <v>2670</v>
      </c>
      <c r="B2671">
        <v>5</v>
      </c>
      <c r="C2671" t="s">
        <v>13</v>
      </c>
      <c r="D2671" t="s">
        <v>17</v>
      </c>
      <c r="E2671">
        <v>9500000</v>
      </c>
      <c r="F2671">
        <v>36700000</v>
      </c>
      <c r="G2671">
        <v>16</v>
      </c>
      <c r="H2671">
        <v>348</v>
      </c>
      <c r="I2671">
        <v>3500000</v>
      </c>
      <c r="J2671">
        <v>2200000</v>
      </c>
      <c r="K2671">
        <v>31600000</v>
      </c>
      <c r="L2671">
        <v>11400000</v>
      </c>
      <c r="M2671" t="s">
        <v>18</v>
      </c>
      <c r="N2671">
        <f>Table1[[#This Row],[ loan_amount]]-Table1[[#This Row],[ bank_asset_value]]</f>
        <v>25300000</v>
      </c>
    </row>
    <row r="2672" spans="1:14" x14ac:dyDescent="0.35">
      <c r="A2672">
        <v>2671</v>
      </c>
      <c r="B2672">
        <v>5</v>
      </c>
      <c r="C2672" t="s">
        <v>13</v>
      </c>
      <c r="D2672" t="s">
        <v>17</v>
      </c>
      <c r="E2672">
        <v>600000</v>
      </c>
      <c r="F2672">
        <v>1400000</v>
      </c>
      <c r="G2672">
        <v>10</v>
      </c>
      <c r="H2672">
        <v>877</v>
      </c>
      <c r="I2672">
        <v>1400000</v>
      </c>
      <c r="J2672">
        <v>400000</v>
      </c>
      <c r="K2672">
        <v>2000000</v>
      </c>
      <c r="L2672">
        <v>700000</v>
      </c>
      <c r="M2672" t="s">
        <v>15</v>
      </c>
      <c r="N2672">
        <f>Table1[[#This Row],[ loan_amount]]-Table1[[#This Row],[ bank_asset_value]]</f>
        <v>700000</v>
      </c>
    </row>
    <row r="2673" spans="1:14" x14ac:dyDescent="0.35">
      <c r="A2673">
        <v>2672</v>
      </c>
      <c r="B2673">
        <v>0</v>
      </c>
      <c r="C2673" t="s">
        <v>16</v>
      </c>
      <c r="D2673" t="s">
        <v>17</v>
      </c>
      <c r="E2673">
        <v>3800000</v>
      </c>
      <c r="F2673">
        <v>14900000</v>
      </c>
      <c r="G2673">
        <v>6</v>
      </c>
      <c r="H2673">
        <v>899</v>
      </c>
      <c r="I2673">
        <v>7800000</v>
      </c>
      <c r="J2673">
        <v>600000</v>
      </c>
      <c r="K2673">
        <v>12400000</v>
      </c>
      <c r="L2673">
        <v>2800000</v>
      </c>
      <c r="M2673" t="s">
        <v>15</v>
      </c>
      <c r="N2673">
        <f>Table1[[#This Row],[ loan_amount]]-Table1[[#This Row],[ bank_asset_value]]</f>
        <v>12100000</v>
      </c>
    </row>
    <row r="2674" spans="1:14" x14ac:dyDescent="0.35">
      <c r="A2674">
        <v>2673</v>
      </c>
      <c r="B2674">
        <v>3</v>
      </c>
      <c r="C2674" t="s">
        <v>13</v>
      </c>
      <c r="D2674" t="s">
        <v>17</v>
      </c>
      <c r="E2674">
        <v>1400000</v>
      </c>
      <c r="F2674">
        <v>3500000</v>
      </c>
      <c r="G2674">
        <v>12</v>
      </c>
      <c r="H2674">
        <v>610</v>
      </c>
      <c r="I2674">
        <v>1200000</v>
      </c>
      <c r="J2674">
        <v>600000</v>
      </c>
      <c r="K2674">
        <v>3800000</v>
      </c>
      <c r="L2674">
        <v>1400000</v>
      </c>
      <c r="M2674" t="s">
        <v>15</v>
      </c>
      <c r="N2674">
        <f>Table1[[#This Row],[ loan_amount]]-Table1[[#This Row],[ bank_asset_value]]</f>
        <v>2100000</v>
      </c>
    </row>
    <row r="2675" spans="1:14" x14ac:dyDescent="0.35">
      <c r="A2675">
        <v>2674</v>
      </c>
      <c r="B2675">
        <v>1</v>
      </c>
      <c r="C2675" t="s">
        <v>16</v>
      </c>
      <c r="D2675" t="s">
        <v>14</v>
      </c>
      <c r="E2675">
        <v>6300000</v>
      </c>
      <c r="F2675">
        <v>23900000</v>
      </c>
      <c r="G2675">
        <v>4</v>
      </c>
      <c r="H2675">
        <v>742</v>
      </c>
      <c r="I2675">
        <v>1500000</v>
      </c>
      <c r="J2675">
        <v>7100000</v>
      </c>
      <c r="K2675">
        <v>21800000</v>
      </c>
      <c r="L2675">
        <v>4300000</v>
      </c>
      <c r="M2675" t="s">
        <v>15</v>
      </c>
      <c r="N2675">
        <f>Table1[[#This Row],[ loan_amount]]-Table1[[#This Row],[ bank_asset_value]]</f>
        <v>19600000</v>
      </c>
    </row>
    <row r="2676" spans="1:14" x14ac:dyDescent="0.35">
      <c r="A2676">
        <v>2675</v>
      </c>
      <c r="B2676">
        <v>1</v>
      </c>
      <c r="C2676" t="s">
        <v>16</v>
      </c>
      <c r="D2676" t="s">
        <v>17</v>
      </c>
      <c r="E2676">
        <v>2800000</v>
      </c>
      <c r="F2676">
        <v>6600000</v>
      </c>
      <c r="G2676">
        <v>18</v>
      </c>
      <c r="H2676">
        <v>801</v>
      </c>
      <c r="I2676">
        <v>4000000</v>
      </c>
      <c r="J2676">
        <v>4900000</v>
      </c>
      <c r="K2676">
        <v>7100000</v>
      </c>
      <c r="L2676">
        <v>3700000</v>
      </c>
      <c r="M2676" t="s">
        <v>15</v>
      </c>
      <c r="N2676">
        <f>Table1[[#This Row],[ loan_amount]]-Table1[[#This Row],[ bank_asset_value]]</f>
        <v>2900000</v>
      </c>
    </row>
    <row r="2677" spans="1:14" x14ac:dyDescent="0.35">
      <c r="A2677">
        <v>2676</v>
      </c>
      <c r="B2677">
        <v>4</v>
      </c>
      <c r="C2677" t="s">
        <v>13</v>
      </c>
      <c r="D2677" t="s">
        <v>17</v>
      </c>
      <c r="E2677">
        <v>5400000</v>
      </c>
      <c r="F2677">
        <v>17100000</v>
      </c>
      <c r="G2677">
        <v>2</v>
      </c>
      <c r="H2677">
        <v>533</v>
      </c>
      <c r="I2677">
        <v>13800000</v>
      </c>
      <c r="J2677">
        <v>5100000</v>
      </c>
      <c r="K2677">
        <v>12200000</v>
      </c>
      <c r="L2677">
        <v>4700000</v>
      </c>
      <c r="M2677" t="s">
        <v>15</v>
      </c>
      <c r="N2677">
        <f>Table1[[#This Row],[ loan_amount]]-Table1[[#This Row],[ bank_asset_value]]</f>
        <v>12400000</v>
      </c>
    </row>
    <row r="2678" spans="1:14" x14ac:dyDescent="0.35">
      <c r="A2678">
        <v>2677</v>
      </c>
      <c r="B2678">
        <v>3</v>
      </c>
      <c r="C2678" t="s">
        <v>16</v>
      </c>
      <c r="D2678" t="s">
        <v>17</v>
      </c>
      <c r="E2678">
        <v>6300000</v>
      </c>
      <c r="F2678">
        <v>23900000</v>
      </c>
      <c r="G2678">
        <v>16</v>
      </c>
      <c r="H2678">
        <v>656</v>
      </c>
      <c r="I2678">
        <v>12700000</v>
      </c>
      <c r="J2678">
        <v>9300000</v>
      </c>
      <c r="K2678">
        <v>15200000</v>
      </c>
      <c r="L2678">
        <v>5100000</v>
      </c>
      <c r="M2678" t="s">
        <v>15</v>
      </c>
      <c r="N2678">
        <f>Table1[[#This Row],[ loan_amount]]-Table1[[#This Row],[ bank_asset_value]]</f>
        <v>18800000</v>
      </c>
    </row>
    <row r="2679" spans="1:14" x14ac:dyDescent="0.35">
      <c r="A2679">
        <v>2678</v>
      </c>
      <c r="B2679">
        <v>3</v>
      </c>
      <c r="C2679" t="s">
        <v>13</v>
      </c>
      <c r="D2679" t="s">
        <v>17</v>
      </c>
      <c r="E2679">
        <v>3900000</v>
      </c>
      <c r="F2679">
        <v>14300000</v>
      </c>
      <c r="G2679">
        <v>18</v>
      </c>
      <c r="H2679">
        <v>785</v>
      </c>
      <c r="I2679">
        <v>10900000</v>
      </c>
      <c r="J2679">
        <v>7600000</v>
      </c>
      <c r="K2679">
        <v>13900000</v>
      </c>
      <c r="L2679">
        <v>4900000</v>
      </c>
      <c r="M2679" t="s">
        <v>15</v>
      </c>
      <c r="N2679">
        <f>Table1[[#This Row],[ loan_amount]]-Table1[[#This Row],[ bank_asset_value]]</f>
        <v>9400000</v>
      </c>
    </row>
    <row r="2680" spans="1:14" x14ac:dyDescent="0.35">
      <c r="A2680">
        <v>2679</v>
      </c>
      <c r="B2680">
        <v>2</v>
      </c>
      <c r="C2680" t="s">
        <v>13</v>
      </c>
      <c r="D2680" t="s">
        <v>17</v>
      </c>
      <c r="E2680">
        <v>4200000</v>
      </c>
      <c r="F2680">
        <v>15700000</v>
      </c>
      <c r="G2680">
        <v>2</v>
      </c>
      <c r="H2680">
        <v>332</v>
      </c>
      <c r="I2680">
        <v>7000000</v>
      </c>
      <c r="J2680">
        <v>700000</v>
      </c>
      <c r="K2680">
        <v>13300000</v>
      </c>
      <c r="L2680">
        <v>3000000</v>
      </c>
      <c r="M2680" t="s">
        <v>15</v>
      </c>
      <c r="N2680">
        <f>Table1[[#This Row],[ loan_amount]]-Table1[[#This Row],[ bank_asset_value]]</f>
        <v>12700000</v>
      </c>
    </row>
    <row r="2681" spans="1:14" x14ac:dyDescent="0.35">
      <c r="A2681">
        <v>2680</v>
      </c>
      <c r="B2681">
        <v>0</v>
      </c>
      <c r="C2681" t="s">
        <v>13</v>
      </c>
      <c r="D2681" t="s">
        <v>14</v>
      </c>
      <c r="E2681">
        <v>3100000</v>
      </c>
      <c r="F2681">
        <v>8100000</v>
      </c>
      <c r="G2681">
        <v>18</v>
      </c>
      <c r="H2681">
        <v>768</v>
      </c>
      <c r="I2681">
        <v>400000</v>
      </c>
      <c r="J2681">
        <v>1600000</v>
      </c>
      <c r="K2681">
        <v>11600000</v>
      </c>
      <c r="L2681">
        <v>2400000</v>
      </c>
      <c r="M2681" t="s">
        <v>15</v>
      </c>
      <c r="N2681">
        <f>Table1[[#This Row],[ loan_amount]]-Table1[[#This Row],[ bank_asset_value]]</f>
        <v>5700000</v>
      </c>
    </row>
    <row r="2682" spans="1:14" x14ac:dyDescent="0.35">
      <c r="A2682">
        <v>2681</v>
      </c>
      <c r="B2682">
        <v>1</v>
      </c>
      <c r="C2682" t="s">
        <v>13</v>
      </c>
      <c r="D2682" t="s">
        <v>14</v>
      </c>
      <c r="E2682">
        <v>3400000</v>
      </c>
      <c r="F2682">
        <v>8600000</v>
      </c>
      <c r="G2682">
        <v>6</v>
      </c>
      <c r="H2682">
        <v>640</v>
      </c>
      <c r="I2682">
        <v>7700000</v>
      </c>
      <c r="J2682">
        <v>1000000</v>
      </c>
      <c r="K2682">
        <v>7800000</v>
      </c>
      <c r="L2682">
        <v>4400000</v>
      </c>
      <c r="M2682" t="s">
        <v>15</v>
      </c>
      <c r="N2682">
        <f>Table1[[#This Row],[ loan_amount]]-Table1[[#This Row],[ bank_asset_value]]</f>
        <v>4200000</v>
      </c>
    </row>
    <row r="2683" spans="1:14" x14ac:dyDescent="0.35">
      <c r="A2683">
        <v>2682</v>
      </c>
      <c r="B2683">
        <v>4</v>
      </c>
      <c r="C2683" t="s">
        <v>16</v>
      </c>
      <c r="D2683" t="s">
        <v>14</v>
      </c>
      <c r="E2683">
        <v>1500000</v>
      </c>
      <c r="F2683">
        <v>3100000</v>
      </c>
      <c r="G2683">
        <v>6</v>
      </c>
      <c r="H2683">
        <v>885</v>
      </c>
      <c r="I2683">
        <v>100000</v>
      </c>
      <c r="J2683">
        <v>2800000</v>
      </c>
      <c r="K2683">
        <v>3800000</v>
      </c>
      <c r="L2683">
        <v>1900000</v>
      </c>
      <c r="M2683" t="s">
        <v>15</v>
      </c>
      <c r="N2683">
        <f>Table1[[#This Row],[ loan_amount]]-Table1[[#This Row],[ bank_asset_value]]</f>
        <v>1200000</v>
      </c>
    </row>
    <row r="2684" spans="1:14" x14ac:dyDescent="0.35">
      <c r="A2684">
        <v>2683</v>
      </c>
      <c r="B2684">
        <v>3</v>
      </c>
      <c r="C2684" t="s">
        <v>16</v>
      </c>
      <c r="D2684" t="s">
        <v>17</v>
      </c>
      <c r="E2684">
        <v>900000</v>
      </c>
      <c r="F2684">
        <v>2000000</v>
      </c>
      <c r="G2684">
        <v>18</v>
      </c>
      <c r="H2684">
        <v>772</v>
      </c>
      <c r="I2684">
        <v>2300000</v>
      </c>
      <c r="J2684">
        <v>700000</v>
      </c>
      <c r="K2684">
        <v>3500000</v>
      </c>
      <c r="L2684">
        <v>800000</v>
      </c>
      <c r="M2684" t="s">
        <v>15</v>
      </c>
      <c r="N2684">
        <f>Table1[[#This Row],[ loan_amount]]-Table1[[#This Row],[ bank_asset_value]]</f>
        <v>1200000</v>
      </c>
    </row>
    <row r="2685" spans="1:14" x14ac:dyDescent="0.35">
      <c r="A2685">
        <v>2684</v>
      </c>
      <c r="B2685">
        <v>4</v>
      </c>
      <c r="C2685" t="s">
        <v>13</v>
      </c>
      <c r="D2685" t="s">
        <v>17</v>
      </c>
      <c r="E2685">
        <v>7800000</v>
      </c>
      <c r="F2685">
        <v>25600000</v>
      </c>
      <c r="G2685">
        <v>4</v>
      </c>
      <c r="H2685">
        <v>665</v>
      </c>
      <c r="I2685">
        <v>1000000</v>
      </c>
      <c r="J2685">
        <v>2300000</v>
      </c>
      <c r="K2685">
        <v>27300000</v>
      </c>
      <c r="L2685">
        <v>8200000</v>
      </c>
      <c r="M2685" t="s">
        <v>15</v>
      </c>
      <c r="N2685">
        <f>Table1[[#This Row],[ loan_amount]]-Table1[[#This Row],[ bank_asset_value]]</f>
        <v>17400000</v>
      </c>
    </row>
    <row r="2686" spans="1:14" x14ac:dyDescent="0.35">
      <c r="A2686">
        <v>2685</v>
      </c>
      <c r="B2686">
        <v>1</v>
      </c>
      <c r="C2686" t="s">
        <v>16</v>
      </c>
      <c r="D2686" t="s">
        <v>17</v>
      </c>
      <c r="E2686">
        <v>3500000</v>
      </c>
      <c r="F2686">
        <v>10500000</v>
      </c>
      <c r="G2686">
        <v>20</v>
      </c>
      <c r="H2686">
        <v>454</v>
      </c>
      <c r="I2686">
        <v>8300000</v>
      </c>
      <c r="J2686">
        <v>4000000</v>
      </c>
      <c r="K2686">
        <v>7600000</v>
      </c>
      <c r="L2686">
        <v>2100000</v>
      </c>
      <c r="M2686" t="s">
        <v>18</v>
      </c>
      <c r="N2686">
        <f>Table1[[#This Row],[ loan_amount]]-Table1[[#This Row],[ bank_asset_value]]</f>
        <v>8400000</v>
      </c>
    </row>
    <row r="2687" spans="1:14" x14ac:dyDescent="0.35">
      <c r="A2687">
        <v>2686</v>
      </c>
      <c r="B2687">
        <v>1</v>
      </c>
      <c r="C2687" t="s">
        <v>16</v>
      </c>
      <c r="D2687" t="s">
        <v>14</v>
      </c>
      <c r="E2687">
        <v>8400000</v>
      </c>
      <c r="F2687">
        <v>32500000</v>
      </c>
      <c r="G2687">
        <v>14</v>
      </c>
      <c r="H2687">
        <v>698</v>
      </c>
      <c r="I2687">
        <v>20600000</v>
      </c>
      <c r="J2687">
        <v>5900000</v>
      </c>
      <c r="K2687">
        <v>17300000</v>
      </c>
      <c r="L2687">
        <v>12200000</v>
      </c>
      <c r="M2687" t="s">
        <v>15</v>
      </c>
      <c r="N2687">
        <f>Table1[[#This Row],[ loan_amount]]-Table1[[#This Row],[ bank_asset_value]]</f>
        <v>20300000</v>
      </c>
    </row>
    <row r="2688" spans="1:14" x14ac:dyDescent="0.35">
      <c r="A2688">
        <v>2687</v>
      </c>
      <c r="B2688">
        <v>4</v>
      </c>
      <c r="C2688" t="s">
        <v>16</v>
      </c>
      <c r="D2688" t="s">
        <v>17</v>
      </c>
      <c r="E2688">
        <v>6400000</v>
      </c>
      <c r="F2688">
        <v>21300000</v>
      </c>
      <c r="G2688">
        <v>20</v>
      </c>
      <c r="H2688">
        <v>332</v>
      </c>
      <c r="I2688">
        <v>3600000</v>
      </c>
      <c r="J2688">
        <v>9100000</v>
      </c>
      <c r="K2688">
        <v>16200000</v>
      </c>
      <c r="L2688">
        <v>8000000</v>
      </c>
      <c r="M2688" t="s">
        <v>18</v>
      </c>
      <c r="N2688">
        <f>Table1[[#This Row],[ loan_amount]]-Table1[[#This Row],[ bank_asset_value]]</f>
        <v>13300000</v>
      </c>
    </row>
    <row r="2689" spans="1:14" x14ac:dyDescent="0.35">
      <c r="A2689">
        <v>2688</v>
      </c>
      <c r="B2689">
        <v>1</v>
      </c>
      <c r="C2689" t="s">
        <v>16</v>
      </c>
      <c r="D2689" t="s">
        <v>14</v>
      </c>
      <c r="E2689">
        <v>9600000</v>
      </c>
      <c r="F2689">
        <v>28300000</v>
      </c>
      <c r="G2689">
        <v>6</v>
      </c>
      <c r="H2689">
        <v>536</v>
      </c>
      <c r="I2689">
        <v>18700000</v>
      </c>
      <c r="J2689">
        <v>9300000</v>
      </c>
      <c r="K2689">
        <v>27300000</v>
      </c>
      <c r="L2689">
        <v>6000000</v>
      </c>
      <c r="M2689" t="s">
        <v>18</v>
      </c>
      <c r="N2689">
        <f>Table1[[#This Row],[ loan_amount]]-Table1[[#This Row],[ bank_asset_value]]</f>
        <v>22300000</v>
      </c>
    </row>
    <row r="2690" spans="1:14" x14ac:dyDescent="0.35">
      <c r="A2690">
        <v>2689</v>
      </c>
      <c r="B2690">
        <v>5</v>
      </c>
      <c r="C2690" t="s">
        <v>16</v>
      </c>
      <c r="D2690" t="s">
        <v>17</v>
      </c>
      <c r="E2690">
        <v>2100000</v>
      </c>
      <c r="F2690">
        <v>6500000</v>
      </c>
      <c r="G2690">
        <v>10</v>
      </c>
      <c r="H2690">
        <v>796</v>
      </c>
      <c r="I2690">
        <v>2400000</v>
      </c>
      <c r="J2690">
        <v>2800000</v>
      </c>
      <c r="K2690">
        <v>7300000</v>
      </c>
      <c r="L2690">
        <v>2700000</v>
      </c>
      <c r="M2690" t="s">
        <v>15</v>
      </c>
      <c r="N2690">
        <f>Table1[[#This Row],[ loan_amount]]-Table1[[#This Row],[ bank_asset_value]]</f>
        <v>3800000</v>
      </c>
    </row>
    <row r="2691" spans="1:14" x14ac:dyDescent="0.35">
      <c r="A2691">
        <v>2690</v>
      </c>
      <c r="B2691">
        <v>2</v>
      </c>
      <c r="C2691" t="s">
        <v>16</v>
      </c>
      <c r="D2691" t="s">
        <v>17</v>
      </c>
      <c r="E2691">
        <v>6000000</v>
      </c>
      <c r="F2691">
        <v>19900000</v>
      </c>
      <c r="G2691">
        <v>8</v>
      </c>
      <c r="H2691">
        <v>486</v>
      </c>
      <c r="I2691">
        <v>12100000</v>
      </c>
      <c r="J2691">
        <v>8100000</v>
      </c>
      <c r="K2691">
        <v>20100000</v>
      </c>
      <c r="L2691">
        <v>6600000</v>
      </c>
      <c r="M2691" t="s">
        <v>18</v>
      </c>
      <c r="N2691">
        <f>Table1[[#This Row],[ loan_amount]]-Table1[[#This Row],[ bank_asset_value]]</f>
        <v>13300000</v>
      </c>
    </row>
    <row r="2692" spans="1:14" x14ac:dyDescent="0.35">
      <c r="A2692">
        <v>2691</v>
      </c>
      <c r="B2692">
        <v>0</v>
      </c>
      <c r="C2692" t="s">
        <v>16</v>
      </c>
      <c r="D2692" t="s">
        <v>17</v>
      </c>
      <c r="E2692">
        <v>8300000</v>
      </c>
      <c r="F2692">
        <v>16800000</v>
      </c>
      <c r="G2692">
        <v>18</v>
      </c>
      <c r="H2692">
        <v>422</v>
      </c>
      <c r="I2692">
        <v>8000000</v>
      </c>
      <c r="J2692">
        <v>10600000</v>
      </c>
      <c r="K2692">
        <v>23300000</v>
      </c>
      <c r="L2692">
        <v>11400000</v>
      </c>
      <c r="M2692" t="s">
        <v>18</v>
      </c>
      <c r="N2692">
        <f>Table1[[#This Row],[ loan_amount]]-Table1[[#This Row],[ bank_asset_value]]</f>
        <v>5400000</v>
      </c>
    </row>
    <row r="2693" spans="1:14" x14ac:dyDescent="0.35">
      <c r="A2693">
        <v>2692</v>
      </c>
      <c r="B2693">
        <v>1</v>
      </c>
      <c r="C2693" t="s">
        <v>16</v>
      </c>
      <c r="D2693" t="s">
        <v>17</v>
      </c>
      <c r="E2693">
        <v>5300000</v>
      </c>
      <c r="F2693">
        <v>18500000</v>
      </c>
      <c r="G2693">
        <v>6</v>
      </c>
      <c r="H2693">
        <v>501</v>
      </c>
      <c r="I2693">
        <v>6700000</v>
      </c>
      <c r="J2693">
        <v>8600000</v>
      </c>
      <c r="K2693">
        <v>16600000</v>
      </c>
      <c r="L2693">
        <v>4300000</v>
      </c>
      <c r="M2693" t="s">
        <v>18</v>
      </c>
      <c r="N2693">
        <f>Table1[[#This Row],[ loan_amount]]-Table1[[#This Row],[ bank_asset_value]]</f>
        <v>14200000</v>
      </c>
    </row>
    <row r="2694" spans="1:14" x14ac:dyDescent="0.35">
      <c r="A2694">
        <v>2693</v>
      </c>
      <c r="B2694">
        <v>1</v>
      </c>
      <c r="C2694" t="s">
        <v>16</v>
      </c>
      <c r="D2694" t="s">
        <v>17</v>
      </c>
      <c r="E2694">
        <v>9700000</v>
      </c>
      <c r="F2694">
        <v>23500000</v>
      </c>
      <c r="G2694">
        <v>4</v>
      </c>
      <c r="H2694">
        <v>666</v>
      </c>
      <c r="I2694">
        <v>15100000</v>
      </c>
      <c r="J2694">
        <v>9400000</v>
      </c>
      <c r="K2694">
        <v>23300000</v>
      </c>
      <c r="L2694">
        <v>8000000</v>
      </c>
      <c r="M2694" t="s">
        <v>15</v>
      </c>
      <c r="N2694">
        <f>Table1[[#This Row],[ loan_amount]]-Table1[[#This Row],[ bank_asset_value]]</f>
        <v>15500000</v>
      </c>
    </row>
    <row r="2695" spans="1:14" x14ac:dyDescent="0.35">
      <c r="A2695">
        <v>2694</v>
      </c>
      <c r="B2695">
        <v>3</v>
      </c>
      <c r="C2695" t="s">
        <v>16</v>
      </c>
      <c r="D2695" t="s">
        <v>17</v>
      </c>
      <c r="E2695">
        <v>8200000</v>
      </c>
      <c r="F2695">
        <v>16500000</v>
      </c>
      <c r="G2695">
        <v>18</v>
      </c>
      <c r="H2695">
        <v>371</v>
      </c>
      <c r="I2695">
        <v>19000000</v>
      </c>
      <c r="J2695">
        <v>1200000</v>
      </c>
      <c r="K2695">
        <v>18500000</v>
      </c>
      <c r="L2695">
        <v>8200000</v>
      </c>
      <c r="M2695" t="s">
        <v>18</v>
      </c>
      <c r="N2695">
        <f>Table1[[#This Row],[ loan_amount]]-Table1[[#This Row],[ bank_asset_value]]</f>
        <v>8300000</v>
      </c>
    </row>
    <row r="2696" spans="1:14" x14ac:dyDescent="0.35">
      <c r="A2696">
        <v>2695</v>
      </c>
      <c r="B2696">
        <v>5</v>
      </c>
      <c r="C2696" t="s">
        <v>13</v>
      </c>
      <c r="D2696" t="s">
        <v>14</v>
      </c>
      <c r="E2696">
        <v>3400000</v>
      </c>
      <c r="F2696">
        <v>6900000</v>
      </c>
      <c r="G2696">
        <v>14</v>
      </c>
      <c r="H2696">
        <v>312</v>
      </c>
      <c r="I2696">
        <v>1800000</v>
      </c>
      <c r="J2696">
        <v>400000</v>
      </c>
      <c r="K2696">
        <v>10300000</v>
      </c>
      <c r="L2696">
        <v>3800000</v>
      </c>
      <c r="M2696" t="s">
        <v>18</v>
      </c>
      <c r="N2696">
        <f>Table1[[#This Row],[ loan_amount]]-Table1[[#This Row],[ bank_asset_value]]</f>
        <v>3100000</v>
      </c>
    </row>
    <row r="2697" spans="1:14" x14ac:dyDescent="0.35">
      <c r="A2697">
        <v>2696</v>
      </c>
      <c r="B2697">
        <v>5</v>
      </c>
      <c r="C2697" t="s">
        <v>13</v>
      </c>
      <c r="D2697" t="s">
        <v>14</v>
      </c>
      <c r="E2697">
        <v>2800000</v>
      </c>
      <c r="F2697">
        <v>11000000</v>
      </c>
      <c r="G2697">
        <v>12</v>
      </c>
      <c r="H2697">
        <v>753</v>
      </c>
      <c r="I2697">
        <v>3900000</v>
      </c>
      <c r="J2697">
        <v>4600000</v>
      </c>
      <c r="K2697">
        <v>10700000</v>
      </c>
      <c r="L2697">
        <v>2400000</v>
      </c>
      <c r="M2697" t="s">
        <v>15</v>
      </c>
      <c r="N2697">
        <f>Table1[[#This Row],[ loan_amount]]-Table1[[#This Row],[ bank_asset_value]]</f>
        <v>8600000</v>
      </c>
    </row>
    <row r="2698" spans="1:14" x14ac:dyDescent="0.35">
      <c r="A2698">
        <v>2697</v>
      </c>
      <c r="B2698">
        <v>0</v>
      </c>
      <c r="C2698" t="s">
        <v>16</v>
      </c>
      <c r="D2698" t="s">
        <v>17</v>
      </c>
      <c r="E2698">
        <v>2400000</v>
      </c>
      <c r="F2698">
        <v>5200000</v>
      </c>
      <c r="G2698">
        <v>16</v>
      </c>
      <c r="H2698">
        <v>740</v>
      </c>
      <c r="I2698">
        <v>6300000</v>
      </c>
      <c r="J2698">
        <v>1000000</v>
      </c>
      <c r="K2698">
        <v>7500000</v>
      </c>
      <c r="L2698">
        <v>2900000</v>
      </c>
      <c r="M2698" t="s">
        <v>15</v>
      </c>
      <c r="N2698">
        <f>Table1[[#This Row],[ loan_amount]]-Table1[[#This Row],[ bank_asset_value]]</f>
        <v>2300000</v>
      </c>
    </row>
    <row r="2699" spans="1:14" x14ac:dyDescent="0.35">
      <c r="A2699">
        <v>2698</v>
      </c>
      <c r="B2699">
        <v>1</v>
      </c>
      <c r="C2699" t="s">
        <v>13</v>
      </c>
      <c r="D2699" t="s">
        <v>14</v>
      </c>
      <c r="E2699">
        <v>8200000</v>
      </c>
      <c r="F2699">
        <v>24000000</v>
      </c>
      <c r="G2699">
        <v>4</v>
      </c>
      <c r="H2699">
        <v>366</v>
      </c>
      <c r="I2699">
        <v>10900000</v>
      </c>
      <c r="J2699">
        <v>15200000</v>
      </c>
      <c r="K2699">
        <v>25200000</v>
      </c>
      <c r="L2699">
        <v>10400000</v>
      </c>
      <c r="M2699" t="s">
        <v>18</v>
      </c>
      <c r="N2699">
        <f>Table1[[#This Row],[ loan_amount]]-Table1[[#This Row],[ bank_asset_value]]</f>
        <v>13600000</v>
      </c>
    </row>
    <row r="2700" spans="1:14" x14ac:dyDescent="0.35">
      <c r="A2700">
        <v>2699</v>
      </c>
      <c r="B2700">
        <v>4</v>
      </c>
      <c r="C2700" t="s">
        <v>16</v>
      </c>
      <c r="D2700" t="s">
        <v>14</v>
      </c>
      <c r="E2700">
        <v>4200000</v>
      </c>
      <c r="F2700">
        <v>11100000</v>
      </c>
      <c r="G2700">
        <v>8</v>
      </c>
      <c r="H2700">
        <v>526</v>
      </c>
      <c r="I2700">
        <v>11600000</v>
      </c>
      <c r="J2700">
        <v>200000</v>
      </c>
      <c r="K2700">
        <v>16800000</v>
      </c>
      <c r="L2700">
        <v>4900000</v>
      </c>
      <c r="M2700" t="s">
        <v>18</v>
      </c>
      <c r="N2700">
        <f>Table1[[#This Row],[ loan_amount]]-Table1[[#This Row],[ bank_asset_value]]</f>
        <v>6200000</v>
      </c>
    </row>
    <row r="2701" spans="1:14" x14ac:dyDescent="0.35">
      <c r="A2701">
        <v>2700</v>
      </c>
      <c r="B2701">
        <v>4</v>
      </c>
      <c r="C2701" t="s">
        <v>13</v>
      </c>
      <c r="D2701" t="s">
        <v>17</v>
      </c>
      <c r="E2701">
        <v>5500000</v>
      </c>
      <c r="F2701">
        <v>14800000</v>
      </c>
      <c r="G2701">
        <v>10</v>
      </c>
      <c r="H2701">
        <v>354</v>
      </c>
      <c r="I2701">
        <v>16000000</v>
      </c>
      <c r="J2701">
        <v>3400000</v>
      </c>
      <c r="K2701">
        <v>21200000</v>
      </c>
      <c r="L2701">
        <v>7700000</v>
      </c>
      <c r="M2701" t="s">
        <v>18</v>
      </c>
      <c r="N2701">
        <f>Table1[[#This Row],[ loan_amount]]-Table1[[#This Row],[ bank_asset_value]]</f>
        <v>7100000</v>
      </c>
    </row>
    <row r="2702" spans="1:14" x14ac:dyDescent="0.35">
      <c r="A2702">
        <v>2701</v>
      </c>
      <c r="B2702">
        <v>5</v>
      </c>
      <c r="C2702" t="s">
        <v>16</v>
      </c>
      <c r="D2702" t="s">
        <v>17</v>
      </c>
      <c r="E2702">
        <v>2900000</v>
      </c>
      <c r="F2702">
        <v>6300000</v>
      </c>
      <c r="G2702">
        <v>6</v>
      </c>
      <c r="H2702">
        <v>719</v>
      </c>
      <c r="I2702">
        <v>7900000</v>
      </c>
      <c r="J2702">
        <v>1600000</v>
      </c>
      <c r="K2702">
        <v>8000000</v>
      </c>
      <c r="L2702">
        <v>1600000</v>
      </c>
      <c r="M2702" t="s">
        <v>15</v>
      </c>
      <c r="N2702">
        <f>Table1[[#This Row],[ loan_amount]]-Table1[[#This Row],[ bank_asset_value]]</f>
        <v>4700000</v>
      </c>
    </row>
    <row r="2703" spans="1:14" x14ac:dyDescent="0.35">
      <c r="A2703">
        <v>2702</v>
      </c>
      <c r="B2703">
        <v>5</v>
      </c>
      <c r="C2703" t="s">
        <v>16</v>
      </c>
      <c r="D2703" t="s">
        <v>14</v>
      </c>
      <c r="E2703">
        <v>6300000</v>
      </c>
      <c r="F2703">
        <v>20100000</v>
      </c>
      <c r="G2703">
        <v>12</v>
      </c>
      <c r="H2703">
        <v>774</v>
      </c>
      <c r="I2703">
        <v>15600000</v>
      </c>
      <c r="J2703">
        <v>11800000</v>
      </c>
      <c r="K2703">
        <v>16200000</v>
      </c>
      <c r="L2703">
        <v>5800000</v>
      </c>
      <c r="M2703" t="s">
        <v>15</v>
      </c>
      <c r="N2703">
        <f>Table1[[#This Row],[ loan_amount]]-Table1[[#This Row],[ bank_asset_value]]</f>
        <v>14300000</v>
      </c>
    </row>
    <row r="2704" spans="1:14" x14ac:dyDescent="0.35">
      <c r="A2704">
        <v>2703</v>
      </c>
      <c r="B2704">
        <v>5</v>
      </c>
      <c r="C2704" t="s">
        <v>16</v>
      </c>
      <c r="D2704" t="s">
        <v>17</v>
      </c>
      <c r="E2704">
        <v>9700000</v>
      </c>
      <c r="F2704">
        <v>29100000</v>
      </c>
      <c r="G2704">
        <v>18</v>
      </c>
      <c r="H2704">
        <v>732</v>
      </c>
      <c r="I2704">
        <v>4700000</v>
      </c>
      <c r="J2704">
        <v>7400000</v>
      </c>
      <c r="K2704">
        <v>35600000</v>
      </c>
      <c r="L2704">
        <v>12400000</v>
      </c>
      <c r="M2704" t="s">
        <v>15</v>
      </c>
      <c r="N2704">
        <f>Table1[[#This Row],[ loan_amount]]-Table1[[#This Row],[ bank_asset_value]]</f>
        <v>16700000</v>
      </c>
    </row>
    <row r="2705" spans="1:14" x14ac:dyDescent="0.35">
      <c r="A2705">
        <v>2704</v>
      </c>
      <c r="B2705">
        <v>1</v>
      </c>
      <c r="C2705" t="s">
        <v>16</v>
      </c>
      <c r="D2705" t="s">
        <v>14</v>
      </c>
      <c r="E2705">
        <v>6500000</v>
      </c>
      <c r="F2705">
        <v>16000000</v>
      </c>
      <c r="G2705">
        <v>6</v>
      </c>
      <c r="H2705">
        <v>862</v>
      </c>
      <c r="I2705">
        <v>2000000</v>
      </c>
      <c r="J2705">
        <v>0</v>
      </c>
      <c r="K2705">
        <v>24000000</v>
      </c>
      <c r="L2705">
        <v>9700000</v>
      </c>
      <c r="M2705" t="s">
        <v>15</v>
      </c>
      <c r="N2705">
        <f>Table1[[#This Row],[ loan_amount]]-Table1[[#This Row],[ bank_asset_value]]</f>
        <v>6300000</v>
      </c>
    </row>
    <row r="2706" spans="1:14" x14ac:dyDescent="0.35">
      <c r="A2706">
        <v>2705</v>
      </c>
      <c r="B2706">
        <v>5</v>
      </c>
      <c r="C2706" t="s">
        <v>16</v>
      </c>
      <c r="D2706" t="s">
        <v>14</v>
      </c>
      <c r="E2706">
        <v>4900000</v>
      </c>
      <c r="F2706">
        <v>10800000</v>
      </c>
      <c r="G2706">
        <v>18</v>
      </c>
      <c r="H2706">
        <v>613</v>
      </c>
      <c r="I2706">
        <v>6800000</v>
      </c>
      <c r="J2706">
        <v>800000</v>
      </c>
      <c r="K2706">
        <v>14500000</v>
      </c>
      <c r="L2706">
        <v>5300000</v>
      </c>
      <c r="M2706" t="s">
        <v>15</v>
      </c>
      <c r="N2706">
        <f>Table1[[#This Row],[ loan_amount]]-Table1[[#This Row],[ bank_asset_value]]</f>
        <v>5500000</v>
      </c>
    </row>
    <row r="2707" spans="1:14" x14ac:dyDescent="0.35">
      <c r="A2707">
        <v>2706</v>
      </c>
      <c r="B2707">
        <v>5</v>
      </c>
      <c r="C2707" t="s">
        <v>13</v>
      </c>
      <c r="D2707" t="s">
        <v>17</v>
      </c>
      <c r="E2707">
        <v>6900000</v>
      </c>
      <c r="F2707">
        <v>16500000</v>
      </c>
      <c r="G2707">
        <v>6</v>
      </c>
      <c r="H2707">
        <v>447</v>
      </c>
      <c r="I2707">
        <v>4100000</v>
      </c>
      <c r="J2707">
        <v>400000</v>
      </c>
      <c r="K2707">
        <v>14100000</v>
      </c>
      <c r="L2707">
        <v>6600000</v>
      </c>
      <c r="M2707" t="s">
        <v>18</v>
      </c>
      <c r="N2707">
        <f>Table1[[#This Row],[ loan_amount]]-Table1[[#This Row],[ bank_asset_value]]</f>
        <v>9900000</v>
      </c>
    </row>
    <row r="2708" spans="1:14" x14ac:dyDescent="0.35">
      <c r="A2708">
        <v>2707</v>
      </c>
      <c r="B2708">
        <v>4</v>
      </c>
      <c r="C2708" t="s">
        <v>16</v>
      </c>
      <c r="D2708" t="s">
        <v>17</v>
      </c>
      <c r="E2708">
        <v>1100000</v>
      </c>
      <c r="F2708">
        <v>3000000</v>
      </c>
      <c r="G2708">
        <v>4</v>
      </c>
      <c r="H2708">
        <v>730</v>
      </c>
      <c r="I2708">
        <v>300000</v>
      </c>
      <c r="J2708">
        <v>600000</v>
      </c>
      <c r="K2708">
        <v>3600000</v>
      </c>
      <c r="L2708">
        <v>1100000</v>
      </c>
      <c r="M2708" t="s">
        <v>15</v>
      </c>
      <c r="N2708">
        <f>Table1[[#This Row],[ loan_amount]]-Table1[[#This Row],[ bank_asset_value]]</f>
        <v>1900000</v>
      </c>
    </row>
    <row r="2709" spans="1:14" x14ac:dyDescent="0.35">
      <c r="A2709">
        <v>2708</v>
      </c>
      <c r="B2709">
        <v>2</v>
      </c>
      <c r="C2709" t="s">
        <v>16</v>
      </c>
      <c r="D2709" t="s">
        <v>17</v>
      </c>
      <c r="E2709">
        <v>7800000</v>
      </c>
      <c r="F2709">
        <v>29600000</v>
      </c>
      <c r="G2709">
        <v>14</v>
      </c>
      <c r="H2709">
        <v>568</v>
      </c>
      <c r="I2709">
        <v>-100000</v>
      </c>
      <c r="J2709">
        <v>8600000</v>
      </c>
      <c r="K2709">
        <v>27000000</v>
      </c>
      <c r="L2709">
        <v>7200000</v>
      </c>
      <c r="M2709" t="s">
        <v>15</v>
      </c>
      <c r="N2709">
        <f>Table1[[#This Row],[ loan_amount]]-Table1[[#This Row],[ bank_asset_value]]</f>
        <v>22400000</v>
      </c>
    </row>
    <row r="2710" spans="1:14" x14ac:dyDescent="0.35">
      <c r="A2710">
        <v>2709</v>
      </c>
      <c r="B2710">
        <v>2</v>
      </c>
      <c r="C2710" t="s">
        <v>13</v>
      </c>
      <c r="D2710" t="s">
        <v>17</v>
      </c>
      <c r="E2710">
        <v>8200000</v>
      </c>
      <c r="F2710">
        <v>23600000</v>
      </c>
      <c r="G2710">
        <v>6</v>
      </c>
      <c r="H2710">
        <v>495</v>
      </c>
      <c r="I2710">
        <v>23000000</v>
      </c>
      <c r="J2710">
        <v>10600000</v>
      </c>
      <c r="K2710">
        <v>27200000</v>
      </c>
      <c r="L2710">
        <v>6100000</v>
      </c>
      <c r="M2710" t="s">
        <v>18</v>
      </c>
      <c r="N2710">
        <f>Table1[[#This Row],[ loan_amount]]-Table1[[#This Row],[ bank_asset_value]]</f>
        <v>17500000</v>
      </c>
    </row>
    <row r="2711" spans="1:14" x14ac:dyDescent="0.35">
      <c r="A2711">
        <v>2710</v>
      </c>
      <c r="B2711">
        <v>5</v>
      </c>
      <c r="C2711" t="s">
        <v>16</v>
      </c>
      <c r="D2711" t="s">
        <v>17</v>
      </c>
      <c r="E2711">
        <v>6700000</v>
      </c>
      <c r="F2711">
        <v>23600000</v>
      </c>
      <c r="G2711">
        <v>14</v>
      </c>
      <c r="H2711">
        <v>854</v>
      </c>
      <c r="I2711">
        <v>3000000</v>
      </c>
      <c r="J2711">
        <v>3300000</v>
      </c>
      <c r="K2711">
        <v>19400000</v>
      </c>
      <c r="L2711">
        <v>7500000</v>
      </c>
      <c r="M2711" t="s">
        <v>15</v>
      </c>
      <c r="N2711">
        <f>Table1[[#This Row],[ loan_amount]]-Table1[[#This Row],[ bank_asset_value]]</f>
        <v>16100000</v>
      </c>
    </row>
    <row r="2712" spans="1:14" x14ac:dyDescent="0.35">
      <c r="A2712">
        <v>2711</v>
      </c>
      <c r="B2712">
        <v>3</v>
      </c>
      <c r="C2712" t="s">
        <v>13</v>
      </c>
      <c r="D2712" t="s">
        <v>17</v>
      </c>
      <c r="E2712">
        <v>7400000</v>
      </c>
      <c r="F2712">
        <v>15200000</v>
      </c>
      <c r="G2712">
        <v>10</v>
      </c>
      <c r="H2712">
        <v>548</v>
      </c>
      <c r="I2712">
        <v>16700000</v>
      </c>
      <c r="J2712">
        <v>12800000</v>
      </c>
      <c r="K2712">
        <v>19300000</v>
      </c>
      <c r="L2712">
        <v>4800000</v>
      </c>
      <c r="M2712" t="s">
        <v>18</v>
      </c>
      <c r="N2712">
        <f>Table1[[#This Row],[ loan_amount]]-Table1[[#This Row],[ bank_asset_value]]</f>
        <v>10400000</v>
      </c>
    </row>
    <row r="2713" spans="1:14" x14ac:dyDescent="0.35">
      <c r="A2713">
        <v>2712</v>
      </c>
      <c r="B2713">
        <v>1</v>
      </c>
      <c r="C2713" t="s">
        <v>16</v>
      </c>
      <c r="D2713" t="s">
        <v>14</v>
      </c>
      <c r="E2713">
        <v>1200000</v>
      </c>
      <c r="F2713">
        <v>2700000</v>
      </c>
      <c r="G2713">
        <v>14</v>
      </c>
      <c r="H2713">
        <v>779</v>
      </c>
      <c r="I2713">
        <v>600000</v>
      </c>
      <c r="J2713">
        <v>2200000</v>
      </c>
      <c r="K2713">
        <v>2400000</v>
      </c>
      <c r="L2713">
        <v>600000</v>
      </c>
      <c r="M2713" t="s">
        <v>15</v>
      </c>
      <c r="N2713">
        <f>Table1[[#This Row],[ loan_amount]]-Table1[[#This Row],[ bank_asset_value]]</f>
        <v>2100000</v>
      </c>
    </row>
    <row r="2714" spans="1:14" x14ac:dyDescent="0.35">
      <c r="A2714">
        <v>2713</v>
      </c>
      <c r="B2714">
        <v>0</v>
      </c>
      <c r="C2714" t="s">
        <v>16</v>
      </c>
      <c r="D2714" t="s">
        <v>14</v>
      </c>
      <c r="E2714">
        <v>9500000</v>
      </c>
      <c r="F2714">
        <v>24800000</v>
      </c>
      <c r="G2714">
        <v>2</v>
      </c>
      <c r="H2714">
        <v>564</v>
      </c>
      <c r="I2714">
        <v>17400000</v>
      </c>
      <c r="J2714">
        <v>16000000</v>
      </c>
      <c r="K2714">
        <v>19600000</v>
      </c>
      <c r="L2714">
        <v>12000000</v>
      </c>
      <c r="M2714" t="s">
        <v>15</v>
      </c>
      <c r="N2714">
        <f>Table1[[#This Row],[ loan_amount]]-Table1[[#This Row],[ bank_asset_value]]</f>
        <v>12800000</v>
      </c>
    </row>
    <row r="2715" spans="1:14" x14ac:dyDescent="0.35">
      <c r="A2715">
        <v>2714</v>
      </c>
      <c r="B2715">
        <v>5</v>
      </c>
      <c r="C2715" t="s">
        <v>16</v>
      </c>
      <c r="D2715" t="s">
        <v>17</v>
      </c>
      <c r="E2715">
        <v>4000000</v>
      </c>
      <c r="F2715">
        <v>8200000</v>
      </c>
      <c r="G2715">
        <v>2</v>
      </c>
      <c r="H2715">
        <v>571</v>
      </c>
      <c r="I2715">
        <v>3500000</v>
      </c>
      <c r="J2715">
        <v>7700000</v>
      </c>
      <c r="K2715">
        <v>9500000</v>
      </c>
      <c r="L2715">
        <v>4400000</v>
      </c>
      <c r="M2715" t="s">
        <v>15</v>
      </c>
      <c r="N2715">
        <f>Table1[[#This Row],[ loan_amount]]-Table1[[#This Row],[ bank_asset_value]]</f>
        <v>3800000</v>
      </c>
    </row>
    <row r="2716" spans="1:14" x14ac:dyDescent="0.35">
      <c r="A2716">
        <v>2715</v>
      </c>
      <c r="B2716">
        <v>0</v>
      </c>
      <c r="C2716" t="s">
        <v>16</v>
      </c>
      <c r="D2716" t="s">
        <v>17</v>
      </c>
      <c r="E2716">
        <v>8600000</v>
      </c>
      <c r="F2716">
        <v>32600000</v>
      </c>
      <c r="G2716">
        <v>8</v>
      </c>
      <c r="H2716">
        <v>778</v>
      </c>
      <c r="I2716">
        <v>21500000</v>
      </c>
      <c r="J2716">
        <v>14100000</v>
      </c>
      <c r="K2716">
        <v>33600000</v>
      </c>
      <c r="L2716">
        <v>11000000</v>
      </c>
      <c r="M2716" t="s">
        <v>15</v>
      </c>
      <c r="N2716">
        <f>Table1[[#This Row],[ loan_amount]]-Table1[[#This Row],[ bank_asset_value]]</f>
        <v>21600000</v>
      </c>
    </row>
    <row r="2717" spans="1:14" x14ac:dyDescent="0.35">
      <c r="A2717">
        <v>2716</v>
      </c>
      <c r="B2717">
        <v>4</v>
      </c>
      <c r="C2717" t="s">
        <v>13</v>
      </c>
      <c r="D2717" t="s">
        <v>17</v>
      </c>
      <c r="E2717">
        <v>9100000</v>
      </c>
      <c r="F2717">
        <v>28400000</v>
      </c>
      <c r="G2717">
        <v>12</v>
      </c>
      <c r="H2717">
        <v>808</v>
      </c>
      <c r="I2717">
        <v>25800000</v>
      </c>
      <c r="J2717">
        <v>11800000</v>
      </c>
      <c r="K2717">
        <v>19300000</v>
      </c>
      <c r="L2717">
        <v>9700000</v>
      </c>
      <c r="M2717" t="s">
        <v>15</v>
      </c>
      <c r="N2717">
        <f>Table1[[#This Row],[ loan_amount]]-Table1[[#This Row],[ bank_asset_value]]</f>
        <v>18700000</v>
      </c>
    </row>
    <row r="2718" spans="1:14" x14ac:dyDescent="0.35">
      <c r="A2718">
        <v>2717</v>
      </c>
      <c r="B2718">
        <v>0</v>
      </c>
      <c r="C2718" t="s">
        <v>16</v>
      </c>
      <c r="D2718" t="s">
        <v>17</v>
      </c>
      <c r="E2718">
        <v>7100000</v>
      </c>
      <c r="F2718">
        <v>18600000</v>
      </c>
      <c r="G2718">
        <v>20</v>
      </c>
      <c r="H2718">
        <v>770</v>
      </c>
      <c r="I2718">
        <v>19200000</v>
      </c>
      <c r="J2718">
        <v>13100000</v>
      </c>
      <c r="K2718">
        <v>23100000</v>
      </c>
      <c r="L2718">
        <v>5100000</v>
      </c>
      <c r="M2718" t="s">
        <v>15</v>
      </c>
      <c r="N2718">
        <f>Table1[[#This Row],[ loan_amount]]-Table1[[#This Row],[ bank_asset_value]]</f>
        <v>13500000</v>
      </c>
    </row>
    <row r="2719" spans="1:14" x14ac:dyDescent="0.35">
      <c r="A2719">
        <v>2718</v>
      </c>
      <c r="B2719">
        <v>0</v>
      </c>
      <c r="C2719" t="s">
        <v>16</v>
      </c>
      <c r="D2719" t="s">
        <v>14</v>
      </c>
      <c r="E2719">
        <v>9000000</v>
      </c>
      <c r="F2719">
        <v>28400000</v>
      </c>
      <c r="G2719">
        <v>4</v>
      </c>
      <c r="H2719">
        <v>612</v>
      </c>
      <c r="I2719">
        <v>0</v>
      </c>
      <c r="J2719">
        <v>7200000</v>
      </c>
      <c r="K2719">
        <v>26900000</v>
      </c>
      <c r="L2719">
        <v>13200000</v>
      </c>
      <c r="M2719" t="s">
        <v>15</v>
      </c>
      <c r="N2719">
        <f>Table1[[#This Row],[ loan_amount]]-Table1[[#This Row],[ bank_asset_value]]</f>
        <v>15200000</v>
      </c>
    </row>
    <row r="2720" spans="1:14" x14ac:dyDescent="0.35">
      <c r="A2720">
        <v>2719</v>
      </c>
      <c r="B2720">
        <v>3</v>
      </c>
      <c r="C2720" t="s">
        <v>13</v>
      </c>
      <c r="D2720" t="s">
        <v>17</v>
      </c>
      <c r="E2720">
        <v>1400000</v>
      </c>
      <c r="F2720">
        <v>2700000</v>
      </c>
      <c r="G2720">
        <v>14</v>
      </c>
      <c r="H2720">
        <v>819</v>
      </c>
      <c r="I2720">
        <v>1200000</v>
      </c>
      <c r="J2720">
        <v>1500000</v>
      </c>
      <c r="K2720">
        <v>4000000</v>
      </c>
      <c r="L2720">
        <v>1300000</v>
      </c>
      <c r="M2720" t="s">
        <v>15</v>
      </c>
      <c r="N2720">
        <f>Table1[[#This Row],[ loan_amount]]-Table1[[#This Row],[ bank_asset_value]]</f>
        <v>1400000</v>
      </c>
    </row>
    <row r="2721" spans="1:14" x14ac:dyDescent="0.35">
      <c r="A2721">
        <v>2720</v>
      </c>
      <c r="B2721">
        <v>1</v>
      </c>
      <c r="C2721" t="s">
        <v>13</v>
      </c>
      <c r="D2721" t="s">
        <v>14</v>
      </c>
      <c r="E2721">
        <v>8800000</v>
      </c>
      <c r="F2721">
        <v>20200000</v>
      </c>
      <c r="G2721">
        <v>6</v>
      </c>
      <c r="H2721">
        <v>627</v>
      </c>
      <c r="I2721">
        <v>24200000</v>
      </c>
      <c r="J2721">
        <v>16100000</v>
      </c>
      <c r="K2721">
        <v>17600000</v>
      </c>
      <c r="L2721">
        <v>11900000</v>
      </c>
      <c r="M2721" t="s">
        <v>15</v>
      </c>
      <c r="N2721">
        <f>Table1[[#This Row],[ loan_amount]]-Table1[[#This Row],[ bank_asset_value]]</f>
        <v>8300000</v>
      </c>
    </row>
    <row r="2722" spans="1:14" x14ac:dyDescent="0.35">
      <c r="A2722">
        <v>2721</v>
      </c>
      <c r="B2722">
        <v>3</v>
      </c>
      <c r="C2722" t="s">
        <v>16</v>
      </c>
      <c r="D2722" t="s">
        <v>17</v>
      </c>
      <c r="E2722">
        <v>5400000</v>
      </c>
      <c r="F2722">
        <v>14700000</v>
      </c>
      <c r="G2722">
        <v>4</v>
      </c>
      <c r="H2722">
        <v>359</v>
      </c>
      <c r="I2722">
        <v>12300000</v>
      </c>
      <c r="J2722">
        <v>9900000</v>
      </c>
      <c r="K2722">
        <v>15100000</v>
      </c>
      <c r="L2722">
        <v>6100000</v>
      </c>
      <c r="M2722" t="s">
        <v>18</v>
      </c>
      <c r="N2722">
        <f>Table1[[#This Row],[ loan_amount]]-Table1[[#This Row],[ bank_asset_value]]</f>
        <v>8600000</v>
      </c>
    </row>
    <row r="2723" spans="1:14" x14ac:dyDescent="0.35">
      <c r="A2723">
        <v>2722</v>
      </c>
      <c r="B2723">
        <v>1</v>
      </c>
      <c r="C2723" t="s">
        <v>13</v>
      </c>
      <c r="D2723" t="s">
        <v>14</v>
      </c>
      <c r="E2723">
        <v>6100000</v>
      </c>
      <c r="F2723">
        <v>19100000</v>
      </c>
      <c r="G2723">
        <v>6</v>
      </c>
      <c r="H2723">
        <v>341</v>
      </c>
      <c r="I2723">
        <v>5700000</v>
      </c>
      <c r="J2723">
        <v>5900000</v>
      </c>
      <c r="K2723">
        <v>12400000</v>
      </c>
      <c r="L2723">
        <v>6300000</v>
      </c>
      <c r="M2723" t="s">
        <v>18</v>
      </c>
      <c r="N2723">
        <f>Table1[[#This Row],[ loan_amount]]-Table1[[#This Row],[ bank_asset_value]]</f>
        <v>12800000</v>
      </c>
    </row>
    <row r="2724" spans="1:14" x14ac:dyDescent="0.35">
      <c r="A2724">
        <v>2723</v>
      </c>
      <c r="B2724">
        <v>1</v>
      </c>
      <c r="C2724" t="s">
        <v>13</v>
      </c>
      <c r="D2724" t="s">
        <v>14</v>
      </c>
      <c r="E2724">
        <v>1000000</v>
      </c>
      <c r="F2724">
        <v>3600000</v>
      </c>
      <c r="G2724">
        <v>4</v>
      </c>
      <c r="H2724">
        <v>570</v>
      </c>
      <c r="I2724">
        <v>1000000</v>
      </c>
      <c r="J2724">
        <v>1300000</v>
      </c>
      <c r="K2724">
        <v>3700000</v>
      </c>
      <c r="L2724">
        <v>1000000</v>
      </c>
      <c r="M2724" t="s">
        <v>15</v>
      </c>
      <c r="N2724">
        <f>Table1[[#This Row],[ loan_amount]]-Table1[[#This Row],[ bank_asset_value]]</f>
        <v>2600000</v>
      </c>
    </row>
    <row r="2725" spans="1:14" x14ac:dyDescent="0.35">
      <c r="A2725">
        <v>2724</v>
      </c>
      <c r="B2725">
        <v>3</v>
      </c>
      <c r="C2725" t="s">
        <v>13</v>
      </c>
      <c r="D2725" t="s">
        <v>17</v>
      </c>
      <c r="E2725">
        <v>7700000</v>
      </c>
      <c r="F2725">
        <v>18100000</v>
      </c>
      <c r="G2725">
        <v>20</v>
      </c>
      <c r="H2725">
        <v>736</v>
      </c>
      <c r="I2725">
        <v>7800000</v>
      </c>
      <c r="J2725">
        <v>14500000</v>
      </c>
      <c r="K2725">
        <v>29100000</v>
      </c>
      <c r="L2725">
        <v>10000000</v>
      </c>
      <c r="M2725" t="s">
        <v>15</v>
      </c>
      <c r="N2725">
        <f>Table1[[#This Row],[ loan_amount]]-Table1[[#This Row],[ bank_asset_value]]</f>
        <v>8100000</v>
      </c>
    </row>
    <row r="2726" spans="1:14" x14ac:dyDescent="0.35">
      <c r="A2726">
        <v>2725</v>
      </c>
      <c r="B2726">
        <v>1</v>
      </c>
      <c r="C2726" t="s">
        <v>13</v>
      </c>
      <c r="D2726" t="s">
        <v>17</v>
      </c>
      <c r="E2726">
        <v>6100000</v>
      </c>
      <c r="F2726">
        <v>12900000</v>
      </c>
      <c r="G2726">
        <v>2</v>
      </c>
      <c r="H2726">
        <v>302</v>
      </c>
      <c r="I2726">
        <v>8900000</v>
      </c>
      <c r="J2726">
        <v>7500000</v>
      </c>
      <c r="K2726">
        <v>15600000</v>
      </c>
      <c r="L2726">
        <v>7200000</v>
      </c>
      <c r="M2726" t="s">
        <v>18</v>
      </c>
      <c r="N2726">
        <f>Table1[[#This Row],[ loan_amount]]-Table1[[#This Row],[ bank_asset_value]]</f>
        <v>5700000</v>
      </c>
    </row>
    <row r="2727" spans="1:14" x14ac:dyDescent="0.35">
      <c r="A2727">
        <v>2726</v>
      </c>
      <c r="B2727">
        <v>2</v>
      </c>
      <c r="C2727" t="s">
        <v>16</v>
      </c>
      <c r="D2727" t="s">
        <v>17</v>
      </c>
      <c r="E2727">
        <v>7700000</v>
      </c>
      <c r="F2727">
        <v>21000000</v>
      </c>
      <c r="G2727">
        <v>12</v>
      </c>
      <c r="H2727">
        <v>420</v>
      </c>
      <c r="I2727">
        <v>16100000</v>
      </c>
      <c r="J2727">
        <v>4300000</v>
      </c>
      <c r="K2727">
        <v>27400000</v>
      </c>
      <c r="L2727">
        <v>10500000</v>
      </c>
      <c r="M2727" t="s">
        <v>18</v>
      </c>
      <c r="N2727">
        <f>Table1[[#This Row],[ loan_amount]]-Table1[[#This Row],[ bank_asset_value]]</f>
        <v>10500000</v>
      </c>
    </row>
    <row r="2728" spans="1:14" x14ac:dyDescent="0.35">
      <c r="A2728">
        <v>2727</v>
      </c>
      <c r="B2728">
        <v>4</v>
      </c>
      <c r="C2728" t="s">
        <v>13</v>
      </c>
      <c r="D2728" t="s">
        <v>17</v>
      </c>
      <c r="E2728">
        <v>4700000</v>
      </c>
      <c r="F2728">
        <v>12000000</v>
      </c>
      <c r="G2728">
        <v>2</v>
      </c>
      <c r="H2728">
        <v>416</v>
      </c>
      <c r="I2728">
        <v>5800000</v>
      </c>
      <c r="J2728">
        <v>8200000</v>
      </c>
      <c r="K2728">
        <v>13000000</v>
      </c>
      <c r="L2728">
        <v>6800000</v>
      </c>
      <c r="M2728" t="s">
        <v>18</v>
      </c>
      <c r="N2728">
        <f>Table1[[#This Row],[ loan_amount]]-Table1[[#This Row],[ bank_asset_value]]</f>
        <v>5200000</v>
      </c>
    </row>
    <row r="2729" spans="1:14" x14ac:dyDescent="0.35">
      <c r="A2729">
        <v>2728</v>
      </c>
      <c r="B2729">
        <v>2</v>
      </c>
      <c r="C2729" t="s">
        <v>13</v>
      </c>
      <c r="D2729" t="s">
        <v>17</v>
      </c>
      <c r="E2729">
        <v>9100000</v>
      </c>
      <c r="F2729">
        <v>34800000</v>
      </c>
      <c r="G2729">
        <v>20</v>
      </c>
      <c r="H2729">
        <v>836</v>
      </c>
      <c r="I2729">
        <v>21300000</v>
      </c>
      <c r="J2729">
        <v>10900000</v>
      </c>
      <c r="K2729">
        <v>30600000</v>
      </c>
      <c r="L2729">
        <v>9900000</v>
      </c>
      <c r="M2729" t="s">
        <v>15</v>
      </c>
      <c r="N2729">
        <f>Table1[[#This Row],[ loan_amount]]-Table1[[#This Row],[ bank_asset_value]]</f>
        <v>24900000</v>
      </c>
    </row>
    <row r="2730" spans="1:14" x14ac:dyDescent="0.35">
      <c r="A2730">
        <v>2729</v>
      </c>
      <c r="B2730">
        <v>0</v>
      </c>
      <c r="C2730" t="s">
        <v>13</v>
      </c>
      <c r="D2730" t="s">
        <v>17</v>
      </c>
      <c r="E2730">
        <v>5800000</v>
      </c>
      <c r="F2730">
        <v>12700000</v>
      </c>
      <c r="G2730">
        <v>12</v>
      </c>
      <c r="H2730">
        <v>528</v>
      </c>
      <c r="I2730">
        <v>8400000</v>
      </c>
      <c r="J2730">
        <v>7300000</v>
      </c>
      <c r="K2730">
        <v>19600000</v>
      </c>
      <c r="L2730">
        <v>7600000</v>
      </c>
      <c r="M2730" t="s">
        <v>18</v>
      </c>
      <c r="N2730">
        <f>Table1[[#This Row],[ loan_amount]]-Table1[[#This Row],[ bank_asset_value]]</f>
        <v>5100000</v>
      </c>
    </row>
    <row r="2731" spans="1:14" x14ac:dyDescent="0.35">
      <c r="A2731">
        <v>2730</v>
      </c>
      <c r="B2731">
        <v>4</v>
      </c>
      <c r="C2731" t="s">
        <v>16</v>
      </c>
      <c r="D2731" t="s">
        <v>14</v>
      </c>
      <c r="E2731">
        <v>8500000</v>
      </c>
      <c r="F2731">
        <v>24900000</v>
      </c>
      <c r="G2731">
        <v>2</v>
      </c>
      <c r="H2731">
        <v>405</v>
      </c>
      <c r="I2731">
        <v>1900000</v>
      </c>
      <c r="J2731">
        <v>400000</v>
      </c>
      <c r="K2731">
        <v>21700000</v>
      </c>
      <c r="L2731">
        <v>11400000</v>
      </c>
      <c r="M2731" t="s">
        <v>18</v>
      </c>
      <c r="N2731">
        <f>Table1[[#This Row],[ loan_amount]]-Table1[[#This Row],[ bank_asset_value]]</f>
        <v>13500000</v>
      </c>
    </row>
    <row r="2732" spans="1:14" x14ac:dyDescent="0.35">
      <c r="A2732">
        <v>2731</v>
      </c>
      <c r="B2732">
        <v>2</v>
      </c>
      <c r="C2732" t="s">
        <v>13</v>
      </c>
      <c r="D2732" t="s">
        <v>17</v>
      </c>
      <c r="E2732">
        <v>9900000</v>
      </c>
      <c r="F2732">
        <v>33400000</v>
      </c>
      <c r="G2732">
        <v>14</v>
      </c>
      <c r="H2732">
        <v>783</v>
      </c>
      <c r="I2732">
        <v>16600000</v>
      </c>
      <c r="J2732">
        <v>16100000</v>
      </c>
      <c r="K2732">
        <v>21000000</v>
      </c>
      <c r="L2732">
        <v>9500000</v>
      </c>
      <c r="M2732" t="s">
        <v>15</v>
      </c>
      <c r="N2732">
        <f>Table1[[#This Row],[ loan_amount]]-Table1[[#This Row],[ bank_asset_value]]</f>
        <v>23900000</v>
      </c>
    </row>
    <row r="2733" spans="1:14" x14ac:dyDescent="0.35">
      <c r="A2733">
        <v>2732</v>
      </c>
      <c r="B2733">
        <v>4</v>
      </c>
      <c r="C2733" t="s">
        <v>16</v>
      </c>
      <c r="D2733" t="s">
        <v>17</v>
      </c>
      <c r="E2733">
        <v>2000000</v>
      </c>
      <c r="F2733">
        <v>4000000</v>
      </c>
      <c r="G2733">
        <v>10</v>
      </c>
      <c r="H2733">
        <v>636</v>
      </c>
      <c r="I2733">
        <v>2100000</v>
      </c>
      <c r="J2733">
        <v>0</v>
      </c>
      <c r="K2733">
        <v>4000000</v>
      </c>
      <c r="L2733">
        <v>1700000</v>
      </c>
      <c r="M2733" t="s">
        <v>15</v>
      </c>
      <c r="N2733">
        <f>Table1[[#This Row],[ loan_amount]]-Table1[[#This Row],[ bank_asset_value]]</f>
        <v>2300000</v>
      </c>
    </row>
    <row r="2734" spans="1:14" x14ac:dyDescent="0.35">
      <c r="A2734">
        <v>2733</v>
      </c>
      <c r="B2734">
        <v>1</v>
      </c>
      <c r="C2734" t="s">
        <v>16</v>
      </c>
      <c r="D2734" t="s">
        <v>17</v>
      </c>
      <c r="E2734">
        <v>5000000</v>
      </c>
      <c r="F2734">
        <v>16800000</v>
      </c>
      <c r="G2734">
        <v>6</v>
      </c>
      <c r="H2734">
        <v>711</v>
      </c>
      <c r="I2734">
        <v>6300000</v>
      </c>
      <c r="J2734">
        <v>7600000</v>
      </c>
      <c r="K2734">
        <v>16000000</v>
      </c>
      <c r="L2734">
        <v>3200000</v>
      </c>
      <c r="M2734" t="s">
        <v>15</v>
      </c>
      <c r="N2734">
        <f>Table1[[#This Row],[ loan_amount]]-Table1[[#This Row],[ bank_asset_value]]</f>
        <v>13600000</v>
      </c>
    </row>
    <row r="2735" spans="1:14" x14ac:dyDescent="0.35">
      <c r="A2735">
        <v>2734</v>
      </c>
      <c r="B2735">
        <v>1</v>
      </c>
      <c r="C2735" t="s">
        <v>13</v>
      </c>
      <c r="D2735" t="s">
        <v>17</v>
      </c>
      <c r="E2735">
        <v>3200000</v>
      </c>
      <c r="F2735">
        <v>11800000</v>
      </c>
      <c r="G2735">
        <v>16</v>
      </c>
      <c r="H2735">
        <v>848</v>
      </c>
      <c r="I2735">
        <v>5500000</v>
      </c>
      <c r="J2735">
        <v>3200000</v>
      </c>
      <c r="K2735">
        <v>7500000</v>
      </c>
      <c r="L2735">
        <v>2300000</v>
      </c>
      <c r="M2735" t="s">
        <v>15</v>
      </c>
      <c r="N2735">
        <f>Table1[[#This Row],[ loan_amount]]-Table1[[#This Row],[ bank_asset_value]]</f>
        <v>9500000</v>
      </c>
    </row>
    <row r="2736" spans="1:14" x14ac:dyDescent="0.35">
      <c r="A2736">
        <v>2735</v>
      </c>
      <c r="B2736">
        <v>1</v>
      </c>
      <c r="C2736" t="s">
        <v>16</v>
      </c>
      <c r="D2736" t="s">
        <v>17</v>
      </c>
      <c r="E2736">
        <v>8000000</v>
      </c>
      <c r="F2736">
        <v>27800000</v>
      </c>
      <c r="G2736">
        <v>8</v>
      </c>
      <c r="H2736">
        <v>804</v>
      </c>
      <c r="I2736">
        <v>7900000</v>
      </c>
      <c r="J2736">
        <v>1600000</v>
      </c>
      <c r="K2736">
        <v>27100000</v>
      </c>
      <c r="L2736">
        <v>11800000</v>
      </c>
      <c r="M2736" t="s">
        <v>15</v>
      </c>
      <c r="N2736">
        <f>Table1[[#This Row],[ loan_amount]]-Table1[[#This Row],[ bank_asset_value]]</f>
        <v>16000000</v>
      </c>
    </row>
    <row r="2737" spans="1:14" x14ac:dyDescent="0.35">
      <c r="A2737">
        <v>2736</v>
      </c>
      <c r="B2737">
        <v>0</v>
      </c>
      <c r="C2737" t="s">
        <v>16</v>
      </c>
      <c r="D2737" t="s">
        <v>17</v>
      </c>
      <c r="E2737">
        <v>1200000</v>
      </c>
      <c r="F2737">
        <v>2800000</v>
      </c>
      <c r="G2737">
        <v>14</v>
      </c>
      <c r="H2737">
        <v>892</v>
      </c>
      <c r="I2737">
        <v>3200000</v>
      </c>
      <c r="J2737">
        <v>100000</v>
      </c>
      <c r="K2737">
        <v>3300000</v>
      </c>
      <c r="L2737">
        <v>1700000</v>
      </c>
      <c r="M2737" t="s">
        <v>15</v>
      </c>
      <c r="N2737">
        <f>Table1[[#This Row],[ loan_amount]]-Table1[[#This Row],[ bank_asset_value]]</f>
        <v>1100000</v>
      </c>
    </row>
    <row r="2738" spans="1:14" x14ac:dyDescent="0.35">
      <c r="A2738">
        <v>2737</v>
      </c>
      <c r="B2738">
        <v>2</v>
      </c>
      <c r="C2738" t="s">
        <v>16</v>
      </c>
      <c r="D2738" t="s">
        <v>17</v>
      </c>
      <c r="E2738">
        <v>5800000</v>
      </c>
      <c r="F2738">
        <v>22800000</v>
      </c>
      <c r="G2738">
        <v>14</v>
      </c>
      <c r="H2738">
        <v>696</v>
      </c>
      <c r="I2738">
        <v>12100000</v>
      </c>
      <c r="J2738">
        <v>200000</v>
      </c>
      <c r="K2738">
        <v>20800000</v>
      </c>
      <c r="L2738">
        <v>4800000</v>
      </c>
      <c r="M2738" t="s">
        <v>15</v>
      </c>
      <c r="N2738">
        <f>Table1[[#This Row],[ loan_amount]]-Table1[[#This Row],[ bank_asset_value]]</f>
        <v>18000000</v>
      </c>
    </row>
    <row r="2739" spans="1:14" x14ac:dyDescent="0.35">
      <c r="A2739">
        <v>2738</v>
      </c>
      <c r="B2739">
        <v>1</v>
      </c>
      <c r="C2739" t="s">
        <v>13</v>
      </c>
      <c r="D2739" t="s">
        <v>14</v>
      </c>
      <c r="E2739">
        <v>2500000</v>
      </c>
      <c r="F2739">
        <v>7600000</v>
      </c>
      <c r="G2739">
        <v>20</v>
      </c>
      <c r="H2739">
        <v>888</v>
      </c>
      <c r="I2739">
        <v>7400000</v>
      </c>
      <c r="J2739">
        <v>4200000</v>
      </c>
      <c r="K2739">
        <v>6400000</v>
      </c>
      <c r="L2739">
        <v>1900000</v>
      </c>
      <c r="M2739" t="s">
        <v>15</v>
      </c>
      <c r="N2739">
        <f>Table1[[#This Row],[ loan_amount]]-Table1[[#This Row],[ bank_asset_value]]</f>
        <v>5700000</v>
      </c>
    </row>
    <row r="2740" spans="1:14" x14ac:dyDescent="0.35">
      <c r="A2740">
        <v>2739</v>
      </c>
      <c r="B2740">
        <v>1</v>
      </c>
      <c r="C2740" t="s">
        <v>16</v>
      </c>
      <c r="D2740" t="s">
        <v>17</v>
      </c>
      <c r="E2740">
        <v>600000</v>
      </c>
      <c r="F2740">
        <v>1400000</v>
      </c>
      <c r="G2740">
        <v>10</v>
      </c>
      <c r="H2740">
        <v>699</v>
      </c>
      <c r="I2740">
        <v>400000</v>
      </c>
      <c r="J2740">
        <v>500000</v>
      </c>
      <c r="K2740">
        <v>1300000</v>
      </c>
      <c r="L2740">
        <v>800000</v>
      </c>
      <c r="M2740" t="s">
        <v>15</v>
      </c>
      <c r="N2740">
        <f>Table1[[#This Row],[ loan_amount]]-Table1[[#This Row],[ bank_asset_value]]</f>
        <v>600000</v>
      </c>
    </row>
    <row r="2741" spans="1:14" x14ac:dyDescent="0.35">
      <c r="A2741">
        <v>2740</v>
      </c>
      <c r="B2741">
        <v>5</v>
      </c>
      <c r="C2741" t="s">
        <v>13</v>
      </c>
      <c r="D2741" t="s">
        <v>14</v>
      </c>
      <c r="E2741">
        <v>4900000</v>
      </c>
      <c r="F2741">
        <v>13000000</v>
      </c>
      <c r="G2741">
        <v>10</v>
      </c>
      <c r="H2741">
        <v>865</v>
      </c>
      <c r="I2741">
        <v>13300000</v>
      </c>
      <c r="J2741">
        <v>3700000</v>
      </c>
      <c r="K2741">
        <v>14700000</v>
      </c>
      <c r="L2741">
        <v>6500000</v>
      </c>
      <c r="M2741" t="s">
        <v>15</v>
      </c>
      <c r="N2741">
        <f>Table1[[#This Row],[ loan_amount]]-Table1[[#This Row],[ bank_asset_value]]</f>
        <v>6500000</v>
      </c>
    </row>
    <row r="2742" spans="1:14" x14ac:dyDescent="0.35">
      <c r="A2742">
        <v>2741</v>
      </c>
      <c r="B2742">
        <v>2</v>
      </c>
      <c r="C2742" t="s">
        <v>13</v>
      </c>
      <c r="D2742" t="s">
        <v>17</v>
      </c>
      <c r="E2742">
        <v>9400000</v>
      </c>
      <c r="F2742">
        <v>37300000</v>
      </c>
      <c r="G2742">
        <v>14</v>
      </c>
      <c r="H2742">
        <v>383</v>
      </c>
      <c r="I2742">
        <v>7800000</v>
      </c>
      <c r="J2742">
        <v>15900000</v>
      </c>
      <c r="K2742">
        <v>27100000</v>
      </c>
      <c r="L2742">
        <v>7700000</v>
      </c>
      <c r="M2742" t="s">
        <v>18</v>
      </c>
      <c r="N2742">
        <f>Table1[[#This Row],[ loan_amount]]-Table1[[#This Row],[ bank_asset_value]]</f>
        <v>29600000</v>
      </c>
    </row>
    <row r="2743" spans="1:14" x14ac:dyDescent="0.35">
      <c r="A2743">
        <v>2742</v>
      </c>
      <c r="B2743">
        <v>2</v>
      </c>
      <c r="C2743" t="s">
        <v>13</v>
      </c>
      <c r="D2743" t="s">
        <v>14</v>
      </c>
      <c r="E2743">
        <v>5300000</v>
      </c>
      <c r="F2743">
        <v>19300000</v>
      </c>
      <c r="G2743">
        <v>16</v>
      </c>
      <c r="H2743">
        <v>368</v>
      </c>
      <c r="I2743">
        <v>14700000</v>
      </c>
      <c r="J2743">
        <v>400000</v>
      </c>
      <c r="K2743">
        <v>11600000</v>
      </c>
      <c r="L2743">
        <v>3700000</v>
      </c>
      <c r="M2743" t="s">
        <v>18</v>
      </c>
      <c r="N2743">
        <f>Table1[[#This Row],[ loan_amount]]-Table1[[#This Row],[ bank_asset_value]]</f>
        <v>15600000</v>
      </c>
    </row>
    <row r="2744" spans="1:14" x14ac:dyDescent="0.35">
      <c r="A2744">
        <v>2743</v>
      </c>
      <c r="B2744">
        <v>5</v>
      </c>
      <c r="C2744" t="s">
        <v>16</v>
      </c>
      <c r="D2744" t="s">
        <v>14</v>
      </c>
      <c r="E2744">
        <v>5100000</v>
      </c>
      <c r="F2744">
        <v>15800000</v>
      </c>
      <c r="G2744">
        <v>4</v>
      </c>
      <c r="H2744">
        <v>607</v>
      </c>
      <c r="I2744">
        <v>6000000</v>
      </c>
      <c r="J2744">
        <v>7700000</v>
      </c>
      <c r="K2744">
        <v>12600000</v>
      </c>
      <c r="L2744">
        <v>7000000</v>
      </c>
      <c r="M2744" t="s">
        <v>15</v>
      </c>
      <c r="N2744">
        <f>Table1[[#This Row],[ loan_amount]]-Table1[[#This Row],[ bank_asset_value]]</f>
        <v>8800000</v>
      </c>
    </row>
    <row r="2745" spans="1:14" x14ac:dyDescent="0.35">
      <c r="A2745">
        <v>2744</v>
      </c>
      <c r="B2745">
        <v>4</v>
      </c>
      <c r="C2745" t="s">
        <v>16</v>
      </c>
      <c r="D2745" t="s">
        <v>17</v>
      </c>
      <c r="E2745">
        <v>2900000</v>
      </c>
      <c r="F2745">
        <v>8900000</v>
      </c>
      <c r="G2745">
        <v>18</v>
      </c>
      <c r="H2745">
        <v>827</v>
      </c>
      <c r="I2745">
        <v>400000</v>
      </c>
      <c r="J2745">
        <v>3400000</v>
      </c>
      <c r="K2745">
        <v>11200000</v>
      </c>
      <c r="L2745">
        <v>1600000</v>
      </c>
      <c r="M2745" t="s">
        <v>15</v>
      </c>
      <c r="N2745">
        <f>Table1[[#This Row],[ loan_amount]]-Table1[[#This Row],[ bank_asset_value]]</f>
        <v>7300000</v>
      </c>
    </row>
    <row r="2746" spans="1:14" x14ac:dyDescent="0.35">
      <c r="A2746">
        <v>2745</v>
      </c>
      <c r="B2746">
        <v>1</v>
      </c>
      <c r="C2746" t="s">
        <v>13</v>
      </c>
      <c r="D2746" t="s">
        <v>14</v>
      </c>
      <c r="E2746">
        <v>9100000</v>
      </c>
      <c r="F2746">
        <v>34000000</v>
      </c>
      <c r="G2746">
        <v>12</v>
      </c>
      <c r="H2746">
        <v>672</v>
      </c>
      <c r="I2746">
        <v>8600000</v>
      </c>
      <c r="J2746">
        <v>1600000</v>
      </c>
      <c r="K2746">
        <v>32700000</v>
      </c>
      <c r="L2746">
        <v>8800000</v>
      </c>
      <c r="M2746" t="s">
        <v>15</v>
      </c>
      <c r="N2746">
        <f>Table1[[#This Row],[ loan_amount]]-Table1[[#This Row],[ bank_asset_value]]</f>
        <v>25200000</v>
      </c>
    </row>
    <row r="2747" spans="1:14" x14ac:dyDescent="0.35">
      <c r="A2747">
        <v>2746</v>
      </c>
      <c r="B2747">
        <v>3</v>
      </c>
      <c r="C2747" t="s">
        <v>16</v>
      </c>
      <c r="D2747" t="s">
        <v>17</v>
      </c>
      <c r="E2747">
        <v>8800000</v>
      </c>
      <c r="F2747">
        <v>26700000</v>
      </c>
      <c r="G2747">
        <v>12</v>
      </c>
      <c r="H2747">
        <v>708</v>
      </c>
      <c r="I2747">
        <v>16000000</v>
      </c>
      <c r="J2747">
        <v>15300000</v>
      </c>
      <c r="K2747">
        <v>26900000</v>
      </c>
      <c r="L2747">
        <v>9600000</v>
      </c>
      <c r="M2747" t="s">
        <v>15</v>
      </c>
      <c r="N2747">
        <f>Table1[[#This Row],[ loan_amount]]-Table1[[#This Row],[ bank_asset_value]]</f>
        <v>17100000</v>
      </c>
    </row>
    <row r="2748" spans="1:14" x14ac:dyDescent="0.35">
      <c r="A2748">
        <v>2747</v>
      </c>
      <c r="B2748">
        <v>4</v>
      </c>
      <c r="C2748" t="s">
        <v>16</v>
      </c>
      <c r="D2748" t="s">
        <v>14</v>
      </c>
      <c r="E2748">
        <v>2600000</v>
      </c>
      <c r="F2748">
        <v>8800000</v>
      </c>
      <c r="G2748">
        <v>10</v>
      </c>
      <c r="H2748">
        <v>682</v>
      </c>
      <c r="I2748">
        <v>4500000</v>
      </c>
      <c r="J2748">
        <v>4700000</v>
      </c>
      <c r="K2748">
        <v>10300000</v>
      </c>
      <c r="L2748">
        <v>1600000</v>
      </c>
      <c r="M2748" t="s">
        <v>15</v>
      </c>
      <c r="N2748">
        <f>Table1[[#This Row],[ loan_amount]]-Table1[[#This Row],[ bank_asset_value]]</f>
        <v>7200000</v>
      </c>
    </row>
    <row r="2749" spans="1:14" x14ac:dyDescent="0.35">
      <c r="A2749">
        <v>2748</v>
      </c>
      <c r="B2749">
        <v>1</v>
      </c>
      <c r="C2749" t="s">
        <v>13</v>
      </c>
      <c r="D2749" t="s">
        <v>17</v>
      </c>
      <c r="E2749">
        <v>9700000</v>
      </c>
      <c r="F2749">
        <v>25500000</v>
      </c>
      <c r="G2749">
        <v>18</v>
      </c>
      <c r="H2749">
        <v>741</v>
      </c>
      <c r="I2749">
        <v>21900000</v>
      </c>
      <c r="J2749">
        <v>6200000</v>
      </c>
      <c r="K2749">
        <v>34800000</v>
      </c>
      <c r="L2749">
        <v>4900000</v>
      </c>
      <c r="M2749" t="s">
        <v>15</v>
      </c>
      <c r="N2749">
        <f>Table1[[#This Row],[ loan_amount]]-Table1[[#This Row],[ bank_asset_value]]</f>
        <v>20600000</v>
      </c>
    </row>
    <row r="2750" spans="1:14" x14ac:dyDescent="0.35">
      <c r="A2750">
        <v>2749</v>
      </c>
      <c r="B2750">
        <v>5</v>
      </c>
      <c r="C2750" t="s">
        <v>16</v>
      </c>
      <c r="D2750" t="s">
        <v>17</v>
      </c>
      <c r="E2750">
        <v>600000</v>
      </c>
      <c r="F2750">
        <v>1200000</v>
      </c>
      <c r="G2750">
        <v>8</v>
      </c>
      <c r="H2750">
        <v>343</v>
      </c>
      <c r="I2750">
        <v>100000</v>
      </c>
      <c r="J2750">
        <v>700000</v>
      </c>
      <c r="K2750">
        <v>1600000</v>
      </c>
      <c r="L2750">
        <v>600000</v>
      </c>
      <c r="M2750" t="s">
        <v>18</v>
      </c>
      <c r="N2750">
        <f>Table1[[#This Row],[ loan_amount]]-Table1[[#This Row],[ bank_asset_value]]</f>
        <v>600000</v>
      </c>
    </row>
    <row r="2751" spans="1:14" x14ac:dyDescent="0.35">
      <c r="A2751">
        <v>2750</v>
      </c>
      <c r="B2751">
        <v>0</v>
      </c>
      <c r="C2751" t="s">
        <v>13</v>
      </c>
      <c r="D2751" t="s">
        <v>17</v>
      </c>
      <c r="E2751">
        <v>4100000</v>
      </c>
      <c r="F2751">
        <v>11100000</v>
      </c>
      <c r="G2751">
        <v>16</v>
      </c>
      <c r="H2751">
        <v>785</v>
      </c>
      <c r="I2751">
        <v>6800000</v>
      </c>
      <c r="J2751">
        <v>5300000</v>
      </c>
      <c r="K2751">
        <v>8500000</v>
      </c>
      <c r="L2751">
        <v>4800000</v>
      </c>
      <c r="M2751" t="s">
        <v>15</v>
      </c>
      <c r="N2751">
        <f>Table1[[#This Row],[ loan_amount]]-Table1[[#This Row],[ bank_asset_value]]</f>
        <v>6300000</v>
      </c>
    </row>
    <row r="2752" spans="1:14" x14ac:dyDescent="0.35">
      <c r="A2752">
        <v>2751</v>
      </c>
      <c r="B2752">
        <v>1</v>
      </c>
      <c r="C2752" t="s">
        <v>16</v>
      </c>
      <c r="D2752" t="s">
        <v>17</v>
      </c>
      <c r="E2752">
        <v>8000000</v>
      </c>
      <c r="F2752">
        <v>28000000</v>
      </c>
      <c r="G2752">
        <v>20</v>
      </c>
      <c r="H2752">
        <v>830</v>
      </c>
      <c r="I2752">
        <v>22400000</v>
      </c>
      <c r="J2752">
        <v>12600000</v>
      </c>
      <c r="K2752">
        <v>25600000</v>
      </c>
      <c r="L2752">
        <v>10600000</v>
      </c>
      <c r="M2752" t="s">
        <v>15</v>
      </c>
      <c r="N2752">
        <f>Table1[[#This Row],[ loan_amount]]-Table1[[#This Row],[ bank_asset_value]]</f>
        <v>17400000</v>
      </c>
    </row>
    <row r="2753" spans="1:14" x14ac:dyDescent="0.35">
      <c r="A2753">
        <v>2752</v>
      </c>
      <c r="B2753">
        <v>2</v>
      </c>
      <c r="C2753" t="s">
        <v>13</v>
      </c>
      <c r="D2753" t="s">
        <v>14</v>
      </c>
      <c r="E2753">
        <v>8800000</v>
      </c>
      <c r="F2753">
        <v>26700000</v>
      </c>
      <c r="G2753">
        <v>16</v>
      </c>
      <c r="H2753">
        <v>696</v>
      </c>
      <c r="I2753">
        <v>12900000</v>
      </c>
      <c r="J2753">
        <v>15300000</v>
      </c>
      <c r="K2753">
        <v>20300000</v>
      </c>
      <c r="L2753">
        <v>10900000</v>
      </c>
      <c r="M2753" t="s">
        <v>15</v>
      </c>
      <c r="N2753">
        <f>Table1[[#This Row],[ loan_amount]]-Table1[[#This Row],[ bank_asset_value]]</f>
        <v>15800000</v>
      </c>
    </row>
    <row r="2754" spans="1:14" x14ac:dyDescent="0.35">
      <c r="A2754">
        <v>2753</v>
      </c>
      <c r="B2754">
        <v>1</v>
      </c>
      <c r="C2754" t="s">
        <v>13</v>
      </c>
      <c r="D2754" t="s">
        <v>14</v>
      </c>
      <c r="E2754">
        <v>200000</v>
      </c>
      <c r="F2754">
        <v>300000</v>
      </c>
      <c r="G2754">
        <v>12</v>
      </c>
      <c r="H2754">
        <v>697</v>
      </c>
      <c r="I2754">
        <v>600000</v>
      </c>
      <c r="J2754">
        <v>300000</v>
      </c>
      <c r="K2754">
        <v>700000</v>
      </c>
      <c r="L2754">
        <v>100000</v>
      </c>
      <c r="M2754" t="s">
        <v>15</v>
      </c>
      <c r="N2754">
        <f>Table1[[#This Row],[ loan_amount]]-Table1[[#This Row],[ bank_asset_value]]</f>
        <v>200000</v>
      </c>
    </row>
    <row r="2755" spans="1:14" x14ac:dyDescent="0.35">
      <c r="A2755">
        <v>2754</v>
      </c>
      <c r="B2755">
        <v>0</v>
      </c>
      <c r="C2755" t="s">
        <v>13</v>
      </c>
      <c r="D2755" t="s">
        <v>17</v>
      </c>
      <c r="E2755">
        <v>3800000</v>
      </c>
      <c r="F2755">
        <v>11700000</v>
      </c>
      <c r="G2755">
        <v>2</v>
      </c>
      <c r="H2755">
        <v>351</v>
      </c>
      <c r="I2755">
        <v>100000</v>
      </c>
      <c r="J2755">
        <v>6700000</v>
      </c>
      <c r="K2755">
        <v>12500000</v>
      </c>
      <c r="L2755">
        <v>3100000</v>
      </c>
      <c r="M2755" t="s">
        <v>15</v>
      </c>
      <c r="N2755">
        <f>Table1[[#This Row],[ loan_amount]]-Table1[[#This Row],[ bank_asset_value]]</f>
        <v>8600000</v>
      </c>
    </row>
    <row r="2756" spans="1:14" x14ac:dyDescent="0.35">
      <c r="A2756">
        <v>2755</v>
      </c>
      <c r="B2756">
        <v>3</v>
      </c>
      <c r="C2756" t="s">
        <v>13</v>
      </c>
      <c r="D2756" t="s">
        <v>14</v>
      </c>
      <c r="E2756">
        <v>6800000</v>
      </c>
      <c r="F2756">
        <v>21800000</v>
      </c>
      <c r="G2756">
        <v>10</v>
      </c>
      <c r="H2756">
        <v>556</v>
      </c>
      <c r="I2756">
        <v>16400000</v>
      </c>
      <c r="J2756">
        <v>9300000</v>
      </c>
      <c r="K2756">
        <v>19100000</v>
      </c>
      <c r="L2756">
        <v>5400000</v>
      </c>
      <c r="M2756" t="s">
        <v>15</v>
      </c>
      <c r="N2756">
        <f>Table1[[#This Row],[ loan_amount]]-Table1[[#This Row],[ bank_asset_value]]</f>
        <v>16400000</v>
      </c>
    </row>
    <row r="2757" spans="1:14" x14ac:dyDescent="0.35">
      <c r="A2757">
        <v>2756</v>
      </c>
      <c r="B2757">
        <v>0</v>
      </c>
      <c r="C2757" t="s">
        <v>13</v>
      </c>
      <c r="D2757" t="s">
        <v>14</v>
      </c>
      <c r="E2757">
        <v>8600000</v>
      </c>
      <c r="F2757">
        <v>31800000</v>
      </c>
      <c r="G2757">
        <v>2</v>
      </c>
      <c r="H2757">
        <v>895</v>
      </c>
      <c r="I2757">
        <v>22600000</v>
      </c>
      <c r="J2757">
        <v>15900000</v>
      </c>
      <c r="K2757">
        <v>19600000</v>
      </c>
      <c r="L2757">
        <v>5100000</v>
      </c>
      <c r="M2757" t="s">
        <v>15</v>
      </c>
      <c r="N2757">
        <f>Table1[[#This Row],[ loan_amount]]-Table1[[#This Row],[ bank_asset_value]]</f>
        <v>26700000</v>
      </c>
    </row>
    <row r="2758" spans="1:14" x14ac:dyDescent="0.35">
      <c r="A2758">
        <v>2757</v>
      </c>
      <c r="B2758">
        <v>2</v>
      </c>
      <c r="C2758" t="s">
        <v>13</v>
      </c>
      <c r="D2758" t="s">
        <v>17</v>
      </c>
      <c r="E2758">
        <v>2800000</v>
      </c>
      <c r="F2758">
        <v>8400000</v>
      </c>
      <c r="G2758">
        <v>10</v>
      </c>
      <c r="H2758">
        <v>534</v>
      </c>
      <c r="I2758">
        <v>8300000</v>
      </c>
      <c r="J2758">
        <v>4800000</v>
      </c>
      <c r="K2758">
        <v>10600000</v>
      </c>
      <c r="L2758">
        <v>1500000</v>
      </c>
      <c r="M2758" t="s">
        <v>18</v>
      </c>
      <c r="N2758">
        <f>Table1[[#This Row],[ loan_amount]]-Table1[[#This Row],[ bank_asset_value]]</f>
        <v>6900000</v>
      </c>
    </row>
    <row r="2759" spans="1:14" x14ac:dyDescent="0.35">
      <c r="A2759">
        <v>2758</v>
      </c>
      <c r="B2759">
        <v>0</v>
      </c>
      <c r="C2759" t="s">
        <v>13</v>
      </c>
      <c r="D2759" t="s">
        <v>14</v>
      </c>
      <c r="E2759">
        <v>8000000</v>
      </c>
      <c r="F2759">
        <v>29800000</v>
      </c>
      <c r="G2759">
        <v>12</v>
      </c>
      <c r="H2759">
        <v>736</v>
      </c>
      <c r="I2759">
        <v>600000</v>
      </c>
      <c r="J2759">
        <v>15700000</v>
      </c>
      <c r="K2759">
        <v>30800000</v>
      </c>
      <c r="L2759">
        <v>8400000</v>
      </c>
      <c r="M2759" t="s">
        <v>15</v>
      </c>
      <c r="N2759">
        <f>Table1[[#This Row],[ loan_amount]]-Table1[[#This Row],[ bank_asset_value]]</f>
        <v>21400000</v>
      </c>
    </row>
    <row r="2760" spans="1:14" x14ac:dyDescent="0.35">
      <c r="A2760">
        <v>2759</v>
      </c>
      <c r="B2760">
        <v>2</v>
      </c>
      <c r="C2760" t="s">
        <v>13</v>
      </c>
      <c r="D2760" t="s">
        <v>17</v>
      </c>
      <c r="E2760">
        <v>2300000</v>
      </c>
      <c r="F2760">
        <v>5500000</v>
      </c>
      <c r="G2760">
        <v>16</v>
      </c>
      <c r="H2760">
        <v>629</v>
      </c>
      <c r="I2760">
        <v>4600000</v>
      </c>
      <c r="J2760">
        <v>2900000</v>
      </c>
      <c r="K2760">
        <v>7000000</v>
      </c>
      <c r="L2760">
        <v>1900000</v>
      </c>
      <c r="M2760" t="s">
        <v>15</v>
      </c>
      <c r="N2760">
        <f>Table1[[#This Row],[ loan_amount]]-Table1[[#This Row],[ bank_asset_value]]</f>
        <v>3600000</v>
      </c>
    </row>
    <row r="2761" spans="1:14" x14ac:dyDescent="0.35">
      <c r="A2761">
        <v>2760</v>
      </c>
      <c r="B2761">
        <v>4</v>
      </c>
      <c r="C2761" t="s">
        <v>13</v>
      </c>
      <c r="D2761" t="s">
        <v>17</v>
      </c>
      <c r="E2761">
        <v>7600000</v>
      </c>
      <c r="F2761">
        <v>16200000</v>
      </c>
      <c r="G2761">
        <v>20</v>
      </c>
      <c r="H2761">
        <v>657</v>
      </c>
      <c r="I2761">
        <v>1900000</v>
      </c>
      <c r="J2761">
        <v>9300000</v>
      </c>
      <c r="K2761">
        <v>28500000</v>
      </c>
      <c r="L2761">
        <v>5500000</v>
      </c>
      <c r="M2761" t="s">
        <v>15</v>
      </c>
      <c r="N2761">
        <f>Table1[[#This Row],[ loan_amount]]-Table1[[#This Row],[ bank_asset_value]]</f>
        <v>10700000</v>
      </c>
    </row>
    <row r="2762" spans="1:14" x14ac:dyDescent="0.35">
      <c r="A2762">
        <v>2761</v>
      </c>
      <c r="B2762">
        <v>2</v>
      </c>
      <c r="C2762" t="s">
        <v>13</v>
      </c>
      <c r="D2762" t="s">
        <v>14</v>
      </c>
      <c r="E2762">
        <v>2900000</v>
      </c>
      <c r="F2762">
        <v>11300000</v>
      </c>
      <c r="G2762">
        <v>12</v>
      </c>
      <c r="H2762">
        <v>839</v>
      </c>
      <c r="I2762">
        <v>700000</v>
      </c>
      <c r="J2762">
        <v>5100000</v>
      </c>
      <c r="K2762">
        <v>8100000</v>
      </c>
      <c r="L2762">
        <v>2600000</v>
      </c>
      <c r="M2762" t="s">
        <v>15</v>
      </c>
      <c r="N2762">
        <f>Table1[[#This Row],[ loan_amount]]-Table1[[#This Row],[ bank_asset_value]]</f>
        <v>8700000</v>
      </c>
    </row>
    <row r="2763" spans="1:14" x14ac:dyDescent="0.35">
      <c r="A2763">
        <v>2762</v>
      </c>
      <c r="B2763">
        <v>4</v>
      </c>
      <c r="C2763" t="s">
        <v>16</v>
      </c>
      <c r="D2763" t="s">
        <v>14</v>
      </c>
      <c r="E2763">
        <v>7900000</v>
      </c>
      <c r="F2763">
        <v>25700000</v>
      </c>
      <c r="G2763">
        <v>18</v>
      </c>
      <c r="H2763">
        <v>589</v>
      </c>
      <c r="I2763">
        <v>4300000</v>
      </c>
      <c r="J2763">
        <v>300000</v>
      </c>
      <c r="K2763">
        <v>25300000</v>
      </c>
      <c r="L2763">
        <v>9800000</v>
      </c>
      <c r="M2763" t="s">
        <v>15</v>
      </c>
      <c r="N2763">
        <f>Table1[[#This Row],[ loan_amount]]-Table1[[#This Row],[ bank_asset_value]]</f>
        <v>15900000</v>
      </c>
    </row>
    <row r="2764" spans="1:14" x14ac:dyDescent="0.35">
      <c r="A2764">
        <v>2763</v>
      </c>
      <c r="B2764">
        <v>2</v>
      </c>
      <c r="C2764" t="s">
        <v>16</v>
      </c>
      <c r="D2764" t="s">
        <v>14</v>
      </c>
      <c r="E2764">
        <v>1900000</v>
      </c>
      <c r="F2764">
        <v>4500000</v>
      </c>
      <c r="G2764">
        <v>6</v>
      </c>
      <c r="H2764">
        <v>805</v>
      </c>
      <c r="I2764">
        <v>2200000</v>
      </c>
      <c r="J2764">
        <v>3100000</v>
      </c>
      <c r="K2764">
        <v>4800000</v>
      </c>
      <c r="L2764">
        <v>2300000</v>
      </c>
      <c r="M2764" t="s">
        <v>15</v>
      </c>
      <c r="N2764">
        <f>Table1[[#This Row],[ loan_amount]]-Table1[[#This Row],[ bank_asset_value]]</f>
        <v>2200000</v>
      </c>
    </row>
    <row r="2765" spans="1:14" x14ac:dyDescent="0.35">
      <c r="A2765">
        <v>2764</v>
      </c>
      <c r="B2765">
        <v>3</v>
      </c>
      <c r="C2765" t="s">
        <v>16</v>
      </c>
      <c r="D2765" t="s">
        <v>17</v>
      </c>
      <c r="E2765">
        <v>4600000</v>
      </c>
      <c r="F2765">
        <v>13600000</v>
      </c>
      <c r="G2765">
        <v>20</v>
      </c>
      <c r="H2765">
        <v>729</v>
      </c>
      <c r="I2765">
        <v>1300000</v>
      </c>
      <c r="J2765">
        <v>8900000</v>
      </c>
      <c r="K2765">
        <v>17200000</v>
      </c>
      <c r="L2765">
        <v>5900000</v>
      </c>
      <c r="M2765" t="s">
        <v>15</v>
      </c>
      <c r="N2765">
        <f>Table1[[#This Row],[ loan_amount]]-Table1[[#This Row],[ bank_asset_value]]</f>
        <v>7700000</v>
      </c>
    </row>
    <row r="2766" spans="1:14" x14ac:dyDescent="0.35">
      <c r="A2766">
        <v>2765</v>
      </c>
      <c r="B2766">
        <v>1</v>
      </c>
      <c r="C2766" t="s">
        <v>16</v>
      </c>
      <c r="D2766" t="s">
        <v>14</v>
      </c>
      <c r="E2766">
        <v>2600000</v>
      </c>
      <c r="F2766">
        <v>7700000</v>
      </c>
      <c r="G2766">
        <v>6</v>
      </c>
      <c r="H2766">
        <v>399</v>
      </c>
      <c r="I2766">
        <v>3700000</v>
      </c>
      <c r="J2766">
        <v>4300000</v>
      </c>
      <c r="K2766">
        <v>8900000</v>
      </c>
      <c r="L2766">
        <v>3500000</v>
      </c>
      <c r="M2766" t="s">
        <v>18</v>
      </c>
      <c r="N2766">
        <f>Table1[[#This Row],[ loan_amount]]-Table1[[#This Row],[ bank_asset_value]]</f>
        <v>4200000</v>
      </c>
    </row>
    <row r="2767" spans="1:14" x14ac:dyDescent="0.35">
      <c r="A2767">
        <v>2766</v>
      </c>
      <c r="B2767">
        <v>2</v>
      </c>
      <c r="C2767" t="s">
        <v>16</v>
      </c>
      <c r="D2767" t="s">
        <v>14</v>
      </c>
      <c r="E2767">
        <v>2700000</v>
      </c>
      <c r="F2767">
        <v>6700000</v>
      </c>
      <c r="G2767">
        <v>8</v>
      </c>
      <c r="H2767">
        <v>413</v>
      </c>
      <c r="I2767">
        <v>7600000</v>
      </c>
      <c r="J2767">
        <v>800000</v>
      </c>
      <c r="K2767">
        <v>9200000</v>
      </c>
      <c r="L2767">
        <v>2300000</v>
      </c>
      <c r="M2767" t="s">
        <v>18</v>
      </c>
      <c r="N2767">
        <f>Table1[[#This Row],[ loan_amount]]-Table1[[#This Row],[ bank_asset_value]]</f>
        <v>4400000</v>
      </c>
    </row>
    <row r="2768" spans="1:14" x14ac:dyDescent="0.35">
      <c r="A2768">
        <v>2767</v>
      </c>
      <c r="B2768">
        <v>5</v>
      </c>
      <c r="C2768" t="s">
        <v>13</v>
      </c>
      <c r="D2768" t="s">
        <v>17</v>
      </c>
      <c r="E2768">
        <v>6300000</v>
      </c>
      <c r="F2768">
        <v>13200000</v>
      </c>
      <c r="G2768">
        <v>16</v>
      </c>
      <c r="H2768">
        <v>321</v>
      </c>
      <c r="I2768">
        <v>6700000</v>
      </c>
      <c r="J2768">
        <v>4000000</v>
      </c>
      <c r="K2768">
        <v>15200000</v>
      </c>
      <c r="L2768">
        <v>7100000</v>
      </c>
      <c r="M2768" t="s">
        <v>18</v>
      </c>
      <c r="N2768">
        <f>Table1[[#This Row],[ loan_amount]]-Table1[[#This Row],[ bank_asset_value]]</f>
        <v>6100000</v>
      </c>
    </row>
    <row r="2769" spans="1:14" x14ac:dyDescent="0.35">
      <c r="A2769">
        <v>2768</v>
      </c>
      <c r="B2769">
        <v>0</v>
      </c>
      <c r="C2769" t="s">
        <v>13</v>
      </c>
      <c r="D2769" t="s">
        <v>17</v>
      </c>
      <c r="E2769">
        <v>2600000</v>
      </c>
      <c r="F2769">
        <v>7500000</v>
      </c>
      <c r="G2769">
        <v>2</v>
      </c>
      <c r="H2769">
        <v>853</v>
      </c>
      <c r="I2769">
        <v>4200000</v>
      </c>
      <c r="J2769">
        <v>3900000</v>
      </c>
      <c r="K2769">
        <v>9600000</v>
      </c>
      <c r="L2769">
        <v>1400000</v>
      </c>
      <c r="M2769" t="s">
        <v>15</v>
      </c>
      <c r="N2769">
        <f>Table1[[#This Row],[ loan_amount]]-Table1[[#This Row],[ bank_asset_value]]</f>
        <v>6100000</v>
      </c>
    </row>
    <row r="2770" spans="1:14" x14ac:dyDescent="0.35">
      <c r="A2770">
        <v>2769</v>
      </c>
      <c r="B2770">
        <v>4</v>
      </c>
      <c r="C2770" t="s">
        <v>16</v>
      </c>
      <c r="D2770" t="s">
        <v>17</v>
      </c>
      <c r="E2770">
        <v>7700000</v>
      </c>
      <c r="F2770">
        <v>23400000</v>
      </c>
      <c r="G2770">
        <v>6</v>
      </c>
      <c r="H2770">
        <v>400</v>
      </c>
      <c r="I2770">
        <v>3900000</v>
      </c>
      <c r="J2770">
        <v>3400000</v>
      </c>
      <c r="K2770">
        <v>20800000</v>
      </c>
      <c r="L2770">
        <v>10700000</v>
      </c>
      <c r="M2770" t="s">
        <v>18</v>
      </c>
      <c r="N2770">
        <f>Table1[[#This Row],[ loan_amount]]-Table1[[#This Row],[ bank_asset_value]]</f>
        <v>12700000</v>
      </c>
    </row>
    <row r="2771" spans="1:14" x14ac:dyDescent="0.35">
      <c r="A2771">
        <v>2770</v>
      </c>
      <c r="B2771">
        <v>0</v>
      </c>
      <c r="C2771" t="s">
        <v>13</v>
      </c>
      <c r="D2771" t="s">
        <v>17</v>
      </c>
      <c r="E2771">
        <v>7400000</v>
      </c>
      <c r="F2771">
        <v>16300000</v>
      </c>
      <c r="G2771">
        <v>16</v>
      </c>
      <c r="H2771">
        <v>630</v>
      </c>
      <c r="I2771">
        <v>11200000</v>
      </c>
      <c r="J2771">
        <v>13200000</v>
      </c>
      <c r="K2771">
        <v>28400000</v>
      </c>
      <c r="L2771">
        <v>5300000</v>
      </c>
      <c r="M2771" t="s">
        <v>15</v>
      </c>
      <c r="N2771">
        <f>Table1[[#This Row],[ loan_amount]]-Table1[[#This Row],[ bank_asset_value]]</f>
        <v>11000000</v>
      </c>
    </row>
    <row r="2772" spans="1:14" x14ac:dyDescent="0.35">
      <c r="A2772">
        <v>2771</v>
      </c>
      <c r="B2772">
        <v>3</v>
      </c>
      <c r="C2772" t="s">
        <v>13</v>
      </c>
      <c r="D2772" t="s">
        <v>17</v>
      </c>
      <c r="E2772">
        <v>7300000</v>
      </c>
      <c r="F2772">
        <v>21600000</v>
      </c>
      <c r="G2772">
        <v>20</v>
      </c>
      <c r="H2772">
        <v>557</v>
      </c>
      <c r="I2772">
        <v>1900000</v>
      </c>
      <c r="J2772">
        <v>3800000</v>
      </c>
      <c r="K2772">
        <v>26400000</v>
      </c>
      <c r="L2772">
        <v>9300000</v>
      </c>
      <c r="M2772" t="s">
        <v>15</v>
      </c>
      <c r="N2772">
        <f>Table1[[#This Row],[ loan_amount]]-Table1[[#This Row],[ bank_asset_value]]</f>
        <v>12300000</v>
      </c>
    </row>
    <row r="2773" spans="1:14" x14ac:dyDescent="0.35">
      <c r="A2773">
        <v>2772</v>
      </c>
      <c r="B2773">
        <v>1</v>
      </c>
      <c r="C2773" t="s">
        <v>13</v>
      </c>
      <c r="D2773" t="s">
        <v>14</v>
      </c>
      <c r="E2773">
        <v>2900000</v>
      </c>
      <c r="F2773">
        <v>7600000</v>
      </c>
      <c r="G2773">
        <v>2</v>
      </c>
      <c r="H2773">
        <v>358</v>
      </c>
      <c r="I2773">
        <v>800000</v>
      </c>
      <c r="J2773">
        <v>700000</v>
      </c>
      <c r="K2773">
        <v>10100000</v>
      </c>
      <c r="L2773">
        <v>2100000</v>
      </c>
      <c r="M2773" t="s">
        <v>18</v>
      </c>
      <c r="N2773">
        <f>Table1[[#This Row],[ loan_amount]]-Table1[[#This Row],[ bank_asset_value]]</f>
        <v>5500000</v>
      </c>
    </row>
    <row r="2774" spans="1:14" x14ac:dyDescent="0.35">
      <c r="A2774">
        <v>2773</v>
      </c>
      <c r="B2774">
        <v>3</v>
      </c>
      <c r="C2774" t="s">
        <v>13</v>
      </c>
      <c r="D2774" t="s">
        <v>17</v>
      </c>
      <c r="E2774">
        <v>6600000</v>
      </c>
      <c r="F2774">
        <v>16000000</v>
      </c>
      <c r="G2774">
        <v>10</v>
      </c>
      <c r="H2774">
        <v>510</v>
      </c>
      <c r="I2774">
        <v>1200000</v>
      </c>
      <c r="J2774">
        <v>4800000</v>
      </c>
      <c r="K2774">
        <v>13300000</v>
      </c>
      <c r="L2774">
        <v>6300000</v>
      </c>
      <c r="M2774" t="s">
        <v>18</v>
      </c>
      <c r="N2774">
        <f>Table1[[#This Row],[ loan_amount]]-Table1[[#This Row],[ bank_asset_value]]</f>
        <v>9700000</v>
      </c>
    </row>
    <row r="2775" spans="1:14" x14ac:dyDescent="0.35">
      <c r="A2775">
        <v>2774</v>
      </c>
      <c r="B2775">
        <v>2</v>
      </c>
      <c r="C2775" t="s">
        <v>13</v>
      </c>
      <c r="D2775" t="s">
        <v>17</v>
      </c>
      <c r="E2775">
        <v>2700000</v>
      </c>
      <c r="F2775">
        <v>9600000</v>
      </c>
      <c r="G2775">
        <v>14</v>
      </c>
      <c r="H2775">
        <v>554</v>
      </c>
      <c r="I2775">
        <v>5800000</v>
      </c>
      <c r="J2775">
        <v>200000</v>
      </c>
      <c r="K2775">
        <v>10200000</v>
      </c>
      <c r="L2775">
        <v>1900000</v>
      </c>
      <c r="M2775" t="s">
        <v>15</v>
      </c>
      <c r="N2775">
        <f>Table1[[#This Row],[ loan_amount]]-Table1[[#This Row],[ bank_asset_value]]</f>
        <v>7700000</v>
      </c>
    </row>
    <row r="2776" spans="1:14" x14ac:dyDescent="0.35">
      <c r="A2776">
        <v>2775</v>
      </c>
      <c r="B2776">
        <v>3</v>
      </c>
      <c r="C2776" t="s">
        <v>13</v>
      </c>
      <c r="D2776" t="s">
        <v>17</v>
      </c>
      <c r="E2776">
        <v>8300000</v>
      </c>
      <c r="F2776">
        <v>27700000</v>
      </c>
      <c r="G2776">
        <v>4</v>
      </c>
      <c r="H2776">
        <v>596</v>
      </c>
      <c r="I2776">
        <v>20500000</v>
      </c>
      <c r="J2776">
        <v>15400000</v>
      </c>
      <c r="K2776">
        <v>21400000</v>
      </c>
      <c r="L2776">
        <v>7400000</v>
      </c>
      <c r="M2776" t="s">
        <v>15</v>
      </c>
      <c r="N2776">
        <f>Table1[[#This Row],[ loan_amount]]-Table1[[#This Row],[ bank_asset_value]]</f>
        <v>20300000</v>
      </c>
    </row>
    <row r="2777" spans="1:14" x14ac:dyDescent="0.35">
      <c r="A2777">
        <v>2776</v>
      </c>
      <c r="B2777">
        <v>0</v>
      </c>
      <c r="C2777" t="s">
        <v>13</v>
      </c>
      <c r="D2777" t="s">
        <v>14</v>
      </c>
      <c r="E2777">
        <v>4900000</v>
      </c>
      <c r="F2777">
        <v>18500000</v>
      </c>
      <c r="G2777">
        <v>8</v>
      </c>
      <c r="H2777">
        <v>659</v>
      </c>
      <c r="I2777">
        <v>8800000</v>
      </c>
      <c r="J2777">
        <v>1700000</v>
      </c>
      <c r="K2777">
        <v>14700000</v>
      </c>
      <c r="L2777">
        <v>4900000</v>
      </c>
      <c r="M2777" t="s">
        <v>15</v>
      </c>
      <c r="N2777">
        <f>Table1[[#This Row],[ loan_amount]]-Table1[[#This Row],[ bank_asset_value]]</f>
        <v>13600000</v>
      </c>
    </row>
    <row r="2778" spans="1:14" x14ac:dyDescent="0.35">
      <c r="A2778">
        <v>2777</v>
      </c>
      <c r="B2778">
        <v>4</v>
      </c>
      <c r="C2778" t="s">
        <v>13</v>
      </c>
      <c r="D2778" t="s">
        <v>17</v>
      </c>
      <c r="E2778">
        <v>7900000</v>
      </c>
      <c r="F2778">
        <v>30700000</v>
      </c>
      <c r="G2778">
        <v>10</v>
      </c>
      <c r="H2778">
        <v>322</v>
      </c>
      <c r="I2778">
        <v>10600000</v>
      </c>
      <c r="J2778">
        <v>13200000</v>
      </c>
      <c r="K2778">
        <v>30300000</v>
      </c>
      <c r="L2778">
        <v>6300000</v>
      </c>
      <c r="M2778" t="s">
        <v>18</v>
      </c>
      <c r="N2778">
        <f>Table1[[#This Row],[ loan_amount]]-Table1[[#This Row],[ bank_asset_value]]</f>
        <v>24400000</v>
      </c>
    </row>
    <row r="2779" spans="1:14" x14ac:dyDescent="0.35">
      <c r="A2779">
        <v>2778</v>
      </c>
      <c r="B2779">
        <v>5</v>
      </c>
      <c r="C2779" t="s">
        <v>13</v>
      </c>
      <c r="D2779" t="s">
        <v>17</v>
      </c>
      <c r="E2779">
        <v>8800000</v>
      </c>
      <c r="F2779">
        <v>21300000</v>
      </c>
      <c r="G2779">
        <v>14</v>
      </c>
      <c r="H2779">
        <v>852</v>
      </c>
      <c r="I2779">
        <v>8000000</v>
      </c>
      <c r="J2779">
        <v>6400000</v>
      </c>
      <c r="K2779">
        <v>28500000</v>
      </c>
      <c r="L2779">
        <v>9900000</v>
      </c>
      <c r="M2779" t="s">
        <v>15</v>
      </c>
      <c r="N2779">
        <f>Table1[[#This Row],[ loan_amount]]-Table1[[#This Row],[ bank_asset_value]]</f>
        <v>11400000</v>
      </c>
    </row>
    <row r="2780" spans="1:14" x14ac:dyDescent="0.35">
      <c r="A2780">
        <v>2779</v>
      </c>
      <c r="B2780">
        <v>5</v>
      </c>
      <c r="C2780" t="s">
        <v>16</v>
      </c>
      <c r="D2780" t="s">
        <v>14</v>
      </c>
      <c r="E2780">
        <v>4000000</v>
      </c>
      <c r="F2780">
        <v>14100000</v>
      </c>
      <c r="G2780">
        <v>18</v>
      </c>
      <c r="H2780">
        <v>653</v>
      </c>
      <c r="I2780">
        <v>5800000</v>
      </c>
      <c r="J2780">
        <v>4100000</v>
      </c>
      <c r="K2780">
        <v>9400000</v>
      </c>
      <c r="L2780">
        <v>5400000</v>
      </c>
      <c r="M2780" t="s">
        <v>15</v>
      </c>
      <c r="N2780">
        <f>Table1[[#This Row],[ loan_amount]]-Table1[[#This Row],[ bank_asset_value]]</f>
        <v>8700000</v>
      </c>
    </row>
    <row r="2781" spans="1:14" x14ac:dyDescent="0.35">
      <c r="A2781">
        <v>2780</v>
      </c>
      <c r="B2781">
        <v>4</v>
      </c>
      <c r="C2781" t="s">
        <v>13</v>
      </c>
      <c r="D2781" t="s">
        <v>17</v>
      </c>
      <c r="E2781">
        <v>3900000</v>
      </c>
      <c r="F2781">
        <v>9200000</v>
      </c>
      <c r="G2781">
        <v>12</v>
      </c>
      <c r="H2781">
        <v>737</v>
      </c>
      <c r="I2781">
        <v>2800000</v>
      </c>
      <c r="J2781">
        <v>2300000</v>
      </c>
      <c r="K2781">
        <v>12300000</v>
      </c>
      <c r="L2781">
        <v>5200000</v>
      </c>
      <c r="M2781" t="s">
        <v>15</v>
      </c>
      <c r="N2781">
        <f>Table1[[#This Row],[ loan_amount]]-Table1[[#This Row],[ bank_asset_value]]</f>
        <v>4000000</v>
      </c>
    </row>
    <row r="2782" spans="1:14" x14ac:dyDescent="0.35">
      <c r="A2782">
        <v>2781</v>
      </c>
      <c r="B2782">
        <v>3</v>
      </c>
      <c r="C2782" t="s">
        <v>13</v>
      </c>
      <c r="D2782" t="s">
        <v>17</v>
      </c>
      <c r="E2782">
        <v>7700000</v>
      </c>
      <c r="F2782">
        <v>18900000</v>
      </c>
      <c r="G2782">
        <v>2</v>
      </c>
      <c r="H2782">
        <v>583</v>
      </c>
      <c r="I2782">
        <v>9300000</v>
      </c>
      <c r="J2782">
        <v>3000000</v>
      </c>
      <c r="K2782">
        <v>16700000</v>
      </c>
      <c r="L2782">
        <v>9300000</v>
      </c>
      <c r="M2782" t="s">
        <v>15</v>
      </c>
      <c r="N2782">
        <f>Table1[[#This Row],[ loan_amount]]-Table1[[#This Row],[ bank_asset_value]]</f>
        <v>9600000</v>
      </c>
    </row>
    <row r="2783" spans="1:14" x14ac:dyDescent="0.35">
      <c r="A2783">
        <v>2782</v>
      </c>
      <c r="B2783">
        <v>1</v>
      </c>
      <c r="C2783" t="s">
        <v>13</v>
      </c>
      <c r="D2783" t="s">
        <v>17</v>
      </c>
      <c r="E2783">
        <v>3800000</v>
      </c>
      <c r="F2783">
        <v>10000000</v>
      </c>
      <c r="G2783">
        <v>16</v>
      </c>
      <c r="H2783">
        <v>873</v>
      </c>
      <c r="I2783">
        <v>5100000</v>
      </c>
      <c r="J2783">
        <v>2800000</v>
      </c>
      <c r="K2783">
        <v>10300000</v>
      </c>
      <c r="L2783">
        <v>4000000</v>
      </c>
      <c r="M2783" t="s">
        <v>15</v>
      </c>
      <c r="N2783">
        <f>Table1[[#This Row],[ loan_amount]]-Table1[[#This Row],[ bank_asset_value]]</f>
        <v>6000000</v>
      </c>
    </row>
    <row r="2784" spans="1:14" x14ac:dyDescent="0.35">
      <c r="A2784">
        <v>2783</v>
      </c>
      <c r="B2784">
        <v>5</v>
      </c>
      <c r="C2784" t="s">
        <v>13</v>
      </c>
      <c r="D2784" t="s">
        <v>14</v>
      </c>
      <c r="E2784">
        <v>8000000</v>
      </c>
      <c r="F2784">
        <v>27000000</v>
      </c>
      <c r="G2784">
        <v>20</v>
      </c>
      <c r="H2784">
        <v>595</v>
      </c>
      <c r="I2784">
        <v>4500000</v>
      </c>
      <c r="J2784">
        <v>5200000</v>
      </c>
      <c r="K2784">
        <v>24800000</v>
      </c>
      <c r="L2784">
        <v>10400000</v>
      </c>
      <c r="M2784" t="s">
        <v>15</v>
      </c>
      <c r="N2784">
        <f>Table1[[#This Row],[ loan_amount]]-Table1[[#This Row],[ bank_asset_value]]</f>
        <v>16600000</v>
      </c>
    </row>
    <row r="2785" spans="1:14" x14ac:dyDescent="0.35">
      <c r="A2785">
        <v>2784</v>
      </c>
      <c r="B2785">
        <v>5</v>
      </c>
      <c r="C2785" t="s">
        <v>13</v>
      </c>
      <c r="D2785" t="s">
        <v>17</v>
      </c>
      <c r="E2785">
        <v>3400000</v>
      </c>
      <c r="F2785">
        <v>11300000</v>
      </c>
      <c r="G2785">
        <v>20</v>
      </c>
      <c r="H2785">
        <v>871</v>
      </c>
      <c r="I2785">
        <v>6500000</v>
      </c>
      <c r="J2785">
        <v>3900000</v>
      </c>
      <c r="K2785">
        <v>9700000</v>
      </c>
      <c r="L2785">
        <v>2400000</v>
      </c>
      <c r="M2785" t="s">
        <v>15</v>
      </c>
      <c r="N2785">
        <f>Table1[[#This Row],[ loan_amount]]-Table1[[#This Row],[ bank_asset_value]]</f>
        <v>8900000</v>
      </c>
    </row>
    <row r="2786" spans="1:14" x14ac:dyDescent="0.35">
      <c r="A2786">
        <v>2785</v>
      </c>
      <c r="B2786">
        <v>5</v>
      </c>
      <c r="C2786" t="s">
        <v>13</v>
      </c>
      <c r="D2786" t="s">
        <v>17</v>
      </c>
      <c r="E2786">
        <v>5500000</v>
      </c>
      <c r="F2786">
        <v>18800000</v>
      </c>
      <c r="G2786">
        <v>12</v>
      </c>
      <c r="H2786">
        <v>603</v>
      </c>
      <c r="I2786">
        <v>3300000</v>
      </c>
      <c r="J2786">
        <v>700000</v>
      </c>
      <c r="K2786">
        <v>21000000</v>
      </c>
      <c r="L2786">
        <v>5000000</v>
      </c>
      <c r="M2786" t="s">
        <v>15</v>
      </c>
      <c r="N2786">
        <f>Table1[[#This Row],[ loan_amount]]-Table1[[#This Row],[ bank_asset_value]]</f>
        <v>13800000</v>
      </c>
    </row>
    <row r="2787" spans="1:14" x14ac:dyDescent="0.35">
      <c r="A2787">
        <v>2786</v>
      </c>
      <c r="B2787">
        <v>0</v>
      </c>
      <c r="C2787" t="s">
        <v>16</v>
      </c>
      <c r="D2787" t="s">
        <v>14</v>
      </c>
      <c r="E2787">
        <v>7700000</v>
      </c>
      <c r="F2787">
        <v>29300000</v>
      </c>
      <c r="G2787">
        <v>14</v>
      </c>
      <c r="H2787">
        <v>801</v>
      </c>
      <c r="I2787">
        <v>6200000</v>
      </c>
      <c r="J2787">
        <v>11800000</v>
      </c>
      <c r="K2787">
        <v>23400000</v>
      </c>
      <c r="L2787">
        <v>4700000</v>
      </c>
      <c r="M2787" t="s">
        <v>15</v>
      </c>
      <c r="N2787">
        <f>Table1[[#This Row],[ loan_amount]]-Table1[[#This Row],[ bank_asset_value]]</f>
        <v>24600000</v>
      </c>
    </row>
    <row r="2788" spans="1:14" x14ac:dyDescent="0.35">
      <c r="A2788">
        <v>2787</v>
      </c>
      <c r="B2788">
        <v>5</v>
      </c>
      <c r="C2788" t="s">
        <v>13</v>
      </c>
      <c r="D2788" t="s">
        <v>14</v>
      </c>
      <c r="E2788">
        <v>4000000</v>
      </c>
      <c r="F2788">
        <v>9400000</v>
      </c>
      <c r="G2788">
        <v>4</v>
      </c>
      <c r="H2788">
        <v>723</v>
      </c>
      <c r="I2788">
        <v>200000</v>
      </c>
      <c r="J2788">
        <v>0</v>
      </c>
      <c r="K2788">
        <v>12100000</v>
      </c>
      <c r="L2788">
        <v>2000000</v>
      </c>
      <c r="M2788" t="s">
        <v>15</v>
      </c>
      <c r="N2788">
        <f>Table1[[#This Row],[ loan_amount]]-Table1[[#This Row],[ bank_asset_value]]</f>
        <v>7400000</v>
      </c>
    </row>
    <row r="2789" spans="1:14" x14ac:dyDescent="0.35">
      <c r="A2789">
        <v>2788</v>
      </c>
      <c r="B2789">
        <v>5</v>
      </c>
      <c r="C2789" t="s">
        <v>16</v>
      </c>
      <c r="D2789" t="s">
        <v>17</v>
      </c>
      <c r="E2789">
        <v>5900000</v>
      </c>
      <c r="F2789">
        <v>22600000</v>
      </c>
      <c r="G2789">
        <v>18</v>
      </c>
      <c r="H2789">
        <v>630</v>
      </c>
      <c r="I2789">
        <v>2300000</v>
      </c>
      <c r="J2789">
        <v>4200000</v>
      </c>
      <c r="K2789">
        <v>16500000</v>
      </c>
      <c r="L2789">
        <v>6800000</v>
      </c>
      <c r="M2789" t="s">
        <v>15</v>
      </c>
      <c r="N2789">
        <f>Table1[[#This Row],[ loan_amount]]-Table1[[#This Row],[ bank_asset_value]]</f>
        <v>15800000</v>
      </c>
    </row>
    <row r="2790" spans="1:14" x14ac:dyDescent="0.35">
      <c r="A2790">
        <v>2789</v>
      </c>
      <c r="B2790">
        <v>0</v>
      </c>
      <c r="C2790" t="s">
        <v>16</v>
      </c>
      <c r="D2790" t="s">
        <v>17</v>
      </c>
      <c r="E2790">
        <v>2600000</v>
      </c>
      <c r="F2790">
        <v>9900000</v>
      </c>
      <c r="G2790">
        <v>20</v>
      </c>
      <c r="H2790">
        <v>368</v>
      </c>
      <c r="I2790">
        <v>3600000</v>
      </c>
      <c r="J2790">
        <v>1500000</v>
      </c>
      <c r="K2790">
        <v>5200000</v>
      </c>
      <c r="L2790">
        <v>2000000</v>
      </c>
      <c r="M2790" t="s">
        <v>18</v>
      </c>
      <c r="N2790">
        <f>Table1[[#This Row],[ loan_amount]]-Table1[[#This Row],[ bank_asset_value]]</f>
        <v>7900000</v>
      </c>
    </row>
    <row r="2791" spans="1:14" x14ac:dyDescent="0.35">
      <c r="A2791">
        <v>2790</v>
      </c>
      <c r="B2791">
        <v>3</v>
      </c>
      <c r="C2791" t="s">
        <v>13</v>
      </c>
      <c r="D2791" t="s">
        <v>14</v>
      </c>
      <c r="E2791">
        <v>6600000</v>
      </c>
      <c r="F2791">
        <v>22200000</v>
      </c>
      <c r="G2791">
        <v>12</v>
      </c>
      <c r="H2791">
        <v>759</v>
      </c>
      <c r="I2791">
        <v>8900000</v>
      </c>
      <c r="J2791">
        <v>2200000</v>
      </c>
      <c r="K2791">
        <v>18700000</v>
      </c>
      <c r="L2791">
        <v>8500000</v>
      </c>
      <c r="M2791" t="s">
        <v>15</v>
      </c>
      <c r="N2791">
        <f>Table1[[#This Row],[ loan_amount]]-Table1[[#This Row],[ bank_asset_value]]</f>
        <v>13700000</v>
      </c>
    </row>
    <row r="2792" spans="1:14" x14ac:dyDescent="0.35">
      <c r="A2792">
        <v>2791</v>
      </c>
      <c r="B2792">
        <v>0</v>
      </c>
      <c r="C2792" t="s">
        <v>16</v>
      </c>
      <c r="D2792" t="s">
        <v>17</v>
      </c>
      <c r="E2792">
        <v>1000000</v>
      </c>
      <c r="F2792">
        <v>3000000</v>
      </c>
      <c r="G2792">
        <v>18</v>
      </c>
      <c r="H2792">
        <v>382</v>
      </c>
      <c r="I2792">
        <v>2200000</v>
      </c>
      <c r="J2792">
        <v>700000</v>
      </c>
      <c r="K2792">
        <v>3500000</v>
      </c>
      <c r="L2792">
        <v>900000</v>
      </c>
      <c r="M2792" t="s">
        <v>18</v>
      </c>
      <c r="N2792">
        <f>Table1[[#This Row],[ loan_amount]]-Table1[[#This Row],[ bank_asset_value]]</f>
        <v>2100000</v>
      </c>
    </row>
    <row r="2793" spans="1:14" x14ac:dyDescent="0.35">
      <c r="A2793">
        <v>2792</v>
      </c>
      <c r="B2793">
        <v>4</v>
      </c>
      <c r="C2793" t="s">
        <v>16</v>
      </c>
      <c r="D2793" t="s">
        <v>17</v>
      </c>
      <c r="E2793">
        <v>800000</v>
      </c>
      <c r="F2793">
        <v>2800000</v>
      </c>
      <c r="G2793">
        <v>16</v>
      </c>
      <c r="H2793">
        <v>645</v>
      </c>
      <c r="I2793">
        <v>900000</v>
      </c>
      <c r="J2793">
        <v>1400000</v>
      </c>
      <c r="K2793">
        <v>2300000</v>
      </c>
      <c r="L2793">
        <v>600000</v>
      </c>
      <c r="M2793" t="s">
        <v>15</v>
      </c>
      <c r="N2793">
        <f>Table1[[#This Row],[ loan_amount]]-Table1[[#This Row],[ bank_asset_value]]</f>
        <v>2200000</v>
      </c>
    </row>
    <row r="2794" spans="1:14" x14ac:dyDescent="0.35">
      <c r="A2794">
        <v>2793</v>
      </c>
      <c r="B2794">
        <v>0</v>
      </c>
      <c r="C2794" t="s">
        <v>13</v>
      </c>
      <c r="D2794" t="s">
        <v>14</v>
      </c>
      <c r="E2794">
        <v>3200000</v>
      </c>
      <c r="F2794">
        <v>6300000</v>
      </c>
      <c r="G2794">
        <v>6</v>
      </c>
      <c r="H2794">
        <v>878</v>
      </c>
      <c r="I2794">
        <v>6700000</v>
      </c>
      <c r="J2794">
        <v>5200000</v>
      </c>
      <c r="K2794">
        <v>8100000</v>
      </c>
      <c r="L2794">
        <v>3600000</v>
      </c>
      <c r="M2794" t="s">
        <v>15</v>
      </c>
      <c r="N2794">
        <f>Table1[[#This Row],[ loan_amount]]-Table1[[#This Row],[ bank_asset_value]]</f>
        <v>2700000</v>
      </c>
    </row>
    <row r="2795" spans="1:14" x14ac:dyDescent="0.35">
      <c r="A2795">
        <v>2794</v>
      </c>
      <c r="B2795">
        <v>4</v>
      </c>
      <c r="C2795" t="s">
        <v>13</v>
      </c>
      <c r="D2795" t="s">
        <v>14</v>
      </c>
      <c r="E2795">
        <v>8400000</v>
      </c>
      <c r="F2795">
        <v>23400000</v>
      </c>
      <c r="G2795">
        <v>12</v>
      </c>
      <c r="H2795">
        <v>350</v>
      </c>
      <c r="I2795">
        <v>18700000</v>
      </c>
      <c r="J2795">
        <v>9100000</v>
      </c>
      <c r="K2795">
        <v>27500000</v>
      </c>
      <c r="L2795">
        <v>6700000</v>
      </c>
      <c r="M2795" t="s">
        <v>18</v>
      </c>
      <c r="N2795">
        <f>Table1[[#This Row],[ loan_amount]]-Table1[[#This Row],[ bank_asset_value]]</f>
        <v>16700000</v>
      </c>
    </row>
    <row r="2796" spans="1:14" x14ac:dyDescent="0.35">
      <c r="A2796">
        <v>2795</v>
      </c>
      <c r="B2796">
        <v>3</v>
      </c>
      <c r="C2796" t="s">
        <v>13</v>
      </c>
      <c r="D2796" t="s">
        <v>17</v>
      </c>
      <c r="E2796">
        <v>5800000</v>
      </c>
      <c r="F2796">
        <v>17600000</v>
      </c>
      <c r="G2796">
        <v>6</v>
      </c>
      <c r="H2796">
        <v>720</v>
      </c>
      <c r="I2796">
        <v>4900000</v>
      </c>
      <c r="J2796">
        <v>4200000</v>
      </c>
      <c r="K2796">
        <v>18800000</v>
      </c>
      <c r="L2796">
        <v>6600000</v>
      </c>
      <c r="M2796" t="s">
        <v>15</v>
      </c>
      <c r="N2796">
        <f>Table1[[#This Row],[ loan_amount]]-Table1[[#This Row],[ bank_asset_value]]</f>
        <v>11000000</v>
      </c>
    </row>
    <row r="2797" spans="1:14" x14ac:dyDescent="0.35">
      <c r="A2797">
        <v>2796</v>
      </c>
      <c r="B2797">
        <v>0</v>
      </c>
      <c r="C2797" t="s">
        <v>16</v>
      </c>
      <c r="D2797" t="s">
        <v>17</v>
      </c>
      <c r="E2797">
        <v>7300000</v>
      </c>
      <c r="F2797">
        <v>28100000</v>
      </c>
      <c r="G2797">
        <v>10</v>
      </c>
      <c r="H2797">
        <v>673</v>
      </c>
      <c r="I2797">
        <v>13700000</v>
      </c>
      <c r="J2797">
        <v>1200000</v>
      </c>
      <c r="K2797">
        <v>16300000</v>
      </c>
      <c r="L2797">
        <v>8900000</v>
      </c>
      <c r="M2797" t="s">
        <v>15</v>
      </c>
      <c r="N2797">
        <f>Table1[[#This Row],[ loan_amount]]-Table1[[#This Row],[ bank_asset_value]]</f>
        <v>19200000</v>
      </c>
    </row>
    <row r="2798" spans="1:14" x14ac:dyDescent="0.35">
      <c r="A2798">
        <v>2797</v>
      </c>
      <c r="B2798">
        <v>1</v>
      </c>
      <c r="C2798" t="s">
        <v>13</v>
      </c>
      <c r="D2798" t="s">
        <v>14</v>
      </c>
      <c r="E2798">
        <v>3900000</v>
      </c>
      <c r="F2798">
        <v>8000000</v>
      </c>
      <c r="G2798">
        <v>6</v>
      </c>
      <c r="H2798">
        <v>448</v>
      </c>
      <c r="I2798">
        <v>100000</v>
      </c>
      <c r="J2798">
        <v>1900000</v>
      </c>
      <c r="K2798">
        <v>9800000</v>
      </c>
      <c r="L2798">
        <v>4000000</v>
      </c>
      <c r="M2798" t="s">
        <v>18</v>
      </c>
      <c r="N2798">
        <f>Table1[[#This Row],[ loan_amount]]-Table1[[#This Row],[ bank_asset_value]]</f>
        <v>4000000</v>
      </c>
    </row>
    <row r="2799" spans="1:14" x14ac:dyDescent="0.35">
      <c r="A2799">
        <v>2798</v>
      </c>
      <c r="B2799">
        <v>2</v>
      </c>
      <c r="C2799" t="s">
        <v>16</v>
      </c>
      <c r="D2799" t="s">
        <v>17</v>
      </c>
      <c r="E2799">
        <v>4600000</v>
      </c>
      <c r="F2799">
        <v>16000000</v>
      </c>
      <c r="G2799">
        <v>4</v>
      </c>
      <c r="H2799">
        <v>720</v>
      </c>
      <c r="I2799">
        <v>0</v>
      </c>
      <c r="J2799">
        <v>4000000</v>
      </c>
      <c r="K2799">
        <v>12300000</v>
      </c>
      <c r="L2799">
        <v>4200000</v>
      </c>
      <c r="M2799" t="s">
        <v>15</v>
      </c>
      <c r="N2799">
        <f>Table1[[#This Row],[ loan_amount]]-Table1[[#This Row],[ bank_asset_value]]</f>
        <v>11800000</v>
      </c>
    </row>
    <row r="2800" spans="1:14" x14ac:dyDescent="0.35">
      <c r="A2800">
        <v>2799</v>
      </c>
      <c r="B2800">
        <v>0</v>
      </c>
      <c r="C2800" t="s">
        <v>13</v>
      </c>
      <c r="D2800" t="s">
        <v>14</v>
      </c>
      <c r="E2800">
        <v>3600000</v>
      </c>
      <c r="F2800">
        <v>12300000</v>
      </c>
      <c r="G2800">
        <v>2</v>
      </c>
      <c r="H2800">
        <v>300</v>
      </c>
      <c r="I2800">
        <v>5200000</v>
      </c>
      <c r="J2800">
        <v>3000000</v>
      </c>
      <c r="K2800">
        <v>14300000</v>
      </c>
      <c r="L2800">
        <v>5400000</v>
      </c>
      <c r="M2800" t="s">
        <v>15</v>
      </c>
      <c r="N2800">
        <f>Table1[[#This Row],[ loan_amount]]-Table1[[#This Row],[ bank_asset_value]]</f>
        <v>6900000</v>
      </c>
    </row>
    <row r="2801" spans="1:14" x14ac:dyDescent="0.35">
      <c r="A2801">
        <v>2800</v>
      </c>
      <c r="B2801">
        <v>4</v>
      </c>
      <c r="C2801" t="s">
        <v>13</v>
      </c>
      <c r="D2801" t="s">
        <v>14</v>
      </c>
      <c r="E2801">
        <v>7500000</v>
      </c>
      <c r="F2801">
        <v>28700000</v>
      </c>
      <c r="G2801">
        <v>20</v>
      </c>
      <c r="H2801">
        <v>520</v>
      </c>
      <c r="I2801">
        <v>4600000</v>
      </c>
      <c r="J2801">
        <v>3500000</v>
      </c>
      <c r="K2801">
        <v>15200000</v>
      </c>
      <c r="L2801">
        <v>5700000</v>
      </c>
      <c r="M2801" t="s">
        <v>18</v>
      </c>
      <c r="N2801">
        <f>Table1[[#This Row],[ loan_amount]]-Table1[[#This Row],[ bank_asset_value]]</f>
        <v>23000000</v>
      </c>
    </row>
    <row r="2802" spans="1:14" x14ac:dyDescent="0.35">
      <c r="A2802">
        <v>2801</v>
      </c>
      <c r="B2802">
        <v>1</v>
      </c>
      <c r="C2802" t="s">
        <v>13</v>
      </c>
      <c r="D2802" t="s">
        <v>14</v>
      </c>
      <c r="E2802">
        <v>5200000</v>
      </c>
      <c r="F2802">
        <v>15000000</v>
      </c>
      <c r="G2802">
        <v>12</v>
      </c>
      <c r="H2802">
        <v>794</v>
      </c>
      <c r="I2802">
        <v>3200000</v>
      </c>
      <c r="J2802">
        <v>7200000</v>
      </c>
      <c r="K2802">
        <v>16500000</v>
      </c>
      <c r="L2802">
        <v>5100000</v>
      </c>
      <c r="M2802" t="s">
        <v>15</v>
      </c>
      <c r="N2802">
        <f>Table1[[#This Row],[ loan_amount]]-Table1[[#This Row],[ bank_asset_value]]</f>
        <v>9900000</v>
      </c>
    </row>
    <row r="2803" spans="1:14" x14ac:dyDescent="0.35">
      <c r="A2803">
        <v>2802</v>
      </c>
      <c r="B2803">
        <v>3</v>
      </c>
      <c r="C2803" t="s">
        <v>13</v>
      </c>
      <c r="D2803" t="s">
        <v>17</v>
      </c>
      <c r="E2803">
        <v>4400000</v>
      </c>
      <c r="F2803">
        <v>10000000</v>
      </c>
      <c r="G2803">
        <v>8</v>
      </c>
      <c r="H2803">
        <v>875</v>
      </c>
      <c r="I2803">
        <v>5900000</v>
      </c>
      <c r="J2803">
        <v>5200000</v>
      </c>
      <c r="K2803">
        <v>11700000</v>
      </c>
      <c r="L2803">
        <v>4100000</v>
      </c>
      <c r="M2803" t="s">
        <v>15</v>
      </c>
      <c r="N2803">
        <f>Table1[[#This Row],[ loan_amount]]-Table1[[#This Row],[ bank_asset_value]]</f>
        <v>5900000</v>
      </c>
    </row>
    <row r="2804" spans="1:14" x14ac:dyDescent="0.35">
      <c r="A2804">
        <v>2803</v>
      </c>
      <c r="B2804">
        <v>1</v>
      </c>
      <c r="C2804" t="s">
        <v>16</v>
      </c>
      <c r="D2804" t="s">
        <v>17</v>
      </c>
      <c r="E2804">
        <v>5100000</v>
      </c>
      <c r="F2804">
        <v>12900000</v>
      </c>
      <c r="G2804">
        <v>14</v>
      </c>
      <c r="H2804">
        <v>533</v>
      </c>
      <c r="I2804">
        <v>6700000</v>
      </c>
      <c r="J2804">
        <v>6700000</v>
      </c>
      <c r="K2804">
        <v>14400000</v>
      </c>
      <c r="L2804">
        <v>3900000</v>
      </c>
      <c r="M2804" t="s">
        <v>18</v>
      </c>
      <c r="N2804">
        <f>Table1[[#This Row],[ loan_amount]]-Table1[[#This Row],[ bank_asset_value]]</f>
        <v>9000000</v>
      </c>
    </row>
    <row r="2805" spans="1:14" x14ac:dyDescent="0.35">
      <c r="A2805">
        <v>2804</v>
      </c>
      <c r="B2805">
        <v>0</v>
      </c>
      <c r="C2805" t="s">
        <v>13</v>
      </c>
      <c r="D2805" t="s">
        <v>14</v>
      </c>
      <c r="E2805">
        <v>6000000</v>
      </c>
      <c r="F2805">
        <v>23600000</v>
      </c>
      <c r="G2805">
        <v>6</v>
      </c>
      <c r="H2805">
        <v>776</v>
      </c>
      <c r="I2805">
        <v>13800000</v>
      </c>
      <c r="J2805">
        <v>2700000</v>
      </c>
      <c r="K2805">
        <v>23400000</v>
      </c>
      <c r="L2805">
        <v>8800000</v>
      </c>
      <c r="M2805" t="s">
        <v>15</v>
      </c>
      <c r="N2805">
        <f>Table1[[#This Row],[ loan_amount]]-Table1[[#This Row],[ bank_asset_value]]</f>
        <v>14800000</v>
      </c>
    </row>
    <row r="2806" spans="1:14" x14ac:dyDescent="0.35">
      <c r="A2806">
        <v>2805</v>
      </c>
      <c r="B2806">
        <v>2</v>
      </c>
      <c r="C2806" t="s">
        <v>13</v>
      </c>
      <c r="D2806" t="s">
        <v>14</v>
      </c>
      <c r="E2806">
        <v>3800000</v>
      </c>
      <c r="F2806">
        <v>11400000</v>
      </c>
      <c r="G2806">
        <v>6</v>
      </c>
      <c r="H2806">
        <v>706</v>
      </c>
      <c r="I2806">
        <v>1000000</v>
      </c>
      <c r="J2806">
        <v>4000000</v>
      </c>
      <c r="K2806">
        <v>12100000</v>
      </c>
      <c r="L2806">
        <v>2800000</v>
      </c>
      <c r="M2806" t="s">
        <v>15</v>
      </c>
      <c r="N2806">
        <f>Table1[[#This Row],[ loan_amount]]-Table1[[#This Row],[ bank_asset_value]]</f>
        <v>8600000</v>
      </c>
    </row>
    <row r="2807" spans="1:14" x14ac:dyDescent="0.35">
      <c r="A2807">
        <v>2806</v>
      </c>
      <c r="B2807">
        <v>3</v>
      </c>
      <c r="C2807" t="s">
        <v>13</v>
      </c>
      <c r="D2807" t="s">
        <v>14</v>
      </c>
      <c r="E2807">
        <v>2800000</v>
      </c>
      <c r="F2807">
        <v>10900000</v>
      </c>
      <c r="G2807">
        <v>2</v>
      </c>
      <c r="H2807">
        <v>710</v>
      </c>
      <c r="I2807">
        <v>600000</v>
      </c>
      <c r="J2807">
        <v>2400000</v>
      </c>
      <c r="K2807">
        <v>5600000</v>
      </c>
      <c r="L2807">
        <v>3600000</v>
      </c>
      <c r="M2807" t="s">
        <v>15</v>
      </c>
      <c r="N2807">
        <f>Table1[[#This Row],[ loan_amount]]-Table1[[#This Row],[ bank_asset_value]]</f>
        <v>7300000</v>
      </c>
    </row>
    <row r="2808" spans="1:14" x14ac:dyDescent="0.35">
      <c r="A2808">
        <v>2807</v>
      </c>
      <c r="B2808">
        <v>5</v>
      </c>
      <c r="C2808" t="s">
        <v>13</v>
      </c>
      <c r="D2808" t="s">
        <v>17</v>
      </c>
      <c r="E2808">
        <v>6500000</v>
      </c>
      <c r="F2808">
        <v>18300000</v>
      </c>
      <c r="G2808">
        <v>4</v>
      </c>
      <c r="H2808">
        <v>333</v>
      </c>
      <c r="I2808">
        <v>8100000</v>
      </c>
      <c r="J2808">
        <v>400000</v>
      </c>
      <c r="K2808">
        <v>21700000</v>
      </c>
      <c r="L2808">
        <v>7000000</v>
      </c>
      <c r="M2808" t="s">
        <v>18</v>
      </c>
      <c r="N2808">
        <f>Table1[[#This Row],[ loan_amount]]-Table1[[#This Row],[ bank_asset_value]]</f>
        <v>11300000</v>
      </c>
    </row>
    <row r="2809" spans="1:14" x14ac:dyDescent="0.35">
      <c r="A2809">
        <v>2808</v>
      </c>
      <c r="B2809">
        <v>2</v>
      </c>
      <c r="C2809" t="s">
        <v>16</v>
      </c>
      <c r="D2809" t="s">
        <v>17</v>
      </c>
      <c r="E2809">
        <v>1600000</v>
      </c>
      <c r="F2809">
        <v>6400000</v>
      </c>
      <c r="G2809">
        <v>4</v>
      </c>
      <c r="H2809">
        <v>787</v>
      </c>
      <c r="I2809">
        <v>1000000</v>
      </c>
      <c r="J2809">
        <v>300000</v>
      </c>
      <c r="K2809">
        <v>5500000</v>
      </c>
      <c r="L2809">
        <v>1100000</v>
      </c>
      <c r="M2809" t="s">
        <v>15</v>
      </c>
      <c r="N2809">
        <f>Table1[[#This Row],[ loan_amount]]-Table1[[#This Row],[ bank_asset_value]]</f>
        <v>5300000</v>
      </c>
    </row>
    <row r="2810" spans="1:14" x14ac:dyDescent="0.35">
      <c r="A2810">
        <v>2809</v>
      </c>
      <c r="B2810">
        <v>4</v>
      </c>
      <c r="C2810" t="s">
        <v>13</v>
      </c>
      <c r="D2810" t="s">
        <v>14</v>
      </c>
      <c r="E2810">
        <v>5500000</v>
      </c>
      <c r="F2810">
        <v>18600000</v>
      </c>
      <c r="G2810">
        <v>12</v>
      </c>
      <c r="H2810">
        <v>569</v>
      </c>
      <c r="I2810">
        <v>13500000</v>
      </c>
      <c r="J2810">
        <v>6200000</v>
      </c>
      <c r="K2810">
        <v>19700000</v>
      </c>
      <c r="L2810">
        <v>7300000</v>
      </c>
      <c r="M2810" t="s">
        <v>15</v>
      </c>
      <c r="N2810">
        <f>Table1[[#This Row],[ loan_amount]]-Table1[[#This Row],[ bank_asset_value]]</f>
        <v>11300000</v>
      </c>
    </row>
    <row r="2811" spans="1:14" x14ac:dyDescent="0.35">
      <c r="A2811">
        <v>2810</v>
      </c>
      <c r="B2811">
        <v>0</v>
      </c>
      <c r="C2811" t="s">
        <v>13</v>
      </c>
      <c r="D2811" t="s">
        <v>17</v>
      </c>
      <c r="E2811">
        <v>9600000</v>
      </c>
      <c r="F2811">
        <v>20100000</v>
      </c>
      <c r="G2811">
        <v>16</v>
      </c>
      <c r="H2811">
        <v>427</v>
      </c>
      <c r="I2811">
        <v>7200000</v>
      </c>
      <c r="J2811">
        <v>2300000</v>
      </c>
      <c r="K2811">
        <v>34500000</v>
      </c>
      <c r="L2811">
        <v>7400000</v>
      </c>
      <c r="M2811" t="s">
        <v>18</v>
      </c>
      <c r="N2811">
        <f>Table1[[#This Row],[ loan_amount]]-Table1[[#This Row],[ bank_asset_value]]</f>
        <v>12700000</v>
      </c>
    </row>
    <row r="2812" spans="1:14" x14ac:dyDescent="0.35">
      <c r="A2812">
        <v>2811</v>
      </c>
      <c r="B2812">
        <v>0</v>
      </c>
      <c r="C2812" t="s">
        <v>13</v>
      </c>
      <c r="D2812" t="s">
        <v>14</v>
      </c>
      <c r="E2812">
        <v>7000000</v>
      </c>
      <c r="F2812">
        <v>27800000</v>
      </c>
      <c r="G2812">
        <v>16</v>
      </c>
      <c r="H2812">
        <v>640</v>
      </c>
      <c r="I2812">
        <v>11500000</v>
      </c>
      <c r="J2812">
        <v>3700000</v>
      </c>
      <c r="K2812">
        <v>16000000</v>
      </c>
      <c r="L2812">
        <v>8200000</v>
      </c>
      <c r="M2812" t="s">
        <v>15</v>
      </c>
      <c r="N2812">
        <f>Table1[[#This Row],[ loan_amount]]-Table1[[#This Row],[ bank_asset_value]]</f>
        <v>19600000</v>
      </c>
    </row>
    <row r="2813" spans="1:14" x14ac:dyDescent="0.35">
      <c r="A2813">
        <v>2812</v>
      </c>
      <c r="B2813">
        <v>2</v>
      </c>
      <c r="C2813" t="s">
        <v>16</v>
      </c>
      <c r="D2813" t="s">
        <v>14</v>
      </c>
      <c r="E2813">
        <v>4000000</v>
      </c>
      <c r="F2813">
        <v>8100000</v>
      </c>
      <c r="G2813">
        <v>16</v>
      </c>
      <c r="H2813">
        <v>312</v>
      </c>
      <c r="I2813">
        <v>3500000</v>
      </c>
      <c r="J2813">
        <v>2100000</v>
      </c>
      <c r="K2813">
        <v>15100000</v>
      </c>
      <c r="L2813">
        <v>3100000</v>
      </c>
      <c r="M2813" t="s">
        <v>18</v>
      </c>
      <c r="N2813">
        <f>Table1[[#This Row],[ loan_amount]]-Table1[[#This Row],[ bank_asset_value]]</f>
        <v>5000000</v>
      </c>
    </row>
    <row r="2814" spans="1:14" x14ac:dyDescent="0.35">
      <c r="A2814">
        <v>2813</v>
      </c>
      <c r="B2814">
        <v>1</v>
      </c>
      <c r="C2814" t="s">
        <v>16</v>
      </c>
      <c r="D2814" t="s">
        <v>17</v>
      </c>
      <c r="E2814">
        <v>8100000</v>
      </c>
      <c r="F2814">
        <v>30900000</v>
      </c>
      <c r="G2814">
        <v>12</v>
      </c>
      <c r="H2814">
        <v>464</v>
      </c>
      <c r="I2814">
        <v>13600000</v>
      </c>
      <c r="J2814">
        <v>9800000</v>
      </c>
      <c r="K2814">
        <v>17900000</v>
      </c>
      <c r="L2814">
        <v>7500000</v>
      </c>
      <c r="M2814" t="s">
        <v>18</v>
      </c>
      <c r="N2814">
        <f>Table1[[#This Row],[ loan_amount]]-Table1[[#This Row],[ bank_asset_value]]</f>
        <v>23400000</v>
      </c>
    </row>
    <row r="2815" spans="1:14" x14ac:dyDescent="0.35">
      <c r="A2815">
        <v>2814</v>
      </c>
      <c r="B2815">
        <v>2</v>
      </c>
      <c r="C2815" t="s">
        <v>16</v>
      </c>
      <c r="D2815" t="s">
        <v>17</v>
      </c>
      <c r="E2815">
        <v>6600000</v>
      </c>
      <c r="F2815">
        <v>22800000</v>
      </c>
      <c r="G2815">
        <v>8</v>
      </c>
      <c r="H2815">
        <v>490</v>
      </c>
      <c r="I2815">
        <v>6100000</v>
      </c>
      <c r="J2815">
        <v>10000000</v>
      </c>
      <c r="K2815">
        <v>18000000</v>
      </c>
      <c r="L2815">
        <v>6400000</v>
      </c>
      <c r="M2815" t="s">
        <v>18</v>
      </c>
      <c r="N2815">
        <f>Table1[[#This Row],[ loan_amount]]-Table1[[#This Row],[ bank_asset_value]]</f>
        <v>16400000</v>
      </c>
    </row>
    <row r="2816" spans="1:14" x14ac:dyDescent="0.35">
      <c r="A2816">
        <v>2815</v>
      </c>
      <c r="B2816">
        <v>5</v>
      </c>
      <c r="C2816" t="s">
        <v>13</v>
      </c>
      <c r="D2816" t="s">
        <v>14</v>
      </c>
      <c r="E2816">
        <v>4100000</v>
      </c>
      <c r="F2816">
        <v>10200000</v>
      </c>
      <c r="G2816">
        <v>12</v>
      </c>
      <c r="H2816">
        <v>431</v>
      </c>
      <c r="I2816">
        <v>6200000</v>
      </c>
      <c r="J2816">
        <v>2200000</v>
      </c>
      <c r="K2816">
        <v>13700000</v>
      </c>
      <c r="L2816">
        <v>4300000</v>
      </c>
      <c r="M2816" t="s">
        <v>18</v>
      </c>
      <c r="N2816">
        <f>Table1[[#This Row],[ loan_amount]]-Table1[[#This Row],[ bank_asset_value]]</f>
        <v>5900000</v>
      </c>
    </row>
    <row r="2817" spans="1:14" x14ac:dyDescent="0.35">
      <c r="A2817">
        <v>2816</v>
      </c>
      <c r="B2817">
        <v>1</v>
      </c>
      <c r="C2817" t="s">
        <v>13</v>
      </c>
      <c r="D2817" t="s">
        <v>14</v>
      </c>
      <c r="E2817">
        <v>6600000</v>
      </c>
      <c r="F2817">
        <v>24800000</v>
      </c>
      <c r="G2817">
        <v>4</v>
      </c>
      <c r="H2817">
        <v>500</v>
      </c>
      <c r="I2817">
        <v>8600000</v>
      </c>
      <c r="J2817">
        <v>4100000</v>
      </c>
      <c r="K2817">
        <v>16700000</v>
      </c>
      <c r="L2817">
        <v>6100000</v>
      </c>
      <c r="M2817" t="s">
        <v>15</v>
      </c>
      <c r="N2817">
        <f>Table1[[#This Row],[ loan_amount]]-Table1[[#This Row],[ bank_asset_value]]</f>
        <v>18700000</v>
      </c>
    </row>
    <row r="2818" spans="1:14" x14ac:dyDescent="0.35">
      <c r="A2818">
        <v>2817</v>
      </c>
      <c r="B2818">
        <v>4</v>
      </c>
      <c r="C2818" t="s">
        <v>13</v>
      </c>
      <c r="D2818" t="s">
        <v>14</v>
      </c>
      <c r="E2818">
        <v>5100000</v>
      </c>
      <c r="F2818">
        <v>12200000</v>
      </c>
      <c r="G2818">
        <v>14</v>
      </c>
      <c r="H2818">
        <v>511</v>
      </c>
      <c r="I2818">
        <v>2700000</v>
      </c>
      <c r="J2818">
        <v>6000000</v>
      </c>
      <c r="K2818">
        <v>18300000</v>
      </c>
      <c r="L2818">
        <v>3400000</v>
      </c>
      <c r="M2818" t="s">
        <v>18</v>
      </c>
      <c r="N2818">
        <f>Table1[[#This Row],[ loan_amount]]-Table1[[#This Row],[ bank_asset_value]]</f>
        <v>8800000</v>
      </c>
    </row>
    <row r="2819" spans="1:14" x14ac:dyDescent="0.35">
      <c r="A2819">
        <v>2818</v>
      </c>
      <c r="B2819">
        <v>4</v>
      </c>
      <c r="C2819" t="s">
        <v>13</v>
      </c>
      <c r="D2819" t="s">
        <v>14</v>
      </c>
      <c r="E2819">
        <v>8200000</v>
      </c>
      <c r="F2819">
        <v>25200000</v>
      </c>
      <c r="G2819">
        <v>18</v>
      </c>
      <c r="H2819">
        <v>691</v>
      </c>
      <c r="I2819">
        <v>5800000</v>
      </c>
      <c r="J2819">
        <v>8900000</v>
      </c>
      <c r="K2819">
        <v>28500000</v>
      </c>
      <c r="L2819">
        <v>10500000</v>
      </c>
      <c r="M2819" t="s">
        <v>15</v>
      </c>
      <c r="N2819">
        <f>Table1[[#This Row],[ loan_amount]]-Table1[[#This Row],[ bank_asset_value]]</f>
        <v>14700000</v>
      </c>
    </row>
    <row r="2820" spans="1:14" x14ac:dyDescent="0.35">
      <c r="A2820">
        <v>2819</v>
      </c>
      <c r="B2820">
        <v>1</v>
      </c>
      <c r="C2820" t="s">
        <v>16</v>
      </c>
      <c r="D2820" t="s">
        <v>17</v>
      </c>
      <c r="E2820">
        <v>9500000</v>
      </c>
      <c r="F2820">
        <v>24400000</v>
      </c>
      <c r="G2820">
        <v>14</v>
      </c>
      <c r="H2820">
        <v>696</v>
      </c>
      <c r="I2820">
        <v>25500000</v>
      </c>
      <c r="J2820">
        <v>6700000</v>
      </c>
      <c r="K2820">
        <v>29500000</v>
      </c>
      <c r="L2820">
        <v>6300000</v>
      </c>
      <c r="M2820" t="s">
        <v>15</v>
      </c>
      <c r="N2820">
        <f>Table1[[#This Row],[ loan_amount]]-Table1[[#This Row],[ bank_asset_value]]</f>
        <v>18100000</v>
      </c>
    </row>
    <row r="2821" spans="1:14" x14ac:dyDescent="0.35">
      <c r="A2821">
        <v>2820</v>
      </c>
      <c r="B2821">
        <v>0</v>
      </c>
      <c r="C2821" t="s">
        <v>16</v>
      </c>
      <c r="D2821" t="s">
        <v>17</v>
      </c>
      <c r="E2821">
        <v>7600000</v>
      </c>
      <c r="F2821">
        <v>27600000</v>
      </c>
      <c r="G2821">
        <v>2</v>
      </c>
      <c r="H2821">
        <v>437</v>
      </c>
      <c r="I2821">
        <v>10000000</v>
      </c>
      <c r="J2821">
        <v>11200000</v>
      </c>
      <c r="K2821">
        <v>27600000</v>
      </c>
      <c r="L2821">
        <v>6800000</v>
      </c>
      <c r="M2821" t="s">
        <v>15</v>
      </c>
      <c r="N2821">
        <f>Table1[[#This Row],[ loan_amount]]-Table1[[#This Row],[ bank_asset_value]]</f>
        <v>20800000</v>
      </c>
    </row>
    <row r="2822" spans="1:14" x14ac:dyDescent="0.35">
      <c r="A2822">
        <v>2821</v>
      </c>
      <c r="B2822">
        <v>2</v>
      </c>
      <c r="C2822" t="s">
        <v>16</v>
      </c>
      <c r="D2822" t="s">
        <v>17</v>
      </c>
      <c r="E2822">
        <v>8400000</v>
      </c>
      <c r="F2822">
        <v>20800000</v>
      </c>
      <c r="G2822">
        <v>12</v>
      </c>
      <c r="H2822">
        <v>335</v>
      </c>
      <c r="I2822">
        <v>6700000</v>
      </c>
      <c r="J2822">
        <v>12300000</v>
      </c>
      <c r="K2822">
        <v>18500000</v>
      </c>
      <c r="L2822">
        <v>10100000</v>
      </c>
      <c r="M2822" t="s">
        <v>18</v>
      </c>
      <c r="N2822">
        <f>Table1[[#This Row],[ loan_amount]]-Table1[[#This Row],[ bank_asset_value]]</f>
        <v>10700000</v>
      </c>
    </row>
    <row r="2823" spans="1:14" x14ac:dyDescent="0.35">
      <c r="A2823">
        <v>2822</v>
      </c>
      <c r="B2823">
        <v>4</v>
      </c>
      <c r="C2823" t="s">
        <v>13</v>
      </c>
      <c r="D2823" t="s">
        <v>14</v>
      </c>
      <c r="E2823">
        <v>7600000</v>
      </c>
      <c r="F2823">
        <v>25100000</v>
      </c>
      <c r="G2823">
        <v>4</v>
      </c>
      <c r="H2823">
        <v>671</v>
      </c>
      <c r="I2823">
        <v>4600000</v>
      </c>
      <c r="J2823">
        <v>13200000</v>
      </c>
      <c r="K2823">
        <v>27400000</v>
      </c>
      <c r="L2823">
        <v>4300000</v>
      </c>
      <c r="M2823" t="s">
        <v>15</v>
      </c>
      <c r="N2823">
        <f>Table1[[#This Row],[ loan_amount]]-Table1[[#This Row],[ bank_asset_value]]</f>
        <v>20800000</v>
      </c>
    </row>
    <row r="2824" spans="1:14" x14ac:dyDescent="0.35">
      <c r="A2824">
        <v>2823</v>
      </c>
      <c r="B2824">
        <v>4</v>
      </c>
      <c r="C2824" t="s">
        <v>16</v>
      </c>
      <c r="D2824" t="s">
        <v>17</v>
      </c>
      <c r="E2824">
        <v>1400000</v>
      </c>
      <c r="F2824">
        <v>3700000</v>
      </c>
      <c r="G2824">
        <v>12</v>
      </c>
      <c r="H2824">
        <v>621</v>
      </c>
      <c r="I2824">
        <v>3100000</v>
      </c>
      <c r="J2824">
        <v>900000</v>
      </c>
      <c r="K2824">
        <v>5100000</v>
      </c>
      <c r="L2824">
        <v>1800000</v>
      </c>
      <c r="M2824" t="s">
        <v>15</v>
      </c>
      <c r="N2824">
        <f>Table1[[#This Row],[ loan_amount]]-Table1[[#This Row],[ bank_asset_value]]</f>
        <v>1900000</v>
      </c>
    </row>
    <row r="2825" spans="1:14" x14ac:dyDescent="0.35">
      <c r="A2825">
        <v>2824</v>
      </c>
      <c r="B2825">
        <v>4</v>
      </c>
      <c r="C2825" t="s">
        <v>16</v>
      </c>
      <c r="D2825" t="s">
        <v>17</v>
      </c>
      <c r="E2825">
        <v>2700000</v>
      </c>
      <c r="F2825">
        <v>6800000</v>
      </c>
      <c r="G2825">
        <v>10</v>
      </c>
      <c r="H2825">
        <v>455</v>
      </c>
      <c r="I2825">
        <v>4700000</v>
      </c>
      <c r="J2825">
        <v>2600000</v>
      </c>
      <c r="K2825">
        <v>7400000</v>
      </c>
      <c r="L2825">
        <v>2700000</v>
      </c>
      <c r="M2825" t="s">
        <v>18</v>
      </c>
      <c r="N2825">
        <f>Table1[[#This Row],[ loan_amount]]-Table1[[#This Row],[ bank_asset_value]]</f>
        <v>4100000</v>
      </c>
    </row>
    <row r="2826" spans="1:14" x14ac:dyDescent="0.35">
      <c r="A2826">
        <v>2825</v>
      </c>
      <c r="B2826">
        <v>1</v>
      </c>
      <c r="C2826" t="s">
        <v>13</v>
      </c>
      <c r="D2826" t="s">
        <v>17</v>
      </c>
      <c r="E2826">
        <v>200000</v>
      </c>
      <c r="F2826">
        <v>500000</v>
      </c>
      <c r="G2826">
        <v>10</v>
      </c>
      <c r="H2826">
        <v>856</v>
      </c>
      <c r="I2826">
        <v>500000</v>
      </c>
      <c r="J2826">
        <v>200000</v>
      </c>
      <c r="K2826">
        <v>500000</v>
      </c>
      <c r="L2826">
        <v>200000</v>
      </c>
      <c r="M2826" t="s">
        <v>15</v>
      </c>
      <c r="N2826">
        <f>Table1[[#This Row],[ loan_amount]]-Table1[[#This Row],[ bank_asset_value]]</f>
        <v>300000</v>
      </c>
    </row>
    <row r="2827" spans="1:14" x14ac:dyDescent="0.35">
      <c r="A2827">
        <v>2826</v>
      </c>
      <c r="B2827">
        <v>3</v>
      </c>
      <c r="C2827" t="s">
        <v>13</v>
      </c>
      <c r="D2827" t="s">
        <v>14</v>
      </c>
      <c r="E2827">
        <v>600000</v>
      </c>
      <c r="F2827">
        <v>2100000</v>
      </c>
      <c r="G2827">
        <v>16</v>
      </c>
      <c r="H2827">
        <v>892</v>
      </c>
      <c r="I2827">
        <v>700000</v>
      </c>
      <c r="J2827">
        <v>400000</v>
      </c>
      <c r="K2827">
        <v>2400000</v>
      </c>
      <c r="L2827">
        <v>500000</v>
      </c>
      <c r="M2827" t="s">
        <v>15</v>
      </c>
      <c r="N2827">
        <f>Table1[[#This Row],[ loan_amount]]-Table1[[#This Row],[ bank_asset_value]]</f>
        <v>1600000</v>
      </c>
    </row>
    <row r="2828" spans="1:14" x14ac:dyDescent="0.35">
      <c r="A2828">
        <v>2827</v>
      </c>
      <c r="B2828">
        <v>4</v>
      </c>
      <c r="C2828" t="s">
        <v>13</v>
      </c>
      <c r="D2828" t="s">
        <v>14</v>
      </c>
      <c r="E2828">
        <v>5200000</v>
      </c>
      <c r="F2828">
        <v>12900000</v>
      </c>
      <c r="G2828">
        <v>16</v>
      </c>
      <c r="H2828">
        <v>819</v>
      </c>
      <c r="I2828">
        <v>3400000</v>
      </c>
      <c r="J2828">
        <v>4100000</v>
      </c>
      <c r="K2828">
        <v>16800000</v>
      </c>
      <c r="L2828">
        <v>7500000</v>
      </c>
      <c r="M2828" t="s">
        <v>15</v>
      </c>
      <c r="N2828">
        <f>Table1[[#This Row],[ loan_amount]]-Table1[[#This Row],[ bank_asset_value]]</f>
        <v>5400000</v>
      </c>
    </row>
    <row r="2829" spans="1:14" x14ac:dyDescent="0.35">
      <c r="A2829">
        <v>2828</v>
      </c>
      <c r="B2829">
        <v>0</v>
      </c>
      <c r="C2829" t="s">
        <v>16</v>
      </c>
      <c r="D2829" t="s">
        <v>17</v>
      </c>
      <c r="E2829">
        <v>5100000</v>
      </c>
      <c r="F2829">
        <v>11600000</v>
      </c>
      <c r="G2829">
        <v>10</v>
      </c>
      <c r="H2829">
        <v>308</v>
      </c>
      <c r="I2829">
        <v>8700000</v>
      </c>
      <c r="J2829">
        <v>1300000</v>
      </c>
      <c r="K2829">
        <v>10700000</v>
      </c>
      <c r="L2829">
        <v>7000000</v>
      </c>
      <c r="M2829" t="s">
        <v>18</v>
      </c>
      <c r="N2829">
        <f>Table1[[#This Row],[ loan_amount]]-Table1[[#This Row],[ bank_asset_value]]</f>
        <v>4600000</v>
      </c>
    </row>
    <row r="2830" spans="1:14" x14ac:dyDescent="0.35">
      <c r="A2830">
        <v>2829</v>
      </c>
      <c r="B2830">
        <v>4</v>
      </c>
      <c r="C2830" t="s">
        <v>13</v>
      </c>
      <c r="D2830" t="s">
        <v>17</v>
      </c>
      <c r="E2830">
        <v>9200000</v>
      </c>
      <c r="F2830">
        <v>18600000</v>
      </c>
      <c r="G2830">
        <v>2</v>
      </c>
      <c r="H2830">
        <v>889</v>
      </c>
      <c r="I2830">
        <v>26900000</v>
      </c>
      <c r="J2830">
        <v>4200000</v>
      </c>
      <c r="K2830">
        <v>33300000</v>
      </c>
      <c r="L2830">
        <v>9700000</v>
      </c>
      <c r="M2830" t="s">
        <v>15</v>
      </c>
      <c r="N2830">
        <f>Table1[[#This Row],[ loan_amount]]-Table1[[#This Row],[ bank_asset_value]]</f>
        <v>8900000</v>
      </c>
    </row>
    <row r="2831" spans="1:14" x14ac:dyDescent="0.35">
      <c r="A2831">
        <v>2830</v>
      </c>
      <c r="B2831">
        <v>5</v>
      </c>
      <c r="C2831" t="s">
        <v>16</v>
      </c>
      <c r="D2831" t="s">
        <v>14</v>
      </c>
      <c r="E2831">
        <v>6500000</v>
      </c>
      <c r="F2831">
        <v>23200000</v>
      </c>
      <c r="G2831">
        <v>18</v>
      </c>
      <c r="H2831">
        <v>713</v>
      </c>
      <c r="I2831">
        <v>6700000</v>
      </c>
      <c r="J2831">
        <v>1400000</v>
      </c>
      <c r="K2831">
        <v>13400000</v>
      </c>
      <c r="L2831">
        <v>7200000</v>
      </c>
      <c r="M2831" t="s">
        <v>15</v>
      </c>
      <c r="N2831">
        <f>Table1[[#This Row],[ loan_amount]]-Table1[[#This Row],[ bank_asset_value]]</f>
        <v>16000000</v>
      </c>
    </row>
    <row r="2832" spans="1:14" x14ac:dyDescent="0.35">
      <c r="A2832">
        <v>2831</v>
      </c>
      <c r="B2832">
        <v>0</v>
      </c>
      <c r="C2832" t="s">
        <v>13</v>
      </c>
      <c r="D2832" t="s">
        <v>14</v>
      </c>
      <c r="E2832">
        <v>8500000</v>
      </c>
      <c r="F2832">
        <v>21000000</v>
      </c>
      <c r="G2832">
        <v>6</v>
      </c>
      <c r="H2832">
        <v>665</v>
      </c>
      <c r="I2832">
        <v>3600000</v>
      </c>
      <c r="J2832">
        <v>9600000</v>
      </c>
      <c r="K2832">
        <v>27500000</v>
      </c>
      <c r="L2832">
        <v>11300000</v>
      </c>
      <c r="M2832" t="s">
        <v>15</v>
      </c>
      <c r="N2832">
        <f>Table1[[#This Row],[ loan_amount]]-Table1[[#This Row],[ bank_asset_value]]</f>
        <v>9700000</v>
      </c>
    </row>
    <row r="2833" spans="1:14" x14ac:dyDescent="0.35">
      <c r="A2833">
        <v>2832</v>
      </c>
      <c r="B2833">
        <v>4</v>
      </c>
      <c r="C2833" t="s">
        <v>16</v>
      </c>
      <c r="D2833" t="s">
        <v>14</v>
      </c>
      <c r="E2833">
        <v>2000000</v>
      </c>
      <c r="F2833">
        <v>6000000</v>
      </c>
      <c r="G2833">
        <v>12</v>
      </c>
      <c r="H2833">
        <v>837</v>
      </c>
      <c r="I2833">
        <v>1300000</v>
      </c>
      <c r="J2833">
        <v>1900000</v>
      </c>
      <c r="K2833">
        <v>6300000</v>
      </c>
      <c r="L2833">
        <v>2300000</v>
      </c>
      <c r="M2833" t="s">
        <v>15</v>
      </c>
      <c r="N2833">
        <f>Table1[[#This Row],[ loan_amount]]-Table1[[#This Row],[ bank_asset_value]]</f>
        <v>3700000</v>
      </c>
    </row>
    <row r="2834" spans="1:14" x14ac:dyDescent="0.35">
      <c r="A2834">
        <v>2833</v>
      </c>
      <c r="B2834">
        <v>4</v>
      </c>
      <c r="C2834" t="s">
        <v>16</v>
      </c>
      <c r="D2834" t="s">
        <v>17</v>
      </c>
      <c r="E2834">
        <v>7500000</v>
      </c>
      <c r="F2834">
        <v>18000000</v>
      </c>
      <c r="G2834">
        <v>20</v>
      </c>
      <c r="H2834">
        <v>395</v>
      </c>
      <c r="I2834">
        <v>200000</v>
      </c>
      <c r="J2834">
        <v>12800000</v>
      </c>
      <c r="K2834">
        <v>23500000</v>
      </c>
      <c r="L2834">
        <v>9700000</v>
      </c>
      <c r="M2834" t="s">
        <v>18</v>
      </c>
      <c r="N2834">
        <f>Table1[[#This Row],[ loan_amount]]-Table1[[#This Row],[ bank_asset_value]]</f>
        <v>8300000</v>
      </c>
    </row>
    <row r="2835" spans="1:14" x14ac:dyDescent="0.35">
      <c r="A2835">
        <v>2834</v>
      </c>
      <c r="B2835">
        <v>0</v>
      </c>
      <c r="C2835" t="s">
        <v>13</v>
      </c>
      <c r="D2835" t="s">
        <v>17</v>
      </c>
      <c r="E2835">
        <v>7500000</v>
      </c>
      <c r="F2835">
        <v>28900000</v>
      </c>
      <c r="G2835">
        <v>10</v>
      </c>
      <c r="H2835">
        <v>632</v>
      </c>
      <c r="I2835">
        <v>21700000</v>
      </c>
      <c r="J2835">
        <v>10700000</v>
      </c>
      <c r="K2835">
        <v>24700000</v>
      </c>
      <c r="L2835">
        <v>9900000</v>
      </c>
      <c r="M2835" t="s">
        <v>15</v>
      </c>
      <c r="N2835">
        <f>Table1[[#This Row],[ loan_amount]]-Table1[[#This Row],[ bank_asset_value]]</f>
        <v>19000000</v>
      </c>
    </row>
    <row r="2836" spans="1:14" x14ac:dyDescent="0.35">
      <c r="A2836">
        <v>2835</v>
      </c>
      <c r="B2836">
        <v>2</v>
      </c>
      <c r="C2836" t="s">
        <v>16</v>
      </c>
      <c r="D2836" t="s">
        <v>14</v>
      </c>
      <c r="E2836">
        <v>2000000</v>
      </c>
      <c r="F2836">
        <v>4300000</v>
      </c>
      <c r="G2836">
        <v>16</v>
      </c>
      <c r="H2836">
        <v>497</v>
      </c>
      <c r="I2836">
        <v>5100000</v>
      </c>
      <c r="J2836">
        <v>200000</v>
      </c>
      <c r="K2836">
        <v>5700000</v>
      </c>
      <c r="L2836">
        <v>2800000</v>
      </c>
      <c r="M2836" t="s">
        <v>18</v>
      </c>
      <c r="N2836">
        <f>Table1[[#This Row],[ loan_amount]]-Table1[[#This Row],[ bank_asset_value]]</f>
        <v>1500000</v>
      </c>
    </row>
    <row r="2837" spans="1:14" x14ac:dyDescent="0.35">
      <c r="A2837">
        <v>2836</v>
      </c>
      <c r="B2837">
        <v>3</v>
      </c>
      <c r="C2837" t="s">
        <v>13</v>
      </c>
      <c r="D2837" t="s">
        <v>17</v>
      </c>
      <c r="E2837">
        <v>1400000</v>
      </c>
      <c r="F2837">
        <v>2700000</v>
      </c>
      <c r="G2837">
        <v>14</v>
      </c>
      <c r="H2837">
        <v>694</v>
      </c>
      <c r="I2837">
        <v>3800000</v>
      </c>
      <c r="J2837">
        <v>200000</v>
      </c>
      <c r="K2837">
        <v>3600000</v>
      </c>
      <c r="L2837">
        <v>1700000</v>
      </c>
      <c r="M2837" t="s">
        <v>15</v>
      </c>
      <c r="N2837">
        <f>Table1[[#This Row],[ loan_amount]]-Table1[[#This Row],[ bank_asset_value]]</f>
        <v>1000000</v>
      </c>
    </row>
    <row r="2838" spans="1:14" x14ac:dyDescent="0.35">
      <c r="A2838">
        <v>2837</v>
      </c>
      <c r="B2838">
        <v>1</v>
      </c>
      <c r="C2838" t="s">
        <v>16</v>
      </c>
      <c r="D2838" t="s">
        <v>17</v>
      </c>
      <c r="E2838">
        <v>1700000</v>
      </c>
      <c r="F2838">
        <v>5600000</v>
      </c>
      <c r="G2838">
        <v>2</v>
      </c>
      <c r="H2838">
        <v>882</v>
      </c>
      <c r="I2838">
        <v>3100000</v>
      </c>
      <c r="J2838">
        <v>2600000</v>
      </c>
      <c r="K2838">
        <v>6700000</v>
      </c>
      <c r="L2838">
        <v>1600000</v>
      </c>
      <c r="M2838" t="s">
        <v>15</v>
      </c>
      <c r="N2838">
        <f>Table1[[#This Row],[ loan_amount]]-Table1[[#This Row],[ bank_asset_value]]</f>
        <v>4000000</v>
      </c>
    </row>
    <row r="2839" spans="1:14" x14ac:dyDescent="0.35">
      <c r="A2839">
        <v>2838</v>
      </c>
      <c r="B2839">
        <v>2</v>
      </c>
      <c r="C2839" t="s">
        <v>13</v>
      </c>
      <c r="D2839" t="s">
        <v>17</v>
      </c>
      <c r="E2839">
        <v>5300000</v>
      </c>
      <c r="F2839">
        <v>14900000</v>
      </c>
      <c r="G2839">
        <v>6</v>
      </c>
      <c r="H2839">
        <v>504</v>
      </c>
      <c r="I2839">
        <v>10600000</v>
      </c>
      <c r="J2839">
        <v>2100000</v>
      </c>
      <c r="K2839">
        <v>17000000</v>
      </c>
      <c r="L2839">
        <v>3200000</v>
      </c>
      <c r="M2839" t="s">
        <v>18</v>
      </c>
      <c r="N2839">
        <f>Table1[[#This Row],[ loan_amount]]-Table1[[#This Row],[ bank_asset_value]]</f>
        <v>11700000</v>
      </c>
    </row>
    <row r="2840" spans="1:14" x14ac:dyDescent="0.35">
      <c r="A2840">
        <v>2839</v>
      </c>
      <c r="B2840">
        <v>4</v>
      </c>
      <c r="C2840" t="s">
        <v>16</v>
      </c>
      <c r="D2840" t="s">
        <v>14</v>
      </c>
      <c r="E2840">
        <v>8900000</v>
      </c>
      <c r="F2840">
        <v>30100000</v>
      </c>
      <c r="G2840">
        <v>2</v>
      </c>
      <c r="H2840">
        <v>747</v>
      </c>
      <c r="I2840">
        <v>20600000</v>
      </c>
      <c r="J2840">
        <v>12900000</v>
      </c>
      <c r="K2840">
        <v>20700000</v>
      </c>
      <c r="L2840">
        <v>10300000</v>
      </c>
      <c r="M2840" t="s">
        <v>15</v>
      </c>
      <c r="N2840">
        <f>Table1[[#This Row],[ loan_amount]]-Table1[[#This Row],[ bank_asset_value]]</f>
        <v>19800000</v>
      </c>
    </row>
    <row r="2841" spans="1:14" x14ac:dyDescent="0.35">
      <c r="A2841">
        <v>2840</v>
      </c>
      <c r="B2841">
        <v>3</v>
      </c>
      <c r="C2841" t="s">
        <v>13</v>
      </c>
      <c r="D2841" t="s">
        <v>14</v>
      </c>
      <c r="E2841">
        <v>9700000</v>
      </c>
      <c r="F2841">
        <v>35300000</v>
      </c>
      <c r="G2841">
        <v>4</v>
      </c>
      <c r="H2841">
        <v>462</v>
      </c>
      <c r="I2841">
        <v>11500000</v>
      </c>
      <c r="J2841">
        <v>9500000</v>
      </c>
      <c r="K2841">
        <v>33700000</v>
      </c>
      <c r="L2841">
        <v>7200000</v>
      </c>
      <c r="M2841" t="s">
        <v>15</v>
      </c>
      <c r="N2841">
        <f>Table1[[#This Row],[ loan_amount]]-Table1[[#This Row],[ bank_asset_value]]</f>
        <v>28100000</v>
      </c>
    </row>
    <row r="2842" spans="1:14" x14ac:dyDescent="0.35">
      <c r="A2842">
        <v>2841</v>
      </c>
      <c r="B2842">
        <v>5</v>
      </c>
      <c r="C2842" t="s">
        <v>13</v>
      </c>
      <c r="D2842" t="s">
        <v>14</v>
      </c>
      <c r="E2842">
        <v>9000000</v>
      </c>
      <c r="F2842">
        <v>25900000</v>
      </c>
      <c r="G2842">
        <v>4</v>
      </c>
      <c r="H2842">
        <v>538</v>
      </c>
      <c r="I2842">
        <v>11100000</v>
      </c>
      <c r="J2842">
        <v>11100000</v>
      </c>
      <c r="K2842">
        <v>31300000</v>
      </c>
      <c r="L2842">
        <v>8100000</v>
      </c>
      <c r="M2842" t="s">
        <v>18</v>
      </c>
      <c r="N2842">
        <f>Table1[[#This Row],[ loan_amount]]-Table1[[#This Row],[ bank_asset_value]]</f>
        <v>17800000</v>
      </c>
    </row>
    <row r="2843" spans="1:14" x14ac:dyDescent="0.35">
      <c r="A2843">
        <v>2842</v>
      </c>
      <c r="B2843">
        <v>2</v>
      </c>
      <c r="C2843" t="s">
        <v>16</v>
      </c>
      <c r="D2843" t="s">
        <v>17</v>
      </c>
      <c r="E2843">
        <v>8500000</v>
      </c>
      <c r="F2843">
        <v>30900000</v>
      </c>
      <c r="G2843">
        <v>6</v>
      </c>
      <c r="H2843">
        <v>664</v>
      </c>
      <c r="I2843">
        <v>5700000</v>
      </c>
      <c r="J2843">
        <v>9900000</v>
      </c>
      <c r="K2843">
        <v>19800000</v>
      </c>
      <c r="L2843">
        <v>7400000</v>
      </c>
      <c r="M2843" t="s">
        <v>15</v>
      </c>
      <c r="N2843">
        <f>Table1[[#This Row],[ loan_amount]]-Table1[[#This Row],[ bank_asset_value]]</f>
        <v>23500000</v>
      </c>
    </row>
    <row r="2844" spans="1:14" x14ac:dyDescent="0.35">
      <c r="A2844">
        <v>2843</v>
      </c>
      <c r="B2844">
        <v>1</v>
      </c>
      <c r="C2844" t="s">
        <v>16</v>
      </c>
      <c r="D2844" t="s">
        <v>14</v>
      </c>
      <c r="E2844">
        <v>3500000</v>
      </c>
      <c r="F2844">
        <v>10900000</v>
      </c>
      <c r="G2844">
        <v>4</v>
      </c>
      <c r="H2844">
        <v>524</v>
      </c>
      <c r="I2844">
        <v>8800000</v>
      </c>
      <c r="J2844">
        <v>6200000</v>
      </c>
      <c r="K2844">
        <v>13600000</v>
      </c>
      <c r="L2844">
        <v>2800000</v>
      </c>
      <c r="M2844" t="s">
        <v>15</v>
      </c>
      <c r="N2844">
        <f>Table1[[#This Row],[ loan_amount]]-Table1[[#This Row],[ bank_asset_value]]</f>
        <v>8100000</v>
      </c>
    </row>
    <row r="2845" spans="1:14" x14ac:dyDescent="0.35">
      <c r="A2845">
        <v>2844</v>
      </c>
      <c r="B2845">
        <v>1</v>
      </c>
      <c r="C2845" t="s">
        <v>16</v>
      </c>
      <c r="D2845" t="s">
        <v>14</v>
      </c>
      <c r="E2845">
        <v>500000</v>
      </c>
      <c r="F2845">
        <v>1400000</v>
      </c>
      <c r="G2845">
        <v>6</v>
      </c>
      <c r="H2845">
        <v>464</v>
      </c>
      <c r="I2845">
        <v>1100000</v>
      </c>
      <c r="J2845">
        <v>0</v>
      </c>
      <c r="K2845">
        <v>1900000</v>
      </c>
      <c r="L2845">
        <v>500000</v>
      </c>
      <c r="M2845" t="s">
        <v>18</v>
      </c>
      <c r="N2845">
        <f>Table1[[#This Row],[ loan_amount]]-Table1[[#This Row],[ bank_asset_value]]</f>
        <v>900000</v>
      </c>
    </row>
    <row r="2846" spans="1:14" x14ac:dyDescent="0.35">
      <c r="A2846">
        <v>2845</v>
      </c>
      <c r="B2846">
        <v>3</v>
      </c>
      <c r="C2846" t="s">
        <v>13</v>
      </c>
      <c r="D2846" t="s">
        <v>14</v>
      </c>
      <c r="E2846">
        <v>8900000</v>
      </c>
      <c r="F2846">
        <v>19100000</v>
      </c>
      <c r="G2846">
        <v>6</v>
      </c>
      <c r="H2846">
        <v>807</v>
      </c>
      <c r="I2846">
        <v>2300000</v>
      </c>
      <c r="J2846">
        <v>16500000</v>
      </c>
      <c r="K2846">
        <v>29900000</v>
      </c>
      <c r="L2846">
        <v>10400000</v>
      </c>
      <c r="M2846" t="s">
        <v>15</v>
      </c>
      <c r="N2846">
        <f>Table1[[#This Row],[ loan_amount]]-Table1[[#This Row],[ bank_asset_value]]</f>
        <v>8700000</v>
      </c>
    </row>
    <row r="2847" spans="1:14" x14ac:dyDescent="0.35">
      <c r="A2847">
        <v>2846</v>
      </c>
      <c r="B2847">
        <v>2</v>
      </c>
      <c r="C2847" t="s">
        <v>16</v>
      </c>
      <c r="D2847" t="s">
        <v>17</v>
      </c>
      <c r="E2847">
        <v>7800000</v>
      </c>
      <c r="F2847">
        <v>27200000</v>
      </c>
      <c r="G2847">
        <v>18</v>
      </c>
      <c r="H2847">
        <v>622</v>
      </c>
      <c r="I2847">
        <v>6000000</v>
      </c>
      <c r="J2847">
        <v>6000000</v>
      </c>
      <c r="K2847">
        <v>26400000</v>
      </c>
      <c r="L2847">
        <v>4300000</v>
      </c>
      <c r="M2847" t="s">
        <v>15</v>
      </c>
      <c r="N2847">
        <f>Table1[[#This Row],[ loan_amount]]-Table1[[#This Row],[ bank_asset_value]]</f>
        <v>22900000</v>
      </c>
    </row>
    <row r="2848" spans="1:14" x14ac:dyDescent="0.35">
      <c r="A2848">
        <v>2847</v>
      </c>
      <c r="B2848">
        <v>5</v>
      </c>
      <c r="C2848" t="s">
        <v>16</v>
      </c>
      <c r="D2848" t="s">
        <v>17</v>
      </c>
      <c r="E2848">
        <v>9800000</v>
      </c>
      <c r="F2848">
        <v>27800000</v>
      </c>
      <c r="G2848">
        <v>6</v>
      </c>
      <c r="H2848">
        <v>827</v>
      </c>
      <c r="I2848">
        <v>2400000</v>
      </c>
      <c r="J2848">
        <v>14900000</v>
      </c>
      <c r="K2848">
        <v>32800000</v>
      </c>
      <c r="L2848">
        <v>9500000</v>
      </c>
      <c r="M2848" t="s">
        <v>15</v>
      </c>
      <c r="N2848">
        <f>Table1[[#This Row],[ loan_amount]]-Table1[[#This Row],[ bank_asset_value]]</f>
        <v>18300000</v>
      </c>
    </row>
    <row r="2849" spans="1:14" x14ac:dyDescent="0.35">
      <c r="A2849">
        <v>2848</v>
      </c>
      <c r="B2849">
        <v>0</v>
      </c>
      <c r="C2849" t="s">
        <v>13</v>
      </c>
      <c r="D2849" t="s">
        <v>14</v>
      </c>
      <c r="E2849">
        <v>5200000</v>
      </c>
      <c r="F2849">
        <v>19000000</v>
      </c>
      <c r="G2849">
        <v>14</v>
      </c>
      <c r="H2849">
        <v>687</v>
      </c>
      <c r="I2849">
        <v>11900000</v>
      </c>
      <c r="J2849">
        <v>500000</v>
      </c>
      <c r="K2849">
        <v>19400000</v>
      </c>
      <c r="L2849">
        <v>4400000</v>
      </c>
      <c r="M2849" t="s">
        <v>15</v>
      </c>
      <c r="N2849">
        <f>Table1[[#This Row],[ loan_amount]]-Table1[[#This Row],[ bank_asset_value]]</f>
        <v>14600000</v>
      </c>
    </row>
    <row r="2850" spans="1:14" x14ac:dyDescent="0.35">
      <c r="A2850">
        <v>2849</v>
      </c>
      <c r="B2850">
        <v>4</v>
      </c>
      <c r="C2850" t="s">
        <v>13</v>
      </c>
      <c r="D2850" t="s">
        <v>14</v>
      </c>
      <c r="E2850">
        <v>7400000</v>
      </c>
      <c r="F2850">
        <v>19400000</v>
      </c>
      <c r="G2850">
        <v>16</v>
      </c>
      <c r="H2850">
        <v>835</v>
      </c>
      <c r="I2850">
        <v>16400000</v>
      </c>
      <c r="J2850">
        <v>14200000</v>
      </c>
      <c r="K2850">
        <v>23500000</v>
      </c>
      <c r="L2850">
        <v>6500000</v>
      </c>
      <c r="M2850" t="s">
        <v>15</v>
      </c>
      <c r="N2850">
        <f>Table1[[#This Row],[ loan_amount]]-Table1[[#This Row],[ bank_asset_value]]</f>
        <v>12900000</v>
      </c>
    </row>
    <row r="2851" spans="1:14" x14ac:dyDescent="0.35">
      <c r="A2851">
        <v>2850</v>
      </c>
      <c r="B2851">
        <v>3</v>
      </c>
      <c r="C2851" t="s">
        <v>13</v>
      </c>
      <c r="D2851" t="s">
        <v>17</v>
      </c>
      <c r="E2851">
        <v>1200000</v>
      </c>
      <c r="F2851">
        <v>3300000</v>
      </c>
      <c r="G2851">
        <v>6</v>
      </c>
      <c r="H2851">
        <v>772</v>
      </c>
      <c r="I2851">
        <v>700000</v>
      </c>
      <c r="J2851">
        <v>900000</v>
      </c>
      <c r="K2851">
        <v>2900000</v>
      </c>
      <c r="L2851">
        <v>1400000</v>
      </c>
      <c r="M2851" t="s">
        <v>15</v>
      </c>
      <c r="N2851">
        <f>Table1[[#This Row],[ loan_amount]]-Table1[[#This Row],[ bank_asset_value]]</f>
        <v>1900000</v>
      </c>
    </row>
    <row r="2852" spans="1:14" x14ac:dyDescent="0.35">
      <c r="A2852">
        <v>2851</v>
      </c>
      <c r="B2852">
        <v>1</v>
      </c>
      <c r="C2852" t="s">
        <v>16</v>
      </c>
      <c r="D2852" t="s">
        <v>17</v>
      </c>
      <c r="E2852">
        <v>1000000</v>
      </c>
      <c r="F2852">
        <v>3200000</v>
      </c>
      <c r="G2852">
        <v>2</v>
      </c>
      <c r="H2852">
        <v>710</v>
      </c>
      <c r="I2852">
        <v>100000</v>
      </c>
      <c r="J2852">
        <v>200000</v>
      </c>
      <c r="K2852">
        <v>3300000</v>
      </c>
      <c r="L2852">
        <v>900000</v>
      </c>
      <c r="M2852" t="s">
        <v>15</v>
      </c>
      <c r="N2852">
        <f>Table1[[#This Row],[ loan_amount]]-Table1[[#This Row],[ bank_asset_value]]</f>
        <v>2300000</v>
      </c>
    </row>
    <row r="2853" spans="1:14" x14ac:dyDescent="0.35">
      <c r="A2853">
        <v>2852</v>
      </c>
      <c r="B2853">
        <v>3</v>
      </c>
      <c r="C2853" t="s">
        <v>13</v>
      </c>
      <c r="D2853" t="s">
        <v>17</v>
      </c>
      <c r="E2853">
        <v>9500000</v>
      </c>
      <c r="F2853">
        <v>32500000</v>
      </c>
      <c r="G2853">
        <v>14</v>
      </c>
      <c r="H2853">
        <v>581</v>
      </c>
      <c r="I2853">
        <v>2800000</v>
      </c>
      <c r="J2853">
        <v>14300000</v>
      </c>
      <c r="K2853">
        <v>36000000</v>
      </c>
      <c r="L2853">
        <v>4700000</v>
      </c>
      <c r="M2853" t="s">
        <v>15</v>
      </c>
      <c r="N2853">
        <f>Table1[[#This Row],[ loan_amount]]-Table1[[#This Row],[ bank_asset_value]]</f>
        <v>27800000</v>
      </c>
    </row>
    <row r="2854" spans="1:14" x14ac:dyDescent="0.35">
      <c r="A2854">
        <v>2853</v>
      </c>
      <c r="B2854">
        <v>3</v>
      </c>
      <c r="C2854" t="s">
        <v>16</v>
      </c>
      <c r="D2854" t="s">
        <v>14</v>
      </c>
      <c r="E2854">
        <v>4500000</v>
      </c>
      <c r="F2854">
        <v>11700000</v>
      </c>
      <c r="G2854">
        <v>18</v>
      </c>
      <c r="H2854">
        <v>775</v>
      </c>
      <c r="I2854">
        <v>8700000</v>
      </c>
      <c r="J2854">
        <v>2800000</v>
      </c>
      <c r="K2854">
        <v>12700000</v>
      </c>
      <c r="L2854">
        <v>4500000</v>
      </c>
      <c r="M2854" t="s">
        <v>15</v>
      </c>
      <c r="N2854">
        <f>Table1[[#This Row],[ loan_amount]]-Table1[[#This Row],[ bank_asset_value]]</f>
        <v>7200000</v>
      </c>
    </row>
    <row r="2855" spans="1:14" x14ac:dyDescent="0.35">
      <c r="A2855">
        <v>2854</v>
      </c>
      <c r="B2855">
        <v>2</v>
      </c>
      <c r="C2855" t="s">
        <v>13</v>
      </c>
      <c r="D2855" t="s">
        <v>14</v>
      </c>
      <c r="E2855">
        <v>4900000</v>
      </c>
      <c r="F2855">
        <v>16000000</v>
      </c>
      <c r="G2855">
        <v>12</v>
      </c>
      <c r="H2855">
        <v>710</v>
      </c>
      <c r="I2855">
        <v>8700000</v>
      </c>
      <c r="J2855">
        <v>7100000</v>
      </c>
      <c r="K2855">
        <v>10000000</v>
      </c>
      <c r="L2855">
        <v>5700000</v>
      </c>
      <c r="M2855" t="s">
        <v>15</v>
      </c>
      <c r="N2855">
        <f>Table1[[#This Row],[ loan_amount]]-Table1[[#This Row],[ bank_asset_value]]</f>
        <v>10300000</v>
      </c>
    </row>
    <row r="2856" spans="1:14" x14ac:dyDescent="0.35">
      <c r="A2856">
        <v>2855</v>
      </c>
      <c r="B2856">
        <v>3</v>
      </c>
      <c r="C2856" t="s">
        <v>16</v>
      </c>
      <c r="D2856" t="s">
        <v>17</v>
      </c>
      <c r="E2856">
        <v>700000</v>
      </c>
      <c r="F2856">
        <v>2500000</v>
      </c>
      <c r="G2856">
        <v>8</v>
      </c>
      <c r="H2856">
        <v>321</v>
      </c>
      <c r="I2856">
        <v>1900000</v>
      </c>
      <c r="J2856">
        <v>1200000</v>
      </c>
      <c r="K2856">
        <v>1700000</v>
      </c>
      <c r="L2856">
        <v>400000</v>
      </c>
      <c r="M2856" t="s">
        <v>18</v>
      </c>
      <c r="N2856">
        <f>Table1[[#This Row],[ loan_amount]]-Table1[[#This Row],[ bank_asset_value]]</f>
        <v>2100000</v>
      </c>
    </row>
    <row r="2857" spans="1:14" x14ac:dyDescent="0.35">
      <c r="A2857">
        <v>2856</v>
      </c>
      <c r="B2857">
        <v>0</v>
      </c>
      <c r="C2857" t="s">
        <v>13</v>
      </c>
      <c r="D2857" t="s">
        <v>14</v>
      </c>
      <c r="E2857">
        <v>9400000</v>
      </c>
      <c r="F2857">
        <v>28300000</v>
      </c>
      <c r="G2857">
        <v>20</v>
      </c>
      <c r="H2857">
        <v>761</v>
      </c>
      <c r="I2857">
        <v>22500000</v>
      </c>
      <c r="J2857">
        <v>14800000</v>
      </c>
      <c r="K2857">
        <v>30800000</v>
      </c>
      <c r="L2857">
        <v>10100000</v>
      </c>
      <c r="M2857" t="s">
        <v>15</v>
      </c>
      <c r="N2857">
        <f>Table1[[#This Row],[ loan_amount]]-Table1[[#This Row],[ bank_asset_value]]</f>
        <v>18200000</v>
      </c>
    </row>
    <row r="2858" spans="1:14" x14ac:dyDescent="0.35">
      <c r="A2858">
        <v>2857</v>
      </c>
      <c r="B2858">
        <v>3</v>
      </c>
      <c r="C2858" t="s">
        <v>16</v>
      </c>
      <c r="D2858" t="s">
        <v>17</v>
      </c>
      <c r="E2858">
        <v>8300000</v>
      </c>
      <c r="F2858">
        <v>31400000</v>
      </c>
      <c r="G2858">
        <v>6</v>
      </c>
      <c r="H2858">
        <v>674</v>
      </c>
      <c r="I2858">
        <v>1000000</v>
      </c>
      <c r="J2858">
        <v>1600000</v>
      </c>
      <c r="K2858">
        <v>17200000</v>
      </c>
      <c r="L2858">
        <v>6100000</v>
      </c>
      <c r="M2858" t="s">
        <v>18</v>
      </c>
      <c r="N2858">
        <f>Table1[[#This Row],[ loan_amount]]-Table1[[#This Row],[ bank_asset_value]]</f>
        <v>25300000</v>
      </c>
    </row>
    <row r="2859" spans="1:14" x14ac:dyDescent="0.35">
      <c r="A2859">
        <v>2858</v>
      </c>
      <c r="B2859">
        <v>4</v>
      </c>
      <c r="C2859" t="s">
        <v>13</v>
      </c>
      <c r="D2859" t="s">
        <v>17</v>
      </c>
      <c r="E2859">
        <v>5600000</v>
      </c>
      <c r="F2859">
        <v>13000000</v>
      </c>
      <c r="G2859">
        <v>4</v>
      </c>
      <c r="H2859">
        <v>899</v>
      </c>
      <c r="I2859">
        <v>10500000</v>
      </c>
      <c r="J2859">
        <v>9100000</v>
      </c>
      <c r="K2859">
        <v>11400000</v>
      </c>
      <c r="L2859">
        <v>6400000</v>
      </c>
      <c r="M2859" t="s">
        <v>15</v>
      </c>
      <c r="N2859">
        <f>Table1[[#This Row],[ loan_amount]]-Table1[[#This Row],[ bank_asset_value]]</f>
        <v>6600000</v>
      </c>
    </row>
    <row r="2860" spans="1:14" x14ac:dyDescent="0.35">
      <c r="A2860">
        <v>2859</v>
      </c>
      <c r="B2860">
        <v>5</v>
      </c>
      <c r="C2860" t="s">
        <v>16</v>
      </c>
      <c r="D2860" t="s">
        <v>17</v>
      </c>
      <c r="E2860">
        <v>4400000</v>
      </c>
      <c r="F2860">
        <v>12300000</v>
      </c>
      <c r="G2860">
        <v>8</v>
      </c>
      <c r="H2860">
        <v>567</v>
      </c>
      <c r="I2860">
        <v>2400000</v>
      </c>
      <c r="J2860">
        <v>500000</v>
      </c>
      <c r="K2860">
        <v>12900000</v>
      </c>
      <c r="L2860">
        <v>6300000</v>
      </c>
      <c r="M2860" t="s">
        <v>15</v>
      </c>
      <c r="N2860">
        <f>Table1[[#This Row],[ loan_amount]]-Table1[[#This Row],[ bank_asset_value]]</f>
        <v>6000000</v>
      </c>
    </row>
    <row r="2861" spans="1:14" x14ac:dyDescent="0.35">
      <c r="A2861">
        <v>2860</v>
      </c>
      <c r="B2861">
        <v>3</v>
      </c>
      <c r="C2861" t="s">
        <v>13</v>
      </c>
      <c r="D2861" t="s">
        <v>14</v>
      </c>
      <c r="E2861">
        <v>2100000</v>
      </c>
      <c r="F2861">
        <v>5400000</v>
      </c>
      <c r="G2861">
        <v>8</v>
      </c>
      <c r="H2861">
        <v>771</v>
      </c>
      <c r="I2861">
        <v>5200000</v>
      </c>
      <c r="J2861">
        <v>3700000</v>
      </c>
      <c r="K2861">
        <v>6200000</v>
      </c>
      <c r="L2861">
        <v>1000000</v>
      </c>
      <c r="M2861" t="s">
        <v>15</v>
      </c>
      <c r="N2861">
        <f>Table1[[#This Row],[ loan_amount]]-Table1[[#This Row],[ bank_asset_value]]</f>
        <v>4400000</v>
      </c>
    </row>
    <row r="2862" spans="1:14" x14ac:dyDescent="0.35">
      <c r="A2862">
        <v>2861</v>
      </c>
      <c r="B2862">
        <v>1</v>
      </c>
      <c r="C2862" t="s">
        <v>16</v>
      </c>
      <c r="D2862" t="s">
        <v>17</v>
      </c>
      <c r="E2862">
        <v>4400000</v>
      </c>
      <c r="F2862">
        <v>10600000</v>
      </c>
      <c r="G2862">
        <v>4</v>
      </c>
      <c r="H2862">
        <v>360</v>
      </c>
      <c r="I2862">
        <v>6600000</v>
      </c>
      <c r="J2862">
        <v>7700000</v>
      </c>
      <c r="K2862">
        <v>15100000</v>
      </c>
      <c r="L2862">
        <v>5000000</v>
      </c>
      <c r="M2862" t="s">
        <v>18</v>
      </c>
      <c r="N2862">
        <f>Table1[[#This Row],[ loan_amount]]-Table1[[#This Row],[ bank_asset_value]]</f>
        <v>5600000</v>
      </c>
    </row>
    <row r="2863" spans="1:14" x14ac:dyDescent="0.35">
      <c r="A2863">
        <v>2862</v>
      </c>
      <c r="B2863">
        <v>0</v>
      </c>
      <c r="C2863" t="s">
        <v>16</v>
      </c>
      <c r="D2863" t="s">
        <v>14</v>
      </c>
      <c r="E2863">
        <v>6300000</v>
      </c>
      <c r="F2863">
        <v>19600000</v>
      </c>
      <c r="G2863">
        <v>6</v>
      </c>
      <c r="H2863">
        <v>425</v>
      </c>
      <c r="I2863">
        <v>15900000</v>
      </c>
      <c r="J2863">
        <v>10400000</v>
      </c>
      <c r="K2863">
        <v>13300000</v>
      </c>
      <c r="L2863">
        <v>5900000</v>
      </c>
      <c r="M2863" t="s">
        <v>18</v>
      </c>
      <c r="N2863">
        <f>Table1[[#This Row],[ loan_amount]]-Table1[[#This Row],[ bank_asset_value]]</f>
        <v>13700000</v>
      </c>
    </row>
    <row r="2864" spans="1:14" x14ac:dyDescent="0.35">
      <c r="A2864">
        <v>2863</v>
      </c>
      <c r="B2864">
        <v>4</v>
      </c>
      <c r="C2864" t="s">
        <v>13</v>
      </c>
      <c r="D2864" t="s">
        <v>14</v>
      </c>
      <c r="E2864">
        <v>9900000</v>
      </c>
      <c r="F2864">
        <v>30000000</v>
      </c>
      <c r="G2864">
        <v>18</v>
      </c>
      <c r="H2864">
        <v>496</v>
      </c>
      <c r="I2864">
        <v>10400000</v>
      </c>
      <c r="J2864">
        <v>8000000</v>
      </c>
      <c r="K2864">
        <v>29300000</v>
      </c>
      <c r="L2864">
        <v>13800000</v>
      </c>
      <c r="M2864" t="s">
        <v>18</v>
      </c>
      <c r="N2864">
        <f>Table1[[#This Row],[ loan_amount]]-Table1[[#This Row],[ bank_asset_value]]</f>
        <v>16200000</v>
      </c>
    </row>
    <row r="2865" spans="1:14" x14ac:dyDescent="0.35">
      <c r="A2865">
        <v>2864</v>
      </c>
      <c r="B2865">
        <v>3</v>
      </c>
      <c r="C2865" t="s">
        <v>16</v>
      </c>
      <c r="D2865" t="s">
        <v>14</v>
      </c>
      <c r="E2865">
        <v>700000</v>
      </c>
      <c r="F2865">
        <v>1600000</v>
      </c>
      <c r="G2865">
        <v>20</v>
      </c>
      <c r="H2865">
        <v>705</v>
      </c>
      <c r="I2865">
        <v>600000</v>
      </c>
      <c r="J2865">
        <v>900000</v>
      </c>
      <c r="K2865">
        <v>2300000</v>
      </c>
      <c r="L2865">
        <v>700000</v>
      </c>
      <c r="M2865" t="s">
        <v>15</v>
      </c>
      <c r="N2865">
        <f>Table1[[#This Row],[ loan_amount]]-Table1[[#This Row],[ bank_asset_value]]</f>
        <v>900000</v>
      </c>
    </row>
    <row r="2866" spans="1:14" x14ac:dyDescent="0.35">
      <c r="A2866">
        <v>2865</v>
      </c>
      <c r="B2866">
        <v>4</v>
      </c>
      <c r="C2866" t="s">
        <v>16</v>
      </c>
      <c r="D2866" t="s">
        <v>14</v>
      </c>
      <c r="E2866">
        <v>3600000</v>
      </c>
      <c r="F2866">
        <v>12400000</v>
      </c>
      <c r="G2866">
        <v>14</v>
      </c>
      <c r="H2866">
        <v>427</v>
      </c>
      <c r="I2866">
        <v>10400000</v>
      </c>
      <c r="J2866">
        <v>2400000</v>
      </c>
      <c r="K2866">
        <v>9100000</v>
      </c>
      <c r="L2866">
        <v>2600000</v>
      </c>
      <c r="M2866" t="s">
        <v>18</v>
      </c>
      <c r="N2866">
        <f>Table1[[#This Row],[ loan_amount]]-Table1[[#This Row],[ bank_asset_value]]</f>
        <v>9800000</v>
      </c>
    </row>
    <row r="2867" spans="1:14" x14ac:dyDescent="0.35">
      <c r="A2867">
        <v>2866</v>
      </c>
      <c r="B2867">
        <v>1</v>
      </c>
      <c r="C2867" t="s">
        <v>16</v>
      </c>
      <c r="D2867" t="s">
        <v>17</v>
      </c>
      <c r="E2867">
        <v>5600000</v>
      </c>
      <c r="F2867">
        <v>21000000</v>
      </c>
      <c r="G2867">
        <v>2</v>
      </c>
      <c r="H2867">
        <v>552</v>
      </c>
      <c r="I2867">
        <v>3200000</v>
      </c>
      <c r="J2867">
        <v>6300000</v>
      </c>
      <c r="K2867">
        <v>22100000</v>
      </c>
      <c r="L2867">
        <v>6100000</v>
      </c>
      <c r="M2867" t="s">
        <v>15</v>
      </c>
      <c r="N2867">
        <f>Table1[[#This Row],[ loan_amount]]-Table1[[#This Row],[ bank_asset_value]]</f>
        <v>14900000</v>
      </c>
    </row>
    <row r="2868" spans="1:14" x14ac:dyDescent="0.35">
      <c r="A2868">
        <v>2867</v>
      </c>
      <c r="B2868">
        <v>3</v>
      </c>
      <c r="C2868" t="s">
        <v>16</v>
      </c>
      <c r="D2868" t="s">
        <v>17</v>
      </c>
      <c r="E2868">
        <v>1000000</v>
      </c>
      <c r="F2868">
        <v>3700000</v>
      </c>
      <c r="G2868">
        <v>8</v>
      </c>
      <c r="H2868">
        <v>725</v>
      </c>
      <c r="I2868">
        <v>3000000</v>
      </c>
      <c r="J2868">
        <v>1300000</v>
      </c>
      <c r="K2868">
        <v>4000000</v>
      </c>
      <c r="L2868">
        <v>1300000</v>
      </c>
      <c r="M2868" t="s">
        <v>15</v>
      </c>
      <c r="N2868">
        <f>Table1[[#This Row],[ loan_amount]]-Table1[[#This Row],[ bank_asset_value]]</f>
        <v>2400000</v>
      </c>
    </row>
    <row r="2869" spans="1:14" x14ac:dyDescent="0.35">
      <c r="A2869">
        <v>2868</v>
      </c>
      <c r="B2869">
        <v>5</v>
      </c>
      <c r="C2869" t="s">
        <v>13</v>
      </c>
      <c r="D2869" t="s">
        <v>17</v>
      </c>
      <c r="E2869">
        <v>6400000</v>
      </c>
      <c r="F2869">
        <v>15600000</v>
      </c>
      <c r="G2869">
        <v>8</v>
      </c>
      <c r="H2869">
        <v>553</v>
      </c>
      <c r="I2869">
        <v>14200000</v>
      </c>
      <c r="J2869">
        <v>2900000</v>
      </c>
      <c r="K2869">
        <v>20400000</v>
      </c>
      <c r="L2869">
        <v>8000000</v>
      </c>
      <c r="M2869" t="s">
        <v>15</v>
      </c>
      <c r="N2869">
        <f>Table1[[#This Row],[ loan_amount]]-Table1[[#This Row],[ bank_asset_value]]</f>
        <v>7600000</v>
      </c>
    </row>
    <row r="2870" spans="1:14" x14ac:dyDescent="0.35">
      <c r="A2870">
        <v>2869</v>
      </c>
      <c r="B2870">
        <v>0</v>
      </c>
      <c r="C2870" t="s">
        <v>16</v>
      </c>
      <c r="D2870" t="s">
        <v>14</v>
      </c>
      <c r="E2870">
        <v>8900000</v>
      </c>
      <c r="F2870">
        <v>19100000</v>
      </c>
      <c r="G2870">
        <v>2</v>
      </c>
      <c r="H2870">
        <v>725</v>
      </c>
      <c r="I2870">
        <v>8300000</v>
      </c>
      <c r="J2870">
        <v>15000000</v>
      </c>
      <c r="K2870">
        <v>19000000</v>
      </c>
      <c r="L2870">
        <v>8800000</v>
      </c>
      <c r="M2870" t="s">
        <v>15</v>
      </c>
      <c r="N2870">
        <f>Table1[[#This Row],[ loan_amount]]-Table1[[#This Row],[ bank_asset_value]]</f>
        <v>10300000</v>
      </c>
    </row>
    <row r="2871" spans="1:14" x14ac:dyDescent="0.35">
      <c r="A2871">
        <v>2870</v>
      </c>
      <c r="B2871">
        <v>4</v>
      </c>
      <c r="C2871" t="s">
        <v>13</v>
      </c>
      <c r="D2871" t="s">
        <v>14</v>
      </c>
      <c r="E2871">
        <v>9900000</v>
      </c>
      <c r="F2871">
        <v>26100000</v>
      </c>
      <c r="G2871">
        <v>2</v>
      </c>
      <c r="H2871">
        <v>481</v>
      </c>
      <c r="I2871">
        <v>14500000</v>
      </c>
      <c r="J2871">
        <v>5000000</v>
      </c>
      <c r="K2871">
        <v>23600000</v>
      </c>
      <c r="L2871">
        <v>9300000</v>
      </c>
      <c r="M2871" t="s">
        <v>18</v>
      </c>
      <c r="N2871">
        <f>Table1[[#This Row],[ loan_amount]]-Table1[[#This Row],[ bank_asset_value]]</f>
        <v>16800000</v>
      </c>
    </row>
    <row r="2872" spans="1:14" x14ac:dyDescent="0.35">
      <c r="A2872">
        <v>2871</v>
      </c>
      <c r="B2872">
        <v>2</v>
      </c>
      <c r="C2872" t="s">
        <v>13</v>
      </c>
      <c r="D2872" t="s">
        <v>17</v>
      </c>
      <c r="E2872">
        <v>4000000</v>
      </c>
      <c r="F2872">
        <v>8600000</v>
      </c>
      <c r="G2872">
        <v>4</v>
      </c>
      <c r="H2872">
        <v>847</v>
      </c>
      <c r="I2872">
        <v>10200000</v>
      </c>
      <c r="J2872">
        <v>2700000</v>
      </c>
      <c r="K2872">
        <v>14300000</v>
      </c>
      <c r="L2872">
        <v>2400000</v>
      </c>
      <c r="M2872" t="s">
        <v>15</v>
      </c>
      <c r="N2872">
        <f>Table1[[#This Row],[ loan_amount]]-Table1[[#This Row],[ bank_asset_value]]</f>
        <v>6200000</v>
      </c>
    </row>
    <row r="2873" spans="1:14" x14ac:dyDescent="0.35">
      <c r="A2873">
        <v>2872</v>
      </c>
      <c r="B2873">
        <v>0</v>
      </c>
      <c r="C2873" t="s">
        <v>16</v>
      </c>
      <c r="D2873" t="s">
        <v>17</v>
      </c>
      <c r="E2873">
        <v>7300000</v>
      </c>
      <c r="F2873">
        <v>25700000</v>
      </c>
      <c r="G2873">
        <v>10</v>
      </c>
      <c r="H2873">
        <v>666</v>
      </c>
      <c r="I2873">
        <v>14000000</v>
      </c>
      <c r="J2873">
        <v>3100000</v>
      </c>
      <c r="K2873">
        <v>29000000</v>
      </c>
      <c r="L2873">
        <v>6000000</v>
      </c>
      <c r="M2873" t="s">
        <v>15</v>
      </c>
      <c r="N2873">
        <f>Table1[[#This Row],[ loan_amount]]-Table1[[#This Row],[ bank_asset_value]]</f>
        <v>19700000</v>
      </c>
    </row>
    <row r="2874" spans="1:14" x14ac:dyDescent="0.35">
      <c r="A2874">
        <v>2873</v>
      </c>
      <c r="B2874">
        <v>1</v>
      </c>
      <c r="C2874" t="s">
        <v>16</v>
      </c>
      <c r="D2874" t="s">
        <v>14</v>
      </c>
      <c r="E2874">
        <v>8100000</v>
      </c>
      <c r="F2874">
        <v>25400000</v>
      </c>
      <c r="G2874">
        <v>6</v>
      </c>
      <c r="H2874">
        <v>477</v>
      </c>
      <c r="I2874">
        <v>4500000</v>
      </c>
      <c r="J2874">
        <v>13200000</v>
      </c>
      <c r="K2874">
        <v>23200000</v>
      </c>
      <c r="L2874">
        <v>4400000</v>
      </c>
      <c r="M2874" t="s">
        <v>18</v>
      </c>
      <c r="N2874">
        <f>Table1[[#This Row],[ loan_amount]]-Table1[[#This Row],[ bank_asset_value]]</f>
        <v>21000000</v>
      </c>
    </row>
    <row r="2875" spans="1:14" x14ac:dyDescent="0.35">
      <c r="A2875">
        <v>2874</v>
      </c>
      <c r="B2875">
        <v>4</v>
      </c>
      <c r="C2875" t="s">
        <v>13</v>
      </c>
      <c r="D2875" t="s">
        <v>17</v>
      </c>
      <c r="E2875">
        <v>6800000</v>
      </c>
      <c r="F2875">
        <v>22100000</v>
      </c>
      <c r="G2875">
        <v>4</v>
      </c>
      <c r="H2875">
        <v>446</v>
      </c>
      <c r="I2875">
        <v>3700000</v>
      </c>
      <c r="J2875">
        <v>4600000</v>
      </c>
      <c r="K2875">
        <v>18900000</v>
      </c>
      <c r="L2875">
        <v>9200000</v>
      </c>
      <c r="M2875" t="s">
        <v>15</v>
      </c>
      <c r="N2875">
        <f>Table1[[#This Row],[ loan_amount]]-Table1[[#This Row],[ bank_asset_value]]</f>
        <v>12900000</v>
      </c>
    </row>
    <row r="2876" spans="1:14" x14ac:dyDescent="0.35">
      <c r="A2876">
        <v>2875</v>
      </c>
      <c r="B2876">
        <v>0</v>
      </c>
      <c r="C2876" t="s">
        <v>16</v>
      </c>
      <c r="D2876" t="s">
        <v>17</v>
      </c>
      <c r="E2876">
        <v>2600000</v>
      </c>
      <c r="F2876">
        <v>8200000</v>
      </c>
      <c r="G2876">
        <v>8</v>
      </c>
      <c r="H2876">
        <v>630</v>
      </c>
      <c r="I2876">
        <v>6000000</v>
      </c>
      <c r="J2876">
        <v>4900000</v>
      </c>
      <c r="K2876">
        <v>7500000</v>
      </c>
      <c r="L2876">
        <v>2000000</v>
      </c>
      <c r="M2876" t="s">
        <v>15</v>
      </c>
      <c r="N2876">
        <f>Table1[[#This Row],[ loan_amount]]-Table1[[#This Row],[ bank_asset_value]]</f>
        <v>6200000</v>
      </c>
    </row>
    <row r="2877" spans="1:14" x14ac:dyDescent="0.35">
      <c r="A2877">
        <v>2876</v>
      </c>
      <c r="B2877">
        <v>5</v>
      </c>
      <c r="C2877" t="s">
        <v>16</v>
      </c>
      <c r="D2877" t="s">
        <v>17</v>
      </c>
      <c r="E2877">
        <v>300000</v>
      </c>
      <c r="F2877">
        <v>1100000</v>
      </c>
      <c r="G2877">
        <v>20</v>
      </c>
      <c r="H2877">
        <v>613</v>
      </c>
      <c r="I2877">
        <v>600000</v>
      </c>
      <c r="J2877">
        <v>400000</v>
      </c>
      <c r="K2877">
        <v>700000</v>
      </c>
      <c r="L2877">
        <v>200000</v>
      </c>
      <c r="M2877" t="s">
        <v>15</v>
      </c>
      <c r="N2877">
        <f>Table1[[#This Row],[ loan_amount]]-Table1[[#This Row],[ bank_asset_value]]</f>
        <v>900000</v>
      </c>
    </row>
    <row r="2878" spans="1:14" x14ac:dyDescent="0.35">
      <c r="A2878">
        <v>2877</v>
      </c>
      <c r="B2878">
        <v>2</v>
      </c>
      <c r="C2878" t="s">
        <v>13</v>
      </c>
      <c r="D2878" t="s">
        <v>17</v>
      </c>
      <c r="E2878">
        <v>2400000</v>
      </c>
      <c r="F2878">
        <v>7500000</v>
      </c>
      <c r="G2878">
        <v>4</v>
      </c>
      <c r="H2878">
        <v>851</v>
      </c>
      <c r="I2878">
        <v>3100000</v>
      </c>
      <c r="J2878">
        <v>700000</v>
      </c>
      <c r="K2878">
        <v>5600000</v>
      </c>
      <c r="L2878">
        <v>2400000</v>
      </c>
      <c r="M2878" t="s">
        <v>15</v>
      </c>
      <c r="N2878">
        <f>Table1[[#This Row],[ loan_amount]]-Table1[[#This Row],[ bank_asset_value]]</f>
        <v>5100000</v>
      </c>
    </row>
    <row r="2879" spans="1:14" x14ac:dyDescent="0.35">
      <c r="A2879">
        <v>2878</v>
      </c>
      <c r="B2879">
        <v>0</v>
      </c>
      <c r="C2879" t="s">
        <v>16</v>
      </c>
      <c r="D2879" t="s">
        <v>14</v>
      </c>
      <c r="E2879">
        <v>6000000</v>
      </c>
      <c r="F2879">
        <v>20600000</v>
      </c>
      <c r="G2879">
        <v>12</v>
      </c>
      <c r="H2879">
        <v>339</v>
      </c>
      <c r="I2879">
        <v>3400000</v>
      </c>
      <c r="J2879">
        <v>10700000</v>
      </c>
      <c r="K2879">
        <v>17200000</v>
      </c>
      <c r="L2879">
        <v>8200000</v>
      </c>
      <c r="M2879" t="s">
        <v>18</v>
      </c>
      <c r="N2879">
        <f>Table1[[#This Row],[ loan_amount]]-Table1[[#This Row],[ bank_asset_value]]</f>
        <v>12400000</v>
      </c>
    </row>
    <row r="2880" spans="1:14" x14ac:dyDescent="0.35">
      <c r="A2880">
        <v>2879</v>
      </c>
      <c r="B2880">
        <v>4</v>
      </c>
      <c r="C2880" t="s">
        <v>13</v>
      </c>
      <c r="D2880" t="s">
        <v>17</v>
      </c>
      <c r="E2880">
        <v>3800000</v>
      </c>
      <c r="F2880">
        <v>11100000</v>
      </c>
      <c r="G2880">
        <v>16</v>
      </c>
      <c r="H2880">
        <v>857</v>
      </c>
      <c r="I2880">
        <v>11300000</v>
      </c>
      <c r="J2880">
        <v>7400000</v>
      </c>
      <c r="K2880">
        <v>11700000</v>
      </c>
      <c r="L2880">
        <v>4700000</v>
      </c>
      <c r="M2880" t="s">
        <v>15</v>
      </c>
      <c r="N2880">
        <f>Table1[[#This Row],[ loan_amount]]-Table1[[#This Row],[ bank_asset_value]]</f>
        <v>6400000</v>
      </c>
    </row>
    <row r="2881" spans="1:14" x14ac:dyDescent="0.35">
      <c r="A2881">
        <v>2880</v>
      </c>
      <c r="B2881">
        <v>0</v>
      </c>
      <c r="C2881" t="s">
        <v>13</v>
      </c>
      <c r="D2881" t="s">
        <v>17</v>
      </c>
      <c r="E2881">
        <v>7000000</v>
      </c>
      <c r="F2881">
        <v>22100000</v>
      </c>
      <c r="G2881">
        <v>14</v>
      </c>
      <c r="H2881">
        <v>467</v>
      </c>
      <c r="I2881">
        <v>10000000</v>
      </c>
      <c r="J2881">
        <v>6400000</v>
      </c>
      <c r="K2881">
        <v>26100000</v>
      </c>
      <c r="L2881">
        <v>5800000</v>
      </c>
      <c r="M2881" t="s">
        <v>18</v>
      </c>
      <c r="N2881">
        <f>Table1[[#This Row],[ loan_amount]]-Table1[[#This Row],[ bank_asset_value]]</f>
        <v>16300000</v>
      </c>
    </row>
    <row r="2882" spans="1:14" x14ac:dyDescent="0.35">
      <c r="A2882">
        <v>2881</v>
      </c>
      <c r="B2882">
        <v>0</v>
      </c>
      <c r="C2882" t="s">
        <v>13</v>
      </c>
      <c r="D2882" t="s">
        <v>17</v>
      </c>
      <c r="E2882">
        <v>5400000</v>
      </c>
      <c r="F2882">
        <v>12900000</v>
      </c>
      <c r="G2882">
        <v>16</v>
      </c>
      <c r="H2882">
        <v>355</v>
      </c>
      <c r="I2882">
        <v>11200000</v>
      </c>
      <c r="J2882">
        <v>3100000</v>
      </c>
      <c r="K2882">
        <v>18200000</v>
      </c>
      <c r="L2882">
        <v>7400000</v>
      </c>
      <c r="M2882" t="s">
        <v>18</v>
      </c>
      <c r="N2882">
        <f>Table1[[#This Row],[ loan_amount]]-Table1[[#This Row],[ bank_asset_value]]</f>
        <v>5500000</v>
      </c>
    </row>
    <row r="2883" spans="1:14" x14ac:dyDescent="0.35">
      <c r="A2883">
        <v>2882</v>
      </c>
      <c r="B2883">
        <v>1</v>
      </c>
      <c r="C2883" t="s">
        <v>16</v>
      </c>
      <c r="D2883" t="s">
        <v>14</v>
      </c>
      <c r="E2883">
        <v>6400000</v>
      </c>
      <c r="F2883">
        <v>16400000</v>
      </c>
      <c r="G2883">
        <v>6</v>
      </c>
      <c r="H2883">
        <v>428</v>
      </c>
      <c r="I2883">
        <v>12400000</v>
      </c>
      <c r="J2883">
        <v>10900000</v>
      </c>
      <c r="K2883">
        <v>23900000</v>
      </c>
      <c r="L2883">
        <v>8900000</v>
      </c>
      <c r="M2883" t="s">
        <v>18</v>
      </c>
      <c r="N2883">
        <f>Table1[[#This Row],[ loan_amount]]-Table1[[#This Row],[ bank_asset_value]]</f>
        <v>7500000</v>
      </c>
    </row>
    <row r="2884" spans="1:14" x14ac:dyDescent="0.35">
      <c r="A2884">
        <v>2883</v>
      </c>
      <c r="B2884">
        <v>5</v>
      </c>
      <c r="C2884" t="s">
        <v>16</v>
      </c>
      <c r="D2884" t="s">
        <v>17</v>
      </c>
      <c r="E2884">
        <v>7000000</v>
      </c>
      <c r="F2884">
        <v>24000000</v>
      </c>
      <c r="G2884">
        <v>14</v>
      </c>
      <c r="H2884">
        <v>450</v>
      </c>
      <c r="I2884">
        <v>10300000</v>
      </c>
      <c r="J2884">
        <v>5700000</v>
      </c>
      <c r="K2884">
        <v>21100000</v>
      </c>
      <c r="L2884">
        <v>4700000</v>
      </c>
      <c r="M2884" t="s">
        <v>18</v>
      </c>
      <c r="N2884">
        <f>Table1[[#This Row],[ loan_amount]]-Table1[[#This Row],[ bank_asset_value]]</f>
        <v>19300000</v>
      </c>
    </row>
    <row r="2885" spans="1:14" x14ac:dyDescent="0.35">
      <c r="A2885">
        <v>2884</v>
      </c>
      <c r="B2885">
        <v>2</v>
      </c>
      <c r="C2885" t="s">
        <v>16</v>
      </c>
      <c r="D2885" t="s">
        <v>17</v>
      </c>
      <c r="E2885">
        <v>2100000</v>
      </c>
      <c r="F2885">
        <v>4600000</v>
      </c>
      <c r="G2885">
        <v>4</v>
      </c>
      <c r="H2885">
        <v>348</v>
      </c>
      <c r="I2885">
        <v>5400000</v>
      </c>
      <c r="J2885">
        <v>0</v>
      </c>
      <c r="K2885">
        <v>7400000</v>
      </c>
      <c r="L2885">
        <v>1400000</v>
      </c>
      <c r="M2885" t="s">
        <v>18</v>
      </c>
      <c r="N2885">
        <f>Table1[[#This Row],[ loan_amount]]-Table1[[#This Row],[ bank_asset_value]]</f>
        <v>3200000</v>
      </c>
    </row>
    <row r="2886" spans="1:14" x14ac:dyDescent="0.35">
      <c r="A2886">
        <v>2885</v>
      </c>
      <c r="B2886">
        <v>4</v>
      </c>
      <c r="C2886" t="s">
        <v>16</v>
      </c>
      <c r="D2886" t="s">
        <v>17</v>
      </c>
      <c r="E2886">
        <v>4400000</v>
      </c>
      <c r="F2886">
        <v>15000000</v>
      </c>
      <c r="G2886">
        <v>12</v>
      </c>
      <c r="H2886">
        <v>459</v>
      </c>
      <c r="I2886">
        <v>5700000</v>
      </c>
      <c r="J2886">
        <v>800000</v>
      </c>
      <c r="K2886">
        <v>11400000</v>
      </c>
      <c r="L2886">
        <v>2400000</v>
      </c>
      <c r="M2886" t="s">
        <v>18</v>
      </c>
      <c r="N2886">
        <f>Table1[[#This Row],[ loan_amount]]-Table1[[#This Row],[ bank_asset_value]]</f>
        <v>12600000</v>
      </c>
    </row>
    <row r="2887" spans="1:14" x14ac:dyDescent="0.35">
      <c r="A2887">
        <v>2886</v>
      </c>
      <c r="B2887">
        <v>0</v>
      </c>
      <c r="C2887" t="s">
        <v>16</v>
      </c>
      <c r="D2887" t="s">
        <v>14</v>
      </c>
      <c r="E2887">
        <v>8000000</v>
      </c>
      <c r="F2887">
        <v>31000000</v>
      </c>
      <c r="G2887">
        <v>8</v>
      </c>
      <c r="H2887">
        <v>847</v>
      </c>
      <c r="I2887">
        <v>4900000</v>
      </c>
      <c r="J2887">
        <v>9500000</v>
      </c>
      <c r="K2887">
        <v>29600000</v>
      </c>
      <c r="L2887">
        <v>5700000</v>
      </c>
      <c r="M2887" t="s">
        <v>15</v>
      </c>
      <c r="N2887">
        <f>Table1[[#This Row],[ loan_amount]]-Table1[[#This Row],[ bank_asset_value]]</f>
        <v>25300000</v>
      </c>
    </row>
    <row r="2888" spans="1:14" x14ac:dyDescent="0.35">
      <c r="A2888">
        <v>2887</v>
      </c>
      <c r="B2888">
        <v>2</v>
      </c>
      <c r="C2888" t="s">
        <v>16</v>
      </c>
      <c r="D2888" t="s">
        <v>17</v>
      </c>
      <c r="E2888">
        <v>3900000</v>
      </c>
      <c r="F2888">
        <v>8300000</v>
      </c>
      <c r="G2888">
        <v>18</v>
      </c>
      <c r="H2888">
        <v>523</v>
      </c>
      <c r="I2888">
        <v>800000</v>
      </c>
      <c r="J2888">
        <v>300000</v>
      </c>
      <c r="K2888">
        <v>9900000</v>
      </c>
      <c r="L2888">
        <v>2300000</v>
      </c>
      <c r="M2888" t="s">
        <v>18</v>
      </c>
      <c r="N2888">
        <f>Table1[[#This Row],[ loan_amount]]-Table1[[#This Row],[ bank_asset_value]]</f>
        <v>6000000</v>
      </c>
    </row>
    <row r="2889" spans="1:14" x14ac:dyDescent="0.35">
      <c r="A2889">
        <v>2888</v>
      </c>
      <c r="B2889">
        <v>0</v>
      </c>
      <c r="C2889" t="s">
        <v>13</v>
      </c>
      <c r="D2889" t="s">
        <v>14</v>
      </c>
      <c r="E2889">
        <v>4700000</v>
      </c>
      <c r="F2889">
        <v>15200000</v>
      </c>
      <c r="G2889">
        <v>10</v>
      </c>
      <c r="H2889">
        <v>786</v>
      </c>
      <c r="I2889">
        <v>11100000</v>
      </c>
      <c r="J2889">
        <v>8000000</v>
      </c>
      <c r="K2889">
        <v>9600000</v>
      </c>
      <c r="L2889">
        <v>3200000</v>
      </c>
      <c r="M2889" t="s">
        <v>15</v>
      </c>
      <c r="N2889">
        <f>Table1[[#This Row],[ loan_amount]]-Table1[[#This Row],[ bank_asset_value]]</f>
        <v>12000000</v>
      </c>
    </row>
    <row r="2890" spans="1:14" x14ac:dyDescent="0.35">
      <c r="A2890">
        <v>2889</v>
      </c>
      <c r="B2890">
        <v>0</v>
      </c>
      <c r="C2890" t="s">
        <v>13</v>
      </c>
      <c r="D2890" t="s">
        <v>14</v>
      </c>
      <c r="E2890">
        <v>6800000</v>
      </c>
      <c r="F2890">
        <v>21200000</v>
      </c>
      <c r="G2890">
        <v>14</v>
      </c>
      <c r="H2890">
        <v>300</v>
      </c>
      <c r="I2890">
        <v>0</v>
      </c>
      <c r="J2890">
        <v>8700000</v>
      </c>
      <c r="K2890">
        <v>16500000</v>
      </c>
      <c r="L2890">
        <v>10000000</v>
      </c>
      <c r="M2890" t="s">
        <v>18</v>
      </c>
      <c r="N2890">
        <f>Table1[[#This Row],[ loan_amount]]-Table1[[#This Row],[ bank_asset_value]]</f>
        <v>11200000</v>
      </c>
    </row>
    <row r="2891" spans="1:14" x14ac:dyDescent="0.35">
      <c r="A2891">
        <v>2890</v>
      </c>
      <c r="B2891">
        <v>0</v>
      </c>
      <c r="C2891" t="s">
        <v>16</v>
      </c>
      <c r="D2891" t="s">
        <v>17</v>
      </c>
      <c r="E2891">
        <v>1800000</v>
      </c>
      <c r="F2891">
        <v>6500000</v>
      </c>
      <c r="G2891">
        <v>12</v>
      </c>
      <c r="H2891">
        <v>728</v>
      </c>
      <c r="I2891">
        <v>3500000</v>
      </c>
      <c r="J2891">
        <v>0</v>
      </c>
      <c r="K2891">
        <v>6100000</v>
      </c>
      <c r="L2891">
        <v>1900000</v>
      </c>
      <c r="M2891" t="s">
        <v>15</v>
      </c>
      <c r="N2891">
        <f>Table1[[#This Row],[ loan_amount]]-Table1[[#This Row],[ bank_asset_value]]</f>
        <v>4600000</v>
      </c>
    </row>
    <row r="2892" spans="1:14" x14ac:dyDescent="0.35">
      <c r="A2892">
        <v>2891</v>
      </c>
      <c r="B2892">
        <v>3</v>
      </c>
      <c r="C2892" t="s">
        <v>16</v>
      </c>
      <c r="D2892" t="s">
        <v>17</v>
      </c>
      <c r="E2892">
        <v>8600000</v>
      </c>
      <c r="F2892">
        <v>32000000</v>
      </c>
      <c r="G2892">
        <v>4</v>
      </c>
      <c r="H2892">
        <v>497</v>
      </c>
      <c r="I2892">
        <v>11400000</v>
      </c>
      <c r="J2892">
        <v>3300000</v>
      </c>
      <c r="K2892">
        <v>18600000</v>
      </c>
      <c r="L2892">
        <v>4900000</v>
      </c>
      <c r="M2892" t="s">
        <v>15</v>
      </c>
      <c r="N2892">
        <f>Table1[[#This Row],[ loan_amount]]-Table1[[#This Row],[ bank_asset_value]]</f>
        <v>27100000</v>
      </c>
    </row>
    <row r="2893" spans="1:14" x14ac:dyDescent="0.35">
      <c r="A2893">
        <v>2892</v>
      </c>
      <c r="B2893">
        <v>1</v>
      </c>
      <c r="C2893" t="s">
        <v>16</v>
      </c>
      <c r="D2893" t="s">
        <v>17</v>
      </c>
      <c r="E2893">
        <v>3600000</v>
      </c>
      <c r="F2893">
        <v>13700000</v>
      </c>
      <c r="G2893">
        <v>10</v>
      </c>
      <c r="H2893">
        <v>548</v>
      </c>
      <c r="I2893">
        <v>9900000</v>
      </c>
      <c r="J2893">
        <v>2400000</v>
      </c>
      <c r="K2893">
        <v>8900000</v>
      </c>
      <c r="L2893">
        <v>4100000</v>
      </c>
      <c r="M2893" t="s">
        <v>18</v>
      </c>
      <c r="N2893">
        <f>Table1[[#This Row],[ loan_amount]]-Table1[[#This Row],[ bank_asset_value]]</f>
        <v>9600000</v>
      </c>
    </row>
    <row r="2894" spans="1:14" x14ac:dyDescent="0.35">
      <c r="A2894">
        <v>2893</v>
      </c>
      <c r="B2894">
        <v>1</v>
      </c>
      <c r="C2894" t="s">
        <v>13</v>
      </c>
      <c r="D2894" t="s">
        <v>17</v>
      </c>
      <c r="E2894">
        <v>6800000</v>
      </c>
      <c r="F2894">
        <v>22900000</v>
      </c>
      <c r="G2894">
        <v>6</v>
      </c>
      <c r="H2894">
        <v>576</v>
      </c>
      <c r="I2894">
        <v>500000</v>
      </c>
      <c r="J2894">
        <v>11100000</v>
      </c>
      <c r="K2894">
        <v>13800000</v>
      </c>
      <c r="L2894">
        <v>5600000</v>
      </c>
      <c r="M2894" t="s">
        <v>15</v>
      </c>
      <c r="N2894">
        <f>Table1[[#This Row],[ loan_amount]]-Table1[[#This Row],[ bank_asset_value]]</f>
        <v>17300000</v>
      </c>
    </row>
    <row r="2895" spans="1:14" x14ac:dyDescent="0.35">
      <c r="A2895">
        <v>2894</v>
      </c>
      <c r="B2895">
        <v>3</v>
      </c>
      <c r="C2895" t="s">
        <v>13</v>
      </c>
      <c r="D2895" t="s">
        <v>17</v>
      </c>
      <c r="E2895">
        <v>1100000</v>
      </c>
      <c r="F2895">
        <v>4100000</v>
      </c>
      <c r="G2895">
        <v>20</v>
      </c>
      <c r="H2895">
        <v>863</v>
      </c>
      <c r="I2895">
        <v>800000</v>
      </c>
      <c r="J2895">
        <v>1100000</v>
      </c>
      <c r="K2895">
        <v>3700000</v>
      </c>
      <c r="L2895">
        <v>600000</v>
      </c>
      <c r="M2895" t="s">
        <v>15</v>
      </c>
      <c r="N2895">
        <f>Table1[[#This Row],[ loan_amount]]-Table1[[#This Row],[ bank_asset_value]]</f>
        <v>3500000</v>
      </c>
    </row>
    <row r="2896" spans="1:14" x14ac:dyDescent="0.35">
      <c r="A2896">
        <v>2895</v>
      </c>
      <c r="B2896">
        <v>4</v>
      </c>
      <c r="C2896" t="s">
        <v>13</v>
      </c>
      <c r="D2896" t="s">
        <v>17</v>
      </c>
      <c r="E2896">
        <v>4000000</v>
      </c>
      <c r="F2896">
        <v>8400000</v>
      </c>
      <c r="G2896">
        <v>8</v>
      </c>
      <c r="H2896">
        <v>717</v>
      </c>
      <c r="I2896">
        <v>7400000</v>
      </c>
      <c r="J2896">
        <v>4900000</v>
      </c>
      <c r="K2896">
        <v>11900000</v>
      </c>
      <c r="L2896">
        <v>4000000</v>
      </c>
      <c r="M2896" t="s">
        <v>15</v>
      </c>
      <c r="N2896">
        <f>Table1[[#This Row],[ loan_amount]]-Table1[[#This Row],[ bank_asset_value]]</f>
        <v>4400000</v>
      </c>
    </row>
    <row r="2897" spans="1:14" x14ac:dyDescent="0.35">
      <c r="A2897">
        <v>2896</v>
      </c>
      <c r="B2897">
        <v>1</v>
      </c>
      <c r="C2897" t="s">
        <v>13</v>
      </c>
      <c r="D2897" t="s">
        <v>14</v>
      </c>
      <c r="E2897">
        <v>2500000</v>
      </c>
      <c r="F2897">
        <v>5900000</v>
      </c>
      <c r="G2897">
        <v>12</v>
      </c>
      <c r="H2897">
        <v>668</v>
      </c>
      <c r="I2897">
        <v>7400000</v>
      </c>
      <c r="J2897">
        <v>600000</v>
      </c>
      <c r="K2897">
        <v>6300000</v>
      </c>
      <c r="L2897">
        <v>3700000</v>
      </c>
      <c r="M2897" t="s">
        <v>15</v>
      </c>
      <c r="N2897">
        <f>Table1[[#This Row],[ loan_amount]]-Table1[[#This Row],[ bank_asset_value]]</f>
        <v>2200000</v>
      </c>
    </row>
    <row r="2898" spans="1:14" x14ac:dyDescent="0.35">
      <c r="A2898">
        <v>2897</v>
      </c>
      <c r="B2898">
        <v>2</v>
      </c>
      <c r="C2898" t="s">
        <v>13</v>
      </c>
      <c r="D2898" t="s">
        <v>14</v>
      </c>
      <c r="E2898">
        <v>5400000</v>
      </c>
      <c r="F2898">
        <v>17400000</v>
      </c>
      <c r="G2898">
        <v>10</v>
      </c>
      <c r="H2898">
        <v>335</v>
      </c>
      <c r="I2898">
        <v>5900000</v>
      </c>
      <c r="J2898">
        <v>1400000</v>
      </c>
      <c r="K2898">
        <v>18100000</v>
      </c>
      <c r="L2898">
        <v>4300000</v>
      </c>
      <c r="M2898" t="s">
        <v>18</v>
      </c>
      <c r="N2898">
        <f>Table1[[#This Row],[ loan_amount]]-Table1[[#This Row],[ bank_asset_value]]</f>
        <v>13100000</v>
      </c>
    </row>
    <row r="2899" spans="1:14" x14ac:dyDescent="0.35">
      <c r="A2899">
        <v>2898</v>
      </c>
      <c r="B2899">
        <v>5</v>
      </c>
      <c r="C2899" t="s">
        <v>16</v>
      </c>
      <c r="D2899" t="s">
        <v>14</v>
      </c>
      <c r="E2899">
        <v>6600000</v>
      </c>
      <c r="F2899">
        <v>13600000</v>
      </c>
      <c r="G2899">
        <v>4</v>
      </c>
      <c r="H2899">
        <v>861</v>
      </c>
      <c r="I2899">
        <v>11700000</v>
      </c>
      <c r="J2899">
        <v>8400000</v>
      </c>
      <c r="K2899">
        <v>14600000</v>
      </c>
      <c r="L2899">
        <v>5400000</v>
      </c>
      <c r="M2899" t="s">
        <v>15</v>
      </c>
      <c r="N2899">
        <f>Table1[[#This Row],[ loan_amount]]-Table1[[#This Row],[ bank_asset_value]]</f>
        <v>8200000</v>
      </c>
    </row>
    <row r="2900" spans="1:14" x14ac:dyDescent="0.35">
      <c r="A2900">
        <v>2899</v>
      </c>
      <c r="B2900">
        <v>4</v>
      </c>
      <c r="C2900" t="s">
        <v>16</v>
      </c>
      <c r="D2900" t="s">
        <v>14</v>
      </c>
      <c r="E2900">
        <v>6000000</v>
      </c>
      <c r="F2900">
        <v>14900000</v>
      </c>
      <c r="G2900">
        <v>2</v>
      </c>
      <c r="H2900">
        <v>321</v>
      </c>
      <c r="I2900">
        <v>6900000</v>
      </c>
      <c r="J2900">
        <v>7700000</v>
      </c>
      <c r="K2900">
        <v>18000000</v>
      </c>
      <c r="L2900">
        <v>6500000</v>
      </c>
      <c r="M2900" t="s">
        <v>18</v>
      </c>
      <c r="N2900">
        <f>Table1[[#This Row],[ loan_amount]]-Table1[[#This Row],[ bank_asset_value]]</f>
        <v>8400000</v>
      </c>
    </row>
    <row r="2901" spans="1:14" x14ac:dyDescent="0.35">
      <c r="A2901">
        <v>2900</v>
      </c>
      <c r="B2901">
        <v>0</v>
      </c>
      <c r="C2901" t="s">
        <v>13</v>
      </c>
      <c r="D2901" t="s">
        <v>17</v>
      </c>
      <c r="E2901">
        <v>2200000</v>
      </c>
      <c r="F2901">
        <v>8300000</v>
      </c>
      <c r="G2901">
        <v>10</v>
      </c>
      <c r="H2901">
        <v>585</v>
      </c>
      <c r="I2901">
        <v>3600000</v>
      </c>
      <c r="J2901">
        <v>1700000</v>
      </c>
      <c r="K2901">
        <v>4300000</v>
      </c>
      <c r="L2901">
        <v>1900000</v>
      </c>
      <c r="M2901" t="s">
        <v>15</v>
      </c>
      <c r="N2901">
        <f>Table1[[#This Row],[ loan_amount]]-Table1[[#This Row],[ bank_asset_value]]</f>
        <v>6400000</v>
      </c>
    </row>
    <row r="2902" spans="1:14" x14ac:dyDescent="0.35">
      <c r="A2902">
        <v>2901</v>
      </c>
      <c r="B2902">
        <v>1</v>
      </c>
      <c r="C2902" t="s">
        <v>13</v>
      </c>
      <c r="D2902" t="s">
        <v>14</v>
      </c>
      <c r="E2902">
        <v>8800000</v>
      </c>
      <c r="F2902">
        <v>18500000</v>
      </c>
      <c r="G2902">
        <v>10</v>
      </c>
      <c r="H2902">
        <v>704</v>
      </c>
      <c r="I2902">
        <v>14400000</v>
      </c>
      <c r="J2902">
        <v>3200000</v>
      </c>
      <c r="K2902">
        <v>26600000</v>
      </c>
      <c r="L2902">
        <v>11300000</v>
      </c>
      <c r="M2902" t="s">
        <v>15</v>
      </c>
      <c r="N2902">
        <f>Table1[[#This Row],[ loan_amount]]-Table1[[#This Row],[ bank_asset_value]]</f>
        <v>7200000</v>
      </c>
    </row>
    <row r="2903" spans="1:14" x14ac:dyDescent="0.35">
      <c r="A2903">
        <v>2902</v>
      </c>
      <c r="B2903">
        <v>0</v>
      </c>
      <c r="C2903" t="s">
        <v>16</v>
      </c>
      <c r="D2903" t="s">
        <v>17</v>
      </c>
      <c r="E2903">
        <v>4000000</v>
      </c>
      <c r="F2903">
        <v>10300000</v>
      </c>
      <c r="G2903">
        <v>4</v>
      </c>
      <c r="H2903">
        <v>819</v>
      </c>
      <c r="I2903">
        <v>11100000</v>
      </c>
      <c r="J2903">
        <v>1200000</v>
      </c>
      <c r="K2903">
        <v>15200000</v>
      </c>
      <c r="L2903">
        <v>2600000</v>
      </c>
      <c r="M2903" t="s">
        <v>15</v>
      </c>
      <c r="N2903">
        <f>Table1[[#This Row],[ loan_amount]]-Table1[[#This Row],[ bank_asset_value]]</f>
        <v>7700000</v>
      </c>
    </row>
    <row r="2904" spans="1:14" x14ac:dyDescent="0.35">
      <c r="A2904">
        <v>2903</v>
      </c>
      <c r="B2904">
        <v>4</v>
      </c>
      <c r="C2904" t="s">
        <v>16</v>
      </c>
      <c r="D2904" t="s">
        <v>17</v>
      </c>
      <c r="E2904">
        <v>3600000</v>
      </c>
      <c r="F2904">
        <v>12400000</v>
      </c>
      <c r="G2904">
        <v>18</v>
      </c>
      <c r="H2904">
        <v>494</v>
      </c>
      <c r="I2904">
        <v>5300000</v>
      </c>
      <c r="J2904">
        <v>100000</v>
      </c>
      <c r="K2904">
        <v>10200000</v>
      </c>
      <c r="L2904">
        <v>1900000</v>
      </c>
      <c r="M2904" t="s">
        <v>18</v>
      </c>
      <c r="N2904">
        <f>Table1[[#This Row],[ loan_amount]]-Table1[[#This Row],[ bank_asset_value]]</f>
        <v>10500000</v>
      </c>
    </row>
    <row r="2905" spans="1:14" x14ac:dyDescent="0.35">
      <c r="A2905">
        <v>2904</v>
      </c>
      <c r="B2905">
        <v>5</v>
      </c>
      <c r="C2905" t="s">
        <v>13</v>
      </c>
      <c r="D2905" t="s">
        <v>17</v>
      </c>
      <c r="E2905">
        <v>8100000</v>
      </c>
      <c r="F2905">
        <v>22500000</v>
      </c>
      <c r="G2905">
        <v>2</v>
      </c>
      <c r="H2905">
        <v>808</v>
      </c>
      <c r="I2905">
        <v>4800000</v>
      </c>
      <c r="J2905">
        <v>6100000</v>
      </c>
      <c r="K2905">
        <v>16900000</v>
      </c>
      <c r="L2905">
        <v>6000000</v>
      </c>
      <c r="M2905" t="s">
        <v>15</v>
      </c>
      <c r="N2905">
        <f>Table1[[#This Row],[ loan_amount]]-Table1[[#This Row],[ bank_asset_value]]</f>
        <v>16500000</v>
      </c>
    </row>
    <row r="2906" spans="1:14" x14ac:dyDescent="0.35">
      <c r="A2906">
        <v>2905</v>
      </c>
      <c r="B2906">
        <v>3</v>
      </c>
      <c r="C2906" t="s">
        <v>16</v>
      </c>
      <c r="D2906" t="s">
        <v>17</v>
      </c>
      <c r="E2906">
        <v>5200000</v>
      </c>
      <c r="F2906">
        <v>11000000</v>
      </c>
      <c r="G2906">
        <v>12</v>
      </c>
      <c r="H2906">
        <v>830</v>
      </c>
      <c r="I2906">
        <v>8900000</v>
      </c>
      <c r="J2906">
        <v>5100000</v>
      </c>
      <c r="K2906">
        <v>16000000</v>
      </c>
      <c r="L2906">
        <v>7600000</v>
      </c>
      <c r="M2906" t="s">
        <v>15</v>
      </c>
      <c r="N2906">
        <f>Table1[[#This Row],[ loan_amount]]-Table1[[#This Row],[ bank_asset_value]]</f>
        <v>3400000</v>
      </c>
    </row>
    <row r="2907" spans="1:14" x14ac:dyDescent="0.35">
      <c r="A2907">
        <v>2906</v>
      </c>
      <c r="B2907">
        <v>5</v>
      </c>
      <c r="C2907" t="s">
        <v>13</v>
      </c>
      <c r="D2907" t="s">
        <v>14</v>
      </c>
      <c r="E2907">
        <v>1100000</v>
      </c>
      <c r="F2907">
        <v>2800000</v>
      </c>
      <c r="G2907">
        <v>14</v>
      </c>
      <c r="H2907">
        <v>473</v>
      </c>
      <c r="I2907">
        <v>100000</v>
      </c>
      <c r="J2907">
        <v>500000</v>
      </c>
      <c r="K2907">
        <v>4200000</v>
      </c>
      <c r="L2907">
        <v>700000</v>
      </c>
      <c r="M2907" t="s">
        <v>18</v>
      </c>
      <c r="N2907">
        <f>Table1[[#This Row],[ loan_amount]]-Table1[[#This Row],[ bank_asset_value]]</f>
        <v>2100000</v>
      </c>
    </row>
    <row r="2908" spans="1:14" x14ac:dyDescent="0.35">
      <c r="A2908">
        <v>2907</v>
      </c>
      <c r="B2908">
        <v>2</v>
      </c>
      <c r="C2908" t="s">
        <v>13</v>
      </c>
      <c r="D2908" t="s">
        <v>14</v>
      </c>
      <c r="E2908">
        <v>7500000</v>
      </c>
      <c r="F2908">
        <v>29800000</v>
      </c>
      <c r="G2908">
        <v>4</v>
      </c>
      <c r="H2908">
        <v>392</v>
      </c>
      <c r="I2908">
        <v>5500000</v>
      </c>
      <c r="J2908">
        <v>2200000</v>
      </c>
      <c r="K2908">
        <v>20800000</v>
      </c>
      <c r="L2908">
        <v>4000000</v>
      </c>
      <c r="M2908" t="s">
        <v>15</v>
      </c>
      <c r="N2908">
        <f>Table1[[#This Row],[ loan_amount]]-Table1[[#This Row],[ bank_asset_value]]</f>
        <v>25800000</v>
      </c>
    </row>
    <row r="2909" spans="1:14" x14ac:dyDescent="0.35">
      <c r="A2909">
        <v>2908</v>
      </c>
      <c r="B2909">
        <v>5</v>
      </c>
      <c r="C2909" t="s">
        <v>16</v>
      </c>
      <c r="D2909" t="s">
        <v>14</v>
      </c>
      <c r="E2909">
        <v>7700000</v>
      </c>
      <c r="F2909">
        <v>20300000</v>
      </c>
      <c r="G2909">
        <v>12</v>
      </c>
      <c r="H2909">
        <v>806</v>
      </c>
      <c r="I2909">
        <v>21300000</v>
      </c>
      <c r="J2909">
        <v>13300000</v>
      </c>
      <c r="K2909">
        <v>18900000</v>
      </c>
      <c r="L2909">
        <v>9600000</v>
      </c>
      <c r="M2909" t="s">
        <v>15</v>
      </c>
      <c r="N2909">
        <f>Table1[[#This Row],[ loan_amount]]-Table1[[#This Row],[ bank_asset_value]]</f>
        <v>10700000</v>
      </c>
    </row>
    <row r="2910" spans="1:14" x14ac:dyDescent="0.35">
      <c r="A2910">
        <v>2909</v>
      </c>
      <c r="B2910">
        <v>0</v>
      </c>
      <c r="C2910" t="s">
        <v>16</v>
      </c>
      <c r="D2910" t="s">
        <v>14</v>
      </c>
      <c r="E2910">
        <v>5700000</v>
      </c>
      <c r="F2910">
        <v>21400000</v>
      </c>
      <c r="G2910">
        <v>8</v>
      </c>
      <c r="H2910">
        <v>340</v>
      </c>
      <c r="I2910">
        <v>3200000</v>
      </c>
      <c r="J2910">
        <v>1900000</v>
      </c>
      <c r="K2910">
        <v>17200000</v>
      </c>
      <c r="L2910">
        <v>3800000</v>
      </c>
      <c r="M2910" t="s">
        <v>18</v>
      </c>
      <c r="N2910">
        <f>Table1[[#This Row],[ loan_amount]]-Table1[[#This Row],[ bank_asset_value]]</f>
        <v>17600000</v>
      </c>
    </row>
    <row r="2911" spans="1:14" x14ac:dyDescent="0.35">
      <c r="A2911">
        <v>2910</v>
      </c>
      <c r="B2911">
        <v>3</v>
      </c>
      <c r="C2911" t="s">
        <v>13</v>
      </c>
      <c r="D2911" t="s">
        <v>17</v>
      </c>
      <c r="E2911">
        <v>5000000</v>
      </c>
      <c r="F2911">
        <v>13900000</v>
      </c>
      <c r="G2911">
        <v>8</v>
      </c>
      <c r="H2911">
        <v>555</v>
      </c>
      <c r="I2911">
        <v>12300000</v>
      </c>
      <c r="J2911">
        <v>6700000</v>
      </c>
      <c r="K2911">
        <v>18100000</v>
      </c>
      <c r="L2911">
        <v>4800000</v>
      </c>
      <c r="M2911" t="s">
        <v>15</v>
      </c>
      <c r="N2911">
        <f>Table1[[#This Row],[ loan_amount]]-Table1[[#This Row],[ bank_asset_value]]</f>
        <v>9100000</v>
      </c>
    </row>
    <row r="2912" spans="1:14" x14ac:dyDescent="0.35">
      <c r="A2912">
        <v>2911</v>
      </c>
      <c r="B2912">
        <v>5</v>
      </c>
      <c r="C2912" t="s">
        <v>16</v>
      </c>
      <c r="D2912" t="s">
        <v>14</v>
      </c>
      <c r="E2912">
        <v>500000</v>
      </c>
      <c r="F2912">
        <v>1200000</v>
      </c>
      <c r="G2912">
        <v>16</v>
      </c>
      <c r="H2912">
        <v>499</v>
      </c>
      <c r="I2912">
        <v>600000</v>
      </c>
      <c r="J2912">
        <v>600000</v>
      </c>
      <c r="K2912">
        <v>1500000</v>
      </c>
      <c r="L2912">
        <v>200000</v>
      </c>
      <c r="M2912" t="s">
        <v>18</v>
      </c>
      <c r="N2912">
        <f>Table1[[#This Row],[ loan_amount]]-Table1[[#This Row],[ bank_asset_value]]</f>
        <v>1000000</v>
      </c>
    </row>
    <row r="2913" spans="1:14" x14ac:dyDescent="0.35">
      <c r="A2913">
        <v>2912</v>
      </c>
      <c r="B2913">
        <v>3</v>
      </c>
      <c r="C2913" t="s">
        <v>13</v>
      </c>
      <c r="D2913" t="s">
        <v>14</v>
      </c>
      <c r="E2913">
        <v>8900000</v>
      </c>
      <c r="F2913">
        <v>21300000</v>
      </c>
      <c r="G2913">
        <v>10</v>
      </c>
      <c r="H2913">
        <v>467</v>
      </c>
      <c r="I2913">
        <v>18700000</v>
      </c>
      <c r="J2913">
        <v>2600000</v>
      </c>
      <c r="K2913">
        <v>31800000</v>
      </c>
      <c r="L2913">
        <v>8800000</v>
      </c>
      <c r="M2913" t="s">
        <v>18</v>
      </c>
      <c r="N2913">
        <f>Table1[[#This Row],[ loan_amount]]-Table1[[#This Row],[ bank_asset_value]]</f>
        <v>12500000</v>
      </c>
    </row>
    <row r="2914" spans="1:14" x14ac:dyDescent="0.35">
      <c r="A2914">
        <v>2913</v>
      </c>
      <c r="B2914">
        <v>1</v>
      </c>
      <c r="C2914" t="s">
        <v>16</v>
      </c>
      <c r="D2914" t="s">
        <v>14</v>
      </c>
      <c r="E2914">
        <v>1700000</v>
      </c>
      <c r="F2914">
        <v>6600000</v>
      </c>
      <c r="G2914">
        <v>4</v>
      </c>
      <c r="H2914">
        <v>797</v>
      </c>
      <c r="I2914">
        <v>2800000</v>
      </c>
      <c r="J2914">
        <v>1900000</v>
      </c>
      <c r="K2914">
        <v>6100000</v>
      </c>
      <c r="L2914">
        <v>1300000</v>
      </c>
      <c r="M2914" t="s">
        <v>15</v>
      </c>
      <c r="N2914">
        <f>Table1[[#This Row],[ loan_amount]]-Table1[[#This Row],[ bank_asset_value]]</f>
        <v>5300000</v>
      </c>
    </row>
    <row r="2915" spans="1:14" x14ac:dyDescent="0.35">
      <c r="A2915">
        <v>2914</v>
      </c>
      <c r="B2915">
        <v>4</v>
      </c>
      <c r="C2915" t="s">
        <v>16</v>
      </c>
      <c r="D2915" t="s">
        <v>17</v>
      </c>
      <c r="E2915">
        <v>500000</v>
      </c>
      <c r="F2915">
        <v>1300000</v>
      </c>
      <c r="G2915">
        <v>18</v>
      </c>
      <c r="H2915">
        <v>762</v>
      </c>
      <c r="I2915">
        <v>1400000</v>
      </c>
      <c r="J2915">
        <v>0</v>
      </c>
      <c r="K2915">
        <v>1600000</v>
      </c>
      <c r="L2915">
        <v>300000</v>
      </c>
      <c r="M2915" t="s">
        <v>15</v>
      </c>
      <c r="N2915">
        <f>Table1[[#This Row],[ loan_amount]]-Table1[[#This Row],[ bank_asset_value]]</f>
        <v>1000000</v>
      </c>
    </row>
    <row r="2916" spans="1:14" x14ac:dyDescent="0.35">
      <c r="A2916">
        <v>2915</v>
      </c>
      <c r="B2916">
        <v>3</v>
      </c>
      <c r="C2916" t="s">
        <v>16</v>
      </c>
      <c r="D2916" t="s">
        <v>17</v>
      </c>
      <c r="E2916">
        <v>9900000</v>
      </c>
      <c r="F2916">
        <v>36500000</v>
      </c>
      <c r="G2916">
        <v>16</v>
      </c>
      <c r="H2916">
        <v>562</v>
      </c>
      <c r="I2916">
        <v>17300000</v>
      </c>
      <c r="J2916">
        <v>18500000</v>
      </c>
      <c r="K2916">
        <v>22300000</v>
      </c>
      <c r="L2916">
        <v>9800000</v>
      </c>
      <c r="M2916" t="s">
        <v>15</v>
      </c>
      <c r="N2916">
        <f>Table1[[#This Row],[ loan_amount]]-Table1[[#This Row],[ bank_asset_value]]</f>
        <v>26700000</v>
      </c>
    </row>
    <row r="2917" spans="1:14" x14ac:dyDescent="0.35">
      <c r="A2917">
        <v>2916</v>
      </c>
      <c r="B2917">
        <v>1</v>
      </c>
      <c r="C2917" t="s">
        <v>13</v>
      </c>
      <c r="D2917" t="s">
        <v>14</v>
      </c>
      <c r="E2917">
        <v>8400000</v>
      </c>
      <c r="F2917">
        <v>21800000</v>
      </c>
      <c r="G2917">
        <v>2</v>
      </c>
      <c r="H2917">
        <v>492</v>
      </c>
      <c r="I2917">
        <v>4000000</v>
      </c>
      <c r="J2917">
        <v>11000000</v>
      </c>
      <c r="K2917">
        <v>18200000</v>
      </c>
      <c r="L2917">
        <v>6600000</v>
      </c>
      <c r="M2917" t="s">
        <v>18</v>
      </c>
      <c r="N2917">
        <f>Table1[[#This Row],[ loan_amount]]-Table1[[#This Row],[ bank_asset_value]]</f>
        <v>15200000</v>
      </c>
    </row>
    <row r="2918" spans="1:14" x14ac:dyDescent="0.35">
      <c r="A2918">
        <v>2917</v>
      </c>
      <c r="B2918">
        <v>3</v>
      </c>
      <c r="C2918" t="s">
        <v>16</v>
      </c>
      <c r="D2918" t="s">
        <v>17</v>
      </c>
      <c r="E2918">
        <v>500000</v>
      </c>
      <c r="F2918">
        <v>1700000</v>
      </c>
      <c r="G2918">
        <v>4</v>
      </c>
      <c r="H2918">
        <v>824</v>
      </c>
      <c r="I2918">
        <v>500000</v>
      </c>
      <c r="J2918">
        <v>600000</v>
      </c>
      <c r="K2918">
        <v>1400000</v>
      </c>
      <c r="L2918">
        <v>400000</v>
      </c>
      <c r="M2918" t="s">
        <v>15</v>
      </c>
      <c r="N2918">
        <f>Table1[[#This Row],[ loan_amount]]-Table1[[#This Row],[ bank_asset_value]]</f>
        <v>1300000</v>
      </c>
    </row>
    <row r="2919" spans="1:14" x14ac:dyDescent="0.35">
      <c r="A2919">
        <v>2918</v>
      </c>
      <c r="B2919">
        <v>2</v>
      </c>
      <c r="C2919" t="s">
        <v>13</v>
      </c>
      <c r="D2919" t="s">
        <v>14</v>
      </c>
      <c r="E2919">
        <v>1700000</v>
      </c>
      <c r="F2919">
        <v>5700000</v>
      </c>
      <c r="G2919">
        <v>10</v>
      </c>
      <c r="H2919">
        <v>602</v>
      </c>
      <c r="I2919">
        <v>4900000</v>
      </c>
      <c r="J2919">
        <v>2700000</v>
      </c>
      <c r="K2919">
        <v>4500000</v>
      </c>
      <c r="L2919">
        <v>1800000</v>
      </c>
      <c r="M2919" t="s">
        <v>15</v>
      </c>
      <c r="N2919">
        <f>Table1[[#This Row],[ loan_amount]]-Table1[[#This Row],[ bank_asset_value]]</f>
        <v>3900000</v>
      </c>
    </row>
    <row r="2920" spans="1:14" x14ac:dyDescent="0.35">
      <c r="A2920">
        <v>2919</v>
      </c>
      <c r="B2920">
        <v>1</v>
      </c>
      <c r="C2920" t="s">
        <v>16</v>
      </c>
      <c r="D2920" t="s">
        <v>17</v>
      </c>
      <c r="E2920">
        <v>6500000</v>
      </c>
      <c r="F2920">
        <v>18300000</v>
      </c>
      <c r="G2920">
        <v>10</v>
      </c>
      <c r="H2920">
        <v>722</v>
      </c>
      <c r="I2920">
        <v>11900000</v>
      </c>
      <c r="J2920">
        <v>8600000</v>
      </c>
      <c r="K2920">
        <v>19200000</v>
      </c>
      <c r="L2920">
        <v>4500000</v>
      </c>
      <c r="M2920" t="s">
        <v>15</v>
      </c>
      <c r="N2920">
        <f>Table1[[#This Row],[ loan_amount]]-Table1[[#This Row],[ bank_asset_value]]</f>
        <v>13800000</v>
      </c>
    </row>
    <row r="2921" spans="1:14" x14ac:dyDescent="0.35">
      <c r="A2921">
        <v>2920</v>
      </c>
      <c r="B2921">
        <v>1</v>
      </c>
      <c r="C2921" t="s">
        <v>16</v>
      </c>
      <c r="D2921" t="s">
        <v>14</v>
      </c>
      <c r="E2921">
        <v>8900000</v>
      </c>
      <c r="F2921">
        <v>28400000</v>
      </c>
      <c r="G2921">
        <v>6</v>
      </c>
      <c r="H2921">
        <v>709</v>
      </c>
      <c r="I2921">
        <v>21600000</v>
      </c>
      <c r="J2921">
        <v>5500000</v>
      </c>
      <c r="K2921">
        <v>26200000</v>
      </c>
      <c r="L2921">
        <v>7900000</v>
      </c>
      <c r="M2921" t="s">
        <v>15</v>
      </c>
      <c r="N2921">
        <f>Table1[[#This Row],[ loan_amount]]-Table1[[#This Row],[ bank_asset_value]]</f>
        <v>20500000</v>
      </c>
    </row>
    <row r="2922" spans="1:14" x14ac:dyDescent="0.35">
      <c r="A2922">
        <v>2921</v>
      </c>
      <c r="B2922">
        <v>1</v>
      </c>
      <c r="C2922" t="s">
        <v>16</v>
      </c>
      <c r="D2922" t="s">
        <v>14</v>
      </c>
      <c r="E2922">
        <v>400000</v>
      </c>
      <c r="F2922">
        <v>1400000</v>
      </c>
      <c r="G2922">
        <v>4</v>
      </c>
      <c r="H2922">
        <v>302</v>
      </c>
      <c r="I2922">
        <v>200000</v>
      </c>
      <c r="J2922">
        <v>100000</v>
      </c>
      <c r="K2922">
        <v>1500000</v>
      </c>
      <c r="L2922">
        <v>500000</v>
      </c>
      <c r="M2922" t="s">
        <v>15</v>
      </c>
      <c r="N2922">
        <f>Table1[[#This Row],[ loan_amount]]-Table1[[#This Row],[ bank_asset_value]]</f>
        <v>900000</v>
      </c>
    </row>
    <row r="2923" spans="1:14" x14ac:dyDescent="0.35">
      <c r="A2923">
        <v>2922</v>
      </c>
      <c r="B2923">
        <v>3</v>
      </c>
      <c r="C2923" t="s">
        <v>16</v>
      </c>
      <c r="D2923" t="s">
        <v>14</v>
      </c>
      <c r="E2923">
        <v>5700000</v>
      </c>
      <c r="F2923">
        <v>12300000</v>
      </c>
      <c r="G2923">
        <v>6</v>
      </c>
      <c r="H2923">
        <v>364</v>
      </c>
      <c r="I2923">
        <v>7900000</v>
      </c>
      <c r="J2923">
        <v>11000000</v>
      </c>
      <c r="K2923">
        <v>20000000</v>
      </c>
      <c r="L2923">
        <v>5500000</v>
      </c>
      <c r="M2923" t="s">
        <v>18</v>
      </c>
      <c r="N2923">
        <f>Table1[[#This Row],[ loan_amount]]-Table1[[#This Row],[ bank_asset_value]]</f>
        <v>6800000</v>
      </c>
    </row>
    <row r="2924" spans="1:14" x14ac:dyDescent="0.35">
      <c r="A2924">
        <v>2923</v>
      </c>
      <c r="B2924">
        <v>0</v>
      </c>
      <c r="C2924" t="s">
        <v>16</v>
      </c>
      <c r="D2924" t="s">
        <v>17</v>
      </c>
      <c r="E2924">
        <v>9600000</v>
      </c>
      <c r="F2924">
        <v>23800000</v>
      </c>
      <c r="G2924">
        <v>12</v>
      </c>
      <c r="H2924">
        <v>389</v>
      </c>
      <c r="I2924">
        <v>25200000</v>
      </c>
      <c r="J2924">
        <v>15800000</v>
      </c>
      <c r="K2924">
        <v>27000000</v>
      </c>
      <c r="L2924">
        <v>8300000</v>
      </c>
      <c r="M2924" t="s">
        <v>18</v>
      </c>
      <c r="N2924">
        <f>Table1[[#This Row],[ loan_amount]]-Table1[[#This Row],[ bank_asset_value]]</f>
        <v>15500000</v>
      </c>
    </row>
    <row r="2925" spans="1:14" x14ac:dyDescent="0.35">
      <c r="A2925">
        <v>2924</v>
      </c>
      <c r="B2925">
        <v>0</v>
      </c>
      <c r="C2925" t="s">
        <v>13</v>
      </c>
      <c r="D2925" t="s">
        <v>17</v>
      </c>
      <c r="E2925">
        <v>8500000</v>
      </c>
      <c r="F2925">
        <v>20000000</v>
      </c>
      <c r="G2925">
        <v>16</v>
      </c>
      <c r="H2925">
        <v>786</v>
      </c>
      <c r="I2925">
        <v>13300000</v>
      </c>
      <c r="J2925">
        <v>7400000</v>
      </c>
      <c r="K2925">
        <v>17700000</v>
      </c>
      <c r="L2925">
        <v>8900000</v>
      </c>
      <c r="M2925" t="s">
        <v>15</v>
      </c>
      <c r="N2925">
        <f>Table1[[#This Row],[ loan_amount]]-Table1[[#This Row],[ bank_asset_value]]</f>
        <v>11100000</v>
      </c>
    </row>
    <row r="2926" spans="1:14" x14ac:dyDescent="0.35">
      <c r="A2926">
        <v>2925</v>
      </c>
      <c r="B2926">
        <v>0</v>
      </c>
      <c r="C2926" t="s">
        <v>13</v>
      </c>
      <c r="D2926" t="s">
        <v>14</v>
      </c>
      <c r="E2926">
        <v>4000000</v>
      </c>
      <c r="F2926">
        <v>11500000</v>
      </c>
      <c r="G2926">
        <v>8</v>
      </c>
      <c r="H2926">
        <v>434</v>
      </c>
      <c r="I2926">
        <v>4500000</v>
      </c>
      <c r="J2926">
        <v>2800000</v>
      </c>
      <c r="K2926">
        <v>8400000</v>
      </c>
      <c r="L2926">
        <v>5900000</v>
      </c>
      <c r="M2926" t="s">
        <v>18</v>
      </c>
      <c r="N2926">
        <f>Table1[[#This Row],[ loan_amount]]-Table1[[#This Row],[ bank_asset_value]]</f>
        <v>5600000</v>
      </c>
    </row>
    <row r="2927" spans="1:14" x14ac:dyDescent="0.35">
      <c r="A2927">
        <v>2926</v>
      </c>
      <c r="B2927">
        <v>2</v>
      </c>
      <c r="C2927" t="s">
        <v>16</v>
      </c>
      <c r="D2927" t="s">
        <v>17</v>
      </c>
      <c r="E2927">
        <v>6300000</v>
      </c>
      <c r="F2927">
        <v>18100000</v>
      </c>
      <c r="G2927">
        <v>6</v>
      </c>
      <c r="H2927">
        <v>671</v>
      </c>
      <c r="I2927">
        <v>7900000</v>
      </c>
      <c r="J2927">
        <v>8200000</v>
      </c>
      <c r="K2927">
        <v>13200000</v>
      </c>
      <c r="L2927">
        <v>5400000</v>
      </c>
      <c r="M2927" t="s">
        <v>15</v>
      </c>
      <c r="N2927">
        <f>Table1[[#This Row],[ loan_amount]]-Table1[[#This Row],[ bank_asset_value]]</f>
        <v>12700000</v>
      </c>
    </row>
    <row r="2928" spans="1:14" x14ac:dyDescent="0.35">
      <c r="A2928">
        <v>2927</v>
      </c>
      <c r="B2928">
        <v>3</v>
      </c>
      <c r="C2928" t="s">
        <v>13</v>
      </c>
      <c r="D2928" t="s">
        <v>17</v>
      </c>
      <c r="E2928">
        <v>4000000</v>
      </c>
      <c r="F2928">
        <v>14700000</v>
      </c>
      <c r="G2928">
        <v>8</v>
      </c>
      <c r="H2928">
        <v>376</v>
      </c>
      <c r="I2928">
        <v>3000000</v>
      </c>
      <c r="J2928">
        <v>6200000</v>
      </c>
      <c r="K2928">
        <v>8900000</v>
      </c>
      <c r="L2928">
        <v>4200000</v>
      </c>
      <c r="M2928" t="s">
        <v>18</v>
      </c>
      <c r="N2928">
        <f>Table1[[#This Row],[ loan_amount]]-Table1[[#This Row],[ bank_asset_value]]</f>
        <v>10500000</v>
      </c>
    </row>
    <row r="2929" spans="1:14" x14ac:dyDescent="0.35">
      <c r="A2929">
        <v>2928</v>
      </c>
      <c r="B2929">
        <v>4</v>
      </c>
      <c r="C2929" t="s">
        <v>13</v>
      </c>
      <c r="D2929" t="s">
        <v>14</v>
      </c>
      <c r="E2929">
        <v>9400000</v>
      </c>
      <c r="F2929">
        <v>32200000</v>
      </c>
      <c r="G2929">
        <v>6</v>
      </c>
      <c r="H2929">
        <v>898</v>
      </c>
      <c r="I2929">
        <v>27600000</v>
      </c>
      <c r="J2929">
        <v>11800000</v>
      </c>
      <c r="K2929">
        <v>19500000</v>
      </c>
      <c r="L2929">
        <v>8600000</v>
      </c>
      <c r="M2929" t="s">
        <v>15</v>
      </c>
      <c r="N2929">
        <f>Table1[[#This Row],[ loan_amount]]-Table1[[#This Row],[ bank_asset_value]]</f>
        <v>23600000</v>
      </c>
    </row>
    <row r="2930" spans="1:14" x14ac:dyDescent="0.35">
      <c r="A2930">
        <v>2929</v>
      </c>
      <c r="B2930">
        <v>5</v>
      </c>
      <c r="C2930" t="s">
        <v>13</v>
      </c>
      <c r="D2930" t="s">
        <v>17</v>
      </c>
      <c r="E2930">
        <v>4100000</v>
      </c>
      <c r="F2930">
        <v>15500000</v>
      </c>
      <c r="G2930">
        <v>10</v>
      </c>
      <c r="H2930">
        <v>836</v>
      </c>
      <c r="I2930">
        <v>10500000</v>
      </c>
      <c r="J2930">
        <v>1100000</v>
      </c>
      <c r="K2930">
        <v>15200000</v>
      </c>
      <c r="L2930">
        <v>3600000</v>
      </c>
      <c r="M2930" t="s">
        <v>15</v>
      </c>
      <c r="N2930">
        <f>Table1[[#This Row],[ loan_amount]]-Table1[[#This Row],[ bank_asset_value]]</f>
        <v>11900000</v>
      </c>
    </row>
    <row r="2931" spans="1:14" x14ac:dyDescent="0.35">
      <c r="A2931">
        <v>2930</v>
      </c>
      <c r="B2931">
        <v>4</v>
      </c>
      <c r="C2931" t="s">
        <v>13</v>
      </c>
      <c r="D2931" t="s">
        <v>17</v>
      </c>
      <c r="E2931">
        <v>1100000</v>
      </c>
      <c r="F2931">
        <v>4400000</v>
      </c>
      <c r="G2931">
        <v>6</v>
      </c>
      <c r="H2931">
        <v>515</v>
      </c>
      <c r="I2931">
        <v>1000000</v>
      </c>
      <c r="J2931">
        <v>700000</v>
      </c>
      <c r="K2931">
        <v>4300000</v>
      </c>
      <c r="L2931">
        <v>1500000</v>
      </c>
      <c r="M2931" t="s">
        <v>18</v>
      </c>
      <c r="N2931">
        <f>Table1[[#This Row],[ loan_amount]]-Table1[[#This Row],[ bank_asset_value]]</f>
        <v>2900000</v>
      </c>
    </row>
    <row r="2932" spans="1:14" x14ac:dyDescent="0.35">
      <c r="A2932">
        <v>2931</v>
      </c>
      <c r="B2932">
        <v>3</v>
      </c>
      <c r="C2932" t="s">
        <v>16</v>
      </c>
      <c r="D2932" t="s">
        <v>14</v>
      </c>
      <c r="E2932">
        <v>8700000</v>
      </c>
      <c r="F2932">
        <v>24800000</v>
      </c>
      <c r="G2932">
        <v>20</v>
      </c>
      <c r="H2932">
        <v>360</v>
      </c>
      <c r="I2932">
        <v>25300000</v>
      </c>
      <c r="J2932">
        <v>8700000</v>
      </c>
      <c r="K2932">
        <v>31100000</v>
      </c>
      <c r="L2932">
        <v>4300000</v>
      </c>
      <c r="M2932" t="s">
        <v>18</v>
      </c>
      <c r="N2932">
        <f>Table1[[#This Row],[ loan_amount]]-Table1[[#This Row],[ bank_asset_value]]</f>
        <v>20500000</v>
      </c>
    </row>
    <row r="2933" spans="1:14" x14ac:dyDescent="0.35">
      <c r="A2933">
        <v>2932</v>
      </c>
      <c r="B2933">
        <v>4</v>
      </c>
      <c r="C2933" t="s">
        <v>13</v>
      </c>
      <c r="D2933" t="s">
        <v>17</v>
      </c>
      <c r="E2933">
        <v>4900000</v>
      </c>
      <c r="F2933">
        <v>12800000</v>
      </c>
      <c r="G2933">
        <v>2</v>
      </c>
      <c r="H2933">
        <v>691</v>
      </c>
      <c r="I2933">
        <v>200000</v>
      </c>
      <c r="J2933">
        <v>4900000</v>
      </c>
      <c r="K2933">
        <v>14700000</v>
      </c>
      <c r="L2933">
        <v>7000000</v>
      </c>
      <c r="M2933" t="s">
        <v>15</v>
      </c>
      <c r="N2933">
        <f>Table1[[#This Row],[ loan_amount]]-Table1[[#This Row],[ bank_asset_value]]</f>
        <v>5800000</v>
      </c>
    </row>
    <row r="2934" spans="1:14" x14ac:dyDescent="0.35">
      <c r="A2934">
        <v>2933</v>
      </c>
      <c r="B2934">
        <v>1</v>
      </c>
      <c r="C2934" t="s">
        <v>16</v>
      </c>
      <c r="D2934" t="s">
        <v>17</v>
      </c>
      <c r="E2934">
        <v>2800000</v>
      </c>
      <c r="F2934">
        <v>9100000</v>
      </c>
      <c r="G2934">
        <v>14</v>
      </c>
      <c r="H2934">
        <v>510</v>
      </c>
      <c r="I2934">
        <v>2400000</v>
      </c>
      <c r="J2934">
        <v>4200000</v>
      </c>
      <c r="K2934">
        <v>10400000</v>
      </c>
      <c r="L2934">
        <v>3000000</v>
      </c>
      <c r="M2934" t="s">
        <v>18</v>
      </c>
      <c r="N2934">
        <f>Table1[[#This Row],[ loan_amount]]-Table1[[#This Row],[ bank_asset_value]]</f>
        <v>6100000</v>
      </c>
    </row>
    <row r="2935" spans="1:14" x14ac:dyDescent="0.35">
      <c r="A2935">
        <v>2934</v>
      </c>
      <c r="B2935">
        <v>0</v>
      </c>
      <c r="C2935" t="s">
        <v>13</v>
      </c>
      <c r="D2935" t="s">
        <v>14</v>
      </c>
      <c r="E2935">
        <v>9600000</v>
      </c>
      <c r="F2935">
        <v>23200000</v>
      </c>
      <c r="G2935">
        <v>18</v>
      </c>
      <c r="H2935">
        <v>389</v>
      </c>
      <c r="I2935">
        <v>1000000</v>
      </c>
      <c r="J2935">
        <v>17600000</v>
      </c>
      <c r="K2935">
        <v>22200000</v>
      </c>
      <c r="L2935">
        <v>8800000</v>
      </c>
      <c r="M2935" t="s">
        <v>18</v>
      </c>
      <c r="N2935">
        <f>Table1[[#This Row],[ loan_amount]]-Table1[[#This Row],[ bank_asset_value]]</f>
        <v>14400000</v>
      </c>
    </row>
    <row r="2936" spans="1:14" x14ac:dyDescent="0.35">
      <c r="A2936">
        <v>2935</v>
      </c>
      <c r="B2936">
        <v>3</v>
      </c>
      <c r="C2936" t="s">
        <v>13</v>
      </c>
      <c r="D2936" t="s">
        <v>17</v>
      </c>
      <c r="E2936">
        <v>6900000</v>
      </c>
      <c r="F2936">
        <v>19000000</v>
      </c>
      <c r="G2936">
        <v>14</v>
      </c>
      <c r="H2936">
        <v>348</v>
      </c>
      <c r="I2936">
        <v>4200000</v>
      </c>
      <c r="J2936">
        <v>3700000</v>
      </c>
      <c r="K2936">
        <v>19400000</v>
      </c>
      <c r="L2936">
        <v>4900000</v>
      </c>
      <c r="M2936" t="s">
        <v>18</v>
      </c>
      <c r="N2936">
        <f>Table1[[#This Row],[ loan_amount]]-Table1[[#This Row],[ bank_asset_value]]</f>
        <v>14100000</v>
      </c>
    </row>
    <row r="2937" spans="1:14" x14ac:dyDescent="0.35">
      <c r="A2937">
        <v>2936</v>
      </c>
      <c r="B2937">
        <v>2</v>
      </c>
      <c r="C2937" t="s">
        <v>16</v>
      </c>
      <c r="D2937" t="s">
        <v>17</v>
      </c>
      <c r="E2937">
        <v>2300000</v>
      </c>
      <c r="F2937">
        <v>8100000</v>
      </c>
      <c r="G2937">
        <v>2</v>
      </c>
      <c r="H2937">
        <v>504</v>
      </c>
      <c r="I2937">
        <v>1800000</v>
      </c>
      <c r="J2937">
        <v>3100000</v>
      </c>
      <c r="K2937">
        <v>4600000</v>
      </c>
      <c r="L2937">
        <v>3100000</v>
      </c>
      <c r="M2937" t="s">
        <v>15</v>
      </c>
      <c r="N2937">
        <f>Table1[[#This Row],[ loan_amount]]-Table1[[#This Row],[ bank_asset_value]]</f>
        <v>5000000</v>
      </c>
    </row>
    <row r="2938" spans="1:14" x14ac:dyDescent="0.35">
      <c r="A2938">
        <v>2937</v>
      </c>
      <c r="B2938">
        <v>2</v>
      </c>
      <c r="C2938" t="s">
        <v>16</v>
      </c>
      <c r="D2938" t="s">
        <v>14</v>
      </c>
      <c r="E2938">
        <v>6800000</v>
      </c>
      <c r="F2938">
        <v>21300000</v>
      </c>
      <c r="G2938">
        <v>20</v>
      </c>
      <c r="H2938">
        <v>658</v>
      </c>
      <c r="I2938">
        <v>7800000</v>
      </c>
      <c r="J2938">
        <v>7000000</v>
      </c>
      <c r="K2938">
        <v>25900000</v>
      </c>
      <c r="L2938">
        <v>9600000</v>
      </c>
      <c r="M2938" t="s">
        <v>15</v>
      </c>
      <c r="N2938">
        <f>Table1[[#This Row],[ loan_amount]]-Table1[[#This Row],[ bank_asset_value]]</f>
        <v>11700000</v>
      </c>
    </row>
    <row r="2939" spans="1:14" x14ac:dyDescent="0.35">
      <c r="A2939">
        <v>2938</v>
      </c>
      <c r="B2939">
        <v>1</v>
      </c>
      <c r="C2939" t="s">
        <v>16</v>
      </c>
      <c r="D2939" t="s">
        <v>17</v>
      </c>
      <c r="E2939">
        <v>2200000</v>
      </c>
      <c r="F2939">
        <v>5400000</v>
      </c>
      <c r="G2939">
        <v>16</v>
      </c>
      <c r="H2939">
        <v>641</v>
      </c>
      <c r="I2939">
        <v>5900000</v>
      </c>
      <c r="J2939">
        <v>0</v>
      </c>
      <c r="K2939">
        <v>4800000</v>
      </c>
      <c r="L2939">
        <v>1200000</v>
      </c>
      <c r="M2939" t="s">
        <v>15</v>
      </c>
      <c r="N2939">
        <f>Table1[[#This Row],[ loan_amount]]-Table1[[#This Row],[ bank_asset_value]]</f>
        <v>4200000</v>
      </c>
    </row>
    <row r="2940" spans="1:14" x14ac:dyDescent="0.35">
      <c r="A2940">
        <v>2939</v>
      </c>
      <c r="B2940">
        <v>2</v>
      </c>
      <c r="C2940" t="s">
        <v>16</v>
      </c>
      <c r="D2940" t="s">
        <v>14</v>
      </c>
      <c r="E2940">
        <v>5900000</v>
      </c>
      <c r="F2940">
        <v>19800000</v>
      </c>
      <c r="G2940">
        <v>20</v>
      </c>
      <c r="H2940">
        <v>327</v>
      </c>
      <c r="I2940">
        <v>7800000</v>
      </c>
      <c r="J2940">
        <v>1500000</v>
      </c>
      <c r="K2940">
        <v>19700000</v>
      </c>
      <c r="L2940">
        <v>8500000</v>
      </c>
      <c r="M2940" t="s">
        <v>18</v>
      </c>
      <c r="N2940">
        <f>Table1[[#This Row],[ loan_amount]]-Table1[[#This Row],[ bank_asset_value]]</f>
        <v>11300000</v>
      </c>
    </row>
    <row r="2941" spans="1:14" x14ac:dyDescent="0.35">
      <c r="A2941">
        <v>2940</v>
      </c>
      <c r="B2941">
        <v>1</v>
      </c>
      <c r="C2941" t="s">
        <v>13</v>
      </c>
      <c r="D2941" t="s">
        <v>17</v>
      </c>
      <c r="E2941">
        <v>7000000</v>
      </c>
      <c r="F2941">
        <v>20300000</v>
      </c>
      <c r="G2941">
        <v>18</v>
      </c>
      <c r="H2941">
        <v>726</v>
      </c>
      <c r="I2941">
        <v>11600000</v>
      </c>
      <c r="J2941">
        <v>13100000</v>
      </c>
      <c r="K2941">
        <v>17100000</v>
      </c>
      <c r="L2941">
        <v>9000000</v>
      </c>
      <c r="M2941" t="s">
        <v>15</v>
      </c>
      <c r="N2941">
        <f>Table1[[#This Row],[ loan_amount]]-Table1[[#This Row],[ bank_asset_value]]</f>
        <v>11300000</v>
      </c>
    </row>
    <row r="2942" spans="1:14" x14ac:dyDescent="0.35">
      <c r="A2942">
        <v>2941</v>
      </c>
      <c r="B2942">
        <v>1</v>
      </c>
      <c r="C2942" t="s">
        <v>13</v>
      </c>
      <c r="D2942" t="s">
        <v>17</v>
      </c>
      <c r="E2942">
        <v>9600000</v>
      </c>
      <c r="F2942">
        <v>34100000</v>
      </c>
      <c r="G2942">
        <v>20</v>
      </c>
      <c r="H2942">
        <v>828</v>
      </c>
      <c r="I2942">
        <v>26100000</v>
      </c>
      <c r="J2942">
        <v>19000000</v>
      </c>
      <c r="K2942">
        <v>20800000</v>
      </c>
      <c r="L2942">
        <v>12400000</v>
      </c>
      <c r="M2942" t="s">
        <v>15</v>
      </c>
      <c r="N2942">
        <f>Table1[[#This Row],[ loan_amount]]-Table1[[#This Row],[ bank_asset_value]]</f>
        <v>21700000</v>
      </c>
    </row>
    <row r="2943" spans="1:14" x14ac:dyDescent="0.35">
      <c r="A2943">
        <v>2942</v>
      </c>
      <c r="B2943">
        <v>0</v>
      </c>
      <c r="C2943" t="s">
        <v>13</v>
      </c>
      <c r="D2943" t="s">
        <v>14</v>
      </c>
      <c r="E2943">
        <v>6500000</v>
      </c>
      <c r="F2943">
        <v>14500000</v>
      </c>
      <c r="G2943">
        <v>12</v>
      </c>
      <c r="H2943">
        <v>755</v>
      </c>
      <c r="I2943">
        <v>9000000</v>
      </c>
      <c r="J2943">
        <v>11900000</v>
      </c>
      <c r="K2943">
        <v>20800000</v>
      </c>
      <c r="L2943">
        <v>3400000</v>
      </c>
      <c r="M2943" t="s">
        <v>15</v>
      </c>
      <c r="N2943">
        <f>Table1[[#This Row],[ loan_amount]]-Table1[[#This Row],[ bank_asset_value]]</f>
        <v>11100000</v>
      </c>
    </row>
    <row r="2944" spans="1:14" x14ac:dyDescent="0.35">
      <c r="A2944">
        <v>2943</v>
      </c>
      <c r="B2944">
        <v>2</v>
      </c>
      <c r="C2944" t="s">
        <v>16</v>
      </c>
      <c r="D2944" t="s">
        <v>17</v>
      </c>
      <c r="E2944">
        <v>3800000</v>
      </c>
      <c r="F2944">
        <v>7600000</v>
      </c>
      <c r="G2944">
        <v>20</v>
      </c>
      <c r="H2944">
        <v>788</v>
      </c>
      <c r="I2944">
        <v>1700000</v>
      </c>
      <c r="J2944">
        <v>5200000</v>
      </c>
      <c r="K2944">
        <v>9200000</v>
      </c>
      <c r="L2944">
        <v>5600000</v>
      </c>
      <c r="M2944" t="s">
        <v>15</v>
      </c>
      <c r="N2944">
        <f>Table1[[#This Row],[ loan_amount]]-Table1[[#This Row],[ bank_asset_value]]</f>
        <v>2000000</v>
      </c>
    </row>
    <row r="2945" spans="1:14" x14ac:dyDescent="0.35">
      <c r="A2945">
        <v>2944</v>
      </c>
      <c r="B2945">
        <v>2</v>
      </c>
      <c r="C2945" t="s">
        <v>13</v>
      </c>
      <c r="D2945" t="s">
        <v>14</v>
      </c>
      <c r="E2945">
        <v>9400000</v>
      </c>
      <c r="F2945">
        <v>25100000</v>
      </c>
      <c r="G2945">
        <v>20</v>
      </c>
      <c r="H2945">
        <v>832</v>
      </c>
      <c r="I2945">
        <v>19400000</v>
      </c>
      <c r="J2945">
        <v>2100000</v>
      </c>
      <c r="K2945">
        <v>22300000</v>
      </c>
      <c r="L2945">
        <v>5900000</v>
      </c>
      <c r="M2945" t="s">
        <v>15</v>
      </c>
      <c r="N2945">
        <f>Table1[[#This Row],[ loan_amount]]-Table1[[#This Row],[ bank_asset_value]]</f>
        <v>19200000</v>
      </c>
    </row>
    <row r="2946" spans="1:14" x14ac:dyDescent="0.35">
      <c r="A2946">
        <v>2945</v>
      </c>
      <c r="B2946">
        <v>0</v>
      </c>
      <c r="C2946" t="s">
        <v>16</v>
      </c>
      <c r="D2946" t="s">
        <v>14</v>
      </c>
      <c r="E2946">
        <v>2100000</v>
      </c>
      <c r="F2946">
        <v>8200000</v>
      </c>
      <c r="G2946">
        <v>4</v>
      </c>
      <c r="H2946">
        <v>554</v>
      </c>
      <c r="I2946">
        <v>3900000</v>
      </c>
      <c r="J2946">
        <v>3800000</v>
      </c>
      <c r="K2946">
        <v>5900000</v>
      </c>
      <c r="L2946">
        <v>1700000</v>
      </c>
      <c r="M2946" t="s">
        <v>15</v>
      </c>
      <c r="N2946">
        <f>Table1[[#This Row],[ loan_amount]]-Table1[[#This Row],[ bank_asset_value]]</f>
        <v>6500000</v>
      </c>
    </row>
    <row r="2947" spans="1:14" x14ac:dyDescent="0.35">
      <c r="A2947">
        <v>2946</v>
      </c>
      <c r="B2947">
        <v>1</v>
      </c>
      <c r="C2947" t="s">
        <v>16</v>
      </c>
      <c r="D2947" t="s">
        <v>17</v>
      </c>
      <c r="E2947">
        <v>8500000</v>
      </c>
      <c r="F2947">
        <v>26200000</v>
      </c>
      <c r="G2947">
        <v>8</v>
      </c>
      <c r="H2947">
        <v>811</v>
      </c>
      <c r="I2947">
        <v>22800000</v>
      </c>
      <c r="J2947">
        <v>6400000</v>
      </c>
      <c r="K2947">
        <v>32500000</v>
      </c>
      <c r="L2947">
        <v>12700000</v>
      </c>
      <c r="M2947" t="s">
        <v>15</v>
      </c>
      <c r="N2947">
        <f>Table1[[#This Row],[ loan_amount]]-Table1[[#This Row],[ bank_asset_value]]</f>
        <v>13500000</v>
      </c>
    </row>
    <row r="2948" spans="1:14" x14ac:dyDescent="0.35">
      <c r="A2948">
        <v>2947</v>
      </c>
      <c r="B2948">
        <v>5</v>
      </c>
      <c r="C2948" t="s">
        <v>13</v>
      </c>
      <c r="D2948" t="s">
        <v>17</v>
      </c>
      <c r="E2948">
        <v>3800000</v>
      </c>
      <c r="F2948">
        <v>12000000</v>
      </c>
      <c r="G2948">
        <v>2</v>
      </c>
      <c r="H2948">
        <v>649</v>
      </c>
      <c r="I2948">
        <v>6200000</v>
      </c>
      <c r="J2948">
        <v>5300000</v>
      </c>
      <c r="K2948">
        <v>10300000</v>
      </c>
      <c r="L2948">
        <v>4200000</v>
      </c>
      <c r="M2948" t="s">
        <v>15</v>
      </c>
      <c r="N2948">
        <f>Table1[[#This Row],[ loan_amount]]-Table1[[#This Row],[ bank_asset_value]]</f>
        <v>7800000</v>
      </c>
    </row>
    <row r="2949" spans="1:14" x14ac:dyDescent="0.35">
      <c r="A2949">
        <v>2948</v>
      </c>
      <c r="B2949">
        <v>1</v>
      </c>
      <c r="C2949" t="s">
        <v>16</v>
      </c>
      <c r="D2949" t="s">
        <v>17</v>
      </c>
      <c r="E2949">
        <v>3400000</v>
      </c>
      <c r="F2949">
        <v>9700000</v>
      </c>
      <c r="G2949">
        <v>20</v>
      </c>
      <c r="H2949">
        <v>830</v>
      </c>
      <c r="I2949">
        <v>3500000</v>
      </c>
      <c r="J2949">
        <v>6400000</v>
      </c>
      <c r="K2949">
        <v>10300000</v>
      </c>
      <c r="L2949">
        <v>4800000</v>
      </c>
      <c r="M2949" t="s">
        <v>15</v>
      </c>
      <c r="N2949">
        <f>Table1[[#This Row],[ loan_amount]]-Table1[[#This Row],[ bank_asset_value]]</f>
        <v>4900000</v>
      </c>
    </row>
    <row r="2950" spans="1:14" x14ac:dyDescent="0.35">
      <c r="A2950">
        <v>2949</v>
      </c>
      <c r="B2950">
        <v>1</v>
      </c>
      <c r="C2950" t="s">
        <v>13</v>
      </c>
      <c r="D2950" t="s">
        <v>17</v>
      </c>
      <c r="E2950">
        <v>5600000</v>
      </c>
      <c r="F2950">
        <v>11700000</v>
      </c>
      <c r="G2950">
        <v>6</v>
      </c>
      <c r="H2950">
        <v>707</v>
      </c>
      <c r="I2950">
        <v>4500000</v>
      </c>
      <c r="J2950">
        <v>800000</v>
      </c>
      <c r="K2950">
        <v>19000000</v>
      </c>
      <c r="L2950">
        <v>3900000</v>
      </c>
      <c r="M2950" t="s">
        <v>15</v>
      </c>
      <c r="N2950">
        <f>Table1[[#This Row],[ loan_amount]]-Table1[[#This Row],[ bank_asset_value]]</f>
        <v>7800000</v>
      </c>
    </row>
    <row r="2951" spans="1:14" x14ac:dyDescent="0.35">
      <c r="A2951">
        <v>2950</v>
      </c>
      <c r="B2951">
        <v>0</v>
      </c>
      <c r="C2951" t="s">
        <v>13</v>
      </c>
      <c r="D2951" t="s">
        <v>17</v>
      </c>
      <c r="E2951">
        <v>8500000</v>
      </c>
      <c r="F2951">
        <v>33700000</v>
      </c>
      <c r="G2951">
        <v>10</v>
      </c>
      <c r="H2951">
        <v>483</v>
      </c>
      <c r="I2951">
        <v>18800000</v>
      </c>
      <c r="J2951">
        <v>8900000</v>
      </c>
      <c r="K2951">
        <v>29000000</v>
      </c>
      <c r="L2951">
        <v>12200000</v>
      </c>
      <c r="M2951" t="s">
        <v>18</v>
      </c>
      <c r="N2951">
        <f>Table1[[#This Row],[ loan_amount]]-Table1[[#This Row],[ bank_asset_value]]</f>
        <v>21500000</v>
      </c>
    </row>
    <row r="2952" spans="1:14" x14ac:dyDescent="0.35">
      <c r="A2952">
        <v>2951</v>
      </c>
      <c r="B2952">
        <v>4</v>
      </c>
      <c r="C2952" t="s">
        <v>16</v>
      </c>
      <c r="D2952" t="s">
        <v>17</v>
      </c>
      <c r="E2952">
        <v>2100000</v>
      </c>
      <c r="F2952">
        <v>5500000</v>
      </c>
      <c r="G2952">
        <v>18</v>
      </c>
      <c r="H2952">
        <v>349</v>
      </c>
      <c r="I2952">
        <v>100000</v>
      </c>
      <c r="J2952">
        <v>0</v>
      </c>
      <c r="K2952">
        <v>6600000</v>
      </c>
      <c r="L2952">
        <v>2000000</v>
      </c>
      <c r="M2952" t="s">
        <v>18</v>
      </c>
      <c r="N2952">
        <f>Table1[[#This Row],[ loan_amount]]-Table1[[#This Row],[ bank_asset_value]]</f>
        <v>3500000</v>
      </c>
    </row>
    <row r="2953" spans="1:14" x14ac:dyDescent="0.35">
      <c r="A2953">
        <v>2952</v>
      </c>
      <c r="B2953">
        <v>4</v>
      </c>
      <c r="C2953" t="s">
        <v>13</v>
      </c>
      <c r="D2953" t="s">
        <v>14</v>
      </c>
      <c r="E2953">
        <v>400000</v>
      </c>
      <c r="F2953">
        <v>1500000</v>
      </c>
      <c r="G2953">
        <v>4</v>
      </c>
      <c r="H2953">
        <v>846</v>
      </c>
      <c r="I2953">
        <v>300000</v>
      </c>
      <c r="J2953">
        <v>0</v>
      </c>
      <c r="K2953">
        <v>1600000</v>
      </c>
      <c r="L2953">
        <v>600000</v>
      </c>
      <c r="M2953" t="s">
        <v>15</v>
      </c>
      <c r="N2953">
        <f>Table1[[#This Row],[ loan_amount]]-Table1[[#This Row],[ bank_asset_value]]</f>
        <v>900000</v>
      </c>
    </row>
    <row r="2954" spans="1:14" x14ac:dyDescent="0.35">
      <c r="A2954">
        <v>2953</v>
      </c>
      <c r="B2954">
        <v>4</v>
      </c>
      <c r="C2954" t="s">
        <v>16</v>
      </c>
      <c r="D2954" t="s">
        <v>14</v>
      </c>
      <c r="E2954">
        <v>7900000</v>
      </c>
      <c r="F2954">
        <v>31500000</v>
      </c>
      <c r="G2954">
        <v>20</v>
      </c>
      <c r="H2954">
        <v>386</v>
      </c>
      <c r="I2954">
        <v>14300000</v>
      </c>
      <c r="J2954">
        <v>3800000</v>
      </c>
      <c r="K2954">
        <v>23800000</v>
      </c>
      <c r="L2954">
        <v>7500000</v>
      </c>
      <c r="M2954" t="s">
        <v>18</v>
      </c>
      <c r="N2954">
        <f>Table1[[#This Row],[ loan_amount]]-Table1[[#This Row],[ bank_asset_value]]</f>
        <v>24000000</v>
      </c>
    </row>
    <row r="2955" spans="1:14" x14ac:dyDescent="0.35">
      <c r="A2955">
        <v>2954</v>
      </c>
      <c r="B2955">
        <v>5</v>
      </c>
      <c r="C2955" t="s">
        <v>16</v>
      </c>
      <c r="D2955" t="s">
        <v>14</v>
      </c>
      <c r="E2955">
        <v>6900000</v>
      </c>
      <c r="F2955">
        <v>19200000</v>
      </c>
      <c r="G2955">
        <v>12</v>
      </c>
      <c r="H2955">
        <v>408</v>
      </c>
      <c r="I2955">
        <v>10000000</v>
      </c>
      <c r="J2955">
        <v>5000000</v>
      </c>
      <c r="K2955">
        <v>24900000</v>
      </c>
      <c r="L2955">
        <v>9000000</v>
      </c>
      <c r="M2955" t="s">
        <v>18</v>
      </c>
      <c r="N2955">
        <f>Table1[[#This Row],[ loan_amount]]-Table1[[#This Row],[ bank_asset_value]]</f>
        <v>10200000</v>
      </c>
    </row>
    <row r="2956" spans="1:14" x14ac:dyDescent="0.35">
      <c r="A2956">
        <v>2955</v>
      </c>
      <c r="B2956">
        <v>0</v>
      </c>
      <c r="C2956" t="s">
        <v>16</v>
      </c>
      <c r="D2956" t="s">
        <v>17</v>
      </c>
      <c r="E2956">
        <v>1800000</v>
      </c>
      <c r="F2956">
        <v>3900000</v>
      </c>
      <c r="G2956">
        <v>2</v>
      </c>
      <c r="H2956">
        <v>764</v>
      </c>
      <c r="I2956">
        <v>2200000</v>
      </c>
      <c r="J2956">
        <v>700000</v>
      </c>
      <c r="K2956">
        <v>3500000</v>
      </c>
      <c r="L2956">
        <v>1200000</v>
      </c>
      <c r="M2956" t="s">
        <v>15</v>
      </c>
      <c r="N2956">
        <f>Table1[[#This Row],[ loan_amount]]-Table1[[#This Row],[ bank_asset_value]]</f>
        <v>2700000</v>
      </c>
    </row>
    <row r="2957" spans="1:14" x14ac:dyDescent="0.35">
      <c r="A2957">
        <v>2956</v>
      </c>
      <c r="B2957">
        <v>0</v>
      </c>
      <c r="C2957" t="s">
        <v>13</v>
      </c>
      <c r="D2957" t="s">
        <v>17</v>
      </c>
      <c r="E2957">
        <v>1200000</v>
      </c>
      <c r="F2957">
        <v>3200000</v>
      </c>
      <c r="G2957">
        <v>18</v>
      </c>
      <c r="H2957">
        <v>473</v>
      </c>
      <c r="I2957">
        <v>2100000</v>
      </c>
      <c r="J2957">
        <v>600000</v>
      </c>
      <c r="K2957">
        <v>2400000</v>
      </c>
      <c r="L2957">
        <v>1200000</v>
      </c>
      <c r="M2957" t="s">
        <v>18</v>
      </c>
      <c r="N2957">
        <f>Table1[[#This Row],[ loan_amount]]-Table1[[#This Row],[ bank_asset_value]]</f>
        <v>2000000</v>
      </c>
    </row>
    <row r="2958" spans="1:14" x14ac:dyDescent="0.35">
      <c r="A2958">
        <v>2957</v>
      </c>
      <c r="B2958">
        <v>3</v>
      </c>
      <c r="C2958" t="s">
        <v>16</v>
      </c>
      <c r="D2958" t="s">
        <v>14</v>
      </c>
      <c r="E2958">
        <v>3600000</v>
      </c>
      <c r="F2958">
        <v>9800000</v>
      </c>
      <c r="G2958">
        <v>12</v>
      </c>
      <c r="H2958">
        <v>654</v>
      </c>
      <c r="I2958">
        <v>600000</v>
      </c>
      <c r="J2958">
        <v>1300000</v>
      </c>
      <c r="K2958">
        <v>7500000</v>
      </c>
      <c r="L2958">
        <v>2200000</v>
      </c>
      <c r="M2958" t="s">
        <v>15</v>
      </c>
      <c r="N2958">
        <f>Table1[[#This Row],[ loan_amount]]-Table1[[#This Row],[ bank_asset_value]]</f>
        <v>7600000</v>
      </c>
    </row>
    <row r="2959" spans="1:14" x14ac:dyDescent="0.35">
      <c r="A2959">
        <v>2958</v>
      </c>
      <c r="B2959">
        <v>1</v>
      </c>
      <c r="C2959" t="s">
        <v>13</v>
      </c>
      <c r="D2959" t="s">
        <v>14</v>
      </c>
      <c r="E2959">
        <v>7200000</v>
      </c>
      <c r="F2959">
        <v>22800000</v>
      </c>
      <c r="G2959">
        <v>2</v>
      </c>
      <c r="H2959">
        <v>551</v>
      </c>
      <c r="I2959">
        <v>15000000</v>
      </c>
      <c r="J2959">
        <v>8700000</v>
      </c>
      <c r="K2959">
        <v>21300000</v>
      </c>
      <c r="L2959">
        <v>9500000</v>
      </c>
      <c r="M2959" t="s">
        <v>15</v>
      </c>
      <c r="N2959">
        <f>Table1[[#This Row],[ loan_amount]]-Table1[[#This Row],[ bank_asset_value]]</f>
        <v>13300000</v>
      </c>
    </row>
    <row r="2960" spans="1:14" x14ac:dyDescent="0.35">
      <c r="A2960">
        <v>2959</v>
      </c>
      <c r="B2960">
        <v>5</v>
      </c>
      <c r="C2960" t="s">
        <v>13</v>
      </c>
      <c r="D2960" t="s">
        <v>14</v>
      </c>
      <c r="E2960">
        <v>9400000</v>
      </c>
      <c r="F2960">
        <v>21800000</v>
      </c>
      <c r="G2960">
        <v>6</v>
      </c>
      <c r="H2960">
        <v>850</v>
      </c>
      <c r="I2960">
        <v>13300000</v>
      </c>
      <c r="J2960">
        <v>11700000</v>
      </c>
      <c r="K2960">
        <v>24800000</v>
      </c>
      <c r="L2960">
        <v>6800000</v>
      </c>
      <c r="M2960" t="s">
        <v>15</v>
      </c>
      <c r="N2960">
        <f>Table1[[#This Row],[ loan_amount]]-Table1[[#This Row],[ bank_asset_value]]</f>
        <v>15000000</v>
      </c>
    </row>
    <row r="2961" spans="1:14" x14ac:dyDescent="0.35">
      <c r="A2961">
        <v>2960</v>
      </c>
      <c r="B2961">
        <v>5</v>
      </c>
      <c r="C2961" t="s">
        <v>13</v>
      </c>
      <c r="D2961" t="s">
        <v>14</v>
      </c>
      <c r="E2961">
        <v>9000000</v>
      </c>
      <c r="F2961">
        <v>24200000</v>
      </c>
      <c r="G2961">
        <v>4</v>
      </c>
      <c r="H2961">
        <v>646</v>
      </c>
      <c r="I2961">
        <v>12400000</v>
      </c>
      <c r="J2961">
        <v>5500000</v>
      </c>
      <c r="K2961">
        <v>18100000</v>
      </c>
      <c r="L2961">
        <v>11900000</v>
      </c>
      <c r="M2961" t="s">
        <v>15</v>
      </c>
      <c r="N2961">
        <f>Table1[[#This Row],[ loan_amount]]-Table1[[#This Row],[ bank_asset_value]]</f>
        <v>12300000</v>
      </c>
    </row>
    <row r="2962" spans="1:14" x14ac:dyDescent="0.35">
      <c r="A2962">
        <v>2961</v>
      </c>
      <c r="B2962">
        <v>1</v>
      </c>
      <c r="C2962" t="s">
        <v>16</v>
      </c>
      <c r="D2962" t="s">
        <v>17</v>
      </c>
      <c r="E2962">
        <v>1000000</v>
      </c>
      <c r="F2962">
        <v>2100000</v>
      </c>
      <c r="G2962">
        <v>8</v>
      </c>
      <c r="H2962">
        <v>793</v>
      </c>
      <c r="I2962">
        <v>2900000</v>
      </c>
      <c r="J2962">
        <v>1300000</v>
      </c>
      <c r="K2962">
        <v>2200000</v>
      </c>
      <c r="L2962">
        <v>1400000</v>
      </c>
      <c r="M2962" t="s">
        <v>15</v>
      </c>
      <c r="N2962">
        <f>Table1[[#This Row],[ loan_amount]]-Table1[[#This Row],[ bank_asset_value]]</f>
        <v>700000</v>
      </c>
    </row>
    <row r="2963" spans="1:14" x14ac:dyDescent="0.35">
      <c r="A2963">
        <v>2962</v>
      </c>
      <c r="B2963">
        <v>3</v>
      </c>
      <c r="C2963" t="s">
        <v>16</v>
      </c>
      <c r="D2963" t="s">
        <v>14</v>
      </c>
      <c r="E2963">
        <v>5600000</v>
      </c>
      <c r="F2963">
        <v>19900000</v>
      </c>
      <c r="G2963">
        <v>16</v>
      </c>
      <c r="H2963">
        <v>551</v>
      </c>
      <c r="I2963">
        <v>14000000</v>
      </c>
      <c r="J2963">
        <v>4200000</v>
      </c>
      <c r="K2963">
        <v>16100000</v>
      </c>
      <c r="L2963">
        <v>4500000</v>
      </c>
      <c r="M2963" t="s">
        <v>15</v>
      </c>
      <c r="N2963">
        <f>Table1[[#This Row],[ loan_amount]]-Table1[[#This Row],[ bank_asset_value]]</f>
        <v>15400000</v>
      </c>
    </row>
    <row r="2964" spans="1:14" x14ac:dyDescent="0.35">
      <c r="A2964">
        <v>2963</v>
      </c>
      <c r="B2964">
        <v>1</v>
      </c>
      <c r="C2964" t="s">
        <v>13</v>
      </c>
      <c r="D2964" t="s">
        <v>14</v>
      </c>
      <c r="E2964">
        <v>900000</v>
      </c>
      <c r="F2964">
        <v>2600000</v>
      </c>
      <c r="G2964">
        <v>4</v>
      </c>
      <c r="H2964">
        <v>346</v>
      </c>
      <c r="I2964">
        <v>400000</v>
      </c>
      <c r="J2964">
        <v>700000</v>
      </c>
      <c r="K2964">
        <v>2900000</v>
      </c>
      <c r="L2964">
        <v>900000</v>
      </c>
      <c r="M2964" t="s">
        <v>18</v>
      </c>
      <c r="N2964">
        <f>Table1[[#This Row],[ loan_amount]]-Table1[[#This Row],[ bank_asset_value]]</f>
        <v>1700000</v>
      </c>
    </row>
    <row r="2965" spans="1:14" x14ac:dyDescent="0.35">
      <c r="A2965">
        <v>2964</v>
      </c>
      <c r="B2965">
        <v>5</v>
      </c>
      <c r="C2965" t="s">
        <v>16</v>
      </c>
      <c r="D2965" t="s">
        <v>17</v>
      </c>
      <c r="E2965">
        <v>9000000</v>
      </c>
      <c r="F2965">
        <v>19100000</v>
      </c>
      <c r="G2965">
        <v>14</v>
      </c>
      <c r="H2965">
        <v>540</v>
      </c>
      <c r="I2965">
        <v>11300000</v>
      </c>
      <c r="J2965">
        <v>800000</v>
      </c>
      <c r="K2965">
        <v>18300000</v>
      </c>
      <c r="L2965">
        <v>4900000</v>
      </c>
      <c r="M2965" t="s">
        <v>18</v>
      </c>
      <c r="N2965">
        <f>Table1[[#This Row],[ loan_amount]]-Table1[[#This Row],[ bank_asset_value]]</f>
        <v>14200000</v>
      </c>
    </row>
    <row r="2966" spans="1:14" x14ac:dyDescent="0.35">
      <c r="A2966">
        <v>2965</v>
      </c>
      <c r="B2966">
        <v>2</v>
      </c>
      <c r="C2966" t="s">
        <v>16</v>
      </c>
      <c r="D2966" t="s">
        <v>14</v>
      </c>
      <c r="E2966">
        <v>3100000</v>
      </c>
      <c r="F2966">
        <v>9000000</v>
      </c>
      <c r="G2966">
        <v>20</v>
      </c>
      <c r="H2966">
        <v>892</v>
      </c>
      <c r="I2966">
        <v>5000000</v>
      </c>
      <c r="J2966">
        <v>5600000</v>
      </c>
      <c r="K2966">
        <v>7100000</v>
      </c>
      <c r="L2966">
        <v>4000000</v>
      </c>
      <c r="M2966" t="s">
        <v>15</v>
      </c>
      <c r="N2966">
        <f>Table1[[#This Row],[ loan_amount]]-Table1[[#This Row],[ bank_asset_value]]</f>
        <v>5000000</v>
      </c>
    </row>
    <row r="2967" spans="1:14" x14ac:dyDescent="0.35">
      <c r="A2967">
        <v>2966</v>
      </c>
      <c r="B2967">
        <v>1</v>
      </c>
      <c r="C2967" t="s">
        <v>16</v>
      </c>
      <c r="D2967" t="s">
        <v>17</v>
      </c>
      <c r="E2967">
        <v>8000000</v>
      </c>
      <c r="F2967">
        <v>20700000</v>
      </c>
      <c r="G2967">
        <v>6</v>
      </c>
      <c r="H2967">
        <v>570</v>
      </c>
      <c r="I2967">
        <v>1000000</v>
      </c>
      <c r="J2967">
        <v>11700000</v>
      </c>
      <c r="K2967">
        <v>23200000</v>
      </c>
      <c r="L2967">
        <v>11300000</v>
      </c>
      <c r="M2967" t="s">
        <v>15</v>
      </c>
      <c r="N2967">
        <f>Table1[[#This Row],[ loan_amount]]-Table1[[#This Row],[ bank_asset_value]]</f>
        <v>9400000</v>
      </c>
    </row>
    <row r="2968" spans="1:14" x14ac:dyDescent="0.35">
      <c r="A2968">
        <v>2967</v>
      </c>
      <c r="B2968">
        <v>4</v>
      </c>
      <c r="C2968" t="s">
        <v>16</v>
      </c>
      <c r="D2968" t="s">
        <v>17</v>
      </c>
      <c r="E2968">
        <v>3500000</v>
      </c>
      <c r="F2968">
        <v>11300000</v>
      </c>
      <c r="G2968">
        <v>16</v>
      </c>
      <c r="H2968">
        <v>874</v>
      </c>
      <c r="I2968">
        <v>1400000</v>
      </c>
      <c r="J2968">
        <v>3800000</v>
      </c>
      <c r="K2968">
        <v>10100000</v>
      </c>
      <c r="L2968">
        <v>3700000</v>
      </c>
      <c r="M2968" t="s">
        <v>15</v>
      </c>
      <c r="N2968">
        <f>Table1[[#This Row],[ loan_amount]]-Table1[[#This Row],[ bank_asset_value]]</f>
        <v>7600000</v>
      </c>
    </row>
    <row r="2969" spans="1:14" x14ac:dyDescent="0.35">
      <c r="A2969">
        <v>2968</v>
      </c>
      <c r="B2969">
        <v>4</v>
      </c>
      <c r="C2969" t="s">
        <v>13</v>
      </c>
      <c r="D2969" t="s">
        <v>14</v>
      </c>
      <c r="E2969">
        <v>3900000</v>
      </c>
      <c r="F2969">
        <v>12600000</v>
      </c>
      <c r="G2969">
        <v>8</v>
      </c>
      <c r="H2969">
        <v>553</v>
      </c>
      <c r="I2969">
        <v>8200000</v>
      </c>
      <c r="J2969">
        <v>2500000</v>
      </c>
      <c r="K2969">
        <v>12300000</v>
      </c>
      <c r="L2969">
        <v>4500000</v>
      </c>
      <c r="M2969" t="s">
        <v>15</v>
      </c>
      <c r="N2969">
        <f>Table1[[#This Row],[ loan_amount]]-Table1[[#This Row],[ bank_asset_value]]</f>
        <v>8100000</v>
      </c>
    </row>
    <row r="2970" spans="1:14" x14ac:dyDescent="0.35">
      <c r="A2970">
        <v>2969</v>
      </c>
      <c r="B2970">
        <v>2</v>
      </c>
      <c r="C2970" t="s">
        <v>13</v>
      </c>
      <c r="D2970" t="s">
        <v>14</v>
      </c>
      <c r="E2970">
        <v>9700000</v>
      </c>
      <c r="F2970">
        <v>34500000</v>
      </c>
      <c r="G2970">
        <v>10</v>
      </c>
      <c r="H2970">
        <v>649</v>
      </c>
      <c r="I2970">
        <v>10600000</v>
      </c>
      <c r="J2970">
        <v>7600000</v>
      </c>
      <c r="K2970">
        <v>24800000</v>
      </c>
      <c r="L2970">
        <v>5900000</v>
      </c>
      <c r="M2970" t="s">
        <v>15</v>
      </c>
      <c r="N2970">
        <f>Table1[[#This Row],[ loan_amount]]-Table1[[#This Row],[ bank_asset_value]]</f>
        <v>28600000</v>
      </c>
    </row>
    <row r="2971" spans="1:14" x14ac:dyDescent="0.35">
      <c r="A2971">
        <v>2970</v>
      </c>
      <c r="B2971">
        <v>4</v>
      </c>
      <c r="C2971" t="s">
        <v>13</v>
      </c>
      <c r="D2971" t="s">
        <v>14</v>
      </c>
      <c r="E2971">
        <v>4500000</v>
      </c>
      <c r="F2971">
        <v>15800000</v>
      </c>
      <c r="G2971">
        <v>14</v>
      </c>
      <c r="H2971">
        <v>439</v>
      </c>
      <c r="I2971">
        <v>8900000</v>
      </c>
      <c r="J2971">
        <v>6900000</v>
      </c>
      <c r="K2971">
        <v>15200000</v>
      </c>
      <c r="L2971">
        <v>4400000</v>
      </c>
      <c r="M2971" t="s">
        <v>18</v>
      </c>
      <c r="N2971">
        <f>Table1[[#This Row],[ loan_amount]]-Table1[[#This Row],[ bank_asset_value]]</f>
        <v>11400000</v>
      </c>
    </row>
    <row r="2972" spans="1:14" x14ac:dyDescent="0.35">
      <c r="A2972">
        <v>2971</v>
      </c>
      <c r="B2972">
        <v>5</v>
      </c>
      <c r="C2972" t="s">
        <v>16</v>
      </c>
      <c r="D2972" t="s">
        <v>14</v>
      </c>
      <c r="E2972">
        <v>6800000</v>
      </c>
      <c r="F2972">
        <v>24800000</v>
      </c>
      <c r="G2972">
        <v>8</v>
      </c>
      <c r="H2972">
        <v>621</v>
      </c>
      <c r="I2972">
        <v>13000000</v>
      </c>
      <c r="J2972">
        <v>13500000</v>
      </c>
      <c r="K2972">
        <v>23300000</v>
      </c>
      <c r="L2972">
        <v>4800000</v>
      </c>
      <c r="M2972" t="s">
        <v>15</v>
      </c>
      <c r="N2972">
        <f>Table1[[#This Row],[ loan_amount]]-Table1[[#This Row],[ bank_asset_value]]</f>
        <v>20000000</v>
      </c>
    </row>
    <row r="2973" spans="1:14" x14ac:dyDescent="0.35">
      <c r="A2973">
        <v>2972</v>
      </c>
      <c r="B2973">
        <v>2</v>
      </c>
      <c r="C2973" t="s">
        <v>16</v>
      </c>
      <c r="D2973" t="s">
        <v>14</v>
      </c>
      <c r="E2973">
        <v>6300000</v>
      </c>
      <c r="F2973">
        <v>18600000</v>
      </c>
      <c r="G2973">
        <v>14</v>
      </c>
      <c r="H2973">
        <v>872</v>
      </c>
      <c r="I2973">
        <v>9900000</v>
      </c>
      <c r="J2973">
        <v>11900000</v>
      </c>
      <c r="K2973">
        <v>16100000</v>
      </c>
      <c r="L2973">
        <v>7500000</v>
      </c>
      <c r="M2973" t="s">
        <v>15</v>
      </c>
      <c r="N2973">
        <f>Table1[[#This Row],[ loan_amount]]-Table1[[#This Row],[ bank_asset_value]]</f>
        <v>11100000</v>
      </c>
    </row>
    <row r="2974" spans="1:14" x14ac:dyDescent="0.35">
      <c r="A2974">
        <v>2973</v>
      </c>
      <c r="B2974">
        <v>2</v>
      </c>
      <c r="C2974" t="s">
        <v>13</v>
      </c>
      <c r="D2974" t="s">
        <v>14</v>
      </c>
      <c r="E2974">
        <v>4900000</v>
      </c>
      <c r="F2974">
        <v>18500000</v>
      </c>
      <c r="G2974">
        <v>8</v>
      </c>
      <c r="H2974">
        <v>492</v>
      </c>
      <c r="I2974">
        <v>12900000</v>
      </c>
      <c r="J2974">
        <v>5000000</v>
      </c>
      <c r="K2974">
        <v>10200000</v>
      </c>
      <c r="L2974">
        <v>5800000</v>
      </c>
      <c r="M2974" t="s">
        <v>18</v>
      </c>
      <c r="N2974">
        <f>Table1[[#This Row],[ loan_amount]]-Table1[[#This Row],[ bank_asset_value]]</f>
        <v>12700000</v>
      </c>
    </row>
    <row r="2975" spans="1:14" x14ac:dyDescent="0.35">
      <c r="A2975">
        <v>2974</v>
      </c>
      <c r="B2975">
        <v>0</v>
      </c>
      <c r="C2975" t="s">
        <v>13</v>
      </c>
      <c r="D2975" t="s">
        <v>14</v>
      </c>
      <c r="E2975">
        <v>4800000</v>
      </c>
      <c r="F2975">
        <v>18600000</v>
      </c>
      <c r="G2975">
        <v>6</v>
      </c>
      <c r="H2975">
        <v>618</v>
      </c>
      <c r="I2975">
        <v>12300000</v>
      </c>
      <c r="J2975">
        <v>5900000</v>
      </c>
      <c r="K2975">
        <v>16800000</v>
      </c>
      <c r="L2975">
        <v>4000000</v>
      </c>
      <c r="M2975" t="s">
        <v>15</v>
      </c>
      <c r="N2975">
        <f>Table1[[#This Row],[ loan_amount]]-Table1[[#This Row],[ bank_asset_value]]</f>
        <v>14600000</v>
      </c>
    </row>
    <row r="2976" spans="1:14" x14ac:dyDescent="0.35">
      <c r="A2976">
        <v>2975</v>
      </c>
      <c r="B2976">
        <v>5</v>
      </c>
      <c r="C2976" t="s">
        <v>13</v>
      </c>
      <c r="D2976" t="s">
        <v>14</v>
      </c>
      <c r="E2976">
        <v>7500000</v>
      </c>
      <c r="F2976">
        <v>15800000</v>
      </c>
      <c r="G2976">
        <v>18</v>
      </c>
      <c r="H2976">
        <v>458</v>
      </c>
      <c r="I2976">
        <v>7800000</v>
      </c>
      <c r="J2976">
        <v>6500000</v>
      </c>
      <c r="K2976">
        <v>22400000</v>
      </c>
      <c r="L2976">
        <v>8400000</v>
      </c>
      <c r="M2976" t="s">
        <v>18</v>
      </c>
      <c r="N2976">
        <f>Table1[[#This Row],[ loan_amount]]-Table1[[#This Row],[ bank_asset_value]]</f>
        <v>7400000</v>
      </c>
    </row>
    <row r="2977" spans="1:14" x14ac:dyDescent="0.35">
      <c r="A2977">
        <v>2976</v>
      </c>
      <c r="B2977">
        <v>5</v>
      </c>
      <c r="C2977" t="s">
        <v>16</v>
      </c>
      <c r="D2977" t="s">
        <v>14</v>
      </c>
      <c r="E2977">
        <v>5200000</v>
      </c>
      <c r="F2977">
        <v>13900000</v>
      </c>
      <c r="G2977">
        <v>4</v>
      </c>
      <c r="H2977">
        <v>422</v>
      </c>
      <c r="I2977">
        <v>7800000</v>
      </c>
      <c r="J2977">
        <v>4500000</v>
      </c>
      <c r="K2977">
        <v>12000000</v>
      </c>
      <c r="L2977">
        <v>7000000</v>
      </c>
      <c r="M2977" t="s">
        <v>18</v>
      </c>
      <c r="N2977">
        <f>Table1[[#This Row],[ loan_amount]]-Table1[[#This Row],[ bank_asset_value]]</f>
        <v>6900000</v>
      </c>
    </row>
    <row r="2978" spans="1:14" x14ac:dyDescent="0.35">
      <c r="A2978">
        <v>2977</v>
      </c>
      <c r="B2978">
        <v>3</v>
      </c>
      <c r="C2978" t="s">
        <v>16</v>
      </c>
      <c r="D2978" t="s">
        <v>17</v>
      </c>
      <c r="E2978">
        <v>9400000</v>
      </c>
      <c r="F2978">
        <v>30900000</v>
      </c>
      <c r="G2978">
        <v>20</v>
      </c>
      <c r="H2978">
        <v>873</v>
      </c>
      <c r="I2978">
        <v>22800000</v>
      </c>
      <c r="J2978">
        <v>17700000</v>
      </c>
      <c r="K2978">
        <v>19300000</v>
      </c>
      <c r="L2978">
        <v>9000000</v>
      </c>
      <c r="M2978" t="s">
        <v>15</v>
      </c>
      <c r="N2978">
        <f>Table1[[#This Row],[ loan_amount]]-Table1[[#This Row],[ bank_asset_value]]</f>
        <v>21900000</v>
      </c>
    </row>
    <row r="2979" spans="1:14" x14ac:dyDescent="0.35">
      <c r="A2979">
        <v>2978</v>
      </c>
      <c r="B2979">
        <v>5</v>
      </c>
      <c r="C2979" t="s">
        <v>16</v>
      </c>
      <c r="D2979" t="s">
        <v>14</v>
      </c>
      <c r="E2979">
        <v>3200000</v>
      </c>
      <c r="F2979">
        <v>10000000</v>
      </c>
      <c r="G2979">
        <v>14</v>
      </c>
      <c r="H2979">
        <v>610</v>
      </c>
      <c r="I2979">
        <v>2900000</v>
      </c>
      <c r="J2979">
        <v>3800000</v>
      </c>
      <c r="K2979">
        <v>8600000</v>
      </c>
      <c r="L2979">
        <v>3500000</v>
      </c>
      <c r="M2979" t="s">
        <v>15</v>
      </c>
      <c r="N2979">
        <f>Table1[[#This Row],[ loan_amount]]-Table1[[#This Row],[ bank_asset_value]]</f>
        <v>6500000</v>
      </c>
    </row>
    <row r="2980" spans="1:14" x14ac:dyDescent="0.35">
      <c r="A2980">
        <v>2979</v>
      </c>
      <c r="B2980">
        <v>1</v>
      </c>
      <c r="C2980" t="s">
        <v>16</v>
      </c>
      <c r="D2980" t="s">
        <v>17</v>
      </c>
      <c r="E2980">
        <v>3600000</v>
      </c>
      <c r="F2980">
        <v>13200000</v>
      </c>
      <c r="G2980">
        <v>20</v>
      </c>
      <c r="H2980">
        <v>546</v>
      </c>
      <c r="I2980">
        <v>8900000</v>
      </c>
      <c r="J2980">
        <v>3600000</v>
      </c>
      <c r="K2980">
        <v>13900000</v>
      </c>
      <c r="L2980">
        <v>2900000</v>
      </c>
      <c r="M2980" t="s">
        <v>18</v>
      </c>
      <c r="N2980">
        <f>Table1[[#This Row],[ loan_amount]]-Table1[[#This Row],[ bank_asset_value]]</f>
        <v>10300000</v>
      </c>
    </row>
    <row r="2981" spans="1:14" x14ac:dyDescent="0.35">
      <c r="A2981">
        <v>2980</v>
      </c>
      <c r="B2981">
        <v>1</v>
      </c>
      <c r="C2981" t="s">
        <v>16</v>
      </c>
      <c r="D2981" t="s">
        <v>17</v>
      </c>
      <c r="E2981">
        <v>3400000</v>
      </c>
      <c r="F2981">
        <v>7200000</v>
      </c>
      <c r="G2981">
        <v>8</v>
      </c>
      <c r="H2981">
        <v>741</v>
      </c>
      <c r="I2981">
        <v>4300000</v>
      </c>
      <c r="J2981">
        <v>6600000</v>
      </c>
      <c r="K2981">
        <v>11500000</v>
      </c>
      <c r="L2981">
        <v>3900000</v>
      </c>
      <c r="M2981" t="s">
        <v>15</v>
      </c>
      <c r="N2981">
        <f>Table1[[#This Row],[ loan_amount]]-Table1[[#This Row],[ bank_asset_value]]</f>
        <v>3300000</v>
      </c>
    </row>
    <row r="2982" spans="1:14" x14ac:dyDescent="0.35">
      <c r="A2982">
        <v>2981</v>
      </c>
      <c r="B2982">
        <v>3</v>
      </c>
      <c r="C2982" t="s">
        <v>13</v>
      </c>
      <c r="D2982" t="s">
        <v>14</v>
      </c>
      <c r="E2982">
        <v>2100000</v>
      </c>
      <c r="F2982">
        <v>8200000</v>
      </c>
      <c r="G2982">
        <v>6</v>
      </c>
      <c r="H2982">
        <v>754</v>
      </c>
      <c r="I2982">
        <v>900000</v>
      </c>
      <c r="J2982">
        <v>2900000</v>
      </c>
      <c r="K2982">
        <v>4900000</v>
      </c>
      <c r="L2982">
        <v>1000000</v>
      </c>
      <c r="M2982" t="s">
        <v>15</v>
      </c>
      <c r="N2982">
        <f>Table1[[#This Row],[ loan_amount]]-Table1[[#This Row],[ bank_asset_value]]</f>
        <v>7200000</v>
      </c>
    </row>
    <row r="2983" spans="1:14" x14ac:dyDescent="0.35">
      <c r="A2983">
        <v>2982</v>
      </c>
      <c r="B2983">
        <v>1</v>
      </c>
      <c r="C2983" t="s">
        <v>13</v>
      </c>
      <c r="D2983" t="s">
        <v>14</v>
      </c>
      <c r="E2983">
        <v>7200000</v>
      </c>
      <c r="F2983">
        <v>15100000</v>
      </c>
      <c r="G2983">
        <v>8</v>
      </c>
      <c r="H2983">
        <v>379</v>
      </c>
      <c r="I2983">
        <v>2600000</v>
      </c>
      <c r="J2983">
        <v>8300000</v>
      </c>
      <c r="K2983">
        <v>21700000</v>
      </c>
      <c r="L2983">
        <v>8200000</v>
      </c>
      <c r="M2983" t="s">
        <v>18</v>
      </c>
      <c r="N2983">
        <f>Table1[[#This Row],[ loan_amount]]-Table1[[#This Row],[ bank_asset_value]]</f>
        <v>6900000</v>
      </c>
    </row>
    <row r="2984" spans="1:14" x14ac:dyDescent="0.35">
      <c r="A2984">
        <v>2983</v>
      </c>
      <c r="B2984">
        <v>5</v>
      </c>
      <c r="C2984" t="s">
        <v>13</v>
      </c>
      <c r="D2984" t="s">
        <v>14</v>
      </c>
      <c r="E2984">
        <v>4500000</v>
      </c>
      <c r="F2984">
        <v>16900000</v>
      </c>
      <c r="G2984">
        <v>18</v>
      </c>
      <c r="H2984">
        <v>455</v>
      </c>
      <c r="I2984">
        <v>2700000</v>
      </c>
      <c r="J2984">
        <v>2500000</v>
      </c>
      <c r="K2984">
        <v>10700000</v>
      </c>
      <c r="L2984">
        <v>5600000</v>
      </c>
      <c r="M2984" t="s">
        <v>18</v>
      </c>
      <c r="N2984">
        <f>Table1[[#This Row],[ loan_amount]]-Table1[[#This Row],[ bank_asset_value]]</f>
        <v>11300000</v>
      </c>
    </row>
    <row r="2985" spans="1:14" x14ac:dyDescent="0.35">
      <c r="A2985">
        <v>2984</v>
      </c>
      <c r="B2985">
        <v>0</v>
      </c>
      <c r="C2985" t="s">
        <v>13</v>
      </c>
      <c r="D2985" t="s">
        <v>17</v>
      </c>
      <c r="E2985">
        <v>2600000</v>
      </c>
      <c r="F2985">
        <v>9000000</v>
      </c>
      <c r="G2985">
        <v>20</v>
      </c>
      <c r="H2985">
        <v>615</v>
      </c>
      <c r="I2985">
        <v>6800000</v>
      </c>
      <c r="J2985">
        <v>0</v>
      </c>
      <c r="K2985">
        <v>8400000</v>
      </c>
      <c r="L2985">
        <v>3400000</v>
      </c>
      <c r="M2985" t="s">
        <v>15</v>
      </c>
      <c r="N2985">
        <f>Table1[[#This Row],[ loan_amount]]-Table1[[#This Row],[ bank_asset_value]]</f>
        <v>5600000</v>
      </c>
    </row>
    <row r="2986" spans="1:14" x14ac:dyDescent="0.35">
      <c r="A2986">
        <v>2985</v>
      </c>
      <c r="B2986">
        <v>4</v>
      </c>
      <c r="C2986" t="s">
        <v>13</v>
      </c>
      <c r="D2986" t="s">
        <v>17</v>
      </c>
      <c r="E2986">
        <v>6400000</v>
      </c>
      <c r="F2986">
        <v>21700000</v>
      </c>
      <c r="G2986">
        <v>10</v>
      </c>
      <c r="H2986">
        <v>384</v>
      </c>
      <c r="I2986">
        <v>16500000</v>
      </c>
      <c r="J2986">
        <v>8200000</v>
      </c>
      <c r="K2986">
        <v>15100000</v>
      </c>
      <c r="L2986">
        <v>5700000</v>
      </c>
      <c r="M2986" t="s">
        <v>18</v>
      </c>
      <c r="N2986">
        <f>Table1[[#This Row],[ loan_amount]]-Table1[[#This Row],[ bank_asset_value]]</f>
        <v>16000000</v>
      </c>
    </row>
    <row r="2987" spans="1:14" x14ac:dyDescent="0.35">
      <c r="A2987">
        <v>2986</v>
      </c>
      <c r="B2987">
        <v>0</v>
      </c>
      <c r="C2987" t="s">
        <v>13</v>
      </c>
      <c r="D2987" t="s">
        <v>14</v>
      </c>
      <c r="E2987">
        <v>6400000</v>
      </c>
      <c r="F2987">
        <v>25100000</v>
      </c>
      <c r="G2987">
        <v>16</v>
      </c>
      <c r="H2987">
        <v>628</v>
      </c>
      <c r="I2987">
        <v>16100000</v>
      </c>
      <c r="J2987">
        <v>2900000</v>
      </c>
      <c r="K2987">
        <v>18100000</v>
      </c>
      <c r="L2987">
        <v>6400000</v>
      </c>
      <c r="M2987" t="s">
        <v>15</v>
      </c>
      <c r="N2987">
        <f>Table1[[#This Row],[ loan_amount]]-Table1[[#This Row],[ bank_asset_value]]</f>
        <v>18700000</v>
      </c>
    </row>
    <row r="2988" spans="1:14" x14ac:dyDescent="0.35">
      <c r="A2988">
        <v>2987</v>
      </c>
      <c r="B2988">
        <v>3</v>
      </c>
      <c r="C2988" t="s">
        <v>13</v>
      </c>
      <c r="D2988" t="s">
        <v>14</v>
      </c>
      <c r="E2988">
        <v>3100000</v>
      </c>
      <c r="F2988">
        <v>11200000</v>
      </c>
      <c r="G2988">
        <v>16</v>
      </c>
      <c r="H2988">
        <v>865</v>
      </c>
      <c r="I2988">
        <v>3600000</v>
      </c>
      <c r="J2988">
        <v>4600000</v>
      </c>
      <c r="K2988">
        <v>6600000</v>
      </c>
      <c r="L2988">
        <v>4200000</v>
      </c>
      <c r="M2988" t="s">
        <v>15</v>
      </c>
      <c r="N2988">
        <f>Table1[[#This Row],[ loan_amount]]-Table1[[#This Row],[ bank_asset_value]]</f>
        <v>7000000</v>
      </c>
    </row>
    <row r="2989" spans="1:14" x14ac:dyDescent="0.35">
      <c r="A2989">
        <v>2988</v>
      </c>
      <c r="B2989">
        <v>2</v>
      </c>
      <c r="C2989" t="s">
        <v>13</v>
      </c>
      <c r="D2989" t="s">
        <v>14</v>
      </c>
      <c r="E2989">
        <v>1800000</v>
      </c>
      <c r="F2989">
        <v>5300000</v>
      </c>
      <c r="G2989">
        <v>2</v>
      </c>
      <c r="H2989">
        <v>679</v>
      </c>
      <c r="I2989">
        <v>1000000</v>
      </c>
      <c r="J2989">
        <v>1400000</v>
      </c>
      <c r="K2989">
        <v>5800000</v>
      </c>
      <c r="L2989">
        <v>900000</v>
      </c>
      <c r="M2989" t="s">
        <v>15</v>
      </c>
      <c r="N2989">
        <f>Table1[[#This Row],[ loan_amount]]-Table1[[#This Row],[ bank_asset_value]]</f>
        <v>4400000</v>
      </c>
    </row>
    <row r="2990" spans="1:14" x14ac:dyDescent="0.35">
      <c r="A2990">
        <v>2989</v>
      </c>
      <c r="B2990">
        <v>1</v>
      </c>
      <c r="C2990" t="s">
        <v>13</v>
      </c>
      <c r="D2990" t="s">
        <v>17</v>
      </c>
      <c r="E2990">
        <v>9300000</v>
      </c>
      <c r="F2990">
        <v>19000000</v>
      </c>
      <c r="G2990">
        <v>14</v>
      </c>
      <c r="H2990">
        <v>689</v>
      </c>
      <c r="I2990">
        <v>24000000</v>
      </c>
      <c r="J2990">
        <v>11500000</v>
      </c>
      <c r="K2990">
        <v>35100000</v>
      </c>
      <c r="L2990">
        <v>9000000</v>
      </c>
      <c r="M2990" t="s">
        <v>15</v>
      </c>
      <c r="N2990">
        <f>Table1[[#This Row],[ loan_amount]]-Table1[[#This Row],[ bank_asset_value]]</f>
        <v>10000000</v>
      </c>
    </row>
    <row r="2991" spans="1:14" x14ac:dyDescent="0.35">
      <c r="A2991">
        <v>2990</v>
      </c>
      <c r="B2991">
        <v>5</v>
      </c>
      <c r="C2991" t="s">
        <v>16</v>
      </c>
      <c r="D2991" t="s">
        <v>17</v>
      </c>
      <c r="E2991">
        <v>6500000</v>
      </c>
      <c r="F2991">
        <v>13800000</v>
      </c>
      <c r="G2991">
        <v>10</v>
      </c>
      <c r="H2991">
        <v>636</v>
      </c>
      <c r="I2991">
        <v>13000000</v>
      </c>
      <c r="J2991">
        <v>5500000</v>
      </c>
      <c r="K2991">
        <v>19400000</v>
      </c>
      <c r="L2991">
        <v>8100000</v>
      </c>
      <c r="M2991" t="s">
        <v>15</v>
      </c>
      <c r="N2991">
        <f>Table1[[#This Row],[ loan_amount]]-Table1[[#This Row],[ bank_asset_value]]</f>
        <v>5700000</v>
      </c>
    </row>
    <row r="2992" spans="1:14" x14ac:dyDescent="0.35">
      <c r="A2992">
        <v>2991</v>
      </c>
      <c r="B2992">
        <v>1</v>
      </c>
      <c r="C2992" t="s">
        <v>16</v>
      </c>
      <c r="D2992" t="s">
        <v>14</v>
      </c>
      <c r="E2992">
        <v>3100000</v>
      </c>
      <c r="F2992">
        <v>6600000</v>
      </c>
      <c r="G2992">
        <v>20</v>
      </c>
      <c r="H2992">
        <v>837</v>
      </c>
      <c r="I2992">
        <v>4000000</v>
      </c>
      <c r="J2992">
        <v>4200000</v>
      </c>
      <c r="K2992">
        <v>12300000</v>
      </c>
      <c r="L2992">
        <v>4300000</v>
      </c>
      <c r="M2992" t="s">
        <v>15</v>
      </c>
      <c r="N2992">
        <f>Table1[[#This Row],[ loan_amount]]-Table1[[#This Row],[ bank_asset_value]]</f>
        <v>2300000</v>
      </c>
    </row>
    <row r="2993" spans="1:14" x14ac:dyDescent="0.35">
      <c r="A2993">
        <v>2992</v>
      </c>
      <c r="B2993">
        <v>3</v>
      </c>
      <c r="C2993" t="s">
        <v>16</v>
      </c>
      <c r="D2993" t="s">
        <v>14</v>
      </c>
      <c r="E2993">
        <v>2300000</v>
      </c>
      <c r="F2993">
        <v>8500000</v>
      </c>
      <c r="G2993">
        <v>12</v>
      </c>
      <c r="H2993">
        <v>557</v>
      </c>
      <c r="I2993">
        <v>3600000</v>
      </c>
      <c r="J2993">
        <v>1400000</v>
      </c>
      <c r="K2993">
        <v>6200000</v>
      </c>
      <c r="L2993">
        <v>1300000</v>
      </c>
      <c r="M2993" t="s">
        <v>15</v>
      </c>
      <c r="N2993">
        <f>Table1[[#This Row],[ loan_amount]]-Table1[[#This Row],[ bank_asset_value]]</f>
        <v>7200000</v>
      </c>
    </row>
    <row r="2994" spans="1:14" x14ac:dyDescent="0.35">
      <c r="A2994">
        <v>2993</v>
      </c>
      <c r="B2994">
        <v>2</v>
      </c>
      <c r="C2994" t="s">
        <v>13</v>
      </c>
      <c r="D2994" t="s">
        <v>14</v>
      </c>
      <c r="E2994">
        <v>500000</v>
      </c>
      <c r="F2994">
        <v>1700000</v>
      </c>
      <c r="G2994">
        <v>10</v>
      </c>
      <c r="H2994">
        <v>324</v>
      </c>
      <c r="I2994">
        <v>300000</v>
      </c>
      <c r="J2994">
        <v>300000</v>
      </c>
      <c r="K2994">
        <v>1800000</v>
      </c>
      <c r="L2994">
        <v>700000</v>
      </c>
      <c r="M2994" t="s">
        <v>18</v>
      </c>
      <c r="N2994">
        <f>Table1[[#This Row],[ loan_amount]]-Table1[[#This Row],[ bank_asset_value]]</f>
        <v>1000000</v>
      </c>
    </row>
    <row r="2995" spans="1:14" x14ac:dyDescent="0.35">
      <c r="A2995">
        <v>2994</v>
      </c>
      <c r="B2995">
        <v>0</v>
      </c>
      <c r="C2995" t="s">
        <v>16</v>
      </c>
      <c r="D2995" t="s">
        <v>17</v>
      </c>
      <c r="E2995">
        <v>3700000</v>
      </c>
      <c r="F2995">
        <v>9300000</v>
      </c>
      <c r="G2995">
        <v>14</v>
      </c>
      <c r="H2995">
        <v>531</v>
      </c>
      <c r="I2995">
        <v>8300000</v>
      </c>
      <c r="J2995">
        <v>1000000</v>
      </c>
      <c r="K2995">
        <v>8900000</v>
      </c>
      <c r="L2995">
        <v>1900000</v>
      </c>
      <c r="M2995" t="s">
        <v>18</v>
      </c>
      <c r="N2995">
        <f>Table1[[#This Row],[ loan_amount]]-Table1[[#This Row],[ bank_asset_value]]</f>
        <v>7400000</v>
      </c>
    </row>
    <row r="2996" spans="1:14" x14ac:dyDescent="0.35">
      <c r="A2996">
        <v>2995</v>
      </c>
      <c r="B2996">
        <v>4</v>
      </c>
      <c r="C2996" t="s">
        <v>16</v>
      </c>
      <c r="D2996" t="s">
        <v>17</v>
      </c>
      <c r="E2996">
        <v>8600000</v>
      </c>
      <c r="F2996">
        <v>21400000</v>
      </c>
      <c r="G2996">
        <v>14</v>
      </c>
      <c r="H2996">
        <v>476</v>
      </c>
      <c r="I2996">
        <v>6200000</v>
      </c>
      <c r="J2996">
        <v>2700000</v>
      </c>
      <c r="K2996">
        <v>28000000</v>
      </c>
      <c r="L2996">
        <v>12800000</v>
      </c>
      <c r="M2996" t="s">
        <v>18</v>
      </c>
      <c r="N2996">
        <f>Table1[[#This Row],[ loan_amount]]-Table1[[#This Row],[ bank_asset_value]]</f>
        <v>8600000</v>
      </c>
    </row>
    <row r="2997" spans="1:14" x14ac:dyDescent="0.35">
      <c r="A2997">
        <v>2996</v>
      </c>
      <c r="B2997">
        <v>4</v>
      </c>
      <c r="C2997" t="s">
        <v>13</v>
      </c>
      <c r="D2997" t="s">
        <v>14</v>
      </c>
      <c r="E2997">
        <v>2600000</v>
      </c>
      <c r="F2997">
        <v>8500000</v>
      </c>
      <c r="G2997">
        <v>4</v>
      </c>
      <c r="H2997">
        <v>775</v>
      </c>
      <c r="I2997">
        <v>600000</v>
      </c>
      <c r="J2997">
        <v>3800000</v>
      </c>
      <c r="K2997">
        <v>10400000</v>
      </c>
      <c r="L2997">
        <v>2600000</v>
      </c>
      <c r="M2997" t="s">
        <v>15</v>
      </c>
      <c r="N2997">
        <f>Table1[[#This Row],[ loan_amount]]-Table1[[#This Row],[ bank_asset_value]]</f>
        <v>5900000</v>
      </c>
    </row>
    <row r="2998" spans="1:14" x14ac:dyDescent="0.35">
      <c r="A2998">
        <v>2997</v>
      </c>
      <c r="B2998">
        <v>1</v>
      </c>
      <c r="C2998" t="s">
        <v>16</v>
      </c>
      <c r="D2998" t="s">
        <v>17</v>
      </c>
      <c r="E2998">
        <v>7100000</v>
      </c>
      <c r="F2998">
        <v>18000000</v>
      </c>
      <c r="G2998">
        <v>20</v>
      </c>
      <c r="H2998">
        <v>477</v>
      </c>
      <c r="I2998">
        <v>6600000</v>
      </c>
      <c r="J2998">
        <v>13200000</v>
      </c>
      <c r="K2998">
        <v>19300000</v>
      </c>
      <c r="L2998">
        <v>9300000</v>
      </c>
      <c r="M2998" t="s">
        <v>18</v>
      </c>
      <c r="N2998">
        <f>Table1[[#This Row],[ loan_amount]]-Table1[[#This Row],[ bank_asset_value]]</f>
        <v>8700000</v>
      </c>
    </row>
    <row r="2999" spans="1:14" x14ac:dyDescent="0.35">
      <c r="A2999">
        <v>2998</v>
      </c>
      <c r="B2999">
        <v>4</v>
      </c>
      <c r="C2999" t="s">
        <v>16</v>
      </c>
      <c r="D2999" t="s">
        <v>17</v>
      </c>
      <c r="E2999">
        <v>7000000</v>
      </c>
      <c r="F2999">
        <v>19800000</v>
      </c>
      <c r="G2999">
        <v>16</v>
      </c>
      <c r="H2999">
        <v>682</v>
      </c>
      <c r="I2999">
        <v>9300000</v>
      </c>
      <c r="J2999">
        <v>5300000</v>
      </c>
      <c r="K2999">
        <v>14500000</v>
      </c>
      <c r="L2999">
        <v>7300000</v>
      </c>
      <c r="M2999" t="s">
        <v>15</v>
      </c>
      <c r="N2999">
        <f>Table1[[#This Row],[ loan_amount]]-Table1[[#This Row],[ bank_asset_value]]</f>
        <v>12500000</v>
      </c>
    </row>
    <row r="3000" spans="1:14" x14ac:dyDescent="0.35">
      <c r="A3000">
        <v>2999</v>
      </c>
      <c r="B3000">
        <v>5</v>
      </c>
      <c r="C3000" t="s">
        <v>16</v>
      </c>
      <c r="D3000" t="s">
        <v>14</v>
      </c>
      <c r="E3000">
        <v>8300000</v>
      </c>
      <c r="F3000">
        <v>17700000</v>
      </c>
      <c r="G3000">
        <v>12</v>
      </c>
      <c r="H3000">
        <v>334</v>
      </c>
      <c r="I3000">
        <v>19600000</v>
      </c>
      <c r="J3000">
        <v>13200000</v>
      </c>
      <c r="K3000">
        <v>22500000</v>
      </c>
      <c r="L3000">
        <v>9800000</v>
      </c>
      <c r="M3000" t="s">
        <v>18</v>
      </c>
      <c r="N3000">
        <f>Table1[[#This Row],[ loan_amount]]-Table1[[#This Row],[ bank_asset_value]]</f>
        <v>7900000</v>
      </c>
    </row>
    <row r="3001" spans="1:14" x14ac:dyDescent="0.35">
      <c r="A3001">
        <v>3000</v>
      </c>
      <c r="B3001">
        <v>3</v>
      </c>
      <c r="C3001" t="s">
        <v>13</v>
      </c>
      <c r="D3001" t="s">
        <v>17</v>
      </c>
      <c r="E3001">
        <v>6800000</v>
      </c>
      <c r="F3001">
        <v>23900000</v>
      </c>
      <c r="G3001">
        <v>12</v>
      </c>
      <c r="H3001">
        <v>565</v>
      </c>
      <c r="I3001">
        <v>18800000</v>
      </c>
      <c r="J3001">
        <v>2800000</v>
      </c>
      <c r="K3001">
        <v>18800000</v>
      </c>
      <c r="L3001">
        <v>6700000</v>
      </c>
      <c r="M3001" t="s">
        <v>15</v>
      </c>
      <c r="N3001">
        <f>Table1[[#This Row],[ loan_amount]]-Table1[[#This Row],[ bank_asset_value]]</f>
        <v>17200000</v>
      </c>
    </row>
    <row r="3002" spans="1:14" x14ac:dyDescent="0.35">
      <c r="A3002">
        <v>3001</v>
      </c>
      <c r="B3002">
        <v>1</v>
      </c>
      <c r="C3002" t="s">
        <v>16</v>
      </c>
      <c r="D3002" t="s">
        <v>17</v>
      </c>
      <c r="E3002">
        <v>9900000</v>
      </c>
      <c r="F3002">
        <v>25700000</v>
      </c>
      <c r="G3002">
        <v>2</v>
      </c>
      <c r="H3002">
        <v>340</v>
      </c>
      <c r="I3002">
        <v>15600000</v>
      </c>
      <c r="J3002">
        <v>18800000</v>
      </c>
      <c r="K3002">
        <v>29500000</v>
      </c>
      <c r="L3002">
        <v>11800000</v>
      </c>
      <c r="M3002" t="s">
        <v>18</v>
      </c>
      <c r="N3002">
        <f>Table1[[#This Row],[ loan_amount]]-Table1[[#This Row],[ bank_asset_value]]</f>
        <v>13900000</v>
      </c>
    </row>
    <row r="3003" spans="1:14" x14ac:dyDescent="0.35">
      <c r="A3003">
        <v>3002</v>
      </c>
      <c r="B3003">
        <v>2</v>
      </c>
      <c r="C3003" t="s">
        <v>13</v>
      </c>
      <c r="D3003" t="s">
        <v>14</v>
      </c>
      <c r="E3003">
        <v>5100000</v>
      </c>
      <c r="F3003">
        <v>11000000</v>
      </c>
      <c r="G3003">
        <v>14</v>
      </c>
      <c r="H3003">
        <v>322</v>
      </c>
      <c r="I3003">
        <v>7900000</v>
      </c>
      <c r="J3003">
        <v>2900000</v>
      </c>
      <c r="K3003">
        <v>10700000</v>
      </c>
      <c r="L3003">
        <v>5900000</v>
      </c>
      <c r="M3003" t="s">
        <v>18</v>
      </c>
      <c r="N3003">
        <f>Table1[[#This Row],[ loan_amount]]-Table1[[#This Row],[ bank_asset_value]]</f>
        <v>5100000</v>
      </c>
    </row>
    <row r="3004" spans="1:14" x14ac:dyDescent="0.35">
      <c r="A3004">
        <v>3003</v>
      </c>
      <c r="B3004">
        <v>4</v>
      </c>
      <c r="C3004" t="s">
        <v>13</v>
      </c>
      <c r="D3004" t="s">
        <v>17</v>
      </c>
      <c r="E3004">
        <v>3500000</v>
      </c>
      <c r="F3004">
        <v>10700000</v>
      </c>
      <c r="G3004">
        <v>8</v>
      </c>
      <c r="H3004">
        <v>883</v>
      </c>
      <c r="I3004">
        <v>200000</v>
      </c>
      <c r="J3004">
        <v>2300000</v>
      </c>
      <c r="K3004">
        <v>8400000</v>
      </c>
      <c r="L3004">
        <v>2000000</v>
      </c>
      <c r="M3004" t="s">
        <v>15</v>
      </c>
      <c r="N3004">
        <f>Table1[[#This Row],[ loan_amount]]-Table1[[#This Row],[ bank_asset_value]]</f>
        <v>8700000</v>
      </c>
    </row>
    <row r="3005" spans="1:14" x14ac:dyDescent="0.35">
      <c r="A3005">
        <v>3004</v>
      </c>
      <c r="B3005">
        <v>3</v>
      </c>
      <c r="C3005" t="s">
        <v>13</v>
      </c>
      <c r="D3005" t="s">
        <v>17</v>
      </c>
      <c r="E3005">
        <v>4300000</v>
      </c>
      <c r="F3005">
        <v>12800000</v>
      </c>
      <c r="G3005">
        <v>16</v>
      </c>
      <c r="H3005">
        <v>346</v>
      </c>
      <c r="I3005">
        <v>3300000</v>
      </c>
      <c r="J3005">
        <v>1100000</v>
      </c>
      <c r="K3005">
        <v>11900000</v>
      </c>
      <c r="L3005">
        <v>3800000</v>
      </c>
      <c r="M3005" t="s">
        <v>18</v>
      </c>
      <c r="N3005">
        <f>Table1[[#This Row],[ loan_amount]]-Table1[[#This Row],[ bank_asset_value]]</f>
        <v>9000000</v>
      </c>
    </row>
    <row r="3006" spans="1:14" x14ac:dyDescent="0.35">
      <c r="A3006">
        <v>3005</v>
      </c>
      <c r="B3006">
        <v>0</v>
      </c>
      <c r="C3006" t="s">
        <v>13</v>
      </c>
      <c r="D3006" t="s">
        <v>17</v>
      </c>
      <c r="E3006">
        <v>5300000</v>
      </c>
      <c r="F3006">
        <v>20200000</v>
      </c>
      <c r="G3006">
        <v>2</v>
      </c>
      <c r="H3006">
        <v>861</v>
      </c>
      <c r="I3006">
        <v>500000</v>
      </c>
      <c r="J3006">
        <v>800000</v>
      </c>
      <c r="K3006">
        <v>16500000</v>
      </c>
      <c r="L3006">
        <v>6200000</v>
      </c>
      <c r="M3006" t="s">
        <v>15</v>
      </c>
      <c r="N3006">
        <f>Table1[[#This Row],[ loan_amount]]-Table1[[#This Row],[ bank_asset_value]]</f>
        <v>14000000</v>
      </c>
    </row>
    <row r="3007" spans="1:14" x14ac:dyDescent="0.35">
      <c r="A3007">
        <v>3006</v>
      </c>
      <c r="B3007">
        <v>5</v>
      </c>
      <c r="C3007" t="s">
        <v>13</v>
      </c>
      <c r="D3007" t="s">
        <v>17</v>
      </c>
      <c r="E3007">
        <v>6400000</v>
      </c>
      <c r="F3007">
        <v>21900000</v>
      </c>
      <c r="G3007">
        <v>12</v>
      </c>
      <c r="H3007">
        <v>699</v>
      </c>
      <c r="I3007">
        <v>15700000</v>
      </c>
      <c r="J3007">
        <v>500000</v>
      </c>
      <c r="K3007">
        <v>17200000</v>
      </c>
      <c r="L3007">
        <v>3800000</v>
      </c>
      <c r="M3007" t="s">
        <v>15</v>
      </c>
      <c r="N3007">
        <f>Table1[[#This Row],[ loan_amount]]-Table1[[#This Row],[ bank_asset_value]]</f>
        <v>18100000</v>
      </c>
    </row>
    <row r="3008" spans="1:14" x14ac:dyDescent="0.35">
      <c r="A3008">
        <v>3007</v>
      </c>
      <c r="B3008">
        <v>0</v>
      </c>
      <c r="C3008" t="s">
        <v>13</v>
      </c>
      <c r="D3008" t="s">
        <v>14</v>
      </c>
      <c r="E3008">
        <v>9300000</v>
      </c>
      <c r="F3008">
        <v>27200000</v>
      </c>
      <c r="G3008">
        <v>8</v>
      </c>
      <c r="H3008">
        <v>629</v>
      </c>
      <c r="I3008">
        <v>4500000</v>
      </c>
      <c r="J3008">
        <v>14300000</v>
      </c>
      <c r="K3008">
        <v>26900000</v>
      </c>
      <c r="L3008">
        <v>5000000</v>
      </c>
      <c r="M3008" t="s">
        <v>15</v>
      </c>
      <c r="N3008">
        <f>Table1[[#This Row],[ loan_amount]]-Table1[[#This Row],[ bank_asset_value]]</f>
        <v>22200000</v>
      </c>
    </row>
    <row r="3009" spans="1:14" x14ac:dyDescent="0.35">
      <c r="A3009">
        <v>3008</v>
      </c>
      <c r="B3009">
        <v>3</v>
      </c>
      <c r="C3009" t="s">
        <v>13</v>
      </c>
      <c r="D3009" t="s">
        <v>14</v>
      </c>
      <c r="E3009">
        <v>1100000</v>
      </c>
      <c r="F3009">
        <v>3100000</v>
      </c>
      <c r="G3009">
        <v>14</v>
      </c>
      <c r="H3009">
        <v>359</v>
      </c>
      <c r="I3009">
        <v>1500000</v>
      </c>
      <c r="J3009">
        <v>1000000</v>
      </c>
      <c r="K3009">
        <v>4000000</v>
      </c>
      <c r="L3009">
        <v>1000000</v>
      </c>
      <c r="M3009" t="s">
        <v>18</v>
      </c>
      <c r="N3009">
        <f>Table1[[#This Row],[ loan_amount]]-Table1[[#This Row],[ bank_asset_value]]</f>
        <v>2100000</v>
      </c>
    </row>
    <row r="3010" spans="1:14" x14ac:dyDescent="0.35">
      <c r="A3010">
        <v>3009</v>
      </c>
      <c r="B3010">
        <v>2</v>
      </c>
      <c r="C3010" t="s">
        <v>16</v>
      </c>
      <c r="D3010" t="s">
        <v>14</v>
      </c>
      <c r="E3010">
        <v>7100000</v>
      </c>
      <c r="F3010">
        <v>27000000</v>
      </c>
      <c r="G3010">
        <v>10</v>
      </c>
      <c r="H3010">
        <v>430</v>
      </c>
      <c r="I3010">
        <v>20700000</v>
      </c>
      <c r="J3010">
        <v>8300000</v>
      </c>
      <c r="K3010">
        <v>24500000</v>
      </c>
      <c r="L3010">
        <v>4200000</v>
      </c>
      <c r="M3010" t="s">
        <v>18</v>
      </c>
      <c r="N3010">
        <f>Table1[[#This Row],[ loan_amount]]-Table1[[#This Row],[ bank_asset_value]]</f>
        <v>22800000</v>
      </c>
    </row>
    <row r="3011" spans="1:14" x14ac:dyDescent="0.35">
      <c r="A3011">
        <v>3010</v>
      </c>
      <c r="B3011">
        <v>4</v>
      </c>
      <c r="C3011" t="s">
        <v>16</v>
      </c>
      <c r="D3011" t="s">
        <v>14</v>
      </c>
      <c r="E3011">
        <v>1100000</v>
      </c>
      <c r="F3011">
        <v>3300000</v>
      </c>
      <c r="G3011">
        <v>18</v>
      </c>
      <c r="H3011">
        <v>417</v>
      </c>
      <c r="I3011">
        <v>1400000</v>
      </c>
      <c r="J3011">
        <v>1000000</v>
      </c>
      <c r="K3011">
        <v>4200000</v>
      </c>
      <c r="L3011">
        <v>700000</v>
      </c>
      <c r="M3011" t="s">
        <v>18</v>
      </c>
      <c r="N3011">
        <f>Table1[[#This Row],[ loan_amount]]-Table1[[#This Row],[ bank_asset_value]]</f>
        <v>2600000</v>
      </c>
    </row>
    <row r="3012" spans="1:14" x14ac:dyDescent="0.35">
      <c r="A3012">
        <v>3011</v>
      </c>
      <c r="B3012">
        <v>2</v>
      </c>
      <c r="C3012" t="s">
        <v>13</v>
      </c>
      <c r="D3012" t="s">
        <v>14</v>
      </c>
      <c r="E3012">
        <v>1900000</v>
      </c>
      <c r="F3012">
        <v>5200000</v>
      </c>
      <c r="G3012">
        <v>6</v>
      </c>
      <c r="H3012">
        <v>896</v>
      </c>
      <c r="I3012">
        <v>4300000</v>
      </c>
      <c r="J3012">
        <v>100000</v>
      </c>
      <c r="K3012">
        <v>6200000</v>
      </c>
      <c r="L3012">
        <v>2400000</v>
      </c>
      <c r="M3012" t="s">
        <v>15</v>
      </c>
      <c r="N3012">
        <f>Table1[[#This Row],[ loan_amount]]-Table1[[#This Row],[ bank_asset_value]]</f>
        <v>2800000</v>
      </c>
    </row>
    <row r="3013" spans="1:14" x14ac:dyDescent="0.35">
      <c r="A3013">
        <v>3012</v>
      </c>
      <c r="B3013">
        <v>0</v>
      </c>
      <c r="C3013" t="s">
        <v>16</v>
      </c>
      <c r="D3013" t="s">
        <v>14</v>
      </c>
      <c r="E3013">
        <v>1300000</v>
      </c>
      <c r="F3013">
        <v>3900000</v>
      </c>
      <c r="G3013">
        <v>16</v>
      </c>
      <c r="H3013">
        <v>690</v>
      </c>
      <c r="I3013">
        <v>3600000</v>
      </c>
      <c r="J3013">
        <v>1700000</v>
      </c>
      <c r="K3013">
        <v>4700000</v>
      </c>
      <c r="L3013">
        <v>800000</v>
      </c>
      <c r="M3013" t="s">
        <v>15</v>
      </c>
      <c r="N3013">
        <f>Table1[[#This Row],[ loan_amount]]-Table1[[#This Row],[ bank_asset_value]]</f>
        <v>3100000</v>
      </c>
    </row>
    <row r="3014" spans="1:14" x14ac:dyDescent="0.35">
      <c r="A3014">
        <v>3013</v>
      </c>
      <c r="B3014">
        <v>5</v>
      </c>
      <c r="C3014" t="s">
        <v>13</v>
      </c>
      <c r="D3014" t="s">
        <v>14</v>
      </c>
      <c r="E3014">
        <v>7500000</v>
      </c>
      <c r="F3014">
        <v>22800000</v>
      </c>
      <c r="G3014">
        <v>16</v>
      </c>
      <c r="H3014">
        <v>347</v>
      </c>
      <c r="I3014">
        <v>15100000</v>
      </c>
      <c r="J3014">
        <v>1200000</v>
      </c>
      <c r="K3014">
        <v>16100000</v>
      </c>
      <c r="L3014">
        <v>10700000</v>
      </c>
      <c r="M3014" t="s">
        <v>18</v>
      </c>
      <c r="N3014">
        <f>Table1[[#This Row],[ loan_amount]]-Table1[[#This Row],[ bank_asset_value]]</f>
        <v>12100000</v>
      </c>
    </row>
    <row r="3015" spans="1:14" x14ac:dyDescent="0.35">
      <c r="A3015">
        <v>3014</v>
      </c>
      <c r="B3015">
        <v>4</v>
      </c>
      <c r="C3015" t="s">
        <v>16</v>
      </c>
      <c r="D3015" t="s">
        <v>14</v>
      </c>
      <c r="E3015">
        <v>2400000</v>
      </c>
      <c r="F3015">
        <v>7000000</v>
      </c>
      <c r="G3015">
        <v>4</v>
      </c>
      <c r="H3015">
        <v>539</v>
      </c>
      <c r="I3015">
        <v>2300000</v>
      </c>
      <c r="J3015">
        <v>0</v>
      </c>
      <c r="K3015">
        <v>9600000</v>
      </c>
      <c r="L3015">
        <v>2900000</v>
      </c>
      <c r="M3015" t="s">
        <v>18</v>
      </c>
      <c r="N3015">
        <f>Table1[[#This Row],[ loan_amount]]-Table1[[#This Row],[ bank_asset_value]]</f>
        <v>4100000</v>
      </c>
    </row>
    <row r="3016" spans="1:14" x14ac:dyDescent="0.35">
      <c r="A3016">
        <v>3015</v>
      </c>
      <c r="B3016">
        <v>4</v>
      </c>
      <c r="C3016" t="s">
        <v>13</v>
      </c>
      <c r="D3016" t="s">
        <v>17</v>
      </c>
      <c r="E3016">
        <v>2500000</v>
      </c>
      <c r="F3016">
        <v>8000000</v>
      </c>
      <c r="G3016">
        <v>8</v>
      </c>
      <c r="H3016">
        <v>464</v>
      </c>
      <c r="I3016">
        <v>4000000</v>
      </c>
      <c r="J3016">
        <v>3000000</v>
      </c>
      <c r="K3016">
        <v>9000000</v>
      </c>
      <c r="L3016">
        <v>3000000</v>
      </c>
      <c r="M3016" t="s">
        <v>18</v>
      </c>
      <c r="N3016">
        <f>Table1[[#This Row],[ loan_amount]]-Table1[[#This Row],[ bank_asset_value]]</f>
        <v>5000000</v>
      </c>
    </row>
    <row r="3017" spans="1:14" x14ac:dyDescent="0.35">
      <c r="A3017">
        <v>3016</v>
      </c>
      <c r="B3017">
        <v>4</v>
      </c>
      <c r="C3017" t="s">
        <v>13</v>
      </c>
      <c r="D3017" t="s">
        <v>14</v>
      </c>
      <c r="E3017">
        <v>7500000</v>
      </c>
      <c r="F3017">
        <v>16200000</v>
      </c>
      <c r="G3017">
        <v>4</v>
      </c>
      <c r="H3017">
        <v>310</v>
      </c>
      <c r="I3017">
        <v>10800000</v>
      </c>
      <c r="J3017">
        <v>14300000</v>
      </c>
      <c r="K3017">
        <v>14900000</v>
      </c>
      <c r="L3017">
        <v>5800000</v>
      </c>
      <c r="M3017" t="s">
        <v>18</v>
      </c>
      <c r="N3017">
        <f>Table1[[#This Row],[ loan_amount]]-Table1[[#This Row],[ bank_asset_value]]</f>
        <v>10400000</v>
      </c>
    </row>
    <row r="3018" spans="1:14" x14ac:dyDescent="0.35">
      <c r="A3018">
        <v>3017</v>
      </c>
      <c r="B3018">
        <v>3</v>
      </c>
      <c r="C3018" t="s">
        <v>16</v>
      </c>
      <c r="D3018" t="s">
        <v>14</v>
      </c>
      <c r="E3018">
        <v>9300000</v>
      </c>
      <c r="F3018">
        <v>36600000</v>
      </c>
      <c r="G3018">
        <v>6</v>
      </c>
      <c r="H3018">
        <v>431</v>
      </c>
      <c r="I3018">
        <v>22000000</v>
      </c>
      <c r="J3018">
        <v>14600000</v>
      </c>
      <c r="K3018">
        <v>32900000</v>
      </c>
      <c r="L3018">
        <v>8800000</v>
      </c>
      <c r="M3018" t="s">
        <v>18</v>
      </c>
      <c r="N3018">
        <f>Table1[[#This Row],[ loan_amount]]-Table1[[#This Row],[ bank_asset_value]]</f>
        <v>27800000</v>
      </c>
    </row>
    <row r="3019" spans="1:14" x14ac:dyDescent="0.35">
      <c r="A3019">
        <v>3018</v>
      </c>
      <c r="B3019">
        <v>5</v>
      </c>
      <c r="C3019" t="s">
        <v>16</v>
      </c>
      <c r="D3019" t="s">
        <v>14</v>
      </c>
      <c r="E3019">
        <v>3300000</v>
      </c>
      <c r="F3019">
        <v>10000000</v>
      </c>
      <c r="G3019">
        <v>12</v>
      </c>
      <c r="H3019">
        <v>489</v>
      </c>
      <c r="I3019">
        <v>2000000</v>
      </c>
      <c r="J3019">
        <v>500000</v>
      </c>
      <c r="K3019">
        <v>7200000</v>
      </c>
      <c r="L3019">
        <v>2800000</v>
      </c>
      <c r="M3019" t="s">
        <v>18</v>
      </c>
      <c r="N3019">
        <f>Table1[[#This Row],[ loan_amount]]-Table1[[#This Row],[ bank_asset_value]]</f>
        <v>7200000</v>
      </c>
    </row>
    <row r="3020" spans="1:14" x14ac:dyDescent="0.35">
      <c r="A3020">
        <v>3019</v>
      </c>
      <c r="B3020">
        <v>4</v>
      </c>
      <c r="C3020" t="s">
        <v>16</v>
      </c>
      <c r="D3020" t="s">
        <v>17</v>
      </c>
      <c r="E3020">
        <v>5700000</v>
      </c>
      <c r="F3020">
        <v>13900000</v>
      </c>
      <c r="G3020">
        <v>12</v>
      </c>
      <c r="H3020">
        <v>775</v>
      </c>
      <c r="I3020">
        <v>1600000</v>
      </c>
      <c r="J3020">
        <v>3100000</v>
      </c>
      <c r="K3020">
        <v>15900000</v>
      </c>
      <c r="L3020">
        <v>7100000</v>
      </c>
      <c r="M3020" t="s">
        <v>15</v>
      </c>
      <c r="N3020">
        <f>Table1[[#This Row],[ loan_amount]]-Table1[[#This Row],[ bank_asset_value]]</f>
        <v>6800000</v>
      </c>
    </row>
    <row r="3021" spans="1:14" x14ac:dyDescent="0.35">
      <c r="A3021">
        <v>3020</v>
      </c>
      <c r="B3021">
        <v>4</v>
      </c>
      <c r="C3021" t="s">
        <v>16</v>
      </c>
      <c r="D3021" t="s">
        <v>14</v>
      </c>
      <c r="E3021">
        <v>300000</v>
      </c>
      <c r="F3021">
        <v>600000</v>
      </c>
      <c r="G3021">
        <v>6</v>
      </c>
      <c r="H3021">
        <v>365</v>
      </c>
      <c r="I3021">
        <v>-100000</v>
      </c>
      <c r="J3021">
        <v>400000</v>
      </c>
      <c r="K3021">
        <v>600000</v>
      </c>
      <c r="L3021">
        <v>200000</v>
      </c>
      <c r="M3021" t="s">
        <v>18</v>
      </c>
      <c r="N3021">
        <f>Table1[[#This Row],[ loan_amount]]-Table1[[#This Row],[ bank_asset_value]]</f>
        <v>400000</v>
      </c>
    </row>
    <row r="3022" spans="1:14" x14ac:dyDescent="0.35">
      <c r="A3022">
        <v>3021</v>
      </c>
      <c r="B3022">
        <v>2</v>
      </c>
      <c r="C3022" t="s">
        <v>16</v>
      </c>
      <c r="D3022" t="s">
        <v>17</v>
      </c>
      <c r="E3022">
        <v>1200000</v>
      </c>
      <c r="F3022">
        <v>4500000</v>
      </c>
      <c r="G3022">
        <v>10</v>
      </c>
      <c r="H3022">
        <v>555</v>
      </c>
      <c r="I3022">
        <v>100000</v>
      </c>
      <c r="J3022">
        <v>1100000</v>
      </c>
      <c r="K3022">
        <v>2700000</v>
      </c>
      <c r="L3022">
        <v>1400000</v>
      </c>
      <c r="M3022" t="s">
        <v>15</v>
      </c>
      <c r="N3022">
        <f>Table1[[#This Row],[ loan_amount]]-Table1[[#This Row],[ bank_asset_value]]</f>
        <v>3100000</v>
      </c>
    </row>
    <row r="3023" spans="1:14" x14ac:dyDescent="0.35">
      <c r="A3023">
        <v>3022</v>
      </c>
      <c r="B3023">
        <v>4</v>
      </c>
      <c r="C3023" t="s">
        <v>13</v>
      </c>
      <c r="D3023" t="s">
        <v>17</v>
      </c>
      <c r="E3023">
        <v>8200000</v>
      </c>
      <c r="F3023">
        <v>29600000</v>
      </c>
      <c r="G3023">
        <v>10</v>
      </c>
      <c r="H3023">
        <v>457</v>
      </c>
      <c r="I3023">
        <v>6700000</v>
      </c>
      <c r="J3023">
        <v>6700000</v>
      </c>
      <c r="K3023">
        <v>21400000</v>
      </c>
      <c r="L3023">
        <v>11000000</v>
      </c>
      <c r="M3023" t="s">
        <v>18</v>
      </c>
      <c r="N3023">
        <f>Table1[[#This Row],[ loan_amount]]-Table1[[#This Row],[ bank_asset_value]]</f>
        <v>18600000</v>
      </c>
    </row>
    <row r="3024" spans="1:14" x14ac:dyDescent="0.35">
      <c r="A3024">
        <v>3023</v>
      </c>
      <c r="B3024">
        <v>3</v>
      </c>
      <c r="C3024" t="s">
        <v>16</v>
      </c>
      <c r="D3024" t="s">
        <v>14</v>
      </c>
      <c r="E3024">
        <v>5500000</v>
      </c>
      <c r="F3024">
        <v>12400000</v>
      </c>
      <c r="G3024">
        <v>8</v>
      </c>
      <c r="H3024">
        <v>580</v>
      </c>
      <c r="I3024">
        <v>800000</v>
      </c>
      <c r="J3024">
        <v>900000</v>
      </c>
      <c r="K3024">
        <v>19300000</v>
      </c>
      <c r="L3024">
        <v>7300000</v>
      </c>
      <c r="M3024" t="s">
        <v>15</v>
      </c>
      <c r="N3024">
        <f>Table1[[#This Row],[ loan_amount]]-Table1[[#This Row],[ bank_asset_value]]</f>
        <v>5100000</v>
      </c>
    </row>
    <row r="3025" spans="1:14" x14ac:dyDescent="0.35">
      <c r="A3025">
        <v>3024</v>
      </c>
      <c r="B3025">
        <v>4</v>
      </c>
      <c r="C3025" t="s">
        <v>16</v>
      </c>
      <c r="D3025" t="s">
        <v>14</v>
      </c>
      <c r="E3025">
        <v>1800000</v>
      </c>
      <c r="F3025">
        <v>7200000</v>
      </c>
      <c r="G3025">
        <v>20</v>
      </c>
      <c r="H3025">
        <v>496</v>
      </c>
      <c r="I3025">
        <v>3000000</v>
      </c>
      <c r="J3025">
        <v>1100000</v>
      </c>
      <c r="K3025">
        <v>7200000</v>
      </c>
      <c r="L3025">
        <v>2000000</v>
      </c>
      <c r="M3025" t="s">
        <v>18</v>
      </c>
      <c r="N3025">
        <f>Table1[[#This Row],[ loan_amount]]-Table1[[#This Row],[ bank_asset_value]]</f>
        <v>5200000</v>
      </c>
    </row>
    <row r="3026" spans="1:14" x14ac:dyDescent="0.35">
      <c r="A3026">
        <v>3025</v>
      </c>
      <c r="B3026">
        <v>0</v>
      </c>
      <c r="C3026" t="s">
        <v>16</v>
      </c>
      <c r="D3026" t="s">
        <v>14</v>
      </c>
      <c r="E3026">
        <v>3500000</v>
      </c>
      <c r="F3026">
        <v>11400000</v>
      </c>
      <c r="G3026">
        <v>16</v>
      </c>
      <c r="H3026">
        <v>837</v>
      </c>
      <c r="I3026">
        <v>3700000</v>
      </c>
      <c r="J3026">
        <v>2100000</v>
      </c>
      <c r="K3026">
        <v>10000000</v>
      </c>
      <c r="L3026">
        <v>2700000</v>
      </c>
      <c r="M3026" t="s">
        <v>15</v>
      </c>
      <c r="N3026">
        <f>Table1[[#This Row],[ loan_amount]]-Table1[[#This Row],[ bank_asset_value]]</f>
        <v>8700000</v>
      </c>
    </row>
    <row r="3027" spans="1:14" x14ac:dyDescent="0.35">
      <c r="A3027">
        <v>3026</v>
      </c>
      <c r="B3027">
        <v>4</v>
      </c>
      <c r="C3027" t="s">
        <v>16</v>
      </c>
      <c r="D3027" t="s">
        <v>17</v>
      </c>
      <c r="E3027">
        <v>6000000</v>
      </c>
      <c r="F3027">
        <v>13200000</v>
      </c>
      <c r="G3027">
        <v>6</v>
      </c>
      <c r="H3027">
        <v>455</v>
      </c>
      <c r="I3027">
        <v>7300000</v>
      </c>
      <c r="J3027">
        <v>5900000</v>
      </c>
      <c r="K3027">
        <v>16500000</v>
      </c>
      <c r="L3027">
        <v>7100000</v>
      </c>
      <c r="M3027" t="s">
        <v>18</v>
      </c>
      <c r="N3027">
        <f>Table1[[#This Row],[ loan_amount]]-Table1[[#This Row],[ bank_asset_value]]</f>
        <v>6100000</v>
      </c>
    </row>
    <row r="3028" spans="1:14" x14ac:dyDescent="0.35">
      <c r="A3028">
        <v>3027</v>
      </c>
      <c r="B3028">
        <v>0</v>
      </c>
      <c r="C3028" t="s">
        <v>13</v>
      </c>
      <c r="D3028" t="s">
        <v>17</v>
      </c>
      <c r="E3028">
        <v>2700000</v>
      </c>
      <c r="F3028">
        <v>9700000</v>
      </c>
      <c r="G3028">
        <v>20</v>
      </c>
      <c r="H3028">
        <v>551</v>
      </c>
      <c r="I3028">
        <v>1300000</v>
      </c>
      <c r="J3028">
        <v>1300000</v>
      </c>
      <c r="K3028">
        <v>7100000</v>
      </c>
      <c r="L3028">
        <v>1600000</v>
      </c>
      <c r="M3028" t="s">
        <v>15</v>
      </c>
      <c r="N3028">
        <f>Table1[[#This Row],[ loan_amount]]-Table1[[#This Row],[ bank_asset_value]]</f>
        <v>8100000</v>
      </c>
    </row>
    <row r="3029" spans="1:14" x14ac:dyDescent="0.35">
      <c r="A3029">
        <v>3028</v>
      </c>
      <c r="B3029">
        <v>4</v>
      </c>
      <c r="C3029" t="s">
        <v>16</v>
      </c>
      <c r="D3029" t="s">
        <v>17</v>
      </c>
      <c r="E3029">
        <v>5900000</v>
      </c>
      <c r="F3029">
        <v>20700000</v>
      </c>
      <c r="G3029">
        <v>10</v>
      </c>
      <c r="H3029">
        <v>825</v>
      </c>
      <c r="I3029">
        <v>11700000</v>
      </c>
      <c r="J3029">
        <v>7900000</v>
      </c>
      <c r="K3029">
        <v>21000000</v>
      </c>
      <c r="L3029">
        <v>8500000</v>
      </c>
      <c r="M3029" t="s">
        <v>15</v>
      </c>
      <c r="N3029">
        <f>Table1[[#This Row],[ loan_amount]]-Table1[[#This Row],[ bank_asset_value]]</f>
        <v>12200000</v>
      </c>
    </row>
    <row r="3030" spans="1:14" x14ac:dyDescent="0.35">
      <c r="A3030">
        <v>3029</v>
      </c>
      <c r="B3030">
        <v>1</v>
      </c>
      <c r="C3030" t="s">
        <v>16</v>
      </c>
      <c r="D3030" t="s">
        <v>17</v>
      </c>
      <c r="E3030">
        <v>2100000</v>
      </c>
      <c r="F3030">
        <v>4200000</v>
      </c>
      <c r="G3030">
        <v>18</v>
      </c>
      <c r="H3030">
        <v>554</v>
      </c>
      <c r="I3030">
        <v>3400000</v>
      </c>
      <c r="J3030">
        <v>800000</v>
      </c>
      <c r="K3030">
        <v>6400000</v>
      </c>
      <c r="L3030">
        <v>1500000</v>
      </c>
      <c r="M3030" t="s">
        <v>15</v>
      </c>
      <c r="N3030">
        <f>Table1[[#This Row],[ loan_amount]]-Table1[[#This Row],[ bank_asset_value]]</f>
        <v>2700000</v>
      </c>
    </row>
    <row r="3031" spans="1:14" x14ac:dyDescent="0.35">
      <c r="A3031">
        <v>3030</v>
      </c>
      <c r="B3031">
        <v>0</v>
      </c>
      <c r="C3031" t="s">
        <v>16</v>
      </c>
      <c r="D3031" t="s">
        <v>17</v>
      </c>
      <c r="E3031">
        <v>2000000</v>
      </c>
      <c r="F3031">
        <v>5200000</v>
      </c>
      <c r="G3031">
        <v>18</v>
      </c>
      <c r="H3031">
        <v>400</v>
      </c>
      <c r="I3031">
        <v>1900000</v>
      </c>
      <c r="J3031">
        <v>1500000</v>
      </c>
      <c r="K3031">
        <v>5000000</v>
      </c>
      <c r="L3031">
        <v>1500000</v>
      </c>
      <c r="M3031" t="s">
        <v>18</v>
      </c>
      <c r="N3031">
        <f>Table1[[#This Row],[ loan_amount]]-Table1[[#This Row],[ bank_asset_value]]</f>
        <v>3700000</v>
      </c>
    </row>
    <row r="3032" spans="1:14" x14ac:dyDescent="0.35">
      <c r="A3032">
        <v>3031</v>
      </c>
      <c r="B3032">
        <v>5</v>
      </c>
      <c r="C3032" t="s">
        <v>16</v>
      </c>
      <c r="D3032" t="s">
        <v>14</v>
      </c>
      <c r="E3032">
        <v>9000000</v>
      </c>
      <c r="F3032">
        <v>34300000</v>
      </c>
      <c r="G3032">
        <v>10</v>
      </c>
      <c r="H3032">
        <v>853</v>
      </c>
      <c r="I3032">
        <v>22500000</v>
      </c>
      <c r="J3032">
        <v>11900000</v>
      </c>
      <c r="K3032">
        <v>32200000</v>
      </c>
      <c r="L3032">
        <v>10100000</v>
      </c>
      <c r="M3032" t="s">
        <v>15</v>
      </c>
      <c r="N3032">
        <f>Table1[[#This Row],[ loan_amount]]-Table1[[#This Row],[ bank_asset_value]]</f>
        <v>24200000</v>
      </c>
    </row>
    <row r="3033" spans="1:14" x14ac:dyDescent="0.35">
      <c r="A3033">
        <v>3032</v>
      </c>
      <c r="B3033">
        <v>1</v>
      </c>
      <c r="C3033" t="s">
        <v>16</v>
      </c>
      <c r="D3033" t="s">
        <v>17</v>
      </c>
      <c r="E3033">
        <v>7600000</v>
      </c>
      <c r="F3033">
        <v>18800000</v>
      </c>
      <c r="G3033">
        <v>14</v>
      </c>
      <c r="H3033">
        <v>403</v>
      </c>
      <c r="I3033">
        <v>20900000</v>
      </c>
      <c r="J3033">
        <v>4700000</v>
      </c>
      <c r="K3033">
        <v>24700000</v>
      </c>
      <c r="L3033">
        <v>10000000</v>
      </c>
      <c r="M3033" t="s">
        <v>18</v>
      </c>
      <c r="N3033">
        <f>Table1[[#This Row],[ loan_amount]]-Table1[[#This Row],[ bank_asset_value]]</f>
        <v>8800000</v>
      </c>
    </row>
    <row r="3034" spans="1:14" x14ac:dyDescent="0.35">
      <c r="A3034">
        <v>3033</v>
      </c>
      <c r="B3034">
        <v>3</v>
      </c>
      <c r="C3034" t="s">
        <v>13</v>
      </c>
      <c r="D3034" t="s">
        <v>14</v>
      </c>
      <c r="E3034">
        <v>500000</v>
      </c>
      <c r="F3034">
        <v>1500000</v>
      </c>
      <c r="G3034">
        <v>6</v>
      </c>
      <c r="H3034">
        <v>392</v>
      </c>
      <c r="I3034">
        <v>1400000</v>
      </c>
      <c r="J3034">
        <v>200000</v>
      </c>
      <c r="K3034">
        <v>1800000</v>
      </c>
      <c r="L3034">
        <v>600000</v>
      </c>
      <c r="M3034" t="s">
        <v>18</v>
      </c>
      <c r="N3034">
        <f>Table1[[#This Row],[ loan_amount]]-Table1[[#This Row],[ bank_asset_value]]</f>
        <v>900000</v>
      </c>
    </row>
    <row r="3035" spans="1:14" x14ac:dyDescent="0.35">
      <c r="A3035">
        <v>3034</v>
      </c>
      <c r="B3035">
        <v>1</v>
      </c>
      <c r="C3035" t="s">
        <v>13</v>
      </c>
      <c r="D3035" t="s">
        <v>14</v>
      </c>
      <c r="E3035">
        <v>6300000</v>
      </c>
      <c r="F3035">
        <v>19000000</v>
      </c>
      <c r="G3035">
        <v>20</v>
      </c>
      <c r="H3035">
        <v>673</v>
      </c>
      <c r="I3035">
        <v>14600000</v>
      </c>
      <c r="J3035">
        <v>8100000</v>
      </c>
      <c r="K3035">
        <v>16000000</v>
      </c>
      <c r="L3035">
        <v>4200000</v>
      </c>
      <c r="M3035" t="s">
        <v>15</v>
      </c>
      <c r="N3035">
        <f>Table1[[#This Row],[ loan_amount]]-Table1[[#This Row],[ bank_asset_value]]</f>
        <v>14800000</v>
      </c>
    </row>
    <row r="3036" spans="1:14" x14ac:dyDescent="0.35">
      <c r="A3036">
        <v>3035</v>
      </c>
      <c r="B3036">
        <v>0</v>
      </c>
      <c r="C3036" t="s">
        <v>13</v>
      </c>
      <c r="D3036" t="s">
        <v>17</v>
      </c>
      <c r="E3036">
        <v>3100000</v>
      </c>
      <c r="F3036">
        <v>7100000</v>
      </c>
      <c r="G3036">
        <v>10</v>
      </c>
      <c r="H3036">
        <v>498</v>
      </c>
      <c r="I3036">
        <v>3800000</v>
      </c>
      <c r="J3036">
        <v>1100000</v>
      </c>
      <c r="K3036">
        <v>12200000</v>
      </c>
      <c r="L3036">
        <v>4300000</v>
      </c>
      <c r="M3036" t="s">
        <v>18</v>
      </c>
      <c r="N3036">
        <f>Table1[[#This Row],[ loan_amount]]-Table1[[#This Row],[ bank_asset_value]]</f>
        <v>2800000</v>
      </c>
    </row>
    <row r="3037" spans="1:14" x14ac:dyDescent="0.35">
      <c r="A3037">
        <v>3036</v>
      </c>
      <c r="B3037">
        <v>1</v>
      </c>
      <c r="C3037" t="s">
        <v>16</v>
      </c>
      <c r="D3037" t="s">
        <v>14</v>
      </c>
      <c r="E3037">
        <v>1100000</v>
      </c>
      <c r="F3037">
        <v>2600000</v>
      </c>
      <c r="G3037">
        <v>6</v>
      </c>
      <c r="H3037">
        <v>858</v>
      </c>
      <c r="I3037">
        <v>1800000</v>
      </c>
      <c r="J3037">
        <v>1900000</v>
      </c>
      <c r="K3037">
        <v>2700000</v>
      </c>
      <c r="L3037">
        <v>600000</v>
      </c>
      <c r="M3037" t="s">
        <v>15</v>
      </c>
      <c r="N3037">
        <f>Table1[[#This Row],[ loan_amount]]-Table1[[#This Row],[ bank_asset_value]]</f>
        <v>2000000</v>
      </c>
    </row>
    <row r="3038" spans="1:14" x14ac:dyDescent="0.35">
      <c r="A3038">
        <v>3037</v>
      </c>
      <c r="B3038">
        <v>4</v>
      </c>
      <c r="C3038" t="s">
        <v>13</v>
      </c>
      <c r="D3038" t="s">
        <v>17</v>
      </c>
      <c r="E3038">
        <v>3900000</v>
      </c>
      <c r="F3038">
        <v>14300000</v>
      </c>
      <c r="G3038">
        <v>20</v>
      </c>
      <c r="H3038">
        <v>477</v>
      </c>
      <c r="I3038">
        <v>1000000</v>
      </c>
      <c r="J3038">
        <v>4600000</v>
      </c>
      <c r="K3038">
        <v>9100000</v>
      </c>
      <c r="L3038">
        <v>2900000</v>
      </c>
      <c r="M3038" t="s">
        <v>18</v>
      </c>
      <c r="N3038">
        <f>Table1[[#This Row],[ loan_amount]]-Table1[[#This Row],[ bank_asset_value]]</f>
        <v>11400000</v>
      </c>
    </row>
    <row r="3039" spans="1:14" x14ac:dyDescent="0.35">
      <c r="A3039">
        <v>3038</v>
      </c>
      <c r="B3039">
        <v>4</v>
      </c>
      <c r="C3039" t="s">
        <v>16</v>
      </c>
      <c r="D3039" t="s">
        <v>17</v>
      </c>
      <c r="E3039">
        <v>8700000</v>
      </c>
      <c r="F3039">
        <v>28200000</v>
      </c>
      <c r="G3039">
        <v>12</v>
      </c>
      <c r="H3039">
        <v>548</v>
      </c>
      <c r="I3039">
        <v>11800000</v>
      </c>
      <c r="J3039">
        <v>9900000</v>
      </c>
      <c r="K3039">
        <v>19800000</v>
      </c>
      <c r="L3039">
        <v>8500000</v>
      </c>
      <c r="M3039" t="s">
        <v>18</v>
      </c>
      <c r="N3039">
        <f>Table1[[#This Row],[ loan_amount]]-Table1[[#This Row],[ bank_asset_value]]</f>
        <v>19700000</v>
      </c>
    </row>
    <row r="3040" spans="1:14" x14ac:dyDescent="0.35">
      <c r="A3040">
        <v>3039</v>
      </c>
      <c r="B3040">
        <v>4</v>
      </c>
      <c r="C3040" t="s">
        <v>16</v>
      </c>
      <c r="D3040" t="s">
        <v>17</v>
      </c>
      <c r="E3040">
        <v>6400000</v>
      </c>
      <c r="F3040">
        <v>23900000</v>
      </c>
      <c r="G3040">
        <v>6</v>
      </c>
      <c r="H3040">
        <v>300</v>
      </c>
      <c r="I3040">
        <v>16200000</v>
      </c>
      <c r="J3040">
        <v>11600000</v>
      </c>
      <c r="K3040">
        <v>24900000</v>
      </c>
      <c r="L3040">
        <v>7000000</v>
      </c>
      <c r="M3040" t="s">
        <v>18</v>
      </c>
      <c r="N3040">
        <f>Table1[[#This Row],[ loan_amount]]-Table1[[#This Row],[ bank_asset_value]]</f>
        <v>16900000</v>
      </c>
    </row>
    <row r="3041" spans="1:14" x14ac:dyDescent="0.35">
      <c r="A3041">
        <v>3040</v>
      </c>
      <c r="B3041">
        <v>2</v>
      </c>
      <c r="C3041" t="s">
        <v>13</v>
      </c>
      <c r="D3041" t="s">
        <v>17</v>
      </c>
      <c r="E3041">
        <v>200000</v>
      </c>
      <c r="F3041">
        <v>800000</v>
      </c>
      <c r="G3041">
        <v>12</v>
      </c>
      <c r="H3041">
        <v>483</v>
      </c>
      <c r="I3041">
        <v>100000</v>
      </c>
      <c r="J3041">
        <v>200000</v>
      </c>
      <c r="K3041">
        <v>600000</v>
      </c>
      <c r="L3041">
        <v>300000</v>
      </c>
      <c r="M3041" t="s">
        <v>18</v>
      </c>
      <c r="N3041">
        <f>Table1[[#This Row],[ loan_amount]]-Table1[[#This Row],[ bank_asset_value]]</f>
        <v>500000</v>
      </c>
    </row>
    <row r="3042" spans="1:14" x14ac:dyDescent="0.35">
      <c r="A3042">
        <v>3041</v>
      </c>
      <c r="B3042">
        <v>1</v>
      </c>
      <c r="C3042" t="s">
        <v>13</v>
      </c>
      <c r="D3042" t="s">
        <v>14</v>
      </c>
      <c r="E3042">
        <v>2400000</v>
      </c>
      <c r="F3042">
        <v>5800000</v>
      </c>
      <c r="G3042">
        <v>20</v>
      </c>
      <c r="H3042">
        <v>384</v>
      </c>
      <c r="I3042">
        <v>1700000</v>
      </c>
      <c r="J3042">
        <v>2500000</v>
      </c>
      <c r="K3042">
        <v>8400000</v>
      </c>
      <c r="L3042">
        <v>3100000</v>
      </c>
      <c r="M3042" t="s">
        <v>18</v>
      </c>
      <c r="N3042">
        <f>Table1[[#This Row],[ loan_amount]]-Table1[[#This Row],[ bank_asset_value]]</f>
        <v>2700000</v>
      </c>
    </row>
    <row r="3043" spans="1:14" x14ac:dyDescent="0.35">
      <c r="A3043">
        <v>3042</v>
      </c>
      <c r="B3043">
        <v>3</v>
      </c>
      <c r="C3043" t="s">
        <v>16</v>
      </c>
      <c r="D3043" t="s">
        <v>14</v>
      </c>
      <c r="E3043">
        <v>8900000</v>
      </c>
      <c r="F3043">
        <v>35200000</v>
      </c>
      <c r="G3043">
        <v>10</v>
      </c>
      <c r="H3043">
        <v>894</v>
      </c>
      <c r="I3043">
        <v>17100000</v>
      </c>
      <c r="J3043">
        <v>5600000</v>
      </c>
      <c r="K3043">
        <v>27700000</v>
      </c>
      <c r="L3043">
        <v>9800000</v>
      </c>
      <c r="M3043" t="s">
        <v>15</v>
      </c>
      <c r="N3043">
        <f>Table1[[#This Row],[ loan_amount]]-Table1[[#This Row],[ bank_asset_value]]</f>
        <v>25400000</v>
      </c>
    </row>
    <row r="3044" spans="1:14" x14ac:dyDescent="0.35">
      <c r="A3044">
        <v>3043</v>
      </c>
      <c r="B3044">
        <v>3</v>
      </c>
      <c r="C3044" t="s">
        <v>16</v>
      </c>
      <c r="D3044" t="s">
        <v>14</v>
      </c>
      <c r="E3044">
        <v>6100000</v>
      </c>
      <c r="F3044">
        <v>14800000</v>
      </c>
      <c r="G3044">
        <v>10</v>
      </c>
      <c r="H3044">
        <v>492</v>
      </c>
      <c r="I3044">
        <v>6700000</v>
      </c>
      <c r="J3044">
        <v>3500000</v>
      </c>
      <c r="K3044">
        <v>17900000</v>
      </c>
      <c r="L3044">
        <v>6100000</v>
      </c>
      <c r="M3044" t="s">
        <v>18</v>
      </c>
      <c r="N3044">
        <f>Table1[[#This Row],[ loan_amount]]-Table1[[#This Row],[ bank_asset_value]]</f>
        <v>8700000</v>
      </c>
    </row>
    <row r="3045" spans="1:14" x14ac:dyDescent="0.35">
      <c r="A3045">
        <v>3044</v>
      </c>
      <c r="B3045">
        <v>5</v>
      </c>
      <c r="C3045" t="s">
        <v>16</v>
      </c>
      <c r="D3045" t="s">
        <v>17</v>
      </c>
      <c r="E3045">
        <v>7600000</v>
      </c>
      <c r="F3045">
        <v>25700000</v>
      </c>
      <c r="G3045">
        <v>4</v>
      </c>
      <c r="H3045">
        <v>607</v>
      </c>
      <c r="I3045">
        <v>12900000</v>
      </c>
      <c r="J3045">
        <v>13600000</v>
      </c>
      <c r="K3045">
        <v>29100000</v>
      </c>
      <c r="L3045">
        <v>4900000</v>
      </c>
      <c r="M3045" t="s">
        <v>15</v>
      </c>
      <c r="N3045">
        <f>Table1[[#This Row],[ loan_amount]]-Table1[[#This Row],[ bank_asset_value]]</f>
        <v>20800000</v>
      </c>
    </row>
    <row r="3046" spans="1:14" x14ac:dyDescent="0.35">
      <c r="A3046">
        <v>3045</v>
      </c>
      <c r="B3046">
        <v>3</v>
      </c>
      <c r="C3046" t="s">
        <v>16</v>
      </c>
      <c r="D3046" t="s">
        <v>14</v>
      </c>
      <c r="E3046">
        <v>900000</v>
      </c>
      <c r="F3046">
        <v>2400000</v>
      </c>
      <c r="G3046">
        <v>16</v>
      </c>
      <c r="H3046">
        <v>701</v>
      </c>
      <c r="I3046">
        <v>700000</v>
      </c>
      <c r="J3046">
        <v>0</v>
      </c>
      <c r="K3046">
        <v>2000000</v>
      </c>
      <c r="L3046">
        <v>400000</v>
      </c>
      <c r="M3046" t="s">
        <v>15</v>
      </c>
      <c r="N3046">
        <f>Table1[[#This Row],[ loan_amount]]-Table1[[#This Row],[ bank_asset_value]]</f>
        <v>2000000</v>
      </c>
    </row>
    <row r="3047" spans="1:14" x14ac:dyDescent="0.35">
      <c r="A3047">
        <v>3046</v>
      </c>
      <c r="B3047">
        <v>2</v>
      </c>
      <c r="C3047" t="s">
        <v>16</v>
      </c>
      <c r="D3047" t="s">
        <v>17</v>
      </c>
      <c r="E3047">
        <v>7100000</v>
      </c>
      <c r="F3047">
        <v>19700000</v>
      </c>
      <c r="G3047">
        <v>20</v>
      </c>
      <c r="H3047">
        <v>890</v>
      </c>
      <c r="I3047">
        <v>13900000</v>
      </c>
      <c r="J3047">
        <v>3900000</v>
      </c>
      <c r="K3047">
        <v>22200000</v>
      </c>
      <c r="L3047">
        <v>4000000</v>
      </c>
      <c r="M3047" t="s">
        <v>15</v>
      </c>
      <c r="N3047">
        <f>Table1[[#This Row],[ loan_amount]]-Table1[[#This Row],[ bank_asset_value]]</f>
        <v>15700000</v>
      </c>
    </row>
    <row r="3048" spans="1:14" x14ac:dyDescent="0.35">
      <c r="A3048">
        <v>3047</v>
      </c>
      <c r="B3048">
        <v>2</v>
      </c>
      <c r="C3048" t="s">
        <v>16</v>
      </c>
      <c r="D3048" t="s">
        <v>17</v>
      </c>
      <c r="E3048">
        <v>5000000</v>
      </c>
      <c r="F3048">
        <v>14600000</v>
      </c>
      <c r="G3048">
        <v>10</v>
      </c>
      <c r="H3048">
        <v>808</v>
      </c>
      <c r="I3048">
        <v>4400000</v>
      </c>
      <c r="J3048">
        <v>3500000</v>
      </c>
      <c r="K3048">
        <v>17300000</v>
      </c>
      <c r="L3048">
        <v>3100000</v>
      </c>
      <c r="M3048" t="s">
        <v>15</v>
      </c>
      <c r="N3048">
        <f>Table1[[#This Row],[ loan_amount]]-Table1[[#This Row],[ bank_asset_value]]</f>
        <v>11500000</v>
      </c>
    </row>
    <row r="3049" spans="1:14" x14ac:dyDescent="0.35">
      <c r="A3049">
        <v>3048</v>
      </c>
      <c r="B3049">
        <v>4</v>
      </c>
      <c r="C3049" t="s">
        <v>13</v>
      </c>
      <c r="D3049" t="s">
        <v>17</v>
      </c>
      <c r="E3049">
        <v>2000000</v>
      </c>
      <c r="F3049">
        <v>7400000</v>
      </c>
      <c r="G3049">
        <v>20</v>
      </c>
      <c r="H3049">
        <v>596</v>
      </c>
      <c r="I3049">
        <v>600000</v>
      </c>
      <c r="J3049">
        <v>2300000</v>
      </c>
      <c r="K3049">
        <v>4900000</v>
      </c>
      <c r="L3049">
        <v>2500000</v>
      </c>
      <c r="M3049" t="s">
        <v>15</v>
      </c>
      <c r="N3049">
        <f>Table1[[#This Row],[ loan_amount]]-Table1[[#This Row],[ bank_asset_value]]</f>
        <v>4900000</v>
      </c>
    </row>
    <row r="3050" spans="1:14" x14ac:dyDescent="0.35">
      <c r="A3050">
        <v>3049</v>
      </c>
      <c r="B3050">
        <v>4</v>
      </c>
      <c r="C3050" t="s">
        <v>13</v>
      </c>
      <c r="D3050" t="s">
        <v>17</v>
      </c>
      <c r="E3050">
        <v>2600000</v>
      </c>
      <c r="F3050">
        <v>6200000</v>
      </c>
      <c r="G3050">
        <v>14</v>
      </c>
      <c r="H3050">
        <v>421</v>
      </c>
      <c r="I3050">
        <v>2500000</v>
      </c>
      <c r="J3050">
        <v>2200000</v>
      </c>
      <c r="K3050">
        <v>8900000</v>
      </c>
      <c r="L3050">
        <v>3400000</v>
      </c>
      <c r="M3050" t="s">
        <v>18</v>
      </c>
      <c r="N3050">
        <f>Table1[[#This Row],[ loan_amount]]-Table1[[#This Row],[ bank_asset_value]]</f>
        <v>2800000</v>
      </c>
    </row>
    <row r="3051" spans="1:14" x14ac:dyDescent="0.35">
      <c r="A3051">
        <v>3050</v>
      </c>
      <c r="B3051">
        <v>2</v>
      </c>
      <c r="C3051" t="s">
        <v>13</v>
      </c>
      <c r="D3051" t="s">
        <v>17</v>
      </c>
      <c r="E3051">
        <v>7000000</v>
      </c>
      <c r="F3051">
        <v>14900000</v>
      </c>
      <c r="G3051">
        <v>20</v>
      </c>
      <c r="H3051">
        <v>495</v>
      </c>
      <c r="I3051">
        <v>9900000</v>
      </c>
      <c r="J3051">
        <v>8800000</v>
      </c>
      <c r="K3051">
        <v>14000000</v>
      </c>
      <c r="L3051">
        <v>10200000</v>
      </c>
      <c r="M3051" t="s">
        <v>18</v>
      </c>
      <c r="N3051">
        <f>Table1[[#This Row],[ loan_amount]]-Table1[[#This Row],[ bank_asset_value]]</f>
        <v>4700000</v>
      </c>
    </row>
    <row r="3052" spans="1:14" x14ac:dyDescent="0.35">
      <c r="A3052">
        <v>3051</v>
      </c>
      <c r="B3052">
        <v>3</v>
      </c>
      <c r="C3052" t="s">
        <v>13</v>
      </c>
      <c r="D3052" t="s">
        <v>14</v>
      </c>
      <c r="E3052">
        <v>3900000</v>
      </c>
      <c r="F3052">
        <v>9800000</v>
      </c>
      <c r="G3052">
        <v>6</v>
      </c>
      <c r="H3052">
        <v>604</v>
      </c>
      <c r="I3052">
        <v>10900000</v>
      </c>
      <c r="J3052">
        <v>7300000</v>
      </c>
      <c r="K3052">
        <v>7700000</v>
      </c>
      <c r="L3052">
        <v>3300000</v>
      </c>
      <c r="M3052" t="s">
        <v>15</v>
      </c>
      <c r="N3052">
        <f>Table1[[#This Row],[ loan_amount]]-Table1[[#This Row],[ bank_asset_value]]</f>
        <v>6500000</v>
      </c>
    </row>
    <row r="3053" spans="1:14" x14ac:dyDescent="0.35">
      <c r="A3053">
        <v>3052</v>
      </c>
      <c r="B3053">
        <v>3</v>
      </c>
      <c r="C3053" t="s">
        <v>13</v>
      </c>
      <c r="D3053" t="s">
        <v>14</v>
      </c>
      <c r="E3053">
        <v>8400000</v>
      </c>
      <c r="F3053">
        <v>32600000</v>
      </c>
      <c r="G3053">
        <v>4</v>
      </c>
      <c r="H3053">
        <v>509</v>
      </c>
      <c r="I3053">
        <v>22700000</v>
      </c>
      <c r="J3053">
        <v>12600000</v>
      </c>
      <c r="K3053">
        <v>32400000</v>
      </c>
      <c r="L3053">
        <v>8700000</v>
      </c>
      <c r="M3053" t="s">
        <v>15</v>
      </c>
      <c r="N3053">
        <f>Table1[[#This Row],[ loan_amount]]-Table1[[#This Row],[ bank_asset_value]]</f>
        <v>23900000</v>
      </c>
    </row>
    <row r="3054" spans="1:14" x14ac:dyDescent="0.35">
      <c r="A3054">
        <v>3053</v>
      </c>
      <c r="B3054">
        <v>0</v>
      </c>
      <c r="C3054" t="s">
        <v>13</v>
      </c>
      <c r="D3054" t="s">
        <v>17</v>
      </c>
      <c r="E3054">
        <v>200000</v>
      </c>
      <c r="F3054">
        <v>600000</v>
      </c>
      <c r="G3054">
        <v>8</v>
      </c>
      <c r="H3054">
        <v>852</v>
      </c>
      <c r="I3054">
        <v>500000</v>
      </c>
      <c r="J3054">
        <v>0</v>
      </c>
      <c r="K3054">
        <v>400000</v>
      </c>
      <c r="L3054">
        <v>200000</v>
      </c>
      <c r="M3054" t="s">
        <v>15</v>
      </c>
      <c r="N3054">
        <f>Table1[[#This Row],[ loan_amount]]-Table1[[#This Row],[ bank_asset_value]]</f>
        <v>400000</v>
      </c>
    </row>
    <row r="3055" spans="1:14" x14ac:dyDescent="0.35">
      <c r="A3055">
        <v>3054</v>
      </c>
      <c r="B3055">
        <v>2</v>
      </c>
      <c r="C3055" t="s">
        <v>16</v>
      </c>
      <c r="D3055" t="s">
        <v>17</v>
      </c>
      <c r="E3055">
        <v>1900000</v>
      </c>
      <c r="F3055">
        <v>6700000</v>
      </c>
      <c r="G3055">
        <v>16</v>
      </c>
      <c r="H3055">
        <v>893</v>
      </c>
      <c r="I3055">
        <v>5600000</v>
      </c>
      <c r="J3055">
        <v>3600000</v>
      </c>
      <c r="K3055">
        <v>6300000</v>
      </c>
      <c r="L3055">
        <v>1600000</v>
      </c>
      <c r="M3055" t="s">
        <v>15</v>
      </c>
      <c r="N3055">
        <f>Table1[[#This Row],[ loan_amount]]-Table1[[#This Row],[ bank_asset_value]]</f>
        <v>5100000</v>
      </c>
    </row>
    <row r="3056" spans="1:14" x14ac:dyDescent="0.35">
      <c r="A3056">
        <v>3055</v>
      </c>
      <c r="B3056">
        <v>2</v>
      </c>
      <c r="C3056" t="s">
        <v>16</v>
      </c>
      <c r="D3056" t="s">
        <v>17</v>
      </c>
      <c r="E3056">
        <v>9200000</v>
      </c>
      <c r="F3056">
        <v>33000000</v>
      </c>
      <c r="G3056">
        <v>14</v>
      </c>
      <c r="H3056">
        <v>874</v>
      </c>
      <c r="I3056">
        <v>3900000</v>
      </c>
      <c r="J3056">
        <v>9700000</v>
      </c>
      <c r="K3056">
        <v>31200000</v>
      </c>
      <c r="L3056">
        <v>6600000</v>
      </c>
      <c r="M3056" t="s">
        <v>15</v>
      </c>
      <c r="N3056">
        <f>Table1[[#This Row],[ loan_amount]]-Table1[[#This Row],[ bank_asset_value]]</f>
        <v>26400000</v>
      </c>
    </row>
    <row r="3057" spans="1:14" x14ac:dyDescent="0.35">
      <c r="A3057">
        <v>3056</v>
      </c>
      <c r="B3057">
        <v>3</v>
      </c>
      <c r="C3057" t="s">
        <v>16</v>
      </c>
      <c r="D3057" t="s">
        <v>17</v>
      </c>
      <c r="E3057">
        <v>300000</v>
      </c>
      <c r="F3057">
        <v>500000</v>
      </c>
      <c r="G3057">
        <v>6</v>
      </c>
      <c r="H3057">
        <v>386</v>
      </c>
      <c r="I3057">
        <v>800000</v>
      </c>
      <c r="J3057">
        <v>200000</v>
      </c>
      <c r="K3057">
        <v>1200000</v>
      </c>
      <c r="L3057">
        <v>100000</v>
      </c>
      <c r="M3057" t="s">
        <v>18</v>
      </c>
      <c r="N3057">
        <f>Table1[[#This Row],[ loan_amount]]-Table1[[#This Row],[ bank_asset_value]]</f>
        <v>400000</v>
      </c>
    </row>
    <row r="3058" spans="1:14" x14ac:dyDescent="0.35">
      <c r="A3058">
        <v>3057</v>
      </c>
      <c r="B3058">
        <v>5</v>
      </c>
      <c r="C3058" t="s">
        <v>13</v>
      </c>
      <c r="D3058" t="s">
        <v>14</v>
      </c>
      <c r="E3058">
        <v>6300000</v>
      </c>
      <c r="F3058">
        <v>18100000</v>
      </c>
      <c r="G3058">
        <v>4</v>
      </c>
      <c r="H3058">
        <v>590</v>
      </c>
      <c r="I3058">
        <v>5400000</v>
      </c>
      <c r="J3058">
        <v>10900000</v>
      </c>
      <c r="K3058">
        <v>22400000</v>
      </c>
      <c r="L3058">
        <v>8600000</v>
      </c>
      <c r="M3058" t="s">
        <v>15</v>
      </c>
      <c r="N3058">
        <f>Table1[[#This Row],[ loan_amount]]-Table1[[#This Row],[ bank_asset_value]]</f>
        <v>9500000</v>
      </c>
    </row>
    <row r="3059" spans="1:14" x14ac:dyDescent="0.35">
      <c r="A3059">
        <v>3058</v>
      </c>
      <c r="B3059">
        <v>2</v>
      </c>
      <c r="C3059" t="s">
        <v>16</v>
      </c>
      <c r="D3059" t="s">
        <v>14</v>
      </c>
      <c r="E3059">
        <v>6100000</v>
      </c>
      <c r="F3059">
        <v>23500000</v>
      </c>
      <c r="G3059">
        <v>14</v>
      </c>
      <c r="H3059">
        <v>510</v>
      </c>
      <c r="I3059">
        <v>9000000</v>
      </c>
      <c r="J3059">
        <v>9500000</v>
      </c>
      <c r="K3059">
        <v>12400000</v>
      </c>
      <c r="L3059">
        <v>3400000</v>
      </c>
      <c r="M3059" t="s">
        <v>18</v>
      </c>
      <c r="N3059">
        <f>Table1[[#This Row],[ loan_amount]]-Table1[[#This Row],[ bank_asset_value]]</f>
        <v>20100000</v>
      </c>
    </row>
    <row r="3060" spans="1:14" x14ac:dyDescent="0.35">
      <c r="A3060">
        <v>3059</v>
      </c>
      <c r="B3060">
        <v>3</v>
      </c>
      <c r="C3060" t="s">
        <v>13</v>
      </c>
      <c r="D3060" t="s">
        <v>17</v>
      </c>
      <c r="E3060">
        <v>7800000</v>
      </c>
      <c r="F3060">
        <v>25600000</v>
      </c>
      <c r="G3060">
        <v>6</v>
      </c>
      <c r="H3060">
        <v>523</v>
      </c>
      <c r="I3060">
        <v>13600000</v>
      </c>
      <c r="J3060">
        <v>7100000</v>
      </c>
      <c r="K3060">
        <v>20800000</v>
      </c>
      <c r="L3060">
        <v>9200000</v>
      </c>
      <c r="M3060" t="s">
        <v>18</v>
      </c>
      <c r="N3060">
        <f>Table1[[#This Row],[ loan_amount]]-Table1[[#This Row],[ bank_asset_value]]</f>
        <v>16400000</v>
      </c>
    </row>
    <row r="3061" spans="1:14" x14ac:dyDescent="0.35">
      <c r="A3061">
        <v>3060</v>
      </c>
      <c r="B3061">
        <v>0</v>
      </c>
      <c r="C3061" t="s">
        <v>13</v>
      </c>
      <c r="D3061" t="s">
        <v>17</v>
      </c>
      <c r="E3061">
        <v>2000000</v>
      </c>
      <c r="F3061">
        <v>6700000</v>
      </c>
      <c r="G3061">
        <v>8</v>
      </c>
      <c r="H3061">
        <v>461</v>
      </c>
      <c r="I3061">
        <v>4900000</v>
      </c>
      <c r="J3061">
        <v>2200000</v>
      </c>
      <c r="K3061">
        <v>7200000</v>
      </c>
      <c r="L3061">
        <v>2600000</v>
      </c>
      <c r="M3061" t="s">
        <v>18</v>
      </c>
      <c r="N3061">
        <f>Table1[[#This Row],[ loan_amount]]-Table1[[#This Row],[ bank_asset_value]]</f>
        <v>4100000</v>
      </c>
    </row>
    <row r="3062" spans="1:14" x14ac:dyDescent="0.35">
      <c r="A3062">
        <v>3061</v>
      </c>
      <c r="B3062">
        <v>4</v>
      </c>
      <c r="C3062" t="s">
        <v>16</v>
      </c>
      <c r="D3062" t="s">
        <v>14</v>
      </c>
      <c r="E3062">
        <v>1900000</v>
      </c>
      <c r="F3062">
        <v>5600000</v>
      </c>
      <c r="G3062">
        <v>2</v>
      </c>
      <c r="H3062">
        <v>832</v>
      </c>
      <c r="I3062">
        <v>2700000</v>
      </c>
      <c r="J3062">
        <v>3300000</v>
      </c>
      <c r="K3062">
        <v>7100000</v>
      </c>
      <c r="L3062">
        <v>2400000</v>
      </c>
      <c r="M3062" t="s">
        <v>15</v>
      </c>
      <c r="N3062">
        <f>Table1[[#This Row],[ loan_amount]]-Table1[[#This Row],[ bank_asset_value]]</f>
        <v>3200000</v>
      </c>
    </row>
    <row r="3063" spans="1:14" x14ac:dyDescent="0.35">
      <c r="A3063">
        <v>3062</v>
      </c>
      <c r="B3063">
        <v>2</v>
      </c>
      <c r="C3063" t="s">
        <v>16</v>
      </c>
      <c r="D3063" t="s">
        <v>17</v>
      </c>
      <c r="E3063">
        <v>3300000</v>
      </c>
      <c r="F3063">
        <v>9600000</v>
      </c>
      <c r="G3063">
        <v>18</v>
      </c>
      <c r="H3063">
        <v>896</v>
      </c>
      <c r="I3063">
        <v>9900000</v>
      </c>
      <c r="J3063">
        <v>900000</v>
      </c>
      <c r="K3063">
        <v>12100000</v>
      </c>
      <c r="L3063">
        <v>4900000</v>
      </c>
      <c r="M3063" t="s">
        <v>15</v>
      </c>
      <c r="N3063">
        <f>Table1[[#This Row],[ loan_amount]]-Table1[[#This Row],[ bank_asset_value]]</f>
        <v>4700000</v>
      </c>
    </row>
    <row r="3064" spans="1:14" x14ac:dyDescent="0.35">
      <c r="A3064">
        <v>3063</v>
      </c>
      <c r="B3064">
        <v>0</v>
      </c>
      <c r="C3064" t="s">
        <v>16</v>
      </c>
      <c r="D3064" t="s">
        <v>17</v>
      </c>
      <c r="E3064">
        <v>9500000</v>
      </c>
      <c r="F3064">
        <v>26000000</v>
      </c>
      <c r="G3064">
        <v>2</v>
      </c>
      <c r="H3064">
        <v>732</v>
      </c>
      <c r="I3064">
        <v>22500000</v>
      </c>
      <c r="J3064">
        <v>15600000</v>
      </c>
      <c r="K3064">
        <v>20400000</v>
      </c>
      <c r="L3064">
        <v>9300000</v>
      </c>
      <c r="M3064" t="s">
        <v>15</v>
      </c>
      <c r="N3064">
        <f>Table1[[#This Row],[ loan_amount]]-Table1[[#This Row],[ bank_asset_value]]</f>
        <v>16700000</v>
      </c>
    </row>
    <row r="3065" spans="1:14" x14ac:dyDescent="0.35">
      <c r="A3065">
        <v>3064</v>
      </c>
      <c r="B3065">
        <v>0</v>
      </c>
      <c r="C3065" t="s">
        <v>13</v>
      </c>
      <c r="D3065" t="s">
        <v>17</v>
      </c>
      <c r="E3065">
        <v>3500000</v>
      </c>
      <c r="F3065">
        <v>13900000</v>
      </c>
      <c r="G3065">
        <v>16</v>
      </c>
      <c r="H3065">
        <v>301</v>
      </c>
      <c r="I3065">
        <v>10300000</v>
      </c>
      <c r="J3065">
        <v>100000</v>
      </c>
      <c r="K3065">
        <v>8700000</v>
      </c>
      <c r="L3065">
        <v>2700000</v>
      </c>
      <c r="M3065" t="s">
        <v>18</v>
      </c>
      <c r="N3065">
        <f>Table1[[#This Row],[ loan_amount]]-Table1[[#This Row],[ bank_asset_value]]</f>
        <v>11200000</v>
      </c>
    </row>
    <row r="3066" spans="1:14" x14ac:dyDescent="0.35">
      <c r="A3066">
        <v>3065</v>
      </c>
      <c r="B3066">
        <v>5</v>
      </c>
      <c r="C3066" t="s">
        <v>13</v>
      </c>
      <c r="D3066" t="s">
        <v>14</v>
      </c>
      <c r="E3066">
        <v>4400000</v>
      </c>
      <c r="F3066">
        <v>15800000</v>
      </c>
      <c r="G3066">
        <v>4</v>
      </c>
      <c r="H3066">
        <v>701</v>
      </c>
      <c r="I3066">
        <v>4100000</v>
      </c>
      <c r="J3066">
        <v>6300000</v>
      </c>
      <c r="K3066">
        <v>17100000</v>
      </c>
      <c r="L3066">
        <v>4100000</v>
      </c>
      <c r="M3066" t="s">
        <v>15</v>
      </c>
      <c r="N3066">
        <f>Table1[[#This Row],[ loan_amount]]-Table1[[#This Row],[ bank_asset_value]]</f>
        <v>11700000</v>
      </c>
    </row>
    <row r="3067" spans="1:14" x14ac:dyDescent="0.35">
      <c r="A3067">
        <v>3066</v>
      </c>
      <c r="B3067">
        <v>2</v>
      </c>
      <c r="C3067" t="s">
        <v>16</v>
      </c>
      <c r="D3067" t="s">
        <v>14</v>
      </c>
      <c r="E3067">
        <v>2000000</v>
      </c>
      <c r="F3067">
        <v>4000000</v>
      </c>
      <c r="G3067">
        <v>14</v>
      </c>
      <c r="H3067">
        <v>502</v>
      </c>
      <c r="I3067">
        <v>4900000</v>
      </c>
      <c r="J3067">
        <v>1500000</v>
      </c>
      <c r="K3067">
        <v>5400000</v>
      </c>
      <c r="L3067">
        <v>1300000</v>
      </c>
      <c r="M3067" t="s">
        <v>18</v>
      </c>
      <c r="N3067">
        <f>Table1[[#This Row],[ loan_amount]]-Table1[[#This Row],[ bank_asset_value]]</f>
        <v>2700000</v>
      </c>
    </row>
    <row r="3068" spans="1:14" x14ac:dyDescent="0.35">
      <c r="A3068">
        <v>3067</v>
      </c>
      <c r="B3068">
        <v>3</v>
      </c>
      <c r="C3068" t="s">
        <v>16</v>
      </c>
      <c r="D3068" t="s">
        <v>14</v>
      </c>
      <c r="E3068">
        <v>9200000</v>
      </c>
      <c r="F3068">
        <v>19500000</v>
      </c>
      <c r="G3068">
        <v>12</v>
      </c>
      <c r="H3068">
        <v>742</v>
      </c>
      <c r="I3068">
        <v>18300000</v>
      </c>
      <c r="J3068">
        <v>9900000</v>
      </c>
      <c r="K3068">
        <v>19500000</v>
      </c>
      <c r="L3068">
        <v>13700000</v>
      </c>
      <c r="M3068" t="s">
        <v>15</v>
      </c>
      <c r="N3068">
        <f>Table1[[#This Row],[ loan_amount]]-Table1[[#This Row],[ bank_asset_value]]</f>
        <v>5800000</v>
      </c>
    </row>
    <row r="3069" spans="1:14" x14ac:dyDescent="0.35">
      <c r="A3069">
        <v>3068</v>
      </c>
      <c r="B3069">
        <v>1</v>
      </c>
      <c r="C3069" t="s">
        <v>16</v>
      </c>
      <c r="D3069" t="s">
        <v>14</v>
      </c>
      <c r="E3069">
        <v>2200000</v>
      </c>
      <c r="F3069">
        <v>5000000</v>
      </c>
      <c r="G3069">
        <v>2</v>
      </c>
      <c r="H3069">
        <v>755</v>
      </c>
      <c r="I3069">
        <v>1100000</v>
      </c>
      <c r="J3069">
        <v>2500000</v>
      </c>
      <c r="K3069">
        <v>6700000</v>
      </c>
      <c r="L3069">
        <v>3200000</v>
      </c>
      <c r="M3069" t="s">
        <v>15</v>
      </c>
      <c r="N3069">
        <f>Table1[[#This Row],[ loan_amount]]-Table1[[#This Row],[ bank_asset_value]]</f>
        <v>1800000</v>
      </c>
    </row>
    <row r="3070" spans="1:14" x14ac:dyDescent="0.35">
      <c r="A3070">
        <v>3069</v>
      </c>
      <c r="B3070">
        <v>1</v>
      </c>
      <c r="C3070" t="s">
        <v>16</v>
      </c>
      <c r="D3070" t="s">
        <v>14</v>
      </c>
      <c r="E3070">
        <v>1900000</v>
      </c>
      <c r="F3070">
        <v>7100000</v>
      </c>
      <c r="G3070">
        <v>2</v>
      </c>
      <c r="H3070">
        <v>834</v>
      </c>
      <c r="I3070">
        <v>3900000</v>
      </c>
      <c r="J3070">
        <v>2300000</v>
      </c>
      <c r="K3070">
        <v>5800000</v>
      </c>
      <c r="L3070">
        <v>1400000</v>
      </c>
      <c r="M3070" t="s">
        <v>15</v>
      </c>
      <c r="N3070">
        <f>Table1[[#This Row],[ loan_amount]]-Table1[[#This Row],[ bank_asset_value]]</f>
        <v>5700000</v>
      </c>
    </row>
    <row r="3071" spans="1:14" x14ac:dyDescent="0.35">
      <c r="A3071">
        <v>3070</v>
      </c>
      <c r="B3071">
        <v>5</v>
      </c>
      <c r="C3071" t="s">
        <v>13</v>
      </c>
      <c r="D3071" t="s">
        <v>17</v>
      </c>
      <c r="E3071">
        <v>8700000</v>
      </c>
      <c r="F3071">
        <v>18400000</v>
      </c>
      <c r="G3071">
        <v>12</v>
      </c>
      <c r="H3071">
        <v>394</v>
      </c>
      <c r="I3071">
        <v>18800000</v>
      </c>
      <c r="J3071">
        <v>3200000</v>
      </c>
      <c r="K3071">
        <v>24600000</v>
      </c>
      <c r="L3071">
        <v>12000000</v>
      </c>
      <c r="M3071" t="s">
        <v>18</v>
      </c>
      <c r="N3071">
        <f>Table1[[#This Row],[ loan_amount]]-Table1[[#This Row],[ bank_asset_value]]</f>
        <v>6400000</v>
      </c>
    </row>
    <row r="3072" spans="1:14" x14ac:dyDescent="0.35">
      <c r="A3072">
        <v>3071</v>
      </c>
      <c r="B3072">
        <v>3</v>
      </c>
      <c r="C3072" t="s">
        <v>13</v>
      </c>
      <c r="D3072" t="s">
        <v>17</v>
      </c>
      <c r="E3072">
        <v>9700000</v>
      </c>
      <c r="F3072">
        <v>19700000</v>
      </c>
      <c r="G3072">
        <v>4</v>
      </c>
      <c r="H3072">
        <v>663</v>
      </c>
      <c r="I3072">
        <v>16700000</v>
      </c>
      <c r="J3072">
        <v>2200000</v>
      </c>
      <c r="K3072">
        <v>36200000</v>
      </c>
      <c r="L3072">
        <v>5200000</v>
      </c>
      <c r="M3072" t="s">
        <v>15</v>
      </c>
      <c r="N3072">
        <f>Table1[[#This Row],[ loan_amount]]-Table1[[#This Row],[ bank_asset_value]]</f>
        <v>14500000</v>
      </c>
    </row>
    <row r="3073" spans="1:14" x14ac:dyDescent="0.35">
      <c r="A3073">
        <v>3072</v>
      </c>
      <c r="B3073">
        <v>3</v>
      </c>
      <c r="C3073" t="s">
        <v>13</v>
      </c>
      <c r="D3073" t="s">
        <v>14</v>
      </c>
      <c r="E3073">
        <v>9400000</v>
      </c>
      <c r="F3073">
        <v>20300000</v>
      </c>
      <c r="G3073">
        <v>10</v>
      </c>
      <c r="H3073">
        <v>649</v>
      </c>
      <c r="I3073">
        <v>19600000</v>
      </c>
      <c r="J3073">
        <v>6700000</v>
      </c>
      <c r="K3073">
        <v>36100000</v>
      </c>
      <c r="L3073">
        <v>10000000</v>
      </c>
      <c r="M3073" t="s">
        <v>15</v>
      </c>
      <c r="N3073">
        <f>Table1[[#This Row],[ loan_amount]]-Table1[[#This Row],[ bank_asset_value]]</f>
        <v>10300000</v>
      </c>
    </row>
    <row r="3074" spans="1:14" x14ac:dyDescent="0.35">
      <c r="A3074">
        <v>3073</v>
      </c>
      <c r="B3074">
        <v>4</v>
      </c>
      <c r="C3074" t="s">
        <v>16</v>
      </c>
      <c r="D3074" t="s">
        <v>17</v>
      </c>
      <c r="E3074">
        <v>8000000</v>
      </c>
      <c r="F3074">
        <v>23200000</v>
      </c>
      <c r="G3074">
        <v>14</v>
      </c>
      <c r="H3074">
        <v>738</v>
      </c>
      <c r="I3074">
        <v>10900000</v>
      </c>
      <c r="J3074">
        <v>12100000</v>
      </c>
      <c r="K3074">
        <v>19900000</v>
      </c>
      <c r="L3074">
        <v>5400000</v>
      </c>
      <c r="M3074" t="s">
        <v>15</v>
      </c>
      <c r="N3074">
        <f>Table1[[#This Row],[ loan_amount]]-Table1[[#This Row],[ bank_asset_value]]</f>
        <v>17800000</v>
      </c>
    </row>
    <row r="3075" spans="1:14" x14ac:dyDescent="0.35">
      <c r="A3075">
        <v>3074</v>
      </c>
      <c r="B3075">
        <v>5</v>
      </c>
      <c r="C3075" t="s">
        <v>16</v>
      </c>
      <c r="D3075" t="s">
        <v>14</v>
      </c>
      <c r="E3075">
        <v>1000000</v>
      </c>
      <c r="F3075">
        <v>2000000</v>
      </c>
      <c r="G3075">
        <v>4</v>
      </c>
      <c r="H3075">
        <v>524</v>
      </c>
      <c r="I3075">
        <v>2700000</v>
      </c>
      <c r="J3075">
        <v>1800000</v>
      </c>
      <c r="K3075">
        <v>2200000</v>
      </c>
      <c r="L3075">
        <v>700000</v>
      </c>
      <c r="M3075" t="s">
        <v>18</v>
      </c>
      <c r="N3075">
        <f>Table1[[#This Row],[ loan_amount]]-Table1[[#This Row],[ bank_asset_value]]</f>
        <v>1300000</v>
      </c>
    </row>
    <row r="3076" spans="1:14" x14ac:dyDescent="0.35">
      <c r="A3076">
        <v>3075</v>
      </c>
      <c r="B3076">
        <v>5</v>
      </c>
      <c r="C3076" t="s">
        <v>16</v>
      </c>
      <c r="D3076" t="s">
        <v>14</v>
      </c>
      <c r="E3076">
        <v>5300000</v>
      </c>
      <c r="F3076">
        <v>14600000</v>
      </c>
      <c r="G3076">
        <v>16</v>
      </c>
      <c r="H3076">
        <v>855</v>
      </c>
      <c r="I3076">
        <v>4200000</v>
      </c>
      <c r="J3076">
        <v>1600000</v>
      </c>
      <c r="K3076">
        <v>11200000</v>
      </c>
      <c r="L3076">
        <v>7400000</v>
      </c>
      <c r="M3076" t="s">
        <v>15</v>
      </c>
      <c r="N3076">
        <f>Table1[[#This Row],[ loan_amount]]-Table1[[#This Row],[ bank_asset_value]]</f>
        <v>7200000</v>
      </c>
    </row>
    <row r="3077" spans="1:14" x14ac:dyDescent="0.35">
      <c r="A3077">
        <v>3076</v>
      </c>
      <c r="B3077">
        <v>3</v>
      </c>
      <c r="C3077" t="s">
        <v>13</v>
      </c>
      <c r="D3077" t="s">
        <v>17</v>
      </c>
      <c r="E3077">
        <v>1400000</v>
      </c>
      <c r="F3077">
        <v>5400000</v>
      </c>
      <c r="G3077">
        <v>20</v>
      </c>
      <c r="H3077">
        <v>304</v>
      </c>
      <c r="I3077">
        <v>1700000</v>
      </c>
      <c r="J3077">
        <v>1300000</v>
      </c>
      <c r="K3077">
        <v>2900000</v>
      </c>
      <c r="L3077">
        <v>800000</v>
      </c>
      <c r="M3077" t="s">
        <v>18</v>
      </c>
      <c r="N3077">
        <f>Table1[[#This Row],[ loan_amount]]-Table1[[#This Row],[ bank_asset_value]]</f>
        <v>4600000</v>
      </c>
    </row>
    <row r="3078" spans="1:14" x14ac:dyDescent="0.35">
      <c r="A3078">
        <v>3077</v>
      </c>
      <c r="B3078">
        <v>2</v>
      </c>
      <c r="C3078" t="s">
        <v>13</v>
      </c>
      <c r="D3078" t="s">
        <v>17</v>
      </c>
      <c r="E3078">
        <v>1600000</v>
      </c>
      <c r="F3078">
        <v>3800000</v>
      </c>
      <c r="G3078">
        <v>12</v>
      </c>
      <c r="H3078">
        <v>532</v>
      </c>
      <c r="I3078">
        <v>3200000</v>
      </c>
      <c r="J3078">
        <v>1400000</v>
      </c>
      <c r="K3078">
        <v>5400000</v>
      </c>
      <c r="L3078">
        <v>1100000</v>
      </c>
      <c r="M3078" t="s">
        <v>18</v>
      </c>
      <c r="N3078">
        <f>Table1[[#This Row],[ loan_amount]]-Table1[[#This Row],[ bank_asset_value]]</f>
        <v>2700000</v>
      </c>
    </row>
    <row r="3079" spans="1:14" x14ac:dyDescent="0.35">
      <c r="A3079">
        <v>3078</v>
      </c>
      <c r="B3079">
        <v>3</v>
      </c>
      <c r="C3079" t="s">
        <v>13</v>
      </c>
      <c r="D3079" t="s">
        <v>17</v>
      </c>
      <c r="E3079">
        <v>3400000</v>
      </c>
      <c r="F3079">
        <v>8500000</v>
      </c>
      <c r="G3079">
        <v>6</v>
      </c>
      <c r="H3079">
        <v>584</v>
      </c>
      <c r="I3079">
        <v>4200000</v>
      </c>
      <c r="J3079">
        <v>4700000</v>
      </c>
      <c r="K3079">
        <v>6800000</v>
      </c>
      <c r="L3079">
        <v>3700000</v>
      </c>
      <c r="M3079" t="s">
        <v>15</v>
      </c>
      <c r="N3079">
        <f>Table1[[#This Row],[ loan_amount]]-Table1[[#This Row],[ bank_asset_value]]</f>
        <v>4800000</v>
      </c>
    </row>
    <row r="3080" spans="1:14" x14ac:dyDescent="0.35">
      <c r="A3080">
        <v>3079</v>
      </c>
      <c r="B3080">
        <v>3</v>
      </c>
      <c r="C3080" t="s">
        <v>13</v>
      </c>
      <c r="D3080" t="s">
        <v>14</v>
      </c>
      <c r="E3080">
        <v>7800000</v>
      </c>
      <c r="F3080">
        <v>28700000</v>
      </c>
      <c r="G3080">
        <v>4</v>
      </c>
      <c r="H3080">
        <v>447</v>
      </c>
      <c r="I3080">
        <v>7200000</v>
      </c>
      <c r="J3080">
        <v>9500000</v>
      </c>
      <c r="K3080">
        <v>20100000</v>
      </c>
      <c r="L3080">
        <v>11300000</v>
      </c>
      <c r="M3080" t="s">
        <v>15</v>
      </c>
      <c r="N3080">
        <f>Table1[[#This Row],[ loan_amount]]-Table1[[#This Row],[ bank_asset_value]]</f>
        <v>17400000</v>
      </c>
    </row>
    <row r="3081" spans="1:14" x14ac:dyDescent="0.35">
      <c r="A3081">
        <v>3080</v>
      </c>
      <c r="B3081">
        <v>4</v>
      </c>
      <c r="C3081" t="s">
        <v>16</v>
      </c>
      <c r="D3081" t="s">
        <v>14</v>
      </c>
      <c r="E3081">
        <v>7100000</v>
      </c>
      <c r="F3081">
        <v>19900000</v>
      </c>
      <c r="G3081">
        <v>14</v>
      </c>
      <c r="H3081">
        <v>852</v>
      </c>
      <c r="I3081">
        <v>4700000</v>
      </c>
      <c r="J3081">
        <v>3200000</v>
      </c>
      <c r="K3081">
        <v>19700000</v>
      </c>
      <c r="L3081">
        <v>7600000</v>
      </c>
      <c r="M3081" t="s">
        <v>15</v>
      </c>
      <c r="N3081">
        <f>Table1[[#This Row],[ loan_amount]]-Table1[[#This Row],[ bank_asset_value]]</f>
        <v>12300000</v>
      </c>
    </row>
    <row r="3082" spans="1:14" x14ac:dyDescent="0.35">
      <c r="A3082">
        <v>3081</v>
      </c>
      <c r="B3082">
        <v>1</v>
      </c>
      <c r="C3082" t="s">
        <v>16</v>
      </c>
      <c r="D3082" t="s">
        <v>17</v>
      </c>
      <c r="E3082">
        <v>6000000</v>
      </c>
      <c r="F3082">
        <v>13100000</v>
      </c>
      <c r="G3082">
        <v>2</v>
      </c>
      <c r="H3082">
        <v>368</v>
      </c>
      <c r="I3082">
        <v>9900000</v>
      </c>
      <c r="J3082">
        <v>2200000</v>
      </c>
      <c r="K3082">
        <v>13700000</v>
      </c>
      <c r="L3082">
        <v>4900000</v>
      </c>
      <c r="M3082" t="s">
        <v>18</v>
      </c>
      <c r="N3082">
        <f>Table1[[#This Row],[ loan_amount]]-Table1[[#This Row],[ bank_asset_value]]</f>
        <v>8200000</v>
      </c>
    </row>
    <row r="3083" spans="1:14" x14ac:dyDescent="0.35">
      <c r="A3083">
        <v>3082</v>
      </c>
      <c r="B3083">
        <v>3</v>
      </c>
      <c r="C3083" t="s">
        <v>16</v>
      </c>
      <c r="D3083" t="s">
        <v>17</v>
      </c>
      <c r="E3083">
        <v>8200000</v>
      </c>
      <c r="F3083">
        <v>28900000</v>
      </c>
      <c r="G3083">
        <v>10</v>
      </c>
      <c r="H3083">
        <v>447</v>
      </c>
      <c r="I3083">
        <v>4400000</v>
      </c>
      <c r="J3083">
        <v>14700000</v>
      </c>
      <c r="K3083">
        <v>29400000</v>
      </c>
      <c r="L3083">
        <v>6800000</v>
      </c>
      <c r="M3083" t="s">
        <v>18</v>
      </c>
      <c r="N3083">
        <f>Table1[[#This Row],[ loan_amount]]-Table1[[#This Row],[ bank_asset_value]]</f>
        <v>22100000</v>
      </c>
    </row>
    <row r="3084" spans="1:14" x14ac:dyDescent="0.35">
      <c r="A3084">
        <v>3083</v>
      </c>
      <c r="B3084">
        <v>4</v>
      </c>
      <c r="C3084" t="s">
        <v>13</v>
      </c>
      <c r="D3084" t="s">
        <v>14</v>
      </c>
      <c r="E3084">
        <v>3900000</v>
      </c>
      <c r="F3084">
        <v>11400000</v>
      </c>
      <c r="G3084">
        <v>20</v>
      </c>
      <c r="H3084">
        <v>867</v>
      </c>
      <c r="I3084">
        <v>3800000</v>
      </c>
      <c r="J3084">
        <v>1100000</v>
      </c>
      <c r="K3084">
        <v>13600000</v>
      </c>
      <c r="L3084">
        <v>3200000</v>
      </c>
      <c r="M3084" t="s">
        <v>15</v>
      </c>
      <c r="N3084">
        <f>Table1[[#This Row],[ loan_amount]]-Table1[[#This Row],[ bank_asset_value]]</f>
        <v>8200000</v>
      </c>
    </row>
    <row r="3085" spans="1:14" x14ac:dyDescent="0.35">
      <c r="A3085">
        <v>3084</v>
      </c>
      <c r="B3085">
        <v>5</v>
      </c>
      <c r="C3085" t="s">
        <v>16</v>
      </c>
      <c r="D3085" t="s">
        <v>17</v>
      </c>
      <c r="E3085">
        <v>8400000</v>
      </c>
      <c r="F3085">
        <v>17600000</v>
      </c>
      <c r="G3085">
        <v>12</v>
      </c>
      <c r="H3085">
        <v>397</v>
      </c>
      <c r="I3085">
        <v>13400000</v>
      </c>
      <c r="J3085">
        <v>14500000</v>
      </c>
      <c r="K3085">
        <v>24500000</v>
      </c>
      <c r="L3085">
        <v>7900000</v>
      </c>
      <c r="M3085" t="s">
        <v>18</v>
      </c>
      <c r="N3085">
        <f>Table1[[#This Row],[ loan_amount]]-Table1[[#This Row],[ bank_asset_value]]</f>
        <v>9700000</v>
      </c>
    </row>
    <row r="3086" spans="1:14" x14ac:dyDescent="0.35">
      <c r="A3086">
        <v>3085</v>
      </c>
      <c r="B3086">
        <v>4</v>
      </c>
      <c r="C3086" t="s">
        <v>13</v>
      </c>
      <c r="D3086" t="s">
        <v>14</v>
      </c>
      <c r="E3086">
        <v>9700000</v>
      </c>
      <c r="F3086">
        <v>19400000</v>
      </c>
      <c r="G3086">
        <v>20</v>
      </c>
      <c r="H3086">
        <v>798</v>
      </c>
      <c r="I3086">
        <v>6400000</v>
      </c>
      <c r="J3086">
        <v>13700000</v>
      </c>
      <c r="K3086">
        <v>20300000</v>
      </c>
      <c r="L3086">
        <v>12800000</v>
      </c>
      <c r="M3086" t="s">
        <v>15</v>
      </c>
      <c r="N3086">
        <f>Table1[[#This Row],[ loan_amount]]-Table1[[#This Row],[ bank_asset_value]]</f>
        <v>6600000</v>
      </c>
    </row>
    <row r="3087" spans="1:14" x14ac:dyDescent="0.35">
      <c r="A3087">
        <v>3086</v>
      </c>
      <c r="B3087">
        <v>1</v>
      </c>
      <c r="C3087" t="s">
        <v>16</v>
      </c>
      <c r="D3087" t="s">
        <v>17</v>
      </c>
      <c r="E3087">
        <v>8300000</v>
      </c>
      <c r="F3087">
        <v>26300000</v>
      </c>
      <c r="G3087">
        <v>20</v>
      </c>
      <c r="H3087">
        <v>530</v>
      </c>
      <c r="I3087">
        <v>22800000</v>
      </c>
      <c r="J3087">
        <v>11000000</v>
      </c>
      <c r="K3087">
        <v>33200000</v>
      </c>
      <c r="L3087">
        <v>8000000</v>
      </c>
      <c r="M3087" t="s">
        <v>18</v>
      </c>
      <c r="N3087">
        <f>Table1[[#This Row],[ loan_amount]]-Table1[[#This Row],[ bank_asset_value]]</f>
        <v>18300000</v>
      </c>
    </row>
    <row r="3088" spans="1:14" x14ac:dyDescent="0.35">
      <c r="A3088">
        <v>3087</v>
      </c>
      <c r="B3088">
        <v>4</v>
      </c>
      <c r="C3088" t="s">
        <v>13</v>
      </c>
      <c r="D3088" t="s">
        <v>14</v>
      </c>
      <c r="E3088">
        <v>2500000</v>
      </c>
      <c r="F3088">
        <v>9900000</v>
      </c>
      <c r="G3088">
        <v>16</v>
      </c>
      <c r="H3088">
        <v>356</v>
      </c>
      <c r="I3088">
        <v>5500000</v>
      </c>
      <c r="J3088">
        <v>2600000</v>
      </c>
      <c r="K3088">
        <v>6100000</v>
      </c>
      <c r="L3088">
        <v>2300000</v>
      </c>
      <c r="M3088" t="s">
        <v>18</v>
      </c>
      <c r="N3088">
        <f>Table1[[#This Row],[ loan_amount]]-Table1[[#This Row],[ bank_asset_value]]</f>
        <v>7600000</v>
      </c>
    </row>
    <row r="3089" spans="1:14" x14ac:dyDescent="0.35">
      <c r="A3089">
        <v>3088</v>
      </c>
      <c r="B3089">
        <v>3</v>
      </c>
      <c r="C3089" t="s">
        <v>13</v>
      </c>
      <c r="D3089" t="s">
        <v>14</v>
      </c>
      <c r="E3089">
        <v>6100000</v>
      </c>
      <c r="F3089">
        <v>24000000</v>
      </c>
      <c r="G3089">
        <v>18</v>
      </c>
      <c r="H3089">
        <v>718</v>
      </c>
      <c r="I3089">
        <v>4100000</v>
      </c>
      <c r="J3089">
        <v>3400000</v>
      </c>
      <c r="K3089">
        <v>16600000</v>
      </c>
      <c r="L3089">
        <v>6800000</v>
      </c>
      <c r="M3089" t="s">
        <v>15</v>
      </c>
      <c r="N3089">
        <f>Table1[[#This Row],[ loan_amount]]-Table1[[#This Row],[ bank_asset_value]]</f>
        <v>17200000</v>
      </c>
    </row>
    <row r="3090" spans="1:14" x14ac:dyDescent="0.35">
      <c r="A3090">
        <v>3089</v>
      </c>
      <c r="B3090">
        <v>3</v>
      </c>
      <c r="C3090" t="s">
        <v>16</v>
      </c>
      <c r="D3090" t="s">
        <v>14</v>
      </c>
      <c r="E3090">
        <v>5000000</v>
      </c>
      <c r="F3090">
        <v>13000000</v>
      </c>
      <c r="G3090">
        <v>10</v>
      </c>
      <c r="H3090">
        <v>459</v>
      </c>
      <c r="I3090">
        <v>2900000</v>
      </c>
      <c r="J3090">
        <v>3400000</v>
      </c>
      <c r="K3090">
        <v>18200000</v>
      </c>
      <c r="L3090">
        <v>7200000</v>
      </c>
      <c r="M3090" t="s">
        <v>18</v>
      </c>
      <c r="N3090">
        <f>Table1[[#This Row],[ loan_amount]]-Table1[[#This Row],[ bank_asset_value]]</f>
        <v>5800000</v>
      </c>
    </row>
    <row r="3091" spans="1:14" x14ac:dyDescent="0.35">
      <c r="A3091">
        <v>3090</v>
      </c>
      <c r="B3091">
        <v>3</v>
      </c>
      <c r="C3091" t="s">
        <v>16</v>
      </c>
      <c r="D3091" t="s">
        <v>14</v>
      </c>
      <c r="E3091">
        <v>9500000</v>
      </c>
      <c r="F3091">
        <v>22200000</v>
      </c>
      <c r="G3091">
        <v>8</v>
      </c>
      <c r="H3091">
        <v>571</v>
      </c>
      <c r="I3091">
        <v>4400000</v>
      </c>
      <c r="J3091">
        <v>8600000</v>
      </c>
      <c r="K3091">
        <v>24400000</v>
      </c>
      <c r="L3091">
        <v>10500000</v>
      </c>
      <c r="M3091" t="s">
        <v>15</v>
      </c>
      <c r="N3091">
        <f>Table1[[#This Row],[ loan_amount]]-Table1[[#This Row],[ bank_asset_value]]</f>
        <v>11700000</v>
      </c>
    </row>
    <row r="3092" spans="1:14" x14ac:dyDescent="0.35">
      <c r="A3092">
        <v>3091</v>
      </c>
      <c r="B3092">
        <v>2</v>
      </c>
      <c r="C3092" t="s">
        <v>13</v>
      </c>
      <c r="D3092" t="s">
        <v>14</v>
      </c>
      <c r="E3092">
        <v>5700000</v>
      </c>
      <c r="F3092">
        <v>20500000</v>
      </c>
      <c r="G3092">
        <v>8</v>
      </c>
      <c r="H3092">
        <v>412</v>
      </c>
      <c r="I3092">
        <v>5800000</v>
      </c>
      <c r="J3092">
        <v>4300000</v>
      </c>
      <c r="K3092">
        <v>21200000</v>
      </c>
      <c r="L3092">
        <v>4900000</v>
      </c>
      <c r="M3092" t="s">
        <v>18</v>
      </c>
      <c r="N3092">
        <f>Table1[[#This Row],[ loan_amount]]-Table1[[#This Row],[ bank_asset_value]]</f>
        <v>15600000</v>
      </c>
    </row>
    <row r="3093" spans="1:14" x14ac:dyDescent="0.35">
      <c r="A3093">
        <v>3092</v>
      </c>
      <c r="B3093">
        <v>1</v>
      </c>
      <c r="C3093" t="s">
        <v>13</v>
      </c>
      <c r="D3093" t="s">
        <v>17</v>
      </c>
      <c r="E3093">
        <v>5000000</v>
      </c>
      <c r="F3093">
        <v>12500000</v>
      </c>
      <c r="G3093">
        <v>20</v>
      </c>
      <c r="H3093">
        <v>604</v>
      </c>
      <c r="I3093">
        <v>4100000</v>
      </c>
      <c r="J3093">
        <v>100000</v>
      </c>
      <c r="K3093">
        <v>12200000</v>
      </c>
      <c r="L3093">
        <v>7400000</v>
      </c>
      <c r="M3093" t="s">
        <v>15</v>
      </c>
      <c r="N3093">
        <f>Table1[[#This Row],[ loan_amount]]-Table1[[#This Row],[ bank_asset_value]]</f>
        <v>5100000</v>
      </c>
    </row>
    <row r="3094" spans="1:14" x14ac:dyDescent="0.35">
      <c r="A3094">
        <v>3093</v>
      </c>
      <c r="B3094">
        <v>4</v>
      </c>
      <c r="C3094" t="s">
        <v>16</v>
      </c>
      <c r="D3094" t="s">
        <v>17</v>
      </c>
      <c r="E3094">
        <v>8600000</v>
      </c>
      <c r="F3094">
        <v>20600000</v>
      </c>
      <c r="G3094">
        <v>16</v>
      </c>
      <c r="H3094">
        <v>449</v>
      </c>
      <c r="I3094">
        <v>10800000</v>
      </c>
      <c r="J3094">
        <v>10600000</v>
      </c>
      <c r="K3094">
        <v>28700000</v>
      </c>
      <c r="L3094">
        <v>5400000</v>
      </c>
      <c r="M3094" t="s">
        <v>18</v>
      </c>
      <c r="N3094">
        <f>Table1[[#This Row],[ loan_amount]]-Table1[[#This Row],[ bank_asset_value]]</f>
        <v>15200000</v>
      </c>
    </row>
    <row r="3095" spans="1:14" x14ac:dyDescent="0.35">
      <c r="A3095">
        <v>3094</v>
      </c>
      <c r="B3095">
        <v>5</v>
      </c>
      <c r="C3095" t="s">
        <v>16</v>
      </c>
      <c r="D3095" t="s">
        <v>14</v>
      </c>
      <c r="E3095">
        <v>1400000</v>
      </c>
      <c r="F3095">
        <v>5300000</v>
      </c>
      <c r="G3095">
        <v>12</v>
      </c>
      <c r="H3095">
        <v>778</v>
      </c>
      <c r="I3095">
        <v>1600000</v>
      </c>
      <c r="J3095">
        <v>700000</v>
      </c>
      <c r="K3095">
        <v>4400000</v>
      </c>
      <c r="L3095">
        <v>700000</v>
      </c>
      <c r="M3095" t="s">
        <v>15</v>
      </c>
      <c r="N3095">
        <f>Table1[[#This Row],[ loan_amount]]-Table1[[#This Row],[ bank_asset_value]]</f>
        <v>4600000</v>
      </c>
    </row>
    <row r="3096" spans="1:14" x14ac:dyDescent="0.35">
      <c r="A3096">
        <v>3095</v>
      </c>
      <c r="B3096">
        <v>3</v>
      </c>
      <c r="C3096" t="s">
        <v>13</v>
      </c>
      <c r="D3096" t="s">
        <v>14</v>
      </c>
      <c r="E3096">
        <v>5900000</v>
      </c>
      <c r="F3096">
        <v>21200000</v>
      </c>
      <c r="G3096">
        <v>16</v>
      </c>
      <c r="H3096">
        <v>476</v>
      </c>
      <c r="I3096">
        <v>11700000</v>
      </c>
      <c r="J3096">
        <v>4800000</v>
      </c>
      <c r="K3096">
        <v>14800000</v>
      </c>
      <c r="L3096">
        <v>7700000</v>
      </c>
      <c r="M3096" t="s">
        <v>18</v>
      </c>
      <c r="N3096">
        <f>Table1[[#This Row],[ loan_amount]]-Table1[[#This Row],[ bank_asset_value]]</f>
        <v>13500000</v>
      </c>
    </row>
    <row r="3097" spans="1:14" x14ac:dyDescent="0.35">
      <c r="A3097">
        <v>3096</v>
      </c>
      <c r="B3097">
        <v>4</v>
      </c>
      <c r="C3097" t="s">
        <v>13</v>
      </c>
      <c r="D3097" t="s">
        <v>17</v>
      </c>
      <c r="E3097">
        <v>4100000</v>
      </c>
      <c r="F3097">
        <v>10400000</v>
      </c>
      <c r="G3097">
        <v>12</v>
      </c>
      <c r="H3097">
        <v>727</v>
      </c>
      <c r="I3097">
        <v>11900000</v>
      </c>
      <c r="J3097">
        <v>5900000</v>
      </c>
      <c r="K3097">
        <v>16400000</v>
      </c>
      <c r="L3097">
        <v>4400000</v>
      </c>
      <c r="M3097" t="s">
        <v>15</v>
      </c>
      <c r="N3097">
        <f>Table1[[#This Row],[ loan_amount]]-Table1[[#This Row],[ bank_asset_value]]</f>
        <v>6000000</v>
      </c>
    </row>
    <row r="3098" spans="1:14" x14ac:dyDescent="0.35">
      <c r="A3098">
        <v>3097</v>
      </c>
      <c r="B3098">
        <v>3</v>
      </c>
      <c r="C3098" t="s">
        <v>13</v>
      </c>
      <c r="D3098" t="s">
        <v>14</v>
      </c>
      <c r="E3098">
        <v>7400000</v>
      </c>
      <c r="F3098">
        <v>18500000</v>
      </c>
      <c r="G3098">
        <v>8</v>
      </c>
      <c r="H3098">
        <v>818</v>
      </c>
      <c r="I3098">
        <v>10400000</v>
      </c>
      <c r="J3098">
        <v>8800000</v>
      </c>
      <c r="K3098">
        <v>28000000</v>
      </c>
      <c r="L3098">
        <v>8400000</v>
      </c>
      <c r="M3098" t="s">
        <v>15</v>
      </c>
      <c r="N3098">
        <f>Table1[[#This Row],[ loan_amount]]-Table1[[#This Row],[ bank_asset_value]]</f>
        <v>10100000</v>
      </c>
    </row>
    <row r="3099" spans="1:14" x14ac:dyDescent="0.35">
      <c r="A3099">
        <v>3098</v>
      </c>
      <c r="B3099">
        <v>1</v>
      </c>
      <c r="C3099" t="s">
        <v>13</v>
      </c>
      <c r="D3099" t="s">
        <v>17</v>
      </c>
      <c r="E3099">
        <v>7100000</v>
      </c>
      <c r="F3099">
        <v>19300000</v>
      </c>
      <c r="G3099">
        <v>16</v>
      </c>
      <c r="H3099">
        <v>738</v>
      </c>
      <c r="I3099">
        <v>7200000</v>
      </c>
      <c r="J3099">
        <v>0</v>
      </c>
      <c r="K3099">
        <v>24300000</v>
      </c>
      <c r="L3099">
        <v>3600000</v>
      </c>
      <c r="M3099" t="s">
        <v>15</v>
      </c>
      <c r="N3099">
        <f>Table1[[#This Row],[ loan_amount]]-Table1[[#This Row],[ bank_asset_value]]</f>
        <v>15700000</v>
      </c>
    </row>
    <row r="3100" spans="1:14" x14ac:dyDescent="0.35">
      <c r="A3100">
        <v>3099</v>
      </c>
      <c r="B3100">
        <v>5</v>
      </c>
      <c r="C3100" t="s">
        <v>13</v>
      </c>
      <c r="D3100" t="s">
        <v>17</v>
      </c>
      <c r="E3100">
        <v>5300000</v>
      </c>
      <c r="F3100">
        <v>18200000</v>
      </c>
      <c r="G3100">
        <v>16</v>
      </c>
      <c r="H3100">
        <v>546</v>
      </c>
      <c r="I3100">
        <v>14600000</v>
      </c>
      <c r="J3100">
        <v>7900000</v>
      </c>
      <c r="K3100">
        <v>13400000</v>
      </c>
      <c r="L3100">
        <v>4000000</v>
      </c>
      <c r="M3100" t="s">
        <v>18</v>
      </c>
      <c r="N3100">
        <f>Table1[[#This Row],[ loan_amount]]-Table1[[#This Row],[ bank_asset_value]]</f>
        <v>14200000</v>
      </c>
    </row>
    <row r="3101" spans="1:14" x14ac:dyDescent="0.35">
      <c r="A3101">
        <v>3100</v>
      </c>
      <c r="B3101">
        <v>2</v>
      </c>
      <c r="C3101" t="s">
        <v>16</v>
      </c>
      <c r="D3101" t="s">
        <v>14</v>
      </c>
      <c r="E3101">
        <v>6600000</v>
      </c>
      <c r="F3101">
        <v>14100000</v>
      </c>
      <c r="G3101">
        <v>2</v>
      </c>
      <c r="H3101">
        <v>471</v>
      </c>
      <c r="I3101">
        <v>10800000</v>
      </c>
      <c r="J3101">
        <v>11400000</v>
      </c>
      <c r="K3101">
        <v>20700000</v>
      </c>
      <c r="L3101">
        <v>6000000</v>
      </c>
      <c r="M3101" t="s">
        <v>18</v>
      </c>
      <c r="N3101">
        <f>Table1[[#This Row],[ loan_amount]]-Table1[[#This Row],[ bank_asset_value]]</f>
        <v>8100000</v>
      </c>
    </row>
    <row r="3102" spans="1:14" x14ac:dyDescent="0.35">
      <c r="A3102">
        <v>3101</v>
      </c>
      <c r="B3102">
        <v>3</v>
      </c>
      <c r="C3102" t="s">
        <v>16</v>
      </c>
      <c r="D3102" t="s">
        <v>14</v>
      </c>
      <c r="E3102">
        <v>2800000</v>
      </c>
      <c r="F3102">
        <v>10600000</v>
      </c>
      <c r="G3102">
        <v>4</v>
      </c>
      <c r="H3102">
        <v>860</v>
      </c>
      <c r="I3102">
        <v>5200000</v>
      </c>
      <c r="J3102">
        <v>4700000</v>
      </c>
      <c r="K3102">
        <v>6700000</v>
      </c>
      <c r="L3102">
        <v>2900000</v>
      </c>
      <c r="M3102" t="s">
        <v>15</v>
      </c>
      <c r="N3102">
        <f>Table1[[#This Row],[ loan_amount]]-Table1[[#This Row],[ bank_asset_value]]</f>
        <v>7700000</v>
      </c>
    </row>
    <row r="3103" spans="1:14" x14ac:dyDescent="0.35">
      <c r="A3103">
        <v>3102</v>
      </c>
      <c r="B3103">
        <v>1</v>
      </c>
      <c r="C3103" t="s">
        <v>16</v>
      </c>
      <c r="D3103" t="s">
        <v>17</v>
      </c>
      <c r="E3103">
        <v>1600000</v>
      </c>
      <c r="F3103">
        <v>4400000</v>
      </c>
      <c r="G3103">
        <v>4</v>
      </c>
      <c r="H3103">
        <v>364</v>
      </c>
      <c r="I3103">
        <v>2500000</v>
      </c>
      <c r="J3103">
        <v>700000</v>
      </c>
      <c r="K3103">
        <v>4300000</v>
      </c>
      <c r="L3103">
        <v>2400000</v>
      </c>
      <c r="M3103" t="s">
        <v>18</v>
      </c>
      <c r="N3103">
        <f>Table1[[#This Row],[ loan_amount]]-Table1[[#This Row],[ bank_asset_value]]</f>
        <v>2000000</v>
      </c>
    </row>
    <row r="3104" spans="1:14" x14ac:dyDescent="0.35">
      <c r="A3104">
        <v>3103</v>
      </c>
      <c r="B3104">
        <v>0</v>
      </c>
      <c r="C3104" t="s">
        <v>13</v>
      </c>
      <c r="D3104" t="s">
        <v>17</v>
      </c>
      <c r="E3104">
        <v>8500000</v>
      </c>
      <c r="F3104">
        <v>25300000</v>
      </c>
      <c r="G3104">
        <v>20</v>
      </c>
      <c r="H3104">
        <v>557</v>
      </c>
      <c r="I3104">
        <v>13000000</v>
      </c>
      <c r="J3104">
        <v>5100000</v>
      </c>
      <c r="K3104">
        <v>23900000</v>
      </c>
      <c r="L3104">
        <v>7100000</v>
      </c>
      <c r="M3104" t="s">
        <v>15</v>
      </c>
      <c r="N3104">
        <f>Table1[[#This Row],[ loan_amount]]-Table1[[#This Row],[ bank_asset_value]]</f>
        <v>18200000</v>
      </c>
    </row>
    <row r="3105" spans="1:14" x14ac:dyDescent="0.35">
      <c r="A3105">
        <v>3104</v>
      </c>
      <c r="B3105">
        <v>1</v>
      </c>
      <c r="C3105" t="s">
        <v>16</v>
      </c>
      <c r="D3105" t="s">
        <v>17</v>
      </c>
      <c r="E3105">
        <v>5200000</v>
      </c>
      <c r="F3105">
        <v>20700000</v>
      </c>
      <c r="G3105">
        <v>12</v>
      </c>
      <c r="H3105">
        <v>612</v>
      </c>
      <c r="I3105">
        <v>2200000</v>
      </c>
      <c r="J3105">
        <v>2600000</v>
      </c>
      <c r="K3105">
        <v>16500000</v>
      </c>
      <c r="L3105">
        <v>3200000</v>
      </c>
      <c r="M3105" t="s">
        <v>15</v>
      </c>
      <c r="N3105">
        <f>Table1[[#This Row],[ loan_amount]]-Table1[[#This Row],[ bank_asset_value]]</f>
        <v>17500000</v>
      </c>
    </row>
    <row r="3106" spans="1:14" x14ac:dyDescent="0.35">
      <c r="A3106">
        <v>3105</v>
      </c>
      <c r="B3106">
        <v>2</v>
      </c>
      <c r="C3106" t="s">
        <v>16</v>
      </c>
      <c r="D3106" t="s">
        <v>17</v>
      </c>
      <c r="E3106">
        <v>6400000</v>
      </c>
      <c r="F3106">
        <v>19300000</v>
      </c>
      <c r="G3106">
        <v>6</v>
      </c>
      <c r="H3106">
        <v>414</v>
      </c>
      <c r="I3106">
        <v>7200000</v>
      </c>
      <c r="J3106">
        <v>1800000</v>
      </c>
      <c r="K3106">
        <v>19100000</v>
      </c>
      <c r="L3106">
        <v>3900000</v>
      </c>
      <c r="M3106" t="s">
        <v>18</v>
      </c>
      <c r="N3106">
        <f>Table1[[#This Row],[ loan_amount]]-Table1[[#This Row],[ bank_asset_value]]</f>
        <v>15400000</v>
      </c>
    </row>
    <row r="3107" spans="1:14" x14ac:dyDescent="0.35">
      <c r="A3107">
        <v>3106</v>
      </c>
      <c r="B3107">
        <v>5</v>
      </c>
      <c r="C3107" t="s">
        <v>13</v>
      </c>
      <c r="D3107" t="s">
        <v>14</v>
      </c>
      <c r="E3107">
        <v>1300000</v>
      </c>
      <c r="F3107">
        <v>2900000</v>
      </c>
      <c r="G3107">
        <v>4</v>
      </c>
      <c r="H3107">
        <v>372</v>
      </c>
      <c r="I3107">
        <v>1700000</v>
      </c>
      <c r="J3107">
        <v>100000</v>
      </c>
      <c r="K3107">
        <v>2800000</v>
      </c>
      <c r="L3107">
        <v>600000</v>
      </c>
      <c r="M3107" t="s">
        <v>18</v>
      </c>
      <c r="N3107">
        <f>Table1[[#This Row],[ loan_amount]]-Table1[[#This Row],[ bank_asset_value]]</f>
        <v>2300000</v>
      </c>
    </row>
    <row r="3108" spans="1:14" x14ac:dyDescent="0.35">
      <c r="A3108">
        <v>3107</v>
      </c>
      <c r="B3108">
        <v>0</v>
      </c>
      <c r="C3108" t="s">
        <v>13</v>
      </c>
      <c r="D3108" t="s">
        <v>14</v>
      </c>
      <c r="E3108">
        <v>5600000</v>
      </c>
      <c r="F3108">
        <v>11600000</v>
      </c>
      <c r="G3108">
        <v>12</v>
      </c>
      <c r="H3108">
        <v>466</v>
      </c>
      <c r="I3108">
        <v>15000000</v>
      </c>
      <c r="J3108">
        <v>7400000</v>
      </c>
      <c r="K3108">
        <v>21800000</v>
      </c>
      <c r="L3108">
        <v>7500000</v>
      </c>
      <c r="M3108" t="s">
        <v>18</v>
      </c>
      <c r="N3108">
        <f>Table1[[#This Row],[ loan_amount]]-Table1[[#This Row],[ bank_asset_value]]</f>
        <v>4100000</v>
      </c>
    </row>
    <row r="3109" spans="1:14" x14ac:dyDescent="0.35">
      <c r="A3109">
        <v>3108</v>
      </c>
      <c r="B3109">
        <v>3</v>
      </c>
      <c r="C3109" t="s">
        <v>13</v>
      </c>
      <c r="D3109" t="s">
        <v>17</v>
      </c>
      <c r="E3109">
        <v>9000000</v>
      </c>
      <c r="F3109">
        <v>19800000</v>
      </c>
      <c r="G3109">
        <v>20</v>
      </c>
      <c r="H3109">
        <v>348</v>
      </c>
      <c r="I3109">
        <v>8600000</v>
      </c>
      <c r="J3109">
        <v>9200000</v>
      </c>
      <c r="K3109">
        <v>25300000</v>
      </c>
      <c r="L3109">
        <v>6000000</v>
      </c>
      <c r="M3109" t="s">
        <v>18</v>
      </c>
      <c r="N3109">
        <f>Table1[[#This Row],[ loan_amount]]-Table1[[#This Row],[ bank_asset_value]]</f>
        <v>13800000</v>
      </c>
    </row>
    <row r="3110" spans="1:14" x14ac:dyDescent="0.35">
      <c r="A3110">
        <v>3109</v>
      </c>
      <c r="B3110">
        <v>1</v>
      </c>
      <c r="C3110" t="s">
        <v>16</v>
      </c>
      <c r="D3110" t="s">
        <v>17</v>
      </c>
      <c r="E3110">
        <v>7800000</v>
      </c>
      <c r="F3110">
        <v>17200000</v>
      </c>
      <c r="G3110">
        <v>4</v>
      </c>
      <c r="H3110">
        <v>597</v>
      </c>
      <c r="I3110">
        <v>3700000</v>
      </c>
      <c r="J3110">
        <v>12700000</v>
      </c>
      <c r="K3110">
        <v>17400000</v>
      </c>
      <c r="L3110">
        <v>8500000</v>
      </c>
      <c r="M3110" t="s">
        <v>15</v>
      </c>
      <c r="N3110">
        <f>Table1[[#This Row],[ loan_amount]]-Table1[[#This Row],[ bank_asset_value]]</f>
        <v>8700000</v>
      </c>
    </row>
    <row r="3111" spans="1:14" x14ac:dyDescent="0.35">
      <c r="A3111">
        <v>3110</v>
      </c>
      <c r="B3111">
        <v>4</v>
      </c>
      <c r="C3111" t="s">
        <v>16</v>
      </c>
      <c r="D3111" t="s">
        <v>17</v>
      </c>
      <c r="E3111">
        <v>4000000</v>
      </c>
      <c r="F3111">
        <v>11000000</v>
      </c>
      <c r="G3111">
        <v>8</v>
      </c>
      <c r="H3111">
        <v>791</v>
      </c>
      <c r="I3111">
        <v>500000</v>
      </c>
      <c r="J3111">
        <v>4700000</v>
      </c>
      <c r="K3111">
        <v>10300000</v>
      </c>
      <c r="L3111">
        <v>3000000</v>
      </c>
      <c r="M3111" t="s">
        <v>15</v>
      </c>
      <c r="N3111">
        <f>Table1[[#This Row],[ loan_amount]]-Table1[[#This Row],[ bank_asset_value]]</f>
        <v>8000000</v>
      </c>
    </row>
    <row r="3112" spans="1:14" x14ac:dyDescent="0.35">
      <c r="A3112">
        <v>3111</v>
      </c>
      <c r="B3112">
        <v>0</v>
      </c>
      <c r="C3112" t="s">
        <v>13</v>
      </c>
      <c r="D3112" t="s">
        <v>17</v>
      </c>
      <c r="E3112">
        <v>700000</v>
      </c>
      <c r="F3112">
        <v>1800000</v>
      </c>
      <c r="G3112">
        <v>12</v>
      </c>
      <c r="H3112">
        <v>400</v>
      </c>
      <c r="I3112">
        <v>1500000</v>
      </c>
      <c r="J3112">
        <v>1100000</v>
      </c>
      <c r="K3112">
        <v>2200000</v>
      </c>
      <c r="L3112">
        <v>300000</v>
      </c>
      <c r="M3112" t="s">
        <v>18</v>
      </c>
      <c r="N3112">
        <f>Table1[[#This Row],[ loan_amount]]-Table1[[#This Row],[ bank_asset_value]]</f>
        <v>1500000</v>
      </c>
    </row>
    <row r="3113" spans="1:14" x14ac:dyDescent="0.35">
      <c r="A3113">
        <v>3112</v>
      </c>
      <c r="B3113">
        <v>5</v>
      </c>
      <c r="C3113" t="s">
        <v>13</v>
      </c>
      <c r="D3113" t="s">
        <v>17</v>
      </c>
      <c r="E3113">
        <v>7300000</v>
      </c>
      <c r="F3113">
        <v>18700000</v>
      </c>
      <c r="G3113">
        <v>16</v>
      </c>
      <c r="H3113">
        <v>813</v>
      </c>
      <c r="I3113">
        <v>6600000</v>
      </c>
      <c r="J3113">
        <v>8200000</v>
      </c>
      <c r="K3113">
        <v>20000000</v>
      </c>
      <c r="L3113">
        <v>5800000</v>
      </c>
      <c r="M3113" t="s">
        <v>15</v>
      </c>
      <c r="N3113">
        <f>Table1[[#This Row],[ loan_amount]]-Table1[[#This Row],[ bank_asset_value]]</f>
        <v>12900000</v>
      </c>
    </row>
    <row r="3114" spans="1:14" x14ac:dyDescent="0.35">
      <c r="A3114">
        <v>3113</v>
      </c>
      <c r="B3114">
        <v>0</v>
      </c>
      <c r="C3114" t="s">
        <v>16</v>
      </c>
      <c r="D3114" t="s">
        <v>17</v>
      </c>
      <c r="E3114">
        <v>5200000</v>
      </c>
      <c r="F3114">
        <v>15400000</v>
      </c>
      <c r="G3114">
        <v>4</v>
      </c>
      <c r="H3114">
        <v>675</v>
      </c>
      <c r="I3114">
        <v>15300000</v>
      </c>
      <c r="J3114">
        <v>8800000</v>
      </c>
      <c r="K3114">
        <v>12800000</v>
      </c>
      <c r="L3114">
        <v>2900000</v>
      </c>
      <c r="M3114" t="s">
        <v>15</v>
      </c>
      <c r="N3114">
        <f>Table1[[#This Row],[ loan_amount]]-Table1[[#This Row],[ bank_asset_value]]</f>
        <v>12500000</v>
      </c>
    </row>
    <row r="3115" spans="1:14" x14ac:dyDescent="0.35">
      <c r="A3115">
        <v>3114</v>
      </c>
      <c r="B3115">
        <v>1</v>
      </c>
      <c r="C3115" t="s">
        <v>16</v>
      </c>
      <c r="D3115" t="s">
        <v>14</v>
      </c>
      <c r="E3115">
        <v>6200000</v>
      </c>
      <c r="F3115">
        <v>18200000</v>
      </c>
      <c r="G3115">
        <v>18</v>
      </c>
      <c r="H3115">
        <v>324</v>
      </c>
      <c r="I3115">
        <v>3100000</v>
      </c>
      <c r="J3115">
        <v>12000000</v>
      </c>
      <c r="K3115">
        <v>19200000</v>
      </c>
      <c r="L3115">
        <v>3400000</v>
      </c>
      <c r="M3115" t="s">
        <v>18</v>
      </c>
      <c r="N3115">
        <f>Table1[[#This Row],[ loan_amount]]-Table1[[#This Row],[ bank_asset_value]]</f>
        <v>14800000</v>
      </c>
    </row>
    <row r="3116" spans="1:14" x14ac:dyDescent="0.35">
      <c r="A3116">
        <v>3115</v>
      </c>
      <c r="B3116">
        <v>4</v>
      </c>
      <c r="C3116" t="s">
        <v>13</v>
      </c>
      <c r="D3116" t="s">
        <v>14</v>
      </c>
      <c r="E3116">
        <v>1100000</v>
      </c>
      <c r="F3116">
        <v>3600000</v>
      </c>
      <c r="G3116">
        <v>8</v>
      </c>
      <c r="H3116">
        <v>693</v>
      </c>
      <c r="I3116">
        <v>2400000</v>
      </c>
      <c r="J3116">
        <v>1300000</v>
      </c>
      <c r="K3116">
        <v>3800000</v>
      </c>
      <c r="L3116">
        <v>1500000</v>
      </c>
      <c r="M3116" t="s">
        <v>15</v>
      </c>
      <c r="N3116">
        <f>Table1[[#This Row],[ loan_amount]]-Table1[[#This Row],[ bank_asset_value]]</f>
        <v>2100000</v>
      </c>
    </row>
    <row r="3117" spans="1:14" x14ac:dyDescent="0.35">
      <c r="A3117">
        <v>3116</v>
      </c>
      <c r="B3117">
        <v>1</v>
      </c>
      <c r="C3117" t="s">
        <v>16</v>
      </c>
      <c r="D3117" t="s">
        <v>17</v>
      </c>
      <c r="E3117">
        <v>5600000</v>
      </c>
      <c r="F3117">
        <v>13700000</v>
      </c>
      <c r="G3117">
        <v>8</v>
      </c>
      <c r="H3117">
        <v>491</v>
      </c>
      <c r="I3117">
        <v>10100000</v>
      </c>
      <c r="J3117">
        <v>3700000</v>
      </c>
      <c r="K3117">
        <v>18500000</v>
      </c>
      <c r="L3117">
        <v>4200000</v>
      </c>
      <c r="M3117" t="s">
        <v>18</v>
      </c>
      <c r="N3117">
        <f>Table1[[#This Row],[ loan_amount]]-Table1[[#This Row],[ bank_asset_value]]</f>
        <v>9500000</v>
      </c>
    </row>
    <row r="3118" spans="1:14" x14ac:dyDescent="0.35">
      <c r="A3118">
        <v>3117</v>
      </c>
      <c r="B3118">
        <v>5</v>
      </c>
      <c r="C3118" t="s">
        <v>13</v>
      </c>
      <c r="D3118" t="s">
        <v>17</v>
      </c>
      <c r="E3118">
        <v>3400000</v>
      </c>
      <c r="F3118">
        <v>9800000</v>
      </c>
      <c r="G3118">
        <v>8</v>
      </c>
      <c r="H3118">
        <v>559</v>
      </c>
      <c r="I3118">
        <v>3500000</v>
      </c>
      <c r="J3118">
        <v>2900000</v>
      </c>
      <c r="K3118">
        <v>8300000</v>
      </c>
      <c r="L3118">
        <v>2200000</v>
      </c>
      <c r="M3118" t="s">
        <v>15</v>
      </c>
      <c r="N3118">
        <f>Table1[[#This Row],[ loan_amount]]-Table1[[#This Row],[ bank_asset_value]]</f>
        <v>7600000</v>
      </c>
    </row>
    <row r="3119" spans="1:14" x14ac:dyDescent="0.35">
      <c r="A3119">
        <v>3118</v>
      </c>
      <c r="B3119">
        <v>4</v>
      </c>
      <c r="C3119" t="s">
        <v>13</v>
      </c>
      <c r="D3119" t="s">
        <v>14</v>
      </c>
      <c r="E3119">
        <v>1500000</v>
      </c>
      <c r="F3119">
        <v>4900000</v>
      </c>
      <c r="G3119">
        <v>16</v>
      </c>
      <c r="H3119">
        <v>392</v>
      </c>
      <c r="I3119">
        <v>1800000</v>
      </c>
      <c r="J3119">
        <v>1100000</v>
      </c>
      <c r="K3119">
        <v>3000000</v>
      </c>
      <c r="L3119">
        <v>2000000</v>
      </c>
      <c r="M3119" t="s">
        <v>18</v>
      </c>
      <c r="N3119">
        <f>Table1[[#This Row],[ loan_amount]]-Table1[[#This Row],[ bank_asset_value]]</f>
        <v>2900000</v>
      </c>
    </row>
    <row r="3120" spans="1:14" x14ac:dyDescent="0.35">
      <c r="A3120">
        <v>3119</v>
      </c>
      <c r="B3120">
        <v>2</v>
      </c>
      <c r="C3120" t="s">
        <v>16</v>
      </c>
      <c r="D3120" t="s">
        <v>14</v>
      </c>
      <c r="E3120">
        <v>5800000</v>
      </c>
      <c r="F3120">
        <v>18600000</v>
      </c>
      <c r="G3120">
        <v>18</v>
      </c>
      <c r="H3120">
        <v>532</v>
      </c>
      <c r="I3120">
        <v>10900000</v>
      </c>
      <c r="J3120">
        <v>900000</v>
      </c>
      <c r="K3120">
        <v>12300000</v>
      </c>
      <c r="L3120">
        <v>6700000</v>
      </c>
      <c r="M3120" t="s">
        <v>18</v>
      </c>
      <c r="N3120">
        <f>Table1[[#This Row],[ loan_amount]]-Table1[[#This Row],[ bank_asset_value]]</f>
        <v>11900000</v>
      </c>
    </row>
    <row r="3121" spans="1:14" x14ac:dyDescent="0.35">
      <c r="A3121">
        <v>3120</v>
      </c>
      <c r="B3121">
        <v>4</v>
      </c>
      <c r="C3121" t="s">
        <v>16</v>
      </c>
      <c r="D3121" t="s">
        <v>14</v>
      </c>
      <c r="E3121">
        <v>9800000</v>
      </c>
      <c r="F3121">
        <v>29400000</v>
      </c>
      <c r="G3121">
        <v>8</v>
      </c>
      <c r="H3121">
        <v>592</v>
      </c>
      <c r="I3121">
        <v>29100000</v>
      </c>
      <c r="J3121">
        <v>16700000</v>
      </c>
      <c r="K3121">
        <v>35900000</v>
      </c>
      <c r="L3121">
        <v>9000000</v>
      </c>
      <c r="M3121" t="s">
        <v>15</v>
      </c>
      <c r="N3121">
        <f>Table1[[#This Row],[ loan_amount]]-Table1[[#This Row],[ bank_asset_value]]</f>
        <v>20400000</v>
      </c>
    </row>
    <row r="3122" spans="1:14" x14ac:dyDescent="0.35">
      <c r="A3122">
        <v>3121</v>
      </c>
      <c r="B3122">
        <v>5</v>
      </c>
      <c r="C3122" t="s">
        <v>16</v>
      </c>
      <c r="D3122" t="s">
        <v>14</v>
      </c>
      <c r="E3122">
        <v>8300000</v>
      </c>
      <c r="F3122">
        <v>23100000</v>
      </c>
      <c r="G3122">
        <v>4</v>
      </c>
      <c r="H3122">
        <v>459</v>
      </c>
      <c r="I3122">
        <v>5500000</v>
      </c>
      <c r="J3122">
        <v>14300000</v>
      </c>
      <c r="K3122">
        <v>28400000</v>
      </c>
      <c r="L3122">
        <v>5500000</v>
      </c>
      <c r="M3122" t="s">
        <v>18</v>
      </c>
      <c r="N3122">
        <f>Table1[[#This Row],[ loan_amount]]-Table1[[#This Row],[ bank_asset_value]]</f>
        <v>17600000</v>
      </c>
    </row>
    <row r="3123" spans="1:14" x14ac:dyDescent="0.35">
      <c r="A3123">
        <v>3122</v>
      </c>
      <c r="B3123">
        <v>4</v>
      </c>
      <c r="C3123" t="s">
        <v>13</v>
      </c>
      <c r="D3123" t="s">
        <v>17</v>
      </c>
      <c r="E3123">
        <v>500000</v>
      </c>
      <c r="F3123">
        <v>1200000</v>
      </c>
      <c r="G3123">
        <v>4</v>
      </c>
      <c r="H3123">
        <v>627</v>
      </c>
      <c r="I3123">
        <v>0</v>
      </c>
      <c r="J3123">
        <v>500000</v>
      </c>
      <c r="K3123">
        <v>1800000</v>
      </c>
      <c r="L3123">
        <v>700000</v>
      </c>
      <c r="M3123" t="s">
        <v>15</v>
      </c>
      <c r="N3123">
        <f>Table1[[#This Row],[ loan_amount]]-Table1[[#This Row],[ bank_asset_value]]</f>
        <v>500000</v>
      </c>
    </row>
    <row r="3124" spans="1:14" x14ac:dyDescent="0.35">
      <c r="A3124">
        <v>3123</v>
      </c>
      <c r="B3124">
        <v>4</v>
      </c>
      <c r="C3124" t="s">
        <v>13</v>
      </c>
      <c r="D3124" t="s">
        <v>14</v>
      </c>
      <c r="E3124">
        <v>1900000</v>
      </c>
      <c r="F3124">
        <v>6100000</v>
      </c>
      <c r="G3124">
        <v>2</v>
      </c>
      <c r="H3124">
        <v>462</v>
      </c>
      <c r="I3124">
        <v>2100000</v>
      </c>
      <c r="J3124">
        <v>3300000</v>
      </c>
      <c r="K3124">
        <v>5400000</v>
      </c>
      <c r="L3124">
        <v>2500000</v>
      </c>
      <c r="M3124" t="s">
        <v>15</v>
      </c>
      <c r="N3124">
        <f>Table1[[#This Row],[ loan_amount]]-Table1[[#This Row],[ bank_asset_value]]</f>
        <v>3600000</v>
      </c>
    </row>
    <row r="3125" spans="1:14" x14ac:dyDescent="0.35">
      <c r="A3125">
        <v>3124</v>
      </c>
      <c r="B3125">
        <v>1</v>
      </c>
      <c r="C3125" t="s">
        <v>16</v>
      </c>
      <c r="D3125" t="s">
        <v>17</v>
      </c>
      <c r="E3125">
        <v>9700000</v>
      </c>
      <c r="F3125">
        <v>24700000</v>
      </c>
      <c r="G3125">
        <v>14</v>
      </c>
      <c r="H3125">
        <v>600</v>
      </c>
      <c r="I3125">
        <v>13600000</v>
      </c>
      <c r="J3125">
        <v>14000000</v>
      </c>
      <c r="K3125">
        <v>35500000</v>
      </c>
      <c r="L3125">
        <v>6700000</v>
      </c>
      <c r="M3125" t="s">
        <v>15</v>
      </c>
      <c r="N3125">
        <f>Table1[[#This Row],[ loan_amount]]-Table1[[#This Row],[ bank_asset_value]]</f>
        <v>18000000</v>
      </c>
    </row>
    <row r="3126" spans="1:14" x14ac:dyDescent="0.35">
      <c r="A3126">
        <v>3125</v>
      </c>
      <c r="B3126">
        <v>5</v>
      </c>
      <c r="C3126" t="s">
        <v>16</v>
      </c>
      <c r="D3126" t="s">
        <v>14</v>
      </c>
      <c r="E3126">
        <v>1800000</v>
      </c>
      <c r="F3126">
        <v>6200000</v>
      </c>
      <c r="G3126">
        <v>18</v>
      </c>
      <c r="H3126">
        <v>366</v>
      </c>
      <c r="I3126">
        <v>3500000</v>
      </c>
      <c r="J3126">
        <v>2400000</v>
      </c>
      <c r="K3126">
        <v>6300000</v>
      </c>
      <c r="L3126">
        <v>1300000</v>
      </c>
      <c r="M3126" t="s">
        <v>18</v>
      </c>
      <c r="N3126">
        <f>Table1[[#This Row],[ loan_amount]]-Table1[[#This Row],[ bank_asset_value]]</f>
        <v>4900000</v>
      </c>
    </row>
    <row r="3127" spans="1:14" x14ac:dyDescent="0.35">
      <c r="A3127">
        <v>3126</v>
      </c>
      <c r="B3127">
        <v>0</v>
      </c>
      <c r="C3127" t="s">
        <v>13</v>
      </c>
      <c r="D3127" t="s">
        <v>17</v>
      </c>
      <c r="E3127">
        <v>3300000</v>
      </c>
      <c r="F3127">
        <v>9700000</v>
      </c>
      <c r="G3127">
        <v>14</v>
      </c>
      <c r="H3127">
        <v>356</v>
      </c>
      <c r="I3127">
        <v>9800000</v>
      </c>
      <c r="J3127">
        <v>4800000</v>
      </c>
      <c r="K3127">
        <v>9400000</v>
      </c>
      <c r="L3127">
        <v>1900000</v>
      </c>
      <c r="M3127" t="s">
        <v>18</v>
      </c>
      <c r="N3127">
        <f>Table1[[#This Row],[ loan_amount]]-Table1[[#This Row],[ bank_asset_value]]</f>
        <v>7800000</v>
      </c>
    </row>
    <row r="3128" spans="1:14" x14ac:dyDescent="0.35">
      <c r="A3128">
        <v>3127</v>
      </c>
      <c r="B3128">
        <v>5</v>
      </c>
      <c r="C3128" t="s">
        <v>13</v>
      </c>
      <c r="D3128" t="s">
        <v>14</v>
      </c>
      <c r="E3128">
        <v>900000</v>
      </c>
      <c r="F3128">
        <v>2300000</v>
      </c>
      <c r="G3128">
        <v>16</v>
      </c>
      <c r="H3128">
        <v>590</v>
      </c>
      <c r="I3128">
        <v>1200000</v>
      </c>
      <c r="J3128">
        <v>1500000</v>
      </c>
      <c r="K3128">
        <v>2100000</v>
      </c>
      <c r="L3128">
        <v>900000</v>
      </c>
      <c r="M3128" t="s">
        <v>15</v>
      </c>
      <c r="N3128">
        <f>Table1[[#This Row],[ loan_amount]]-Table1[[#This Row],[ bank_asset_value]]</f>
        <v>1400000</v>
      </c>
    </row>
    <row r="3129" spans="1:14" x14ac:dyDescent="0.35">
      <c r="A3129">
        <v>3128</v>
      </c>
      <c r="B3129">
        <v>5</v>
      </c>
      <c r="C3129" t="s">
        <v>13</v>
      </c>
      <c r="D3129" t="s">
        <v>17</v>
      </c>
      <c r="E3129">
        <v>8200000</v>
      </c>
      <c r="F3129">
        <v>28900000</v>
      </c>
      <c r="G3129">
        <v>4</v>
      </c>
      <c r="H3129">
        <v>485</v>
      </c>
      <c r="I3129">
        <v>16500000</v>
      </c>
      <c r="J3129">
        <v>3000000</v>
      </c>
      <c r="K3129">
        <v>19400000</v>
      </c>
      <c r="L3129">
        <v>6800000</v>
      </c>
      <c r="M3129" t="s">
        <v>15</v>
      </c>
      <c r="N3129">
        <f>Table1[[#This Row],[ loan_amount]]-Table1[[#This Row],[ bank_asset_value]]</f>
        <v>22100000</v>
      </c>
    </row>
    <row r="3130" spans="1:14" x14ac:dyDescent="0.35">
      <c r="A3130">
        <v>3129</v>
      </c>
      <c r="B3130">
        <v>1</v>
      </c>
      <c r="C3130" t="s">
        <v>16</v>
      </c>
      <c r="D3130" t="s">
        <v>17</v>
      </c>
      <c r="E3130">
        <v>500000</v>
      </c>
      <c r="F3130">
        <v>1700000</v>
      </c>
      <c r="G3130">
        <v>18</v>
      </c>
      <c r="H3130">
        <v>617</v>
      </c>
      <c r="I3130">
        <v>400000</v>
      </c>
      <c r="J3130">
        <v>100000</v>
      </c>
      <c r="K3130">
        <v>1400000</v>
      </c>
      <c r="L3130">
        <v>500000</v>
      </c>
      <c r="M3130" t="s">
        <v>15</v>
      </c>
      <c r="N3130">
        <f>Table1[[#This Row],[ loan_amount]]-Table1[[#This Row],[ bank_asset_value]]</f>
        <v>1200000</v>
      </c>
    </row>
    <row r="3131" spans="1:14" x14ac:dyDescent="0.35">
      <c r="A3131">
        <v>3130</v>
      </c>
      <c r="B3131">
        <v>5</v>
      </c>
      <c r="C3131" t="s">
        <v>13</v>
      </c>
      <c r="D3131" t="s">
        <v>17</v>
      </c>
      <c r="E3131">
        <v>1000000</v>
      </c>
      <c r="F3131">
        <v>2600000</v>
      </c>
      <c r="G3131">
        <v>8</v>
      </c>
      <c r="H3131">
        <v>664</v>
      </c>
      <c r="I3131">
        <v>900000</v>
      </c>
      <c r="J3131">
        <v>1200000</v>
      </c>
      <c r="K3131">
        <v>3500000</v>
      </c>
      <c r="L3131">
        <v>900000</v>
      </c>
      <c r="M3131" t="s">
        <v>15</v>
      </c>
      <c r="N3131">
        <f>Table1[[#This Row],[ loan_amount]]-Table1[[#This Row],[ bank_asset_value]]</f>
        <v>1700000</v>
      </c>
    </row>
    <row r="3132" spans="1:14" x14ac:dyDescent="0.35">
      <c r="A3132">
        <v>3131</v>
      </c>
      <c r="B3132">
        <v>3</v>
      </c>
      <c r="C3132" t="s">
        <v>16</v>
      </c>
      <c r="D3132" t="s">
        <v>14</v>
      </c>
      <c r="E3132">
        <v>7100000</v>
      </c>
      <c r="F3132">
        <v>27900000</v>
      </c>
      <c r="G3132">
        <v>8</v>
      </c>
      <c r="H3132">
        <v>583</v>
      </c>
      <c r="I3132">
        <v>8900000</v>
      </c>
      <c r="J3132">
        <v>7600000</v>
      </c>
      <c r="K3132">
        <v>19600000</v>
      </c>
      <c r="L3132">
        <v>6300000</v>
      </c>
      <c r="M3132" t="s">
        <v>15</v>
      </c>
      <c r="N3132">
        <f>Table1[[#This Row],[ loan_amount]]-Table1[[#This Row],[ bank_asset_value]]</f>
        <v>21600000</v>
      </c>
    </row>
    <row r="3133" spans="1:14" x14ac:dyDescent="0.35">
      <c r="A3133">
        <v>3132</v>
      </c>
      <c r="B3133">
        <v>1</v>
      </c>
      <c r="C3133" t="s">
        <v>13</v>
      </c>
      <c r="D3133" t="s">
        <v>17</v>
      </c>
      <c r="E3133">
        <v>200000</v>
      </c>
      <c r="F3133">
        <v>400000</v>
      </c>
      <c r="G3133">
        <v>18</v>
      </c>
      <c r="H3133">
        <v>859</v>
      </c>
      <c r="I3133">
        <v>300000</v>
      </c>
      <c r="J3133">
        <v>100000</v>
      </c>
      <c r="K3133">
        <v>400000</v>
      </c>
      <c r="L3133">
        <v>200000</v>
      </c>
      <c r="M3133" t="s">
        <v>15</v>
      </c>
      <c r="N3133">
        <f>Table1[[#This Row],[ loan_amount]]-Table1[[#This Row],[ bank_asset_value]]</f>
        <v>200000</v>
      </c>
    </row>
    <row r="3134" spans="1:14" x14ac:dyDescent="0.35">
      <c r="A3134">
        <v>3133</v>
      </c>
      <c r="B3134">
        <v>2</v>
      </c>
      <c r="C3134" t="s">
        <v>13</v>
      </c>
      <c r="D3134" t="s">
        <v>14</v>
      </c>
      <c r="E3134">
        <v>3100000</v>
      </c>
      <c r="F3134">
        <v>7300000</v>
      </c>
      <c r="G3134">
        <v>14</v>
      </c>
      <c r="H3134">
        <v>504</v>
      </c>
      <c r="I3134">
        <v>3200000</v>
      </c>
      <c r="J3134">
        <v>0</v>
      </c>
      <c r="K3134">
        <v>7200000</v>
      </c>
      <c r="L3134">
        <v>1500000</v>
      </c>
      <c r="M3134" t="s">
        <v>18</v>
      </c>
      <c r="N3134">
        <f>Table1[[#This Row],[ loan_amount]]-Table1[[#This Row],[ bank_asset_value]]</f>
        <v>5800000</v>
      </c>
    </row>
    <row r="3135" spans="1:14" x14ac:dyDescent="0.35">
      <c r="A3135">
        <v>3134</v>
      </c>
      <c r="B3135">
        <v>4</v>
      </c>
      <c r="C3135" t="s">
        <v>13</v>
      </c>
      <c r="D3135" t="s">
        <v>14</v>
      </c>
      <c r="E3135">
        <v>700000</v>
      </c>
      <c r="F3135">
        <v>2300000</v>
      </c>
      <c r="G3135">
        <v>16</v>
      </c>
      <c r="H3135">
        <v>688</v>
      </c>
      <c r="I3135">
        <v>1500000</v>
      </c>
      <c r="J3135">
        <v>300000</v>
      </c>
      <c r="K3135">
        <v>1900000</v>
      </c>
      <c r="L3135">
        <v>400000</v>
      </c>
      <c r="M3135" t="s">
        <v>15</v>
      </c>
      <c r="N3135">
        <f>Table1[[#This Row],[ loan_amount]]-Table1[[#This Row],[ bank_asset_value]]</f>
        <v>1900000</v>
      </c>
    </row>
    <row r="3136" spans="1:14" x14ac:dyDescent="0.35">
      <c r="A3136">
        <v>3135</v>
      </c>
      <c r="B3136">
        <v>3</v>
      </c>
      <c r="C3136" t="s">
        <v>16</v>
      </c>
      <c r="D3136" t="s">
        <v>14</v>
      </c>
      <c r="E3136">
        <v>1800000</v>
      </c>
      <c r="F3136">
        <v>5700000</v>
      </c>
      <c r="G3136">
        <v>2</v>
      </c>
      <c r="H3136">
        <v>422</v>
      </c>
      <c r="I3136">
        <v>4800000</v>
      </c>
      <c r="J3136">
        <v>0</v>
      </c>
      <c r="K3136">
        <v>3700000</v>
      </c>
      <c r="L3136">
        <v>2300000</v>
      </c>
      <c r="M3136" t="s">
        <v>15</v>
      </c>
      <c r="N3136">
        <f>Table1[[#This Row],[ loan_amount]]-Table1[[#This Row],[ bank_asset_value]]</f>
        <v>3400000</v>
      </c>
    </row>
    <row r="3137" spans="1:14" x14ac:dyDescent="0.35">
      <c r="A3137">
        <v>3136</v>
      </c>
      <c r="B3137">
        <v>3</v>
      </c>
      <c r="C3137" t="s">
        <v>16</v>
      </c>
      <c r="D3137" t="s">
        <v>17</v>
      </c>
      <c r="E3137">
        <v>8400000</v>
      </c>
      <c r="F3137">
        <v>27000000</v>
      </c>
      <c r="G3137">
        <v>8</v>
      </c>
      <c r="H3137">
        <v>746</v>
      </c>
      <c r="I3137">
        <v>15000000</v>
      </c>
      <c r="J3137">
        <v>8400000</v>
      </c>
      <c r="K3137">
        <v>27000000</v>
      </c>
      <c r="L3137">
        <v>12500000</v>
      </c>
      <c r="M3137" t="s">
        <v>15</v>
      </c>
      <c r="N3137">
        <f>Table1[[#This Row],[ loan_amount]]-Table1[[#This Row],[ bank_asset_value]]</f>
        <v>14500000</v>
      </c>
    </row>
    <row r="3138" spans="1:14" x14ac:dyDescent="0.35">
      <c r="A3138">
        <v>3137</v>
      </c>
      <c r="B3138">
        <v>3</v>
      </c>
      <c r="C3138" t="s">
        <v>13</v>
      </c>
      <c r="D3138" t="s">
        <v>14</v>
      </c>
      <c r="E3138">
        <v>7400000</v>
      </c>
      <c r="F3138">
        <v>17500000</v>
      </c>
      <c r="G3138">
        <v>20</v>
      </c>
      <c r="H3138">
        <v>317</v>
      </c>
      <c r="I3138">
        <v>17700000</v>
      </c>
      <c r="J3138">
        <v>14000000</v>
      </c>
      <c r="K3138">
        <v>27000000</v>
      </c>
      <c r="L3138">
        <v>9500000</v>
      </c>
      <c r="M3138" t="s">
        <v>18</v>
      </c>
      <c r="N3138">
        <f>Table1[[#This Row],[ loan_amount]]-Table1[[#This Row],[ bank_asset_value]]</f>
        <v>8000000</v>
      </c>
    </row>
    <row r="3139" spans="1:14" x14ac:dyDescent="0.35">
      <c r="A3139">
        <v>3138</v>
      </c>
      <c r="B3139">
        <v>2</v>
      </c>
      <c r="C3139" t="s">
        <v>16</v>
      </c>
      <c r="D3139" t="s">
        <v>17</v>
      </c>
      <c r="E3139">
        <v>6700000</v>
      </c>
      <c r="F3139">
        <v>20200000</v>
      </c>
      <c r="G3139">
        <v>6</v>
      </c>
      <c r="H3139">
        <v>701</v>
      </c>
      <c r="I3139">
        <v>8800000</v>
      </c>
      <c r="J3139">
        <v>12200000</v>
      </c>
      <c r="K3139">
        <v>13900000</v>
      </c>
      <c r="L3139">
        <v>8200000</v>
      </c>
      <c r="M3139" t="s">
        <v>15</v>
      </c>
      <c r="N3139">
        <f>Table1[[#This Row],[ loan_amount]]-Table1[[#This Row],[ bank_asset_value]]</f>
        <v>12000000</v>
      </c>
    </row>
    <row r="3140" spans="1:14" x14ac:dyDescent="0.35">
      <c r="A3140">
        <v>3139</v>
      </c>
      <c r="B3140">
        <v>1</v>
      </c>
      <c r="C3140" t="s">
        <v>13</v>
      </c>
      <c r="D3140" t="s">
        <v>17</v>
      </c>
      <c r="E3140">
        <v>1700000</v>
      </c>
      <c r="F3140">
        <v>6000000</v>
      </c>
      <c r="G3140">
        <v>16</v>
      </c>
      <c r="H3140">
        <v>754</v>
      </c>
      <c r="I3140">
        <v>3900000</v>
      </c>
      <c r="J3140">
        <v>1500000</v>
      </c>
      <c r="K3140">
        <v>6400000</v>
      </c>
      <c r="L3140">
        <v>1800000</v>
      </c>
      <c r="M3140" t="s">
        <v>15</v>
      </c>
      <c r="N3140">
        <f>Table1[[#This Row],[ loan_amount]]-Table1[[#This Row],[ bank_asset_value]]</f>
        <v>4200000</v>
      </c>
    </row>
    <row r="3141" spans="1:14" x14ac:dyDescent="0.35">
      <c r="A3141">
        <v>3140</v>
      </c>
      <c r="B3141">
        <v>3</v>
      </c>
      <c r="C3141" t="s">
        <v>16</v>
      </c>
      <c r="D3141" t="s">
        <v>17</v>
      </c>
      <c r="E3141">
        <v>300000</v>
      </c>
      <c r="F3141">
        <v>600000</v>
      </c>
      <c r="G3141">
        <v>10</v>
      </c>
      <c r="H3141">
        <v>515</v>
      </c>
      <c r="I3141">
        <v>300000</v>
      </c>
      <c r="J3141">
        <v>200000</v>
      </c>
      <c r="K3141">
        <v>1000000</v>
      </c>
      <c r="L3141">
        <v>200000</v>
      </c>
      <c r="M3141" t="s">
        <v>18</v>
      </c>
      <c r="N3141">
        <f>Table1[[#This Row],[ loan_amount]]-Table1[[#This Row],[ bank_asset_value]]</f>
        <v>400000</v>
      </c>
    </row>
    <row r="3142" spans="1:14" x14ac:dyDescent="0.35">
      <c r="A3142">
        <v>3141</v>
      </c>
      <c r="B3142">
        <v>1</v>
      </c>
      <c r="C3142" t="s">
        <v>13</v>
      </c>
      <c r="D3142" t="s">
        <v>17</v>
      </c>
      <c r="E3142">
        <v>3800000</v>
      </c>
      <c r="F3142">
        <v>8800000</v>
      </c>
      <c r="G3142">
        <v>12</v>
      </c>
      <c r="H3142">
        <v>670</v>
      </c>
      <c r="I3142">
        <v>5200000</v>
      </c>
      <c r="J3142">
        <v>4700000</v>
      </c>
      <c r="K3142">
        <v>12200000</v>
      </c>
      <c r="L3142">
        <v>3800000</v>
      </c>
      <c r="M3142" t="s">
        <v>15</v>
      </c>
      <c r="N3142">
        <f>Table1[[#This Row],[ loan_amount]]-Table1[[#This Row],[ bank_asset_value]]</f>
        <v>5000000</v>
      </c>
    </row>
    <row r="3143" spans="1:14" x14ac:dyDescent="0.35">
      <c r="A3143">
        <v>3142</v>
      </c>
      <c r="B3143">
        <v>5</v>
      </c>
      <c r="C3143" t="s">
        <v>13</v>
      </c>
      <c r="D3143" t="s">
        <v>17</v>
      </c>
      <c r="E3143">
        <v>1300000</v>
      </c>
      <c r="F3143">
        <v>4000000</v>
      </c>
      <c r="G3143">
        <v>8</v>
      </c>
      <c r="H3143">
        <v>407</v>
      </c>
      <c r="I3143">
        <v>3800000</v>
      </c>
      <c r="J3143">
        <v>1300000</v>
      </c>
      <c r="K3143">
        <v>3500000</v>
      </c>
      <c r="L3143">
        <v>1100000</v>
      </c>
      <c r="M3143" t="s">
        <v>18</v>
      </c>
      <c r="N3143">
        <f>Table1[[#This Row],[ loan_amount]]-Table1[[#This Row],[ bank_asset_value]]</f>
        <v>2900000</v>
      </c>
    </row>
    <row r="3144" spans="1:14" x14ac:dyDescent="0.35">
      <c r="A3144">
        <v>3143</v>
      </c>
      <c r="B3144">
        <v>5</v>
      </c>
      <c r="C3144" t="s">
        <v>16</v>
      </c>
      <c r="D3144" t="s">
        <v>17</v>
      </c>
      <c r="E3144">
        <v>3100000</v>
      </c>
      <c r="F3144">
        <v>10900000</v>
      </c>
      <c r="G3144">
        <v>12</v>
      </c>
      <c r="H3144">
        <v>884</v>
      </c>
      <c r="I3144">
        <v>6100000</v>
      </c>
      <c r="J3144">
        <v>3700000</v>
      </c>
      <c r="K3144">
        <v>12300000</v>
      </c>
      <c r="L3144">
        <v>4100000</v>
      </c>
      <c r="M3144" t="s">
        <v>15</v>
      </c>
      <c r="N3144">
        <f>Table1[[#This Row],[ loan_amount]]-Table1[[#This Row],[ bank_asset_value]]</f>
        <v>6800000</v>
      </c>
    </row>
    <row r="3145" spans="1:14" x14ac:dyDescent="0.35">
      <c r="A3145">
        <v>3144</v>
      </c>
      <c r="B3145">
        <v>1</v>
      </c>
      <c r="C3145" t="s">
        <v>13</v>
      </c>
      <c r="D3145" t="s">
        <v>17</v>
      </c>
      <c r="E3145">
        <v>200000</v>
      </c>
      <c r="F3145">
        <v>400000</v>
      </c>
      <c r="G3145">
        <v>20</v>
      </c>
      <c r="H3145">
        <v>882</v>
      </c>
      <c r="I3145">
        <v>400000</v>
      </c>
      <c r="J3145">
        <v>100000</v>
      </c>
      <c r="K3145">
        <v>300000</v>
      </c>
      <c r="L3145">
        <v>0</v>
      </c>
      <c r="M3145" t="s">
        <v>15</v>
      </c>
      <c r="N3145">
        <f>Table1[[#This Row],[ loan_amount]]-Table1[[#This Row],[ bank_asset_value]]</f>
        <v>400000</v>
      </c>
    </row>
    <row r="3146" spans="1:14" x14ac:dyDescent="0.35">
      <c r="A3146">
        <v>3145</v>
      </c>
      <c r="B3146">
        <v>2</v>
      </c>
      <c r="C3146" t="s">
        <v>16</v>
      </c>
      <c r="D3146" t="s">
        <v>17</v>
      </c>
      <c r="E3146">
        <v>8100000</v>
      </c>
      <c r="F3146">
        <v>24700000</v>
      </c>
      <c r="G3146">
        <v>6</v>
      </c>
      <c r="H3146">
        <v>595</v>
      </c>
      <c r="I3146">
        <v>5500000</v>
      </c>
      <c r="J3146">
        <v>14300000</v>
      </c>
      <c r="K3146">
        <v>27300000</v>
      </c>
      <c r="L3146">
        <v>6500000</v>
      </c>
      <c r="M3146" t="s">
        <v>15</v>
      </c>
      <c r="N3146">
        <f>Table1[[#This Row],[ loan_amount]]-Table1[[#This Row],[ bank_asset_value]]</f>
        <v>18200000</v>
      </c>
    </row>
    <row r="3147" spans="1:14" x14ac:dyDescent="0.35">
      <c r="A3147">
        <v>3146</v>
      </c>
      <c r="B3147">
        <v>1</v>
      </c>
      <c r="C3147" t="s">
        <v>16</v>
      </c>
      <c r="D3147" t="s">
        <v>17</v>
      </c>
      <c r="E3147">
        <v>8900000</v>
      </c>
      <c r="F3147">
        <v>22900000</v>
      </c>
      <c r="G3147">
        <v>4</v>
      </c>
      <c r="H3147">
        <v>757</v>
      </c>
      <c r="I3147">
        <v>8200000</v>
      </c>
      <c r="J3147">
        <v>11600000</v>
      </c>
      <c r="K3147">
        <v>17800000</v>
      </c>
      <c r="L3147">
        <v>7800000</v>
      </c>
      <c r="M3147" t="s">
        <v>15</v>
      </c>
      <c r="N3147">
        <f>Table1[[#This Row],[ loan_amount]]-Table1[[#This Row],[ bank_asset_value]]</f>
        <v>15100000</v>
      </c>
    </row>
    <row r="3148" spans="1:14" x14ac:dyDescent="0.35">
      <c r="A3148">
        <v>3147</v>
      </c>
      <c r="B3148">
        <v>5</v>
      </c>
      <c r="C3148" t="s">
        <v>13</v>
      </c>
      <c r="D3148" t="s">
        <v>17</v>
      </c>
      <c r="E3148">
        <v>4200000</v>
      </c>
      <c r="F3148">
        <v>8500000</v>
      </c>
      <c r="G3148">
        <v>4</v>
      </c>
      <c r="H3148">
        <v>386</v>
      </c>
      <c r="I3148">
        <v>8700000</v>
      </c>
      <c r="J3148">
        <v>4600000</v>
      </c>
      <c r="K3148">
        <v>10500000</v>
      </c>
      <c r="L3148">
        <v>6000000</v>
      </c>
      <c r="M3148" t="s">
        <v>18</v>
      </c>
      <c r="N3148">
        <f>Table1[[#This Row],[ loan_amount]]-Table1[[#This Row],[ bank_asset_value]]</f>
        <v>2500000</v>
      </c>
    </row>
    <row r="3149" spans="1:14" x14ac:dyDescent="0.35">
      <c r="A3149">
        <v>3148</v>
      </c>
      <c r="B3149">
        <v>5</v>
      </c>
      <c r="C3149" t="s">
        <v>16</v>
      </c>
      <c r="D3149" t="s">
        <v>17</v>
      </c>
      <c r="E3149">
        <v>4100000</v>
      </c>
      <c r="F3149">
        <v>11100000</v>
      </c>
      <c r="G3149">
        <v>18</v>
      </c>
      <c r="H3149">
        <v>756</v>
      </c>
      <c r="I3149">
        <v>1700000</v>
      </c>
      <c r="J3149">
        <v>3000000</v>
      </c>
      <c r="K3149">
        <v>10800000</v>
      </c>
      <c r="L3149">
        <v>3000000</v>
      </c>
      <c r="M3149" t="s">
        <v>15</v>
      </c>
      <c r="N3149">
        <f>Table1[[#This Row],[ loan_amount]]-Table1[[#This Row],[ bank_asset_value]]</f>
        <v>8100000</v>
      </c>
    </row>
    <row r="3150" spans="1:14" x14ac:dyDescent="0.35">
      <c r="A3150">
        <v>3149</v>
      </c>
      <c r="B3150">
        <v>3</v>
      </c>
      <c r="C3150" t="s">
        <v>16</v>
      </c>
      <c r="D3150" t="s">
        <v>14</v>
      </c>
      <c r="E3150">
        <v>8300000</v>
      </c>
      <c r="F3150">
        <v>25700000</v>
      </c>
      <c r="G3150">
        <v>12</v>
      </c>
      <c r="H3150">
        <v>453</v>
      </c>
      <c r="I3150">
        <v>24000000</v>
      </c>
      <c r="J3150">
        <v>14600000</v>
      </c>
      <c r="K3150">
        <v>20400000</v>
      </c>
      <c r="L3150">
        <v>5700000</v>
      </c>
      <c r="M3150" t="s">
        <v>18</v>
      </c>
      <c r="N3150">
        <f>Table1[[#This Row],[ loan_amount]]-Table1[[#This Row],[ bank_asset_value]]</f>
        <v>20000000</v>
      </c>
    </row>
    <row r="3151" spans="1:14" x14ac:dyDescent="0.35">
      <c r="A3151">
        <v>3150</v>
      </c>
      <c r="B3151">
        <v>3</v>
      </c>
      <c r="C3151" t="s">
        <v>16</v>
      </c>
      <c r="D3151" t="s">
        <v>14</v>
      </c>
      <c r="E3151">
        <v>7500000</v>
      </c>
      <c r="F3151">
        <v>25200000</v>
      </c>
      <c r="G3151">
        <v>8</v>
      </c>
      <c r="H3151">
        <v>316</v>
      </c>
      <c r="I3151">
        <v>1000000</v>
      </c>
      <c r="J3151">
        <v>800000</v>
      </c>
      <c r="K3151">
        <v>18300000</v>
      </c>
      <c r="L3151">
        <v>9000000</v>
      </c>
      <c r="M3151" t="s">
        <v>18</v>
      </c>
      <c r="N3151">
        <f>Table1[[#This Row],[ loan_amount]]-Table1[[#This Row],[ bank_asset_value]]</f>
        <v>16200000</v>
      </c>
    </row>
    <row r="3152" spans="1:14" x14ac:dyDescent="0.35">
      <c r="A3152">
        <v>3151</v>
      </c>
      <c r="B3152">
        <v>3</v>
      </c>
      <c r="C3152" t="s">
        <v>13</v>
      </c>
      <c r="D3152" t="s">
        <v>14</v>
      </c>
      <c r="E3152">
        <v>2100000</v>
      </c>
      <c r="F3152">
        <v>7700000</v>
      </c>
      <c r="G3152">
        <v>6</v>
      </c>
      <c r="H3152">
        <v>703</v>
      </c>
      <c r="I3152">
        <v>700000</v>
      </c>
      <c r="J3152">
        <v>4000000</v>
      </c>
      <c r="K3152">
        <v>8200000</v>
      </c>
      <c r="L3152">
        <v>1300000</v>
      </c>
      <c r="M3152" t="s">
        <v>15</v>
      </c>
      <c r="N3152">
        <f>Table1[[#This Row],[ loan_amount]]-Table1[[#This Row],[ bank_asset_value]]</f>
        <v>6400000</v>
      </c>
    </row>
    <row r="3153" spans="1:14" x14ac:dyDescent="0.35">
      <c r="A3153">
        <v>3152</v>
      </c>
      <c r="B3153">
        <v>3</v>
      </c>
      <c r="C3153" t="s">
        <v>13</v>
      </c>
      <c r="D3153" t="s">
        <v>14</v>
      </c>
      <c r="E3153">
        <v>1400000</v>
      </c>
      <c r="F3153">
        <v>3200000</v>
      </c>
      <c r="G3153">
        <v>8</v>
      </c>
      <c r="H3153">
        <v>753</v>
      </c>
      <c r="I3153">
        <v>2200000</v>
      </c>
      <c r="J3153">
        <v>2000000</v>
      </c>
      <c r="K3153">
        <v>3600000</v>
      </c>
      <c r="L3153">
        <v>2000000</v>
      </c>
      <c r="M3153" t="s">
        <v>15</v>
      </c>
      <c r="N3153">
        <f>Table1[[#This Row],[ loan_amount]]-Table1[[#This Row],[ bank_asset_value]]</f>
        <v>1200000</v>
      </c>
    </row>
    <row r="3154" spans="1:14" x14ac:dyDescent="0.35">
      <c r="A3154">
        <v>3153</v>
      </c>
      <c r="B3154">
        <v>0</v>
      </c>
      <c r="C3154" t="s">
        <v>16</v>
      </c>
      <c r="D3154" t="s">
        <v>14</v>
      </c>
      <c r="E3154">
        <v>6900000</v>
      </c>
      <c r="F3154">
        <v>23500000</v>
      </c>
      <c r="G3154">
        <v>2</v>
      </c>
      <c r="H3154">
        <v>621</v>
      </c>
      <c r="I3154">
        <v>7800000</v>
      </c>
      <c r="J3154">
        <v>7300000</v>
      </c>
      <c r="K3154">
        <v>23100000</v>
      </c>
      <c r="L3154">
        <v>9400000</v>
      </c>
      <c r="M3154" t="s">
        <v>15</v>
      </c>
      <c r="N3154">
        <f>Table1[[#This Row],[ loan_amount]]-Table1[[#This Row],[ bank_asset_value]]</f>
        <v>14100000</v>
      </c>
    </row>
    <row r="3155" spans="1:14" x14ac:dyDescent="0.35">
      <c r="A3155">
        <v>3154</v>
      </c>
      <c r="B3155">
        <v>0</v>
      </c>
      <c r="C3155" t="s">
        <v>13</v>
      </c>
      <c r="D3155" t="s">
        <v>17</v>
      </c>
      <c r="E3155">
        <v>2500000</v>
      </c>
      <c r="F3155">
        <v>9100000</v>
      </c>
      <c r="G3155">
        <v>10</v>
      </c>
      <c r="H3155">
        <v>852</v>
      </c>
      <c r="I3155">
        <v>5000000</v>
      </c>
      <c r="J3155">
        <v>4700000</v>
      </c>
      <c r="K3155">
        <v>7400000</v>
      </c>
      <c r="L3155">
        <v>1500000</v>
      </c>
      <c r="M3155" t="s">
        <v>15</v>
      </c>
      <c r="N3155">
        <f>Table1[[#This Row],[ loan_amount]]-Table1[[#This Row],[ bank_asset_value]]</f>
        <v>7600000</v>
      </c>
    </row>
    <row r="3156" spans="1:14" x14ac:dyDescent="0.35">
      <c r="A3156">
        <v>3155</v>
      </c>
      <c r="B3156">
        <v>3</v>
      </c>
      <c r="C3156" t="s">
        <v>16</v>
      </c>
      <c r="D3156" t="s">
        <v>17</v>
      </c>
      <c r="E3156">
        <v>3800000</v>
      </c>
      <c r="F3156">
        <v>9400000</v>
      </c>
      <c r="G3156">
        <v>12</v>
      </c>
      <c r="H3156">
        <v>301</v>
      </c>
      <c r="I3156">
        <v>7800000</v>
      </c>
      <c r="J3156">
        <v>2800000</v>
      </c>
      <c r="K3156">
        <v>14900000</v>
      </c>
      <c r="L3156">
        <v>5000000</v>
      </c>
      <c r="M3156" t="s">
        <v>18</v>
      </c>
      <c r="N3156">
        <f>Table1[[#This Row],[ loan_amount]]-Table1[[#This Row],[ bank_asset_value]]</f>
        <v>4400000</v>
      </c>
    </row>
    <row r="3157" spans="1:14" x14ac:dyDescent="0.35">
      <c r="A3157">
        <v>3156</v>
      </c>
      <c r="B3157">
        <v>3</v>
      </c>
      <c r="C3157" t="s">
        <v>16</v>
      </c>
      <c r="D3157" t="s">
        <v>17</v>
      </c>
      <c r="E3157">
        <v>7700000</v>
      </c>
      <c r="F3157">
        <v>29300000</v>
      </c>
      <c r="G3157">
        <v>10</v>
      </c>
      <c r="H3157">
        <v>359</v>
      </c>
      <c r="I3157">
        <v>6800000</v>
      </c>
      <c r="J3157">
        <v>6100000</v>
      </c>
      <c r="K3157">
        <v>21900000</v>
      </c>
      <c r="L3157">
        <v>4200000</v>
      </c>
      <c r="M3157" t="s">
        <v>18</v>
      </c>
      <c r="N3157">
        <f>Table1[[#This Row],[ loan_amount]]-Table1[[#This Row],[ bank_asset_value]]</f>
        <v>25100000</v>
      </c>
    </row>
    <row r="3158" spans="1:14" x14ac:dyDescent="0.35">
      <c r="A3158">
        <v>3157</v>
      </c>
      <c r="B3158">
        <v>1</v>
      </c>
      <c r="C3158" t="s">
        <v>16</v>
      </c>
      <c r="D3158" t="s">
        <v>14</v>
      </c>
      <c r="E3158">
        <v>3200000</v>
      </c>
      <c r="F3158">
        <v>6600000</v>
      </c>
      <c r="G3158">
        <v>16</v>
      </c>
      <c r="H3158">
        <v>534</v>
      </c>
      <c r="I3158">
        <v>8800000</v>
      </c>
      <c r="J3158">
        <v>2600000</v>
      </c>
      <c r="K3158">
        <v>6500000</v>
      </c>
      <c r="L3158">
        <v>1800000</v>
      </c>
      <c r="M3158" t="s">
        <v>18</v>
      </c>
      <c r="N3158">
        <f>Table1[[#This Row],[ loan_amount]]-Table1[[#This Row],[ bank_asset_value]]</f>
        <v>4800000</v>
      </c>
    </row>
    <row r="3159" spans="1:14" x14ac:dyDescent="0.35">
      <c r="A3159">
        <v>3158</v>
      </c>
      <c r="B3159">
        <v>0</v>
      </c>
      <c r="C3159" t="s">
        <v>16</v>
      </c>
      <c r="D3159" t="s">
        <v>17</v>
      </c>
      <c r="E3159">
        <v>8600000</v>
      </c>
      <c r="F3159">
        <v>20000000</v>
      </c>
      <c r="G3159">
        <v>10</v>
      </c>
      <c r="H3159">
        <v>704</v>
      </c>
      <c r="I3159">
        <v>25400000</v>
      </c>
      <c r="J3159">
        <v>10000000</v>
      </c>
      <c r="K3159">
        <v>30800000</v>
      </c>
      <c r="L3159">
        <v>10300000</v>
      </c>
      <c r="M3159" t="s">
        <v>15</v>
      </c>
      <c r="N3159">
        <f>Table1[[#This Row],[ loan_amount]]-Table1[[#This Row],[ bank_asset_value]]</f>
        <v>9700000</v>
      </c>
    </row>
    <row r="3160" spans="1:14" x14ac:dyDescent="0.35">
      <c r="A3160">
        <v>3159</v>
      </c>
      <c r="B3160">
        <v>3</v>
      </c>
      <c r="C3160" t="s">
        <v>16</v>
      </c>
      <c r="D3160" t="s">
        <v>17</v>
      </c>
      <c r="E3160">
        <v>3800000</v>
      </c>
      <c r="F3160">
        <v>13700000</v>
      </c>
      <c r="G3160">
        <v>16</v>
      </c>
      <c r="H3160">
        <v>662</v>
      </c>
      <c r="I3160">
        <v>4800000</v>
      </c>
      <c r="J3160">
        <v>400000</v>
      </c>
      <c r="K3160">
        <v>12400000</v>
      </c>
      <c r="L3160">
        <v>5300000</v>
      </c>
      <c r="M3160" t="s">
        <v>15</v>
      </c>
      <c r="N3160">
        <f>Table1[[#This Row],[ loan_amount]]-Table1[[#This Row],[ bank_asset_value]]</f>
        <v>8400000</v>
      </c>
    </row>
    <row r="3161" spans="1:14" x14ac:dyDescent="0.35">
      <c r="A3161">
        <v>3160</v>
      </c>
      <c r="B3161">
        <v>3</v>
      </c>
      <c r="C3161" t="s">
        <v>13</v>
      </c>
      <c r="D3161" t="s">
        <v>14</v>
      </c>
      <c r="E3161">
        <v>8400000</v>
      </c>
      <c r="F3161">
        <v>31100000</v>
      </c>
      <c r="G3161">
        <v>18</v>
      </c>
      <c r="H3161">
        <v>599</v>
      </c>
      <c r="I3161">
        <v>20600000</v>
      </c>
      <c r="J3161">
        <v>14100000</v>
      </c>
      <c r="K3161">
        <v>20500000</v>
      </c>
      <c r="L3161">
        <v>8500000</v>
      </c>
      <c r="M3161" t="s">
        <v>15</v>
      </c>
      <c r="N3161">
        <f>Table1[[#This Row],[ loan_amount]]-Table1[[#This Row],[ bank_asset_value]]</f>
        <v>22600000</v>
      </c>
    </row>
    <row r="3162" spans="1:14" x14ac:dyDescent="0.35">
      <c r="A3162">
        <v>3161</v>
      </c>
      <c r="B3162">
        <v>1</v>
      </c>
      <c r="C3162" t="s">
        <v>13</v>
      </c>
      <c r="D3162" t="s">
        <v>14</v>
      </c>
      <c r="E3162">
        <v>1600000</v>
      </c>
      <c r="F3162">
        <v>5400000</v>
      </c>
      <c r="G3162">
        <v>4</v>
      </c>
      <c r="H3162">
        <v>319</v>
      </c>
      <c r="I3162">
        <v>4200000</v>
      </c>
      <c r="J3162">
        <v>2200000</v>
      </c>
      <c r="K3162">
        <v>4200000</v>
      </c>
      <c r="L3162">
        <v>1600000</v>
      </c>
      <c r="M3162" t="s">
        <v>15</v>
      </c>
      <c r="N3162">
        <f>Table1[[#This Row],[ loan_amount]]-Table1[[#This Row],[ bank_asset_value]]</f>
        <v>3800000</v>
      </c>
    </row>
    <row r="3163" spans="1:14" x14ac:dyDescent="0.35">
      <c r="A3163">
        <v>3162</v>
      </c>
      <c r="B3163">
        <v>2</v>
      </c>
      <c r="C3163" t="s">
        <v>16</v>
      </c>
      <c r="D3163" t="s">
        <v>14</v>
      </c>
      <c r="E3163">
        <v>7800000</v>
      </c>
      <c r="F3163">
        <v>19400000</v>
      </c>
      <c r="G3163">
        <v>16</v>
      </c>
      <c r="H3163">
        <v>549</v>
      </c>
      <c r="I3163">
        <v>18600000</v>
      </c>
      <c r="J3163">
        <v>13300000</v>
      </c>
      <c r="K3163">
        <v>24100000</v>
      </c>
      <c r="L3163">
        <v>6900000</v>
      </c>
      <c r="M3163" t="s">
        <v>18</v>
      </c>
      <c r="N3163">
        <f>Table1[[#This Row],[ loan_amount]]-Table1[[#This Row],[ bank_asset_value]]</f>
        <v>12500000</v>
      </c>
    </row>
    <row r="3164" spans="1:14" x14ac:dyDescent="0.35">
      <c r="A3164">
        <v>3163</v>
      </c>
      <c r="B3164">
        <v>1</v>
      </c>
      <c r="C3164" t="s">
        <v>13</v>
      </c>
      <c r="D3164" t="s">
        <v>17</v>
      </c>
      <c r="E3164">
        <v>9400000</v>
      </c>
      <c r="F3164">
        <v>21000000</v>
      </c>
      <c r="G3164">
        <v>12</v>
      </c>
      <c r="H3164">
        <v>443</v>
      </c>
      <c r="I3164">
        <v>14100000</v>
      </c>
      <c r="J3164">
        <v>2700000</v>
      </c>
      <c r="K3164">
        <v>23200000</v>
      </c>
      <c r="L3164">
        <v>5600000</v>
      </c>
      <c r="M3164" t="s">
        <v>18</v>
      </c>
      <c r="N3164">
        <f>Table1[[#This Row],[ loan_amount]]-Table1[[#This Row],[ bank_asset_value]]</f>
        <v>15400000</v>
      </c>
    </row>
    <row r="3165" spans="1:14" x14ac:dyDescent="0.35">
      <c r="A3165">
        <v>3164</v>
      </c>
      <c r="B3165">
        <v>3</v>
      </c>
      <c r="C3165" t="s">
        <v>16</v>
      </c>
      <c r="D3165" t="s">
        <v>17</v>
      </c>
      <c r="E3165">
        <v>9900000</v>
      </c>
      <c r="F3165">
        <v>26700000</v>
      </c>
      <c r="G3165">
        <v>10</v>
      </c>
      <c r="H3165">
        <v>550</v>
      </c>
      <c r="I3165">
        <v>22200000</v>
      </c>
      <c r="J3165">
        <v>15900000</v>
      </c>
      <c r="K3165">
        <v>36800000</v>
      </c>
      <c r="L3165">
        <v>6600000</v>
      </c>
      <c r="M3165" t="s">
        <v>15</v>
      </c>
      <c r="N3165">
        <f>Table1[[#This Row],[ loan_amount]]-Table1[[#This Row],[ bank_asset_value]]</f>
        <v>20100000</v>
      </c>
    </row>
    <row r="3166" spans="1:14" x14ac:dyDescent="0.35">
      <c r="A3166">
        <v>3165</v>
      </c>
      <c r="B3166">
        <v>4</v>
      </c>
      <c r="C3166" t="s">
        <v>16</v>
      </c>
      <c r="D3166" t="s">
        <v>14</v>
      </c>
      <c r="E3166">
        <v>2400000</v>
      </c>
      <c r="F3166">
        <v>8000000</v>
      </c>
      <c r="G3166">
        <v>18</v>
      </c>
      <c r="H3166">
        <v>393</v>
      </c>
      <c r="I3166">
        <v>-100000</v>
      </c>
      <c r="J3166">
        <v>200000</v>
      </c>
      <c r="K3166">
        <v>7600000</v>
      </c>
      <c r="L3166">
        <v>3000000</v>
      </c>
      <c r="M3166" t="s">
        <v>18</v>
      </c>
      <c r="N3166">
        <f>Table1[[#This Row],[ loan_amount]]-Table1[[#This Row],[ bank_asset_value]]</f>
        <v>5000000</v>
      </c>
    </row>
    <row r="3167" spans="1:14" x14ac:dyDescent="0.35">
      <c r="A3167">
        <v>3166</v>
      </c>
      <c r="B3167">
        <v>2</v>
      </c>
      <c r="C3167" t="s">
        <v>13</v>
      </c>
      <c r="D3167" t="s">
        <v>17</v>
      </c>
      <c r="E3167">
        <v>7500000</v>
      </c>
      <c r="F3167">
        <v>15100000</v>
      </c>
      <c r="G3167">
        <v>8</v>
      </c>
      <c r="H3167">
        <v>488</v>
      </c>
      <c r="I3167">
        <v>19800000</v>
      </c>
      <c r="J3167">
        <v>0</v>
      </c>
      <c r="K3167">
        <v>28500000</v>
      </c>
      <c r="L3167">
        <v>6700000</v>
      </c>
      <c r="M3167" t="s">
        <v>18</v>
      </c>
      <c r="N3167">
        <f>Table1[[#This Row],[ loan_amount]]-Table1[[#This Row],[ bank_asset_value]]</f>
        <v>8400000</v>
      </c>
    </row>
    <row r="3168" spans="1:14" x14ac:dyDescent="0.35">
      <c r="A3168">
        <v>3167</v>
      </c>
      <c r="B3168">
        <v>5</v>
      </c>
      <c r="C3168" t="s">
        <v>13</v>
      </c>
      <c r="D3168" t="s">
        <v>14</v>
      </c>
      <c r="E3168">
        <v>3300000</v>
      </c>
      <c r="F3168">
        <v>11800000</v>
      </c>
      <c r="G3168">
        <v>16</v>
      </c>
      <c r="H3168">
        <v>845</v>
      </c>
      <c r="I3168">
        <v>6000000</v>
      </c>
      <c r="J3168">
        <v>1500000</v>
      </c>
      <c r="K3168">
        <v>9200000</v>
      </c>
      <c r="L3168">
        <v>2600000</v>
      </c>
      <c r="M3168" t="s">
        <v>15</v>
      </c>
      <c r="N3168">
        <f>Table1[[#This Row],[ loan_amount]]-Table1[[#This Row],[ bank_asset_value]]</f>
        <v>9200000</v>
      </c>
    </row>
    <row r="3169" spans="1:14" x14ac:dyDescent="0.35">
      <c r="A3169">
        <v>3168</v>
      </c>
      <c r="B3169">
        <v>2</v>
      </c>
      <c r="C3169" t="s">
        <v>13</v>
      </c>
      <c r="D3169" t="s">
        <v>14</v>
      </c>
      <c r="E3169">
        <v>5500000</v>
      </c>
      <c r="F3169">
        <v>19000000</v>
      </c>
      <c r="G3169">
        <v>2</v>
      </c>
      <c r="H3169">
        <v>382</v>
      </c>
      <c r="I3169">
        <v>12500000</v>
      </c>
      <c r="J3169">
        <v>1000000</v>
      </c>
      <c r="K3169">
        <v>15200000</v>
      </c>
      <c r="L3169">
        <v>8100000</v>
      </c>
      <c r="M3169" t="s">
        <v>15</v>
      </c>
      <c r="N3169">
        <f>Table1[[#This Row],[ loan_amount]]-Table1[[#This Row],[ bank_asset_value]]</f>
        <v>10900000</v>
      </c>
    </row>
    <row r="3170" spans="1:14" x14ac:dyDescent="0.35">
      <c r="A3170">
        <v>3169</v>
      </c>
      <c r="B3170">
        <v>5</v>
      </c>
      <c r="C3170" t="s">
        <v>16</v>
      </c>
      <c r="D3170" t="s">
        <v>14</v>
      </c>
      <c r="E3170">
        <v>2400000</v>
      </c>
      <c r="F3170">
        <v>7500000</v>
      </c>
      <c r="G3170">
        <v>12</v>
      </c>
      <c r="H3170">
        <v>357</v>
      </c>
      <c r="I3170">
        <v>2600000</v>
      </c>
      <c r="J3170">
        <v>2900000</v>
      </c>
      <c r="K3170">
        <v>6100000</v>
      </c>
      <c r="L3170">
        <v>1300000</v>
      </c>
      <c r="M3170" t="s">
        <v>18</v>
      </c>
      <c r="N3170">
        <f>Table1[[#This Row],[ loan_amount]]-Table1[[#This Row],[ bank_asset_value]]</f>
        <v>6200000</v>
      </c>
    </row>
    <row r="3171" spans="1:14" x14ac:dyDescent="0.35">
      <c r="A3171">
        <v>3170</v>
      </c>
      <c r="B3171">
        <v>1</v>
      </c>
      <c r="C3171" t="s">
        <v>16</v>
      </c>
      <c r="D3171" t="s">
        <v>17</v>
      </c>
      <c r="E3171">
        <v>8700000</v>
      </c>
      <c r="F3171">
        <v>27500000</v>
      </c>
      <c r="G3171">
        <v>16</v>
      </c>
      <c r="H3171">
        <v>815</v>
      </c>
      <c r="I3171">
        <v>8000000</v>
      </c>
      <c r="J3171">
        <v>13400000</v>
      </c>
      <c r="K3171">
        <v>23600000</v>
      </c>
      <c r="L3171">
        <v>5900000</v>
      </c>
      <c r="M3171" t="s">
        <v>15</v>
      </c>
      <c r="N3171">
        <f>Table1[[#This Row],[ loan_amount]]-Table1[[#This Row],[ bank_asset_value]]</f>
        <v>21600000</v>
      </c>
    </row>
    <row r="3172" spans="1:14" x14ac:dyDescent="0.35">
      <c r="A3172">
        <v>3171</v>
      </c>
      <c r="B3172">
        <v>1</v>
      </c>
      <c r="C3172" t="s">
        <v>16</v>
      </c>
      <c r="D3172" t="s">
        <v>14</v>
      </c>
      <c r="E3172">
        <v>9600000</v>
      </c>
      <c r="F3172">
        <v>26000000</v>
      </c>
      <c r="G3172">
        <v>16</v>
      </c>
      <c r="H3172">
        <v>368</v>
      </c>
      <c r="I3172">
        <v>18500000</v>
      </c>
      <c r="J3172">
        <v>16600000</v>
      </c>
      <c r="K3172">
        <v>29900000</v>
      </c>
      <c r="L3172">
        <v>8400000</v>
      </c>
      <c r="M3172" t="s">
        <v>18</v>
      </c>
      <c r="N3172">
        <f>Table1[[#This Row],[ loan_amount]]-Table1[[#This Row],[ bank_asset_value]]</f>
        <v>17600000</v>
      </c>
    </row>
    <row r="3173" spans="1:14" x14ac:dyDescent="0.35">
      <c r="A3173">
        <v>3172</v>
      </c>
      <c r="B3173">
        <v>0</v>
      </c>
      <c r="C3173" t="s">
        <v>13</v>
      </c>
      <c r="D3173" t="s">
        <v>14</v>
      </c>
      <c r="E3173">
        <v>8400000</v>
      </c>
      <c r="F3173">
        <v>19800000</v>
      </c>
      <c r="G3173">
        <v>16</v>
      </c>
      <c r="H3173">
        <v>674</v>
      </c>
      <c r="I3173">
        <v>500000</v>
      </c>
      <c r="J3173">
        <v>12200000</v>
      </c>
      <c r="K3173">
        <v>27400000</v>
      </c>
      <c r="L3173">
        <v>10700000</v>
      </c>
      <c r="M3173" t="s">
        <v>15</v>
      </c>
      <c r="N3173">
        <f>Table1[[#This Row],[ loan_amount]]-Table1[[#This Row],[ bank_asset_value]]</f>
        <v>9100000</v>
      </c>
    </row>
    <row r="3174" spans="1:14" x14ac:dyDescent="0.35">
      <c r="A3174">
        <v>3173</v>
      </c>
      <c r="B3174">
        <v>5</v>
      </c>
      <c r="C3174" t="s">
        <v>16</v>
      </c>
      <c r="D3174" t="s">
        <v>14</v>
      </c>
      <c r="E3174">
        <v>9200000</v>
      </c>
      <c r="F3174">
        <v>23900000</v>
      </c>
      <c r="G3174">
        <v>10</v>
      </c>
      <c r="H3174">
        <v>335</v>
      </c>
      <c r="I3174">
        <v>5800000</v>
      </c>
      <c r="J3174">
        <v>15300000</v>
      </c>
      <c r="K3174">
        <v>35400000</v>
      </c>
      <c r="L3174">
        <v>10700000</v>
      </c>
      <c r="M3174" t="s">
        <v>18</v>
      </c>
      <c r="N3174">
        <f>Table1[[#This Row],[ loan_amount]]-Table1[[#This Row],[ bank_asset_value]]</f>
        <v>13200000</v>
      </c>
    </row>
    <row r="3175" spans="1:14" x14ac:dyDescent="0.35">
      <c r="A3175">
        <v>3174</v>
      </c>
      <c r="B3175">
        <v>2</v>
      </c>
      <c r="C3175" t="s">
        <v>13</v>
      </c>
      <c r="D3175" t="s">
        <v>17</v>
      </c>
      <c r="E3175">
        <v>4600000</v>
      </c>
      <c r="F3175">
        <v>12600000</v>
      </c>
      <c r="G3175">
        <v>2</v>
      </c>
      <c r="H3175">
        <v>355</v>
      </c>
      <c r="I3175">
        <v>6300000</v>
      </c>
      <c r="J3175">
        <v>6900000</v>
      </c>
      <c r="K3175">
        <v>14800000</v>
      </c>
      <c r="L3175">
        <v>6500000</v>
      </c>
      <c r="M3175" t="s">
        <v>18</v>
      </c>
      <c r="N3175">
        <f>Table1[[#This Row],[ loan_amount]]-Table1[[#This Row],[ bank_asset_value]]</f>
        <v>6100000</v>
      </c>
    </row>
    <row r="3176" spans="1:14" x14ac:dyDescent="0.35">
      <c r="A3176">
        <v>3175</v>
      </c>
      <c r="B3176">
        <v>5</v>
      </c>
      <c r="C3176" t="s">
        <v>16</v>
      </c>
      <c r="D3176" t="s">
        <v>14</v>
      </c>
      <c r="E3176">
        <v>7600000</v>
      </c>
      <c r="F3176">
        <v>17500000</v>
      </c>
      <c r="G3176">
        <v>6</v>
      </c>
      <c r="H3176">
        <v>510</v>
      </c>
      <c r="I3176">
        <v>9100000</v>
      </c>
      <c r="J3176">
        <v>3500000</v>
      </c>
      <c r="K3176">
        <v>15700000</v>
      </c>
      <c r="L3176">
        <v>9800000</v>
      </c>
      <c r="M3176" t="s">
        <v>18</v>
      </c>
      <c r="N3176">
        <f>Table1[[#This Row],[ loan_amount]]-Table1[[#This Row],[ bank_asset_value]]</f>
        <v>7700000</v>
      </c>
    </row>
    <row r="3177" spans="1:14" x14ac:dyDescent="0.35">
      <c r="A3177">
        <v>3176</v>
      </c>
      <c r="B3177">
        <v>4</v>
      </c>
      <c r="C3177" t="s">
        <v>13</v>
      </c>
      <c r="D3177" t="s">
        <v>14</v>
      </c>
      <c r="E3177">
        <v>8500000</v>
      </c>
      <c r="F3177">
        <v>17800000</v>
      </c>
      <c r="G3177">
        <v>4</v>
      </c>
      <c r="H3177">
        <v>698</v>
      </c>
      <c r="I3177">
        <v>6700000</v>
      </c>
      <c r="J3177">
        <v>4300000</v>
      </c>
      <c r="K3177">
        <v>28600000</v>
      </c>
      <c r="L3177">
        <v>8000000</v>
      </c>
      <c r="M3177" t="s">
        <v>15</v>
      </c>
      <c r="N3177">
        <f>Table1[[#This Row],[ loan_amount]]-Table1[[#This Row],[ bank_asset_value]]</f>
        <v>9800000</v>
      </c>
    </row>
    <row r="3178" spans="1:14" x14ac:dyDescent="0.35">
      <c r="A3178">
        <v>3177</v>
      </c>
      <c r="B3178">
        <v>4</v>
      </c>
      <c r="C3178" t="s">
        <v>16</v>
      </c>
      <c r="D3178" t="s">
        <v>17</v>
      </c>
      <c r="E3178">
        <v>3100000</v>
      </c>
      <c r="F3178">
        <v>8200000</v>
      </c>
      <c r="G3178">
        <v>18</v>
      </c>
      <c r="H3178">
        <v>408</v>
      </c>
      <c r="I3178">
        <v>2900000</v>
      </c>
      <c r="J3178">
        <v>3800000</v>
      </c>
      <c r="K3178">
        <v>10800000</v>
      </c>
      <c r="L3178">
        <v>3100000</v>
      </c>
      <c r="M3178" t="s">
        <v>18</v>
      </c>
      <c r="N3178">
        <f>Table1[[#This Row],[ loan_amount]]-Table1[[#This Row],[ bank_asset_value]]</f>
        <v>5100000</v>
      </c>
    </row>
    <row r="3179" spans="1:14" x14ac:dyDescent="0.35">
      <c r="A3179">
        <v>3178</v>
      </c>
      <c r="B3179">
        <v>3</v>
      </c>
      <c r="C3179" t="s">
        <v>13</v>
      </c>
      <c r="D3179" t="s">
        <v>17</v>
      </c>
      <c r="E3179">
        <v>4900000</v>
      </c>
      <c r="F3179">
        <v>13100000</v>
      </c>
      <c r="G3179">
        <v>18</v>
      </c>
      <c r="H3179">
        <v>401</v>
      </c>
      <c r="I3179">
        <v>5700000</v>
      </c>
      <c r="J3179">
        <v>4100000</v>
      </c>
      <c r="K3179">
        <v>16400000</v>
      </c>
      <c r="L3179">
        <v>3600000</v>
      </c>
      <c r="M3179" t="s">
        <v>18</v>
      </c>
      <c r="N3179">
        <f>Table1[[#This Row],[ loan_amount]]-Table1[[#This Row],[ bank_asset_value]]</f>
        <v>9500000</v>
      </c>
    </row>
    <row r="3180" spans="1:14" x14ac:dyDescent="0.35">
      <c r="A3180">
        <v>3179</v>
      </c>
      <c r="B3180">
        <v>5</v>
      </c>
      <c r="C3180" t="s">
        <v>16</v>
      </c>
      <c r="D3180" t="s">
        <v>17</v>
      </c>
      <c r="E3180">
        <v>5800000</v>
      </c>
      <c r="F3180">
        <v>14000000</v>
      </c>
      <c r="G3180">
        <v>14</v>
      </c>
      <c r="H3180">
        <v>418</v>
      </c>
      <c r="I3180">
        <v>3900000</v>
      </c>
      <c r="J3180">
        <v>10400000</v>
      </c>
      <c r="K3180">
        <v>15100000</v>
      </c>
      <c r="L3180">
        <v>6800000</v>
      </c>
      <c r="M3180" t="s">
        <v>18</v>
      </c>
      <c r="N3180">
        <f>Table1[[#This Row],[ loan_amount]]-Table1[[#This Row],[ bank_asset_value]]</f>
        <v>7200000</v>
      </c>
    </row>
    <row r="3181" spans="1:14" x14ac:dyDescent="0.35">
      <c r="A3181">
        <v>3180</v>
      </c>
      <c r="B3181">
        <v>0</v>
      </c>
      <c r="C3181" t="s">
        <v>16</v>
      </c>
      <c r="D3181" t="s">
        <v>14</v>
      </c>
      <c r="E3181">
        <v>5700000</v>
      </c>
      <c r="F3181">
        <v>21300000</v>
      </c>
      <c r="G3181">
        <v>4</v>
      </c>
      <c r="H3181">
        <v>697</v>
      </c>
      <c r="I3181">
        <v>3000000</v>
      </c>
      <c r="J3181">
        <v>6800000</v>
      </c>
      <c r="K3181">
        <v>20000000</v>
      </c>
      <c r="L3181">
        <v>5500000</v>
      </c>
      <c r="M3181" t="s">
        <v>15</v>
      </c>
      <c r="N3181">
        <f>Table1[[#This Row],[ loan_amount]]-Table1[[#This Row],[ bank_asset_value]]</f>
        <v>15800000</v>
      </c>
    </row>
    <row r="3182" spans="1:14" x14ac:dyDescent="0.35">
      <c r="A3182">
        <v>3181</v>
      </c>
      <c r="B3182">
        <v>4</v>
      </c>
      <c r="C3182" t="s">
        <v>13</v>
      </c>
      <c r="D3182" t="s">
        <v>14</v>
      </c>
      <c r="E3182">
        <v>3200000</v>
      </c>
      <c r="F3182">
        <v>12200000</v>
      </c>
      <c r="G3182">
        <v>14</v>
      </c>
      <c r="H3182">
        <v>683</v>
      </c>
      <c r="I3182">
        <v>-100000</v>
      </c>
      <c r="J3182">
        <v>1100000</v>
      </c>
      <c r="K3182">
        <v>7500000</v>
      </c>
      <c r="L3182">
        <v>2900000</v>
      </c>
      <c r="M3182" t="s">
        <v>18</v>
      </c>
      <c r="N3182">
        <f>Table1[[#This Row],[ loan_amount]]-Table1[[#This Row],[ bank_asset_value]]</f>
        <v>9300000</v>
      </c>
    </row>
    <row r="3183" spans="1:14" x14ac:dyDescent="0.35">
      <c r="A3183">
        <v>3182</v>
      </c>
      <c r="B3183">
        <v>4</v>
      </c>
      <c r="C3183" t="s">
        <v>16</v>
      </c>
      <c r="D3183" t="s">
        <v>17</v>
      </c>
      <c r="E3183">
        <v>8000000</v>
      </c>
      <c r="F3183">
        <v>31500000</v>
      </c>
      <c r="G3183">
        <v>16</v>
      </c>
      <c r="H3183">
        <v>763</v>
      </c>
      <c r="I3183">
        <v>14900000</v>
      </c>
      <c r="J3183">
        <v>8800000</v>
      </c>
      <c r="K3183">
        <v>17600000</v>
      </c>
      <c r="L3183">
        <v>8900000</v>
      </c>
      <c r="M3183" t="s">
        <v>15</v>
      </c>
      <c r="N3183">
        <f>Table1[[#This Row],[ loan_amount]]-Table1[[#This Row],[ bank_asset_value]]</f>
        <v>22600000</v>
      </c>
    </row>
    <row r="3184" spans="1:14" x14ac:dyDescent="0.35">
      <c r="A3184">
        <v>3183</v>
      </c>
      <c r="B3184">
        <v>4</v>
      </c>
      <c r="C3184" t="s">
        <v>16</v>
      </c>
      <c r="D3184" t="s">
        <v>14</v>
      </c>
      <c r="E3184">
        <v>5000000</v>
      </c>
      <c r="F3184">
        <v>11400000</v>
      </c>
      <c r="G3184">
        <v>6</v>
      </c>
      <c r="H3184">
        <v>336</v>
      </c>
      <c r="I3184">
        <v>1600000</v>
      </c>
      <c r="J3184">
        <v>4000000</v>
      </c>
      <c r="K3184">
        <v>15500000</v>
      </c>
      <c r="L3184">
        <v>2500000</v>
      </c>
      <c r="M3184" t="s">
        <v>18</v>
      </c>
      <c r="N3184">
        <f>Table1[[#This Row],[ loan_amount]]-Table1[[#This Row],[ bank_asset_value]]</f>
        <v>8900000</v>
      </c>
    </row>
    <row r="3185" spans="1:14" x14ac:dyDescent="0.35">
      <c r="A3185">
        <v>3184</v>
      </c>
      <c r="B3185">
        <v>2</v>
      </c>
      <c r="C3185" t="s">
        <v>16</v>
      </c>
      <c r="D3185" t="s">
        <v>17</v>
      </c>
      <c r="E3185">
        <v>2900000</v>
      </c>
      <c r="F3185">
        <v>8300000</v>
      </c>
      <c r="G3185">
        <v>10</v>
      </c>
      <c r="H3185">
        <v>693</v>
      </c>
      <c r="I3185">
        <v>7500000</v>
      </c>
      <c r="J3185">
        <v>1900000</v>
      </c>
      <c r="K3185">
        <v>9700000</v>
      </c>
      <c r="L3185">
        <v>4300000</v>
      </c>
      <c r="M3185" t="s">
        <v>15</v>
      </c>
      <c r="N3185">
        <f>Table1[[#This Row],[ loan_amount]]-Table1[[#This Row],[ bank_asset_value]]</f>
        <v>4000000</v>
      </c>
    </row>
    <row r="3186" spans="1:14" x14ac:dyDescent="0.35">
      <c r="A3186">
        <v>3185</v>
      </c>
      <c r="B3186">
        <v>2</v>
      </c>
      <c r="C3186" t="s">
        <v>16</v>
      </c>
      <c r="D3186" t="s">
        <v>14</v>
      </c>
      <c r="E3186">
        <v>6400000</v>
      </c>
      <c r="F3186">
        <v>23900000</v>
      </c>
      <c r="G3186">
        <v>18</v>
      </c>
      <c r="H3186">
        <v>745</v>
      </c>
      <c r="I3186">
        <v>14800000</v>
      </c>
      <c r="J3186">
        <v>4000000</v>
      </c>
      <c r="K3186">
        <v>16300000</v>
      </c>
      <c r="L3186">
        <v>7000000</v>
      </c>
      <c r="M3186" t="s">
        <v>15</v>
      </c>
      <c r="N3186">
        <f>Table1[[#This Row],[ loan_amount]]-Table1[[#This Row],[ bank_asset_value]]</f>
        <v>16900000</v>
      </c>
    </row>
    <row r="3187" spans="1:14" x14ac:dyDescent="0.35">
      <c r="A3187">
        <v>3186</v>
      </c>
      <c r="B3187">
        <v>5</v>
      </c>
      <c r="C3187" t="s">
        <v>13</v>
      </c>
      <c r="D3187" t="s">
        <v>14</v>
      </c>
      <c r="E3187">
        <v>6300000</v>
      </c>
      <c r="F3187">
        <v>22500000</v>
      </c>
      <c r="G3187">
        <v>18</v>
      </c>
      <c r="H3187">
        <v>629</v>
      </c>
      <c r="I3187">
        <v>300000</v>
      </c>
      <c r="J3187">
        <v>3900000</v>
      </c>
      <c r="K3187">
        <v>23100000</v>
      </c>
      <c r="L3187">
        <v>8000000</v>
      </c>
      <c r="M3187" t="s">
        <v>15</v>
      </c>
      <c r="N3187">
        <f>Table1[[#This Row],[ loan_amount]]-Table1[[#This Row],[ bank_asset_value]]</f>
        <v>14500000</v>
      </c>
    </row>
    <row r="3188" spans="1:14" x14ac:dyDescent="0.35">
      <c r="A3188">
        <v>3187</v>
      </c>
      <c r="B3188">
        <v>0</v>
      </c>
      <c r="C3188" t="s">
        <v>16</v>
      </c>
      <c r="D3188" t="s">
        <v>14</v>
      </c>
      <c r="E3188">
        <v>5900000</v>
      </c>
      <c r="F3188">
        <v>23300000</v>
      </c>
      <c r="G3188">
        <v>16</v>
      </c>
      <c r="H3188">
        <v>581</v>
      </c>
      <c r="I3188">
        <v>2200000</v>
      </c>
      <c r="J3188">
        <v>8100000</v>
      </c>
      <c r="K3188">
        <v>14900000</v>
      </c>
      <c r="L3188">
        <v>5800000</v>
      </c>
      <c r="M3188" t="s">
        <v>15</v>
      </c>
      <c r="N3188">
        <f>Table1[[#This Row],[ loan_amount]]-Table1[[#This Row],[ bank_asset_value]]</f>
        <v>17500000</v>
      </c>
    </row>
    <row r="3189" spans="1:14" x14ac:dyDescent="0.35">
      <c r="A3189">
        <v>3188</v>
      </c>
      <c r="B3189">
        <v>1</v>
      </c>
      <c r="C3189" t="s">
        <v>13</v>
      </c>
      <c r="D3189" t="s">
        <v>14</v>
      </c>
      <c r="E3189">
        <v>8100000</v>
      </c>
      <c r="F3189">
        <v>29600000</v>
      </c>
      <c r="G3189">
        <v>4</v>
      </c>
      <c r="H3189">
        <v>672</v>
      </c>
      <c r="I3189">
        <v>8200000</v>
      </c>
      <c r="J3189">
        <v>5100000</v>
      </c>
      <c r="K3189">
        <v>21100000</v>
      </c>
      <c r="L3189">
        <v>5400000</v>
      </c>
      <c r="M3189" t="s">
        <v>15</v>
      </c>
      <c r="N3189">
        <f>Table1[[#This Row],[ loan_amount]]-Table1[[#This Row],[ bank_asset_value]]</f>
        <v>24200000</v>
      </c>
    </row>
    <row r="3190" spans="1:14" x14ac:dyDescent="0.35">
      <c r="A3190">
        <v>3189</v>
      </c>
      <c r="B3190">
        <v>5</v>
      </c>
      <c r="C3190" t="s">
        <v>13</v>
      </c>
      <c r="D3190" t="s">
        <v>17</v>
      </c>
      <c r="E3190">
        <v>7100000</v>
      </c>
      <c r="F3190">
        <v>20100000</v>
      </c>
      <c r="G3190">
        <v>4</v>
      </c>
      <c r="H3190">
        <v>700</v>
      </c>
      <c r="I3190">
        <v>16900000</v>
      </c>
      <c r="J3190">
        <v>2900000</v>
      </c>
      <c r="K3190">
        <v>15600000</v>
      </c>
      <c r="L3190">
        <v>4500000</v>
      </c>
      <c r="M3190" t="s">
        <v>15</v>
      </c>
      <c r="N3190">
        <f>Table1[[#This Row],[ loan_amount]]-Table1[[#This Row],[ bank_asset_value]]</f>
        <v>15600000</v>
      </c>
    </row>
    <row r="3191" spans="1:14" x14ac:dyDescent="0.35">
      <c r="A3191">
        <v>3190</v>
      </c>
      <c r="B3191">
        <v>1</v>
      </c>
      <c r="C3191" t="s">
        <v>16</v>
      </c>
      <c r="D3191" t="s">
        <v>14</v>
      </c>
      <c r="E3191">
        <v>1400000</v>
      </c>
      <c r="F3191">
        <v>4400000</v>
      </c>
      <c r="G3191">
        <v>14</v>
      </c>
      <c r="H3191">
        <v>787</v>
      </c>
      <c r="I3191">
        <v>1600000</v>
      </c>
      <c r="J3191">
        <v>1200000</v>
      </c>
      <c r="K3191">
        <v>4200000</v>
      </c>
      <c r="L3191">
        <v>800000</v>
      </c>
      <c r="M3191" t="s">
        <v>15</v>
      </c>
      <c r="N3191">
        <f>Table1[[#This Row],[ loan_amount]]-Table1[[#This Row],[ bank_asset_value]]</f>
        <v>3600000</v>
      </c>
    </row>
    <row r="3192" spans="1:14" x14ac:dyDescent="0.35">
      <c r="A3192">
        <v>3191</v>
      </c>
      <c r="B3192">
        <v>3</v>
      </c>
      <c r="C3192" t="s">
        <v>13</v>
      </c>
      <c r="D3192" t="s">
        <v>17</v>
      </c>
      <c r="E3192">
        <v>2300000</v>
      </c>
      <c r="F3192">
        <v>8000000</v>
      </c>
      <c r="G3192">
        <v>8</v>
      </c>
      <c r="H3192">
        <v>300</v>
      </c>
      <c r="I3192">
        <v>4200000</v>
      </c>
      <c r="J3192">
        <v>3800000</v>
      </c>
      <c r="K3192">
        <v>7300000</v>
      </c>
      <c r="L3192">
        <v>1200000</v>
      </c>
      <c r="M3192" t="s">
        <v>18</v>
      </c>
      <c r="N3192">
        <f>Table1[[#This Row],[ loan_amount]]-Table1[[#This Row],[ bank_asset_value]]</f>
        <v>6800000</v>
      </c>
    </row>
    <row r="3193" spans="1:14" x14ac:dyDescent="0.35">
      <c r="A3193">
        <v>3192</v>
      </c>
      <c r="B3193">
        <v>1</v>
      </c>
      <c r="C3193" t="s">
        <v>13</v>
      </c>
      <c r="D3193" t="s">
        <v>14</v>
      </c>
      <c r="E3193">
        <v>7400000</v>
      </c>
      <c r="F3193">
        <v>16100000</v>
      </c>
      <c r="G3193">
        <v>4</v>
      </c>
      <c r="H3193">
        <v>655</v>
      </c>
      <c r="I3193">
        <v>22000000</v>
      </c>
      <c r="J3193">
        <v>12900000</v>
      </c>
      <c r="K3193">
        <v>25300000</v>
      </c>
      <c r="L3193">
        <v>4300000</v>
      </c>
      <c r="M3193" t="s">
        <v>15</v>
      </c>
      <c r="N3193">
        <f>Table1[[#This Row],[ loan_amount]]-Table1[[#This Row],[ bank_asset_value]]</f>
        <v>11800000</v>
      </c>
    </row>
    <row r="3194" spans="1:14" x14ac:dyDescent="0.35">
      <c r="A3194">
        <v>3193</v>
      </c>
      <c r="B3194">
        <v>0</v>
      </c>
      <c r="C3194" t="s">
        <v>13</v>
      </c>
      <c r="D3194" t="s">
        <v>17</v>
      </c>
      <c r="E3194">
        <v>5300000</v>
      </c>
      <c r="F3194">
        <v>13300000</v>
      </c>
      <c r="G3194">
        <v>12</v>
      </c>
      <c r="H3194">
        <v>572</v>
      </c>
      <c r="I3194">
        <v>4200000</v>
      </c>
      <c r="J3194">
        <v>2500000</v>
      </c>
      <c r="K3194">
        <v>18000000</v>
      </c>
      <c r="L3194">
        <v>7100000</v>
      </c>
      <c r="M3194" t="s">
        <v>15</v>
      </c>
      <c r="N3194">
        <f>Table1[[#This Row],[ loan_amount]]-Table1[[#This Row],[ bank_asset_value]]</f>
        <v>6200000</v>
      </c>
    </row>
    <row r="3195" spans="1:14" x14ac:dyDescent="0.35">
      <c r="A3195">
        <v>3194</v>
      </c>
      <c r="B3195">
        <v>5</v>
      </c>
      <c r="C3195" t="s">
        <v>13</v>
      </c>
      <c r="D3195" t="s">
        <v>17</v>
      </c>
      <c r="E3195">
        <v>7700000</v>
      </c>
      <c r="F3195">
        <v>16400000</v>
      </c>
      <c r="G3195">
        <v>2</v>
      </c>
      <c r="H3195">
        <v>663</v>
      </c>
      <c r="I3195">
        <v>1100000</v>
      </c>
      <c r="J3195">
        <v>14800000</v>
      </c>
      <c r="K3195">
        <v>15800000</v>
      </c>
      <c r="L3195">
        <v>3900000</v>
      </c>
      <c r="M3195" t="s">
        <v>15</v>
      </c>
      <c r="N3195">
        <f>Table1[[#This Row],[ loan_amount]]-Table1[[#This Row],[ bank_asset_value]]</f>
        <v>12500000</v>
      </c>
    </row>
    <row r="3196" spans="1:14" x14ac:dyDescent="0.35">
      <c r="A3196">
        <v>3195</v>
      </c>
      <c r="B3196">
        <v>0</v>
      </c>
      <c r="C3196" t="s">
        <v>16</v>
      </c>
      <c r="D3196" t="s">
        <v>14</v>
      </c>
      <c r="E3196">
        <v>5000000</v>
      </c>
      <c r="F3196">
        <v>10700000</v>
      </c>
      <c r="G3196">
        <v>16</v>
      </c>
      <c r="H3196">
        <v>726</v>
      </c>
      <c r="I3196">
        <v>1600000</v>
      </c>
      <c r="J3196">
        <v>1100000</v>
      </c>
      <c r="K3196">
        <v>15700000</v>
      </c>
      <c r="L3196">
        <v>4800000</v>
      </c>
      <c r="M3196" t="s">
        <v>15</v>
      </c>
      <c r="N3196">
        <f>Table1[[#This Row],[ loan_amount]]-Table1[[#This Row],[ bank_asset_value]]</f>
        <v>5900000</v>
      </c>
    </row>
    <row r="3197" spans="1:14" x14ac:dyDescent="0.35">
      <c r="A3197">
        <v>3196</v>
      </c>
      <c r="B3197">
        <v>5</v>
      </c>
      <c r="C3197" t="s">
        <v>16</v>
      </c>
      <c r="D3197" t="s">
        <v>17</v>
      </c>
      <c r="E3197">
        <v>6000000</v>
      </c>
      <c r="F3197">
        <v>12300000</v>
      </c>
      <c r="G3197">
        <v>12</v>
      </c>
      <c r="H3197">
        <v>680</v>
      </c>
      <c r="I3197">
        <v>11400000</v>
      </c>
      <c r="J3197">
        <v>5300000</v>
      </c>
      <c r="K3197">
        <v>13800000</v>
      </c>
      <c r="L3197">
        <v>7300000</v>
      </c>
      <c r="M3197" t="s">
        <v>15</v>
      </c>
      <c r="N3197">
        <f>Table1[[#This Row],[ loan_amount]]-Table1[[#This Row],[ bank_asset_value]]</f>
        <v>5000000</v>
      </c>
    </row>
    <row r="3198" spans="1:14" x14ac:dyDescent="0.35">
      <c r="A3198">
        <v>3197</v>
      </c>
      <c r="B3198">
        <v>0</v>
      </c>
      <c r="C3198" t="s">
        <v>13</v>
      </c>
      <c r="D3198" t="s">
        <v>14</v>
      </c>
      <c r="E3198">
        <v>1400000</v>
      </c>
      <c r="F3198">
        <v>2700000</v>
      </c>
      <c r="G3198">
        <v>2</v>
      </c>
      <c r="H3198">
        <v>685</v>
      </c>
      <c r="I3198">
        <v>3400000</v>
      </c>
      <c r="J3198">
        <v>800000</v>
      </c>
      <c r="K3198">
        <v>5400000</v>
      </c>
      <c r="L3198">
        <v>1300000</v>
      </c>
      <c r="M3198" t="s">
        <v>15</v>
      </c>
      <c r="N3198">
        <f>Table1[[#This Row],[ loan_amount]]-Table1[[#This Row],[ bank_asset_value]]</f>
        <v>1400000</v>
      </c>
    </row>
    <row r="3199" spans="1:14" x14ac:dyDescent="0.35">
      <c r="A3199">
        <v>3198</v>
      </c>
      <c r="B3199">
        <v>5</v>
      </c>
      <c r="C3199" t="s">
        <v>16</v>
      </c>
      <c r="D3199" t="s">
        <v>17</v>
      </c>
      <c r="E3199">
        <v>9400000</v>
      </c>
      <c r="F3199">
        <v>23100000</v>
      </c>
      <c r="G3199">
        <v>6</v>
      </c>
      <c r="H3199">
        <v>762</v>
      </c>
      <c r="I3199">
        <v>12400000</v>
      </c>
      <c r="J3199">
        <v>10200000</v>
      </c>
      <c r="K3199">
        <v>22300000</v>
      </c>
      <c r="L3199">
        <v>6600000</v>
      </c>
      <c r="M3199" t="s">
        <v>15</v>
      </c>
      <c r="N3199">
        <f>Table1[[#This Row],[ loan_amount]]-Table1[[#This Row],[ bank_asset_value]]</f>
        <v>16500000</v>
      </c>
    </row>
    <row r="3200" spans="1:14" x14ac:dyDescent="0.35">
      <c r="A3200">
        <v>3199</v>
      </c>
      <c r="B3200">
        <v>3</v>
      </c>
      <c r="C3200" t="s">
        <v>16</v>
      </c>
      <c r="D3200" t="s">
        <v>14</v>
      </c>
      <c r="E3200">
        <v>5200000</v>
      </c>
      <c r="F3200">
        <v>17200000</v>
      </c>
      <c r="G3200">
        <v>18</v>
      </c>
      <c r="H3200">
        <v>768</v>
      </c>
      <c r="I3200">
        <v>9200000</v>
      </c>
      <c r="J3200">
        <v>5500000</v>
      </c>
      <c r="K3200">
        <v>11700000</v>
      </c>
      <c r="L3200">
        <v>3800000</v>
      </c>
      <c r="M3200" t="s">
        <v>15</v>
      </c>
      <c r="N3200">
        <f>Table1[[#This Row],[ loan_amount]]-Table1[[#This Row],[ bank_asset_value]]</f>
        <v>13400000</v>
      </c>
    </row>
    <row r="3201" spans="1:14" x14ac:dyDescent="0.35">
      <c r="A3201">
        <v>3200</v>
      </c>
      <c r="B3201">
        <v>0</v>
      </c>
      <c r="C3201" t="s">
        <v>13</v>
      </c>
      <c r="D3201" t="s">
        <v>14</v>
      </c>
      <c r="E3201">
        <v>3100000</v>
      </c>
      <c r="F3201">
        <v>11100000</v>
      </c>
      <c r="G3201">
        <v>8</v>
      </c>
      <c r="H3201">
        <v>504</v>
      </c>
      <c r="I3201">
        <v>3500000</v>
      </c>
      <c r="J3201">
        <v>4600000</v>
      </c>
      <c r="K3201">
        <v>11400000</v>
      </c>
      <c r="L3201">
        <v>1800000</v>
      </c>
      <c r="M3201" t="s">
        <v>18</v>
      </c>
      <c r="N3201">
        <f>Table1[[#This Row],[ loan_amount]]-Table1[[#This Row],[ bank_asset_value]]</f>
        <v>9300000</v>
      </c>
    </row>
    <row r="3202" spans="1:14" x14ac:dyDescent="0.35">
      <c r="A3202">
        <v>3201</v>
      </c>
      <c r="B3202">
        <v>3</v>
      </c>
      <c r="C3202" t="s">
        <v>16</v>
      </c>
      <c r="D3202" t="s">
        <v>17</v>
      </c>
      <c r="E3202">
        <v>8400000</v>
      </c>
      <c r="F3202">
        <v>20500000</v>
      </c>
      <c r="G3202">
        <v>12</v>
      </c>
      <c r="H3202">
        <v>796</v>
      </c>
      <c r="I3202">
        <v>22900000</v>
      </c>
      <c r="J3202">
        <v>10500000</v>
      </c>
      <c r="K3202">
        <v>17600000</v>
      </c>
      <c r="L3202">
        <v>11200000</v>
      </c>
      <c r="M3202" t="s">
        <v>15</v>
      </c>
      <c r="N3202">
        <f>Table1[[#This Row],[ loan_amount]]-Table1[[#This Row],[ bank_asset_value]]</f>
        <v>9300000</v>
      </c>
    </row>
    <row r="3203" spans="1:14" x14ac:dyDescent="0.35">
      <c r="A3203">
        <v>3202</v>
      </c>
      <c r="B3203">
        <v>0</v>
      </c>
      <c r="C3203" t="s">
        <v>16</v>
      </c>
      <c r="D3203" t="s">
        <v>14</v>
      </c>
      <c r="E3203">
        <v>1200000</v>
      </c>
      <c r="F3203">
        <v>2900000</v>
      </c>
      <c r="G3203">
        <v>18</v>
      </c>
      <c r="H3203">
        <v>348</v>
      </c>
      <c r="I3203">
        <v>400000</v>
      </c>
      <c r="J3203">
        <v>1200000</v>
      </c>
      <c r="K3203">
        <v>2900000</v>
      </c>
      <c r="L3203">
        <v>600000</v>
      </c>
      <c r="M3203" t="s">
        <v>18</v>
      </c>
      <c r="N3203">
        <f>Table1[[#This Row],[ loan_amount]]-Table1[[#This Row],[ bank_asset_value]]</f>
        <v>2300000</v>
      </c>
    </row>
    <row r="3204" spans="1:14" x14ac:dyDescent="0.35">
      <c r="A3204">
        <v>3203</v>
      </c>
      <c r="B3204">
        <v>5</v>
      </c>
      <c r="C3204" t="s">
        <v>16</v>
      </c>
      <c r="D3204" t="s">
        <v>17</v>
      </c>
      <c r="E3204">
        <v>4800000</v>
      </c>
      <c r="F3204">
        <v>13100000</v>
      </c>
      <c r="G3204">
        <v>6</v>
      </c>
      <c r="H3204">
        <v>717</v>
      </c>
      <c r="I3204">
        <v>8300000</v>
      </c>
      <c r="J3204">
        <v>8900000</v>
      </c>
      <c r="K3204">
        <v>18300000</v>
      </c>
      <c r="L3204">
        <v>2800000</v>
      </c>
      <c r="M3204" t="s">
        <v>15</v>
      </c>
      <c r="N3204">
        <f>Table1[[#This Row],[ loan_amount]]-Table1[[#This Row],[ bank_asset_value]]</f>
        <v>10300000</v>
      </c>
    </row>
    <row r="3205" spans="1:14" x14ac:dyDescent="0.35">
      <c r="A3205">
        <v>3204</v>
      </c>
      <c r="B3205">
        <v>5</v>
      </c>
      <c r="C3205" t="s">
        <v>16</v>
      </c>
      <c r="D3205" t="s">
        <v>17</v>
      </c>
      <c r="E3205">
        <v>9200000</v>
      </c>
      <c r="F3205">
        <v>34200000</v>
      </c>
      <c r="G3205">
        <v>4</v>
      </c>
      <c r="H3205">
        <v>565</v>
      </c>
      <c r="I3205">
        <v>500000</v>
      </c>
      <c r="J3205">
        <v>13900000</v>
      </c>
      <c r="K3205">
        <v>23600000</v>
      </c>
      <c r="L3205">
        <v>12300000</v>
      </c>
      <c r="M3205" t="s">
        <v>15</v>
      </c>
      <c r="N3205">
        <f>Table1[[#This Row],[ loan_amount]]-Table1[[#This Row],[ bank_asset_value]]</f>
        <v>21900000</v>
      </c>
    </row>
    <row r="3206" spans="1:14" x14ac:dyDescent="0.35">
      <c r="A3206">
        <v>3205</v>
      </c>
      <c r="B3206">
        <v>2</v>
      </c>
      <c r="C3206" t="s">
        <v>16</v>
      </c>
      <c r="D3206" t="s">
        <v>14</v>
      </c>
      <c r="E3206">
        <v>5300000</v>
      </c>
      <c r="F3206">
        <v>10900000</v>
      </c>
      <c r="G3206">
        <v>6</v>
      </c>
      <c r="H3206">
        <v>647</v>
      </c>
      <c r="I3206">
        <v>14600000</v>
      </c>
      <c r="J3206">
        <v>3500000</v>
      </c>
      <c r="K3206">
        <v>18700000</v>
      </c>
      <c r="L3206">
        <v>3200000</v>
      </c>
      <c r="M3206" t="s">
        <v>15</v>
      </c>
      <c r="N3206">
        <f>Table1[[#This Row],[ loan_amount]]-Table1[[#This Row],[ bank_asset_value]]</f>
        <v>7700000</v>
      </c>
    </row>
    <row r="3207" spans="1:14" x14ac:dyDescent="0.35">
      <c r="A3207">
        <v>3206</v>
      </c>
      <c r="B3207">
        <v>3</v>
      </c>
      <c r="C3207" t="s">
        <v>13</v>
      </c>
      <c r="D3207" t="s">
        <v>14</v>
      </c>
      <c r="E3207">
        <v>4700000</v>
      </c>
      <c r="F3207">
        <v>10900000</v>
      </c>
      <c r="G3207">
        <v>2</v>
      </c>
      <c r="H3207">
        <v>626</v>
      </c>
      <c r="I3207">
        <v>9200000</v>
      </c>
      <c r="J3207">
        <v>2300000</v>
      </c>
      <c r="K3207">
        <v>14600000</v>
      </c>
      <c r="L3207">
        <v>5200000</v>
      </c>
      <c r="M3207" t="s">
        <v>15</v>
      </c>
      <c r="N3207">
        <f>Table1[[#This Row],[ loan_amount]]-Table1[[#This Row],[ bank_asset_value]]</f>
        <v>5700000</v>
      </c>
    </row>
    <row r="3208" spans="1:14" x14ac:dyDescent="0.35">
      <c r="A3208">
        <v>3207</v>
      </c>
      <c r="B3208">
        <v>0</v>
      </c>
      <c r="C3208" t="s">
        <v>16</v>
      </c>
      <c r="D3208" t="s">
        <v>14</v>
      </c>
      <c r="E3208">
        <v>6500000</v>
      </c>
      <c r="F3208">
        <v>24700000</v>
      </c>
      <c r="G3208">
        <v>6</v>
      </c>
      <c r="H3208">
        <v>554</v>
      </c>
      <c r="I3208">
        <v>2700000</v>
      </c>
      <c r="J3208">
        <v>1100000</v>
      </c>
      <c r="K3208">
        <v>22700000</v>
      </c>
      <c r="L3208">
        <v>9600000</v>
      </c>
      <c r="M3208" t="s">
        <v>15</v>
      </c>
      <c r="N3208">
        <f>Table1[[#This Row],[ loan_amount]]-Table1[[#This Row],[ bank_asset_value]]</f>
        <v>15100000</v>
      </c>
    </row>
    <row r="3209" spans="1:14" x14ac:dyDescent="0.35">
      <c r="A3209">
        <v>3208</v>
      </c>
      <c r="B3209">
        <v>4</v>
      </c>
      <c r="C3209" t="s">
        <v>13</v>
      </c>
      <c r="D3209" t="s">
        <v>17</v>
      </c>
      <c r="E3209">
        <v>3200000</v>
      </c>
      <c r="F3209">
        <v>11500000</v>
      </c>
      <c r="G3209">
        <v>20</v>
      </c>
      <c r="H3209">
        <v>864</v>
      </c>
      <c r="I3209">
        <v>8700000</v>
      </c>
      <c r="J3209">
        <v>5000000</v>
      </c>
      <c r="K3209">
        <v>12100000</v>
      </c>
      <c r="L3209">
        <v>4100000</v>
      </c>
      <c r="M3209" t="s">
        <v>15</v>
      </c>
      <c r="N3209">
        <f>Table1[[#This Row],[ loan_amount]]-Table1[[#This Row],[ bank_asset_value]]</f>
        <v>7400000</v>
      </c>
    </row>
    <row r="3210" spans="1:14" x14ac:dyDescent="0.35">
      <c r="A3210">
        <v>3209</v>
      </c>
      <c r="B3210">
        <v>4</v>
      </c>
      <c r="C3210" t="s">
        <v>13</v>
      </c>
      <c r="D3210" t="s">
        <v>14</v>
      </c>
      <c r="E3210">
        <v>4600000</v>
      </c>
      <c r="F3210">
        <v>12500000</v>
      </c>
      <c r="G3210">
        <v>6</v>
      </c>
      <c r="H3210">
        <v>406</v>
      </c>
      <c r="I3210">
        <v>10800000</v>
      </c>
      <c r="J3210">
        <v>200000</v>
      </c>
      <c r="K3210">
        <v>14000000</v>
      </c>
      <c r="L3210">
        <v>6800000</v>
      </c>
      <c r="M3210" t="s">
        <v>18</v>
      </c>
      <c r="N3210">
        <f>Table1[[#This Row],[ loan_amount]]-Table1[[#This Row],[ bank_asset_value]]</f>
        <v>5700000</v>
      </c>
    </row>
    <row r="3211" spans="1:14" x14ac:dyDescent="0.35">
      <c r="A3211">
        <v>3210</v>
      </c>
      <c r="B3211">
        <v>5</v>
      </c>
      <c r="C3211" t="s">
        <v>13</v>
      </c>
      <c r="D3211" t="s">
        <v>14</v>
      </c>
      <c r="E3211">
        <v>700000</v>
      </c>
      <c r="F3211">
        <v>1800000</v>
      </c>
      <c r="G3211">
        <v>10</v>
      </c>
      <c r="H3211">
        <v>650</v>
      </c>
      <c r="I3211">
        <v>1300000</v>
      </c>
      <c r="J3211">
        <v>100000</v>
      </c>
      <c r="K3211">
        <v>1500000</v>
      </c>
      <c r="L3211">
        <v>300000</v>
      </c>
      <c r="M3211" t="s">
        <v>15</v>
      </c>
      <c r="N3211">
        <f>Table1[[#This Row],[ loan_amount]]-Table1[[#This Row],[ bank_asset_value]]</f>
        <v>1500000</v>
      </c>
    </row>
    <row r="3212" spans="1:14" x14ac:dyDescent="0.35">
      <c r="A3212">
        <v>3211</v>
      </c>
      <c r="B3212">
        <v>5</v>
      </c>
      <c r="C3212" t="s">
        <v>16</v>
      </c>
      <c r="D3212" t="s">
        <v>17</v>
      </c>
      <c r="E3212">
        <v>7600000</v>
      </c>
      <c r="F3212">
        <v>16500000</v>
      </c>
      <c r="G3212">
        <v>8</v>
      </c>
      <c r="H3212">
        <v>534</v>
      </c>
      <c r="I3212">
        <v>8900000</v>
      </c>
      <c r="J3212">
        <v>10300000</v>
      </c>
      <c r="K3212">
        <v>24900000</v>
      </c>
      <c r="L3212">
        <v>8300000</v>
      </c>
      <c r="M3212" t="s">
        <v>18</v>
      </c>
      <c r="N3212">
        <f>Table1[[#This Row],[ loan_amount]]-Table1[[#This Row],[ bank_asset_value]]</f>
        <v>8200000</v>
      </c>
    </row>
    <row r="3213" spans="1:14" x14ac:dyDescent="0.35">
      <c r="A3213">
        <v>3212</v>
      </c>
      <c r="B3213">
        <v>4</v>
      </c>
      <c r="C3213" t="s">
        <v>13</v>
      </c>
      <c r="D3213" t="s">
        <v>14</v>
      </c>
      <c r="E3213">
        <v>1200000</v>
      </c>
      <c r="F3213">
        <v>2600000</v>
      </c>
      <c r="G3213">
        <v>8</v>
      </c>
      <c r="H3213">
        <v>872</v>
      </c>
      <c r="I3213">
        <v>1600000</v>
      </c>
      <c r="J3213">
        <v>2100000</v>
      </c>
      <c r="K3213">
        <v>2700000</v>
      </c>
      <c r="L3213">
        <v>900000</v>
      </c>
      <c r="M3213" t="s">
        <v>15</v>
      </c>
      <c r="N3213">
        <f>Table1[[#This Row],[ loan_amount]]-Table1[[#This Row],[ bank_asset_value]]</f>
        <v>1700000</v>
      </c>
    </row>
    <row r="3214" spans="1:14" x14ac:dyDescent="0.35">
      <c r="A3214">
        <v>3213</v>
      </c>
      <c r="B3214">
        <v>2</v>
      </c>
      <c r="C3214" t="s">
        <v>13</v>
      </c>
      <c r="D3214" t="s">
        <v>14</v>
      </c>
      <c r="E3214">
        <v>5100000</v>
      </c>
      <c r="F3214">
        <v>16500000</v>
      </c>
      <c r="G3214">
        <v>12</v>
      </c>
      <c r="H3214">
        <v>845</v>
      </c>
      <c r="I3214">
        <v>12100000</v>
      </c>
      <c r="J3214">
        <v>9000000</v>
      </c>
      <c r="K3214">
        <v>11400000</v>
      </c>
      <c r="L3214">
        <v>5700000</v>
      </c>
      <c r="M3214" t="s">
        <v>15</v>
      </c>
      <c r="N3214">
        <f>Table1[[#This Row],[ loan_amount]]-Table1[[#This Row],[ bank_asset_value]]</f>
        <v>10800000</v>
      </c>
    </row>
    <row r="3215" spans="1:14" x14ac:dyDescent="0.35">
      <c r="A3215">
        <v>3214</v>
      </c>
      <c r="B3215">
        <v>1</v>
      </c>
      <c r="C3215" t="s">
        <v>16</v>
      </c>
      <c r="D3215" t="s">
        <v>17</v>
      </c>
      <c r="E3215">
        <v>4300000</v>
      </c>
      <c r="F3215">
        <v>16300000</v>
      </c>
      <c r="G3215">
        <v>14</v>
      </c>
      <c r="H3215">
        <v>792</v>
      </c>
      <c r="I3215">
        <v>400000</v>
      </c>
      <c r="J3215">
        <v>400000</v>
      </c>
      <c r="K3215">
        <v>10200000</v>
      </c>
      <c r="L3215">
        <v>4000000</v>
      </c>
      <c r="M3215" t="s">
        <v>18</v>
      </c>
      <c r="N3215">
        <f>Table1[[#This Row],[ loan_amount]]-Table1[[#This Row],[ bank_asset_value]]</f>
        <v>12300000</v>
      </c>
    </row>
    <row r="3216" spans="1:14" x14ac:dyDescent="0.35">
      <c r="A3216">
        <v>3215</v>
      </c>
      <c r="B3216">
        <v>4</v>
      </c>
      <c r="C3216" t="s">
        <v>13</v>
      </c>
      <c r="D3216" t="s">
        <v>14</v>
      </c>
      <c r="E3216">
        <v>300000</v>
      </c>
      <c r="F3216">
        <v>1200000</v>
      </c>
      <c r="G3216">
        <v>18</v>
      </c>
      <c r="H3216">
        <v>544</v>
      </c>
      <c r="I3216">
        <v>700000</v>
      </c>
      <c r="J3216">
        <v>100000</v>
      </c>
      <c r="K3216">
        <v>800000</v>
      </c>
      <c r="L3216">
        <v>100000</v>
      </c>
      <c r="M3216" t="s">
        <v>18</v>
      </c>
      <c r="N3216">
        <f>Table1[[#This Row],[ loan_amount]]-Table1[[#This Row],[ bank_asset_value]]</f>
        <v>1100000</v>
      </c>
    </row>
    <row r="3217" spans="1:14" x14ac:dyDescent="0.35">
      <c r="A3217">
        <v>3216</v>
      </c>
      <c r="B3217">
        <v>2</v>
      </c>
      <c r="C3217" t="s">
        <v>13</v>
      </c>
      <c r="D3217" t="s">
        <v>17</v>
      </c>
      <c r="E3217">
        <v>4000000</v>
      </c>
      <c r="F3217">
        <v>13000000</v>
      </c>
      <c r="G3217">
        <v>10</v>
      </c>
      <c r="H3217">
        <v>552</v>
      </c>
      <c r="I3217">
        <v>3700000</v>
      </c>
      <c r="J3217">
        <v>1600000</v>
      </c>
      <c r="K3217">
        <v>15600000</v>
      </c>
      <c r="L3217">
        <v>3400000</v>
      </c>
      <c r="M3217" t="s">
        <v>15</v>
      </c>
      <c r="N3217">
        <f>Table1[[#This Row],[ loan_amount]]-Table1[[#This Row],[ bank_asset_value]]</f>
        <v>9600000</v>
      </c>
    </row>
    <row r="3218" spans="1:14" x14ac:dyDescent="0.35">
      <c r="A3218">
        <v>3217</v>
      </c>
      <c r="B3218">
        <v>5</v>
      </c>
      <c r="C3218" t="s">
        <v>16</v>
      </c>
      <c r="D3218" t="s">
        <v>14</v>
      </c>
      <c r="E3218">
        <v>3900000</v>
      </c>
      <c r="F3218">
        <v>14900000</v>
      </c>
      <c r="G3218">
        <v>12</v>
      </c>
      <c r="H3218">
        <v>837</v>
      </c>
      <c r="I3218">
        <v>1100000</v>
      </c>
      <c r="J3218">
        <v>500000</v>
      </c>
      <c r="K3218">
        <v>14400000</v>
      </c>
      <c r="L3218">
        <v>3600000</v>
      </c>
      <c r="M3218" t="s">
        <v>15</v>
      </c>
      <c r="N3218">
        <f>Table1[[#This Row],[ loan_amount]]-Table1[[#This Row],[ bank_asset_value]]</f>
        <v>11300000</v>
      </c>
    </row>
    <row r="3219" spans="1:14" x14ac:dyDescent="0.35">
      <c r="A3219">
        <v>3218</v>
      </c>
      <c r="B3219">
        <v>0</v>
      </c>
      <c r="C3219" t="s">
        <v>16</v>
      </c>
      <c r="D3219" t="s">
        <v>17</v>
      </c>
      <c r="E3219">
        <v>6900000</v>
      </c>
      <c r="F3219">
        <v>21300000</v>
      </c>
      <c r="G3219">
        <v>18</v>
      </c>
      <c r="H3219">
        <v>845</v>
      </c>
      <c r="I3219">
        <v>17400000</v>
      </c>
      <c r="J3219">
        <v>5600000</v>
      </c>
      <c r="K3219">
        <v>21400000</v>
      </c>
      <c r="L3219">
        <v>6600000</v>
      </c>
      <c r="M3219" t="s">
        <v>15</v>
      </c>
      <c r="N3219">
        <f>Table1[[#This Row],[ loan_amount]]-Table1[[#This Row],[ bank_asset_value]]</f>
        <v>14700000</v>
      </c>
    </row>
    <row r="3220" spans="1:14" x14ac:dyDescent="0.35">
      <c r="A3220">
        <v>3219</v>
      </c>
      <c r="B3220">
        <v>4</v>
      </c>
      <c r="C3220" t="s">
        <v>16</v>
      </c>
      <c r="D3220" t="s">
        <v>17</v>
      </c>
      <c r="E3220">
        <v>7000000</v>
      </c>
      <c r="F3220">
        <v>24100000</v>
      </c>
      <c r="G3220">
        <v>10</v>
      </c>
      <c r="H3220">
        <v>677</v>
      </c>
      <c r="I3220">
        <v>18800000</v>
      </c>
      <c r="J3220">
        <v>6000000</v>
      </c>
      <c r="K3220">
        <v>21600000</v>
      </c>
      <c r="L3220">
        <v>6300000</v>
      </c>
      <c r="M3220" t="s">
        <v>15</v>
      </c>
      <c r="N3220">
        <f>Table1[[#This Row],[ loan_amount]]-Table1[[#This Row],[ bank_asset_value]]</f>
        <v>17800000</v>
      </c>
    </row>
    <row r="3221" spans="1:14" x14ac:dyDescent="0.35">
      <c r="A3221">
        <v>3220</v>
      </c>
      <c r="B3221">
        <v>1</v>
      </c>
      <c r="C3221" t="s">
        <v>13</v>
      </c>
      <c r="D3221" t="s">
        <v>14</v>
      </c>
      <c r="E3221">
        <v>6300000</v>
      </c>
      <c r="F3221">
        <v>18300000</v>
      </c>
      <c r="G3221">
        <v>20</v>
      </c>
      <c r="H3221">
        <v>430</v>
      </c>
      <c r="I3221">
        <v>13000000</v>
      </c>
      <c r="J3221">
        <v>1300000</v>
      </c>
      <c r="K3221">
        <v>23000000</v>
      </c>
      <c r="L3221">
        <v>9200000</v>
      </c>
      <c r="M3221" t="s">
        <v>18</v>
      </c>
      <c r="N3221">
        <f>Table1[[#This Row],[ loan_amount]]-Table1[[#This Row],[ bank_asset_value]]</f>
        <v>9100000</v>
      </c>
    </row>
    <row r="3222" spans="1:14" x14ac:dyDescent="0.35">
      <c r="A3222">
        <v>3221</v>
      </c>
      <c r="B3222">
        <v>3</v>
      </c>
      <c r="C3222" t="s">
        <v>13</v>
      </c>
      <c r="D3222" t="s">
        <v>17</v>
      </c>
      <c r="E3222">
        <v>8900000</v>
      </c>
      <c r="F3222">
        <v>22500000</v>
      </c>
      <c r="G3222">
        <v>12</v>
      </c>
      <c r="H3222">
        <v>887</v>
      </c>
      <c r="I3222">
        <v>23300000</v>
      </c>
      <c r="J3222">
        <v>10800000</v>
      </c>
      <c r="K3222">
        <v>33500000</v>
      </c>
      <c r="L3222">
        <v>9500000</v>
      </c>
      <c r="M3222" t="s">
        <v>15</v>
      </c>
      <c r="N3222">
        <f>Table1[[#This Row],[ loan_amount]]-Table1[[#This Row],[ bank_asset_value]]</f>
        <v>13000000</v>
      </c>
    </row>
    <row r="3223" spans="1:14" x14ac:dyDescent="0.35">
      <c r="A3223">
        <v>3222</v>
      </c>
      <c r="B3223">
        <v>0</v>
      </c>
      <c r="C3223" t="s">
        <v>16</v>
      </c>
      <c r="D3223" t="s">
        <v>17</v>
      </c>
      <c r="E3223">
        <v>5700000</v>
      </c>
      <c r="F3223">
        <v>19400000</v>
      </c>
      <c r="G3223">
        <v>8</v>
      </c>
      <c r="H3223">
        <v>544</v>
      </c>
      <c r="I3223">
        <v>4300000</v>
      </c>
      <c r="J3223">
        <v>6400000</v>
      </c>
      <c r="K3223">
        <v>19900000</v>
      </c>
      <c r="L3223">
        <v>5800000</v>
      </c>
      <c r="M3223" t="s">
        <v>18</v>
      </c>
      <c r="N3223">
        <f>Table1[[#This Row],[ loan_amount]]-Table1[[#This Row],[ bank_asset_value]]</f>
        <v>13600000</v>
      </c>
    </row>
    <row r="3224" spans="1:14" x14ac:dyDescent="0.35">
      <c r="A3224">
        <v>3223</v>
      </c>
      <c r="B3224">
        <v>4</v>
      </c>
      <c r="C3224" t="s">
        <v>16</v>
      </c>
      <c r="D3224" t="s">
        <v>17</v>
      </c>
      <c r="E3224">
        <v>5200000</v>
      </c>
      <c r="F3224">
        <v>18300000</v>
      </c>
      <c r="G3224">
        <v>10</v>
      </c>
      <c r="H3224">
        <v>355</v>
      </c>
      <c r="I3224">
        <v>400000</v>
      </c>
      <c r="J3224">
        <v>3800000</v>
      </c>
      <c r="K3224">
        <v>10600000</v>
      </c>
      <c r="L3224">
        <v>3400000</v>
      </c>
      <c r="M3224" t="s">
        <v>18</v>
      </c>
      <c r="N3224">
        <f>Table1[[#This Row],[ loan_amount]]-Table1[[#This Row],[ bank_asset_value]]</f>
        <v>14900000</v>
      </c>
    </row>
    <row r="3225" spans="1:14" x14ac:dyDescent="0.35">
      <c r="A3225">
        <v>3224</v>
      </c>
      <c r="B3225">
        <v>4</v>
      </c>
      <c r="C3225" t="s">
        <v>13</v>
      </c>
      <c r="D3225" t="s">
        <v>14</v>
      </c>
      <c r="E3225">
        <v>7400000</v>
      </c>
      <c r="F3225">
        <v>17500000</v>
      </c>
      <c r="G3225">
        <v>4</v>
      </c>
      <c r="H3225">
        <v>540</v>
      </c>
      <c r="I3225">
        <v>8800000</v>
      </c>
      <c r="J3225">
        <v>7600000</v>
      </c>
      <c r="K3225">
        <v>17900000</v>
      </c>
      <c r="L3225">
        <v>3600000</v>
      </c>
      <c r="M3225" t="s">
        <v>18</v>
      </c>
      <c r="N3225">
        <f>Table1[[#This Row],[ loan_amount]]-Table1[[#This Row],[ bank_asset_value]]</f>
        <v>13900000</v>
      </c>
    </row>
    <row r="3226" spans="1:14" x14ac:dyDescent="0.35">
      <c r="A3226">
        <v>3225</v>
      </c>
      <c r="B3226">
        <v>5</v>
      </c>
      <c r="C3226" t="s">
        <v>13</v>
      </c>
      <c r="D3226" t="s">
        <v>14</v>
      </c>
      <c r="E3226">
        <v>6500000</v>
      </c>
      <c r="F3226">
        <v>16000000</v>
      </c>
      <c r="G3226">
        <v>14</v>
      </c>
      <c r="H3226">
        <v>444</v>
      </c>
      <c r="I3226">
        <v>1100000</v>
      </c>
      <c r="J3226">
        <v>7900000</v>
      </c>
      <c r="K3226">
        <v>23100000</v>
      </c>
      <c r="L3226">
        <v>7900000</v>
      </c>
      <c r="M3226" t="s">
        <v>18</v>
      </c>
      <c r="N3226">
        <f>Table1[[#This Row],[ loan_amount]]-Table1[[#This Row],[ bank_asset_value]]</f>
        <v>8100000</v>
      </c>
    </row>
    <row r="3227" spans="1:14" x14ac:dyDescent="0.35">
      <c r="A3227">
        <v>3226</v>
      </c>
      <c r="B3227">
        <v>3</v>
      </c>
      <c r="C3227" t="s">
        <v>13</v>
      </c>
      <c r="D3227" t="s">
        <v>14</v>
      </c>
      <c r="E3227">
        <v>6200000</v>
      </c>
      <c r="F3227">
        <v>14900000</v>
      </c>
      <c r="G3227">
        <v>14</v>
      </c>
      <c r="H3227">
        <v>567</v>
      </c>
      <c r="I3227">
        <v>1200000</v>
      </c>
      <c r="J3227">
        <v>9100000</v>
      </c>
      <c r="K3227">
        <v>20800000</v>
      </c>
      <c r="L3227">
        <v>8800000</v>
      </c>
      <c r="M3227" t="s">
        <v>15</v>
      </c>
      <c r="N3227">
        <f>Table1[[#This Row],[ loan_amount]]-Table1[[#This Row],[ bank_asset_value]]</f>
        <v>6100000</v>
      </c>
    </row>
    <row r="3228" spans="1:14" x14ac:dyDescent="0.35">
      <c r="A3228">
        <v>3227</v>
      </c>
      <c r="B3228">
        <v>5</v>
      </c>
      <c r="C3228" t="s">
        <v>16</v>
      </c>
      <c r="D3228" t="s">
        <v>17</v>
      </c>
      <c r="E3228">
        <v>2400000</v>
      </c>
      <c r="F3228">
        <v>6500000</v>
      </c>
      <c r="G3228">
        <v>20</v>
      </c>
      <c r="H3228">
        <v>513</v>
      </c>
      <c r="I3228">
        <v>6400000</v>
      </c>
      <c r="J3228">
        <v>2100000</v>
      </c>
      <c r="K3228">
        <v>5200000</v>
      </c>
      <c r="L3228">
        <v>2600000</v>
      </c>
      <c r="M3228" t="s">
        <v>18</v>
      </c>
      <c r="N3228">
        <f>Table1[[#This Row],[ loan_amount]]-Table1[[#This Row],[ bank_asset_value]]</f>
        <v>3900000</v>
      </c>
    </row>
    <row r="3229" spans="1:14" x14ac:dyDescent="0.35">
      <c r="A3229">
        <v>3228</v>
      </c>
      <c r="B3229">
        <v>0</v>
      </c>
      <c r="C3229" t="s">
        <v>16</v>
      </c>
      <c r="D3229" t="s">
        <v>14</v>
      </c>
      <c r="E3229">
        <v>2500000</v>
      </c>
      <c r="F3229">
        <v>7100000</v>
      </c>
      <c r="G3229">
        <v>10</v>
      </c>
      <c r="H3229">
        <v>590</v>
      </c>
      <c r="I3229">
        <v>4000000</v>
      </c>
      <c r="J3229">
        <v>800000</v>
      </c>
      <c r="K3229">
        <v>6100000</v>
      </c>
      <c r="L3229">
        <v>2600000</v>
      </c>
      <c r="M3229" t="s">
        <v>15</v>
      </c>
      <c r="N3229">
        <f>Table1[[#This Row],[ loan_amount]]-Table1[[#This Row],[ bank_asset_value]]</f>
        <v>4500000</v>
      </c>
    </row>
    <row r="3230" spans="1:14" x14ac:dyDescent="0.35">
      <c r="A3230">
        <v>3229</v>
      </c>
      <c r="B3230">
        <v>2</v>
      </c>
      <c r="C3230" t="s">
        <v>13</v>
      </c>
      <c r="D3230" t="s">
        <v>17</v>
      </c>
      <c r="E3230">
        <v>2700000</v>
      </c>
      <c r="F3230">
        <v>8500000</v>
      </c>
      <c r="G3230">
        <v>20</v>
      </c>
      <c r="H3230">
        <v>368</v>
      </c>
      <c r="I3230">
        <v>4900000</v>
      </c>
      <c r="J3230">
        <v>4500000</v>
      </c>
      <c r="K3230">
        <v>5900000</v>
      </c>
      <c r="L3230">
        <v>2100000</v>
      </c>
      <c r="M3230" t="s">
        <v>18</v>
      </c>
      <c r="N3230">
        <f>Table1[[#This Row],[ loan_amount]]-Table1[[#This Row],[ bank_asset_value]]</f>
        <v>6400000</v>
      </c>
    </row>
    <row r="3231" spans="1:14" x14ac:dyDescent="0.35">
      <c r="A3231">
        <v>3230</v>
      </c>
      <c r="B3231">
        <v>5</v>
      </c>
      <c r="C3231" t="s">
        <v>16</v>
      </c>
      <c r="D3231" t="s">
        <v>14</v>
      </c>
      <c r="E3231">
        <v>3000000</v>
      </c>
      <c r="F3231">
        <v>7600000</v>
      </c>
      <c r="G3231">
        <v>6</v>
      </c>
      <c r="H3231">
        <v>413</v>
      </c>
      <c r="I3231">
        <v>2300000</v>
      </c>
      <c r="J3231">
        <v>3500000</v>
      </c>
      <c r="K3231">
        <v>11400000</v>
      </c>
      <c r="L3231">
        <v>1700000</v>
      </c>
      <c r="M3231" t="s">
        <v>18</v>
      </c>
      <c r="N3231">
        <f>Table1[[#This Row],[ loan_amount]]-Table1[[#This Row],[ bank_asset_value]]</f>
        <v>5900000</v>
      </c>
    </row>
    <row r="3232" spans="1:14" x14ac:dyDescent="0.35">
      <c r="A3232">
        <v>3231</v>
      </c>
      <c r="B3232">
        <v>4</v>
      </c>
      <c r="C3232" t="s">
        <v>13</v>
      </c>
      <c r="D3232" t="s">
        <v>17</v>
      </c>
      <c r="E3232">
        <v>6100000</v>
      </c>
      <c r="F3232">
        <v>13600000</v>
      </c>
      <c r="G3232">
        <v>4</v>
      </c>
      <c r="H3232">
        <v>401</v>
      </c>
      <c r="I3232">
        <v>10700000</v>
      </c>
      <c r="J3232">
        <v>2000000</v>
      </c>
      <c r="K3232">
        <v>20500000</v>
      </c>
      <c r="L3232">
        <v>3900000</v>
      </c>
      <c r="M3232" t="s">
        <v>18</v>
      </c>
      <c r="N3232">
        <f>Table1[[#This Row],[ loan_amount]]-Table1[[#This Row],[ bank_asset_value]]</f>
        <v>9700000</v>
      </c>
    </row>
    <row r="3233" spans="1:14" x14ac:dyDescent="0.35">
      <c r="A3233">
        <v>3232</v>
      </c>
      <c r="B3233">
        <v>3</v>
      </c>
      <c r="C3233" t="s">
        <v>13</v>
      </c>
      <c r="D3233" t="s">
        <v>14</v>
      </c>
      <c r="E3233">
        <v>1500000</v>
      </c>
      <c r="F3233">
        <v>5400000</v>
      </c>
      <c r="G3233">
        <v>18</v>
      </c>
      <c r="H3233">
        <v>687</v>
      </c>
      <c r="I3233">
        <v>200000</v>
      </c>
      <c r="J3233">
        <v>400000</v>
      </c>
      <c r="K3233">
        <v>4500000</v>
      </c>
      <c r="L3233">
        <v>1700000</v>
      </c>
      <c r="M3233" t="s">
        <v>15</v>
      </c>
      <c r="N3233">
        <f>Table1[[#This Row],[ loan_amount]]-Table1[[#This Row],[ bank_asset_value]]</f>
        <v>3700000</v>
      </c>
    </row>
    <row r="3234" spans="1:14" x14ac:dyDescent="0.35">
      <c r="A3234">
        <v>3233</v>
      </c>
      <c r="B3234">
        <v>2</v>
      </c>
      <c r="C3234" t="s">
        <v>13</v>
      </c>
      <c r="D3234" t="s">
        <v>14</v>
      </c>
      <c r="E3234">
        <v>6500000</v>
      </c>
      <c r="F3234">
        <v>14100000</v>
      </c>
      <c r="G3234">
        <v>14</v>
      </c>
      <c r="H3234">
        <v>577</v>
      </c>
      <c r="I3234">
        <v>4600000</v>
      </c>
      <c r="J3234">
        <v>12000000</v>
      </c>
      <c r="K3234">
        <v>25100000</v>
      </c>
      <c r="L3234">
        <v>3900000</v>
      </c>
      <c r="M3234" t="s">
        <v>15</v>
      </c>
      <c r="N3234">
        <f>Table1[[#This Row],[ loan_amount]]-Table1[[#This Row],[ bank_asset_value]]</f>
        <v>10200000</v>
      </c>
    </row>
    <row r="3235" spans="1:14" x14ac:dyDescent="0.35">
      <c r="A3235">
        <v>3234</v>
      </c>
      <c r="B3235">
        <v>4</v>
      </c>
      <c r="C3235" t="s">
        <v>16</v>
      </c>
      <c r="D3235" t="s">
        <v>14</v>
      </c>
      <c r="E3235">
        <v>200000</v>
      </c>
      <c r="F3235">
        <v>700000</v>
      </c>
      <c r="G3235">
        <v>10</v>
      </c>
      <c r="H3235">
        <v>576</v>
      </c>
      <c r="I3235">
        <v>500000</v>
      </c>
      <c r="J3235">
        <v>100000</v>
      </c>
      <c r="K3235">
        <v>400000</v>
      </c>
      <c r="L3235">
        <v>300000</v>
      </c>
      <c r="M3235" t="s">
        <v>15</v>
      </c>
      <c r="N3235">
        <f>Table1[[#This Row],[ loan_amount]]-Table1[[#This Row],[ bank_asset_value]]</f>
        <v>400000</v>
      </c>
    </row>
    <row r="3236" spans="1:14" x14ac:dyDescent="0.35">
      <c r="A3236">
        <v>3235</v>
      </c>
      <c r="B3236">
        <v>1</v>
      </c>
      <c r="C3236" t="s">
        <v>16</v>
      </c>
      <c r="D3236" t="s">
        <v>14</v>
      </c>
      <c r="E3236">
        <v>9900000</v>
      </c>
      <c r="F3236">
        <v>23400000</v>
      </c>
      <c r="G3236">
        <v>16</v>
      </c>
      <c r="H3236">
        <v>687</v>
      </c>
      <c r="I3236">
        <v>28200000</v>
      </c>
      <c r="J3236">
        <v>3700000</v>
      </c>
      <c r="K3236">
        <v>29600000</v>
      </c>
      <c r="L3236">
        <v>8200000</v>
      </c>
      <c r="M3236" t="s">
        <v>15</v>
      </c>
      <c r="N3236">
        <f>Table1[[#This Row],[ loan_amount]]-Table1[[#This Row],[ bank_asset_value]]</f>
        <v>15200000</v>
      </c>
    </row>
    <row r="3237" spans="1:14" x14ac:dyDescent="0.35">
      <c r="A3237">
        <v>3236</v>
      </c>
      <c r="B3237">
        <v>4</v>
      </c>
      <c r="C3237" t="s">
        <v>13</v>
      </c>
      <c r="D3237" t="s">
        <v>14</v>
      </c>
      <c r="E3237">
        <v>5500000</v>
      </c>
      <c r="F3237">
        <v>11600000</v>
      </c>
      <c r="G3237">
        <v>12</v>
      </c>
      <c r="H3237">
        <v>474</v>
      </c>
      <c r="I3237">
        <v>1800000</v>
      </c>
      <c r="J3237">
        <v>2400000</v>
      </c>
      <c r="K3237">
        <v>20100000</v>
      </c>
      <c r="L3237">
        <v>5600000</v>
      </c>
      <c r="M3237" t="s">
        <v>18</v>
      </c>
      <c r="N3237">
        <f>Table1[[#This Row],[ loan_amount]]-Table1[[#This Row],[ bank_asset_value]]</f>
        <v>6000000</v>
      </c>
    </row>
    <row r="3238" spans="1:14" x14ac:dyDescent="0.35">
      <c r="A3238">
        <v>3237</v>
      </c>
      <c r="B3238">
        <v>4</v>
      </c>
      <c r="C3238" t="s">
        <v>13</v>
      </c>
      <c r="D3238" t="s">
        <v>14</v>
      </c>
      <c r="E3238">
        <v>1200000</v>
      </c>
      <c r="F3238">
        <v>4400000</v>
      </c>
      <c r="G3238">
        <v>6</v>
      </c>
      <c r="H3238">
        <v>709</v>
      </c>
      <c r="I3238">
        <v>2800000</v>
      </c>
      <c r="J3238">
        <v>2300000</v>
      </c>
      <c r="K3238">
        <v>4100000</v>
      </c>
      <c r="L3238">
        <v>1700000</v>
      </c>
      <c r="M3238" t="s">
        <v>15</v>
      </c>
      <c r="N3238">
        <f>Table1[[#This Row],[ loan_amount]]-Table1[[#This Row],[ bank_asset_value]]</f>
        <v>2700000</v>
      </c>
    </row>
    <row r="3239" spans="1:14" x14ac:dyDescent="0.35">
      <c r="A3239">
        <v>3238</v>
      </c>
      <c r="B3239">
        <v>4</v>
      </c>
      <c r="C3239" t="s">
        <v>13</v>
      </c>
      <c r="D3239" t="s">
        <v>17</v>
      </c>
      <c r="E3239">
        <v>6900000</v>
      </c>
      <c r="F3239">
        <v>20200000</v>
      </c>
      <c r="G3239">
        <v>18</v>
      </c>
      <c r="H3239">
        <v>438</v>
      </c>
      <c r="I3239">
        <v>9600000</v>
      </c>
      <c r="J3239">
        <v>6200000</v>
      </c>
      <c r="K3239">
        <v>26800000</v>
      </c>
      <c r="L3239">
        <v>5700000</v>
      </c>
      <c r="M3239" t="s">
        <v>18</v>
      </c>
      <c r="N3239">
        <f>Table1[[#This Row],[ loan_amount]]-Table1[[#This Row],[ bank_asset_value]]</f>
        <v>14500000</v>
      </c>
    </row>
    <row r="3240" spans="1:14" x14ac:dyDescent="0.35">
      <c r="A3240">
        <v>3239</v>
      </c>
      <c r="B3240">
        <v>3</v>
      </c>
      <c r="C3240" t="s">
        <v>13</v>
      </c>
      <c r="D3240" t="s">
        <v>17</v>
      </c>
      <c r="E3240">
        <v>8000000</v>
      </c>
      <c r="F3240">
        <v>25300000</v>
      </c>
      <c r="G3240">
        <v>4</v>
      </c>
      <c r="H3240">
        <v>306</v>
      </c>
      <c r="I3240">
        <v>22300000</v>
      </c>
      <c r="J3240">
        <v>7300000</v>
      </c>
      <c r="K3240">
        <v>24400000</v>
      </c>
      <c r="L3240">
        <v>6600000</v>
      </c>
      <c r="M3240" t="s">
        <v>15</v>
      </c>
      <c r="N3240">
        <f>Table1[[#This Row],[ loan_amount]]-Table1[[#This Row],[ bank_asset_value]]</f>
        <v>18700000</v>
      </c>
    </row>
    <row r="3241" spans="1:14" x14ac:dyDescent="0.35">
      <c r="A3241">
        <v>3240</v>
      </c>
      <c r="B3241">
        <v>3</v>
      </c>
      <c r="C3241" t="s">
        <v>16</v>
      </c>
      <c r="D3241" t="s">
        <v>17</v>
      </c>
      <c r="E3241">
        <v>4100000</v>
      </c>
      <c r="F3241">
        <v>13900000</v>
      </c>
      <c r="G3241">
        <v>20</v>
      </c>
      <c r="H3241">
        <v>383</v>
      </c>
      <c r="I3241">
        <v>1900000</v>
      </c>
      <c r="J3241">
        <v>2300000</v>
      </c>
      <c r="K3241">
        <v>15800000</v>
      </c>
      <c r="L3241">
        <v>3800000</v>
      </c>
      <c r="M3241" t="s">
        <v>18</v>
      </c>
      <c r="N3241">
        <f>Table1[[#This Row],[ loan_amount]]-Table1[[#This Row],[ bank_asset_value]]</f>
        <v>10100000</v>
      </c>
    </row>
    <row r="3242" spans="1:14" x14ac:dyDescent="0.35">
      <c r="A3242">
        <v>3241</v>
      </c>
      <c r="B3242">
        <v>2</v>
      </c>
      <c r="C3242" t="s">
        <v>13</v>
      </c>
      <c r="D3242" t="s">
        <v>14</v>
      </c>
      <c r="E3242">
        <v>1400000</v>
      </c>
      <c r="F3242">
        <v>4700000</v>
      </c>
      <c r="G3242">
        <v>20</v>
      </c>
      <c r="H3242">
        <v>563</v>
      </c>
      <c r="I3242">
        <v>400000</v>
      </c>
      <c r="J3242">
        <v>2300000</v>
      </c>
      <c r="K3242">
        <v>2800000</v>
      </c>
      <c r="L3242">
        <v>1400000</v>
      </c>
      <c r="M3242" t="s">
        <v>15</v>
      </c>
      <c r="N3242">
        <f>Table1[[#This Row],[ loan_amount]]-Table1[[#This Row],[ bank_asset_value]]</f>
        <v>3300000</v>
      </c>
    </row>
    <row r="3243" spans="1:14" x14ac:dyDescent="0.35">
      <c r="A3243">
        <v>3242</v>
      </c>
      <c r="B3243">
        <v>4</v>
      </c>
      <c r="C3243" t="s">
        <v>16</v>
      </c>
      <c r="D3243" t="s">
        <v>17</v>
      </c>
      <c r="E3243">
        <v>1600000</v>
      </c>
      <c r="F3243">
        <v>3200000</v>
      </c>
      <c r="G3243">
        <v>20</v>
      </c>
      <c r="H3243">
        <v>371</v>
      </c>
      <c r="I3243">
        <v>1600000</v>
      </c>
      <c r="J3243">
        <v>2300000</v>
      </c>
      <c r="K3243">
        <v>4600000</v>
      </c>
      <c r="L3243">
        <v>1000000</v>
      </c>
      <c r="M3243" t="s">
        <v>18</v>
      </c>
      <c r="N3243">
        <f>Table1[[#This Row],[ loan_amount]]-Table1[[#This Row],[ bank_asset_value]]</f>
        <v>2200000</v>
      </c>
    </row>
    <row r="3244" spans="1:14" x14ac:dyDescent="0.35">
      <c r="A3244">
        <v>3243</v>
      </c>
      <c r="B3244">
        <v>1</v>
      </c>
      <c r="C3244" t="s">
        <v>13</v>
      </c>
      <c r="D3244" t="s">
        <v>14</v>
      </c>
      <c r="E3244">
        <v>2100000</v>
      </c>
      <c r="F3244">
        <v>4200000</v>
      </c>
      <c r="G3244">
        <v>12</v>
      </c>
      <c r="H3244">
        <v>379</v>
      </c>
      <c r="I3244">
        <v>2700000</v>
      </c>
      <c r="J3244">
        <v>2100000</v>
      </c>
      <c r="K3244">
        <v>8100000</v>
      </c>
      <c r="L3244">
        <v>2500000</v>
      </c>
      <c r="M3244" t="s">
        <v>18</v>
      </c>
      <c r="N3244">
        <f>Table1[[#This Row],[ loan_amount]]-Table1[[#This Row],[ bank_asset_value]]</f>
        <v>1700000</v>
      </c>
    </row>
    <row r="3245" spans="1:14" x14ac:dyDescent="0.35">
      <c r="A3245">
        <v>3244</v>
      </c>
      <c r="B3245">
        <v>1</v>
      </c>
      <c r="C3245" t="s">
        <v>16</v>
      </c>
      <c r="D3245" t="s">
        <v>14</v>
      </c>
      <c r="E3245">
        <v>8800000</v>
      </c>
      <c r="F3245">
        <v>30200000</v>
      </c>
      <c r="G3245">
        <v>18</v>
      </c>
      <c r="H3245">
        <v>897</v>
      </c>
      <c r="I3245">
        <v>17100000</v>
      </c>
      <c r="J3245">
        <v>7900000</v>
      </c>
      <c r="K3245">
        <v>28700000</v>
      </c>
      <c r="L3245">
        <v>11100000</v>
      </c>
      <c r="M3245" t="s">
        <v>15</v>
      </c>
      <c r="N3245">
        <f>Table1[[#This Row],[ loan_amount]]-Table1[[#This Row],[ bank_asset_value]]</f>
        <v>19100000</v>
      </c>
    </row>
    <row r="3246" spans="1:14" x14ac:dyDescent="0.35">
      <c r="A3246">
        <v>3245</v>
      </c>
      <c r="B3246">
        <v>3</v>
      </c>
      <c r="C3246" t="s">
        <v>16</v>
      </c>
      <c r="D3246" t="s">
        <v>17</v>
      </c>
      <c r="E3246">
        <v>7100000</v>
      </c>
      <c r="F3246">
        <v>25400000</v>
      </c>
      <c r="G3246">
        <v>10</v>
      </c>
      <c r="H3246">
        <v>725</v>
      </c>
      <c r="I3246">
        <v>20600000</v>
      </c>
      <c r="J3246">
        <v>5300000</v>
      </c>
      <c r="K3246">
        <v>16000000</v>
      </c>
      <c r="L3246">
        <v>8600000</v>
      </c>
      <c r="M3246" t="s">
        <v>15</v>
      </c>
      <c r="N3246">
        <f>Table1[[#This Row],[ loan_amount]]-Table1[[#This Row],[ bank_asset_value]]</f>
        <v>16800000</v>
      </c>
    </row>
    <row r="3247" spans="1:14" x14ac:dyDescent="0.35">
      <c r="A3247">
        <v>3246</v>
      </c>
      <c r="B3247">
        <v>1</v>
      </c>
      <c r="C3247" t="s">
        <v>16</v>
      </c>
      <c r="D3247" t="s">
        <v>14</v>
      </c>
      <c r="E3247">
        <v>8600000</v>
      </c>
      <c r="F3247">
        <v>31500000</v>
      </c>
      <c r="G3247">
        <v>16</v>
      </c>
      <c r="H3247">
        <v>678</v>
      </c>
      <c r="I3247">
        <v>19700000</v>
      </c>
      <c r="J3247">
        <v>13400000</v>
      </c>
      <c r="K3247">
        <v>22200000</v>
      </c>
      <c r="L3247">
        <v>5300000</v>
      </c>
      <c r="M3247" t="s">
        <v>15</v>
      </c>
      <c r="N3247">
        <f>Table1[[#This Row],[ loan_amount]]-Table1[[#This Row],[ bank_asset_value]]</f>
        <v>26200000</v>
      </c>
    </row>
    <row r="3248" spans="1:14" x14ac:dyDescent="0.35">
      <c r="A3248">
        <v>3247</v>
      </c>
      <c r="B3248">
        <v>2</v>
      </c>
      <c r="C3248" t="s">
        <v>16</v>
      </c>
      <c r="D3248" t="s">
        <v>17</v>
      </c>
      <c r="E3248">
        <v>5400000</v>
      </c>
      <c r="F3248">
        <v>14800000</v>
      </c>
      <c r="G3248">
        <v>6</v>
      </c>
      <c r="H3248">
        <v>724</v>
      </c>
      <c r="I3248">
        <v>1000000</v>
      </c>
      <c r="J3248">
        <v>400000</v>
      </c>
      <c r="K3248">
        <v>13100000</v>
      </c>
      <c r="L3248">
        <v>5400000</v>
      </c>
      <c r="M3248" t="s">
        <v>15</v>
      </c>
      <c r="N3248">
        <f>Table1[[#This Row],[ loan_amount]]-Table1[[#This Row],[ bank_asset_value]]</f>
        <v>9400000</v>
      </c>
    </row>
    <row r="3249" spans="1:14" x14ac:dyDescent="0.35">
      <c r="A3249">
        <v>3248</v>
      </c>
      <c r="B3249">
        <v>3</v>
      </c>
      <c r="C3249" t="s">
        <v>13</v>
      </c>
      <c r="D3249" t="s">
        <v>17</v>
      </c>
      <c r="E3249">
        <v>1000000</v>
      </c>
      <c r="F3249">
        <v>2500000</v>
      </c>
      <c r="G3249">
        <v>6</v>
      </c>
      <c r="H3249">
        <v>808</v>
      </c>
      <c r="I3249">
        <v>2900000</v>
      </c>
      <c r="J3249">
        <v>600000</v>
      </c>
      <c r="K3249">
        <v>2000000</v>
      </c>
      <c r="L3249">
        <v>500000</v>
      </c>
      <c r="M3249" t="s">
        <v>15</v>
      </c>
      <c r="N3249">
        <f>Table1[[#This Row],[ loan_amount]]-Table1[[#This Row],[ bank_asset_value]]</f>
        <v>2000000</v>
      </c>
    </row>
    <row r="3250" spans="1:14" x14ac:dyDescent="0.35">
      <c r="A3250">
        <v>3249</v>
      </c>
      <c r="B3250">
        <v>0</v>
      </c>
      <c r="C3250" t="s">
        <v>13</v>
      </c>
      <c r="D3250" t="s">
        <v>14</v>
      </c>
      <c r="E3250">
        <v>5400000</v>
      </c>
      <c r="F3250">
        <v>18400000</v>
      </c>
      <c r="G3250">
        <v>8</v>
      </c>
      <c r="H3250">
        <v>625</v>
      </c>
      <c r="I3250">
        <v>12100000</v>
      </c>
      <c r="J3250">
        <v>3000000</v>
      </c>
      <c r="K3250">
        <v>13000000</v>
      </c>
      <c r="L3250">
        <v>4800000</v>
      </c>
      <c r="M3250" t="s">
        <v>15</v>
      </c>
      <c r="N3250">
        <f>Table1[[#This Row],[ loan_amount]]-Table1[[#This Row],[ bank_asset_value]]</f>
        <v>13600000</v>
      </c>
    </row>
    <row r="3251" spans="1:14" x14ac:dyDescent="0.35">
      <c r="A3251">
        <v>3250</v>
      </c>
      <c r="B3251">
        <v>2</v>
      </c>
      <c r="C3251" t="s">
        <v>13</v>
      </c>
      <c r="D3251" t="s">
        <v>14</v>
      </c>
      <c r="E3251">
        <v>4200000</v>
      </c>
      <c r="F3251">
        <v>16800000</v>
      </c>
      <c r="G3251">
        <v>4</v>
      </c>
      <c r="H3251">
        <v>771</v>
      </c>
      <c r="I3251">
        <v>6500000</v>
      </c>
      <c r="J3251">
        <v>4500000</v>
      </c>
      <c r="K3251">
        <v>10500000</v>
      </c>
      <c r="L3251">
        <v>5800000</v>
      </c>
      <c r="M3251" t="s">
        <v>15</v>
      </c>
      <c r="N3251">
        <f>Table1[[#This Row],[ loan_amount]]-Table1[[#This Row],[ bank_asset_value]]</f>
        <v>11000000</v>
      </c>
    </row>
    <row r="3252" spans="1:14" x14ac:dyDescent="0.35">
      <c r="A3252">
        <v>3251</v>
      </c>
      <c r="B3252">
        <v>2</v>
      </c>
      <c r="C3252" t="s">
        <v>16</v>
      </c>
      <c r="D3252" t="s">
        <v>14</v>
      </c>
      <c r="E3252">
        <v>7500000</v>
      </c>
      <c r="F3252">
        <v>22400000</v>
      </c>
      <c r="G3252">
        <v>14</v>
      </c>
      <c r="H3252">
        <v>695</v>
      </c>
      <c r="I3252">
        <v>8100000</v>
      </c>
      <c r="J3252">
        <v>3900000</v>
      </c>
      <c r="K3252">
        <v>15300000</v>
      </c>
      <c r="L3252">
        <v>9400000</v>
      </c>
      <c r="M3252" t="s">
        <v>15</v>
      </c>
      <c r="N3252">
        <f>Table1[[#This Row],[ loan_amount]]-Table1[[#This Row],[ bank_asset_value]]</f>
        <v>13000000</v>
      </c>
    </row>
    <row r="3253" spans="1:14" x14ac:dyDescent="0.35">
      <c r="A3253">
        <v>3252</v>
      </c>
      <c r="B3253">
        <v>4</v>
      </c>
      <c r="C3253" t="s">
        <v>13</v>
      </c>
      <c r="D3253" t="s">
        <v>14</v>
      </c>
      <c r="E3253">
        <v>1200000</v>
      </c>
      <c r="F3253">
        <v>3300000</v>
      </c>
      <c r="G3253">
        <v>2</v>
      </c>
      <c r="H3253">
        <v>564</v>
      </c>
      <c r="I3253">
        <v>2200000</v>
      </c>
      <c r="J3253">
        <v>500000</v>
      </c>
      <c r="K3253">
        <v>4700000</v>
      </c>
      <c r="L3253">
        <v>1100000</v>
      </c>
      <c r="M3253" t="s">
        <v>15</v>
      </c>
      <c r="N3253">
        <f>Table1[[#This Row],[ loan_amount]]-Table1[[#This Row],[ bank_asset_value]]</f>
        <v>2200000</v>
      </c>
    </row>
    <row r="3254" spans="1:14" x14ac:dyDescent="0.35">
      <c r="A3254">
        <v>3253</v>
      </c>
      <c r="B3254">
        <v>4</v>
      </c>
      <c r="C3254" t="s">
        <v>13</v>
      </c>
      <c r="D3254" t="s">
        <v>17</v>
      </c>
      <c r="E3254">
        <v>6300000</v>
      </c>
      <c r="F3254">
        <v>14500000</v>
      </c>
      <c r="G3254">
        <v>10</v>
      </c>
      <c r="H3254">
        <v>349</v>
      </c>
      <c r="I3254">
        <v>3800000</v>
      </c>
      <c r="J3254">
        <v>12300000</v>
      </c>
      <c r="K3254">
        <v>16500000</v>
      </c>
      <c r="L3254">
        <v>5700000</v>
      </c>
      <c r="M3254" t="s">
        <v>18</v>
      </c>
      <c r="N3254">
        <f>Table1[[#This Row],[ loan_amount]]-Table1[[#This Row],[ bank_asset_value]]</f>
        <v>8800000</v>
      </c>
    </row>
    <row r="3255" spans="1:14" x14ac:dyDescent="0.35">
      <c r="A3255">
        <v>3254</v>
      </c>
      <c r="B3255">
        <v>4</v>
      </c>
      <c r="C3255" t="s">
        <v>13</v>
      </c>
      <c r="D3255" t="s">
        <v>17</v>
      </c>
      <c r="E3255">
        <v>300000</v>
      </c>
      <c r="F3255">
        <v>900000</v>
      </c>
      <c r="G3255">
        <v>4</v>
      </c>
      <c r="H3255">
        <v>797</v>
      </c>
      <c r="I3255">
        <v>300000</v>
      </c>
      <c r="J3255">
        <v>400000</v>
      </c>
      <c r="K3255">
        <v>600000</v>
      </c>
      <c r="L3255">
        <v>400000</v>
      </c>
      <c r="M3255" t="s">
        <v>15</v>
      </c>
      <c r="N3255">
        <f>Table1[[#This Row],[ loan_amount]]-Table1[[#This Row],[ bank_asset_value]]</f>
        <v>500000</v>
      </c>
    </row>
    <row r="3256" spans="1:14" x14ac:dyDescent="0.35">
      <c r="A3256">
        <v>3255</v>
      </c>
      <c r="B3256">
        <v>3</v>
      </c>
      <c r="C3256" t="s">
        <v>13</v>
      </c>
      <c r="D3256" t="s">
        <v>14</v>
      </c>
      <c r="E3256">
        <v>7400000</v>
      </c>
      <c r="F3256">
        <v>28800000</v>
      </c>
      <c r="G3256">
        <v>8</v>
      </c>
      <c r="H3256">
        <v>391</v>
      </c>
      <c r="I3256">
        <v>20000000</v>
      </c>
      <c r="J3256">
        <v>7900000</v>
      </c>
      <c r="K3256">
        <v>23600000</v>
      </c>
      <c r="L3256">
        <v>7200000</v>
      </c>
      <c r="M3256" t="s">
        <v>18</v>
      </c>
      <c r="N3256">
        <f>Table1[[#This Row],[ loan_amount]]-Table1[[#This Row],[ bank_asset_value]]</f>
        <v>21600000</v>
      </c>
    </row>
    <row r="3257" spans="1:14" x14ac:dyDescent="0.35">
      <c r="A3257">
        <v>3256</v>
      </c>
      <c r="B3257">
        <v>5</v>
      </c>
      <c r="C3257" t="s">
        <v>16</v>
      </c>
      <c r="D3257" t="s">
        <v>14</v>
      </c>
      <c r="E3257">
        <v>2200000</v>
      </c>
      <c r="F3257">
        <v>5400000</v>
      </c>
      <c r="G3257">
        <v>12</v>
      </c>
      <c r="H3257">
        <v>833</v>
      </c>
      <c r="I3257">
        <v>4900000</v>
      </c>
      <c r="J3257">
        <v>3300000</v>
      </c>
      <c r="K3257">
        <v>7000000</v>
      </c>
      <c r="L3257">
        <v>1600000</v>
      </c>
      <c r="M3257" t="s">
        <v>15</v>
      </c>
      <c r="N3257">
        <f>Table1[[#This Row],[ loan_amount]]-Table1[[#This Row],[ bank_asset_value]]</f>
        <v>3800000</v>
      </c>
    </row>
    <row r="3258" spans="1:14" x14ac:dyDescent="0.35">
      <c r="A3258">
        <v>3257</v>
      </c>
      <c r="B3258">
        <v>5</v>
      </c>
      <c r="C3258" t="s">
        <v>13</v>
      </c>
      <c r="D3258" t="s">
        <v>14</v>
      </c>
      <c r="E3258">
        <v>4000000</v>
      </c>
      <c r="F3258">
        <v>9100000</v>
      </c>
      <c r="G3258">
        <v>10</v>
      </c>
      <c r="H3258">
        <v>515</v>
      </c>
      <c r="I3258">
        <v>600000</v>
      </c>
      <c r="J3258">
        <v>6400000</v>
      </c>
      <c r="K3258">
        <v>9900000</v>
      </c>
      <c r="L3258">
        <v>5500000</v>
      </c>
      <c r="M3258" t="s">
        <v>18</v>
      </c>
      <c r="N3258">
        <f>Table1[[#This Row],[ loan_amount]]-Table1[[#This Row],[ bank_asset_value]]</f>
        <v>3600000</v>
      </c>
    </row>
    <row r="3259" spans="1:14" x14ac:dyDescent="0.35">
      <c r="A3259">
        <v>3258</v>
      </c>
      <c r="B3259">
        <v>4</v>
      </c>
      <c r="C3259" t="s">
        <v>13</v>
      </c>
      <c r="D3259" t="s">
        <v>17</v>
      </c>
      <c r="E3259">
        <v>2700000</v>
      </c>
      <c r="F3259">
        <v>10400000</v>
      </c>
      <c r="G3259">
        <v>16</v>
      </c>
      <c r="H3259">
        <v>671</v>
      </c>
      <c r="I3259">
        <v>6100000</v>
      </c>
      <c r="J3259">
        <v>3700000</v>
      </c>
      <c r="K3259">
        <v>5600000</v>
      </c>
      <c r="L3259">
        <v>4000000</v>
      </c>
      <c r="M3259" t="s">
        <v>15</v>
      </c>
      <c r="N3259">
        <f>Table1[[#This Row],[ loan_amount]]-Table1[[#This Row],[ bank_asset_value]]</f>
        <v>6400000</v>
      </c>
    </row>
    <row r="3260" spans="1:14" x14ac:dyDescent="0.35">
      <c r="A3260">
        <v>3259</v>
      </c>
      <c r="B3260">
        <v>0</v>
      </c>
      <c r="C3260" t="s">
        <v>16</v>
      </c>
      <c r="D3260" t="s">
        <v>17</v>
      </c>
      <c r="E3260">
        <v>2000000</v>
      </c>
      <c r="F3260">
        <v>6900000</v>
      </c>
      <c r="G3260">
        <v>4</v>
      </c>
      <c r="H3260">
        <v>404</v>
      </c>
      <c r="I3260">
        <v>4900000</v>
      </c>
      <c r="J3260">
        <v>1600000</v>
      </c>
      <c r="K3260">
        <v>4200000</v>
      </c>
      <c r="L3260">
        <v>3000000</v>
      </c>
      <c r="M3260" t="s">
        <v>15</v>
      </c>
      <c r="N3260">
        <f>Table1[[#This Row],[ loan_amount]]-Table1[[#This Row],[ bank_asset_value]]</f>
        <v>3900000</v>
      </c>
    </row>
    <row r="3261" spans="1:14" x14ac:dyDescent="0.35">
      <c r="A3261">
        <v>3260</v>
      </c>
      <c r="B3261">
        <v>4</v>
      </c>
      <c r="C3261" t="s">
        <v>16</v>
      </c>
      <c r="D3261" t="s">
        <v>14</v>
      </c>
      <c r="E3261">
        <v>6400000</v>
      </c>
      <c r="F3261">
        <v>14800000</v>
      </c>
      <c r="G3261">
        <v>6</v>
      </c>
      <c r="H3261">
        <v>537</v>
      </c>
      <c r="I3261">
        <v>2300000</v>
      </c>
      <c r="J3261">
        <v>3700000</v>
      </c>
      <c r="K3261">
        <v>18600000</v>
      </c>
      <c r="L3261">
        <v>6500000</v>
      </c>
      <c r="M3261" t="s">
        <v>18</v>
      </c>
      <c r="N3261">
        <f>Table1[[#This Row],[ loan_amount]]-Table1[[#This Row],[ bank_asset_value]]</f>
        <v>8300000</v>
      </c>
    </row>
    <row r="3262" spans="1:14" x14ac:dyDescent="0.35">
      <c r="A3262">
        <v>3261</v>
      </c>
      <c r="B3262">
        <v>5</v>
      </c>
      <c r="C3262" t="s">
        <v>16</v>
      </c>
      <c r="D3262" t="s">
        <v>17</v>
      </c>
      <c r="E3262">
        <v>1400000</v>
      </c>
      <c r="F3262">
        <v>5100000</v>
      </c>
      <c r="G3262">
        <v>4</v>
      </c>
      <c r="H3262">
        <v>348</v>
      </c>
      <c r="I3262">
        <v>2100000</v>
      </c>
      <c r="J3262">
        <v>900000</v>
      </c>
      <c r="K3262">
        <v>4000000</v>
      </c>
      <c r="L3262">
        <v>1300000</v>
      </c>
      <c r="M3262" t="s">
        <v>15</v>
      </c>
      <c r="N3262">
        <f>Table1[[#This Row],[ loan_amount]]-Table1[[#This Row],[ bank_asset_value]]</f>
        <v>3800000</v>
      </c>
    </row>
    <row r="3263" spans="1:14" x14ac:dyDescent="0.35">
      <c r="A3263">
        <v>3262</v>
      </c>
      <c r="B3263">
        <v>0</v>
      </c>
      <c r="C3263" t="s">
        <v>16</v>
      </c>
      <c r="D3263" t="s">
        <v>17</v>
      </c>
      <c r="E3263">
        <v>2800000</v>
      </c>
      <c r="F3263">
        <v>6300000</v>
      </c>
      <c r="G3263">
        <v>12</v>
      </c>
      <c r="H3263">
        <v>647</v>
      </c>
      <c r="I3263">
        <v>4100000</v>
      </c>
      <c r="J3263">
        <v>0</v>
      </c>
      <c r="K3263">
        <v>8700000</v>
      </c>
      <c r="L3263">
        <v>2300000</v>
      </c>
      <c r="M3263" t="s">
        <v>15</v>
      </c>
      <c r="N3263">
        <f>Table1[[#This Row],[ loan_amount]]-Table1[[#This Row],[ bank_asset_value]]</f>
        <v>4000000</v>
      </c>
    </row>
    <row r="3264" spans="1:14" x14ac:dyDescent="0.35">
      <c r="A3264">
        <v>3263</v>
      </c>
      <c r="B3264">
        <v>2</v>
      </c>
      <c r="C3264" t="s">
        <v>16</v>
      </c>
      <c r="D3264" t="s">
        <v>17</v>
      </c>
      <c r="E3264">
        <v>8200000</v>
      </c>
      <c r="F3264">
        <v>28700000</v>
      </c>
      <c r="G3264">
        <v>14</v>
      </c>
      <c r="H3264">
        <v>316</v>
      </c>
      <c r="I3264">
        <v>23300000</v>
      </c>
      <c r="J3264">
        <v>16100000</v>
      </c>
      <c r="K3264">
        <v>17700000</v>
      </c>
      <c r="L3264">
        <v>4300000</v>
      </c>
      <c r="M3264" t="s">
        <v>18</v>
      </c>
      <c r="N3264">
        <f>Table1[[#This Row],[ loan_amount]]-Table1[[#This Row],[ bank_asset_value]]</f>
        <v>24400000</v>
      </c>
    </row>
    <row r="3265" spans="1:14" x14ac:dyDescent="0.35">
      <c r="A3265">
        <v>3264</v>
      </c>
      <c r="B3265">
        <v>3</v>
      </c>
      <c r="C3265" t="s">
        <v>16</v>
      </c>
      <c r="D3265" t="s">
        <v>14</v>
      </c>
      <c r="E3265">
        <v>9000000</v>
      </c>
      <c r="F3265">
        <v>26700000</v>
      </c>
      <c r="G3265">
        <v>14</v>
      </c>
      <c r="H3265">
        <v>638</v>
      </c>
      <c r="I3265">
        <v>5300000</v>
      </c>
      <c r="J3265">
        <v>0</v>
      </c>
      <c r="K3265">
        <v>31300000</v>
      </c>
      <c r="L3265">
        <v>5200000</v>
      </c>
      <c r="M3265" t="s">
        <v>15</v>
      </c>
      <c r="N3265">
        <f>Table1[[#This Row],[ loan_amount]]-Table1[[#This Row],[ bank_asset_value]]</f>
        <v>21500000</v>
      </c>
    </row>
    <row r="3266" spans="1:14" x14ac:dyDescent="0.35">
      <c r="A3266">
        <v>3265</v>
      </c>
      <c r="B3266">
        <v>5</v>
      </c>
      <c r="C3266" t="s">
        <v>16</v>
      </c>
      <c r="D3266" t="s">
        <v>17</v>
      </c>
      <c r="E3266">
        <v>800000</v>
      </c>
      <c r="F3266">
        <v>2100000</v>
      </c>
      <c r="G3266">
        <v>12</v>
      </c>
      <c r="H3266">
        <v>363</v>
      </c>
      <c r="I3266">
        <v>1200000</v>
      </c>
      <c r="J3266">
        <v>1000000</v>
      </c>
      <c r="K3266">
        <v>3100000</v>
      </c>
      <c r="L3266">
        <v>900000</v>
      </c>
      <c r="M3266" t="s">
        <v>18</v>
      </c>
      <c r="N3266">
        <f>Table1[[#This Row],[ loan_amount]]-Table1[[#This Row],[ bank_asset_value]]</f>
        <v>1200000</v>
      </c>
    </row>
    <row r="3267" spans="1:14" x14ac:dyDescent="0.35">
      <c r="A3267">
        <v>3266</v>
      </c>
      <c r="B3267">
        <v>4</v>
      </c>
      <c r="C3267" t="s">
        <v>16</v>
      </c>
      <c r="D3267" t="s">
        <v>17</v>
      </c>
      <c r="E3267">
        <v>6100000</v>
      </c>
      <c r="F3267">
        <v>21200000</v>
      </c>
      <c r="G3267">
        <v>6</v>
      </c>
      <c r="H3267">
        <v>808</v>
      </c>
      <c r="I3267">
        <v>700000</v>
      </c>
      <c r="J3267">
        <v>7200000</v>
      </c>
      <c r="K3267">
        <v>22300000</v>
      </c>
      <c r="L3267">
        <v>6100000</v>
      </c>
      <c r="M3267" t="s">
        <v>15</v>
      </c>
      <c r="N3267">
        <f>Table1[[#This Row],[ loan_amount]]-Table1[[#This Row],[ bank_asset_value]]</f>
        <v>15100000</v>
      </c>
    </row>
    <row r="3268" spans="1:14" x14ac:dyDescent="0.35">
      <c r="A3268">
        <v>3267</v>
      </c>
      <c r="B3268">
        <v>4</v>
      </c>
      <c r="C3268" t="s">
        <v>16</v>
      </c>
      <c r="D3268" t="s">
        <v>17</v>
      </c>
      <c r="E3268">
        <v>2400000</v>
      </c>
      <c r="F3268">
        <v>9400000</v>
      </c>
      <c r="G3268">
        <v>2</v>
      </c>
      <c r="H3268">
        <v>871</v>
      </c>
      <c r="I3268">
        <v>3700000</v>
      </c>
      <c r="J3268">
        <v>300000</v>
      </c>
      <c r="K3268">
        <v>7100000</v>
      </c>
      <c r="L3268">
        <v>3500000</v>
      </c>
      <c r="M3268" t="s">
        <v>15</v>
      </c>
      <c r="N3268">
        <f>Table1[[#This Row],[ loan_amount]]-Table1[[#This Row],[ bank_asset_value]]</f>
        <v>5900000</v>
      </c>
    </row>
    <row r="3269" spans="1:14" x14ac:dyDescent="0.35">
      <c r="A3269">
        <v>3268</v>
      </c>
      <c r="B3269">
        <v>4</v>
      </c>
      <c r="C3269" t="s">
        <v>13</v>
      </c>
      <c r="D3269" t="s">
        <v>17</v>
      </c>
      <c r="E3269">
        <v>6000000</v>
      </c>
      <c r="F3269">
        <v>17000000</v>
      </c>
      <c r="G3269">
        <v>12</v>
      </c>
      <c r="H3269">
        <v>607</v>
      </c>
      <c r="I3269">
        <v>15300000</v>
      </c>
      <c r="J3269">
        <v>3200000</v>
      </c>
      <c r="K3269">
        <v>22100000</v>
      </c>
      <c r="L3269">
        <v>3900000</v>
      </c>
      <c r="M3269" t="s">
        <v>15</v>
      </c>
      <c r="N3269">
        <f>Table1[[#This Row],[ loan_amount]]-Table1[[#This Row],[ bank_asset_value]]</f>
        <v>13100000</v>
      </c>
    </row>
    <row r="3270" spans="1:14" x14ac:dyDescent="0.35">
      <c r="A3270">
        <v>3269</v>
      </c>
      <c r="B3270">
        <v>2</v>
      </c>
      <c r="C3270" t="s">
        <v>16</v>
      </c>
      <c r="D3270" t="s">
        <v>17</v>
      </c>
      <c r="E3270">
        <v>7900000</v>
      </c>
      <c r="F3270">
        <v>22500000</v>
      </c>
      <c r="G3270">
        <v>6</v>
      </c>
      <c r="H3270">
        <v>571</v>
      </c>
      <c r="I3270">
        <v>8100000</v>
      </c>
      <c r="J3270">
        <v>5300000</v>
      </c>
      <c r="K3270">
        <v>17900000</v>
      </c>
      <c r="L3270">
        <v>8100000</v>
      </c>
      <c r="M3270" t="s">
        <v>15</v>
      </c>
      <c r="N3270">
        <f>Table1[[#This Row],[ loan_amount]]-Table1[[#This Row],[ bank_asset_value]]</f>
        <v>14400000</v>
      </c>
    </row>
    <row r="3271" spans="1:14" x14ac:dyDescent="0.35">
      <c r="A3271">
        <v>3270</v>
      </c>
      <c r="B3271">
        <v>3</v>
      </c>
      <c r="C3271" t="s">
        <v>13</v>
      </c>
      <c r="D3271" t="s">
        <v>17</v>
      </c>
      <c r="E3271">
        <v>9500000</v>
      </c>
      <c r="F3271">
        <v>25700000</v>
      </c>
      <c r="G3271">
        <v>18</v>
      </c>
      <c r="H3271">
        <v>446</v>
      </c>
      <c r="I3271">
        <v>16900000</v>
      </c>
      <c r="J3271">
        <v>13600000</v>
      </c>
      <c r="K3271">
        <v>29300000</v>
      </c>
      <c r="L3271">
        <v>10100000</v>
      </c>
      <c r="M3271" t="s">
        <v>18</v>
      </c>
      <c r="N3271">
        <f>Table1[[#This Row],[ loan_amount]]-Table1[[#This Row],[ bank_asset_value]]</f>
        <v>15600000</v>
      </c>
    </row>
    <row r="3272" spans="1:14" x14ac:dyDescent="0.35">
      <c r="A3272">
        <v>3271</v>
      </c>
      <c r="B3272">
        <v>3</v>
      </c>
      <c r="C3272" t="s">
        <v>16</v>
      </c>
      <c r="D3272" t="s">
        <v>17</v>
      </c>
      <c r="E3272">
        <v>1800000</v>
      </c>
      <c r="F3272">
        <v>6400000</v>
      </c>
      <c r="G3272">
        <v>20</v>
      </c>
      <c r="H3272">
        <v>436</v>
      </c>
      <c r="I3272">
        <v>1500000</v>
      </c>
      <c r="J3272">
        <v>2900000</v>
      </c>
      <c r="K3272">
        <v>4400000</v>
      </c>
      <c r="L3272">
        <v>1300000</v>
      </c>
      <c r="M3272" t="s">
        <v>18</v>
      </c>
      <c r="N3272">
        <f>Table1[[#This Row],[ loan_amount]]-Table1[[#This Row],[ bank_asset_value]]</f>
        <v>5100000</v>
      </c>
    </row>
    <row r="3273" spans="1:14" x14ac:dyDescent="0.35">
      <c r="A3273">
        <v>3272</v>
      </c>
      <c r="B3273">
        <v>3</v>
      </c>
      <c r="C3273" t="s">
        <v>16</v>
      </c>
      <c r="D3273" t="s">
        <v>17</v>
      </c>
      <c r="E3273">
        <v>5800000</v>
      </c>
      <c r="F3273">
        <v>14100000</v>
      </c>
      <c r="G3273">
        <v>12</v>
      </c>
      <c r="H3273">
        <v>738</v>
      </c>
      <c r="I3273">
        <v>11700000</v>
      </c>
      <c r="J3273">
        <v>4400000</v>
      </c>
      <c r="K3273">
        <v>15400000</v>
      </c>
      <c r="L3273">
        <v>8400000</v>
      </c>
      <c r="M3273" t="s">
        <v>15</v>
      </c>
      <c r="N3273">
        <f>Table1[[#This Row],[ loan_amount]]-Table1[[#This Row],[ bank_asset_value]]</f>
        <v>5700000</v>
      </c>
    </row>
    <row r="3274" spans="1:14" x14ac:dyDescent="0.35">
      <c r="A3274">
        <v>3273</v>
      </c>
      <c r="B3274">
        <v>3</v>
      </c>
      <c r="C3274" t="s">
        <v>13</v>
      </c>
      <c r="D3274" t="s">
        <v>14</v>
      </c>
      <c r="E3274">
        <v>2800000</v>
      </c>
      <c r="F3274">
        <v>9400000</v>
      </c>
      <c r="G3274">
        <v>10</v>
      </c>
      <c r="H3274">
        <v>519</v>
      </c>
      <c r="I3274">
        <v>7000000</v>
      </c>
      <c r="J3274">
        <v>3500000</v>
      </c>
      <c r="K3274">
        <v>7700000</v>
      </c>
      <c r="L3274">
        <v>1500000</v>
      </c>
      <c r="M3274" t="s">
        <v>18</v>
      </c>
      <c r="N3274">
        <f>Table1[[#This Row],[ loan_amount]]-Table1[[#This Row],[ bank_asset_value]]</f>
        <v>7900000</v>
      </c>
    </row>
    <row r="3275" spans="1:14" x14ac:dyDescent="0.35">
      <c r="A3275">
        <v>3274</v>
      </c>
      <c r="B3275">
        <v>3</v>
      </c>
      <c r="C3275" t="s">
        <v>13</v>
      </c>
      <c r="D3275" t="s">
        <v>17</v>
      </c>
      <c r="E3275">
        <v>4000000</v>
      </c>
      <c r="F3275">
        <v>8300000</v>
      </c>
      <c r="G3275">
        <v>8</v>
      </c>
      <c r="H3275">
        <v>531</v>
      </c>
      <c r="I3275">
        <v>3700000</v>
      </c>
      <c r="J3275">
        <v>7400000</v>
      </c>
      <c r="K3275">
        <v>15200000</v>
      </c>
      <c r="L3275">
        <v>5900000</v>
      </c>
      <c r="M3275" t="s">
        <v>18</v>
      </c>
      <c r="N3275">
        <f>Table1[[#This Row],[ loan_amount]]-Table1[[#This Row],[ bank_asset_value]]</f>
        <v>2400000</v>
      </c>
    </row>
    <row r="3276" spans="1:14" x14ac:dyDescent="0.35">
      <c r="A3276">
        <v>3275</v>
      </c>
      <c r="B3276">
        <v>1</v>
      </c>
      <c r="C3276" t="s">
        <v>16</v>
      </c>
      <c r="D3276" t="s">
        <v>14</v>
      </c>
      <c r="E3276">
        <v>1000000</v>
      </c>
      <c r="F3276">
        <v>3400000</v>
      </c>
      <c r="G3276">
        <v>18</v>
      </c>
      <c r="H3276">
        <v>578</v>
      </c>
      <c r="I3276">
        <v>2300000</v>
      </c>
      <c r="J3276">
        <v>400000</v>
      </c>
      <c r="K3276">
        <v>3100000</v>
      </c>
      <c r="L3276">
        <v>1200000</v>
      </c>
      <c r="M3276" t="s">
        <v>15</v>
      </c>
      <c r="N3276">
        <f>Table1[[#This Row],[ loan_amount]]-Table1[[#This Row],[ bank_asset_value]]</f>
        <v>2200000</v>
      </c>
    </row>
    <row r="3277" spans="1:14" x14ac:dyDescent="0.35">
      <c r="A3277">
        <v>3276</v>
      </c>
      <c r="B3277">
        <v>0</v>
      </c>
      <c r="C3277" t="s">
        <v>13</v>
      </c>
      <c r="D3277" t="s">
        <v>14</v>
      </c>
      <c r="E3277">
        <v>9100000</v>
      </c>
      <c r="F3277">
        <v>21100000</v>
      </c>
      <c r="G3277">
        <v>20</v>
      </c>
      <c r="H3277">
        <v>578</v>
      </c>
      <c r="I3277">
        <v>5900000</v>
      </c>
      <c r="J3277">
        <v>6200000</v>
      </c>
      <c r="K3277">
        <v>33700000</v>
      </c>
      <c r="L3277">
        <v>5600000</v>
      </c>
      <c r="M3277" t="s">
        <v>15</v>
      </c>
      <c r="N3277">
        <f>Table1[[#This Row],[ loan_amount]]-Table1[[#This Row],[ bank_asset_value]]</f>
        <v>15500000</v>
      </c>
    </row>
    <row r="3278" spans="1:14" x14ac:dyDescent="0.35">
      <c r="A3278">
        <v>3277</v>
      </c>
      <c r="B3278">
        <v>0</v>
      </c>
      <c r="C3278" t="s">
        <v>13</v>
      </c>
      <c r="D3278" t="s">
        <v>14</v>
      </c>
      <c r="E3278">
        <v>4600000</v>
      </c>
      <c r="F3278">
        <v>18100000</v>
      </c>
      <c r="G3278">
        <v>14</v>
      </c>
      <c r="H3278">
        <v>442</v>
      </c>
      <c r="I3278">
        <v>2800000</v>
      </c>
      <c r="J3278">
        <v>200000</v>
      </c>
      <c r="K3278">
        <v>15600000</v>
      </c>
      <c r="L3278">
        <v>3300000</v>
      </c>
      <c r="M3278" t="s">
        <v>18</v>
      </c>
      <c r="N3278">
        <f>Table1[[#This Row],[ loan_amount]]-Table1[[#This Row],[ bank_asset_value]]</f>
        <v>14800000</v>
      </c>
    </row>
    <row r="3279" spans="1:14" x14ac:dyDescent="0.35">
      <c r="A3279">
        <v>3278</v>
      </c>
      <c r="B3279">
        <v>2</v>
      </c>
      <c r="C3279" t="s">
        <v>16</v>
      </c>
      <c r="D3279" t="s">
        <v>14</v>
      </c>
      <c r="E3279">
        <v>7800000</v>
      </c>
      <c r="F3279">
        <v>16900000</v>
      </c>
      <c r="G3279">
        <v>6</v>
      </c>
      <c r="H3279">
        <v>751</v>
      </c>
      <c r="I3279">
        <v>17400000</v>
      </c>
      <c r="J3279">
        <v>6300000</v>
      </c>
      <c r="K3279">
        <v>20400000</v>
      </c>
      <c r="L3279">
        <v>11700000</v>
      </c>
      <c r="M3279" t="s">
        <v>15</v>
      </c>
      <c r="N3279">
        <f>Table1[[#This Row],[ loan_amount]]-Table1[[#This Row],[ bank_asset_value]]</f>
        <v>5200000</v>
      </c>
    </row>
    <row r="3280" spans="1:14" x14ac:dyDescent="0.35">
      <c r="A3280">
        <v>3279</v>
      </c>
      <c r="B3280">
        <v>4</v>
      </c>
      <c r="C3280" t="s">
        <v>13</v>
      </c>
      <c r="D3280" t="s">
        <v>17</v>
      </c>
      <c r="E3280">
        <v>6600000</v>
      </c>
      <c r="F3280">
        <v>18800000</v>
      </c>
      <c r="G3280">
        <v>10</v>
      </c>
      <c r="H3280">
        <v>353</v>
      </c>
      <c r="I3280">
        <v>16500000</v>
      </c>
      <c r="J3280">
        <v>9500000</v>
      </c>
      <c r="K3280">
        <v>20000000</v>
      </c>
      <c r="L3280">
        <v>6200000</v>
      </c>
      <c r="M3280" t="s">
        <v>18</v>
      </c>
      <c r="N3280">
        <f>Table1[[#This Row],[ loan_amount]]-Table1[[#This Row],[ bank_asset_value]]</f>
        <v>12600000</v>
      </c>
    </row>
    <row r="3281" spans="1:14" x14ac:dyDescent="0.35">
      <c r="A3281">
        <v>3280</v>
      </c>
      <c r="B3281">
        <v>5</v>
      </c>
      <c r="C3281" t="s">
        <v>16</v>
      </c>
      <c r="D3281" t="s">
        <v>14</v>
      </c>
      <c r="E3281">
        <v>9800000</v>
      </c>
      <c r="F3281">
        <v>26600000</v>
      </c>
      <c r="G3281">
        <v>12</v>
      </c>
      <c r="H3281">
        <v>664</v>
      </c>
      <c r="I3281">
        <v>5200000</v>
      </c>
      <c r="J3281">
        <v>2900000</v>
      </c>
      <c r="K3281">
        <v>22500000</v>
      </c>
      <c r="L3281">
        <v>14100000</v>
      </c>
      <c r="M3281" t="s">
        <v>15</v>
      </c>
      <c r="N3281">
        <f>Table1[[#This Row],[ loan_amount]]-Table1[[#This Row],[ bank_asset_value]]</f>
        <v>12500000</v>
      </c>
    </row>
    <row r="3282" spans="1:14" x14ac:dyDescent="0.35">
      <c r="A3282">
        <v>3281</v>
      </c>
      <c r="B3282">
        <v>1</v>
      </c>
      <c r="C3282" t="s">
        <v>13</v>
      </c>
      <c r="D3282" t="s">
        <v>14</v>
      </c>
      <c r="E3282">
        <v>7400000</v>
      </c>
      <c r="F3282">
        <v>26600000</v>
      </c>
      <c r="G3282">
        <v>18</v>
      </c>
      <c r="H3282">
        <v>505</v>
      </c>
      <c r="I3282">
        <v>2200000</v>
      </c>
      <c r="J3282">
        <v>2400000</v>
      </c>
      <c r="K3282">
        <v>22400000</v>
      </c>
      <c r="L3282">
        <v>3900000</v>
      </c>
      <c r="M3282" t="s">
        <v>18</v>
      </c>
      <c r="N3282">
        <f>Table1[[#This Row],[ loan_amount]]-Table1[[#This Row],[ bank_asset_value]]</f>
        <v>22700000</v>
      </c>
    </row>
    <row r="3283" spans="1:14" x14ac:dyDescent="0.35">
      <c r="A3283">
        <v>3282</v>
      </c>
      <c r="B3283">
        <v>3</v>
      </c>
      <c r="C3283" t="s">
        <v>13</v>
      </c>
      <c r="D3283" t="s">
        <v>17</v>
      </c>
      <c r="E3283">
        <v>4300000</v>
      </c>
      <c r="F3283">
        <v>16600000</v>
      </c>
      <c r="G3283">
        <v>10</v>
      </c>
      <c r="H3283">
        <v>571</v>
      </c>
      <c r="I3283">
        <v>5700000</v>
      </c>
      <c r="J3283">
        <v>3700000</v>
      </c>
      <c r="K3283">
        <v>12800000</v>
      </c>
      <c r="L3283">
        <v>5800000</v>
      </c>
      <c r="M3283" t="s">
        <v>15</v>
      </c>
      <c r="N3283">
        <f>Table1[[#This Row],[ loan_amount]]-Table1[[#This Row],[ bank_asset_value]]</f>
        <v>10800000</v>
      </c>
    </row>
    <row r="3284" spans="1:14" x14ac:dyDescent="0.35">
      <c r="A3284">
        <v>3283</v>
      </c>
      <c r="B3284">
        <v>2</v>
      </c>
      <c r="C3284" t="s">
        <v>16</v>
      </c>
      <c r="D3284" t="s">
        <v>17</v>
      </c>
      <c r="E3284">
        <v>9800000</v>
      </c>
      <c r="F3284">
        <v>34600000</v>
      </c>
      <c r="G3284">
        <v>16</v>
      </c>
      <c r="H3284">
        <v>754</v>
      </c>
      <c r="I3284">
        <v>12400000</v>
      </c>
      <c r="J3284">
        <v>14900000</v>
      </c>
      <c r="K3284">
        <v>34700000</v>
      </c>
      <c r="L3284">
        <v>6100000</v>
      </c>
      <c r="M3284" t="s">
        <v>15</v>
      </c>
      <c r="N3284">
        <f>Table1[[#This Row],[ loan_amount]]-Table1[[#This Row],[ bank_asset_value]]</f>
        <v>28500000</v>
      </c>
    </row>
    <row r="3285" spans="1:14" x14ac:dyDescent="0.35">
      <c r="A3285">
        <v>3284</v>
      </c>
      <c r="B3285">
        <v>5</v>
      </c>
      <c r="C3285" t="s">
        <v>16</v>
      </c>
      <c r="D3285" t="s">
        <v>14</v>
      </c>
      <c r="E3285">
        <v>1100000</v>
      </c>
      <c r="F3285">
        <v>3900000</v>
      </c>
      <c r="G3285">
        <v>20</v>
      </c>
      <c r="H3285">
        <v>858</v>
      </c>
      <c r="I3285">
        <v>3200000</v>
      </c>
      <c r="J3285">
        <v>1200000</v>
      </c>
      <c r="K3285">
        <v>3800000</v>
      </c>
      <c r="L3285">
        <v>1100000</v>
      </c>
      <c r="M3285" t="s">
        <v>15</v>
      </c>
      <c r="N3285">
        <f>Table1[[#This Row],[ loan_amount]]-Table1[[#This Row],[ bank_asset_value]]</f>
        <v>2800000</v>
      </c>
    </row>
    <row r="3286" spans="1:14" x14ac:dyDescent="0.35">
      <c r="A3286">
        <v>3285</v>
      </c>
      <c r="B3286">
        <v>3</v>
      </c>
      <c r="C3286" t="s">
        <v>13</v>
      </c>
      <c r="D3286" t="s">
        <v>17</v>
      </c>
      <c r="E3286">
        <v>8600000</v>
      </c>
      <c r="F3286">
        <v>21800000</v>
      </c>
      <c r="G3286">
        <v>20</v>
      </c>
      <c r="H3286">
        <v>641</v>
      </c>
      <c r="I3286">
        <v>5300000</v>
      </c>
      <c r="J3286">
        <v>8800000</v>
      </c>
      <c r="K3286">
        <v>24000000</v>
      </c>
      <c r="L3286">
        <v>9100000</v>
      </c>
      <c r="M3286" t="s">
        <v>15</v>
      </c>
      <c r="N3286">
        <f>Table1[[#This Row],[ loan_amount]]-Table1[[#This Row],[ bank_asset_value]]</f>
        <v>12700000</v>
      </c>
    </row>
    <row r="3287" spans="1:14" x14ac:dyDescent="0.35">
      <c r="A3287">
        <v>3286</v>
      </c>
      <c r="B3287">
        <v>0</v>
      </c>
      <c r="C3287" t="s">
        <v>16</v>
      </c>
      <c r="D3287" t="s">
        <v>17</v>
      </c>
      <c r="E3287">
        <v>9400000</v>
      </c>
      <c r="F3287">
        <v>35500000</v>
      </c>
      <c r="G3287">
        <v>16</v>
      </c>
      <c r="H3287">
        <v>592</v>
      </c>
      <c r="I3287">
        <v>9300000</v>
      </c>
      <c r="J3287">
        <v>11800000</v>
      </c>
      <c r="K3287">
        <v>30500000</v>
      </c>
      <c r="L3287">
        <v>5800000</v>
      </c>
      <c r="M3287" t="s">
        <v>15</v>
      </c>
      <c r="N3287">
        <f>Table1[[#This Row],[ loan_amount]]-Table1[[#This Row],[ bank_asset_value]]</f>
        <v>29700000</v>
      </c>
    </row>
    <row r="3288" spans="1:14" x14ac:dyDescent="0.35">
      <c r="A3288">
        <v>3287</v>
      </c>
      <c r="B3288">
        <v>3</v>
      </c>
      <c r="C3288" t="s">
        <v>13</v>
      </c>
      <c r="D3288" t="s">
        <v>17</v>
      </c>
      <c r="E3288">
        <v>5300000</v>
      </c>
      <c r="F3288">
        <v>20300000</v>
      </c>
      <c r="G3288">
        <v>14</v>
      </c>
      <c r="H3288">
        <v>432</v>
      </c>
      <c r="I3288">
        <v>15000000</v>
      </c>
      <c r="J3288">
        <v>0</v>
      </c>
      <c r="K3288">
        <v>17200000</v>
      </c>
      <c r="L3288">
        <v>5900000</v>
      </c>
      <c r="M3288" t="s">
        <v>18</v>
      </c>
      <c r="N3288">
        <f>Table1[[#This Row],[ loan_amount]]-Table1[[#This Row],[ bank_asset_value]]</f>
        <v>14400000</v>
      </c>
    </row>
    <row r="3289" spans="1:14" x14ac:dyDescent="0.35">
      <c r="A3289">
        <v>3288</v>
      </c>
      <c r="B3289">
        <v>1</v>
      </c>
      <c r="C3289" t="s">
        <v>16</v>
      </c>
      <c r="D3289" t="s">
        <v>17</v>
      </c>
      <c r="E3289">
        <v>8700000</v>
      </c>
      <c r="F3289">
        <v>33800000</v>
      </c>
      <c r="G3289">
        <v>18</v>
      </c>
      <c r="H3289">
        <v>558</v>
      </c>
      <c r="I3289">
        <v>18300000</v>
      </c>
      <c r="J3289">
        <v>11500000</v>
      </c>
      <c r="K3289">
        <v>31500000</v>
      </c>
      <c r="L3289">
        <v>5900000</v>
      </c>
      <c r="M3289" t="s">
        <v>15</v>
      </c>
      <c r="N3289">
        <f>Table1[[#This Row],[ loan_amount]]-Table1[[#This Row],[ bank_asset_value]]</f>
        <v>27900000</v>
      </c>
    </row>
    <row r="3290" spans="1:14" x14ac:dyDescent="0.35">
      <c r="A3290">
        <v>3289</v>
      </c>
      <c r="B3290">
        <v>3</v>
      </c>
      <c r="C3290" t="s">
        <v>13</v>
      </c>
      <c r="D3290" t="s">
        <v>17</v>
      </c>
      <c r="E3290">
        <v>4800000</v>
      </c>
      <c r="F3290">
        <v>14200000</v>
      </c>
      <c r="G3290">
        <v>12</v>
      </c>
      <c r="H3290">
        <v>547</v>
      </c>
      <c r="I3290">
        <v>10400000</v>
      </c>
      <c r="J3290">
        <v>700000</v>
      </c>
      <c r="K3290">
        <v>9800000</v>
      </c>
      <c r="L3290">
        <v>2400000</v>
      </c>
      <c r="M3290" t="s">
        <v>18</v>
      </c>
      <c r="N3290">
        <f>Table1[[#This Row],[ loan_amount]]-Table1[[#This Row],[ bank_asset_value]]</f>
        <v>11800000</v>
      </c>
    </row>
    <row r="3291" spans="1:14" x14ac:dyDescent="0.35">
      <c r="A3291">
        <v>3290</v>
      </c>
      <c r="B3291">
        <v>4</v>
      </c>
      <c r="C3291" t="s">
        <v>16</v>
      </c>
      <c r="D3291" t="s">
        <v>14</v>
      </c>
      <c r="E3291">
        <v>4400000</v>
      </c>
      <c r="F3291">
        <v>9800000</v>
      </c>
      <c r="G3291">
        <v>18</v>
      </c>
      <c r="H3291">
        <v>732</v>
      </c>
      <c r="I3291">
        <v>2400000</v>
      </c>
      <c r="J3291">
        <v>2400000</v>
      </c>
      <c r="K3291">
        <v>15100000</v>
      </c>
      <c r="L3291">
        <v>4400000</v>
      </c>
      <c r="M3291" t="s">
        <v>15</v>
      </c>
      <c r="N3291">
        <f>Table1[[#This Row],[ loan_amount]]-Table1[[#This Row],[ bank_asset_value]]</f>
        <v>5400000</v>
      </c>
    </row>
    <row r="3292" spans="1:14" x14ac:dyDescent="0.35">
      <c r="A3292">
        <v>3291</v>
      </c>
      <c r="B3292">
        <v>1</v>
      </c>
      <c r="C3292" t="s">
        <v>13</v>
      </c>
      <c r="D3292" t="s">
        <v>17</v>
      </c>
      <c r="E3292">
        <v>5400000</v>
      </c>
      <c r="F3292">
        <v>19300000</v>
      </c>
      <c r="G3292">
        <v>12</v>
      </c>
      <c r="H3292">
        <v>784</v>
      </c>
      <c r="I3292">
        <v>5000000</v>
      </c>
      <c r="J3292">
        <v>1800000</v>
      </c>
      <c r="K3292">
        <v>20300000</v>
      </c>
      <c r="L3292">
        <v>6500000</v>
      </c>
      <c r="M3292" t="s">
        <v>15</v>
      </c>
      <c r="N3292">
        <f>Table1[[#This Row],[ loan_amount]]-Table1[[#This Row],[ bank_asset_value]]</f>
        <v>12800000</v>
      </c>
    </row>
    <row r="3293" spans="1:14" x14ac:dyDescent="0.35">
      <c r="A3293">
        <v>3292</v>
      </c>
      <c r="B3293">
        <v>5</v>
      </c>
      <c r="C3293" t="s">
        <v>16</v>
      </c>
      <c r="D3293" t="s">
        <v>17</v>
      </c>
      <c r="E3293">
        <v>8400000</v>
      </c>
      <c r="F3293">
        <v>31900000</v>
      </c>
      <c r="G3293">
        <v>10</v>
      </c>
      <c r="H3293">
        <v>605</v>
      </c>
      <c r="I3293">
        <v>18900000</v>
      </c>
      <c r="J3293">
        <v>10300000</v>
      </c>
      <c r="K3293">
        <v>22000000</v>
      </c>
      <c r="L3293">
        <v>9100000</v>
      </c>
      <c r="M3293" t="s">
        <v>15</v>
      </c>
      <c r="N3293">
        <f>Table1[[#This Row],[ loan_amount]]-Table1[[#This Row],[ bank_asset_value]]</f>
        <v>22800000</v>
      </c>
    </row>
    <row r="3294" spans="1:14" x14ac:dyDescent="0.35">
      <c r="A3294">
        <v>3293</v>
      </c>
      <c r="B3294">
        <v>1</v>
      </c>
      <c r="C3294" t="s">
        <v>13</v>
      </c>
      <c r="D3294" t="s">
        <v>17</v>
      </c>
      <c r="E3294">
        <v>5400000</v>
      </c>
      <c r="F3294">
        <v>19500000</v>
      </c>
      <c r="G3294">
        <v>18</v>
      </c>
      <c r="H3294">
        <v>688</v>
      </c>
      <c r="I3294">
        <v>12100000</v>
      </c>
      <c r="J3294">
        <v>800000</v>
      </c>
      <c r="K3294">
        <v>17000000</v>
      </c>
      <c r="L3294">
        <v>3500000</v>
      </c>
      <c r="M3294" t="s">
        <v>15</v>
      </c>
      <c r="N3294">
        <f>Table1[[#This Row],[ loan_amount]]-Table1[[#This Row],[ bank_asset_value]]</f>
        <v>16000000</v>
      </c>
    </row>
    <row r="3295" spans="1:14" x14ac:dyDescent="0.35">
      <c r="A3295">
        <v>3294</v>
      </c>
      <c r="B3295">
        <v>3</v>
      </c>
      <c r="C3295" t="s">
        <v>16</v>
      </c>
      <c r="D3295" t="s">
        <v>17</v>
      </c>
      <c r="E3295">
        <v>9400000</v>
      </c>
      <c r="F3295">
        <v>32100000</v>
      </c>
      <c r="G3295">
        <v>10</v>
      </c>
      <c r="H3295">
        <v>617</v>
      </c>
      <c r="I3295">
        <v>22700000</v>
      </c>
      <c r="J3295">
        <v>5800000</v>
      </c>
      <c r="K3295">
        <v>29400000</v>
      </c>
      <c r="L3295">
        <v>11400000</v>
      </c>
      <c r="M3295" t="s">
        <v>15</v>
      </c>
      <c r="N3295">
        <f>Table1[[#This Row],[ loan_amount]]-Table1[[#This Row],[ bank_asset_value]]</f>
        <v>20700000</v>
      </c>
    </row>
    <row r="3296" spans="1:14" x14ac:dyDescent="0.35">
      <c r="A3296">
        <v>3295</v>
      </c>
      <c r="B3296">
        <v>0</v>
      </c>
      <c r="C3296" t="s">
        <v>16</v>
      </c>
      <c r="D3296" t="s">
        <v>17</v>
      </c>
      <c r="E3296">
        <v>800000</v>
      </c>
      <c r="F3296">
        <v>2400000</v>
      </c>
      <c r="G3296">
        <v>4</v>
      </c>
      <c r="H3296">
        <v>518</v>
      </c>
      <c r="I3296">
        <v>500000</v>
      </c>
      <c r="J3296">
        <v>800000</v>
      </c>
      <c r="K3296">
        <v>2800000</v>
      </c>
      <c r="L3296">
        <v>500000</v>
      </c>
      <c r="M3296" t="s">
        <v>15</v>
      </c>
      <c r="N3296">
        <f>Table1[[#This Row],[ loan_amount]]-Table1[[#This Row],[ bank_asset_value]]</f>
        <v>1900000</v>
      </c>
    </row>
    <row r="3297" spans="1:14" x14ac:dyDescent="0.35">
      <c r="A3297">
        <v>3296</v>
      </c>
      <c r="B3297">
        <v>0</v>
      </c>
      <c r="C3297" t="s">
        <v>16</v>
      </c>
      <c r="D3297" t="s">
        <v>14</v>
      </c>
      <c r="E3297">
        <v>3800000</v>
      </c>
      <c r="F3297">
        <v>14800000</v>
      </c>
      <c r="G3297">
        <v>10</v>
      </c>
      <c r="H3297">
        <v>390</v>
      </c>
      <c r="I3297">
        <v>5900000</v>
      </c>
      <c r="J3297">
        <v>5700000</v>
      </c>
      <c r="K3297">
        <v>9500000</v>
      </c>
      <c r="L3297">
        <v>4600000</v>
      </c>
      <c r="M3297" t="s">
        <v>18</v>
      </c>
      <c r="N3297">
        <f>Table1[[#This Row],[ loan_amount]]-Table1[[#This Row],[ bank_asset_value]]</f>
        <v>10200000</v>
      </c>
    </row>
    <row r="3298" spans="1:14" x14ac:dyDescent="0.35">
      <c r="A3298">
        <v>3297</v>
      </c>
      <c r="B3298">
        <v>4</v>
      </c>
      <c r="C3298" t="s">
        <v>13</v>
      </c>
      <c r="D3298" t="s">
        <v>14</v>
      </c>
      <c r="E3298">
        <v>3100000</v>
      </c>
      <c r="F3298">
        <v>6300000</v>
      </c>
      <c r="G3298">
        <v>4</v>
      </c>
      <c r="H3298">
        <v>370</v>
      </c>
      <c r="I3298">
        <v>8600000</v>
      </c>
      <c r="J3298">
        <v>4100000</v>
      </c>
      <c r="K3298">
        <v>8800000</v>
      </c>
      <c r="L3298">
        <v>2800000</v>
      </c>
      <c r="M3298" t="s">
        <v>18</v>
      </c>
      <c r="N3298">
        <f>Table1[[#This Row],[ loan_amount]]-Table1[[#This Row],[ bank_asset_value]]</f>
        <v>3500000</v>
      </c>
    </row>
    <row r="3299" spans="1:14" x14ac:dyDescent="0.35">
      <c r="A3299">
        <v>3298</v>
      </c>
      <c r="B3299">
        <v>3</v>
      </c>
      <c r="C3299" t="s">
        <v>16</v>
      </c>
      <c r="D3299" t="s">
        <v>17</v>
      </c>
      <c r="E3299">
        <v>6000000</v>
      </c>
      <c r="F3299">
        <v>21300000</v>
      </c>
      <c r="G3299">
        <v>4</v>
      </c>
      <c r="H3299">
        <v>802</v>
      </c>
      <c r="I3299">
        <v>4700000</v>
      </c>
      <c r="J3299">
        <v>8900000</v>
      </c>
      <c r="K3299">
        <v>17300000</v>
      </c>
      <c r="L3299">
        <v>7600000</v>
      </c>
      <c r="M3299" t="s">
        <v>15</v>
      </c>
      <c r="N3299">
        <f>Table1[[#This Row],[ loan_amount]]-Table1[[#This Row],[ bank_asset_value]]</f>
        <v>13700000</v>
      </c>
    </row>
    <row r="3300" spans="1:14" x14ac:dyDescent="0.35">
      <c r="A3300">
        <v>3299</v>
      </c>
      <c r="B3300">
        <v>2</v>
      </c>
      <c r="C3300" t="s">
        <v>16</v>
      </c>
      <c r="D3300" t="s">
        <v>17</v>
      </c>
      <c r="E3300">
        <v>6800000</v>
      </c>
      <c r="F3300">
        <v>15500000</v>
      </c>
      <c r="G3300">
        <v>12</v>
      </c>
      <c r="H3300">
        <v>338</v>
      </c>
      <c r="I3300">
        <v>9900000</v>
      </c>
      <c r="J3300">
        <v>1200000</v>
      </c>
      <c r="K3300">
        <v>21800000</v>
      </c>
      <c r="L3300">
        <v>8500000</v>
      </c>
      <c r="M3300" t="s">
        <v>18</v>
      </c>
      <c r="N3300">
        <f>Table1[[#This Row],[ loan_amount]]-Table1[[#This Row],[ bank_asset_value]]</f>
        <v>7000000</v>
      </c>
    </row>
    <row r="3301" spans="1:14" x14ac:dyDescent="0.35">
      <c r="A3301">
        <v>3300</v>
      </c>
      <c r="B3301">
        <v>5</v>
      </c>
      <c r="C3301" t="s">
        <v>16</v>
      </c>
      <c r="D3301" t="s">
        <v>14</v>
      </c>
      <c r="E3301">
        <v>5200000</v>
      </c>
      <c r="F3301">
        <v>11700000</v>
      </c>
      <c r="G3301">
        <v>6</v>
      </c>
      <c r="H3301">
        <v>658</v>
      </c>
      <c r="I3301">
        <v>8100000</v>
      </c>
      <c r="J3301">
        <v>5100000</v>
      </c>
      <c r="K3301">
        <v>11400000</v>
      </c>
      <c r="L3301">
        <v>5600000</v>
      </c>
      <c r="M3301" t="s">
        <v>15</v>
      </c>
      <c r="N3301">
        <f>Table1[[#This Row],[ loan_amount]]-Table1[[#This Row],[ bank_asset_value]]</f>
        <v>6100000</v>
      </c>
    </row>
    <row r="3302" spans="1:14" x14ac:dyDescent="0.35">
      <c r="A3302">
        <v>3301</v>
      </c>
      <c r="B3302">
        <v>0</v>
      </c>
      <c r="C3302" t="s">
        <v>16</v>
      </c>
      <c r="D3302" t="s">
        <v>14</v>
      </c>
      <c r="E3302">
        <v>1900000</v>
      </c>
      <c r="F3302">
        <v>6700000</v>
      </c>
      <c r="G3302">
        <v>12</v>
      </c>
      <c r="H3302">
        <v>595</v>
      </c>
      <c r="I3302">
        <v>3000000</v>
      </c>
      <c r="J3302">
        <v>3200000</v>
      </c>
      <c r="K3302">
        <v>4900000</v>
      </c>
      <c r="L3302">
        <v>1700000</v>
      </c>
      <c r="M3302" t="s">
        <v>15</v>
      </c>
      <c r="N3302">
        <f>Table1[[#This Row],[ loan_amount]]-Table1[[#This Row],[ bank_asset_value]]</f>
        <v>5000000</v>
      </c>
    </row>
    <row r="3303" spans="1:14" x14ac:dyDescent="0.35">
      <c r="A3303">
        <v>3302</v>
      </c>
      <c r="B3303">
        <v>5</v>
      </c>
      <c r="C3303" t="s">
        <v>13</v>
      </c>
      <c r="D3303" t="s">
        <v>17</v>
      </c>
      <c r="E3303">
        <v>3600000</v>
      </c>
      <c r="F3303">
        <v>8500000</v>
      </c>
      <c r="G3303">
        <v>20</v>
      </c>
      <c r="H3303">
        <v>594</v>
      </c>
      <c r="I3303">
        <v>4400000</v>
      </c>
      <c r="J3303">
        <v>6400000</v>
      </c>
      <c r="K3303">
        <v>7400000</v>
      </c>
      <c r="L3303">
        <v>4500000</v>
      </c>
      <c r="M3303" t="s">
        <v>15</v>
      </c>
      <c r="N3303">
        <f>Table1[[#This Row],[ loan_amount]]-Table1[[#This Row],[ bank_asset_value]]</f>
        <v>4000000</v>
      </c>
    </row>
    <row r="3304" spans="1:14" x14ac:dyDescent="0.35">
      <c r="A3304">
        <v>3303</v>
      </c>
      <c r="B3304">
        <v>3</v>
      </c>
      <c r="C3304" t="s">
        <v>13</v>
      </c>
      <c r="D3304" t="s">
        <v>17</v>
      </c>
      <c r="E3304">
        <v>1500000</v>
      </c>
      <c r="F3304">
        <v>4100000</v>
      </c>
      <c r="G3304">
        <v>14</v>
      </c>
      <c r="H3304">
        <v>611</v>
      </c>
      <c r="I3304">
        <v>600000</v>
      </c>
      <c r="J3304">
        <v>2000000</v>
      </c>
      <c r="K3304">
        <v>4800000</v>
      </c>
      <c r="L3304">
        <v>2100000</v>
      </c>
      <c r="M3304" t="s">
        <v>15</v>
      </c>
      <c r="N3304">
        <f>Table1[[#This Row],[ loan_amount]]-Table1[[#This Row],[ bank_asset_value]]</f>
        <v>2000000</v>
      </c>
    </row>
    <row r="3305" spans="1:14" x14ac:dyDescent="0.35">
      <c r="A3305">
        <v>3304</v>
      </c>
      <c r="B3305">
        <v>3</v>
      </c>
      <c r="C3305" t="s">
        <v>16</v>
      </c>
      <c r="D3305" t="s">
        <v>14</v>
      </c>
      <c r="E3305">
        <v>2000000</v>
      </c>
      <c r="F3305">
        <v>5800000</v>
      </c>
      <c r="G3305">
        <v>8</v>
      </c>
      <c r="H3305">
        <v>799</v>
      </c>
      <c r="I3305">
        <v>3000000</v>
      </c>
      <c r="J3305">
        <v>3100000</v>
      </c>
      <c r="K3305">
        <v>5500000</v>
      </c>
      <c r="L3305">
        <v>1000000</v>
      </c>
      <c r="M3305" t="s">
        <v>15</v>
      </c>
      <c r="N3305">
        <f>Table1[[#This Row],[ loan_amount]]-Table1[[#This Row],[ bank_asset_value]]</f>
        <v>4800000</v>
      </c>
    </row>
    <row r="3306" spans="1:14" x14ac:dyDescent="0.35">
      <c r="A3306">
        <v>3305</v>
      </c>
      <c r="B3306">
        <v>5</v>
      </c>
      <c r="C3306" t="s">
        <v>13</v>
      </c>
      <c r="D3306" t="s">
        <v>14</v>
      </c>
      <c r="E3306">
        <v>9200000</v>
      </c>
      <c r="F3306">
        <v>18600000</v>
      </c>
      <c r="G3306">
        <v>20</v>
      </c>
      <c r="H3306">
        <v>497</v>
      </c>
      <c r="I3306">
        <v>1000000</v>
      </c>
      <c r="J3306">
        <v>300000</v>
      </c>
      <c r="K3306">
        <v>24200000</v>
      </c>
      <c r="L3306">
        <v>10700000</v>
      </c>
      <c r="M3306" t="s">
        <v>18</v>
      </c>
      <c r="N3306">
        <f>Table1[[#This Row],[ loan_amount]]-Table1[[#This Row],[ bank_asset_value]]</f>
        <v>7900000</v>
      </c>
    </row>
    <row r="3307" spans="1:14" x14ac:dyDescent="0.35">
      <c r="A3307">
        <v>3306</v>
      </c>
      <c r="B3307">
        <v>0</v>
      </c>
      <c r="C3307" t="s">
        <v>16</v>
      </c>
      <c r="D3307" t="s">
        <v>17</v>
      </c>
      <c r="E3307">
        <v>6100000</v>
      </c>
      <c r="F3307">
        <v>15900000</v>
      </c>
      <c r="G3307">
        <v>18</v>
      </c>
      <c r="H3307">
        <v>456</v>
      </c>
      <c r="I3307">
        <v>12900000</v>
      </c>
      <c r="J3307">
        <v>10800000</v>
      </c>
      <c r="K3307">
        <v>19100000</v>
      </c>
      <c r="L3307">
        <v>8800000</v>
      </c>
      <c r="M3307" t="s">
        <v>18</v>
      </c>
      <c r="N3307">
        <f>Table1[[#This Row],[ loan_amount]]-Table1[[#This Row],[ bank_asset_value]]</f>
        <v>7100000</v>
      </c>
    </row>
    <row r="3308" spans="1:14" x14ac:dyDescent="0.35">
      <c r="A3308">
        <v>3307</v>
      </c>
      <c r="B3308">
        <v>5</v>
      </c>
      <c r="C3308" t="s">
        <v>16</v>
      </c>
      <c r="D3308" t="s">
        <v>14</v>
      </c>
      <c r="E3308">
        <v>300000</v>
      </c>
      <c r="F3308">
        <v>500000</v>
      </c>
      <c r="G3308">
        <v>8</v>
      </c>
      <c r="H3308">
        <v>396</v>
      </c>
      <c r="I3308">
        <v>400000</v>
      </c>
      <c r="J3308">
        <v>300000</v>
      </c>
      <c r="K3308">
        <v>1200000</v>
      </c>
      <c r="L3308">
        <v>200000</v>
      </c>
      <c r="M3308" t="s">
        <v>18</v>
      </c>
      <c r="N3308">
        <f>Table1[[#This Row],[ loan_amount]]-Table1[[#This Row],[ bank_asset_value]]</f>
        <v>300000</v>
      </c>
    </row>
    <row r="3309" spans="1:14" x14ac:dyDescent="0.35">
      <c r="A3309">
        <v>3308</v>
      </c>
      <c r="B3309">
        <v>1</v>
      </c>
      <c r="C3309" t="s">
        <v>13</v>
      </c>
      <c r="D3309" t="s">
        <v>14</v>
      </c>
      <c r="E3309">
        <v>800000</v>
      </c>
      <c r="F3309">
        <v>2300000</v>
      </c>
      <c r="G3309">
        <v>10</v>
      </c>
      <c r="H3309">
        <v>770</v>
      </c>
      <c r="I3309">
        <v>900000</v>
      </c>
      <c r="J3309">
        <v>900000</v>
      </c>
      <c r="K3309">
        <v>2900000</v>
      </c>
      <c r="L3309">
        <v>1100000</v>
      </c>
      <c r="M3309" t="s">
        <v>15</v>
      </c>
      <c r="N3309">
        <f>Table1[[#This Row],[ loan_amount]]-Table1[[#This Row],[ bank_asset_value]]</f>
        <v>1200000</v>
      </c>
    </row>
    <row r="3310" spans="1:14" x14ac:dyDescent="0.35">
      <c r="A3310">
        <v>3309</v>
      </c>
      <c r="B3310">
        <v>0</v>
      </c>
      <c r="C3310" t="s">
        <v>16</v>
      </c>
      <c r="D3310" t="s">
        <v>14</v>
      </c>
      <c r="E3310">
        <v>3300000</v>
      </c>
      <c r="F3310">
        <v>9000000</v>
      </c>
      <c r="G3310">
        <v>16</v>
      </c>
      <c r="H3310">
        <v>797</v>
      </c>
      <c r="I3310">
        <v>3000000</v>
      </c>
      <c r="J3310">
        <v>6400000</v>
      </c>
      <c r="K3310">
        <v>10300000</v>
      </c>
      <c r="L3310">
        <v>3300000</v>
      </c>
      <c r="M3310" t="s">
        <v>15</v>
      </c>
      <c r="N3310">
        <f>Table1[[#This Row],[ loan_amount]]-Table1[[#This Row],[ bank_asset_value]]</f>
        <v>5700000</v>
      </c>
    </row>
    <row r="3311" spans="1:14" x14ac:dyDescent="0.35">
      <c r="A3311">
        <v>3310</v>
      </c>
      <c r="B3311">
        <v>1</v>
      </c>
      <c r="C3311" t="s">
        <v>16</v>
      </c>
      <c r="D3311" t="s">
        <v>14</v>
      </c>
      <c r="E3311">
        <v>5800000</v>
      </c>
      <c r="F3311">
        <v>18700000</v>
      </c>
      <c r="G3311">
        <v>20</v>
      </c>
      <c r="H3311">
        <v>586</v>
      </c>
      <c r="I3311">
        <v>14100000</v>
      </c>
      <c r="J3311">
        <v>3000000</v>
      </c>
      <c r="K3311">
        <v>15600000</v>
      </c>
      <c r="L3311">
        <v>6000000</v>
      </c>
      <c r="M3311" t="s">
        <v>15</v>
      </c>
      <c r="N3311">
        <f>Table1[[#This Row],[ loan_amount]]-Table1[[#This Row],[ bank_asset_value]]</f>
        <v>12700000</v>
      </c>
    </row>
    <row r="3312" spans="1:14" x14ac:dyDescent="0.35">
      <c r="A3312">
        <v>3311</v>
      </c>
      <c r="B3312">
        <v>5</v>
      </c>
      <c r="C3312" t="s">
        <v>16</v>
      </c>
      <c r="D3312" t="s">
        <v>14</v>
      </c>
      <c r="E3312">
        <v>8500000</v>
      </c>
      <c r="F3312">
        <v>23400000</v>
      </c>
      <c r="G3312">
        <v>16</v>
      </c>
      <c r="H3312">
        <v>604</v>
      </c>
      <c r="I3312">
        <v>25100000</v>
      </c>
      <c r="J3312">
        <v>16500000</v>
      </c>
      <c r="K3312">
        <v>24500000</v>
      </c>
      <c r="L3312">
        <v>4800000</v>
      </c>
      <c r="M3312" t="s">
        <v>15</v>
      </c>
      <c r="N3312">
        <f>Table1[[#This Row],[ loan_amount]]-Table1[[#This Row],[ bank_asset_value]]</f>
        <v>18600000</v>
      </c>
    </row>
    <row r="3313" spans="1:14" x14ac:dyDescent="0.35">
      <c r="A3313">
        <v>3312</v>
      </c>
      <c r="B3313">
        <v>0</v>
      </c>
      <c r="C3313" t="s">
        <v>16</v>
      </c>
      <c r="D3313" t="s">
        <v>17</v>
      </c>
      <c r="E3313">
        <v>4100000</v>
      </c>
      <c r="F3313">
        <v>12800000</v>
      </c>
      <c r="G3313">
        <v>8</v>
      </c>
      <c r="H3313">
        <v>799</v>
      </c>
      <c r="I3313">
        <v>3700000</v>
      </c>
      <c r="J3313">
        <v>700000</v>
      </c>
      <c r="K3313">
        <v>9400000</v>
      </c>
      <c r="L3313">
        <v>2700000</v>
      </c>
      <c r="M3313" t="s">
        <v>15</v>
      </c>
      <c r="N3313">
        <f>Table1[[#This Row],[ loan_amount]]-Table1[[#This Row],[ bank_asset_value]]</f>
        <v>10100000</v>
      </c>
    </row>
    <row r="3314" spans="1:14" x14ac:dyDescent="0.35">
      <c r="A3314">
        <v>3313</v>
      </c>
      <c r="B3314">
        <v>2</v>
      </c>
      <c r="C3314" t="s">
        <v>13</v>
      </c>
      <c r="D3314" t="s">
        <v>14</v>
      </c>
      <c r="E3314">
        <v>7800000</v>
      </c>
      <c r="F3314">
        <v>26400000</v>
      </c>
      <c r="G3314">
        <v>4</v>
      </c>
      <c r="H3314">
        <v>763</v>
      </c>
      <c r="I3314">
        <v>2200000</v>
      </c>
      <c r="J3314">
        <v>8400000</v>
      </c>
      <c r="K3314">
        <v>16600000</v>
      </c>
      <c r="L3314">
        <v>6700000</v>
      </c>
      <c r="M3314" t="s">
        <v>15</v>
      </c>
      <c r="N3314">
        <f>Table1[[#This Row],[ loan_amount]]-Table1[[#This Row],[ bank_asset_value]]</f>
        <v>19700000</v>
      </c>
    </row>
    <row r="3315" spans="1:14" x14ac:dyDescent="0.35">
      <c r="A3315">
        <v>3314</v>
      </c>
      <c r="B3315">
        <v>0</v>
      </c>
      <c r="C3315" t="s">
        <v>13</v>
      </c>
      <c r="D3315" t="s">
        <v>14</v>
      </c>
      <c r="E3315">
        <v>7500000</v>
      </c>
      <c r="F3315">
        <v>23000000</v>
      </c>
      <c r="G3315">
        <v>14</v>
      </c>
      <c r="H3315">
        <v>725</v>
      </c>
      <c r="I3315">
        <v>8900000</v>
      </c>
      <c r="J3315">
        <v>4800000</v>
      </c>
      <c r="K3315">
        <v>20200000</v>
      </c>
      <c r="L3315">
        <v>7100000</v>
      </c>
      <c r="M3315" t="s">
        <v>15</v>
      </c>
      <c r="N3315">
        <f>Table1[[#This Row],[ loan_amount]]-Table1[[#This Row],[ bank_asset_value]]</f>
        <v>15900000</v>
      </c>
    </row>
    <row r="3316" spans="1:14" x14ac:dyDescent="0.35">
      <c r="A3316">
        <v>3315</v>
      </c>
      <c r="B3316">
        <v>2</v>
      </c>
      <c r="C3316" t="s">
        <v>13</v>
      </c>
      <c r="D3316" t="s">
        <v>14</v>
      </c>
      <c r="E3316">
        <v>2300000</v>
      </c>
      <c r="F3316">
        <v>8800000</v>
      </c>
      <c r="G3316">
        <v>18</v>
      </c>
      <c r="H3316">
        <v>336</v>
      </c>
      <c r="I3316">
        <v>1800000</v>
      </c>
      <c r="J3316">
        <v>800000</v>
      </c>
      <c r="K3316">
        <v>5200000</v>
      </c>
      <c r="L3316">
        <v>1500000</v>
      </c>
      <c r="M3316" t="s">
        <v>18</v>
      </c>
      <c r="N3316">
        <f>Table1[[#This Row],[ loan_amount]]-Table1[[#This Row],[ bank_asset_value]]</f>
        <v>7300000</v>
      </c>
    </row>
    <row r="3317" spans="1:14" x14ac:dyDescent="0.35">
      <c r="A3317">
        <v>3316</v>
      </c>
      <c r="B3317">
        <v>4</v>
      </c>
      <c r="C3317" t="s">
        <v>13</v>
      </c>
      <c r="D3317" t="s">
        <v>17</v>
      </c>
      <c r="E3317">
        <v>600000</v>
      </c>
      <c r="F3317">
        <v>2300000</v>
      </c>
      <c r="G3317">
        <v>6</v>
      </c>
      <c r="H3317">
        <v>495</v>
      </c>
      <c r="I3317">
        <v>1700000</v>
      </c>
      <c r="J3317">
        <v>600000</v>
      </c>
      <c r="K3317">
        <v>2000000</v>
      </c>
      <c r="L3317">
        <v>300000</v>
      </c>
      <c r="M3317" t="s">
        <v>18</v>
      </c>
      <c r="N3317">
        <f>Table1[[#This Row],[ loan_amount]]-Table1[[#This Row],[ bank_asset_value]]</f>
        <v>2000000</v>
      </c>
    </row>
    <row r="3318" spans="1:14" x14ac:dyDescent="0.35">
      <c r="A3318">
        <v>3317</v>
      </c>
      <c r="B3318">
        <v>1</v>
      </c>
      <c r="C3318" t="s">
        <v>16</v>
      </c>
      <c r="D3318" t="s">
        <v>14</v>
      </c>
      <c r="E3318">
        <v>2900000</v>
      </c>
      <c r="F3318">
        <v>11500000</v>
      </c>
      <c r="G3318">
        <v>20</v>
      </c>
      <c r="H3318">
        <v>431</v>
      </c>
      <c r="I3318">
        <v>3600000</v>
      </c>
      <c r="J3318">
        <v>3800000</v>
      </c>
      <c r="K3318">
        <v>5900000</v>
      </c>
      <c r="L3318">
        <v>3100000</v>
      </c>
      <c r="M3318" t="s">
        <v>18</v>
      </c>
      <c r="N3318">
        <f>Table1[[#This Row],[ loan_amount]]-Table1[[#This Row],[ bank_asset_value]]</f>
        <v>8400000</v>
      </c>
    </row>
    <row r="3319" spans="1:14" x14ac:dyDescent="0.35">
      <c r="A3319">
        <v>3318</v>
      </c>
      <c r="B3319">
        <v>5</v>
      </c>
      <c r="C3319" t="s">
        <v>16</v>
      </c>
      <c r="D3319" t="s">
        <v>14</v>
      </c>
      <c r="E3319">
        <v>900000</v>
      </c>
      <c r="F3319">
        <v>2200000</v>
      </c>
      <c r="G3319">
        <v>2</v>
      </c>
      <c r="H3319">
        <v>415</v>
      </c>
      <c r="I3319">
        <v>600000</v>
      </c>
      <c r="J3319">
        <v>1700000</v>
      </c>
      <c r="K3319">
        <v>2900000</v>
      </c>
      <c r="L3319">
        <v>700000</v>
      </c>
      <c r="M3319" t="s">
        <v>18</v>
      </c>
      <c r="N3319">
        <f>Table1[[#This Row],[ loan_amount]]-Table1[[#This Row],[ bank_asset_value]]</f>
        <v>1500000</v>
      </c>
    </row>
    <row r="3320" spans="1:14" x14ac:dyDescent="0.35">
      <c r="A3320">
        <v>3319</v>
      </c>
      <c r="B3320">
        <v>5</v>
      </c>
      <c r="C3320" t="s">
        <v>13</v>
      </c>
      <c r="D3320" t="s">
        <v>17</v>
      </c>
      <c r="E3320">
        <v>9000000</v>
      </c>
      <c r="F3320">
        <v>20400000</v>
      </c>
      <c r="G3320">
        <v>6</v>
      </c>
      <c r="H3320">
        <v>451</v>
      </c>
      <c r="I3320">
        <v>5200000</v>
      </c>
      <c r="J3320">
        <v>11400000</v>
      </c>
      <c r="K3320">
        <v>28200000</v>
      </c>
      <c r="L3320">
        <v>9000000</v>
      </c>
      <c r="M3320" t="s">
        <v>18</v>
      </c>
      <c r="N3320">
        <f>Table1[[#This Row],[ loan_amount]]-Table1[[#This Row],[ bank_asset_value]]</f>
        <v>11400000</v>
      </c>
    </row>
    <row r="3321" spans="1:14" x14ac:dyDescent="0.35">
      <c r="A3321">
        <v>3320</v>
      </c>
      <c r="B3321">
        <v>1</v>
      </c>
      <c r="C3321" t="s">
        <v>16</v>
      </c>
      <c r="D3321" t="s">
        <v>14</v>
      </c>
      <c r="E3321">
        <v>4800000</v>
      </c>
      <c r="F3321">
        <v>14300000</v>
      </c>
      <c r="G3321">
        <v>4</v>
      </c>
      <c r="H3321">
        <v>489</v>
      </c>
      <c r="I3321">
        <v>12400000</v>
      </c>
      <c r="J3321">
        <v>7900000</v>
      </c>
      <c r="K3321">
        <v>17700000</v>
      </c>
      <c r="L3321">
        <v>3600000</v>
      </c>
      <c r="M3321" t="s">
        <v>18</v>
      </c>
      <c r="N3321">
        <f>Table1[[#This Row],[ loan_amount]]-Table1[[#This Row],[ bank_asset_value]]</f>
        <v>10700000</v>
      </c>
    </row>
    <row r="3322" spans="1:14" x14ac:dyDescent="0.35">
      <c r="A3322">
        <v>3321</v>
      </c>
      <c r="B3322">
        <v>1</v>
      </c>
      <c r="C3322" t="s">
        <v>13</v>
      </c>
      <c r="D3322" t="s">
        <v>14</v>
      </c>
      <c r="E3322">
        <v>1600000</v>
      </c>
      <c r="F3322">
        <v>4600000</v>
      </c>
      <c r="G3322">
        <v>12</v>
      </c>
      <c r="H3322">
        <v>415</v>
      </c>
      <c r="I3322">
        <v>800000</v>
      </c>
      <c r="J3322">
        <v>600000</v>
      </c>
      <c r="K3322">
        <v>3900000</v>
      </c>
      <c r="L3322">
        <v>1500000</v>
      </c>
      <c r="M3322" t="s">
        <v>18</v>
      </c>
      <c r="N3322">
        <f>Table1[[#This Row],[ loan_amount]]-Table1[[#This Row],[ bank_asset_value]]</f>
        <v>3100000</v>
      </c>
    </row>
    <row r="3323" spans="1:14" x14ac:dyDescent="0.35">
      <c r="A3323">
        <v>3322</v>
      </c>
      <c r="B3323">
        <v>3</v>
      </c>
      <c r="C3323" t="s">
        <v>16</v>
      </c>
      <c r="D3323" t="s">
        <v>14</v>
      </c>
      <c r="E3323">
        <v>2600000</v>
      </c>
      <c r="F3323">
        <v>8100000</v>
      </c>
      <c r="G3323">
        <v>12</v>
      </c>
      <c r="H3323">
        <v>425</v>
      </c>
      <c r="I3323">
        <v>7300000</v>
      </c>
      <c r="J3323">
        <v>1900000</v>
      </c>
      <c r="K3323">
        <v>6800000</v>
      </c>
      <c r="L3323">
        <v>2200000</v>
      </c>
      <c r="M3323" t="s">
        <v>18</v>
      </c>
      <c r="N3323">
        <f>Table1[[#This Row],[ loan_amount]]-Table1[[#This Row],[ bank_asset_value]]</f>
        <v>5900000</v>
      </c>
    </row>
    <row r="3324" spans="1:14" x14ac:dyDescent="0.35">
      <c r="A3324">
        <v>3323</v>
      </c>
      <c r="B3324">
        <v>4</v>
      </c>
      <c r="C3324" t="s">
        <v>13</v>
      </c>
      <c r="D3324" t="s">
        <v>17</v>
      </c>
      <c r="E3324">
        <v>1800000</v>
      </c>
      <c r="F3324">
        <v>4600000</v>
      </c>
      <c r="G3324">
        <v>14</v>
      </c>
      <c r="H3324">
        <v>453</v>
      </c>
      <c r="I3324">
        <v>1700000</v>
      </c>
      <c r="J3324">
        <v>2400000</v>
      </c>
      <c r="K3324">
        <v>4700000</v>
      </c>
      <c r="L3324">
        <v>1600000</v>
      </c>
      <c r="M3324" t="s">
        <v>18</v>
      </c>
      <c r="N3324">
        <f>Table1[[#This Row],[ loan_amount]]-Table1[[#This Row],[ bank_asset_value]]</f>
        <v>3000000</v>
      </c>
    </row>
    <row r="3325" spans="1:14" x14ac:dyDescent="0.35">
      <c r="A3325">
        <v>3324</v>
      </c>
      <c r="B3325">
        <v>5</v>
      </c>
      <c r="C3325" t="s">
        <v>13</v>
      </c>
      <c r="D3325" t="s">
        <v>17</v>
      </c>
      <c r="E3325">
        <v>4400000</v>
      </c>
      <c r="F3325">
        <v>11800000</v>
      </c>
      <c r="G3325">
        <v>20</v>
      </c>
      <c r="H3325">
        <v>634</v>
      </c>
      <c r="I3325">
        <v>5900000</v>
      </c>
      <c r="J3325">
        <v>7300000</v>
      </c>
      <c r="K3325">
        <v>15200000</v>
      </c>
      <c r="L3325">
        <v>4300000</v>
      </c>
      <c r="M3325" t="s">
        <v>15</v>
      </c>
      <c r="N3325">
        <f>Table1[[#This Row],[ loan_amount]]-Table1[[#This Row],[ bank_asset_value]]</f>
        <v>7500000</v>
      </c>
    </row>
    <row r="3326" spans="1:14" x14ac:dyDescent="0.35">
      <c r="A3326">
        <v>3325</v>
      </c>
      <c r="B3326">
        <v>2</v>
      </c>
      <c r="C3326" t="s">
        <v>16</v>
      </c>
      <c r="D3326" t="s">
        <v>14</v>
      </c>
      <c r="E3326">
        <v>200000</v>
      </c>
      <c r="F3326">
        <v>300000</v>
      </c>
      <c r="G3326">
        <v>20</v>
      </c>
      <c r="H3326">
        <v>519</v>
      </c>
      <c r="I3326">
        <v>0</v>
      </c>
      <c r="J3326">
        <v>0</v>
      </c>
      <c r="K3326">
        <v>400000</v>
      </c>
      <c r="L3326">
        <v>300000</v>
      </c>
      <c r="M3326" t="s">
        <v>18</v>
      </c>
      <c r="N3326">
        <f>Table1[[#This Row],[ loan_amount]]-Table1[[#This Row],[ bank_asset_value]]</f>
        <v>0</v>
      </c>
    </row>
    <row r="3327" spans="1:14" x14ac:dyDescent="0.35">
      <c r="A3327">
        <v>3326</v>
      </c>
      <c r="B3327">
        <v>4</v>
      </c>
      <c r="C3327" t="s">
        <v>16</v>
      </c>
      <c r="D3327" t="s">
        <v>17</v>
      </c>
      <c r="E3327">
        <v>800000</v>
      </c>
      <c r="F3327">
        <v>2100000</v>
      </c>
      <c r="G3327">
        <v>6</v>
      </c>
      <c r="H3327">
        <v>353</v>
      </c>
      <c r="I3327">
        <v>700000</v>
      </c>
      <c r="J3327">
        <v>300000</v>
      </c>
      <c r="K3327">
        <v>2900000</v>
      </c>
      <c r="L3327">
        <v>1200000</v>
      </c>
      <c r="M3327" t="s">
        <v>18</v>
      </c>
      <c r="N3327">
        <f>Table1[[#This Row],[ loan_amount]]-Table1[[#This Row],[ bank_asset_value]]</f>
        <v>900000</v>
      </c>
    </row>
    <row r="3328" spans="1:14" x14ac:dyDescent="0.35">
      <c r="A3328">
        <v>3327</v>
      </c>
      <c r="B3328">
        <v>3</v>
      </c>
      <c r="C3328" t="s">
        <v>13</v>
      </c>
      <c r="D3328" t="s">
        <v>14</v>
      </c>
      <c r="E3328">
        <v>1500000</v>
      </c>
      <c r="F3328">
        <v>3200000</v>
      </c>
      <c r="G3328">
        <v>4</v>
      </c>
      <c r="H3328">
        <v>767</v>
      </c>
      <c r="I3328">
        <v>2000000</v>
      </c>
      <c r="J3328">
        <v>400000</v>
      </c>
      <c r="K3328">
        <v>3700000</v>
      </c>
      <c r="L3328">
        <v>1400000</v>
      </c>
      <c r="M3328" t="s">
        <v>15</v>
      </c>
      <c r="N3328">
        <f>Table1[[#This Row],[ loan_amount]]-Table1[[#This Row],[ bank_asset_value]]</f>
        <v>1800000</v>
      </c>
    </row>
    <row r="3329" spans="1:14" x14ac:dyDescent="0.35">
      <c r="A3329">
        <v>3328</v>
      </c>
      <c r="B3329">
        <v>0</v>
      </c>
      <c r="C3329" t="s">
        <v>16</v>
      </c>
      <c r="D3329" t="s">
        <v>17</v>
      </c>
      <c r="E3329">
        <v>7700000</v>
      </c>
      <c r="F3329">
        <v>16900000</v>
      </c>
      <c r="G3329">
        <v>14</v>
      </c>
      <c r="H3329">
        <v>473</v>
      </c>
      <c r="I3329">
        <v>22100000</v>
      </c>
      <c r="J3329">
        <v>4000000</v>
      </c>
      <c r="K3329">
        <v>29000000</v>
      </c>
      <c r="L3329">
        <v>6400000</v>
      </c>
      <c r="M3329" t="s">
        <v>18</v>
      </c>
      <c r="N3329">
        <f>Table1[[#This Row],[ loan_amount]]-Table1[[#This Row],[ bank_asset_value]]</f>
        <v>10500000</v>
      </c>
    </row>
    <row r="3330" spans="1:14" x14ac:dyDescent="0.35">
      <c r="A3330">
        <v>3329</v>
      </c>
      <c r="B3330">
        <v>5</v>
      </c>
      <c r="C3330" t="s">
        <v>13</v>
      </c>
      <c r="D3330" t="s">
        <v>17</v>
      </c>
      <c r="E3330">
        <v>7200000</v>
      </c>
      <c r="F3330">
        <v>21300000</v>
      </c>
      <c r="G3330">
        <v>2</v>
      </c>
      <c r="H3330">
        <v>801</v>
      </c>
      <c r="I3330">
        <v>9900000</v>
      </c>
      <c r="J3330">
        <v>1700000</v>
      </c>
      <c r="K3330">
        <v>20400000</v>
      </c>
      <c r="L3330">
        <v>7200000</v>
      </c>
      <c r="M3330" t="s">
        <v>15</v>
      </c>
      <c r="N3330">
        <f>Table1[[#This Row],[ loan_amount]]-Table1[[#This Row],[ bank_asset_value]]</f>
        <v>14100000</v>
      </c>
    </row>
    <row r="3331" spans="1:14" x14ac:dyDescent="0.35">
      <c r="A3331">
        <v>3330</v>
      </c>
      <c r="B3331">
        <v>4</v>
      </c>
      <c r="C3331" t="s">
        <v>13</v>
      </c>
      <c r="D3331" t="s">
        <v>14</v>
      </c>
      <c r="E3331">
        <v>1000000</v>
      </c>
      <c r="F3331">
        <v>2300000</v>
      </c>
      <c r="G3331">
        <v>16</v>
      </c>
      <c r="H3331">
        <v>543</v>
      </c>
      <c r="I3331">
        <v>200000</v>
      </c>
      <c r="J3331">
        <v>100000</v>
      </c>
      <c r="K3331">
        <v>2000000</v>
      </c>
      <c r="L3331">
        <v>1000000</v>
      </c>
      <c r="M3331" t="s">
        <v>18</v>
      </c>
      <c r="N3331">
        <f>Table1[[#This Row],[ loan_amount]]-Table1[[#This Row],[ bank_asset_value]]</f>
        <v>1300000</v>
      </c>
    </row>
    <row r="3332" spans="1:14" x14ac:dyDescent="0.35">
      <c r="A3332">
        <v>3331</v>
      </c>
      <c r="B3332">
        <v>1</v>
      </c>
      <c r="C3332" t="s">
        <v>13</v>
      </c>
      <c r="D3332" t="s">
        <v>14</v>
      </c>
      <c r="E3332">
        <v>6300000</v>
      </c>
      <c r="F3332">
        <v>17200000</v>
      </c>
      <c r="G3332">
        <v>12</v>
      </c>
      <c r="H3332">
        <v>714</v>
      </c>
      <c r="I3332">
        <v>10100000</v>
      </c>
      <c r="J3332">
        <v>4200000</v>
      </c>
      <c r="K3332">
        <v>24700000</v>
      </c>
      <c r="L3332">
        <v>8500000</v>
      </c>
      <c r="M3332" t="s">
        <v>15</v>
      </c>
      <c r="N3332">
        <f>Table1[[#This Row],[ loan_amount]]-Table1[[#This Row],[ bank_asset_value]]</f>
        <v>8700000</v>
      </c>
    </row>
    <row r="3333" spans="1:14" x14ac:dyDescent="0.35">
      <c r="A3333">
        <v>3332</v>
      </c>
      <c r="B3333">
        <v>3</v>
      </c>
      <c r="C3333" t="s">
        <v>13</v>
      </c>
      <c r="D3333" t="s">
        <v>14</v>
      </c>
      <c r="E3333">
        <v>1900000</v>
      </c>
      <c r="F3333">
        <v>4100000</v>
      </c>
      <c r="G3333">
        <v>12</v>
      </c>
      <c r="H3333">
        <v>830</v>
      </c>
      <c r="I3333">
        <v>4600000</v>
      </c>
      <c r="J3333">
        <v>1100000</v>
      </c>
      <c r="K3333">
        <v>5300000</v>
      </c>
      <c r="L3333">
        <v>2100000</v>
      </c>
      <c r="M3333" t="s">
        <v>15</v>
      </c>
      <c r="N3333">
        <f>Table1[[#This Row],[ loan_amount]]-Table1[[#This Row],[ bank_asset_value]]</f>
        <v>2000000</v>
      </c>
    </row>
    <row r="3334" spans="1:14" x14ac:dyDescent="0.35">
      <c r="A3334">
        <v>3333</v>
      </c>
      <c r="B3334">
        <v>5</v>
      </c>
      <c r="C3334" t="s">
        <v>13</v>
      </c>
      <c r="D3334" t="s">
        <v>14</v>
      </c>
      <c r="E3334">
        <v>4400000</v>
      </c>
      <c r="F3334">
        <v>15300000</v>
      </c>
      <c r="G3334">
        <v>4</v>
      </c>
      <c r="H3334">
        <v>401</v>
      </c>
      <c r="I3334">
        <v>200000</v>
      </c>
      <c r="J3334">
        <v>5400000</v>
      </c>
      <c r="K3334">
        <v>17500000</v>
      </c>
      <c r="L3334">
        <v>2400000</v>
      </c>
      <c r="M3334" t="s">
        <v>15</v>
      </c>
      <c r="N3334">
        <f>Table1[[#This Row],[ loan_amount]]-Table1[[#This Row],[ bank_asset_value]]</f>
        <v>12900000</v>
      </c>
    </row>
    <row r="3335" spans="1:14" x14ac:dyDescent="0.35">
      <c r="A3335">
        <v>3334</v>
      </c>
      <c r="B3335">
        <v>0</v>
      </c>
      <c r="C3335" t="s">
        <v>16</v>
      </c>
      <c r="D3335" t="s">
        <v>14</v>
      </c>
      <c r="E3335">
        <v>9100000</v>
      </c>
      <c r="F3335">
        <v>26400000</v>
      </c>
      <c r="G3335">
        <v>6</v>
      </c>
      <c r="H3335">
        <v>518</v>
      </c>
      <c r="I3335">
        <v>15800000</v>
      </c>
      <c r="J3335">
        <v>1100000</v>
      </c>
      <c r="K3335">
        <v>35300000</v>
      </c>
      <c r="L3335">
        <v>5700000</v>
      </c>
      <c r="M3335" t="s">
        <v>18</v>
      </c>
      <c r="N3335">
        <f>Table1[[#This Row],[ loan_amount]]-Table1[[#This Row],[ bank_asset_value]]</f>
        <v>20700000</v>
      </c>
    </row>
    <row r="3336" spans="1:14" x14ac:dyDescent="0.35">
      <c r="A3336">
        <v>3335</v>
      </c>
      <c r="B3336">
        <v>2</v>
      </c>
      <c r="C3336" t="s">
        <v>13</v>
      </c>
      <c r="D3336" t="s">
        <v>17</v>
      </c>
      <c r="E3336">
        <v>900000</v>
      </c>
      <c r="F3336">
        <v>2300000</v>
      </c>
      <c r="G3336">
        <v>20</v>
      </c>
      <c r="H3336">
        <v>367</v>
      </c>
      <c r="I3336">
        <v>0</v>
      </c>
      <c r="J3336">
        <v>1200000</v>
      </c>
      <c r="K3336">
        <v>3400000</v>
      </c>
      <c r="L3336">
        <v>1300000</v>
      </c>
      <c r="M3336" t="s">
        <v>18</v>
      </c>
      <c r="N3336">
        <f>Table1[[#This Row],[ loan_amount]]-Table1[[#This Row],[ bank_asset_value]]</f>
        <v>1000000</v>
      </c>
    </row>
    <row r="3337" spans="1:14" x14ac:dyDescent="0.35">
      <c r="A3337">
        <v>3336</v>
      </c>
      <c r="B3337">
        <v>0</v>
      </c>
      <c r="C3337" t="s">
        <v>13</v>
      </c>
      <c r="D3337" t="s">
        <v>17</v>
      </c>
      <c r="E3337">
        <v>4600000</v>
      </c>
      <c r="F3337">
        <v>12000000</v>
      </c>
      <c r="G3337">
        <v>12</v>
      </c>
      <c r="H3337">
        <v>493</v>
      </c>
      <c r="I3337">
        <v>4500000</v>
      </c>
      <c r="J3337">
        <v>700000</v>
      </c>
      <c r="K3337">
        <v>16200000</v>
      </c>
      <c r="L3337">
        <v>3600000</v>
      </c>
      <c r="M3337" t="s">
        <v>18</v>
      </c>
      <c r="N3337">
        <f>Table1[[#This Row],[ loan_amount]]-Table1[[#This Row],[ bank_asset_value]]</f>
        <v>8400000</v>
      </c>
    </row>
    <row r="3338" spans="1:14" x14ac:dyDescent="0.35">
      <c r="A3338">
        <v>3337</v>
      </c>
      <c r="B3338">
        <v>2</v>
      </c>
      <c r="C3338" t="s">
        <v>13</v>
      </c>
      <c r="D3338" t="s">
        <v>17</v>
      </c>
      <c r="E3338">
        <v>9400000</v>
      </c>
      <c r="F3338">
        <v>22700000</v>
      </c>
      <c r="G3338">
        <v>14</v>
      </c>
      <c r="H3338">
        <v>505</v>
      </c>
      <c r="I3338">
        <v>4000000</v>
      </c>
      <c r="J3338">
        <v>16900000</v>
      </c>
      <c r="K3338">
        <v>24700000</v>
      </c>
      <c r="L3338">
        <v>11500000</v>
      </c>
      <c r="M3338" t="s">
        <v>18</v>
      </c>
      <c r="N3338">
        <f>Table1[[#This Row],[ loan_amount]]-Table1[[#This Row],[ bank_asset_value]]</f>
        <v>11200000</v>
      </c>
    </row>
    <row r="3339" spans="1:14" x14ac:dyDescent="0.35">
      <c r="A3339">
        <v>3338</v>
      </c>
      <c r="B3339">
        <v>5</v>
      </c>
      <c r="C3339" t="s">
        <v>13</v>
      </c>
      <c r="D3339" t="s">
        <v>14</v>
      </c>
      <c r="E3339">
        <v>6900000</v>
      </c>
      <c r="F3339">
        <v>26500000</v>
      </c>
      <c r="G3339">
        <v>16</v>
      </c>
      <c r="H3339">
        <v>322</v>
      </c>
      <c r="I3339">
        <v>20500000</v>
      </c>
      <c r="J3339">
        <v>9800000</v>
      </c>
      <c r="K3339">
        <v>17100000</v>
      </c>
      <c r="L3339">
        <v>9400000</v>
      </c>
      <c r="M3339" t="s">
        <v>18</v>
      </c>
      <c r="N3339">
        <f>Table1[[#This Row],[ loan_amount]]-Table1[[#This Row],[ bank_asset_value]]</f>
        <v>17100000</v>
      </c>
    </row>
    <row r="3340" spans="1:14" x14ac:dyDescent="0.35">
      <c r="A3340">
        <v>3339</v>
      </c>
      <c r="B3340">
        <v>2</v>
      </c>
      <c r="C3340" t="s">
        <v>13</v>
      </c>
      <c r="D3340" t="s">
        <v>14</v>
      </c>
      <c r="E3340">
        <v>300000</v>
      </c>
      <c r="F3340">
        <v>900000</v>
      </c>
      <c r="G3340">
        <v>8</v>
      </c>
      <c r="H3340">
        <v>735</v>
      </c>
      <c r="I3340">
        <v>800000</v>
      </c>
      <c r="J3340">
        <v>400000</v>
      </c>
      <c r="K3340">
        <v>500000</v>
      </c>
      <c r="L3340">
        <v>100000</v>
      </c>
      <c r="M3340" t="s">
        <v>15</v>
      </c>
      <c r="N3340">
        <f>Table1[[#This Row],[ loan_amount]]-Table1[[#This Row],[ bank_asset_value]]</f>
        <v>800000</v>
      </c>
    </row>
    <row r="3341" spans="1:14" x14ac:dyDescent="0.35">
      <c r="A3341">
        <v>3340</v>
      </c>
      <c r="B3341">
        <v>5</v>
      </c>
      <c r="C3341" t="s">
        <v>13</v>
      </c>
      <c r="D3341" t="s">
        <v>17</v>
      </c>
      <c r="E3341">
        <v>1900000</v>
      </c>
      <c r="F3341">
        <v>6700000</v>
      </c>
      <c r="G3341">
        <v>2</v>
      </c>
      <c r="H3341">
        <v>622</v>
      </c>
      <c r="I3341">
        <v>4200000</v>
      </c>
      <c r="J3341">
        <v>200000</v>
      </c>
      <c r="K3341">
        <v>3900000</v>
      </c>
      <c r="L3341">
        <v>1700000</v>
      </c>
      <c r="M3341" t="s">
        <v>15</v>
      </c>
      <c r="N3341">
        <f>Table1[[#This Row],[ loan_amount]]-Table1[[#This Row],[ bank_asset_value]]</f>
        <v>5000000</v>
      </c>
    </row>
    <row r="3342" spans="1:14" x14ac:dyDescent="0.35">
      <c r="A3342">
        <v>3341</v>
      </c>
      <c r="B3342">
        <v>4</v>
      </c>
      <c r="C3342" t="s">
        <v>13</v>
      </c>
      <c r="D3342" t="s">
        <v>17</v>
      </c>
      <c r="E3342">
        <v>4400000</v>
      </c>
      <c r="F3342">
        <v>16400000</v>
      </c>
      <c r="G3342">
        <v>6</v>
      </c>
      <c r="H3342">
        <v>513</v>
      </c>
      <c r="I3342">
        <v>5400000</v>
      </c>
      <c r="J3342">
        <v>7500000</v>
      </c>
      <c r="K3342">
        <v>13100000</v>
      </c>
      <c r="L3342">
        <v>5700000</v>
      </c>
      <c r="M3342" t="s">
        <v>18</v>
      </c>
      <c r="N3342">
        <f>Table1[[#This Row],[ loan_amount]]-Table1[[#This Row],[ bank_asset_value]]</f>
        <v>10700000</v>
      </c>
    </row>
    <row r="3343" spans="1:14" x14ac:dyDescent="0.35">
      <c r="A3343">
        <v>3342</v>
      </c>
      <c r="B3343">
        <v>4</v>
      </c>
      <c r="C3343" t="s">
        <v>16</v>
      </c>
      <c r="D3343" t="s">
        <v>17</v>
      </c>
      <c r="E3343">
        <v>1200000</v>
      </c>
      <c r="F3343">
        <v>4100000</v>
      </c>
      <c r="G3343">
        <v>16</v>
      </c>
      <c r="H3343">
        <v>585</v>
      </c>
      <c r="I3343">
        <v>900000</v>
      </c>
      <c r="J3343">
        <v>900000</v>
      </c>
      <c r="K3343">
        <v>2300000</v>
      </c>
      <c r="L3343">
        <v>900000</v>
      </c>
      <c r="M3343" t="s">
        <v>15</v>
      </c>
      <c r="N3343">
        <f>Table1[[#This Row],[ loan_amount]]-Table1[[#This Row],[ bank_asset_value]]</f>
        <v>3200000</v>
      </c>
    </row>
    <row r="3344" spans="1:14" x14ac:dyDescent="0.35">
      <c r="A3344">
        <v>3343</v>
      </c>
      <c r="B3344">
        <v>1</v>
      </c>
      <c r="C3344" t="s">
        <v>13</v>
      </c>
      <c r="D3344" t="s">
        <v>17</v>
      </c>
      <c r="E3344">
        <v>1000000</v>
      </c>
      <c r="F3344">
        <v>3000000</v>
      </c>
      <c r="G3344">
        <v>10</v>
      </c>
      <c r="H3344">
        <v>813</v>
      </c>
      <c r="I3344">
        <v>2900000</v>
      </c>
      <c r="J3344">
        <v>500000</v>
      </c>
      <c r="K3344">
        <v>3300000</v>
      </c>
      <c r="L3344">
        <v>800000</v>
      </c>
      <c r="M3344" t="s">
        <v>15</v>
      </c>
      <c r="N3344">
        <f>Table1[[#This Row],[ loan_amount]]-Table1[[#This Row],[ bank_asset_value]]</f>
        <v>2200000</v>
      </c>
    </row>
    <row r="3345" spans="1:14" x14ac:dyDescent="0.35">
      <c r="A3345">
        <v>3344</v>
      </c>
      <c r="B3345">
        <v>0</v>
      </c>
      <c r="C3345" t="s">
        <v>13</v>
      </c>
      <c r="D3345" t="s">
        <v>14</v>
      </c>
      <c r="E3345">
        <v>3100000</v>
      </c>
      <c r="F3345">
        <v>10400000</v>
      </c>
      <c r="G3345">
        <v>18</v>
      </c>
      <c r="H3345">
        <v>622</v>
      </c>
      <c r="I3345">
        <v>1300000</v>
      </c>
      <c r="J3345">
        <v>5000000</v>
      </c>
      <c r="K3345">
        <v>7200000</v>
      </c>
      <c r="L3345">
        <v>1600000</v>
      </c>
      <c r="M3345" t="s">
        <v>15</v>
      </c>
      <c r="N3345">
        <f>Table1[[#This Row],[ loan_amount]]-Table1[[#This Row],[ bank_asset_value]]</f>
        <v>8800000</v>
      </c>
    </row>
    <row r="3346" spans="1:14" x14ac:dyDescent="0.35">
      <c r="A3346">
        <v>3345</v>
      </c>
      <c r="B3346">
        <v>1</v>
      </c>
      <c r="C3346" t="s">
        <v>13</v>
      </c>
      <c r="D3346" t="s">
        <v>17</v>
      </c>
      <c r="E3346">
        <v>2100000</v>
      </c>
      <c r="F3346">
        <v>6300000</v>
      </c>
      <c r="G3346">
        <v>16</v>
      </c>
      <c r="H3346">
        <v>899</v>
      </c>
      <c r="I3346">
        <v>2400000</v>
      </c>
      <c r="J3346">
        <v>2200000</v>
      </c>
      <c r="K3346">
        <v>4400000</v>
      </c>
      <c r="L3346">
        <v>2200000</v>
      </c>
      <c r="M3346" t="s">
        <v>15</v>
      </c>
      <c r="N3346">
        <f>Table1[[#This Row],[ loan_amount]]-Table1[[#This Row],[ bank_asset_value]]</f>
        <v>4100000</v>
      </c>
    </row>
    <row r="3347" spans="1:14" x14ac:dyDescent="0.35">
      <c r="A3347">
        <v>3346</v>
      </c>
      <c r="B3347">
        <v>0</v>
      </c>
      <c r="C3347" t="s">
        <v>16</v>
      </c>
      <c r="D3347" t="s">
        <v>14</v>
      </c>
      <c r="E3347">
        <v>2100000</v>
      </c>
      <c r="F3347">
        <v>4700000</v>
      </c>
      <c r="G3347">
        <v>2</v>
      </c>
      <c r="H3347">
        <v>459</v>
      </c>
      <c r="I3347">
        <v>4000000</v>
      </c>
      <c r="J3347">
        <v>1300000</v>
      </c>
      <c r="K3347">
        <v>8100000</v>
      </c>
      <c r="L3347">
        <v>1200000</v>
      </c>
      <c r="M3347" t="s">
        <v>18</v>
      </c>
      <c r="N3347">
        <f>Table1[[#This Row],[ loan_amount]]-Table1[[#This Row],[ bank_asset_value]]</f>
        <v>3500000</v>
      </c>
    </row>
    <row r="3348" spans="1:14" x14ac:dyDescent="0.35">
      <c r="A3348">
        <v>3347</v>
      </c>
      <c r="B3348">
        <v>4</v>
      </c>
      <c r="C3348" t="s">
        <v>13</v>
      </c>
      <c r="D3348" t="s">
        <v>14</v>
      </c>
      <c r="E3348">
        <v>9400000</v>
      </c>
      <c r="F3348">
        <v>33300000</v>
      </c>
      <c r="G3348">
        <v>18</v>
      </c>
      <c r="H3348">
        <v>369</v>
      </c>
      <c r="I3348">
        <v>20600000</v>
      </c>
      <c r="J3348">
        <v>5600000</v>
      </c>
      <c r="K3348">
        <v>32200000</v>
      </c>
      <c r="L3348">
        <v>7200000</v>
      </c>
      <c r="M3348" t="s">
        <v>18</v>
      </c>
      <c r="N3348">
        <f>Table1[[#This Row],[ loan_amount]]-Table1[[#This Row],[ bank_asset_value]]</f>
        <v>26100000</v>
      </c>
    </row>
    <row r="3349" spans="1:14" x14ac:dyDescent="0.35">
      <c r="A3349">
        <v>3348</v>
      </c>
      <c r="B3349">
        <v>2</v>
      </c>
      <c r="C3349" t="s">
        <v>16</v>
      </c>
      <c r="D3349" t="s">
        <v>14</v>
      </c>
      <c r="E3349">
        <v>9700000</v>
      </c>
      <c r="F3349">
        <v>37700000</v>
      </c>
      <c r="G3349">
        <v>6</v>
      </c>
      <c r="H3349">
        <v>601</v>
      </c>
      <c r="I3349">
        <v>300000</v>
      </c>
      <c r="J3349">
        <v>3100000</v>
      </c>
      <c r="K3349">
        <v>23800000</v>
      </c>
      <c r="L3349">
        <v>11800000</v>
      </c>
      <c r="M3349" t="s">
        <v>15</v>
      </c>
      <c r="N3349">
        <f>Table1[[#This Row],[ loan_amount]]-Table1[[#This Row],[ bank_asset_value]]</f>
        <v>25900000</v>
      </c>
    </row>
    <row r="3350" spans="1:14" x14ac:dyDescent="0.35">
      <c r="A3350">
        <v>3349</v>
      </c>
      <c r="B3350">
        <v>4</v>
      </c>
      <c r="C3350" t="s">
        <v>13</v>
      </c>
      <c r="D3350" t="s">
        <v>14</v>
      </c>
      <c r="E3350">
        <v>1400000</v>
      </c>
      <c r="F3350">
        <v>2700000</v>
      </c>
      <c r="G3350">
        <v>18</v>
      </c>
      <c r="H3350">
        <v>703</v>
      </c>
      <c r="I3350">
        <v>600000</v>
      </c>
      <c r="J3350">
        <v>1300000</v>
      </c>
      <c r="K3350">
        <v>5400000</v>
      </c>
      <c r="L3350">
        <v>900000</v>
      </c>
      <c r="M3350" t="s">
        <v>15</v>
      </c>
      <c r="N3350">
        <f>Table1[[#This Row],[ loan_amount]]-Table1[[#This Row],[ bank_asset_value]]</f>
        <v>1800000</v>
      </c>
    </row>
    <row r="3351" spans="1:14" x14ac:dyDescent="0.35">
      <c r="A3351">
        <v>3350</v>
      </c>
      <c r="B3351">
        <v>2</v>
      </c>
      <c r="C3351" t="s">
        <v>16</v>
      </c>
      <c r="D3351" t="s">
        <v>14</v>
      </c>
      <c r="E3351">
        <v>4700000</v>
      </c>
      <c r="F3351">
        <v>14600000</v>
      </c>
      <c r="G3351">
        <v>20</v>
      </c>
      <c r="H3351">
        <v>597</v>
      </c>
      <c r="I3351">
        <v>8200000</v>
      </c>
      <c r="J3351">
        <v>6000000</v>
      </c>
      <c r="K3351">
        <v>14100000</v>
      </c>
      <c r="L3351">
        <v>6800000</v>
      </c>
      <c r="M3351" t="s">
        <v>15</v>
      </c>
      <c r="N3351">
        <f>Table1[[#This Row],[ loan_amount]]-Table1[[#This Row],[ bank_asset_value]]</f>
        <v>7800000</v>
      </c>
    </row>
    <row r="3352" spans="1:14" x14ac:dyDescent="0.35">
      <c r="A3352">
        <v>3351</v>
      </c>
      <c r="B3352">
        <v>3</v>
      </c>
      <c r="C3352" t="s">
        <v>16</v>
      </c>
      <c r="D3352" t="s">
        <v>17</v>
      </c>
      <c r="E3352">
        <v>4100000</v>
      </c>
      <c r="F3352">
        <v>13300000</v>
      </c>
      <c r="G3352">
        <v>10</v>
      </c>
      <c r="H3352">
        <v>670</v>
      </c>
      <c r="I3352">
        <v>1900000</v>
      </c>
      <c r="J3352">
        <v>5500000</v>
      </c>
      <c r="K3352">
        <v>13200000</v>
      </c>
      <c r="L3352">
        <v>6100000</v>
      </c>
      <c r="M3352" t="s">
        <v>15</v>
      </c>
      <c r="N3352">
        <f>Table1[[#This Row],[ loan_amount]]-Table1[[#This Row],[ bank_asset_value]]</f>
        <v>7200000</v>
      </c>
    </row>
    <row r="3353" spans="1:14" x14ac:dyDescent="0.35">
      <c r="A3353">
        <v>3352</v>
      </c>
      <c r="B3353">
        <v>4</v>
      </c>
      <c r="C3353" t="s">
        <v>16</v>
      </c>
      <c r="D3353" t="s">
        <v>17</v>
      </c>
      <c r="E3353">
        <v>1200000</v>
      </c>
      <c r="F3353">
        <v>2800000</v>
      </c>
      <c r="G3353">
        <v>6</v>
      </c>
      <c r="H3353">
        <v>366</v>
      </c>
      <c r="I3353">
        <v>3300000</v>
      </c>
      <c r="J3353">
        <v>300000</v>
      </c>
      <c r="K3353">
        <v>4200000</v>
      </c>
      <c r="L3353">
        <v>1400000</v>
      </c>
      <c r="M3353" t="s">
        <v>18</v>
      </c>
      <c r="N3353">
        <f>Table1[[#This Row],[ loan_amount]]-Table1[[#This Row],[ bank_asset_value]]</f>
        <v>1400000</v>
      </c>
    </row>
    <row r="3354" spans="1:14" x14ac:dyDescent="0.35">
      <c r="A3354">
        <v>3353</v>
      </c>
      <c r="B3354">
        <v>5</v>
      </c>
      <c r="C3354" t="s">
        <v>16</v>
      </c>
      <c r="D3354" t="s">
        <v>14</v>
      </c>
      <c r="E3354">
        <v>7900000</v>
      </c>
      <c r="F3354">
        <v>27800000</v>
      </c>
      <c r="G3354">
        <v>16</v>
      </c>
      <c r="H3354">
        <v>857</v>
      </c>
      <c r="I3354">
        <v>23300000</v>
      </c>
      <c r="J3354">
        <v>12500000</v>
      </c>
      <c r="K3354">
        <v>17200000</v>
      </c>
      <c r="L3354">
        <v>10600000</v>
      </c>
      <c r="M3354" t="s">
        <v>15</v>
      </c>
      <c r="N3354">
        <f>Table1[[#This Row],[ loan_amount]]-Table1[[#This Row],[ bank_asset_value]]</f>
        <v>17200000</v>
      </c>
    </row>
    <row r="3355" spans="1:14" x14ac:dyDescent="0.35">
      <c r="A3355">
        <v>3354</v>
      </c>
      <c r="B3355">
        <v>2</v>
      </c>
      <c r="C3355" t="s">
        <v>16</v>
      </c>
      <c r="D3355" t="s">
        <v>14</v>
      </c>
      <c r="E3355">
        <v>6600000</v>
      </c>
      <c r="F3355">
        <v>15000000</v>
      </c>
      <c r="G3355">
        <v>16</v>
      </c>
      <c r="H3355">
        <v>401</v>
      </c>
      <c r="I3355">
        <v>13600000</v>
      </c>
      <c r="J3355">
        <v>6600000</v>
      </c>
      <c r="K3355">
        <v>23500000</v>
      </c>
      <c r="L3355">
        <v>3300000</v>
      </c>
      <c r="M3355" t="s">
        <v>18</v>
      </c>
      <c r="N3355">
        <f>Table1[[#This Row],[ loan_amount]]-Table1[[#This Row],[ bank_asset_value]]</f>
        <v>11700000</v>
      </c>
    </row>
    <row r="3356" spans="1:14" x14ac:dyDescent="0.35">
      <c r="A3356">
        <v>3355</v>
      </c>
      <c r="B3356">
        <v>0</v>
      </c>
      <c r="C3356" t="s">
        <v>16</v>
      </c>
      <c r="D3356" t="s">
        <v>14</v>
      </c>
      <c r="E3356">
        <v>2200000</v>
      </c>
      <c r="F3356">
        <v>8800000</v>
      </c>
      <c r="G3356">
        <v>4</v>
      </c>
      <c r="H3356">
        <v>437</v>
      </c>
      <c r="I3356">
        <v>1600000</v>
      </c>
      <c r="J3356">
        <v>2300000</v>
      </c>
      <c r="K3356">
        <v>8300000</v>
      </c>
      <c r="L3356">
        <v>2000000</v>
      </c>
      <c r="M3356" t="s">
        <v>15</v>
      </c>
      <c r="N3356">
        <f>Table1[[#This Row],[ loan_amount]]-Table1[[#This Row],[ bank_asset_value]]</f>
        <v>6800000</v>
      </c>
    </row>
    <row r="3357" spans="1:14" x14ac:dyDescent="0.35">
      <c r="A3357">
        <v>3356</v>
      </c>
      <c r="B3357">
        <v>3</v>
      </c>
      <c r="C3357" t="s">
        <v>16</v>
      </c>
      <c r="D3357" t="s">
        <v>14</v>
      </c>
      <c r="E3357">
        <v>5500000</v>
      </c>
      <c r="F3357">
        <v>17600000</v>
      </c>
      <c r="G3357">
        <v>8</v>
      </c>
      <c r="H3357">
        <v>882</v>
      </c>
      <c r="I3357">
        <v>5800000</v>
      </c>
      <c r="J3357">
        <v>7800000</v>
      </c>
      <c r="K3357">
        <v>20300000</v>
      </c>
      <c r="L3357">
        <v>3100000</v>
      </c>
      <c r="M3357" t="s">
        <v>15</v>
      </c>
      <c r="N3357">
        <f>Table1[[#This Row],[ loan_amount]]-Table1[[#This Row],[ bank_asset_value]]</f>
        <v>14500000</v>
      </c>
    </row>
    <row r="3358" spans="1:14" x14ac:dyDescent="0.35">
      <c r="A3358">
        <v>3357</v>
      </c>
      <c r="B3358">
        <v>4</v>
      </c>
      <c r="C3358" t="s">
        <v>13</v>
      </c>
      <c r="D3358" t="s">
        <v>14</v>
      </c>
      <c r="E3358">
        <v>5100000</v>
      </c>
      <c r="F3358">
        <v>15500000</v>
      </c>
      <c r="G3358">
        <v>8</v>
      </c>
      <c r="H3358">
        <v>392</v>
      </c>
      <c r="I3358">
        <v>6700000</v>
      </c>
      <c r="J3358">
        <v>8100000</v>
      </c>
      <c r="K3358">
        <v>13600000</v>
      </c>
      <c r="L3358">
        <v>6700000</v>
      </c>
      <c r="M3358" t="s">
        <v>18</v>
      </c>
      <c r="N3358">
        <f>Table1[[#This Row],[ loan_amount]]-Table1[[#This Row],[ bank_asset_value]]</f>
        <v>8800000</v>
      </c>
    </row>
    <row r="3359" spans="1:14" x14ac:dyDescent="0.35">
      <c r="A3359">
        <v>3358</v>
      </c>
      <c r="B3359">
        <v>2</v>
      </c>
      <c r="C3359" t="s">
        <v>16</v>
      </c>
      <c r="D3359" t="s">
        <v>17</v>
      </c>
      <c r="E3359">
        <v>3900000</v>
      </c>
      <c r="F3359">
        <v>7700000</v>
      </c>
      <c r="G3359">
        <v>10</v>
      </c>
      <c r="H3359">
        <v>421</v>
      </c>
      <c r="I3359">
        <v>9700000</v>
      </c>
      <c r="J3359">
        <v>7500000</v>
      </c>
      <c r="K3359">
        <v>14100000</v>
      </c>
      <c r="L3359">
        <v>2100000</v>
      </c>
      <c r="M3359" t="s">
        <v>18</v>
      </c>
      <c r="N3359">
        <f>Table1[[#This Row],[ loan_amount]]-Table1[[#This Row],[ bank_asset_value]]</f>
        <v>5600000</v>
      </c>
    </row>
    <row r="3360" spans="1:14" x14ac:dyDescent="0.35">
      <c r="A3360">
        <v>3359</v>
      </c>
      <c r="B3360">
        <v>5</v>
      </c>
      <c r="C3360" t="s">
        <v>13</v>
      </c>
      <c r="D3360" t="s">
        <v>14</v>
      </c>
      <c r="E3360">
        <v>200000</v>
      </c>
      <c r="F3360">
        <v>400000</v>
      </c>
      <c r="G3360">
        <v>6</v>
      </c>
      <c r="H3360">
        <v>722</v>
      </c>
      <c r="I3360">
        <v>300000</v>
      </c>
      <c r="J3360">
        <v>300000</v>
      </c>
      <c r="K3360">
        <v>400000</v>
      </c>
      <c r="L3360">
        <v>100000</v>
      </c>
      <c r="M3360" t="s">
        <v>15</v>
      </c>
      <c r="N3360">
        <f>Table1[[#This Row],[ loan_amount]]-Table1[[#This Row],[ bank_asset_value]]</f>
        <v>300000</v>
      </c>
    </row>
    <row r="3361" spans="1:14" x14ac:dyDescent="0.35">
      <c r="A3361">
        <v>3360</v>
      </c>
      <c r="B3361">
        <v>4</v>
      </c>
      <c r="C3361" t="s">
        <v>13</v>
      </c>
      <c r="D3361" t="s">
        <v>14</v>
      </c>
      <c r="E3361">
        <v>5800000</v>
      </c>
      <c r="F3361">
        <v>14700000</v>
      </c>
      <c r="G3361">
        <v>10</v>
      </c>
      <c r="H3361">
        <v>692</v>
      </c>
      <c r="I3361">
        <v>2300000</v>
      </c>
      <c r="J3361">
        <v>10100000</v>
      </c>
      <c r="K3361">
        <v>17700000</v>
      </c>
      <c r="L3361">
        <v>3900000</v>
      </c>
      <c r="M3361" t="s">
        <v>15</v>
      </c>
      <c r="N3361">
        <f>Table1[[#This Row],[ loan_amount]]-Table1[[#This Row],[ bank_asset_value]]</f>
        <v>10800000</v>
      </c>
    </row>
    <row r="3362" spans="1:14" x14ac:dyDescent="0.35">
      <c r="A3362">
        <v>3361</v>
      </c>
      <c r="B3362">
        <v>5</v>
      </c>
      <c r="C3362" t="s">
        <v>16</v>
      </c>
      <c r="D3362" t="s">
        <v>14</v>
      </c>
      <c r="E3362">
        <v>8300000</v>
      </c>
      <c r="F3362">
        <v>20700000</v>
      </c>
      <c r="G3362">
        <v>2</v>
      </c>
      <c r="H3362">
        <v>537</v>
      </c>
      <c r="I3362">
        <v>8400000</v>
      </c>
      <c r="J3362">
        <v>14300000</v>
      </c>
      <c r="K3362">
        <v>19700000</v>
      </c>
      <c r="L3362">
        <v>7800000</v>
      </c>
      <c r="M3362" t="s">
        <v>18</v>
      </c>
      <c r="N3362">
        <f>Table1[[#This Row],[ loan_amount]]-Table1[[#This Row],[ bank_asset_value]]</f>
        <v>12900000</v>
      </c>
    </row>
    <row r="3363" spans="1:14" x14ac:dyDescent="0.35">
      <c r="A3363">
        <v>3362</v>
      </c>
      <c r="B3363">
        <v>5</v>
      </c>
      <c r="C3363" t="s">
        <v>13</v>
      </c>
      <c r="D3363" t="s">
        <v>17</v>
      </c>
      <c r="E3363">
        <v>2600000</v>
      </c>
      <c r="F3363">
        <v>5500000</v>
      </c>
      <c r="G3363">
        <v>8</v>
      </c>
      <c r="H3363">
        <v>676</v>
      </c>
      <c r="I3363">
        <v>6700000</v>
      </c>
      <c r="J3363">
        <v>800000</v>
      </c>
      <c r="K3363">
        <v>7200000</v>
      </c>
      <c r="L3363">
        <v>1300000</v>
      </c>
      <c r="M3363" t="s">
        <v>15</v>
      </c>
      <c r="N3363">
        <f>Table1[[#This Row],[ loan_amount]]-Table1[[#This Row],[ bank_asset_value]]</f>
        <v>4200000</v>
      </c>
    </row>
    <row r="3364" spans="1:14" x14ac:dyDescent="0.35">
      <c r="A3364">
        <v>3363</v>
      </c>
      <c r="B3364">
        <v>1</v>
      </c>
      <c r="C3364" t="s">
        <v>13</v>
      </c>
      <c r="D3364" t="s">
        <v>14</v>
      </c>
      <c r="E3364">
        <v>2100000</v>
      </c>
      <c r="F3364">
        <v>8100000</v>
      </c>
      <c r="G3364">
        <v>6</v>
      </c>
      <c r="H3364">
        <v>817</v>
      </c>
      <c r="I3364">
        <v>4600000</v>
      </c>
      <c r="J3364">
        <v>2900000</v>
      </c>
      <c r="K3364">
        <v>4900000</v>
      </c>
      <c r="L3364">
        <v>2900000</v>
      </c>
      <c r="M3364" t="s">
        <v>15</v>
      </c>
      <c r="N3364">
        <f>Table1[[#This Row],[ loan_amount]]-Table1[[#This Row],[ bank_asset_value]]</f>
        <v>5200000</v>
      </c>
    </row>
    <row r="3365" spans="1:14" x14ac:dyDescent="0.35">
      <c r="A3365">
        <v>3364</v>
      </c>
      <c r="B3365">
        <v>4</v>
      </c>
      <c r="C3365" t="s">
        <v>16</v>
      </c>
      <c r="D3365" t="s">
        <v>14</v>
      </c>
      <c r="E3365">
        <v>3900000</v>
      </c>
      <c r="F3365">
        <v>10800000</v>
      </c>
      <c r="G3365">
        <v>20</v>
      </c>
      <c r="H3365">
        <v>433</v>
      </c>
      <c r="I3365">
        <v>4700000</v>
      </c>
      <c r="J3365">
        <v>1600000</v>
      </c>
      <c r="K3365">
        <v>14500000</v>
      </c>
      <c r="L3365">
        <v>2300000</v>
      </c>
      <c r="M3365" t="s">
        <v>18</v>
      </c>
      <c r="N3365">
        <f>Table1[[#This Row],[ loan_amount]]-Table1[[#This Row],[ bank_asset_value]]</f>
        <v>8500000</v>
      </c>
    </row>
    <row r="3366" spans="1:14" x14ac:dyDescent="0.35">
      <c r="A3366">
        <v>3365</v>
      </c>
      <c r="B3366">
        <v>1</v>
      </c>
      <c r="C3366" t="s">
        <v>13</v>
      </c>
      <c r="D3366" t="s">
        <v>17</v>
      </c>
      <c r="E3366">
        <v>5200000</v>
      </c>
      <c r="F3366">
        <v>16300000</v>
      </c>
      <c r="G3366">
        <v>6</v>
      </c>
      <c r="H3366">
        <v>524</v>
      </c>
      <c r="I3366">
        <v>11000000</v>
      </c>
      <c r="J3366">
        <v>3400000</v>
      </c>
      <c r="K3366">
        <v>20700000</v>
      </c>
      <c r="L3366">
        <v>4600000</v>
      </c>
      <c r="M3366" t="s">
        <v>18</v>
      </c>
      <c r="N3366">
        <f>Table1[[#This Row],[ loan_amount]]-Table1[[#This Row],[ bank_asset_value]]</f>
        <v>11700000</v>
      </c>
    </row>
    <row r="3367" spans="1:14" x14ac:dyDescent="0.35">
      <c r="A3367">
        <v>3366</v>
      </c>
      <c r="B3367">
        <v>3</v>
      </c>
      <c r="C3367" t="s">
        <v>16</v>
      </c>
      <c r="D3367" t="s">
        <v>17</v>
      </c>
      <c r="E3367">
        <v>7800000</v>
      </c>
      <c r="F3367">
        <v>24400000</v>
      </c>
      <c r="G3367">
        <v>20</v>
      </c>
      <c r="H3367">
        <v>490</v>
      </c>
      <c r="I3367">
        <v>6700000</v>
      </c>
      <c r="J3367">
        <v>5100000</v>
      </c>
      <c r="K3367">
        <v>17700000</v>
      </c>
      <c r="L3367">
        <v>4100000</v>
      </c>
      <c r="M3367" t="s">
        <v>18</v>
      </c>
      <c r="N3367">
        <f>Table1[[#This Row],[ loan_amount]]-Table1[[#This Row],[ bank_asset_value]]</f>
        <v>20300000</v>
      </c>
    </row>
    <row r="3368" spans="1:14" x14ac:dyDescent="0.35">
      <c r="A3368">
        <v>3367</v>
      </c>
      <c r="B3368">
        <v>3</v>
      </c>
      <c r="C3368" t="s">
        <v>16</v>
      </c>
      <c r="D3368" t="s">
        <v>17</v>
      </c>
      <c r="E3368">
        <v>5400000</v>
      </c>
      <c r="F3368">
        <v>14300000</v>
      </c>
      <c r="G3368">
        <v>4</v>
      </c>
      <c r="H3368">
        <v>595</v>
      </c>
      <c r="I3368">
        <v>4100000</v>
      </c>
      <c r="J3368">
        <v>2800000</v>
      </c>
      <c r="K3368">
        <v>19300000</v>
      </c>
      <c r="L3368">
        <v>4900000</v>
      </c>
      <c r="M3368" t="s">
        <v>15</v>
      </c>
      <c r="N3368">
        <f>Table1[[#This Row],[ loan_amount]]-Table1[[#This Row],[ bank_asset_value]]</f>
        <v>9400000</v>
      </c>
    </row>
    <row r="3369" spans="1:14" x14ac:dyDescent="0.35">
      <c r="A3369">
        <v>3368</v>
      </c>
      <c r="B3369">
        <v>2</v>
      </c>
      <c r="C3369" t="s">
        <v>16</v>
      </c>
      <c r="D3369" t="s">
        <v>14</v>
      </c>
      <c r="E3369">
        <v>2900000</v>
      </c>
      <c r="F3369">
        <v>11000000</v>
      </c>
      <c r="G3369">
        <v>2</v>
      </c>
      <c r="H3369">
        <v>835</v>
      </c>
      <c r="I3369">
        <v>4900000</v>
      </c>
      <c r="J3369">
        <v>3200000</v>
      </c>
      <c r="K3369">
        <v>11500000</v>
      </c>
      <c r="L3369">
        <v>1400000</v>
      </c>
      <c r="M3369" t="s">
        <v>15</v>
      </c>
      <c r="N3369">
        <f>Table1[[#This Row],[ loan_amount]]-Table1[[#This Row],[ bank_asset_value]]</f>
        <v>9600000</v>
      </c>
    </row>
    <row r="3370" spans="1:14" x14ac:dyDescent="0.35">
      <c r="A3370">
        <v>3369</v>
      </c>
      <c r="B3370">
        <v>4</v>
      </c>
      <c r="C3370" t="s">
        <v>13</v>
      </c>
      <c r="D3370" t="s">
        <v>14</v>
      </c>
      <c r="E3370">
        <v>7100000</v>
      </c>
      <c r="F3370">
        <v>28300000</v>
      </c>
      <c r="G3370">
        <v>6</v>
      </c>
      <c r="H3370">
        <v>850</v>
      </c>
      <c r="I3370">
        <v>5600000</v>
      </c>
      <c r="J3370">
        <v>7100000</v>
      </c>
      <c r="K3370">
        <v>26000000</v>
      </c>
      <c r="L3370">
        <v>9700000</v>
      </c>
      <c r="M3370" t="s">
        <v>15</v>
      </c>
      <c r="N3370">
        <f>Table1[[#This Row],[ loan_amount]]-Table1[[#This Row],[ bank_asset_value]]</f>
        <v>18600000</v>
      </c>
    </row>
    <row r="3371" spans="1:14" x14ac:dyDescent="0.35">
      <c r="A3371">
        <v>3370</v>
      </c>
      <c r="B3371">
        <v>1</v>
      </c>
      <c r="C3371" t="s">
        <v>13</v>
      </c>
      <c r="D3371" t="s">
        <v>17</v>
      </c>
      <c r="E3371">
        <v>800000</v>
      </c>
      <c r="F3371">
        <v>2500000</v>
      </c>
      <c r="G3371">
        <v>4</v>
      </c>
      <c r="H3371">
        <v>409</v>
      </c>
      <c r="I3371">
        <v>1300000</v>
      </c>
      <c r="J3371">
        <v>1000000</v>
      </c>
      <c r="K3371">
        <v>3100000</v>
      </c>
      <c r="L3371">
        <v>900000</v>
      </c>
      <c r="M3371" t="s">
        <v>15</v>
      </c>
      <c r="N3371">
        <f>Table1[[#This Row],[ loan_amount]]-Table1[[#This Row],[ bank_asset_value]]</f>
        <v>1600000</v>
      </c>
    </row>
    <row r="3372" spans="1:14" x14ac:dyDescent="0.35">
      <c r="A3372">
        <v>3371</v>
      </c>
      <c r="B3372">
        <v>5</v>
      </c>
      <c r="C3372" t="s">
        <v>13</v>
      </c>
      <c r="D3372" t="s">
        <v>17</v>
      </c>
      <c r="E3372">
        <v>3400000</v>
      </c>
      <c r="F3372">
        <v>12800000</v>
      </c>
      <c r="G3372">
        <v>10</v>
      </c>
      <c r="H3372">
        <v>760</v>
      </c>
      <c r="I3372">
        <v>9800000</v>
      </c>
      <c r="J3372">
        <v>4300000</v>
      </c>
      <c r="K3372">
        <v>11000000</v>
      </c>
      <c r="L3372">
        <v>4600000</v>
      </c>
      <c r="M3372" t="s">
        <v>15</v>
      </c>
      <c r="N3372">
        <f>Table1[[#This Row],[ loan_amount]]-Table1[[#This Row],[ bank_asset_value]]</f>
        <v>8200000</v>
      </c>
    </row>
    <row r="3373" spans="1:14" x14ac:dyDescent="0.35">
      <c r="A3373">
        <v>3372</v>
      </c>
      <c r="B3373">
        <v>1</v>
      </c>
      <c r="C3373" t="s">
        <v>13</v>
      </c>
      <c r="D3373" t="s">
        <v>17</v>
      </c>
      <c r="E3373">
        <v>6800000</v>
      </c>
      <c r="F3373">
        <v>17600000</v>
      </c>
      <c r="G3373">
        <v>14</v>
      </c>
      <c r="H3373">
        <v>344</v>
      </c>
      <c r="I3373">
        <v>5500000</v>
      </c>
      <c r="J3373">
        <v>5600000</v>
      </c>
      <c r="K3373">
        <v>18100000</v>
      </c>
      <c r="L3373">
        <v>7700000</v>
      </c>
      <c r="M3373" t="s">
        <v>18</v>
      </c>
      <c r="N3373">
        <f>Table1[[#This Row],[ loan_amount]]-Table1[[#This Row],[ bank_asset_value]]</f>
        <v>9900000</v>
      </c>
    </row>
    <row r="3374" spans="1:14" x14ac:dyDescent="0.35">
      <c r="A3374">
        <v>3373</v>
      </c>
      <c r="B3374">
        <v>4</v>
      </c>
      <c r="C3374" t="s">
        <v>13</v>
      </c>
      <c r="D3374" t="s">
        <v>17</v>
      </c>
      <c r="E3374">
        <v>7000000</v>
      </c>
      <c r="F3374">
        <v>27100000</v>
      </c>
      <c r="G3374">
        <v>12</v>
      </c>
      <c r="H3374">
        <v>881</v>
      </c>
      <c r="I3374">
        <v>8300000</v>
      </c>
      <c r="J3374">
        <v>9400000</v>
      </c>
      <c r="K3374">
        <v>17200000</v>
      </c>
      <c r="L3374">
        <v>9500000</v>
      </c>
      <c r="M3374" t="s">
        <v>15</v>
      </c>
      <c r="N3374">
        <f>Table1[[#This Row],[ loan_amount]]-Table1[[#This Row],[ bank_asset_value]]</f>
        <v>17600000</v>
      </c>
    </row>
    <row r="3375" spans="1:14" x14ac:dyDescent="0.35">
      <c r="A3375">
        <v>3374</v>
      </c>
      <c r="B3375">
        <v>0</v>
      </c>
      <c r="C3375" t="s">
        <v>13</v>
      </c>
      <c r="D3375" t="s">
        <v>17</v>
      </c>
      <c r="E3375">
        <v>9300000</v>
      </c>
      <c r="F3375">
        <v>24500000</v>
      </c>
      <c r="G3375">
        <v>10</v>
      </c>
      <c r="H3375">
        <v>600</v>
      </c>
      <c r="I3375">
        <v>20200000</v>
      </c>
      <c r="J3375">
        <v>700000</v>
      </c>
      <c r="K3375">
        <v>32600000</v>
      </c>
      <c r="L3375">
        <v>5400000</v>
      </c>
      <c r="M3375" t="s">
        <v>15</v>
      </c>
      <c r="N3375">
        <f>Table1[[#This Row],[ loan_amount]]-Table1[[#This Row],[ bank_asset_value]]</f>
        <v>19100000</v>
      </c>
    </row>
    <row r="3376" spans="1:14" x14ac:dyDescent="0.35">
      <c r="A3376">
        <v>3375</v>
      </c>
      <c r="B3376">
        <v>2</v>
      </c>
      <c r="C3376" t="s">
        <v>13</v>
      </c>
      <c r="D3376" t="s">
        <v>14</v>
      </c>
      <c r="E3376">
        <v>7500000</v>
      </c>
      <c r="F3376">
        <v>19900000</v>
      </c>
      <c r="G3376">
        <v>10</v>
      </c>
      <c r="H3376">
        <v>790</v>
      </c>
      <c r="I3376">
        <v>3500000</v>
      </c>
      <c r="J3376">
        <v>13000000</v>
      </c>
      <c r="K3376">
        <v>19900000</v>
      </c>
      <c r="L3376">
        <v>5900000</v>
      </c>
      <c r="M3376" t="s">
        <v>15</v>
      </c>
      <c r="N3376">
        <f>Table1[[#This Row],[ loan_amount]]-Table1[[#This Row],[ bank_asset_value]]</f>
        <v>14000000</v>
      </c>
    </row>
    <row r="3377" spans="1:14" x14ac:dyDescent="0.35">
      <c r="A3377">
        <v>3376</v>
      </c>
      <c r="B3377">
        <v>3</v>
      </c>
      <c r="C3377" t="s">
        <v>13</v>
      </c>
      <c r="D3377" t="s">
        <v>17</v>
      </c>
      <c r="E3377">
        <v>8000000</v>
      </c>
      <c r="F3377">
        <v>31200000</v>
      </c>
      <c r="G3377">
        <v>20</v>
      </c>
      <c r="H3377">
        <v>392</v>
      </c>
      <c r="I3377">
        <v>7300000</v>
      </c>
      <c r="J3377">
        <v>8400000</v>
      </c>
      <c r="K3377">
        <v>16000000</v>
      </c>
      <c r="L3377">
        <v>6000000</v>
      </c>
      <c r="M3377" t="s">
        <v>18</v>
      </c>
      <c r="N3377">
        <f>Table1[[#This Row],[ loan_amount]]-Table1[[#This Row],[ bank_asset_value]]</f>
        <v>25200000</v>
      </c>
    </row>
    <row r="3378" spans="1:14" x14ac:dyDescent="0.35">
      <c r="A3378">
        <v>3377</v>
      </c>
      <c r="B3378">
        <v>5</v>
      </c>
      <c r="C3378" t="s">
        <v>13</v>
      </c>
      <c r="D3378" t="s">
        <v>17</v>
      </c>
      <c r="E3378">
        <v>1600000</v>
      </c>
      <c r="F3378">
        <v>4100000</v>
      </c>
      <c r="G3378">
        <v>2</v>
      </c>
      <c r="H3378">
        <v>748</v>
      </c>
      <c r="I3378">
        <v>1400000</v>
      </c>
      <c r="J3378">
        <v>1000000</v>
      </c>
      <c r="K3378">
        <v>4200000</v>
      </c>
      <c r="L3378">
        <v>1000000</v>
      </c>
      <c r="M3378" t="s">
        <v>15</v>
      </c>
      <c r="N3378">
        <f>Table1[[#This Row],[ loan_amount]]-Table1[[#This Row],[ bank_asset_value]]</f>
        <v>3100000</v>
      </c>
    </row>
    <row r="3379" spans="1:14" x14ac:dyDescent="0.35">
      <c r="A3379">
        <v>3378</v>
      </c>
      <c r="B3379">
        <v>1</v>
      </c>
      <c r="C3379" t="s">
        <v>13</v>
      </c>
      <c r="D3379" t="s">
        <v>17</v>
      </c>
      <c r="E3379">
        <v>6700000</v>
      </c>
      <c r="F3379">
        <v>18800000</v>
      </c>
      <c r="G3379">
        <v>6</v>
      </c>
      <c r="H3379">
        <v>798</v>
      </c>
      <c r="I3379">
        <v>8700000</v>
      </c>
      <c r="J3379">
        <v>5900000</v>
      </c>
      <c r="K3379">
        <v>18000000</v>
      </c>
      <c r="L3379">
        <v>6100000</v>
      </c>
      <c r="M3379" t="s">
        <v>15</v>
      </c>
      <c r="N3379">
        <f>Table1[[#This Row],[ loan_amount]]-Table1[[#This Row],[ bank_asset_value]]</f>
        <v>12700000</v>
      </c>
    </row>
    <row r="3380" spans="1:14" x14ac:dyDescent="0.35">
      <c r="A3380">
        <v>3379</v>
      </c>
      <c r="B3380">
        <v>3</v>
      </c>
      <c r="C3380" t="s">
        <v>16</v>
      </c>
      <c r="D3380" t="s">
        <v>14</v>
      </c>
      <c r="E3380">
        <v>3800000</v>
      </c>
      <c r="F3380">
        <v>11400000</v>
      </c>
      <c r="G3380">
        <v>4</v>
      </c>
      <c r="H3380">
        <v>323</v>
      </c>
      <c r="I3380">
        <v>5800000</v>
      </c>
      <c r="J3380">
        <v>4000000</v>
      </c>
      <c r="K3380">
        <v>9600000</v>
      </c>
      <c r="L3380">
        <v>4400000</v>
      </c>
      <c r="M3380" t="s">
        <v>15</v>
      </c>
      <c r="N3380">
        <f>Table1[[#This Row],[ loan_amount]]-Table1[[#This Row],[ bank_asset_value]]</f>
        <v>7000000</v>
      </c>
    </row>
    <row r="3381" spans="1:14" x14ac:dyDescent="0.35">
      <c r="A3381">
        <v>3380</v>
      </c>
      <c r="B3381">
        <v>1</v>
      </c>
      <c r="C3381" t="s">
        <v>16</v>
      </c>
      <c r="D3381" t="s">
        <v>17</v>
      </c>
      <c r="E3381">
        <v>2700000</v>
      </c>
      <c r="F3381">
        <v>5400000</v>
      </c>
      <c r="G3381">
        <v>6</v>
      </c>
      <c r="H3381">
        <v>413</v>
      </c>
      <c r="I3381">
        <v>4800000</v>
      </c>
      <c r="J3381">
        <v>1500000</v>
      </c>
      <c r="K3381">
        <v>6100000</v>
      </c>
      <c r="L3381">
        <v>2600000</v>
      </c>
      <c r="M3381" t="s">
        <v>18</v>
      </c>
      <c r="N3381">
        <f>Table1[[#This Row],[ loan_amount]]-Table1[[#This Row],[ bank_asset_value]]</f>
        <v>2800000</v>
      </c>
    </row>
    <row r="3382" spans="1:14" x14ac:dyDescent="0.35">
      <c r="A3382">
        <v>3381</v>
      </c>
      <c r="B3382">
        <v>3</v>
      </c>
      <c r="C3382" t="s">
        <v>13</v>
      </c>
      <c r="D3382" t="s">
        <v>14</v>
      </c>
      <c r="E3382">
        <v>1300000</v>
      </c>
      <c r="F3382">
        <v>2900000</v>
      </c>
      <c r="G3382">
        <v>8</v>
      </c>
      <c r="H3382">
        <v>733</v>
      </c>
      <c r="I3382">
        <v>3800000</v>
      </c>
      <c r="J3382">
        <v>1900000</v>
      </c>
      <c r="K3382">
        <v>3800000</v>
      </c>
      <c r="L3382">
        <v>1800000</v>
      </c>
      <c r="M3382" t="s">
        <v>15</v>
      </c>
      <c r="N3382">
        <f>Table1[[#This Row],[ loan_amount]]-Table1[[#This Row],[ bank_asset_value]]</f>
        <v>1100000</v>
      </c>
    </row>
    <row r="3383" spans="1:14" x14ac:dyDescent="0.35">
      <c r="A3383">
        <v>3382</v>
      </c>
      <c r="B3383">
        <v>4</v>
      </c>
      <c r="C3383" t="s">
        <v>16</v>
      </c>
      <c r="D3383" t="s">
        <v>14</v>
      </c>
      <c r="E3383">
        <v>3400000</v>
      </c>
      <c r="F3383">
        <v>10500000</v>
      </c>
      <c r="G3383">
        <v>16</v>
      </c>
      <c r="H3383">
        <v>543</v>
      </c>
      <c r="I3383">
        <v>3100000</v>
      </c>
      <c r="J3383">
        <v>4500000</v>
      </c>
      <c r="K3383">
        <v>11100000</v>
      </c>
      <c r="L3383">
        <v>4500000</v>
      </c>
      <c r="M3383" t="s">
        <v>18</v>
      </c>
      <c r="N3383">
        <f>Table1[[#This Row],[ loan_amount]]-Table1[[#This Row],[ bank_asset_value]]</f>
        <v>6000000</v>
      </c>
    </row>
    <row r="3384" spans="1:14" x14ac:dyDescent="0.35">
      <c r="A3384">
        <v>3383</v>
      </c>
      <c r="B3384">
        <v>3</v>
      </c>
      <c r="C3384" t="s">
        <v>13</v>
      </c>
      <c r="D3384" t="s">
        <v>14</v>
      </c>
      <c r="E3384">
        <v>3400000</v>
      </c>
      <c r="F3384">
        <v>10900000</v>
      </c>
      <c r="G3384">
        <v>14</v>
      </c>
      <c r="H3384">
        <v>757</v>
      </c>
      <c r="I3384">
        <v>5400000</v>
      </c>
      <c r="J3384">
        <v>1600000</v>
      </c>
      <c r="K3384">
        <v>7700000</v>
      </c>
      <c r="L3384">
        <v>3000000</v>
      </c>
      <c r="M3384" t="s">
        <v>15</v>
      </c>
      <c r="N3384">
        <f>Table1[[#This Row],[ loan_amount]]-Table1[[#This Row],[ bank_asset_value]]</f>
        <v>7900000</v>
      </c>
    </row>
    <row r="3385" spans="1:14" x14ac:dyDescent="0.35">
      <c r="A3385">
        <v>3384</v>
      </c>
      <c r="B3385">
        <v>5</v>
      </c>
      <c r="C3385" t="s">
        <v>13</v>
      </c>
      <c r="D3385" t="s">
        <v>17</v>
      </c>
      <c r="E3385">
        <v>2400000</v>
      </c>
      <c r="F3385">
        <v>6800000</v>
      </c>
      <c r="G3385">
        <v>8</v>
      </c>
      <c r="H3385">
        <v>464</v>
      </c>
      <c r="I3385">
        <v>1900000</v>
      </c>
      <c r="J3385">
        <v>1300000</v>
      </c>
      <c r="K3385">
        <v>9500000</v>
      </c>
      <c r="L3385">
        <v>1900000</v>
      </c>
      <c r="M3385" t="s">
        <v>18</v>
      </c>
      <c r="N3385">
        <f>Table1[[#This Row],[ loan_amount]]-Table1[[#This Row],[ bank_asset_value]]</f>
        <v>4900000</v>
      </c>
    </row>
    <row r="3386" spans="1:14" x14ac:dyDescent="0.35">
      <c r="A3386">
        <v>3385</v>
      </c>
      <c r="B3386">
        <v>0</v>
      </c>
      <c r="C3386" t="s">
        <v>16</v>
      </c>
      <c r="D3386" t="s">
        <v>14</v>
      </c>
      <c r="E3386">
        <v>1900000</v>
      </c>
      <c r="F3386">
        <v>6900000</v>
      </c>
      <c r="G3386">
        <v>4</v>
      </c>
      <c r="H3386">
        <v>749</v>
      </c>
      <c r="I3386">
        <v>2100000</v>
      </c>
      <c r="J3386">
        <v>3700000</v>
      </c>
      <c r="K3386">
        <v>4300000</v>
      </c>
      <c r="L3386">
        <v>2200000</v>
      </c>
      <c r="M3386" t="s">
        <v>15</v>
      </c>
      <c r="N3386">
        <f>Table1[[#This Row],[ loan_amount]]-Table1[[#This Row],[ bank_asset_value]]</f>
        <v>4700000</v>
      </c>
    </row>
    <row r="3387" spans="1:14" x14ac:dyDescent="0.35">
      <c r="A3387">
        <v>3386</v>
      </c>
      <c r="B3387">
        <v>4</v>
      </c>
      <c r="C3387" t="s">
        <v>13</v>
      </c>
      <c r="D3387" t="s">
        <v>14</v>
      </c>
      <c r="E3387">
        <v>700000</v>
      </c>
      <c r="F3387">
        <v>2200000</v>
      </c>
      <c r="G3387">
        <v>6</v>
      </c>
      <c r="H3387">
        <v>680</v>
      </c>
      <c r="I3387">
        <v>300000</v>
      </c>
      <c r="J3387">
        <v>200000</v>
      </c>
      <c r="K3387">
        <v>2500000</v>
      </c>
      <c r="L3387">
        <v>300000</v>
      </c>
      <c r="M3387" t="s">
        <v>15</v>
      </c>
      <c r="N3387">
        <f>Table1[[#This Row],[ loan_amount]]-Table1[[#This Row],[ bank_asset_value]]</f>
        <v>1900000</v>
      </c>
    </row>
    <row r="3388" spans="1:14" x14ac:dyDescent="0.35">
      <c r="A3388">
        <v>3387</v>
      </c>
      <c r="B3388">
        <v>1</v>
      </c>
      <c r="C3388" t="s">
        <v>16</v>
      </c>
      <c r="D3388" t="s">
        <v>14</v>
      </c>
      <c r="E3388">
        <v>6900000</v>
      </c>
      <c r="F3388">
        <v>20900000</v>
      </c>
      <c r="G3388">
        <v>4</v>
      </c>
      <c r="H3388">
        <v>574</v>
      </c>
      <c r="I3388">
        <v>3200000</v>
      </c>
      <c r="J3388">
        <v>1800000</v>
      </c>
      <c r="K3388">
        <v>25000000</v>
      </c>
      <c r="L3388">
        <v>5200000</v>
      </c>
      <c r="M3388" t="s">
        <v>15</v>
      </c>
      <c r="N3388">
        <f>Table1[[#This Row],[ loan_amount]]-Table1[[#This Row],[ bank_asset_value]]</f>
        <v>15700000</v>
      </c>
    </row>
    <row r="3389" spans="1:14" x14ac:dyDescent="0.35">
      <c r="A3389">
        <v>3388</v>
      </c>
      <c r="B3389">
        <v>5</v>
      </c>
      <c r="C3389" t="s">
        <v>13</v>
      </c>
      <c r="D3389" t="s">
        <v>17</v>
      </c>
      <c r="E3389">
        <v>300000</v>
      </c>
      <c r="F3389">
        <v>800000</v>
      </c>
      <c r="G3389">
        <v>18</v>
      </c>
      <c r="H3389">
        <v>774</v>
      </c>
      <c r="I3389">
        <v>400000</v>
      </c>
      <c r="J3389">
        <v>200000</v>
      </c>
      <c r="K3389">
        <v>900000</v>
      </c>
      <c r="L3389">
        <v>400000</v>
      </c>
      <c r="M3389" t="s">
        <v>15</v>
      </c>
      <c r="N3389">
        <f>Table1[[#This Row],[ loan_amount]]-Table1[[#This Row],[ bank_asset_value]]</f>
        <v>400000</v>
      </c>
    </row>
    <row r="3390" spans="1:14" x14ac:dyDescent="0.35">
      <c r="A3390">
        <v>3389</v>
      </c>
      <c r="B3390">
        <v>3</v>
      </c>
      <c r="C3390" t="s">
        <v>16</v>
      </c>
      <c r="D3390" t="s">
        <v>14</v>
      </c>
      <c r="E3390">
        <v>6000000</v>
      </c>
      <c r="F3390">
        <v>18700000</v>
      </c>
      <c r="G3390">
        <v>10</v>
      </c>
      <c r="H3390">
        <v>387</v>
      </c>
      <c r="I3390">
        <v>6600000</v>
      </c>
      <c r="J3390">
        <v>6200000</v>
      </c>
      <c r="K3390">
        <v>23300000</v>
      </c>
      <c r="L3390">
        <v>6700000</v>
      </c>
      <c r="M3390" t="s">
        <v>18</v>
      </c>
      <c r="N3390">
        <f>Table1[[#This Row],[ loan_amount]]-Table1[[#This Row],[ bank_asset_value]]</f>
        <v>12000000</v>
      </c>
    </row>
    <row r="3391" spans="1:14" x14ac:dyDescent="0.35">
      <c r="A3391">
        <v>3390</v>
      </c>
      <c r="B3391">
        <v>1</v>
      </c>
      <c r="C3391" t="s">
        <v>16</v>
      </c>
      <c r="D3391" t="s">
        <v>14</v>
      </c>
      <c r="E3391">
        <v>4300000</v>
      </c>
      <c r="F3391">
        <v>16400000</v>
      </c>
      <c r="G3391">
        <v>20</v>
      </c>
      <c r="H3391">
        <v>397</v>
      </c>
      <c r="I3391">
        <v>6700000</v>
      </c>
      <c r="J3391">
        <v>6200000</v>
      </c>
      <c r="K3391">
        <v>10200000</v>
      </c>
      <c r="L3391">
        <v>5700000</v>
      </c>
      <c r="M3391" t="s">
        <v>18</v>
      </c>
      <c r="N3391">
        <f>Table1[[#This Row],[ loan_amount]]-Table1[[#This Row],[ bank_asset_value]]</f>
        <v>10700000</v>
      </c>
    </row>
    <row r="3392" spans="1:14" x14ac:dyDescent="0.35">
      <c r="A3392">
        <v>3391</v>
      </c>
      <c r="B3392">
        <v>4</v>
      </c>
      <c r="C3392" t="s">
        <v>13</v>
      </c>
      <c r="D3392" t="s">
        <v>14</v>
      </c>
      <c r="E3392">
        <v>5800000</v>
      </c>
      <c r="F3392">
        <v>13500000</v>
      </c>
      <c r="G3392">
        <v>14</v>
      </c>
      <c r="H3392">
        <v>816</v>
      </c>
      <c r="I3392">
        <v>13800000</v>
      </c>
      <c r="J3392">
        <v>9300000</v>
      </c>
      <c r="K3392">
        <v>20400000</v>
      </c>
      <c r="L3392">
        <v>7900000</v>
      </c>
      <c r="M3392" t="s">
        <v>15</v>
      </c>
      <c r="N3392">
        <f>Table1[[#This Row],[ loan_amount]]-Table1[[#This Row],[ bank_asset_value]]</f>
        <v>5600000</v>
      </c>
    </row>
    <row r="3393" spans="1:14" x14ac:dyDescent="0.35">
      <c r="A3393">
        <v>3392</v>
      </c>
      <c r="B3393">
        <v>2</v>
      </c>
      <c r="C3393" t="s">
        <v>13</v>
      </c>
      <c r="D3393" t="s">
        <v>17</v>
      </c>
      <c r="E3393">
        <v>3300000</v>
      </c>
      <c r="F3393">
        <v>6700000</v>
      </c>
      <c r="G3393">
        <v>8</v>
      </c>
      <c r="H3393">
        <v>845</v>
      </c>
      <c r="I3393">
        <v>1300000</v>
      </c>
      <c r="J3393">
        <v>4600000</v>
      </c>
      <c r="K3393">
        <v>12300000</v>
      </c>
      <c r="L3393">
        <v>3200000</v>
      </c>
      <c r="M3393" t="s">
        <v>15</v>
      </c>
      <c r="N3393">
        <f>Table1[[#This Row],[ loan_amount]]-Table1[[#This Row],[ bank_asset_value]]</f>
        <v>3500000</v>
      </c>
    </row>
    <row r="3394" spans="1:14" x14ac:dyDescent="0.35">
      <c r="A3394">
        <v>3393</v>
      </c>
      <c r="B3394">
        <v>2</v>
      </c>
      <c r="C3394" t="s">
        <v>16</v>
      </c>
      <c r="D3394" t="s">
        <v>14</v>
      </c>
      <c r="E3394">
        <v>400000</v>
      </c>
      <c r="F3394">
        <v>1500000</v>
      </c>
      <c r="G3394">
        <v>4</v>
      </c>
      <c r="H3394">
        <v>743</v>
      </c>
      <c r="I3394">
        <v>700000</v>
      </c>
      <c r="J3394">
        <v>500000</v>
      </c>
      <c r="K3394">
        <v>1200000</v>
      </c>
      <c r="L3394">
        <v>300000</v>
      </c>
      <c r="M3394" t="s">
        <v>15</v>
      </c>
      <c r="N3394">
        <f>Table1[[#This Row],[ loan_amount]]-Table1[[#This Row],[ bank_asset_value]]</f>
        <v>1200000</v>
      </c>
    </row>
    <row r="3395" spans="1:14" x14ac:dyDescent="0.35">
      <c r="A3395">
        <v>3394</v>
      </c>
      <c r="B3395">
        <v>5</v>
      </c>
      <c r="C3395" t="s">
        <v>16</v>
      </c>
      <c r="D3395" t="s">
        <v>14</v>
      </c>
      <c r="E3395">
        <v>300000</v>
      </c>
      <c r="F3395">
        <v>600000</v>
      </c>
      <c r="G3395">
        <v>4</v>
      </c>
      <c r="H3395">
        <v>418</v>
      </c>
      <c r="I3395">
        <v>500000</v>
      </c>
      <c r="J3395">
        <v>200000</v>
      </c>
      <c r="K3395">
        <v>700000</v>
      </c>
      <c r="L3395">
        <v>200000</v>
      </c>
      <c r="M3395" t="s">
        <v>18</v>
      </c>
      <c r="N3395">
        <f>Table1[[#This Row],[ loan_amount]]-Table1[[#This Row],[ bank_asset_value]]</f>
        <v>400000</v>
      </c>
    </row>
    <row r="3396" spans="1:14" x14ac:dyDescent="0.35">
      <c r="A3396">
        <v>3395</v>
      </c>
      <c r="B3396">
        <v>1</v>
      </c>
      <c r="C3396" t="s">
        <v>16</v>
      </c>
      <c r="D3396" t="s">
        <v>14</v>
      </c>
      <c r="E3396">
        <v>4200000</v>
      </c>
      <c r="F3396">
        <v>10700000</v>
      </c>
      <c r="G3396">
        <v>6</v>
      </c>
      <c r="H3396">
        <v>466</v>
      </c>
      <c r="I3396">
        <v>7400000</v>
      </c>
      <c r="J3396">
        <v>7000000</v>
      </c>
      <c r="K3396">
        <v>14000000</v>
      </c>
      <c r="L3396">
        <v>4700000</v>
      </c>
      <c r="M3396" t="s">
        <v>18</v>
      </c>
      <c r="N3396">
        <f>Table1[[#This Row],[ loan_amount]]-Table1[[#This Row],[ bank_asset_value]]</f>
        <v>6000000</v>
      </c>
    </row>
    <row r="3397" spans="1:14" x14ac:dyDescent="0.35">
      <c r="A3397">
        <v>3396</v>
      </c>
      <c r="B3397">
        <v>2</v>
      </c>
      <c r="C3397" t="s">
        <v>16</v>
      </c>
      <c r="D3397" t="s">
        <v>17</v>
      </c>
      <c r="E3397">
        <v>600000</v>
      </c>
      <c r="F3397">
        <v>2300000</v>
      </c>
      <c r="G3397">
        <v>12</v>
      </c>
      <c r="H3397">
        <v>335</v>
      </c>
      <c r="I3397">
        <v>400000</v>
      </c>
      <c r="J3397">
        <v>900000</v>
      </c>
      <c r="K3397">
        <v>1200000</v>
      </c>
      <c r="L3397">
        <v>400000</v>
      </c>
      <c r="M3397" t="s">
        <v>18</v>
      </c>
      <c r="N3397">
        <f>Table1[[#This Row],[ loan_amount]]-Table1[[#This Row],[ bank_asset_value]]</f>
        <v>1900000</v>
      </c>
    </row>
    <row r="3398" spans="1:14" x14ac:dyDescent="0.35">
      <c r="A3398">
        <v>3397</v>
      </c>
      <c r="B3398">
        <v>5</v>
      </c>
      <c r="C3398" t="s">
        <v>16</v>
      </c>
      <c r="D3398" t="s">
        <v>17</v>
      </c>
      <c r="E3398">
        <v>4400000</v>
      </c>
      <c r="F3398">
        <v>15200000</v>
      </c>
      <c r="G3398">
        <v>6</v>
      </c>
      <c r="H3398">
        <v>446</v>
      </c>
      <c r="I3398">
        <v>9500000</v>
      </c>
      <c r="J3398">
        <v>2200000</v>
      </c>
      <c r="K3398">
        <v>16700000</v>
      </c>
      <c r="L3398">
        <v>5800000</v>
      </c>
      <c r="M3398" t="s">
        <v>18</v>
      </c>
      <c r="N3398">
        <f>Table1[[#This Row],[ loan_amount]]-Table1[[#This Row],[ bank_asset_value]]</f>
        <v>9400000</v>
      </c>
    </row>
    <row r="3399" spans="1:14" x14ac:dyDescent="0.35">
      <c r="A3399">
        <v>3398</v>
      </c>
      <c r="B3399">
        <v>0</v>
      </c>
      <c r="C3399" t="s">
        <v>13</v>
      </c>
      <c r="D3399" t="s">
        <v>17</v>
      </c>
      <c r="E3399">
        <v>9200000</v>
      </c>
      <c r="F3399">
        <v>29400000</v>
      </c>
      <c r="G3399">
        <v>2</v>
      </c>
      <c r="H3399">
        <v>868</v>
      </c>
      <c r="I3399">
        <v>9200000</v>
      </c>
      <c r="J3399">
        <v>13800000</v>
      </c>
      <c r="K3399">
        <v>32000000</v>
      </c>
      <c r="L3399">
        <v>5300000</v>
      </c>
      <c r="M3399" t="s">
        <v>15</v>
      </c>
      <c r="N3399">
        <f>Table1[[#This Row],[ loan_amount]]-Table1[[#This Row],[ bank_asset_value]]</f>
        <v>24100000</v>
      </c>
    </row>
    <row r="3400" spans="1:14" x14ac:dyDescent="0.35">
      <c r="A3400">
        <v>3399</v>
      </c>
      <c r="B3400">
        <v>2</v>
      </c>
      <c r="C3400" t="s">
        <v>13</v>
      </c>
      <c r="D3400" t="s">
        <v>17</v>
      </c>
      <c r="E3400">
        <v>6900000</v>
      </c>
      <c r="F3400">
        <v>25300000</v>
      </c>
      <c r="G3400">
        <v>4</v>
      </c>
      <c r="H3400">
        <v>763</v>
      </c>
      <c r="I3400">
        <v>9000000</v>
      </c>
      <c r="J3400">
        <v>3600000</v>
      </c>
      <c r="K3400">
        <v>21300000</v>
      </c>
      <c r="L3400">
        <v>5500000</v>
      </c>
      <c r="M3400" t="s">
        <v>15</v>
      </c>
      <c r="N3400">
        <f>Table1[[#This Row],[ loan_amount]]-Table1[[#This Row],[ bank_asset_value]]</f>
        <v>19800000</v>
      </c>
    </row>
    <row r="3401" spans="1:14" x14ac:dyDescent="0.35">
      <c r="A3401">
        <v>3400</v>
      </c>
      <c r="B3401">
        <v>5</v>
      </c>
      <c r="C3401" t="s">
        <v>16</v>
      </c>
      <c r="D3401" t="s">
        <v>17</v>
      </c>
      <c r="E3401">
        <v>5100000</v>
      </c>
      <c r="F3401">
        <v>13700000</v>
      </c>
      <c r="G3401">
        <v>14</v>
      </c>
      <c r="H3401">
        <v>527</v>
      </c>
      <c r="I3401">
        <v>12100000</v>
      </c>
      <c r="J3401">
        <v>8900000</v>
      </c>
      <c r="K3401">
        <v>19400000</v>
      </c>
      <c r="L3401">
        <v>4700000</v>
      </c>
      <c r="M3401" t="s">
        <v>18</v>
      </c>
      <c r="N3401">
        <f>Table1[[#This Row],[ loan_amount]]-Table1[[#This Row],[ bank_asset_value]]</f>
        <v>9000000</v>
      </c>
    </row>
    <row r="3402" spans="1:14" x14ac:dyDescent="0.35">
      <c r="A3402">
        <v>3401</v>
      </c>
      <c r="B3402">
        <v>4</v>
      </c>
      <c r="C3402" t="s">
        <v>13</v>
      </c>
      <c r="D3402" t="s">
        <v>14</v>
      </c>
      <c r="E3402">
        <v>3400000</v>
      </c>
      <c r="F3402">
        <v>12700000</v>
      </c>
      <c r="G3402">
        <v>2</v>
      </c>
      <c r="H3402">
        <v>741</v>
      </c>
      <c r="I3402">
        <v>3300000</v>
      </c>
      <c r="J3402">
        <v>6100000</v>
      </c>
      <c r="K3402">
        <v>7700000</v>
      </c>
      <c r="L3402">
        <v>3700000</v>
      </c>
      <c r="M3402" t="s">
        <v>15</v>
      </c>
      <c r="N3402">
        <f>Table1[[#This Row],[ loan_amount]]-Table1[[#This Row],[ bank_asset_value]]</f>
        <v>9000000</v>
      </c>
    </row>
    <row r="3403" spans="1:14" x14ac:dyDescent="0.35">
      <c r="A3403">
        <v>3402</v>
      </c>
      <c r="B3403">
        <v>4</v>
      </c>
      <c r="C3403" t="s">
        <v>16</v>
      </c>
      <c r="D3403" t="s">
        <v>17</v>
      </c>
      <c r="E3403">
        <v>8600000</v>
      </c>
      <c r="F3403">
        <v>26800000</v>
      </c>
      <c r="G3403">
        <v>12</v>
      </c>
      <c r="H3403">
        <v>802</v>
      </c>
      <c r="I3403">
        <v>7400000</v>
      </c>
      <c r="J3403">
        <v>2800000</v>
      </c>
      <c r="K3403">
        <v>32100000</v>
      </c>
      <c r="L3403">
        <v>11700000</v>
      </c>
      <c r="M3403" t="s">
        <v>15</v>
      </c>
      <c r="N3403">
        <f>Table1[[#This Row],[ loan_amount]]-Table1[[#This Row],[ bank_asset_value]]</f>
        <v>15100000</v>
      </c>
    </row>
    <row r="3404" spans="1:14" x14ac:dyDescent="0.35">
      <c r="A3404">
        <v>3403</v>
      </c>
      <c r="B3404">
        <v>3</v>
      </c>
      <c r="C3404" t="s">
        <v>16</v>
      </c>
      <c r="D3404" t="s">
        <v>17</v>
      </c>
      <c r="E3404">
        <v>9200000</v>
      </c>
      <c r="F3404">
        <v>28900000</v>
      </c>
      <c r="G3404">
        <v>8</v>
      </c>
      <c r="H3404">
        <v>538</v>
      </c>
      <c r="I3404">
        <v>13900000</v>
      </c>
      <c r="J3404">
        <v>8300000</v>
      </c>
      <c r="K3404">
        <v>32400000</v>
      </c>
      <c r="L3404">
        <v>4900000</v>
      </c>
      <c r="M3404" t="s">
        <v>18</v>
      </c>
      <c r="N3404">
        <f>Table1[[#This Row],[ loan_amount]]-Table1[[#This Row],[ bank_asset_value]]</f>
        <v>24000000</v>
      </c>
    </row>
    <row r="3405" spans="1:14" x14ac:dyDescent="0.35">
      <c r="A3405">
        <v>3404</v>
      </c>
      <c r="B3405">
        <v>5</v>
      </c>
      <c r="C3405" t="s">
        <v>13</v>
      </c>
      <c r="D3405" t="s">
        <v>17</v>
      </c>
      <c r="E3405">
        <v>4800000</v>
      </c>
      <c r="F3405">
        <v>16300000</v>
      </c>
      <c r="G3405">
        <v>4</v>
      </c>
      <c r="H3405">
        <v>523</v>
      </c>
      <c r="I3405">
        <v>8800000</v>
      </c>
      <c r="J3405">
        <v>2300000</v>
      </c>
      <c r="K3405">
        <v>10000000</v>
      </c>
      <c r="L3405">
        <v>2800000</v>
      </c>
      <c r="M3405" t="s">
        <v>15</v>
      </c>
      <c r="N3405">
        <f>Table1[[#This Row],[ loan_amount]]-Table1[[#This Row],[ bank_asset_value]]</f>
        <v>13500000</v>
      </c>
    </row>
    <row r="3406" spans="1:14" x14ac:dyDescent="0.35">
      <c r="A3406">
        <v>3405</v>
      </c>
      <c r="B3406">
        <v>4</v>
      </c>
      <c r="C3406" t="s">
        <v>16</v>
      </c>
      <c r="D3406" t="s">
        <v>14</v>
      </c>
      <c r="E3406">
        <v>2800000</v>
      </c>
      <c r="F3406">
        <v>8300000</v>
      </c>
      <c r="G3406">
        <v>14</v>
      </c>
      <c r="H3406">
        <v>381</v>
      </c>
      <c r="I3406">
        <v>3200000</v>
      </c>
      <c r="J3406">
        <v>1100000</v>
      </c>
      <c r="K3406">
        <v>9100000</v>
      </c>
      <c r="L3406">
        <v>1500000</v>
      </c>
      <c r="M3406" t="s">
        <v>18</v>
      </c>
      <c r="N3406">
        <f>Table1[[#This Row],[ loan_amount]]-Table1[[#This Row],[ bank_asset_value]]</f>
        <v>6800000</v>
      </c>
    </row>
    <row r="3407" spans="1:14" x14ac:dyDescent="0.35">
      <c r="A3407">
        <v>3406</v>
      </c>
      <c r="B3407">
        <v>1</v>
      </c>
      <c r="C3407" t="s">
        <v>13</v>
      </c>
      <c r="D3407" t="s">
        <v>17</v>
      </c>
      <c r="E3407">
        <v>3400000</v>
      </c>
      <c r="F3407">
        <v>7000000</v>
      </c>
      <c r="G3407">
        <v>4</v>
      </c>
      <c r="H3407">
        <v>534</v>
      </c>
      <c r="I3407">
        <v>3100000</v>
      </c>
      <c r="J3407">
        <v>1600000</v>
      </c>
      <c r="K3407">
        <v>13000000</v>
      </c>
      <c r="L3407">
        <v>4000000</v>
      </c>
      <c r="M3407" t="s">
        <v>18</v>
      </c>
      <c r="N3407">
        <f>Table1[[#This Row],[ loan_amount]]-Table1[[#This Row],[ bank_asset_value]]</f>
        <v>3000000</v>
      </c>
    </row>
    <row r="3408" spans="1:14" x14ac:dyDescent="0.35">
      <c r="A3408">
        <v>3407</v>
      </c>
      <c r="B3408">
        <v>5</v>
      </c>
      <c r="C3408" t="s">
        <v>16</v>
      </c>
      <c r="D3408" t="s">
        <v>17</v>
      </c>
      <c r="E3408">
        <v>800000</v>
      </c>
      <c r="F3408">
        <v>2200000</v>
      </c>
      <c r="G3408">
        <v>14</v>
      </c>
      <c r="H3408">
        <v>574</v>
      </c>
      <c r="I3408">
        <v>2200000</v>
      </c>
      <c r="J3408">
        <v>1200000</v>
      </c>
      <c r="K3408">
        <v>1700000</v>
      </c>
      <c r="L3408">
        <v>1100000</v>
      </c>
      <c r="M3408" t="s">
        <v>15</v>
      </c>
      <c r="N3408">
        <f>Table1[[#This Row],[ loan_amount]]-Table1[[#This Row],[ bank_asset_value]]</f>
        <v>1100000</v>
      </c>
    </row>
    <row r="3409" spans="1:14" x14ac:dyDescent="0.35">
      <c r="A3409">
        <v>3408</v>
      </c>
      <c r="B3409">
        <v>1</v>
      </c>
      <c r="C3409" t="s">
        <v>16</v>
      </c>
      <c r="D3409" t="s">
        <v>14</v>
      </c>
      <c r="E3409">
        <v>4100000</v>
      </c>
      <c r="F3409">
        <v>11100000</v>
      </c>
      <c r="G3409">
        <v>6</v>
      </c>
      <c r="H3409">
        <v>405</v>
      </c>
      <c r="I3409">
        <v>12000000</v>
      </c>
      <c r="J3409">
        <v>2900000</v>
      </c>
      <c r="K3409">
        <v>9000000</v>
      </c>
      <c r="L3409">
        <v>5900000</v>
      </c>
      <c r="M3409" t="s">
        <v>18</v>
      </c>
      <c r="N3409">
        <f>Table1[[#This Row],[ loan_amount]]-Table1[[#This Row],[ bank_asset_value]]</f>
        <v>5200000</v>
      </c>
    </row>
    <row r="3410" spans="1:14" x14ac:dyDescent="0.35">
      <c r="A3410">
        <v>3409</v>
      </c>
      <c r="B3410">
        <v>0</v>
      </c>
      <c r="C3410" t="s">
        <v>16</v>
      </c>
      <c r="D3410" t="s">
        <v>14</v>
      </c>
      <c r="E3410">
        <v>1900000</v>
      </c>
      <c r="F3410">
        <v>3800000</v>
      </c>
      <c r="G3410">
        <v>16</v>
      </c>
      <c r="H3410">
        <v>542</v>
      </c>
      <c r="I3410">
        <v>800000</v>
      </c>
      <c r="J3410">
        <v>500000</v>
      </c>
      <c r="K3410">
        <v>4000000</v>
      </c>
      <c r="L3410">
        <v>2100000</v>
      </c>
      <c r="M3410" t="s">
        <v>18</v>
      </c>
      <c r="N3410">
        <f>Table1[[#This Row],[ loan_amount]]-Table1[[#This Row],[ bank_asset_value]]</f>
        <v>1700000</v>
      </c>
    </row>
    <row r="3411" spans="1:14" x14ac:dyDescent="0.35">
      <c r="A3411">
        <v>3410</v>
      </c>
      <c r="B3411">
        <v>5</v>
      </c>
      <c r="C3411" t="s">
        <v>13</v>
      </c>
      <c r="D3411" t="s">
        <v>17</v>
      </c>
      <c r="E3411">
        <v>6700000</v>
      </c>
      <c r="F3411">
        <v>25400000</v>
      </c>
      <c r="G3411">
        <v>14</v>
      </c>
      <c r="H3411">
        <v>820</v>
      </c>
      <c r="I3411">
        <v>10300000</v>
      </c>
      <c r="J3411">
        <v>8100000</v>
      </c>
      <c r="K3411">
        <v>18500000</v>
      </c>
      <c r="L3411">
        <v>3900000</v>
      </c>
      <c r="M3411" t="s">
        <v>15</v>
      </c>
      <c r="N3411">
        <f>Table1[[#This Row],[ loan_amount]]-Table1[[#This Row],[ bank_asset_value]]</f>
        <v>21500000</v>
      </c>
    </row>
    <row r="3412" spans="1:14" x14ac:dyDescent="0.35">
      <c r="A3412">
        <v>3411</v>
      </c>
      <c r="B3412">
        <v>0</v>
      </c>
      <c r="C3412" t="s">
        <v>13</v>
      </c>
      <c r="D3412" t="s">
        <v>14</v>
      </c>
      <c r="E3412">
        <v>5200000</v>
      </c>
      <c r="F3412">
        <v>13400000</v>
      </c>
      <c r="G3412">
        <v>2</v>
      </c>
      <c r="H3412">
        <v>505</v>
      </c>
      <c r="I3412">
        <v>12000000</v>
      </c>
      <c r="J3412">
        <v>7900000</v>
      </c>
      <c r="K3412">
        <v>20400000</v>
      </c>
      <c r="L3412">
        <v>6200000</v>
      </c>
      <c r="M3412" t="s">
        <v>18</v>
      </c>
      <c r="N3412">
        <f>Table1[[#This Row],[ loan_amount]]-Table1[[#This Row],[ bank_asset_value]]</f>
        <v>7200000</v>
      </c>
    </row>
    <row r="3413" spans="1:14" x14ac:dyDescent="0.35">
      <c r="A3413">
        <v>3412</v>
      </c>
      <c r="B3413">
        <v>3</v>
      </c>
      <c r="C3413" t="s">
        <v>13</v>
      </c>
      <c r="D3413" t="s">
        <v>17</v>
      </c>
      <c r="E3413">
        <v>6700000</v>
      </c>
      <c r="F3413">
        <v>16400000</v>
      </c>
      <c r="G3413">
        <v>2</v>
      </c>
      <c r="H3413">
        <v>508</v>
      </c>
      <c r="I3413">
        <v>4400000</v>
      </c>
      <c r="J3413">
        <v>10900000</v>
      </c>
      <c r="K3413">
        <v>25300000</v>
      </c>
      <c r="L3413">
        <v>9200000</v>
      </c>
      <c r="M3413" t="s">
        <v>18</v>
      </c>
      <c r="N3413">
        <f>Table1[[#This Row],[ loan_amount]]-Table1[[#This Row],[ bank_asset_value]]</f>
        <v>7200000</v>
      </c>
    </row>
    <row r="3414" spans="1:14" x14ac:dyDescent="0.35">
      <c r="A3414">
        <v>3413</v>
      </c>
      <c r="B3414">
        <v>1</v>
      </c>
      <c r="C3414" t="s">
        <v>16</v>
      </c>
      <c r="D3414" t="s">
        <v>17</v>
      </c>
      <c r="E3414">
        <v>4700000</v>
      </c>
      <c r="F3414">
        <v>15000000</v>
      </c>
      <c r="G3414">
        <v>20</v>
      </c>
      <c r="H3414">
        <v>835</v>
      </c>
      <c r="I3414">
        <v>2100000</v>
      </c>
      <c r="J3414">
        <v>2500000</v>
      </c>
      <c r="K3414">
        <v>10100000</v>
      </c>
      <c r="L3414">
        <v>3800000</v>
      </c>
      <c r="M3414" t="s">
        <v>15</v>
      </c>
      <c r="N3414">
        <f>Table1[[#This Row],[ loan_amount]]-Table1[[#This Row],[ bank_asset_value]]</f>
        <v>11200000</v>
      </c>
    </row>
    <row r="3415" spans="1:14" x14ac:dyDescent="0.35">
      <c r="A3415">
        <v>3414</v>
      </c>
      <c r="B3415">
        <v>0</v>
      </c>
      <c r="C3415" t="s">
        <v>16</v>
      </c>
      <c r="D3415" t="s">
        <v>14</v>
      </c>
      <c r="E3415">
        <v>6000000</v>
      </c>
      <c r="F3415">
        <v>22000000</v>
      </c>
      <c r="G3415">
        <v>12</v>
      </c>
      <c r="H3415">
        <v>826</v>
      </c>
      <c r="I3415">
        <v>1400000</v>
      </c>
      <c r="J3415">
        <v>2000000</v>
      </c>
      <c r="K3415">
        <v>14100000</v>
      </c>
      <c r="L3415">
        <v>7000000</v>
      </c>
      <c r="M3415" t="s">
        <v>15</v>
      </c>
      <c r="N3415">
        <f>Table1[[#This Row],[ loan_amount]]-Table1[[#This Row],[ bank_asset_value]]</f>
        <v>15000000</v>
      </c>
    </row>
    <row r="3416" spans="1:14" x14ac:dyDescent="0.35">
      <c r="A3416">
        <v>3415</v>
      </c>
      <c r="B3416">
        <v>5</v>
      </c>
      <c r="C3416" t="s">
        <v>16</v>
      </c>
      <c r="D3416" t="s">
        <v>17</v>
      </c>
      <c r="E3416">
        <v>6500000</v>
      </c>
      <c r="F3416">
        <v>18900000</v>
      </c>
      <c r="G3416">
        <v>12</v>
      </c>
      <c r="H3416">
        <v>427</v>
      </c>
      <c r="I3416">
        <v>5100000</v>
      </c>
      <c r="J3416">
        <v>1900000</v>
      </c>
      <c r="K3416">
        <v>18200000</v>
      </c>
      <c r="L3416">
        <v>7800000</v>
      </c>
      <c r="M3416" t="s">
        <v>18</v>
      </c>
      <c r="N3416">
        <f>Table1[[#This Row],[ loan_amount]]-Table1[[#This Row],[ bank_asset_value]]</f>
        <v>11100000</v>
      </c>
    </row>
    <row r="3417" spans="1:14" x14ac:dyDescent="0.35">
      <c r="A3417">
        <v>3416</v>
      </c>
      <c r="B3417">
        <v>3</v>
      </c>
      <c r="C3417" t="s">
        <v>13</v>
      </c>
      <c r="D3417" t="s">
        <v>14</v>
      </c>
      <c r="E3417">
        <v>500000</v>
      </c>
      <c r="F3417">
        <v>2000000</v>
      </c>
      <c r="G3417">
        <v>12</v>
      </c>
      <c r="H3417">
        <v>890</v>
      </c>
      <c r="I3417">
        <v>800000</v>
      </c>
      <c r="J3417">
        <v>700000</v>
      </c>
      <c r="K3417">
        <v>1800000</v>
      </c>
      <c r="L3417">
        <v>400000</v>
      </c>
      <c r="M3417" t="s">
        <v>15</v>
      </c>
      <c r="N3417">
        <f>Table1[[#This Row],[ loan_amount]]-Table1[[#This Row],[ bank_asset_value]]</f>
        <v>1600000</v>
      </c>
    </row>
    <row r="3418" spans="1:14" x14ac:dyDescent="0.35">
      <c r="A3418">
        <v>3417</v>
      </c>
      <c r="B3418">
        <v>4</v>
      </c>
      <c r="C3418" t="s">
        <v>16</v>
      </c>
      <c r="D3418" t="s">
        <v>14</v>
      </c>
      <c r="E3418">
        <v>5700000</v>
      </c>
      <c r="F3418">
        <v>13300000</v>
      </c>
      <c r="G3418">
        <v>2</v>
      </c>
      <c r="H3418">
        <v>333</v>
      </c>
      <c r="I3418">
        <v>9400000</v>
      </c>
      <c r="J3418">
        <v>3000000</v>
      </c>
      <c r="K3418">
        <v>11800000</v>
      </c>
      <c r="L3418">
        <v>8200000</v>
      </c>
      <c r="M3418" t="s">
        <v>18</v>
      </c>
      <c r="N3418">
        <f>Table1[[#This Row],[ loan_amount]]-Table1[[#This Row],[ bank_asset_value]]</f>
        <v>5100000</v>
      </c>
    </row>
    <row r="3419" spans="1:14" x14ac:dyDescent="0.35">
      <c r="A3419">
        <v>3418</v>
      </c>
      <c r="B3419">
        <v>4</v>
      </c>
      <c r="C3419" t="s">
        <v>16</v>
      </c>
      <c r="D3419" t="s">
        <v>17</v>
      </c>
      <c r="E3419">
        <v>6800000</v>
      </c>
      <c r="F3419">
        <v>20000000</v>
      </c>
      <c r="G3419">
        <v>12</v>
      </c>
      <c r="H3419">
        <v>679</v>
      </c>
      <c r="I3419">
        <v>20200000</v>
      </c>
      <c r="J3419">
        <v>10900000</v>
      </c>
      <c r="K3419">
        <v>26900000</v>
      </c>
      <c r="L3419">
        <v>6600000</v>
      </c>
      <c r="M3419" t="s">
        <v>15</v>
      </c>
      <c r="N3419">
        <f>Table1[[#This Row],[ loan_amount]]-Table1[[#This Row],[ bank_asset_value]]</f>
        <v>13400000</v>
      </c>
    </row>
    <row r="3420" spans="1:14" x14ac:dyDescent="0.35">
      <c r="A3420">
        <v>3419</v>
      </c>
      <c r="B3420">
        <v>5</v>
      </c>
      <c r="C3420" t="s">
        <v>16</v>
      </c>
      <c r="D3420" t="s">
        <v>14</v>
      </c>
      <c r="E3420">
        <v>3100000</v>
      </c>
      <c r="F3420">
        <v>12300000</v>
      </c>
      <c r="G3420">
        <v>18</v>
      </c>
      <c r="H3420">
        <v>805</v>
      </c>
      <c r="I3420">
        <v>4900000</v>
      </c>
      <c r="J3420">
        <v>1900000</v>
      </c>
      <c r="K3420">
        <v>6100000</v>
      </c>
      <c r="L3420">
        <v>2800000</v>
      </c>
      <c r="M3420" t="s">
        <v>15</v>
      </c>
      <c r="N3420">
        <f>Table1[[#This Row],[ loan_amount]]-Table1[[#This Row],[ bank_asset_value]]</f>
        <v>9500000</v>
      </c>
    </row>
    <row r="3421" spans="1:14" x14ac:dyDescent="0.35">
      <c r="A3421">
        <v>3420</v>
      </c>
      <c r="B3421">
        <v>3</v>
      </c>
      <c r="C3421" t="s">
        <v>16</v>
      </c>
      <c r="D3421" t="s">
        <v>14</v>
      </c>
      <c r="E3421">
        <v>5100000</v>
      </c>
      <c r="F3421">
        <v>11000000</v>
      </c>
      <c r="G3421">
        <v>16</v>
      </c>
      <c r="H3421">
        <v>826</v>
      </c>
      <c r="I3421">
        <v>11800000</v>
      </c>
      <c r="J3421">
        <v>2900000</v>
      </c>
      <c r="K3421">
        <v>12900000</v>
      </c>
      <c r="L3421">
        <v>2700000</v>
      </c>
      <c r="M3421" t="s">
        <v>15</v>
      </c>
      <c r="N3421">
        <f>Table1[[#This Row],[ loan_amount]]-Table1[[#This Row],[ bank_asset_value]]</f>
        <v>8300000</v>
      </c>
    </row>
    <row r="3422" spans="1:14" x14ac:dyDescent="0.35">
      <c r="A3422">
        <v>3421</v>
      </c>
      <c r="B3422">
        <v>1</v>
      </c>
      <c r="C3422" t="s">
        <v>16</v>
      </c>
      <c r="D3422" t="s">
        <v>17</v>
      </c>
      <c r="E3422">
        <v>6300000</v>
      </c>
      <c r="F3422">
        <v>23900000</v>
      </c>
      <c r="G3422">
        <v>10</v>
      </c>
      <c r="H3422">
        <v>844</v>
      </c>
      <c r="I3422">
        <v>16300000</v>
      </c>
      <c r="J3422">
        <v>4900000</v>
      </c>
      <c r="K3422">
        <v>16800000</v>
      </c>
      <c r="L3422">
        <v>4500000</v>
      </c>
      <c r="M3422" t="s">
        <v>15</v>
      </c>
      <c r="N3422">
        <f>Table1[[#This Row],[ loan_amount]]-Table1[[#This Row],[ bank_asset_value]]</f>
        <v>19400000</v>
      </c>
    </row>
    <row r="3423" spans="1:14" x14ac:dyDescent="0.35">
      <c r="A3423">
        <v>3422</v>
      </c>
      <c r="B3423">
        <v>5</v>
      </c>
      <c r="C3423" t="s">
        <v>13</v>
      </c>
      <c r="D3423" t="s">
        <v>17</v>
      </c>
      <c r="E3423">
        <v>4400000</v>
      </c>
      <c r="F3423">
        <v>14100000</v>
      </c>
      <c r="G3423">
        <v>10</v>
      </c>
      <c r="H3423">
        <v>663</v>
      </c>
      <c r="I3423">
        <v>5300000</v>
      </c>
      <c r="J3423">
        <v>4900000</v>
      </c>
      <c r="K3423">
        <v>17500000</v>
      </c>
      <c r="L3423">
        <v>2600000</v>
      </c>
      <c r="M3423" t="s">
        <v>15</v>
      </c>
      <c r="N3423">
        <f>Table1[[#This Row],[ loan_amount]]-Table1[[#This Row],[ bank_asset_value]]</f>
        <v>11500000</v>
      </c>
    </row>
    <row r="3424" spans="1:14" x14ac:dyDescent="0.35">
      <c r="A3424">
        <v>3423</v>
      </c>
      <c r="B3424">
        <v>1</v>
      </c>
      <c r="C3424" t="s">
        <v>16</v>
      </c>
      <c r="D3424" t="s">
        <v>14</v>
      </c>
      <c r="E3424">
        <v>8100000</v>
      </c>
      <c r="F3424">
        <v>21900000</v>
      </c>
      <c r="G3424">
        <v>6</v>
      </c>
      <c r="H3424">
        <v>884</v>
      </c>
      <c r="I3424">
        <v>15100000</v>
      </c>
      <c r="J3424">
        <v>5400000</v>
      </c>
      <c r="K3424">
        <v>27500000</v>
      </c>
      <c r="L3424">
        <v>6600000</v>
      </c>
      <c r="M3424" t="s">
        <v>15</v>
      </c>
      <c r="N3424">
        <f>Table1[[#This Row],[ loan_amount]]-Table1[[#This Row],[ bank_asset_value]]</f>
        <v>15300000</v>
      </c>
    </row>
    <row r="3425" spans="1:14" x14ac:dyDescent="0.35">
      <c r="A3425">
        <v>3424</v>
      </c>
      <c r="B3425">
        <v>1</v>
      </c>
      <c r="C3425" t="s">
        <v>16</v>
      </c>
      <c r="D3425" t="s">
        <v>14</v>
      </c>
      <c r="E3425">
        <v>1100000</v>
      </c>
      <c r="F3425">
        <v>3700000</v>
      </c>
      <c r="G3425">
        <v>2</v>
      </c>
      <c r="H3425">
        <v>508</v>
      </c>
      <c r="I3425">
        <v>200000</v>
      </c>
      <c r="J3425">
        <v>0</v>
      </c>
      <c r="K3425">
        <v>2200000</v>
      </c>
      <c r="L3425">
        <v>1300000</v>
      </c>
      <c r="M3425" t="s">
        <v>15</v>
      </c>
      <c r="N3425">
        <f>Table1[[#This Row],[ loan_amount]]-Table1[[#This Row],[ bank_asset_value]]</f>
        <v>2400000</v>
      </c>
    </row>
    <row r="3426" spans="1:14" x14ac:dyDescent="0.35">
      <c r="A3426">
        <v>3425</v>
      </c>
      <c r="B3426">
        <v>0</v>
      </c>
      <c r="C3426" t="s">
        <v>13</v>
      </c>
      <c r="D3426" t="s">
        <v>17</v>
      </c>
      <c r="E3426">
        <v>2400000</v>
      </c>
      <c r="F3426">
        <v>6900000</v>
      </c>
      <c r="G3426">
        <v>4</v>
      </c>
      <c r="H3426">
        <v>581</v>
      </c>
      <c r="I3426">
        <v>5100000</v>
      </c>
      <c r="J3426">
        <v>4500000</v>
      </c>
      <c r="K3426">
        <v>6000000</v>
      </c>
      <c r="L3426">
        <v>3400000</v>
      </c>
      <c r="M3426" t="s">
        <v>15</v>
      </c>
      <c r="N3426">
        <f>Table1[[#This Row],[ loan_amount]]-Table1[[#This Row],[ bank_asset_value]]</f>
        <v>3500000</v>
      </c>
    </row>
    <row r="3427" spans="1:14" x14ac:dyDescent="0.35">
      <c r="A3427">
        <v>3426</v>
      </c>
      <c r="B3427">
        <v>3</v>
      </c>
      <c r="C3427" t="s">
        <v>13</v>
      </c>
      <c r="D3427" t="s">
        <v>17</v>
      </c>
      <c r="E3427">
        <v>7000000</v>
      </c>
      <c r="F3427">
        <v>26300000</v>
      </c>
      <c r="G3427">
        <v>12</v>
      </c>
      <c r="H3427">
        <v>481</v>
      </c>
      <c r="I3427">
        <v>14300000</v>
      </c>
      <c r="J3427">
        <v>12800000</v>
      </c>
      <c r="K3427">
        <v>15100000</v>
      </c>
      <c r="L3427">
        <v>9900000</v>
      </c>
      <c r="M3427" t="s">
        <v>18</v>
      </c>
      <c r="N3427">
        <f>Table1[[#This Row],[ loan_amount]]-Table1[[#This Row],[ bank_asset_value]]</f>
        <v>16400000</v>
      </c>
    </row>
    <row r="3428" spans="1:14" x14ac:dyDescent="0.35">
      <c r="A3428">
        <v>3427</v>
      </c>
      <c r="B3428">
        <v>1</v>
      </c>
      <c r="C3428" t="s">
        <v>13</v>
      </c>
      <c r="D3428" t="s">
        <v>17</v>
      </c>
      <c r="E3428">
        <v>8700000</v>
      </c>
      <c r="F3428">
        <v>30000000</v>
      </c>
      <c r="G3428">
        <v>12</v>
      </c>
      <c r="H3428">
        <v>543</v>
      </c>
      <c r="I3428">
        <v>21900000</v>
      </c>
      <c r="J3428">
        <v>12700000</v>
      </c>
      <c r="K3428">
        <v>30600000</v>
      </c>
      <c r="L3428">
        <v>12700000</v>
      </c>
      <c r="M3428" t="s">
        <v>18</v>
      </c>
      <c r="N3428">
        <f>Table1[[#This Row],[ loan_amount]]-Table1[[#This Row],[ bank_asset_value]]</f>
        <v>17300000</v>
      </c>
    </row>
    <row r="3429" spans="1:14" x14ac:dyDescent="0.35">
      <c r="A3429">
        <v>3428</v>
      </c>
      <c r="B3429">
        <v>0</v>
      </c>
      <c r="C3429" t="s">
        <v>16</v>
      </c>
      <c r="D3429" t="s">
        <v>17</v>
      </c>
      <c r="E3429">
        <v>3500000</v>
      </c>
      <c r="F3429">
        <v>12600000</v>
      </c>
      <c r="G3429">
        <v>10</v>
      </c>
      <c r="H3429">
        <v>448</v>
      </c>
      <c r="I3429">
        <v>1200000</v>
      </c>
      <c r="J3429">
        <v>2500000</v>
      </c>
      <c r="K3429">
        <v>10400000</v>
      </c>
      <c r="L3429">
        <v>3600000</v>
      </c>
      <c r="M3429" t="s">
        <v>18</v>
      </c>
      <c r="N3429">
        <f>Table1[[#This Row],[ loan_amount]]-Table1[[#This Row],[ bank_asset_value]]</f>
        <v>9000000</v>
      </c>
    </row>
    <row r="3430" spans="1:14" x14ac:dyDescent="0.35">
      <c r="A3430">
        <v>3429</v>
      </c>
      <c r="B3430">
        <v>1</v>
      </c>
      <c r="C3430" t="s">
        <v>13</v>
      </c>
      <c r="D3430" t="s">
        <v>17</v>
      </c>
      <c r="E3430">
        <v>1600000</v>
      </c>
      <c r="F3430">
        <v>5300000</v>
      </c>
      <c r="G3430">
        <v>4</v>
      </c>
      <c r="H3430">
        <v>713</v>
      </c>
      <c r="I3430">
        <v>1400000</v>
      </c>
      <c r="J3430">
        <v>1400000</v>
      </c>
      <c r="K3430">
        <v>4900000</v>
      </c>
      <c r="L3430">
        <v>1300000</v>
      </c>
      <c r="M3430" t="s">
        <v>15</v>
      </c>
      <c r="N3430">
        <f>Table1[[#This Row],[ loan_amount]]-Table1[[#This Row],[ bank_asset_value]]</f>
        <v>4000000</v>
      </c>
    </row>
    <row r="3431" spans="1:14" x14ac:dyDescent="0.35">
      <c r="A3431">
        <v>3430</v>
      </c>
      <c r="B3431">
        <v>5</v>
      </c>
      <c r="C3431" t="s">
        <v>16</v>
      </c>
      <c r="D3431" t="s">
        <v>17</v>
      </c>
      <c r="E3431">
        <v>7800000</v>
      </c>
      <c r="F3431">
        <v>17300000</v>
      </c>
      <c r="G3431">
        <v>16</v>
      </c>
      <c r="H3431">
        <v>493</v>
      </c>
      <c r="I3431">
        <v>800000</v>
      </c>
      <c r="J3431">
        <v>4500000</v>
      </c>
      <c r="K3431">
        <v>16300000</v>
      </c>
      <c r="L3431">
        <v>9300000</v>
      </c>
      <c r="M3431" t="s">
        <v>18</v>
      </c>
      <c r="N3431">
        <f>Table1[[#This Row],[ loan_amount]]-Table1[[#This Row],[ bank_asset_value]]</f>
        <v>8000000</v>
      </c>
    </row>
    <row r="3432" spans="1:14" x14ac:dyDescent="0.35">
      <c r="A3432">
        <v>3431</v>
      </c>
      <c r="B3432">
        <v>2</v>
      </c>
      <c r="C3432" t="s">
        <v>16</v>
      </c>
      <c r="D3432" t="s">
        <v>14</v>
      </c>
      <c r="E3432">
        <v>3700000</v>
      </c>
      <c r="F3432">
        <v>9200000</v>
      </c>
      <c r="G3432">
        <v>10</v>
      </c>
      <c r="H3432">
        <v>819</v>
      </c>
      <c r="I3432">
        <v>8500000</v>
      </c>
      <c r="J3432">
        <v>2000000</v>
      </c>
      <c r="K3432">
        <v>10200000</v>
      </c>
      <c r="L3432">
        <v>3100000</v>
      </c>
      <c r="M3432" t="s">
        <v>15</v>
      </c>
      <c r="N3432">
        <f>Table1[[#This Row],[ loan_amount]]-Table1[[#This Row],[ bank_asset_value]]</f>
        <v>6100000</v>
      </c>
    </row>
    <row r="3433" spans="1:14" x14ac:dyDescent="0.35">
      <c r="A3433">
        <v>3432</v>
      </c>
      <c r="B3433">
        <v>4</v>
      </c>
      <c r="C3433" t="s">
        <v>13</v>
      </c>
      <c r="D3433" t="s">
        <v>14</v>
      </c>
      <c r="E3433">
        <v>400000</v>
      </c>
      <c r="F3433">
        <v>1400000</v>
      </c>
      <c r="G3433">
        <v>18</v>
      </c>
      <c r="H3433">
        <v>827</v>
      </c>
      <c r="I3433">
        <v>-100000</v>
      </c>
      <c r="J3433">
        <v>0</v>
      </c>
      <c r="K3433">
        <v>900000</v>
      </c>
      <c r="L3433">
        <v>600000</v>
      </c>
      <c r="M3433" t="s">
        <v>15</v>
      </c>
      <c r="N3433">
        <f>Table1[[#This Row],[ loan_amount]]-Table1[[#This Row],[ bank_asset_value]]</f>
        <v>800000</v>
      </c>
    </row>
    <row r="3434" spans="1:14" x14ac:dyDescent="0.35">
      <c r="A3434">
        <v>3433</v>
      </c>
      <c r="B3434">
        <v>0</v>
      </c>
      <c r="C3434" t="s">
        <v>16</v>
      </c>
      <c r="D3434" t="s">
        <v>14</v>
      </c>
      <c r="E3434">
        <v>4800000</v>
      </c>
      <c r="F3434">
        <v>15700000</v>
      </c>
      <c r="G3434">
        <v>10</v>
      </c>
      <c r="H3434">
        <v>398</v>
      </c>
      <c r="I3434">
        <v>4900000</v>
      </c>
      <c r="J3434">
        <v>7400000</v>
      </c>
      <c r="K3434">
        <v>17100000</v>
      </c>
      <c r="L3434">
        <v>6400000</v>
      </c>
      <c r="M3434" t="s">
        <v>18</v>
      </c>
      <c r="N3434">
        <f>Table1[[#This Row],[ loan_amount]]-Table1[[#This Row],[ bank_asset_value]]</f>
        <v>9300000</v>
      </c>
    </row>
    <row r="3435" spans="1:14" x14ac:dyDescent="0.35">
      <c r="A3435">
        <v>3434</v>
      </c>
      <c r="B3435">
        <v>0</v>
      </c>
      <c r="C3435" t="s">
        <v>13</v>
      </c>
      <c r="D3435" t="s">
        <v>17</v>
      </c>
      <c r="E3435">
        <v>2900000</v>
      </c>
      <c r="F3435">
        <v>7500000</v>
      </c>
      <c r="G3435">
        <v>18</v>
      </c>
      <c r="H3435">
        <v>692</v>
      </c>
      <c r="I3435">
        <v>3200000</v>
      </c>
      <c r="J3435">
        <v>300000</v>
      </c>
      <c r="K3435">
        <v>7500000</v>
      </c>
      <c r="L3435">
        <v>4000000</v>
      </c>
      <c r="M3435" t="s">
        <v>15</v>
      </c>
      <c r="N3435">
        <f>Table1[[#This Row],[ loan_amount]]-Table1[[#This Row],[ bank_asset_value]]</f>
        <v>3500000</v>
      </c>
    </row>
    <row r="3436" spans="1:14" x14ac:dyDescent="0.35">
      <c r="A3436">
        <v>3435</v>
      </c>
      <c r="B3436">
        <v>5</v>
      </c>
      <c r="C3436" t="s">
        <v>13</v>
      </c>
      <c r="D3436" t="s">
        <v>17</v>
      </c>
      <c r="E3436">
        <v>5000000</v>
      </c>
      <c r="F3436">
        <v>14600000</v>
      </c>
      <c r="G3436">
        <v>18</v>
      </c>
      <c r="H3436">
        <v>509</v>
      </c>
      <c r="I3436">
        <v>11800000</v>
      </c>
      <c r="J3436">
        <v>2500000</v>
      </c>
      <c r="K3436">
        <v>19800000</v>
      </c>
      <c r="L3436">
        <v>4900000</v>
      </c>
      <c r="M3436" t="s">
        <v>18</v>
      </c>
      <c r="N3436">
        <f>Table1[[#This Row],[ loan_amount]]-Table1[[#This Row],[ bank_asset_value]]</f>
        <v>9700000</v>
      </c>
    </row>
    <row r="3437" spans="1:14" x14ac:dyDescent="0.35">
      <c r="A3437">
        <v>3436</v>
      </c>
      <c r="B3437">
        <v>0</v>
      </c>
      <c r="C3437" t="s">
        <v>13</v>
      </c>
      <c r="D3437" t="s">
        <v>17</v>
      </c>
      <c r="E3437">
        <v>7600000</v>
      </c>
      <c r="F3437">
        <v>18100000</v>
      </c>
      <c r="G3437">
        <v>16</v>
      </c>
      <c r="H3437">
        <v>439</v>
      </c>
      <c r="I3437">
        <v>12800000</v>
      </c>
      <c r="J3437">
        <v>5900000</v>
      </c>
      <c r="K3437">
        <v>29800000</v>
      </c>
      <c r="L3437">
        <v>10600000</v>
      </c>
      <c r="M3437" t="s">
        <v>18</v>
      </c>
      <c r="N3437">
        <f>Table1[[#This Row],[ loan_amount]]-Table1[[#This Row],[ bank_asset_value]]</f>
        <v>7500000</v>
      </c>
    </row>
    <row r="3438" spans="1:14" x14ac:dyDescent="0.35">
      <c r="A3438">
        <v>3437</v>
      </c>
      <c r="B3438">
        <v>1</v>
      </c>
      <c r="C3438" t="s">
        <v>13</v>
      </c>
      <c r="D3438" t="s">
        <v>14</v>
      </c>
      <c r="E3438">
        <v>3000000</v>
      </c>
      <c r="F3438">
        <v>9400000</v>
      </c>
      <c r="G3438">
        <v>4</v>
      </c>
      <c r="H3438">
        <v>622</v>
      </c>
      <c r="I3438">
        <v>600000</v>
      </c>
      <c r="J3438">
        <v>3500000</v>
      </c>
      <c r="K3438">
        <v>9600000</v>
      </c>
      <c r="L3438">
        <v>2000000</v>
      </c>
      <c r="M3438" t="s">
        <v>15</v>
      </c>
      <c r="N3438">
        <f>Table1[[#This Row],[ loan_amount]]-Table1[[#This Row],[ bank_asset_value]]</f>
        <v>7400000</v>
      </c>
    </row>
    <row r="3439" spans="1:14" x14ac:dyDescent="0.35">
      <c r="A3439">
        <v>3438</v>
      </c>
      <c r="B3439">
        <v>3</v>
      </c>
      <c r="C3439" t="s">
        <v>16</v>
      </c>
      <c r="D3439" t="s">
        <v>17</v>
      </c>
      <c r="E3439">
        <v>200000</v>
      </c>
      <c r="F3439">
        <v>700000</v>
      </c>
      <c r="G3439">
        <v>18</v>
      </c>
      <c r="H3439">
        <v>526</v>
      </c>
      <c r="I3439">
        <v>400000</v>
      </c>
      <c r="J3439">
        <v>100000</v>
      </c>
      <c r="K3439">
        <v>500000</v>
      </c>
      <c r="L3439">
        <v>0</v>
      </c>
      <c r="M3439" t="s">
        <v>18</v>
      </c>
      <c r="N3439">
        <f>Table1[[#This Row],[ loan_amount]]-Table1[[#This Row],[ bank_asset_value]]</f>
        <v>700000</v>
      </c>
    </row>
    <row r="3440" spans="1:14" x14ac:dyDescent="0.35">
      <c r="A3440">
        <v>3439</v>
      </c>
      <c r="B3440">
        <v>5</v>
      </c>
      <c r="C3440" t="s">
        <v>16</v>
      </c>
      <c r="D3440" t="s">
        <v>17</v>
      </c>
      <c r="E3440">
        <v>6800000</v>
      </c>
      <c r="F3440">
        <v>19000000</v>
      </c>
      <c r="G3440">
        <v>8</v>
      </c>
      <c r="H3440">
        <v>865</v>
      </c>
      <c r="I3440">
        <v>9500000</v>
      </c>
      <c r="J3440">
        <v>7200000</v>
      </c>
      <c r="K3440">
        <v>25000000</v>
      </c>
      <c r="L3440">
        <v>6300000</v>
      </c>
      <c r="M3440" t="s">
        <v>15</v>
      </c>
      <c r="N3440">
        <f>Table1[[#This Row],[ loan_amount]]-Table1[[#This Row],[ bank_asset_value]]</f>
        <v>12700000</v>
      </c>
    </row>
    <row r="3441" spans="1:14" x14ac:dyDescent="0.35">
      <c r="A3441">
        <v>3440</v>
      </c>
      <c r="B3441">
        <v>5</v>
      </c>
      <c r="C3441" t="s">
        <v>16</v>
      </c>
      <c r="D3441" t="s">
        <v>17</v>
      </c>
      <c r="E3441">
        <v>9700000</v>
      </c>
      <c r="F3441">
        <v>27400000</v>
      </c>
      <c r="G3441">
        <v>2</v>
      </c>
      <c r="H3441">
        <v>328</v>
      </c>
      <c r="I3441">
        <v>0</v>
      </c>
      <c r="J3441">
        <v>18400000</v>
      </c>
      <c r="K3441">
        <v>22000000</v>
      </c>
      <c r="L3441">
        <v>7900000</v>
      </c>
      <c r="M3441" t="s">
        <v>18</v>
      </c>
      <c r="N3441">
        <f>Table1[[#This Row],[ loan_amount]]-Table1[[#This Row],[ bank_asset_value]]</f>
        <v>19500000</v>
      </c>
    </row>
    <row r="3442" spans="1:14" x14ac:dyDescent="0.35">
      <c r="A3442">
        <v>3441</v>
      </c>
      <c r="B3442">
        <v>0</v>
      </c>
      <c r="C3442" t="s">
        <v>13</v>
      </c>
      <c r="D3442" t="s">
        <v>17</v>
      </c>
      <c r="E3442">
        <v>1200000</v>
      </c>
      <c r="F3442">
        <v>4200000</v>
      </c>
      <c r="G3442">
        <v>4</v>
      </c>
      <c r="H3442">
        <v>768</v>
      </c>
      <c r="I3442">
        <v>2800000</v>
      </c>
      <c r="J3442">
        <v>2200000</v>
      </c>
      <c r="K3442">
        <v>2800000</v>
      </c>
      <c r="L3442">
        <v>1500000</v>
      </c>
      <c r="M3442" t="s">
        <v>15</v>
      </c>
      <c r="N3442">
        <f>Table1[[#This Row],[ loan_amount]]-Table1[[#This Row],[ bank_asset_value]]</f>
        <v>2700000</v>
      </c>
    </row>
    <row r="3443" spans="1:14" x14ac:dyDescent="0.35">
      <c r="A3443">
        <v>3442</v>
      </c>
      <c r="B3443">
        <v>5</v>
      </c>
      <c r="C3443" t="s">
        <v>16</v>
      </c>
      <c r="D3443" t="s">
        <v>17</v>
      </c>
      <c r="E3443">
        <v>7400000</v>
      </c>
      <c r="F3443">
        <v>24000000</v>
      </c>
      <c r="G3443">
        <v>16</v>
      </c>
      <c r="H3443">
        <v>854</v>
      </c>
      <c r="I3443">
        <v>4300000</v>
      </c>
      <c r="J3443">
        <v>6700000</v>
      </c>
      <c r="K3443">
        <v>20600000</v>
      </c>
      <c r="L3443">
        <v>8700000</v>
      </c>
      <c r="M3443" t="s">
        <v>15</v>
      </c>
      <c r="N3443">
        <f>Table1[[#This Row],[ loan_amount]]-Table1[[#This Row],[ bank_asset_value]]</f>
        <v>15300000</v>
      </c>
    </row>
    <row r="3444" spans="1:14" x14ac:dyDescent="0.35">
      <c r="A3444">
        <v>3443</v>
      </c>
      <c r="B3444">
        <v>4</v>
      </c>
      <c r="C3444" t="s">
        <v>13</v>
      </c>
      <c r="D3444" t="s">
        <v>14</v>
      </c>
      <c r="E3444">
        <v>6900000</v>
      </c>
      <c r="F3444">
        <v>20800000</v>
      </c>
      <c r="G3444">
        <v>4</v>
      </c>
      <c r="H3444">
        <v>839</v>
      </c>
      <c r="I3444">
        <v>2600000</v>
      </c>
      <c r="J3444">
        <v>2400000</v>
      </c>
      <c r="K3444">
        <v>16100000</v>
      </c>
      <c r="L3444">
        <v>7400000</v>
      </c>
      <c r="M3444" t="s">
        <v>15</v>
      </c>
      <c r="N3444">
        <f>Table1[[#This Row],[ loan_amount]]-Table1[[#This Row],[ bank_asset_value]]</f>
        <v>13400000</v>
      </c>
    </row>
    <row r="3445" spans="1:14" x14ac:dyDescent="0.35">
      <c r="A3445">
        <v>3444</v>
      </c>
      <c r="B3445">
        <v>0</v>
      </c>
      <c r="C3445" t="s">
        <v>16</v>
      </c>
      <c r="D3445" t="s">
        <v>17</v>
      </c>
      <c r="E3445">
        <v>9100000</v>
      </c>
      <c r="F3445">
        <v>23300000</v>
      </c>
      <c r="G3445">
        <v>18</v>
      </c>
      <c r="H3445">
        <v>414</v>
      </c>
      <c r="I3445">
        <v>17700000</v>
      </c>
      <c r="J3445">
        <v>2500000</v>
      </c>
      <c r="K3445">
        <v>33800000</v>
      </c>
      <c r="L3445">
        <v>6400000</v>
      </c>
      <c r="M3445" t="s">
        <v>18</v>
      </c>
      <c r="N3445">
        <f>Table1[[#This Row],[ loan_amount]]-Table1[[#This Row],[ bank_asset_value]]</f>
        <v>16900000</v>
      </c>
    </row>
    <row r="3446" spans="1:14" x14ac:dyDescent="0.35">
      <c r="A3446">
        <v>3445</v>
      </c>
      <c r="B3446">
        <v>0</v>
      </c>
      <c r="C3446" t="s">
        <v>13</v>
      </c>
      <c r="D3446" t="s">
        <v>17</v>
      </c>
      <c r="E3446">
        <v>1300000</v>
      </c>
      <c r="F3446">
        <v>4700000</v>
      </c>
      <c r="G3446">
        <v>16</v>
      </c>
      <c r="H3446">
        <v>530</v>
      </c>
      <c r="I3446">
        <v>3200000</v>
      </c>
      <c r="J3446">
        <v>1000000</v>
      </c>
      <c r="K3446">
        <v>3800000</v>
      </c>
      <c r="L3446">
        <v>800000</v>
      </c>
      <c r="M3446" t="s">
        <v>18</v>
      </c>
      <c r="N3446">
        <f>Table1[[#This Row],[ loan_amount]]-Table1[[#This Row],[ bank_asset_value]]</f>
        <v>3900000</v>
      </c>
    </row>
    <row r="3447" spans="1:14" x14ac:dyDescent="0.35">
      <c r="A3447">
        <v>3446</v>
      </c>
      <c r="B3447">
        <v>3</v>
      </c>
      <c r="C3447" t="s">
        <v>13</v>
      </c>
      <c r="D3447" t="s">
        <v>14</v>
      </c>
      <c r="E3447">
        <v>6600000</v>
      </c>
      <c r="F3447">
        <v>14600000</v>
      </c>
      <c r="G3447">
        <v>10</v>
      </c>
      <c r="H3447">
        <v>841</v>
      </c>
      <c r="I3447">
        <v>15300000</v>
      </c>
      <c r="J3447">
        <v>12100000</v>
      </c>
      <c r="K3447">
        <v>14800000</v>
      </c>
      <c r="L3447">
        <v>6000000</v>
      </c>
      <c r="M3447" t="s">
        <v>15</v>
      </c>
      <c r="N3447">
        <f>Table1[[#This Row],[ loan_amount]]-Table1[[#This Row],[ bank_asset_value]]</f>
        <v>8600000</v>
      </c>
    </row>
    <row r="3448" spans="1:14" x14ac:dyDescent="0.35">
      <c r="A3448">
        <v>3447</v>
      </c>
      <c r="B3448">
        <v>3</v>
      </c>
      <c r="C3448" t="s">
        <v>16</v>
      </c>
      <c r="D3448" t="s">
        <v>17</v>
      </c>
      <c r="E3448">
        <v>1800000</v>
      </c>
      <c r="F3448">
        <v>5700000</v>
      </c>
      <c r="G3448">
        <v>14</v>
      </c>
      <c r="H3448">
        <v>670</v>
      </c>
      <c r="I3448">
        <v>5300000</v>
      </c>
      <c r="J3448">
        <v>3100000</v>
      </c>
      <c r="K3448">
        <v>3500000</v>
      </c>
      <c r="L3448">
        <v>2700000</v>
      </c>
      <c r="M3448" t="s">
        <v>15</v>
      </c>
      <c r="N3448">
        <f>Table1[[#This Row],[ loan_amount]]-Table1[[#This Row],[ bank_asset_value]]</f>
        <v>3000000</v>
      </c>
    </row>
    <row r="3449" spans="1:14" x14ac:dyDescent="0.35">
      <c r="A3449">
        <v>3448</v>
      </c>
      <c r="B3449">
        <v>5</v>
      </c>
      <c r="C3449" t="s">
        <v>16</v>
      </c>
      <c r="D3449" t="s">
        <v>17</v>
      </c>
      <c r="E3449">
        <v>8200000</v>
      </c>
      <c r="F3449">
        <v>20900000</v>
      </c>
      <c r="G3449">
        <v>14</v>
      </c>
      <c r="H3449">
        <v>726</v>
      </c>
      <c r="I3449">
        <v>11400000</v>
      </c>
      <c r="J3449">
        <v>4800000</v>
      </c>
      <c r="K3449">
        <v>26000000</v>
      </c>
      <c r="L3449">
        <v>8400000</v>
      </c>
      <c r="M3449" t="s">
        <v>15</v>
      </c>
      <c r="N3449">
        <f>Table1[[#This Row],[ loan_amount]]-Table1[[#This Row],[ bank_asset_value]]</f>
        <v>12500000</v>
      </c>
    </row>
    <row r="3450" spans="1:14" x14ac:dyDescent="0.35">
      <c r="A3450">
        <v>3449</v>
      </c>
      <c r="B3450">
        <v>4</v>
      </c>
      <c r="C3450" t="s">
        <v>16</v>
      </c>
      <c r="D3450" t="s">
        <v>14</v>
      </c>
      <c r="E3450">
        <v>2800000</v>
      </c>
      <c r="F3450">
        <v>8300000</v>
      </c>
      <c r="G3450">
        <v>14</v>
      </c>
      <c r="H3450">
        <v>352</v>
      </c>
      <c r="I3450">
        <v>4900000</v>
      </c>
      <c r="J3450">
        <v>2600000</v>
      </c>
      <c r="K3450">
        <v>7100000</v>
      </c>
      <c r="L3450">
        <v>3700000</v>
      </c>
      <c r="M3450" t="s">
        <v>18</v>
      </c>
      <c r="N3450">
        <f>Table1[[#This Row],[ loan_amount]]-Table1[[#This Row],[ bank_asset_value]]</f>
        <v>4600000</v>
      </c>
    </row>
    <row r="3451" spans="1:14" x14ac:dyDescent="0.35">
      <c r="A3451">
        <v>3450</v>
      </c>
      <c r="B3451">
        <v>1</v>
      </c>
      <c r="C3451" t="s">
        <v>13</v>
      </c>
      <c r="D3451" t="s">
        <v>17</v>
      </c>
      <c r="E3451">
        <v>7000000</v>
      </c>
      <c r="F3451">
        <v>16000000</v>
      </c>
      <c r="G3451">
        <v>4</v>
      </c>
      <c r="H3451">
        <v>554</v>
      </c>
      <c r="I3451">
        <v>13000000</v>
      </c>
      <c r="J3451">
        <v>8600000</v>
      </c>
      <c r="K3451">
        <v>26600000</v>
      </c>
      <c r="L3451">
        <v>7900000</v>
      </c>
      <c r="M3451" t="s">
        <v>15</v>
      </c>
      <c r="N3451">
        <f>Table1[[#This Row],[ loan_amount]]-Table1[[#This Row],[ bank_asset_value]]</f>
        <v>8100000</v>
      </c>
    </row>
    <row r="3452" spans="1:14" x14ac:dyDescent="0.35">
      <c r="A3452">
        <v>3451</v>
      </c>
      <c r="B3452">
        <v>4</v>
      </c>
      <c r="C3452" t="s">
        <v>13</v>
      </c>
      <c r="D3452" t="s">
        <v>14</v>
      </c>
      <c r="E3452">
        <v>700000</v>
      </c>
      <c r="F3452">
        <v>1800000</v>
      </c>
      <c r="G3452">
        <v>18</v>
      </c>
      <c r="H3452">
        <v>728</v>
      </c>
      <c r="I3452">
        <v>400000</v>
      </c>
      <c r="J3452">
        <v>1300000</v>
      </c>
      <c r="K3452">
        <v>2200000</v>
      </c>
      <c r="L3452">
        <v>600000</v>
      </c>
      <c r="M3452" t="s">
        <v>15</v>
      </c>
      <c r="N3452">
        <f>Table1[[#This Row],[ loan_amount]]-Table1[[#This Row],[ bank_asset_value]]</f>
        <v>1200000</v>
      </c>
    </row>
    <row r="3453" spans="1:14" x14ac:dyDescent="0.35">
      <c r="A3453">
        <v>3452</v>
      </c>
      <c r="B3453">
        <v>0</v>
      </c>
      <c r="C3453" t="s">
        <v>16</v>
      </c>
      <c r="D3453" t="s">
        <v>14</v>
      </c>
      <c r="E3453">
        <v>7400000</v>
      </c>
      <c r="F3453">
        <v>25500000</v>
      </c>
      <c r="G3453">
        <v>6</v>
      </c>
      <c r="H3453">
        <v>463</v>
      </c>
      <c r="I3453">
        <v>2300000</v>
      </c>
      <c r="J3453">
        <v>5600000</v>
      </c>
      <c r="K3453">
        <v>26800000</v>
      </c>
      <c r="L3453">
        <v>8400000</v>
      </c>
      <c r="M3453" t="s">
        <v>18</v>
      </c>
      <c r="N3453">
        <f>Table1[[#This Row],[ loan_amount]]-Table1[[#This Row],[ bank_asset_value]]</f>
        <v>17100000</v>
      </c>
    </row>
    <row r="3454" spans="1:14" x14ac:dyDescent="0.35">
      <c r="A3454">
        <v>3453</v>
      </c>
      <c r="B3454">
        <v>5</v>
      </c>
      <c r="C3454" t="s">
        <v>16</v>
      </c>
      <c r="D3454" t="s">
        <v>17</v>
      </c>
      <c r="E3454">
        <v>2300000</v>
      </c>
      <c r="F3454">
        <v>5000000</v>
      </c>
      <c r="G3454">
        <v>10</v>
      </c>
      <c r="H3454">
        <v>431</v>
      </c>
      <c r="I3454">
        <v>300000</v>
      </c>
      <c r="J3454">
        <v>3700000</v>
      </c>
      <c r="K3454">
        <v>8700000</v>
      </c>
      <c r="L3454">
        <v>2900000</v>
      </c>
      <c r="M3454" t="s">
        <v>18</v>
      </c>
      <c r="N3454">
        <f>Table1[[#This Row],[ loan_amount]]-Table1[[#This Row],[ bank_asset_value]]</f>
        <v>2100000</v>
      </c>
    </row>
    <row r="3455" spans="1:14" x14ac:dyDescent="0.35">
      <c r="A3455">
        <v>3454</v>
      </c>
      <c r="B3455">
        <v>1</v>
      </c>
      <c r="C3455" t="s">
        <v>13</v>
      </c>
      <c r="D3455" t="s">
        <v>17</v>
      </c>
      <c r="E3455">
        <v>600000</v>
      </c>
      <c r="F3455">
        <v>1900000</v>
      </c>
      <c r="G3455">
        <v>8</v>
      </c>
      <c r="H3455">
        <v>445</v>
      </c>
      <c r="I3455">
        <v>1200000</v>
      </c>
      <c r="J3455">
        <v>100000</v>
      </c>
      <c r="K3455">
        <v>1600000</v>
      </c>
      <c r="L3455">
        <v>300000</v>
      </c>
      <c r="M3455" t="s">
        <v>18</v>
      </c>
      <c r="N3455">
        <f>Table1[[#This Row],[ loan_amount]]-Table1[[#This Row],[ bank_asset_value]]</f>
        <v>1600000</v>
      </c>
    </row>
    <row r="3456" spans="1:14" x14ac:dyDescent="0.35">
      <c r="A3456">
        <v>3455</v>
      </c>
      <c r="B3456">
        <v>5</v>
      </c>
      <c r="C3456" t="s">
        <v>13</v>
      </c>
      <c r="D3456" t="s">
        <v>14</v>
      </c>
      <c r="E3456">
        <v>1000000</v>
      </c>
      <c r="F3456">
        <v>3000000</v>
      </c>
      <c r="G3456">
        <v>4</v>
      </c>
      <c r="H3456">
        <v>896</v>
      </c>
      <c r="I3456">
        <v>2800000</v>
      </c>
      <c r="J3456">
        <v>1100000</v>
      </c>
      <c r="K3456">
        <v>2000000</v>
      </c>
      <c r="L3456">
        <v>1100000</v>
      </c>
      <c r="M3456" t="s">
        <v>15</v>
      </c>
      <c r="N3456">
        <f>Table1[[#This Row],[ loan_amount]]-Table1[[#This Row],[ bank_asset_value]]</f>
        <v>1900000</v>
      </c>
    </row>
    <row r="3457" spans="1:14" x14ac:dyDescent="0.35">
      <c r="A3457">
        <v>3456</v>
      </c>
      <c r="B3457">
        <v>1</v>
      </c>
      <c r="C3457" t="s">
        <v>16</v>
      </c>
      <c r="D3457" t="s">
        <v>17</v>
      </c>
      <c r="E3457">
        <v>2200000</v>
      </c>
      <c r="F3457">
        <v>5200000</v>
      </c>
      <c r="G3457">
        <v>8</v>
      </c>
      <c r="H3457">
        <v>420</v>
      </c>
      <c r="I3457">
        <v>2900000</v>
      </c>
      <c r="J3457">
        <v>100000</v>
      </c>
      <c r="K3457">
        <v>5000000</v>
      </c>
      <c r="L3457">
        <v>2300000</v>
      </c>
      <c r="M3457" t="s">
        <v>18</v>
      </c>
      <c r="N3457">
        <f>Table1[[#This Row],[ loan_amount]]-Table1[[#This Row],[ bank_asset_value]]</f>
        <v>2900000</v>
      </c>
    </row>
    <row r="3458" spans="1:14" x14ac:dyDescent="0.35">
      <c r="A3458">
        <v>3457</v>
      </c>
      <c r="B3458">
        <v>1</v>
      </c>
      <c r="C3458" t="s">
        <v>16</v>
      </c>
      <c r="D3458" t="s">
        <v>14</v>
      </c>
      <c r="E3458">
        <v>8000000</v>
      </c>
      <c r="F3458">
        <v>30900000</v>
      </c>
      <c r="G3458">
        <v>2</v>
      </c>
      <c r="H3458">
        <v>315</v>
      </c>
      <c r="I3458">
        <v>23500000</v>
      </c>
      <c r="J3458">
        <v>1200000</v>
      </c>
      <c r="K3458">
        <v>19500000</v>
      </c>
      <c r="L3458">
        <v>7300000</v>
      </c>
      <c r="M3458" t="s">
        <v>15</v>
      </c>
      <c r="N3458">
        <f>Table1[[#This Row],[ loan_amount]]-Table1[[#This Row],[ bank_asset_value]]</f>
        <v>23600000</v>
      </c>
    </row>
    <row r="3459" spans="1:14" x14ac:dyDescent="0.35">
      <c r="A3459">
        <v>3458</v>
      </c>
      <c r="B3459">
        <v>4</v>
      </c>
      <c r="C3459" t="s">
        <v>16</v>
      </c>
      <c r="D3459" t="s">
        <v>14</v>
      </c>
      <c r="E3459">
        <v>8600000</v>
      </c>
      <c r="F3459">
        <v>20900000</v>
      </c>
      <c r="G3459">
        <v>10</v>
      </c>
      <c r="H3459">
        <v>867</v>
      </c>
      <c r="I3459">
        <v>24300000</v>
      </c>
      <c r="J3459">
        <v>7200000</v>
      </c>
      <c r="K3459">
        <v>23700000</v>
      </c>
      <c r="L3459">
        <v>9900000</v>
      </c>
      <c r="M3459" t="s">
        <v>15</v>
      </c>
      <c r="N3459">
        <f>Table1[[#This Row],[ loan_amount]]-Table1[[#This Row],[ bank_asset_value]]</f>
        <v>11000000</v>
      </c>
    </row>
    <row r="3460" spans="1:14" x14ac:dyDescent="0.35">
      <c r="A3460">
        <v>3459</v>
      </c>
      <c r="B3460">
        <v>3</v>
      </c>
      <c r="C3460" t="s">
        <v>16</v>
      </c>
      <c r="D3460" t="s">
        <v>17</v>
      </c>
      <c r="E3460">
        <v>7500000</v>
      </c>
      <c r="F3460">
        <v>26000000</v>
      </c>
      <c r="G3460">
        <v>2</v>
      </c>
      <c r="H3460">
        <v>342</v>
      </c>
      <c r="I3460">
        <v>13900000</v>
      </c>
      <c r="J3460">
        <v>1900000</v>
      </c>
      <c r="K3460">
        <v>26900000</v>
      </c>
      <c r="L3460">
        <v>11200000</v>
      </c>
      <c r="M3460" t="s">
        <v>15</v>
      </c>
      <c r="N3460">
        <f>Table1[[#This Row],[ loan_amount]]-Table1[[#This Row],[ bank_asset_value]]</f>
        <v>14800000</v>
      </c>
    </row>
    <row r="3461" spans="1:14" x14ac:dyDescent="0.35">
      <c r="A3461">
        <v>3460</v>
      </c>
      <c r="B3461">
        <v>5</v>
      </c>
      <c r="C3461" t="s">
        <v>16</v>
      </c>
      <c r="D3461" t="s">
        <v>17</v>
      </c>
      <c r="E3461">
        <v>5200000</v>
      </c>
      <c r="F3461">
        <v>11800000</v>
      </c>
      <c r="G3461">
        <v>18</v>
      </c>
      <c r="H3461">
        <v>711</v>
      </c>
      <c r="I3461">
        <v>14300000</v>
      </c>
      <c r="J3461">
        <v>5100000</v>
      </c>
      <c r="K3461">
        <v>15500000</v>
      </c>
      <c r="L3461">
        <v>4500000</v>
      </c>
      <c r="M3461" t="s">
        <v>15</v>
      </c>
      <c r="N3461">
        <f>Table1[[#This Row],[ loan_amount]]-Table1[[#This Row],[ bank_asset_value]]</f>
        <v>7300000</v>
      </c>
    </row>
    <row r="3462" spans="1:14" x14ac:dyDescent="0.35">
      <c r="A3462">
        <v>3461</v>
      </c>
      <c r="B3462">
        <v>2</v>
      </c>
      <c r="C3462" t="s">
        <v>16</v>
      </c>
      <c r="D3462" t="s">
        <v>14</v>
      </c>
      <c r="E3462">
        <v>7900000</v>
      </c>
      <c r="F3462">
        <v>20900000</v>
      </c>
      <c r="G3462">
        <v>2</v>
      </c>
      <c r="H3462">
        <v>723</v>
      </c>
      <c r="I3462">
        <v>1700000</v>
      </c>
      <c r="J3462">
        <v>1800000</v>
      </c>
      <c r="K3462">
        <v>16300000</v>
      </c>
      <c r="L3462">
        <v>7100000</v>
      </c>
      <c r="M3462" t="s">
        <v>15</v>
      </c>
      <c r="N3462">
        <f>Table1[[#This Row],[ loan_amount]]-Table1[[#This Row],[ bank_asset_value]]</f>
        <v>13800000</v>
      </c>
    </row>
    <row r="3463" spans="1:14" x14ac:dyDescent="0.35">
      <c r="A3463">
        <v>3462</v>
      </c>
      <c r="B3463">
        <v>1</v>
      </c>
      <c r="C3463" t="s">
        <v>13</v>
      </c>
      <c r="D3463" t="s">
        <v>17</v>
      </c>
      <c r="E3463">
        <v>4200000</v>
      </c>
      <c r="F3463">
        <v>11300000</v>
      </c>
      <c r="G3463">
        <v>4</v>
      </c>
      <c r="H3463">
        <v>704</v>
      </c>
      <c r="I3463">
        <v>4700000</v>
      </c>
      <c r="J3463">
        <v>2800000</v>
      </c>
      <c r="K3463">
        <v>14900000</v>
      </c>
      <c r="L3463">
        <v>4000000</v>
      </c>
      <c r="M3463" t="s">
        <v>15</v>
      </c>
      <c r="N3463">
        <f>Table1[[#This Row],[ loan_amount]]-Table1[[#This Row],[ bank_asset_value]]</f>
        <v>7300000</v>
      </c>
    </row>
    <row r="3464" spans="1:14" x14ac:dyDescent="0.35">
      <c r="A3464">
        <v>3463</v>
      </c>
      <c r="B3464">
        <v>0</v>
      </c>
      <c r="C3464" t="s">
        <v>13</v>
      </c>
      <c r="D3464" t="s">
        <v>14</v>
      </c>
      <c r="E3464">
        <v>6500000</v>
      </c>
      <c r="F3464">
        <v>20200000</v>
      </c>
      <c r="G3464">
        <v>16</v>
      </c>
      <c r="H3464">
        <v>842</v>
      </c>
      <c r="I3464">
        <v>8300000</v>
      </c>
      <c r="J3464">
        <v>12200000</v>
      </c>
      <c r="K3464">
        <v>14300000</v>
      </c>
      <c r="L3464">
        <v>9600000</v>
      </c>
      <c r="M3464" t="s">
        <v>15</v>
      </c>
      <c r="N3464">
        <f>Table1[[#This Row],[ loan_amount]]-Table1[[#This Row],[ bank_asset_value]]</f>
        <v>10600000</v>
      </c>
    </row>
    <row r="3465" spans="1:14" x14ac:dyDescent="0.35">
      <c r="A3465">
        <v>3464</v>
      </c>
      <c r="B3465">
        <v>0</v>
      </c>
      <c r="C3465" t="s">
        <v>13</v>
      </c>
      <c r="D3465" t="s">
        <v>17</v>
      </c>
      <c r="E3465">
        <v>7400000</v>
      </c>
      <c r="F3465">
        <v>15200000</v>
      </c>
      <c r="G3465">
        <v>12</v>
      </c>
      <c r="H3465">
        <v>600</v>
      </c>
      <c r="I3465">
        <v>6200000</v>
      </c>
      <c r="J3465">
        <v>8500000</v>
      </c>
      <c r="K3465">
        <v>18800000</v>
      </c>
      <c r="L3465">
        <v>4100000</v>
      </c>
      <c r="M3465" t="s">
        <v>15</v>
      </c>
      <c r="N3465">
        <f>Table1[[#This Row],[ loan_amount]]-Table1[[#This Row],[ bank_asset_value]]</f>
        <v>11100000</v>
      </c>
    </row>
    <row r="3466" spans="1:14" x14ac:dyDescent="0.35">
      <c r="A3466">
        <v>3465</v>
      </c>
      <c r="B3466">
        <v>3</v>
      </c>
      <c r="C3466" t="s">
        <v>16</v>
      </c>
      <c r="D3466" t="s">
        <v>14</v>
      </c>
      <c r="E3466">
        <v>9100000</v>
      </c>
      <c r="F3466">
        <v>25600000</v>
      </c>
      <c r="G3466">
        <v>12</v>
      </c>
      <c r="H3466">
        <v>688</v>
      </c>
      <c r="I3466">
        <v>8900000</v>
      </c>
      <c r="J3466">
        <v>16300000</v>
      </c>
      <c r="K3466">
        <v>27900000</v>
      </c>
      <c r="L3466">
        <v>11100000</v>
      </c>
      <c r="M3466" t="s">
        <v>15</v>
      </c>
      <c r="N3466">
        <f>Table1[[#This Row],[ loan_amount]]-Table1[[#This Row],[ bank_asset_value]]</f>
        <v>14500000</v>
      </c>
    </row>
    <row r="3467" spans="1:14" x14ac:dyDescent="0.35">
      <c r="A3467">
        <v>3466</v>
      </c>
      <c r="B3467">
        <v>0</v>
      </c>
      <c r="C3467" t="s">
        <v>16</v>
      </c>
      <c r="D3467" t="s">
        <v>14</v>
      </c>
      <c r="E3467">
        <v>800000</v>
      </c>
      <c r="F3467">
        <v>2300000</v>
      </c>
      <c r="G3467">
        <v>16</v>
      </c>
      <c r="H3467">
        <v>739</v>
      </c>
      <c r="I3467">
        <v>1800000</v>
      </c>
      <c r="J3467">
        <v>600000</v>
      </c>
      <c r="K3467">
        <v>2000000</v>
      </c>
      <c r="L3467">
        <v>400000</v>
      </c>
      <c r="M3467" t="s">
        <v>15</v>
      </c>
      <c r="N3467">
        <f>Table1[[#This Row],[ loan_amount]]-Table1[[#This Row],[ bank_asset_value]]</f>
        <v>1900000</v>
      </c>
    </row>
    <row r="3468" spans="1:14" x14ac:dyDescent="0.35">
      <c r="A3468">
        <v>3467</v>
      </c>
      <c r="B3468">
        <v>1</v>
      </c>
      <c r="C3468" t="s">
        <v>13</v>
      </c>
      <c r="D3468" t="s">
        <v>17</v>
      </c>
      <c r="E3468">
        <v>800000</v>
      </c>
      <c r="F3468">
        <v>2800000</v>
      </c>
      <c r="G3468">
        <v>10</v>
      </c>
      <c r="H3468">
        <v>798</v>
      </c>
      <c r="I3468">
        <v>1300000</v>
      </c>
      <c r="J3468">
        <v>1300000</v>
      </c>
      <c r="K3468">
        <v>2500000</v>
      </c>
      <c r="L3468">
        <v>400000</v>
      </c>
      <c r="M3468" t="s">
        <v>15</v>
      </c>
      <c r="N3468">
        <f>Table1[[#This Row],[ loan_amount]]-Table1[[#This Row],[ bank_asset_value]]</f>
        <v>2400000</v>
      </c>
    </row>
    <row r="3469" spans="1:14" x14ac:dyDescent="0.35">
      <c r="A3469">
        <v>3468</v>
      </c>
      <c r="B3469">
        <v>5</v>
      </c>
      <c r="C3469" t="s">
        <v>13</v>
      </c>
      <c r="D3469" t="s">
        <v>17</v>
      </c>
      <c r="E3469">
        <v>4100000</v>
      </c>
      <c r="F3469">
        <v>9900000</v>
      </c>
      <c r="G3469">
        <v>4</v>
      </c>
      <c r="H3469">
        <v>319</v>
      </c>
      <c r="I3469">
        <v>7600000</v>
      </c>
      <c r="J3469">
        <v>7400000</v>
      </c>
      <c r="K3469">
        <v>12000000</v>
      </c>
      <c r="L3469">
        <v>5500000</v>
      </c>
      <c r="M3469" t="s">
        <v>18</v>
      </c>
      <c r="N3469">
        <f>Table1[[#This Row],[ loan_amount]]-Table1[[#This Row],[ bank_asset_value]]</f>
        <v>4400000</v>
      </c>
    </row>
    <row r="3470" spans="1:14" x14ac:dyDescent="0.35">
      <c r="A3470">
        <v>3469</v>
      </c>
      <c r="B3470">
        <v>5</v>
      </c>
      <c r="C3470" t="s">
        <v>13</v>
      </c>
      <c r="D3470" t="s">
        <v>17</v>
      </c>
      <c r="E3470">
        <v>4200000</v>
      </c>
      <c r="F3470">
        <v>8700000</v>
      </c>
      <c r="G3470">
        <v>6</v>
      </c>
      <c r="H3470">
        <v>583</v>
      </c>
      <c r="I3470">
        <v>6000000</v>
      </c>
      <c r="J3470">
        <v>800000</v>
      </c>
      <c r="K3470">
        <v>8500000</v>
      </c>
      <c r="L3470">
        <v>2500000</v>
      </c>
      <c r="M3470" t="s">
        <v>15</v>
      </c>
      <c r="N3470">
        <f>Table1[[#This Row],[ loan_amount]]-Table1[[#This Row],[ bank_asset_value]]</f>
        <v>6200000</v>
      </c>
    </row>
    <row r="3471" spans="1:14" x14ac:dyDescent="0.35">
      <c r="A3471">
        <v>3470</v>
      </c>
      <c r="B3471">
        <v>3</v>
      </c>
      <c r="C3471" t="s">
        <v>13</v>
      </c>
      <c r="D3471" t="s">
        <v>17</v>
      </c>
      <c r="E3471">
        <v>4800000</v>
      </c>
      <c r="F3471">
        <v>11500000</v>
      </c>
      <c r="G3471">
        <v>12</v>
      </c>
      <c r="H3471">
        <v>535</v>
      </c>
      <c r="I3471">
        <v>3600000</v>
      </c>
      <c r="J3471">
        <v>8000000</v>
      </c>
      <c r="K3471">
        <v>15600000</v>
      </c>
      <c r="L3471">
        <v>5400000</v>
      </c>
      <c r="M3471" t="s">
        <v>18</v>
      </c>
      <c r="N3471">
        <f>Table1[[#This Row],[ loan_amount]]-Table1[[#This Row],[ bank_asset_value]]</f>
        <v>6100000</v>
      </c>
    </row>
    <row r="3472" spans="1:14" x14ac:dyDescent="0.35">
      <c r="A3472">
        <v>3471</v>
      </c>
      <c r="B3472">
        <v>3</v>
      </c>
      <c r="C3472" t="s">
        <v>16</v>
      </c>
      <c r="D3472" t="s">
        <v>17</v>
      </c>
      <c r="E3472">
        <v>8300000</v>
      </c>
      <c r="F3472">
        <v>25900000</v>
      </c>
      <c r="G3472">
        <v>8</v>
      </c>
      <c r="H3472">
        <v>696</v>
      </c>
      <c r="I3472">
        <v>14400000</v>
      </c>
      <c r="J3472">
        <v>12200000</v>
      </c>
      <c r="K3472">
        <v>23500000</v>
      </c>
      <c r="L3472">
        <v>7100000</v>
      </c>
      <c r="M3472" t="s">
        <v>15</v>
      </c>
      <c r="N3472">
        <f>Table1[[#This Row],[ loan_amount]]-Table1[[#This Row],[ bank_asset_value]]</f>
        <v>18800000</v>
      </c>
    </row>
    <row r="3473" spans="1:14" x14ac:dyDescent="0.35">
      <c r="A3473">
        <v>3472</v>
      </c>
      <c r="B3473">
        <v>4</v>
      </c>
      <c r="C3473" t="s">
        <v>16</v>
      </c>
      <c r="D3473" t="s">
        <v>14</v>
      </c>
      <c r="E3473">
        <v>7600000</v>
      </c>
      <c r="F3473">
        <v>23900000</v>
      </c>
      <c r="G3473">
        <v>8</v>
      </c>
      <c r="H3473">
        <v>672</v>
      </c>
      <c r="I3473">
        <v>2500000</v>
      </c>
      <c r="J3473">
        <v>1600000</v>
      </c>
      <c r="K3473">
        <v>20200000</v>
      </c>
      <c r="L3473">
        <v>6700000</v>
      </c>
      <c r="M3473" t="s">
        <v>15</v>
      </c>
      <c r="N3473">
        <f>Table1[[#This Row],[ loan_amount]]-Table1[[#This Row],[ bank_asset_value]]</f>
        <v>17200000</v>
      </c>
    </row>
    <row r="3474" spans="1:14" x14ac:dyDescent="0.35">
      <c r="A3474">
        <v>3473</v>
      </c>
      <c r="B3474">
        <v>4</v>
      </c>
      <c r="C3474" t="s">
        <v>13</v>
      </c>
      <c r="D3474" t="s">
        <v>14</v>
      </c>
      <c r="E3474">
        <v>5100000</v>
      </c>
      <c r="F3474">
        <v>12300000</v>
      </c>
      <c r="G3474">
        <v>20</v>
      </c>
      <c r="H3474">
        <v>410</v>
      </c>
      <c r="I3474">
        <v>9200000</v>
      </c>
      <c r="J3474">
        <v>9200000</v>
      </c>
      <c r="K3474">
        <v>18700000</v>
      </c>
      <c r="L3474">
        <v>5600000</v>
      </c>
      <c r="M3474" t="s">
        <v>18</v>
      </c>
      <c r="N3474">
        <f>Table1[[#This Row],[ loan_amount]]-Table1[[#This Row],[ bank_asset_value]]</f>
        <v>6700000</v>
      </c>
    </row>
    <row r="3475" spans="1:14" x14ac:dyDescent="0.35">
      <c r="A3475">
        <v>3474</v>
      </c>
      <c r="B3475">
        <v>5</v>
      </c>
      <c r="C3475" t="s">
        <v>13</v>
      </c>
      <c r="D3475" t="s">
        <v>14</v>
      </c>
      <c r="E3475">
        <v>3600000</v>
      </c>
      <c r="F3475">
        <v>11600000</v>
      </c>
      <c r="G3475">
        <v>14</v>
      </c>
      <c r="H3475">
        <v>546</v>
      </c>
      <c r="I3475">
        <v>8500000</v>
      </c>
      <c r="J3475">
        <v>300000</v>
      </c>
      <c r="K3475">
        <v>12000000</v>
      </c>
      <c r="L3475">
        <v>4800000</v>
      </c>
      <c r="M3475" t="s">
        <v>18</v>
      </c>
      <c r="N3475">
        <f>Table1[[#This Row],[ loan_amount]]-Table1[[#This Row],[ bank_asset_value]]</f>
        <v>6800000</v>
      </c>
    </row>
    <row r="3476" spans="1:14" x14ac:dyDescent="0.35">
      <c r="A3476">
        <v>3475</v>
      </c>
      <c r="B3476">
        <v>3</v>
      </c>
      <c r="C3476" t="s">
        <v>16</v>
      </c>
      <c r="D3476" t="s">
        <v>17</v>
      </c>
      <c r="E3476">
        <v>5400000</v>
      </c>
      <c r="F3476">
        <v>16800000</v>
      </c>
      <c r="G3476">
        <v>16</v>
      </c>
      <c r="H3476">
        <v>550</v>
      </c>
      <c r="I3476">
        <v>10700000</v>
      </c>
      <c r="J3476">
        <v>6400000</v>
      </c>
      <c r="K3476">
        <v>13400000</v>
      </c>
      <c r="L3476">
        <v>7000000</v>
      </c>
      <c r="M3476" t="s">
        <v>15</v>
      </c>
      <c r="N3476">
        <f>Table1[[#This Row],[ loan_amount]]-Table1[[#This Row],[ bank_asset_value]]</f>
        <v>9800000</v>
      </c>
    </row>
    <row r="3477" spans="1:14" x14ac:dyDescent="0.35">
      <c r="A3477">
        <v>3476</v>
      </c>
      <c r="B3477">
        <v>5</v>
      </c>
      <c r="C3477" t="s">
        <v>16</v>
      </c>
      <c r="D3477" t="s">
        <v>14</v>
      </c>
      <c r="E3477">
        <v>700000</v>
      </c>
      <c r="F3477">
        <v>1400000</v>
      </c>
      <c r="G3477">
        <v>4</v>
      </c>
      <c r="H3477">
        <v>344</v>
      </c>
      <c r="I3477">
        <v>1500000</v>
      </c>
      <c r="J3477">
        <v>800000</v>
      </c>
      <c r="K3477">
        <v>2600000</v>
      </c>
      <c r="L3477">
        <v>300000</v>
      </c>
      <c r="M3477" t="s">
        <v>18</v>
      </c>
      <c r="N3477">
        <f>Table1[[#This Row],[ loan_amount]]-Table1[[#This Row],[ bank_asset_value]]</f>
        <v>1100000</v>
      </c>
    </row>
    <row r="3478" spans="1:14" x14ac:dyDescent="0.35">
      <c r="A3478">
        <v>3477</v>
      </c>
      <c r="B3478">
        <v>2</v>
      </c>
      <c r="C3478" t="s">
        <v>16</v>
      </c>
      <c r="D3478" t="s">
        <v>17</v>
      </c>
      <c r="E3478">
        <v>9800000</v>
      </c>
      <c r="F3478">
        <v>38200000</v>
      </c>
      <c r="G3478">
        <v>10</v>
      </c>
      <c r="H3478">
        <v>743</v>
      </c>
      <c r="I3478">
        <v>5400000</v>
      </c>
      <c r="J3478">
        <v>14800000</v>
      </c>
      <c r="K3478">
        <v>24300000</v>
      </c>
      <c r="L3478">
        <v>5300000</v>
      </c>
      <c r="M3478" t="s">
        <v>15</v>
      </c>
      <c r="N3478">
        <f>Table1[[#This Row],[ loan_amount]]-Table1[[#This Row],[ bank_asset_value]]</f>
        <v>32900000</v>
      </c>
    </row>
    <row r="3479" spans="1:14" x14ac:dyDescent="0.35">
      <c r="A3479">
        <v>3478</v>
      </c>
      <c r="B3479">
        <v>4</v>
      </c>
      <c r="C3479" t="s">
        <v>13</v>
      </c>
      <c r="D3479" t="s">
        <v>14</v>
      </c>
      <c r="E3479">
        <v>9700000</v>
      </c>
      <c r="F3479">
        <v>36400000</v>
      </c>
      <c r="G3479">
        <v>4</v>
      </c>
      <c r="H3479">
        <v>772</v>
      </c>
      <c r="I3479">
        <v>13800000</v>
      </c>
      <c r="J3479">
        <v>11300000</v>
      </c>
      <c r="K3479">
        <v>38100000</v>
      </c>
      <c r="L3479">
        <v>13500000</v>
      </c>
      <c r="M3479" t="s">
        <v>15</v>
      </c>
      <c r="N3479">
        <f>Table1[[#This Row],[ loan_amount]]-Table1[[#This Row],[ bank_asset_value]]</f>
        <v>22900000</v>
      </c>
    </row>
    <row r="3480" spans="1:14" x14ac:dyDescent="0.35">
      <c r="A3480">
        <v>3479</v>
      </c>
      <c r="B3480">
        <v>0</v>
      </c>
      <c r="C3480" t="s">
        <v>13</v>
      </c>
      <c r="D3480" t="s">
        <v>17</v>
      </c>
      <c r="E3480">
        <v>9400000</v>
      </c>
      <c r="F3480">
        <v>29900000</v>
      </c>
      <c r="G3480">
        <v>12</v>
      </c>
      <c r="H3480">
        <v>302</v>
      </c>
      <c r="I3480">
        <v>12300000</v>
      </c>
      <c r="J3480">
        <v>1500000</v>
      </c>
      <c r="K3480">
        <v>35700000</v>
      </c>
      <c r="L3480">
        <v>8200000</v>
      </c>
      <c r="M3480" t="s">
        <v>18</v>
      </c>
      <c r="N3480">
        <f>Table1[[#This Row],[ loan_amount]]-Table1[[#This Row],[ bank_asset_value]]</f>
        <v>21700000</v>
      </c>
    </row>
    <row r="3481" spans="1:14" x14ac:dyDescent="0.35">
      <c r="A3481">
        <v>3480</v>
      </c>
      <c r="B3481">
        <v>3</v>
      </c>
      <c r="C3481" t="s">
        <v>13</v>
      </c>
      <c r="D3481" t="s">
        <v>17</v>
      </c>
      <c r="E3481">
        <v>3200000</v>
      </c>
      <c r="F3481">
        <v>9100000</v>
      </c>
      <c r="G3481">
        <v>18</v>
      </c>
      <c r="H3481">
        <v>376</v>
      </c>
      <c r="I3481">
        <v>4500000</v>
      </c>
      <c r="J3481">
        <v>800000</v>
      </c>
      <c r="K3481">
        <v>9000000</v>
      </c>
      <c r="L3481">
        <v>1700000</v>
      </c>
      <c r="M3481" t="s">
        <v>18</v>
      </c>
      <c r="N3481">
        <f>Table1[[#This Row],[ loan_amount]]-Table1[[#This Row],[ bank_asset_value]]</f>
        <v>7400000</v>
      </c>
    </row>
    <row r="3482" spans="1:14" x14ac:dyDescent="0.35">
      <c r="A3482">
        <v>3481</v>
      </c>
      <c r="B3482">
        <v>0</v>
      </c>
      <c r="C3482" t="s">
        <v>13</v>
      </c>
      <c r="D3482" t="s">
        <v>17</v>
      </c>
      <c r="E3482">
        <v>3700000</v>
      </c>
      <c r="F3482">
        <v>11600000</v>
      </c>
      <c r="G3482">
        <v>10</v>
      </c>
      <c r="H3482">
        <v>747</v>
      </c>
      <c r="I3482">
        <v>0</v>
      </c>
      <c r="J3482">
        <v>4500000</v>
      </c>
      <c r="K3482">
        <v>9000000</v>
      </c>
      <c r="L3482">
        <v>3500000</v>
      </c>
      <c r="M3482" t="s">
        <v>15</v>
      </c>
      <c r="N3482">
        <f>Table1[[#This Row],[ loan_amount]]-Table1[[#This Row],[ bank_asset_value]]</f>
        <v>8100000</v>
      </c>
    </row>
    <row r="3483" spans="1:14" x14ac:dyDescent="0.35">
      <c r="A3483">
        <v>3482</v>
      </c>
      <c r="B3483">
        <v>2</v>
      </c>
      <c r="C3483" t="s">
        <v>13</v>
      </c>
      <c r="D3483" t="s">
        <v>17</v>
      </c>
      <c r="E3483">
        <v>4200000</v>
      </c>
      <c r="F3483">
        <v>15800000</v>
      </c>
      <c r="G3483">
        <v>6</v>
      </c>
      <c r="H3483">
        <v>710</v>
      </c>
      <c r="I3483">
        <v>12300000</v>
      </c>
      <c r="J3483">
        <v>3700000</v>
      </c>
      <c r="K3483">
        <v>12600000</v>
      </c>
      <c r="L3483">
        <v>4600000</v>
      </c>
      <c r="M3483" t="s">
        <v>15</v>
      </c>
      <c r="N3483">
        <f>Table1[[#This Row],[ loan_amount]]-Table1[[#This Row],[ bank_asset_value]]</f>
        <v>11200000</v>
      </c>
    </row>
    <row r="3484" spans="1:14" x14ac:dyDescent="0.35">
      <c r="A3484">
        <v>3483</v>
      </c>
      <c r="B3484">
        <v>2</v>
      </c>
      <c r="C3484" t="s">
        <v>16</v>
      </c>
      <c r="D3484" t="s">
        <v>14</v>
      </c>
      <c r="E3484">
        <v>7000000</v>
      </c>
      <c r="F3484">
        <v>24200000</v>
      </c>
      <c r="G3484">
        <v>6</v>
      </c>
      <c r="H3484">
        <v>892</v>
      </c>
      <c r="I3484">
        <v>20600000</v>
      </c>
      <c r="J3484">
        <v>500000</v>
      </c>
      <c r="K3484">
        <v>21400000</v>
      </c>
      <c r="L3484">
        <v>9200000</v>
      </c>
      <c r="M3484" t="s">
        <v>15</v>
      </c>
      <c r="N3484">
        <f>Table1[[#This Row],[ loan_amount]]-Table1[[#This Row],[ bank_asset_value]]</f>
        <v>15000000</v>
      </c>
    </row>
    <row r="3485" spans="1:14" x14ac:dyDescent="0.35">
      <c r="A3485">
        <v>3484</v>
      </c>
      <c r="B3485">
        <v>3</v>
      </c>
      <c r="C3485" t="s">
        <v>16</v>
      </c>
      <c r="D3485" t="s">
        <v>14</v>
      </c>
      <c r="E3485">
        <v>3200000</v>
      </c>
      <c r="F3485">
        <v>11500000</v>
      </c>
      <c r="G3485">
        <v>16</v>
      </c>
      <c r="H3485">
        <v>492</v>
      </c>
      <c r="I3485">
        <v>4800000</v>
      </c>
      <c r="J3485">
        <v>2300000</v>
      </c>
      <c r="K3485">
        <v>10400000</v>
      </c>
      <c r="L3485">
        <v>3200000</v>
      </c>
      <c r="M3485" t="s">
        <v>18</v>
      </c>
      <c r="N3485">
        <f>Table1[[#This Row],[ loan_amount]]-Table1[[#This Row],[ bank_asset_value]]</f>
        <v>8300000</v>
      </c>
    </row>
    <row r="3486" spans="1:14" x14ac:dyDescent="0.35">
      <c r="A3486">
        <v>3485</v>
      </c>
      <c r="B3486">
        <v>5</v>
      </c>
      <c r="C3486" t="s">
        <v>13</v>
      </c>
      <c r="D3486" t="s">
        <v>14</v>
      </c>
      <c r="E3486">
        <v>7900000</v>
      </c>
      <c r="F3486">
        <v>17700000</v>
      </c>
      <c r="G3486">
        <v>2</v>
      </c>
      <c r="H3486">
        <v>559</v>
      </c>
      <c r="I3486">
        <v>19700000</v>
      </c>
      <c r="J3486">
        <v>2800000</v>
      </c>
      <c r="K3486">
        <v>28900000</v>
      </c>
      <c r="L3486">
        <v>5400000</v>
      </c>
      <c r="M3486" t="s">
        <v>15</v>
      </c>
      <c r="N3486">
        <f>Table1[[#This Row],[ loan_amount]]-Table1[[#This Row],[ bank_asset_value]]</f>
        <v>12300000</v>
      </c>
    </row>
    <row r="3487" spans="1:14" x14ac:dyDescent="0.35">
      <c r="A3487">
        <v>3486</v>
      </c>
      <c r="B3487">
        <v>3</v>
      </c>
      <c r="C3487" t="s">
        <v>16</v>
      </c>
      <c r="D3487" t="s">
        <v>14</v>
      </c>
      <c r="E3487">
        <v>2200000</v>
      </c>
      <c r="F3487">
        <v>8300000</v>
      </c>
      <c r="G3487">
        <v>18</v>
      </c>
      <c r="H3487">
        <v>314</v>
      </c>
      <c r="I3487">
        <v>1100000</v>
      </c>
      <c r="J3487">
        <v>900000</v>
      </c>
      <c r="K3487">
        <v>5800000</v>
      </c>
      <c r="L3487">
        <v>2000000</v>
      </c>
      <c r="M3487" t="s">
        <v>18</v>
      </c>
      <c r="N3487">
        <f>Table1[[#This Row],[ loan_amount]]-Table1[[#This Row],[ bank_asset_value]]</f>
        <v>6300000</v>
      </c>
    </row>
    <row r="3488" spans="1:14" x14ac:dyDescent="0.35">
      <c r="A3488">
        <v>3487</v>
      </c>
      <c r="B3488">
        <v>0</v>
      </c>
      <c r="C3488" t="s">
        <v>13</v>
      </c>
      <c r="D3488" t="s">
        <v>17</v>
      </c>
      <c r="E3488">
        <v>2700000</v>
      </c>
      <c r="F3488">
        <v>8400000</v>
      </c>
      <c r="G3488">
        <v>6</v>
      </c>
      <c r="H3488">
        <v>744</v>
      </c>
      <c r="I3488">
        <v>1200000</v>
      </c>
      <c r="J3488">
        <v>4100000</v>
      </c>
      <c r="K3488">
        <v>7500000</v>
      </c>
      <c r="L3488">
        <v>2000000</v>
      </c>
      <c r="M3488" t="s">
        <v>15</v>
      </c>
      <c r="N3488">
        <f>Table1[[#This Row],[ loan_amount]]-Table1[[#This Row],[ bank_asset_value]]</f>
        <v>6400000</v>
      </c>
    </row>
    <row r="3489" spans="1:14" x14ac:dyDescent="0.35">
      <c r="A3489">
        <v>3488</v>
      </c>
      <c r="B3489">
        <v>5</v>
      </c>
      <c r="C3489" t="s">
        <v>16</v>
      </c>
      <c r="D3489" t="s">
        <v>14</v>
      </c>
      <c r="E3489">
        <v>6800000</v>
      </c>
      <c r="F3489">
        <v>18000000</v>
      </c>
      <c r="G3489">
        <v>12</v>
      </c>
      <c r="H3489">
        <v>690</v>
      </c>
      <c r="I3489">
        <v>17800000</v>
      </c>
      <c r="J3489">
        <v>11800000</v>
      </c>
      <c r="K3489">
        <v>25000000</v>
      </c>
      <c r="L3489">
        <v>9300000</v>
      </c>
      <c r="M3489" t="s">
        <v>15</v>
      </c>
      <c r="N3489">
        <f>Table1[[#This Row],[ loan_amount]]-Table1[[#This Row],[ bank_asset_value]]</f>
        <v>8700000</v>
      </c>
    </row>
    <row r="3490" spans="1:14" x14ac:dyDescent="0.35">
      <c r="A3490">
        <v>3489</v>
      </c>
      <c r="B3490">
        <v>3</v>
      </c>
      <c r="C3490" t="s">
        <v>13</v>
      </c>
      <c r="D3490" t="s">
        <v>17</v>
      </c>
      <c r="E3490">
        <v>6300000</v>
      </c>
      <c r="F3490">
        <v>23300000</v>
      </c>
      <c r="G3490">
        <v>4</v>
      </c>
      <c r="H3490">
        <v>347</v>
      </c>
      <c r="I3490">
        <v>18300000</v>
      </c>
      <c r="J3490">
        <v>12200000</v>
      </c>
      <c r="K3490">
        <v>21100000</v>
      </c>
      <c r="L3490">
        <v>8100000</v>
      </c>
      <c r="M3490" t="s">
        <v>15</v>
      </c>
      <c r="N3490">
        <f>Table1[[#This Row],[ loan_amount]]-Table1[[#This Row],[ bank_asset_value]]</f>
        <v>15200000</v>
      </c>
    </row>
    <row r="3491" spans="1:14" x14ac:dyDescent="0.35">
      <c r="A3491">
        <v>3490</v>
      </c>
      <c r="B3491">
        <v>5</v>
      </c>
      <c r="C3491" t="s">
        <v>13</v>
      </c>
      <c r="D3491" t="s">
        <v>17</v>
      </c>
      <c r="E3491">
        <v>9000000</v>
      </c>
      <c r="F3491">
        <v>31400000</v>
      </c>
      <c r="G3491">
        <v>2</v>
      </c>
      <c r="H3491">
        <v>677</v>
      </c>
      <c r="I3491">
        <v>12000000</v>
      </c>
      <c r="J3491">
        <v>10800000</v>
      </c>
      <c r="K3491">
        <v>20700000</v>
      </c>
      <c r="L3491">
        <v>8700000</v>
      </c>
      <c r="M3491" t="s">
        <v>15</v>
      </c>
      <c r="N3491">
        <f>Table1[[#This Row],[ loan_amount]]-Table1[[#This Row],[ bank_asset_value]]</f>
        <v>22700000</v>
      </c>
    </row>
    <row r="3492" spans="1:14" x14ac:dyDescent="0.35">
      <c r="A3492">
        <v>3491</v>
      </c>
      <c r="B3492">
        <v>1</v>
      </c>
      <c r="C3492" t="s">
        <v>13</v>
      </c>
      <c r="D3492" t="s">
        <v>14</v>
      </c>
      <c r="E3492">
        <v>4700000</v>
      </c>
      <c r="F3492">
        <v>15700000</v>
      </c>
      <c r="G3492">
        <v>4</v>
      </c>
      <c r="H3492">
        <v>468</v>
      </c>
      <c r="I3492">
        <v>13300000</v>
      </c>
      <c r="J3492">
        <v>5100000</v>
      </c>
      <c r="K3492">
        <v>16200000</v>
      </c>
      <c r="L3492">
        <v>3600000</v>
      </c>
      <c r="M3492" t="s">
        <v>15</v>
      </c>
      <c r="N3492">
        <f>Table1[[#This Row],[ loan_amount]]-Table1[[#This Row],[ bank_asset_value]]</f>
        <v>12100000</v>
      </c>
    </row>
    <row r="3493" spans="1:14" x14ac:dyDescent="0.35">
      <c r="A3493">
        <v>3492</v>
      </c>
      <c r="B3493">
        <v>2</v>
      </c>
      <c r="C3493" t="s">
        <v>16</v>
      </c>
      <c r="D3493" t="s">
        <v>14</v>
      </c>
      <c r="E3493">
        <v>8100000</v>
      </c>
      <c r="F3493">
        <v>17500000</v>
      </c>
      <c r="G3493">
        <v>4</v>
      </c>
      <c r="H3493">
        <v>674</v>
      </c>
      <c r="I3493">
        <v>10800000</v>
      </c>
      <c r="J3493">
        <v>12700000</v>
      </c>
      <c r="K3493">
        <v>23200000</v>
      </c>
      <c r="L3493">
        <v>9300000</v>
      </c>
      <c r="M3493" t="s">
        <v>15</v>
      </c>
      <c r="N3493">
        <f>Table1[[#This Row],[ loan_amount]]-Table1[[#This Row],[ bank_asset_value]]</f>
        <v>8200000</v>
      </c>
    </row>
    <row r="3494" spans="1:14" x14ac:dyDescent="0.35">
      <c r="A3494">
        <v>3493</v>
      </c>
      <c r="B3494">
        <v>2</v>
      </c>
      <c r="C3494" t="s">
        <v>16</v>
      </c>
      <c r="D3494" t="s">
        <v>14</v>
      </c>
      <c r="E3494">
        <v>9000000</v>
      </c>
      <c r="F3494">
        <v>27300000</v>
      </c>
      <c r="G3494">
        <v>14</v>
      </c>
      <c r="H3494">
        <v>353</v>
      </c>
      <c r="I3494">
        <v>22600000</v>
      </c>
      <c r="J3494">
        <v>4400000</v>
      </c>
      <c r="K3494">
        <v>26900000</v>
      </c>
      <c r="L3494">
        <v>7200000</v>
      </c>
      <c r="M3494" t="s">
        <v>18</v>
      </c>
      <c r="N3494">
        <f>Table1[[#This Row],[ loan_amount]]-Table1[[#This Row],[ bank_asset_value]]</f>
        <v>20100000</v>
      </c>
    </row>
    <row r="3495" spans="1:14" x14ac:dyDescent="0.35">
      <c r="A3495">
        <v>3494</v>
      </c>
      <c r="B3495">
        <v>4</v>
      </c>
      <c r="C3495" t="s">
        <v>16</v>
      </c>
      <c r="D3495" t="s">
        <v>14</v>
      </c>
      <c r="E3495">
        <v>3800000</v>
      </c>
      <c r="F3495">
        <v>14100000</v>
      </c>
      <c r="G3495">
        <v>8</v>
      </c>
      <c r="H3495">
        <v>727</v>
      </c>
      <c r="I3495">
        <v>3900000</v>
      </c>
      <c r="J3495">
        <v>4900000</v>
      </c>
      <c r="K3495">
        <v>8200000</v>
      </c>
      <c r="L3495">
        <v>5400000</v>
      </c>
      <c r="M3495" t="s">
        <v>15</v>
      </c>
      <c r="N3495">
        <f>Table1[[#This Row],[ loan_amount]]-Table1[[#This Row],[ bank_asset_value]]</f>
        <v>8700000</v>
      </c>
    </row>
    <row r="3496" spans="1:14" x14ac:dyDescent="0.35">
      <c r="A3496">
        <v>3495</v>
      </c>
      <c r="B3496">
        <v>4</v>
      </c>
      <c r="C3496" t="s">
        <v>16</v>
      </c>
      <c r="D3496" t="s">
        <v>17</v>
      </c>
      <c r="E3496">
        <v>8800000</v>
      </c>
      <c r="F3496">
        <v>22200000</v>
      </c>
      <c r="G3496">
        <v>10</v>
      </c>
      <c r="H3496">
        <v>512</v>
      </c>
      <c r="I3496">
        <v>6800000</v>
      </c>
      <c r="J3496">
        <v>4000000</v>
      </c>
      <c r="K3496">
        <v>31900000</v>
      </c>
      <c r="L3496">
        <v>9900000</v>
      </c>
      <c r="M3496" t="s">
        <v>18</v>
      </c>
      <c r="N3496">
        <f>Table1[[#This Row],[ loan_amount]]-Table1[[#This Row],[ bank_asset_value]]</f>
        <v>12300000</v>
      </c>
    </row>
    <row r="3497" spans="1:14" x14ac:dyDescent="0.35">
      <c r="A3497">
        <v>3496</v>
      </c>
      <c r="B3497">
        <v>3</v>
      </c>
      <c r="C3497" t="s">
        <v>16</v>
      </c>
      <c r="D3497" t="s">
        <v>17</v>
      </c>
      <c r="E3497">
        <v>8700000</v>
      </c>
      <c r="F3497">
        <v>27200000</v>
      </c>
      <c r="G3497">
        <v>18</v>
      </c>
      <c r="H3497">
        <v>454</v>
      </c>
      <c r="I3497">
        <v>9100000</v>
      </c>
      <c r="J3497">
        <v>9300000</v>
      </c>
      <c r="K3497">
        <v>30900000</v>
      </c>
      <c r="L3497">
        <v>12000000</v>
      </c>
      <c r="M3497" t="s">
        <v>18</v>
      </c>
      <c r="N3497">
        <f>Table1[[#This Row],[ loan_amount]]-Table1[[#This Row],[ bank_asset_value]]</f>
        <v>15200000</v>
      </c>
    </row>
    <row r="3498" spans="1:14" x14ac:dyDescent="0.35">
      <c r="A3498">
        <v>3497</v>
      </c>
      <c r="B3498">
        <v>5</v>
      </c>
      <c r="C3498" t="s">
        <v>16</v>
      </c>
      <c r="D3498" t="s">
        <v>14</v>
      </c>
      <c r="E3498">
        <v>5000000</v>
      </c>
      <c r="F3498">
        <v>12400000</v>
      </c>
      <c r="G3498">
        <v>14</v>
      </c>
      <c r="H3498">
        <v>315</v>
      </c>
      <c r="I3498">
        <v>7400000</v>
      </c>
      <c r="J3498">
        <v>8600000</v>
      </c>
      <c r="K3498">
        <v>17000000</v>
      </c>
      <c r="L3498">
        <v>4000000</v>
      </c>
      <c r="M3498" t="s">
        <v>18</v>
      </c>
      <c r="N3498">
        <f>Table1[[#This Row],[ loan_amount]]-Table1[[#This Row],[ bank_asset_value]]</f>
        <v>8400000</v>
      </c>
    </row>
    <row r="3499" spans="1:14" x14ac:dyDescent="0.35">
      <c r="A3499">
        <v>3498</v>
      </c>
      <c r="B3499">
        <v>0</v>
      </c>
      <c r="C3499" t="s">
        <v>16</v>
      </c>
      <c r="D3499" t="s">
        <v>17</v>
      </c>
      <c r="E3499">
        <v>6000000</v>
      </c>
      <c r="F3499">
        <v>22700000</v>
      </c>
      <c r="G3499">
        <v>10</v>
      </c>
      <c r="H3499">
        <v>480</v>
      </c>
      <c r="I3499">
        <v>200000</v>
      </c>
      <c r="J3499">
        <v>11900000</v>
      </c>
      <c r="K3499">
        <v>13700000</v>
      </c>
      <c r="L3499">
        <v>8700000</v>
      </c>
      <c r="M3499" t="s">
        <v>18</v>
      </c>
      <c r="N3499">
        <f>Table1[[#This Row],[ loan_amount]]-Table1[[#This Row],[ bank_asset_value]]</f>
        <v>14000000</v>
      </c>
    </row>
    <row r="3500" spans="1:14" x14ac:dyDescent="0.35">
      <c r="A3500">
        <v>3499</v>
      </c>
      <c r="B3500">
        <v>2</v>
      </c>
      <c r="C3500" t="s">
        <v>13</v>
      </c>
      <c r="D3500" t="s">
        <v>17</v>
      </c>
      <c r="E3500">
        <v>9100000</v>
      </c>
      <c r="F3500">
        <v>24200000</v>
      </c>
      <c r="G3500">
        <v>16</v>
      </c>
      <c r="H3500">
        <v>685</v>
      </c>
      <c r="I3500">
        <v>25600000</v>
      </c>
      <c r="J3500">
        <v>1900000</v>
      </c>
      <c r="K3500">
        <v>31100000</v>
      </c>
      <c r="L3500">
        <v>9100000</v>
      </c>
      <c r="M3500" t="s">
        <v>15</v>
      </c>
      <c r="N3500">
        <f>Table1[[#This Row],[ loan_amount]]-Table1[[#This Row],[ bank_asset_value]]</f>
        <v>15100000</v>
      </c>
    </row>
    <row r="3501" spans="1:14" x14ac:dyDescent="0.35">
      <c r="A3501">
        <v>3500</v>
      </c>
      <c r="B3501">
        <v>1</v>
      </c>
      <c r="C3501" t="s">
        <v>13</v>
      </c>
      <c r="D3501" t="s">
        <v>14</v>
      </c>
      <c r="E3501">
        <v>7400000</v>
      </c>
      <c r="F3501">
        <v>17900000</v>
      </c>
      <c r="G3501">
        <v>6</v>
      </c>
      <c r="H3501">
        <v>460</v>
      </c>
      <c r="I3501">
        <v>2600000</v>
      </c>
      <c r="J3501">
        <v>1300000</v>
      </c>
      <c r="K3501">
        <v>25900000</v>
      </c>
      <c r="L3501">
        <v>5000000</v>
      </c>
      <c r="M3501" t="s">
        <v>18</v>
      </c>
      <c r="N3501">
        <f>Table1[[#This Row],[ loan_amount]]-Table1[[#This Row],[ bank_asset_value]]</f>
        <v>12900000</v>
      </c>
    </row>
    <row r="3502" spans="1:14" x14ac:dyDescent="0.35">
      <c r="A3502">
        <v>3501</v>
      </c>
      <c r="B3502">
        <v>1</v>
      </c>
      <c r="C3502" t="s">
        <v>16</v>
      </c>
      <c r="D3502" t="s">
        <v>17</v>
      </c>
      <c r="E3502">
        <v>8300000</v>
      </c>
      <c r="F3502">
        <v>28400000</v>
      </c>
      <c r="G3502">
        <v>16</v>
      </c>
      <c r="H3502">
        <v>704</v>
      </c>
      <c r="I3502">
        <v>1400000</v>
      </c>
      <c r="J3502">
        <v>11700000</v>
      </c>
      <c r="K3502">
        <v>16900000</v>
      </c>
      <c r="L3502">
        <v>11400000</v>
      </c>
      <c r="M3502" t="s">
        <v>15</v>
      </c>
      <c r="N3502">
        <f>Table1[[#This Row],[ loan_amount]]-Table1[[#This Row],[ bank_asset_value]]</f>
        <v>17000000</v>
      </c>
    </row>
    <row r="3503" spans="1:14" x14ac:dyDescent="0.35">
      <c r="A3503">
        <v>3502</v>
      </c>
      <c r="B3503">
        <v>1</v>
      </c>
      <c r="C3503" t="s">
        <v>13</v>
      </c>
      <c r="D3503" t="s">
        <v>17</v>
      </c>
      <c r="E3503">
        <v>7600000</v>
      </c>
      <c r="F3503">
        <v>23900000</v>
      </c>
      <c r="G3503">
        <v>12</v>
      </c>
      <c r="H3503">
        <v>692</v>
      </c>
      <c r="I3503">
        <v>500000</v>
      </c>
      <c r="J3503">
        <v>12200000</v>
      </c>
      <c r="K3503">
        <v>27000000</v>
      </c>
      <c r="L3503">
        <v>5000000</v>
      </c>
      <c r="M3503" t="s">
        <v>15</v>
      </c>
      <c r="N3503">
        <f>Table1[[#This Row],[ loan_amount]]-Table1[[#This Row],[ bank_asset_value]]</f>
        <v>18900000</v>
      </c>
    </row>
    <row r="3504" spans="1:14" x14ac:dyDescent="0.35">
      <c r="A3504">
        <v>3503</v>
      </c>
      <c r="B3504">
        <v>1</v>
      </c>
      <c r="C3504" t="s">
        <v>16</v>
      </c>
      <c r="D3504" t="s">
        <v>17</v>
      </c>
      <c r="E3504">
        <v>3500000</v>
      </c>
      <c r="F3504">
        <v>9600000</v>
      </c>
      <c r="G3504">
        <v>4</v>
      </c>
      <c r="H3504">
        <v>398</v>
      </c>
      <c r="I3504">
        <v>1700000</v>
      </c>
      <c r="J3504">
        <v>6000000</v>
      </c>
      <c r="K3504">
        <v>7900000</v>
      </c>
      <c r="L3504">
        <v>4600000</v>
      </c>
      <c r="M3504" t="s">
        <v>18</v>
      </c>
      <c r="N3504">
        <f>Table1[[#This Row],[ loan_amount]]-Table1[[#This Row],[ bank_asset_value]]</f>
        <v>5000000</v>
      </c>
    </row>
    <row r="3505" spans="1:14" x14ac:dyDescent="0.35">
      <c r="A3505">
        <v>3504</v>
      </c>
      <c r="B3505">
        <v>5</v>
      </c>
      <c r="C3505" t="s">
        <v>13</v>
      </c>
      <c r="D3505" t="s">
        <v>17</v>
      </c>
      <c r="E3505">
        <v>1000000</v>
      </c>
      <c r="F3505">
        <v>3500000</v>
      </c>
      <c r="G3505">
        <v>18</v>
      </c>
      <c r="H3505">
        <v>882</v>
      </c>
      <c r="I3505">
        <v>900000</v>
      </c>
      <c r="J3505">
        <v>500000</v>
      </c>
      <c r="K3505">
        <v>2900000</v>
      </c>
      <c r="L3505">
        <v>600000</v>
      </c>
      <c r="M3505" t="s">
        <v>15</v>
      </c>
      <c r="N3505">
        <f>Table1[[#This Row],[ loan_amount]]-Table1[[#This Row],[ bank_asset_value]]</f>
        <v>2900000</v>
      </c>
    </row>
    <row r="3506" spans="1:14" x14ac:dyDescent="0.35">
      <c r="A3506">
        <v>3505</v>
      </c>
      <c r="B3506">
        <v>5</v>
      </c>
      <c r="C3506" t="s">
        <v>13</v>
      </c>
      <c r="D3506" t="s">
        <v>17</v>
      </c>
      <c r="E3506">
        <v>9900000</v>
      </c>
      <c r="F3506">
        <v>25900000</v>
      </c>
      <c r="G3506">
        <v>4</v>
      </c>
      <c r="H3506">
        <v>860</v>
      </c>
      <c r="I3506">
        <v>7800000</v>
      </c>
      <c r="J3506">
        <v>200000</v>
      </c>
      <c r="K3506">
        <v>38000000</v>
      </c>
      <c r="L3506">
        <v>5400000</v>
      </c>
      <c r="M3506" t="s">
        <v>15</v>
      </c>
      <c r="N3506">
        <f>Table1[[#This Row],[ loan_amount]]-Table1[[#This Row],[ bank_asset_value]]</f>
        <v>20500000</v>
      </c>
    </row>
    <row r="3507" spans="1:14" x14ac:dyDescent="0.35">
      <c r="A3507">
        <v>3506</v>
      </c>
      <c r="B3507">
        <v>2</v>
      </c>
      <c r="C3507" t="s">
        <v>13</v>
      </c>
      <c r="D3507" t="s">
        <v>17</v>
      </c>
      <c r="E3507">
        <v>5700000</v>
      </c>
      <c r="F3507">
        <v>15100000</v>
      </c>
      <c r="G3507">
        <v>18</v>
      </c>
      <c r="H3507">
        <v>330</v>
      </c>
      <c r="I3507">
        <v>5900000</v>
      </c>
      <c r="J3507">
        <v>3800000</v>
      </c>
      <c r="K3507">
        <v>16600000</v>
      </c>
      <c r="L3507">
        <v>6200000</v>
      </c>
      <c r="M3507" t="s">
        <v>18</v>
      </c>
      <c r="N3507">
        <f>Table1[[#This Row],[ loan_amount]]-Table1[[#This Row],[ bank_asset_value]]</f>
        <v>8900000</v>
      </c>
    </row>
    <row r="3508" spans="1:14" x14ac:dyDescent="0.35">
      <c r="A3508">
        <v>3507</v>
      </c>
      <c r="B3508">
        <v>5</v>
      </c>
      <c r="C3508" t="s">
        <v>13</v>
      </c>
      <c r="D3508" t="s">
        <v>14</v>
      </c>
      <c r="E3508">
        <v>700000</v>
      </c>
      <c r="F3508">
        <v>2400000</v>
      </c>
      <c r="G3508">
        <v>16</v>
      </c>
      <c r="H3508">
        <v>447</v>
      </c>
      <c r="I3508">
        <v>1300000</v>
      </c>
      <c r="J3508">
        <v>700000</v>
      </c>
      <c r="K3508">
        <v>2600000</v>
      </c>
      <c r="L3508">
        <v>800000</v>
      </c>
      <c r="M3508" t="s">
        <v>18</v>
      </c>
      <c r="N3508">
        <f>Table1[[#This Row],[ loan_amount]]-Table1[[#This Row],[ bank_asset_value]]</f>
        <v>1600000</v>
      </c>
    </row>
    <row r="3509" spans="1:14" x14ac:dyDescent="0.35">
      <c r="A3509">
        <v>3508</v>
      </c>
      <c r="B3509">
        <v>0</v>
      </c>
      <c r="C3509" t="s">
        <v>16</v>
      </c>
      <c r="D3509" t="s">
        <v>17</v>
      </c>
      <c r="E3509">
        <v>9600000</v>
      </c>
      <c r="F3509">
        <v>23800000</v>
      </c>
      <c r="G3509">
        <v>12</v>
      </c>
      <c r="H3509">
        <v>788</v>
      </c>
      <c r="I3509">
        <v>9900000</v>
      </c>
      <c r="J3509">
        <v>14400000</v>
      </c>
      <c r="K3509">
        <v>21200000</v>
      </c>
      <c r="L3509">
        <v>10400000</v>
      </c>
      <c r="M3509" t="s">
        <v>15</v>
      </c>
      <c r="N3509">
        <f>Table1[[#This Row],[ loan_amount]]-Table1[[#This Row],[ bank_asset_value]]</f>
        <v>13400000</v>
      </c>
    </row>
    <row r="3510" spans="1:14" x14ac:dyDescent="0.35">
      <c r="A3510">
        <v>3509</v>
      </c>
      <c r="B3510">
        <v>1</v>
      </c>
      <c r="C3510" t="s">
        <v>16</v>
      </c>
      <c r="D3510" t="s">
        <v>14</v>
      </c>
      <c r="E3510">
        <v>9300000</v>
      </c>
      <c r="F3510">
        <v>28900000</v>
      </c>
      <c r="G3510">
        <v>6</v>
      </c>
      <c r="H3510">
        <v>526</v>
      </c>
      <c r="I3510">
        <v>11100000</v>
      </c>
      <c r="J3510">
        <v>1600000</v>
      </c>
      <c r="K3510">
        <v>19700000</v>
      </c>
      <c r="L3510">
        <v>11000000</v>
      </c>
      <c r="M3510" t="s">
        <v>18</v>
      </c>
      <c r="N3510">
        <f>Table1[[#This Row],[ loan_amount]]-Table1[[#This Row],[ bank_asset_value]]</f>
        <v>17900000</v>
      </c>
    </row>
    <row r="3511" spans="1:14" x14ac:dyDescent="0.35">
      <c r="A3511">
        <v>3510</v>
      </c>
      <c r="B3511">
        <v>0</v>
      </c>
      <c r="C3511" t="s">
        <v>13</v>
      </c>
      <c r="D3511" t="s">
        <v>14</v>
      </c>
      <c r="E3511">
        <v>9500000</v>
      </c>
      <c r="F3511">
        <v>28400000</v>
      </c>
      <c r="G3511">
        <v>18</v>
      </c>
      <c r="H3511">
        <v>577</v>
      </c>
      <c r="I3511">
        <v>6200000</v>
      </c>
      <c r="J3511">
        <v>10300000</v>
      </c>
      <c r="K3511">
        <v>30200000</v>
      </c>
      <c r="L3511">
        <v>14100000</v>
      </c>
      <c r="M3511" t="s">
        <v>15</v>
      </c>
      <c r="N3511">
        <f>Table1[[#This Row],[ loan_amount]]-Table1[[#This Row],[ bank_asset_value]]</f>
        <v>14300000</v>
      </c>
    </row>
    <row r="3512" spans="1:14" x14ac:dyDescent="0.35">
      <c r="A3512">
        <v>3511</v>
      </c>
      <c r="B3512">
        <v>4</v>
      </c>
      <c r="C3512" t="s">
        <v>13</v>
      </c>
      <c r="D3512" t="s">
        <v>17</v>
      </c>
      <c r="E3512">
        <v>8700000</v>
      </c>
      <c r="F3512">
        <v>23400000</v>
      </c>
      <c r="G3512">
        <v>16</v>
      </c>
      <c r="H3512">
        <v>372</v>
      </c>
      <c r="I3512">
        <v>10600000</v>
      </c>
      <c r="J3512">
        <v>11700000</v>
      </c>
      <c r="K3512">
        <v>20000000</v>
      </c>
      <c r="L3512">
        <v>8000000</v>
      </c>
      <c r="M3512" t="s">
        <v>18</v>
      </c>
      <c r="N3512">
        <f>Table1[[#This Row],[ loan_amount]]-Table1[[#This Row],[ bank_asset_value]]</f>
        <v>15400000</v>
      </c>
    </row>
    <row r="3513" spans="1:14" x14ac:dyDescent="0.35">
      <c r="A3513">
        <v>3512</v>
      </c>
      <c r="B3513">
        <v>5</v>
      </c>
      <c r="C3513" t="s">
        <v>13</v>
      </c>
      <c r="D3513" t="s">
        <v>17</v>
      </c>
      <c r="E3513">
        <v>7300000</v>
      </c>
      <c r="F3513">
        <v>21000000</v>
      </c>
      <c r="G3513">
        <v>14</v>
      </c>
      <c r="H3513">
        <v>759</v>
      </c>
      <c r="I3513">
        <v>15500000</v>
      </c>
      <c r="J3513">
        <v>8000000</v>
      </c>
      <c r="K3513">
        <v>20300000</v>
      </c>
      <c r="L3513">
        <v>10800000</v>
      </c>
      <c r="M3513" t="s">
        <v>15</v>
      </c>
      <c r="N3513">
        <f>Table1[[#This Row],[ loan_amount]]-Table1[[#This Row],[ bank_asset_value]]</f>
        <v>10200000</v>
      </c>
    </row>
    <row r="3514" spans="1:14" x14ac:dyDescent="0.35">
      <c r="A3514">
        <v>3513</v>
      </c>
      <c r="B3514">
        <v>3</v>
      </c>
      <c r="C3514" t="s">
        <v>13</v>
      </c>
      <c r="D3514" t="s">
        <v>17</v>
      </c>
      <c r="E3514">
        <v>4100000</v>
      </c>
      <c r="F3514">
        <v>12700000</v>
      </c>
      <c r="G3514">
        <v>10</v>
      </c>
      <c r="H3514">
        <v>465</v>
      </c>
      <c r="I3514">
        <v>6400000</v>
      </c>
      <c r="J3514">
        <v>1900000</v>
      </c>
      <c r="K3514">
        <v>14100000</v>
      </c>
      <c r="L3514">
        <v>3200000</v>
      </c>
      <c r="M3514" t="s">
        <v>18</v>
      </c>
      <c r="N3514">
        <f>Table1[[#This Row],[ loan_amount]]-Table1[[#This Row],[ bank_asset_value]]</f>
        <v>9500000</v>
      </c>
    </row>
    <row r="3515" spans="1:14" x14ac:dyDescent="0.35">
      <c r="A3515">
        <v>3514</v>
      </c>
      <c r="B3515">
        <v>2</v>
      </c>
      <c r="C3515" t="s">
        <v>13</v>
      </c>
      <c r="D3515" t="s">
        <v>14</v>
      </c>
      <c r="E3515">
        <v>2900000</v>
      </c>
      <c r="F3515">
        <v>10200000</v>
      </c>
      <c r="G3515">
        <v>4</v>
      </c>
      <c r="H3515">
        <v>789</v>
      </c>
      <c r="I3515">
        <v>1200000</v>
      </c>
      <c r="J3515">
        <v>4100000</v>
      </c>
      <c r="K3515">
        <v>6100000</v>
      </c>
      <c r="L3515">
        <v>3600000</v>
      </c>
      <c r="M3515" t="s">
        <v>15</v>
      </c>
      <c r="N3515">
        <f>Table1[[#This Row],[ loan_amount]]-Table1[[#This Row],[ bank_asset_value]]</f>
        <v>6600000</v>
      </c>
    </row>
    <row r="3516" spans="1:14" x14ac:dyDescent="0.35">
      <c r="A3516">
        <v>3515</v>
      </c>
      <c r="B3516">
        <v>3</v>
      </c>
      <c r="C3516" t="s">
        <v>13</v>
      </c>
      <c r="D3516" t="s">
        <v>17</v>
      </c>
      <c r="E3516">
        <v>7500000</v>
      </c>
      <c r="F3516">
        <v>17900000</v>
      </c>
      <c r="G3516">
        <v>2</v>
      </c>
      <c r="H3516">
        <v>680</v>
      </c>
      <c r="I3516">
        <v>7000000</v>
      </c>
      <c r="J3516">
        <v>11800000</v>
      </c>
      <c r="K3516">
        <v>25000000</v>
      </c>
      <c r="L3516">
        <v>6300000</v>
      </c>
      <c r="M3516" t="s">
        <v>15</v>
      </c>
      <c r="N3516">
        <f>Table1[[#This Row],[ loan_amount]]-Table1[[#This Row],[ bank_asset_value]]</f>
        <v>11600000</v>
      </c>
    </row>
    <row r="3517" spans="1:14" x14ac:dyDescent="0.35">
      <c r="A3517">
        <v>3516</v>
      </c>
      <c r="B3517">
        <v>1</v>
      </c>
      <c r="C3517" t="s">
        <v>13</v>
      </c>
      <c r="D3517" t="s">
        <v>14</v>
      </c>
      <c r="E3517">
        <v>7900000</v>
      </c>
      <c r="F3517">
        <v>25700000</v>
      </c>
      <c r="G3517">
        <v>20</v>
      </c>
      <c r="H3517">
        <v>681</v>
      </c>
      <c r="I3517">
        <v>14900000</v>
      </c>
      <c r="J3517">
        <v>3000000</v>
      </c>
      <c r="K3517">
        <v>18100000</v>
      </c>
      <c r="L3517">
        <v>8800000</v>
      </c>
      <c r="M3517" t="s">
        <v>15</v>
      </c>
      <c r="N3517">
        <f>Table1[[#This Row],[ loan_amount]]-Table1[[#This Row],[ bank_asset_value]]</f>
        <v>16900000</v>
      </c>
    </row>
    <row r="3518" spans="1:14" x14ac:dyDescent="0.35">
      <c r="A3518">
        <v>3517</v>
      </c>
      <c r="B3518">
        <v>1</v>
      </c>
      <c r="C3518" t="s">
        <v>13</v>
      </c>
      <c r="D3518" t="s">
        <v>17</v>
      </c>
      <c r="E3518">
        <v>6900000</v>
      </c>
      <c r="F3518">
        <v>22300000</v>
      </c>
      <c r="G3518">
        <v>16</v>
      </c>
      <c r="H3518">
        <v>673</v>
      </c>
      <c r="I3518">
        <v>17400000</v>
      </c>
      <c r="J3518">
        <v>100000</v>
      </c>
      <c r="K3518">
        <v>21300000</v>
      </c>
      <c r="L3518">
        <v>9000000</v>
      </c>
      <c r="M3518" t="s">
        <v>15</v>
      </c>
      <c r="N3518">
        <f>Table1[[#This Row],[ loan_amount]]-Table1[[#This Row],[ bank_asset_value]]</f>
        <v>13300000</v>
      </c>
    </row>
    <row r="3519" spans="1:14" x14ac:dyDescent="0.35">
      <c r="A3519">
        <v>3518</v>
      </c>
      <c r="B3519">
        <v>0</v>
      </c>
      <c r="C3519" t="s">
        <v>16</v>
      </c>
      <c r="D3519" t="s">
        <v>14</v>
      </c>
      <c r="E3519">
        <v>6900000</v>
      </c>
      <c r="F3519">
        <v>22900000</v>
      </c>
      <c r="G3519">
        <v>10</v>
      </c>
      <c r="H3519">
        <v>313</v>
      </c>
      <c r="I3519">
        <v>5600000</v>
      </c>
      <c r="J3519">
        <v>9300000</v>
      </c>
      <c r="K3519">
        <v>26200000</v>
      </c>
      <c r="L3519">
        <v>8000000</v>
      </c>
      <c r="M3519" t="s">
        <v>18</v>
      </c>
      <c r="N3519">
        <f>Table1[[#This Row],[ loan_amount]]-Table1[[#This Row],[ bank_asset_value]]</f>
        <v>14900000</v>
      </c>
    </row>
    <row r="3520" spans="1:14" x14ac:dyDescent="0.35">
      <c r="A3520">
        <v>3519</v>
      </c>
      <c r="B3520">
        <v>0</v>
      </c>
      <c r="C3520" t="s">
        <v>16</v>
      </c>
      <c r="D3520" t="s">
        <v>14</v>
      </c>
      <c r="E3520">
        <v>4800000</v>
      </c>
      <c r="F3520">
        <v>18800000</v>
      </c>
      <c r="G3520">
        <v>16</v>
      </c>
      <c r="H3520">
        <v>551</v>
      </c>
      <c r="I3520">
        <v>7900000</v>
      </c>
      <c r="J3520">
        <v>9400000</v>
      </c>
      <c r="K3520">
        <v>17300000</v>
      </c>
      <c r="L3520">
        <v>5500000</v>
      </c>
      <c r="M3520" t="s">
        <v>15</v>
      </c>
      <c r="N3520">
        <f>Table1[[#This Row],[ loan_amount]]-Table1[[#This Row],[ bank_asset_value]]</f>
        <v>13300000</v>
      </c>
    </row>
    <row r="3521" spans="1:14" x14ac:dyDescent="0.35">
      <c r="A3521">
        <v>3520</v>
      </c>
      <c r="B3521">
        <v>5</v>
      </c>
      <c r="C3521" t="s">
        <v>13</v>
      </c>
      <c r="D3521" t="s">
        <v>17</v>
      </c>
      <c r="E3521">
        <v>7700000</v>
      </c>
      <c r="F3521">
        <v>24400000</v>
      </c>
      <c r="G3521">
        <v>8</v>
      </c>
      <c r="H3521">
        <v>453</v>
      </c>
      <c r="I3521">
        <v>1400000</v>
      </c>
      <c r="J3521">
        <v>7700000</v>
      </c>
      <c r="K3521">
        <v>22000000</v>
      </c>
      <c r="L3521">
        <v>10000000</v>
      </c>
      <c r="M3521" t="s">
        <v>18</v>
      </c>
      <c r="N3521">
        <f>Table1[[#This Row],[ loan_amount]]-Table1[[#This Row],[ bank_asset_value]]</f>
        <v>14400000</v>
      </c>
    </row>
    <row r="3522" spans="1:14" x14ac:dyDescent="0.35">
      <c r="A3522">
        <v>3521</v>
      </c>
      <c r="B3522">
        <v>3</v>
      </c>
      <c r="C3522" t="s">
        <v>16</v>
      </c>
      <c r="D3522" t="s">
        <v>14</v>
      </c>
      <c r="E3522">
        <v>6900000</v>
      </c>
      <c r="F3522">
        <v>22700000</v>
      </c>
      <c r="G3522">
        <v>4</v>
      </c>
      <c r="H3522">
        <v>650</v>
      </c>
      <c r="I3522">
        <v>900000</v>
      </c>
      <c r="J3522">
        <v>13400000</v>
      </c>
      <c r="K3522">
        <v>15500000</v>
      </c>
      <c r="L3522">
        <v>6400000</v>
      </c>
      <c r="M3522" t="s">
        <v>15</v>
      </c>
      <c r="N3522">
        <f>Table1[[#This Row],[ loan_amount]]-Table1[[#This Row],[ bank_asset_value]]</f>
        <v>16300000</v>
      </c>
    </row>
    <row r="3523" spans="1:14" x14ac:dyDescent="0.35">
      <c r="A3523">
        <v>3522</v>
      </c>
      <c r="B3523">
        <v>1</v>
      </c>
      <c r="C3523" t="s">
        <v>16</v>
      </c>
      <c r="D3523" t="s">
        <v>14</v>
      </c>
      <c r="E3523">
        <v>1200000</v>
      </c>
      <c r="F3523">
        <v>4500000</v>
      </c>
      <c r="G3523">
        <v>4</v>
      </c>
      <c r="H3523">
        <v>439</v>
      </c>
      <c r="I3523">
        <v>3200000</v>
      </c>
      <c r="J3523">
        <v>1800000</v>
      </c>
      <c r="K3523">
        <v>2900000</v>
      </c>
      <c r="L3523">
        <v>1200000</v>
      </c>
      <c r="M3523" t="s">
        <v>15</v>
      </c>
      <c r="N3523">
        <f>Table1[[#This Row],[ loan_amount]]-Table1[[#This Row],[ bank_asset_value]]</f>
        <v>3300000</v>
      </c>
    </row>
    <row r="3524" spans="1:14" x14ac:dyDescent="0.35">
      <c r="A3524">
        <v>3523</v>
      </c>
      <c r="B3524">
        <v>1</v>
      </c>
      <c r="C3524" t="s">
        <v>13</v>
      </c>
      <c r="D3524" t="s">
        <v>14</v>
      </c>
      <c r="E3524">
        <v>2900000</v>
      </c>
      <c r="F3524">
        <v>9600000</v>
      </c>
      <c r="G3524">
        <v>4</v>
      </c>
      <c r="H3524">
        <v>658</v>
      </c>
      <c r="I3524">
        <v>8200000</v>
      </c>
      <c r="J3524">
        <v>4300000</v>
      </c>
      <c r="K3524">
        <v>7000000</v>
      </c>
      <c r="L3524">
        <v>2700000</v>
      </c>
      <c r="M3524" t="s">
        <v>15</v>
      </c>
      <c r="N3524">
        <f>Table1[[#This Row],[ loan_amount]]-Table1[[#This Row],[ bank_asset_value]]</f>
        <v>6900000</v>
      </c>
    </row>
    <row r="3525" spans="1:14" x14ac:dyDescent="0.35">
      <c r="A3525">
        <v>3524</v>
      </c>
      <c r="B3525">
        <v>4</v>
      </c>
      <c r="C3525" t="s">
        <v>13</v>
      </c>
      <c r="D3525" t="s">
        <v>17</v>
      </c>
      <c r="E3525">
        <v>5500000</v>
      </c>
      <c r="F3525">
        <v>18900000</v>
      </c>
      <c r="G3525">
        <v>6</v>
      </c>
      <c r="H3525">
        <v>379</v>
      </c>
      <c r="I3525">
        <v>13900000</v>
      </c>
      <c r="J3525">
        <v>9100000</v>
      </c>
      <c r="K3525">
        <v>18500000</v>
      </c>
      <c r="L3525">
        <v>3100000</v>
      </c>
      <c r="M3525" t="s">
        <v>18</v>
      </c>
      <c r="N3525">
        <f>Table1[[#This Row],[ loan_amount]]-Table1[[#This Row],[ bank_asset_value]]</f>
        <v>15800000</v>
      </c>
    </row>
    <row r="3526" spans="1:14" x14ac:dyDescent="0.35">
      <c r="A3526">
        <v>3525</v>
      </c>
      <c r="B3526">
        <v>4</v>
      </c>
      <c r="C3526" t="s">
        <v>13</v>
      </c>
      <c r="D3526" t="s">
        <v>17</v>
      </c>
      <c r="E3526">
        <v>3200000</v>
      </c>
      <c r="F3526">
        <v>10700000</v>
      </c>
      <c r="G3526">
        <v>4</v>
      </c>
      <c r="H3526">
        <v>450</v>
      </c>
      <c r="I3526">
        <v>7300000</v>
      </c>
      <c r="J3526">
        <v>3000000</v>
      </c>
      <c r="K3526">
        <v>8200000</v>
      </c>
      <c r="L3526">
        <v>1800000</v>
      </c>
      <c r="M3526" t="s">
        <v>15</v>
      </c>
      <c r="N3526">
        <f>Table1[[#This Row],[ loan_amount]]-Table1[[#This Row],[ bank_asset_value]]</f>
        <v>8900000</v>
      </c>
    </row>
    <row r="3527" spans="1:14" x14ac:dyDescent="0.35">
      <c r="A3527">
        <v>3526</v>
      </c>
      <c r="B3527">
        <v>5</v>
      </c>
      <c r="C3527" t="s">
        <v>16</v>
      </c>
      <c r="D3527" t="s">
        <v>14</v>
      </c>
      <c r="E3527">
        <v>2600000</v>
      </c>
      <c r="F3527">
        <v>8200000</v>
      </c>
      <c r="G3527">
        <v>4</v>
      </c>
      <c r="H3527">
        <v>849</v>
      </c>
      <c r="I3527">
        <v>7400000</v>
      </c>
      <c r="J3527">
        <v>2000000</v>
      </c>
      <c r="K3527">
        <v>8900000</v>
      </c>
      <c r="L3527">
        <v>2700000</v>
      </c>
      <c r="M3527" t="s">
        <v>15</v>
      </c>
      <c r="N3527">
        <f>Table1[[#This Row],[ loan_amount]]-Table1[[#This Row],[ bank_asset_value]]</f>
        <v>5500000</v>
      </c>
    </row>
    <row r="3528" spans="1:14" x14ac:dyDescent="0.35">
      <c r="A3528">
        <v>3527</v>
      </c>
      <c r="B3528">
        <v>0</v>
      </c>
      <c r="C3528" t="s">
        <v>13</v>
      </c>
      <c r="D3528" t="s">
        <v>14</v>
      </c>
      <c r="E3528">
        <v>500000</v>
      </c>
      <c r="F3528">
        <v>1600000</v>
      </c>
      <c r="G3528">
        <v>18</v>
      </c>
      <c r="H3528">
        <v>865</v>
      </c>
      <c r="I3528">
        <v>1400000</v>
      </c>
      <c r="J3528">
        <v>400000</v>
      </c>
      <c r="K3528">
        <v>1000000</v>
      </c>
      <c r="L3528">
        <v>200000</v>
      </c>
      <c r="M3528" t="s">
        <v>15</v>
      </c>
      <c r="N3528">
        <f>Table1[[#This Row],[ loan_amount]]-Table1[[#This Row],[ bank_asset_value]]</f>
        <v>1400000</v>
      </c>
    </row>
    <row r="3529" spans="1:14" x14ac:dyDescent="0.35">
      <c r="A3529">
        <v>3528</v>
      </c>
      <c r="B3529">
        <v>0</v>
      </c>
      <c r="C3529" t="s">
        <v>13</v>
      </c>
      <c r="D3529" t="s">
        <v>14</v>
      </c>
      <c r="E3529">
        <v>1800000</v>
      </c>
      <c r="F3529">
        <v>6900000</v>
      </c>
      <c r="G3529">
        <v>10</v>
      </c>
      <c r="H3529">
        <v>853</v>
      </c>
      <c r="I3529">
        <v>900000</v>
      </c>
      <c r="J3529">
        <v>400000</v>
      </c>
      <c r="K3529">
        <v>3700000</v>
      </c>
      <c r="L3529">
        <v>1700000</v>
      </c>
      <c r="M3529" t="s">
        <v>18</v>
      </c>
      <c r="N3529">
        <f>Table1[[#This Row],[ loan_amount]]-Table1[[#This Row],[ bank_asset_value]]</f>
        <v>5200000</v>
      </c>
    </row>
    <row r="3530" spans="1:14" x14ac:dyDescent="0.35">
      <c r="A3530">
        <v>3529</v>
      </c>
      <c r="B3530">
        <v>0</v>
      </c>
      <c r="C3530" t="s">
        <v>16</v>
      </c>
      <c r="D3530" t="s">
        <v>14</v>
      </c>
      <c r="E3530">
        <v>1300000</v>
      </c>
      <c r="F3530">
        <v>4900000</v>
      </c>
      <c r="G3530">
        <v>12</v>
      </c>
      <c r="H3530">
        <v>555</v>
      </c>
      <c r="I3530">
        <v>2400000</v>
      </c>
      <c r="J3530">
        <v>1200000</v>
      </c>
      <c r="K3530">
        <v>4100000</v>
      </c>
      <c r="L3530">
        <v>1700000</v>
      </c>
      <c r="M3530" t="s">
        <v>15</v>
      </c>
      <c r="N3530">
        <f>Table1[[#This Row],[ loan_amount]]-Table1[[#This Row],[ bank_asset_value]]</f>
        <v>3200000</v>
      </c>
    </row>
    <row r="3531" spans="1:14" x14ac:dyDescent="0.35">
      <c r="A3531">
        <v>3530</v>
      </c>
      <c r="B3531">
        <v>1</v>
      </c>
      <c r="C3531" t="s">
        <v>16</v>
      </c>
      <c r="D3531" t="s">
        <v>14</v>
      </c>
      <c r="E3531">
        <v>9900000</v>
      </c>
      <c r="F3531">
        <v>20700000</v>
      </c>
      <c r="G3531">
        <v>20</v>
      </c>
      <c r="H3531">
        <v>821</v>
      </c>
      <c r="I3531">
        <v>12700000</v>
      </c>
      <c r="J3531">
        <v>8200000</v>
      </c>
      <c r="K3531">
        <v>38100000</v>
      </c>
      <c r="L3531">
        <v>11100000</v>
      </c>
      <c r="M3531" t="s">
        <v>15</v>
      </c>
      <c r="N3531">
        <f>Table1[[#This Row],[ loan_amount]]-Table1[[#This Row],[ bank_asset_value]]</f>
        <v>9600000</v>
      </c>
    </row>
    <row r="3532" spans="1:14" x14ac:dyDescent="0.35">
      <c r="A3532">
        <v>3531</v>
      </c>
      <c r="B3532">
        <v>0</v>
      </c>
      <c r="C3532" t="s">
        <v>16</v>
      </c>
      <c r="D3532" t="s">
        <v>14</v>
      </c>
      <c r="E3532">
        <v>2000000</v>
      </c>
      <c r="F3532">
        <v>4700000</v>
      </c>
      <c r="G3532">
        <v>2</v>
      </c>
      <c r="H3532">
        <v>820</v>
      </c>
      <c r="I3532">
        <v>4700000</v>
      </c>
      <c r="J3532">
        <v>500000</v>
      </c>
      <c r="K3532">
        <v>7900000</v>
      </c>
      <c r="L3532">
        <v>1200000</v>
      </c>
      <c r="M3532" t="s">
        <v>15</v>
      </c>
      <c r="N3532">
        <f>Table1[[#This Row],[ loan_amount]]-Table1[[#This Row],[ bank_asset_value]]</f>
        <v>3500000</v>
      </c>
    </row>
    <row r="3533" spans="1:14" x14ac:dyDescent="0.35">
      <c r="A3533">
        <v>3532</v>
      </c>
      <c r="B3533">
        <v>1</v>
      </c>
      <c r="C3533" t="s">
        <v>16</v>
      </c>
      <c r="D3533" t="s">
        <v>14</v>
      </c>
      <c r="E3533">
        <v>5100000</v>
      </c>
      <c r="F3533">
        <v>15300000</v>
      </c>
      <c r="G3533">
        <v>4</v>
      </c>
      <c r="H3533">
        <v>721</v>
      </c>
      <c r="I3533">
        <v>7000000</v>
      </c>
      <c r="J3533">
        <v>6100000</v>
      </c>
      <c r="K3533">
        <v>15300000</v>
      </c>
      <c r="L3533">
        <v>5900000</v>
      </c>
      <c r="M3533" t="s">
        <v>15</v>
      </c>
      <c r="N3533">
        <f>Table1[[#This Row],[ loan_amount]]-Table1[[#This Row],[ bank_asset_value]]</f>
        <v>9400000</v>
      </c>
    </row>
    <row r="3534" spans="1:14" x14ac:dyDescent="0.35">
      <c r="A3534">
        <v>3533</v>
      </c>
      <c r="B3534">
        <v>4</v>
      </c>
      <c r="C3534" t="s">
        <v>13</v>
      </c>
      <c r="D3534" t="s">
        <v>17</v>
      </c>
      <c r="E3534">
        <v>8200000</v>
      </c>
      <c r="F3534">
        <v>24000000</v>
      </c>
      <c r="G3534">
        <v>20</v>
      </c>
      <c r="H3534">
        <v>831</v>
      </c>
      <c r="I3534">
        <v>23000000</v>
      </c>
      <c r="J3534">
        <v>3000000</v>
      </c>
      <c r="K3534">
        <v>24800000</v>
      </c>
      <c r="L3534">
        <v>5400000</v>
      </c>
      <c r="M3534" t="s">
        <v>15</v>
      </c>
      <c r="N3534">
        <f>Table1[[#This Row],[ loan_amount]]-Table1[[#This Row],[ bank_asset_value]]</f>
        <v>18600000</v>
      </c>
    </row>
    <row r="3535" spans="1:14" x14ac:dyDescent="0.35">
      <c r="A3535">
        <v>3534</v>
      </c>
      <c r="B3535">
        <v>5</v>
      </c>
      <c r="C3535" t="s">
        <v>16</v>
      </c>
      <c r="D3535" t="s">
        <v>14</v>
      </c>
      <c r="E3535">
        <v>4200000</v>
      </c>
      <c r="F3535">
        <v>12600000</v>
      </c>
      <c r="G3535">
        <v>18</v>
      </c>
      <c r="H3535">
        <v>571</v>
      </c>
      <c r="I3535">
        <v>8900000</v>
      </c>
      <c r="J3535">
        <v>3200000</v>
      </c>
      <c r="K3535">
        <v>11700000</v>
      </c>
      <c r="L3535">
        <v>6200000</v>
      </c>
      <c r="M3535" t="s">
        <v>15</v>
      </c>
      <c r="N3535">
        <f>Table1[[#This Row],[ loan_amount]]-Table1[[#This Row],[ bank_asset_value]]</f>
        <v>6400000</v>
      </c>
    </row>
    <row r="3536" spans="1:14" x14ac:dyDescent="0.35">
      <c r="A3536">
        <v>3535</v>
      </c>
      <c r="B3536">
        <v>2</v>
      </c>
      <c r="C3536" t="s">
        <v>16</v>
      </c>
      <c r="D3536" t="s">
        <v>17</v>
      </c>
      <c r="E3536">
        <v>1300000</v>
      </c>
      <c r="F3536">
        <v>4900000</v>
      </c>
      <c r="G3536">
        <v>8</v>
      </c>
      <c r="H3536">
        <v>582</v>
      </c>
      <c r="I3536">
        <v>2100000</v>
      </c>
      <c r="J3536">
        <v>1800000</v>
      </c>
      <c r="K3536">
        <v>3400000</v>
      </c>
      <c r="L3536">
        <v>1700000</v>
      </c>
      <c r="M3536" t="s">
        <v>15</v>
      </c>
      <c r="N3536">
        <f>Table1[[#This Row],[ loan_amount]]-Table1[[#This Row],[ bank_asset_value]]</f>
        <v>3200000</v>
      </c>
    </row>
    <row r="3537" spans="1:14" x14ac:dyDescent="0.35">
      <c r="A3537">
        <v>3536</v>
      </c>
      <c r="B3537">
        <v>1</v>
      </c>
      <c r="C3537" t="s">
        <v>16</v>
      </c>
      <c r="D3537" t="s">
        <v>17</v>
      </c>
      <c r="E3537">
        <v>4600000</v>
      </c>
      <c r="F3537">
        <v>13600000</v>
      </c>
      <c r="G3537">
        <v>18</v>
      </c>
      <c r="H3537">
        <v>487</v>
      </c>
      <c r="I3537">
        <v>11200000</v>
      </c>
      <c r="J3537">
        <v>8500000</v>
      </c>
      <c r="K3537">
        <v>15500000</v>
      </c>
      <c r="L3537">
        <v>5400000</v>
      </c>
      <c r="M3537" t="s">
        <v>18</v>
      </c>
      <c r="N3537">
        <f>Table1[[#This Row],[ loan_amount]]-Table1[[#This Row],[ bank_asset_value]]</f>
        <v>8200000</v>
      </c>
    </row>
    <row r="3538" spans="1:14" x14ac:dyDescent="0.35">
      <c r="A3538">
        <v>3537</v>
      </c>
      <c r="B3538">
        <v>1</v>
      </c>
      <c r="C3538" t="s">
        <v>16</v>
      </c>
      <c r="D3538" t="s">
        <v>14</v>
      </c>
      <c r="E3538">
        <v>6600000</v>
      </c>
      <c r="F3538">
        <v>19700000</v>
      </c>
      <c r="G3538">
        <v>12</v>
      </c>
      <c r="H3538">
        <v>758</v>
      </c>
      <c r="I3538">
        <v>16000000</v>
      </c>
      <c r="J3538">
        <v>4400000</v>
      </c>
      <c r="K3538">
        <v>18800000</v>
      </c>
      <c r="L3538">
        <v>9500000</v>
      </c>
      <c r="M3538" t="s">
        <v>15</v>
      </c>
      <c r="N3538">
        <f>Table1[[#This Row],[ loan_amount]]-Table1[[#This Row],[ bank_asset_value]]</f>
        <v>10200000</v>
      </c>
    </row>
    <row r="3539" spans="1:14" x14ac:dyDescent="0.35">
      <c r="A3539">
        <v>3538</v>
      </c>
      <c r="B3539">
        <v>2</v>
      </c>
      <c r="C3539" t="s">
        <v>13</v>
      </c>
      <c r="D3539" t="s">
        <v>17</v>
      </c>
      <c r="E3539">
        <v>8300000</v>
      </c>
      <c r="F3539">
        <v>30100000</v>
      </c>
      <c r="G3539">
        <v>16</v>
      </c>
      <c r="H3539">
        <v>636</v>
      </c>
      <c r="I3539">
        <v>5200000</v>
      </c>
      <c r="J3539">
        <v>5100000</v>
      </c>
      <c r="K3539">
        <v>33100000</v>
      </c>
      <c r="L3539">
        <v>7200000</v>
      </c>
      <c r="M3539" t="s">
        <v>15</v>
      </c>
      <c r="N3539">
        <f>Table1[[#This Row],[ loan_amount]]-Table1[[#This Row],[ bank_asset_value]]</f>
        <v>22900000</v>
      </c>
    </row>
    <row r="3540" spans="1:14" x14ac:dyDescent="0.35">
      <c r="A3540">
        <v>3539</v>
      </c>
      <c r="B3540">
        <v>0</v>
      </c>
      <c r="C3540" t="s">
        <v>13</v>
      </c>
      <c r="D3540" t="s">
        <v>14</v>
      </c>
      <c r="E3540">
        <v>6900000</v>
      </c>
      <c r="F3540">
        <v>20700000</v>
      </c>
      <c r="G3540">
        <v>16</v>
      </c>
      <c r="H3540">
        <v>857</v>
      </c>
      <c r="I3540">
        <v>17100000</v>
      </c>
      <c r="J3540">
        <v>13700000</v>
      </c>
      <c r="K3540">
        <v>14600000</v>
      </c>
      <c r="L3540">
        <v>8800000</v>
      </c>
      <c r="M3540" t="s">
        <v>15</v>
      </c>
      <c r="N3540">
        <f>Table1[[#This Row],[ loan_amount]]-Table1[[#This Row],[ bank_asset_value]]</f>
        <v>11900000</v>
      </c>
    </row>
    <row r="3541" spans="1:14" x14ac:dyDescent="0.35">
      <c r="A3541">
        <v>3540</v>
      </c>
      <c r="B3541">
        <v>4</v>
      </c>
      <c r="C3541" t="s">
        <v>13</v>
      </c>
      <c r="D3541" t="s">
        <v>17</v>
      </c>
      <c r="E3541">
        <v>4700000</v>
      </c>
      <c r="F3541">
        <v>12500000</v>
      </c>
      <c r="G3541">
        <v>8</v>
      </c>
      <c r="H3541">
        <v>678</v>
      </c>
      <c r="I3541">
        <v>13700000</v>
      </c>
      <c r="J3541">
        <v>200000</v>
      </c>
      <c r="K3541">
        <v>9800000</v>
      </c>
      <c r="L3541">
        <v>7000000</v>
      </c>
      <c r="M3541" t="s">
        <v>15</v>
      </c>
      <c r="N3541">
        <f>Table1[[#This Row],[ loan_amount]]-Table1[[#This Row],[ bank_asset_value]]</f>
        <v>5500000</v>
      </c>
    </row>
    <row r="3542" spans="1:14" x14ac:dyDescent="0.35">
      <c r="A3542">
        <v>3541</v>
      </c>
      <c r="B3542">
        <v>1</v>
      </c>
      <c r="C3542" t="s">
        <v>13</v>
      </c>
      <c r="D3542" t="s">
        <v>14</v>
      </c>
      <c r="E3542">
        <v>7900000</v>
      </c>
      <c r="F3542">
        <v>15800000</v>
      </c>
      <c r="G3542">
        <v>8</v>
      </c>
      <c r="H3542">
        <v>551</v>
      </c>
      <c r="I3542">
        <v>800000</v>
      </c>
      <c r="J3542">
        <v>3500000</v>
      </c>
      <c r="K3542">
        <v>18700000</v>
      </c>
      <c r="L3542">
        <v>8300000</v>
      </c>
      <c r="M3542" t="s">
        <v>15</v>
      </c>
      <c r="N3542">
        <f>Table1[[#This Row],[ loan_amount]]-Table1[[#This Row],[ bank_asset_value]]</f>
        <v>7500000</v>
      </c>
    </row>
    <row r="3543" spans="1:14" x14ac:dyDescent="0.35">
      <c r="A3543">
        <v>3542</v>
      </c>
      <c r="B3543">
        <v>3</v>
      </c>
      <c r="C3543" t="s">
        <v>16</v>
      </c>
      <c r="D3543" t="s">
        <v>14</v>
      </c>
      <c r="E3543">
        <v>8800000</v>
      </c>
      <c r="F3543">
        <v>24900000</v>
      </c>
      <c r="G3543">
        <v>16</v>
      </c>
      <c r="H3543">
        <v>668</v>
      </c>
      <c r="I3543">
        <v>16700000</v>
      </c>
      <c r="J3543">
        <v>17200000</v>
      </c>
      <c r="K3543">
        <v>30000000</v>
      </c>
      <c r="L3543">
        <v>10500000</v>
      </c>
      <c r="M3543" t="s">
        <v>15</v>
      </c>
      <c r="N3543">
        <f>Table1[[#This Row],[ loan_amount]]-Table1[[#This Row],[ bank_asset_value]]</f>
        <v>14400000</v>
      </c>
    </row>
    <row r="3544" spans="1:14" x14ac:dyDescent="0.35">
      <c r="A3544">
        <v>3543</v>
      </c>
      <c r="B3544">
        <v>1</v>
      </c>
      <c r="C3544" t="s">
        <v>13</v>
      </c>
      <c r="D3544" t="s">
        <v>14</v>
      </c>
      <c r="E3544">
        <v>6500000</v>
      </c>
      <c r="F3544">
        <v>23400000</v>
      </c>
      <c r="G3544">
        <v>2</v>
      </c>
      <c r="H3544">
        <v>672</v>
      </c>
      <c r="I3544">
        <v>5000000</v>
      </c>
      <c r="J3544">
        <v>10400000</v>
      </c>
      <c r="K3544">
        <v>16700000</v>
      </c>
      <c r="L3544">
        <v>7600000</v>
      </c>
      <c r="M3544" t="s">
        <v>15</v>
      </c>
      <c r="N3544">
        <f>Table1[[#This Row],[ loan_amount]]-Table1[[#This Row],[ bank_asset_value]]</f>
        <v>15800000</v>
      </c>
    </row>
    <row r="3545" spans="1:14" x14ac:dyDescent="0.35">
      <c r="A3545">
        <v>3544</v>
      </c>
      <c r="B3545">
        <v>3</v>
      </c>
      <c r="C3545" t="s">
        <v>16</v>
      </c>
      <c r="D3545" t="s">
        <v>14</v>
      </c>
      <c r="E3545">
        <v>3500000</v>
      </c>
      <c r="F3545">
        <v>13700000</v>
      </c>
      <c r="G3545">
        <v>4</v>
      </c>
      <c r="H3545">
        <v>439</v>
      </c>
      <c r="I3545">
        <v>5200000</v>
      </c>
      <c r="J3545">
        <v>2800000</v>
      </c>
      <c r="K3545">
        <v>13000000</v>
      </c>
      <c r="L3545">
        <v>4400000</v>
      </c>
      <c r="M3545" t="s">
        <v>15</v>
      </c>
      <c r="N3545">
        <f>Table1[[#This Row],[ loan_amount]]-Table1[[#This Row],[ bank_asset_value]]</f>
        <v>9300000</v>
      </c>
    </row>
    <row r="3546" spans="1:14" x14ac:dyDescent="0.35">
      <c r="A3546">
        <v>3545</v>
      </c>
      <c r="B3546">
        <v>2</v>
      </c>
      <c r="C3546" t="s">
        <v>16</v>
      </c>
      <c r="D3546" t="s">
        <v>17</v>
      </c>
      <c r="E3546">
        <v>8200000</v>
      </c>
      <c r="F3546">
        <v>19600000</v>
      </c>
      <c r="G3546">
        <v>16</v>
      </c>
      <c r="H3546">
        <v>636</v>
      </c>
      <c r="I3546">
        <v>11500000</v>
      </c>
      <c r="J3546">
        <v>2300000</v>
      </c>
      <c r="K3546">
        <v>28800000</v>
      </c>
      <c r="L3546">
        <v>10700000</v>
      </c>
      <c r="M3546" t="s">
        <v>15</v>
      </c>
      <c r="N3546">
        <f>Table1[[#This Row],[ loan_amount]]-Table1[[#This Row],[ bank_asset_value]]</f>
        <v>8900000</v>
      </c>
    </row>
    <row r="3547" spans="1:14" x14ac:dyDescent="0.35">
      <c r="A3547">
        <v>3546</v>
      </c>
      <c r="B3547">
        <v>0</v>
      </c>
      <c r="C3547" t="s">
        <v>16</v>
      </c>
      <c r="D3547" t="s">
        <v>17</v>
      </c>
      <c r="E3547">
        <v>2000000</v>
      </c>
      <c r="F3547">
        <v>6000000</v>
      </c>
      <c r="G3547">
        <v>14</v>
      </c>
      <c r="H3547">
        <v>393</v>
      </c>
      <c r="I3547">
        <v>1500000</v>
      </c>
      <c r="J3547">
        <v>1400000</v>
      </c>
      <c r="K3547">
        <v>5900000</v>
      </c>
      <c r="L3547">
        <v>2900000</v>
      </c>
      <c r="M3547" t="s">
        <v>18</v>
      </c>
      <c r="N3547">
        <f>Table1[[#This Row],[ loan_amount]]-Table1[[#This Row],[ bank_asset_value]]</f>
        <v>3100000</v>
      </c>
    </row>
    <row r="3548" spans="1:14" x14ac:dyDescent="0.35">
      <c r="A3548">
        <v>3547</v>
      </c>
      <c r="B3548">
        <v>5</v>
      </c>
      <c r="C3548" t="s">
        <v>16</v>
      </c>
      <c r="D3548" t="s">
        <v>14</v>
      </c>
      <c r="E3548">
        <v>2700000</v>
      </c>
      <c r="F3548">
        <v>8200000</v>
      </c>
      <c r="G3548">
        <v>2</v>
      </c>
      <c r="H3548">
        <v>848</v>
      </c>
      <c r="I3548">
        <v>7000000</v>
      </c>
      <c r="J3548">
        <v>1000000</v>
      </c>
      <c r="K3548">
        <v>6200000</v>
      </c>
      <c r="L3548">
        <v>1500000</v>
      </c>
      <c r="M3548" t="s">
        <v>15</v>
      </c>
      <c r="N3548">
        <f>Table1[[#This Row],[ loan_amount]]-Table1[[#This Row],[ bank_asset_value]]</f>
        <v>6700000</v>
      </c>
    </row>
    <row r="3549" spans="1:14" x14ac:dyDescent="0.35">
      <c r="A3549">
        <v>3548</v>
      </c>
      <c r="B3549">
        <v>0</v>
      </c>
      <c r="C3549" t="s">
        <v>13</v>
      </c>
      <c r="D3549" t="s">
        <v>17</v>
      </c>
      <c r="E3549">
        <v>5300000</v>
      </c>
      <c r="F3549">
        <v>17600000</v>
      </c>
      <c r="G3549">
        <v>4</v>
      </c>
      <c r="H3549">
        <v>790</v>
      </c>
      <c r="I3549">
        <v>2000000</v>
      </c>
      <c r="J3549">
        <v>10200000</v>
      </c>
      <c r="K3549">
        <v>19700000</v>
      </c>
      <c r="L3549">
        <v>7700000</v>
      </c>
      <c r="M3549" t="s">
        <v>15</v>
      </c>
      <c r="N3549">
        <f>Table1[[#This Row],[ loan_amount]]-Table1[[#This Row],[ bank_asset_value]]</f>
        <v>9900000</v>
      </c>
    </row>
    <row r="3550" spans="1:14" x14ac:dyDescent="0.35">
      <c r="A3550">
        <v>3549</v>
      </c>
      <c r="B3550">
        <v>2</v>
      </c>
      <c r="C3550" t="s">
        <v>16</v>
      </c>
      <c r="D3550" t="s">
        <v>14</v>
      </c>
      <c r="E3550">
        <v>9900000</v>
      </c>
      <c r="F3550">
        <v>19900000</v>
      </c>
      <c r="G3550">
        <v>6</v>
      </c>
      <c r="H3550">
        <v>312</v>
      </c>
      <c r="I3550">
        <v>21400000</v>
      </c>
      <c r="J3550">
        <v>2200000</v>
      </c>
      <c r="K3550">
        <v>31400000</v>
      </c>
      <c r="L3550">
        <v>11000000</v>
      </c>
      <c r="M3550" t="s">
        <v>18</v>
      </c>
      <c r="N3550">
        <f>Table1[[#This Row],[ loan_amount]]-Table1[[#This Row],[ bank_asset_value]]</f>
        <v>8900000</v>
      </c>
    </row>
    <row r="3551" spans="1:14" x14ac:dyDescent="0.35">
      <c r="A3551">
        <v>3550</v>
      </c>
      <c r="B3551">
        <v>2</v>
      </c>
      <c r="C3551" t="s">
        <v>16</v>
      </c>
      <c r="D3551" t="s">
        <v>17</v>
      </c>
      <c r="E3551">
        <v>5000000</v>
      </c>
      <c r="F3551">
        <v>19500000</v>
      </c>
      <c r="G3551">
        <v>14</v>
      </c>
      <c r="H3551">
        <v>775</v>
      </c>
      <c r="I3551">
        <v>3100000</v>
      </c>
      <c r="J3551">
        <v>4700000</v>
      </c>
      <c r="K3551">
        <v>9900000</v>
      </c>
      <c r="L3551">
        <v>6500000</v>
      </c>
      <c r="M3551" t="s">
        <v>15</v>
      </c>
      <c r="N3551">
        <f>Table1[[#This Row],[ loan_amount]]-Table1[[#This Row],[ bank_asset_value]]</f>
        <v>13000000</v>
      </c>
    </row>
    <row r="3552" spans="1:14" x14ac:dyDescent="0.35">
      <c r="A3552">
        <v>3551</v>
      </c>
      <c r="B3552">
        <v>2</v>
      </c>
      <c r="C3552" t="s">
        <v>16</v>
      </c>
      <c r="D3552" t="s">
        <v>14</v>
      </c>
      <c r="E3552">
        <v>9100000</v>
      </c>
      <c r="F3552">
        <v>18600000</v>
      </c>
      <c r="G3552">
        <v>20</v>
      </c>
      <c r="H3552">
        <v>403</v>
      </c>
      <c r="I3552">
        <v>18400000</v>
      </c>
      <c r="J3552">
        <v>11700000</v>
      </c>
      <c r="K3552">
        <v>20300000</v>
      </c>
      <c r="L3552">
        <v>9200000</v>
      </c>
      <c r="M3552" t="s">
        <v>18</v>
      </c>
      <c r="N3552">
        <f>Table1[[#This Row],[ loan_amount]]-Table1[[#This Row],[ bank_asset_value]]</f>
        <v>9400000</v>
      </c>
    </row>
    <row r="3553" spans="1:14" x14ac:dyDescent="0.35">
      <c r="A3553">
        <v>3552</v>
      </c>
      <c r="B3553">
        <v>3</v>
      </c>
      <c r="C3553" t="s">
        <v>16</v>
      </c>
      <c r="D3553" t="s">
        <v>17</v>
      </c>
      <c r="E3553">
        <v>7600000</v>
      </c>
      <c r="F3553">
        <v>26400000</v>
      </c>
      <c r="G3553">
        <v>14</v>
      </c>
      <c r="H3553">
        <v>867</v>
      </c>
      <c r="I3553">
        <v>9200000</v>
      </c>
      <c r="J3553">
        <v>700000</v>
      </c>
      <c r="K3553">
        <v>27900000</v>
      </c>
      <c r="L3553">
        <v>7400000</v>
      </c>
      <c r="M3553" t="s">
        <v>15</v>
      </c>
      <c r="N3553">
        <f>Table1[[#This Row],[ loan_amount]]-Table1[[#This Row],[ bank_asset_value]]</f>
        <v>19000000</v>
      </c>
    </row>
    <row r="3554" spans="1:14" x14ac:dyDescent="0.35">
      <c r="A3554">
        <v>3553</v>
      </c>
      <c r="B3554">
        <v>0</v>
      </c>
      <c r="C3554" t="s">
        <v>13</v>
      </c>
      <c r="D3554" t="s">
        <v>14</v>
      </c>
      <c r="E3554">
        <v>5200000</v>
      </c>
      <c r="F3554">
        <v>17800000</v>
      </c>
      <c r="G3554">
        <v>18</v>
      </c>
      <c r="H3554">
        <v>558</v>
      </c>
      <c r="I3554">
        <v>8300000</v>
      </c>
      <c r="J3554">
        <v>5400000</v>
      </c>
      <c r="K3554">
        <v>13000000</v>
      </c>
      <c r="L3554">
        <v>3100000</v>
      </c>
      <c r="M3554" t="s">
        <v>15</v>
      </c>
      <c r="N3554">
        <f>Table1[[#This Row],[ loan_amount]]-Table1[[#This Row],[ bank_asset_value]]</f>
        <v>14700000</v>
      </c>
    </row>
    <row r="3555" spans="1:14" x14ac:dyDescent="0.35">
      <c r="A3555">
        <v>3554</v>
      </c>
      <c r="B3555">
        <v>5</v>
      </c>
      <c r="C3555" t="s">
        <v>13</v>
      </c>
      <c r="D3555" t="s">
        <v>14</v>
      </c>
      <c r="E3555">
        <v>1800000</v>
      </c>
      <c r="F3555">
        <v>6000000</v>
      </c>
      <c r="G3555">
        <v>4</v>
      </c>
      <c r="H3555">
        <v>548</v>
      </c>
      <c r="I3555">
        <v>1400000</v>
      </c>
      <c r="J3555">
        <v>2400000</v>
      </c>
      <c r="K3555">
        <v>6500000</v>
      </c>
      <c r="L3555">
        <v>2600000</v>
      </c>
      <c r="M3555" t="s">
        <v>15</v>
      </c>
      <c r="N3555">
        <f>Table1[[#This Row],[ loan_amount]]-Table1[[#This Row],[ bank_asset_value]]</f>
        <v>3400000</v>
      </c>
    </row>
    <row r="3556" spans="1:14" x14ac:dyDescent="0.35">
      <c r="A3556">
        <v>3555</v>
      </c>
      <c r="B3556">
        <v>0</v>
      </c>
      <c r="C3556" t="s">
        <v>16</v>
      </c>
      <c r="D3556" t="s">
        <v>14</v>
      </c>
      <c r="E3556">
        <v>7300000</v>
      </c>
      <c r="F3556">
        <v>28200000</v>
      </c>
      <c r="G3556">
        <v>16</v>
      </c>
      <c r="H3556">
        <v>486</v>
      </c>
      <c r="I3556">
        <v>15300000</v>
      </c>
      <c r="J3556">
        <v>8800000</v>
      </c>
      <c r="K3556">
        <v>16400000</v>
      </c>
      <c r="L3556">
        <v>7700000</v>
      </c>
      <c r="M3556" t="s">
        <v>18</v>
      </c>
      <c r="N3556">
        <f>Table1[[#This Row],[ loan_amount]]-Table1[[#This Row],[ bank_asset_value]]</f>
        <v>20500000</v>
      </c>
    </row>
    <row r="3557" spans="1:14" x14ac:dyDescent="0.35">
      <c r="A3557">
        <v>3556</v>
      </c>
      <c r="B3557">
        <v>4</v>
      </c>
      <c r="C3557" t="s">
        <v>13</v>
      </c>
      <c r="D3557" t="s">
        <v>14</v>
      </c>
      <c r="E3557">
        <v>3200000</v>
      </c>
      <c r="F3557">
        <v>11600000</v>
      </c>
      <c r="G3557">
        <v>6</v>
      </c>
      <c r="H3557">
        <v>635</v>
      </c>
      <c r="I3557">
        <v>3300000</v>
      </c>
      <c r="J3557">
        <v>4600000</v>
      </c>
      <c r="K3557">
        <v>6500000</v>
      </c>
      <c r="L3557">
        <v>3900000</v>
      </c>
      <c r="M3557" t="s">
        <v>15</v>
      </c>
      <c r="N3557">
        <f>Table1[[#This Row],[ loan_amount]]-Table1[[#This Row],[ bank_asset_value]]</f>
        <v>7700000</v>
      </c>
    </row>
    <row r="3558" spans="1:14" x14ac:dyDescent="0.35">
      <c r="A3558">
        <v>3557</v>
      </c>
      <c r="B3558">
        <v>5</v>
      </c>
      <c r="C3558" t="s">
        <v>13</v>
      </c>
      <c r="D3558" t="s">
        <v>14</v>
      </c>
      <c r="E3558">
        <v>5200000</v>
      </c>
      <c r="F3558">
        <v>20700000</v>
      </c>
      <c r="G3558">
        <v>2</v>
      </c>
      <c r="H3558">
        <v>538</v>
      </c>
      <c r="I3558">
        <v>3200000</v>
      </c>
      <c r="J3558">
        <v>2000000</v>
      </c>
      <c r="K3558">
        <v>14600000</v>
      </c>
      <c r="L3558">
        <v>3600000</v>
      </c>
      <c r="M3558" t="s">
        <v>15</v>
      </c>
      <c r="N3558">
        <f>Table1[[#This Row],[ loan_amount]]-Table1[[#This Row],[ bank_asset_value]]</f>
        <v>17100000</v>
      </c>
    </row>
    <row r="3559" spans="1:14" x14ac:dyDescent="0.35">
      <c r="A3559">
        <v>3558</v>
      </c>
      <c r="B3559">
        <v>4</v>
      </c>
      <c r="C3559" t="s">
        <v>16</v>
      </c>
      <c r="D3559" t="s">
        <v>14</v>
      </c>
      <c r="E3559">
        <v>7100000</v>
      </c>
      <c r="F3559">
        <v>28200000</v>
      </c>
      <c r="G3559">
        <v>14</v>
      </c>
      <c r="H3559">
        <v>496</v>
      </c>
      <c r="I3559">
        <v>6300000</v>
      </c>
      <c r="J3559">
        <v>10900000</v>
      </c>
      <c r="K3559">
        <v>27700000</v>
      </c>
      <c r="L3559">
        <v>4600000</v>
      </c>
      <c r="M3559" t="s">
        <v>18</v>
      </c>
      <c r="N3559">
        <f>Table1[[#This Row],[ loan_amount]]-Table1[[#This Row],[ bank_asset_value]]</f>
        <v>23600000</v>
      </c>
    </row>
    <row r="3560" spans="1:14" x14ac:dyDescent="0.35">
      <c r="A3560">
        <v>3559</v>
      </c>
      <c r="B3560">
        <v>4</v>
      </c>
      <c r="C3560" t="s">
        <v>13</v>
      </c>
      <c r="D3560" t="s">
        <v>17</v>
      </c>
      <c r="E3560">
        <v>1400000</v>
      </c>
      <c r="F3560">
        <v>4800000</v>
      </c>
      <c r="G3560">
        <v>6</v>
      </c>
      <c r="H3560">
        <v>411</v>
      </c>
      <c r="I3560">
        <v>1400000</v>
      </c>
      <c r="J3560">
        <v>300000</v>
      </c>
      <c r="K3560">
        <v>4400000</v>
      </c>
      <c r="L3560">
        <v>1600000</v>
      </c>
      <c r="M3560" t="s">
        <v>18</v>
      </c>
      <c r="N3560">
        <f>Table1[[#This Row],[ loan_amount]]-Table1[[#This Row],[ bank_asset_value]]</f>
        <v>3200000</v>
      </c>
    </row>
    <row r="3561" spans="1:14" x14ac:dyDescent="0.35">
      <c r="A3561">
        <v>3560</v>
      </c>
      <c r="B3561">
        <v>4</v>
      </c>
      <c r="C3561" t="s">
        <v>16</v>
      </c>
      <c r="D3561" t="s">
        <v>14</v>
      </c>
      <c r="E3561">
        <v>2700000</v>
      </c>
      <c r="F3561">
        <v>10700000</v>
      </c>
      <c r="G3561">
        <v>6</v>
      </c>
      <c r="H3561">
        <v>857</v>
      </c>
      <c r="I3561">
        <v>7400000</v>
      </c>
      <c r="J3561">
        <v>4200000</v>
      </c>
      <c r="K3561">
        <v>8200000</v>
      </c>
      <c r="L3561">
        <v>2800000</v>
      </c>
      <c r="M3561" t="s">
        <v>15</v>
      </c>
      <c r="N3561">
        <f>Table1[[#This Row],[ loan_amount]]-Table1[[#This Row],[ bank_asset_value]]</f>
        <v>7900000</v>
      </c>
    </row>
    <row r="3562" spans="1:14" x14ac:dyDescent="0.35">
      <c r="A3562">
        <v>3561</v>
      </c>
      <c r="B3562">
        <v>5</v>
      </c>
      <c r="C3562" t="s">
        <v>13</v>
      </c>
      <c r="D3562" t="s">
        <v>17</v>
      </c>
      <c r="E3562">
        <v>6500000</v>
      </c>
      <c r="F3562">
        <v>18100000</v>
      </c>
      <c r="G3562">
        <v>10</v>
      </c>
      <c r="H3562">
        <v>360</v>
      </c>
      <c r="I3562">
        <v>15700000</v>
      </c>
      <c r="J3562">
        <v>10600000</v>
      </c>
      <c r="K3562">
        <v>20200000</v>
      </c>
      <c r="L3562">
        <v>6100000</v>
      </c>
      <c r="M3562" t="s">
        <v>18</v>
      </c>
      <c r="N3562">
        <f>Table1[[#This Row],[ loan_amount]]-Table1[[#This Row],[ bank_asset_value]]</f>
        <v>12000000</v>
      </c>
    </row>
    <row r="3563" spans="1:14" x14ac:dyDescent="0.35">
      <c r="A3563">
        <v>3562</v>
      </c>
      <c r="B3563">
        <v>4</v>
      </c>
      <c r="C3563" t="s">
        <v>13</v>
      </c>
      <c r="D3563" t="s">
        <v>14</v>
      </c>
      <c r="E3563">
        <v>9300000</v>
      </c>
      <c r="F3563">
        <v>35900000</v>
      </c>
      <c r="G3563">
        <v>18</v>
      </c>
      <c r="H3563">
        <v>461</v>
      </c>
      <c r="I3563">
        <v>9800000</v>
      </c>
      <c r="J3563">
        <v>12700000</v>
      </c>
      <c r="K3563">
        <v>26200000</v>
      </c>
      <c r="L3563">
        <v>11400000</v>
      </c>
      <c r="M3563" t="s">
        <v>18</v>
      </c>
      <c r="N3563">
        <f>Table1[[#This Row],[ loan_amount]]-Table1[[#This Row],[ bank_asset_value]]</f>
        <v>24500000</v>
      </c>
    </row>
    <row r="3564" spans="1:14" x14ac:dyDescent="0.35">
      <c r="A3564">
        <v>3563</v>
      </c>
      <c r="B3564">
        <v>0</v>
      </c>
      <c r="C3564" t="s">
        <v>13</v>
      </c>
      <c r="D3564" t="s">
        <v>17</v>
      </c>
      <c r="E3564">
        <v>6700000</v>
      </c>
      <c r="F3564">
        <v>14900000</v>
      </c>
      <c r="G3564">
        <v>16</v>
      </c>
      <c r="H3564">
        <v>638</v>
      </c>
      <c r="I3564">
        <v>3300000</v>
      </c>
      <c r="J3564">
        <v>6900000</v>
      </c>
      <c r="K3564">
        <v>22300000</v>
      </c>
      <c r="L3564">
        <v>8100000</v>
      </c>
      <c r="M3564" t="s">
        <v>15</v>
      </c>
      <c r="N3564">
        <f>Table1[[#This Row],[ loan_amount]]-Table1[[#This Row],[ bank_asset_value]]</f>
        <v>6800000</v>
      </c>
    </row>
    <row r="3565" spans="1:14" x14ac:dyDescent="0.35">
      <c r="A3565">
        <v>3564</v>
      </c>
      <c r="B3565">
        <v>5</v>
      </c>
      <c r="C3565" t="s">
        <v>13</v>
      </c>
      <c r="D3565" t="s">
        <v>14</v>
      </c>
      <c r="E3565">
        <v>6800000</v>
      </c>
      <c r="F3565">
        <v>19300000</v>
      </c>
      <c r="G3565">
        <v>6</v>
      </c>
      <c r="H3565">
        <v>865</v>
      </c>
      <c r="I3565">
        <v>12100000</v>
      </c>
      <c r="J3565">
        <v>100000</v>
      </c>
      <c r="K3565">
        <v>22900000</v>
      </c>
      <c r="L3565">
        <v>9000000</v>
      </c>
      <c r="M3565" t="s">
        <v>15</v>
      </c>
      <c r="N3565">
        <f>Table1[[#This Row],[ loan_amount]]-Table1[[#This Row],[ bank_asset_value]]</f>
        <v>10300000</v>
      </c>
    </row>
    <row r="3566" spans="1:14" x14ac:dyDescent="0.35">
      <c r="A3566">
        <v>3565</v>
      </c>
      <c r="B3566">
        <v>5</v>
      </c>
      <c r="C3566" t="s">
        <v>16</v>
      </c>
      <c r="D3566" t="s">
        <v>14</v>
      </c>
      <c r="E3566">
        <v>5600000</v>
      </c>
      <c r="F3566">
        <v>13600000</v>
      </c>
      <c r="G3566">
        <v>4</v>
      </c>
      <c r="H3566">
        <v>449</v>
      </c>
      <c r="I3566">
        <v>5900000</v>
      </c>
      <c r="J3566">
        <v>5700000</v>
      </c>
      <c r="K3566">
        <v>18800000</v>
      </c>
      <c r="L3566">
        <v>4300000</v>
      </c>
      <c r="M3566" t="s">
        <v>18</v>
      </c>
      <c r="N3566">
        <f>Table1[[#This Row],[ loan_amount]]-Table1[[#This Row],[ bank_asset_value]]</f>
        <v>9300000</v>
      </c>
    </row>
    <row r="3567" spans="1:14" x14ac:dyDescent="0.35">
      <c r="A3567">
        <v>3566</v>
      </c>
      <c r="B3567">
        <v>1</v>
      </c>
      <c r="C3567" t="s">
        <v>16</v>
      </c>
      <c r="D3567" t="s">
        <v>17</v>
      </c>
      <c r="E3567">
        <v>1900000</v>
      </c>
      <c r="F3567">
        <v>4700000</v>
      </c>
      <c r="G3567">
        <v>2</v>
      </c>
      <c r="H3567">
        <v>870</v>
      </c>
      <c r="I3567">
        <v>4700000</v>
      </c>
      <c r="J3567">
        <v>2300000</v>
      </c>
      <c r="K3567">
        <v>3900000</v>
      </c>
      <c r="L3567">
        <v>2300000</v>
      </c>
      <c r="M3567" t="s">
        <v>15</v>
      </c>
      <c r="N3567">
        <f>Table1[[#This Row],[ loan_amount]]-Table1[[#This Row],[ bank_asset_value]]</f>
        <v>2400000</v>
      </c>
    </row>
    <row r="3568" spans="1:14" x14ac:dyDescent="0.35">
      <c r="A3568">
        <v>3567</v>
      </c>
      <c r="B3568">
        <v>5</v>
      </c>
      <c r="C3568" t="s">
        <v>16</v>
      </c>
      <c r="D3568" t="s">
        <v>14</v>
      </c>
      <c r="E3568">
        <v>8400000</v>
      </c>
      <c r="F3568">
        <v>19500000</v>
      </c>
      <c r="G3568">
        <v>6</v>
      </c>
      <c r="H3568">
        <v>815</v>
      </c>
      <c r="I3568">
        <v>5300000</v>
      </c>
      <c r="J3568">
        <v>2500000</v>
      </c>
      <c r="K3568">
        <v>24000000</v>
      </c>
      <c r="L3568">
        <v>7200000</v>
      </c>
      <c r="M3568" t="s">
        <v>15</v>
      </c>
      <c r="N3568">
        <f>Table1[[#This Row],[ loan_amount]]-Table1[[#This Row],[ bank_asset_value]]</f>
        <v>12300000</v>
      </c>
    </row>
    <row r="3569" spans="1:14" x14ac:dyDescent="0.35">
      <c r="A3569">
        <v>3568</v>
      </c>
      <c r="B3569">
        <v>2</v>
      </c>
      <c r="C3569" t="s">
        <v>16</v>
      </c>
      <c r="D3569" t="s">
        <v>17</v>
      </c>
      <c r="E3569">
        <v>2500000</v>
      </c>
      <c r="F3569">
        <v>7200000</v>
      </c>
      <c r="G3569">
        <v>16</v>
      </c>
      <c r="H3569">
        <v>454</v>
      </c>
      <c r="I3569">
        <v>4200000</v>
      </c>
      <c r="J3569">
        <v>1000000</v>
      </c>
      <c r="K3569">
        <v>7100000</v>
      </c>
      <c r="L3569">
        <v>2100000</v>
      </c>
      <c r="M3569" t="s">
        <v>18</v>
      </c>
      <c r="N3569">
        <f>Table1[[#This Row],[ loan_amount]]-Table1[[#This Row],[ bank_asset_value]]</f>
        <v>5100000</v>
      </c>
    </row>
    <row r="3570" spans="1:14" x14ac:dyDescent="0.35">
      <c r="A3570">
        <v>3569</v>
      </c>
      <c r="B3570">
        <v>1</v>
      </c>
      <c r="C3570" t="s">
        <v>16</v>
      </c>
      <c r="D3570" t="s">
        <v>17</v>
      </c>
      <c r="E3570">
        <v>2900000</v>
      </c>
      <c r="F3570">
        <v>9900000</v>
      </c>
      <c r="G3570">
        <v>18</v>
      </c>
      <c r="H3570">
        <v>783</v>
      </c>
      <c r="I3570">
        <v>1300000</v>
      </c>
      <c r="J3570">
        <v>100000</v>
      </c>
      <c r="K3570">
        <v>11000000</v>
      </c>
      <c r="L3570">
        <v>2600000</v>
      </c>
      <c r="M3570" t="s">
        <v>15</v>
      </c>
      <c r="N3570">
        <f>Table1[[#This Row],[ loan_amount]]-Table1[[#This Row],[ bank_asset_value]]</f>
        <v>7300000</v>
      </c>
    </row>
    <row r="3571" spans="1:14" x14ac:dyDescent="0.35">
      <c r="A3571">
        <v>3570</v>
      </c>
      <c r="B3571">
        <v>3</v>
      </c>
      <c r="C3571" t="s">
        <v>13</v>
      </c>
      <c r="D3571" t="s">
        <v>17</v>
      </c>
      <c r="E3571">
        <v>3200000</v>
      </c>
      <c r="F3571">
        <v>7400000</v>
      </c>
      <c r="G3571">
        <v>2</v>
      </c>
      <c r="H3571">
        <v>543</v>
      </c>
      <c r="I3571">
        <v>3600000</v>
      </c>
      <c r="J3571">
        <v>4500000</v>
      </c>
      <c r="K3571">
        <v>11200000</v>
      </c>
      <c r="L3571">
        <v>4600000</v>
      </c>
      <c r="M3571" t="s">
        <v>18</v>
      </c>
      <c r="N3571">
        <f>Table1[[#This Row],[ loan_amount]]-Table1[[#This Row],[ bank_asset_value]]</f>
        <v>2800000</v>
      </c>
    </row>
    <row r="3572" spans="1:14" x14ac:dyDescent="0.35">
      <c r="A3572">
        <v>3571</v>
      </c>
      <c r="B3572">
        <v>4</v>
      </c>
      <c r="C3572" t="s">
        <v>16</v>
      </c>
      <c r="D3572" t="s">
        <v>17</v>
      </c>
      <c r="E3572">
        <v>3000000</v>
      </c>
      <c r="F3572">
        <v>10900000</v>
      </c>
      <c r="G3572">
        <v>2</v>
      </c>
      <c r="H3572">
        <v>786</v>
      </c>
      <c r="I3572">
        <v>7600000</v>
      </c>
      <c r="J3572">
        <v>3300000</v>
      </c>
      <c r="K3572">
        <v>8000000</v>
      </c>
      <c r="L3572">
        <v>3200000</v>
      </c>
      <c r="M3572" t="s">
        <v>15</v>
      </c>
      <c r="N3572">
        <f>Table1[[#This Row],[ loan_amount]]-Table1[[#This Row],[ bank_asset_value]]</f>
        <v>7700000</v>
      </c>
    </row>
    <row r="3573" spans="1:14" x14ac:dyDescent="0.35">
      <c r="A3573">
        <v>3572</v>
      </c>
      <c r="B3573">
        <v>3</v>
      </c>
      <c r="C3573" t="s">
        <v>13</v>
      </c>
      <c r="D3573" t="s">
        <v>17</v>
      </c>
      <c r="E3573">
        <v>800000</v>
      </c>
      <c r="F3573">
        <v>2500000</v>
      </c>
      <c r="G3573">
        <v>20</v>
      </c>
      <c r="H3573">
        <v>395</v>
      </c>
      <c r="I3573">
        <v>1500000</v>
      </c>
      <c r="J3573">
        <v>300000</v>
      </c>
      <c r="K3573">
        <v>1600000</v>
      </c>
      <c r="L3573">
        <v>500000</v>
      </c>
      <c r="M3573" t="s">
        <v>18</v>
      </c>
      <c r="N3573">
        <f>Table1[[#This Row],[ loan_amount]]-Table1[[#This Row],[ bank_asset_value]]</f>
        <v>2000000</v>
      </c>
    </row>
    <row r="3574" spans="1:14" x14ac:dyDescent="0.35">
      <c r="A3574">
        <v>3573</v>
      </c>
      <c r="B3574">
        <v>2</v>
      </c>
      <c r="C3574" t="s">
        <v>16</v>
      </c>
      <c r="D3574" t="s">
        <v>17</v>
      </c>
      <c r="E3574">
        <v>400000</v>
      </c>
      <c r="F3574">
        <v>1300000</v>
      </c>
      <c r="G3574">
        <v>2</v>
      </c>
      <c r="H3574">
        <v>885</v>
      </c>
      <c r="I3574">
        <v>200000</v>
      </c>
      <c r="J3574">
        <v>300000</v>
      </c>
      <c r="K3574">
        <v>1100000</v>
      </c>
      <c r="L3574">
        <v>500000</v>
      </c>
      <c r="M3574" t="s">
        <v>15</v>
      </c>
      <c r="N3574">
        <f>Table1[[#This Row],[ loan_amount]]-Table1[[#This Row],[ bank_asset_value]]</f>
        <v>800000</v>
      </c>
    </row>
    <row r="3575" spans="1:14" x14ac:dyDescent="0.35">
      <c r="A3575">
        <v>3574</v>
      </c>
      <c r="B3575">
        <v>2</v>
      </c>
      <c r="C3575" t="s">
        <v>16</v>
      </c>
      <c r="D3575" t="s">
        <v>14</v>
      </c>
      <c r="E3575">
        <v>4400000</v>
      </c>
      <c r="F3575">
        <v>10600000</v>
      </c>
      <c r="G3575">
        <v>20</v>
      </c>
      <c r="H3575">
        <v>488</v>
      </c>
      <c r="I3575">
        <v>10800000</v>
      </c>
      <c r="J3575">
        <v>2400000</v>
      </c>
      <c r="K3575">
        <v>13200000</v>
      </c>
      <c r="L3575">
        <v>4600000</v>
      </c>
      <c r="M3575" t="s">
        <v>18</v>
      </c>
      <c r="N3575">
        <f>Table1[[#This Row],[ loan_amount]]-Table1[[#This Row],[ bank_asset_value]]</f>
        <v>6000000</v>
      </c>
    </row>
    <row r="3576" spans="1:14" x14ac:dyDescent="0.35">
      <c r="A3576">
        <v>3575</v>
      </c>
      <c r="B3576">
        <v>2</v>
      </c>
      <c r="C3576" t="s">
        <v>16</v>
      </c>
      <c r="D3576" t="s">
        <v>17</v>
      </c>
      <c r="E3576">
        <v>8700000</v>
      </c>
      <c r="F3576">
        <v>19900000</v>
      </c>
      <c r="G3576">
        <v>10</v>
      </c>
      <c r="H3576">
        <v>829</v>
      </c>
      <c r="I3576">
        <v>7500000</v>
      </c>
      <c r="J3576">
        <v>10500000</v>
      </c>
      <c r="K3576">
        <v>20200000</v>
      </c>
      <c r="L3576">
        <v>8400000</v>
      </c>
      <c r="M3576" t="s">
        <v>15</v>
      </c>
      <c r="N3576">
        <f>Table1[[#This Row],[ loan_amount]]-Table1[[#This Row],[ bank_asset_value]]</f>
        <v>11500000</v>
      </c>
    </row>
    <row r="3577" spans="1:14" x14ac:dyDescent="0.35">
      <c r="A3577">
        <v>3576</v>
      </c>
      <c r="B3577">
        <v>4</v>
      </c>
      <c r="C3577" t="s">
        <v>16</v>
      </c>
      <c r="D3577" t="s">
        <v>14</v>
      </c>
      <c r="E3577">
        <v>7400000</v>
      </c>
      <c r="F3577">
        <v>15400000</v>
      </c>
      <c r="G3577">
        <v>6</v>
      </c>
      <c r="H3577">
        <v>677</v>
      </c>
      <c r="I3577">
        <v>22000000</v>
      </c>
      <c r="J3577">
        <v>13500000</v>
      </c>
      <c r="K3577">
        <v>28900000</v>
      </c>
      <c r="L3577">
        <v>7400000</v>
      </c>
      <c r="M3577" t="s">
        <v>15</v>
      </c>
      <c r="N3577">
        <f>Table1[[#This Row],[ loan_amount]]-Table1[[#This Row],[ bank_asset_value]]</f>
        <v>8000000</v>
      </c>
    </row>
    <row r="3578" spans="1:14" x14ac:dyDescent="0.35">
      <c r="A3578">
        <v>3577</v>
      </c>
      <c r="B3578">
        <v>4</v>
      </c>
      <c r="C3578" t="s">
        <v>16</v>
      </c>
      <c r="D3578" t="s">
        <v>17</v>
      </c>
      <c r="E3578">
        <v>5700000</v>
      </c>
      <c r="F3578">
        <v>14400000</v>
      </c>
      <c r="G3578">
        <v>12</v>
      </c>
      <c r="H3578">
        <v>645</v>
      </c>
      <c r="I3578">
        <v>14500000</v>
      </c>
      <c r="J3578">
        <v>8600000</v>
      </c>
      <c r="K3578">
        <v>12900000</v>
      </c>
      <c r="L3578">
        <v>4700000</v>
      </c>
      <c r="M3578" t="s">
        <v>15</v>
      </c>
      <c r="N3578">
        <f>Table1[[#This Row],[ loan_amount]]-Table1[[#This Row],[ bank_asset_value]]</f>
        <v>9700000</v>
      </c>
    </row>
    <row r="3579" spans="1:14" x14ac:dyDescent="0.35">
      <c r="A3579">
        <v>3578</v>
      </c>
      <c r="B3579">
        <v>5</v>
      </c>
      <c r="C3579" t="s">
        <v>16</v>
      </c>
      <c r="D3579" t="s">
        <v>17</v>
      </c>
      <c r="E3579">
        <v>9700000</v>
      </c>
      <c r="F3579">
        <v>27600000</v>
      </c>
      <c r="G3579">
        <v>10</v>
      </c>
      <c r="H3579">
        <v>788</v>
      </c>
      <c r="I3579">
        <v>9400000</v>
      </c>
      <c r="J3579">
        <v>3100000</v>
      </c>
      <c r="K3579">
        <v>31800000</v>
      </c>
      <c r="L3579">
        <v>10600000</v>
      </c>
      <c r="M3579" t="s">
        <v>15</v>
      </c>
      <c r="N3579">
        <f>Table1[[#This Row],[ loan_amount]]-Table1[[#This Row],[ bank_asset_value]]</f>
        <v>17000000</v>
      </c>
    </row>
    <row r="3580" spans="1:14" x14ac:dyDescent="0.35">
      <c r="A3580">
        <v>3579</v>
      </c>
      <c r="B3580">
        <v>2</v>
      </c>
      <c r="C3580" t="s">
        <v>16</v>
      </c>
      <c r="D3580" t="s">
        <v>14</v>
      </c>
      <c r="E3580">
        <v>7000000</v>
      </c>
      <c r="F3580">
        <v>22400000</v>
      </c>
      <c r="G3580">
        <v>6</v>
      </c>
      <c r="H3580">
        <v>649</v>
      </c>
      <c r="I3580">
        <v>12200000</v>
      </c>
      <c r="J3580">
        <v>9900000</v>
      </c>
      <c r="K3580">
        <v>17800000</v>
      </c>
      <c r="L3580">
        <v>8900000</v>
      </c>
      <c r="M3580" t="s">
        <v>15</v>
      </c>
      <c r="N3580">
        <f>Table1[[#This Row],[ loan_amount]]-Table1[[#This Row],[ bank_asset_value]]</f>
        <v>13500000</v>
      </c>
    </row>
    <row r="3581" spans="1:14" x14ac:dyDescent="0.35">
      <c r="A3581">
        <v>3580</v>
      </c>
      <c r="B3581">
        <v>2</v>
      </c>
      <c r="C3581" t="s">
        <v>16</v>
      </c>
      <c r="D3581" t="s">
        <v>14</v>
      </c>
      <c r="E3581">
        <v>8900000</v>
      </c>
      <c r="F3581">
        <v>23100000</v>
      </c>
      <c r="G3581">
        <v>4</v>
      </c>
      <c r="H3581">
        <v>519</v>
      </c>
      <c r="I3581">
        <v>22800000</v>
      </c>
      <c r="J3581">
        <v>500000</v>
      </c>
      <c r="K3581">
        <v>25200000</v>
      </c>
      <c r="L3581">
        <v>4700000</v>
      </c>
      <c r="M3581" t="s">
        <v>18</v>
      </c>
      <c r="N3581">
        <f>Table1[[#This Row],[ loan_amount]]-Table1[[#This Row],[ bank_asset_value]]</f>
        <v>18400000</v>
      </c>
    </row>
    <row r="3582" spans="1:14" x14ac:dyDescent="0.35">
      <c r="A3582">
        <v>3581</v>
      </c>
      <c r="B3582">
        <v>3</v>
      </c>
      <c r="C3582" t="s">
        <v>13</v>
      </c>
      <c r="D3582" t="s">
        <v>17</v>
      </c>
      <c r="E3582">
        <v>3100000</v>
      </c>
      <c r="F3582">
        <v>11200000</v>
      </c>
      <c r="G3582">
        <v>14</v>
      </c>
      <c r="H3582">
        <v>772</v>
      </c>
      <c r="I3582">
        <v>3400000</v>
      </c>
      <c r="J3582">
        <v>5800000</v>
      </c>
      <c r="K3582">
        <v>8300000</v>
      </c>
      <c r="L3582">
        <v>2100000</v>
      </c>
      <c r="M3582" t="s">
        <v>15</v>
      </c>
      <c r="N3582">
        <f>Table1[[#This Row],[ loan_amount]]-Table1[[#This Row],[ bank_asset_value]]</f>
        <v>9100000</v>
      </c>
    </row>
    <row r="3583" spans="1:14" x14ac:dyDescent="0.35">
      <c r="A3583">
        <v>3582</v>
      </c>
      <c r="B3583">
        <v>4</v>
      </c>
      <c r="C3583" t="s">
        <v>13</v>
      </c>
      <c r="D3583" t="s">
        <v>14</v>
      </c>
      <c r="E3583">
        <v>2200000</v>
      </c>
      <c r="F3583">
        <v>6100000</v>
      </c>
      <c r="G3583">
        <v>12</v>
      </c>
      <c r="H3583">
        <v>330</v>
      </c>
      <c r="I3583">
        <v>5500000</v>
      </c>
      <c r="J3583">
        <v>2900000</v>
      </c>
      <c r="K3583">
        <v>5000000</v>
      </c>
      <c r="L3583">
        <v>2200000</v>
      </c>
      <c r="M3583" t="s">
        <v>18</v>
      </c>
      <c r="N3583">
        <f>Table1[[#This Row],[ loan_amount]]-Table1[[#This Row],[ bank_asset_value]]</f>
        <v>3900000</v>
      </c>
    </row>
    <row r="3584" spans="1:14" x14ac:dyDescent="0.35">
      <c r="A3584">
        <v>3583</v>
      </c>
      <c r="B3584">
        <v>5</v>
      </c>
      <c r="C3584" t="s">
        <v>16</v>
      </c>
      <c r="D3584" t="s">
        <v>17</v>
      </c>
      <c r="E3584">
        <v>7100000</v>
      </c>
      <c r="F3584">
        <v>21500000</v>
      </c>
      <c r="G3584">
        <v>4</v>
      </c>
      <c r="H3584">
        <v>557</v>
      </c>
      <c r="I3584">
        <v>8900000</v>
      </c>
      <c r="J3584">
        <v>8000000</v>
      </c>
      <c r="K3584">
        <v>26400000</v>
      </c>
      <c r="L3584">
        <v>4000000</v>
      </c>
      <c r="M3584" t="s">
        <v>15</v>
      </c>
      <c r="N3584">
        <f>Table1[[#This Row],[ loan_amount]]-Table1[[#This Row],[ bank_asset_value]]</f>
        <v>17500000</v>
      </c>
    </row>
    <row r="3585" spans="1:14" x14ac:dyDescent="0.35">
      <c r="A3585">
        <v>3584</v>
      </c>
      <c r="B3585">
        <v>4</v>
      </c>
      <c r="C3585" t="s">
        <v>13</v>
      </c>
      <c r="D3585" t="s">
        <v>17</v>
      </c>
      <c r="E3585">
        <v>8200000</v>
      </c>
      <c r="F3585">
        <v>19000000</v>
      </c>
      <c r="G3585">
        <v>6</v>
      </c>
      <c r="H3585">
        <v>334</v>
      </c>
      <c r="I3585">
        <v>24500000</v>
      </c>
      <c r="J3585">
        <v>6800000</v>
      </c>
      <c r="K3585">
        <v>28600000</v>
      </c>
      <c r="L3585">
        <v>10200000</v>
      </c>
      <c r="M3585" t="s">
        <v>18</v>
      </c>
      <c r="N3585">
        <f>Table1[[#This Row],[ loan_amount]]-Table1[[#This Row],[ bank_asset_value]]</f>
        <v>8800000</v>
      </c>
    </row>
    <row r="3586" spans="1:14" x14ac:dyDescent="0.35">
      <c r="A3586">
        <v>3585</v>
      </c>
      <c r="B3586">
        <v>3</v>
      </c>
      <c r="C3586" t="s">
        <v>13</v>
      </c>
      <c r="D3586" t="s">
        <v>17</v>
      </c>
      <c r="E3586">
        <v>9800000</v>
      </c>
      <c r="F3586">
        <v>28400000</v>
      </c>
      <c r="G3586">
        <v>12</v>
      </c>
      <c r="H3586">
        <v>487</v>
      </c>
      <c r="I3586">
        <v>8900000</v>
      </c>
      <c r="J3586">
        <v>15400000</v>
      </c>
      <c r="K3586">
        <v>30800000</v>
      </c>
      <c r="L3586">
        <v>11100000</v>
      </c>
      <c r="M3586" t="s">
        <v>18</v>
      </c>
      <c r="N3586">
        <f>Table1[[#This Row],[ loan_amount]]-Table1[[#This Row],[ bank_asset_value]]</f>
        <v>17300000</v>
      </c>
    </row>
    <row r="3587" spans="1:14" x14ac:dyDescent="0.35">
      <c r="A3587">
        <v>3586</v>
      </c>
      <c r="B3587">
        <v>2</v>
      </c>
      <c r="C3587" t="s">
        <v>13</v>
      </c>
      <c r="D3587" t="s">
        <v>17</v>
      </c>
      <c r="E3587">
        <v>3900000</v>
      </c>
      <c r="F3587">
        <v>9700000</v>
      </c>
      <c r="G3587">
        <v>8</v>
      </c>
      <c r="H3587">
        <v>539</v>
      </c>
      <c r="I3587">
        <v>4400000</v>
      </c>
      <c r="J3587">
        <v>7600000</v>
      </c>
      <c r="K3587">
        <v>7900000</v>
      </c>
      <c r="L3587">
        <v>5100000</v>
      </c>
      <c r="M3587" t="s">
        <v>18</v>
      </c>
      <c r="N3587">
        <f>Table1[[#This Row],[ loan_amount]]-Table1[[#This Row],[ bank_asset_value]]</f>
        <v>4600000</v>
      </c>
    </row>
    <row r="3588" spans="1:14" x14ac:dyDescent="0.35">
      <c r="A3588">
        <v>3587</v>
      </c>
      <c r="B3588">
        <v>2</v>
      </c>
      <c r="C3588" t="s">
        <v>13</v>
      </c>
      <c r="D3588" t="s">
        <v>17</v>
      </c>
      <c r="E3588">
        <v>2200000</v>
      </c>
      <c r="F3588">
        <v>8100000</v>
      </c>
      <c r="G3588">
        <v>8</v>
      </c>
      <c r="H3588">
        <v>710</v>
      </c>
      <c r="I3588">
        <v>500000</v>
      </c>
      <c r="J3588">
        <v>2900000</v>
      </c>
      <c r="K3588">
        <v>7300000</v>
      </c>
      <c r="L3588">
        <v>1000000</v>
      </c>
      <c r="M3588" t="s">
        <v>15</v>
      </c>
      <c r="N3588">
        <f>Table1[[#This Row],[ loan_amount]]-Table1[[#This Row],[ bank_asset_value]]</f>
        <v>7100000</v>
      </c>
    </row>
    <row r="3589" spans="1:14" x14ac:dyDescent="0.35">
      <c r="A3589">
        <v>3588</v>
      </c>
      <c r="B3589">
        <v>5</v>
      </c>
      <c r="C3589" t="s">
        <v>16</v>
      </c>
      <c r="D3589" t="s">
        <v>17</v>
      </c>
      <c r="E3589">
        <v>600000</v>
      </c>
      <c r="F3589">
        <v>1700000</v>
      </c>
      <c r="G3589">
        <v>20</v>
      </c>
      <c r="H3589">
        <v>879</v>
      </c>
      <c r="I3589">
        <v>1100000</v>
      </c>
      <c r="J3589">
        <v>100000</v>
      </c>
      <c r="K3589">
        <v>2300000</v>
      </c>
      <c r="L3589">
        <v>700000</v>
      </c>
      <c r="M3589" t="s">
        <v>15</v>
      </c>
      <c r="N3589">
        <f>Table1[[#This Row],[ loan_amount]]-Table1[[#This Row],[ bank_asset_value]]</f>
        <v>1000000</v>
      </c>
    </row>
    <row r="3590" spans="1:14" x14ac:dyDescent="0.35">
      <c r="A3590">
        <v>3589</v>
      </c>
      <c r="B3590">
        <v>4</v>
      </c>
      <c r="C3590" t="s">
        <v>16</v>
      </c>
      <c r="D3590" t="s">
        <v>17</v>
      </c>
      <c r="E3590">
        <v>6900000</v>
      </c>
      <c r="F3590">
        <v>22000000</v>
      </c>
      <c r="G3590">
        <v>10</v>
      </c>
      <c r="H3590">
        <v>512</v>
      </c>
      <c r="I3590">
        <v>6100000</v>
      </c>
      <c r="J3590">
        <v>9100000</v>
      </c>
      <c r="K3590">
        <v>20600000</v>
      </c>
      <c r="L3590">
        <v>3900000</v>
      </c>
      <c r="M3590" t="s">
        <v>18</v>
      </c>
      <c r="N3590">
        <f>Table1[[#This Row],[ loan_amount]]-Table1[[#This Row],[ bank_asset_value]]</f>
        <v>18100000</v>
      </c>
    </row>
    <row r="3591" spans="1:14" x14ac:dyDescent="0.35">
      <c r="A3591">
        <v>3590</v>
      </c>
      <c r="B3591">
        <v>2</v>
      </c>
      <c r="C3591" t="s">
        <v>13</v>
      </c>
      <c r="D3591" t="s">
        <v>17</v>
      </c>
      <c r="E3591">
        <v>7400000</v>
      </c>
      <c r="F3591">
        <v>27300000</v>
      </c>
      <c r="G3591">
        <v>18</v>
      </c>
      <c r="H3591">
        <v>561</v>
      </c>
      <c r="I3591">
        <v>12600000</v>
      </c>
      <c r="J3591">
        <v>400000</v>
      </c>
      <c r="K3591">
        <v>27100000</v>
      </c>
      <c r="L3591">
        <v>9600000</v>
      </c>
      <c r="M3591" t="s">
        <v>15</v>
      </c>
      <c r="N3591">
        <f>Table1[[#This Row],[ loan_amount]]-Table1[[#This Row],[ bank_asset_value]]</f>
        <v>17700000</v>
      </c>
    </row>
    <row r="3592" spans="1:14" x14ac:dyDescent="0.35">
      <c r="A3592">
        <v>3591</v>
      </c>
      <c r="B3592">
        <v>3</v>
      </c>
      <c r="C3592" t="s">
        <v>16</v>
      </c>
      <c r="D3592" t="s">
        <v>17</v>
      </c>
      <c r="E3592">
        <v>4000000</v>
      </c>
      <c r="F3592">
        <v>11600000</v>
      </c>
      <c r="G3592">
        <v>6</v>
      </c>
      <c r="H3592">
        <v>539</v>
      </c>
      <c r="I3592">
        <v>5900000</v>
      </c>
      <c r="J3592">
        <v>2600000</v>
      </c>
      <c r="K3592">
        <v>12100000</v>
      </c>
      <c r="L3592">
        <v>4700000</v>
      </c>
      <c r="M3592" t="s">
        <v>18</v>
      </c>
      <c r="N3592">
        <f>Table1[[#This Row],[ loan_amount]]-Table1[[#This Row],[ bank_asset_value]]</f>
        <v>6900000</v>
      </c>
    </row>
    <row r="3593" spans="1:14" x14ac:dyDescent="0.35">
      <c r="A3593">
        <v>3592</v>
      </c>
      <c r="B3593">
        <v>3</v>
      </c>
      <c r="C3593" t="s">
        <v>16</v>
      </c>
      <c r="D3593" t="s">
        <v>17</v>
      </c>
      <c r="E3593">
        <v>700000</v>
      </c>
      <c r="F3593">
        <v>2000000</v>
      </c>
      <c r="G3593">
        <v>18</v>
      </c>
      <c r="H3593">
        <v>544</v>
      </c>
      <c r="I3593">
        <v>800000</v>
      </c>
      <c r="J3593">
        <v>1300000</v>
      </c>
      <c r="K3593">
        <v>1500000</v>
      </c>
      <c r="L3593">
        <v>400000</v>
      </c>
      <c r="M3593" t="s">
        <v>18</v>
      </c>
      <c r="N3593">
        <f>Table1[[#This Row],[ loan_amount]]-Table1[[#This Row],[ bank_asset_value]]</f>
        <v>1600000</v>
      </c>
    </row>
    <row r="3594" spans="1:14" x14ac:dyDescent="0.35">
      <c r="A3594">
        <v>3593</v>
      </c>
      <c r="B3594">
        <v>2</v>
      </c>
      <c r="C3594" t="s">
        <v>16</v>
      </c>
      <c r="D3594" t="s">
        <v>17</v>
      </c>
      <c r="E3594">
        <v>1900000</v>
      </c>
      <c r="F3594">
        <v>4600000</v>
      </c>
      <c r="G3594">
        <v>16</v>
      </c>
      <c r="H3594">
        <v>631</v>
      </c>
      <c r="I3594">
        <v>3200000</v>
      </c>
      <c r="J3594">
        <v>2700000</v>
      </c>
      <c r="K3594">
        <v>4500000</v>
      </c>
      <c r="L3594">
        <v>2700000</v>
      </c>
      <c r="M3594" t="s">
        <v>15</v>
      </c>
      <c r="N3594">
        <f>Table1[[#This Row],[ loan_amount]]-Table1[[#This Row],[ bank_asset_value]]</f>
        <v>1900000</v>
      </c>
    </row>
    <row r="3595" spans="1:14" x14ac:dyDescent="0.35">
      <c r="A3595">
        <v>3594</v>
      </c>
      <c r="B3595">
        <v>2</v>
      </c>
      <c r="C3595" t="s">
        <v>13</v>
      </c>
      <c r="D3595" t="s">
        <v>14</v>
      </c>
      <c r="E3595">
        <v>2200000</v>
      </c>
      <c r="F3595">
        <v>6800000</v>
      </c>
      <c r="G3595">
        <v>20</v>
      </c>
      <c r="H3595">
        <v>546</v>
      </c>
      <c r="I3595">
        <v>4600000</v>
      </c>
      <c r="J3595">
        <v>200000</v>
      </c>
      <c r="K3595">
        <v>4500000</v>
      </c>
      <c r="L3595">
        <v>2200000</v>
      </c>
      <c r="M3595" t="s">
        <v>18</v>
      </c>
      <c r="N3595">
        <f>Table1[[#This Row],[ loan_amount]]-Table1[[#This Row],[ bank_asset_value]]</f>
        <v>4600000</v>
      </c>
    </row>
    <row r="3596" spans="1:14" x14ac:dyDescent="0.35">
      <c r="A3596">
        <v>3595</v>
      </c>
      <c r="B3596">
        <v>1</v>
      </c>
      <c r="C3596" t="s">
        <v>13</v>
      </c>
      <c r="D3596" t="s">
        <v>17</v>
      </c>
      <c r="E3596">
        <v>2000000</v>
      </c>
      <c r="F3596">
        <v>5600000</v>
      </c>
      <c r="G3596">
        <v>14</v>
      </c>
      <c r="H3596">
        <v>569</v>
      </c>
      <c r="I3596">
        <v>5000000</v>
      </c>
      <c r="J3596">
        <v>1100000</v>
      </c>
      <c r="K3596">
        <v>7900000</v>
      </c>
      <c r="L3596">
        <v>1600000</v>
      </c>
      <c r="M3596" t="s">
        <v>15</v>
      </c>
      <c r="N3596">
        <f>Table1[[#This Row],[ loan_amount]]-Table1[[#This Row],[ bank_asset_value]]</f>
        <v>4000000</v>
      </c>
    </row>
    <row r="3597" spans="1:14" x14ac:dyDescent="0.35">
      <c r="A3597">
        <v>3596</v>
      </c>
      <c r="B3597">
        <v>4</v>
      </c>
      <c r="C3597" t="s">
        <v>16</v>
      </c>
      <c r="D3597" t="s">
        <v>14</v>
      </c>
      <c r="E3597">
        <v>7400000</v>
      </c>
      <c r="F3597">
        <v>17900000</v>
      </c>
      <c r="G3597">
        <v>6</v>
      </c>
      <c r="H3597">
        <v>384</v>
      </c>
      <c r="I3597">
        <v>13400000</v>
      </c>
      <c r="J3597">
        <v>12300000</v>
      </c>
      <c r="K3597">
        <v>22400000</v>
      </c>
      <c r="L3597">
        <v>4700000</v>
      </c>
      <c r="M3597" t="s">
        <v>18</v>
      </c>
      <c r="N3597">
        <f>Table1[[#This Row],[ loan_amount]]-Table1[[#This Row],[ bank_asset_value]]</f>
        <v>13200000</v>
      </c>
    </row>
    <row r="3598" spans="1:14" x14ac:dyDescent="0.35">
      <c r="A3598">
        <v>3597</v>
      </c>
      <c r="B3598">
        <v>2</v>
      </c>
      <c r="C3598" t="s">
        <v>16</v>
      </c>
      <c r="D3598" t="s">
        <v>17</v>
      </c>
      <c r="E3598">
        <v>2300000</v>
      </c>
      <c r="F3598">
        <v>9000000</v>
      </c>
      <c r="G3598">
        <v>6</v>
      </c>
      <c r="H3598">
        <v>583</v>
      </c>
      <c r="I3598">
        <v>3600000</v>
      </c>
      <c r="J3598">
        <v>1300000</v>
      </c>
      <c r="K3598">
        <v>6900000</v>
      </c>
      <c r="L3598">
        <v>3400000</v>
      </c>
      <c r="M3598" t="s">
        <v>15</v>
      </c>
      <c r="N3598">
        <f>Table1[[#This Row],[ loan_amount]]-Table1[[#This Row],[ bank_asset_value]]</f>
        <v>5600000</v>
      </c>
    </row>
    <row r="3599" spans="1:14" x14ac:dyDescent="0.35">
      <c r="A3599">
        <v>3598</v>
      </c>
      <c r="B3599">
        <v>5</v>
      </c>
      <c r="C3599" t="s">
        <v>16</v>
      </c>
      <c r="D3599" t="s">
        <v>17</v>
      </c>
      <c r="E3599">
        <v>4000000</v>
      </c>
      <c r="F3599">
        <v>15500000</v>
      </c>
      <c r="G3599">
        <v>12</v>
      </c>
      <c r="H3599">
        <v>517</v>
      </c>
      <c r="I3599">
        <v>0</v>
      </c>
      <c r="J3599">
        <v>600000</v>
      </c>
      <c r="K3599">
        <v>12100000</v>
      </c>
      <c r="L3599">
        <v>3500000</v>
      </c>
      <c r="M3599" t="s">
        <v>18</v>
      </c>
      <c r="N3599">
        <f>Table1[[#This Row],[ loan_amount]]-Table1[[#This Row],[ bank_asset_value]]</f>
        <v>12000000</v>
      </c>
    </row>
    <row r="3600" spans="1:14" x14ac:dyDescent="0.35">
      <c r="A3600">
        <v>3599</v>
      </c>
      <c r="B3600">
        <v>3</v>
      </c>
      <c r="C3600" t="s">
        <v>13</v>
      </c>
      <c r="D3600" t="s">
        <v>17</v>
      </c>
      <c r="E3600">
        <v>1500000</v>
      </c>
      <c r="F3600">
        <v>5800000</v>
      </c>
      <c r="G3600">
        <v>18</v>
      </c>
      <c r="H3600">
        <v>420</v>
      </c>
      <c r="I3600">
        <v>800000</v>
      </c>
      <c r="J3600">
        <v>1900000</v>
      </c>
      <c r="K3600">
        <v>4100000</v>
      </c>
      <c r="L3600">
        <v>1400000</v>
      </c>
      <c r="M3600" t="s">
        <v>18</v>
      </c>
      <c r="N3600">
        <f>Table1[[#This Row],[ loan_amount]]-Table1[[#This Row],[ bank_asset_value]]</f>
        <v>4400000</v>
      </c>
    </row>
    <row r="3601" spans="1:14" x14ac:dyDescent="0.35">
      <c r="A3601">
        <v>3600</v>
      </c>
      <c r="B3601">
        <v>2</v>
      </c>
      <c r="C3601" t="s">
        <v>16</v>
      </c>
      <c r="D3601" t="s">
        <v>17</v>
      </c>
      <c r="E3601">
        <v>5200000</v>
      </c>
      <c r="F3601">
        <v>12900000</v>
      </c>
      <c r="G3601">
        <v>18</v>
      </c>
      <c r="H3601">
        <v>644</v>
      </c>
      <c r="I3601">
        <v>400000</v>
      </c>
      <c r="J3601">
        <v>5000000</v>
      </c>
      <c r="K3601">
        <v>12000000</v>
      </c>
      <c r="L3601">
        <v>7500000</v>
      </c>
      <c r="M3601" t="s">
        <v>15</v>
      </c>
      <c r="N3601">
        <f>Table1[[#This Row],[ loan_amount]]-Table1[[#This Row],[ bank_asset_value]]</f>
        <v>5400000</v>
      </c>
    </row>
    <row r="3602" spans="1:14" x14ac:dyDescent="0.35">
      <c r="A3602">
        <v>3601</v>
      </c>
      <c r="B3602">
        <v>2</v>
      </c>
      <c r="C3602" t="s">
        <v>13</v>
      </c>
      <c r="D3602" t="s">
        <v>14</v>
      </c>
      <c r="E3602">
        <v>5400000</v>
      </c>
      <c r="F3602">
        <v>14500000</v>
      </c>
      <c r="G3602">
        <v>8</v>
      </c>
      <c r="H3602">
        <v>349</v>
      </c>
      <c r="I3602">
        <v>10800000</v>
      </c>
      <c r="J3602">
        <v>4800000</v>
      </c>
      <c r="K3602">
        <v>21100000</v>
      </c>
      <c r="L3602">
        <v>6600000</v>
      </c>
      <c r="M3602" t="s">
        <v>18</v>
      </c>
      <c r="N3602">
        <f>Table1[[#This Row],[ loan_amount]]-Table1[[#This Row],[ bank_asset_value]]</f>
        <v>7900000</v>
      </c>
    </row>
    <row r="3603" spans="1:14" x14ac:dyDescent="0.35">
      <c r="A3603">
        <v>3602</v>
      </c>
      <c r="B3603">
        <v>3</v>
      </c>
      <c r="C3603" t="s">
        <v>13</v>
      </c>
      <c r="D3603" t="s">
        <v>14</v>
      </c>
      <c r="E3603">
        <v>7700000</v>
      </c>
      <c r="F3603">
        <v>25300000</v>
      </c>
      <c r="G3603">
        <v>18</v>
      </c>
      <c r="H3603">
        <v>662</v>
      </c>
      <c r="I3603">
        <v>3400000</v>
      </c>
      <c r="J3603">
        <v>11400000</v>
      </c>
      <c r="K3603">
        <v>19100000</v>
      </c>
      <c r="L3603">
        <v>9900000</v>
      </c>
      <c r="M3603" t="s">
        <v>15</v>
      </c>
      <c r="N3603">
        <f>Table1[[#This Row],[ loan_amount]]-Table1[[#This Row],[ bank_asset_value]]</f>
        <v>15400000</v>
      </c>
    </row>
    <row r="3604" spans="1:14" x14ac:dyDescent="0.35">
      <c r="A3604">
        <v>3603</v>
      </c>
      <c r="B3604">
        <v>0</v>
      </c>
      <c r="C3604" t="s">
        <v>16</v>
      </c>
      <c r="D3604" t="s">
        <v>17</v>
      </c>
      <c r="E3604">
        <v>1900000</v>
      </c>
      <c r="F3604">
        <v>6400000</v>
      </c>
      <c r="G3604">
        <v>20</v>
      </c>
      <c r="H3604">
        <v>704</v>
      </c>
      <c r="I3604">
        <v>900000</v>
      </c>
      <c r="J3604">
        <v>3400000</v>
      </c>
      <c r="K3604">
        <v>5300000</v>
      </c>
      <c r="L3604">
        <v>1900000</v>
      </c>
      <c r="M3604" t="s">
        <v>15</v>
      </c>
      <c r="N3604">
        <f>Table1[[#This Row],[ loan_amount]]-Table1[[#This Row],[ bank_asset_value]]</f>
        <v>4500000</v>
      </c>
    </row>
    <row r="3605" spans="1:14" x14ac:dyDescent="0.35">
      <c r="A3605">
        <v>3604</v>
      </c>
      <c r="B3605">
        <v>4</v>
      </c>
      <c r="C3605" t="s">
        <v>16</v>
      </c>
      <c r="D3605" t="s">
        <v>17</v>
      </c>
      <c r="E3605">
        <v>6400000</v>
      </c>
      <c r="F3605">
        <v>15500000</v>
      </c>
      <c r="G3605">
        <v>2</v>
      </c>
      <c r="H3605">
        <v>324</v>
      </c>
      <c r="I3605">
        <v>18400000</v>
      </c>
      <c r="J3605">
        <v>11100000</v>
      </c>
      <c r="K3605">
        <v>13900000</v>
      </c>
      <c r="L3605">
        <v>4500000</v>
      </c>
      <c r="M3605" t="s">
        <v>18</v>
      </c>
      <c r="N3605">
        <f>Table1[[#This Row],[ loan_amount]]-Table1[[#This Row],[ bank_asset_value]]</f>
        <v>11000000</v>
      </c>
    </row>
    <row r="3606" spans="1:14" x14ac:dyDescent="0.35">
      <c r="A3606">
        <v>3605</v>
      </c>
      <c r="B3606">
        <v>5</v>
      </c>
      <c r="C3606" t="s">
        <v>13</v>
      </c>
      <c r="D3606" t="s">
        <v>14</v>
      </c>
      <c r="E3606">
        <v>700000</v>
      </c>
      <c r="F3606">
        <v>1700000</v>
      </c>
      <c r="G3606">
        <v>18</v>
      </c>
      <c r="H3606">
        <v>757</v>
      </c>
      <c r="I3606">
        <v>1900000</v>
      </c>
      <c r="J3606">
        <v>200000</v>
      </c>
      <c r="K3606">
        <v>2100000</v>
      </c>
      <c r="L3606">
        <v>600000</v>
      </c>
      <c r="M3606" t="s">
        <v>15</v>
      </c>
      <c r="N3606">
        <f>Table1[[#This Row],[ loan_amount]]-Table1[[#This Row],[ bank_asset_value]]</f>
        <v>1100000</v>
      </c>
    </row>
    <row r="3607" spans="1:14" x14ac:dyDescent="0.35">
      <c r="A3607">
        <v>3606</v>
      </c>
      <c r="B3607">
        <v>3</v>
      </c>
      <c r="C3607" t="s">
        <v>13</v>
      </c>
      <c r="D3607" t="s">
        <v>17</v>
      </c>
      <c r="E3607">
        <v>5800000</v>
      </c>
      <c r="F3607">
        <v>23000000</v>
      </c>
      <c r="G3607">
        <v>16</v>
      </c>
      <c r="H3607">
        <v>361</v>
      </c>
      <c r="I3607">
        <v>6000000</v>
      </c>
      <c r="J3607">
        <v>10100000</v>
      </c>
      <c r="K3607">
        <v>23000000</v>
      </c>
      <c r="L3607">
        <v>2800000</v>
      </c>
      <c r="M3607" t="s">
        <v>18</v>
      </c>
      <c r="N3607">
        <f>Table1[[#This Row],[ loan_amount]]-Table1[[#This Row],[ bank_asset_value]]</f>
        <v>20200000</v>
      </c>
    </row>
    <row r="3608" spans="1:14" x14ac:dyDescent="0.35">
      <c r="A3608">
        <v>3607</v>
      </c>
      <c r="B3608">
        <v>1</v>
      </c>
      <c r="C3608" t="s">
        <v>13</v>
      </c>
      <c r="D3608" t="s">
        <v>14</v>
      </c>
      <c r="E3608">
        <v>1800000</v>
      </c>
      <c r="F3608">
        <v>5400000</v>
      </c>
      <c r="G3608">
        <v>4</v>
      </c>
      <c r="H3608">
        <v>415</v>
      </c>
      <c r="I3608">
        <v>4400000</v>
      </c>
      <c r="J3608">
        <v>2000000</v>
      </c>
      <c r="K3608">
        <v>5600000</v>
      </c>
      <c r="L3608">
        <v>1800000</v>
      </c>
      <c r="M3608" t="s">
        <v>15</v>
      </c>
      <c r="N3608">
        <f>Table1[[#This Row],[ loan_amount]]-Table1[[#This Row],[ bank_asset_value]]</f>
        <v>3600000</v>
      </c>
    </row>
    <row r="3609" spans="1:14" x14ac:dyDescent="0.35">
      <c r="A3609">
        <v>3608</v>
      </c>
      <c r="B3609">
        <v>5</v>
      </c>
      <c r="C3609" t="s">
        <v>13</v>
      </c>
      <c r="D3609" t="s">
        <v>17</v>
      </c>
      <c r="E3609">
        <v>4300000</v>
      </c>
      <c r="F3609">
        <v>13800000</v>
      </c>
      <c r="G3609">
        <v>18</v>
      </c>
      <c r="H3609">
        <v>618</v>
      </c>
      <c r="I3609">
        <v>9600000</v>
      </c>
      <c r="J3609">
        <v>800000</v>
      </c>
      <c r="K3609">
        <v>14000000</v>
      </c>
      <c r="L3609">
        <v>2400000</v>
      </c>
      <c r="M3609" t="s">
        <v>15</v>
      </c>
      <c r="N3609">
        <f>Table1[[#This Row],[ loan_amount]]-Table1[[#This Row],[ bank_asset_value]]</f>
        <v>11400000</v>
      </c>
    </row>
    <row r="3610" spans="1:14" x14ac:dyDescent="0.35">
      <c r="A3610">
        <v>3609</v>
      </c>
      <c r="B3610">
        <v>4</v>
      </c>
      <c r="C3610" t="s">
        <v>13</v>
      </c>
      <c r="D3610" t="s">
        <v>14</v>
      </c>
      <c r="E3610">
        <v>8000000</v>
      </c>
      <c r="F3610">
        <v>27100000</v>
      </c>
      <c r="G3610">
        <v>8</v>
      </c>
      <c r="H3610">
        <v>524</v>
      </c>
      <c r="I3610">
        <v>16900000</v>
      </c>
      <c r="J3610">
        <v>10900000</v>
      </c>
      <c r="K3610">
        <v>25600000</v>
      </c>
      <c r="L3610">
        <v>8400000</v>
      </c>
      <c r="M3610" t="s">
        <v>18</v>
      </c>
      <c r="N3610">
        <f>Table1[[#This Row],[ loan_amount]]-Table1[[#This Row],[ bank_asset_value]]</f>
        <v>18700000</v>
      </c>
    </row>
    <row r="3611" spans="1:14" x14ac:dyDescent="0.35">
      <c r="A3611">
        <v>3610</v>
      </c>
      <c r="B3611">
        <v>0</v>
      </c>
      <c r="C3611" t="s">
        <v>16</v>
      </c>
      <c r="D3611" t="s">
        <v>14</v>
      </c>
      <c r="E3611">
        <v>1100000</v>
      </c>
      <c r="F3611">
        <v>4100000</v>
      </c>
      <c r="G3611">
        <v>18</v>
      </c>
      <c r="H3611">
        <v>887</v>
      </c>
      <c r="I3611">
        <v>400000</v>
      </c>
      <c r="J3611">
        <v>1300000</v>
      </c>
      <c r="K3611">
        <v>2600000</v>
      </c>
      <c r="L3611">
        <v>1300000</v>
      </c>
      <c r="M3611" t="s">
        <v>15</v>
      </c>
      <c r="N3611">
        <f>Table1[[#This Row],[ loan_amount]]-Table1[[#This Row],[ bank_asset_value]]</f>
        <v>2800000</v>
      </c>
    </row>
    <row r="3612" spans="1:14" x14ac:dyDescent="0.35">
      <c r="A3612">
        <v>3611</v>
      </c>
      <c r="B3612">
        <v>2</v>
      </c>
      <c r="C3612" t="s">
        <v>16</v>
      </c>
      <c r="D3612" t="s">
        <v>17</v>
      </c>
      <c r="E3612">
        <v>8800000</v>
      </c>
      <c r="F3612">
        <v>31100000</v>
      </c>
      <c r="G3612">
        <v>12</v>
      </c>
      <c r="H3612">
        <v>729</v>
      </c>
      <c r="I3612">
        <v>12300000</v>
      </c>
      <c r="J3612">
        <v>2400000</v>
      </c>
      <c r="K3612">
        <v>21900000</v>
      </c>
      <c r="L3612">
        <v>9400000</v>
      </c>
      <c r="M3612" t="s">
        <v>15</v>
      </c>
      <c r="N3612">
        <f>Table1[[#This Row],[ loan_amount]]-Table1[[#This Row],[ bank_asset_value]]</f>
        <v>21700000</v>
      </c>
    </row>
    <row r="3613" spans="1:14" x14ac:dyDescent="0.35">
      <c r="A3613">
        <v>3612</v>
      </c>
      <c r="B3613">
        <v>4</v>
      </c>
      <c r="C3613" t="s">
        <v>13</v>
      </c>
      <c r="D3613" t="s">
        <v>14</v>
      </c>
      <c r="E3613">
        <v>4800000</v>
      </c>
      <c r="F3613">
        <v>18600000</v>
      </c>
      <c r="G3613">
        <v>14</v>
      </c>
      <c r="H3613">
        <v>774</v>
      </c>
      <c r="I3613">
        <v>10800000</v>
      </c>
      <c r="J3613">
        <v>5800000</v>
      </c>
      <c r="K3613">
        <v>12700000</v>
      </c>
      <c r="L3613">
        <v>6500000</v>
      </c>
      <c r="M3613" t="s">
        <v>15</v>
      </c>
      <c r="N3613">
        <f>Table1[[#This Row],[ loan_amount]]-Table1[[#This Row],[ bank_asset_value]]</f>
        <v>12100000</v>
      </c>
    </row>
    <row r="3614" spans="1:14" x14ac:dyDescent="0.35">
      <c r="A3614">
        <v>3613</v>
      </c>
      <c r="B3614">
        <v>0</v>
      </c>
      <c r="C3614" t="s">
        <v>16</v>
      </c>
      <c r="D3614" t="s">
        <v>17</v>
      </c>
      <c r="E3614">
        <v>200000</v>
      </c>
      <c r="F3614">
        <v>700000</v>
      </c>
      <c r="G3614">
        <v>20</v>
      </c>
      <c r="H3614">
        <v>724</v>
      </c>
      <c r="I3614">
        <v>600000</v>
      </c>
      <c r="J3614">
        <v>0</v>
      </c>
      <c r="K3614">
        <v>500000</v>
      </c>
      <c r="L3614">
        <v>300000</v>
      </c>
      <c r="M3614" t="s">
        <v>15</v>
      </c>
      <c r="N3614">
        <f>Table1[[#This Row],[ loan_amount]]-Table1[[#This Row],[ bank_asset_value]]</f>
        <v>400000</v>
      </c>
    </row>
    <row r="3615" spans="1:14" x14ac:dyDescent="0.35">
      <c r="A3615">
        <v>3614</v>
      </c>
      <c r="B3615">
        <v>5</v>
      </c>
      <c r="C3615" t="s">
        <v>13</v>
      </c>
      <c r="D3615" t="s">
        <v>17</v>
      </c>
      <c r="E3615">
        <v>1400000</v>
      </c>
      <c r="F3615">
        <v>2700000</v>
      </c>
      <c r="G3615">
        <v>16</v>
      </c>
      <c r="H3615">
        <v>320</v>
      </c>
      <c r="I3615">
        <v>900000</v>
      </c>
      <c r="J3615">
        <v>2500000</v>
      </c>
      <c r="K3615">
        <v>2700000</v>
      </c>
      <c r="L3615">
        <v>2000000</v>
      </c>
      <c r="M3615" t="s">
        <v>18</v>
      </c>
      <c r="N3615">
        <f>Table1[[#This Row],[ loan_amount]]-Table1[[#This Row],[ bank_asset_value]]</f>
        <v>700000</v>
      </c>
    </row>
    <row r="3616" spans="1:14" x14ac:dyDescent="0.35">
      <c r="A3616">
        <v>3615</v>
      </c>
      <c r="B3616">
        <v>5</v>
      </c>
      <c r="C3616" t="s">
        <v>13</v>
      </c>
      <c r="D3616" t="s">
        <v>14</v>
      </c>
      <c r="E3616">
        <v>2500000</v>
      </c>
      <c r="F3616">
        <v>6400000</v>
      </c>
      <c r="G3616">
        <v>16</v>
      </c>
      <c r="H3616">
        <v>590</v>
      </c>
      <c r="I3616">
        <v>3200000</v>
      </c>
      <c r="J3616">
        <v>3900000</v>
      </c>
      <c r="K3616">
        <v>5800000</v>
      </c>
      <c r="L3616">
        <v>3500000</v>
      </c>
      <c r="M3616" t="s">
        <v>15</v>
      </c>
      <c r="N3616">
        <f>Table1[[#This Row],[ loan_amount]]-Table1[[#This Row],[ bank_asset_value]]</f>
        <v>2900000</v>
      </c>
    </row>
    <row r="3617" spans="1:14" x14ac:dyDescent="0.35">
      <c r="A3617">
        <v>3616</v>
      </c>
      <c r="B3617">
        <v>5</v>
      </c>
      <c r="C3617" t="s">
        <v>13</v>
      </c>
      <c r="D3617" t="s">
        <v>14</v>
      </c>
      <c r="E3617">
        <v>8100000</v>
      </c>
      <c r="F3617">
        <v>25300000</v>
      </c>
      <c r="G3617">
        <v>8</v>
      </c>
      <c r="H3617">
        <v>796</v>
      </c>
      <c r="I3617">
        <v>15900000</v>
      </c>
      <c r="J3617">
        <v>12600000</v>
      </c>
      <c r="K3617">
        <v>21500000</v>
      </c>
      <c r="L3617">
        <v>7800000</v>
      </c>
      <c r="M3617" t="s">
        <v>15</v>
      </c>
      <c r="N3617">
        <f>Table1[[#This Row],[ loan_amount]]-Table1[[#This Row],[ bank_asset_value]]</f>
        <v>17500000</v>
      </c>
    </row>
    <row r="3618" spans="1:14" x14ac:dyDescent="0.35">
      <c r="A3618">
        <v>3617</v>
      </c>
      <c r="B3618">
        <v>0</v>
      </c>
      <c r="C3618" t="s">
        <v>13</v>
      </c>
      <c r="D3618" t="s">
        <v>17</v>
      </c>
      <c r="E3618">
        <v>6100000</v>
      </c>
      <c r="F3618">
        <v>19200000</v>
      </c>
      <c r="G3618">
        <v>6</v>
      </c>
      <c r="H3618">
        <v>890</v>
      </c>
      <c r="I3618">
        <v>13900000</v>
      </c>
      <c r="J3618">
        <v>5900000</v>
      </c>
      <c r="K3618">
        <v>16700000</v>
      </c>
      <c r="L3618">
        <v>7600000</v>
      </c>
      <c r="M3618" t="s">
        <v>15</v>
      </c>
      <c r="N3618">
        <f>Table1[[#This Row],[ loan_amount]]-Table1[[#This Row],[ bank_asset_value]]</f>
        <v>11600000</v>
      </c>
    </row>
    <row r="3619" spans="1:14" x14ac:dyDescent="0.35">
      <c r="A3619">
        <v>3618</v>
      </c>
      <c r="B3619">
        <v>0</v>
      </c>
      <c r="C3619" t="s">
        <v>16</v>
      </c>
      <c r="D3619" t="s">
        <v>17</v>
      </c>
      <c r="E3619">
        <v>2000000</v>
      </c>
      <c r="F3619">
        <v>4600000</v>
      </c>
      <c r="G3619">
        <v>16</v>
      </c>
      <c r="H3619">
        <v>651</v>
      </c>
      <c r="I3619">
        <v>2100000</v>
      </c>
      <c r="J3619">
        <v>2400000</v>
      </c>
      <c r="K3619">
        <v>7200000</v>
      </c>
      <c r="L3619">
        <v>1600000</v>
      </c>
      <c r="M3619" t="s">
        <v>15</v>
      </c>
      <c r="N3619">
        <f>Table1[[#This Row],[ loan_amount]]-Table1[[#This Row],[ bank_asset_value]]</f>
        <v>3000000</v>
      </c>
    </row>
    <row r="3620" spans="1:14" x14ac:dyDescent="0.35">
      <c r="A3620">
        <v>3619</v>
      </c>
      <c r="B3620">
        <v>4</v>
      </c>
      <c r="C3620" t="s">
        <v>16</v>
      </c>
      <c r="D3620" t="s">
        <v>14</v>
      </c>
      <c r="E3620">
        <v>4800000</v>
      </c>
      <c r="F3620">
        <v>10100000</v>
      </c>
      <c r="G3620">
        <v>12</v>
      </c>
      <c r="H3620">
        <v>634</v>
      </c>
      <c r="I3620">
        <v>9200000</v>
      </c>
      <c r="J3620">
        <v>300000</v>
      </c>
      <c r="K3620">
        <v>15000000</v>
      </c>
      <c r="L3620">
        <v>6900000</v>
      </c>
      <c r="M3620" t="s">
        <v>15</v>
      </c>
      <c r="N3620">
        <f>Table1[[#This Row],[ loan_amount]]-Table1[[#This Row],[ bank_asset_value]]</f>
        <v>3200000</v>
      </c>
    </row>
    <row r="3621" spans="1:14" x14ac:dyDescent="0.35">
      <c r="A3621">
        <v>3620</v>
      </c>
      <c r="B3621">
        <v>4</v>
      </c>
      <c r="C3621" t="s">
        <v>13</v>
      </c>
      <c r="D3621" t="s">
        <v>17</v>
      </c>
      <c r="E3621">
        <v>900000</v>
      </c>
      <c r="F3621">
        <v>2800000</v>
      </c>
      <c r="G3621">
        <v>2</v>
      </c>
      <c r="H3621">
        <v>660</v>
      </c>
      <c r="I3621">
        <v>1200000</v>
      </c>
      <c r="J3621">
        <v>1400000</v>
      </c>
      <c r="K3621">
        <v>2400000</v>
      </c>
      <c r="L3621">
        <v>900000</v>
      </c>
      <c r="M3621" t="s">
        <v>15</v>
      </c>
      <c r="N3621">
        <f>Table1[[#This Row],[ loan_amount]]-Table1[[#This Row],[ bank_asset_value]]</f>
        <v>1900000</v>
      </c>
    </row>
    <row r="3622" spans="1:14" x14ac:dyDescent="0.35">
      <c r="A3622">
        <v>3621</v>
      </c>
      <c r="B3622">
        <v>4</v>
      </c>
      <c r="C3622" t="s">
        <v>16</v>
      </c>
      <c r="D3622" t="s">
        <v>14</v>
      </c>
      <c r="E3622">
        <v>1300000</v>
      </c>
      <c r="F3622">
        <v>3500000</v>
      </c>
      <c r="G3622">
        <v>12</v>
      </c>
      <c r="H3622">
        <v>512</v>
      </c>
      <c r="I3622">
        <v>3300000</v>
      </c>
      <c r="J3622">
        <v>1400000</v>
      </c>
      <c r="K3622">
        <v>3200000</v>
      </c>
      <c r="L3622">
        <v>700000</v>
      </c>
      <c r="M3622" t="s">
        <v>18</v>
      </c>
      <c r="N3622">
        <f>Table1[[#This Row],[ loan_amount]]-Table1[[#This Row],[ bank_asset_value]]</f>
        <v>2800000</v>
      </c>
    </row>
    <row r="3623" spans="1:14" x14ac:dyDescent="0.35">
      <c r="A3623">
        <v>3622</v>
      </c>
      <c r="B3623">
        <v>4</v>
      </c>
      <c r="C3623" t="s">
        <v>16</v>
      </c>
      <c r="D3623" t="s">
        <v>17</v>
      </c>
      <c r="E3623">
        <v>4200000</v>
      </c>
      <c r="F3623">
        <v>9100000</v>
      </c>
      <c r="G3623">
        <v>2</v>
      </c>
      <c r="H3623">
        <v>900</v>
      </c>
      <c r="I3623">
        <v>6700000</v>
      </c>
      <c r="J3623">
        <v>5300000</v>
      </c>
      <c r="K3623">
        <v>10900000</v>
      </c>
      <c r="L3623">
        <v>5900000</v>
      </c>
      <c r="M3623" t="s">
        <v>15</v>
      </c>
      <c r="N3623">
        <f>Table1[[#This Row],[ loan_amount]]-Table1[[#This Row],[ bank_asset_value]]</f>
        <v>3200000</v>
      </c>
    </row>
    <row r="3624" spans="1:14" x14ac:dyDescent="0.35">
      <c r="A3624">
        <v>3623</v>
      </c>
      <c r="B3624">
        <v>2</v>
      </c>
      <c r="C3624" t="s">
        <v>13</v>
      </c>
      <c r="D3624" t="s">
        <v>17</v>
      </c>
      <c r="E3624">
        <v>3300000</v>
      </c>
      <c r="F3624">
        <v>11100000</v>
      </c>
      <c r="G3624">
        <v>20</v>
      </c>
      <c r="H3624">
        <v>823</v>
      </c>
      <c r="I3624">
        <v>4600000</v>
      </c>
      <c r="J3624">
        <v>1500000</v>
      </c>
      <c r="K3624">
        <v>11700000</v>
      </c>
      <c r="L3624">
        <v>2900000</v>
      </c>
      <c r="M3624" t="s">
        <v>15</v>
      </c>
      <c r="N3624">
        <f>Table1[[#This Row],[ loan_amount]]-Table1[[#This Row],[ bank_asset_value]]</f>
        <v>8200000</v>
      </c>
    </row>
    <row r="3625" spans="1:14" x14ac:dyDescent="0.35">
      <c r="A3625">
        <v>3624</v>
      </c>
      <c r="B3625">
        <v>2</v>
      </c>
      <c r="C3625" t="s">
        <v>16</v>
      </c>
      <c r="D3625" t="s">
        <v>17</v>
      </c>
      <c r="E3625">
        <v>8700000</v>
      </c>
      <c r="F3625">
        <v>28400000</v>
      </c>
      <c r="G3625">
        <v>12</v>
      </c>
      <c r="H3625">
        <v>880</v>
      </c>
      <c r="I3625">
        <v>8000000</v>
      </c>
      <c r="J3625">
        <v>1800000</v>
      </c>
      <c r="K3625">
        <v>19400000</v>
      </c>
      <c r="L3625">
        <v>4400000</v>
      </c>
      <c r="M3625" t="s">
        <v>15</v>
      </c>
      <c r="N3625">
        <f>Table1[[#This Row],[ loan_amount]]-Table1[[#This Row],[ bank_asset_value]]</f>
        <v>24000000</v>
      </c>
    </row>
    <row r="3626" spans="1:14" x14ac:dyDescent="0.35">
      <c r="A3626">
        <v>3625</v>
      </c>
      <c r="B3626">
        <v>1</v>
      </c>
      <c r="C3626" t="s">
        <v>16</v>
      </c>
      <c r="D3626" t="s">
        <v>17</v>
      </c>
      <c r="E3626">
        <v>800000</v>
      </c>
      <c r="F3626">
        <v>2600000</v>
      </c>
      <c r="G3626">
        <v>2</v>
      </c>
      <c r="H3626">
        <v>439</v>
      </c>
      <c r="I3626">
        <v>600000</v>
      </c>
      <c r="J3626">
        <v>0</v>
      </c>
      <c r="K3626">
        <v>1800000</v>
      </c>
      <c r="L3626">
        <v>400000</v>
      </c>
      <c r="M3626" t="s">
        <v>15</v>
      </c>
      <c r="N3626">
        <f>Table1[[#This Row],[ loan_amount]]-Table1[[#This Row],[ bank_asset_value]]</f>
        <v>2200000</v>
      </c>
    </row>
    <row r="3627" spans="1:14" x14ac:dyDescent="0.35">
      <c r="A3627">
        <v>3626</v>
      </c>
      <c r="B3627">
        <v>5</v>
      </c>
      <c r="C3627" t="s">
        <v>13</v>
      </c>
      <c r="D3627" t="s">
        <v>17</v>
      </c>
      <c r="E3627">
        <v>7400000</v>
      </c>
      <c r="F3627">
        <v>17100000</v>
      </c>
      <c r="G3627">
        <v>2</v>
      </c>
      <c r="H3627">
        <v>441</v>
      </c>
      <c r="I3627">
        <v>14700000</v>
      </c>
      <c r="J3627">
        <v>1600000</v>
      </c>
      <c r="K3627">
        <v>20600000</v>
      </c>
      <c r="L3627">
        <v>10800000</v>
      </c>
      <c r="M3627" t="s">
        <v>18</v>
      </c>
      <c r="N3627">
        <f>Table1[[#This Row],[ loan_amount]]-Table1[[#This Row],[ bank_asset_value]]</f>
        <v>6300000</v>
      </c>
    </row>
    <row r="3628" spans="1:14" x14ac:dyDescent="0.35">
      <c r="A3628">
        <v>3627</v>
      </c>
      <c r="B3628">
        <v>3</v>
      </c>
      <c r="C3628" t="s">
        <v>16</v>
      </c>
      <c r="D3628" t="s">
        <v>14</v>
      </c>
      <c r="E3628">
        <v>6900000</v>
      </c>
      <c r="F3628">
        <v>18500000</v>
      </c>
      <c r="G3628">
        <v>6</v>
      </c>
      <c r="H3628">
        <v>360</v>
      </c>
      <c r="I3628">
        <v>14000000</v>
      </c>
      <c r="J3628">
        <v>0</v>
      </c>
      <c r="K3628">
        <v>18800000</v>
      </c>
      <c r="L3628">
        <v>9600000</v>
      </c>
      <c r="M3628" t="s">
        <v>18</v>
      </c>
      <c r="N3628">
        <f>Table1[[#This Row],[ loan_amount]]-Table1[[#This Row],[ bank_asset_value]]</f>
        <v>8900000</v>
      </c>
    </row>
    <row r="3629" spans="1:14" x14ac:dyDescent="0.35">
      <c r="A3629">
        <v>3628</v>
      </c>
      <c r="B3629">
        <v>1</v>
      </c>
      <c r="C3629" t="s">
        <v>13</v>
      </c>
      <c r="D3629" t="s">
        <v>17</v>
      </c>
      <c r="E3629">
        <v>8800000</v>
      </c>
      <c r="F3629">
        <v>33700000</v>
      </c>
      <c r="G3629">
        <v>14</v>
      </c>
      <c r="H3629">
        <v>561</v>
      </c>
      <c r="I3629">
        <v>10200000</v>
      </c>
      <c r="J3629">
        <v>7100000</v>
      </c>
      <c r="K3629">
        <v>25700000</v>
      </c>
      <c r="L3629">
        <v>11900000</v>
      </c>
      <c r="M3629" t="s">
        <v>15</v>
      </c>
      <c r="N3629">
        <f>Table1[[#This Row],[ loan_amount]]-Table1[[#This Row],[ bank_asset_value]]</f>
        <v>21800000</v>
      </c>
    </row>
    <row r="3630" spans="1:14" x14ac:dyDescent="0.35">
      <c r="A3630">
        <v>3629</v>
      </c>
      <c r="B3630">
        <v>2</v>
      </c>
      <c r="C3630" t="s">
        <v>13</v>
      </c>
      <c r="D3630" t="s">
        <v>17</v>
      </c>
      <c r="E3630">
        <v>8600000</v>
      </c>
      <c r="F3630">
        <v>32500000</v>
      </c>
      <c r="G3630">
        <v>4</v>
      </c>
      <c r="H3630">
        <v>758</v>
      </c>
      <c r="I3630">
        <v>20900000</v>
      </c>
      <c r="J3630">
        <v>600000</v>
      </c>
      <c r="K3630">
        <v>18000000</v>
      </c>
      <c r="L3630">
        <v>6900000</v>
      </c>
      <c r="M3630" t="s">
        <v>15</v>
      </c>
      <c r="N3630">
        <f>Table1[[#This Row],[ loan_amount]]-Table1[[#This Row],[ bank_asset_value]]</f>
        <v>25600000</v>
      </c>
    </row>
    <row r="3631" spans="1:14" x14ac:dyDescent="0.35">
      <c r="A3631">
        <v>3630</v>
      </c>
      <c r="B3631">
        <v>2</v>
      </c>
      <c r="C3631" t="s">
        <v>13</v>
      </c>
      <c r="D3631" t="s">
        <v>14</v>
      </c>
      <c r="E3631">
        <v>5400000</v>
      </c>
      <c r="F3631">
        <v>20600000</v>
      </c>
      <c r="G3631">
        <v>18</v>
      </c>
      <c r="H3631">
        <v>621</v>
      </c>
      <c r="I3631">
        <v>11200000</v>
      </c>
      <c r="J3631">
        <v>2200000</v>
      </c>
      <c r="K3631">
        <v>11600000</v>
      </c>
      <c r="L3631">
        <v>5500000</v>
      </c>
      <c r="M3631" t="s">
        <v>15</v>
      </c>
      <c r="N3631">
        <f>Table1[[#This Row],[ loan_amount]]-Table1[[#This Row],[ bank_asset_value]]</f>
        <v>15100000</v>
      </c>
    </row>
    <row r="3632" spans="1:14" x14ac:dyDescent="0.35">
      <c r="A3632">
        <v>3631</v>
      </c>
      <c r="B3632">
        <v>4</v>
      </c>
      <c r="C3632" t="s">
        <v>13</v>
      </c>
      <c r="D3632" t="s">
        <v>17</v>
      </c>
      <c r="E3632">
        <v>2900000</v>
      </c>
      <c r="F3632">
        <v>5900000</v>
      </c>
      <c r="G3632">
        <v>18</v>
      </c>
      <c r="H3632">
        <v>621</v>
      </c>
      <c r="I3632">
        <v>200000</v>
      </c>
      <c r="J3632">
        <v>3100000</v>
      </c>
      <c r="K3632">
        <v>8500000</v>
      </c>
      <c r="L3632">
        <v>3500000</v>
      </c>
      <c r="M3632" t="s">
        <v>15</v>
      </c>
      <c r="N3632">
        <f>Table1[[#This Row],[ loan_amount]]-Table1[[#This Row],[ bank_asset_value]]</f>
        <v>2400000</v>
      </c>
    </row>
    <row r="3633" spans="1:14" x14ac:dyDescent="0.35">
      <c r="A3633">
        <v>3632</v>
      </c>
      <c r="B3633">
        <v>3</v>
      </c>
      <c r="C3633" t="s">
        <v>13</v>
      </c>
      <c r="D3633" t="s">
        <v>14</v>
      </c>
      <c r="E3633">
        <v>9800000</v>
      </c>
      <c r="F3633">
        <v>21000000</v>
      </c>
      <c r="G3633">
        <v>12</v>
      </c>
      <c r="H3633">
        <v>342</v>
      </c>
      <c r="I3633">
        <v>25400000</v>
      </c>
      <c r="J3633">
        <v>16600000</v>
      </c>
      <c r="K3633">
        <v>26900000</v>
      </c>
      <c r="L3633">
        <v>7000000</v>
      </c>
      <c r="M3633" t="s">
        <v>18</v>
      </c>
      <c r="N3633">
        <f>Table1[[#This Row],[ loan_amount]]-Table1[[#This Row],[ bank_asset_value]]</f>
        <v>14000000</v>
      </c>
    </row>
    <row r="3634" spans="1:14" x14ac:dyDescent="0.35">
      <c r="A3634">
        <v>3633</v>
      </c>
      <c r="B3634">
        <v>4</v>
      </c>
      <c r="C3634" t="s">
        <v>13</v>
      </c>
      <c r="D3634" t="s">
        <v>14</v>
      </c>
      <c r="E3634">
        <v>3300000</v>
      </c>
      <c r="F3634">
        <v>10800000</v>
      </c>
      <c r="G3634">
        <v>4</v>
      </c>
      <c r="H3634">
        <v>552</v>
      </c>
      <c r="I3634">
        <v>4200000</v>
      </c>
      <c r="J3634">
        <v>900000</v>
      </c>
      <c r="K3634">
        <v>8600000</v>
      </c>
      <c r="L3634">
        <v>3300000</v>
      </c>
      <c r="M3634" t="s">
        <v>15</v>
      </c>
      <c r="N3634">
        <f>Table1[[#This Row],[ loan_amount]]-Table1[[#This Row],[ bank_asset_value]]</f>
        <v>7500000</v>
      </c>
    </row>
    <row r="3635" spans="1:14" x14ac:dyDescent="0.35">
      <c r="A3635">
        <v>3634</v>
      </c>
      <c r="B3635">
        <v>0</v>
      </c>
      <c r="C3635" t="s">
        <v>16</v>
      </c>
      <c r="D3635" t="s">
        <v>14</v>
      </c>
      <c r="E3635">
        <v>300000</v>
      </c>
      <c r="F3635">
        <v>500000</v>
      </c>
      <c r="G3635">
        <v>18</v>
      </c>
      <c r="H3635">
        <v>376</v>
      </c>
      <c r="I3635">
        <v>300000</v>
      </c>
      <c r="J3635">
        <v>0</v>
      </c>
      <c r="K3635">
        <v>800000</v>
      </c>
      <c r="L3635">
        <v>300000</v>
      </c>
      <c r="M3635" t="s">
        <v>18</v>
      </c>
      <c r="N3635">
        <f>Table1[[#This Row],[ loan_amount]]-Table1[[#This Row],[ bank_asset_value]]</f>
        <v>200000</v>
      </c>
    </row>
    <row r="3636" spans="1:14" x14ac:dyDescent="0.35">
      <c r="A3636">
        <v>3635</v>
      </c>
      <c r="B3636">
        <v>0</v>
      </c>
      <c r="C3636" t="s">
        <v>13</v>
      </c>
      <c r="D3636" t="s">
        <v>14</v>
      </c>
      <c r="E3636">
        <v>1500000</v>
      </c>
      <c r="F3636">
        <v>4300000</v>
      </c>
      <c r="G3636">
        <v>12</v>
      </c>
      <c r="H3636">
        <v>801</v>
      </c>
      <c r="I3636">
        <v>4400000</v>
      </c>
      <c r="J3636">
        <v>2200000</v>
      </c>
      <c r="K3636">
        <v>3300000</v>
      </c>
      <c r="L3636">
        <v>1100000</v>
      </c>
      <c r="M3636" t="s">
        <v>15</v>
      </c>
      <c r="N3636">
        <f>Table1[[#This Row],[ loan_amount]]-Table1[[#This Row],[ bank_asset_value]]</f>
        <v>3200000</v>
      </c>
    </row>
    <row r="3637" spans="1:14" x14ac:dyDescent="0.35">
      <c r="A3637">
        <v>3636</v>
      </c>
      <c r="B3637">
        <v>3</v>
      </c>
      <c r="C3637" t="s">
        <v>16</v>
      </c>
      <c r="D3637" t="s">
        <v>17</v>
      </c>
      <c r="E3637">
        <v>5400000</v>
      </c>
      <c r="F3637">
        <v>16300000</v>
      </c>
      <c r="G3637">
        <v>4</v>
      </c>
      <c r="H3637">
        <v>512</v>
      </c>
      <c r="I3637">
        <v>1600000</v>
      </c>
      <c r="J3637">
        <v>3400000</v>
      </c>
      <c r="K3637">
        <v>13100000</v>
      </c>
      <c r="L3637">
        <v>6000000</v>
      </c>
      <c r="M3637" t="s">
        <v>15</v>
      </c>
      <c r="N3637">
        <f>Table1[[#This Row],[ loan_amount]]-Table1[[#This Row],[ bank_asset_value]]</f>
        <v>10300000</v>
      </c>
    </row>
    <row r="3638" spans="1:14" x14ac:dyDescent="0.35">
      <c r="A3638">
        <v>3637</v>
      </c>
      <c r="B3638">
        <v>0</v>
      </c>
      <c r="C3638" t="s">
        <v>13</v>
      </c>
      <c r="D3638" t="s">
        <v>14</v>
      </c>
      <c r="E3638">
        <v>6600000</v>
      </c>
      <c r="F3638">
        <v>15200000</v>
      </c>
      <c r="G3638">
        <v>18</v>
      </c>
      <c r="H3638">
        <v>497</v>
      </c>
      <c r="I3638">
        <v>1500000</v>
      </c>
      <c r="J3638">
        <v>6900000</v>
      </c>
      <c r="K3638">
        <v>14500000</v>
      </c>
      <c r="L3638">
        <v>9300000</v>
      </c>
      <c r="M3638" t="s">
        <v>18</v>
      </c>
      <c r="N3638">
        <f>Table1[[#This Row],[ loan_amount]]-Table1[[#This Row],[ bank_asset_value]]</f>
        <v>5900000</v>
      </c>
    </row>
    <row r="3639" spans="1:14" x14ac:dyDescent="0.35">
      <c r="A3639">
        <v>3638</v>
      </c>
      <c r="B3639">
        <v>0</v>
      </c>
      <c r="C3639" t="s">
        <v>13</v>
      </c>
      <c r="D3639" t="s">
        <v>14</v>
      </c>
      <c r="E3639">
        <v>5700000</v>
      </c>
      <c r="F3639">
        <v>17200000</v>
      </c>
      <c r="G3639">
        <v>8</v>
      </c>
      <c r="H3639">
        <v>386</v>
      </c>
      <c r="I3639">
        <v>4200000</v>
      </c>
      <c r="J3639">
        <v>7100000</v>
      </c>
      <c r="K3639">
        <v>14400000</v>
      </c>
      <c r="L3639">
        <v>2900000</v>
      </c>
      <c r="M3639" t="s">
        <v>18</v>
      </c>
      <c r="N3639">
        <f>Table1[[#This Row],[ loan_amount]]-Table1[[#This Row],[ bank_asset_value]]</f>
        <v>14300000</v>
      </c>
    </row>
    <row r="3640" spans="1:14" x14ac:dyDescent="0.35">
      <c r="A3640">
        <v>3639</v>
      </c>
      <c r="B3640">
        <v>3</v>
      </c>
      <c r="C3640" t="s">
        <v>16</v>
      </c>
      <c r="D3640" t="s">
        <v>17</v>
      </c>
      <c r="E3640">
        <v>8500000</v>
      </c>
      <c r="F3640">
        <v>26100000</v>
      </c>
      <c r="G3640">
        <v>2</v>
      </c>
      <c r="H3640">
        <v>683</v>
      </c>
      <c r="I3640">
        <v>6600000</v>
      </c>
      <c r="J3640">
        <v>10400000</v>
      </c>
      <c r="K3640">
        <v>24100000</v>
      </c>
      <c r="L3640">
        <v>5700000</v>
      </c>
      <c r="M3640" t="s">
        <v>15</v>
      </c>
      <c r="N3640">
        <f>Table1[[#This Row],[ loan_amount]]-Table1[[#This Row],[ bank_asset_value]]</f>
        <v>20400000</v>
      </c>
    </row>
    <row r="3641" spans="1:14" x14ac:dyDescent="0.35">
      <c r="A3641">
        <v>3640</v>
      </c>
      <c r="B3641">
        <v>0</v>
      </c>
      <c r="C3641" t="s">
        <v>13</v>
      </c>
      <c r="D3641" t="s">
        <v>14</v>
      </c>
      <c r="E3641">
        <v>7400000</v>
      </c>
      <c r="F3641">
        <v>24100000</v>
      </c>
      <c r="G3641">
        <v>16</v>
      </c>
      <c r="H3641">
        <v>779</v>
      </c>
      <c r="I3641">
        <v>800000</v>
      </c>
      <c r="J3641">
        <v>2900000</v>
      </c>
      <c r="K3641">
        <v>28900000</v>
      </c>
      <c r="L3641">
        <v>4900000</v>
      </c>
      <c r="M3641" t="s">
        <v>15</v>
      </c>
      <c r="N3641">
        <f>Table1[[#This Row],[ loan_amount]]-Table1[[#This Row],[ bank_asset_value]]</f>
        <v>19200000</v>
      </c>
    </row>
    <row r="3642" spans="1:14" x14ac:dyDescent="0.35">
      <c r="A3642">
        <v>3641</v>
      </c>
      <c r="B3642">
        <v>3</v>
      </c>
      <c r="C3642" t="s">
        <v>16</v>
      </c>
      <c r="D3642" t="s">
        <v>17</v>
      </c>
      <c r="E3642">
        <v>7800000</v>
      </c>
      <c r="F3642">
        <v>17700000</v>
      </c>
      <c r="G3642">
        <v>6</v>
      </c>
      <c r="H3642">
        <v>876</v>
      </c>
      <c r="I3642">
        <v>15600000</v>
      </c>
      <c r="J3642">
        <v>15200000</v>
      </c>
      <c r="K3642">
        <v>25100000</v>
      </c>
      <c r="L3642">
        <v>10800000</v>
      </c>
      <c r="M3642" t="s">
        <v>15</v>
      </c>
      <c r="N3642">
        <f>Table1[[#This Row],[ loan_amount]]-Table1[[#This Row],[ bank_asset_value]]</f>
        <v>6900000</v>
      </c>
    </row>
    <row r="3643" spans="1:14" x14ac:dyDescent="0.35">
      <c r="A3643">
        <v>3642</v>
      </c>
      <c r="B3643">
        <v>3</v>
      </c>
      <c r="C3643" t="s">
        <v>13</v>
      </c>
      <c r="D3643" t="s">
        <v>17</v>
      </c>
      <c r="E3643">
        <v>7200000</v>
      </c>
      <c r="F3643">
        <v>16500000</v>
      </c>
      <c r="G3643">
        <v>18</v>
      </c>
      <c r="H3643">
        <v>515</v>
      </c>
      <c r="I3643">
        <v>7800000</v>
      </c>
      <c r="J3643">
        <v>6300000</v>
      </c>
      <c r="K3643">
        <v>17300000</v>
      </c>
      <c r="L3643">
        <v>10600000</v>
      </c>
      <c r="M3643" t="s">
        <v>18</v>
      </c>
      <c r="N3643">
        <f>Table1[[#This Row],[ loan_amount]]-Table1[[#This Row],[ bank_asset_value]]</f>
        <v>5900000</v>
      </c>
    </row>
    <row r="3644" spans="1:14" x14ac:dyDescent="0.35">
      <c r="A3644">
        <v>3643</v>
      </c>
      <c r="B3644">
        <v>2</v>
      </c>
      <c r="C3644" t="s">
        <v>16</v>
      </c>
      <c r="D3644" t="s">
        <v>14</v>
      </c>
      <c r="E3644">
        <v>7600000</v>
      </c>
      <c r="F3644">
        <v>19300000</v>
      </c>
      <c r="G3644">
        <v>12</v>
      </c>
      <c r="H3644">
        <v>463</v>
      </c>
      <c r="I3644">
        <v>5400000</v>
      </c>
      <c r="J3644">
        <v>1500000</v>
      </c>
      <c r="K3644">
        <v>16000000</v>
      </c>
      <c r="L3644">
        <v>9600000</v>
      </c>
      <c r="M3644" t="s">
        <v>18</v>
      </c>
      <c r="N3644">
        <f>Table1[[#This Row],[ loan_amount]]-Table1[[#This Row],[ bank_asset_value]]</f>
        <v>9700000</v>
      </c>
    </row>
    <row r="3645" spans="1:14" x14ac:dyDescent="0.35">
      <c r="A3645">
        <v>3644</v>
      </c>
      <c r="B3645">
        <v>4</v>
      </c>
      <c r="C3645" t="s">
        <v>16</v>
      </c>
      <c r="D3645" t="s">
        <v>17</v>
      </c>
      <c r="E3645">
        <v>7000000</v>
      </c>
      <c r="F3645">
        <v>26700000</v>
      </c>
      <c r="G3645">
        <v>4</v>
      </c>
      <c r="H3645">
        <v>486</v>
      </c>
      <c r="I3645">
        <v>10600000</v>
      </c>
      <c r="J3645">
        <v>12200000</v>
      </c>
      <c r="K3645">
        <v>18800000</v>
      </c>
      <c r="L3645">
        <v>6000000</v>
      </c>
      <c r="M3645" t="s">
        <v>15</v>
      </c>
      <c r="N3645">
        <f>Table1[[#This Row],[ loan_amount]]-Table1[[#This Row],[ bank_asset_value]]</f>
        <v>20700000</v>
      </c>
    </row>
    <row r="3646" spans="1:14" x14ac:dyDescent="0.35">
      <c r="A3646">
        <v>3645</v>
      </c>
      <c r="B3646">
        <v>0</v>
      </c>
      <c r="C3646" t="s">
        <v>16</v>
      </c>
      <c r="D3646" t="s">
        <v>14</v>
      </c>
      <c r="E3646">
        <v>5700000</v>
      </c>
      <c r="F3646">
        <v>13000000</v>
      </c>
      <c r="G3646">
        <v>6</v>
      </c>
      <c r="H3646">
        <v>328</v>
      </c>
      <c r="I3646">
        <v>7800000</v>
      </c>
      <c r="J3646">
        <v>7500000</v>
      </c>
      <c r="K3646">
        <v>20700000</v>
      </c>
      <c r="L3646">
        <v>8200000</v>
      </c>
      <c r="M3646" t="s">
        <v>18</v>
      </c>
      <c r="N3646">
        <f>Table1[[#This Row],[ loan_amount]]-Table1[[#This Row],[ bank_asset_value]]</f>
        <v>4800000</v>
      </c>
    </row>
    <row r="3647" spans="1:14" x14ac:dyDescent="0.35">
      <c r="A3647">
        <v>3646</v>
      </c>
      <c r="B3647">
        <v>2</v>
      </c>
      <c r="C3647" t="s">
        <v>16</v>
      </c>
      <c r="D3647" t="s">
        <v>14</v>
      </c>
      <c r="E3647">
        <v>8200000</v>
      </c>
      <c r="F3647">
        <v>30600000</v>
      </c>
      <c r="G3647">
        <v>10</v>
      </c>
      <c r="H3647">
        <v>343</v>
      </c>
      <c r="I3647">
        <v>9800000</v>
      </c>
      <c r="J3647">
        <v>11500000</v>
      </c>
      <c r="K3647">
        <v>16900000</v>
      </c>
      <c r="L3647">
        <v>7000000</v>
      </c>
      <c r="M3647" t="s">
        <v>18</v>
      </c>
      <c r="N3647">
        <f>Table1[[#This Row],[ loan_amount]]-Table1[[#This Row],[ bank_asset_value]]</f>
        <v>23600000</v>
      </c>
    </row>
    <row r="3648" spans="1:14" x14ac:dyDescent="0.35">
      <c r="A3648">
        <v>3647</v>
      </c>
      <c r="B3648">
        <v>0</v>
      </c>
      <c r="C3648" t="s">
        <v>13</v>
      </c>
      <c r="D3648" t="s">
        <v>17</v>
      </c>
      <c r="E3648">
        <v>9000000</v>
      </c>
      <c r="F3648">
        <v>27800000</v>
      </c>
      <c r="G3648">
        <v>8</v>
      </c>
      <c r="H3648">
        <v>712</v>
      </c>
      <c r="I3648">
        <v>900000</v>
      </c>
      <c r="J3648">
        <v>6700000</v>
      </c>
      <c r="K3648">
        <v>24400000</v>
      </c>
      <c r="L3648">
        <v>5800000</v>
      </c>
      <c r="M3648" t="s">
        <v>15</v>
      </c>
      <c r="N3648">
        <f>Table1[[#This Row],[ loan_amount]]-Table1[[#This Row],[ bank_asset_value]]</f>
        <v>22000000</v>
      </c>
    </row>
    <row r="3649" spans="1:14" x14ac:dyDescent="0.35">
      <c r="A3649">
        <v>3648</v>
      </c>
      <c r="B3649">
        <v>3</v>
      </c>
      <c r="C3649" t="s">
        <v>16</v>
      </c>
      <c r="D3649" t="s">
        <v>14</v>
      </c>
      <c r="E3649">
        <v>3900000</v>
      </c>
      <c r="F3649">
        <v>11900000</v>
      </c>
      <c r="G3649">
        <v>6</v>
      </c>
      <c r="H3649">
        <v>607</v>
      </c>
      <c r="I3649">
        <v>6600000</v>
      </c>
      <c r="J3649">
        <v>6000000</v>
      </c>
      <c r="K3649">
        <v>8800000</v>
      </c>
      <c r="L3649">
        <v>2000000</v>
      </c>
      <c r="M3649" t="s">
        <v>15</v>
      </c>
      <c r="N3649">
        <f>Table1[[#This Row],[ loan_amount]]-Table1[[#This Row],[ bank_asset_value]]</f>
        <v>9900000</v>
      </c>
    </row>
    <row r="3650" spans="1:14" x14ac:dyDescent="0.35">
      <c r="A3650">
        <v>3649</v>
      </c>
      <c r="B3650">
        <v>0</v>
      </c>
      <c r="C3650" t="s">
        <v>13</v>
      </c>
      <c r="D3650" t="s">
        <v>14</v>
      </c>
      <c r="E3650">
        <v>6500000</v>
      </c>
      <c r="F3650">
        <v>16200000</v>
      </c>
      <c r="G3650">
        <v>4</v>
      </c>
      <c r="H3650">
        <v>812</v>
      </c>
      <c r="I3650">
        <v>17200000</v>
      </c>
      <c r="J3650">
        <v>10700000</v>
      </c>
      <c r="K3650">
        <v>20200000</v>
      </c>
      <c r="L3650">
        <v>6200000</v>
      </c>
      <c r="M3650" t="s">
        <v>15</v>
      </c>
      <c r="N3650">
        <f>Table1[[#This Row],[ loan_amount]]-Table1[[#This Row],[ bank_asset_value]]</f>
        <v>10000000</v>
      </c>
    </row>
    <row r="3651" spans="1:14" x14ac:dyDescent="0.35">
      <c r="A3651">
        <v>3650</v>
      </c>
      <c r="B3651">
        <v>4</v>
      </c>
      <c r="C3651" t="s">
        <v>16</v>
      </c>
      <c r="D3651" t="s">
        <v>17</v>
      </c>
      <c r="E3651">
        <v>2300000</v>
      </c>
      <c r="F3651">
        <v>7700000</v>
      </c>
      <c r="G3651">
        <v>16</v>
      </c>
      <c r="H3651">
        <v>589</v>
      </c>
      <c r="I3651">
        <v>6000000</v>
      </c>
      <c r="J3651">
        <v>4400000</v>
      </c>
      <c r="K3651">
        <v>6300000</v>
      </c>
      <c r="L3651">
        <v>2300000</v>
      </c>
      <c r="M3651" t="s">
        <v>15</v>
      </c>
      <c r="N3651">
        <f>Table1[[#This Row],[ loan_amount]]-Table1[[#This Row],[ bank_asset_value]]</f>
        <v>5400000</v>
      </c>
    </row>
    <row r="3652" spans="1:14" x14ac:dyDescent="0.35">
      <c r="A3652">
        <v>3651</v>
      </c>
      <c r="B3652">
        <v>1</v>
      </c>
      <c r="C3652" t="s">
        <v>16</v>
      </c>
      <c r="D3652" t="s">
        <v>14</v>
      </c>
      <c r="E3652">
        <v>5700000</v>
      </c>
      <c r="F3652">
        <v>21800000</v>
      </c>
      <c r="G3652">
        <v>18</v>
      </c>
      <c r="H3652">
        <v>657</v>
      </c>
      <c r="I3652">
        <v>14100000</v>
      </c>
      <c r="J3652">
        <v>3200000</v>
      </c>
      <c r="K3652">
        <v>21800000</v>
      </c>
      <c r="L3652">
        <v>3200000</v>
      </c>
      <c r="M3652" t="s">
        <v>15</v>
      </c>
      <c r="N3652">
        <f>Table1[[#This Row],[ loan_amount]]-Table1[[#This Row],[ bank_asset_value]]</f>
        <v>18600000</v>
      </c>
    </row>
    <row r="3653" spans="1:14" x14ac:dyDescent="0.35">
      <c r="A3653">
        <v>3652</v>
      </c>
      <c r="B3653">
        <v>4</v>
      </c>
      <c r="C3653" t="s">
        <v>16</v>
      </c>
      <c r="D3653" t="s">
        <v>14</v>
      </c>
      <c r="E3653">
        <v>800000</v>
      </c>
      <c r="F3653">
        <v>2800000</v>
      </c>
      <c r="G3653">
        <v>12</v>
      </c>
      <c r="H3653">
        <v>453</v>
      </c>
      <c r="I3653">
        <v>1500000</v>
      </c>
      <c r="J3653">
        <v>300000</v>
      </c>
      <c r="K3653">
        <v>2900000</v>
      </c>
      <c r="L3653">
        <v>600000</v>
      </c>
      <c r="M3653" t="s">
        <v>18</v>
      </c>
      <c r="N3653">
        <f>Table1[[#This Row],[ loan_amount]]-Table1[[#This Row],[ bank_asset_value]]</f>
        <v>2200000</v>
      </c>
    </row>
    <row r="3654" spans="1:14" x14ac:dyDescent="0.35">
      <c r="A3654">
        <v>3653</v>
      </c>
      <c r="B3654">
        <v>4</v>
      </c>
      <c r="C3654" t="s">
        <v>16</v>
      </c>
      <c r="D3654" t="s">
        <v>17</v>
      </c>
      <c r="E3654">
        <v>8400000</v>
      </c>
      <c r="F3654">
        <v>19700000</v>
      </c>
      <c r="G3654">
        <v>14</v>
      </c>
      <c r="H3654">
        <v>889</v>
      </c>
      <c r="I3654">
        <v>22400000</v>
      </c>
      <c r="J3654">
        <v>5800000</v>
      </c>
      <c r="K3654">
        <v>22000000</v>
      </c>
      <c r="L3654">
        <v>12100000</v>
      </c>
      <c r="M3654" t="s">
        <v>15</v>
      </c>
      <c r="N3654">
        <f>Table1[[#This Row],[ loan_amount]]-Table1[[#This Row],[ bank_asset_value]]</f>
        <v>7600000</v>
      </c>
    </row>
    <row r="3655" spans="1:14" x14ac:dyDescent="0.35">
      <c r="A3655">
        <v>3654</v>
      </c>
      <c r="B3655">
        <v>1</v>
      </c>
      <c r="C3655" t="s">
        <v>13</v>
      </c>
      <c r="D3655" t="s">
        <v>17</v>
      </c>
      <c r="E3655">
        <v>4300000</v>
      </c>
      <c r="F3655">
        <v>17200000</v>
      </c>
      <c r="G3655">
        <v>4</v>
      </c>
      <c r="H3655">
        <v>564</v>
      </c>
      <c r="I3655">
        <v>10400000</v>
      </c>
      <c r="J3655">
        <v>6600000</v>
      </c>
      <c r="K3655">
        <v>11500000</v>
      </c>
      <c r="L3655">
        <v>2200000</v>
      </c>
      <c r="M3655" t="s">
        <v>15</v>
      </c>
      <c r="N3655">
        <f>Table1[[#This Row],[ loan_amount]]-Table1[[#This Row],[ bank_asset_value]]</f>
        <v>15000000</v>
      </c>
    </row>
    <row r="3656" spans="1:14" x14ac:dyDescent="0.35">
      <c r="A3656">
        <v>3655</v>
      </c>
      <c r="B3656">
        <v>1</v>
      </c>
      <c r="C3656" t="s">
        <v>16</v>
      </c>
      <c r="D3656" t="s">
        <v>17</v>
      </c>
      <c r="E3656">
        <v>300000</v>
      </c>
      <c r="F3656">
        <v>900000</v>
      </c>
      <c r="G3656">
        <v>20</v>
      </c>
      <c r="H3656">
        <v>419</v>
      </c>
      <c r="I3656">
        <v>800000</v>
      </c>
      <c r="J3656">
        <v>0</v>
      </c>
      <c r="K3656">
        <v>600000</v>
      </c>
      <c r="L3656">
        <v>300000</v>
      </c>
      <c r="M3656" t="s">
        <v>18</v>
      </c>
      <c r="N3656">
        <f>Table1[[#This Row],[ loan_amount]]-Table1[[#This Row],[ bank_asset_value]]</f>
        <v>600000</v>
      </c>
    </row>
    <row r="3657" spans="1:14" x14ac:dyDescent="0.35">
      <c r="A3657">
        <v>3656</v>
      </c>
      <c r="B3657">
        <v>1</v>
      </c>
      <c r="C3657" t="s">
        <v>13</v>
      </c>
      <c r="D3657" t="s">
        <v>14</v>
      </c>
      <c r="E3657">
        <v>8700000</v>
      </c>
      <c r="F3657">
        <v>34000000</v>
      </c>
      <c r="G3657">
        <v>16</v>
      </c>
      <c r="H3657">
        <v>663</v>
      </c>
      <c r="I3657">
        <v>5400000</v>
      </c>
      <c r="J3657">
        <v>10700000</v>
      </c>
      <c r="K3657">
        <v>17800000</v>
      </c>
      <c r="L3657">
        <v>8100000</v>
      </c>
      <c r="M3657" t="s">
        <v>15</v>
      </c>
      <c r="N3657">
        <f>Table1[[#This Row],[ loan_amount]]-Table1[[#This Row],[ bank_asset_value]]</f>
        <v>25900000</v>
      </c>
    </row>
    <row r="3658" spans="1:14" x14ac:dyDescent="0.35">
      <c r="A3658">
        <v>3657</v>
      </c>
      <c r="B3658">
        <v>1</v>
      </c>
      <c r="C3658" t="s">
        <v>16</v>
      </c>
      <c r="D3658" t="s">
        <v>14</v>
      </c>
      <c r="E3658">
        <v>4400000</v>
      </c>
      <c r="F3658">
        <v>12100000</v>
      </c>
      <c r="G3658">
        <v>4</v>
      </c>
      <c r="H3658">
        <v>884</v>
      </c>
      <c r="I3658">
        <v>9800000</v>
      </c>
      <c r="J3658">
        <v>6500000</v>
      </c>
      <c r="K3658">
        <v>15000000</v>
      </c>
      <c r="L3658">
        <v>6000000</v>
      </c>
      <c r="M3658" t="s">
        <v>15</v>
      </c>
      <c r="N3658">
        <f>Table1[[#This Row],[ loan_amount]]-Table1[[#This Row],[ bank_asset_value]]</f>
        <v>6100000</v>
      </c>
    </row>
    <row r="3659" spans="1:14" x14ac:dyDescent="0.35">
      <c r="A3659">
        <v>3658</v>
      </c>
      <c r="B3659">
        <v>1</v>
      </c>
      <c r="C3659" t="s">
        <v>13</v>
      </c>
      <c r="D3659" t="s">
        <v>17</v>
      </c>
      <c r="E3659">
        <v>5600000</v>
      </c>
      <c r="F3659">
        <v>16800000</v>
      </c>
      <c r="G3659">
        <v>16</v>
      </c>
      <c r="H3659">
        <v>528</v>
      </c>
      <c r="I3659">
        <v>7500000</v>
      </c>
      <c r="J3659">
        <v>6500000</v>
      </c>
      <c r="K3659">
        <v>12300000</v>
      </c>
      <c r="L3659">
        <v>3900000</v>
      </c>
      <c r="M3659" t="s">
        <v>18</v>
      </c>
      <c r="N3659">
        <f>Table1[[#This Row],[ loan_amount]]-Table1[[#This Row],[ bank_asset_value]]</f>
        <v>12900000</v>
      </c>
    </row>
    <row r="3660" spans="1:14" x14ac:dyDescent="0.35">
      <c r="A3660">
        <v>3659</v>
      </c>
      <c r="B3660">
        <v>2</v>
      </c>
      <c r="C3660" t="s">
        <v>13</v>
      </c>
      <c r="D3660" t="s">
        <v>14</v>
      </c>
      <c r="E3660">
        <v>600000</v>
      </c>
      <c r="F3660">
        <v>1300000</v>
      </c>
      <c r="G3660">
        <v>12</v>
      </c>
      <c r="H3660">
        <v>475</v>
      </c>
      <c r="I3660">
        <v>100000</v>
      </c>
      <c r="J3660">
        <v>1100000</v>
      </c>
      <c r="K3660">
        <v>2300000</v>
      </c>
      <c r="L3660">
        <v>600000</v>
      </c>
      <c r="M3660" t="s">
        <v>18</v>
      </c>
      <c r="N3660">
        <f>Table1[[#This Row],[ loan_amount]]-Table1[[#This Row],[ bank_asset_value]]</f>
        <v>700000</v>
      </c>
    </row>
    <row r="3661" spans="1:14" x14ac:dyDescent="0.35">
      <c r="A3661">
        <v>3660</v>
      </c>
      <c r="B3661">
        <v>4</v>
      </c>
      <c r="C3661" t="s">
        <v>16</v>
      </c>
      <c r="D3661" t="s">
        <v>17</v>
      </c>
      <c r="E3661">
        <v>2500000</v>
      </c>
      <c r="F3661">
        <v>5100000</v>
      </c>
      <c r="G3661">
        <v>20</v>
      </c>
      <c r="H3661">
        <v>695</v>
      </c>
      <c r="I3661">
        <v>1100000</v>
      </c>
      <c r="J3661">
        <v>4100000</v>
      </c>
      <c r="K3661">
        <v>6700000</v>
      </c>
      <c r="L3661">
        <v>3500000</v>
      </c>
      <c r="M3661" t="s">
        <v>15</v>
      </c>
      <c r="N3661">
        <f>Table1[[#This Row],[ loan_amount]]-Table1[[#This Row],[ bank_asset_value]]</f>
        <v>1600000</v>
      </c>
    </row>
    <row r="3662" spans="1:14" x14ac:dyDescent="0.35">
      <c r="A3662">
        <v>3661</v>
      </c>
      <c r="B3662">
        <v>5</v>
      </c>
      <c r="C3662" t="s">
        <v>16</v>
      </c>
      <c r="D3662" t="s">
        <v>14</v>
      </c>
      <c r="E3662">
        <v>3800000</v>
      </c>
      <c r="F3662">
        <v>10500000</v>
      </c>
      <c r="G3662">
        <v>10</v>
      </c>
      <c r="H3662">
        <v>759</v>
      </c>
      <c r="I3662">
        <v>1800000</v>
      </c>
      <c r="J3662">
        <v>6700000</v>
      </c>
      <c r="K3662">
        <v>8100000</v>
      </c>
      <c r="L3662">
        <v>5300000</v>
      </c>
      <c r="M3662" t="s">
        <v>15</v>
      </c>
      <c r="N3662">
        <f>Table1[[#This Row],[ loan_amount]]-Table1[[#This Row],[ bank_asset_value]]</f>
        <v>5200000</v>
      </c>
    </row>
    <row r="3663" spans="1:14" x14ac:dyDescent="0.35">
      <c r="A3663">
        <v>3662</v>
      </c>
      <c r="B3663">
        <v>2</v>
      </c>
      <c r="C3663" t="s">
        <v>16</v>
      </c>
      <c r="D3663" t="s">
        <v>14</v>
      </c>
      <c r="E3663">
        <v>2500000</v>
      </c>
      <c r="F3663">
        <v>9600000</v>
      </c>
      <c r="G3663">
        <v>4</v>
      </c>
      <c r="H3663">
        <v>636</v>
      </c>
      <c r="I3663">
        <v>900000</v>
      </c>
      <c r="J3663">
        <v>1000000</v>
      </c>
      <c r="K3663">
        <v>7300000</v>
      </c>
      <c r="L3663">
        <v>2000000</v>
      </c>
      <c r="M3663" t="s">
        <v>15</v>
      </c>
      <c r="N3663">
        <f>Table1[[#This Row],[ loan_amount]]-Table1[[#This Row],[ bank_asset_value]]</f>
        <v>7600000</v>
      </c>
    </row>
    <row r="3664" spans="1:14" x14ac:dyDescent="0.35">
      <c r="A3664">
        <v>3663</v>
      </c>
      <c r="B3664">
        <v>3</v>
      </c>
      <c r="C3664" t="s">
        <v>16</v>
      </c>
      <c r="D3664" t="s">
        <v>17</v>
      </c>
      <c r="E3664">
        <v>5500000</v>
      </c>
      <c r="F3664">
        <v>20400000</v>
      </c>
      <c r="G3664">
        <v>10</v>
      </c>
      <c r="H3664">
        <v>546</v>
      </c>
      <c r="I3664">
        <v>10600000</v>
      </c>
      <c r="J3664">
        <v>8200000</v>
      </c>
      <c r="K3664">
        <v>13500000</v>
      </c>
      <c r="L3664">
        <v>4000000</v>
      </c>
      <c r="M3664" t="s">
        <v>18</v>
      </c>
      <c r="N3664">
        <f>Table1[[#This Row],[ loan_amount]]-Table1[[#This Row],[ bank_asset_value]]</f>
        <v>16400000</v>
      </c>
    </row>
    <row r="3665" spans="1:14" x14ac:dyDescent="0.35">
      <c r="A3665">
        <v>3664</v>
      </c>
      <c r="B3665">
        <v>5</v>
      </c>
      <c r="C3665" t="s">
        <v>13</v>
      </c>
      <c r="D3665" t="s">
        <v>17</v>
      </c>
      <c r="E3665">
        <v>4500000</v>
      </c>
      <c r="F3665">
        <v>17100000</v>
      </c>
      <c r="G3665">
        <v>2</v>
      </c>
      <c r="H3665">
        <v>639</v>
      </c>
      <c r="I3665">
        <v>10600000</v>
      </c>
      <c r="J3665">
        <v>7500000</v>
      </c>
      <c r="K3665">
        <v>12000000</v>
      </c>
      <c r="L3665">
        <v>6500000</v>
      </c>
      <c r="M3665" t="s">
        <v>15</v>
      </c>
      <c r="N3665">
        <f>Table1[[#This Row],[ loan_amount]]-Table1[[#This Row],[ bank_asset_value]]</f>
        <v>10600000</v>
      </c>
    </row>
    <row r="3666" spans="1:14" x14ac:dyDescent="0.35">
      <c r="A3666">
        <v>3665</v>
      </c>
      <c r="B3666">
        <v>4</v>
      </c>
      <c r="C3666" t="s">
        <v>16</v>
      </c>
      <c r="D3666" t="s">
        <v>14</v>
      </c>
      <c r="E3666">
        <v>1900000</v>
      </c>
      <c r="F3666">
        <v>4000000</v>
      </c>
      <c r="G3666">
        <v>10</v>
      </c>
      <c r="H3666">
        <v>388</v>
      </c>
      <c r="I3666">
        <v>500000</v>
      </c>
      <c r="J3666">
        <v>1400000</v>
      </c>
      <c r="K3666">
        <v>5600000</v>
      </c>
      <c r="L3666">
        <v>900000</v>
      </c>
      <c r="M3666" t="s">
        <v>18</v>
      </c>
      <c r="N3666">
        <f>Table1[[#This Row],[ loan_amount]]-Table1[[#This Row],[ bank_asset_value]]</f>
        <v>3100000</v>
      </c>
    </row>
    <row r="3667" spans="1:14" x14ac:dyDescent="0.35">
      <c r="A3667">
        <v>3666</v>
      </c>
      <c r="B3667">
        <v>5</v>
      </c>
      <c r="C3667" t="s">
        <v>13</v>
      </c>
      <c r="D3667" t="s">
        <v>17</v>
      </c>
      <c r="E3667">
        <v>6400000</v>
      </c>
      <c r="F3667">
        <v>20000000</v>
      </c>
      <c r="G3667">
        <v>12</v>
      </c>
      <c r="H3667">
        <v>594</v>
      </c>
      <c r="I3667">
        <v>100000</v>
      </c>
      <c r="J3667">
        <v>2100000</v>
      </c>
      <c r="K3667">
        <v>16500000</v>
      </c>
      <c r="L3667">
        <v>5500000</v>
      </c>
      <c r="M3667" t="s">
        <v>15</v>
      </c>
      <c r="N3667">
        <f>Table1[[#This Row],[ loan_amount]]-Table1[[#This Row],[ bank_asset_value]]</f>
        <v>14500000</v>
      </c>
    </row>
    <row r="3668" spans="1:14" x14ac:dyDescent="0.35">
      <c r="A3668">
        <v>3667</v>
      </c>
      <c r="B3668">
        <v>1</v>
      </c>
      <c r="C3668" t="s">
        <v>16</v>
      </c>
      <c r="D3668" t="s">
        <v>17</v>
      </c>
      <c r="E3668">
        <v>3800000</v>
      </c>
      <c r="F3668">
        <v>11100000</v>
      </c>
      <c r="G3668">
        <v>6</v>
      </c>
      <c r="H3668">
        <v>760</v>
      </c>
      <c r="I3668">
        <v>2100000</v>
      </c>
      <c r="J3668">
        <v>1800000</v>
      </c>
      <c r="K3668">
        <v>8700000</v>
      </c>
      <c r="L3668">
        <v>5700000</v>
      </c>
      <c r="M3668" t="s">
        <v>15</v>
      </c>
      <c r="N3668">
        <f>Table1[[#This Row],[ loan_amount]]-Table1[[#This Row],[ bank_asset_value]]</f>
        <v>5400000</v>
      </c>
    </row>
    <row r="3669" spans="1:14" x14ac:dyDescent="0.35">
      <c r="A3669">
        <v>3668</v>
      </c>
      <c r="B3669">
        <v>4</v>
      </c>
      <c r="C3669" t="s">
        <v>16</v>
      </c>
      <c r="D3669" t="s">
        <v>17</v>
      </c>
      <c r="E3669">
        <v>6300000</v>
      </c>
      <c r="F3669">
        <v>16900000</v>
      </c>
      <c r="G3669">
        <v>16</v>
      </c>
      <c r="H3669">
        <v>582</v>
      </c>
      <c r="I3669">
        <v>16000000</v>
      </c>
      <c r="J3669">
        <v>3600000</v>
      </c>
      <c r="K3669">
        <v>23700000</v>
      </c>
      <c r="L3669">
        <v>6000000</v>
      </c>
      <c r="M3669" t="s">
        <v>15</v>
      </c>
      <c r="N3669">
        <f>Table1[[#This Row],[ loan_amount]]-Table1[[#This Row],[ bank_asset_value]]</f>
        <v>10900000</v>
      </c>
    </row>
    <row r="3670" spans="1:14" x14ac:dyDescent="0.35">
      <c r="A3670">
        <v>3669</v>
      </c>
      <c r="B3670">
        <v>3</v>
      </c>
      <c r="C3670" t="s">
        <v>16</v>
      </c>
      <c r="D3670" t="s">
        <v>14</v>
      </c>
      <c r="E3670">
        <v>300000</v>
      </c>
      <c r="F3670">
        <v>600000</v>
      </c>
      <c r="G3670">
        <v>6</v>
      </c>
      <c r="H3670">
        <v>896</v>
      </c>
      <c r="I3670">
        <v>300000</v>
      </c>
      <c r="J3670">
        <v>400000</v>
      </c>
      <c r="K3670">
        <v>600000</v>
      </c>
      <c r="L3670">
        <v>400000</v>
      </c>
      <c r="M3670" t="s">
        <v>15</v>
      </c>
      <c r="N3670">
        <f>Table1[[#This Row],[ loan_amount]]-Table1[[#This Row],[ bank_asset_value]]</f>
        <v>200000</v>
      </c>
    </row>
    <row r="3671" spans="1:14" x14ac:dyDescent="0.35">
      <c r="A3671">
        <v>3670</v>
      </c>
      <c r="B3671">
        <v>5</v>
      </c>
      <c r="C3671" t="s">
        <v>16</v>
      </c>
      <c r="D3671" t="s">
        <v>17</v>
      </c>
      <c r="E3671">
        <v>7100000</v>
      </c>
      <c r="F3671">
        <v>21800000</v>
      </c>
      <c r="G3671">
        <v>18</v>
      </c>
      <c r="H3671">
        <v>891</v>
      </c>
      <c r="I3671">
        <v>7000000</v>
      </c>
      <c r="J3671">
        <v>0</v>
      </c>
      <c r="K3671">
        <v>18900000</v>
      </c>
      <c r="L3671">
        <v>4700000</v>
      </c>
      <c r="M3671" t="s">
        <v>15</v>
      </c>
      <c r="N3671">
        <f>Table1[[#This Row],[ loan_amount]]-Table1[[#This Row],[ bank_asset_value]]</f>
        <v>17100000</v>
      </c>
    </row>
    <row r="3672" spans="1:14" x14ac:dyDescent="0.35">
      <c r="A3672">
        <v>3671</v>
      </c>
      <c r="B3672">
        <v>2</v>
      </c>
      <c r="C3672" t="s">
        <v>16</v>
      </c>
      <c r="D3672" t="s">
        <v>17</v>
      </c>
      <c r="E3672">
        <v>600000</v>
      </c>
      <c r="F3672">
        <v>1700000</v>
      </c>
      <c r="G3672">
        <v>2</v>
      </c>
      <c r="H3672">
        <v>495</v>
      </c>
      <c r="I3672">
        <v>1700000</v>
      </c>
      <c r="J3672">
        <v>200000</v>
      </c>
      <c r="K3672">
        <v>1200000</v>
      </c>
      <c r="L3672">
        <v>500000</v>
      </c>
      <c r="M3672" t="s">
        <v>18</v>
      </c>
      <c r="N3672">
        <f>Table1[[#This Row],[ loan_amount]]-Table1[[#This Row],[ bank_asset_value]]</f>
        <v>1200000</v>
      </c>
    </row>
    <row r="3673" spans="1:14" x14ac:dyDescent="0.35">
      <c r="A3673">
        <v>3672</v>
      </c>
      <c r="B3673">
        <v>3</v>
      </c>
      <c r="C3673" t="s">
        <v>13</v>
      </c>
      <c r="D3673" t="s">
        <v>17</v>
      </c>
      <c r="E3673">
        <v>4400000</v>
      </c>
      <c r="F3673">
        <v>15300000</v>
      </c>
      <c r="G3673">
        <v>16</v>
      </c>
      <c r="H3673">
        <v>865</v>
      </c>
      <c r="I3673">
        <v>1200000</v>
      </c>
      <c r="J3673">
        <v>8400000</v>
      </c>
      <c r="K3673">
        <v>15000000</v>
      </c>
      <c r="L3673">
        <v>3400000</v>
      </c>
      <c r="M3673" t="s">
        <v>15</v>
      </c>
      <c r="N3673">
        <f>Table1[[#This Row],[ loan_amount]]-Table1[[#This Row],[ bank_asset_value]]</f>
        <v>11900000</v>
      </c>
    </row>
    <row r="3674" spans="1:14" x14ac:dyDescent="0.35">
      <c r="A3674">
        <v>3673</v>
      </c>
      <c r="B3674">
        <v>4</v>
      </c>
      <c r="C3674" t="s">
        <v>16</v>
      </c>
      <c r="D3674" t="s">
        <v>14</v>
      </c>
      <c r="E3674">
        <v>7600000</v>
      </c>
      <c r="F3674">
        <v>20800000</v>
      </c>
      <c r="G3674">
        <v>12</v>
      </c>
      <c r="H3674">
        <v>775</v>
      </c>
      <c r="I3674">
        <v>1900000</v>
      </c>
      <c r="J3674">
        <v>13600000</v>
      </c>
      <c r="K3674">
        <v>19200000</v>
      </c>
      <c r="L3674">
        <v>6400000</v>
      </c>
      <c r="M3674" t="s">
        <v>15</v>
      </c>
      <c r="N3674">
        <f>Table1[[#This Row],[ loan_amount]]-Table1[[#This Row],[ bank_asset_value]]</f>
        <v>14400000</v>
      </c>
    </row>
    <row r="3675" spans="1:14" x14ac:dyDescent="0.35">
      <c r="A3675">
        <v>3674</v>
      </c>
      <c r="B3675">
        <v>5</v>
      </c>
      <c r="C3675" t="s">
        <v>13</v>
      </c>
      <c r="D3675" t="s">
        <v>17</v>
      </c>
      <c r="E3675">
        <v>8700000</v>
      </c>
      <c r="F3675">
        <v>26400000</v>
      </c>
      <c r="G3675">
        <v>10</v>
      </c>
      <c r="H3675">
        <v>318</v>
      </c>
      <c r="I3675">
        <v>11800000</v>
      </c>
      <c r="J3675">
        <v>2900000</v>
      </c>
      <c r="K3675">
        <v>23200000</v>
      </c>
      <c r="L3675">
        <v>9200000</v>
      </c>
      <c r="M3675" t="s">
        <v>18</v>
      </c>
      <c r="N3675">
        <f>Table1[[#This Row],[ loan_amount]]-Table1[[#This Row],[ bank_asset_value]]</f>
        <v>17200000</v>
      </c>
    </row>
    <row r="3676" spans="1:14" x14ac:dyDescent="0.35">
      <c r="A3676">
        <v>3675</v>
      </c>
      <c r="B3676">
        <v>3</v>
      </c>
      <c r="C3676" t="s">
        <v>13</v>
      </c>
      <c r="D3676" t="s">
        <v>17</v>
      </c>
      <c r="E3676">
        <v>5600000</v>
      </c>
      <c r="F3676">
        <v>12700000</v>
      </c>
      <c r="G3676">
        <v>12</v>
      </c>
      <c r="H3676">
        <v>395</v>
      </c>
      <c r="I3676">
        <v>8200000</v>
      </c>
      <c r="J3676">
        <v>9300000</v>
      </c>
      <c r="K3676">
        <v>22000000</v>
      </c>
      <c r="L3676">
        <v>6400000</v>
      </c>
      <c r="M3676" t="s">
        <v>18</v>
      </c>
      <c r="N3676">
        <f>Table1[[#This Row],[ loan_amount]]-Table1[[#This Row],[ bank_asset_value]]</f>
        <v>6300000</v>
      </c>
    </row>
    <row r="3677" spans="1:14" x14ac:dyDescent="0.35">
      <c r="A3677">
        <v>3676</v>
      </c>
      <c r="B3677">
        <v>4</v>
      </c>
      <c r="C3677" t="s">
        <v>16</v>
      </c>
      <c r="D3677" t="s">
        <v>14</v>
      </c>
      <c r="E3677">
        <v>4100000</v>
      </c>
      <c r="F3677">
        <v>13100000</v>
      </c>
      <c r="G3677">
        <v>14</v>
      </c>
      <c r="H3677">
        <v>772</v>
      </c>
      <c r="I3677">
        <v>11200000</v>
      </c>
      <c r="J3677">
        <v>4200000</v>
      </c>
      <c r="K3677">
        <v>10500000</v>
      </c>
      <c r="L3677">
        <v>3800000</v>
      </c>
      <c r="M3677" t="s">
        <v>15</v>
      </c>
      <c r="N3677">
        <f>Table1[[#This Row],[ loan_amount]]-Table1[[#This Row],[ bank_asset_value]]</f>
        <v>9300000</v>
      </c>
    </row>
    <row r="3678" spans="1:14" x14ac:dyDescent="0.35">
      <c r="A3678">
        <v>3677</v>
      </c>
      <c r="B3678">
        <v>2</v>
      </c>
      <c r="C3678" t="s">
        <v>16</v>
      </c>
      <c r="D3678" t="s">
        <v>17</v>
      </c>
      <c r="E3678">
        <v>7900000</v>
      </c>
      <c r="F3678">
        <v>16100000</v>
      </c>
      <c r="G3678">
        <v>18</v>
      </c>
      <c r="H3678">
        <v>318</v>
      </c>
      <c r="I3678">
        <v>17300000</v>
      </c>
      <c r="J3678">
        <v>2900000</v>
      </c>
      <c r="K3678">
        <v>29900000</v>
      </c>
      <c r="L3678">
        <v>9300000</v>
      </c>
      <c r="M3678" t="s">
        <v>18</v>
      </c>
      <c r="N3678">
        <f>Table1[[#This Row],[ loan_amount]]-Table1[[#This Row],[ bank_asset_value]]</f>
        <v>6800000</v>
      </c>
    </row>
    <row r="3679" spans="1:14" x14ac:dyDescent="0.35">
      <c r="A3679">
        <v>3678</v>
      </c>
      <c r="B3679">
        <v>3</v>
      </c>
      <c r="C3679" t="s">
        <v>16</v>
      </c>
      <c r="D3679" t="s">
        <v>17</v>
      </c>
      <c r="E3679">
        <v>5600000</v>
      </c>
      <c r="F3679">
        <v>20900000</v>
      </c>
      <c r="G3679">
        <v>14</v>
      </c>
      <c r="H3679">
        <v>649</v>
      </c>
      <c r="I3679">
        <v>4000000</v>
      </c>
      <c r="J3679">
        <v>10700000</v>
      </c>
      <c r="K3679">
        <v>13000000</v>
      </c>
      <c r="L3679">
        <v>8200000</v>
      </c>
      <c r="M3679" t="s">
        <v>15</v>
      </c>
      <c r="N3679">
        <f>Table1[[#This Row],[ loan_amount]]-Table1[[#This Row],[ bank_asset_value]]</f>
        <v>12700000</v>
      </c>
    </row>
    <row r="3680" spans="1:14" x14ac:dyDescent="0.35">
      <c r="A3680">
        <v>3679</v>
      </c>
      <c r="B3680">
        <v>3</v>
      </c>
      <c r="C3680" t="s">
        <v>16</v>
      </c>
      <c r="D3680" t="s">
        <v>14</v>
      </c>
      <c r="E3680">
        <v>1200000</v>
      </c>
      <c r="F3680">
        <v>3100000</v>
      </c>
      <c r="G3680">
        <v>10</v>
      </c>
      <c r="H3680">
        <v>438</v>
      </c>
      <c r="I3680">
        <v>1500000</v>
      </c>
      <c r="J3680">
        <v>2200000</v>
      </c>
      <c r="K3680">
        <v>3900000</v>
      </c>
      <c r="L3680">
        <v>1000000</v>
      </c>
      <c r="M3680" t="s">
        <v>18</v>
      </c>
      <c r="N3680">
        <f>Table1[[#This Row],[ loan_amount]]-Table1[[#This Row],[ bank_asset_value]]</f>
        <v>2100000</v>
      </c>
    </row>
    <row r="3681" spans="1:14" x14ac:dyDescent="0.35">
      <c r="A3681">
        <v>3680</v>
      </c>
      <c r="B3681">
        <v>5</v>
      </c>
      <c r="C3681" t="s">
        <v>13</v>
      </c>
      <c r="D3681" t="s">
        <v>14</v>
      </c>
      <c r="E3681">
        <v>6900000</v>
      </c>
      <c r="F3681">
        <v>19700000</v>
      </c>
      <c r="G3681">
        <v>6</v>
      </c>
      <c r="H3681">
        <v>588</v>
      </c>
      <c r="I3681">
        <v>9800000</v>
      </c>
      <c r="J3681">
        <v>7500000</v>
      </c>
      <c r="K3681">
        <v>17100000</v>
      </c>
      <c r="L3681">
        <v>7300000</v>
      </c>
      <c r="M3681" t="s">
        <v>15</v>
      </c>
      <c r="N3681">
        <f>Table1[[#This Row],[ loan_amount]]-Table1[[#This Row],[ bank_asset_value]]</f>
        <v>12400000</v>
      </c>
    </row>
    <row r="3682" spans="1:14" x14ac:dyDescent="0.35">
      <c r="A3682">
        <v>3681</v>
      </c>
      <c r="B3682">
        <v>5</v>
      </c>
      <c r="C3682" t="s">
        <v>16</v>
      </c>
      <c r="D3682" t="s">
        <v>14</v>
      </c>
      <c r="E3682">
        <v>2700000</v>
      </c>
      <c r="F3682">
        <v>5600000</v>
      </c>
      <c r="G3682">
        <v>2</v>
      </c>
      <c r="H3682">
        <v>815</v>
      </c>
      <c r="I3682">
        <v>1100000</v>
      </c>
      <c r="J3682">
        <v>2000000</v>
      </c>
      <c r="K3682">
        <v>7100000</v>
      </c>
      <c r="L3682">
        <v>2600000</v>
      </c>
      <c r="M3682" t="s">
        <v>15</v>
      </c>
      <c r="N3682">
        <f>Table1[[#This Row],[ loan_amount]]-Table1[[#This Row],[ bank_asset_value]]</f>
        <v>3000000</v>
      </c>
    </row>
    <row r="3683" spans="1:14" x14ac:dyDescent="0.35">
      <c r="A3683">
        <v>3682</v>
      </c>
      <c r="B3683">
        <v>4</v>
      </c>
      <c r="C3683" t="s">
        <v>13</v>
      </c>
      <c r="D3683" t="s">
        <v>17</v>
      </c>
      <c r="E3683">
        <v>9800000</v>
      </c>
      <c r="F3683">
        <v>22100000</v>
      </c>
      <c r="G3683">
        <v>4</v>
      </c>
      <c r="H3683">
        <v>364</v>
      </c>
      <c r="I3683">
        <v>16800000</v>
      </c>
      <c r="J3683">
        <v>11100000</v>
      </c>
      <c r="K3683">
        <v>26500000</v>
      </c>
      <c r="L3683">
        <v>7300000</v>
      </c>
      <c r="M3683" t="s">
        <v>18</v>
      </c>
      <c r="N3683">
        <f>Table1[[#This Row],[ loan_amount]]-Table1[[#This Row],[ bank_asset_value]]</f>
        <v>14800000</v>
      </c>
    </row>
    <row r="3684" spans="1:14" x14ac:dyDescent="0.35">
      <c r="A3684">
        <v>3683</v>
      </c>
      <c r="B3684">
        <v>2</v>
      </c>
      <c r="C3684" t="s">
        <v>16</v>
      </c>
      <c r="D3684" t="s">
        <v>14</v>
      </c>
      <c r="E3684">
        <v>9300000</v>
      </c>
      <c r="F3684">
        <v>32300000</v>
      </c>
      <c r="G3684">
        <v>4</v>
      </c>
      <c r="H3684">
        <v>586</v>
      </c>
      <c r="I3684">
        <v>14300000</v>
      </c>
      <c r="J3684">
        <v>6400000</v>
      </c>
      <c r="K3684">
        <v>37000000</v>
      </c>
      <c r="L3684">
        <v>10400000</v>
      </c>
      <c r="M3684" t="s">
        <v>15</v>
      </c>
      <c r="N3684">
        <f>Table1[[#This Row],[ loan_amount]]-Table1[[#This Row],[ bank_asset_value]]</f>
        <v>21900000</v>
      </c>
    </row>
    <row r="3685" spans="1:14" x14ac:dyDescent="0.35">
      <c r="A3685">
        <v>3684</v>
      </c>
      <c r="B3685">
        <v>4</v>
      </c>
      <c r="C3685" t="s">
        <v>16</v>
      </c>
      <c r="D3685" t="s">
        <v>14</v>
      </c>
      <c r="E3685">
        <v>6700000</v>
      </c>
      <c r="F3685">
        <v>25300000</v>
      </c>
      <c r="G3685">
        <v>12</v>
      </c>
      <c r="H3685">
        <v>555</v>
      </c>
      <c r="I3685">
        <v>16900000</v>
      </c>
      <c r="J3685">
        <v>3600000</v>
      </c>
      <c r="K3685">
        <v>23500000</v>
      </c>
      <c r="L3685">
        <v>4900000</v>
      </c>
      <c r="M3685" t="s">
        <v>15</v>
      </c>
      <c r="N3685">
        <f>Table1[[#This Row],[ loan_amount]]-Table1[[#This Row],[ bank_asset_value]]</f>
        <v>20400000</v>
      </c>
    </row>
    <row r="3686" spans="1:14" x14ac:dyDescent="0.35">
      <c r="A3686">
        <v>3685</v>
      </c>
      <c r="B3686">
        <v>4</v>
      </c>
      <c r="C3686" t="s">
        <v>13</v>
      </c>
      <c r="D3686" t="s">
        <v>14</v>
      </c>
      <c r="E3686">
        <v>1300000</v>
      </c>
      <c r="F3686">
        <v>4600000</v>
      </c>
      <c r="G3686">
        <v>10</v>
      </c>
      <c r="H3686">
        <v>312</v>
      </c>
      <c r="I3686">
        <v>1800000</v>
      </c>
      <c r="J3686">
        <v>600000</v>
      </c>
      <c r="K3686">
        <v>3100000</v>
      </c>
      <c r="L3686">
        <v>800000</v>
      </c>
      <c r="M3686" t="s">
        <v>18</v>
      </c>
      <c r="N3686">
        <f>Table1[[#This Row],[ loan_amount]]-Table1[[#This Row],[ bank_asset_value]]</f>
        <v>3800000</v>
      </c>
    </row>
    <row r="3687" spans="1:14" x14ac:dyDescent="0.35">
      <c r="A3687">
        <v>3686</v>
      </c>
      <c r="B3687">
        <v>2</v>
      </c>
      <c r="C3687" t="s">
        <v>13</v>
      </c>
      <c r="D3687" t="s">
        <v>17</v>
      </c>
      <c r="E3687">
        <v>7900000</v>
      </c>
      <c r="F3687">
        <v>17100000</v>
      </c>
      <c r="G3687">
        <v>16</v>
      </c>
      <c r="H3687">
        <v>605</v>
      </c>
      <c r="I3687">
        <v>19200000</v>
      </c>
      <c r="J3687">
        <v>14100000</v>
      </c>
      <c r="K3687">
        <v>21900000</v>
      </c>
      <c r="L3687">
        <v>10400000</v>
      </c>
      <c r="M3687" t="s">
        <v>15</v>
      </c>
      <c r="N3687">
        <f>Table1[[#This Row],[ loan_amount]]-Table1[[#This Row],[ bank_asset_value]]</f>
        <v>6700000</v>
      </c>
    </row>
    <row r="3688" spans="1:14" x14ac:dyDescent="0.35">
      <c r="A3688">
        <v>3687</v>
      </c>
      <c r="B3688">
        <v>5</v>
      </c>
      <c r="C3688" t="s">
        <v>16</v>
      </c>
      <c r="D3688" t="s">
        <v>14</v>
      </c>
      <c r="E3688">
        <v>6700000</v>
      </c>
      <c r="F3688">
        <v>23200000</v>
      </c>
      <c r="G3688">
        <v>18</v>
      </c>
      <c r="H3688">
        <v>672</v>
      </c>
      <c r="I3688">
        <v>1600000</v>
      </c>
      <c r="J3688">
        <v>6700000</v>
      </c>
      <c r="K3688">
        <v>20800000</v>
      </c>
      <c r="L3688">
        <v>5400000</v>
      </c>
      <c r="M3688" t="s">
        <v>15</v>
      </c>
      <c r="N3688">
        <f>Table1[[#This Row],[ loan_amount]]-Table1[[#This Row],[ bank_asset_value]]</f>
        <v>17800000</v>
      </c>
    </row>
    <row r="3689" spans="1:14" x14ac:dyDescent="0.35">
      <c r="A3689">
        <v>3688</v>
      </c>
      <c r="B3689">
        <v>2</v>
      </c>
      <c r="C3689" t="s">
        <v>16</v>
      </c>
      <c r="D3689" t="s">
        <v>17</v>
      </c>
      <c r="E3689">
        <v>2100000</v>
      </c>
      <c r="F3689">
        <v>4500000</v>
      </c>
      <c r="G3689">
        <v>18</v>
      </c>
      <c r="H3689">
        <v>591</v>
      </c>
      <c r="I3689">
        <v>2500000</v>
      </c>
      <c r="J3689">
        <v>500000</v>
      </c>
      <c r="K3689">
        <v>5500000</v>
      </c>
      <c r="L3689">
        <v>1500000</v>
      </c>
      <c r="M3689" t="s">
        <v>15</v>
      </c>
      <c r="N3689">
        <f>Table1[[#This Row],[ loan_amount]]-Table1[[#This Row],[ bank_asset_value]]</f>
        <v>3000000</v>
      </c>
    </row>
    <row r="3690" spans="1:14" x14ac:dyDescent="0.35">
      <c r="A3690">
        <v>3689</v>
      </c>
      <c r="B3690">
        <v>4</v>
      </c>
      <c r="C3690" t="s">
        <v>13</v>
      </c>
      <c r="D3690" t="s">
        <v>17</v>
      </c>
      <c r="E3690">
        <v>4700000</v>
      </c>
      <c r="F3690">
        <v>11000000</v>
      </c>
      <c r="G3690">
        <v>4</v>
      </c>
      <c r="H3690">
        <v>321</v>
      </c>
      <c r="I3690">
        <v>10100000</v>
      </c>
      <c r="J3690">
        <v>100000</v>
      </c>
      <c r="K3690">
        <v>9600000</v>
      </c>
      <c r="L3690">
        <v>6900000</v>
      </c>
      <c r="M3690" t="s">
        <v>18</v>
      </c>
      <c r="N3690">
        <f>Table1[[#This Row],[ loan_amount]]-Table1[[#This Row],[ bank_asset_value]]</f>
        <v>4100000</v>
      </c>
    </row>
    <row r="3691" spans="1:14" x14ac:dyDescent="0.35">
      <c r="A3691">
        <v>3690</v>
      </c>
      <c r="B3691">
        <v>2</v>
      </c>
      <c r="C3691" t="s">
        <v>13</v>
      </c>
      <c r="D3691" t="s">
        <v>14</v>
      </c>
      <c r="E3691">
        <v>3700000</v>
      </c>
      <c r="F3691">
        <v>13400000</v>
      </c>
      <c r="G3691">
        <v>16</v>
      </c>
      <c r="H3691">
        <v>393</v>
      </c>
      <c r="I3691">
        <v>6400000</v>
      </c>
      <c r="J3691">
        <v>600000</v>
      </c>
      <c r="K3691">
        <v>14200000</v>
      </c>
      <c r="L3691">
        <v>3500000</v>
      </c>
      <c r="M3691" t="s">
        <v>18</v>
      </c>
      <c r="N3691">
        <f>Table1[[#This Row],[ loan_amount]]-Table1[[#This Row],[ bank_asset_value]]</f>
        <v>9900000</v>
      </c>
    </row>
    <row r="3692" spans="1:14" x14ac:dyDescent="0.35">
      <c r="A3692">
        <v>3691</v>
      </c>
      <c r="B3692">
        <v>0</v>
      </c>
      <c r="C3692" t="s">
        <v>13</v>
      </c>
      <c r="D3692" t="s">
        <v>17</v>
      </c>
      <c r="E3692">
        <v>5800000</v>
      </c>
      <c r="F3692">
        <v>21800000</v>
      </c>
      <c r="G3692">
        <v>2</v>
      </c>
      <c r="H3692">
        <v>561</v>
      </c>
      <c r="I3692">
        <v>4400000</v>
      </c>
      <c r="J3692">
        <v>7200000</v>
      </c>
      <c r="K3692">
        <v>15000000</v>
      </c>
      <c r="L3692">
        <v>4200000</v>
      </c>
      <c r="M3692" t="s">
        <v>15</v>
      </c>
      <c r="N3692">
        <f>Table1[[#This Row],[ loan_amount]]-Table1[[#This Row],[ bank_asset_value]]</f>
        <v>17600000</v>
      </c>
    </row>
    <row r="3693" spans="1:14" x14ac:dyDescent="0.35">
      <c r="A3693">
        <v>3692</v>
      </c>
      <c r="B3693">
        <v>5</v>
      </c>
      <c r="C3693" t="s">
        <v>13</v>
      </c>
      <c r="D3693" t="s">
        <v>17</v>
      </c>
      <c r="E3693">
        <v>2400000</v>
      </c>
      <c r="F3693">
        <v>6900000</v>
      </c>
      <c r="G3693">
        <v>20</v>
      </c>
      <c r="H3693">
        <v>725</v>
      </c>
      <c r="I3693">
        <v>1700000</v>
      </c>
      <c r="J3693">
        <v>400000</v>
      </c>
      <c r="K3693">
        <v>8800000</v>
      </c>
      <c r="L3693">
        <v>2400000</v>
      </c>
      <c r="M3693" t="s">
        <v>15</v>
      </c>
      <c r="N3693">
        <f>Table1[[#This Row],[ loan_amount]]-Table1[[#This Row],[ bank_asset_value]]</f>
        <v>4500000</v>
      </c>
    </row>
    <row r="3694" spans="1:14" x14ac:dyDescent="0.35">
      <c r="A3694">
        <v>3693</v>
      </c>
      <c r="B3694">
        <v>1</v>
      </c>
      <c r="C3694" t="s">
        <v>16</v>
      </c>
      <c r="D3694" t="s">
        <v>17</v>
      </c>
      <c r="E3694">
        <v>8100000</v>
      </c>
      <c r="F3694">
        <v>27600000</v>
      </c>
      <c r="G3694">
        <v>16</v>
      </c>
      <c r="H3694">
        <v>438</v>
      </c>
      <c r="I3694">
        <v>1000000</v>
      </c>
      <c r="J3694">
        <v>10500000</v>
      </c>
      <c r="K3694">
        <v>32200000</v>
      </c>
      <c r="L3694">
        <v>8000000</v>
      </c>
      <c r="M3694" t="s">
        <v>18</v>
      </c>
      <c r="N3694">
        <f>Table1[[#This Row],[ loan_amount]]-Table1[[#This Row],[ bank_asset_value]]</f>
        <v>19600000</v>
      </c>
    </row>
    <row r="3695" spans="1:14" x14ac:dyDescent="0.35">
      <c r="A3695">
        <v>3694</v>
      </c>
      <c r="B3695">
        <v>5</v>
      </c>
      <c r="C3695" t="s">
        <v>13</v>
      </c>
      <c r="D3695" t="s">
        <v>17</v>
      </c>
      <c r="E3695">
        <v>5400000</v>
      </c>
      <c r="F3695">
        <v>21400000</v>
      </c>
      <c r="G3695">
        <v>12</v>
      </c>
      <c r="H3695">
        <v>399</v>
      </c>
      <c r="I3695">
        <v>4000000</v>
      </c>
      <c r="J3695">
        <v>9700000</v>
      </c>
      <c r="K3695">
        <v>12400000</v>
      </c>
      <c r="L3695">
        <v>6800000</v>
      </c>
      <c r="M3695" t="s">
        <v>18</v>
      </c>
      <c r="N3695">
        <f>Table1[[#This Row],[ loan_amount]]-Table1[[#This Row],[ bank_asset_value]]</f>
        <v>14600000</v>
      </c>
    </row>
    <row r="3696" spans="1:14" x14ac:dyDescent="0.35">
      <c r="A3696">
        <v>3695</v>
      </c>
      <c r="B3696">
        <v>0</v>
      </c>
      <c r="C3696" t="s">
        <v>13</v>
      </c>
      <c r="D3696" t="s">
        <v>14</v>
      </c>
      <c r="E3696">
        <v>1400000</v>
      </c>
      <c r="F3696">
        <v>5400000</v>
      </c>
      <c r="G3696">
        <v>8</v>
      </c>
      <c r="H3696">
        <v>592</v>
      </c>
      <c r="I3696">
        <v>4100000</v>
      </c>
      <c r="J3696">
        <v>400000</v>
      </c>
      <c r="K3696">
        <v>4300000</v>
      </c>
      <c r="L3696">
        <v>800000</v>
      </c>
      <c r="M3696" t="s">
        <v>15</v>
      </c>
      <c r="N3696">
        <f>Table1[[#This Row],[ loan_amount]]-Table1[[#This Row],[ bank_asset_value]]</f>
        <v>4600000</v>
      </c>
    </row>
    <row r="3697" spans="1:14" x14ac:dyDescent="0.35">
      <c r="A3697">
        <v>3696</v>
      </c>
      <c r="B3697">
        <v>2</v>
      </c>
      <c r="C3697" t="s">
        <v>16</v>
      </c>
      <c r="D3697" t="s">
        <v>14</v>
      </c>
      <c r="E3697">
        <v>2500000</v>
      </c>
      <c r="F3697">
        <v>8600000</v>
      </c>
      <c r="G3697">
        <v>8</v>
      </c>
      <c r="H3697">
        <v>835</v>
      </c>
      <c r="I3697">
        <v>2500000</v>
      </c>
      <c r="J3697">
        <v>4000000</v>
      </c>
      <c r="K3697">
        <v>7700000</v>
      </c>
      <c r="L3697">
        <v>1300000</v>
      </c>
      <c r="M3697" t="s">
        <v>15</v>
      </c>
      <c r="N3697">
        <f>Table1[[#This Row],[ loan_amount]]-Table1[[#This Row],[ bank_asset_value]]</f>
        <v>7300000</v>
      </c>
    </row>
    <row r="3698" spans="1:14" x14ac:dyDescent="0.35">
      <c r="A3698">
        <v>3697</v>
      </c>
      <c r="B3698">
        <v>0</v>
      </c>
      <c r="C3698" t="s">
        <v>16</v>
      </c>
      <c r="D3698" t="s">
        <v>17</v>
      </c>
      <c r="E3698">
        <v>1600000</v>
      </c>
      <c r="F3698">
        <v>5300000</v>
      </c>
      <c r="G3698">
        <v>4</v>
      </c>
      <c r="H3698">
        <v>733</v>
      </c>
      <c r="I3698">
        <v>400000</v>
      </c>
      <c r="J3698">
        <v>2100000</v>
      </c>
      <c r="K3698">
        <v>5500000</v>
      </c>
      <c r="L3698">
        <v>1100000</v>
      </c>
      <c r="M3698" t="s">
        <v>15</v>
      </c>
      <c r="N3698">
        <f>Table1[[#This Row],[ loan_amount]]-Table1[[#This Row],[ bank_asset_value]]</f>
        <v>4200000</v>
      </c>
    </row>
    <row r="3699" spans="1:14" x14ac:dyDescent="0.35">
      <c r="A3699">
        <v>3698</v>
      </c>
      <c r="B3699">
        <v>0</v>
      </c>
      <c r="C3699" t="s">
        <v>16</v>
      </c>
      <c r="D3699" t="s">
        <v>14</v>
      </c>
      <c r="E3699">
        <v>3700000</v>
      </c>
      <c r="F3699">
        <v>10600000</v>
      </c>
      <c r="G3699">
        <v>20</v>
      </c>
      <c r="H3699">
        <v>484</v>
      </c>
      <c r="I3699">
        <v>5800000</v>
      </c>
      <c r="J3699">
        <v>1300000</v>
      </c>
      <c r="K3699">
        <v>13900000</v>
      </c>
      <c r="L3699">
        <v>3500000</v>
      </c>
      <c r="M3699" t="s">
        <v>18</v>
      </c>
      <c r="N3699">
        <f>Table1[[#This Row],[ loan_amount]]-Table1[[#This Row],[ bank_asset_value]]</f>
        <v>7100000</v>
      </c>
    </row>
    <row r="3700" spans="1:14" x14ac:dyDescent="0.35">
      <c r="A3700">
        <v>3699</v>
      </c>
      <c r="B3700">
        <v>5</v>
      </c>
      <c r="C3700" t="s">
        <v>16</v>
      </c>
      <c r="D3700" t="s">
        <v>17</v>
      </c>
      <c r="E3700">
        <v>500000</v>
      </c>
      <c r="F3700">
        <v>1800000</v>
      </c>
      <c r="G3700">
        <v>20</v>
      </c>
      <c r="H3700">
        <v>615</v>
      </c>
      <c r="I3700">
        <v>500000</v>
      </c>
      <c r="J3700">
        <v>700000</v>
      </c>
      <c r="K3700">
        <v>1100000</v>
      </c>
      <c r="L3700">
        <v>300000</v>
      </c>
      <c r="M3700" t="s">
        <v>15</v>
      </c>
      <c r="N3700">
        <f>Table1[[#This Row],[ loan_amount]]-Table1[[#This Row],[ bank_asset_value]]</f>
        <v>1500000</v>
      </c>
    </row>
    <row r="3701" spans="1:14" x14ac:dyDescent="0.35">
      <c r="A3701">
        <v>3700</v>
      </c>
      <c r="B3701">
        <v>3</v>
      </c>
      <c r="C3701" t="s">
        <v>16</v>
      </c>
      <c r="D3701" t="s">
        <v>17</v>
      </c>
      <c r="E3701">
        <v>5300000</v>
      </c>
      <c r="F3701">
        <v>19500000</v>
      </c>
      <c r="G3701">
        <v>4</v>
      </c>
      <c r="H3701">
        <v>591</v>
      </c>
      <c r="I3701">
        <v>13200000</v>
      </c>
      <c r="J3701">
        <v>4700000</v>
      </c>
      <c r="K3701">
        <v>19800000</v>
      </c>
      <c r="L3701">
        <v>7900000</v>
      </c>
      <c r="M3701" t="s">
        <v>15</v>
      </c>
      <c r="N3701">
        <f>Table1[[#This Row],[ loan_amount]]-Table1[[#This Row],[ bank_asset_value]]</f>
        <v>11600000</v>
      </c>
    </row>
    <row r="3702" spans="1:14" x14ac:dyDescent="0.35">
      <c r="A3702">
        <v>3701</v>
      </c>
      <c r="B3702">
        <v>0</v>
      </c>
      <c r="C3702" t="s">
        <v>13</v>
      </c>
      <c r="D3702" t="s">
        <v>17</v>
      </c>
      <c r="E3702">
        <v>2800000</v>
      </c>
      <c r="F3702">
        <v>6800000</v>
      </c>
      <c r="G3702">
        <v>12</v>
      </c>
      <c r="H3702">
        <v>349</v>
      </c>
      <c r="I3702">
        <v>4100000</v>
      </c>
      <c r="J3702">
        <v>2000000</v>
      </c>
      <c r="K3702">
        <v>11100000</v>
      </c>
      <c r="L3702">
        <v>1400000</v>
      </c>
      <c r="M3702" t="s">
        <v>18</v>
      </c>
      <c r="N3702">
        <f>Table1[[#This Row],[ loan_amount]]-Table1[[#This Row],[ bank_asset_value]]</f>
        <v>5400000</v>
      </c>
    </row>
    <row r="3703" spans="1:14" x14ac:dyDescent="0.35">
      <c r="A3703">
        <v>3702</v>
      </c>
      <c r="B3703">
        <v>1</v>
      </c>
      <c r="C3703" t="s">
        <v>13</v>
      </c>
      <c r="D3703" t="s">
        <v>17</v>
      </c>
      <c r="E3703">
        <v>9600000</v>
      </c>
      <c r="F3703">
        <v>29900000</v>
      </c>
      <c r="G3703">
        <v>18</v>
      </c>
      <c r="H3703">
        <v>478</v>
      </c>
      <c r="I3703">
        <v>18500000</v>
      </c>
      <c r="J3703">
        <v>15200000</v>
      </c>
      <c r="K3703">
        <v>38200000</v>
      </c>
      <c r="L3703">
        <v>9400000</v>
      </c>
      <c r="M3703" t="s">
        <v>18</v>
      </c>
      <c r="N3703">
        <f>Table1[[#This Row],[ loan_amount]]-Table1[[#This Row],[ bank_asset_value]]</f>
        <v>20500000</v>
      </c>
    </row>
    <row r="3704" spans="1:14" x14ac:dyDescent="0.35">
      <c r="A3704">
        <v>3703</v>
      </c>
      <c r="B3704">
        <v>4</v>
      </c>
      <c r="C3704" t="s">
        <v>13</v>
      </c>
      <c r="D3704" t="s">
        <v>14</v>
      </c>
      <c r="E3704">
        <v>2200000</v>
      </c>
      <c r="F3704">
        <v>7800000</v>
      </c>
      <c r="G3704">
        <v>20</v>
      </c>
      <c r="H3704">
        <v>633</v>
      </c>
      <c r="I3704">
        <v>0</v>
      </c>
      <c r="J3704">
        <v>3900000</v>
      </c>
      <c r="K3704">
        <v>8400000</v>
      </c>
      <c r="L3704">
        <v>1900000</v>
      </c>
      <c r="M3704" t="s">
        <v>15</v>
      </c>
      <c r="N3704">
        <f>Table1[[#This Row],[ loan_amount]]-Table1[[#This Row],[ bank_asset_value]]</f>
        <v>5900000</v>
      </c>
    </row>
    <row r="3705" spans="1:14" x14ac:dyDescent="0.35">
      <c r="A3705">
        <v>3704</v>
      </c>
      <c r="B3705">
        <v>1</v>
      </c>
      <c r="C3705" t="s">
        <v>16</v>
      </c>
      <c r="D3705" t="s">
        <v>17</v>
      </c>
      <c r="E3705">
        <v>8400000</v>
      </c>
      <c r="F3705">
        <v>30900000</v>
      </c>
      <c r="G3705">
        <v>8</v>
      </c>
      <c r="H3705">
        <v>378</v>
      </c>
      <c r="I3705">
        <v>18600000</v>
      </c>
      <c r="J3705">
        <v>1000000</v>
      </c>
      <c r="K3705">
        <v>25900000</v>
      </c>
      <c r="L3705">
        <v>11100000</v>
      </c>
      <c r="M3705" t="s">
        <v>18</v>
      </c>
      <c r="N3705">
        <f>Table1[[#This Row],[ loan_amount]]-Table1[[#This Row],[ bank_asset_value]]</f>
        <v>19800000</v>
      </c>
    </row>
    <row r="3706" spans="1:14" x14ac:dyDescent="0.35">
      <c r="A3706">
        <v>3705</v>
      </c>
      <c r="B3706">
        <v>1</v>
      </c>
      <c r="C3706" t="s">
        <v>16</v>
      </c>
      <c r="D3706" t="s">
        <v>14</v>
      </c>
      <c r="E3706">
        <v>2100000</v>
      </c>
      <c r="F3706">
        <v>5300000</v>
      </c>
      <c r="G3706">
        <v>20</v>
      </c>
      <c r="H3706">
        <v>461</v>
      </c>
      <c r="I3706">
        <v>1500000</v>
      </c>
      <c r="J3706">
        <v>3800000</v>
      </c>
      <c r="K3706">
        <v>8100000</v>
      </c>
      <c r="L3706">
        <v>1700000</v>
      </c>
      <c r="M3706" t="s">
        <v>18</v>
      </c>
      <c r="N3706">
        <f>Table1[[#This Row],[ loan_amount]]-Table1[[#This Row],[ bank_asset_value]]</f>
        <v>3600000</v>
      </c>
    </row>
    <row r="3707" spans="1:14" x14ac:dyDescent="0.35">
      <c r="A3707">
        <v>3706</v>
      </c>
      <c r="B3707">
        <v>2</v>
      </c>
      <c r="C3707" t="s">
        <v>16</v>
      </c>
      <c r="D3707" t="s">
        <v>17</v>
      </c>
      <c r="E3707">
        <v>2800000</v>
      </c>
      <c r="F3707">
        <v>7000000</v>
      </c>
      <c r="G3707">
        <v>2</v>
      </c>
      <c r="H3707">
        <v>834</v>
      </c>
      <c r="I3707">
        <v>500000</v>
      </c>
      <c r="J3707">
        <v>2900000</v>
      </c>
      <c r="K3707">
        <v>8100000</v>
      </c>
      <c r="L3707">
        <v>1300000</v>
      </c>
      <c r="M3707" t="s">
        <v>15</v>
      </c>
      <c r="N3707">
        <f>Table1[[#This Row],[ loan_amount]]-Table1[[#This Row],[ bank_asset_value]]</f>
        <v>5700000</v>
      </c>
    </row>
    <row r="3708" spans="1:14" x14ac:dyDescent="0.35">
      <c r="A3708">
        <v>3707</v>
      </c>
      <c r="B3708">
        <v>0</v>
      </c>
      <c r="C3708" t="s">
        <v>16</v>
      </c>
      <c r="D3708" t="s">
        <v>14</v>
      </c>
      <c r="E3708">
        <v>2500000</v>
      </c>
      <c r="F3708">
        <v>5800000</v>
      </c>
      <c r="G3708">
        <v>20</v>
      </c>
      <c r="H3708">
        <v>671</v>
      </c>
      <c r="I3708">
        <v>7400000</v>
      </c>
      <c r="J3708">
        <v>500000</v>
      </c>
      <c r="K3708">
        <v>7500000</v>
      </c>
      <c r="L3708">
        <v>2000000</v>
      </c>
      <c r="M3708" t="s">
        <v>15</v>
      </c>
      <c r="N3708">
        <f>Table1[[#This Row],[ loan_amount]]-Table1[[#This Row],[ bank_asset_value]]</f>
        <v>3800000</v>
      </c>
    </row>
    <row r="3709" spans="1:14" x14ac:dyDescent="0.35">
      <c r="A3709">
        <v>3708</v>
      </c>
      <c r="B3709">
        <v>3</v>
      </c>
      <c r="C3709" t="s">
        <v>13</v>
      </c>
      <c r="D3709" t="s">
        <v>17</v>
      </c>
      <c r="E3709">
        <v>1700000</v>
      </c>
      <c r="F3709">
        <v>5800000</v>
      </c>
      <c r="G3709">
        <v>10</v>
      </c>
      <c r="H3709">
        <v>524</v>
      </c>
      <c r="I3709">
        <v>4100000</v>
      </c>
      <c r="J3709">
        <v>2900000</v>
      </c>
      <c r="K3709">
        <v>6600000</v>
      </c>
      <c r="L3709">
        <v>800000</v>
      </c>
      <c r="M3709" t="s">
        <v>18</v>
      </c>
      <c r="N3709">
        <f>Table1[[#This Row],[ loan_amount]]-Table1[[#This Row],[ bank_asset_value]]</f>
        <v>5000000</v>
      </c>
    </row>
    <row r="3710" spans="1:14" x14ac:dyDescent="0.35">
      <c r="A3710">
        <v>3709</v>
      </c>
      <c r="B3710">
        <v>3</v>
      </c>
      <c r="C3710" t="s">
        <v>13</v>
      </c>
      <c r="D3710" t="s">
        <v>14</v>
      </c>
      <c r="E3710">
        <v>6100000</v>
      </c>
      <c r="F3710">
        <v>20700000</v>
      </c>
      <c r="G3710">
        <v>4</v>
      </c>
      <c r="H3710">
        <v>816</v>
      </c>
      <c r="I3710">
        <v>14900000</v>
      </c>
      <c r="J3710">
        <v>5400000</v>
      </c>
      <c r="K3710">
        <v>24200000</v>
      </c>
      <c r="L3710">
        <v>5900000</v>
      </c>
      <c r="M3710" t="s">
        <v>15</v>
      </c>
      <c r="N3710">
        <f>Table1[[#This Row],[ loan_amount]]-Table1[[#This Row],[ bank_asset_value]]</f>
        <v>14800000</v>
      </c>
    </row>
    <row r="3711" spans="1:14" x14ac:dyDescent="0.35">
      <c r="A3711">
        <v>3710</v>
      </c>
      <c r="B3711">
        <v>3</v>
      </c>
      <c r="C3711" t="s">
        <v>13</v>
      </c>
      <c r="D3711" t="s">
        <v>14</v>
      </c>
      <c r="E3711">
        <v>4100000</v>
      </c>
      <c r="F3711">
        <v>11700000</v>
      </c>
      <c r="G3711">
        <v>10</v>
      </c>
      <c r="H3711">
        <v>729</v>
      </c>
      <c r="I3711">
        <v>6900000</v>
      </c>
      <c r="J3711">
        <v>6200000</v>
      </c>
      <c r="K3711">
        <v>15400000</v>
      </c>
      <c r="L3711">
        <v>2100000</v>
      </c>
      <c r="M3711" t="s">
        <v>15</v>
      </c>
      <c r="N3711">
        <f>Table1[[#This Row],[ loan_amount]]-Table1[[#This Row],[ bank_asset_value]]</f>
        <v>9600000</v>
      </c>
    </row>
    <row r="3712" spans="1:14" x14ac:dyDescent="0.35">
      <c r="A3712">
        <v>3711</v>
      </c>
      <c r="B3712">
        <v>5</v>
      </c>
      <c r="C3712" t="s">
        <v>16</v>
      </c>
      <c r="D3712" t="s">
        <v>17</v>
      </c>
      <c r="E3712">
        <v>4500000</v>
      </c>
      <c r="F3712">
        <v>12700000</v>
      </c>
      <c r="G3712">
        <v>8</v>
      </c>
      <c r="H3712">
        <v>307</v>
      </c>
      <c r="I3712">
        <v>11000000</v>
      </c>
      <c r="J3712">
        <v>3800000</v>
      </c>
      <c r="K3712">
        <v>12600000</v>
      </c>
      <c r="L3712">
        <v>2700000</v>
      </c>
      <c r="M3712" t="s">
        <v>18</v>
      </c>
      <c r="N3712">
        <f>Table1[[#This Row],[ loan_amount]]-Table1[[#This Row],[ bank_asset_value]]</f>
        <v>10000000</v>
      </c>
    </row>
    <row r="3713" spans="1:14" x14ac:dyDescent="0.35">
      <c r="A3713">
        <v>3712</v>
      </c>
      <c r="B3713">
        <v>2</v>
      </c>
      <c r="C3713" t="s">
        <v>13</v>
      </c>
      <c r="D3713" t="s">
        <v>17</v>
      </c>
      <c r="E3713">
        <v>5600000</v>
      </c>
      <c r="F3713">
        <v>19100000</v>
      </c>
      <c r="G3713">
        <v>8</v>
      </c>
      <c r="H3713">
        <v>350</v>
      </c>
      <c r="I3713">
        <v>2700000</v>
      </c>
      <c r="J3713">
        <v>1200000</v>
      </c>
      <c r="K3713">
        <v>14200000</v>
      </c>
      <c r="L3713">
        <v>4200000</v>
      </c>
      <c r="M3713" t="s">
        <v>18</v>
      </c>
      <c r="N3713">
        <f>Table1[[#This Row],[ loan_amount]]-Table1[[#This Row],[ bank_asset_value]]</f>
        <v>14900000</v>
      </c>
    </row>
    <row r="3714" spans="1:14" x14ac:dyDescent="0.35">
      <c r="A3714">
        <v>3713</v>
      </c>
      <c r="B3714">
        <v>3</v>
      </c>
      <c r="C3714" t="s">
        <v>16</v>
      </c>
      <c r="D3714" t="s">
        <v>17</v>
      </c>
      <c r="E3714">
        <v>5800000</v>
      </c>
      <c r="F3714">
        <v>16600000</v>
      </c>
      <c r="G3714">
        <v>10</v>
      </c>
      <c r="H3714">
        <v>444</v>
      </c>
      <c r="I3714">
        <v>13300000</v>
      </c>
      <c r="J3714">
        <v>5900000</v>
      </c>
      <c r="K3714">
        <v>15000000</v>
      </c>
      <c r="L3714">
        <v>8500000</v>
      </c>
      <c r="M3714" t="s">
        <v>18</v>
      </c>
      <c r="N3714">
        <f>Table1[[#This Row],[ loan_amount]]-Table1[[#This Row],[ bank_asset_value]]</f>
        <v>8100000</v>
      </c>
    </row>
    <row r="3715" spans="1:14" x14ac:dyDescent="0.35">
      <c r="A3715">
        <v>3714</v>
      </c>
      <c r="B3715">
        <v>4</v>
      </c>
      <c r="C3715" t="s">
        <v>16</v>
      </c>
      <c r="D3715" t="s">
        <v>14</v>
      </c>
      <c r="E3715">
        <v>8600000</v>
      </c>
      <c r="F3715">
        <v>26700000</v>
      </c>
      <c r="G3715">
        <v>10</v>
      </c>
      <c r="H3715">
        <v>895</v>
      </c>
      <c r="I3715">
        <v>2200000</v>
      </c>
      <c r="J3715">
        <v>8800000</v>
      </c>
      <c r="K3715">
        <v>22600000</v>
      </c>
      <c r="L3715">
        <v>6900000</v>
      </c>
      <c r="M3715" t="s">
        <v>15</v>
      </c>
      <c r="N3715">
        <f>Table1[[#This Row],[ loan_amount]]-Table1[[#This Row],[ bank_asset_value]]</f>
        <v>19800000</v>
      </c>
    </row>
    <row r="3716" spans="1:14" x14ac:dyDescent="0.35">
      <c r="A3716">
        <v>3715</v>
      </c>
      <c r="B3716">
        <v>2</v>
      </c>
      <c r="C3716" t="s">
        <v>13</v>
      </c>
      <c r="D3716" t="s">
        <v>14</v>
      </c>
      <c r="E3716">
        <v>2900000</v>
      </c>
      <c r="F3716">
        <v>10500000</v>
      </c>
      <c r="G3716">
        <v>20</v>
      </c>
      <c r="H3716">
        <v>708</v>
      </c>
      <c r="I3716">
        <v>4200000</v>
      </c>
      <c r="J3716">
        <v>600000</v>
      </c>
      <c r="K3716">
        <v>7700000</v>
      </c>
      <c r="L3716">
        <v>4300000</v>
      </c>
      <c r="M3716" t="s">
        <v>15</v>
      </c>
      <c r="N3716">
        <f>Table1[[#This Row],[ loan_amount]]-Table1[[#This Row],[ bank_asset_value]]</f>
        <v>6200000</v>
      </c>
    </row>
    <row r="3717" spans="1:14" x14ac:dyDescent="0.35">
      <c r="A3717">
        <v>3716</v>
      </c>
      <c r="B3717">
        <v>2</v>
      </c>
      <c r="C3717" t="s">
        <v>16</v>
      </c>
      <c r="D3717" t="s">
        <v>17</v>
      </c>
      <c r="E3717">
        <v>8300000</v>
      </c>
      <c r="F3717">
        <v>17600000</v>
      </c>
      <c r="G3717">
        <v>2</v>
      </c>
      <c r="H3717">
        <v>355</v>
      </c>
      <c r="I3717">
        <v>1000000</v>
      </c>
      <c r="J3717">
        <v>700000</v>
      </c>
      <c r="K3717">
        <v>28400000</v>
      </c>
      <c r="L3717">
        <v>6800000</v>
      </c>
      <c r="M3717" t="s">
        <v>18</v>
      </c>
      <c r="N3717">
        <f>Table1[[#This Row],[ loan_amount]]-Table1[[#This Row],[ bank_asset_value]]</f>
        <v>10800000</v>
      </c>
    </row>
    <row r="3718" spans="1:14" x14ac:dyDescent="0.35">
      <c r="A3718">
        <v>3717</v>
      </c>
      <c r="B3718">
        <v>5</v>
      </c>
      <c r="C3718" t="s">
        <v>16</v>
      </c>
      <c r="D3718" t="s">
        <v>14</v>
      </c>
      <c r="E3718">
        <v>2400000</v>
      </c>
      <c r="F3718">
        <v>5100000</v>
      </c>
      <c r="G3718">
        <v>6</v>
      </c>
      <c r="H3718">
        <v>756</v>
      </c>
      <c r="I3718">
        <v>1500000</v>
      </c>
      <c r="J3718">
        <v>200000</v>
      </c>
      <c r="K3718">
        <v>5300000</v>
      </c>
      <c r="L3718">
        <v>3400000</v>
      </c>
      <c r="M3718" t="s">
        <v>15</v>
      </c>
      <c r="N3718">
        <f>Table1[[#This Row],[ loan_amount]]-Table1[[#This Row],[ bank_asset_value]]</f>
        <v>1700000</v>
      </c>
    </row>
    <row r="3719" spans="1:14" x14ac:dyDescent="0.35">
      <c r="A3719">
        <v>3718</v>
      </c>
      <c r="B3719">
        <v>4</v>
      </c>
      <c r="C3719" t="s">
        <v>13</v>
      </c>
      <c r="D3719" t="s">
        <v>14</v>
      </c>
      <c r="E3719">
        <v>5600000</v>
      </c>
      <c r="F3719">
        <v>12000000</v>
      </c>
      <c r="G3719">
        <v>4</v>
      </c>
      <c r="H3719">
        <v>719</v>
      </c>
      <c r="I3719">
        <v>5600000</v>
      </c>
      <c r="J3719">
        <v>2900000</v>
      </c>
      <c r="K3719">
        <v>14500000</v>
      </c>
      <c r="L3719">
        <v>3400000</v>
      </c>
      <c r="M3719" t="s">
        <v>15</v>
      </c>
      <c r="N3719">
        <f>Table1[[#This Row],[ loan_amount]]-Table1[[#This Row],[ bank_asset_value]]</f>
        <v>8600000</v>
      </c>
    </row>
    <row r="3720" spans="1:14" x14ac:dyDescent="0.35">
      <c r="A3720">
        <v>3719</v>
      </c>
      <c r="B3720">
        <v>1</v>
      </c>
      <c r="C3720" t="s">
        <v>13</v>
      </c>
      <c r="D3720" t="s">
        <v>17</v>
      </c>
      <c r="E3720">
        <v>9500000</v>
      </c>
      <c r="F3720">
        <v>35400000</v>
      </c>
      <c r="G3720">
        <v>14</v>
      </c>
      <c r="H3720">
        <v>439</v>
      </c>
      <c r="I3720">
        <v>400000</v>
      </c>
      <c r="J3720">
        <v>1200000</v>
      </c>
      <c r="K3720">
        <v>20200000</v>
      </c>
      <c r="L3720">
        <v>13500000</v>
      </c>
      <c r="M3720" t="s">
        <v>18</v>
      </c>
      <c r="N3720">
        <f>Table1[[#This Row],[ loan_amount]]-Table1[[#This Row],[ bank_asset_value]]</f>
        <v>21900000</v>
      </c>
    </row>
    <row r="3721" spans="1:14" x14ac:dyDescent="0.35">
      <c r="A3721">
        <v>3720</v>
      </c>
      <c r="B3721">
        <v>4</v>
      </c>
      <c r="C3721" t="s">
        <v>16</v>
      </c>
      <c r="D3721" t="s">
        <v>17</v>
      </c>
      <c r="E3721">
        <v>4900000</v>
      </c>
      <c r="F3721">
        <v>15900000</v>
      </c>
      <c r="G3721">
        <v>10</v>
      </c>
      <c r="H3721">
        <v>668</v>
      </c>
      <c r="I3721">
        <v>10800000</v>
      </c>
      <c r="J3721">
        <v>8300000</v>
      </c>
      <c r="K3721">
        <v>14900000</v>
      </c>
      <c r="L3721">
        <v>2800000</v>
      </c>
      <c r="M3721" t="s">
        <v>15</v>
      </c>
      <c r="N3721">
        <f>Table1[[#This Row],[ loan_amount]]-Table1[[#This Row],[ bank_asset_value]]</f>
        <v>13100000</v>
      </c>
    </row>
    <row r="3722" spans="1:14" x14ac:dyDescent="0.35">
      <c r="A3722">
        <v>3721</v>
      </c>
      <c r="B3722">
        <v>4</v>
      </c>
      <c r="C3722" t="s">
        <v>16</v>
      </c>
      <c r="D3722" t="s">
        <v>17</v>
      </c>
      <c r="E3722">
        <v>5900000</v>
      </c>
      <c r="F3722">
        <v>16500000</v>
      </c>
      <c r="G3722">
        <v>2</v>
      </c>
      <c r="H3722">
        <v>765</v>
      </c>
      <c r="I3722">
        <v>13000000</v>
      </c>
      <c r="J3722">
        <v>9400000</v>
      </c>
      <c r="K3722">
        <v>20000000</v>
      </c>
      <c r="L3722">
        <v>3500000</v>
      </c>
      <c r="M3722" t="s">
        <v>15</v>
      </c>
      <c r="N3722">
        <f>Table1[[#This Row],[ loan_amount]]-Table1[[#This Row],[ bank_asset_value]]</f>
        <v>13000000</v>
      </c>
    </row>
    <row r="3723" spans="1:14" x14ac:dyDescent="0.35">
      <c r="A3723">
        <v>3722</v>
      </c>
      <c r="B3723">
        <v>5</v>
      </c>
      <c r="C3723" t="s">
        <v>13</v>
      </c>
      <c r="D3723" t="s">
        <v>17</v>
      </c>
      <c r="E3723">
        <v>500000</v>
      </c>
      <c r="F3723">
        <v>1500000</v>
      </c>
      <c r="G3723">
        <v>4</v>
      </c>
      <c r="H3723">
        <v>476</v>
      </c>
      <c r="I3723">
        <v>200000</v>
      </c>
      <c r="J3723">
        <v>200000</v>
      </c>
      <c r="K3723">
        <v>1100000</v>
      </c>
      <c r="L3723">
        <v>700000</v>
      </c>
      <c r="M3723" t="s">
        <v>15</v>
      </c>
      <c r="N3723">
        <f>Table1[[#This Row],[ loan_amount]]-Table1[[#This Row],[ bank_asset_value]]</f>
        <v>800000</v>
      </c>
    </row>
    <row r="3724" spans="1:14" x14ac:dyDescent="0.35">
      <c r="A3724">
        <v>3723</v>
      </c>
      <c r="B3724">
        <v>3</v>
      </c>
      <c r="C3724" t="s">
        <v>13</v>
      </c>
      <c r="D3724" t="s">
        <v>14</v>
      </c>
      <c r="E3724">
        <v>7000000</v>
      </c>
      <c r="F3724">
        <v>21700000</v>
      </c>
      <c r="G3724">
        <v>14</v>
      </c>
      <c r="H3724">
        <v>781</v>
      </c>
      <c r="I3724">
        <v>5400000</v>
      </c>
      <c r="J3724">
        <v>8500000</v>
      </c>
      <c r="K3724">
        <v>19300000</v>
      </c>
      <c r="L3724">
        <v>9600000</v>
      </c>
      <c r="M3724" t="s">
        <v>15</v>
      </c>
      <c r="N3724">
        <f>Table1[[#This Row],[ loan_amount]]-Table1[[#This Row],[ bank_asset_value]]</f>
        <v>12100000</v>
      </c>
    </row>
    <row r="3725" spans="1:14" x14ac:dyDescent="0.35">
      <c r="A3725">
        <v>3724</v>
      </c>
      <c r="B3725">
        <v>1</v>
      </c>
      <c r="C3725" t="s">
        <v>16</v>
      </c>
      <c r="D3725" t="s">
        <v>14</v>
      </c>
      <c r="E3725">
        <v>3500000</v>
      </c>
      <c r="F3725">
        <v>12700000</v>
      </c>
      <c r="G3725">
        <v>4</v>
      </c>
      <c r="H3725">
        <v>350</v>
      </c>
      <c r="I3725">
        <v>5200000</v>
      </c>
      <c r="J3725">
        <v>6800000</v>
      </c>
      <c r="K3725">
        <v>12900000</v>
      </c>
      <c r="L3725">
        <v>1800000</v>
      </c>
      <c r="M3725" t="s">
        <v>15</v>
      </c>
      <c r="N3725">
        <f>Table1[[#This Row],[ loan_amount]]-Table1[[#This Row],[ bank_asset_value]]</f>
        <v>10900000</v>
      </c>
    </row>
    <row r="3726" spans="1:14" x14ac:dyDescent="0.35">
      <c r="A3726">
        <v>3725</v>
      </c>
      <c r="B3726">
        <v>0</v>
      </c>
      <c r="C3726" t="s">
        <v>13</v>
      </c>
      <c r="D3726" t="s">
        <v>14</v>
      </c>
      <c r="E3726">
        <v>5200000</v>
      </c>
      <c r="F3726">
        <v>12200000</v>
      </c>
      <c r="G3726">
        <v>16</v>
      </c>
      <c r="H3726">
        <v>783</v>
      </c>
      <c r="I3726">
        <v>5000000</v>
      </c>
      <c r="J3726">
        <v>2000000</v>
      </c>
      <c r="K3726">
        <v>11400000</v>
      </c>
      <c r="L3726">
        <v>5100000</v>
      </c>
      <c r="M3726" t="s">
        <v>15</v>
      </c>
      <c r="N3726">
        <f>Table1[[#This Row],[ loan_amount]]-Table1[[#This Row],[ bank_asset_value]]</f>
        <v>7100000</v>
      </c>
    </row>
    <row r="3727" spans="1:14" x14ac:dyDescent="0.35">
      <c r="A3727">
        <v>3726</v>
      </c>
      <c r="B3727">
        <v>3</v>
      </c>
      <c r="C3727" t="s">
        <v>13</v>
      </c>
      <c r="D3727" t="s">
        <v>17</v>
      </c>
      <c r="E3727">
        <v>6300000</v>
      </c>
      <c r="F3727">
        <v>19900000</v>
      </c>
      <c r="G3727">
        <v>12</v>
      </c>
      <c r="H3727">
        <v>770</v>
      </c>
      <c r="I3727">
        <v>1900000</v>
      </c>
      <c r="J3727">
        <v>2400000</v>
      </c>
      <c r="K3727">
        <v>15500000</v>
      </c>
      <c r="L3727">
        <v>3100000</v>
      </c>
      <c r="M3727" t="s">
        <v>15</v>
      </c>
      <c r="N3727">
        <f>Table1[[#This Row],[ loan_amount]]-Table1[[#This Row],[ bank_asset_value]]</f>
        <v>16800000</v>
      </c>
    </row>
    <row r="3728" spans="1:14" x14ac:dyDescent="0.35">
      <c r="A3728">
        <v>3727</v>
      </c>
      <c r="B3728">
        <v>2</v>
      </c>
      <c r="C3728" t="s">
        <v>16</v>
      </c>
      <c r="D3728" t="s">
        <v>14</v>
      </c>
      <c r="E3728">
        <v>8400000</v>
      </c>
      <c r="F3728">
        <v>28300000</v>
      </c>
      <c r="G3728">
        <v>10</v>
      </c>
      <c r="H3728">
        <v>822</v>
      </c>
      <c r="I3728">
        <v>1800000</v>
      </c>
      <c r="J3728">
        <v>16000000</v>
      </c>
      <c r="K3728">
        <v>33000000</v>
      </c>
      <c r="L3728">
        <v>4400000</v>
      </c>
      <c r="M3728" t="s">
        <v>15</v>
      </c>
      <c r="N3728">
        <f>Table1[[#This Row],[ loan_amount]]-Table1[[#This Row],[ bank_asset_value]]</f>
        <v>23900000</v>
      </c>
    </row>
    <row r="3729" spans="1:14" x14ac:dyDescent="0.35">
      <c r="A3729">
        <v>3728</v>
      </c>
      <c r="B3729">
        <v>1</v>
      </c>
      <c r="C3729" t="s">
        <v>16</v>
      </c>
      <c r="D3729" t="s">
        <v>17</v>
      </c>
      <c r="E3729">
        <v>7500000</v>
      </c>
      <c r="F3729">
        <v>22500000</v>
      </c>
      <c r="G3729">
        <v>14</v>
      </c>
      <c r="H3729">
        <v>469</v>
      </c>
      <c r="I3729">
        <v>12300000</v>
      </c>
      <c r="J3729">
        <v>9600000</v>
      </c>
      <c r="K3729">
        <v>16200000</v>
      </c>
      <c r="L3729">
        <v>4500000</v>
      </c>
      <c r="M3729" t="s">
        <v>18</v>
      </c>
      <c r="N3729">
        <f>Table1[[#This Row],[ loan_amount]]-Table1[[#This Row],[ bank_asset_value]]</f>
        <v>18000000</v>
      </c>
    </row>
    <row r="3730" spans="1:14" x14ac:dyDescent="0.35">
      <c r="A3730">
        <v>3729</v>
      </c>
      <c r="B3730">
        <v>2</v>
      </c>
      <c r="C3730" t="s">
        <v>13</v>
      </c>
      <c r="D3730" t="s">
        <v>14</v>
      </c>
      <c r="E3730">
        <v>3300000</v>
      </c>
      <c r="F3730">
        <v>13000000</v>
      </c>
      <c r="G3730">
        <v>16</v>
      </c>
      <c r="H3730">
        <v>300</v>
      </c>
      <c r="I3730">
        <v>5500000</v>
      </c>
      <c r="J3730">
        <v>5900000</v>
      </c>
      <c r="K3730">
        <v>7400000</v>
      </c>
      <c r="L3730">
        <v>3100000</v>
      </c>
      <c r="M3730" t="s">
        <v>18</v>
      </c>
      <c r="N3730">
        <f>Table1[[#This Row],[ loan_amount]]-Table1[[#This Row],[ bank_asset_value]]</f>
        <v>9900000</v>
      </c>
    </row>
    <row r="3731" spans="1:14" x14ac:dyDescent="0.35">
      <c r="A3731">
        <v>3730</v>
      </c>
      <c r="B3731">
        <v>2</v>
      </c>
      <c r="C3731" t="s">
        <v>16</v>
      </c>
      <c r="D3731" t="s">
        <v>14</v>
      </c>
      <c r="E3731">
        <v>8800000</v>
      </c>
      <c r="F3731">
        <v>22400000</v>
      </c>
      <c r="G3731">
        <v>14</v>
      </c>
      <c r="H3731">
        <v>692</v>
      </c>
      <c r="I3731">
        <v>21700000</v>
      </c>
      <c r="J3731">
        <v>5100000</v>
      </c>
      <c r="K3731">
        <v>18600000</v>
      </c>
      <c r="L3731">
        <v>10900000</v>
      </c>
      <c r="M3731" t="s">
        <v>15</v>
      </c>
      <c r="N3731">
        <f>Table1[[#This Row],[ loan_amount]]-Table1[[#This Row],[ bank_asset_value]]</f>
        <v>11500000</v>
      </c>
    </row>
    <row r="3732" spans="1:14" x14ac:dyDescent="0.35">
      <c r="A3732">
        <v>3731</v>
      </c>
      <c r="B3732">
        <v>5</v>
      </c>
      <c r="C3732" t="s">
        <v>13</v>
      </c>
      <c r="D3732" t="s">
        <v>14</v>
      </c>
      <c r="E3732">
        <v>200000</v>
      </c>
      <c r="F3732">
        <v>700000</v>
      </c>
      <c r="G3732">
        <v>18</v>
      </c>
      <c r="H3732">
        <v>707</v>
      </c>
      <c r="I3732">
        <v>-100000</v>
      </c>
      <c r="J3732">
        <v>100000</v>
      </c>
      <c r="K3732">
        <v>500000</v>
      </c>
      <c r="L3732">
        <v>200000</v>
      </c>
      <c r="M3732" t="s">
        <v>15</v>
      </c>
      <c r="N3732">
        <f>Table1[[#This Row],[ loan_amount]]-Table1[[#This Row],[ bank_asset_value]]</f>
        <v>500000</v>
      </c>
    </row>
    <row r="3733" spans="1:14" x14ac:dyDescent="0.35">
      <c r="A3733">
        <v>3732</v>
      </c>
      <c r="B3733">
        <v>5</v>
      </c>
      <c r="C3733" t="s">
        <v>16</v>
      </c>
      <c r="D3733" t="s">
        <v>17</v>
      </c>
      <c r="E3733">
        <v>8000000</v>
      </c>
      <c r="F3733">
        <v>29100000</v>
      </c>
      <c r="G3733">
        <v>4</v>
      </c>
      <c r="H3733">
        <v>658</v>
      </c>
      <c r="I3733">
        <v>10600000</v>
      </c>
      <c r="J3733">
        <v>8600000</v>
      </c>
      <c r="K3733">
        <v>28800000</v>
      </c>
      <c r="L3733">
        <v>4600000</v>
      </c>
      <c r="M3733" t="s">
        <v>15</v>
      </c>
      <c r="N3733">
        <f>Table1[[#This Row],[ loan_amount]]-Table1[[#This Row],[ bank_asset_value]]</f>
        <v>24500000</v>
      </c>
    </row>
    <row r="3734" spans="1:14" x14ac:dyDescent="0.35">
      <c r="A3734">
        <v>3733</v>
      </c>
      <c r="B3734">
        <v>3</v>
      </c>
      <c r="C3734" t="s">
        <v>13</v>
      </c>
      <c r="D3734" t="s">
        <v>14</v>
      </c>
      <c r="E3734">
        <v>1000000</v>
      </c>
      <c r="F3734">
        <v>4000000</v>
      </c>
      <c r="G3734">
        <v>6</v>
      </c>
      <c r="H3734">
        <v>625</v>
      </c>
      <c r="I3734">
        <v>700000</v>
      </c>
      <c r="J3734">
        <v>100000</v>
      </c>
      <c r="K3734">
        <v>2800000</v>
      </c>
      <c r="L3734">
        <v>500000</v>
      </c>
      <c r="M3734" t="s">
        <v>15</v>
      </c>
      <c r="N3734">
        <f>Table1[[#This Row],[ loan_amount]]-Table1[[#This Row],[ bank_asset_value]]</f>
        <v>3500000</v>
      </c>
    </row>
    <row r="3735" spans="1:14" x14ac:dyDescent="0.35">
      <c r="A3735">
        <v>3734</v>
      </c>
      <c r="B3735">
        <v>1</v>
      </c>
      <c r="C3735" t="s">
        <v>13</v>
      </c>
      <c r="D3735" t="s">
        <v>14</v>
      </c>
      <c r="E3735">
        <v>9400000</v>
      </c>
      <c r="F3735">
        <v>26700000</v>
      </c>
      <c r="G3735">
        <v>10</v>
      </c>
      <c r="H3735">
        <v>343</v>
      </c>
      <c r="I3735">
        <v>7600000</v>
      </c>
      <c r="J3735">
        <v>2500000</v>
      </c>
      <c r="K3735">
        <v>28600000</v>
      </c>
      <c r="L3735">
        <v>13200000</v>
      </c>
      <c r="M3735" t="s">
        <v>18</v>
      </c>
      <c r="N3735">
        <f>Table1[[#This Row],[ loan_amount]]-Table1[[#This Row],[ bank_asset_value]]</f>
        <v>13500000</v>
      </c>
    </row>
    <row r="3736" spans="1:14" x14ac:dyDescent="0.35">
      <c r="A3736">
        <v>3735</v>
      </c>
      <c r="B3736">
        <v>5</v>
      </c>
      <c r="C3736" t="s">
        <v>13</v>
      </c>
      <c r="D3736" t="s">
        <v>14</v>
      </c>
      <c r="E3736">
        <v>2100000</v>
      </c>
      <c r="F3736">
        <v>7300000</v>
      </c>
      <c r="G3736">
        <v>18</v>
      </c>
      <c r="H3736">
        <v>358</v>
      </c>
      <c r="I3736">
        <v>3700000</v>
      </c>
      <c r="J3736">
        <v>3200000</v>
      </c>
      <c r="K3736">
        <v>7200000</v>
      </c>
      <c r="L3736">
        <v>2200000</v>
      </c>
      <c r="M3736" t="s">
        <v>18</v>
      </c>
      <c r="N3736">
        <f>Table1[[#This Row],[ loan_amount]]-Table1[[#This Row],[ bank_asset_value]]</f>
        <v>5100000</v>
      </c>
    </row>
    <row r="3737" spans="1:14" x14ac:dyDescent="0.35">
      <c r="A3737">
        <v>3736</v>
      </c>
      <c r="B3737">
        <v>4</v>
      </c>
      <c r="C3737" t="s">
        <v>13</v>
      </c>
      <c r="D3737" t="s">
        <v>17</v>
      </c>
      <c r="E3737">
        <v>5400000</v>
      </c>
      <c r="F3737">
        <v>11500000</v>
      </c>
      <c r="G3737">
        <v>20</v>
      </c>
      <c r="H3737">
        <v>705</v>
      </c>
      <c r="I3737">
        <v>14600000</v>
      </c>
      <c r="J3737">
        <v>3800000</v>
      </c>
      <c r="K3737">
        <v>13500000</v>
      </c>
      <c r="L3737">
        <v>6100000</v>
      </c>
      <c r="M3737" t="s">
        <v>15</v>
      </c>
      <c r="N3737">
        <f>Table1[[#This Row],[ loan_amount]]-Table1[[#This Row],[ bank_asset_value]]</f>
        <v>5400000</v>
      </c>
    </row>
    <row r="3738" spans="1:14" x14ac:dyDescent="0.35">
      <c r="A3738">
        <v>3737</v>
      </c>
      <c r="B3738">
        <v>2</v>
      </c>
      <c r="C3738" t="s">
        <v>13</v>
      </c>
      <c r="D3738" t="s">
        <v>17</v>
      </c>
      <c r="E3738">
        <v>4700000</v>
      </c>
      <c r="F3738">
        <v>15100000</v>
      </c>
      <c r="G3738">
        <v>8</v>
      </c>
      <c r="H3738">
        <v>799</v>
      </c>
      <c r="I3738">
        <v>9700000</v>
      </c>
      <c r="J3738">
        <v>2500000</v>
      </c>
      <c r="K3738">
        <v>10700000</v>
      </c>
      <c r="L3738">
        <v>4700000</v>
      </c>
      <c r="M3738" t="s">
        <v>15</v>
      </c>
      <c r="N3738">
        <f>Table1[[#This Row],[ loan_amount]]-Table1[[#This Row],[ bank_asset_value]]</f>
        <v>10400000</v>
      </c>
    </row>
    <row r="3739" spans="1:14" x14ac:dyDescent="0.35">
      <c r="A3739">
        <v>3738</v>
      </c>
      <c r="B3739">
        <v>3</v>
      </c>
      <c r="C3739" t="s">
        <v>13</v>
      </c>
      <c r="D3739" t="s">
        <v>14</v>
      </c>
      <c r="E3739">
        <v>8800000</v>
      </c>
      <c r="F3739">
        <v>33700000</v>
      </c>
      <c r="G3739">
        <v>12</v>
      </c>
      <c r="H3739">
        <v>397</v>
      </c>
      <c r="I3739">
        <v>17300000</v>
      </c>
      <c r="J3739">
        <v>16000000</v>
      </c>
      <c r="K3739">
        <v>22200000</v>
      </c>
      <c r="L3739">
        <v>8800000</v>
      </c>
      <c r="M3739" t="s">
        <v>18</v>
      </c>
      <c r="N3739">
        <f>Table1[[#This Row],[ loan_amount]]-Table1[[#This Row],[ bank_asset_value]]</f>
        <v>24900000</v>
      </c>
    </row>
    <row r="3740" spans="1:14" x14ac:dyDescent="0.35">
      <c r="A3740">
        <v>3739</v>
      </c>
      <c r="B3740">
        <v>5</v>
      </c>
      <c r="C3740" t="s">
        <v>13</v>
      </c>
      <c r="D3740" t="s">
        <v>14</v>
      </c>
      <c r="E3740">
        <v>3200000</v>
      </c>
      <c r="F3740">
        <v>12200000</v>
      </c>
      <c r="G3740">
        <v>6</v>
      </c>
      <c r="H3740">
        <v>493</v>
      </c>
      <c r="I3740">
        <v>7700000</v>
      </c>
      <c r="J3740">
        <v>6200000</v>
      </c>
      <c r="K3740">
        <v>6700000</v>
      </c>
      <c r="L3740">
        <v>2100000</v>
      </c>
      <c r="M3740" t="s">
        <v>18</v>
      </c>
      <c r="N3740">
        <f>Table1[[#This Row],[ loan_amount]]-Table1[[#This Row],[ bank_asset_value]]</f>
        <v>10100000</v>
      </c>
    </row>
    <row r="3741" spans="1:14" x14ac:dyDescent="0.35">
      <c r="A3741">
        <v>3740</v>
      </c>
      <c r="B3741">
        <v>0</v>
      </c>
      <c r="C3741" t="s">
        <v>13</v>
      </c>
      <c r="D3741" t="s">
        <v>17</v>
      </c>
      <c r="E3741">
        <v>7200000</v>
      </c>
      <c r="F3741">
        <v>21900000</v>
      </c>
      <c r="G3741">
        <v>4</v>
      </c>
      <c r="H3741">
        <v>446</v>
      </c>
      <c r="I3741">
        <v>17700000</v>
      </c>
      <c r="J3741">
        <v>10900000</v>
      </c>
      <c r="K3741">
        <v>24500000</v>
      </c>
      <c r="L3741">
        <v>7600000</v>
      </c>
      <c r="M3741" t="s">
        <v>15</v>
      </c>
      <c r="N3741">
        <f>Table1[[#This Row],[ loan_amount]]-Table1[[#This Row],[ bank_asset_value]]</f>
        <v>14300000</v>
      </c>
    </row>
    <row r="3742" spans="1:14" x14ac:dyDescent="0.35">
      <c r="A3742">
        <v>3741</v>
      </c>
      <c r="B3742">
        <v>2</v>
      </c>
      <c r="C3742" t="s">
        <v>16</v>
      </c>
      <c r="D3742" t="s">
        <v>17</v>
      </c>
      <c r="E3742">
        <v>2500000</v>
      </c>
      <c r="F3742">
        <v>7200000</v>
      </c>
      <c r="G3742">
        <v>16</v>
      </c>
      <c r="H3742">
        <v>315</v>
      </c>
      <c r="I3742">
        <v>5500000</v>
      </c>
      <c r="J3742">
        <v>3300000</v>
      </c>
      <c r="K3742">
        <v>4900000</v>
      </c>
      <c r="L3742">
        <v>2800000</v>
      </c>
      <c r="M3742" t="s">
        <v>18</v>
      </c>
      <c r="N3742">
        <f>Table1[[#This Row],[ loan_amount]]-Table1[[#This Row],[ bank_asset_value]]</f>
        <v>4400000</v>
      </c>
    </row>
    <row r="3743" spans="1:14" x14ac:dyDescent="0.35">
      <c r="A3743">
        <v>3742</v>
      </c>
      <c r="B3743">
        <v>5</v>
      </c>
      <c r="C3743" t="s">
        <v>16</v>
      </c>
      <c r="D3743" t="s">
        <v>17</v>
      </c>
      <c r="E3743">
        <v>6900000</v>
      </c>
      <c r="F3743">
        <v>15700000</v>
      </c>
      <c r="G3743">
        <v>14</v>
      </c>
      <c r="H3743">
        <v>887</v>
      </c>
      <c r="I3743">
        <v>13800000</v>
      </c>
      <c r="J3743">
        <v>5300000</v>
      </c>
      <c r="K3743">
        <v>25200000</v>
      </c>
      <c r="L3743">
        <v>4500000</v>
      </c>
      <c r="M3743" t="s">
        <v>15</v>
      </c>
      <c r="N3743">
        <f>Table1[[#This Row],[ loan_amount]]-Table1[[#This Row],[ bank_asset_value]]</f>
        <v>11200000</v>
      </c>
    </row>
    <row r="3744" spans="1:14" x14ac:dyDescent="0.35">
      <c r="A3744">
        <v>3743</v>
      </c>
      <c r="B3744">
        <v>5</v>
      </c>
      <c r="C3744" t="s">
        <v>13</v>
      </c>
      <c r="D3744" t="s">
        <v>17</v>
      </c>
      <c r="E3744">
        <v>5700000</v>
      </c>
      <c r="F3744">
        <v>20500000</v>
      </c>
      <c r="G3744">
        <v>16</v>
      </c>
      <c r="H3744">
        <v>429</v>
      </c>
      <c r="I3744">
        <v>2800000</v>
      </c>
      <c r="J3744">
        <v>1900000</v>
      </c>
      <c r="K3744">
        <v>22400000</v>
      </c>
      <c r="L3744">
        <v>3900000</v>
      </c>
      <c r="M3744" t="s">
        <v>18</v>
      </c>
      <c r="N3744">
        <f>Table1[[#This Row],[ loan_amount]]-Table1[[#This Row],[ bank_asset_value]]</f>
        <v>16600000</v>
      </c>
    </row>
    <row r="3745" spans="1:14" x14ac:dyDescent="0.35">
      <c r="A3745">
        <v>3744</v>
      </c>
      <c r="B3745">
        <v>4</v>
      </c>
      <c r="C3745" t="s">
        <v>13</v>
      </c>
      <c r="D3745" t="s">
        <v>17</v>
      </c>
      <c r="E3745">
        <v>5500000</v>
      </c>
      <c r="F3745">
        <v>15100000</v>
      </c>
      <c r="G3745">
        <v>18</v>
      </c>
      <c r="H3745">
        <v>673</v>
      </c>
      <c r="I3745">
        <v>10500000</v>
      </c>
      <c r="J3745">
        <v>8000000</v>
      </c>
      <c r="K3745">
        <v>13900000</v>
      </c>
      <c r="L3745">
        <v>7200000</v>
      </c>
      <c r="M3745" t="s">
        <v>15</v>
      </c>
      <c r="N3745">
        <f>Table1[[#This Row],[ loan_amount]]-Table1[[#This Row],[ bank_asset_value]]</f>
        <v>7900000</v>
      </c>
    </row>
    <row r="3746" spans="1:14" x14ac:dyDescent="0.35">
      <c r="A3746">
        <v>3745</v>
      </c>
      <c r="B3746">
        <v>4</v>
      </c>
      <c r="C3746" t="s">
        <v>16</v>
      </c>
      <c r="D3746" t="s">
        <v>17</v>
      </c>
      <c r="E3746">
        <v>9200000</v>
      </c>
      <c r="F3746">
        <v>29100000</v>
      </c>
      <c r="G3746">
        <v>10</v>
      </c>
      <c r="H3746">
        <v>731</v>
      </c>
      <c r="I3746">
        <v>14500000</v>
      </c>
      <c r="J3746">
        <v>8300000</v>
      </c>
      <c r="K3746">
        <v>35800000</v>
      </c>
      <c r="L3746">
        <v>5000000</v>
      </c>
      <c r="M3746" t="s">
        <v>15</v>
      </c>
      <c r="N3746">
        <f>Table1[[#This Row],[ loan_amount]]-Table1[[#This Row],[ bank_asset_value]]</f>
        <v>24100000</v>
      </c>
    </row>
    <row r="3747" spans="1:14" x14ac:dyDescent="0.35">
      <c r="A3747">
        <v>3746</v>
      </c>
      <c r="B3747">
        <v>5</v>
      </c>
      <c r="C3747" t="s">
        <v>13</v>
      </c>
      <c r="D3747" t="s">
        <v>17</v>
      </c>
      <c r="E3747">
        <v>5700000</v>
      </c>
      <c r="F3747">
        <v>11500000</v>
      </c>
      <c r="G3747">
        <v>2</v>
      </c>
      <c r="H3747">
        <v>732</v>
      </c>
      <c r="I3747">
        <v>15800000</v>
      </c>
      <c r="J3747">
        <v>3700000</v>
      </c>
      <c r="K3747">
        <v>15600000</v>
      </c>
      <c r="L3747">
        <v>5300000</v>
      </c>
      <c r="M3747" t="s">
        <v>15</v>
      </c>
      <c r="N3747">
        <f>Table1[[#This Row],[ loan_amount]]-Table1[[#This Row],[ bank_asset_value]]</f>
        <v>6200000</v>
      </c>
    </row>
    <row r="3748" spans="1:14" x14ac:dyDescent="0.35">
      <c r="A3748">
        <v>3747</v>
      </c>
      <c r="B3748">
        <v>5</v>
      </c>
      <c r="C3748" t="s">
        <v>13</v>
      </c>
      <c r="D3748" t="s">
        <v>17</v>
      </c>
      <c r="E3748">
        <v>5000000</v>
      </c>
      <c r="F3748">
        <v>16400000</v>
      </c>
      <c r="G3748">
        <v>14</v>
      </c>
      <c r="H3748">
        <v>525</v>
      </c>
      <c r="I3748">
        <v>13000000</v>
      </c>
      <c r="J3748">
        <v>9100000</v>
      </c>
      <c r="K3748">
        <v>15300000</v>
      </c>
      <c r="L3748">
        <v>3300000</v>
      </c>
      <c r="M3748" t="s">
        <v>18</v>
      </c>
      <c r="N3748">
        <f>Table1[[#This Row],[ loan_amount]]-Table1[[#This Row],[ bank_asset_value]]</f>
        <v>13100000</v>
      </c>
    </row>
    <row r="3749" spans="1:14" x14ac:dyDescent="0.35">
      <c r="A3749">
        <v>3748</v>
      </c>
      <c r="B3749">
        <v>4</v>
      </c>
      <c r="C3749" t="s">
        <v>16</v>
      </c>
      <c r="D3749" t="s">
        <v>14</v>
      </c>
      <c r="E3749">
        <v>2300000</v>
      </c>
      <c r="F3749">
        <v>5500000</v>
      </c>
      <c r="G3749">
        <v>6</v>
      </c>
      <c r="H3749">
        <v>343</v>
      </c>
      <c r="I3749">
        <v>-100000</v>
      </c>
      <c r="J3749">
        <v>4100000</v>
      </c>
      <c r="K3749">
        <v>4800000</v>
      </c>
      <c r="L3749">
        <v>3200000</v>
      </c>
      <c r="M3749" t="s">
        <v>18</v>
      </c>
      <c r="N3749">
        <f>Table1[[#This Row],[ loan_amount]]-Table1[[#This Row],[ bank_asset_value]]</f>
        <v>2300000</v>
      </c>
    </row>
    <row r="3750" spans="1:14" x14ac:dyDescent="0.35">
      <c r="A3750">
        <v>3749</v>
      </c>
      <c r="B3750">
        <v>0</v>
      </c>
      <c r="C3750" t="s">
        <v>16</v>
      </c>
      <c r="D3750" t="s">
        <v>17</v>
      </c>
      <c r="E3750">
        <v>3000000</v>
      </c>
      <c r="F3750">
        <v>11000000</v>
      </c>
      <c r="G3750">
        <v>16</v>
      </c>
      <c r="H3750">
        <v>331</v>
      </c>
      <c r="I3750">
        <v>8000000</v>
      </c>
      <c r="J3750">
        <v>4500000</v>
      </c>
      <c r="K3750">
        <v>6600000</v>
      </c>
      <c r="L3750">
        <v>2400000</v>
      </c>
      <c r="M3750" t="s">
        <v>18</v>
      </c>
      <c r="N3750">
        <f>Table1[[#This Row],[ loan_amount]]-Table1[[#This Row],[ bank_asset_value]]</f>
        <v>8600000</v>
      </c>
    </row>
    <row r="3751" spans="1:14" x14ac:dyDescent="0.35">
      <c r="A3751">
        <v>3750</v>
      </c>
      <c r="B3751">
        <v>0</v>
      </c>
      <c r="C3751" t="s">
        <v>16</v>
      </c>
      <c r="D3751" t="s">
        <v>14</v>
      </c>
      <c r="E3751">
        <v>7900000</v>
      </c>
      <c r="F3751">
        <v>26200000</v>
      </c>
      <c r="G3751">
        <v>18</v>
      </c>
      <c r="H3751">
        <v>845</v>
      </c>
      <c r="I3751">
        <v>14200000</v>
      </c>
      <c r="J3751">
        <v>14700000</v>
      </c>
      <c r="K3751">
        <v>27400000</v>
      </c>
      <c r="L3751">
        <v>6300000</v>
      </c>
      <c r="M3751" t="s">
        <v>15</v>
      </c>
      <c r="N3751">
        <f>Table1[[#This Row],[ loan_amount]]-Table1[[#This Row],[ bank_asset_value]]</f>
        <v>19900000</v>
      </c>
    </row>
    <row r="3752" spans="1:14" x14ac:dyDescent="0.35">
      <c r="A3752">
        <v>3751</v>
      </c>
      <c r="B3752">
        <v>2</v>
      </c>
      <c r="C3752" t="s">
        <v>13</v>
      </c>
      <c r="D3752" t="s">
        <v>14</v>
      </c>
      <c r="E3752">
        <v>2000000</v>
      </c>
      <c r="F3752">
        <v>6200000</v>
      </c>
      <c r="G3752">
        <v>16</v>
      </c>
      <c r="H3752">
        <v>696</v>
      </c>
      <c r="I3752">
        <v>4100000</v>
      </c>
      <c r="J3752">
        <v>600000</v>
      </c>
      <c r="K3752">
        <v>5400000</v>
      </c>
      <c r="L3752">
        <v>1300000</v>
      </c>
      <c r="M3752" t="s">
        <v>15</v>
      </c>
      <c r="N3752">
        <f>Table1[[#This Row],[ loan_amount]]-Table1[[#This Row],[ bank_asset_value]]</f>
        <v>4900000</v>
      </c>
    </row>
    <row r="3753" spans="1:14" x14ac:dyDescent="0.35">
      <c r="A3753">
        <v>3752</v>
      </c>
      <c r="B3753">
        <v>5</v>
      </c>
      <c r="C3753" t="s">
        <v>16</v>
      </c>
      <c r="D3753" t="s">
        <v>14</v>
      </c>
      <c r="E3753">
        <v>2700000</v>
      </c>
      <c r="F3753">
        <v>8700000</v>
      </c>
      <c r="G3753">
        <v>14</v>
      </c>
      <c r="H3753">
        <v>772</v>
      </c>
      <c r="I3753">
        <v>2200000</v>
      </c>
      <c r="J3753">
        <v>2800000</v>
      </c>
      <c r="K3753">
        <v>7600000</v>
      </c>
      <c r="L3753">
        <v>3700000</v>
      </c>
      <c r="M3753" t="s">
        <v>15</v>
      </c>
      <c r="N3753">
        <f>Table1[[#This Row],[ loan_amount]]-Table1[[#This Row],[ bank_asset_value]]</f>
        <v>5000000</v>
      </c>
    </row>
    <row r="3754" spans="1:14" x14ac:dyDescent="0.35">
      <c r="A3754">
        <v>3753</v>
      </c>
      <c r="B3754">
        <v>3</v>
      </c>
      <c r="C3754" t="s">
        <v>13</v>
      </c>
      <c r="D3754" t="s">
        <v>17</v>
      </c>
      <c r="E3754">
        <v>6400000</v>
      </c>
      <c r="F3754">
        <v>15800000</v>
      </c>
      <c r="G3754">
        <v>18</v>
      </c>
      <c r="H3754">
        <v>628</v>
      </c>
      <c r="I3754">
        <v>6900000</v>
      </c>
      <c r="J3754">
        <v>2700000</v>
      </c>
      <c r="K3754">
        <v>24800000</v>
      </c>
      <c r="L3754">
        <v>5300000</v>
      </c>
      <c r="M3754" t="s">
        <v>15</v>
      </c>
      <c r="N3754">
        <f>Table1[[#This Row],[ loan_amount]]-Table1[[#This Row],[ bank_asset_value]]</f>
        <v>10500000</v>
      </c>
    </row>
    <row r="3755" spans="1:14" x14ac:dyDescent="0.35">
      <c r="A3755">
        <v>3754</v>
      </c>
      <c r="B3755">
        <v>0</v>
      </c>
      <c r="C3755" t="s">
        <v>16</v>
      </c>
      <c r="D3755" t="s">
        <v>17</v>
      </c>
      <c r="E3755">
        <v>8200000</v>
      </c>
      <c r="F3755">
        <v>19100000</v>
      </c>
      <c r="G3755">
        <v>2</v>
      </c>
      <c r="H3755">
        <v>764</v>
      </c>
      <c r="I3755">
        <v>22900000</v>
      </c>
      <c r="J3755">
        <v>8900000</v>
      </c>
      <c r="K3755">
        <v>20500000</v>
      </c>
      <c r="L3755">
        <v>4000000</v>
      </c>
      <c r="M3755" t="s">
        <v>15</v>
      </c>
      <c r="N3755">
        <f>Table1[[#This Row],[ loan_amount]]-Table1[[#This Row],[ bank_asset_value]]</f>
        <v>15100000</v>
      </c>
    </row>
    <row r="3756" spans="1:14" x14ac:dyDescent="0.35">
      <c r="A3756">
        <v>3755</v>
      </c>
      <c r="B3756">
        <v>1</v>
      </c>
      <c r="C3756" t="s">
        <v>13</v>
      </c>
      <c r="D3756" t="s">
        <v>14</v>
      </c>
      <c r="E3756">
        <v>2800000</v>
      </c>
      <c r="F3756">
        <v>6900000</v>
      </c>
      <c r="G3756">
        <v>14</v>
      </c>
      <c r="H3756">
        <v>553</v>
      </c>
      <c r="I3756">
        <v>400000</v>
      </c>
      <c r="J3756">
        <v>4900000</v>
      </c>
      <c r="K3756">
        <v>6800000</v>
      </c>
      <c r="L3756">
        <v>4200000</v>
      </c>
      <c r="M3756" t="s">
        <v>15</v>
      </c>
      <c r="N3756">
        <f>Table1[[#This Row],[ loan_amount]]-Table1[[#This Row],[ bank_asset_value]]</f>
        <v>2700000</v>
      </c>
    </row>
    <row r="3757" spans="1:14" x14ac:dyDescent="0.35">
      <c r="A3757">
        <v>3756</v>
      </c>
      <c r="B3757">
        <v>1</v>
      </c>
      <c r="C3757" t="s">
        <v>16</v>
      </c>
      <c r="D3757" t="s">
        <v>14</v>
      </c>
      <c r="E3757">
        <v>8900000</v>
      </c>
      <c r="F3757">
        <v>20000000</v>
      </c>
      <c r="G3757">
        <v>2</v>
      </c>
      <c r="H3757">
        <v>653</v>
      </c>
      <c r="I3757">
        <v>12700000</v>
      </c>
      <c r="J3757">
        <v>600000</v>
      </c>
      <c r="K3757">
        <v>17800000</v>
      </c>
      <c r="L3757">
        <v>9900000</v>
      </c>
      <c r="M3757" t="s">
        <v>15</v>
      </c>
      <c r="N3757">
        <f>Table1[[#This Row],[ loan_amount]]-Table1[[#This Row],[ bank_asset_value]]</f>
        <v>10100000</v>
      </c>
    </row>
    <row r="3758" spans="1:14" x14ac:dyDescent="0.35">
      <c r="A3758">
        <v>3757</v>
      </c>
      <c r="B3758">
        <v>1</v>
      </c>
      <c r="C3758" t="s">
        <v>16</v>
      </c>
      <c r="D3758" t="s">
        <v>14</v>
      </c>
      <c r="E3758">
        <v>5100000</v>
      </c>
      <c r="F3758">
        <v>20000000</v>
      </c>
      <c r="G3758">
        <v>4</v>
      </c>
      <c r="H3758">
        <v>506</v>
      </c>
      <c r="I3758">
        <v>7900000</v>
      </c>
      <c r="J3758">
        <v>8900000</v>
      </c>
      <c r="K3758">
        <v>20300000</v>
      </c>
      <c r="L3758">
        <v>6700000</v>
      </c>
      <c r="M3758" t="s">
        <v>15</v>
      </c>
      <c r="N3758">
        <f>Table1[[#This Row],[ loan_amount]]-Table1[[#This Row],[ bank_asset_value]]</f>
        <v>13300000</v>
      </c>
    </row>
    <row r="3759" spans="1:14" x14ac:dyDescent="0.35">
      <c r="A3759">
        <v>3758</v>
      </c>
      <c r="B3759">
        <v>3</v>
      </c>
      <c r="C3759" t="s">
        <v>13</v>
      </c>
      <c r="D3759" t="s">
        <v>14</v>
      </c>
      <c r="E3759">
        <v>2800000</v>
      </c>
      <c r="F3759">
        <v>8500000</v>
      </c>
      <c r="G3759">
        <v>20</v>
      </c>
      <c r="H3759">
        <v>431</v>
      </c>
      <c r="I3759">
        <v>6200000</v>
      </c>
      <c r="J3759">
        <v>1700000</v>
      </c>
      <c r="K3759">
        <v>7800000</v>
      </c>
      <c r="L3759">
        <v>2200000</v>
      </c>
      <c r="M3759" t="s">
        <v>18</v>
      </c>
      <c r="N3759">
        <f>Table1[[#This Row],[ loan_amount]]-Table1[[#This Row],[ bank_asset_value]]</f>
        <v>6300000</v>
      </c>
    </row>
    <row r="3760" spans="1:14" x14ac:dyDescent="0.35">
      <c r="A3760">
        <v>3759</v>
      </c>
      <c r="B3760">
        <v>2</v>
      </c>
      <c r="C3760" t="s">
        <v>16</v>
      </c>
      <c r="D3760" t="s">
        <v>17</v>
      </c>
      <c r="E3760">
        <v>6100000</v>
      </c>
      <c r="F3760">
        <v>12300000</v>
      </c>
      <c r="G3760">
        <v>18</v>
      </c>
      <c r="H3760">
        <v>697</v>
      </c>
      <c r="I3760">
        <v>14100000</v>
      </c>
      <c r="J3760">
        <v>9100000</v>
      </c>
      <c r="K3760">
        <v>12600000</v>
      </c>
      <c r="L3760">
        <v>3500000</v>
      </c>
      <c r="M3760" t="s">
        <v>15</v>
      </c>
      <c r="N3760">
        <f>Table1[[#This Row],[ loan_amount]]-Table1[[#This Row],[ bank_asset_value]]</f>
        <v>8800000</v>
      </c>
    </row>
    <row r="3761" spans="1:14" x14ac:dyDescent="0.35">
      <c r="A3761">
        <v>3760</v>
      </c>
      <c r="B3761">
        <v>2</v>
      </c>
      <c r="C3761" t="s">
        <v>16</v>
      </c>
      <c r="D3761" t="s">
        <v>14</v>
      </c>
      <c r="E3761">
        <v>8400000</v>
      </c>
      <c r="F3761">
        <v>24500000</v>
      </c>
      <c r="G3761">
        <v>6</v>
      </c>
      <c r="H3761">
        <v>588</v>
      </c>
      <c r="I3761">
        <v>11000000</v>
      </c>
      <c r="J3761">
        <v>1300000</v>
      </c>
      <c r="K3761">
        <v>22900000</v>
      </c>
      <c r="L3761">
        <v>10400000</v>
      </c>
      <c r="M3761" t="s">
        <v>15</v>
      </c>
      <c r="N3761">
        <f>Table1[[#This Row],[ loan_amount]]-Table1[[#This Row],[ bank_asset_value]]</f>
        <v>14100000</v>
      </c>
    </row>
    <row r="3762" spans="1:14" x14ac:dyDescent="0.35">
      <c r="A3762">
        <v>3761</v>
      </c>
      <c r="B3762">
        <v>1</v>
      </c>
      <c r="C3762" t="s">
        <v>16</v>
      </c>
      <c r="D3762" t="s">
        <v>14</v>
      </c>
      <c r="E3762">
        <v>1600000</v>
      </c>
      <c r="F3762">
        <v>5600000</v>
      </c>
      <c r="G3762">
        <v>6</v>
      </c>
      <c r="H3762">
        <v>846</v>
      </c>
      <c r="I3762">
        <v>600000</v>
      </c>
      <c r="J3762">
        <v>2800000</v>
      </c>
      <c r="K3762">
        <v>4600000</v>
      </c>
      <c r="L3762">
        <v>1200000</v>
      </c>
      <c r="M3762" t="s">
        <v>15</v>
      </c>
      <c r="N3762">
        <f>Table1[[#This Row],[ loan_amount]]-Table1[[#This Row],[ bank_asset_value]]</f>
        <v>4400000</v>
      </c>
    </row>
    <row r="3763" spans="1:14" x14ac:dyDescent="0.35">
      <c r="A3763">
        <v>3762</v>
      </c>
      <c r="B3763">
        <v>5</v>
      </c>
      <c r="C3763" t="s">
        <v>13</v>
      </c>
      <c r="D3763" t="s">
        <v>14</v>
      </c>
      <c r="E3763">
        <v>4100000</v>
      </c>
      <c r="F3763">
        <v>11000000</v>
      </c>
      <c r="G3763">
        <v>14</v>
      </c>
      <c r="H3763">
        <v>379</v>
      </c>
      <c r="I3763">
        <v>6200000</v>
      </c>
      <c r="J3763">
        <v>1700000</v>
      </c>
      <c r="K3763">
        <v>8500000</v>
      </c>
      <c r="L3763">
        <v>5400000</v>
      </c>
      <c r="M3763" t="s">
        <v>18</v>
      </c>
      <c r="N3763">
        <f>Table1[[#This Row],[ loan_amount]]-Table1[[#This Row],[ bank_asset_value]]</f>
        <v>5600000</v>
      </c>
    </row>
    <row r="3764" spans="1:14" x14ac:dyDescent="0.35">
      <c r="A3764">
        <v>3763</v>
      </c>
      <c r="B3764">
        <v>1</v>
      </c>
      <c r="C3764" t="s">
        <v>16</v>
      </c>
      <c r="D3764" t="s">
        <v>14</v>
      </c>
      <c r="E3764">
        <v>300000</v>
      </c>
      <c r="F3764">
        <v>700000</v>
      </c>
      <c r="G3764">
        <v>10</v>
      </c>
      <c r="H3764">
        <v>745</v>
      </c>
      <c r="I3764">
        <v>0</v>
      </c>
      <c r="J3764">
        <v>0</v>
      </c>
      <c r="K3764">
        <v>900000</v>
      </c>
      <c r="L3764">
        <v>100000</v>
      </c>
      <c r="M3764" t="s">
        <v>15</v>
      </c>
      <c r="N3764">
        <f>Table1[[#This Row],[ loan_amount]]-Table1[[#This Row],[ bank_asset_value]]</f>
        <v>600000</v>
      </c>
    </row>
    <row r="3765" spans="1:14" x14ac:dyDescent="0.35">
      <c r="A3765">
        <v>3764</v>
      </c>
      <c r="B3765">
        <v>3</v>
      </c>
      <c r="C3765" t="s">
        <v>13</v>
      </c>
      <c r="D3765" t="s">
        <v>14</v>
      </c>
      <c r="E3765">
        <v>9600000</v>
      </c>
      <c r="F3765">
        <v>34500000</v>
      </c>
      <c r="G3765">
        <v>20</v>
      </c>
      <c r="H3765">
        <v>523</v>
      </c>
      <c r="I3765">
        <v>26100000</v>
      </c>
      <c r="J3765">
        <v>2600000</v>
      </c>
      <c r="K3765">
        <v>24300000</v>
      </c>
      <c r="L3765">
        <v>5300000</v>
      </c>
      <c r="M3765" t="s">
        <v>18</v>
      </c>
      <c r="N3765">
        <f>Table1[[#This Row],[ loan_amount]]-Table1[[#This Row],[ bank_asset_value]]</f>
        <v>29200000</v>
      </c>
    </row>
    <row r="3766" spans="1:14" x14ac:dyDescent="0.35">
      <c r="A3766">
        <v>3765</v>
      </c>
      <c r="B3766">
        <v>4</v>
      </c>
      <c r="C3766" t="s">
        <v>13</v>
      </c>
      <c r="D3766" t="s">
        <v>17</v>
      </c>
      <c r="E3766">
        <v>8300000</v>
      </c>
      <c r="F3766">
        <v>25400000</v>
      </c>
      <c r="G3766">
        <v>4</v>
      </c>
      <c r="H3766">
        <v>624</v>
      </c>
      <c r="I3766">
        <v>22900000</v>
      </c>
      <c r="J3766">
        <v>4000000</v>
      </c>
      <c r="K3766">
        <v>24800000</v>
      </c>
      <c r="L3766">
        <v>5400000</v>
      </c>
      <c r="M3766" t="s">
        <v>15</v>
      </c>
      <c r="N3766">
        <f>Table1[[#This Row],[ loan_amount]]-Table1[[#This Row],[ bank_asset_value]]</f>
        <v>20000000</v>
      </c>
    </row>
    <row r="3767" spans="1:14" x14ac:dyDescent="0.35">
      <c r="A3767">
        <v>3766</v>
      </c>
      <c r="B3767">
        <v>1</v>
      </c>
      <c r="C3767" t="s">
        <v>13</v>
      </c>
      <c r="D3767" t="s">
        <v>14</v>
      </c>
      <c r="E3767">
        <v>4600000</v>
      </c>
      <c r="F3767">
        <v>16700000</v>
      </c>
      <c r="G3767">
        <v>16</v>
      </c>
      <c r="H3767">
        <v>407</v>
      </c>
      <c r="I3767">
        <v>13000000</v>
      </c>
      <c r="J3767">
        <v>6000000</v>
      </c>
      <c r="K3767">
        <v>9800000</v>
      </c>
      <c r="L3767">
        <v>2800000</v>
      </c>
      <c r="M3767" t="s">
        <v>18</v>
      </c>
      <c r="N3767">
        <f>Table1[[#This Row],[ loan_amount]]-Table1[[#This Row],[ bank_asset_value]]</f>
        <v>13900000</v>
      </c>
    </row>
    <row r="3768" spans="1:14" x14ac:dyDescent="0.35">
      <c r="A3768">
        <v>3767</v>
      </c>
      <c r="B3768">
        <v>3</v>
      </c>
      <c r="C3768" t="s">
        <v>16</v>
      </c>
      <c r="D3768" t="s">
        <v>17</v>
      </c>
      <c r="E3768">
        <v>5600000</v>
      </c>
      <c r="F3768">
        <v>11600000</v>
      </c>
      <c r="G3768">
        <v>12</v>
      </c>
      <c r="H3768">
        <v>756</v>
      </c>
      <c r="I3768">
        <v>3300000</v>
      </c>
      <c r="J3768">
        <v>1800000</v>
      </c>
      <c r="K3768">
        <v>18400000</v>
      </c>
      <c r="L3768">
        <v>7800000</v>
      </c>
      <c r="M3768" t="s">
        <v>15</v>
      </c>
      <c r="N3768">
        <f>Table1[[#This Row],[ loan_amount]]-Table1[[#This Row],[ bank_asset_value]]</f>
        <v>3800000</v>
      </c>
    </row>
    <row r="3769" spans="1:14" x14ac:dyDescent="0.35">
      <c r="A3769">
        <v>3768</v>
      </c>
      <c r="B3769">
        <v>3</v>
      </c>
      <c r="C3769" t="s">
        <v>13</v>
      </c>
      <c r="D3769" t="s">
        <v>17</v>
      </c>
      <c r="E3769">
        <v>4100000</v>
      </c>
      <c r="F3769">
        <v>8300000</v>
      </c>
      <c r="G3769">
        <v>16</v>
      </c>
      <c r="H3769">
        <v>351</v>
      </c>
      <c r="I3769">
        <v>6000000</v>
      </c>
      <c r="J3769">
        <v>100000</v>
      </c>
      <c r="K3769">
        <v>11100000</v>
      </c>
      <c r="L3769">
        <v>2200000</v>
      </c>
      <c r="M3769" t="s">
        <v>18</v>
      </c>
      <c r="N3769">
        <f>Table1[[#This Row],[ loan_amount]]-Table1[[#This Row],[ bank_asset_value]]</f>
        <v>6100000</v>
      </c>
    </row>
    <row r="3770" spans="1:14" x14ac:dyDescent="0.35">
      <c r="A3770">
        <v>3769</v>
      </c>
      <c r="B3770">
        <v>3</v>
      </c>
      <c r="C3770" t="s">
        <v>16</v>
      </c>
      <c r="D3770" t="s">
        <v>14</v>
      </c>
      <c r="E3770">
        <v>3700000</v>
      </c>
      <c r="F3770">
        <v>13400000</v>
      </c>
      <c r="G3770">
        <v>18</v>
      </c>
      <c r="H3770">
        <v>373</v>
      </c>
      <c r="I3770">
        <v>2800000</v>
      </c>
      <c r="J3770">
        <v>100000</v>
      </c>
      <c r="K3770">
        <v>13200000</v>
      </c>
      <c r="L3770">
        <v>2500000</v>
      </c>
      <c r="M3770" t="s">
        <v>18</v>
      </c>
      <c r="N3770">
        <f>Table1[[#This Row],[ loan_amount]]-Table1[[#This Row],[ bank_asset_value]]</f>
        <v>10900000</v>
      </c>
    </row>
    <row r="3771" spans="1:14" x14ac:dyDescent="0.35">
      <c r="A3771">
        <v>3770</v>
      </c>
      <c r="B3771">
        <v>4</v>
      </c>
      <c r="C3771" t="s">
        <v>16</v>
      </c>
      <c r="D3771" t="s">
        <v>17</v>
      </c>
      <c r="E3771">
        <v>800000</v>
      </c>
      <c r="F3771">
        <v>2400000</v>
      </c>
      <c r="G3771">
        <v>2</v>
      </c>
      <c r="H3771">
        <v>461</v>
      </c>
      <c r="I3771">
        <v>1300000</v>
      </c>
      <c r="J3771">
        <v>1300000</v>
      </c>
      <c r="K3771">
        <v>2300000</v>
      </c>
      <c r="L3771">
        <v>300000</v>
      </c>
      <c r="M3771" t="s">
        <v>15</v>
      </c>
      <c r="N3771">
        <f>Table1[[#This Row],[ loan_amount]]-Table1[[#This Row],[ bank_asset_value]]</f>
        <v>2100000</v>
      </c>
    </row>
    <row r="3772" spans="1:14" x14ac:dyDescent="0.35">
      <c r="A3772">
        <v>3771</v>
      </c>
      <c r="B3772">
        <v>4</v>
      </c>
      <c r="C3772" t="s">
        <v>13</v>
      </c>
      <c r="D3772" t="s">
        <v>14</v>
      </c>
      <c r="E3772">
        <v>8100000</v>
      </c>
      <c r="F3772">
        <v>28100000</v>
      </c>
      <c r="G3772">
        <v>12</v>
      </c>
      <c r="H3772">
        <v>672</v>
      </c>
      <c r="I3772">
        <v>5600000</v>
      </c>
      <c r="J3772">
        <v>9200000</v>
      </c>
      <c r="K3772">
        <v>17200000</v>
      </c>
      <c r="L3772">
        <v>9500000</v>
      </c>
      <c r="M3772" t="s">
        <v>15</v>
      </c>
      <c r="N3772">
        <f>Table1[[#This Row],[ loan_amount]]-Table1[[#This Row],[ bank_asset_value]]</f>
        <v>18600000</v>
      </c>
    </row>
    <row r="3773" spans="1:14" x14ac:dyDescent="0.35">
      <c r="A3773">
        <v>3772</v>
      </c>
      <c r="B3773">
        <v>2</v>
      </c>
      <c r="C3773" t="s">
        <v>13</v>
      </c>
      <c r="D3773" t="s">
        <v>17</v>
      </c>
      <c r="E3773">
        <v>2700000</v>
      </c>
      <c r="F3773">
        <v>9500000</v>
      </c>
      <c r="G3773">
        <v>10</v>
      </c>
      <c r="H3773">
        <v>434</v>
      </c>
      <c r="I3773">
        <v>2700000</v>
      </c>
      <c r="J3773">
        <v>1500000</v>
      </c>
      <c r="K3773">
        <v>8100000</v>
      </c>
      <c r="L3773">
        <v>1800000</v>
      </c>
      <c r="M3773" t="s">
        <v>18</v>
      </c>
      <c r="N3773">
        <f>Table1[[#This Row],[ loan_amount]]-Table1[[#This Row],[ bank_asset_value]]</f>
        <v>7700000</v>
      </c>
    </row>
    <row r="3774" spans="1:14" x14ac:dyDescent="0.35">
      <c r="A3774">
        <v>3773</v>
      </c>
      <c r="B3774">
        <v>2</v>
      </c>
      <c r="C3774" t="s">
        <v>16</v>
      </c>
      <c r="D3774" t="s">
        <v>17</v>
      </c>
      <c r="E3774">
        <v>7000000</v>
      </c>
      <c r="F3774">
        <v>21400000</v>
      </c>
      <c r="G3774">
        <v>12</v>
      </c>
      <c r="H3774">
        <v>541</v>
      </c>
      <c r="I3774">
        <v>3700000</v>
      </c>
      <c r="J3774">
        <v>1300000</v>
      </c>
      <c r="K3774">
        <v>19800000</v>
      </c>
      <c r="L3774">
        <v>9600000</v>
      </c>
      <c r="M3774" t="s">
        <v>18</v>
      </c>
      <c r="N3774">
        <f>Table1[[#This Row],[ loan_amount]]-Table1[[#This Row],[ bank_asset_value]]</f>
        <v>11800000</v>
      </c>
    </row>
    <row r="3775" spans="1:14" x14ac:dyDescent="0.35">
      <c r="A3775">
        <v>3774</v>
      </c>
      <c r="B3775">
        <v>3</v>
      </c>
      <c r="C3775" t="s">
        <v>16</v>
      </c>
      <c r="D3775" t="s">
        <v>17</v>
      </c>
      <c r="E3775">
        <v>8100000</v>
      </c>
      <c r="F3775">
        <v>29300000</v>
      </c>
      <c r="G3775">
        <v>2</v>
      </c>
      <c r="H3775">
        <v>413</v>
      </c>
      <c r="I3775">
        <v>8100000</v>
      </c>
      <c r="J3775">
        <v>15100000</v>
      </c>
      <c r="K3775">
        <v>25500000</v>
      </c>
      <c r="L3775">
        <v>6400000</v>
      </c>
      <c r="M3775" t="s">
        <v>15</v>
      </c>
      <c r="N3775">
        <f>Table1[[#This Row],[ loan_amount]]-Table1[[#This Row],[ bank_asset_value]]</f>
        <v>22900000</v>
      </c>
    </row>
    <row r="3776" spans="1:14" x14ac:dyDescent="0.35">
      <c r="A3776">
        <v>3775</v>
      </c>
      <c r="B3776">
        <v>1</v>
      </c>
      <c r="C3776" t="s">
        <v>13</v>
      </c>
      <c r="D3776" t="s">
        <v>14</v>
      </c>
      <c r="E3776">
        <v>3200000</v>
      </c>
      <c r="F3776">
        <v>7600000</v>
      </c>
      <c r="G3776">
        <v>4</v>
      </c>
      <c r="H3776">
        <v>592</v>
      </c>
      <c r="I3776">
        <v>3000000</v>
      </c>
      <c r="J3776">
        <v>1400000</v>
      </c>
      <c r="K3776">
        <v>8100000</v>
      </c>
      <c r="L3776">
        <v>4700000</v>
      </c>
      <c r="M3776" t="s">
        <v>15</v>
      </c>
      <c r="N3776">
        <f>Table1[[#This Row],[ loan_amount]]-Table1[[#This Row],[ bank_asset_value]]</f>
        <v>2900000</v>
      </c>
    </row>
    <row r="3777" spans="1:14" x14ac:dyDescent="0.35">
      <c r="A3777">
        <v>3776</v>
      </c>
      <c r="B3777">
        <v>4</v>
      </c>
      <c r="C3777" t="s">
        <v>16</v>
      </c>
      <c r="D3777" t="s">
        <v>17</v>
      </c>
      <c r="E3777">
        <v>400000</v>
      </c>
      <c r="F3777">
        <v>1400000</v>
      </c>
      <c r="G3777">
        <v>10</v>
      </c>
      <c r="H3777">
        <v>665</v>
      </c>
      <c r="I3777">
        <v>300000</v>
      </c>
      <c r="J3777">
        <v>300000</v>
      </c>
      <c r="K3777">
        <v>1500000</v>
      </c>
      <c r="L3777">
        <v>200000</v>
      </c>
      <c r="M3777" t="s">
        <v>15</v>
      </c>
      <c r="N3777">
        <f>Table1[[#This Row],[ loan_amount]]-Table1[[#This Row],[ bank_asset_value]]</f>
        <v>1200000</v>
      </c>
    </row>
    <row r="3778" spans="1:14" x14ac:dyDescent="0.35">
      <c r="A3778">
        <v>3777</v>
      </c>
      <c r="B3778">
        <v>1</v>
      </c>
      <c r="C3778" t="s">
        <v>13</v>
      </c>
      <c r="D3778" t="s">
        <v>14</v>
      </c>
      <c r="E3778">
        <v>7800000</v>
      </c>
      <c r="F3778">
        <v>23900000</v>
      </c>
      <c r="G3778">
        <v>4</v>
      </c>
      <c r="H3778">
        <v>313</v>
      </c>
      <c r="I3778">
        <v>2600000</v>
      </c>
      <c r="J3778">
        <v>15300000</v>
      </c>
      <c r="K3778">
        <v>23000000</v>
      </c>
      <c r="L3778">
        <v>10900000</v>
      </c>
      <c r="M3778" t="s">
        <v>15</v>
      </c>
      <c r="N3778">
        <f>Table1[[#This Row],[ loan_amount]]-Table1[[#This Row],[ bank_asset_value]]</f>
        <v>13000000</v>
      </c>
    </row>
    <row r="3779" spans="1:14" x14ac:dyDescent="0.35">
      <c r="A3779">
        <v>3778</v>
      </c>
      <c r="B3779">
        <v>0</v>
      </c>
      <c r="C3779" t="s">
        <v>16</v>
      </c>
      <c r="D3779" t="s">
        <v>14</v>
      </c>
      <c r="E3779">
        <v>5800000</v>
      </c>
      <c r="F3779">
        <v>19600000</v>
      </c>
      <c r="G3779">
        <v>14</v>
      </c>
      <c r="H3779">
        <v>673</v>
      </c>
      <c r="I3779">
        <v>8900000</v>
      </c>
      <c r="J3779">
        <v>10700000</v>
      </c>
      <c r="K3779">
        <v>18000000</v>
      </c>
      <c r="L3779">
        <v>7200000</v>
      </c>
      <c r="M3779" t="s">
        <v>15</v>
      </c>
      <c r="N3779">
        <f>Table1[[#This Row],[ loan_amount]]-Table1[[#This Row],[ bank_asset_value]]</f>
        <v>12400000</v>
      </c>
    </row>
    <row r="3780" spans="1:14" x14ac:dyDescent="0.35">
      <c r="A3780">
        <v>3779</v>
      </c>
      <c r="B3780">
        <v>0</v>
      </c>
      <c r="C3780" t="s">
        <v>16</v>
      </c>
      <c r="D3780" t="s">
        <v>17</v>
      </c>
      <c r="E3780">
        <v>2600000</v>
      </c>
      <c r="F3780">
        <v>6000000</v>
      </c>
      <c r="G3780">
        <v>8</v>
      </c>
      <c r="H3780">
        <v>382</v>
      </c>
      <c r="I3780">
        <v>1700000</v>
      </c>
      <c r="J3780">
        <v>2200000</v>
      </c>
      <c r="K3780">
        <v>8200000</v>
      </c>
      <c r="L3780">
        <v>1600000</v>
      </c>
      <c r="M3780" t="s">
        <v>18</v>
      </c>
      <c r="N3780">
        <f>Table1[[#This Row],[ loan_amount]]-Table1[[#This Row],[ bank_asset_value]]</f>
        <v>4400000</v>
      </c>
    </row>
    <row r="3781" spans="1:14" x14ac:dyDescent="0.35">
      <c r="A3781">
        <v>3780</v>
      </c>
      <c r="B3781">
        <v>5</v>
      </c>
      <c r="C3781" t="s">
        <v>16</v>
      </c>
      <c r="D3781" t="s">
        <v>14</v>
      </c>
      <c r="E3781">
        <v>5400000</v>
      </c>
      <c r="F3781">
        <v>21100000</v>
      </c>
      <c r="G3781">
        <v>12</v>
      </c>
      <c r="H3781">
        <v>661</v>
      </c>
      <c r="I3781">
        <v>15800000</v>
      </c>
      <c r="J3781">
        <v>10400000</v>
      </c>
      <c r="K3781">
        <v>20100000</v>
      </c>
      <c r="L3781">
        <v>5400000</v>
      </c>
      <c r="M3781" t="s">
        <v>15</v>
      </c>
      <c r="N3781">
        <f>Table1[[#This Row],[ loan_amount]]-Table1[[#This Row],[ bank_asset_value]]</f>
        <v>15700000</v>
      </c>
    </row>
    <row r="3782" spans="1:14" x14ac:dyDescent="0.35">
      <c r="A3782">
        <v>3781</v>
      </c>
      <c r="B3782">
        <v>3</v>
      </c>
      <c r="C3782" t="s">
        <v>13</v>
      </c>
      <c r="D3782" t="s">
        <v>17</v>
      </c>
      <c r="E3782">
        <v>600000</v>
      </c>
      <c r="F3782">
        <v>1700000</v>
      </c>
      <c r="G3782">
        <v>4</v>
      </c>
      <c r="H3782">
        <v>576</v>
      </c>
      <c r="I3782">
        <v>400000</v>
      </c>
      <c r="J3782">
        <v>100000</v>
      </c>
      <c r="K3782">
        <v>2100000</v>
      </c>
      <c r="L3782">
        <v>500000</v>
      </c>
      <c r="M3782" t="s">
        <v>15</v>
      </c>
      <c r="N3782">
        <f>Table1[[#This Row],[ loan_amount]]-Table1[[#This Row],[ bank_asset_value]]</f>
        <v>1200000</v>
      </c>
    </row>
    <row r="3783" spans="1:14" x14ac:dyDescent="0.35">
      <c r="A3783">
        <v>3782</v>
      </c>
      <c r="B3783">
        <v>1</v>
      </c>
      <c r="C3783" t="s">
        <v>13</v>
      </c>
      <c r="D3783" t="s">
        <v>14</v>
      </c>
      <c r="E3783">
        <v>600000</v>
      </c>
      <c r="F3783">
        <v>1200000</v>
      </c>
      <c r="G3783">
        <v>14</v>
      </c>
      <c r="H3783">
        <v>443</v>
      </c>
      <c r="I3783">
        <v>700000</v>
      </c>
      <c r="J3783">
        <v>1000000</v>
      </c>
      <c r="K3783">
        <v>2200000</v>
      </c>
      <c r="L3783">
        <v>800000</v>
      </c>
      <c r="M3783" t="s">
        <v>18</v>
      </c>
      <c r="N3783">
        <f>Table1[[#This Row],[ loan_amount]]-Table1[[#This Row],[ bank_asset_value]]</f>
        <v>400000</v>
      </c>
    </row>
    <row r="3784" spans="1:14" x14ac:dyDescent="0.35">
      <c r="A3784">
        <v>3783</v>
      </c>
      <c r="B3784">
        <v>5</v>
      </c>
      <c r="C3784" t="s">
        <v>13</v>
      </c>
      <c r="D3784" t="s">
        <v>17</v>
      </c>
      <c r="E3784">
        <v>9500000</v>
      </c>
      <c r="F3784">
        <v>21700000</v>
      </c>
      <c r="G3784">
        <v>16</v>
      </c>
      <c r="H3784">
        <v>307</v>
      </c>
      <c r="I3784">
        <v>27500000</v>
      </c>
      <c r="J3784">
        <v>2700000</v>
      </c>
      <c r="K3784">
        <v>28500000</v>
      </c>
      <c r="L3784">
        <v>9700000</v>
      </c>
      <c r="M3784" t="s">
        <v>18</v>
      </c>
      <c r="N3784">
        <f>Table1[[#This Row],[ loan_amount]]-Table1[[#This Row],[ bank_asset_value]]</f>
        <v>12000000</v>
      </c>
    </row>
    <row r="3785" spans="1:14" x14ac:dyDescent="0.35">
      <c r="A3785">
        <v>3784</v>
      </c>
      <c r="B3785">
        <v>4</v>
      </c>
      <c r="C3785" t="s">
        <v>13</v>
      </c>
      <c r="D3785" t="s">
        <v>17</v>
      </c>
      <c r="E3785">
        <v>1900000</v>
      </c>
      <c r="F3785">
        <v>4800000</v>
      </c>
      <c r="G3785">
        <v>12</v>
      </c>
      <c r="H3785">
        <v>656</v>
      </c>
      <c r="I3785">
        <v>1500000</v>
      </c>
      <c r="J3785">
        <v>1600000</v>
      </c>
      <c r="K3785">
        <v>5400000</v>
      </c>
      <c r="L3785">
        <v>1700000</v>
      </c>
      <c r="M3785" t="s">
        <v>15</v>
      </c>
      <c r="N3785">
        <f>Table1[[#This Row],[ loan_amount]]-Table1[[#This Row],[ bank_asset_value]]</f>
        <v>3100000</v>
      </c>
    </row>
    <row r="3786" spans="1:14" x14ac:dyDescent="0.35">
      <c r="A3786">
        <v>3785</v>
      </c>
      <c r="B3786">
        <v>1</v>
      </c>
      <c r="C3786" t="s">
        <v>13</v>
      </c>
      <c r="D3786" t="s">
        <v>17</v>
      </c>
      <c r="E3786">
        <v>9800000</v>
      </c>
      <c r="F3786">
        <v>21200000</v>
      </c>
      <c r="G3786">
        <v>4</v>
      </c>
      <c r="H3786">
        <v>885</v>
      </c>
      <c r="I3786">
        <v>18000000</v>
      </c>
      <c r="J3786">
        <v>16400000</v>
      </c>
      <c r="K3786">
        <v>37300000</v>
      </c>
      <c r="L3786">
        <v>10800000</v>
      </c>
      <c r="M3786" t="s">
        <v>15</v>
      </c>
      <c r="N3786">
        <f>Table1[[#This Row],[ loan_amount]]-Table1[[#This Row],[ bank_asset_value]]</f>
        <v>10400000</v>
      </c>
    </row>
    <row r="3787" spans="1:14" x14ac:dyDescent="0.35">
      <c r="A3787">
        <v>3786</v>
      </c>
      <c r="B3787">
        <v>3</v>
      </c>
      <c r="C3787" t="s">
        <v>13</v>
      </c>
      <c r="D3787" t="s">
        <v>14</v>
      </c>
      <c r="E3787">
        <v>7800000</v>
      </c>
      <c r="F3787">
        <v>16600000</v>
      </c>
      <c r="G3787">
        <v>20</v>
      </c>
      <c r="H3787">
        <v>896</v>
      </c>
      <c r="I3787">
        <v>12400000</v>
      </c>
      <c r="J3787">
        <v>10800000</v>
      </c>
      <c r="K3787">
        <v>30500000</v>
      </c>
      <c r="L3787">
        <v>5500000</v>
      </c>
      <c r="M3787" t="s">
        <v>15</v>
      </c>
      <c r="N3787">
        <f>Table1[[#This Row],[ loan_amount]]-Table1[[#This Row],[ bank_asset_value]]</f>
        <v>11100000</v>
      </c>
    </row>
    <row r="3788" spans="1:14" x14ac:dyDescent="0.35">
      <c r="A3788">
        <v>3787</v>
      </c>
      <c r="B3788">
        <v>5</v>
      </c>
      <c r="C3788" t="s">
        <v>16</v>
      </c>
      <c r="D3788" t="s">
        <v>14</v>
      </c>
      <c r="E3788">
        <v>4900000</v>
      </c>
      <c r="F3788">
        <v>14100000</v>
      </c>
      <c r="G3788">
        <v>2</v>
      </c>
      <c r="H3788">
        <v>802</v>
      </c>
      <c r="I3788">
        <v>3300000</v>
      </c>
      <c r="J3788">
        <v>7500000</v>
      </c>
      <c r="K3788">
        <v>16100000</v>
      </c>
      <c r="L3788">
        <v>2700000</v>
      </c>
      <c r="M3788" t="s">
        <v>15</v>
      </c>
      <c r="N3788">
        <f>Table1[[#This Row],[ loan_amount]]-Table1[[#This Row],[ bank_asset_value]]</f>
        <v>11400000</v>
      </c>
    </row>
    <row r="3789" spans="1:14" x14ac:dyDescent="0.35">
      <c r="A3789">
        <v>3788</v>
      </c>
      <c r="B3789">
        <v>3</v>
      </c>
      <c r="C3789" t="s">
        <v>13</v>
      </c>
      <c r="D3789" t="s">
        <v>17</v>
      </c>
      <c r="E3789">
        <v>8300000</v>
      </c>
      <c r="F3789">
        <v>22700000</v>
      </c>
      <c r="G3789">
        <v>2</v>
      </c>
      <c r="H3789">
        <v>650</v>
      </c>
      <c r="I3789">
        <v>3600000</v>
      </c>
      <c r="J3789">
        <v>16000000</v>
      </c>
      <c r="K3789">
        <v>18000000</v>
      </c>
      <c r="L3789">
        <v>5800000</v>
      </c>
      <c r="M3789" t="s">
        <v>15</v>
      </c>
      <c r="N3789">
        <f>Table1[[#This Row],[ loan_amount]]-Table1[[#This Row],[ bank_asset_value]]</f>
        <v>16900000</v>
      </c>
    </row>
    <row r="3790" spans="1:14" x14ac:dyDescent="0.35">
      <c r="A3790">
        <v>3789</v>
      </c>
      <c r="B3790">
        <v>4</v>
      </c>
      <c r="C3790" t="s">
        <v>16</v>
      </c>
      <c r="D3790" t="s">
        <v>17</v>
      </c>
      <c r="E3790">
        <v>3900000</v>
      </c>
      <c r="F3790">
        <v>8900000</v>
      </c>
      <c r="G3790">
        <v>10</v>
      </c>
      <c r="H3790">
        <v>665</v>
      </c>
      <c r="I3790">
        <v>9300000</v>
      </c>
      <c r="J3790">
        <v>4000000</v>
      </c>
      <c r="K3790">
        <v>9200000</v>
      </c>
      <c r="L3790">
        <v>5300000</v>
      </c>
      <c r="M3790" t="s">
        <v>15</v>
      </c>
      <c r="N3790">
        <f>Table1[[#This Row],[ loan_amount]]-Table1[[#This Row],[ bank_asset_value]]</f>
        <v>3600000</v>
      </c>
    </row>
    <row r="3791" spans="1:14" x14ac:dyDescent="0.35">
      <c r="A3791">
        <v>3790</v>
      </c>
      <c r="B3791">
        <v>2</v>
      </c>
      <c r="C3791" t="s">
        <v>13</v>
      </c>
      <c r="D3791" t="s">
        <v>14</v>
      </c>
      <c r="E3791">
        <v>9000000</v>
      </c>
      <c r="F3791">
        <v>35700000</v>
      </c>
      <c r="G3791">
        <v>12</v>
      </c>
      <c r="H3791">
        <v>339</v>
      </c>
      <c r="I3791">
        <v>15200000</v>
      </c>
      <c r="J3791">
        <v>8400000</v>
      </c>
      <c r="K3791">
        <v>19500000</v>
      </c>
      <c r="L3791">
        <v>9000000</v>
      </c>
      <c r="M3791" t="s">
        <v>18</v>
      </c>
      <c r="N3791">
        <f>Table1[[#This Row],[ loan_amount]]-Table1[[#This Row],[ bank_asset_value]]</f>
        <v>26700000</v>
      </c>
    </row>
    <row r="3792" spans="1:14" x14ac:dyDescent="0.35">
      <c r="A3792">
        <v>3791</v>
      </c>
      <c r="B3792">
        <v>1</v>
      </c>
      <c r="C3792" t="s">
        <v>16</v>
      </c>
      <c r="D3792" t="s">
        <v>14</v>
      </c>
      <c r="E3792">
        <v>9600000</v>
      </c>
      <c r="F3792">
        <v>32400000</v>
      </c>
      <c r="G3792">
        <v>20</v>
      </c>
      <c r="H3792">
        <v>447</v>
      </c>
      <c r="I3792">
        <v>15400000</v>
      </c>
      <c r="J3792">
        <v>18400000</v>
      </c>
      <c r="K3792">
        <v>19800000</v>
      </c>
      <c r="L3792">
        <v>4700000</v>
      </c>
      <c r="M3792" t="s">
        <v>18</v>
      </c>
      <c r="N3792">
        <f>Table1[[#This Row],[ loan_amount]]-Table1[[#This Row],[ bank_asset_value]]</f>
        <v>27700000</v>
      </c>
    </row>
    <row r="3793" spans="1:14" x14ac:dyDescent="0.35">
      <c r="A3793">
        <v>3792</v>
      </c>
      <c r="B3793">
        <v>5</v>
      </c>
      <c r="C3793" t="s">
        <v>16</v>
      </c>
      <c r="D3793" t="s">
        <v>17</v>
      </c>
      <c r="E3793">
        <v>1000000</v>
      </c>
      <c r="F3793">
        <v>2400000</v>
      </c>
      <c r="G3793">
        <v>18</v>
      </c>
      <c r="H3793">
        <v>613</v>
      </c>
      <c r="I3793">
        <v>1600000</v>
      </c>
      <c r="J3793">
        <v>1300000</v>
      </c>
      <c r="K3793">
        <v>2600000</v>
      </c>
      <c r="L3793">
        <v>600000</v>
      </c>
      <c r="M3793" t="s">
        <v>15</v>
      </c>
      <c r="N3793">
        <f>Table1[[#This Row],[ loan_amount]]-Table1[[#This Row],[ bank_asset_value]]</f>
        <v>1800000</v>
      </c>
    </row>
    <row r="3794" spans="1:14" x14ac:dyDescent="0.35">
      <c r="A3794">
        <v>3793</v>
      </c>
      <c r="B3794">
        <v>5</v>
      </c>
      <c r="C3794" t="s">
        <v>13</v>
      </c>
      <c r="D3794" t="s">
        <v>14</v>
      </c>
      <c r="E3794">
        <v>2800000</v>
      </c>
      <c r="F3794">
        <v>7200000</v>
      </c>
      <c r="G3794">
        <v>16</v>
      </c>
      <c r="H3794">
        <v>424</v>
      </c>
      <c r="I3794">
        <v>900000</v>
      </c>
      <c r="J3794">
        <v>5000000</v>
      </c>
      <c r="K3794">
        <v>6100000</v>
      </c>
      <c r="L3794">
        <v>3200000</v>
      </c>
      <c r="M3794" t="s">
        <v>18</v>
      </c>
      <c r="N3794">
        <f>Table1[[#This Row],[ loan_amount]]-Table1[[#This Row],[ bank_asset_value]]</f>
        <v>4000000</v>
      </c>
    </row>
    <row r="3795" spans="1:14" x14ac:dyDescent="0.35">
      <c r="A3795">
        <v>3794</v>
      </c>
      <c r="B3795">
        <v>2</v>
      </c>
      <c r="C3795" t="s">
        <v>16</v>
      </c>
      <c r="D3795" t="s">
        <v>14</v>
      </c>
      <c r="E3795">
        <v>8300000</v>
      </c>
      <c r="F3795">
        <v>20800000</v>
      </c>
      <c r="G3795">
        <v>6</v>
      </c>
      <c r="H3795">
        <v>667</v>
      </c>
      <c r="I3795">
        <v>19300000</v>
      </c>
      <c r="J3795">
        <v>4100000</v>
      </c>
      <c r="K3795">
        <v>25400000</v>
      </c>
      <c r="L3795">
        <v>6800000</v>
      </c>
      <c r="M3795" t="s">
        <v>15</v>
      </c>
      <c r="N3795">
        <f>Table1[[#This Row],[ loan_amount]]-Table1[[#This Row],[ bank_asset_value]]</f>
        <v>14000000</v>
      </c>
    </row>
    <row r="3796" spans="1:14" x14ac:dyDescent="0.35">
      <c r="A3796">
        <v>3795</v>
      </c>
      <c r="B3796">
        <v>4</v>
      </c>
      <c r="C3796" t="s">
        <v>16</v>
      </c>
      <c r="D3796" t="s">
        <v>17</v>
      </c>
      <c r="E3796">
        <v>6900000</v>
      </c>
      <c r="F3796">
        <v>18300000</v>
      </c>
      <c r="G3796">
        <v>18</v>
      </c>
      <c r="H3796">
        <v>715</v>
      </c>
      <c r="I3796">
        <v>8200000</v>
      </c>
      <c r="J3796">
        <v>600000</v>
      </c>
      <c r="K3796">
        <v>15000000</v>
      </c>
      <c r="L3796">
        <v>7500000</v>
      </c>
      <c r="M3796" t="s">
        <v>15</v>
      </c>
      <c r="N3796">
        <f>Table1[[#This Row],[ loan_amount]]-Table1[[#This Row],[ bank_asset_value]]</f>
        <v>10800000</v>
      </c>
    </row>
    <row r="3797" spans="1:14" x14ac:dyDescent="0.35">
      <c r="A3797">
        <v>3796</v>
      </c>
      <c r="B3797">
        <v>5</v>
      </c>
      <c r="C3797" t="s">
        <v>16</v>
      </c>
      <c r="D3797" t="s">
        <v>17</v>
      </c>
      <c r="E3797">
        <v>3800000</v>
      </c>
      <c r="F3797">
        <v>9100000</v>
      </c>
      <c r="G3797">
        <v>18</v>
      </c>
      <c r="H3797">
        <v>654</v>
      </c>
      <c r="I3797">
        <v>9000000</v>
      </c>
      <c r="J3797">
        <v>4000000</v>
      </c>
      <c r="K3797">
        <v>10200000</v>
      </c>
      <c r="L3797">
        <v>3000000</v>
      </c>
      <c r="M3797" t="s">
        <v>15</v>
      </c>
      <c r="N3797">
        <f>Table1[[#This Row],[ loan_amount]]-Table1[[#This Row],[ bank_asset_value]]</f>
        <v>6100000</v>
      </c>
    </row>
    <row r="3798" spans="1:14" x14ac:dyDescent="0.35">
      <c r="A3798">
        <v>3797</v>
      </c>
      <c r="B3798">
        <v>2</v>
      </c>
      <c r="C3798" t="s">
        <v>16</v>
      </c>
      <c r="D3798" t="s">
        <v>14</v>
      </c>
      <c r="E3798">
        <v>8000000</v>
      </c>
      <c r="F3798">
        <v>17800000</v>
      </c>
      <c r="G3798">
        <v>20</v>
      </c>
      <c r="H3798">
        <v>549</v>
      </c>
      <c r="I3798">
        <v>2400000</v>
      </c>
      <c r="J3798">
        <v>9700000</v>
      </c>
      <c r="K3798">
        <v>27400000</v>
      </c>
      <c r="L3798">
        <v>10800000</v>
      </c>
      <c r="M3798" t="s">
        <v>18</v>
      </c>
      <c r="N3798">
        <f>Table1[[#This Row],[ loan_amount]]-Table1[[#This Row],[ bank_asset_value]]</f>
        <v>7000000</v>
      </c>
    </row>
    <row r="3799" spans="1:14" x14ac:dyDescent="0.35">
      <c r="A3799">
        <v>3798</v>
      </c>
      <c r="B3799">
        <v>4</v>
      </c>
      <c r="C3799" t="s">
        <v>13</v>
      </c>
      <c r="D3799" t="s">
        <v>17</v>
      </c>
      <c r="E3799">
        <v>9800000</v>
      </c>
      <c r="F3799">
        <v>29700000</v>
      </c>
      <c r="G3799">
        <v>4</v>
      </c>
      <c r="H3799">
        <v>373</v>
      </c>
      <c r="I3799">
        <v>11100000</v>
      </c>
      <c r="J3799">
        <v>5500000</v>
      </c>
      <c r="K3799">
        <v>37800000</v>
      </c>
      <c r="L3799">
        <v>10000000</v>
      </c>
      <c r="M3799" t="s">
        <v>15</v>
      </c>
      <c r="N3799">
        <f>Table1[[#This Row],[ loan_amount]]-Table1[[#This Row],[ bank_asset_value]]</f>
        <v>19700000</v>
      </c>
    </row>
    <row r="3800" spans="1:14" x14ac:dyDescent="0.35">
      <c r="A3800">
        <v>3799</v>
      </c>
      <c r="B3800">
        <v>0</v>
      </c>
      <c r="C3800" t="s">
        <v>13</v>
      </c>
      <c r="D3800" t="s">
        <v>17</v>
      </c>
      <c r="E3800">
        <v>2900000</v>
      </c>
      <c r="F3800">
        <v>7200000</v>
      </c>
      <c r="G3800">
        <v>16</v>
      </c>
      <c r="H3800">
        <v>332</v>
      </c>
      <c r="I3800">
        <v>3600000</v>
      </c>
      <c r="J3800">
        <v>5700000</v>
      </c>
      <c r="K3800">
        <v>7600000</v>
      </c>
      <c r="L3800">
        <v>3600000</v>
      </c>
      <c r="M3800" t="s">
        <v>18</v>
      </c>
      <c r="N3800">
        <f>Table1[[#This Row],[ loan_amount]]-Table1[[#This Row],[ bank_asset_value]]</f>
        <v>3600000</v>
      </c>
    </row>
    <row r="3801" spans="1:14" x14ac:dyDescent="0.35">
      <c r="A3801">
        <v>3800</v>
      </c>
      <c r="B3801">
        <v>4</v>
      </c>
      <c r="C3801" t="s">
        <v>13</v>
      </c>
      <c r="D3801" t="s">
        <v>14</v>
      </c>
      <c r="E3801">
        <v>7900000</v>
      </c>
      <c r="F3801">
        <v>31500000</v>
      </c>
      <c r="G3801">
        <v>20</v>
      </c>
      <c r="H3801">
        <v>534</v>
      </c>
      <c r="I3801">
        <v>12400000</v>
      </c>
      <c r="J3801">
        <v>8500000</v>
      </c>
      <c r="K3801">
        <v>21600000</v>
      </c>
      <c r="L3801">
        <v>6400000</v>
      </c>
      <c r="M3801" t="s">
        <v>18</v>
      </c>
      <c r="N3801">
        <f>Table1[[#This Row],[ loan_amount]]-Table1[[#This Row],[ bank_asset_value]]</f>
        <v>25100000</v>
      </c>
    </row>
    <row r="3802" spans="1:14" x14ac:dyDescent="0.35">
      <c r="A3802">
        <v>3801</v>
      </c>
      <c r="B3802">
        <v>3</v>
      </c>
      <c r="C3802" t="s">
        <v>16</v>
      </c>
      <c r="D3802" t="s">
        <v>14</v>
      </c>
      <c r="E3802">
        <v>4600000</v>
      </c>
      <c r="F3802">
        <v>17900000</v>
      </c>
      <c r="G3802">
        <v>8</v>
      </c>
      <c r="H3802">
        <v>396</v>
      </c>
      <c r="I3802">
        <v>10700000</v>
      </c>
      <c r="J3802">
        <v>4000000</v>
      </c>
      <c r="K3802">
        <v>12300000</v>
      </c>
      <c r="L3802">
        <v>2600000</v>
      </c>
      <c r="M3802" t="s">
        <v>18</v>
      </c>
      <c r="N3802">
        <f>Table1[[#This Row],[ loan_amount]]-Table1[[#This Row],[ bank_asset_value]]</f>
        <v>15300000</v>
      </c>
    </row>
    <row r="3803" spans="1:14" x14ac:dyDescent="0.35">
      <c r="A3803">
        <v>3802</v>
      </c>
      <c r="B3803">
        <v>2</v>
      </c>
      <c r="C3803" t="s">
        <v>13</v>
      </c>
      <c r="D3803" t="s">
        <v>14</v>
      </c>
      <c r="E3803">
        <v>1000000</v>
      </c>
      <c r="F3803">
        <v>3700000</v>
      </c>
      <c r="G3803">
        <v>18</v>
      </c>
      <c r="H3803">
        <v>892</v>
      </c>
      <c r="I3803">
        <v>2200000</v>
      </c>
      <c r="J3803">
        <v>800000</v>
      </c>
      <c r="K3803">
        <v>3000000</v>
      </c>
      <c r="L3803">
        <v>500000</v>
      </c>
      <c r="M3803" t="s">
        <v>15</v>
      </c>
      <c r="N3803">
        <f>Table1[[#This Row],[ loan_amount]]-Table1[[#This Row],[ bank_asset_value]]</f>
        <v>3200000</v>
      </c>
    </row>
    <row r="3804" spans="1:14" x14ac:dyDescent="0.35">
      <c r="A3804">
        <v>3803</v>
      </c>
      <c r="B3804">
        <v>5</v>
      </c>
      <c r="C3804" t="s">
        <v>13</v>
      </c>
      <c r="D3804" t="s">
        <v>14</v>
      </c>
      <c r="E3804">
        <v>9000000</v>
      </c>
      <c r="F3804">
        <v>21300000</v>
      </c>
      <c r="G3804">
        <v>14</v>
      </c>
      <c r="H3804">
        <v>602</v>
      </c>
      <c r="I3804">
        <v>3400000</v>
      </c>
      <c r="J3804">
        <v>7700000</v>
      </c>
      <c r="K3804">
        <v>35400000</v>
      </c>
      <c r="L3804">
        <v>11000000</v>
      </c>
      <c r="M3804" t="s">
        <v>15</v>
      </c>
      <c r="N3804">
        <f>Table1[[#This Row],[ loan_amount]]-Table1[[#This Row],[ bank_asset_value]]</f>
        <v>10300000</v>
      </c>
    </row>
    <row r="3805" spans="1:14" x14ac:dyDescent="0.35">
      <c r="A3805">
        <v>3804</v>
      </c>
      <c r="B3805">
        <v>0</v>
      </c>
      <c r="C3805" t="s">
        <v>13</v>
      </c>
      <c r="D3805" t="s">
        <v>17</v>
      </c>
      <c r="E3805">
        <v>9400000</v>
      </c>
      <c r="F3805">
        <v>36100000</v>
      </c>
      <c r="G3805">
        <v>10</v>
      </c>
      <c r="H3805">
        <v>615</v>
      </c>
      <c r="I3805">
        <v>21200000</v>
      </c>
      <c r="J3805">
        <v>3800000</v>
      </c>
      <c r="K3805">
        <v>27400000</v>
      </c>
      <c r="L3805">
        <v>9100000</v>
      </c>
      <c r="M3805" t="s">
        <v>15</v>
      </c>
      <c r="N3805">
        <f>Table1[[#This Row],[ loan_amount]]-Table1[[#This Row],[ bank_asset_value]]</f>
        <v>27000000</v>
      </c>
    </row>
    <row r="3806" spans="1:14" x14ac:dyDescent="0.35">
      <c r="A3806">
        <v>3805</v>
      </c>
      <c r="B3806">
        <v>5</v>
      </c>
      <c r="C3806" t="s">
        <v>13</v>
      </c>
      <c r="D3806" t="s">
        <v>17</v>
      </c>
      <c r="E3806">
        <v>7400000</v>
      </c>
      <c r="F3806">
        <v>23300000</v>
      </c>
      <c r="G3806">
        <v>20</v>
      </c>
      <c r="H3806">
        <v>482</v>
      </c>
      <c r="I3806">
        <v>15700000</v>
      </c>
      <c r="J3806">
        <v>3600000</v>
      </c>
      <c r="K3806">
        <v>29100000</v>
      </c>
      <c r="L3806">
        <v>6800000</v>
      </c>
      <c r="M3806" t="s">
        <v>18</v>
      </c>
      <c r="N3806">
        <f>Table1[[#This Row],[ loan_amount]]-Table1[[#This Row],[ bank_asset_value]]</f>
        <v>16500000</v>
      </c>
    </row>
    <row r="3807" spans="1:14" x14ac:dyDescent="0.35">
      <c r="A3807">
        <v>3806</v>
      </c>
      <c r="B3807">
        <v>0</v>
      </c>
      <c r="C3807" t="s">
        <v>13</v>
      </c>
      <c r="D3807" t="s">
        <v>14</v>
      </c>
      <c r="E3807">
        <v>6600000</v>
      </c>
      <c r="F3807">
        <v>20100000</v>
      </c>
      <c r="G3807">
        <v>16</v>
      </c>
      <c r="H3807">
        <v>397</v>
      </c>
      <c r="I3807">
        <v>19200000</v>
      </c>
      <c r="J3807">
        <v>7000000</v>
      </c>
      <c r="K3807">
        <v>17200000</v>
      </c>
      <c r="L3807">
        <v>8400000</v>
      </c>
      <c r="M3807" t="s">
        <v>18</v>
      </c>
      <c r="N3807">
        <f>Table1[[#This Row],[ loan_amount]]-Table1[[#This Row],[ bank_asset_value]]</f>
        <v>11700000</v>
      </c>
    </row>
    <row r="3808" spans="1:14" x14ac:dyDescent="0.35">
      <c r="A3808">
        <v>3807</v>
      </c>
      <c r="B3808">
        <v>0</v>
      </c>
      <c r="C3808" t="s">
        <v>16</v>
      </c>
      <c r="D3808" t="s">
        <v>14</v>
      </c>
      <c r="E3808">
        <v>1300000</v>
      </c>
      <c r="F3808">
        <v>3400000</v>
      </c>
      <c r="G3808">
        <v>10</v>
      </c>
      <c r="H3808">
        <v>464</v>
      </c>
      <c r="I3808">
        <v>1200000</v>
      </c>
      <c r="J3808">
        <v>200000</v>
      </c>
      <c r="K3808">
        <v>3500000</v>
      </c>
      <c r="L3808">
        <v>1400000</v>
      </c>
      <c r="M3808" t="s">
        <v>18</v>
      </c>
      <c r="N3808">
        <f>Table1[[#This Row],[ loan_amount]]-Table1[[#This Row],[ bank_asset_value]]</f>
        <v>2000000</v>
      </c>
    </row>
    <row r="3809" spans="1:14" x14ac:dyDescent="0.35">
      <c r="A3809">
        <v>3808</v>
      </c>
      <c r="B3809">
        <v>0</v>
      </c>
      <c r="C3809" t="s">
        <v>13</v>
      </c>
      <c r="D3809" t="s">
        <v>17</v>
      </c>
      <c r="E3809">
        <v>1100000</v>
      </c>
      <c r="F3809">
        <v>3400000</v>
      </c>
      <c r="G3809">
        <v>14</v>
      </c>
      <c r="H3809">
        <v>832</v>
      </c>
      <c r="I3809">
        <v>3200000</v>
      </c>
      <c r="J3809">
        <v>200000</v>
      </c>
      <c r="K3809">
        <v>4400000</v>
      </c>
      <c r="L3809">
        <v>1600000</v>
      </c>
      <c r="M3809" t="s">
        <v>15</v>
      </c>
      <c r="N3809">
        <f>Table1[[#This Row],[ loan_amount]]-Table1[[#This Row],[ bank_asset_value]]</f>
        <v>1800000</v>
      </c>
    </row>
    <row r="3810" spans="1:14" x14ac:dyDescent="0.35">
      <c r="A3810">
        <v>3809</v>
      </c>
      <c r="B3810">
        <v>5</v>
      </c>
      <c r="C3810" t="s">
        <v>13</v>
      </c>
      <c r="D3810" t="s">
        <v>14</v>
      </c>
      <c r="E3810">
        <v>9200000</v>
      </c>
      <c r="F3810">
        <v>34800000</v>
      </c>
      <c r="G3810">
        <v>12</v>
      </c>
      <c r="H3810">
        <v>802</v>
      </c>
      <c r="I3810">
        <v>22000000</v>
      </c>
      <c r="J3810">
        <v>11000000</v>
      </c>
      <c r="K3810">
        <v>19800000</v>
      </c>
      <c r="L3810">
        <v>12500000</v>
      </c>
      <c r="M3810" t="s">
        <v>15</v>
      </c>
      <c r="N3810">
        <f>Table1[[#This Row],[ loan_amount]]-Table1[[#This Row],[ bank_asset_value]]</f>
        <v>22300000</v>
      </c>
    </row>
    <row r="3811" spans="1:14" x14ac:dyDescent="0.35">
      <c r="A3811">
        <v>3810</v>
      </c>
      <c r="B3811">
        <v>2</v>
      </c>
      <c r="C3811" t="s">
        <v>13</v>
      </c>
      <c r="D3811" t="s">
        <v>14</v>
      </c>
      <c r="E3811">
        <v>7000000</v>
      </c>
      <c r="F3811">
        <v>23900000</v>
      </c>
      <c r="G3811">
        <v>18</v>
      </c>
      <c r="H3811">
        <v>628</v>
      </c>
      <c r="I3811">
        <v>13400000</v>
      </c>
      <c r="J3811">
        <v>6600000</v>
      </c>
      <c r="K3811">
        <v>25200000</v>
      </c>
      <c r="L3811">
        <v>7200000</v>
      </c>
      <c r="M3811" t="s">
        <v>15</v>
      </c>
      <c r="N3811">
        <f>Table1[[#This Row],[ loan_amount]]-Table1[[#This Row],[ bank_asset_value]]</f>
        <v>16700000</v>
      </c>
    </row>
    <row r="3812" spans="1:14" x14ac:dyDescent="0.35">
      <c r="A3812">
        <v>3811</v>
      </c>
      <c r="B3812">
        <v>4</v>
      </c>
      <c r="C3812" t="s">
        <v>13</v>
      </c>
      <c r="D3812" t="s">
        <v>14</v>
      </c>
      <c r="E3812">
        <v>5100000</v>
      </c>
      <c r="F3812">
        <v>18800000</v>
      </c>
      <c r="G3812">
        <v>10</v>
      </c>
      <c r="H3812">
        <v>694</v>
      </c>
      <c r="I3812">
        <v>6400000</v>
      </c>
      <c r="J3812">
        <v>5300000</v>
      </c>
      <c r="K3812">
        <v>13500000</v>
      </c>
      <c r="L3812">
        <v>4100000</v>
      </c>
      <c r="M3812" t="s">
        <v>15</v>
      </c>
      <c r="N3812">
        <f>Table1[[#This Row],[ loan_amount]]-Table1[[#This Row],[ bank_asset_value]]</f>
        <v>14700000</v>
      </c>
    </row>
    <row r="3813" spans="1:14" x14ac:dyDescent="0.35">
      <c r="A3813">
        <v>3812</v>
      </c>
      <c r="B3813">
        <v>1</v>
      </c>
      <c r="C3813" t="s">
        <v>16</v>
      </c>
      <c r="D3813" t="s">
        <v>17</v>
      </c>
      <c r="E3813">
        <v>3200000</v>
      </c>
      <c r="F3813">
        <v>9300000</v>
      </c>
      <c r="G3813">
        <v>20</v>
      </c>
      <c r="H3813">
        <v>741</v>
      </c>
      <c r="I3813">
        <v>3800000</v>
      </c>
      <c r="J3813">
        <v>3500000</v>
      </c>
      <c r="K3813">
        <v>6900000</v>
      </c>
      <c r="L3813">
        <v>2300000</v>
      </c>
      <c r="M3813" t="s">
        <v>15</v>
      </c>
      <c r="N3813">
        <f>Table1[[#This Row],[ loan_amount]]-Table1[[#This Row],[ bank_asset_value]]</f>
        <v>7000000</v>
      </c>
    </row>
    <row r="3814" spans="1:14" x14ac:dyDescent="0.35">
      <c r="A3814">
        <v>3813</v>
      </c>
      <c r="B3814">
        <v>1</v>
      </c>
      <c r="C3814" t="s">
        <v>16</v>
      </c>
      <c r="D3814" t="s">
        <v>17</v>
      </c>
      <c r="E3814">
        <v>3700000</v>
      </c>
      <c r="F3814">
        <v>10900000</v>
      </c>
      <c r="G3814">
        <v>14</v>
      </c>
      <c r="H3814">
        <v>748</v>
      </c>
      <c r="I3814">
        <v>3700000</v>
      </c>
      <c r="J3814">
        <v>2800000</v>
      </c>
      <c r="K3814">
        <v>13200000</v>
      </c>
      <c r="L3814">
        <v>4100000</v>
      </c>
      <c r="M3814" t="s">
        <v>15</v>
      </c>
      <c r="N3814">
        <f>Table1[[#This Row],[ loan_amount]]-Table1[[#This Row],[ bank_asset_value]]</f>
        <v>6800000</v>
      </c>
    </row>
    <row r="3815" spans="1:14" x14ac:dyDescent="0.35">
      <c r="A3815">
        <v>3814</v>
      </c>
      <c r="B3815">
        <v>5</v>
      </c>
      <c r="C3815" t="s">
        <v>13</v>
      </c>
      <c r="D3815" t="s">
        <v>14</v>
      </c>
      <c r="E3815">
        <v>3600000</v>
      </c>
      <c r="F3815">
        <v>12800000</v>
      </c>
      <c r="G3815">
        <v>4</v>
      </c>
      <c r="H3815">
        <v>320</v>
      </c>
      <c r="I3815">
        <v>2500000</v>
      </c>
      <c r="J3815">
        <v>2900000</v>
      </c>
      <c r="K3815">
        <v>12600000</v>
      </c>
      <c r="L3815">
        <v>2900000</v>
      </c>
      <c r="M3815" t="s">
        <v>15</v>
      </c>
      <c r="N3815">
        <f>Table1[[#This Row],[ loan_amount]]-Table1[[#This Row],[ bank_asset_value]]</f>
        <v>9900000</v>
      </c>
    </row>
    <row r="3816" spans="1:14" x14ac:dyDescent="0.35">
      <c r="A3816">
        <v>3815</v>
      </c>
      <c r="B3816">
        <v>1</v>
      </c>
      <c r="C3816" t="s">
        <v>13</v>
      </c>
      <c r="D3816" t="s">
        <v>14</v>
      </c>
      <c r="E3816">
        <v>5600000</v>
      </c>
      <c r="F3816">
        <v>11700000</v>
      </c>
      <c r="G3816">
        <v>10</v>
      </c>
      <c r="H3816">
        <v>774</v>
      </c>
      <c r="I3816">
        <v>11000000</v>
      </c>
      <c r="J3816">
        <v>4300000</v>
      </c>
      <c r="K3816">
        <v>13100000</v>
      </c>
      <c r="L3816">
        <v>6500000</v>
      </c>
      <c r="M3816" t="s">
        <v>15</v>
      </c>
      <c r="N3816">
        <f>Table1[[#This Row],[ loan_amount]]-Table1[[#This Row],[ bank_asset_value]]</f>
        <v>5200000</v>
      </c>
    </row>
    <row r="3817" spans="1:14" x14ac:dyDescent="0.35">
      <c r="A3817">
        <v>3816</v>
      </c>
      <c r="B3817">
        <v>0</v>
      </c>
      <c r="C3817" t="s">
        <v>16</v>
      </c>
      <c r="D3817" t="s">
        <v>17</v>
      </c>
      <c r="E3817">
        <v>9500000</v>
      </c>
      <c r="F3817">
        <v>32000000</v>
      </c>
      <c r="G3817">
        <v>2</v>
      </c>
      <c r="H3817">
        <v>500</v>
      </c>
      <c r="I3817">
        <v>8300000</v>
      </c>
      <c r="J3817">
        <v>9700000</v>
      </c>
      <c r="K3817">
        <v>24500000</v>
      </c>
      <c r="L3817">
        <v>5600000</v>
      </c>
      <c r="M3817" t="s">
        <v>15</v>
      </c>
      <c r="N3817">
        <f>Table1[[#This Row],[ loan_amount]]-Table1[[#This Row],[ bank_asset_value]]</f>
        <v>26400000</v>
      </c>
    </row>
    <row r="3818" spans="1:14" x14ac:dyDescent="0.35">
      <c r="A3818">
        <v>3817</v>
      </c>
      <c r="B3818">
        <v>4</v>
      </c>
      <c r="C3818" t="s">
        <v>16</v>
      </c>
      <c r="D3818" t="s">
        <v>14</v>
      </c>
      <c r="E3818">
        <v>1500000</v>
      </c>
      <c r="F3818">
        <v>4000000</v>
      </c>
      <c r="G3818">
        <v>18</v>
      </c>
      <c r="H3818">
        <v>706</v>
      </c>
      <c r="I3818">
        <v>0</v>
      </c>
      <c r="J3818">
        <v>2700000</v>
      </c>
      <c r="K3818">
        <v>4400000</v>
      </c>
      <c r="L3818">
        <v>1700000</v>
      </c>
      <c r="M3818" t="s">
        <v>15</v>
      </c>
      <c r="N3818">
        <f>Table1[[#This Row],[ loan_amount]]-Table1[[#This Row],[ bank_asset_value]]</f>
        <v>2300000</v>
      </c>
    </row>
    <row r="3819" spans="1:14" x14ac:dyDescent="0.35">
      <c r="A3819">
        <v>3818</v>
      </c>
      <c r="B3819">
        <v>4</v>
      </c>
      <c r="C3819" t="s">
        <v>16</v>
      </c>
      <c r="D3819" t="s">
        <v>14</v>
      </c>
      <c r="E3819">
        <v>7400000</v>
      </c>
      <c r="F3819">
        <v>18300000</v>
      </c>
      <c r="G3819">
        <v>10</v>
      </c>
      <c r="H3819">
        <v>601</v>
      </c>
      <c r="I3819">
        <v>16400000</v>
      </c>
      <c r="J3819">
        <v>12600000</v>
      </c>
      <c r="K3819">
        <v>28800000</v>
      </c>
      <c r="L3819">
        <v>6100000</v>
      </c>
      <c r="M3819" t="s">
        <v>15</v>
      </c>
      <c r="N3819">
        <f>Table1[[#This Row],[ loan_amount]]-Table1[[#This Row],[ bank_asset_value]]</f>
        <v>12200000</v>
      </c>
    </row>
    <row r="3820" spans="1:14" x14ac:dyDescent="0.35">
      <c r="A3820">
        <v>3819</v>
      </c>
      <c r="B3820">
        <v>2</v>
      </c>
      <c r="C3820" t="s">
        <v>13</v>
      </c>
      <c r="D3820" t="s">
        <v>14</v>
      </c>
      <c r="E3820">
        <v>6000000</v>
      </c>
      <c r="F3820">
        <v>17400000</v>
      </c>
      <c r="G3820">
        <v>16</v>
      </c>
      <c r="H3820">
        <v>806</v>
      </c>
      <c r="I3820">
        <v>1800000</v>
      </c>
      <c r="J3820">
        <v>2100000</v>
      </c>
      <c r="K3820">
        <v>20200000</v>
      </c>
      <c r="L3820">
        <v>3500000</v>
      </c>
      <c r="M3820" t="s">
        <v>15</v>
      </c>
      <c r="N3820">
        <f>Table1[[#This Row],[ loan_amount]]-Table1[[#This Row],[ bank_asset_value]]</f>
        <v>13900000</v>
      </c>
    </row>
    <row r="3821" spans="1:14" x14ac:dyDescent="0.35">
      <c r="A3821">
        <v>3820</v>
      </c>
      <c r="B3821">
        <v>0</v>
      </c>
      <c r="C3821" t="s">
        <v>13</v>
      </c>
      <c r="D3821" t="s">
        <v>17</v>
      </c>
      <c r="E3821">
        <v>3000000</v>
      </c>
      <c r="F3821">
        <v>9600000</v>
      </c>
      <c r="G3821">
        <v>6</v>
      </c>
      <c r="H3821">
        <v>644</v>
      </c>
      <c r="I3821">
        <v>3900000</v>
      </c>
      <c r="J3821">
        <v>700000</v>
      </c>
      <c r="K3821">
        <v>10500000</v>
      </c>
      <c r="L3821">
        <v>3000000</v>
      </c>
      <c r="M3821" t="s">
        <v>15</v>
      </c>
      <c r="N3821">
        <f>Table1[[#This Row],[ loan_amount]]-Table1[[#This Row],[ bank_asset_value]]</f>
        <v>6600000</v>
      </c>
    </row>
    <row r="3822" spans="1:14" x14ac:dyDescent="0.35">
      <c r="A3822">
        <v>3821</v>
      </c>
      <c r="B3822">
        <v>4</v>
      </c>
      <c r="C3822" t="s">
        <v>13</v>
      </c>
      <c r="D3822" t="s">
        <v>17</v>
      </c>
      <c r="E3822">
        <v>6000000</v>
      </c>
      <c r="F3822">
        <v>12900000</v>
      </c>
      <c r="G3822">
        <v>14</v>
      </c>
      <c r="H3822">
        <v>723</v>
      </c>
      <c r="I3822">
        <v>700000</v>
      </c>
      <c r="J3822">
        <v>1600000</v>
      </c>
      <c r="K3822">
        <v>13600000</v>
      </c>
      <c r="L3822">
        <v>4100000</v>
      </c>
      <c r="M3822" t="s">
        <v>15</v>
      </c>
      <c r="N3822">
        <f>Table1[[#This Row],[ loan_amount]]-Table1[[#This Row],[ bank_asset_value]]</f>
        <v>8800000</v>
      </c>
    </row>
    <row r="3823" spans="1:14" x14ac:dyDescent="0.35">
      <c r="A3823">
        <v>3822</v>
      </c>
      <c r="B3823">
        <v>5</v>
      </c>
      <c r="C3823" t="s">
        <v>13</v>
      </c>
      <c r="D3823" t="s">
        <v>17</v>
      </c>
      <c r="E3823">
        <v>600000</v>
      </c>
      <c r="F3823">
        <v>1500000</v>
      </c>
      <c r="G3823">
        <v>12</v>
      </c>
      <c r="H3823">
        <v>509</v>
      </c>
      <c r="I3823">
        <v>1600000</v>
      </c>
      <c r="J3823">
        <v>100000</v>
      </c>
      <c r="K3823">
        <v>1900000</v>
      </c>
      <c r="L3823">
        <v>800000</v>
      </c>
      <c r="M3823" t="s">
        <v>18</v>
      </c>
      <c r="N3823">
        <f>Table1[[#This Row],[ loan_amount]]-Table1[[#This Row],[ bank_asset_value]]</f>
        <v>700000</v>
      </c>
    </row>
    <row r="3824" spans="1:14" x14ac:dyDescent="0.35">
      <c r="A3824">
        <v>3823</v>
      </c>
      <c r="B3824">
        <v>0</v>
      </c>
      <c r="C3824" t="s">
        <v>13</v>
      </c>
      <c r="D3824" t="s">
        <v>14</v>
      </c>
      <c r="E3824">
        <v>1800000</v>
      </c>
      <c r="F3824">
        <v>6600000</v>
      </c>
      <c r="G3824">
        <v>4</v>
      </c>
      <c r="H3824">
        <v>898</v>
      </c>
      <c r="I3824">
        <v>2400000</v>
      </c>
      <c r="J3824">
        <v>100000</v>
      </c>
      <c r="K3824">
        <v>4600000</v>
      </c>
      <c r="L3824">
        <v>1400000</v>
      </c>
      <c r="M3824" t="s">
        <v>15</v>
      </c>
      <c r="N3824">
        <f>Table1[[#This Row],[ loan_amount]]-Table1[[#This Row],[ bank_asset_value]]</f>
        <v>5200000</v>
      </c>
    </row>
    <row r="3825" spans="1:14" x14ac:dyDescent="0.35">
      <c r="A3825">
        <v>3824</v>
      </c>
      <c r="B3825">
        <v>2</v>
      </c>
      <c r="C3825" t="s">
        <v>13</v>
      </c>
      <c r="D3825" t="s">
        <v>17</v>
      </c>
      <c r="E3825">
        <v>5500000</v>
      </c>
      <c r="F3825">
        <v>12000000</v>
      </c>
      <c r="G3825">
        <v>2</v>
      </c>
      <c r="H3825">
        <v>567</v>
      </c>
      <c r="I3825">
        <v>7200000</v>
      </c>
      <c r="J3825">
        <v>4700000</v>
      </c>
      <c r="K3825">
        <v>11500000</v>
      </c>
      <c r="L3825">
        <v>7000000</v>
      </c>
      <c r="M3825" t="s">
        <v>15</v>
      </c>
      <c r="N3825">
        <f>Table1[[#This Row],[ loan_amount]]-Table1[[#This Row],[ bank_asset_value]]</f>
        <v>5000000</v>
      </c>
    </row>
    <row r="3826" spans="1:14" x14ac:dyDescent="0.35">
      <c r="A3826">
        <v>3825</v>
      </c>
      <c r="B3826">
        <v>1</v>
      </c>
      <c r="C3826" t="s">
        <v>13</v>
      </c>
      <c r="D3826" t="s">
        <v>14</v>
      </c>
      <c r="E3826">
        <v>1000000</v>
      </c>
      <c r="F3826">
        <v>2100000</v>
      </c>
      <c r="G3826">
        <v>6</v>
      </c>
      <c r="H3826">
        <v>715</v>
      </c>
      <c r="I3826">
        <v>2200000</v>
      </c>
      <c r="J3826">
        <v>1000000</v>
      </c>
      <c r="K3826">
        <v>2200000</v>
      </c>
      <c r="L3826">
        <v>1100000</v>
      </c>
      <c r="M3826" t="s">
        <v>15</v>
      </c>
      <c r="N3826">
        <f>Table1[[#This Row],[ loan_amount]]-Table1[[#This Row],[ bank_asset_value]]</f>
        <v>1000000</v>
      </c>
    </row>
    <row r="3827" spans="1:14" x14ac:dyDescent="0.35">
      <c r="A3827">
        <v>3826</v>
      </c>
      <c r="B3827">
        <v>2</v>
      </c>
      <c r="C3827" t="s">
        <v>16</v>
      </c>
      <c r="D3827" t="s">
        <v>17</v>
      </c>
      <c r="E3827">
        <v>1700000</v>
      </c>
      <c r="F3827">
        <v>3500000</v>
      </c>
      <c r="G3827">
        <v>10</v>
      </c>
      <c r="H3827">
        <v>854</v>
      </c>
      <c r="I3827">
        <v>5000000</v>
      </c>
      <c r="J3827">
        <v>2400000</v>
      </c>
      <c r="K3827">
        <v>3400000</v>
      </c>
      <c r="L3827">
        <v>1700000</v>
      </c>
      <c r="M3827" t="s">
        <v>15</v>
      </c>
      <c r="N3827">
        <f>Table1[[#This Row],[ loan_amount]]-Table1[[#This Row],[ bank_asset_value]]</f>
        <v>1800000</v>
      </c>
    </row>
    <row r="3828" spans="1:14" x14ac:dyDescent="0.35">
      <c r="A3828">
        <v>3827</v>
      </c>
      <c r="B3828">
        <v>1</v>
      </c>
      <c r="C3828" t="s">
        <v>13</v>
      </c>
      <c r="D3828" t="s">
        <v>17</v>
      </c>
      <c r="E3828">
        <v>3400000</v>
      </c>
      <c r="F3828">
        <v>12300000</v>
      </c>
      <c r="G3828">
        <v>8</v>
      </c>
      <c r="H3828">
        <v>523</v>
      </c>
      <c r="I3828">
        <v>6100000</v>
      </c>
      <c r="J3828">
        <v>4700000</v>
      </c>
      <c r="K3828">
        <v>8300000</v>
      </c>
      <c r="L3828">
        <v>2600000</v>
      </c>
      <c r="M3828" t="s">
        <v>18</v>
      </c>
      <c r="N3828">
        <f>Table1[[#This Row],[ loan_amount]]-Table1[[#This Row],[ bank_asset_value]]</f>
        <v>9700000</v>
      </c>
    </row>
    <row r="3829" spans="1:14" x14ac:dyDescent="0.35">
      <c r="A3829">
        <v>3828</v>
      </c>
      <c r="B3829">
        <v>1</v>
      </c>
      <c r="C3829" t="s">
        <v>13</v>
      </c>
      <c r="D3829" t="s">
        <v>17</v>
      </c>
      <c r="E3829">
        <v>9600000</v>
      </c>
      <c r="F3829">
        <v>35900000</v>
      </c>
      <c r="G3829">
        <v>8</v>
      </c>
      <c r="H3829">
        <v>534</v>
      </c>
      <c r="I3829">
        <v>24500000</v>
      </c>
      <c r="J3829">
        <v>17700000</v>
      </c>
      <c r="K3829">
        <v>31900000</v>
      </c>
      <c r="L3829">
        <v>5400000</v>
      </c>
      <c r="M3829" t="s">
        <v>18</v>
      </c>
      <c r="N3829">
        <f>Table1[[#This Row],[ loan_amount]]-Table1[[#This Row],[ bank_asset_value]]</f>
        <v>30500000</v>
      </c>
    </row>
    <row r="3830" spans="1:14" x14ac:dyDescent="0.35">
      <c r="A3830">
        <v>3829</v>
      </c>
      <c r="B3830">
        <v>0</v>
      </c>
      <c r="C3830" t="s">
        <v>16</v>
      </c>
      <c r="D3830" t="s">
        <v>17</v>
      </c>
      <c r="E3830">
        <v>2600000</v>
      </c>
      <c r="F3830">
        <v>7600000</v>
      </c>
      <c r="G3830">
        <v>18</v>
      </c>
      <c r="H3830">
        <v>470</v>
      </c>
      <c r="I3830">
        <v>700000</v>
      </c>
      <c r="J3830">
        <v>700000</v>
      </c>
      <c r="K3830">
        <v>5500000</v>
      </c>
      <c r="L3830">
        <v>2900000</v>
      </c>
      <c r="M3830" t="s">
        <v>18</v>
      </c>
      <c r="N3830">
        <f>Table1[[#This Row],[ loan_amount]]-Table1[[#This Row],[ bank_asset_value]]</f>
        <v>4700000</v>
      </c>
    </row>
    <row r="3831" spans="1:14" x14ac:dyDescent="0.35">
      <c r="A3831">
        <v>3830</v>
      </c>
      <c r="B3831">
        <v>1</v>
      </c>
      <c r="C3831" t="s">
        <v>13</v>
      </c>
      <c r="D3831" t="s">
        <v>14</v>
      </c>
      <c r="E3831">
        <v>1600000</v>
      </c>
      <c r="F3831">
        <v>3500000</v>
      </c>
      <c r="G3831">
        <v>18</v>
      </c>
      <c r="H3831">
        <v>619</v>
      </c>
      <c r="I3831">
        <v>3200000</v>
      </c>
      <c r="J3831">
        <v>100000</v>
      </c>
      <c r="K3831">
        <v>6300000</v>
      </c>
      <c r="L3831">
        <v>1500000</v>
      </c>
      <c r="M3831" t="s">
        <v>15</v>
      </c>
      <c r="N3831">
        <f>Table1[[#This Row],[ loan_amount]]-Table1[[#This Row],[ bank_asset_value]]</f>
        <v>2000000</v>
      </c>
    </row>
    <row r="3832" spans="1:14" x14ac:dyDescent="0.35">
      <c r="A3832">
        <v>3831</v>
      </c>
      <c r="B3832">
        <v>0</v>
      </c>
      <c r="C3832" t="s">
        <v>13</v>
      </c>
      <c r="D3832" t="s">
        <v>17</v>
      </c>
      <c r="E3832">
        <v>4300000</v>
      </c>
      <c r="F3832">
        <v>12800000</v>
      </c>
      <c r="G3832">
        <v>20</v>
      </c>
      <c r="H3832">
        <v>572</v>
      </c>
      <c r="I3832">
        <v>8600000</v>
      </c>
      <c r="J3832">
        <v>2200000</v>
      </c>
      <c r="K3832">
        <v>11000000</v>
      </c>
      <c r="L3832">
        <v>6100000</v>
      </c>
      <c r="M3832" t="s">
        <v>15</v>
      </c>
      <c r="N3832">
        <f>Table1[[#This Row],[ loan_amount]]-Table1[[#This Row],[ bank_asset_value]]</f>
        <v>6700000</v>
      </c>
    </row>
    <row r="3833" spans="1:14" x14ac:dyDescent="0.35">
      <c r="A3833">
        <v>3832</v>
      </c>
      <c r="B3833">
        <v>3</v>
      </c>
      <c r="C3833" t="s">
        <v>13</v>
      </c>
      <c r="D3833" t="s">
        <v>14</v>
      </c>
      <c r="E3833">
        <v>1400000</v>
      </c>
      <c r="F3833">
        <v>3500000</v>
      </c>
      <c r="G3833">
        <v>16</v>
      </c>
      <c r="H3833">
        <v>365</v>
      </c>
      <c r="I3833">
        <v>2600000</v>
      </c>
      <c r="J3833">
        <v>2200000</v>
      </c>
      <c r="K3833">
        <v>2900000</v>
      </c>
      <c r="L3833">
        <v>1600000</v>
      </c>
      <c r="M3833" t="s">
        <v>18</v>
      </c>
      <c r="N3833">
        <f>Table1[[#This Row],[ loan_amount]]-Table1[[#This Row],[ bank_asset_value]]</f>
        <v>1900000</v>
      </c>
    </row>
    <row r="3834" spans="1:14" x14ac:dyDescent="0.35">
      <c r="A3834">
        <v>3833</v>
      </c>
      <c r="B3834">
        <v>0</v>
      </c>
      <c r="C3834" t="s">
        <v>16</v>
      </c>
      <c r="D3834" t="s">
        <v>14</v>
      </c>
      <c r="E3834">
        <v>8000000</v>
      </c>
      <c r="F3834">
        <v>18000000</v>
      </c>
      <c r="G3834">
        <v>16</v>
      </c>
      <c r="H3834">
        <v>791</v>
      </c>
      <c r="I3834">
        <v>13900000</v>
      </c>
      <c r="J3834">
        <v>10300000</v>
      </c>
      <c r="K3834">
        <v>23400000</v>
      </c>
      <c r="L3834">
        <v>10600000</v>
      </c>
      <c r="M3834" t="s">
        <v>15</v>
      </c>
      <c r="N3834">
        <f>Table1[[#This Row],[ loan_amount]]-Table1[[#This Row],[ bank_asset_value]]</f>
        <v>7400000</v>
      </c>
    </row>
    <row r="3835" spans="1:14" x14ac:dyDescent="0.35">
      <c r="A3835">
        <v>3834</v>
      </c>
      <c r="B3835">
        <v>4</v>
      </c>
      <c r="C3835" t="s">
        <v>16</v>
      </c>
      <c r="D3835" t="s">
        <v>17</v>
      </c>
      <c r="E3835">
        <v>5000000</v>
      </c>
      <c r="F3835">
        <v>18100000</v>
      </c>
      <c r="G3835">
        <v>12</v>
      </c>
      <c r="H3835">
        <v>424</v>
      </c>
      <c r="I3835">
        <v>5200000</v>
      </c>
      <c r="J3835">
        <v>2000000</v>
      </c>
      <c r="K3835">
        <v>14500000</v>
      </c>
      <c r="L3835">
        <v>6100000</v>
      </c>
      <c r="M3835" t="s">
        <v>18</v>
      </c>
      <c r="N3835">
        <f>Table1[[#This Row],[ loan_amount]]-Table1[[#This Row],[ bank_asset_value]]</f>
        <v>12000000</v>
      </c>
    </row>
    <row r="3836" spans="1:14" x14ac:dyDescent="0.35">
      <c r="A3836">
        <v>3835</v>
      </c>
      <c r="B3836">
        <v>5</v>
      </c>
      <c r="C3836" t="s">
        <v>13</v>
      </c>
      <c r="D3836" t="s">
        <v>14</v>
      </c>
      <c r="E3836">
        <v>4500000</v>
      </c>
      <c r="F3836">
        <v>10200000</v>
      </c>
      <c r="G3836">
        <v>12</v>
      </c>
      <c r="H3836">
        <v>726</v>
      </c>
      <c r="I3836">
        <v>2900000</v>
      </c>
      <c r="J3836">
        <v>8600000</v>
      </c>
      <c r="K3836">
        <v>17500000</v>
      </c>
      <c r="L3836">
        <v>4200000</v>
      </c>
      <c r="M3836" t="s">
        <v>15</v>
      </c>
      <c r="N3836">
        <f>Table1[[#This Row],[ loan_amount]]-Table1[[#This Row],[ bank_asset_value]]</f>
        <v>6000000</v>
      </c>
    </row>
    <row r="3837" spans="1:14" x14ac:dyDescent="0.35">
      <c r="A3837">
        <v>3836</v>
      </c>
      <c r="B3837">
        <v>1</v>
      </c>
      <c r="C3837" t="s">
        <v>13</v>
      </c>
      <c r="D3837" t="s">
        <v>14</v>
      </c>
      <c r="E3837">
        <v>3400000</v>
      </c>
      <c r="F3837">
        <v>9900000</v>
      </c>
      <c r="G3837">
        <v>2</v>
      </c>
      <c r="H3837">
        <v>736</v>
      </c>
      <c r="I3837">
        <v>3900000</v>
      </c>
      <c r="J3837">
        <v>4800000</v>
      </c>
      <c r="K3837">
        <v>10600000</v>
      </c>
      <c r="L3837">
        <v>4500000</v>
      </c>
      <c r="M3837" t="s">
        <v>15</v>
      </c>
      <c r="N3837">
        <f>Table1[[#This Row],[ loan_amount]]-Table1[[#This Row],[ bank_asset_value]]</f>
        <v>5400000</v>
      </c>
    </row>
    <row r="3838" spans="1:14" x14ac:dyDescent="0.35">
      <c r="A3838">
        <v>3837</v>
      </c>
      <c r="B3838">
        <v>5</v>
      </c>
      <c r="C3838" t="s">
        <v>13</v>
      </c>
      <c r="D3838" t="s">
        <v>17</v>
      </c>
      <c r="E3838">
        <v>5700000</v>
      </c>
      <c r="F3838">
        <v>12800000</v>
      </c>
      <c r="G3838">
        <v>14</v>
      </c>
      <c r="H3838">
        <v>488</v>
      </c>
      <c r="I3838">
        <v>13600000</v>
      </c>
      <c r="J3838">
        <v>1000000</v>
      </c>
      <c r="K3838">
        <v>13200000</v>
      </c>
      <c r="L3838">
        <v>5500000</v>
      </c>
      <c r="M3838" t="s">
        <v>18</v>
      </c>
      <c r="N3838">
        <f>Table1[[#This Row],[ loan_amount]]-Table1[[#This Row],[ bank_asset_value]]</f>
        <v>7300000</v>
      </c>
    </row>
    <row r="3839" spans="1:14" x14ac:dyDescent="0.35">
      <c r="A3839">
        <v>3838</v>
      </c>
      <c r="B3839">
        <v>2</v>
      </c>
      <c r="C3839" t="s">
        <v>16</v>
      </c>
      <c r="D3839" t="s">
        <v>17</v>
      </c>
      <c r="E3839">
        <v>2600000</v>
      </c>
      <c r="F3839">
        <v>7600000</v>
      </c>
      <c r="G3839">
        <v>10</v>
      </c>
      <c r="H3839">
        <v>400</v>
      </c>
      <c r="I3839">
        <v>6800000</v>
      </c>
      <c r="J3839">
        <v>2800000</v>
      </c>
      <c r="K3839">
        <v>10100000</v>
      </c>
      <c r="L3839">
        <v>3200000</v>
      </c>
      <c r="M3839" t="s">
        <v>18</v>
      </c>
      <c r="N3839">
        <f>Table1[[#This Row],[ loan_amount]]-Table1[[#This Row],[ bank_asset_value]]</f>
        <v>4400000</v>
      </c>
    </row>
    <row r="3840" spans="1:14" x14ac:dyDescent="0.35">
      <c r="A3840">
        <v>3839</v>
      </c>
      <c r="B3840">
        <v>0</v>
      </c>
      <c r="C3840" t="s">
        <v>13</v>
      </c>
      <c r="D3840" t="s">
        <v>17</v>
      </c>
      <c r="E3840">
        <v>4500000</v>
      </c>
      <c r="F3840">
        <v>12200000</v>
      </c>
      <c r="G3840">
        <v>20</v>
      </c>
      <c r="H3840">
        <v>311</v>
      </c>
      <c r="I3840">
        <v>11200000</v>
      </c>
      <c r="J3840">
        <v>5000000</v>
      </c>
      <c r="K3840">
        <v>12700000</v>
      </c>
      <c r="L3840">
        <v>2400000</v>
      </c>
      <c r="M3840" t="s">
        <v>18</v>
      </c>
      <c r="N3840">
        <f>Table1[[#This Row],[ loan_amount]]-Table1[[#This Row],[ bank_asset_value]]</f>
        <v>9800000</v>
      </c>
    </row>
    <row r="3841" spans="1:14" x14ac:dyDescent="0.35">
      <c r="A3841">
        <v>3840</v>
      </c>
      <c r="B3841">
        <v>2</v>
      </c>
      <c r="C3841" t="s">
        <v>16</v>
      </c>
      <c r="D3841" t="s">
        <v>17</v>
      </c>
      <c r="E3841">
        <v>5100000</v>
      </c>
      <c r="F3841">
        <v>16800000</v>
      </c>
      <c r="G3841">
        <v>2</v>
      </c>
      <c r="H3841">
        <v>504</v>
      </c>
      <c r="I3841">
        <v>6400000</v>
      </c>
      <c r="J3841">
        <v>2700000</v>
      </c>
      <c r="K3841">
        <v>17100000</v>
      </c>
      <c r="L3841">
        <v>4400000</v>
      </c>
      <c r="M3841" t="s">
        <v>15</v>
      </c>
      <c r="N3841">
        <f>Table1[[#This Row],[ loan_amount]]-Table1[[#This Row],[ bank_asset_value]]</f>
        <v>12400000</v>
      </c>
    </row>
    <row r="3842" spans="1:14" x14ac:dyDescent="0.35">
      <c r="A3842">
        <v>3841</v>
      </c>
      <c r="B3842">
        <v>4</v>
      </c>
      <c r="C3842" t="s">
        <v>16</v>
      </c>
      <c r="D3842" t="s">
        <v>17</v>
      </c>
      <c r="E3842">
        <v>5100000</v>
      </c>
      <c r="F3842">
        <v>18600000</v>
      </c>
      <c r="G3842">
        <v>20</v>
      </c>
      <c r="H3842">
        <v>312</v>
      </c>
      <c r="I3842">
        <v>9600000</v>
      </c>
      <c r="J3842">
        <v>6000000</v>
      </c>
      <c r="K3842">
        <v>16500000</v>
      </c>
      <c r="L3842">
        <v>5500000</v>
      </c>
      <c r="M3842" t="s">
        <v>18</v>
      </c>
      <c r="N3842">
        <f>Table1[[#This Row],[ loan_amount]]-Table1[[#This Row],[ bank_asset_value]]</f>
        <v>13100000</v>
      </c>
    </row>
    <row r="3843" spans="1:14" x14ac:dyDescent="0.35">
      <c r="A3843">
        <v>3842</v>
      </c>
      <c r="B3843">
        <v>5</v>
      </c>
      <c r="C3843" t="s">
        <v>13</v>
      </c>
      <c r="D3843" t="s">
        <v>17</v>
      </c>
      <c r="E3843">
        <v>1700000</v>
      </c>
      <c r="F3843">
        <v>6500000</v>
      </c>
      <c r="G3843">
        <v>14</v>
      </c>
      <c r="H3843">
        <v>587</v>
      </c>
      <c r="I3843">
        <v>1100000</v>
      </c>
      <c r="J3843">
        <v>1000000</v>
      </c>
      <c r="K3843">
        <v>6400000</v>
      </c>
      <c r="L3843">
        <v>1500000</v>
      </c>
      <c r="M3843" t="s">
        <v>15</v>
      </c>
      <c r="N3843">
        <f>Table1[[#This Row],[ loan_amount]]-Table1[[#This Row],[ bank_asset_value]]</f>
        <v>5000000</v>
      </c>
    </row>
    <row r="3844" spans="1:14" x14ac:dyDescent="0.35">
      <c r="A3844">
        <v>3843</v>
      </c>
      <c r="B3844">
        <v>1</v>
      </c>
      <c r="C3844" t="s">
        <v>16</v>
      </c>
      <c r="D3844" t="s">
        <v>14</v>
      </c>
      <c r="E3844">
        <v>5200000</v>
      </c>
      <c r="F3844">
        <v>10500000</v>
      </c>
      <c r="G3844">
        <v>20</v>
      </c>
      <c r="H3844">
        <v>317</v>
      </c>
      <c r="I3844">
        <v>3000000</v>
      </c>
      <c r="J3844">
        <v>8000000</v>
      </c>
      <c r="K3844">
        <v>19300000</v>
      </c>
      <c r="L3844">
        <v>5300000</v>
      </c>
      <c r="M3844" t="s">
        <v>18</v>
      </c>
      <c r="N3844">
        <f>Table1[[#This Row],[ loan_amount]]-Table1[[#This Row],[ bank_asset_value]]</f>
        <v>5200000</v>
      </c>
    </row>
    <row r="3845" spans="1:14" x14ac:dyDescent="0.35">
      <c r="A3845">
        <v>3844</v>
      </c>
      <c r="B3845">
        <v>4</v>
      </c>
      <c r="C3845" t="s">
        <v>16</v>
      </c>
      <c r="D3845" t="s">
        <v>14</v>
      </c>
      <c r="E3845">
        <v>8400000</v>
      </c>
      <c r="F3845">
        <v>29000000</v>
      </c>
      <c r="G3845">
        <v>2</v>
      </c>
      <c r="H3845">
        <v>463</v>
      </c>
      <c r="I3845">
        <v>12700000</v>
      </c>
      <c r="J3845">
        <v>1100000</v>
      </c>
      <c r="K3845">
        <v>20100000</v>
      </c>
      <c r="L3845">
        <v>6700000</v>
      </c>
      <c r="M3845" t="s">
        <v>15</v>
      </c>
      <c r="N3845">
        <f>Table1[[#This Row],[ loan_amount]]-Table1[[#This Row],[ bank_asset_value]]</f>
        <v>22300000</v>
      </c>
    </row>
    <row r="3846" spans="1:14" x14ac:dyDescent="0.35">
      <c r="A3846">
        <v>3845</v>
      </c>
      <c r="B3846">
        <v>1</v>
      </c>
      <c r="C3846" t="s">
        <v>16</v>
      </c>
      <c r="D3846" t="s">
        <v>17</v>
      </c>
      <c r="E3846">
        <v>9000000</v>
      </c>
      <c r="F3846">
        <v>34000000</v>
      </c>
      <c r="G3846">
        <v>16</v>
      </c>
      <c r="H3846">
        <v>842</v>
      </c>
      <c r="I3846">
        <v>6300000</v>
      </c>
      <c r="J3846">
        <v>16900000</v>
      </c>
      <c r="K3846">
        <v>22900000</v>
      </c>
      <c r="L3846">
        <v>5800000</v>
      </c>
      <c r="M3846" t="s">
        <v>15</v>
      </c>
      <c r="N3846">
        <f>Table1[[#This Row],[ loan_amount]]-Table1[[#This Row],[ bank_asset_value]]</f>
        <v>28200000</v>
      </c>
    </row>
    <row r="3847" spans="1:14" x14ac:dyDescent="0.35">
      <c r="A3847">
        <v>3846</v>
      </c>
      <c r="B3847">
        <v>4</v>
      </c>
      <c r="C3847" t="s">
        <v>13</v>
      </c>
      <c r="D3847" t="s">
        <v>17</v>
      </c>
      <c r="E3847">
        <v>3400000</v>
      </c>
      <c r="F3847">
        <v>11800000</v>
      </c>
      <c r="G3847">
        <v>20</v>
      </c>
      <c r="H3847">
        <v>616</v>
      </c>
      <c r="I3847">
        <v>5000000</v>
      </c>
      <c r="J3847">
        <v>3300000</v>
      </c>
      <c r="K3847">
        <v>9900000</v>
      </c>
      <c r="L3847">
        <v>2900000</v>
      </c>
      <c r="M3847" t="s">
        <v>15</v>
      </c>
      <c r="N3847">
        <f>Table1[[#This Row],[ loan_amount]]-Table1[[#This Row],[ bank_asset_value]]</f>
        <v>8900000</v>
      </c>
    </row>
    <row r="3848" spans="1:14" x14ac:dyDescent="0.35">
      <c r="A3848">
        <v>3847</v>
      </c>
      <c r="B3848">
        <v>1</v>
      </c>
      <c r="C3848" t="s">
        <v>16</v>
      </c>
      <c r="D3848" t="s">
        <v>14</v>
      </c>
      <c r="E3848">
        <v>5400000</v>
      </c>
      <c r="F3848">
        <v>19400000</v>
      </c>
      <c r="G3848">
        <v>8</v>
      </c>
      <c r="H3848">
        <v>800</v>
      </c>
      <c r="I3848">
        <v>800000</v>
      </c>
      <c r="J3848">
        <v>6100000</v>
      </c>
      <c r="K3848">
        <v>19500000</v>
      </c>
      <c r="L3848">
        <v>3000000</v>
      </c>
      <c r="M3848" t="s">
        <v>15</v>
      </c>
      <c r="N3848">
        <f>Table1[[#This Row],[ loan_amount]]-Table1[[#This Row],[ bank_asset_value]]</f>
        <v>16400000</v>
      </c>
    </row>
    <row r="3849" spans="1:14" x14ac:dyDescent="0.35">
      <c r="A3849">
        <v>3848</v>
      </c>
      <c r="B3849">
        <v>0</v>
      </c>
      <c r="C3849" t="s">
        <v>13</v>
      </c>
      <c r="D3849" t="s">
        <v>17</v>
      </c>
      <c r="E3849">
        <v>700000</v>
      </c>
      <c r="F3849">
        <v>2100000</v>
      </c>
      <c r="G3849">
        <v>12</v>
      </c>
      <c r="H3849">
        <v>813</v>
      </c>
      <c r="I3849">
        <v>200000</v>
      </c>
      <c r="J3849">
        <v>1300000</v>
      </c>
      <c r="K3849">
        <v>2200000</v>
      </c>
      <c r="L3849">
        <v>500000</v>
      </c>
      <c r="M3849" t="s">
        <v>15</v>
      </c>
      <c r="N3849">
        <f>Table1[[#This Row],[ loan_amount]]-Table1[[#This Row],[ bank_asset_value]]</f>
        <v>1600000</v>
      </c>
    </row>
    <row r="3850" spans="1:14" x14ac:dyDescent="0.35">
      <c r="A3850">
        <v>3849</v>
      </c>
      <c r="B3850">
        <v>2</v>
      </c>
      <c r="C3850" t="s">
        <v>13</v>
      </c>
      <c r="D3850" t="s">
        <v>14</v>
      </c>
      <c r="E3850">
        <v>7600000</v>
      </c>
      <c r="F3850">
        <v>24800000</v>
      </c>
      <c r="G3850">
        <v>12</v>
      </c>
      <c r="H3850">
        <v>564</v>
      </c>
      <c r="I3850">
        <v>14000000</v>
      </c>
      <c r="J3850">
        <v>6200000</v>
      </c>
      <c r="K3850">
        <v>24700000</v>
      </c>
      <c r="L3850">
        <v>6700000</v>
      </c>
      <c r="M3850" t="s">
        <v>15</v>
      </c>
      <c r="N3850">
        <f>Table1[[#This Row],[ loan_amount]]-Table1[[#This Row],[ bank_asset_value]]</f>
        <v>18100000</v>
      </c>
    </row>
    <row r="3851" spans="1:14" x14ac:dyDescent="0.35">
      <c r="A3851">
        <v>3850</v>
      </c>
      <c r="B3851">
        <v>2</v>
      </c>
      <c r="C3851" t="s">
        <v>16</v>
      </c>
      <c r="D3851" t="s">
        <v>14</v>
      </c>
      <c r="E3851">
        <v>5000000</v>
      </c>
      <c r="F3851">
        <v>14700000</v>
      </c>
      <c r="G3851">
        <v>12</v>
      </c>
      <c r="H3851">
        <v>837</v>
      </c>
      <c r="I3851">
        <v>2200000</v>
      </c>
      <c r="J3851">
        <v>7200000</v>
      </c>
      <c r="K3851">
        <v>11700000</v>
      </c>
      <c r="L3851">
        <v>4800000</v>
      </c>
      <c r="M3851" t="s">
        <v>15</v>
      </c>
      <c r="N3851">
        <f>Table1[[#This Row],[ loan_amount]]-Table1[[#This Row],[ bank_asset_value]]</f>
        <v>9900000</v>
      </c>
    </row>
    <row r="3852" spans="1:14" x14ac:dyDescent="0.35">
      <c r="A3852">
        <v>3851</v>
      </c>
      <c r="B3852">
        <v>5</v>
      </c>
      <c r="C3852" t="s">
        <v>16</v>
      </c>
      <c r="D3852" t="s">
        <v>17</v>
      </c>
      <c r="E3852">
        <v>2500000</v>
      </c>
      <c r="F3852">
        <v>9400000</v>
      </c>
      <c r="G3852">
        <v>16</v>
      </c>
      <c r="H3852">
        <v>735</v>
      </c>
      <c r="I3852">
        <v>0</v>
      </c>
      <c r="J3852">
        <v>2200000</v>
      </c>
      <c r="K3852">
        <v>9500000</v>
      </c>
      <c r="L3852">
        <v>1700000</v>
      </c>
      <c r="M3852" t="s">
        <v>15</v>
      </c>
      <c r="N3852">
        <f>Table1[[#This Row],[ loan_amount]]-Table1[[#This Row],[ bank_asset_value]]</f>
        <v>7700000</v>
      </c>
    </row>
    <row r="3853" spans="1:14" x14ac:dyDescent="0.35">
      <c r="A3853">
        <v>3852</v>
      </c>
      <c r="B3853">
        <v>4</v>
      </c>
      <c r="C3853" t="s">
        <v>16</v>
      </c>
      <c r="D3853" t="s">
        <v>17</v>
      </c>
      <c r="E3853">
        <v>2000000</v>
      </c>
      <c r="F3853">
        <v>5200000</v>
      </c>
      <c r="G3853">
        <v>16</v>
      </c>
      <c r="H3853">
        <v>724</v>
      </c>
      <c r="I3853">
        <v>5200000</v>
      </c>
      <c r="J3853">
        <v>3800000</v>
      </c>
      <c r="K3853">
        <v>4600000</v>
      </c>
      <c r="L3853">
        <v>2800000</v>
      </c>
      <c r="M3853" t="s">
        <v>15</v>
      </c>
      <c r="N3853">
        <f>Table1[[#This Row],[ loan_amount]]-Table1[[#This Row],[ bank_asset_value]]</f>
        <v>2400000</v>
      </c>
    </row>
    <row r="3854" spans="1:14" x14ac:dyDescent="0.35">
      <c r="A3854">
        <v>3853</v>
      </c>
      <c r="B3854">
        <v>5</v>
      </c>
      <c r="C3854" t="s">
        <v>16</v>
      </c>
      <c r="D3854" t="s">
        <v>14</v>
      </c>
      <c r="E3854">
        <v>9000000</v>
      </c>
      <c r="F3854">
        <v>23900000</v>
      </c>
      <c r="G3854">
        <v>12</v>
      </c>
      <c r="H3854">
        <v>658</v>
      </c>
      <c r="I3854">
        <v>5700000</v>
      </c>
      <c r="J3854">
        <v>4600000</v>
      </c>
      <c r="K3854">
        <v>32100000</v>
      </c>
      <c r="L3854">
        <v>6100000</v>
      </c>
      <c r="M3854" t="s">
        <v>15</v>
      </c>
      <c r="N3854">
        <f>Table1[[#This Row],[ loan_amount]]-Table1[[#This Row],[ bank_asset_value]]</f>
        <v>17800000</v>
      </c>
    </row>
    <row r="3855" spans="1:14" x14ac:dyDescent="0.35">
      <c r="A3855">
        <v>3854</v>
      </c>
      <c r="B3855">
        <v>5</v>
      </c>
      <c r="C3855" t="s">
        <v>13</v>
      </c>
      <c r="D3855" t="s">
        <v>14</v>
      </c>
      <c r="E3855">
        <v>8300000</v>
      </c>
      <c r="F3855">
        <v>31800000</v>
      </c>
      <c r="G3855">
        <v>16</v>
      </c>
      <c r="H3855">
        <v>858</v>
      </c>
      <c r="I3855">
        <v>24600000</v>
      </c>
      <c r="J3855">
        <v>11100000</v>
      </c>
      <c r="K3855">
        <v>26300000</v>
      </c>
      <c r="L3855">
        <v>8500000</v>
      </c>
      <c r="M3855" t="s">
        <v>15</v>
      </c>
      <c r="N3855">
        <f>Table1[[#This Row],[ loan_amount]]-Table1[[#This Row],[ bank_asset_value]]</f>
        <v>23300000</v>
      </c>
    </row>
    <row r="3856" spans="1:14" x14ac:dyDescent="0.35">
      <c r="A3856">
        <v>3855</v>
      </c>
      <c r="B3856">
        <v>0</v>
      </c>
      <c r="C3856" t="s">
        <v>16</v>
      </c>
      <c r="D3856" t="s">
        <v>17</v>
      </c>
      <c r="E3856">
        <v>3100000</v>
      </c>
      <c r="F3856">
        <v>8500000</v>
      </c>
      <c r="G3856">
        <v>8</v>
      </c>
      <c r="H3856">
        <v>614</v>
      </c>
      <c r="I3856">
        <v>1700000</v>
      </c>
      <c r="J3856">
        <v>4600000</v>
      </c>
      <c r="K3856">
        <v>11000000</v>
      </c>
      <c r="L3856">
        <v>3300000</v>
      </c>
      <c r="M3856" t="s">
        <v>15</v>
      </c>
      <c r="N3856">
        <f>Table1[[#This Row],[ loan_amount]]-Table1[[#This Row],[ bank_asset_value]]</f>
        <v>5200000</v>
      </c>
    </row>
    <row r="3857" spans="1:14" x14ac:dyDescent="0.35">
      <c r="A3857">
        <v>3856</v>
      </c>
      <c r="B3857">
        <v>2</v>
      </c>
      <c r="C3857" t="s">
        <v>13</v>
      </c>
      <c r="D3857" t="s">
        <v>17</v>
      </c>
      <c r="E3857">
        <v>8500000</v>
      </c>
      <c r="F3857">
        <v>25600000</v>
      </c>
      <c r="G3857">
        <v>16</v>
      </c>
      <c r="H3857">
        <v>714</v>
      </c>
      <c r="I3857">
        <v>11400000</v>
      </c>
      <c r="J3857">
        <v>14800000</v>
      </c>
      <c r="K3857">
        <v>17200000</v>
      </c>
      <c r="L3857">
        <v>5700000</v>
      </c>
      <c r="M3857" t="s">
        <v>15</v>
      </c>
      <c r="N3857">
        <f>Table1[[#This Row],[ loan_amount]]-Table1[[#This Row],[ bank_asset_value]]</f>
        <v>19900000</v>
      </c>
    </row>
    <row r="3858" spans="1:14" x14ac:dyDescent="0.35">
      <c r="A3858">
        <v>3857</v>
      </c>
      <c r="B3858">
        <v>2</v>
      </c>
      <c r="C3858" t="s">
        <v>13</v>
      </c>
      <c r="D3858" t="s">
        <v>17</v>
      </c>
      <c r="E3858">
        <v>1200000</v>
      </c>
      <c r="F3858">
        <v>4600000</v>
      </c>
      <c r="G3858">
        <v>20</v>
      </c>
      <c r="H3858">
        <v>605</v>
      </c>
      <c r="I3858">
        <v>3600000</v>
      </c>
      <c r="J3858">
        <v>1500000</v>
      </c>
      <c r="K3858">
        <v>4600000</v>
      </c>
      <c r="L3858">
        <v>600000</v>
      </c>
      <c r="M3858" t="s">
        <v>15</v>
      </c>
      <c r="N3858">
        <f>Table1[[#This Row],[ loan_amount]]-Table1[[#This Row],[ bank_asset_value]]</f>
        <v>4000000</v>
      </c>
    </row>
    <row r="3859" spans="1:14" x14ac:dyDescent="0.35">
      <c r="A3859">
        <v>3858</v>
      </c>
      <c r="B3859">
        <v>4</v>
      </c>
      <c r="C3859" t="s">
        <v>13</v>
      </c>
      <c r="D3859" t="s">
        <v>17</v>
      </c>
      <c r="E3859">
        <v>2800000</v>
      </c>
      <c r="F3859">
        <v>5500000</v>
      </c>
      <c r="G3859">
        <v>8</v>
      </c>
      <c r="H3859">
        <v>875</v>
      </c>
      <c r="I3859">
        <v>6900000</v>
      </c>
      <c r="J3859">
        <v>4000000</v>
      </c>
      <c r="K3859">
        <v>6000000</v>
      </c>
      <c r="L3859">
        <v>3300000</v>
      </c>
      <c r="M3859" t="s">
        <v>15</v>
      </c>
      <c r="N3859">
        <f>Table1[[#This Row],[ loan_amount]]-Table1[[#This Row],[ bank_asset_value]]</f>
        <v>2200000</v>
      </c>
    </row>
    <row r="3860" spans="1:14" x14ac:dyDescent="0.35">
      <c r="A3860">
        <v>3859</v>
      </c>
      <c r="B3860">
        <v>5</v>
      </c>
      <c r="C3860" t="s">
        <v>13</v>
      </c>
      <c r="D3860" t="s">
        <v>17</v>
      </c>
      <c r="E3860">
        <v>2800000</v>
      </c>
      <c r="F3860">
        <v>10900000</v>
      </c>
      <c r="G3860">
        <v>6</v>
      </c>
      <c r="H3860">
        <v>359</v>
      </c>
      <c r="I3860">
        <v>5000000</v>
      </c>
      <c r="J3860">
        <v>3300000</v>
      </c>
      <c r="K3860">
        <v>7600000</v>
      </c>
      <c r="L3860">
        <v>3000000</v>
      </c>
      <c r="M3860" t="s">
        <v>18</v>
      </c>
      <c r="N3860">
        <f>Table1[[#This Row],[ loan_amount]]-Table1[[#This Row],[ bank_asset_value]]</f>
        <v>7900000</v>
      </c>
    </row>
    <row r="3861" spans="1:14" x14ac:dyDescent="0.35">
      <c r="A3861">
        <v>3860</v>
      </c>
      <c r="B3861">
        <v>5</v>
      </c>
      <c r="C3861" t="s">
        <v>13</v>
      </c>
      <c r="D3861" t="s">
        <v>17</v>
      </c>
      <c r="E3861">
        <v>6500000</v>
      </c>
      <c r="F3861">
        <v>24100000</v>
      </c>
      <c r="G3861">
        <v>6</v>
      </c>
      <c r="H3861">
        <v>441</v>
      </c>
      <c r="I3861">
        <v>14100000</v>
      </c>
      <c r="J3861">
        <v>9600000</v>
      </c>
      <c r="K3861">
        <v>15300000</v>
      </c>
      <c r="L3861">
        <v>5200000</v>
      </c>
      <c r="M3861" t="s">
        <v>18</v>
      </c>
      <c r="N3861">
        <f>Table1[[#This Row],[ loan_amount]]-Table1[[#This Row],[ bank_asset_value]]</f>
        <v>18900000</v>
      </c>
    </row>
    <row r="3862" spans="1:14" x14ac:dyDescent="0.35">
      <c r="A3862">
        <v>3861</v>
      </c>
      <c r="B3862">
        <v>4</v>
      </c>
      <c r="C3862" t="s">
        <v>13</v>
      </c>
      <c r="D3862" t="s">
        <v>14</v>
      </c>
      <c r="E3862">
        <v>8700000</v>
      </c>
      <c r="F3862">
        <v>25200000</v>
      </c>
      <c r="G3862">
        <v>18</v>
      </c>
      <c r="H3862">
        <v>790</v>
      </c>
      <c r="I3862">
        <v>25000000</v>
      </c>
      <c r="J3862">
        <v>9100000</v>
      </c>
      <c r="K3862">
        <v>18400000</v>
      </c>
      <c r="L3862">
        <v>8400000</v>
      </c>
      <c r="M3862" t="s">
        <v>15</v>
      </c>
      <c r="N3862">
        <f>Table1[[#This Row],[ loan_amount]]-Table1[[#This Row],[ bank_asset_value]]</f>
        <v>16800000</v>
      </c>
    </row>
    <row r="3863" spans="1:14" x14ac:dyDescent="0.35">
      <c r="A3863">
        <v>3862</v>
      </c>
      <c r="B3863">
        <v>1</v>
      </c>
      <c r="C3863" t="s">
        <v>16</v>
      </c>
      <c r="D3863" t="s">
        <v>17</v>
      </c>
      <c r="E3863">
        <v>5400000</v>
      </c>
      <c r="F3863">
        <v>13600000</v>
      </c>
      <c r="G3863">
        <v>4</v>
      </c>
      <c r="H3863">
        <v>821</v>
      </c>
      <c r="I3863">
        <v>11600000</v>
      </c>
      <c r="J3863">
        <v>8700000</v>
      </c>
      <c r="K3863">
        <v>19900000</v>
      </c>
      <c r="L3863">
        <v>5600000</v>
      </c>
      <c r="M3863" t="s">
        <v>15</v>
      </c>
      <c r="N3863">
        <f>Table1[[#This Row],[ loan_amount]]-Table1[[#This Row],[ bank_asset_value]]</f>
        <v>8000000</v>
      </c>
    </row>
    <row r="3864" spans="1:14" x14ac:dyDescent="0.35">
      <c r="A3864">
        <v>3863</v>
      </c>
      <c r="B3864">
        <v>2</v>
      </c>
      <c r="C3864" t="s">
        <v>16</v>
      </c>
      <c r="D3864" t="s">
        <v>14</v>
      </c>
      <c r="E3864">
        <v>8600000</v>
      </c>
      <c r="F3864">
        <v>33300000</v>
      </c>
      <c r="G3864">
        <v>16</v>
      </c>
      <c r="H3864">
        <v>375</v>
      </c>
      <c r="I3864">
        <v>19600000</v>
      </c>
      <c r="J3864">
        <v>11200000</v>
      </c>
      <c r="K3864">
        <v>25500000</v>
      </c>
      <c r="L3864">
        <v>11200000</v>
      </c>
      <c r="M3864" t="s">
        <v>18</v>
      </c>
      <c r="N3864">
        <f>Table1[[#This Row],[ loan_amount]]-Table1[[#This Row],[ bank_asset_value]]</f>
        <v>22100000</v>
      </c>
    </row>
    <row r="3865" spans="1:14" x14ac:dyDescent="0.35">
      <c r="A3865">
        <v>3864</v>
      </c>
      <c r="B3865">
        <v>3</v>
      </c>
      <c r="C3865" t="s">
        <v>13</v>
      </c>
      <c r="D3865" t="s">
        <v>14</v>
      </c>
      <c r="E3865">
        <v>4700000</v>
      </c>
      <c r="F3865">
        <v>9600000</v>
      </c>
      <c r="G3865">
        <v>10</v>
      </c>
      <c r="H3865">
        <v>545</v>
      </c>
      <c r="I3865">
        <v>5200000</v>
      </c>
      <c r="J3865">
        <v>7200000</v>
      </c>
      <c r="K3865">
        <v>12000000</v>
      </c>
      <c r="L3865">
        <v>5300000</v>
      </c>
      <c r="M3865" t="s">
        <v>18</v>
      </c>
      <c r="N3865">
        <f>Table1[[#This Row],[ loan_amount]]-Table1[[#This Row],[ bank_asset_value]]</f>
        <v>4300000</v>
      </c>
    </row>
    <row r="3866" spans="1:14" x14ac:dyDescent="0.35">
      <c r="A3866">
        <v>3865</v>
      </c>
      <c r="B3866">
        <v>5</v>
      </c>
      <c r="C3866" t="s">
        <v>16</v>
      </c>
      <c r="D3866" t="s">
        <v>17</v>
      </c>
      <c r="E3866">
        <v>1100000</v>
      </c>
      <c r="F3866">
        <v>3900000</v>
      </c>
      <c r="G3866">
        <v>4</v>
      </c>
      <c r="H3866">
        <v>891</v>
      </c>
      <c r="I3866">
        <v>1100000</v>
      </c>
      <c r="J3866">
        <v>200000</v>
      </c>
      <c r="K3866">
        <v>3400000</v>
      </c>
      <c r="L3866">
        <v>900000</v>
      </c>
      <c r="M3866" t="s">
        <v>15</v>
      </c>
      <c r="N3866">
        <f>Table1[[#This Row],[ loan_amount]]-Table1[[#This Row],[ bank_asset_value]]</f>
        <v>3000000</v>
      </c>
    </row>
    <row r="3867" spans="1:14" x14ac:dyDescent="0.35">
      <c r="A3867">
        <v>3866</v>
      </c>
      <c r="B3867">
        <v>0</v>
      </c>
      <c r="C3867" t="s">
        <v>13</v>
      </c>
      <c r="D3867" t="s">
        <v>14</v>
      </c>
      <c r="E3867">
        <v>6400000</v>
      </c>
      <c r="F3867">
        <v>14000000</v>
      </c>
      <c r="G3867">
        <v>8</v>
      </c>
      <c r="H3867">
        <v>486</v>
      </c>
      <c r="I3867">
        <v>5100000</v>
      </c>
      <c r="J3867">
        <v>12700000</v>
      </c>
      <c r="K3867">
        <v>23900000</v>
      </c>
      <c r="L3867">
        <v>3700000</v>
      </c>
      <c r="M3867" t="s">
        <v>18</v>
      </c>
      <c r="N3867">
        <f>Table1[[#This Row],[ loan_amount]]-Table1[[#This Row],[ bank_asset_value]]</f>
        <v>10300000</v>
      </c>
    </row>
    <row r="3868" spans="1:14" x14ac:dyDescent="0.35">
      <c r="A3868">
        <v>3867</v>
      </c>
      <c r="B3868">
        <v>0</v>
      </c>
      <c r="C3868" t="s">
        <v>13</v>
      </c>
      <c r="D3868" t="s">
        <v>14</v>
      </c>
      <c r="E3868">
        <v>4300000</v>
      </c>
      <c r="F3868">
        <v>9900000</v>
      </c>
      <c r="G3868">
        <v>4</v>
      </c>
      <c r="H3868">
        <v>696</v>
      </c>
      <c r="I3868">
        <v>12400000</v>
      </c>
      <c r="J3868">
        <v>2100000</v>
      </c>
      <c r="K3868">
        <v>17000000</v>
      </c>
      <c r="L3868">
        <v>2100000</v>
      </c>
      <c r="M3868" t="s">
        <v>15</v>
      </c>
      <c r="N3868">
        <f>Table1[[#This Row],[ loan_amount]]-Table1[[#This Row],[ bank_asset_value]]</f>
        <v>7800000</v>
      </c>
    </row>
    <row r="3869" spans="1:14" x14ac:dyDescent="0.35">
      <c r="A3869">
        <v>3868</v>
      </c>
      <c r="B3869">
        <v>5</v>
      </c>
      <c r="C3869" t="s">
        <v>16</v>
      </c>
      <c r="D3869" t="s">
        <v>17</v>
      </c>
      <c r="E3869">
        <v>2900000</v>
      </c>
      <c r="F3869">
        <v>11100000</v>
      </c>
      <c r="G3869">
        <v>4</v>
      </c>
      <c r="H3869">
        <v>683</v>
      </c>
      <c r="I3869">
        <v>1700000</v>
      </c>
      <c r="J3869">
        <v>3900000</v>
      </c>
      <c r="K3869">
        <v>9400000</v>
      </c>
      <c r="L3869">
        <v>3300000</v>
      </c>
      <c r="M3869" t="s">
        <v>15</v>
      </c>
      <c r="N3869">
        <f>Table1[[#This Row],[ loan_amount]]-Table1[[#This Row],[ bank_asset_value]]</f>
        <v>7800000</v>
      </c>
    </row>
    <row r="3870" spans="1:14" x14ac:dyDescent="0.35">
      <c r="A3870">
        <v>3869</v>
      </c>
      <c r="B3870">
        <v>5</v>
      </c>
      <c r="C3870" t="s">
        <v>16</v>
      </c>
      <c r="D3870" t="s">
        <v>14</v>
      </c>
      <c r="E3870">
        <v>9600000</v>
      </c>
      <c r="F3870">
        <v>27100000</v>
      </c>
      <c r="G3870">
        <v>8</v>
      </c>
      <c r="H3870">
        <v>594</v>
      </c>
      <c r="I3870">
        <v>25500000</v>
      </c>
      <c r="J3870">
        <v>4600000</v>
      </c>
      <c r="K3870">
        <v>26800000</v>
      </c>
      <c r="L3870">
        <v>13300000</v>
      </c>
      <c r="M3870" t="s">
        <v>15</v>
      </c>
      <c r="N3870">
        <f>Table1[[#This Row],[ loan_amount]]-Table1[[#This Row],[ bank_asset_value]]</f>
        <v>13800000</v>
      </c>
    </row>
    <row r="3871" spans="1:14" x14ac:dyDescent="0.35">
      <c r="A3871">
        <v>3870</v>
      </c>
      <c r="B3871">
        <v>3</v>
      </c>
      <c r="C3871" t="s">
        <v>16</v>
      </c>
      <c r="D3871" t="s">
        <v>17</v>
      </c>
      <c r="E3871">
        <v>900000</v>
      </c>
      <c r="F3871">
        <v>2500000</v>
      </c>
      <c r="G3871">
        <v>20</v>
      </c>
      <c r="H3871">
        <v>529</v>
      </c>
      <c r="I3871">
        <v>900000</v>
      </c>
      <c r="J3871">
        <v>300000</v>
      </c>
      <c r="K3871">
        <v>3200000</v>
      </c>
      <c r="L3871">
        <v>700000</v>
      </c>
      <c r="M3871" t="s">
        <v>18</v>
      </c>
      <c r="N3871">
        <f>Table1[[#This Row],[ loan_amount]]-Table1[[#This Row],[ bank_asset_value]]</f>
        <v>1800000</v>
      </c>
    </row>
    <row r="3872" spans="1:14" x14ac:dyDescent="0.35">
      <c r="A3872">
        <v>3871</v>
      </c>
      <c r="B3872">
        <v>5</v>
      </c>
      <c r="C3872" t="s">
        <v>16</v>
      </c>
      <c r="D3872" t="s">
        <v>14</v>
      </c>
      <c r="E3872">
        <v>8100000</v>
      </c>
      <c r="F3872">
        <v>26300000</v>
      </c>
      <c r="G3872">
        <v>4</v>
      </c>
      <c r="H3872">
        <v>429</v>
      </c>
      <c r="I3872">
        <v>3600000</v>
      </c>
      <c r="J3872">
        <v>8500000</v>
      </c>
      <c r="K3872">
        <v>22200000</v>
      </c>
      <c r="L3872">
        <v>6900000</v>
      </c>
      <c r="M3872" t="s">
        <v>15</v>
      </c>
      <c r="N3872">
        <f>Table1[[#This Row],[ loan_amount]]-Table1[[#This Row],[ bank_asset_value]]</f>
        <v>19400000</v>
      </c>
    </row>
    <row r="3873" spans="1:14" x14ac:dyDescent="0.35">
      <c r="A3873">
        <v>3872</v>
      </c>
      <c r="B3873">
        <v>0</v>
      </c>
      <c r="C3873" t="s">
        <v>16</v>
      </c>
      <c r="D3873" t="s">
        <v>17</v>
      </c>
      <c r="E3873">
        <v>8800000</v>
      </c>
      <c r="F3873">
        <v>25000000</v>
      </c>
      <c r="G3873">
        <v>4</v>
      </c>
      <c r="H3873">
        <v>400</v>
      </c>
      <c r="I3873">
        <v>11300000</v>
      </c>
      <c r="J3873">
        <v>4000000</v>
      </c>
      <c r="K3873">
        <v>23600000</v>
      </c>
      <c r="L3873">
        <v>9400000</v>
      </c>
      <c r="M3873" t="s">
        <v>18</v>
      </c>
      <c r="N3873">
        <f>Table1[[#This Row],[ loan_amount]]-Table1[[#This Row],[ bank_asset_value]]</f>
        <v>15600000</v>
      </c>
    </row>
    <row r="3874" spans="1:14" x14ac:dyDescent="0.35">
      <c r="A3874">
        <v>3873</v>
      </c>
      <c r="B3874">
        <v>0</v>
      </c>
      <c r="C3874" t="s">
        <v>13</v>
      </c>
      <c r="D3874" t="s">
        <v>14</v>
      </c>
      <c r="E3874">
        <v>8800000</v>
      </c>
      <c r="F3874">
        <v>17500000</v>
      </c>
      <c r="G3874">
        <v>4</v>
      </c>
      <c r="H3874">
        <v>848</v>
      </c>
      <c r="I3874">
        <v>25400000</v>
      </c>
      <c r="J3874">
        <v>8200000</v>
      </c>
      <c r="K3874">
        <v>31600000</v>
      </c>
      <c r="L3874">
        <v>5100000</v>
      </c>
      <c r="M3874" t="s">
        <v>15</v>
      </c>
      <c r="N3874">
        <f>Table1[[#This Row],[ loan_amount]]-Table1[[#This Row],[ bank_asset_value]]</f>
        <v>12400000</v>
      </c>
    </row>
    <row r="3875" spans="1:14" x14ac:dyDescent="0.35">
      <c r="A3875">
        <v>3874</v>
      </c>
      <c r="B3875">
        <v>1</v>
      </c>
      <c r="C3875" t="s">
        <v>16</v>
      </c>
      <c r="D3875" t="s">
        <v>14</v>
      </c>
      <c r="E3875">
        <v>6400000</v>
      </c>
      <c r="F3875">
        <v>21500000</v>
      </c>
      <c r="G3875">
        <v>6</v>
      </c>
      <c r="H3875">
        <v>489</v>
      </c>
      <c r="I3875">
        <v>1600000</v>
      </c>
      <c r="J3875">
        <v>4600000</v>
      </c>
      <c r="K3875">
        <v>17600000</v>
      </c>
      <c r="L3875">
        <v>8900000</v>
      </c>
      <c r="M3875" t="s">
        <v>18</v>
      </c>
      <c r="N3875">
        <f>Table1[[#This Row],[ loan_amount]]-Table1[[#This Row],[ bank_asset_value]]</f>
        <v>12600000</v>
      </c>
    </row>
    <row r="3876" spans="1:14" x14ac:dyDescent="0.35">
      <c r="A3876">
        <v>3875</v>
      </c>
      <c r="B3876">
        <v>2</v>
      </c>
      <c r="C3876" t="s">
        <v>13</v>
      </c>
      <c r="D3876" t="s">
        <v>14</v>
      </c>
      <c r="E3876">
        <v>2900000</v>
      </c>
      <c r="F3876">
        <v>6600000</v>
      </c>
      <c r="G3876">
        <v>10</v>
      </c>
      <c r="H3876">
        <v>326</v>
      </c>
      <c r="I3876">
        <v>8600000</v>
      </c>
      <c r="J3876">
        <v>2200000</v>
      </c>
      <c r="K3876">
        <v>7400000</v>
      </c>
      <c r="L3876">
        <v>3400000</v>
      </c>
      <c r="M3876" t="s">
        <v>18</v>
      </c>
      <c r="N3876">
        <f>Table1[[#This Row],[ loan_amount]]-Table1[[#This Row],[ bank_asset_value]]</f>
        <v>3200000</v>
      </c>
    </row>
    <row r="3877" spans="1:14" x14ac:dyDescent="0.35">
      <c r="A3877">
        <v>3876</v>
      </c>
      <c r="B3877">
        <v>5</v>
      </c>
      <c r="C3877" t="s">
        <v>13</v>
      </c>
      <c r="D3877" t="s">
        <v>14</v>
      </c>
      <c r="E3877">
        <v>1600000</v>
      </c>
      <c r="F3877">
        <v>6100000</v>
      </c>
      <c r="G3877">
        <v>8</v>
      </c>
      <c r="H3877">
        <v>663</v>
      </c>
      <c r="I3877">
        <v>3900000</v>
      </c>
      <c r="J3877">
        <v>800000</v>
      </c>
      <c r="K3877">
        <v>6400000</v>
      </c>
      <c r="L3877">
        <v>1200000</v>
      </c>
      <c r="M3877" t="s">
        <v>15</v>
      </c>
      <c r="N3877">
        <f>Table1[[#This Row],[ loan_amount]]-Table1[[#This Row],[ bank_asset_value]]</f>
        <v>4900000</v>
      </c>
    </row>
    <row r="3878" spans="1:14" x14ac:dyDescent="0.35">
      <c r="A3878">
        <v>3877</v>
      </c>
      <c r="B3878">
        <v>1</v>
      </c>
      <c r="C3878" t="s">
        <v>16</v>
      </c>
      <c r="D3878" t="s">
        <v>14</v>
      </c>
      <c r="E3878">
        <v>1600000</v>
      </c>
      <c r="F3878">
        <v>5100000</v>
      </c>
      <c r="G3878">
        <v>18</v>
      </c>
      <c r="H3878">
        <v>729</v>
      </c>
      <c r="I3878">
        <v>2500000</v>
      </c>
      <c r="J3878">
        <v>2000000</v>
      </c>
      <c r="K3878">
        <v>6200000</v>
      </c>
      <c r="L3878">
        <v>900000</v>
      </c>
      <c r="M3878" t="s">
        <v>15</v>
      </c>
      <c r="N3878">
        <f>Table1[[#This Row],[ loan_amount]]-Table1[[#This Row],[ bank_asset_value]]</f>
        <v>4200000</v>
      </c>
    </row>
    <row r="3879" spans="1:14" x14ac:dyDescent="0.35">
      <c r="A3879">
        <v>3878</v>
      </c>
      <c r="B3879">
        <v>2</v>
      </c>
      <c r="C3879" t="s">
        <v>13</v>
      </c>
      <c r="D3879" t="s">
        <v>17</v>
      </c>
      <c r="E3879">
        <v>3100000</v>
      </c>
      <c r="F3879">
        <v>10700000</v>
      </c>
      <c r="G3879">
        <v>4</v>
      </c>
      <c r="H3879">
        <v>398</v>
      </c>
      <c r="I3879">
        <v>3100000</v>
      </c>
      <c r="J3879">
        <v>3000000</v>
      </c>
      <c r="K3879">
        <v>7400000</v>
      </c>
      <c r="L3879">
        <v>2000000</v>
      </c>
      <c r="M3879" t="s">
        <v>15</v>
      </c>
      <c r="N3879">
        <f>Table1[[#This Row],[ loan_amount]]-Table1[[#This Row],[ bank_asset_value]]</f>
        <v>8700000</v>
      </c>
    </row>
    <row r="3880" spans="1:14" x14ac:dyDescent="0.35">
      <c r="A3880">
        <v>3879</v>
      </c>
      <c r="B3880">
        <v>2</v>
      </c>
      <c r="C3880" t="s">
        <v>16</v>
      </c>
      <c r="D3880" t="s">
        <v>17</v>
      </c>
      <c r="E3880">
        <v>5600000</v>
      </c>
      <c r="F3880">
        <v>16700000</v>
      </c>
      <c r="G3880">
        <v>14</v>
      </c>
      <c r="H3880">
        <v>856</v>
      </c>
      <c r="I3880">
        <v>400000</v>
      </c>
      <c r="J3880">
        <v>10200000</v>
      </c>
      <c r="K3880">
        <v>14700000</v>
      </c>
      <c r="L3880">
        <v>5200000</v>
      </c>
      <c r="M3880" t="s">
        <v>15</v>
      </c>
      <c r="N3880">
        <f>Table1[[#This Row],[ loan_amount]]-Table1[[#This Row],[ bank_asset_value]]</f>
        <v>11500000</v>
      </c>
    </row>
    <row r="3881" spans="1:14" x14ac:dyDescent="0.35">
      <c r="A3881">
        <v>3880</v>
      </c>
      <c r="B3881">
        <v>3</v>
      </c>
      <c r="C3881" t="s">
        <v>13</v>
      </c>
      <c r="D3881" t="s">
        <v>17</v>
      </c>
      <c r="E3881">
        <v>8100000</v>
      </c>
      <c r="F3881">
        <v>19900000</v>
      </c>
      <c r="G3881">
        <v>20</v>
      </c>
      <c r="H3881">
        <v>347</v>
      </c>
      <c r="I3881">
        <v>22800000</v>
      </c>
      <c r="J3881">
        <v>14400000</v>
      </c>
      <c r="K3881">
        <v>29800000</v>
      </c>
      <c r="L3881">
        <v>5500000</v>
      </c>
      <c r="M3881" t="s">
        <v>18</v>
      </c>
      <c r="N3881">
        <f>Table1[[#This Row],[ loan_amount]]-Table1[[#This Row],[ bank_asset_value]]</f>
        <v>14400000</v>
      </c>
    </row>
    <row r="3882" spans="1:14" x14ac:dyDescent="0.35">
      <c r="A3882">
        <v>3881</v>
      </c>
      <c r="B3882">
        <v>3</v>
      </c>
      <c r="C3882" t="s">
        <v>16</v>
      </c>
      <c r="D3882" t="s">
        <v>14</v>
      </c>
      <c r="E3882">
        <v>9100000</v>
      </c>
      <c r="F3882">
        <v>19300000</v>
      </c>
      <c r="G3882">
        <v>12</v>
      </c>
      <c r="H3882">
        <v>696</v>
      </c>
      <c r="I3882">
        <v>26200000</v>
      </c>
      <c r="J3882">
        <v>7700000</v>
      </c>
      <c r="K3882">
        <v>30100000</v>
      </c>
      <c r="L3882">
        <v>13300000</v>
      </c>
      <c r="M3882" t="s">
        <v>15</v>
      </c>
      <c r="N3882">
        <f>Table1[[#This Row],[ loan_amount]]-Table1[[#This Row],[ bank_asset_value]]</f>
        <v>6000000</v>
      </c>
    </row>
    <row r="3883" spans="1:14" x14ac:dyDescent="0.35">
      <c r="A3883">
        <v>3882</v>
      </c>
      <c r="B3883">
        <v>0</v>
      </c>
      <c r="C3883" t="s">
        <v>13</v>
      </c>
      <c r="D3883" t="s">
        <v>17</v>
      </c>
      <c r="E3883">
        <v>5500000</v>
      </c>
      <c r="F3883">
        <v>17100000</v>
      </c>
      <c r="G3883">
        <v>8</v>
      </c>
      <c r="H3883">
        <v>353</v>
      </c>
      <c r="I3883">
        <v>400000</v>
      </c>
      <c r="J3883">
        <v>200000</v>
      </c>
      <c r="K3883">
        <v>17100000</v>
      </c>
      <c r="L3883">
        <v>5200000</v>
      </c>
      <c r="M3883" t="s">
        <v>18</v>
      </c>
      <c r="N3883">
        <f>Table1[[#This Row],[ loan_amount]]-Table1[[#This Row],[ bank_asset_value]]</f>
        <v>11900000</v>
      </c>
    </row>
    <row r="3884" spans="1:14" x14ac:dyDescent="0.35">
      <c r="A3884">
        <v>3883</v>
      </c>
      <c r="B3884">
        <v>1</v>
      </c>
      <c r="C3884" t="s">
        <v>13</v>
      </c>
      <c r="D3884" t="s">
        <v>17</v>
      </c>
      <c r="E3884">
        <v>9700000</v>
      </c>
      <c r="F3884">
        <v>34300000</v>
      </c>
      <c r="G3884">
        <v>20</v>
      </c>
      <c r="H3884">
        <v>756</v>
      </c>
      <c r="I3884">
        <v>15700000</v>
      </c>
      <c r="J3884">
        <v>18500000</v>
      </c>
      <c r="K3884">
        <v>26800000</v>
      </c>
      <c r="L3884">
        <v>14100000</v>
      </c>
      <c r="M3884" t="s">
        <v>15</v>
      </c>
      <c r="N3884">
        <f>Table1[[#This Row],[ loan_amount]]-Table1[[#This Row],[ bank_asset_value]]</f>
        <v>20200000</v>
      </c>
    </row>
    <row r="3885" spans="1:14" x14ac:dyDescent="0.35">
      <c r="A3885">
        <v>3884</v>
      </c>
      <c r="B3885">
        <v>4</v>
      </c>
      <c r="C3885" t="s">
        <v>13</v>
      </c>
      <c r="D3885" t="s">
        <v>14</v>
      </c>
      <c r="E3885">
        <v>2300000</v>
      </c>
      <c r="F3885">
        <v>5400000</v>
      </c>
      <c r="G3885">
        <v>16</v>
      </c>
      <c r="H3885">
        <v>490</v>
      </c>
      <c r="I3885">
        <v>6200000</v>
      </c>
      <c r="J3885">
        <v>3700000</v>
      </c>
      <c r="K3885">
        <v>5500000</v>
      </c>
      <c r="L3885">
        <v>2100000</v>
      </c>
      <c r="M3885" t="s">
        <v>18</v>
      </c>
      <c r="N3885">
        <f>Table1[[#This Row],[ loan_amount]]-Table1[[#This Row],[ bank_asset_value]]</f>
        <v>3300000</v>
      </c>
    </row>
    <row r="3886" spans="1:14" x14ac:dyDescent="0.35">
      <c r="A3886">
        <v>3885</v>
      </c>
      <c r="B3886">
        <v>1</v>
      </c>
      <c r="C3886" t="s">
        <v>16</v>
      </c>
      <c r="D3886" t="s">
        <v>17</v>
      </c>
      <c r="E3886">
        <v>5600000</v>
      </c>
      <c r="F3886">
        <v>18000000</v>
      </c>
      <c r="G3886">
        <v>10</v>
      </c>
      <c r="H3886">
        <v>531</v>
      </c>
      <c r="I3886">
        <v>6500000</v>
      </c>
      <c r="J3886">
        <v>9000000</v>
      </c>
      <c r="K3886">
        <v>19800000</v>
      </c>
      <c r="L3886">
        <v>8400000</v>
      </c>
      <c r="M3886" t="s">
        <v>18</v>
      </c>
      <c r="N3886">
        <f>Table1[[#This Row],[ loan_amount]]-Table1[[#This Row],[ bank_asset_value]]</f>
        <v>9600000</v>
      </c>
    </row>
    <row r="3887" spans="1:14" x14ac:dyDescent="0.35">
      <c r="A3887">
        <v>3886</v>
      </c>
      <c r="B3887">
        <v>2</v>
      </c>
      <c r="C3887" t="s">
        <v>16</v>
      </c>
      <c r="D3887" t="s">
        <v>17</v>
      </c>
      <c r="E3887">
        <v>4500000</v>
      </c>
      <c r="F3887">
        <v>16600000</v>
      </c>
      <c r="G3887">
        <v>4</v>
      </c>
      <c r="H3887">
        <v>679</v>
      </c>
      <c r="I3887">
        <v>10300000</v>
      </c>
      <c r="J3887">
        <v>3100000</v>
      </c>
      <c r="K3887">
        <v>11700000</v>
      </c>
      <c r="L3887">
        <v>5000000</v>
      </c>
      <c r="M3887" t="s">
        <v>15</v>
      </c>
      <c r="N3887">
        <f>Table1[[#This Row],[ loan_amount]]-Table1[[#This Row],[ bank_asset_value]]</f>
        <v>11600000</v>
      </c>
    </row>
    <row r="3888" spans="1:14" x14ac:dyDescent="0.35">
      <c r="A3888">
        <v>3887</v>
      </c>
      <c r="B3888">
        <v>1</v>
      </c>
      <c r="C3888" t="s">
        <v>13</v>
      </c>
      <c r="D3888" t="s">
        <v>17</v>
      </c>
      <c r="E3888">
        <v>500000</v>
      </c>
      <c r="F3888">
        <v>1800000</v>
      </c>
      <c r="G3888">
        <v>8</v>
      </c>
      <c r="H3888">
        <v>877</v>
      </c>
      <c r="I3888">
        <v>100000</v>
      </c>
      <c r="J3888">
        <v>200000</v>
      </c>
      <c r="K3888">
        <v>1100000</v>
      </c>
      <c r="L3888">
        <v>600000</v>
      </c>
      <c r="M3888" t="s">
        <v>15</v>
      </c>
      <c r="N3888">
        <f>Table1[[#This Row],[ loan_amount]]-Table1[[#This Row],[ bank_asset_value]]</f>
        <v>1200000</v>
      </c>
    </row>
    <row r="3889" spans="1:14" x14ac:dyDescent="0.35">
      <c r="A3889">
        <v>3888</v>
      </c>
      <c r="B3889">
        <v>0</v>
      </c>
      <c r="C3889" t="s">
        <v>13</v>
      </c>
      <c r="D3889" t="s">
        <v>14</v>
      </c>
      <c r="E3889">
        <v>4200000</v>
      </c>
      <c r="F3889">
        <v>11000000</v>
      </c>
      <c r="G3889">
        <v>20</v>
      </c>
      <c r="H3889">
        <v>817</v>
      </c>
      <c r="I3889">
        <v>6700000</v>
      </c>
      <c r="J3889">
        <v>2400000</v>
      </c>
      <c r="K3889">
        <v>11700000</v>
      </c>
      <c r="L3889">
        <v>6100000</v>
      </c>
      <c r="M3889" t="s">
        <v>15</v>
      </c>
      <c r="N3889">
        <f>Table1[[#This Row],[ loan_amount]]-Table1[[#This Row],[ bank_asset_value]]</f>
        <v>4900000</v>
      </c>
    </row>
    <row r="3890" spans="1:14" x14ac:dyDescent="0.35">
      <c r="A3890">
        <v>3889</v>
      </c>
      <c r="B3890">
        <v>1</v>
      </c>
      <c r="C3890" t="s">
        <v>16</v>
      </c>
      <c r="D3890" t="s">
        <v>14</v>
      </c>
      <c r="E3890">
        <v>9100000</v>
      </c>
      <c r="F3890">
        <v>23300000</v>
      </c>
      <c r="G3890">
        <v>18</v>
      </c>
      <c r="H3890">
        <v>792</v>
      </c>
      <c r="I3890">
        <v>800000</v>
      </c>
      <c r="J3890">
        <v>12600000</v>
      </c>
      <c r="K3890">
        <v>32100000</v>
      </c>
      <c r="L3890">
        <v>12400000</v>
      </c>
      <c r="M3890" t="s">
        <v>15</v>
      </c>
      <c r="N3890">
        <f>Table1[[#This Row],[ loan_amount]]-Table1[[#This Row],[ bank_asset_value]]</f>
        <v>10900000</v>
      </c>
    </row>
    <row r="3891" spans="1:14" x14ac:dyDescent="0.35">
      <c r="A3891">
        <v>3890</v>
      </c>
      <c r="B3891">
        <v>4</v>
      </c>
      <c r="C3891" t="s">
        <v>13</v>
      </c>
      <c r="D3891" t="s">
        <v>17</v>
      </c>
      <c r="E3891">
        <v>3200000</v>
      </c>
      <c r="F3891">
        <v>12800000</v>
      </c>
      <c r="G3891">
        <v>18</v>
      </c>
      <c r="H3891">
        <v>664</v>
      </c>
      <c r="I3891">
        <v>6300000</v>
      </c>
      <c r="J3891">
        <v>3400000</v>
      </c>
      <c r="K3891">
        <v>7600000</v>
      </c>
      <c r="L3891">
        <v>2100000</v>
      </c>
      <c r="M3891" t="s">
        <v>15</v>
      </c>
      <c r="N3891">
        <f>Table1[[#This Row],[ loan_amount]]-Table1[[#This Row],[ bank_asset_value]]</f>
        <v>10700000</v>
      </c>
    </row>
    <row r="3892" spans="1:14" x14ac:dyDescent="0.35">
      <c r="A3892">
        <v>3891</v>
      </c>
      <c r="B3892">
        <v>4</v>
      </c>
      <c r="C3892" t="s">
        <v>13</v>
      </c>
      <c r="D3892" t="s">
        <v>17</v>
      </c>
      <c r="E3892">
        <v>6200000</v>
      </c>
      <c r="F3892">
        <v>21300000</v>
      </c>
      <c r="G3892">
        <v>16</v>
      </c>
      <c r="H3892">
        <v>882</v>
      </c>
      <c r="I3892">
        <v>11800000</v>
      </c>
      <c r="J3892">
        <v>3500000</v>
      </c>
      <c r="K3892">
        <v>12900000</v>
      </c>
      <c r="L3892">
        <v>4100000</v>
      </c>
      <c r="M3892" t="s">
        <v>15</v>
      </c>
      <c r="N3892">
        <f>Table1[[#This Row],[ loan_amount]]-Table1[[#This Row],[ bank_asset_value]]</f>
        <v>17200000</v>
      </c>
    </row>
    <row r="3893" spans="1:14" x14ac:dyDescent="0.35">
      <c r="A3893">
        <v>3892</v>
      </c>
      <c r="B3893">
        <v>3</v>
      </c>
      <c r="C3893" t="s">
        <v>16</v>
      </c>
      <c r="D3893" t="s">
        <v>17</v>
      </c>
      <c r="E3893">
        <v>2500000</v>
      </c>
      <c r="F3893">
        <v>7700000</v>
      </c>
      <c r="G3893">
        <v>10</v>
      </c>
      <c r="H3893">
        <v>768</v>
      </c>
      <c r="I3893">
        <v>4500000</v>
      </c>
      <c r="J3893">
        <v>400000</v>
      </c>
      <c r="K3893">
        <v>8000000</v>
      </c>
      <c r="L3893">
        <v>2600000</v>
      </c>
      <c r="M3893" t="s">
        <v>15</v>
      </c>
      <c r="N3893">
        <f>Table1[[#This Row],[ loan_amount]]-Table1[[#This Row],[ bank_asset_value]]</f>
        <v>5100000</v>
      </c>
    </row>
    <row r="3894" spans="1:14" x14ac:dyDescent="0.35">
      <c r="A3894">
        <v>3893</v>
      </c>
      <c r="B3894">
        <v>0</v>
      </c>
      <c r="C3894" t="s">
        <v>13</v>
      </c>
      <c r="D3894" t="s">
        <v>14</v>
      </c>
      <c r="E3894">
        <v>9100000</v>
      </c>
      <c r="F3894">
        <v>27100000</v>
      </c>
      <c r="G3894">
        <v>12</v>
      </c>
      <c r="H3894">
        <v>787</v>
      </c>
      <c r="I3894">
        <v>24300000</v>
      </c>
      <c r="J3894">
        <v>2900000</v>
      </c>
      <c r="K3894">
        <v>34800000</v>
      </c>
      <c r="L3894">
        <v>9500000</v>
      </c>
      <c r="M3894" t="s">
        <v>15</v>
      </c>
      <c r="N3894">
        <f>Table1[[#This Row],[ loan_amount]]-Table1[[#This Row],[ bank_asset_value]]</f>
        <v>17600000</v>
      </c>
    </row>
    <row r="3895" spans="1:14" x14ac:dyDescent="0.35">
      <c r="A3895">
        <v>3894</v>
      </c>
      <c r="B3895">
        <v>3</v>
      </c>
      <c r="C3895" t="s">
        <v>13</v>
      </c>
      <c r="D3895" t="s">
        <v>17</v>
      </c>
      <c r="E3895">
        <v>500000</v>
      </c>
      <c r="F3895">
        <v>900000</v>
      </c>
      <c r="G3895">
        <v>12</v>
      </c>
      <c r="H3895">
        <v>538</v>
      </c>
      <c r="I3895">
        <v>0</v>
      </c>
      <c r="J3895">
        <v>700000</v>
      </c>
      <c r="K3895">
        <v>1500000</v>
      </c>
      <c r="L3895">
        <v>300000</v>
      </c>
      <c r="M3895" t="s">
        <v>18</v>
      </c>
      <c r="N3895">
        <f>Table1[[#This Row],[ loan_amount]]-Table1[[#This Row],[ bank_asset_value]]</f>
        <v>600000</v>
      </c>
    </row>
    <row r="3896" spans="1:14" x14ac:dyDescent="0.35">
      <c r="A3896">
        <v>3895</v>
      </c>
      <c r="B3896">
        <v>4</v>
      </c>
      <c r="C3896" t="s">
        <v>16</v>
      </c>
      <c r="D3896" t="s">
        <v>14</v>
      </c>
      <c r="E3896">
        <v>6900000</v>
      </c>
      <c r="F3896">
        <v>18000000</v>
      </c>
      <c r="G3896">
        <v>8</v>
      </c>
      <c r="H3896">
        <v>347</v>
      </c>
      <c r="I3896">
        <v>16400000</v>
      </c>
      <c r="J3896">
        <v>9300000</v>
      </c>
      <c r="K3896">
        <v>18300000</v>
      </c>
      <c r="L3896">
        <v>8700000</v>
      </c>
      <c r="M3896" t="s">
        <v>18</v>
      </c>
      <c r="N3896">
        <f>Table1[[#This Row],[ loan_amount]]-Table1[[#This Row],[ bank_asset_value]]</f>
        <v>9300000</v>
      </c>
    </row>
    <row r="3897" spans="1:14" x14ac:dyDescent="0.35">
      <c r="A3897">
        <v>3896</v>
      </c>
      <c r="B3897">
        <v>0</v>
      </c>
      <c r="C3897" t="s">
        <v>13</v>
      </c>
      <c r="D3897" t="s">
        <v>17</v>
      </c>
      <c r="E3897">
        <v>1800000</v>
      </c>
      <c r="F3897">
        <v>5200000</v>
      </c>
      <c r="G3897">
        <v>16</v>
      </c>
      <c r="H3897">
        <v>317</v>
      </c>
      <c r="I3897">
        <v>4900000</v>
      </c>
      <c r="J3897">
        <v>1500000</v>
      </c>
      <c r="K3897">
        <v>4000000</v>
      </c>
      <c r="L3897">
        <v>1300000</v>
      </c>
      <c r="M3897" t="s">
        <v>18</v>
      </c>
      <c r="N3897">
        <f>Table1[[#This Row],[ loan_amount]]-Table1[[#This Row],[ bank_asset_value]]</f>
        <v>3900000</v>
      </c>
    </row>
    <row r="3898" spans="1:14" x14ac:dyDescent="0.35">
      <c r="A3898">
        <v>3897</v>
      </c>
      <c r="B3898">
        <v>0</v>
      </c>
      <c r="C3898" t="s">
        <v>13</v>
      </c>
      <c r="D3898" t="s">
        <v>17</v>
      </c>
      <c r="E3898">
        <v>4000000</v>
      </c>
      <c r="F3898">
        <v>14500000</v>
      </c>
      <c r="G3898">
        <v>2</v>
      </c>
      <c r="H3898">
        <v>713</v>
      </c>
      <c r="I3898">
        <v>6200000</v>
      </c>
      <c r="J3898">
        <v>4900000</v>
      </c>
      <c r="K3898">
        <v>12200000</v>
      </c>
      <c r="L3898">
        <v>4700000</v>
      </c>
      <c r="M3898" t="s">
        <v>15</v>
      </c>
      <c r="N3898">
        <f>Table1[[#This Row],[ loan_amount]]-Table1[[#This Row],[ bank_asset_value]]</f>
        <v>9800000</v>
      </c>
    </row>
    <row r="3899" spans="1:14" x14ac:dyDescent="0.35">
      <c r="A3899">
        <v>3898</v>
      </c>
      <c r="B3899">
        <v>1</v>
      </c>
      <c r="C3899" t="s">
        <v>16</v>
      </c>
      <c r="D3899" t="s">
        <v>14</v>
      </c>
      <c r="E3899">
        <v>3900000</v>
      </c>
      <c r="F3899">
        <v>12300000</v>
      </c>
      <c r="G3899">
        <v>10</v>
      </c>
      <c r="H3899">
        <v>683</v>
      </c>
      <c r="I3899">
        <v>1000000</v>
      </c>
      <c r="J3899">
        <v>700000</v>
      </c>
      <c r="K3899">
        <v>11700000</v>
      </c>
      <c r="L3899">
        <v>2400000</v>
      </c>
      <c r="M3899" t="s">
        <v>15</v>
      </c>
      <c r="N3899">
        <f>Table1[[#This Row],[ loan_amount]]-Table1[[#This Row],[ bank_asset_value]]</f>
        <v>9900000</v>
      </c>
    </row>
    <row r="3900" spans="1:14" x14ac:dyDescent="0.35">
      <c r="A3900">
        <v>3899</v>
      </c>
      <c r="B3900">
        <v>2</v>
      </c>
      <c r="C3900" t="s">
        <v>16</v>
      </c>
      <c r="D3900" t="s">
        <v>17</v>
      </c>
      <c r="E3900">
        <v>8000000</v>
      </c>
      <c r="F3900">
        <v>28100000</v>
      </c>
      <c r="G3900">
        <v>18</v>
      </c>
      <c r="H3900">
        <v>765</v>
      </c>
      <c r="I3900">
        <v>24000000</v>
      </c>
      <c r="J3900">
        <v>10500000</v>
      </c>
      <c r="K3900">
        <v>17700000</v>
      </c>
      <c r="L3900">
        <v>8200000</v>
      </c>
      <c r="M3900" t="s">
        <v>15</v>
      </c>
      <c r="N3900">
        <f>Table1[[#This Row],[ loan_amount]]-Table1[[#This Row],[ bank_asset_value]]</f>
        <v>19900000</v>
      </c>
    </row>
    <row r="3901" spans="1:14" x14ac:dyDescent="0.35">
      <c r="A3901">
        <v>3900</v>
      </c>
      <c r="B3901">
        <v>5</v>
      </c>
      <c r="C3901" t="s">
        <v>13</v>
      </c>
      <c r="D3901" t="s">
        <v>14</v>
      </c>
      <c r="E3901">
        <v>900000</v>
      </c>
      <c r="F3901">
        <v>3200000</v>
      </c>
      <c r="G3901">
        <v>10</v>
      </c>
      <c r="H3901">
        <v>803</v>
      </c>
      <c r="I3901">
        <v>1600000</v>
      </c>
      <c r="J3901">
        <v>1700000</v>
      </c>
      <c r="K3901">
        <v>2300000</v>
      </c>
      <c r="L3901">
        <v>800000</v>
      </c>
      <c r="M3901" t="s">
        <v>15</v>
      </c>
      <c r="N3901">
        <f>Table1[[#This Row],[ loan_amount]]-Table1[[#This Row],[ bank_asset_value]]</f>
        <v>2400000</v>
      </c>
    </row>
    <row r="3902" spans="1:14" x14ac:dyDescent="0.35">
      <c r="A3902">
        <v>3901</v>
      </c>
      <c r="B3902">
        <v>0</v>
      </c>
      <c r="C3902" t="s">
        <v>13</v>
      </c>
      <c r="D3902" t="s">
        <v>17</v>
      </c>
      <c r="E3902">
        <v>8200000</v>
      </c>
      <c r="F3902">
        <v>29700000</v>
      </c>
      <c r="G3902">
        <v>6</v>
      </c>
      <c r="H3902">
        <v>405</v>
      </c>
      <c r="I3902">
        <v>3900000</v>
      </c>
      <c r="J3902">
        <v>800000</v>
      </c>
      <c r="K3902">
        <v>23900000</v>
      </c>
      <c r="L3902">
        <v>5700000</v>
      </c>
      <c r="M3902" t="s">
        <v>18</v>
      </c>
      <c r="N3902">
        <f>Table1[[#This Row],[ loan_amount]]-Table1[[#This Row],[ bank_asset_value]]</f>
        <v>24000000</v>
      </c>
    </row>
    <row r="3903" spans="1:14" x14ac:dyDescent="0.35">
      <c r="A3903">
        <v>3902</v>
      </c>
      <c r="B3903">
        <v>5</v>
      </c>
      <c r="C3903" t="s">
        <v>13</v>
      </c>
      <c r="D3903" t="s">
        <v>14</v>
      </c>
      <c r="E3903">
        <v>2300000</v>
      </c>
      <c r="F3903">
        <v>4900000</v>
      </c>
      <c r="G3903">
        <v>4</v>
      </c>
      <c r="H3903">
        <v>529</v>
      </c>
      <c r="I3903">
        <v>6200000</v>
      </c>
      <c r="J3903">
        <v>3900000</v>
      </c>
      <c r="K3903">
        <v>9200000</v>
      </c>
      <c r="L3903">
        <v>2000000</v>
      </c>
      <c r="M3903" t="s">
        <v>18</v>
      </c>
      <c r="N3903">
        <f>Table1[[#This Row],[ loan_amount]]-Table1[[#This Row],[ bank_asset_value]]</f>
        <v>2900000</v>
      </c>
    </row>
    <row r="3904" spans="1:14" x14ac:dyDescent="0.35">
      <c r="A3904">
        <v>3903</v>
      </c>
      <c r="B3904">
        <v>5</v>
      </c>
      <c r="C3904" t="s">
        <v>13</v>
      </c>
      <c r="D3904" t="s">
        <v>17</v>
      </c>
      <c r="E3904">
        <v>6900000</v>
      </c>
      <c r="F3904">
        <v>19400000</v>
      </c>
      <c r="G3904">
        <v>6</v>
      </c>
      <c r="H3904">
        <v>801</v>
      </c>
      <c r="I3904">
        <v>10100000</v>
      </c>
      <c r="J3904">
        <v>9400000</v>
      </c>
      <c r="K3904">
        <v>17000000</v>
      </c>
      <c r="L3904">
        <v>5500000</v>
      </c>
      <c r="M3904" t="s">
        <v>15</v>
      </c>
      <c r="N3904">
        <f>Table1[[#This Row],[ loan_amount]]-Table1[[#This Row],[ bank_asset_value]]</f>
        <v>13900000</v>
      </c>
    </row>
    <row r="3905" spans="1:14" x14ac:dyDescent="0.35">
      <c r="A3905">
        <v>3904</v>
      </c>
      <c r="B3905">
        <v>3</v>
      </c>
      <c r="C3905" t="s">
        <v>16</v>
      </c>
      <c r="D3905" t="s">
        <v>14</v>
      </c>
      <c r="E3905">
        <v>8800000</v>
      </c>
      <c r="F3905">
        <v>30700000</v>
      </c>
      <c r="G3905">
        <v>12</v>
      </c>
      <c r="H3905">
        <v>707</v>
      </c>
      <c r="I3905">
        <v>15000000</v>
      </c>
      <c r="J3905">
        <v>100000</v>
      </c>
      <c r="K3905">
        <v>32800000</v>
      </c>
      <c r="L3905">
        <v>8000000</v>
      </c>
      <c r="M3905" t="s">
        <v>15</v>
      </c>
      <c r="N3905">
        <f>Table1[[#This Row],[ loan_amount]]-Table1[[#This Row],[ bank_asset_value]]</f>
        <v>22700000</v>
      </c>
    </row>
    <row r="3906" spans="1:14" x14ac:dyDescent="0.35">
      <c r="A3906">
        <v>3905</v>
      </c>
      <c r="B3906">
        <v>1</v>
      </c>
      <c r="C3906" t="s">
        <v>13</v>
      </c>
      <c r="D3906" t="s">
        <v>14</v>
      </c>
      <c r="E3906">
        <v>2600000</v>
      </c>
      <c r="F3906">
        <v>7200000</v>
      </c>
      <c r="G3906">
        <v>8</v>
      </c>
      <c r="H3906">
        <v>349</v>
      </c>
      <c r="I3906">
        <v>5900000</v>
      </c>
      <c r="J3906">
        <v>1400000</v>
      </c>
      <c r="K3906">
        <v>9400000</v>
      </c>
      <c r="L3906">
        <v>3000000</v>
      </c>
      <c r="M3906" t="s">
        <v>18</v>
      </c>
      <c r="N3906">
        <f>Table1[[#This Row],[ loan_amount]]-Table1[[#This Row],[ bank_asset_value]]</f>
        <v>4200000</v>
      </c>
    </row>
    <row r="3907" spans="1:14" x14ac:dyDescent="0.35">
      <c r="A3907">
        <v>3906</v>
      </c>
      <c r="B3907">
        <v>1</v>
      </c>
      <c r="C3907" t="s">
        <v>13</v>
      </c>
      <c r="D3907" t="s">
        <v>14</v>
      </c>
      <c r="E3907">
        <v>3700000</v>
      </c>
      <c r="F3907">
        <v>8700000</v>
      </c>
      <c r="G3907">
        <v>20</v>
      </c>
      <c r="H3907">
        <v>885</v>
      </c>
      <c r="I3907">
        <v>6200000</v>
      </c>
      <c r="J3907">
        <v>3500000</v>
      </c>
      <c r="K3907">
        <v>10900000</v>
      </c>
      <c r="L3907">
        <v>2600000</v>
      </c>
      <c r="M3907" t="s">
        <v>15</v>
      </c>
      <c r="N3907">
        <f>Table1[[#This Row],[ loan_amount]]-Table1[[#This Row],[ bank_asset_value]]</f>
        <v>6100000</v>
      </c>
    </row>
    <row r="3908" spans="1:14" x14ac:dyDescent="0.35">
      <c r="A3908">
        <v>3907</v>
      </c>
      <c r="B3908">
        <v>2</v>
      </c>
      <c r="C3908" t="s">
        <v>13</v>
      </c>
      <c r="D3908" t="s">
        <v>17</v>
      </c>
      <c r="E3908">
        <v>6200000</v>
      </c>
      <c r="F3908">
        <v>23800000</v>
      </c>
      <c r="G3908">
        <v>4</v>
      </c>
      <c r="H3908">
        <v>489</v>
      </c>
      <c r="I3908">
        <v>2900000</v>
      </c>
      <c r="J3908">
        <v>7500000</v>
      </c>
      <c r="K3908">
        <v>21300000</v>
      </c>
      <c r="L3908">
        <v>3300000</v>
      </c>
      <c r="M3908" t="s">
        <v>15</v>
      </c>
      <c r="N3908">
        <f>Table1[[#This Row],[ loan_amount]]-Table1[[#This Row],[ bank_asset_value]]</f>
        <v>20500000</v>
      </c>
    </row>
    <row r="3909" spans="1:14" x14ac:dyDescent="0.35">
      <c r="A3909">
        <v>3908</v>
      </c>
      <c r="B3909">
        <v>3</v>
      </c>
      <c r="C3909" t="s">
        <v>13</v>
      </c>
      <c r="D3909" t="s">
        <v>17</v>
      </c>
      <c r="E3909">
        <v>1000000</v>
      </c>
      <c r="F3909">
        <v>2600000</v>
      </c>
      <c r="G3909">
        <v>6</v>
      </c>
      <c r="H3909">
        <v>341</v>
      </c>
      <c r="I3909">
        <v>2900000</v>
      </c>
      <c r="J3909">
        <v>1700000</v>
      </c>
      <c r="K3909">
        <v>3600000</v>
      </c>
      <c r="L3909">
        <v>1100000</v>
      </c>
      <c r="M3909" t="s">
        <v>18</v>
      </c>
      <c r="N3909">
        <f>Table1[[#This Row],[ loan_amount]]-Table1[[#This Row],[ bank_asset_value]]</f>
        <v>1500000</v>
      </c>
    </row>
    <row r="3910" spans="1:14" x14ac:dyDescent="0.35">
      <c r="A3910">
        <v>3909</v>
      </c>
      <c r="B3910">
        <v>1</v>
      </c>
      <c r="C3910" t="s">
        <v>16</v>
      </c>
      <c r="D3910" t="s">
        <v>14</v>
      </c>
      <c r="E3910">
        <v>6000000</v>
      </c>
      <c r="F3910">
        <v>20000000</v>
      </c>
      <c r="G3910">
        <v>12</v>
      </c>
      <c r="H3910">
        <v>637</v>
      </c>
      <c r="I3910">
        <v>10800000</v>
      </c>
      <c r="J3910">
        <v>4300000</v>
      </c>
      <c r="K3910">
        <v>20000000</v>
      </c>
      <c r="L3910">
        <v>8600000</v>
      </c>
      <c r="M3910" t="s">
        <v>15</v>
      </c>
      <c r="N3910">
        <f>Table1[[#This Row],[ loan_amount]]-Table1[[#This Row],[ bank_asset_value]]</f>
        <v>11400000</v>
      </c>
    </row>
    <row r="3911" spans="1:14" x14ac:dyDescent="0.35">
      <c r="A3911">
        <v>3910</v>
      </c>
      <c r="B3911">
        <v>1</v>
      </c>
      <c r="C3911" t="s">
        <v>16</v>
      </c>
      <c r="D3911" t="s">
        <v>17</v>
      </c>
      <c r="E3911">
        <v>9100000</v>
      </c>
      <c r="F3911">
        <v>31400000</v>
      </c>
      <c r="G3911">
        <v>4</v>
      </c>
      <c r="H3911">
        <v>304</v>
      </c>
      <c r="I3911">
        <v>14100000</v>
      </c>
      <c r="J3911">
        <v>16700000</v>
      </c>
      <c r="K3911">
        <v>30200000</v>
      </c>
      <c r="L3911">
        <v>9600000</v>
      </c>
      <c r="M3911" t="s">
        <v>15</v>
      </c>
      <c r="N3911">
        <f>Table1[[#This Row],[ loan_amount]]-Table1[[#This Row],[ bank_asset_value]]</f>
        <v>21800000</v>
      </c>
    </row>
    <row r="3912" spans="1:14" x14ac:dyDescent="0.35">
      <c r="A3912">
        <v>3911</v>
      </c>
      <c r="B3912">
        <v>1</v>
      </c>
      <c r="C3912" t="s">
        <v>13</v>
      </c>
      <c r="D3912" t="s">
        <v>14</v>
      </c>
      <c r="E3912">
        <v>1700000</v>
      </c>
      <c r="F3912">
        <v>6700000</v>
      </c>
      <c r="G3912">
        <v>16</v>
      </c>
      <c r="H3912">
        <v>537</v>
      </c>
      <c r="I3912">
        <v>4300000</v>
      </c>
      <c r="J3912">
        <v>2900000</v>
      </c>
      <c r="K3912">
        <v>3500000</v>
      </c>
      <c r="L3912">
        <v>1100000</v>
      </c>
      <c r="M3912" t="s">
        <v>18</v>
      </c>
      <c r="N3912">
        <f>Table1[[#This Row],[ loan_amount]]-Table1[[#This Row],[ bank_asset_value]]</f>
        <v>5600000</v>
      </c>
    </row>
    <row r="3913" spans="1:14" x14ac:dyDescent="0.35">
      <c r="A3913">
        <v>3912</v>
      </c>
      <c r="B3913">
        <v>5</v>
      </c>
      <c r="C3913" t="s">
        <v>16</v>
      </c>
      <c r="D3913" t="s">
        <v>17</v>
      </c>
      <c r="E3913">
        <v>1700000</v>
      </c>
      <c r="F3913">
        <v>4600000</v>
      </c>
      <c r="G3913">
        <v>12</v>
      </c>
      <c r="H3913">
        <v>503</v>
      </c>
      <c r="I3913">
        <v>900000</v>
      </c>
      <c r="J3913">
        <v>2200000</v>
      </c>
      <c r="K3913">
        <v>4800000</v>
      </c>
      <c r="L3913">
        <v>1200000</v>
      </c>
      <c r="M3913" t="s">
        <v>18</v>
      </c>
      <c r="N3913">
        <f>Table1[[#This Row],[ loan_amount]]-Table1[[#This Row],[ bank_asset_value]]</f>
        <v>3400000</v>
      </c>
    </row>
    <row r="3914" spans="1:14" x14ac:dyDescent="0.35">
      <c r="A3914">
        <v>3913</v>
      </c>
      <c r="B3914">
        <v>1</v>
      </c>
      <c r="C3914" t="s">
        <v>13</v>
      </c>
      <c r="D3914" t="s">
        <v>14</v>
      </c>
      <c r="E3914">
        <v>7100000</v>
      </c>
      <c r="F3914">
        <v>14300000</v>
      </c>
      <c r="G3914">
        <v>12</v>
      </c>
      <c r="H3914">
        <v>720</v>
      </c>
      <c r="I3914">
        <v>4600000</v>
      </c>
      <c r="J3914">
        <v>500000</v>
      </c>
      <c r="K3914">
        <v>27300000</v>
      </c>
      <c r="L3914">
        <v>8400000</v>
      </c>
      <c r="M3914" t="s">
        <v>15</v>
      </c>
      <c r="N3914">
        <f>Table1[[#This Row],[ loan_amount]]-Table1[[#This Row],[ bank_asset_value]]</f>
        <v>5900000</v>
      </c>
    </row>
    <row r="3915" spans="1:14" x14ac:dyDescent="0.35">
      <c r="A3915">
        <v>3914</v>
      </c>
      <c r="B3915">
        <v>5</v>
      </c>
      <c r="C3915" t="s">
        <v>13</v>
      </c>
      <c r="D3915" t="s">
        <v>14</v>
      </c>
      <c r="E3915">
        <v>9400000</v>
      </c>
      <c r="F3915">
        <v>36800000</v>
      </c>
      <c r="G3915">
        <v>10</v>
      </c>
      <c r="H3915">
        <v>509</v>
      </c>
      <c r="I3915">
        <v>20700000</v>
      </c>
      <c r="J3915">
        <v>7400000</v>
      </c>
      <c r="K3915">
        <v>22400000</v>
      </c>
      <c r="L3915">
        <v>6300000</v>
      </c>
      <c r="M3915" t="s">
        <v>18</v>
      </c>
      <c r="N3915">
        <f>Table1[[#This Row],[ loan_amount]]-Table1[[#This Row],[ bank_asset_value]]</f>
        <v>30500000</v>
      </c>
    </row>
    <row r="3916" spans="1:14" x14ac:dyDescent="0.35">
      <c r="A3916">
        <v>3915</v>
      </c>
      <c r="B3916">
        <v>5</v>
      </c>
      <c r="C3916" t="s">
        <v>16</v>
      </c>
      <c r="D3916" t="s">
        <v>14</v>
      </c>
      <c r="E3916">
        <v>6200000</v>
      </c>
      <c r="F3916">
        <v>16400000</v>
      </c>
      <c r="G3916">
        <v>6</v>
      </c>
      <c r="H3916">
        <v>360</v>
      </c>
      <c r="I3916">
        <v>900000</v>
      </c>
      <c r="J3916">
        <v>7200000</v>
      </c>
      <c r="K3916">
        <v>22400000</v>
      </c>
      <c r="L3916">
        <v>6300000</v>
      </c>
      <c r="M3916" t="s">
        <v>18</v>
      </c>
      <c r="N3916">
        <f>Table1[[#This Row],[ loan_amount]]-Table1[[#This Row],[ bank_asset_value]]</f>
        <v>10100000</v>
      </c>
    </row>
    <row r="3917" spans="1:14" x14ac:dyDescent="0.35">
      <c r="A3917">
        <v>3916</v>
      </c>
      <c r="B3917">
        <v>1</v>
      </c>
      <c r="C3917" t="s">
        <v>13</v>
      </c>
      <c r="D3917" t="s">
        <v>14</v>
      </c>
      <c r="E3917">
        <v>8300000</v>
      </c>
      <c r="F3917">
        <v>31800000</v>
      </c>
      <c r="G3917">
        <v>16</v>
      </c>
      <c r="H3917">
        <v>818</v>
      </c>
      <c r="I3917">
        <v>23400000</v>
      </c>
      <c r="J3917">
        <v>7400000</v>
      </c>
      <c r="K3917">
        <v>32200000</v>
      </c>
      <c r="L3917">
        <v>8500000</v>
      </c>
      <c r="M3917" t="s">
        <v>15</v>
      </c>
      <c r="N3917">
        <f>Table1[[#This Row],[ loan_amount]]-Table1[[#This Row],[ bank_asset_value]]</f>
        <v>23300000</v>
      </c>
    </row>
    <row r="3918" spans="1:14" x14ac:dyDescent="0.35">
      <c r="A3918">
        <v>3917</v>
      </c>
      <c r="B3918">
        <v>1</v>
      </c>
      <c r="C3918" t="s">
        <v>13</v>
      </c>
      <c r="D3918" t="s">
        <v>17</v>
      </c>
      <c r="E3918">
        <v>8900000</v>
      </c>
      <c r="F3918">
        <v>21200000</v>
      </c>
      <c r="G3918">
        <v>8</v>
      </c>
      <c r="H3918">
        <v>716</v>
      </c>
      <c r="I3918">
        <v>5400000</v>
      </c>
      <c r="J3918">
        <v>9200000</v>
      </c>
      <c r="K3918">
        <v>23800000</v>
      </c>
      <c r="L3918">
        <v>7900000</v>
      </c>
      <c r="M3918" t="s">
        <v>15</v>
      </c>
      <c r="N3918">
        <f>Table1[[#This Row],[ loan_amount]]-Table1[[#This Row],[ bank_asset_value]]</f>
        <v>13300000</v>
      </c>
    </row>
    <row r="3919" spans="1:14" x14ac:dyDescent="0.35">
      <c r="A3919">
        <v>3918</v>
      </c>
      <c r="B3919">
        <v>1</v>
      </c>
      <c r="C3919" t="s">
        <v>13</v>
      </c>
      <c r="D3919" t="s">
        <v>17</v>
      </c>
      <c r="E3919">
        <v>6500000</v>
      </c>
      <c r="F3919">
        <v>14800000</v>
      </c>
      <c r="G3919">
        <v>12</v>
      </c>
      <c r="H3919">
        <v>360</v>
      </c>
      <c r="I3919">
        <v>3500000</v>
      </c>
      <c r="J3919">
        <v>2100000</v>
      </c>
      <c r="K3919">
        <v>15000000</v>
      </c>
      <c r="L3919">
        <v>7300000</v>
      </c>
      <c r="M3919" t="s">
        <v>18</v>
      </c>
      <c r="N3919">
        <f>Table1[[#This Row],[ loan_amount]]-Table1[[#This Row],[ bank_asset_value]]</f>
        <v>7500000</v>
      </c>
    </row>
    <row r="3920" spans="1:14" x14ac:dyDescent="0.35">
      <c r="A3920">
        <v>3919</v>
      </c>
      <c r="B3920">
        <v>3</v>
      </c>
      <c r="C3920" t="s">
        <v>13</v>
      </c>
      <c r="D3920" t="s">
        <v>17</v>
      </c>
      <c r="E3920">
        <v>8100000</v>
      </c>
      <c r="F3920">
        <v>26700000</v>
      </c>
      <c r="G3920">
        <v>10</v>
      </c>
      <c r="H3920">
        <v>895</v>
      </c>
      <c r="I3920">
        <v>5100000</v>
      </c>
      <c r="J3920">
        <v>9800000</v>
      </c>
      <c r="K3920">
        <v>17100000</v>
      </c>
      <c r="L3920">
        <v>9900000</v>
      </c>
      <c r="M3920" t="s">
        <v>15</v>
      </c>
      <c r="N3920">
        <f>Table1[[#This Row],[ loan_amount]]-Table1[[#This Row],[ bank_asset_value]]</f>
        <v>16800000</v>
      </c>
    </row>
    <row r="3921" spans="1:14" x14ac:dyDescent="0.35">
      <c r="A3921">
        <v>3920</v>
      </c>
      <c r="B3921">
        <v>2</v>
      </c>
      <c r="C3921" t="s">
        <v>16</v>
      </c>
      <c r="D3921" t="s">
        <v>14</v>
      </c>
      <c r="E3921">
        <v>4900000</v>
      </c>
      <c r="F3921">
        <v>13500000</v>
      </c>
      <c r="G3921">
        <v>8</v>
      </c>
      <c r="H3921">
        <v>328</v>
      </c>
      <c r="I3921">
        <v>10500000</v>
      </c>
      <c r="J3921">
        <v>8100000</v>
      </c>
      <c r="K3921">
        <v>18300000</v>
      </c>
      <c r="L3921">
        <v>3400000</v>
      </c>
      <c r="M3921" t="s">
        <v>18</v>
      </c>
      <c r="N3921">
        <f>Table1[[#This Row],[ loan_amount]]-Table1[[#This Row],[ bank_asset_value]]</f>
        <v>10100000</v>
      </c>
    </row>
    <row r="3922" spans="1:14" x14ac:dyDescent="0.35">
      <c r="A3922">
        <v>3921</v>
      </c>
      <c r="B3922">
        <v>4</v>
      </c>
      <c r="C3922" t="s">
        <v>13</v>
      </c>
      <c r="D3922" t="s">
        <v>14</v>
      </c>
      <c r="E3922">
        <v>9100000</v>
      </c>
      <c r="F3922">
        <v>26600000</v>
      </c>
      <c r="G3922">
        <v>2</v>
      </c>
      <c r="H3922">
        <v>812</v>
      </c>
      <c r="I3922">
        <v>23300000</v>
      </c>
      <c r="J3922">
        <v>11900000</v>
      </c>
      <c r="K3922">
        <v>33100000</v>
      </c>
      <c r="L3922">
        <v>10400000</v>
      </c>
      <c r="M3922" t="s">
        <v>15</v>
      </c>
      <c r="N3922">
        <f>Table1[[#This Row],[ loan_amount]]-Table1[[#This Row],[ bank_asset_value]]</f>
        <v>16200000</v>
      </c>
    </row>
    <row r="3923" spans="1:14" x14ac:dyDescent="0.35">
      <c r="A3923">
        <v>3922</v>
      </c>
      <c r="B3923">
        <v>3</v>
      </c>
      <c r="C3923" t="s">
        <v>13</v>
      </c>
      <c r="D3923" t="s">
        <v>17</v>
      </c>
      <c r="E3923">
        <v>9000000</v>
      </c>
      <c r="F3923">
        <v>33100000</v>
      </c>
      <c r="G3923">
        <v>16</v>
      </c>
      <c r="H3923">
        <v>456</v>
      </c>
      <c r="I3923">
        <v>23800000</v>
      </c>
      <c r="J3923">
        <v>7000000</v>
      </c>
      <c r="K3923">
        <v>26000000</v>
      </c>
      <c r="L3923">
        <v>7100000</v>
      </c>
      <c r="M3923" t="s">
        <v>18</v>
      </c>
      <c r="N3923">
        <f>Table1[[#This Row],[ loan_amount]]-Table1[[#This Row],[ bank_asset_value]]</f>
        <v>26000000</v>
      </c>
    </row>
    <row r="3924" spans="1:14" x14ac:dyDescent="0.35">
      <c r="A3924">
        <v>3923</v>
      </c>
      <c r="B3924">
        <v>4</v>
      </c>
      <c r="C3924" t="s">
        <v>13</v>
      </c>
      <c r="D3924" t="s">
        <v>17</v>
      </c>
      <c r="E3924">
        <v>1300000</v>
      </c>
      <c r="F3924">
        <v>3900000</v>
      </c>
      <c r="G3924">
        <v>16</v>
      </c>
      <c r="H3924">
        <v>566</v>
      </c>
      <c r="I3924">
        <v>700000</v>
      </c>
      <c r="J3924">
        <v>200000</v>
      </c>
      <c r="K3924">
        <v>3400000</v>
      </c>
      <c r="L3924">
        <v>1600000</v>
      </c>
      <c r="M3924" t="s">
        <v>15</v>
      </c>
      <c r="N3924">
        <f>Table1[[#This Row],[ loan_amount]]-Table1[[#This Row],[ bank_asset_value]]</f>
        <v>2300000</v>
      </c>
    </row>
    <row r="3925" spans="1:14" x14ac:dyDescent="0.35">
      <c r="A3925">
        <v>3924</v>
      </c>
      <c r="B3925">
        <v>1</v>
      </c>
      <c r="C3925" t="s">
        <v>16</v>
      </c>
      <c r="D3925" t="s">
        <v>14</v>
      </c>
      <c r="E3925">
        <v>6700000</v>
      </c>
      <c r="F3925">
        <v>25000000</v>
      </c>
      <c r="G3925">
        <v>20</v>
      </c>
      <c r="H3925">
        <v>598</v>
      </c>
      <c r="I3925">
        <v>5300000</v>
      </c>
      <c r="J3925">
        <v>12900000</v>
      </c>
      <c r="K3925">
        <v>13600000</v>
      </c>
      <c r="L3925">
        <v>7000000</v>
      </c>
      <c r="M3925" t="s">
        <v>15</v>
      </c>
      <c r="N3925">
        <f>Table1[[#This Row],[ loan_amount]]-Table1[[#This Row],[ bank_asset_value]]</f>
        <v>18000000</v>
      </c>
    </row>
    <row r="3926" spans="1:14" x14ac:dyDescent="0.35">
      <c r="A3926">
        <v>3925</v>
      </c>
      <c r="B3926">
        <v>5</v>
      </c>
      <c r="C3926" t="s">
        <v>16</v>
      </c>
      <c r="D3926" t="s">
        <v>14</v>
      </c>
      <c r="E3926">
        <v>3200000</v>
      </c>
      <c r="F3926">
        <v>9300000</v>
      </c>
      <c r="G3926">
        <v>6</v>
      </c>
      <c r="H3926">
        <v>656</v>
      </c>
      <c r="I3926">
        <v>7000000</v>
      </c>
      <c r="J3926">
        <v>3200000</v>
      </c>
      <c r="K3926">
        <v>12700000</v>
      </c>
      <c r="L3926">
        <v>4200000</v>
      </c>
      <c r="M3926" t="s">
        <v>15</v>
      </c>
      <c r="N3926">
        <f>Table1[[#This Row],[ loan_amount]]-Table1[[#This Row],[ bank_asset_value]]</f>
        <v>5100000</v>
      </c>
    </row>
    <row r="3927" spans="1:14" x14ac:dyDescent="0.35">
      <c r="A3927">
        <v>3926</v>
      </c>
      <c r="B3927">
        <v>0</v>
      </c>
      <c r="C3927" t="s">
        <v>16</v>
      </c>
      <c r="D3927" t="s">
        <v>14</v>
      </c>
      <c r="E3927">
        <v>7500000</v>
      </c>
      <c r="F3927">
        <v>28700000</v>
      </c>
      <c r="G3927">
        <v>2</v>
      </c>
      <c r="H3927">
        <v>895</v>
      </c>
      <c r="I3927">
        <v>2000000</v>
      </c>
      <c r="J3927">
        <v>4100000</v>
      </c>
      <c r="K3927">
        <v>21500000</v>
      </c>
      <c r="L3927">
        <v>7200000</v>
      </c>
      <c r="M3927" t="s">
        <v>15</v>
      </c>
      <c r="N3927">
        <f>Table1[[#This Row],[ loan_amount]]-Table1[[#This Row],[ bank_asset_value]]</f>
        <v>21500000</v>
      </c>
    </row>
    <row r="3928" spans="1:14" x14ac:dyDescent="0.35">
      <c r="A3928">
        <v>3927</v>
      </c>
      <c r="B3928">
        <v>3</v>
      </c>
      <c r="C3928" t="s">
        <v>13</v>
      </c>
      <c r="D3928" t="s">
        <v>14</v>
      </c>
      <c r="E3928">
        <v>4900000</v>
      </c>
      <c r="F3928">
        <v>12800000</v>
      </c>
      <c r="G3928">
        <v>14</v>
      </c>
      <c r="H3928">
        <v>653</v>
      </c>
      <c r="I3928">
        <v>7300000</v>
      </c>
      <c r="J3928">
        <v>1000000</v>
      </c>
      <c r="K3928">
        <v>13000000</v>
      </c>
      <c r="L3928">
        <v>7200000</v>
      </c>
      <c r="M3928" t="s">
        <v>15</v>
      </c>
      <c r="N3928">
        <f>Table1[[#This Row],[ loan_amount]]-Table1[[#This Row],[ bank_asset_value]]</f>
        <v>5600000</v>
      </c>
    </row>
    <row r="3929" spans="1:14" x14ac:dyDescent="0.35">
      <c r="A3929">
        <v>3928</v>
      </c>
      <c r="B3929">
        <v>1</v>
      </c>
      <c r="C3929" t="s">
        <v>16</v>
      </c>
      <c r="D3929" t="s">
        <v>17</v>
      </c>
      <c r="E3929">
        <v>700000</v>
      </c>
      <c r="F3929">
        <v>1800000</v>
      </c>
      <c r="G3929">
        <v>16</v>
      </c>
      <c r="H3929">
        <v>641</v>
      </c>
      <c r="I3929">
        <v>2100000</v>
      </c>
      <c r="J3929">
        <v>400000</v>
      </c>
      <c r="K3929">
        <v>1600000</v>
      </c>
      <c r="L3929">
        <v>900000</v>
      </c>
      <c r="M3929" t="s">
        <v>15</v>
      </c>
      <c r="N3929">
        <f>Table1[[#This Row],[ loan_amount]]-Table1[[#This Row],[ bank_asset_value]]</f>
        <v>900000</v>
      </c>
    </row>
    <row r="3930" spans="1:14" x14ac:dyDescent="0.35">
      <c r="A3930">
        <v>3929</v>
      </c>
      <c r="B3930">
        <v>2</v>
      </c>
      <c r="C3930" t="s">
        <v>13</v>
      </c>
      <c r="D3930" t="s">
        <v>14</v>
      </c>
      <c r="E3930">
        <v>6400000</v>
      </c>
      <c r="F3930">
        <v>16500000</v>
      </c>
      <c r="G3930">
        <v>8</v>
      </c>
      <c r="H3930">
        <v>544</v>
      </c>
      <c r="I3930">
        <v>12100000</v>
      </c>
      <c r="J3930">
        <v>6300000</v>
      </c>
      <c r="K3930">
        <v>15200000</v>
      </c>
      <c r="L3930">
        <v>5400000</v>
      </c>
      <c r="M3930" t="s">
        <v>18</v>
      </c>
      <c r="N3930">
        <f>Table1[[#This Row],[ loan_amount]]-Table1[[#This Row],[ bank_asset_value]]</f>
        <v>11100000</v>
      </c>
    </row>
    <row r="3931" spans="1:14" x14ac:dyDescent="0.35">
      <c r="A3931">
        <v>3930</v>
      </c>
      <c r="B3931">
        <v>0</v>
      </c>
      <c r="C3931" t="s">
        <v>16</v>
      </c>
      <c r="D3931" t="s">
        <v>17</v>
      </c>
      <c r="E3931">
        <v>3900000</v>
      </c>
      <c r="F3931">
        <v>14100000</v>
      </c>
      <c r="G3931">
        <v>20</v>
      </c>
      <c r="H3931">
        <v>811</v>
      </c>
      <c r="I3931">
        <v>5700000</v>
      </c>
      <c r="J3931">
        <v>3600000</v>
      </c>
      <c r="K3931">
        <v>10500000</v>
      </c>
      <c r="L3931">
        <v>5300000</v>
      </c>
      <c r="M3931" t="s">
        <v>15</v>
      </c>
      <c r="N3931">
        <f>Table1[[#This Row],[ loan_amount]]-Table1[[#This Row],[ bank_asset_value]]</f>
        <v>8800000</v>
      </c>
    </row>
    <row r="3932" spans="1:14" x14ac:dyDescent="0.35">
      <c r="A3932">
        <v>3931</v>
      </c>
      <c r="B3932">
        <v>4</v>
      </c>
      <c r="C3932" t="s">
        <v>13</v>
      </c>
      <c r="D3932" t="s">
        <v>14</v>
      </c>
      <c r="E3932">
        <v>9700000</v>
      </c>
      <c r="F3932">
        <v>26900000</v>
      </c>
      <c r="G3932">
        <v>10</v>
      </c>
      <c r="H3932">
        <v>460</v>
      </c>
      <c r="I3932">
        <v>11400000</v>
      </c>
      <c r="J3932">
        <v>3900000</v>
      </c>
      <c r="K3932">
        <v>31400000</v>
      </c>
      <c r="L3932">
        <v>9300000</v>
      </c>
      <c r="M3932" t="s">
        <v>18</v>
      </c>
      <c r="N3932">
        <f>Table1[[#This Row],[ loan_amount]]-Table1[[#This Row],[ bank_asset_value]]</f>
        <v>17600000</v>
      </c>
    </row>
    <row r="3933" spans="1:14" x14ac:dyDescent="0.35">
      <c r="A3933">
        <v>3932</v>
      </c>
      <c r="B3933">
        <v>5</v>
      </c>
      <c r="C3933" t="s">
        <v>13</v>
      </c>
      <c r="D3933" t="s">
        <v>17</v>
      </c>
      <c r="E3933">
        <v>3600000</v>
      </c>
      <c r="F3933">
        <v>12500000</v>
      </c>
      <c r="G3933">
        <v>12</v>
      </c>
      <c r="H3933">
        <v>795</v>
      </c>
      <c r="I3933">
        <v>10600000</v>
      </c>
      <c r="J3933">
        <v>2700000</v>
      </c>
      <c r="K3933">
        <v>11100000</v>
      </c>
      <c r="L3933">
        <v>4800000</v>
      </c>
      <c r="M3933" t="s">
        <v>15</v>
      </c>
      <c r="N3933">
        <f>Table1[[#This Row],[ loan_amount]]-Table1[[#This Row],[ bank_asset_value]]</f>
        <v>7700000</v>
      </c>
    </row>
    <row r="3934" spans="1:14" x14ac:dyDescent="0.35">
      <c r="A3934">
        <v>3933</v>
      </c>
      <c r="B3934">
        <v>2</v>
      </c>
      <c r="C3934" t="s">
        <v>13</v>
      </c>
      <c r="D3934" t="s">
        <v>17</v>
      </c>
      <c r="E3934">
        <v>3400000</v>
      </c>
      <c r="F3934">
        <v>10300000</v>
      </c>
      <c r="G3934">
        <v>4</v>
      </c>
      <c r="H3934">
        <v>745</v>
      </c>
      <c r="I3934">
        <v>4900000</v>
      </c>
      <c r="J3934">
        <v>4000000</v>
      </c>
      <c r="K3934">
        <v>10000000</v>
      </c>
      <c r="L3934">
        <v>3900000</v>
      </c>
      <c r="M3934" t="s">
        <v>15</v>
      </c>
      <c r="N3934">
        <f>Table1[[#This Row],[ loan_amount]]-Table1[[#This Row],[ bank_asset_value]]</f>
        <v>6400000</v>
      </c>
    </row>
    <row r="3935" spans="1:14" x14ac:dyDescent="0.35">
      <c r="A3935">
        <v>3934</v>
      </c>
      <c r="B3935">
        <v>0</v>
      </c>
      <c r="C3935" t="s">
        <v>16</v>
      </c>
      <c r="D3935" t="s">
        <v>14</v>
      </c>
      <c r="E3935">
        <v>9800000</v>
      </c>
      <c r="F3935">
        <v>20100000</v>
      </c>
      <c r="G3935">
        <v>16</v>
      </c>
      <c r="H3935">
        <v>606</v>
      </c>
      <c r="I3935">
        <v>6200000</v>
      </c>
      <c r="J3935">
        <v>800000</v>
      </c>
      <c r="K3935">
        <v>37300000</v>
      </c>
      <c r="L3935">
        <v>8700000</v>
      </c>
      <c r="M3935" t="s">
        <v>15</v>
      </c>
      <c r="N3935">
        <f>Table1[[#This Row],[ loan_amount]]-Table1[[#This Row],[ bank_asset_value]]</f>
        <v>11400000</v>
      </c>
    </row>
    <row r="3936" spans="1:14" x14ac:dyDescent="0.35">
      <c r="A3936">
        <v>3935</v>
      </c>
      <c r="B3936">
        <v>1</v>
      </c>
      <c r="C3936" t="s">
        <v>16</v>
      </c>
      <c r="D3936" t="s">
        <v>14</v>
      </c>
      <c r="E3936">
        <v>5100000</v>
      </c>
      <c r="F3936">
        <v>14200000</v>
      </c>
      <c r="G3936">
        <v>6</v>
      </c>
      <c r="H3936">
        <v>451</v>
      </c>
      <c r="I3936">
        <v>6100000</v>
      </c>
      <c r="J3936">
        <v>7600000</v>
      </c>
      <c r="K3936">
        <v>11400000</v>
      </c>
      <c r="L3936">
        <v>5600000</v>
      </c>
      <c r="M3936" t="s">
        <v>18</v>
      </c>
      <c r="N3936">
        <f>Table1[[#This Row],[ loan_amount]]-Table1[[#This Row],[ bank_asset_value]]</f>
        <v>8600000</v>
      </c>
    </row>
    <row r="3937" spans="1:14" x14ac:dyDescent="0.35">
      <c r="A3937">
        <v>3936</v>
      </c>
      <c r="B3937">
        <v>4</v>
      </c>
      <c r="C3937" t="s">
        <v>13</v>
      </c>
      <c r="D3937" t="s">
        <v>17</v>
      </c>
      <c r="E3937">
        <v>5900000</v>
      </c>
      <c r="F3937">
        <v>11800000</v>
      </c>
      <c r="G3937">
        <v>8</v>
      </c>
      <c r="H3937">
        <v>479</v>
      </c>
      <c r="I3937">
        <v>11000000</v>
      </c>
      <c r="J3937">
        <v>1200000</v>
      </c>
      <c r="K3937">
        <v>15700000</v>
      </c>
      <c r="L3937">
        <v>3900000</v>
      </c>
      <c r="M3937" t="s">
        <v>18</v>
      </c>
      <c r="N3937">
        <f>Table1[[#This Row],[ loan_amount]]-Table1[[#This Row],[ bank_asset_value]]</f>
        <v>7900000</v>
      </c>
    </row>
    <row r="3938" spans="1:14" x14ac:dyDescent="0.35">
      <c r="A3938">
        <v>3937</v>
      </c>
      <c r="B3938">
        <v>5</v>
      </c>
      <c r="C3938" t="s">
        <v>13</v>
      </c>
      <c r="D3938" t="s">
        <v>14</v>
      </c>
      <c r="E3938">
        <v>1200000</v>
      </c>
      <c r="F3938">
        <v>2400000</v>
      </c>
      <c r="G3938">
        <v>14</v>
      </c>
      <c r="H3938">
        <v>495</v>
      </c>
      <c r="I3938">
        <v>1800000</v>
      </c>
      <c r="J3938">
        <v>1800000</v>
      </c>
      <c r="K3938">
        <v>4100000</v>
      </c>
      <c r="L3938">
        <v>1300000</v>
      </c>
      <c r="M3938" t="s">
        <v>18</v>
      </c>
      <c r="N3938">
        <f>Table1[[#This Row],[ loan_amount]]-Table1[[#This Row],[ bank_asset_value]]</f>
        <v>1100000</v>
      </c>
    </row>
    <row r="3939" spans="1:14" x14ac:dyDescent="0.35">
      <c r="A3939">
        <v>3938</v>
      </c>
      <c r="B3939">
        <v>2</v>
      </c>
      <c r="C3939" t="s">
        <v>16</v>
      </c>
      <c r="D3939" t="s">
        <v>14</v>
      </c>
      <c r="E3939">
        <v>9700000</v>
      </c>
      <c r="F3939">
        <v>30200000</v>
      </c>
      <c r="G3939">
        <v>14</v>
      </c>
      <c r="H3939">
        <v>769</v>
      </c>
      <c r="I3939">
        <v>23700000</v>
      </c>
      <c r="J3939">
        <v>13600000</v>
      </c>
      <c r="K3939">
        <v>26400000</v>
      </c>
      <c r="L3939">
        <v>7500000</v>
      </c>
      <c r="M3939" t="s">
        <v>15</v>
      </c>
      <c r="N3939">
        <f>Table1[[#This Row],[ loan_amount]]-Table1[[#This Row],[ bank_asset_value]]</f>
        <v>22700000</v>
      </c>
    </row>
    <row r="3940" spans="1:14" x14ac:dyDescent="0.35">
      <c r="A3940">
        <v>3939</v>
      </c>
      <c r="B3940">
        <v>5</v>
      </c>
      <c r="C3940" t="s">
        <v>16</v>
      </c>
      <c r="D3940" t="s">
        <v>17</v>
      </c>
      <c r="E3940">
        <v>4700000</v>
      </c>
      <c r="F3940">
        <v>11800000</v>
      </c>
      <c r="G3940">
        <v>4</v>
      </c>
      <c r="H3940">
        <v>639</v>
      </c>
      <c r="I3940">
        <v>3600000</v>
      </c>
      <c r="J3940">
        <v>700000</v>
      </c>
      <c r="K3940">
        <v>9400000</v>
      </c>
      <c r="L3940">
        <v>5500000</v>
      </c>
      <c r="M3940" t="s">
        <v>15</v>
      </c>
      <c r="N3940">
        <f>Table1[[#This Row],[ loan_amount]]-Table1[[#This Row],[ bank_asset_value]]</f>
        <v>6300000</v>
      </c>
    </row>
    <row r="3941" spans="1:14" x14ac:dyDescent="0.35">
      <c r="A3941">
        <v>3940</v>
      </c>
      <c r="B3941">
        <v>5</v>
      </c>
      <c r="C3941" t="s">
        <v>13</v>
      </c>
      <c r="D3941" t="s">
        <v>14</v>
      </c>
      <c r="E3941">
        <v>4200000</v>
      </c>
      <c r="F3941">
        <v>12500000</v>
      </c>
      <c r="G3941">
        <v>18</v>
      </c>
      <c r="H3941">
        <v>723</v>
      </c>
      <c r="I3941">
        <v>1200000</v>
      </c>
      <c r="J3941">
        <v>300000</v>
      </c>
      <c r="K3941">
        <v>12900000</v>
      </c>
      <c r="L3941">
        <v>6100000</v>
      </c>
      <c r="M3941" t="s">
        <v>15</v>
      </c>
      <c r="N3941">
        <f>Table1[[#This Row],[ loan_amount]]-Table1[[#This Row],[ bank_asset_value]]</f>
        <v>6400000</v>
      </c>
    </row>
    <row r="3942" spans="1:14" x14ac:dyDescent="0.35">
      <c r="A3942">
        <v>3941</v>
      </c>
      <c r="B3942">
        <v>4</v>
      </c>
      <c r="C3942" t="s">
        <v>13</v>
      </c>
      <c r="D3942" t="s">
        <v>14</v>
      </c>
      <c r="E3942">
        <v>9300000</v>
      </c>
      <c r="F3942">
        <v>26100000</v>
      </c>
      <c r="G3942">
        <v>16</v>
      </c>
      <c r="H3942">
        <v>623</v>
      </c>
      <c r="I3942">
        <v>11700000</v>
      </c>
      <c r="J3942">
        <v>10500000</v>
      </c>
      <c r="K3942">
        <v>21100000</v>
      </c>
      <c r="L3942">
        <v>10700000</v>
      </c>
      <c r="M3942" t="s">
        <v>15</v>
      </c>
      <c r="N3942">
        <f>Table1[[#This Row],[ loan_amount]]-Table1[[#This Row],[ bank_asset_value]]</f>
        <v>15400000</v>
      </c>
    </row>
    <row r="3943" spans="1:14" x14ac:dyDescent="0.35">
      <c r="A3943">
        <v>3942</v>
      </c>
      <c r="B3943">
        <v>3</v>
      </c>
      <c r="C3943" t="s">
        <v>16</v>
      </c>
      <c r="D3943" t="s">
        <v>17</v>
      </c>
      <c r="E3943">
        <v>5300000</v>
      </c>
      <c r="F3943">
        <v>20800000</v>
      </c>
      <c r="G3943">
        <v>6</v>
      </c>
      <c r="H3943">
        <v>487</v>
      </c>
      <c r="I3943">
        <v>9700000</v>
      </c>
      <c r="J3943">
        <v>3400000</v>
      </c>
      <c r="K3943">
        <v>18500000</v>
      </c>
      <c r="L3943">
        <v>4200000</v>
      </c>
      <c r="M3943" t="s">
        <v>18</v>
      </c>
      <c r="N3943">
        <f>Table1[[#This Row],[ loan_amount]]-Table1[[#This Row],[ bank_asset_value]]</f>
        <v>16600000</v>
      </c>
    </row>
    <row r="3944" spans="1:14" x14ac:dyDescent="0.35">
      <c r="A3944">
        <v>3943</v>
      </c>
      <c r="B3944">
        <v>0</v>
      </c>
      <c r="C3944" t="s">
        <v>13</v>
      </c>
      <c r="D3944" t="s">
        <v>14</v>
      </c>
      <c r="E3944">
        <v>7600000</v>
      </c>
      <c r="F3944">
        <v>30100000</v>
      </c>
      <c r="G3944">
        <v>2</v>
      </c>
      <c r="H3944">
        <v>743</v>
      </c>
      <c r="I3944">
        <v>20700000</v>
      </c>
      <c r="J3944">
        <v>8700000</v>
      </c>
      <c r="K3944">
        <v>27600000</v>
      </c>
      <c r="L3944">
        <v>9600000</v>
      </c>
      <c r="M3944" t="s">
        <v>15</v>
      </c>
      <c r="N3944">
        <f>Table1[[#This Row],[ loan_amount]]-Table1[[#This Row],[ bank_asset_value]]</f>
        <v>20500000</v>
      </c>
    </row>
    <row r="3945" spans="1:14" x14ac:dyDescent="0.35">
      <c r="A3945">
        <v>3944</v>
      </c>
      <c r="B3945">
        <v>2</v>
      </c>
      <c r="C3945" t="s">
        <v>13</v>
      </c>
      <c r="D3945" t="s">
        <v>14</v>
      </c>
      <c r="E3945">
        <v>6200000</v>
      </c>
      <c r="F3945">
        <v>16900000</v>
      </c>
      <c r="G3945">
        <v>12</v>
      </c>
      <c r="H3945">
        <v>754</v>
      </c>
      <c r="I3945">
        <v>2300000</v>
      </c>
      <c r="J3945">
        <v>4200000</v>
      </c>
      <c r="K3945">
        <v>15300000</v>
      </c>
      <c r="L3945">
        <v>7900000</v>
      </c>
      <c r="M3945" t="s">
        <v>15</v>
      </c>
      <c r="N3945">
        <f>Table1[[#This Row],[ loan_amount]]-Table1[[#This Row],[ bank_asset_value]]</f>
        <v>9000000</v>
      </c>
    </row>
    <row r="3946" spans="1:14" x14ac:dyDescent="0.35">
      <c r="A3946">
        <v>3945</v>
      </c>
      <c r="B3946">
        <v>0</v>
      </c>
      <c r="C3946" t="s">
        <v>13</v>
      </c>
      <c r="D3946" t="s">
        <v>14</v>
      </c>
      <c r="E3946">
        <v>8900000</v>
      </c>
      <c r="F3946">
        <v>21600000</v>
      </c>
      <c r="G3946">
        <v>10</v>
      </c>
      <c r="H3946">
        <v>552</v>
      </c>
      <c r="I3946">
        <v>2300000</v>
      </c>
      <c r="J3946">
        <v>9900000</v>
      </c>
      <c r="K3946">
        <v>20700000</v>
      </c>
      <c r="L3946">
        <v>11900000</v>
      </c>
      <c r="M3946" t="s">
        <v>15</v>
      </c>
      <c r="N3946">
        <f>Table1[[#This Row],[ loan_amount]]-Table1[[#This Row],[ bank_asset_value]]</f>
        <v>9700000</v>
      </c>
    </row>
    <row r="3947" spans="1:14" x14ac:dyDescent="0.35">
      <c r="A3947">
        <v>3946</v>
      </c>
      <c r="B3947">
        <v>4</v>
      </c>
      <c r="C3947" t="s">
        <v>16</v>
      </c>
      <c r="D3947" t="s">
        <v>17</v>
      </c>
      <c r="E3947">
        <v>7900000</v>
      </c>
      <c r="F3947">
        <v>27300000</v>
      </c>
      <c r="G3947">
        <v>10</v>
      </c>
      <c r="H3947">
        <v>560</v>
      </c>
      <c r="I3947">
        <v>23100000</v>
      </c>
      <c r="J3947">
        <v>14400000</v>
      </c>
      <c r="K3947">
        <v>28500000</v>
      </c>
      <c r="L3947">
        <v>10900000</v>
      </c>
      <c r="M3947" t="s">
        <v>15</v>
      </c>
      <c r="N3947">
        <f>Table1[[#This Row],[ loan_amount]]-Table1[[#This Row],[ bank_asset_value]]</f>
        <v>16400000</v>
      </c>
    </row>
    <row r="3948" spans="1:14" x14ac:dyDescent="0.35">
      <c r="A3948">
        <v>3947</v>
      </c>
      <c r="B3948">
        <v>1</v>
      </c>
      <c r="C3948" t="s">
        <v>13</v>
      </c>
      <c r="D3948" t="s">
        <v>17</v>
      </c>
      <c r="E3948">
        <v>3500000</v>
      </c>
      <c r="F3948">
        <v>10800000</v>
      </c>
      <c r="G3948">
        <v>14</v>
      </c>
      <c r="H3948">
        <v>632</v>
      </c>
      <c r="I3948">
        <v>6900000</v>
      </c>
      <c r="J3948">
        <v>1500000</v>
      </c>
      <c r="K3948">
        <v>10900000</v>
      </c>
      <c r="L3948">
        <v>4200000</v>
      </c>
      <c r="M3948" t="s">
        <v>15</v>
      </c>
      <c r="N3948">
        <f>Table1[[#This Row],[ loan_amount]]-Table1[[#This Row],[ bank_asset_value]]</f>
        <v>6600000</v>
      </c>
    </row>
    <row r="3949" spans="1:14" x14ac:dyDescent="0.35">
      <c r="A3949">
        <v>3948</v>
      </c>
      <c r="B3949">
        <v>2</v>
      </c>
      <c r="C3949" t="s">
        <v>13</v>
      </c>
      <c r="D3949" t="s">
        <v>14</v>
      </c>
      <c r="E3949">
        <v>5300000</v>
      </c>
      <c r="F3949">
        <v>16700000</v>
      </c>
      <c r="G3949">
        <v>18</v>
      </c>
      <c r="H3949">
        <v>339</v>
      </c>
      <c r="I3949">
        <v>4600000</v>
      </c>
      <c r="J3949">
        <v>3300000</v>
      </c>
      <c r="K3949">
        <v>12000000</v>
      </c>
      <c r="L3949">
        <v>4100000</v>
      </c>
      <c r="M3949" t="s">
        <v>18</v>
      </c>
      <c r="N3949">
        <f>Table1[[#This Row],[ loan_amount]]-Table1[[#This Row],[ bank_asset_value]]</f>
        <v>12600000</v>
      </c>
    </row>
    <row r="3950" spans="1:14" x14ac:dyDescent="0.35">
      <c r="A3950">
        <v>3949</v>
      </c>
      <c r="B3950">
        <v>2</v>
      </c>
      <c r="C3950" t="s">
        <v>16</v>
      </c>
      <c r="D3950" t="s">
        <v>14</v>
      </c>
      <c r="E3950">
        <v>1400000</v>
      </c>
      <c r="F3950">
        <v>3100000</v>
      </c>
      <c r="G3950">
        <v>4</v>
      </c>
      <c r="H3950">
        <v>881</v>
      </c>
      <c r="I3950">
        <v>3700000</v>
      </c>
      <c r="J3950">
        <v>400000</v>
      </c>
      <c r="K3950">
        <v>5000000</v>
      </c>
      <c r="L3950">
        <v>1100000</v>
      </c>
      <c r="M3950" t="s">
        <v>15</v>
      </c>
      <c r="N3950">
        <f>Table1[[#This Row],[ loan_amount]]-Table1[[#This Row],[ bank_asset_value]]</f>
        <v>2000000</v>
      </c>
    </row>
    <row r="3951" spans="1:14" x14ac:dyDescent="0.35">
      <c r="A3951">
        <v>3950</v>
      </c>
      <c r="B3951">
        <v>1</v>
      </c>
      <c r="C3951" t="s">
        <v>16</v>
      </c>
      <c r="D3951" t="s">
        <v>17</v>
      </c>
      <c r="E3951">
        <v>9100000</v>
      </c>
      <c r="F3951">
        <v>23600000</v>
      </c>
      <c r="G3951">
        <v>20</v>
      </c>
      <c r="H3951">
        <v>535</v>
      </c>
      <c r="I3951">
        <v>2800000</v>
      </c>
      <c r="J3951">
        <v>17600000</v>
      </c>
      <c r="K3951">
        <v>26400000</v>
      </c>
      <c r="L3951">
        <v>4500000</v>
      </c>
      <c r="M3951" t="s">
        <v>18</v>
      </c>
      <c r="N3951">
        <f>Table1[[#This Row],[ loan_amount]]-Table1[[#This Row],[ bank_asset_value]]</f>
        <v>19100000</v>
      </c>
    </row>
    <row r="3952" spans="1:14" x14ac:dyDescent="0.35">
      <c r="A3952">
        <v>3951</v>
      </c>
      <c r="B3952">
        <v>4</v>
      </c>
      <c r="C3952" t="s">
        <v>16</v>
      </c>
      <c r="D3952" t="s">
        <v>14</v>
      </c>
      <c r="E3952">
        <v>4400000</v>
      </c>
      <c r="F3952">
        <v>17200000</v>
      </c>
      <c r="G3952">
        <v>4</v>
      </c>
      <c r="H3952">
        <v>563</v>
      </c>
      <c r="I3952">
        <v>4100000</v>
      </c>
      <c r="J3952">
        <v>3700000</v>
      </c>
      <c r="K3952">
        <v>12700000</v>
      </c>
      <c r="L3952">
        <v>2900000</v>
      </c>
      <c r="M3952" t="s">
        <v>15</v>
      </c>
      <c r="N3952">
        <f>Table1[[#This Row],[ loan_amount]]-Table1[[#This Row],[ bank_asset_value]]</f>
        <v>14300000</v>
      </c>
    </row>
    <row r="3953" spans="1:14" x14ac:dyDescent="0.35">
      <c r="A3953">
        <v>3952</v>
      </c>
      <c r="B3953">
        <v>5</v>
      </c>
      <c r="C3953" t="s">
        <v>16</v>
      </c>
      <c r="D3953" t="s">
        <v>14</v>
      </c>
      <c r="E3953">
        <v>2800000</v>
      </c>
      <c r="F3953">
        <v>8200000</v>
      </c>
      <c r="G3953">
        <v>14</v>
      </c>
      <c r="H3953">
        <v>615</v>
      </c>
      <c r="I3953">
        <v>7400000</v>
      </c>
      <c r="J3953">
        <v>3300000</v>
      </c>
      <c r="K3953">
        <v>6700000</v>
      </c>
      <c r="L3953">
        <v>2700000</v>
      </c>
      <c r="M3953" t="s">
        <v>15</v>
      </c>
      <c r="N3953">
        <f>Table1[[#This Row],[ loan_amount]]-Table1[[#This Row],[ bank_asset_value]]</f>
        <v>5500000</v>
      </c>
    </row>
    <row r="3954" spans="1:14" x14ac:dyDescent="0.35">
      <c r="A3954">
        <v>3953</v>
      </c>
      <c r="B3954">
        <v>3</v>
      </c>
      <c r="C3954" t="s">
        <v>16</v>
      </c>
      <c r="D3954" t="s">
        <v>14</v>
      </c>
      <c r="E3954">
        <v>1300000</v>
      </c>
      <c r="F3954">
        <v>3300000</v>
      </c>
      <c r="G3954">
        <v>8</v>
      </c>
      <c r="H3954">
        <v>795</v>
      </c>
      <c r="I3954">
        <v>1400000</v>
      </c>
      <c r="J3954">
        <v>800000</v>
      </c>
      <c r="K3954">
        <v>4600000</v>
      </c>
      <c r="L3954">
        <v>1600000</v>
      </c>
      <c r="M3954" t="s">
        <v>15</v>
      </c>
      <c r="N3954">
        <f>Table1[[#This Row],[ loan_amount]]-Table1[[#This Row],[ bank_asset_value]]</f>
        <v>1700000</v>
      </c>
    </row>
    <row r="3955" spans="1:14" x14ac:dyDescent="0.35">
      <c r="A3955">
        <v>3954</v>
      </c>
      <c r="B3955">
        <v>4</v>
      </c>
      <c r="C3955" t="s">
        <v>13</v>
      </c>
      <c r="D3955" t="s">
        <v>14</v>
      </c>
      <c r="E3955">
        <v>8400000</v>
      </c>
      <c r="F3955">
        <v>28700000</v>
      </c>
      <c r="G3955">
        <v>14</v>
      </c>
      <c r="H3955">
        <v>878</v>
      </c>
      <c r="I3955">
        <v>23400000</v>
      </c>
      <c r="J3955">
        <v>8300000</v>
      </c>
      <c r="K3955">
        <v>23900000</v>
      </c>
      <c r="L3955">
        <v>8600000</v>
      </c>
      <c r="M3955" t="s">
        <v>15</v>
      </c>
      <c r="N3955">
        <f>Table1[[#This Row],[ loan_amount]]-Table1[[#This Row],[ bank_asset_value]]</f>
        <v>20100000</v>
      </c>
    </row>
    <row r="3956" spans="1:14" x14ac:dyDescent="0.35">
      <c r="A3956">
        <v>3955</v>
      </c>
      <c r="B3956">
        <v>5</v>
      </c>
      <c r="C3956" t="s">
        <v>13</v>
      </c>
      <c r="D3956" t="s">
        <v>17</v>
      </c>
      <c r="E3956">
        <v>5300000</v>
      </c>
      <c r="F3956">
        <v>14000000</v>
      </c>
      <c r="G3956">
        <v>6</v>
      </c>
      <c r="H3956">
        <v>633</v>
      </c>
      <c r="I3956">
        <v>11800000</v>
      </c>
      <c r="J3956">
        <v>4500000</v>
      </c>
      <c r="K3956">
        <v>12800000</v>
      </c>
      <c r="L3956">
        <v>6100000</v>
      </c>
      <c r="M3956" t="s">
        <v>15</v>
      </c>
      <c r="N3956">
        <f>Table1[[#This Row],[ loan_amount]]-Table1[[#This Row],[ bank_asset_value]]</f>
        <v>7900000</v>
      </c>
    </row>
    <row r="3957" spans="1:14" x14ac:dyDescent="0.35">
      <c r="A3957">
        <v>3956</v>
      </c>
      <c r="B3957">
        <v>2</v>
      </c>
      <c r="C3957" t="s">
        <v>13</v>
      </c>
      <c r="D3957" t="s">
        <v>14</v>
      </c>
      <c r="E3957">
        <v>6000000</v>
      </c>
      <c r="F3957">
        <v>13900000</v>
      </c>
      <c r="G3957">
        <v>4</v>
      </c>
      <c r="H3957">
        <v>533</v>
      </c>
      <c r="I3957">
        <v>3000000</v>
      </c>
      <c r="J3957">
        <v>9600000</v>
      </c>
      <c r="K3957">
        <v>14600000</v>
      </c>
      <c r="L3957">
        <v>4100000</v>
      </c>
      <c r="M3957" t="s">
        <v>18</v>
      </c>
      <c r="N3957">
        <f>Table1[[#This Row],[ loan_amount]]-Table1[[#This Row],[ bank_asset_value]]</f>
        <v>9800000</v>
      </c>
    </row>
    <row r="3958" spans="1:14" x14ac:dyDescent="0.35">
      <c r="A3958">
        <v>3957</v>
      </c>
      <c r="B3958">
        <v>2</v>
      </c>
      <c r="C3958" t="s">
        <v>16</v>
      </c>
      <c r="D3958" t="s">
        <v>17</v>
      </c>
      <c r="E3958">
        <v>2100000</v>
      </c>
      <c r="F3958">
        <v>6800000</v>
      </c>
      <c r="G3958">
        <v>12</v>
      </c>
      <c r="H3958">
        <v>795</v>
      </c>
      <c r="I3958">
        <v>6100000</v>
      </c>
      <c r="J3958">
        <v>1900000</v>
      </c>
      <c r="K3958">
        <v>7200000</v>
      </c>
      <c r="L3958">
        <v>2400000</v>
      </c>
      <c r="M3958" t="s">
        <v>15</v>
      </c>
      <c r="N3958">
        <f>Table1[[#This Row],[ loan_amount]]-Table1[[#This Row],[ bank_asset_value]]</f>
        <v>4400000</v>
      </c>
    </row>
    <row r="3959" spans="1:14" x14ac:dyDescent="0.35">
      <c r="A3959">
        <v>3958</v>
      </c>
      <c r="B3959">
        <v>0</v>
      </c>
      <c r="C3959" t="s">
        <v>16</v>
      </c>
      <c r="D3959" t="s">
        <v>14</v>
      </c>
      <c r="E3959">
        <v>4300000</v>
      </c>
      <c r="F3959">
        <v>11000000</v>
      </c>
      <c r="G3959">
        <v>4</v>
      </c>
      <c r="H3959">
        <v>374</v>
      </c>
      <c r="I3959">
        <v>7100000</v>
      </c>
      <c r="J3959">
        <v>7300000</v>
      </c>
      <c r="K3959">
        <v>9300000</v>
      </c>
      <c r="L3959">
        <v>4700000</v>
      </c>
      <c r="M3959" t="s">
        <v>18</v>
      </c>
      <c r="N3959">
        <f>Table1[[#This Row],[ loan_amount]]-Table1[[#This Row],[ bank_asset_value]]</f>
        <v>6300000</v>
      </c>
    </row>
    <row r="3960" spans="1:14" x14ac:dyDescent="0.35">
      <c r="A3960">
        <v>3959</v>
      </c>
      <c r="B3960">
        <v>4</v>
      </c>
      <c r="C3960" t="s">
        <v>16</v>
      </c>
      <c r="D3960" t="s">
        <v>17</v>
      </c>
      <c r="E3960">
        <v>7300000</v>
      </c>
      <c r="F3960">
        <v>22900000</v>
      </c>
      <c r="G3960">
        <v>12</v>
      </c>
      <c r="H3960">
        <v>848</v>
      </c>
      <c r="I3960">
        <v>6300000</v>
      </c>
      <c r="J3960">
        <v>2900000</v>
      </c>
      <c r="K3960">
        <v>28500000</v>
      </c>
      <c r="L3960">
        <v>4100000</v>
      </c>
      <c r="M3960" t="s">
        <v>15</v>
      </c>
      <c r="N3960">
        <f>Table1[[#This Row],[ loan_amount]]-Table1[[#This Row],[ bank_asset_value]]</f>
        <v>18800000</v>
      </c>
    </row>
    <row r="3961" spans="1:14" x14ac:dyDescent="0.35">
      <c r="A3961">
        <v>3960</v>
      </c>
      <c r="B3961">
        <v>2</v>
      </c>
      <c r="C3961" t="s">
        <v>13</v>
      </c>
      <c r="D3961" t="s">
        <v>14</v>
      </c>
      <c r="E3961">
        <v>5200000</v>
      </c>
      <c r="F3961">
        <v>16200000</v>
      </c>
      <c r="G3961">
        <v>12</v>
      </c>
      <c r="H3961">
        <v>890</v>
      </c>
      <c r="I3961">
        <v>10500000</v>
      </c>
      <c r="J3961">
        <v>9600000</v>
      </c>
      <c r="K3961">
        <v>15800000</v>
      </c>
      <c r="L3961">
        <v>3900000</v>
      </c>
      <c r="M3961" t="s">
        <v>15</v>
      </c>
      <c r="N3961">
        <f>Table1[[#This Row],[ loan_amount]]-Table1[[#This Row],[ bank_asset_value]]</f>
        <v>12300000</v>
      </c>
    </row>
    <row r="3962" spans="1:14" x14ac:dyDescent="0.35">
      <c r="A3962">
        <v>3961</v>
      </c>
      <c r="B3962">
        <v>3</v>
      </c>
      <c r="C3962" t="s">
        <v>13</v>
      </c>
      <c r="D3962" t="s">
        <v>14</v>
      </c>
      <c r="E3962">
        <v>4700000</v>
      </c>
      <c r="F3962">
        <v>9800000</v>
      </c>
      <c r="G3962">
        <v>14</v>
      </c>
      <c r="H3962">
        <v>444</v>
      </c>
      <c r="I3962">
        <v>8200000</v>
      </c>
      <c r="J3962">
        <v>300000</v>
      </c>
      <c r="K3962">
        <v>15700000</v>
      </c>
      <c r="L3962">
        <v>3800000</v>
      </c>
      <c r="M3962" t="s">
        <v>18</v>
      </c>
      <c r="N3962">
        <f>Table1[[#This Row],[ loan_amount]]-Table1[[#This Row],[ bank_asset_value]]</f>
        <v>6000000</v>
      </c>
    </row>
    <row r="3963" spans="1:14" x14ac:dyDescent="0.35">
      <c r="A3963">
        <v>3962</v>
      </c>
      <c r="B3963">
        <v>4</v>
      </c>
      <c r="C3963" t="s">
        <v>13</v>
      </c>
      <c r="D3963" t="s">
        <v>14</v>
      </c>
      <c r="E3963">
        <v>7800000</v>
      </c>
      <c r="F3963">
        <v>28500000</v>
      </c>
      <c r="G3963">
        <v>4</v>
      </c>
      <c r="H3963">
        <v>803</v>
      </c>
      <c r="I3963">
        <v>15500000</v>
      </c>
      <c r="J3963">
        <v>11300000</v>
      </c>
      <c r="K3963">
        <v>21100000</v>
      </c>
      <c r="L3963">
        <v>9800000</v>
      </c>
      <c r="M3963" t="s">
        <v>15</v>
      </c>
      <c r="N3963">
        <f>Table1[[#This Row],[ loan_amount]]-Table1[[#This Row],[ bank_asset_value]]</f>
        <v>18700000</v>
      </c>
    </row>
    <row r="3964" spans="1:14" x14ac:dyDescent="0.35">
      <c r="A3964">
        <v>3963</v>
      </c>
      <c r="B3964">
        <v>3</v>
      </c>
      <c r="C3964" t="s">
        <v>13</v>
      </c>
      <c r="D3964" t="s">
        <v>17</v>
      </c>
      <c r="E3964">
        <v>500000</v>
      </c>
      <c r="F3964">
        <v>1900000</v>
      </c>
      <c r="G3964">
        <v>18</v>
      </c>
      <c r="H3964">
        <v>618</v>
      </c>
      <c r="I3964">
        <v>-100000</v>
      </c>
      <c r="J3964">
        <v>600000</v>
      </c>
      <c r="K3964">
        <v>1000000</v>
      </c>
      <c r="L3964">
        <v>400000</v>
      </c>
      <c r="M3964" t="s">
        <v>15</v>
      </c>
      <c r="N3964">
        <f>Table1[[#This Row],[ loan_amount]]-Table1[[#This Row],[ bank_asset_value]]</f>
        <v>1500000</v>
      </c>
    </row>
    <row r="3965" spans="1:14" x14ac:dyDescent="0.35">
      <c r="A3965">
        <v>3964</v>
      </c>
      <c r="B3965">
        <v>1</v>
      </c>
      <c r="C3965" t="s">
        <v>16</v>
      </c>
      <c r="D3965" t="s">
        <v>17</v>
      </c>
      <c r="E3965">
        <v>6000000</v>
      </c>
      <c r="F3965">
        <v>20300000</v>
      </c>
      <c r="G3965">
        <v>14</v>
      </c>
      <c r="H3965">
        <v>845</v>
      </c>
      <c r="I3965">
        <v>5000000</v>
      </c>
      <c r="J3965">
        <v>7800000</v>
      </c>
      <c r="K3965">
        <v>23700000</v>
      </c>
      <c r="L3965">
        <v>8700000</v>
      </c>
      <c r="M3965" t="s">
        <v>15</v>
      </c>
      <c r="N3965">
        <f>Table1[[#This Row],[ loan_amount]]-Table1[[#This Row],[ bank_asset_value]]</f>
        <v>11600000</v>
      </c>
    </row>
    <row r="3966" spans="1:14" x14ac:dyDescent="0.35">
      <c r="A3966">
        <v>3965</v>
      </c>
      <c r="B3966">
        <v>4</v>
      </c>
      <c r="C3966" t="s">
        <v>13</v>
      </c>
      <c r="D3966" t="s">
        <v>14</v>
      </c>
      <c r="E3966">
        <v>4800000</v>
      </c>
      <c r="F3966">
        <v>10800000</v>
      </c>
      <c r="G3966">
        <v>12</v>
      </c>
      <c r="H3966">
        <v>833</v>
      </c>
      <c r="I3966">
        <v>3000000</v>
      </c>
      <c r="J3966">
        <v>4000000</v>
      </c>
      <c r="K3966">
        <v>16400000</v>
      </c>
      <c r="L3966">
        <v>7100000</v>
      </c>
      <c r="M3966" t="s">
        <v>15</v>
      </c>
      <c r="N3966">
        <f>Table1[[#This Row],[ loan_amount]]-Table1[[#This Row],[ bank_asset_value]]</f>
        <v>3700000</v>
      </c>
    </row>
    <row r="3967" spans="1:14" x14ac:dyDescent="0.35">
      <c r="A3967">
        <v>3966</v>
      </c>
      <c r="B3967">
        <v>3</v>
      </c>
      <c r="C3967" t="s">
        <v>13</v>
      </c>
      <c r="D3967" t="s">
        <v>17</v>
      </c>
      <c r="E3967">
        <v>8900000</v>
      </c>
      <c r="F3967">
        <v>19300000</v>
      </c>
      <c r="G3967">
        <v>12</v>
      </c>
      <c r="H3967">
        <v>767</v>
      </c>
      <c r="I3967">
        <v>12000000</v>
      </c>
      <c r="J3967">
        <v>2200000</v>
      </c>
      <c r="K3967">
        <v>24700000</v>
      </c>
      <c r="L3967">
        <v>7700000</v>
      </c>
      <c r="M3967" t="s">
        <v>15</v>
      </c>
      <c r="N3967">
        <f>Table1[[#This Row],[ loan_amount]]-Table1[[#This Row],[ bank_asset_value]]</f>
        <v>11600000</v>
      </c>
    </row>
    <row r="3968" spans="1:14" x14ac:dyDescent="0.35">
      <c r="A3968">
        <v>3967</v>
      </c>
      <c r="B3968">
        <v>1</v>
      </c>
      <c r="C3968" t="s">
        <v>13</v>
      </c>
      <c r="D3968" t="s">
        <v>17</v>
      </c>
      <c r="E3968">
        <v>1800000</v>
      </c>
      <c r="F3968">
        <v>4000000</v>
      </c>
      <c r="G3968">
        <v>16</v>
      </c>
      <c r="H3968">
        <v>747</v>
      </c>
      <c r="I3968">
        <v>700000</v>
      </c>
      <c r="J3968">
        <v>200000</v>
      </c>
      <c r="K3968">
        <v>4600000</v>
      </c>
      <c r="L3968">
        <v>900000</v>
      </c>
      <c r="M3968" t="s">
        <v>15</v>
      </c>
      <c r="N3968">
        <f>Table1[[#This Row],[ loan_amount]]-Table1[[#This Row],[ bank_asset_value]]</f>
        <v>3100000</v>
      </c>
    </row>
    <row r="3969" spans="1:14" x14ac:dyDescent="0.35">
      <c r="A3969">
        <v>3968</v>
      </c>
      <c r="B3969">
        <v>2</v>
      </c>
      <c r="C3969" t="s">
        <v>13</v>
      </c>
      <c r="D3969" t="s">
        <v>14</v>
      </c>
      <c r="E3969">
        <v>3000000</v>
      </c>
      <c r="F3969">
        <v>7000000</v>
      </c>
      <c r="G3969">
        <v>4</v>
      </c>
      <c r="H3969">
        <v>588</v>
      </c>
      <c r="I3969">
        <v>5300000</v>
      </c>
      <c r="J3969">
        <v>3400000</v>
      </c>
      <c r="K3969">
        <v>11900000</v>
      </c>
      <c r="L3969">
        <v>3400000</v>
      </c>
      <c r="M3969" t="s">
        <v>15</v>
      </c>
      <c r="N3969">
        <f>Table1[[#This Row],[ loan_amount]]-Table1[[#This Row],[ bank_asset_value]]</f>
        <v>3600000</v>
      </c>
    </row>
    <row r="3970" spans="1:14" x14ac:dyDescent="0.35">
      <c r="A3970">
        <v>3969</v>
      </c>
      <c r="B3970">
        <v>4</v>
      </c>
      <c r="C3970" t="s">
        <v>16</v>
      </c>
      <c r="D3970" t="s">
        <v>14</v>
      </c>
      <c r="E3970">
        <v>7700000</v>
      </c>
      <c r="F3970">
        <v>24500000</v>
      </c>
      <c r="G3970">
        <v>20</v>
      </c>
      <c r="H3970">
        <v>582</v>
      </c>
      <c r="I3970">
        <v>9800000</v>
      </c>
      <c r="J3970">
        <v>6600000</v>
      </c>
      <c r="K3970">
        <v>29100000</v>
      </c>
      <c r="L3970">
        <v>6500000</v>
      </c>
      <c r="M3970" t="s">
        <v>15</v>
      </c>
      <c r="N3970">
        <f>Table1[[#This Row],[ loan_amount]]-Table1[[#This Row],[ bank_asset_value]]</f>
        <v>18000000</v>
      </c>
    </row>
    <row r="3971" spans="1:14" x14ac:dyDescent="0.35">
      <c r="A3971">
        <v>3970</v>
      </c>
      <c r="B3971">
        <v>1</v>
      </c>
      <c r="C3971" t="s">
        <v>16</v>
      </c>
      <c r="D3971" t="s">
        <v>14</v>
      </c>
      <c r="E3971">
        <v>8300000</v>
      </c>
      <c r="F3971">
        <v>20400000</v>
      </c>
      <c r="G3971">
        <v>14</v>
      </c>
      <c r="H3971">
        <v>348</v>
      </c>
      <c r="I3971">
        <v>5600000</v>
      </c>
      <c r="J3971">
        <v>12500000</v>
      </c>
      <c r="K3971">
        <v>29100000</v>
      </c>
      <c r="L3971">
        <v>4700000</v>
      </c>
      <c r="M3971" t="s">
        <v>18</v>
      </c>
      <c r="N3971">
        <f>Table1[[#This Row],[ loan_amount]]-Table1[[#This Row],[ bank_asset_value]]</f>
        <v>15700000</v>
      </c>
    </row>
    <row r="3972" spans="1:14" x14ac:dyDescent="0.35">
      <c r="A3972">
        <v>3971</v>
      </c>
      <c r="B3972">
        <v>4</v>
      </c>
      <c r="C3972" t="s">
        <v>16</v>
      </c>
      <c r="D3972" t="s">
        <v>14</v>
      </c>
      <c r="E3972">
        <v>4200000</v>
      </c>
      <c r="F3972">
        <v>9400000</v>
      </c>
      <c r="G3972">
        <v>4</v>
      </c>
      <c r="H3972">
        <v>726</v>
      </c>
      <c r="I3972">
        <v>10000000</v>
      </c>
      <c r="J3972">
        <v>8100000</v>
      </c>
      <c r="K3972">
        <v>16100000</v>
      </c>
      <c r="L3972">
        <v>5500000</v>
      </c>
      <c r="M3972" t="s">
        <v>15</v>
      </c>
      <c r="N3972">
        <f>Table1[[#This Row],[ loan_amount]]-Table1[[#This Row],[ bank_asset_value]]</f>
        <v>3900000</v>
      </c>
    </row>
    <row r="3973" spans="1:14" x14ac:dyDescent="0.35">
      <c r="A3973">
        <v>3972</v>
      </c>
      <c r="B3973">
        <v>4</v>
      </c>
      <c r="C3973" t="s">
        <v>13</v>
      </c>
      <c r="D3973" t="s">
        <v>17</v>
      </c>
      <c r="E3973">
        <v>8000000</v>
      </c>
      <c r="F3973">
        <v>31200000</v>
      </c>
      <c r="G3973">
        <v>6</v>
      </c>
      <c r="H3973">
        <v>482</v>
      </c>
      <c r="I3973">
        <v>19800000</v>
      </c>
      <c r="J3973">
        <v>11500000</v>
      </c>
      <c r="K3973">
        <v>22200000</v>
      </c>
      <c r="L3973">
        <v>5700000</v>
      </c>
      <c r="M3973" t="s">
        <v>18</v>
      </c>
      <c r="N3973">
        <f>Table1[[#This Row],[ loan_amount]]-Table1[[#This Row],[ bank_asset_value]]</f>
        <v>25500000</v>
      </c>
    </row>
    <row r="3974" spans="1:14" x14ac:dyDescent="0.35">
      <c r="A3974">
        <v>3973</v>
      </c>
      <c r="B3974">
        <v>2</v>
      </c>
      <c r="C3974" t="s">
        <v>13</v>
      </c>
      <c r="D3974" t="s">
        <v>17</v>
      </c>
      <c r="E3974">
        <v>9400000</v>
      </c>
      <c r="F3974">
        <v>30000000</v>
      </c>
      <c r="G3974">
        <v>16</v>
      </c>
      <c r="H3974">
        <v>565</v>
      </c>
      <c r="I3974">
        <v>1200000</v>
      </c>
      <c r="J3974">
        <v>3900000</v>
      </c>
      <c r="K3974">
        <v>28200000</v>
      </c>
      <c r="L3974">
        <v>9000000</v>
      </c>
      <c r="M3974" t="s">
        <v>15</v>
      </c>
      <c r="N3974">
        <f>Table1[[#This Row],[ loan_amount]]-Table1[[#This Row],[ bank_asset_value]]</f>
        <v>21000000</v>
      </c>
    </row>
    <row r="3975" spans="1:14" x14ac:dyDescent="0.35">
      <c r="A3975">
        <v>3974</v>
      </c>
      <c r="B3975">
        <v>1</v>
      </c>
      <c r="C3975" t="s">
        <v>13</v>
      </c>
      <c r="D3975" t="s">
        <v>14</v>
      </c>
      <c r="E3975">
        <v>800000</v>
      </c>
      <c r="F3975">
        <v>2400000</v>
      </c>
      <c r="G3975">
        <v>16</v>
      </c>
      <c r="H3975">
        <v>872</v>
      </c>
      <c r="I3975">
        <v>2400000</v>
      </c>
      <c r="J3975">
        <v>1200000</v>
      </c>
      <c r="K3975">
        <v>1900000</v>
      </c>
      <c r="L3975">
        <v>900000</v>
      </c>
      <c r="M3975" t="s">
        <v>15</v>
      </c>
      <c r="N3975">
        <f>Table1[[#This Row],[ loan_amount]]-Table1[[#This Row],[ bank_asset_value]]</f>
        <v>1500000</v>
      </c>
    </row>
    <row r="3976" spans="1:14" x14ac:dyDescent="0.35">
      <c r="A3976">
        <v>3975</v>
      </c>
      <c r="B3976">
        <v>0</v>
      </c>
      <c r="C3976" t="s">
        <v>13</v>
      </c>
      <c r="D3976" t="s">
        <v>17</v>
      </c>
      <c r="E3976">
        <v>500000</v>
      </c>
      <c r="F3976">
        <v>1300000</v>
      </c>
      <c r="G3976">
        <v>4</v>
      </c>
      <c r="H3976">
        <v>825</v>
      </c>
      <c r="I3976">
        <v>600000</v>
      </c>
      <c r="J3976">
        <v>0</v>
      </c>
      <c r="K3976">
        <v>1800000</v>
      </c>
      <c r="L3976">
        <v>200000</v>
      </c>
      <c r="M3976" t="s">
        <v>15</v>
      </c>
      <c r="N3976">
        <f>Table1[[#This Row],[ loan_amount]]-Table1[[#This Row],[ bank_asset_value]]</f>
        <v>1100000</v>
      </c>
    </row>
    <row r="3977" spans="1:14" x14ac:dyDescent="0.35">
      <c r="A3977">
        <v>3976</v>
      </c>
      <c r="B3977">
        <v>2</v>
      </c>
      <c r="C3977" t="s">
        <v>13</v>
      </c>
      <c r="D3977" t="s">
        <v>17</v>
      </c>
      <c r="E3977">
        <v>6100000</v>
      </c>
      <c r="F3977">
        <v>22300000</v>
      </c>
      <c r="G3977">
        <v>8</v>
      </c>
      <c r="H3977">
        <v>694</v>
      </c>
      <c r="I3977">
        <v>16200000</v>
      </c>
      <c r="J3977">
        <v>10900000</v>
      </c>
      <c r="K3977">
        <v>22900000</v>
      </c>
      <c r="L3977">
        <v>7200000</v>
      </c>
      <c r="M3977" t="s">
        <v>15</v>
      </c>
      <c r="N3977">
        <f>Table1[[#This Row],[ loan_amount]]-Table1[[#This Row],[ bank_asset_value]]</f>
        <v>15100000</v>
      </c>
    </row>
    <row r="3978" spans="1:14" x14ac:dyDescent="0.35">
      <c r="A3978">
        <v>3977</v>
      </c>
      <c r="B3978">
        <v>3</v>
      </c>
      <c r="C3978" t="s">
        <v>13</v>
      </c>
      <c r="D3978" t="s">
        <v>17</v>
      </c>
      <c r="E3978">
        <v>8500000</v>
      </c>
      <c r="F3978">
        <v>30800000</v>
      </c>
      <c r="G3978">
        <v>20</v>
      </c>
      <c r="H3978">
        <v>448</v>
      </c>
      <c r="I3978">
        <v>23000000</v>
      </c>
      <c r="J3978">
        <v>1400000</v>
      </c>
      <c r="K3978">
        <v>22900000</v>
      </c>
      <c r="L3978">
        <v>7900000</v>
      </c>
      <c r="M3978" t="s">
        <v>18</v>
      </c>
      <c r="N3978">
        <f>Table1[[#This Row],[ loan_amount]]-Table1[[#This Row],[ bank_asset_value]]</f>
        <v>22900000</v>
      </c>
    </row>
    <row r="3979" spans="1:14" x14ac:dyDescent="0.35">
      <c r="A3979">
        <v>3978</v>
      </c>
      <c r="B3979">
        <v>5</v>
      </c>
      <c r="C3979" t="s">
        <v>13</v>
      </c>
      <c r="D3979" t="s">
        <v>17</v>
      </c>
      <c r="E3979">
        <v>7600000</v>
      </c>
      <c r="F3979">
        <v>18000000</v>
      </c>
      <c r="G3979">
        <v>12</v>
      </c>
      <c r="H3979">
        <v>452</v>
      </c>
      <c r="I3979">
        <v>7900000</v>
      </c>
      <c r="J3979">
        <v>4300000</v>
      </c>
      <c r="K3979">
        <v>23800000</v>
      </c>
      <c r="L3979">
        <v>4700000</v>
      </c>
      <c r="M3979" t="s">
        <v>18</v>
      </c>
      <c r="N3979">
        <f>Table1[[#This Row],[ loan_amount]]-Table1[[#This Row],[ bank_asset_value]]</f>
        <v>13300000</v>
      </c>
    </row>
    <row r="3980" spans="1:14" x14ac:dyDescent="0.35">
      <c r="A3980">
        <v>3979</v>
      </c>
      <c r="B3980">
        <v>3</v>
      </c>
      <c r="C3980" t="s">
        <v>16</v>
      </c>
      <c r="D3980" t="s">
        <v>14</v>
      </c>
      <c r="E3980">
        <v>8700000</v>
      </c>
      <c r="F3980">
        <v>17900000</v>
      </c>
      <c r="G3980">
        <v>12</v>
      </c>
      <c r="H3980">
        <v>897</v>
      </c>
      <c r="I3980">
        <v>16400000</v>
      </c>
      <c r="J3980">
        <v>3500000</v>
      </c>
      <c r="K3980">
        <v>31600000</v>
      </c>
      <c r="L3980">
        <v>12500000</v>
      </c>
      <c r="M3980" t="s">
        <v>15</v>
      </c>
      <c r="N3980">
        <f>Table1[[#This Row],[ loan_amount]]-Table1[[#This Row],[ bank_asset_value]]</f>
        <v>5400000</v>
      </c>
    </row>
    <row r="3981" spans="1:14" x14ac:dyDescent="0.35">
      <c r="A3981">
        <v>3980</v>
      </c>
      <c r="B3981">
        <v>4</v>
      </c>
      <c r="C3981" t="s">
        <v>16</v>
      </c>
      <c r="D3981" t="s">
        <v>14</v>
      </c>
      <c r="E3981">
        <v>9400000</v>
      </c>
      <c r="F3981">
        <v>20200000</v>
      </c>
      <c r="G3981">
        <v>10</v>
      </c>
      <c r="H3981">
        <v>803</v>
      </c>
      <c r="I3981">
        <v>24800000</v>
      </c>
      <c r="J3981">
        <v>1000000</v>
      </c>
      <c r="K3981">
        <v>34400000</v>
      </c>
      <c r="L3981">
        <v>4800000</v>
      </c>
      <c r="M3981" t="s">
        <v>15</v>
      </c>
      <c r="N3981">
        <f>Table1[[#This Row],[ loan_amount]]-Table1[[#This Row],[ bank_asset_value]]</f>
        <v>15400000</v>
      </c>
    </row>
    <row r="3982" spans="1:14" x14ac:dyDescent="0.35">
      <c r="A3982">
        <v>3981</v>
      </c>
      <c r="B3982">
        <v>1</v>
      </c>
      <c r="C3982" t="s">
        <v>16</v>
      </c>
      <c r="D3982" t="s">
        <v>17</v>
      </c>
      <c r="E3982">
        <v>400000</v>
      </c>
      <c r="F3982">
        <v>900000</v>
      </c>
      <c r="G3982">
        <v>8</v>
      </c>
      <c r="H3982">
        <v>828</v>
      </c>
      <c r="I3982">
        <v>600000</v>
      </c>
      <c r="J3982">
        <v>500000</v>
      </c>
      <c r="K3982">
        <v>1500000</v>
      </c>
      <c r="L3982">
        <v>300000</v>
      </c>
      <c r="M3982" t="s">
        <v>15</v>
      </c>
      <c r="N3982">
        <f>Table1[[#This Row],[ loan_amount]]-Table1[[#This Row],[ bank_asset_value]]</f>
        <v>600000</v>
      </c>
    </row>
    <row r="3983" spans="1:14" x14ac:dyDescent="0.35">
      <c r="A3983">
        <v>3982</v>
      </c>
      <c r="B3983">
        <v>0</v>
      </c>
      <c r="C3983" t="s">
        <v>13</v>
      </c>
      <c r="D3983" t="s">
        <v>14</v>
      </c>
      <c r="E3983">
        <v>2700000</v>
      </c>
      <c r="F3983">
        <v>7500000</v>
      </c>
      <c r="G3983">
        <v>6</v>
      </c>
      <c r="H3983">
        <v>832</v>
      </c>
      <c r="I3983">
        <v>7700000</v>
      </c>
      <c r="J3983">
        <v>1200000</v>
      </c>
      <c r="K3983">
        <v>10000000</v>
      </c>
      <c r="L3983">
        <v>2500000</v>
      </c>
      <c r="M3983" t="s">
        <v>15</v>
      </c>
      <c r="N3983">
        <f>Table1[[#This Row],[ loan_amount]]-Table1[[#This Row],[ bank_asset_value]]</f>
        <v>5000000</v>
      </c>
    </row>
    <row r="3984" spans="1:14" x14ac:dyDescent="0.35">
      <c r="A3984">
        <v>3983</v>
      </c>
      <c r="B3984">
        <v>1</v>
      </c>
      <c r="C3984" t="s">
        <v>16</v>
      </c>
      <c r="D3984" t="s">
        <v>17</v>
      </c>
      <c r="E3984">
        <v>2300000</v>
      </c>
      <c r="F3984">
        <v>5500000</v>
      </c>
      <c r="G3984">
        <v>6</v>
      </c>
      <c r="H3984">
        <v>861</v>
      </c>
      <c r="I3984">
        <v>1600000</v>
      </c>
      <c r="J3984">
        <v>1200000</v>
      </c>
      <c r="K3984">
        <v>4700000</v>
      </c>
      <c r="L3984">
        <v>1700000</v>
      </c>
      <c r="M3984" t="s">
        <v>15</v>
      </c>
      <c r="N3984">
        <f>Table1[[#This Row],[ loan_amount]]-Table1[[#This Row],[ bank_asset_value]]</f>
        <v>3800000</v>
      </c>
    </row>
    <row r="3985" spans="1:14" x14ac:dyDescent="0.35">
      <c r="A3985">
        <v>3984</v>
      </c>
      <c r="B3985">
        <v>0</v>
      </c>
      <c r="C3985" t="s">
        <v>13</v>
      </c>
      <c r="D3985" t="s">
        <v>14</v>
      </c>
      <c r="E3985">
        <v>7500000</v>
      </c>
      <c r="F3985">
        <v>15900000</v>
      </c>
      <c r="G3985">
        <v>2</v>
      </c>
      <c r="H3985">
        <v>535</v>
      </c>
      <c r="I3985">
        <v>17500000</v>
      </c>
      <c r="J3985">
        <v>5700000</v>
      </c>
      <c r="K3985">
        <v>23600000</v>
      </c>
      <c r="L3985">
        <v>4500000</v>
      </c>
      <c r="M3985" t="s">
        <v>18</v>
      </c>
      <c r="N3985">
        <f>Table1[[#This Row],[ loan_amount]]-Table1[[#This Row],[ bank_asset_value]]</f>
        <v>11400000</v>
      </c>
    </row>
    <row r="3986" spans="1:14" x14ac:dyDescent="0.35">
      <c r="A3986">
        <v>3985</v>
      </c>
      <c r="B3986">
        <v>4</v>
      </c>
      <c r="C3986" t="s">
        <v>16</v>
      </c>
      <c r="D3986" t="s">
        <v>17</v>
      </c>
      <c r="E3986">
        <v>7100000</v>
      </c>
      <c r="F3986">
        <v>19400000</v>
      </c>
      <c r="G3986">
        <v>16</v>
      </c>
      <c r="H3986">
        <v>363</v>
      </c>
      <c r="I3986">
        <v>17900000</v>
      </c>
      <c r="J3986">
        <v>2600000</v>
      </c>
      <c r="K3986">
        <v>22600000</v>
      </c>
      <c r="L3986">
        <v>4000000</v>
      </c>
      <c r="M3986" t="s">
        <v>18</v>
      </c>
      <c r="N3986">
        <f>Table1[[#This Row],[ loan_amount]]-Table1[[#This Row],[ bank_asset_value]]</f>
        <v>15400000</v>
      </c>
    </row>
    <row r="3987" spans="1:14" x14ac:dyDescent="0.35">
      <c r="A3987">
        <v>3986</v>
      </c>
      <c r="B3987">
        <v>1</v>
      </c>
      <c r="C3987" t="s">
        <v>16</v>
      </c>
      <c r="D3987" t="s">
        <v>17</v>
      </c>
      <c r="E3987">
        <v>8800000</v>
      </c>
      <c r="F3987">
        <v>28600000</v>
      </c>
      <c r="G3987">
        <v>8</v>
      </c>
      <c r="H3987">
        <v>631</v>
      </c>
      <c r="I3987">
        <v>11000000</v>
      </c>
      <c r="J3987">
        <v>13200000</v>
      </c>
      <c r="K3987">
        <v>25000000</v>
      </c>
      <c r="L3987">
        <v>7700000</v>
      </c>
      <c r="M3987" t="s">
        <v>15</v>
      </c>
      <c r="N3987">
        <f>Table1[[#This Row],[ loan_amount]]-Table1[[#This Row],[ bank_asset_value]]</f>
        <v>20900000</v>
      </c>
    </row>
    <row r="3988" spans="1:14" x14ac:dyDescent="0.35">
      <c r="A3988">
        <v>3987</v>
      </c>
      <c r="B3988">
        <v>2</v>
      </c>
      <c r="C3988" t="s">
        <v>16</v>
      </c>
      <c r="D3988" t="s">
        <v>14</v>
      </c>
      <c r="E3988">
        <v>8400000</v>
      </c>
      <c r="F3988">
        <v>20700000</v>
      </c>
      <c r="G3988">
        <v>6</v>
      </c>
      <c r="H3988">
        <v>513</v>
      </c>
      <c r="I3988">
        <v>500000</v>
      </c>
      <c r="J3988">
        <v>16400000</v>
      </c>
      <c r="K3988">
        <v>18800000</v>
      </c>
      <c r="L3988">
        <v>7900000</v>
      </c>
      <c r="M3988" t="s">
        <v>18</v>
      </c>
      <c r="N3988">
        <f>Table1[[#This Row],[ loan_amount]]-Table1[[#This Row],[ bank_asset_value]]</f>
        <v>12800000</v>
      </c>
    </row>
    <row r="3989" spans="1:14" x14ac:dyDescent="0.35">
      <c r="A3989">
        <v>3988</v>
      </c>
      <c r="B3989">
        <v>0</v>
      </c>
      <c r="C3989" t="s">
        <v>13</v>
      </c>
      <c r="D3989" t="s">
        <v>17</v>
      </c>
      <c r="E3989">
        <v>4700000</v>
      </c>
      <c r="F3989">
        <v>16200000</v>
      </c>
      <c r="G3989">
        <v>16</v>
      </c>
      <c r="H3989">
        <v>317</v>
      </c>
      <c r="I3989">
        <v>12700000</v>
      </c>
      <c r="J3989">
        <v>400000</v>
      </c>
      <c r="K3989">
        <v>9400000</v>
      </c>
      <c r="L3989">
        <v>2500000</v>
      </c>
      <c r="M3989" t="s">
        <v>18</v>
      </c>
      <c r="N3989">
        <f>Table1[[#This Row],[ loan_amount]]-Table1[[#This Row],[ bank_asset_value]]</f>
        <v>13700000</v>
      </c>
    </row>
    <row r="3990" spans="1:14" x14ac:dyDescent="0.35">
      <c r="A3990">
        <v>3989</v>
      </c>
      <c r="B3990">
        <v>1</v>
      </c>
      <c r="C3990" t="s">
        <v>13</v>
      </c>
      <c r="D3990" t="s">
        <v>14</v>
      </c>
      <c r="E3990">
        <v>6900000</v>
      </c>
      <c r="F3990">
        <v>19500000</v>
      </c>
      <c r="G3990">
        <v>2</v>
      </c>
      <c r="H3990">
        <v>809</v>
      </c>
      <c r="I3990">
        <v>6100000</v>
      </c>
      <c r="J3990">
        <v>10600000</v>
      </c>
      <c r="K3990">
        <v>22900000</v>
      </c>
      <c r="L3990">
        <v>9300000</v>
      </c>
      <c r="M3990" t="s">
        <v>15</v>
      </c>
      <c r="N3990">
        <f>Table1[[#This Row],[ loan_amount]]-Table1[[#This Row],[ bank_asset_value]]</f>
        <v>10200000</v>
      </c>
    </row>
    <row r="3991" spans="1:14" x14ac:dyDescent="0.35">
      <c r="A3991">
        <v>3990</v>
      </c>
      <c r="B3991">
        <v>3</v>
      </c>
      <c r="C3991" t="s">
        <v>16</v>
      </c>
      <c r="D3991" t="s">
        <v>14</v>
      </c>
      <c r="E3991">
        <v>2400000</v>
      </c>
      <c r="F3991">
        <v>8200000</v>
      </c>
      <c r="G3991">
        <v>10</v>
      </c>
      <c r="H3991">
        <v>531</v>
      </c>
      <c r="I3991">
        <v>6800000</v>
      </c>
      <c r="J3991">
        <v>1900000</v>
      </c>
      <c r="K3991">
        <v>5700000</v>
      </c>
      <c r="L3991">
        <v>2000000</v>
      </c>
      <c r="M3991" t="s">
        <v>18</v>
      </c>
      <c r="N3991">
        <f>Table1[[#This Row],[ loan_amount]]-Table1[[#This Row],[ bank_asset_value]]</f>
        <v>6200000</v>
      </c>
    </row>
    <row r="3992" spans="1:14" x14ac:dyDescent="0.35">
      <c r="A3992">
        <v>3991</v>
      </c>
      <c r="B3992">
        <v>1</v>
      </c>
      <c r="C3992" t="s">
        <v>16</v>
      </c>
      <c r="D3992" t="s">
        <v>17</v>
      </c>
      <c r="E3992">
        <v>1600000</v>
      </c>
      <c r="F3992">
        <v>4800000</v>
      </c>
      <c r="G3992">
        <v>14</v>
      </c>
      <c r="H3992">
        <v>544</v>
      </c>
      <c r="I3992">
        <v>2200000</v>
      </c>
      <c r="J3992">
        <v>200000</v>
      </c>
      <c r="K3992">
        <v>6200000</v>
      </c>
      <c r="L3992">
        <v>1200000</v>
      </c>
      <c r="M3992" t="s">
        <v>18</v>
      </c>
      <c r="N3992">
        <f>Table1[[#This Row],[ loan_amount]]-Table1[[#This Row],[ bank_asset_value]]</f>
        <v>3600000</v>
      </c>
    </row>
    <row r="3993" spans="1:14" x14ac:dyDescent="0.35">
      <c r="A3993">
        <v>3992</v>
      </c>
      <c r="B3993">
        <v>0</v>
      </c>
      <c r="C3993" t="s">
        <v>13</v>
      </c>
      <c r="D3993" t="s">
        <v>14</v>
      </c>
      <c r="E3993">
        <v>3500000</v>
      </c>
      <c r="F3993">
        <v>7800000</v>
      </c>
      <c r="G3993">
        <v>14</v>
      </c>
      <c r="H3993">
        <v>366</v>
      </c>
      <c r="I3993">
        <v>6400000</v>
      </c>
      <c r="J3993">
        <v>3000000</v>
      </c>
      <c r="K3993">
        <v>13700000</v>
      </c>
      <c r="L3993">
        <v>4900000</v>
      </c>
      <c r="M3993" t="s">
        <v>18</v>
      </c>
      <c r="N3993">
        <f>Table1[[#This Row],[ loan_amount]]-Table1[[#This Row],[ bank_asset_value]]</f>
        <v>2900000</v>
      </c>
    </row>
    <row r="3994" spans="1:14" x14ac:dyDescent="0.35">
      <c r="A3994">
        <v>3993</v>
      </c>
      <c r="B3994">
        <v>0</v>
      </c>
      <c r="C3994" t="s">
        <v>16</v>
      </c>
      <c r="D3994" t="s">
        <v>14</v>
      </c>
      <c r="E3994">
        <v>3700000</v>
      </c>
      <c r="F3994">
        <v>12700000</v>
      </c>
      <c r="G3994">
        <v>14</v>
      </c>
      <c r="H3994">
        <v>797</v>
      </c>
      <c r="I3994">
        <v>1300000</v>
      </c>
      <c r="J3994">
        <v>1100000</v>
      </c>
      <c r="K3994">
        <v>12300000</v>
      </c>
      <c r="L3994">
        <v>3700000</v>
      </c>
      <c r="M3994" t="s">
        <v>15</v>
      </c>
      <c r="N3994">
        <f>Table1[[#This Row],[ loan_amount]]-Table1[[#This Row],[ bank_asset_value]]</f>
        <v>9000000</v>
      </c>
    </row>
    <row r="3995" spans="1:14" x14ac:dyDescent="0.35">
      <c r="A3995">
        <v>3994</v>
      </c>
      <c r="B3995">
        <v>1</v>
      </c>
      <c r="C3995" t="s">
        <v>16</v>
      </c>
      <c r="D3995" t="s">
        <v>14</v>
      </c>
      <c r="E3995">
        <v>3200000</v>
      </c>
      <c r="F3995">
        <v>12000000</v>
      </c>
      <c r="G3995">
        <v>16</v>
      </c>
      <c r="H3995">
        <v>597</v>
      </c>
      <c r="I3995">
        <v>6800000</v>
      </c>
      <c r="J3995">
        <v>1900000</v>
      </c>
      <c r="K3995">
        <v>7700000</v>
      </c>
      <c r="L3995">
        <v>2200000</v>
      </c>
      <c r="M3995" t="s">
        <v>15</v>
      </c>
      <c r="N3995">
        <f>Table1[[#This Row],[ loan_amount]]-Table1[[#This Row],[ bank_asset_value]]</f>
        <v>9800000</v>
      </c>
    </row>
    <row r="3996" spans="1:14" x14ac:dyDescent="0.35">
      <c r="A3996">
        <v>3995</v>
      </c>
      <c r="B3996">
        <v>2</v>
      </c>
      <c r="C3996" t="s">
        <v>16</v>
      </c>
      <c r="D3996" t="s">
        <v>17</v>
      </c>
      <c r="E3996">
        <v>7000000</v>
      </c>
      <c r="F3996">
        <v>22500000</v>
      </c>
      <c r="G3996">
        <v>12</v>
      </c>
      <c r="H3996">
        <v>632</v>
      </c>
      <c r="I3996">
        <v>12500000</v>
      </c>
      <c r="J3996">
        <v>4600000</v>
      </c>
      <c r="K3996">
        <v>20400000</v>
      </c>
      <c r="L3996">
        <v>4900000</v>
      </c>
      <c r="M3996" t="s">
        <v>15</v>
      </c>
      <c r="N3996">
        <f>Table1[[#This Row],[ loan_amount]]-Table1[[#This Row],[ bank_asset_value]]</f>
        <v>17600000</v>
      </c>
    </row>
    <row r="3997" spans="1:14" x14ac:dyDescent="0.35">
      <c r="A3997">
        <v>3996</v>
      </c>
      <c r="B3997">
        <v>5</v>
      </c>
      <c r="C3997" t="s">
        <v>16</v>
      </c>
      <c r="D3997" t="s">
        <v>14</v>
      </c>
      <c r="E3997">
        <v>9300000</v>
      </c>
      <c r="F3997">
        <v>28300000</v>
      </c>
      <c r="G3997">
        <v>12</v>
      </c>
      <c r="H3997">
        <v>741</v>
      </c>
      <c r="I3997">
        <v>7600000</v>
      </c>
      <c r="J3997">
        <v>12900000</v>
      </c>
      <c r="K3997">
        <v>32400000</v>
      </c>
      <c r="L3997">
        <v>5200000</v>
      </c>
      <c r="M3997" t="s">
        <v>15</v>
      </c>
      <c r="N3997">
        <f>Table1[[#This Row],[ loan_amount]]-Table1[[#This Row],[ bank_asset_value]]</f>
        <v>23100000</v>
      </c>
    </row>
    <row r="3998" spans="1:14" x14ac:dyDescent="0.35">
      <c r="A3998">
        <v>3997</v>
      </c>
      <c r="B3998">
        <v>0</v>
      </c>
      <c r="C3998" t="s">
        <v>16</v>
      </c>
      <c r="D3998" t="s">
        <v>14</v>
      </c>
      <c r="E3998">
        <v>200000</v>
      </c>
      <c r="F3998">
        <v>800000</v>
      </c>
      <c r="G3998">
        <v>20</v>
      </c>
      <c r="H3998">
        <v>331</v>
      </c>
      <c r="I3998">
        <v>300000</v>
      </c>
      <c r="J3998">
        <v>0</v>
      </c>
      <c r="K3998">
        <v>500000</v>
      </c>
      <c r="L3998">
        <v>100000</v>
      </c>
      <c r="M3998" t="s">
        <v>18</v>
      </c>
      <c r="N3998">
        <f>Table1[[#This Row],[ loan_amount]]-Table1[[#This Row],[ bank_asset_value]]</f>
        <v>700000</v>
      </c>
    </row>
    <row r="3999" spans="1:14" x14ac:dyDescent="0.35">
      <c r="A3999">
        <v>3998</v>
      </c>
      <c r="B3999">
        <v>4</v>
      </c>
      <c r="C3999" t="s">
        <v>13</v>
      </c>
      <c r="D3999" t="s">
        <v>14</v>
      </c>
      <c r="E3999">
        <v>6900000</v>
      </c>
      <c r="F3999">
        <v>16500000</v>
      </c>
      <c r="G3999">
        <v>8</v>
      </c>
      <c r="H3999">
        <v>426</v>
      </c>
      <c r="I3999">
        <v>3900000</v>
      </c>
      <c r="J3999">
        <v>5200000</v>
      </c>
      <c r="K3999">
        <v>18300000</v>
      </c>
      <c r="L3999">
        <v>9000000</v>
      </c>
      <c r="M3999" t="s">
        <v>18</v>
      </c>
      <c r="N3999">
        <f>Table1[[#This Row],[ loan_amount]]-Table1[[#This Row],[ bank_asset_value]]</f>
        <v>7500000</v>
      </c>
    </row>
    <row r="4000" spans="1:14" x14ac:dyDescent="0.35">
      <c r="A4000">
        <v>3999</v>
      </c>
      <c r="B4000">
        <v>3</v>
      </c>
      <c r="C4000" t="s">
        <v>16</v>
      </c>
      <c r="D4000" t="s">
        <v>14</v>
      </c>
      <c r="E4000">
        <v>9000000</v>
      </c>
      <c r="F4000">
        <v>26500000</v>
      </c>
      <c r="G4000">
        <v>8</v>
      </c>
      <c r="H4000">
        <v>533</v>
      </c>
      <c r="I4000">
        <v>17100000</v>
      </c>
      <c r="J4000">
        <v>12400000</v>
      </c>
      <c r="K4000">
        <v>27800000</v>
      </c>
      <c r="L4000">
        <v>6000000</v>
      </c>
      <c r="M4000" t="s">
        <v>18</v>
      </c>
      <c r="N4000">
        <f>Table1[[#This Row],[ loan_amount]]-Table1[[#This Row],[ bank_asset_value]]</f>
        <v>20500000</v>
      </c>
    </row>
    <row r="4001" spans="1:14" x14ac:dyDescent="0.35">
      <c r="A4001">
        <v>4000</v>
      </c>
      <c r="B4001">
        <v>1</v>
      </c>
      <c r="C4001" t="s">
        <v>16</v>
      </c>
      <c r="D4001" t="s">
        <v>14</v>
      </c>
      <c r="E4001">
        <v>6900000</v>
      </c>
      <c r="F4001">
        <v>22700000</v>
      </c>
      <c r="G4001">
        <v>16</v>
      </c>
      <c r="H4001">
        <v>394</v>
      </c>
      <c r="I4001">
        <v>3800000</v>
      </c>
      <c r="J4001">
        <v>4300000</v>
      </c>
      <c r="K4001">
        <v>27400000</v>
      </c>
      <c r="L4001">
        <v>8700000</v>
      </c>
      <c r="M4001" t="s">
        <v>18</v>
      </c>
      <c r="N4001">
        <f>Table1[[#This Row],[ loan_amount]]-Table1[[#This Row],[ bank_asset_value]]</f>
        <v>14000000</v>
      </c>
    </row>
    <row r="4002" spans="1:14" x14ac:dyDescent="0.35">
      <c r="A4002">
        <v>4001</v>
      </c>
      <c r="B4002">
        <v>0</v>
      </c>
      <c r="C4002" t="s">
        <v>13</v>
      </c>
      <c r="D4002" t="s">
        <v>14</v>
      </c>
      <c r="E4002">
        <v>7500000</v>
      </c>
      <c r="F4002">
        <v>25100000</v>
      </c>
      <c r="G4002">
        <v>14</v>
      </c>
      <c r="H4002">
        <v>877</v>
      </c>
      <c r="I4002">
        <v>21000000</v>
      </c>
      <c r="J4002">
        <v>11400000</v>
      </c>
      <c r="K4002">
        <v>16900000</v>
      </c>
      <c r="L4002">
        <v>10700000</v>
      </c>
      <c r="M4002" t="s">
        <v>15</v>
      </c>
      <c r="N4002">
        <f>Table1[[#This Row],[ loan_amount]]-Table1[[#This Row],[ bank_asset_value]]</f>
        <v>14400000</v>
      </c>
    </row>
    <row r="4003" spans="1:14" x14ac:dyDescent="0.35">
      <c r="A4003">
        <v>4002</v>
      </c>
      <c r="B4003">
        <v>5</v>
      </c>
      <c r="C4003" t="s">
        <v>16</v>
      </c>
      <c r="D4003" t="s">
        <v>14</v>
      </c>
      <c r="E4003">
        <v>9200000</v>
      </c>
      <c r="F4003">
        <v>28000000</v>
      </c>
      <c r="G4003">
        <v>8</v>
      </c>
      <c r="H4003">
        <v>527</v>
      </c>
      <c r="I4003">
        <v>18700000</v>
      </c>
      <c r="J4003">
        <v>7700000</v>
      </c>
      <c r="K4003">
        <v>24400000</v>
      </c>
      <c r="L4003">
        <v>6400000</v>
      </c>
      <c r="M4003" t="s">
        <v>18</v>
      </c>
      <c r="N4003">
        <f>Table1[[#This Row],[ loan_amount]]-Table1[[#This Row],[ bank_asset_value]]</f>
        <v>21600000</v>
      </c>
    </row>
    <row r="4004" spans="1:14" x14ac:dyDescent="0.35">
      <c r="A4004">
        <v>4003</v>
      </c>
      <c r="B4004">
        <v>1</v>
      </c>
      <c r="C4004" t="s">
        <v>13</v>
      </c>
      <c r="D4004" t="s">
        <v>14</v>
      </c>
      <c r="E4004">
        <v>4600000</v>
      </c>
      <c r="F4004">
        <v>12700000</v>
      </c>
      <c r="G4004">
        <v>8</v>
      </c>
      <c r="H4004">
        <v>468</v>
      </c>
      <c r="I4004">
        <v>10400000</v>
      </c>
      <c r="J4004">
        <v>0</v>
      </c>
      <c r="K4004">
        <v>14500000</v>
      </c>
      <c r="L4004">
        <v>3900000</v>
      </c>
      <c r="M4004" t="s">
        <v>18</v>
      </c>
      <c r="N4004">
        <f>Table1[[#This Row],[ loan_amount]]-Table1[[#This Row],[ bank_asset_value]]</f>
        <v>8800000</v>
      </c>
    </row>
    <row r="4005" spans="1:14" x14ac:dyDescent="0.35">
      <c r="A4005">
        <v>4004</v>
      </c>
      <c r="B4005">
        <v>4</v>
      </c>
      <c r="C4005" t="s">
        <v>13</v>
      </c>
      <c r="D4005" t="s">
        <v>17</v>
      </c>
      <c r="E4005">
        <v>5000000</v>
      </c>
      <c r="F4005">
        <v>19600000</v>
      </c>
      <c r="G4005">
        <v>18</v>
      </c>
      <c r="H4005">
        <v>611</v>
      </c>
      <c r="I4005">
        <v>13400000</v>
      </c>
      <c r="J4005">
        <v>4400000</v>
      </c>
      <c r="K4005">
        <v>14400000</v>
      </c>
      <c r="L4005">
        <v>4600000</v>
      </c>
      <c r="M4005" t="s">
        <v>15</v>
      </c>
      <c r="N4005">
        <f>Table1[[#This Row],[ loan_amount]]-Table1[[#This Row],[ bank_asset_value]]</f>
        <v>15000000</v>
      </c>
    </row>
    <row r="4006" spans="1:14" x14ac:dyDescent="0.35">
      <c r="A4006">
        <v>4005</v>
      </c>
      <c r="B4006">
        <v>2</v>
      </c>
      <c r="C4006" t="s">
        <v>13</v>
      </c>
      <c r="D4006" t="s">
        <v>14</v>
      </c>
      <c r="E4006">
        <v>4500000</v>
      </c>
      <c r="F4006">
        <v>17200000</v>
      </c>
      <c r="G4006">
        <v>6</v>
      </c>
      <c r="H4006">
        <v>832</v>
      </c>
      <c r="I4006">
        <v>2700000</v>
      </c>
      <c r="J4006">
        <v>8500000</v>
      </c>
      <c r="K4006">
        <v>10900000</v>
      </c>
      <c r="L4006">
        <v>6700000</v>
      </c>
      <c r="M4006" t="s">
        <v>15</v>
      </c>
      <c r="N4006">
        <f>Table1[[#This Row],[ loan_amount]]-Table1[[#This Row],[ bank_asset_value]]</f>
        <v>10500000</v>
      </c>
    </row>
    <row r="4007" spans="1:14" x14ac:dyDescent="0.35">
      <c r="A4007">
        <v>4006</v>
      </c>
      <c r="B4007">
        <v>0</v>
      </c>
      <c r="C4007" t="s">
        <v>13</v>
      </c>
      <c r="D4007" t="s">
        <v>14</v>
      </c>
      <c r="E4007">
        <v>7900000</v>
      </c>
      <c r="F4007">
        <v>22700000</v>
      </c>
      <c r="G4007">
        <v>18</v>
      </c>
      <c r="H4007">
        <v>508</v>
      </c>
      <c r="I4007">
        <v>6600000</v>
      </c>
      <c r="J4007">
        <v>7000000</v>
      </c>
      <c r="K4007">
        <v>31600000</v>
      </c>
      <c r="L4007">
        <v>8900000</v>
      </c>
      <c r="M4007" t="s">
        <v>18</v>
      </c>
      <c r="N4007">
        <f>Table1[[#This Row],[ loan_amount]]-Table1[[#This Row],[ bank_asset_value]]</f>
        <v>13800000</v>
      </c>
    </row>
    <row r="4008" spans="1:14" x14ac:dyDescent="0.35">
      <c r="A4008">
        <v>4007</v>
      </c>
      <c r="B4008">
        <v>5</v>
      </c>
      <c r="C4008" t="s">
        <v>16</v>
      </c>
      <c r="D4008" t="s">
        <v>14</v>
      </c>
      <c r="E4008">
        <v>5100000</v>
      </c>
      <c r="F4008">
        <v>13500000</v>
      </c>
      <c r="G4008">
        <v>20</v>
      </c>
      <c r="H4008">
        <v>840</v>
      </c>
      <c r="I4008">
        <v>1400000</v>
      </c>
      <c r="J4008">
        <v>5300000</v>
      </c>
      <c r="K4008">
        <v>14700000</v>
      </c>
      <c r="L4008">
        <v>4500000</v>
      </c>
      <c r="M4008" t="s">
        <v>15</v>
      </c>
      <c r="N4008">
        <f>Table1[[#This Row],[ loan_amount]]-Table1[[#This Row],[ bank_asset_value]]</f>
        <v>9000000</v>
      </c>
    </row>
    <row r="4009" spans="1:14" x14ac:dyDescent="0.35">
      <c r="A4009">
        <v>4008</v>
      </c>
      <c r="B4009">
        <v>4</v>
      </c>
      <c r="C4009" t="s">
        <v>13</v>
      </c>
      <c r="D4009" t="s">
        <v>14</v>
      </c>
      <c r="E4009">
        <v>3700000</v>
      </c>
      <c r="F4009">
        <v>7600000</v>
      </c>
      <c r="G4009">
        <v>14</v>
      </c>
      <c r="H4009">
        <v>794</v>
      </c>
      <c r="I4009">
        <v>9500000</v>
      </c>
      <c r="J4009">
        <v>7300000</v>
      </c>
      <c r="K4009">
        <v>12100000</v>
      </c>
      <c r="L4009">
        <v>4500000</v>
      </c>
      <c r="M4009" t="s">
        <v>15</v>
      </c>
      <c r="N4009">
        <f>Table1[[#This Row],[ loan_amount]]-Table1[[#This Row],[ bank_asset_value]]</f>
        <v>3100000</v>
      </c>
    </row>
    <row r="4010" spans="1:14" x14ac:dyDescent="0.35">
      <c r="A4010">
        <v>4009</v>
      </c>
      <c r="B4010">
        <v>1</v>
      </c>
      <c r="C4010" t="s">
        <v>16</v>
      </c>
      <c r="D4010" t="s">
        <v>14</v>
      </c>
      <c r="E4010">
        <v>5300000</v>
      </c>
      <c r="F4010">
        <v>17800000</v>
      </c>
      <c r="G4010">
        <v>12</v>
      </c>
      <c r="H4010">
        <v>889</v>
      </c>
      <c r="I4010">
        <v>15300000</v>
      </c>
      <c r="J4010">
        <v>500000</v>
      </c>
      <c r="K4010">
        <v>14900000</v>
      </c>
      <c r="L4010">
        <v>6800000</v>
      </c>
      <c r="M4010" t="s">
        <v>15</v>
      </c>
      <c r="N4010">
        <f>Table1[[#This Row],[ loan_amount]]-Table1[[#This Row],[ bank_asset_value]]</f>
        <v>11000000</v>
      </c>
    </row>
    <row r="4011" spans="1:14" x14ac:dyDescent="0.35">
      <c r="A4011">
        <v>4010</v>
      </c>
      <c r="B4011">
        <v>4</v>
      </c>
      <c r="C4011" t="s">
        <v>16</v>
      </c>
      <c r="D4011" t="s">
        <v>14</v>
      </c>
      <c r="E4011">
        <v>200000</v>
      </c>
      <c r="F4011">
        <v>500000</v>
      </c>
      <c r="G4011">
        <v>16</v>
      </c>
      <c r="H4011">
        <v>765</v>
      </c>
      <c r="I4011">
        <v>600000</v>
      </c>
      <c r="J4011">
        <v>100000</v>
      </c>
      <c r="K4011">
        <v>600000</v>
      </c>
      <c r="L4011">
        <v>100000</v>
      </c>
      <c r="M4011" t="s">
        <v>15</v>
      </c>
      <c r="N4011">
        <f>Table1[[#This Row],[ loan_amount]]-Table1[[#This Row],[ bank_asset_value]]</f>
        <v>400000</v>
      </c>
    </row>
    <row r="4012" spans="1:14" x14ac:dyDescent="0.35">
      <c r="A4012">
        <v>4011</v>
      </c>
      <c r="B4012">
        <v>3</v>
      </c>
      <c r="C4012" t="s">
        <v>13</v>
      </c>
      <c r="D4012" t="s">
        <v>17</v>
      </c>
      <c r="E4012">
        <v>9000000</v>
      </c>
      <c r="F4012">
        <v>18600000</v>
      </c>
      <c r="G4012">
        <v>16</v>
      </c>
      <c r="H4012">
        <v>518</v>
      </c>
      <c r="I4012">
        <v>18400000</v>
      </c>
      <c r="J4012">
        <v>17600000</v>
      </c>
      <c r="K4012">
        <v>28900000</v>
      </c>
      <c r="L4012">
        <v>10300000</v>
      </c>
      <c r="M4012" t="s">
        <v>18</v>
      </c>
      <c r="N4012">
        <f>Table1[[#This Row],[ loan_amount]]-Table1[[#This Row],[ bank_asset_value]]</f>
        <v>8300000</v>
      </c>
    </row>
    <row r="4013" spans="1:14" x14ac:dyDescent="0.35">
      <c r="A4013">
        <v>4012</v>
      </c>
      <c r="B4013">
        <v>3</v>
      </c>
      <c r="C4013" t="s">
        <v>16</v>
      </c>
      <c r="D4013" t="s">
        <v>14</v>
      </c>
      <c r="E4013">
        <v>6900000</v>
      </c>
      <c r="F4013">
        <v>17100000</v>
      </c>
      <c r="G4013">
        <v>4</v>
      </c>
      <c r="H4013">
        <v>694</v>
      </c>
      <c r="I4013">
        <v>4200000</v>
      </c>
      <c r="J4013">
        <v>6100000</v>
      </c>
      <c r="K4013">
        <v>27000000</v>
      </c>
      <c r="L4013">
        <v>6000000</v>
      </c>
      <c r="M4013" t="s">
        <v>15</v>
      </c>
      <c r="N4013">
        <f>Table1[[#This Row],[ loan_amount]]-Table1[[#This Row],[ bank_asset_value]]</f>
        <v>11100000</v>
      </c>
    </row>
    <row r="4014" spans="1:14" x14ac:dyDescent="0.35">
      <c r="A4014">
        <v>4013</v>
      </c>
      <c r="B4014">
        <v>2</v>
      </c>
      <c r="C4014" t="s">
        <v>16</v>
      </c>
      <c r="D4014" t="s">
        <v>14</v>
      </c>
      <c r="E4014">
        <v>700000</v>
      </c>
      <c r="F4014">
        <v>2300000</v>
      </c>
      <c r="G4014">
        <v>8</v>
      </c>
      <c r="H4014">
        <v>663</v>
      </c>
      <c r="I4014">
        <v>700000</v>
      </c>
      <c r="J4014">
        <v>500000</v>
      </c>
      <c r="K4014">
        <v>2800000</v>
      </c>
      <c r="L4014">
        <v>1000000</v>
      </c>
      <c r="M4014" t="s">
        <v>15</v>
      </c>
      <c r="N4014">
        <f>Table1[[#This Row],[ loan_amount]]-Table1[[#This Row],[ bank_asset_value]]</f>
        <v>1300000</v>
      </c>
    </row>
    <row r="4015" spans="1:14" x14ac:dyDescent="0.35">
      <c r="A4015">
        <v>4014</v>
      </c>
      <c r="B4015">
        <v>0</v>
      </c>
      <c r="C4015" t="s">
        <v>13</v>
      </c>
      <c r="D4015" t="s">
        <v>14</v>
      </c>
      <c r="E4015">
        <v>2500000</v>
      </c>
      <c r="F4015">
        <v>8900000</v>
      </c>
      <c r="G4015">
        <v>2</v>
      </c>
      <c r="H4015">
        <v>662</v>
      </c>
      <c r="I4015">
        <v>4000000</v>
      </c>
      <c r="J4015">
        <v>2100000</v>
      </c>
      <c r="K4015">
        <v>9700000</v>
      </c>
      <c r="L4015">
        <v>3000000</v>
      </c>
      <c r="M4015" t="s">
        <v>15</v>
      </c>
      <c r="N4015">
        <f>Table1[[#This Row],[ loan_amount]]-Table1[[#This Row],[ bank_asset_value]]</f>
        <v>5900000</v>
      </c>
    </row>
    <row r="4016" spans="1:14" x14ac:dyDescent="0.35">
      <c r="A4016">
        <v>4015</v>
      </c>
      <c r="B4016">
        <v>0</v>
      </c>
      <c r="C4016" t="s">
        <v>16</v>
      </c>
      <c r="D4016" t="s">
        <v>14</v>
      </c>
      <c r="E4016">
        <v>4600000</v>
      </c>
      <c r="F4016">
        <v>14400000</v>
      </c>
      <c r="G4016">
        <v>14</v>
      </c>
      <c r="H4016">
        <v>642</v>
      </c>
      <c r="I4016">
        <v>10100000</v>
      </c>
      <c r="J4016">
        <v>8700000</v>
      </c>
      <c r="K4016">
        <v>11100000</v>
      </c>
      <c r="L4016">
        <v>4800000</v>
      </c>
      <c r="M4016" t="s">
        <v>15</v>
      </c>
      <c r="N4016">
        <f>Table1[[#This Row],[ loan_amount]]-Table1[[#This Row],[ bank_asset_value]]</f>
        <v>9600000</v>
      </c>
    </row>
    <row r="4017" spans="1:14" x14ac:dyDescent="0.35">
      <c r="A4017">
        <v>4016</v>
      </c>
      <c r="B4017">
        <v>4</v>
      </c>
      <c r="C4017" t="s">
        <v>13</v>
      </c>
      <c r="D4017" t="s">
        <v>14</v>
      </c>
      <c r="E4017">
        <v>1000000</v>
      </c>
      <c r="F4017">
        <v>3900000</v>
      </c>
      <c r="G4017">
        <v>10</v>
      </c>
      <c r="H4017">
        <v>701</v>
      </c>
      <c r="I4017">
        <v>2200000</v>
      </c>
      <c r="J4017">
        <v>1000000</v>
      </c>
      <c r="K4017">
        <v>4000000</v>
      </c>
      <c r="L4017">
        <v>900000</v>
      </c>
      <c r="M4017" t="s">
        <v>15</v>
      </c>
      <c r="N4017">
        <f>Table1[[#This Row],[ loan_amount]]-Table1[[#This Row],[ bank_asset_value]]</f>
        <v>3000000</v>
      </c>
    </row>
    <row r="4018" spans="1:14" x14ac:dyDescent="0.35">
      <c r="A4018">
        <v>4017</v>
      </c>
      <c r="B4018">
        <v>4</v>
      </c>
      <c r="C4018" t="s">
        <v>16</v>
      </c>
      <c r="D4018" t="s">
        <v>17</v>
      </c>
      <c r="E4018">
        <v>9200000</v>
      </c>
      <c r="F4018">
        <v>30100000</v>
      </c>
      <c r="G4018">
        <v>6</v>
      </c>
      <c r="H4018">
        <v>632</v>
      </c>
      <c r="I4018">
        <v>23700000</v>
      </c>
      <c r="J4018">
        <v>6600000</v>
      </c>
      <c r="K4018">
        <v>34200000</v>
      </c>
      <c r="L4018">
        <v>6200000</v>
      </c>
      <c r="M4018" t="s">
        <v>15</v>
      </c>
      <c r="N4018">
        <f>Table1[[#This Row],[ loan_amount]]-Table1[[#This Row],[ bank_asset_value]]</f>
        <v>23900000</v>
      </c>
    </row>
    <row r="4019" spans="1:14" x14ac:dyDescent="0.35">
      <c r="A4019">
        <v>4018</v>
      </c>
      <c r="B4019">
        <v>3</v>
      </c>
      <c r="C4019" t="s">
        <v>13</v>
      </c>
      <c r="D4019" t="s">
        <v>17</v>
      </c>
      <c r="E4019">
        <v>2200000</v>
      </c>
      <c r="F4019">
        <v>4400000</v>
      </c>
      <c r="G4019">
        <v>2</v>
      </c>
      <c r="H4019">
        <v>861</v>
      </c>
      <c r="I4019">
        <v>1300000</v>
      </c>
      <c r="J4019">
        <v>2600000</v>
      </c>
      <c r="K4019">
        <v>4500000</v>
      </c>
      <c r="L4019">
        <v>2300000</v>
      </c>
      <c r="M4019" t="s">
        <v>15</v>
      </c>
      <c r="N4019">
        <f>Table1[[#This Row],[ loan_amount]]-Table1[[#This Row],[ bank_asset_value]]</f>
        <v>2100000</v>
      </c>
    </row>
    <row r="4020" spans="1:14" x14ac:dyDescent="0.35">
      <c r="A4020">
        <v>4019</v>
      </c>
      <c r="B4020">
        <v>4</v>
      </c>
      <c r="C4020" t="s">
        <v>13</v>
      </c>
      <c r="D4020" t="s">
        <v>17</v>
      </c>
      <c r="E4020">
        <v>9700000</v>
      </c>
      <c r="F4020">
        <v>33300000</v>
      </c>
      <c r="G4020">
        <v>12</v>
      </c>
      <c r="H4020">
        <v>784</v>
      </c>
      <c r="I4020">
        <v>14600000</v>
      </c>
      <c r="J4020">
        <v>15800000</v>
      </c>
      <c r="K4020">
        <v>37900000</v>
      </c>
      <c r="L4020">
        <v>6500000</v>
      </c>
      <c r="M4020" t="s">
        <v>15</v>
      </c>
      <c r="N4020">
        <f>Table1[[#This Row],[ loan_amount]]-Table1[[#This Row],[ bank_asset_value]]</f>
        <v>26800000</v>
      </c>
    </row>
    <row r="4021" spans="1:14" x14ac:dyDescent="0.35">
      <c r="A4021">
        <v>4020</v>
      </c>
      <c r="B4021">
        <v>0</v>
      </c>
      <c r="C4021" t="s">
        <v>13</v>
      </c>
      <c r="D4021" t="s">
        <v>17</v>
      </c>
      <c r="E4021">
        <v>5500000</v>
      </c>
      <c r="F4021">
        <v>18200000</v>
      </c>
      <c r="G4021">
        <v>4</v>
      </c>
      <c r="H4021">
        <v>332</v>
      </c>
      <c r="I4021">
        <v>8100000</v>
      </c>
      <c r="J4021">
        <v>4000000</v>
      </c>
      <c r="K4021">
        <v>16400000</v>
      </c>
      <c r="L4021">
        <v>5600000</v>
      </c>
      <c r="M4021" t="s">
        <v>15</v>
      </c>
      <c r="N4021">
        <f>Table1[[#This Row],[ loan_amount]]-Table1[[#This Row],[ bank_asset_value]]</f>
        <v>12600000</v>
      </c>
    </row>
    <row r="4022" spans="1:14" x14ac:dyDescent="0.35">
      <c r="A4022">
        <v>4021</v>
      </c>
      <c r="B4022">
        <v>4</v>
      </c>
      <c r="C4022" t="s">
        <v>16</v>
      </c>
      <c r="D4022" t="s">
        <v>17</v>
      </c>
      <c r="E4022">
        <v>1300000</v>
      </c>
      <c r="F4022">
        <v>3400000</v>
      </c>
      <c r="G4022">
        <v>2</v>
      </c>
      <c r="H4022">
        <v>763</v>
      </c>
      <c r="I4022">
        <v>3800000</v>
      </c>
      <c r="J4022">
        <v>200000</v>
      </c>
      <c r="K4022">
        <v>5100000</v>
      </c>
      <c r="L4022">
        <v>1400000</v>
      </c>
      <c r="M4022" t="s">
        <v>15</v>
      </c>
      <c r="N4022">
        <f>Table1[[#This Row],[ loan_amount]]-Table1[[#This Row],[ bank_asset_value]]</f>
        <v>2000000</v>
      </c>
    </row>
    <row r="4023" spans="1:14" x14ac:dyDescent="0.35">
      <c r="A4023">
        <v>4022</v>
      </c>
      <c r="B4023">
        <v>1</v>
      </c>
      <c r="C4023" t="s">
        <v>16</v>
      </c>
      <c r="D4023" t="s">
        <v>17</v>
      </c>
      <c r="E4023">
        <v>7900000</v>
      </c>
      <c r="F4023">
        <v>19100000</v>
      </c>
      <c r="G4023">
        <v>2</v>
      </c>
      <c r="H4023">
        <v>593</v>
      </c>
      <c r="I4023">
        <v>20800000</v>
      </c>
      <c r="J4023">
        <v>12200000</v>
      </c>
      <c r="K4023">
        <v>26100000</v>
      </c>
      <c r="L4023">
        <v>7800000</v>
      </c>
      <c r="M4023" t="s">
        <v>15</v>
      </c>
      <c r="N4023">
        <f>Table1[[#This Row],[ loan_amount]]-Table1[[#This Row],[ bank_asset_value]]</f>
        <v>11300000</v>
      </c>
    </row>
    <row r="4024" spans="1:14" x14ac:dyDescent="0.35">
      <c r="A4024">
        <v>4023</v>
      </c>
      <c r="B4024">
        <v>2</v>
      </c>
      <c r="C4024" t="s">
        <v>16</v>
      </c>
      <c r="D4024" t="s">
        <v>14</v>
      </c>
      <c r="E4024">
        <v>4300000</v>
      </c>
      <c r="F4024">
        <v>8800000</v>
      </c>
      <c r="G4024">
        <v>6</v>
      </c>
      <c r="H4024">
        <v>512</v>
      </c>
      <c r="I4024">
        <v>7200000</v>
      </c>
      <c r="J4024">
        <v>6500000</v>
      </c>
      <c r="K4024">
        <v>16900000</v>
      </c>
      <c r="L4024">
        <v>2700000</v>
      </c>
      <c r="M4024" t="s">
        <v>18</v>
      </c>
      <c r="N4024">
        <f>Table1[[#This Row],[ loan_amount]]-Table1[[#This Row],[ bank_asset_value]]</f>
        <v>6100000</v>
      </c>
    </row>
    <row r="4025" spans="1:14" x14ac:dyDescent="0.35">
      <c r="A4025">
        <v>4024</v>
      </c>
      <c r="B4025">
        <v>0</v>
      </c>
      <c r="C4025" t="s">
        <v>16</v>
      </c>
      <c r="D4025" t="s">
        <v>14</v>
      </c>
      <c r="E4025">
        <v>3800000</v>
      </c>
      <c r="F4025">
        <v>13300000</v>
      </c>
      <c r="G4025">
        <v>6</v>
      </c>
      <c r="H4025">
        <v>655</v>
      </c>
      <c r="I4025">
        <v>9600000</v>
      </c>
      <c r="J4025">
        <v>0</v>
      </c>
      <c r="K4025">
        <v>8600000</v>
      </c>
      <c r="L4025">
        <v>2600000</v>
      </c>
      <c r="M4025" t="s">
        <v>15</v>
      </c>
      <c r="N4025">
        <f>Table1[[#This Row],[ loan_amount]]-Table1[[#This Row],[ bank_asset_value]]</f>
        <v>10700000</v>
      </c>
    </row>
    <row r="4026" spans="1:14" x14ac:dyDescent="0.35">
      <c r="A4026">
        <v>4025</v>
      </c>
      <c r="B4026">
        <v>3</v>
      </c>
      <c r="C4026" t="s">
        <v>16</v>
      </c>
      <c r="D4026" t="s">
        <v>14</v>
      </c>
      <c r="E4026">
        <v>8700000</v>
      </c>
      <c r="F4026">
        <v>24700000</v>
      </c>
      <c r="G4026">
        <v>8</v>
      </c>
      <c r="H4026">
        <v>369</v>
      </c>
      <c r="I4026">
        <v>4000000</v>
      </c>
      <c r="J4026">
        <v>800000</v>
      </c>
      <c r="K4026">
        <v>31100000</v>
      </c>
      <c r="L4026">
        <v>4800000</v>
      </c>
      <c r="M4026" t="s">
        <v>18</v>
      </c>
      <c r="N4026">
        <f>Table1[[#This Row],[ loan_amount]]-Table1[[#This Row],[ bank_asset_value]]</f>
        <v>19900000</v>
      </c>
    </row>
    <row r="4027" spans="1:14" x14ac:dyDescent="0.35">
      <c r="A4027">
        <v>4026</v>
      </c>
      <c r="B4027">
        <v>3</v>
      </c>
      <c r="C4027" t="s">
        <v>13</v>
      </c>
      <c r="D4027" t="s">
        <v>14</v>
      </c>
      <c r="E4027">
        <v>1300000</v>
      </c>
      <c r="F4027">
        <v>3100000</v>
      </c>
      <c r="G4027">
        <v>14</v>
      </c>
      <c r="H4027">
        <v>348</v>
      </c>
      <c r="I4027">
        <v>1500000</v>
      </c>
      <c r="J4027">
        <v>600000</v>
      </c>
      <c r="K4027">
        <v>3900000</v>
      </c>
      <c r="L4027">
        <v>600000</v>
      </c>
      <c r="M4027" t="s">
        <v>18</v>
      </c>
      <c r="N4027">
        <f>Table1[[#This Row],[ loan_amount]]-Table1[[#This Row],[ bank_asset_value]]</f>
        <v>2500000</v>
      </c>
    </row>
    <row r="4028" spans="1:14" x14ac:dyDescent="0.35">
      <c r="A4028">
        <v>4027</v>
      </c>
      <c r="B4028">
        <v>1</v>
      </c>
      <c r="C4028" t="s">
        <v>16</v>
      </c>
      <c r="D4028" t="s">
        <v>17</v>
      </c>
      <c r="E4028">
        <v>6800000</v>
      </c>
      <c r="F4028">
        <v>16800000</v>
      </c>
      <c r="G4028">
        <v>10</v>
      </c>
      <c r="H4028">
        <v>736</v>
      </c>
      <c r="I4028">
        <v>2000000</v>
      </c>
      <c r="J4028">
        <v>2600000</v>
      </c>
      <c r="K4028">
        <v>23800000</v>
      </c>
      <c r="L4028">
        <v>5600000</v>
      </c>
      <c r="M4028" t="s">
        <v>15</v>
      </c>
      <c r="N4028">
        <f>Table1[[#This Row],[ loan_amount]]-Table1[[#This Row],[ bank_asset_value]]</f>
        <v>11200000</v>
      </c>
    </row>
    <row r="4029" spans="1:14" x14ac:dyDescent="0.35">
      <c r="A4029">
        <v>4028</v>
      </c>
      <c r="B4029">
        <v>1</v>
      </c>
      <c r="C4029" t="s">
        <v>16</v>
      </c>
      <c r="D4029" t="s">
        <v>14</v>
      </c>
      <c r="E4029">
        <v>9100000</v>
      </c>
      <c r="F4029">
        <v>24000000</v>
      </c>
      <c r="G4029">
        <v>20</v>
      </c>
      <c r="H4029">
        <v>353</v>
      </c>
      <c r="I4029">
        <v>25100000</v>
      </c>
      <c r="J4029">
        <v>9200000</v>
      </c>
      <c r="K4029">
        <v>26100000</v>
      </c>
      <c r="L4029">
        <v>10900000</v>
      </c>
      <c r="M4029" t="s">
        <v>18</v>
      </c>
      <c r="N4029">
        <f>Table1[[#This Row],[ loan_amount]]-Table1[[#This Row],[ bank_asset_value]]</f>
        <v>13100000</v>
      </c>
    </row>
    <row r="4030" spans="1:14" x14ac:dyDescent="0.35">
      <c r="A4030">
        <v>4029</v>
      </c>
      <c r="B4030">
        <v>0</v>
      </c>
      <c r="C4030" t="s">
        <v>13</v>
      </c>
      <c r="D4030" t="s">
        <v>14</v>
      </c>
      <c r="E4030">
        <v>3000000</v>
      </c>
      <c r="F4030">
        <v>11300000</v>
      </c>
      <c r="G4030">
        <v>16</v>
      </c>
      <c r="H4030">
        <v>478</v>
      </c>
      <c r="I4030">
        <v>5600000</v>
      </c>
      <c r="J4030">
        <v>2000000</v>
      </c>
      <c r="K4030">
        <v>9800000</v>
      </c>
      <c r="L4030">
        <v>2000000</v>
      </c>
      <c r="M4030" t="s">
        <v>18</v>
      </c>
      <c r="N4030">
        <f>Table1[[#This Row],[ loan_amount]]-Table1[[#This Row],[ bank_asset_value]]</f>
        <v>9300000</v>
      </c>
    </row>
    <row r="4031" spans="1:14" x14ac:dyDescent="0.35">
      <c r="A4031">
        <v>4030</v>
      </c>
      <c r="B4031">
        <v>0</v>
      </c>
      <c r="C4031" t="s">
        <v>16</v>
      </c>
      <c r="D4031" t="s">
        <v>17</v>
      </c>
      <c r="E4031">
        <v>1200000</v>
      </c>
      <c r="F4031">
        <v>3000000</v>
      </c>
      <c r="G4031">
        <v>4</v>
      </c>
      <c r="H4031">
        <v>827</v>
      </c>
      <c r="I4031">
        <v>3200000</v>
      </c>
      <c r="J4031">
        <v>600000</v>
      </c>
      <c r="K4031">
        <v>2300000</v>
      </c>
      <c r="L4031">
        <v>1500000</v>
      </c>
      <c r="M4031" t="s">
        <v>15</v>
      </c>
      <c r="N4031">
        <f>Table1[[#This Row],[ loan_amount]]-Table1[[#This Row],[ bank_asset_value]]</f>
        <v>1500000</v>
      </c>
    </row>
    <row r="4032" spans="1:14" x14ac:dyDescent="0.35">
      <c r="A4032">
        <v>4031</v>
      </c>
      <c r="B4032">
        <v>1</v>
      </c>
      <c r="C4032" t="s">
        <v>16</v>
      </c>
      <c r="D4032" t="s">
        <v>17</v>
      </c>
      <c r="E4032">
        <v>5000000</v>
      </c>
      <c r="F4032">
        <v>16900000</v>
      </c>
      <c r="G4032">
        <v>12</v>
      </c>
      <c r="H4032">
        <v>517</v>
      </c>
      <c r="I4032">
        <v>2200000</v>
      </c>
      <c r="J4032">
        <v>1500000</v>
      </c>
      <c r="K4032">
        <v>15500000</v>
      </c>
      <c r="L4032">
        <v>5400000</v>
      </c>
      <c r="M4032" t="s">
        <v>18</v>
      </c>
      <c r="N4032">
        <f>Table1[[#This Row],[ loan_amount]]-Table1[[#This Row],[ bank_asset_value]]</f>
        <v>11500000</v>
      </c>
    </row>
    <row r="4033" spans="1:14" x14ac:dyDescent="0.35">
      <c r="A4033">
        <v>4032</v>
      </c>
      <c r="B4033">
        <v>5</v>
      </c>
      <c r="C4033" t="s">
        <v>13</v>
      </c>
      <c r="D4033" t="s">
        <v>17</v>
      </c>
      <c r="E4033">
        <v>9700000</v>
      </c>
      <c r="F4033">
        <v>24700000</v>
      </c>
      <c r="G4033">
        <v>18</v>
      </c>
      <c r="H4033">
        <v>648</v>
      </c>
      <c r="I4033">
        <v>15100000</v>
      </c>
      <c r="J4033">
        <v>600000</v>
      </c>
      <c r="K4033">
        <v>25200000</v>
      </c>
      <c r="L4033">
        <v>6800000</v>
      </c>
      <c r="M4033" t="s">
        <v>15</v>
      </c>
      <c r="N4033">
        <f>Table1[[#This Row],[ loan_amount]]-Table1[[#This Row],[ bank_asset_value]]</f>
        <v>17900000</v>
      </c>
    </row>
    <row r="4034" spans="1:14" x14ac:dyDescent="0.35">
      <c r="A4034">
        <v>4033</v>
      </c>
      <c r="B4034">
        <v>2</v>
      </c>
      <c r="C4034" t="s">
        <v>16</v>
      </c>
      <c r="D4034" t="s">
        <v>17</v>
      </c>
      <c r="E4034">
        <v>7000000</v>
      </c>
      <c r="F4034">
        <v>23800000</v>
      </c>
      <c r="G4034">
        <v>10</v>
      </c>
      <c r="H4034">
        <v>689</v>
      </c>
      <c r="I4034">
        <v>8400000</v>
      </c>
      <c r="J4034">
        <v>5400000</v>
      </c>
      <c r="K4034">
        <v>15700000</v>
      </c>
      <c r="L4034">
        <v>7800000</v>
      </c>
      <c r="M4034" t="s">
        <v>15</v>
      </c>
      <c r="N4034">
        <f>Table1[[#This Row],[ loan_amount]]-Table1[[#This Row],[ bank_asset_value]]</f>
        <v>16000000</v>
      </c>
    </row>
    <row r="4035" spans="1:14" x14ac:dyDescent="0.35">
      <c r="A4035">
        <v>4034</v>
      </c>
      <c r="B4035">
        <v>1</v>
      </c>
      <c r="C4035" t="s">
        <v>13</v>
      </c>
      <c r="D4035" t="s">
        <v>14</v>
      </c>
      <c r="E4035">
        <v>4100000</v>
      </c>
      <c r="F4035">
        <v>9100000</v>
      </c>
      <c r="G4035">
        <v>20</v>
      </c>
      <c r="H4035">
        <v>550</v>
      </c>
      <c r="I4035">
        <v>9900000</v>
      </c>
      <c r="J4035">
        <v>5200000</v>
      </c>
      <c r="K4035">
        <v>10800000</v>
      </c>
      <c r="L4035">
        <v>4800000</v>
      </c>
      <c r="M4035" t="s">
        <v>15</v>
      </c>
      <c r="N4035">
        <f>Table1[[#This Row],[ loan_amount]]-Table1[[#This Row],[ bank_asset_value]]</f>
        <v>4300000</v>
      </c>
    </row>
    <row r="4036" spans="1:14" x14ac:dyDescent="0.35">
      <c r="A4036">
        <v>4035</v>
      </c>
      <c r="B4036">
        <v>0</v>
      </c>
      <c r="C4036" t="s">
        <v>13</v>
      </c>
      <c r="D4036" t="s">
        <v>17</v>
      </c>
      <c r="E4036">
        <v>5300000</v>
      </c>
      <c r="F4036">
        <v>12900000</v>
      </c>
      <c r="G4036">
        <v>20</v>
      </c>
      <c r="H4036">
        <v>826</v>
      </c>
      <c r="I4036">
        <v>15500000</v>
      </c>
      <c r="J4036">
        <v>6800000</v>
      </c>
      <c r="K4036">
        <v>12000000</v>
      </c>
      <c r="L4036">
        <v>5200000</v>
      </c>
      <c r="M4036" t="s">
        <v>15</v>
      </c>
      <c r="N4036">
        <f>Table1[[#This Row],[ loan_amount]]-Table1[[#This Row],[ bank_asset_value]]</f>
        <v>7700000</v>
      </c>
    </row>
    <row r="4037" spans="1:14" x14ac:dyDescent="0.35">
      <c r="A4037">
        <v>4036</v>
      </c>
      <c r="B4037">
        <v>1</v>
      </c>
      <c r="C4037" t="s">
        <v>16</v>
      </c>
      <c r="D4037" t="s">
        <v>14</v>
      </c>
      <c r="E4037">
        <v>7300000</v>
      </c>
      <c r="F4037">
        <v>19200000</v>
      </c>
      <c r="G4037">
        <v>14</v>
      </c>
      <c r="H4037">
        <v>599</v>
      </c>
      <c r="I4037">
        <v>18400000</v>
      </c>
      <c r="J4037">
        <v>5400000</v>
      </c>
      <c r="K4037">
        <v>15900000</v>
      </c>
      <c r="L4037">
        <v>3700000</v>
      </c>
      <c r="M4037" t="s">
        <v>15</v>
      </c>
      <c r="N4037">
        <f>Table1[[#This Row],[ loan_amount]]-Table1[[#This Row],[ bank_asset_value]]</f>
        <v>15500000</v>
      </c>
    </row>
    <row r="4038" spans="1:14" x14ac:dyDescent="0.35">
      <c r="A4038">
        <v>4037</v>
      </c>
      <c r="B4038">
        <v>1</v>
      </c>
      <c r="C4038" t="s">
        <v>13</v>
      </c>
      <c r="D4038" t="s">
        <v>14</v>
      </c>
      <c r="E4038">
        <v>6500000</v>
      </c>
      <c r="F4038">
        <v>18500000</v>
      </c>
      <c r="G4038">
        <v>16</v>
      </c>
      <c r="H4038">
        <v>815</v>
      </c>
      <c r="I4038">
        <v>6300000</v>
      </c>
      <c r="J4038">
        <v>10000000</v>
      </c>
      <c r="K4038">
        <v>13400000</v>
      </c>
      <c r="L4038">
        <v>4000000</v>
      </c>
      <c r="M4038" t="s">
        <v>15</v>
      </c>
      <c r="N4038">
        <f>Table1[[#This Row],[ loan_amount]]-Table1[[#This Row],[ bank_asset_value]]</f>
        <v>14500000</v>
      </c>
    </row>
    <row r="4039" spans="1:14" x14ac:dyDescent="0.35">
      <c r="A4039">
        <v>4038</v>
      </c>
      <c r="B4039">
        <v>4</v>
      </c>
      <c r="C4039" t="s">
        <v>13</v>
      </c>
      <c r="D4039" t="s">
        <v>17</v>
      </c>
      <c r="E4039">
        <v>600000</v>
      </c>
      <c r="F4039">
        <v>1400000</v>
      </c>
      <c r="G4039">
        <v>4</v>
      </c>
      <c r="H4039">
        <v>761</v>
      </c>
      <c r="I4039">
        <v>800000</v>
      </c>
      <c r="J4039">
        <v>500000</v>
      </c>
      <c r="K4039">
        <v>2100000</v>
      </c>
      <c r="L4039">
        <v>300000</v>
      </c>
      <c r="M4039" t="s">
        <v>15</v>
      </c>
      <c r="N4039">
        <f>Table1[[#This Row],[ loan_amount]]-Table1[[#This Row],[ bank_asset_value]]</f>
        <v>1100000</v>
      </c>
    </row>
    <row r="4040" spans="1:14" x14ac:dyDescent="0.35">
      <c r="A4040">
        <v>4039</v>
      </c>
      <c r="B4040">
        <v>3</v>
      </c>
      <c r="C4040" t="s">
        <v>16</v>
      </c>
      <c r="D4040" t="s">
        <v>17</v>
      </c>
      <c r="E4040">
        <v>5200000</v>
      </c>
      <c r="F4040">
        <v>15000000</v>
      </c>
      <c r="G4040">
        <v>20</v>
      </c>
      <c r="H4040">
        <v>432</v>
      </c>
      <c r="I4040">
        <v>6900000</v>
      </c>
      <c r="J4040">
        <v>5000000</v>
      </c>
      <c r="K4040">
        <v>15600000</v>
      </c>
      <c r="L4040">
        <v>5100000</v>
      </c>
      <c r="M4040" t="s">
        <v>18</v>
      </c>
      <c r="N4040">
        <f>Table1[[#This Row],[ loan_amount]]-Table1[[#This Row],[ bank_asset_value]]</f>
        <v>9900000</v>
      </c>
    </row>
    <row r="4041" spans="1:14" x14ac:dyDescent="0.35">
      <c r="A4041">
        <v>4040</v>
      </c>
      <c r="B4041">
        <v>4</v>
      </c>
      <c r="C4041" t="s">
        <v>16</v>
      </c>
      <c r="D4041" t="s">
        <v>17</v>
      </c>
      <c r="E4041">
        <v>2800000</v>
      </c>
      <c r="F4041">
        <v>9200000</v>
      </c>
      <c r="G4041">
        <v>18</v>
      </c>
      <c r="H4041">
        <v>442</v>
      </c>
      <c r="I4041">
        <v>5800000</v>
      </c>
      <c r="J4041">
        <v>4800000</v>
      </c>
      <c r="K4041">
        <v>8400000</v>
      </c>
      <c r="L4041">
        <v>1300000</v>
      </c>
      <c r="M4041" t="s">
        <v>18</v>
      </c>
      <c r="N4041">
        <f>Table1[[#This Row],[ loan_amount]]-Table1[[#This Row],[ bank_asset_value]]</f>
        <v>7900000</v>
      </c>
    </row>
    <row r="4042" spans="1:14" x14ac:dyDescent="0.35">
      <c r="A4042">
        <v>4041</v>
      </c>
      <c r="B4042">
        <v>1</v>
      </c>
      <c r="C4042" t="s">
        <v>13</v>
      </c>
      <c r="D4042" t="s">
        <v>17</v>
      </c>
      <c r="E4042">
        <v>7800000</v>
      </c>
      <c r="F4042">
        <v>23300000</v>
      </c>
      <c r="G4042">
        <v>6</v>
      </c>
      <c r="H4042">
        <v>620</v>
      </c>
      <c r="I4042">
        <v>3500000</v>
      </c>
      <c r="J4042">
        <v>2100000</v>
      </c>
      <c r="K4042">
        <v>22200000</v>
      </c>
      <c r="L4042">
        <v>7600000</v>
      </c>
      <c r="M4042" t="s">
        <v>15</v>
      </c>
      <c r="N4042">
        <f>Table1[[#This Row],[ loan_amount]]-Table1[[#This Row],[ bank_asset_value]]</f>
        <v>15700000</v>
      </c>
    </row>
    <row r="4043" spans="1:14" x14ac:dyDescent="0.35">
      <c r="A4043">
        <v>4042</v>
      </c>
      <c r="B4043">
        <v>2</v>
      </c>
      <c r="C4043" t="s">
        <v>13</v>
      </c>
      <c r="D4043" t="s">
        <v>14</v>
      </c>
      <c r="E4043">
        <v>3000000</v>
      </c>
      <c r="F4043">
        <v>6500000</v>
      </c>
      <c r="G4043">
        <v>4</v>
      </c>
      <c r="H4043">
        <v>476</v>
      </c>
      <c r="I4043">
        <v>7900000</v>
      </c>
      <c r="J4043">
        <v>300000</v>
      </c>
      <c r="K4043">
        <v>9400000</v>
      </c>
      <c r="L4043">
        <v>1500000</v>
      </c>
      <c r="M4043" t="s">
        <v>18</v>
      </c>
      <c r="N4043">
        <f>Table1[[#This Row],[ loan_amount]]-Table1[[#This Row],[ bank_asset_value]]</f>
        <v>5000000</v>
      </c>
    </row>
    <row r="4044" spans="1:14" x14ac:dyDescent="0.35">
      <c r="A4044">
        <v>4043</v>
      </c>
      <c r="B4044">
        <v>4</v>
      </c>
      <c r="C4044" t="s">
        <v>13</v>
      </c>
      <c r="D4044" t="s">
        <v>14</v>
      </c>
      <c r="E4044">
        <v>9300000</v>
      </c>
      <c r="F4044">
        <v>34900000</v>
      </c>
      <c r="G4044">
        <v>6</v>
      </c>
      <c r="H4044">
        <v>837</v>
      </c>
      <c r="I4044">
        <v>27400000</v>
      </c>
      <c r="J4044">
        <v>800000</v>
      </c>
      <c r="K4044">
        <v>21400000</v>
      </c>
      <c r="L4044">
        <v>8500000</v>
      </c>
      <c r="M4044" t="s">
        <v>15</v>
      </c>
      <c r="N4044">
        <f>Table1[[#This Row],[ loan_amount]]-Table1[[#This Row],[ bank_asset_value]]</f>
        <v>26400000</v>
      </c>
    </row>
    <row r="4045" spans="1:14" x14ac:dyDescent="0.35">
      <c r="A4045">
        <v>4044</v>
      </c>
      <c r="B4045">
        <v>3</v>
      </c>
      <c r="C4045" t="s">
        <v>16</v>
      </c>
      <c r="D4045" t="s">
        <v>17</v>
      </c>
      <c r="E4045">
        <v>5100000</v>
      </c>
      <c r="F4045">
        <v>18000000</v>
      </c>
      <c r="G4045">
        <v>6</v>
      </c>
      <c r="H4045">
        <v>510</v>
      </c>
      <c r="I4045">
        <v>13400000</v>
      </c>
      <c r="J4045">
        <v>6600000</v>
      </c>
      <c r="K4045">
        <v>17200000</v>
      </c>
      <c r="L4045">
        <v>7600000</v>
      </c>
      <c r="M4045" t="s">
        <v>18</v>
      </c>
      <c r="N4045">
        <f>Table1[[#This Row],[ loan_amount]]-Table1[[#This Row],[ bank_asset_value]]</f>
        <v>10400000</v>
      </c>
    </row>
    <row r="4046" spans="1:14" x14ac:dyDescent="0.35">
      <c r="A4046">
        <v>4045</v>
      </c>
      <c r="B4046">
        <v>4</v>
      </c>
      <c r="C4046" t="s">
        <v>16</v>
      </c>
      <c r="D4046" t="s">
        <v>17</v>
      </c>
      <c r="E4046">
        <v>4300000</v>
      </c>
      <c r="F4046">
        <v>16100000</v>
      </c>
      <c r="G4046">
        <v>18</v>
      </c>
      <c r="H4046">
        <v>849</v>
      </c>
      <c r="I4046">
        <v>3800000</v>
      </c>
      <c r="J4046">
        <v>6600000</v>
      </c>
      <c r="K4046">
        <v>17100000</v>
      </c>
      <c r="L4046">
        <v>6400000</v>
      </c>
      <c r="M4046" t="s">
        <v>15</v>
      </c>
      <c r="N4046">
        <f>Table1[[#This Row],[ loan_amount]]-Table1[[#This Row],[ bank_asset_value]]</f>
        <v>9700000</v>
      </c>
    </row>
    <row r="4047" spans="1:14" x14ac:dyDescent="0.35">
      <c r="A4047">
        <v>4046</v>
      </c>
      <c r="B4047">
        <v>3</v>
      </c>
      <c r="C4047" t="s">
        <v>13</v>
      </c>
      <c r="D4047" t="s">
        <v>14</v>
      </c>
      <c r="E4047">
        <v>1100000</v>
      </c>
      <c r="F4047">
        <v>2100000</v>
      </c>
      <c r="G4047">
        <v>8</v>
      </c>
      <c r="H4047">
        <v>737</v>
      </c>
      <c r="I4047">
        <v>2900000</v>
      </c>
      <c r="J4047">
        <v>2000000</v>
      </c>
      <c r="K4047">
        <v>2500000</v>
      </c>
      <c r="L4047">
        <v>900000</v>
      </c>
      <c r="M4047" t="s">
        <v>15</v>
      </c>
      <c r="N4047">
        <f>Table1[[#This Row],[ loan_amount]]-Table1[[#This Row],[ bank_asset_value]]</f>
        <v>1200000</v>
      </c>
    </row>
    <row r="4048" spans="1:14" x14ac:dyDescent="0.35">
      <c r="A4048">
        <v>4047</v>
      </c>
      <c r="B4048">
        <v>2</v>
      </c>
      <c r="C4048" t="s">
        <v>13</v>
      </c>
      <c r="D4048" t="s">
        <v>14</v>
      </c>
      <c r="E4048">
        <v>6500000</v>
      </c>
      <c r="F4048">
        <v>16200000</v>
      </c>
      <c r="G4048">
        <v>10</v>
      </c>
      <c r="H4048">
        <v>809</v>
      </c>
      <c r="I4048">
        <v>14000000</v>
      </c>
      <c r="J4048">
        <v>4700000</v>
      </c>
      <c r="K4048">
        <v>13200000</v>
      </c>
      <c r="L4048">
        <v>8600000</v>
      </c>
      <c r="M4048" t="s">
        <v>15</v>
      </c>
      <c r="N4048">
        <f>Table1[[#This Row],[ loan_amount]]-Table1[[#This Row],[ bank_asset_value]]</f>
        <v>7600000</v>
      </c>
    </row>
    <row r="4049" spans="1:14" x14ac:dyDescent="0.35">
      <c r="A4049">
        <v>4048</v>
      </c>
      <c r="B4049">
        <v>3</v>
      </c>
      <c r="C4049" t="s">
        <v>16</v>
      </c>
      <c r="D4049" t="s">
        <v>14</v>
      </c>
      <c r="E4049">
        <v>6400000</v>
      </c>
      <c r="F4049">
        <v>23000000</v>
      </c>
      <c r="G4049">
        <v>8</v>
      </c>
      <c r="H4049">
        <v>520</v>
      </c>
      <c r="I4049">
        <v>12100000</v>
      </c>
      <c r="J4049">
        <v>11400000</v>
      </c>
      <c r="K4049">
        <v>16000000</v>
      </c>
      <c r="L4049">
        <v>3800000</v>
      </c>
      <c r="M4049" t="s">
        <v>18</v>
      </c>
      <c r="N4049">
        <f>Table1[[#This Row],[ loan_amount]]-Table1[[#This Row],[ bank_asset_value]]</f>
        <v>19200000</v>
      </c>
    </row>
    <row r="4050" spans="1:14" x14ac:dyDescent="0.35">
      <c r="A4050">
        <v>4049</v>
      </c>
      <c r="B4050">
        <v>2</v>
      </c>
      <c r="C4050" t="s">
        <v>16</v>
      </c>
      <c r="D4050" t="s">
        <v>14</v>
      </c>
      <c r="E4050">
        <v>7400000</v>
      </c>
      <c r="F4050">
        <v>22500000</v>
      </c>
      <c r="G4050">
        <v>16</v>
      </c>
      <c r="H4050">
        <v>834</v>
      </c>
      <c r="I4050">
        <v>6400000</v>
      </c>
      <c r="J4050">
        <v>12600000</v>
      </c>
      <c r="K4050">
        <v>15700000</v>
      </c>
      <c r="L4050">
        <v>6000000</v>
      </c>
      <c r="M4050" t="s">
        <v>15</v>
      </c>
      <c r="N4050">
        <f>Table1[[#This Row],[ loan_amount]]-Table1[[#This Row],[ bank_asset_value]]</f>
        <v>16500000</v>
      </c>
    </row>
    <row r="4051" spans="1:14" x14ac:dyDescent="0.35">
      <c r="A4051">
        <v>4050</v>
      </c>
      <c r="B4051">
        <v>4</v>
      </c>
      <c r="C4051" t="s">
        <v>13</v>
      </c>
      <c r="D4051" t="s">
        <v>14</v>
      </c>
      <c r="E4051">
        <v>8700000</v>
      </c>
      <c r="F4051">
        <v>32100000</v>
      </c>
      <c r="G4051">
        <v>8</v>
      </c>
      <c r="H4051">
        <v>397</v>
      </c>
      <c r="I4051">
        <v>8900000</v>
      </c>
      <c r="J4051">
        <v>17000000</v>
      </c>
      <c r="K4051">
        <v>34700000</v>
      </c>
      <c r="L4051">
        <v>4800000</v>
      </c>
      <c r="M4051" t="s">
        <v>18</v>
      </c>
      <c r="N4051">
        <f>Table1[[#This Row],[ loan_amount]]-Table1[[#This Row],[ bank_asset_value]]</f>
        <v>27300000</v>
      </c>
    </row>
    <row r="4052" spans="1:14" x14ac:dyDescent="0.35">
      <c r="A4052">
        <v>4051</v>
      </c>
      <c r="B4052">
        <v>0</v>
      </c>
      <c r="C4052" t="s">
        <v>16</v>
      </c>
      <c r="D4052" t="s">
        <v>14</v>
      </c>
      <c r="E4052">
        <v>9200000</v>
      </c>
      <c r="F4052">
        <v>24700000</v>
      </c>
      <c r="G4052">
        <v>14</v>
      </c>
      <c r="H4052">
        <v>438</v>
      </c>
      <c r="I4052">
        <v>4800000</v>
      </c>
      <c r="J4052">
        <v>16000000</v>
      </c>
      <c r="K4052">
        <v>20600000</v>
      </c>
      <c r="L4052">
        <v>10700000</v>
      </c>
      <c r="M4052" t="s">
        <v>18</v>
      </c>
      <c r="N4052">
        <f>Table1[[#This Row],[ loan_amount]]-Table1[[#This Row],[ bank_asset_value]]</f>
        <v>14000000</v>
      </c>
    </row>
    <row r="4053" spans="1:14" x14ac:dyDescent="0.35">
      <c r="A4053">
        <v>4052</v>
      </c>
      <c r="B4053">
        <v>1</v>
      </c>
      <c r="C4053" t="s">
        <v>13</v>
      </c>
      <c r="D4053" t="s">
        <v>17</v>
      </c>
      <c r="E4053">
        <v>6200000</v>
      </c>
      <c r="F4053">
        <v>19700000</v>
      </c>
      <c r="G4053">
        <v>18</v>
      </c>
      <c r="H4053">
        <v>820</v>
      </c>
      <c r="I4053">
        <v>11200000</v>
      </c>
      <c r="J4053">
        <v>3400000</v>
      </c>
      <c r="K4053">
        <v>15600000</v>
      </c>
      <c r="L4053">
        <v>4700000</v>
      </c>
      <c r="M4053" t="s">
        <v>15</v>
      </c>
      <c r="N4053">
        <f>Table1[[#This Row],[ loan_amount]]-Table1[[#This Row],[ bank_asset_value]]</f>
        <v>15000000</v>
      </c>
    </row>
    <row r="4054" spans="1:14" x14ac:dyDescent="0.35">
      <c r="A4054">
        <v>4053</v>
      </c>
      <c r="B4054">
        <v>1</v>
      </c>
      <c r="C4054" t="s">
        <v>16</v>
      </c>
      <c r="D4054" t="s">
        <v>14</v>
      </c>
      <c r="E4054">
        <v>1200000</v>
      </c>
      <c r="F4054">
        <v>4600000</v>
      </c>
      <c r="G4054">
        <v>20</v>
      </c>
      <c r="H4054">
        <v>323</v>
      </c>
      <c r="I4054">
        <v>2000000</v>
      </c>
      <c r="J4054">
        <v>1700000</v>
      </c>
      <c r="K4054">
        <v>2600000</v>
      </c>
      <c r="L4054">
        <v>1400000</v>
      </c>
      <c r="M4054" t="s">
        <v>18</v>
      </c>
      <c r="N4054">
        <f>Table1[[#This Row],[ loan_amount]]-Table1[[#This Row],[ bank_asset_value]]</f>
        <v>3200000</v>
      </c>
    </row>
    <row r="4055" spans="1:14" x14ac:dyDescent="0.35">
      <c r="A4055">
        <v>4054</v>
      </c>
      <c r="B4055">
        <v>1</v>
      </c>
      <c r="C4055" t="s">
        <v>16</v>
      </c>
      <c r="D4055" t="s">
        <v>17</v>
      </c>
      <c r="E4055">
        <v>7000000</v>
      </c>
      <c r="F4055">
        <v>20300000</v>
      </c>
      <c r="G4055">
        <v>14</v>
      </c>
      <c r="H4055">
        <v>837</v>
      </c>
      <c r="I4055">
        <v>7700000</v>
      </c>
      <c r="J4055">
        <v>2200000</v>
      </c>
      <c r="K4055">
        <v>19700000</v>
      </c>
      <c r="L4055">
        <v>5500000</v>
      </c>
      <c r="M4055" t="s">
        <v>15</v>
      </c>
      <c r="N4055">
        <f>Table1[[#This Row],[ loan_amount]]-Table1[[#This Row],[ bank_asset_value]]</f>
        <v>14800000</v>
      </c>
    </row>
    <row r="4056" spans="1:14" x14ac:dyDescent="0.35">
      <c r="A4056">
        <v>4055</v>
      </c>
      <c r="B4056">
        <v>5</v>
      </c>
      <c r="C4056" t="s">
        <v>13</v>
      </c>
      <c r="D4056" t="s">
        <v>17</v>
      </c>
      <c r="E4056">
        <v>3800000</v>
      </c>
      <c r="F4056">
        <v>10100000</v>
      </c>
      <c r="G4056">
        <v>2</v>
      </c>
      <c r="H4056">
        <v>571</v>
      </c>
      <c r="I4056">
        <v>7400000</v>
      </c>
      <c r="J4056">
        <v>6600000</v>
      </c>
      <c r="K4056">
        <v>12600000</v>
      </c>
      <c r="L4056">
        <v>3300000</v>
      </c>
      <c r="M4056" t="s">
        <v>15</v>
      </c>
      <c r="N4056">
        <f>Table1[[#This Row],[ loan_amount]]-Table1[[#This Row],[ bank_asset_value]]</f>
        <v>6800000</v>
      </c>
    </row>
    <row r="4057" spans="1:14" x14ac:dyDescent="0.35">
      <c r="A4057">
        <v>4056</v>
      </c>
      <c r="B4057">
        <v>0</v>
      </c>
      <c r="C4057" t="s">
        <v>13</v>
      </c>
      <c r="D4057" t="s">
        <v>14</v>
      </c>
      <c r="E4057">
        <v>4900000</v>
      </c>
      <c r="F4057">
        <v>16300000</v>
      </c>
      <c r="G4057">
        <v>14</v>
      </c>
      <c r="H4057">
        <v>479</v>
      </c>
      <c r="I4057">
        <v>1600000</v>
      </c>
      <c r="J4057">
        <v>6400000</v>
      </c>
      <c r="K4057">
        <v>18600000</v>
      </c>
      <c r="L4057">
        <v>2700000</v>
      </c>
      <c r="M4057" t="s">
        <v>18</v>
      </c>
      <c r="N4057">
        <f>Table1[[#This Row],[ loan_amount]]-Table1[[#This Row],[ bank_asset_value]]</f>
        <v>13600000</v>
      </c>
    </row>
    <row r="4058" spans="1:14" x14ac:dyDescent="0.35">
      <c r="A4058">
        <v>4057</v>
      </c>
      <c r="B4058">
        <v>2</v>
      </c>
      <c r="C4058" t="s">
        <v>13</v>
      </c>
      <c r="D4058" t="s">
        <v>17</v>
      </c>
      <c r="E4058">
        <v>7800000</v>
      </c>
      <c r="F4058">
        <v>22100000</v>
      </c>
      <c r="G4058">
        <v>6</v>
      </c>
      <c r="H4058">
        <v>533</v>
      </c>
      <c r="I4058">
        <v>11900000</v>
      </c>
      <c r="J4058">
        <v>2500000</v>
      </c>
      <c r="K4058">
        <v>19300000</v>
      </c>
      <c r="L4058">
        <v>10800000</v>
      </c>
      <c r="M4058" t="s">
        <v>18</v>
      </c>
      <c r="N4058">
        <f>Table1[[#This Row],[ loan_amount]]-Table1[[#This Row],[ bank_asset_value]]</f>
        <v>11300000</v>
      </c>
    </row>
    <row r="4059" spans="1:14" x14ac:dyDescent="0.35">
      <c r="A4059">
        <v>4058</v>
      </c>
      <c r="B4059">
        <v>1</v>
      </c>
      <c r="C4059" t="s">
        <v>16</v>
      </c>
      <c r="D4059" t="s">
        <v>17</v>
      </c>
      <c r="E4059">
        <v>7400000</v>
      </c>
      <c r="F4059">
        <v>17200000</v>
      </c>
      <c r="G4059">
        <v>8</v>
      </c>
      <c r="H4059">
        <v>899</v>
      </c>
      <c r="I4059">
        <v>16500000</v>
      </c>
      <c r="J4059">
        <v>8700000</v>
      </c>
      <c r="K4059">
        <v>16700000</v>
      </c>
      <c r="L4059">
        <v>4900000</v>
      </c>
      <c r="M4059" t="s">
        <v>15</v>
      </c>
      <c r="N4059">
        <f>Table1[[#This Row],[ loan_amount]]-Table1[[#This Row],[ bank_asset_value]]</f>
        <v>12300000</v>
      </c>
    </row>
    <row r="4060" spans="1:14" x14ac:dyDescent="0.35">
      <c r="A4060">
        <v>4059</v>
      </c>
      <c r="B4060">
        <v>1</v>
      </c>
      <c r="C4060" t="s">
        <v>16</v>
      </c>
      <c r="D4060" t="s">
        <v>14</v>
      </c>
      <c r="E4060">
        <v>7000000</v>
      </c>
      <c r="F4060">
        <v>26600000</v>
      </c>
      <c r="G4060">
        <v>16</v>
      </c>
      <c r="H4060">
        <v>460</v>
      </c>
      <c r="I4060">
        <v>20500000</v>
      </c>
      <c r="J4060">
        <v>3300000</v>
      </c>
      <c r="K4060">
        <v>27700000</v>
      </c>
      <c r="L4060">
        <v>4600000</v>
      </c>
      <c r="M4060" t="s">
        <v>18</v>
      </c>
      <c r="N4060">
        <f>Table1[[#This Row],[ loan_amount]]-Table1[[#This Row],[ bank_asset_value]]</f>
        <v>22000000</v>
      </c>
    </row>
    <row r="4061" spans="1:14" x14ac:dyDescent="0.35">
      <c r="A4061">
        <v>4060</v>
      </c>
      <c r="B4061">
        <v>1</v>
      </c>
      <c r="C4061" t="s">
        <v>16</v>
      </c>
      <c r="D4061" t="s">
        <v>14</v>
      </c>
      <c r="E4061">
        <v>4900000</v>
      </c>
      <c r="F4061">
        <v>12500000</v>
      </c>
      <c r="G4061">
        <v>2</v>
      </c>
      <c r="H4061">
        <v>636</v>
      </c>
      <c r="I4061">
        <v>14200000</v>
      </c>
      <c r="J4061">
        <v>6400000</v>
      </c>
      <c r="K4061">
        <v>13900000</v>
      </c>
      <c r="L4061">
        <v>5000000</v>
      </c>
      <c r="M4061" t="s">
        <v>15</v>
      </c>
      <c r="N4061">
        <f>Table1[[#This Row],[ loan_amount]]-Table1[[#This Row],[ bank_asset_value]]</f>
        <v>7500000</v>
      </c>
    </row>
    <row r="4062" spans="1:14" x14ac:dyDescent="0.35">
      <c r="A4062">
        <v>4061</v>
      </c>
      <c r="B4062">
        <v>3</v>
      </c>
      <c r="C4062" t="s">
        <v>16</v>
      </c>
      <c r="D4062" t="s">
        <v>14</v>
      </c>
      <c r="E4062">
        <v>5800000</v>
      </c>
      <c r="F4062">
        <v>20600000</v>
      </c>
      <c r="G4062">
        <v>20</v>
      </c>
      <c r="H4062">
        <v>434</v>
      </c>
      <c r="I4062">
        <v>8400000</v>
      </c>
      <c r="J4062">
        <v>2700000</v>
      </c>
      <c r="K4062">
        <v>22600000</v>
      </c>
      <c r="L4062">
        <v>7000000</v>
      </c>
      <c r="M4062" t="s">
        <v>18</v>
      </c>
      <c r="N4062">
        <f>Table1[[#This Row],[ loan_amount]]-Table1[[#This Row],[ bank_asset_value]]</f>
        <v>13600000</v>
      </c>
    </row>
    <row r="4063" spans="1:14" x14ac:dyDescent="0.35">
      <c r="A4063">
        <v>4062</v>
      </c>
      <c r="B4063">
        <v>5</v>
      </c>
      <c r="C4063" t="s">
        <v>16</v>
      </c>
      <c r="D4063" t="s">
        <v>14</v>
      </c>
      <c r="E4063">
        <v>2000000</v>
      </c>
      <c r="F4063">
        <v>6900000</v>
      </c>
      <c r="G4063">
        <v>18</v>
      </c>
      <c r="H4063">
        <v>516</v>
      </c>
      <c r="I4063">
        <v>4600000</v>
      </c>
      <c r="J4063">
        <v>3400000</v>
      </c>
      <c r="K4063">
        <v>6500000</v>
      </c>
      <c r="L4063">
        <v>1600000</v>
      </c>
      <c r="M4063" t="s">
        <v>18</v>
      </c>
      <c r="N4063">
        <f>Table1[[#This Row],[ loan_amount]]-Table1[[#This Row],[ bank_asset_value]]</f>
        <v>5300000</v>
      </c>
    </row>
    <row r="4064" spans="1:14" x14ac:dyDescent="0.35">
      <c r="A4064">
        <v>4063</v>
      </c>
      <c r="B4064">
        <v>4</v>
      </c>
      <c r="C4064" t="s">
        <v>13</v>
      </c>
      <c r="D4064" t="s">
        <v>14</v>
      </c>
      <c r="E4064">
        <v>8300000</v>
      </c>
      <c r="F4064">
        <v>24600000</v>
      </c>
      <c r="G4064">
        <v>2</v>
      </c>
      <c r="H4064">
        <v>382</v>
      </c>
      <c r="I4064">
        <v>1400000</v>
      </c>
      <c r="J4064">
        <v>1200000</v>
      </c>
      <c r="K4064">
        <v>16700000</v>
      </c>
      <c r="L4064">
        <v>6600000</v>
      </c>
      <c r="M4064" t="s">
        <v>18</v>
      </c>
      <c r="N4064">
        <f>Table1[[#This Row],[ loan_amount]]-Table1[[#This Row],[ bank_asset_value]]</f>
        <v>18000000</v>
      </c>
    </row>
    <row r="4065" spans="1:14" x14ac:dyDescent="0.35">
      <c r="A4065">
        <v>4064</v>
      </c>
      <c r="B4065">
        <v>0</v>
      </c>
      <c r="C4065" t="s">
        <v>13</v>
      </c>
      <c r="D4065" t="s">
        <v>17</v>
      </c>
      <c r="E4065">
        <v>1000000</v>
      </c>
      <c r="F4065">
        <v>2800000</v>
      </c>
      <c r="G4065">
        <v>12</v>
      </c>
      <c r="H4065">
        <v>616</v>
      </c>
      <c r="I4065">
        <v>700000</v>
      </c>
      <c r="J4065">
        <v>700000</v>
      </c>
      <c r="K4065">
        <v>3900000</v>
      </c>
      <c r="L4065">
        <v>700000</v>
      </c>
      <c r="M4065" t="s">
        <v>15</v>
      </c>
      <c r="N4065">
        <f>Table1[[#This Row],[ loan_amount]]-Table1[[#This Row],[ bank_asset_value]]</f>
        <v>2100000</v>
      </c>
    </row>
    <row r="4066" spans="1:14" x14ac:dyDescent="0.35">
      <c r="A4066">
        <v>4065</v>
      </c>
      <c r="B4066">
        <v>3</v>
      </c>
      <c r="C4066" t="s">
        <v>13</v>
      </c>
      <c r="D4066" t="s">
        <v>14</v>
      </c>
      <c r="E4066">
        <v>5500000</v>
      </c>
      <c r="F4066">
        <v>11600000</v>
      </c>
      <c r="G4066">
        <v>6</v>
      </c>
      <c r="H4066">
        <v>745</v>
      </c>
      <c r="I4066">
        <v>9400000</v>
      </c>
      <c r="J4066">
        <v>8000000</v>
      </c>
      <c r="K4066">
        <v>12800000</v>
      </c>
      <c r="L4066">
        <v>5400000</v>
      </c>
      <c r="M4066" t="s">
        <v>15</v>
      </c>
      <c r="N4066">
        <f>Table1[[#This Row],[ loan_amount]]-Table1[[#This Row],[ bank_asset_value]]</f>
        <v>6200000</v>
      </c>
    </row>
    <row r="4067" spans="1:14" x14ac:dyDescent="0.35">
      <c r="A4067">
        <v>4066</v>
      </c>
      <c r="B4067">
        <v>5</v>
      </c>
      <c r="C4067" t="s">
        <v>13</v>
      </c>
      <c r="D4067" t="s">
        <v>14</v>
      </c>
      <c r="E4067">
        <v>1400000</v>
      </c>
      <c r="F4067">
        <v>3400000</v>
      </c>
      <c r="G4067">
        <v>6</v>
      </c>
      <c r="H4067">
        <v>697</v>
      </c>
      <c r="I4067">
        <v>2000000</v>
      </c>
      <c r="J4067">
        <v>500000</v>
      </c>
      <c r="K4067">
        <v>4600000</v>
      </c>
      <c r="L4067">
        <v>1600000</v>
      </c>
      <c r="M4067" t="s">
        <v>15</v>
      </c>
      <c r="N4067">
        <f>Table1[[#This Row],[ loan_amount]]-Table1[[#This Row],[ bank_asset_value]]</f>
        <v>1800000</v>
      </c>
    </row>
    <row r="4068" spans="1:14" x14ac:dyDescent="0.35">
      <c r="A4068">
        <v>4067</v>
      </c>
      <c r="B4068">
        <v>4</v>
      </c>
      <c r="C4068" t="s">
        <v>13</v>
      </c>
      <c r="D4068" t="s">
        <v>14</v>
      </c>
      <c r="E4068">
        <v>3700000</v>
      </c>
      <c r="F4068">
        <v>12300000</v>
      </c>
      <c r="G4068">
        <v>6</v>
      </c>
      <c r="H4068">
        <v>364</v>
      </c>
      <c r="I4068">
        <v>5900000</v>
      </c>
      <c r="J4068">
        <v>4200000</v>
      </c>
      <c r="K4068">
        <v>13700000</v>
      </c>
      <c r="L4068">
        <v>4400000</v>
      </c>
      <c r="M4068" t="s">
        <v>18</v>
      </c>
      <c r="N4068">
        <f>Table1[[#This Row],[ loan_amount]]-Table1[[#This Row],[ bank_asset_value]]</f>
        <v>7900000</v>
      </c>
    </row>
    <row r="4069" spans="1:14" x14ac:dyDescent="0.35">
      <c r="A4069">
        <v>4068</v>
      </c>
      <c r="B4069">
        <v>2</v>
      </c>
      <c r="C4069" t="s">
        <v>16</v>
      </c>
      <c r="D4069" t="s">
        <v>17</v>
      </c>
      <c r="E4069">
        <v>2100000</v>
      </c>
      <c r="F4069">
        <v>6900000</v>
      </c>
      <c r="G4069">
        <v>2</v>
      </c>
      <c r="H4069">
        <v>566</v>
      </c>
      <c r="I4069">
        <v>700000</v>
      </c>
      <c r="J4069">
        <v>1500000</v>
      </c>
      <c r="K4069">
        <v>8100000</v>
      </c>
      <c r="L4069">
        <v>1000000</v>
      </c>
      <c r="M4069" t="s">
        <v>15</v>
      </c>
      <c r="N4069">
        <f>Table1[[#This Row],[ loan_amount]]-Table1[[#This Row],[ bank_asset_value]]</f>
        <v>5900000</v>
      </c>
    </row>
    <row r="4070" spans="1:14" x14ac:dyDescent="0.35">
      <c r="A4070">
        <v>4069</v>
      </c>
      <c r="B4070">
        <v>4</v>
      </c>
      <c r="C4070" t="s">
        <v>16</v>
      </c>
      <c r="D4070" t="s">
        <v>14</v>
      </c>
      <c r="E4070">
        <v>6200000</v>
      </c>
      <c r="F4070">
        <v>21900000</v>
      </c>
      <c r="G4070">
        <v>12</v>
      </c>
      <c r="H4070">
        <v>462</v>
      </c>
      <c r="I4070">
        <v>9400000</v>
      </c>
      <c r="J4070">
        <v>2000000</v>
      </c>
      <c r="K4070">
        <v>16600000</v>
      </c>
      <c r="L4070">
        <v>8300000</v>
      </c>
      <c r="M4070" t="s">
        <v>18</v>
      </c>
      <c r="N4070">
        <f>Table1[[#This Row],[ loan_amount]]-Table1[[#This Row],[ bank_asset_value]]</f>
        <v>13600000</v>
      </c>
    </row>
    <row r="4071" spans="1:14" x14ac:dyDescent="0.35">
      <c r="A4071">
        <v>4070</v>
      </c>
      <c r="B4071">
        <v>0</v>
      </c>
      <c r="C4071" t="s">
        <v>16</v>
      </c>
      <c r="D4071" t="s">
        <v>14</v>
      </c>
      <c r="E4071">
        <v>9300000</v>
      </c>
      <c r="F4071">
        <v>31900000</v>
      </c>
      <c r="G4071">
        <v>2</v>
      </c>
      <c r="H4071">
        <v>331</v>
      </c>
      <c r="I4071">
        <v>7100000</v>
      </c>
      <c r="J4071">
        <v>11200000</v>
      </c>
      <c r="K4071">
        <v>23700000</v>
      </c>
      <c r="L4071">
        <v>8000000</v>
      </c>
      <c r="M4071" t="s">
        <v>15</v>
      </c>
      <c r="N4071">
        <f>Table1[[#This Row],[ loan_amount]]-Table1[[#This Row],[ bank_asset_value]]</f>
        <v>23900000</v>
      </c>
    </row>
    <row r="4072" spans="1:14" x14ac:dyDescent="0.35">
      <c r="A4072">
        <v>4071</v>
      </c>
      <c r="B4072">
        <v>3</v>
      </c>
      <c r="C4072" t="s">
        <v>16</v>
      </c>
      <c r="D4072" t="s">
        <v>17</v>
      </c>
      <c r="E4072">
        <v>5100000</v>
      </c>
      <c r="F4072">
        <v>10300000</v>
      </c>
      <c r="G4072">
        <v>12</v>
      </c>
      <c r="H4072">
        <v>839</v>
      </c>
      <c r="I4072">
        <v>13400000</v>
      </c>
      <c r="J4072">
        <v>5400000</v>
      </c>
      <c r="K4072">
        <v>10700000</v>
      </c>
      <c r="L4072">
        <v>7500000</v>
      </c>
      <c r="M4072" t="s">
        <v>15</v>
      </c>
      <c r="N4072">
        <f>Table1[[#This Row],[ loan_amount]]-Table1[[#This Row],[ bank_asset_value]]</f>
        <v>2800000</v>
      </c>
    </row>
    <row r="4073" spans="1:14" x14ac:dyDescent="0.35">
      <c r="A4073">
        <v>4072</v>
      </c>
      <c r="B4073">
        <v>0</v>
      </c>
      <c r="C4073" t="s">
        <v>13</v>
      </c>
      <c r="D4073" t="s">
        <v>17</v>
      </c>
      <c r="E4073">
        <v>7000000</v>
      </c>
      <c r="F4073">
        <v>14000000</v>
      </c>
      <c r="G4073">
        <v>4</v>
      </c>
      <c r="H4073">
        <v>702</v>
      </c>
      <c r="I4073">
        <v>9000000</v>
      </c>
      <c r="J4073">
        <v>3100000</v>
      </c>
      <c r="K4073">
        <v>21400000</v>
      </c>
      <c r="L4073">
        <v>7600000</v>
      </c>
      <c r="M4073" t="s">
        <v>15</v>
      </c>
      <c r="N4073">
        <f>Table1[[#This Row],[ loan_amount]]-Table1[[#This Row],[ bank_asset_value]]</f>
        <v>6400000</v>
      </c>
    </row>
    <row r="4074" spans="1:14" x14ac:dyDescent="0.35">
      <c r="A4074">
        <v>4073</v>
      </c>
      <c r="B4074">
        <v>3</v>
      </c>
      <c r="C4074" t="s">
        <v>13</v>
      </c>
      <c r="D4074" t="s">
        <v>17</v>
      </c>
      <c r="E4074">
        <v>5300000</v>
      </c>
      <c r="F4074">
        <v>17900000</v>
      </c>
      <c r="G4074">
        <v>2</v>
      </c>
      <c r="H4074">
        <v>580</v>
      </c>
      <c r="I4074">
        <v>10200000</v>
      </c>
      <c r="J4074">
        <v>6400000</v>
      </c>
      <c r="K4074">
        <v>11600000</v>
      </c>
      <c r="L4074">
        <v>3600000</v>
      </c>
      <c r="M4074" t="s">
        <v>15</v>
      </c>
      <c r="N4074">
        <f>Table1[[#This Row],[ loan_amount]]-Table1[[#This Row],[ bank_asset_value]]</f>
        <v>14300000</v>
      </c>
    </row>
    <row r="4075" spans="1:14" x14ac:dyDescent="0.35">
      <c r="A4075">
        <v>4074</v>
      </c>
      <c r="B4075">
        <v>3</v>
      </c>
      <c r="C4075" t="s">
        <v>13</v>
      </c>
      <c r="D4075" t="s">
        <v>14</v>
      </c>
      <c r="E4075">
        <v>900000</v>
      </c>
      <c r="F4075">
        <v>2800000</v>
      </c>
      <c r="G4075">
        <v>10</v>
      </c>
      <c r="H4075">
        <v>560</v>
      </c>
      <c r="I4075">
        <v>2700000</v>
      </c>
      <c r="J4075">
        <v>300000</v>
      </c>
      <c r="K4075">
        <v>1900000</v>
      </c>
      <c r="L4075">
        <v>1300000</v>
      </c>
      <c r="M4075" t="s">
        <v>15</v>
      </c>
      <c r="N4075">
        <f>Table1[[#This Row],[ loan_amount]]-Table1[[#This Row],[ bank_asset_value]]</f>
        <v>1500000</v>
      </c>
    </row>
    <row r="4076" spans="1:14" x14ac:dyDescent="0.35">
      <c r="A4076">
        <v>4075</v>
      </c>
      <c r="B4076">
        <v>4</v>
      </c>
      <c r="C4076" t="s">
        <v>16</v>
      </c>
      <c r="D4076" t="s">
        <v>17</v>
      </c>
      <c r="E4076">
        <v>9400000</v>
      </c>
      <c r="F4076">
        <v>25700000</v>
      </c>
      <c r="G4076">
        <v>14</v>
      </c>
      <c r="H4076">
        <v>845</v>
      </c>
      <c r="I4076">
        <v>27300000</v>
      </c>
      <c r="J4076">
        <v>4100000</v>
      </c>
      <c r="K4076">
        <v>26500000</v>
      </c>
      <c r="L4076">
        <v>12200000</v>
      </c>
      <c r="M4076" t="s">
        <v>15</v>
      </c>
      <c r="N4076">
        <f>Table1[[#This Row],[ loan_amount]]-Table1[[#This Row],[ bank_asset_value]]</f>
        <v>13500000</v>
      </c>
    </row>
    <row r="4077" spans="1:14" x14ac:dyDescent="0.35">
      <c r="A4077">
        <v>4076</v>
      </c>
      <c r="B4077">
        <v>4</v>
      </c>
      <c r="C4077" t="s">
        <v>16</v>
      </c>
      <c r="D4077" t="s">
        <v>17</v>
      </c>
      <c r="E4077">
        <v>2600000</v>
      </c>
      <c r="F4077">
        <v>8500000</v>
      </c>
      <c r="G4077">
        <v>4</v>
      </c>
      <c r="H4077">
        <v>392</v>
      </c>
      <c r="I4077">
        <v>5500000</v>
      </c>
      <c r="J4077">
        <v>100000</v>
      </c>
      <c r="K4077">
        <v>8800000</v>
      </c>
      <c r="L4077">
        <v>2900000</v>
      </c>
      <c r="M4077" t="s">
        <v>15</v>
      </c>
      <c r="N4077">
        <f>Table1[[#This Row],[ loan_amount]]-Table1[[#This Row],[ bank_asset_value]]</f>
        <v>5600000</v>
      </c>
    </row>
    <row r="4078" spans="1:14" x14ac:dyDescent="0.35">
      <c r="A4078">
        <v>4077</v>
      </c>
      <c r="B4078">
        <v>2</v>
      </c>
      <c r="C4078" t="s">
        <v>13</v>
      </c>
      <c r="D4078" t="s">
        <v>14</v>
      </c>
      <c r="E4078">
        <v>1500000</v>
      </c>
      <c r="F4078">
        <v>4900000</v>
      </c>
      <c r="G4078">
        <v>16</v>
      </c>
      <c r="H4078">
        <v>387</v>
      </c>
      <c r="I4078">
        <v>-100000</v>
      </c>
      <c r="J4078">
        <v>2400000</v>
      </c>
      <c r="K4078">
        <v>3700000</v>
      </c>
      <c r="L4078">
        <v>1300000</v>
      </c>
      <c r="M4078" t="s">
        <v>18</v>
      </c>
      <c r="N4078">
        <f>Table1[[#This Row],[ loan_amount]]-Table1[[#This Row],[ bank_asset_value]]</f>
        <v>3600000</v>
      </c>
    </row>
    <row r="4079" spans="1:14" x14ac:dyDescent="0.35">
      <c r="A4079">
        <v>4078</v>
      </c>
      <c r="B4079">
        <v>1</v>
      </c>
      <c r="C4079" t="s">
        <v>13</v>
      </c>
      <c r="D4079" t="s">
        <v>17</v>
      </c>
      <c r="E4079">
        <v>1800000</v>
      </c>
      <c r="F4079">
        <v>6300000</v>
      </c>
      <c r="G4079">
        <v>12</v>
      </c>
      <c r="H4079">
        <v>749</v>
      </c>
      <c r="I4079">
        <v>4200000</v>
      </c>
      <c r="J4079">
        <v>200000</v>
      </c>
      <c r="K4079">
        <v>3800000</v>
      </c>
      <c r="L4079">
        <v>2700000</v>
      </c>
      <c r="M4079" t="s">
        <v>15</v>
      </c>
      <c r="N4079">
        <f>Table1[[#This Row],[ loan_amount]]-Table1[[#This Row],[ bank_asset_value]]</f>
        <v>3600000</v>
      </c>
    </row>
    <row r="4080" spans="1:14" x14ac:dyDescent="0.35">
      <c r="A4080">
        <v>4079</v>
      </c>
      <c r="B4080">
        <v>3</v>
      </c>
      <c r="C4080" t="s">
        <v>13</v>
      </c>
      <c r="D4080" t="s">
        <v>17</v>
      </c>
      <c r="E4080">
        <v>7800000</v>
      </c>
      <c r="F4080">
        <v>20000000</v>
      </c>
      <c r="G4080">
        <v>14</v>
      </c>
      <c r="H4080">
        <v>727</v>
      </c>
      <c r="I4080">
        <v>4600000</v>
      </c>
      <c r="J4080">
        <v>7200000</v>
      </c>
      <c r="K4080">
        <v>17300000</v>
      </c>
      <c r="L4080">
        <v>8600000</v>
      </c>
      <c r="M4080" t="s">
        <v>15</v>
      </c>
      <c r="N4080">
        <f>Table1[[#This Row],[ loan_amount]]-Table1[[#This Row],[ bank_asset_value]]</f>
        <v>11400000</v>
      </c>
    </row>
    <row r="4081" spans="1:14" x14ac:dyDescent="0.35">
      <c r="A4081">
        <v>4080</v>
      </c>
      <c r="B4081">
        <v>3</v>
      </c>
      <c r="C4081" t="s">
        <v>13</v>
      </c>
      <c r="D4081" t="s">
        <v>17</v>
      </c>
      <c r="E4081">
        <v>2100000</v>
      </c>
      <c r="F4081">
        <v>7400000</v>
      </c>
      <c r="G4081">
        <v>14</v>
      </c>
      <c r="H4081">
        <v>656</v>
      </c>
      <c r="I4081">
        <v>5600000</v>
      </c>
      <c r="J4081">
        <v>400000</v>
      </c>
      <c r="K4081">
        <v>5200000</v>
      </c>
      <c r="L4081">
        <v>2800000</v>
      </c>
      <c r="M4081" t="s">
        <v>15</v>
      </c>
      <c r="N4081">
        <f>Table1[[#This Row],[ loan_amount]]-Table1[[#This Row],[ bank_asset_value]]</f>
        <v>4600000</v>
      </c>
    </row>
    <row r="4082" spans="1:14" x14ac:dyDescent="0.35">
      <c r="A4082">
        <v>4081</v>
      </c>
      <c r="B4082">
        <v>0</v>
      </c>
      <c r="C4082" t="s">
        <v>16</v>
      </c>
      <c r="D4082" t="s">
        <v>17</v>
      </c>
      <c r="E4082">
        <v>8300000</v>
      </c>
      <c r="F4082">
        <v>17500000</v>
      </c>
      <c r="G4082">
        <v>20</v>
      </c>
      <c r="H4082">
        <v>643</v>
      </c>
      <c r="I4082">
        <v>24800000</v>
      </c>
      <c r="J4082">
        <v>8900000</v>
      </c>
      <c r="K4082">
        <v>18800000</v>
      </c>
      <c r="L4082">
        <v>5100000</v>
      </c>
      <c r="M4082" t="s">
        <v>15</v>
      </c>
      <c r="N4082">
        <f>Table1[[#This Row],[ loan_amount]]-Table1[[#This Row],[ bank_asset_value]]</f>
        <v>12400000</v>
      </c>
    </row>
    <row r="4083" spans="1:14" x14ac:dyDescent="0.35">
      <c r="A4083">
        <v>4082</v>
      </c>
      <c r="B4083">
        <v>2</v>
      </c>
      <c r="C4083" t="s">
        <v>16</v>
      </c>
      <c r="D4083" t="s">
        <v>17</v>
      </c>
      <c r="E4083">
        <v>4400000</v>
      </c>
      <c r="F4083">
        <v>16800000</v>
      </c>
      <c r="G4083">
        <v>4</v>
      </c>
      <c r="H4083">
        <v>307</v>
      </c>
      <c r="I4083">
        <v>12800000</v>
      </c>
      <c r="J4083">
        <v>7200000</v>
      </c>
      <c r="K4083">
        <v>9700000</v>
      </c>
      <c r="L4083">
        <v>5800000</v>
      </c>
      <c r="M4083" t="s">
        <v>15</v>
      </c>
      <c r="N4083">
        <f>Table1[[#This Row],[ loan_amount]]-Table1[[#This Row],[ bank_asset_value]]</f>
        <v>11000000</v>
      </c>
    </row>
    <row r="4084" spans="1:14" x14ac:dyDescent="0.35">
      <c r="A4084">
        <v>4083</v>
      </c>
      <c r="B4084">
        <v>2</v>
      </c>
      <c r="C4084" t="s">
        <v>16</v>
      </c>
      <c r="D4084" t="s">
        <v>14</v>
      </c>
      <c r="E4084">
        <v>2300000</v>
      </c>
      <c r="F4084">
        <v>5000000</v>
      </c>
      <c r="G4084">
        <v>16</v>
      </c>
      <c r="H4084">
        <v>588</v>
      </c>
      <c r="I4084">
        <v>2000000</v>
      </c>
      <c r="J4084">
        <v>3500000</v>
      </c>
      <c r="K4084">
        <v>7000000</v>
      </c>
      <c r="L4084">
        <v>1500000</v>
      </c>
      <c r="M4084" t="s">
        <v>15</v>
      </c>
      <c r="N4084">
        <f>Table1[[#This Row],[ loan_amount]]-Table1[[#This Row],[ bank_asset_value]]</f>
        <v>3500000</v>
      </c>
    </row>
    <row r="4085" spans="1:14" x14ac:dyDescent="0.35">
      <c r="A4085">
        <v>4084</v>
      </c>
      <c r="B4085">
        <v>3</v>
      </c>
      <c r="C4085" t="s">
        <v>13</v>
      </c>
      <c r="D4085" t="s">
        <v>17</v>
      </c>
      <c r="E4085">
        <v>7700000</v>
      </c>
      <c r="F4085">
        <v>22300000</v>
      </c>
      <c r="G4085">
        <v>20</v>
      </c>
      <c r="H4085">
        <v>895</v>
      </c>
      <c r="I4085">
        <v>22200000</v>
      </c>
      <c r="J4085">
        <v>13300000</v>
      </c>
      <c r="K4085">
        <v>23900000</v>
      </c>
      <c r="L4085">
        <v>9100000</v>
      </c>
      <c r="M4085" t="s">
        <v>15</v>
      </c>
      <c r="N4085">
        <f>Table1[[#This Row],[ loan_amount]]-Table1[[#This Row],[ bank_asset_value]]</f>
        <v>13200000</v>
      </c>
    </row>
    <row r="4086" spans="1:14" x14ac:dyDescent="0.35">
      <c r="A4086">
        <v>4085</v>
      </c>
      <c r="B4086">
        <v>0</v>
      </c>
      <c r="C4086" t="s">
        <v>16</v>
      </c>
      <c r="D4086" t="s">
        <v>17</v>
      </c>
      <c r="E4086">
        <v>9300000</v>
      </c>
      <c r="F4086">
        <v>29400000</v>
      </c>
      <c r="G4086">
        <v>10</v>
      </c>
      <c r="H4086">
        <v>351</v>
      </c>
      <c r="I4086">
        <v>24200000</v>
      </c>
      <c r="J4086">
        <v>6800000</v>
      </c>
      <c r="K4086">
        <v>35800000</v>
      </c>
      <c r="L4086">
        <v>6100000</v>
      </c>
      <c r="M4086" t="s">
        <v>18</v>
      </c>
      <c r="N4086">
        <f>Table1[[#This Row],[ loan_amount]]-Table1[[#This Row],[ bank_asset_value]]</f>
        <v>23300000</v>
      </c>
    </row>
    <row r="4087" spans="1:14" x14ac:dyDescent="0.35">
      <c r="A4087">
        <v>4086</v>
      </c>
      <c r="B4087">
        <v>5</v>
      </c>
      <c r="C4087" t="s">
        <v>16</v>
      </c>
      <c r="D4087" t="s">
        <v>14</v>
      </c>
      <c r="E4087">
        <v>5900000</v>
      </c>
      <c r="F4087">
        <v>16400000</v>
      </c>
      <c r="G4087">
        <v>12</v>
      </c>
      <c r="H4087">
        <v>891</v>
      </c>
      <c r="I4087">
        <v>10200000</v>
      </c>
      <c r="J4087">
        <v>10400000</v>
      </c>
      <c r="K4087">
        <v>19600000</v>
      </c>
      <c r="L4087">
        <v>4700000</v>
      </c>
      <c r="M4087" t="s">
        <v>15</v>
      </c>
      <c r="N4087">
        <f>Table1[[#This Row],[ loan_amount]]-Table1[[#This Row],[ bank_asset_value]]</f>
        <v>11700000</v>
      </c>
    </row>
    <row r="4088" spans="1:14" x14ac:dyDescent="0.35">
      <c r="A4088">
        <v>4087</v>
      </c>
      <c r="B4088">
        <v>5</v>
      </c>
      <c r="C4088" t="s">
        <v>16</v>
      </c>
      <c r="D4088" t="s">
        <v>17</v>
      </c>
      <c r="E4088">
        <v>1900000</v>
      </c>
      <c r="F4088">
        <v>4900000</v>
      </c>
      <c r="G4088">
        <v>4</v>
      </c>
      <c r="H4088">
        <v>442</v>
      </c>
      <c r="I4088">
        <v>3200000</v>
      </c>
      <c r="J4088">
        <v>2100000</v>
      </c>
      <c r="K4088">
        <v>5800000</v>
      </c>
      <c r="L4088">
        <v>900000</v>
      </c>
      <c r="M4088" t="s">
        <v>18</v>
      </c>
      <c r="N4088">
        <f>Table1[[#This Row],[ loan_amount]]-Table1[[#This Row],[ bank_asset_value]]</f>
        <v>4000000</v>
      </c>
    </row>
    <row r="4089" spans="1:14" x14ac:dyDescent="0.35">
      <c r="A4089">
        <v>4088</v>
      </c>
      <c r="B4089">
        <v>0</v>
      </c>
      <c r="C4089" t="s">
        <v>16</v>
      </c>
      <c r="D4089" t="s">
        <v>14</v>
      </c>
      <c r="E4089">
        <v>6900000</v>
      </c>
      <c r="F4089">
        <v>19500000</v>
      </c>
      <c r="G4089">
        <v>20</v>
      </c>
      <c r="H4089">
        <v>686</v>
      </c>
      <c r="I4089">
        <v>2300000</v>
      </c>
      <c r="J4089">
        <v>8700000</v>
      </c>
      <c r="K4089">
        <v>16400000</v>
      </c>
      <c r="L4089">
        <v>6200000</v>
      </c>
      <c r="M4089" t="s">
        <v>15</v>
      </c>
      <c r="N4089">
        <f>Table1[[#This Row],[ loan_amount]]-Table1[[#This Row],[ bank_asset_value]]</f>
        <v>13300000</v>
      </c>
    </row>
    <row r="4090" spans="1:14" x14ac:dyDescent="0.35">
      <c r="A4090">
        <v>4089</v>
      </c>
      <c r="B4090">
        <v>4</v>
      </c>
      <c r="C4090" t="s">
        <v>13</v>
      </c>
      <c r="D4090" t="s">
        <v>17</v>
      </c>
      <c r="E4090">
        <v>2100000</v>
      </c>
      <c r="F4090">
        <v>8200000</v>
      </c>
      <c r="G4090">
        <v>20</v>
      </c>
      <c r="H4090">
        <v>432</v>
      </c>
      <c r="I4090">
        <v>6000000</v>
      </c>
      <c r="J4090">
        <v>900000</v>
      </c>
      <c r="K4090">
        <v>5600000</v>
      </c>
      <c r="L4090">
        <v>1000000</v>
      </c>
      <c r="M4090" t="s">
        <v>18</v>
      </c>
      <c r="N4090">
        <f>Table1[[#This Row],[ loan_amount]]-Table1[[#This Row],[ bank_asset_value]]</f>
        <v>7200000</v>
      </c>
    </row>
    <row r="4091" spans="1:14" x14ac:dyDescent="0.35">
      <c r="A4091">
        <v>4090</v>
      </c>
      <c r="B4091">
        <v>0</v>
      </c>
      <c r="C4091" t="s">
        <v>16</v>
      </c>
      <c r="D4091" t="s">
        <v>14</v>
      </c>
      <c r="E4091">
        <v>8200000</v>
      </c>
      <c r="F4091">
        <v>20900000</v>
      </c>
      <c r="G4091">
        <v>14</v>
      </c>
      <c r="H4091">
        <v>766</v>
      </c>
      <c r="I4091">
        <v>4400000</v>
      </c>
      <c r="J4091">
        <v>12300000</v>
      </c>
      <c r="K4091">
        <v>18400000</v>
      </c>
      <c r="L4091">
        <v>12100000</v>
      </c>
      <c r="M4091" t="s">
        <v>15</v>
      </c>
      <c r="N4091">
        <f>Table1[[#This Row],[ loan_amount]]-Table1[[#This Row],[ bank_asset_value]]</f>
        <v>8800000</v>
      </c>
    </row>
    <row r="4092" spans="1:14" x14ac:dyDescent="0.35">
      <c r="A4092">
        <v>4091</v>
      </c>
      <c r="B4092">
        <v>4</v>
      </c>
      <c r="C4092" t="s">
        <v>16</v>
      </c>
      <c r="D4092" t="s">
        <v>14</v>
      </c>
      <c r="E4092">
        <v>7700000</v>
      </c>
      <c r="F4092">
        <v>17200000</v>
      </c>
      <c r="G4092">
        <v>6</v>
      </c>
      <c r="H4092">
        <v>561</v>
      </c>
      <c r="I4092">
        <v>6000000</v>
      </c>
      <c r="J4092">
        <v>5000000</v>
      </c>
      <c r="K4092">
        <v>15400000</v>
      </c>
      <c r="L4092">
        <v>6800000</v>
      </c>
      <c r="M4092" t="s">
        <v>15</v>
      </c>
      <c r="N4092">
        <f>Table1[[#This Row],[ loan_amount]]-Table1[[#This Row],[ bank_asset_value]]</f>
        <v>10400000</v>
      </c>
    </row>
    <row r="4093" spans="1:14" x14ac:dyDescent="0.35">
      <c r="A4093">
        <v>4092</v>
      </c>
      <c r="B4093">
        <v>5</v>
      </c>
      <c r="C4093" t="s">
        <v>16</v>
      </c>
      <c r="D4093" t="s">
        <v>14</v>
      </c>
      <c r="E4093">
        <v>7700000</v>
      </c>
      <c r="F4093">
        <v>19000000</v>
      </c>
      <c r="G4093">
        <v>2</v>
      </c>
      <c r="H4093">
        <v>539</v>
      </c>
      <c r="I4093">
        <v>4000000</v>
      </c>
      <c r="J4093">
        <v>14500000</v>
      </c>
      <c r="K4093">
        <v>29300000</v>
      </c>
      <c r="L4093">
        <v>4100000</v>
      </c>
      <c r="M4093" t="s">
        <v>18</v>
      </c>
      <c r="N4093">
        <f>Table1[[#This Row],[ loan_amount]]-Table1[[#This Row],[ bank_asset_value]]</f>
        <v>14900000</v>
      </c>
    </row>
    <row r="4094" spans="1:14" x14ac:dyDescent="0.35">
      <c r="A4094">
        <v>4093</v>
      </c>
      <c r="B4094">
        <v>1</v>
      </c>
      <c r="C4094" t="s">
        <v>13</v>
      </c>
      <c r="D4094" t="s">
        <v>14</v>
      </c>
      <c r="E4094">
        <v>700000</v>
      </c>
      <c r="F4094">
        <v>1400000</v>
      </c>
      <c r="G4094">
        <v>6</v>
      </c>
      <c r="H4094">
        <v>759</v>
      </c>
      <c r="I4094">
        <v>1000000</v>
      </c>
      <c r="J4094">
        <v>500000</v>
      </c>
      <c r="K4094">
        <v>2600000</v>
      </c>
      <c r="L4094">
        <v>700000</v>
      </c>
      <c r="M4094" t="s">
        <v>15</v>
      </c>
      <c r="N4094">
        <f>Table1[[#This Row],[ loan_amount]]-Table1[[#This Row],[ bank_asset_value]]</f>
        <v>700000</v>
      </c>
    </row>
    <row r="4095" spans="1:14" x14ac:dyDescent="0.35">
      <c r="A4095">
        <v>4094</v>
      </c>
      <c r="B4095">
        <v>5</v>
      </c>
      <c r="C4095" t="s">
        <v>13</v>
      </c>
      <c r="D4095" t="s">
        <v>14</v>
      </c>
      <c r="E4095">
        <v>7100000</v>
      </c>
      <c r="F4095">
        <v>18200000</v>
      </c>
      <c r="G4095">
        <v>8</v>
      </c>
      <c r="H4095">
        <v>750</v>
      </c>
      <c r="I4095">
        <v>21000000</v>
      </c>
      <c r="J4095">
        <v>7900000</v>
      </c>
      <c r="K4095">
        <v>20800000</v>
      </c>
      <c r="L4095">
        <v>5300000</v>
      </c>
      <c r="M4095" t="s">
        <v>15</v>
      </c>
      <c r="N4095">
        <f>Table1[[#This Row],[ loan_amount]]-Table1[[#This Row],[ bank_asset_value]]</f>
        <v>12900000</v>
      </c>
    </row>
    <row r="4096" spans="1:14" x14ac:dyDescent="0.35">
      <c r="A4096">
        <v>4095</v>
      </c>
      <c r="B4096">
        <v>2</v>
      </c>
      <c r="C4096" t="s">
        <v>13</v>
      </c>
      <c r="D4096" t="s">
        <v>14</v>
      </c>
      <c r="E4096">
        <v>3900000</v>
      </c>
      <c r="F4096">
        <v>13600000</v>
      </c>
      <c r="G4096">
        <v>10</v>
      </c>
      <c r="H4096">
        <v>373</v>
      </c>
      <c r="I4096">
        <v>11600000</v>
      </c>
      <c r="J4096">
        <v>1000000</v>
      </c>
      <c r="K4096">
        <v>8400000</v>
      </c>
      <c r="L4096">
        <v>3600000</v>
      </c>
      <c r="M4096" t="s">
        <v>18</v>
      </c>
      <c r="N4096">
        <f>Table1[[#This Row],[ loan_amount]]-Table1[[#This Row],[ bank_asset_value]]</f>
        <v>10000000</v>
      </c>
    </row>
    <row r="4097" spans="1:14" x14ac:dyDescent="0.35">
      <c r="A4097">
        <v>4096</v>
      </c>
      <c r="B4097">
        <v>1</v>
      </c>
      <c r="C4097" t="s">
        <v>16</v>
      </c>
      <c r="D4097" t="s">
        <v>17</v>
      </c>
      <c r="E4097">
        <v>5200000</v>
      </c>
      <c r="F4097">
        <v>20500000</v>
      </c>
      <c r="G4097">
        <v>10</v>
      </c>
      <c r="H4097">
        <v>407</v>
      </c>
      <c r="I4097">
        <v>1100000</v>
      </c>
      <c r="J4097">
        <v>3400000</v>
      </c>
      <c r="K4097">
        <v>18200000</v>
      </c>
      <c r="L4097">
        <v>3800000</v>
      </c>
      <c r="M4097" t="s">
        <v>18</v>
      </c>
      <c r="N4097">
        <f>Table1[[#This Row],[ loan_amount]]-Table1[[#This Row],[ bank_asset_value]]</f>
        <v>16700000</v>
      </c>
    </row>
    <row r="4098" spans="1:14" x14ac:dyDescent="0.35">
      <c r="A4098">
        <v>4097</v>
      </c>
      <c r="B4098">
        <v>4</v>
      </c>
      <c r="C4098" t="s">
        <v>16</v>
      </c>
      <c r="D4098" t="s">
        <v>14</v>
      </c>
      <c r="E4098">
        <v>5500000</v>
      </c>
      <c r="F4098">
        <v>20200000</v>
      </c>
      <c r="G4098">
        <v>14</v>
      </c>
      <c r="H4098">
        <v>611</v>
      </c>
      <c r="I4098">
        <v>13700000</v>
      </c>
      <c r="J4098">
        <v>5700000</v>
      </c>
      <c r="K4098">
        <v>15100000</v>
      </c>
      <c r="L4098">
        <v>7200000</v>
      </c>
      <c r="M4098" t="s">
        <v>15</v>
      </c>
      <c r="N4098">
        <f>Table1[[#This Row],[ loan_amount]]-Table1[[#This Row],[ bank_asset_value]]</f>
        <v>13000000</v>
      </c>
    </row>
    <row r="4099" spans="1:14" x14ac:dyDescent="0.35">
      <c r="A4099">
        <v>4098</v>
      </c>
      <c r="B4099">
        <v>3</v>
      </c>
      <c r="C4099" t="s">
        <v>13</v>
      </c>
      <c r="D4099" t="s">
        <v>14</v>
      </c>
      <c r="E4099">
        <v>2600000</v>
      </c>
      <c r="F4099">
        <v>6300000</v>
      </c>
      <c r="G4099">
        <v>10</v>
      </c>
      <c r="H4099">
        <v>783</v>
      </c>
      <c r="I4099">
        <v>6500000</v>
      </c>
      <c r="J4099">
        <v>2400000</v>
      </c>
      <c r="K4099">
        <v>6500000</v>
      </c>
      <c r="L4099">
        <v>2600000</v>
      </c>
      <c r="M4099" t="s">
        <v>15</v>
      </c>
      <c r="N4099">
        <f>Table1[[#This Row],[ loan_amount]]-Table1[[#This Row],[ bank_asset_value]]</f>
        <v>3700000</v>
      </c>
    </row>
    <row r="4100" spans="1:14" x14ac:dyDescent="0.35">
      <c r="A4100">
        <v>4099</v>
      </c>
      <c r="B4100">
        <v>0</v>
      </c>
      <c r="C4100" t="s">
        <v>16</v>
      </c>
      <c r="D4100" t="s">
        <v>17</v>
      </c>
      <c r="E4100">
        <v>7300000</v>
      </c>
      <c r="F4100">
        <v>24000000</v>
      </c>
      <c r="G4100">
        <v>18</v>
      </c>
      <c r="H4100">
        <v>651</v>
      </c>
      <c r="I4100">
        <v>16600000</v>
      </c>
      <c r="J4100">
        <v>100000</v>
      </c>
      <c r="K4100">
        <v>19600000</v>
      </c>
      <c r="L4100">
        <v>4500000</v>
      </c>
      <c r="M4100" t="s">
        <v>15</v>
      </c>
      <c r="N4100">
        <f>Table1[[#This Row],[ loan_amount]]-Table1[[#This Row],[ bank_asset_value]]</f>
        <v>19500000</v>
      </c>
    </row>
    <row r="4101" spans="1:14" x14ac:dyDescent="0.35">
      <c r="A4101">
        <v>4100</v>
      </c>
      <c r="B4101">
        <v>3</v>
      </c>
      <c r="C4101" t="s">
        <v>13</v>
      </c>
      <c r="D4101" t="s">
        <v>14</v>
      </c>
      <c r="E4101">
        <v>8700000</v>
      </c>
      <c r="F4101">
        <v>31100000</v>
      </c>
      <c r="G4101">
        <v>16</v>
      </c>
      <c r="H4101">
        <v>760</v>
      </c>
      <c r="I4101">
        <v>400000</v>
      </c>
      <c r="J4101">
        <v>1800000</v>
      </c>
      <c r="K4101">
        <v>19300000</v>
      </c>
      <c r="L4101">
        <v>4800000</v>
      </c>
      <c r="M4101" t="s">
        <v>18</v>
      </c>
      <c r="N4101">
        <f>Table1[[#This Row],[ loan_amount]]-Table1[[#This Row],[ bank_asset_value]]</f>
        <v>26300000</v>
      </c>
    </row>
    <row r="4102" spans="1:14" x14ac:dyDescent="0.35">
      <c r="A4102">
        <v>4101</v>
      </c>
      <c r="B4102">
        <v>3</v>
      </c>
      <c r="C4102" t="s">
        <v>13</v>
      </c>
      <c r="D4102" t="s">
        <v>14</v>
      </c>
      <c r="E4102">
        <v>9000000</v>
      </c>
      <c r="F4102">
        <v>22700000</v>
      </c>
      <c r="G4102">
        <v>16</v>
      </c>
      <c r="H4102">
        <v>793</v>
      </c>
      <c r="I4102">
        <v>11700000</v>
      </c>
      <c r="J4102">
        <v>10800000</v>
      </c>
      <c r="K4102">
        <v>35000000</v>
      </c>
      <c r="L4102">
        <v>7000000</v>
      </c>
      <c r="M4102" t="s">
        <v>15</v>
      </c>
      <c r="N4102">
        <f>Table1[[#This Row],[ loan_amount]]-Table1[[#This Row],[ bank_asset_value]]</f>
        <v>15700000</v>
      </c>
    </row>
    <row r="4103" spans="1:14" x14ac:dyDescent="0.35">
      <c r="A4103">
        <v>4102</v>
      </c>
      <c r="B4103">
        <v>4</v>
      </c>
      <c r="C4103" t="s">
        <v>13</v>
      </c>
      <c r="D4103" t="s">
        <v>14</v>
      </c>
      <c r="E4103">
        <v>400000</v>
      </c>
      <c r="F4103">
        <v>800000</v>
      </c>
      <c r="G4103">
        <v>16</v>
      </c>
      <c r="H4103">
        <v>685</v>
      </c>
      <c r="I4103">
        <v>500000</v>
      </c>
      <c r="J4103">
        <v>300000</v>
      </c>
      <c r="K4103">
        <v>1300000</v>
      </c>
      <c r="L4103">
        <v>600000</v>
      </c>
      <c r="M4103" t="s">
        <v>15</v>
      </c>
      <c r="N4103">
        <f>Table1[[#This Row],[ loan_amount]]-Table1[[#This Row],[ bank_asset_value]]</f>
        <v>200000</v>
      </c>
    </row>
    <row r="4104" spans="1:14" x14ac:dyDescent="0.35">
      <c r="A4104">
        <v>4103</v>
      </c>
      <c r="B4104">
        <v>2</v>
      </c>
      <c r="C4104" t="s">
        <v>16</v>
      </c>
      <c r="D4104" t="s">
        <v>17</v>
      </c>
      <c r="E4104">
        <v>3300000</v>
      </c>
      <c r="F4104">
        <v>10700000</v>
      </c>
      <c r="G4104">
        <v>8</v>
      </c>
      <c r="H4104">
        <v>806</v>
      </c>
      <c r="I4104">
        <v>5700000</v>
      </c>
      <c r="J4104">
        <v>600000</v>
      </c>
      <c r="K4104">
        <v>11500000</v>
      </c>
      <c r="L4104">
        <v>4900000</v>
      </c>
      <c r="M4104" t="s">
        <v>15</v>
      </c>
      <c r="N4104">
        <f>Table1[[#This Row],[ loan_amount]]-Table1[[#This Row],[ bank_asset_value]]</f>
        <v>5800000</v>
      </c>
    </row>
    <row r="4105" spans="1:14" x14ac:dyDescent="0.35">
      <c r="A4105">
        <v>4104</v>
      </c>
      <c r="B4105">
        <v>1</v>
      </c>
      <c r="C4105" t="s">
        <v>16</v>
      </c>
      <c r="D4105" t="s">
        <v>14</v>
      </c>
      <c r="E4105">
        <v>6300000</v>
      </c>
      <c r="F4105">
        <v>17800000</v>
      </c>
      <c r="G4105">
        <v>12</v>
      </c>
      <c r="H4105">
        <v>770</v>
      </c>
      <c r="I4105">
        <v>6000000</v>
      </c>
      <c r="J4105">
        <v>3000000</v>
      </c>
      <c r="K4105">
        <v>17000000</v>
      </c>
      <c r="L4105">
        <v>3200000</v>
      </c>
      <c r="M4105" t="s">
        <v>15</v>
      </c>
      <c r="N4105">
        <f>Table1[[#This Row],[ loan_amount]]-Table1[[#This Row],[ bank_asset_value]]</f>
        <v>14600000</v>
      </c>
    </row>
    <row r="4106" spans="1:14" x14ac:dyDescent="0.35">
      <c r="A4106">
        <v>4105</v>
      </c>
      <c r="B4106">
        <v>0</v>
      </c>
      <c r="C4106" t="s">
        <v>16</v>
      </c>
      <c r="D4106" t="s">
        <v>14</v>
      </c>
      <c r="E4106">
        <v>7000000</v>
      </c>
      <c r="F4106">
        <v>23600000</v>
      </c>
      <c r="G4106">
        <v>14</v>
      </c>
      <c r="H4106">
        <v>663</v>
      </c>
      <c r="I4106">
        <v>13800000</v>
      </c>
      <c r="J4106">
        <v>9100000</v>
      </c>
      <c r="K4106">
        <v>21300000</v>
      </c>
      <c r="L4106">
        <v>7200000</v>
      </c>
      <c r="M4106" t="s">
        <v>15</v>
      </c>
      <c r="N4106">
        <f>Table1[[#This Row],[ loan_amount]]-Table1[[#This Row],[ bank_asset_value]]</f>
        <v>16400000</v>
      </c>
    </row>
    <row r="4107" spans="1:14" x14ac:dyDescent="0.35">
      <c r="A4107">
        <v>4106</v>
      </c>
      <c r="B4107">
        <v>2</v>
      </c>
      <c r="C4107" t="s">
        <v>13</v>
      </c>
      <c r="D4107" t="s">
        <v>17</v>
      </c>
      <c r="E4107">
        <v>2100000</v>
      </c>
      <c r="F4107">
        <v>8100000</v>
      </c>
      <c r="G4107">
        <v>4</v>
      </c>
      <c r="H4107">
        <v>592</v>
      </c>
      <c r="I4107">
        <v>2000000</v>
      </c>
      <c r="J4107">
        <v>2500000</v>
      </c>
      <c r="K4107">
        <v>7900000</v>
      </c>
      <c r="L4107">
        <v>2700000</v>
      </c>
      <c r="M4107" t="s">
        <v>15</v>
      </c>
      <c r="N4107">
        <f>Table1[[#This Row],[ loan_amount]]-Table1[[#This Row],[ bank_asset_value]]</f>
        <v>5400000</v>
      </c>
    </row>
    <row r="4108" spans="1:14" x14ac:dyDescent="0.35">
      <c r="A4108">
        <v>4107</v>
      </c>
      <c r="B4108">
        <v>3</v>
      </c>
      <c r="C4108" t="s">
        <v>16</v>
      </c>
      <c r="D4108" t="s">
        <v>14</v>
      </c>
      <c r="E4108">
        <v>7600000</v>
      </c>
      <c r="F4108">
        <v>26300000</v>
      </c>
      <c r="G4108">
        <v>18</v>
      </c>
      <c r="H4108">
        <v>580</v>
      </c>
      <c r="I4108">
        <v>19100000</v>
      </c>
      <c r="J4108">
        <v>14600000</v>
      </c>
      <c r="K4108">
        <v>25500000</v>
      </c>
      <c r="L4108">
        <v>5100000</v>
      </c>
      <c r="M4108" t="s">
        <v>15</v>
      </c>
      <c r="N4108">
        <f>Table1[[#This Row],[ loan_amount]]-Table1[[#This Row],[ bank_asset_value]]</f>
        <v>21200000</v>
      </c>
    </row>
    <row r="4109" spans="1:14" x14ac:dyDescent="0.35">
      <c r="A4109">
        <v>4108</v>
      </c>
      <c r="B4109">
        <v>1</v>
      </c>
      <c r="C4109" t="s">
        <v>13</v>
      </c>
      <c r="D4109" t="s">
        <v>14</v>
      </c>
      <c r="E4109">
        <v>8200000</v>
      </c>
      <c r="F4109">
        <v>17500000</v>
      </c>
      <c r="G4109">
        <v>4</v>
      </c>
      <c r="H4109">
        <v>609</v>
      </c>
      <c r="I4109">
        <v>4500000</v>
      </c>
      <c r="J4109">
        <v>5600000</v>
      </c>
      <c r="K4109">
        <v>24100000</v>
      </c>
      <c r="L4109">
        <v>7700000</v>
      </c>
      <c r="M4109" t="s">
        <v>15</v>
      </c>
      <c r="N4109">
        <f>Table1[[#This Row],[ loan_amount]]-Table1[[#This Row],[ bank_asset_value]]</f>
        <v>9800000</v>
      </c>
    </row>
    <row r="4110" spans="1:14" x14ac:dyDescent="0.35">
      <c r="A4110">
        <v>4109</v>
      </c>
      <c r="B4110">
        <v>3</v>
      </c>
      <c r="C4110" t="s">
        <v>16</v>
      </c>
      <c r="D4110" t="s">
        <v>17</v>
      </c>
      <c r="E4110">
        <v>9200000</v>
      </c>
      <c r="F4110">
        <v>23200000</v>
      </c>
      <c r="G4110">
        <v>8</v>
      </c>
      <c r="H4110">
        <v>380</v>
      </c>
      <c r="I4110">
        <v>13100000</v>
      </c>
      <c r="J4110">
        <v>15500000</v>
      </c>
      <c r="K4110">
        <v>18900000</v>
      </c>
      <c r="L4110">
        <v>6100000</v>
      </c>
      <c r="M4110" t="s">
        <v>18</v>
      </c>
      <c r="N4110">
        <f>Table1[[#This Row],[ loan_amount]]-Table1[[#This Row],[ bank_asset_value]]</f>
        <v>17100000</v>
      </c>
    </row>
    <row r="4111" spans="1:14" x14ac:dyDescent="0.35">
      <c r="A4111">
        <v>4110</v>
      </c>
      <c r="B4111">
        <v>3</v>
      </c>
      <c r="C4111" t="s">
        <v>13</v>
      </c>
      <c r="D4111" t="s">
        <v>14</v>
      </c>
      <c r="E4111">
        <v>3800000</v>
      </c>
      <c r="F4111">
        <v>12100000</v>
      </c>
      <c r="G4111">
        <v>20</v>
      </c>
      <c r="H4111">
        <v>364</v>
      </c>
      <c r="I4111">
        <v>4100000</v>
      </c>
      <c r="J4111">
        <v>5100000</v>
      </c>
      <c r="K4111">
        <v>11600000</v>
      </c>
      <c r="L4111">
        <v>3000000</v>
      </c>
      <c r="M4111" t="s">
        <v>18</v>
      </c>
      <c r="N4111">
        <f>Table1[[#This Row],[ loan_amount]]-Table1[[#This Row],[ bank_asset_value]]</f>
        <v>9100000</v>
      </c>
    </row>
    <row r="4112" spans="1:14" x14ac:dyDescent="0.35">
      <c r="A4112">
        <v>4111</v>
      </c>
      <c r="B4112">
        <v>1</v>
      </c>
      <c r="C4112" t="s">
        <v>13</v>
      </c>
      <c r="D4112" t="s">
        <v>14</v>
      </c>
      <c r="E4112">
        <v>3200000</v>
      </c>
      <c r="F4112">
        <v>8900000</v>
      </c>
      <c r="G4112">
        <v>12</v>
      </c>
      <c r="H4112">
        <v>866</v>
      </c>
      <c r="I4112">
        <v>5100000</v>
      </c>
      <c r="J4112">
        <v>700000</v>
      </c>
      <c r="K4112">
        <v>9900000</v>
      </c>
      <c r="L4112">
        <v>2400000</v>
      </c>
      <c r="M4112" t="s">
        <v>15</v>
      </c>
      <c r="N4112">
        <f>Table1[[#This Row],[ loan_amount]]-Table1[[#This Row],[ bank_asset_value]]</f>
        <v>6500000</v>
      </c>
    </row>
    <row r="4113" spans="1:14" x14ac:dyDescent="0.35">
      <c r="A4113">
        <v>4112</v>
      </c>
      <c r="B4113">
        <v>4</v>
      </c>
      <c r="C4113" t="s">
        <v>16</v>
      </c>
      <c r="D4113" t="s">
        <v>14</v>
      </c>
      <c r="E4113">
        <v>9700000</v>
      </c>
      <c r="F4113">
        <v>31700000</v>
      </c>
      <c r="G4113">
        <v>10</v>
      </c>
      <c r="H4113">
        <v>342</v>
      </c>
      <c r="I4113">
        <v>700000</v>
      </c>
      <c r="J4113">
        <v>100000</v>
      </c>
      <c r="K4113">
        <v>36700000</v>
      </c>
      <c r="L4113">
        <v>12000000</v>
      </c>
      <c r="M4113" t="s">
        <v>18</v>
      </c>
      <c r="N4113">
        <f>Table1[[#This Row],[ loan_amount]]-Table1[[#This Row],[ bank_asset_value]]</f>
        <v>19700000</v>
      </c>
    </row>
    <row r="4114" spans="1:14" x14ac:dyDescent="0.35">
      <c r="A4114">
        <v>4113</v>
      </c>
      <c r="B4114">
        <v>5</v>
      </c>
      <c r="C4114" t="s">
        <v>13</v>
      </c>
      <c r="D4114" t="s">
        <v>14</v>
      </c>
      <c r="E4114">
        <v>4700000</v>
      </c>
      <c r="F4114">
        <v>14400000</v>
      </c>
      <c r="G4114">
        <v>16</v>
      </c>
      <c r="H4114">
        <v>884</v>
      </c>
      <c r="I4114">
        <v>9900000</v>
      </c>
      <c r="J4114">
        <v>4400000</v>
      </c>
      <c r="K4114">
        <v>9300000</v>
      </c>
      <c r="L4114">
        <v>3800000</v>
      </c>
      <c r="M4114" t="s">
        <v>15</v>
      </c>
      <c r="N4114">
        <f>Table1[[#This Row],[ loan_amount]]-Table1[[#This Row],[ bank_asset_value]]</f>
        <v>10600000</v>
      </c>
    </row>
    <row r="4115" spans="1:14" x14ac:dyDescent="0.35">
      <c r="A4115">
        <v>4114</v>
      </c>
      <c r="B4115">
        <v>4</v>
      </c>
      <c r="C4115" t="s">
        <v>13</v>
      </c>
      <c r="D4115" t="s">
        <v>17</v>
      </c>
      <c r="E4115">
        <v>3800000</v>
      </c>
      <c r="F4115">
        <v>12500000</v>
      </c>
      <c r="G4115">
        <v>18</v>
      </c>
      <c r="H4115">
        <v>859</v>
      </c>
      <c r="I4115">
        <v>3900000</v>
      </c>
      <c r="J4115">
        <v>4600000</v>
      </c>
      <c r="K4115">
        <v>8200000</v>
      </c>
      <c r="L4115">
        <v>2700000</v>
      </c>
      <c r="M4115" t="s">
        <v>15</v>
      </c>
      <c r="N4115">
        <f>Table1[[#This Row],[ loan_amount]]-Table1[[#This Row],[ bank_asset_value]]</f>
        <v>9800000</v>
      </c>
    </row>
    <row r="4116" spans="1:14" x14ac:dyDescent="0.35">
      <c r="A4116">
        <v>4115</v>
      </c>
      <c r="B4116">
        <v>4</v>
      </c>
      <c r="C4116" t="s">
        <v>13</v>
      </c>
      <c r="D4116" t="s">
        <v>14</v>
      </c>
      <c r="E4116">
        <v>400000</v>
      </c>
      <c r="F4116">
        <v>1000000</v>
      </c>
      <c r="G4116">
        <v>20</v>
      </c>
      <c r="H4116">
        <v>692</v>
      </c>
      <c r="I4116">
        <v>500000</v>
      </c>
      <c r="J4116">
        <v>400000</v>
      </c>
      <c r="K4116">
        <v>1600000</v>
      </c>
      <c r="L4116">
        <v>200000</v>
      </c>
      <c r="M4116" t="s">
        <v>15</v>
      </c>
      <c r="N4116">
        <f>Table1[[#This Row],[ loan_amount]]-Table1[[#This Row],[ bank_asset_value]]</f>
        <v>800000</v>
      </c>
    </row>
    <row r="4117" spans="1:14" x14ac:dyDescent="0.35">
      <c r="A4117">
        <v>4116</v>
      </c>
      <c r="B4117">
        <v>4</v>
      </c>
      <c r="C4117" t="s">
        <v>16</v>
      </c>
      <c r="D4117" t="s">
        <v>17</v>
      </c>
      <c r="E4117">
        <v>3200000</v>
      </c>
      <c r="F4117">
        <v>6800000</v>
      </c>
      <c r="G4117">
        <v>16</v>
      </c>
      <c r="H4117">
        <v>675</v>
      </c>
      <c r="I4117">
        <v>8000000</v>
      </c>
      <c r="J4117">
        <v>1900000</v>
      </c>
      <c r="K4117">
        <v>6800000</v>
      </c>
      <c r="L4117">
        <v>4000000</v>
      </c>
      <c r="M4117" t="s">
        <v>15</v>
      </c>
      <c r="N4117">
        <f>Table1[[#This Row],[ loan_amount]]-Table1[[#This Row],[ bank_asset_value]]</f>
        <v>2800000</v>
      </c>
    </row>
    <row r="4118" spans="1:14" x14ac:dyDescent="0.35">
      <c r="A4118">
        <v>4117</v>
      </c>
      <c r="B4118">
        <v>5</v>
      </c>
      <c r="C4118" t="s">
        <v>13</v>
      </c>
      <c r="D4118" t="s">
        <v>17</v>
      </c>
      <c r="E4118">
        <v>3900000</v>
      </c>
      <c r="F4118">
        <v>12700000</v>
      </c>
      <c r="G4118">
        <v>8</v>
      </c>
      <c r="H4118">
        <v>886</v>
      </c>
      <c r="I4118">
        <v>3500000</v>
      </c>
      <c r="J4118">
        <v>5800000</v>
      </c>
      <c r="K4118">
        <v>14900000</v>
      </c>
      <c r="L4118">
        <v>5400000</v>
      </c>
      <c r="M4118" t="s">
        <v>15</v>
      </c>
      <c r="N4118">
        <f>Table1[[#This Row],[ loan_amount]]-Table1[[#This Row],[ bank_asset_value]]</f>
        <v>7300000</v>
      </c>
    </row>
    <row r="4119" spans="1:14" x14ac:dyDescent="0.35">
      <c r="A4119">
        <v>4118</v>
      </c>
      <c r="B4119">
        <v>1</v>
      </c>
      <c r="C4119" t="s">
        <v>13</v>
      </c>
      <c r="D4119" t="s">
        <v>17</v>
      </c>
      <c r="E4119">
        <v>3500000</v>
      </c>
      <c r="F4119">
        <v>13100000</v>
      </c>
      <c r="G4119">
        <v>10</v>
      </c>
      <c r="H4119">
        <v>477</v>
      </c>
      <c r="I4119">
        <v>3200000</v>
      </c>
      <c r="J4119">
        <v>6200000</v>
      </c>
      <c r="K4119">
        <v>7500000</v>
      </c>
      <c r="L4119">
        <v>3100000</v>
      </c>
      <c r="M4119" t="s">
        <v>18</v>
      </c>
      <c r="N4119">
        <f>Table1[[#This Row],[ loan_amount]]-Table1[[#This Row],[ bank_asset_value]]</f>
        <v>10000000</v>
      </c>
    </row>
    <row r="4120" spans="1:14" x14ac:dyDescent="0.35">
      <c r="A4120">
        <v>4119</v>
      </c>
      <c r="B4120">
        <v>2</v>
      </c>
      <c r="C4120" t="s">
        <v>13</v>
      </c>
      <c r="D4120" t="s">
        <v>14</v>
      </c>
      <c r="E4120">
        <v>2200000</v>
      </c>
      <c r="F4120">
        <v>8300000</v>
      </c>
      <c r="G4120">
        <v>6</v>
      </c>
      <c r="H4120">
        <v>596</v>
      </c>
      <c r="I4120">
        <v>4700000</v>
      </c>
      <c r="J4120">
        <v>3000000</v>
      </c>
      <c r="K4120">
        <v>8500000</v>
      </c>
      <c r="L4120">
        <v>1800000</v>
      </c>
      <c r="M4120" t="s">
        <v>15</v>
      </c>
      <c r="N4120">
        <f>Table1[[#This Row],[ loan_amount]]-Table1[[#This Row],[ bank_asset_value]]</f>
        <v>6500000</v>
      </c>
    </row>
    <row r="4121" spans="1:14" x14ac:dyDescent="0.35">
      <c r="A4121">
        <v>4120</v>
      </c>
      <c r="B4121">
        <v>4</v>
      </c>
      <c r="C4121" t="s">
        <v>16</v>
      </c>
      <c r="D4121" t="s">
        <v>14</v>
      </c>
      <c r="E4121">
        <v>6400000</v>
      </c>
      <c r="F4121">
        <v>19700000</v>
      </c>
      <c r="G4121">
        <v>20</v>
      </c>
      <c r="H4121">
        <v>400</v>
      </c>
      <c r="I4121">
        <v>2300000</v>
      </c>
      <c r="J4121">
        <v>6100000</v>
      </c>
      <c r="K4121">
        <v>20100000</v>
      </c>
      <c r="L4121">
        <v>6200000</v>
      </c>
      <c r="M4121" t="s">
        <v>18</v>
      </c>
      <c r="N4121">
        <f>Table1[[#This Row],[ loan_amount]]-Table1[[#This Row],[ bank_asset_value]]</f>
        <v>13500000</v>
      </c>
    </row>
    <row r="4122" spans="1:14" x14ac:dyDescent="0.35">
      <c r="A4122">
        <v>4121</v>
      </c>
      <c r="B4122">
        <v>3</v>
      </c>
      <c r="C4122" t="s">
        <v>13</v>
      </c>
      <c r="D4122" t="s">
        <v>14</v>
      </c>
      <c r="E4122">
        <v>9100000</v>
      </c>
      <c r="F4122">
        <v>19900000</v>
      </c>
      <c r="G4122">
        <v>2</v>
      </c>
      <c r="H4122">
        <v>711</v>
      </c>
      <c r="I4122">
        <v>2200000</v>
      </c>
      <c r="J4122">
        <v>17900000</v>
      </c>
      <c r="K4122">
        <v>24300000</v>
      </c>
      <c r="L4122">
        <v>13000000</v>
      </c>
      <c r="M4122" t="s">
        <v>15</v>
      </c>
      <c r="N4122">
        <f>Table1[[#This Row],[ loan_amount]]-Table1[[#This Row],[ bank_asset_value]]</f>
        <v>6900000</v>
      </c>
    </row>
    <row r="4123" spans="1:14" x14ac:dyDescent="0.35">
      <c r="A4123">
        <v>4122</v>
      </c>
      <c r="B4123">
        <v>0</v>
      </c>
      <c r="C4123" t="s">
        <v>16</v>
      </c>
      <c r="D4123" t="s">
        <v>17</v>
      </c>
      <c r="E4123">
        <v>3300000</v>
      </c>
      <c r="F4123">
        <v>8900000</v>
      </c>
      <c r="G4123">
        <v>2</v>
      </c>
      <c r="H4123">
        <v>418</v>
      </c>
      <c r="I4123">
        <v>4200000</v>
      </c>
      <c r="J4123">
        <v>6000000</v>
      </c>
      <c r="K4123">
        <v>9300000</v>
      </c>
      <c r="L4123">
        <v>3700000</v>
      </c>
      <c r="M4123" t="s">
        <v>18</v>
      </c>
      <c r="N4123">
        <f>Table1[[#This Row],[ loan_amount]]-Table1[[#This Row],[ bank_asset_value]]</f>
        <v>5200000</v>
      </c>
    </row>
    <row r="4124" spans="1:14" x14ac:dyDescent="0.35">
      <c r="A4124">
        <v>4123</v>
      </c>
      <c r="B4124">
        <v>3</v>
      </c>
      <c r="C4124" t="s">
        <v>13</v>
      </c>
      <c r="D4124" t="s">
        <v>14</v>
      </c>
      <c r="E4124">
        <v>7800000</v>
      </c>
      <c r="F4124">
        <v>21800000</v>
      </c>
      <c r="G4124">
        <v>8</v>
      </c>
      <c r="H4124">
        <v>517</v>
      </c>
      <c r="I4124">
        <v>7700000</v>
      </c>
      <c r="J4124">
        <v>5100000</v>
      </c>
      <c r="K4124">
        <v>19500000</v>
      </c>
      <c r="L4124">
        <v>9100000</v>
      </c>
      <c r="M4124" t="s">
        <v>18</v>
      </c>
      <c r="N4124">
        <f>Table1[[#This Row],[ loan_amount]]-Table1[[#This Row],[ bank_asset_value]]</f>
        <v>12700000</v>
      </c>
    </row>
    <row r="4125" spans="1:14" x14ac:dyDescent="0.35">
      <c r="A4125">
        <v>4124</v>
      </c>
      <c r="B4125">
        <v>0</v>
      </c>
      <c r="C4125" t="s">
        <v>16</v>
      </c>
      <c r="D4125" t="s">
        <v>17</v>
      </c>
      <c r="E4125">
        <v>6200000</v>
      </c>
      <c r="F4125">
        <v>16200000</v>
      </c>
      <c r="G4125">
        <v>6</v>
      </c>
      <c r="H4125">
        <v>508</v>
      </c>
      <c r="I4125">
        <v>5600000</v>
      </c>
      <c r="J4125">
        <v>5700000</v>
      </c>
      <c r="K4125">
        <v>21500000</v>
      </c>
      <c r="L4125">
        <v>3600000</v>
      </c>
      <c r="M4125" t="s">
        <v>18</v>
      </c>
      <c r="N4125">
        <f>Table1[[#This Row],[ loan_amount]]-Table1[[#This Row],[ bank_asset_value]]</f>
        <v>12600000</v>
      </c>
    </row>
    <row r="4126" spans="1:14" x14ac:dyDescent="0.35">
      <c r="A4126">
        <v>4125</v>
      </c>
      <c r="B4126">
        <v>3</v>
      </c>
      <c r="C4126" t="s">
        <v>16</v>
      </c>
      <c r="D4126" t="s">
        <v>17</v>
      </c>
      <c r="E4126">
        <v>7000000</v>
      </c>
      <c r="F4126">
        <v>26100000</v>
      </c>
      <c r="G4126">
        <v>18</v>
      </c>
      <c r="H4126">
        <v>689</v>
      </c>
      <c r="I4126">
        <v>17200000</v>
      </c>
      <c r="J4126">
        <v>5700000</v>
      </c>
      <c r="K4126">
        <v>20500000</v>
      </c>
      <c r="L4126">
        <v>5900000</v>
      </c>
      <c r="M4126" t="s">
        <v>15</v>
      </c>
      <c r="N4126">
        <f>Table1[[#This Row],[ loan_amount]]-Table1[[#This Row],[ bank_asset_value]]</f>
        <v>20200000</v>
      </c>
    </row>
    <row r="4127" spans="1:14" x14ac:dyDescent="0.35">
      <c r="A4127">
        <v>4126</v>
      </c>
      <c r="B4127">
        <v>0</v>
      </c>
      <c r="C4127" t="s">
        <v>13</v>
      </c>
      <c r="D4127" t="s">
        <v>14</v>
      </c>
      <c r="E4127">
        <v>9200000</v>
      </c>
      <c r="F4127">
        <v>28200000</v>
      </c>
      <c r="G4127">
        <v>12</v>
      </c>
      <c r="H4127">
        <v>455</v>
      </c>
      <c r="I4127">
        <v>19200000</v>
      </c>
      <c r="J4127">
        <v>6400000</v>
      </c>
      <c r="K4127">
        <v>34700000</v>
      </c>
      <c r="L4127">
        <v>5900000</v>
      </c>
      <c r="M4127" t="s">
        <v>18</v>
      </c>
      <c r="N4127">
        <f>Table1[[#This Row],[ loan_amount]]-Table1[[#This Row],[ bank_asset_value]]</f>
        <v>22300000</v>
      </c>
    </row>
    <row r="4128" spans="1:14" x14ac:dyDescent="0.35">
      <c r="A4128">
        <v>4127</v>
      </c>
      <c r="B4128">
        <v>5</v>
      </c>
      <c r="C4128" t="s">
        <v>16</v>
      </c>
      <c r="D4128" t="s">
        <v>17</v>
      </c>
      <c r="E4128">
        <v>7500000</v>
      </c>
      <c r="F4128">
        <v>20800000</v>
      </c>
      <c r="G4128">
        <v>6</v>
      </c>
      <c r="H4128">
        <v>617</v>
      </c>
      <c r="I4128">
        <v>100000</v>
      </c>
      <c r="J4128">
        <v>14200000</v>
      </c>
      <c r="K4128">
        <v>19300000</v>
      </c>
      <c r="L4128">
        <v>8200000</v>
      </c>
      <c r="M4128" t="s">
        <v>15</v>
      </c>
      <c r="N4128">
        <f>Table1[[#This Row],[ loan_amount]]-Table1[[#This Row],[ bank_asset_value]]</f>
        <v>12600000</v>
      </c>
    </row>
    <row r="4129" spans="1:14" x14ac:dyDescent="0.35">
      <c r="A4129">
        <v>4128</v>
      </c>
      <c r="B4129">
        <v>2</v>
      </c>
      <c r="C4129" t="s">
        <v>13</v>
      </c>
      <c r="D4129" t="s">
        <v>14</v>
      </c>
      <c r="E4129">
        <v>5300000</v>
      </c>
      <c r="F4129">
        <v>13200000</v>
      </c>
      <c r="G4129">
        <v>10</v>
      </c>
      <c r="H4129">
        <v>500</v>
      </c>
      <c r="I4129">
        <v>4700000</v>
      </c>
      <c r="J4129">
        <v>9800000</v>
      </c>
      <c r="K4129">
        <v>20400000</v>
      </c>
      <c r="L4129">
        <v>2900000</v>
      </c>
      <c r="M4129" t="s">
        <v>18</v>
      </c>
      <c r="N4129">
        <f>Table1[[#This Row],[ loan_amount]]-Table1[[#This Row],[ bank_asset_value]]</f>
        <v>10300000</v>
      </c>
    </row>
    <row r="4130" spans="1:14" x14ac:dyDescent="0.35">
      <c r="A4130">
        <v>4129</v>
      </c>
      <c r="B4130">
        <v>5</v>
      </c>
      <c r="C4130" t="s">
        <v>16</v>
      </c>
      <c r="D4130" t="s">
        <v>17</v>
      </c>
      <c r="E4130">
        <v>6800000</v>
      </c>
      <c r="F4130">
        <v>22800000</v>
      </c>
      <c r="G4130">
        <v>14</v>
      </c>
      <c r="H4130">
        <v>382</v>
      </c>
      <c r="I4130">
        <v>17600000</v>
      </c>
      <c r="J4130">
        <v>700000</v>
      </c>
      <c r="K4130">
        <v>21700000</v>
      </c>
      <c r="L4130">
        <v>5800000</v>
      </c>
      <c r="M4130" t="s">
        <v>18</v>
      </c>
      <c r="N4130">
        <f>Table1[[#This Row],[ loan_amount]]-Table1[[#This Row],[ bank_asset_value]]</f>
        <v>17000000</v>
      </c>
    </row>
    <row r="4131" spans="1:14" x14ac:dyDescent="0.35">
      <c r="A4131">
        <v>4130</v>
      </c>
      <c r="B4131">
        <v>1</v>
      </c>
      <c r="C4131" t="s">
        <v>16</v>
      </c>
      <c r="D4131" t="s">
        <v>14</v>
      </c>
      <c r="E4131">
        <v>7900000</v>
      </c>
      <c r="F4131">
        <v>20800000</v>
      </c>
      <c r="G4131">
        <v>18</v>
      </c>
      <c r="H4131">
        <v>538</v>
      </c>
      <c r="I4131">
        <v>10000000</v>
      </c>
      <c r="J4131">
        <v>9700000</v>
      </c>
      <c r="K4131">
        <v>29900000</v>
      </c>
      <c r="L4131">
        <v>10600000</v>
      </c>
      <c r="M4131" t="s">
        <v>18</v>
      </c>
      <c r="N4131">
        <f>Table1[[#This Row],[ loan_amount]]-Table1[[#This Row],[ bank_asset_value]]</f>
        <v>10200000</v>
      </c>
    </row>
    <row r="4132" spans="1:14" x14ac:dyDescent="0.35">
      <c r="A4132">
        <v>4131</v>
      </c>
      <c r="B4132">
        <v>0</v>
      </c>
      <c r="C4132" t="s">
        <v>16</v>
      </c>
      <c r="D4132" t="s">
        <v>17</v>
      </c>
      <c r="E4132">
        <v>6200000</v>
      </c>
      <c r="F4132">
        <v>14900000</v>
      </c>
      <c r="G4132">
        <v>8</v>
      </c>
      <c r="H4132">
        <v>855</v>
      </c>
      <c r="I4132">
        <v>-100000</v>
      </c>
      <c r="J4132">
        <v>7200000</v>
      </c>
      <c r="K4132">
        <v>14200000</v>
      </c>
      <c r="L4132">
        <v>8200000</v>
      </c>
      <c r="M4132" t="s">
        <v>15</v>
      </c>
      <c r="N4132">
        <f>Table1[[#This Row],[ loan_amount]]-Table1[[#This Row],[ bank_asset_value]]</f>
        <v>6700000</v>
      </c>
    </row>
    <row r="4133" spans="1:14" x14ac:dyDescent="0.35">
      <c r="A4133">
        <v>4132</v>
      </c>
      <c r="B4133">
        <v>1</v>
      </c>
      <c r="C4133" t="s">
        <v>13</v>
      </c>
      <c r="D4133" t="s">
        <v>14</v>
      </c>
      <c r="E4133">
        <v>1000000</v>
      </c>
      <c r="F4133">
        <v>3000000</v>
      </c>
      <c r="G4133">
        <v>18</v>
      </c>
      <c r="H4133">
        <v>614</v>
      </c>
      <c r="I4133">
        <v>1800000</v>
      </c>
      <c r="J4133">
        <v>1700000</v>
      </c>
      <c r="K4133">
        <v>3700000</v>
      </c>
      <c r="L4133">
        <v>700000</v>
      </c>
      <c r="M4133" t="s">
        <v>15</v>
      </c>
      <c r="N4133">
        <f>Table1[[#This Row],[ loan_amount]]-Table1[[#This Row],[ bank_asset_value]]</f>
        <v>2300000</v>
      </c>
    </row>
    <row r="4134" spans="1:14" x14ac:dyDescent="0.35">
      <c r="A4134">
        <v>4133</v>
      </c>
      <c r="B4134">
        <v>2</v>
      </c>
      <c r="C4134" t="s">
        <v>13</v>
      </c>
      <c r="D4134" t="s">
        <v>17</v>
      </c>
      <c r="E4134">
        <v>7800000</v>
      </c>
      <c r="F4134">
        <v>25400000</v>
      </c>
      <c r="G4134">
        <v>10</v>
      </c>
      <c r="H4134">
        <v>513</v>
      </c>
      <c r="I4134">
        <v>22100000</v>
      </c>
      <c r="J4134">
        <v>600000</v>
      </c>
      <c r="K4134">
        <v>23500000</v>
      </c>
      <c r="L4134">
        <v>9800000</v>
      </c>
      <c r="M4134" t="s">
        <v>18</v>
      </c>
      <c r="N4134">
        <f>Table1[[#This Row],[ loan_amount]]-Table1[[#This Row],[ bank_asset_value]]</f>
        <v>15600000</v>
      </c>
    </row>
    <row r="4135" spans="1:14" x14ac:dyDescent="0.35">
      <c r="A4135">
        <v>4134</v>
      </c>
      <c r="B4135">
        <v>5</v>
      </c>
      <c r="C4135" t="s">
        <v>13</v>
      </c>
      <c r="D4135" t="s">
        <v>17</v>
      </c>
      <c r="E4135">
        <v>3000000</v>
      </c>
      <c r="F4135">
        <v>8800000</v>
      </c>
      <c r="G4135">
        <v>14</v>
      </c>
      <c r="H4135">
        <v>402</v>
      </c>
      <c r="I4135">
        <v>5600000</v>
      </c>
      <c r="J4135">
        <v>5300000</v>
      </c>
      <c r="K4135">
        <v>8600000</v>
      </c>
      <c r="L4135">
        <v>4200000</v>
      </c>
      <c r="M4135" t="s">
        <v>18</v>
      </c>
      <c r="N4135">
        <f>Table1[[#This Row],[ loan_amount]]-Table1[[#This Row],[ bank_asset_value]]</f>
        <v>4600000</v>
      </c>
    </row>
    <row r="4136" spans="1:14" x14ac:dyDescent="0.35">
      <c r="A4136">
        <v>4135</v>
      </c>
      <c r="B4136">
        <v>5</v>
      </c>
      <c r="C4136" t="s">
        <v>13</v>
      </c>
      <c r="D4136" t="s">
        <v>17</v>
      </c>
      <c r="E4136">
        <v>5700000</v>
      </c>
      <c r="F4136">
        <v>15000000</v>
      </c>
      <c r="G4136">
        <v>20</v>
      </c>
      <c r="H4136">
        <v>819</v>
      </c>
      <c r="I4136">
        <v>15500000</v>
      </c>
      <c r="J4136">
        <v>9800000</v>
      </c>
      <c r="K4136">
        <v>14100000</v>
      </c>
      <c r="L4136">
        <v>3400000</v>
      </c>
      <c r="M4136" t="s">
        <v>15</v>
      </c>
      <c r="N4136">
        <f>Table1[[#This Row],[ loan_amount]]-Table1[[#This Row],[ bank_asset_value]]</f>
        <v>11600000</v>
      </c>
    </row>
    <row r="4137" spans="1:14" x14ac:dyDescent="0.35">
      <c r="A4137">
        <v>4136</v>
      </c>
      <c r="B4137">
        <v>4</v>
      </c>
      <c r="C4137" t="s">
        <v>16</v>
      </c>
      <c r="D4137" t="s">
        <v>14</v>
      </c>
      <c r="E4137">
        <v>6600000</v>
      </c>
      <c r="F4137">
        <v>25400000</v>
      </c>
      <c r="G4137">
        <v>12</v>
      </c>
      <c r="H4137">
        <v>622</v>
      </c>
      <c r="I4137">
        <v>9200000</v>
      </c>
      <c r="J4137">
        <v>3500000</v>
      </c>
      <c r="K4137">
        <v>19900000</v>
      </c>
      <c r="L4137">
        <v>7500000</v>
      </c>
      <c r="M4137" t="s">
        <v>15</v>
      </c>
      <c r="N4137">
        <f>Table1[[#This Row],[ loan_amount]]-Table1[[#This Row],[ bank_asset_value]]</f>
        <v>17900000</v>
      </c>
    </row>
    <row r="4138" spans="1:14" x14ac:dyDescent="0.35">
      <c r="A4138">
        <v>4137</v>
      </c>
      <c r="B4138">
        <v>4</v>
      </c>
      <c r="C4138" t="s">
        <v>13</v>
      </c>
      <c r="D4138" t="s">
        <v>17</v>
      </c>
      <c r="E4138">
        <v>7100000</v>
      </c>
      <c r="F4138">
        <v>18200000</v>
      </c>
      <c r="G4138">
        <v>4</v>
      </c>
      <c r="H4138">
        <v>790</v>
      </c>
      <c r="I4138">
        <v>2500000</v>
      </c>
      <c r="J4138">
        <v>2200000</v>
      </c>
      <c r="K4138">
        <v>25500000</v>
      </c>
      <c r="L4138">
        <v>9600000</v>
      </c>
      <c r="M4138" t="s">
        <v>15</v>
      </c>
      <c r="N4138">
        <f>Table1[[#This Row],[ loan_amount]]-Table1[[#This Row],[ bank_asset_value]]</f>
        <v>8600000</v>
      </c>
    </row>
    <row r="4139" spans="1:14" x14ac:dyDescent="0.35">
      <c r="A4139">
        <v>4138</v>
      </c>
      <c r="B4139">
        <v>3</v>
      </c>
      <c r="C4139" t="s">
        <v>13</v>
      </c>
      <c r="D4139" t="s">
        <v>17</v>
      </c>
      <c r="E4139">
        <v>1300000</v>
      </c>
      <c r="F4139">
        <v>4800000</v>
      </c>
      <c r="G4139">
        <v>14</v>
      </c>
      <c r="H4139">
        <v>808</v>
      </c>
      <c r="I4139">
        <v>3100000</v>
      </c>
      <c r="J4139">
        <v>2000000</v>
      </c>
      <c r="K4139">
        <v>5100000</v>
      </c>
      <c r="L4139">
        <v>1500000</v>
      </c>
      <c r="M4139" t="s">
        <v>15</v>
      </c>
      <c r="N4139">
        <f>Table1[[#This Row],[ loan_amount]]-Table1[[#This Row],[ bank_asset_value]]</f>
        <v>3300000</v>
      </c>
    </row>
    <row r="4140" spans="1:14" x14ac:dyDescent="0.35">
      <c r="A4140">
        <v>4139</v>
      </c>
      <c r="B4140">
        <v>2</v>
      </c>
      <c r="C4140" t="s">
        <v>16</v>
      </c>
      <c r="D4140" t="s">
        <v>14</v>
      </c>
      <c r="E4140">
        <v>5200000</v>
      </c>
      <c r="F4140">
        <v>16800000</v>
      </c>
      <c r="G4140">
        <v>18</v>
      </c>
      <c r="H4140">
        <v>369</v>
      </c>
      <c r="I4140">
        <v>5400000</v>
      </c>
      <c r="J4140">
        <v>8600000</v>
      </c>
      <c r="K4140">
        <v>17000000</v>
      </c>
      <c r="L4140">
        <v>6800000</v>
      </c>
      <c r="M4140" t="s">
        <v>18</v>
      </c>
      <c r="N4140">
        <f>Table1[[#This Row],[ loan_amount]]-Table1[[#This Row],[ bank_asset_value]]</f>
        <v>10000000</v>
      </c>
    </row>
    <row r="4141" spans="1:14" x14ac:dyDescent="0.35">
      <c r="A4141">
        <v>4140</v>
      </c>
      <c r="B4141">
        <v>3</v>
      </c>
      <c r="C4141" t="s">
        <v>13</v>
      </c>
      <c r="D4141" t="s">
        <v>14</v>
      </c>
      <c r="E4141">
        <v>5600000</v>
      </c>
      <c r="F4141">
        <v>20300000</v>
      </c>
      <c r="G4141">
        <v>4</v>
      </c>
      <c r="H4141">
        <v>330</v>
      </c>
      <c r="I4141">
        <v>16100000</v>
      </c>
      <c r="J4141">
        <v>5100000</v>
      </c>
      <c r="K4141">
        <v>15300000</v>
      </c>
      <c r="L4141">
        <v>4200000</v>
      </c>
      <c r="M4141" t="s">
        <v>15</v>
      </c>
      <c r="N4141">
        <f>Table1[[#This Row],[ loan_amount]]-Table1[[#This Row],[ bank_asset_value]]</f>
        <v>16100000</v>
      </c>
    </row>
    <row r="4142" spans="1:14" x14ac:dyDescent="0.35">
      <c r="A4142">
        <v>4141</v>
      </c>
      <c r="B4142">
        <v>2</v>
      </c>
      <c r="C4142" t="s">
        <v>13</v>
      </c>
      <c r="D4142" t="s">
        <v>14</v>
      </c>
      <c r="E4142">
        <v>7100000</v>
      </c>
      <c r="F4142">
        <v>16500000</v>
      </c>
      <c r="G4142">
        <v>14</v>
      </c>
      <c r="H4142">
        <v>857</v>
      </c>
      <c r="I4142">
        <v>3700000</v>
      </c>
      <c r="J4142">
        <v>10700000</v>
      </c>
      <c r="K4142">
        <v>18500000</v>
      </c>
      <c r="L4142">
        <v>8200000</v>
      </c>
      <c r="M4142" t="s">
        <v>15</v>
      </c>
      <c r="N4142">
        <f>Table1[[#This Row],[ loan_amount]]-Table1[[#This Row],[ bank_asset_value]]</f>
        <v>8300000</v>
      </c>
    </row>
    <row r="4143" spans="1:14" x14ac:dyDescent="0.35">
      <c r="A4143">
        <v>4142</v>
      </c>
      <c r="B4143">
        <v>2</v>
      </c>
      <c r="C4143" t="s">
        <v>13</v>
      </c>
      <c r="D4143" t="s">
        <v>14</v>
      </c>
      <c r="E4143">
        <v>5100000</v>
      </c>
      <c r="F4143">
        <v>19100000</v>
      </c>
      <c r="G4143">
        <v>8</v>
      </c>
      <c r="H4143">
        <v>457</v>
      </c>
      <c r="I4143">
        <v>13200000</v>
      </c>
      <c r="J4143">
        <v>5100000</v>
      </c>
      <c r="K4143">
        <v>16400000</v>
      </c>
      <c r="L4143">
        <v>7600000</v>
      </c>
      <c r="M4143" t="s">
        <v>18</v>
      </c>
      <c r="N4143">
        <f>Table1[[#This Row],[ loan_amount]]-Table1[[#This Row],[ bank_asset_value]]</f>
        <v>11500000</v>
      </c>
    </row>
    <row r="4144" spans="1:14" x14ac:dyDescent="0.35">
      <c r="A4144">
        <v>4143</v>
      </c>
      <c r="B4144">
        <v>3</v>
      </c>
      <c r="C4144" t="s">
        <v>16</v>
      </c>
      <c r="D4144" t="s">
        <v>17</v>
      </c>
      <c r="E4144">
        <v>7600000</v>
      </c>
      <c r="F4144">
        <v>29300000</v>
      </c>
      <c r="G4144">
        <v>8</v>
      </c>
      <c r="H4144">
        <v>843</v>
      </c>
      <c r="I4144">
        <v>21500000</v>
      </c>
      <c r="J4144">
        <v>3000000</v>
      </c>
      <c r="K4144">
        <v>22800000</v>
      </c>
      <c r="L4144">
        <v>11200000</v>
      </c>
      <c r="M4144" t="s">
        <v>15</v>
      </c>
      <c r="N4144">
        <f>Table1[[#This Row],[ loan_amount]]-Table1[[#This Row],[ bank_asset_value]]</f>
        <v>18100000</v>
      </c>
    </row>
    <row r="4145" spans="1:14" x14ac:dyDescent="0.35">
      <c r="A4145">
        <v>4144</v>
      </c>
      <c r="B4145">
        <v>0</v>
      </c>
      <c r="C4145" t="s">
        <v>13</v>
      </c>
      <c r="D4145" t="s">
        <v>17</v>
      </c>
      <c r="E4145">
        <v>2500000</v>
      </c>
      <c r="F4145">
        <v>5400000</v>
      </c>
      <c r="G4145">
        <v>6</v>
      </c>
      <c r="H4145">
        <v>463</v>
      </c>
      <c r="I4145">
        <v>1900000</v>
      </c>
      <c r="J4145">
        <v>3500000</v>
      </c>
      <c r="K4145">
        <v>8200000</v>
      </c>
      <c r="L4145">
        <v>1800000</v>
      </c>
      <c r="M4145" t="s">
        <v>18</v>
      </c>
      <c r="N4145">
        <f>Table1[[#This Row],[ loan_amount]]-Table1[[#This Row],[ bank_asset_value]]</f>
        <v>3600000</v>
      </c>
    </row>
    <row r="4146" spans="1:14" x14ac:dyDescent="0.35">
      <c r="A4146">
        <v>4145</v>
      </c>
      <c r="B4146">
        <v>3</v>
      </c>
      <c r="C4146" t="s">
        <v>13</v>
      </c>
      <c r="D4146" t="s">
        <v>14</v>
      </c>
      <c r="E4146">
        <v>6900000</v>
      </c>
      <c r="F4146">
        <v>22800000</v>
      </c>
      <c r="G4146">
        <v>16</v>
      </c>
      <c r="H4146">
        <v>582</v>
      </c>
      <c r="I4146">
        <v>17700000</v>
      </c>
      <c r="J4146">
        <v>2200000</v>
      </c>
      <c r="K4146">
        <v>23500000</v>
      </c>
      <c r="L4146">
        <v>4400000</v>
      </c>
      <c r="M4146" t="s">
        <v>15</v>
      </c>
      <c r="N4146">
        <f>Table1[[#This Row],[ loan_amount]]-Table1[[#This Row],[ bank_asset_value]]</f>
        <v>18400000</v>
      </c>
    </row>
    <row r="4147" spans="1:14" x14ac:dyDescent="0.35">
      <c r="A4147">
        <v>4146</v>
      </c>
      <c r="B4147">
        <v>0</v>
      </c>
      <c r="C4147" t="s">
        <v>13</v>
      </c>
      <c r="D4147" t="s">
        <v>14</v>
      </c>
      <c r="E4147">
        <v>3100000</v>
      </c>
      <c r="F4147">
        <v>6500000</v>
      </c>
      <c r="G4147">
        <v>2</v>
      </c>
      <c r="H4147">
        <v>391</v>
      </c>
      <c r="I4147">
        <v>100000</v>
      </c>
      <c r="J4147">
        <v>3800000</v>
      </c>
      <c r="K4147">
        <v>9900000</v>
      </c>
      <c r="L4147">
        <v>2400000</v>
      </c>
      <c r="M4147" t="s">
        <v>18</v>
      </c>
      <c r="N4147">
        <f>Table1[[#This Row],[ loan_amount]]-Table1[[#This Row],[ bank_asset_value]]</f>
        <v>4100000</v>
      </c>
    </row>
    <row r="4148" spans="1:14" x14ac:dyDescent="0.35">
      <c r="A4148">
        <v>4147</v>
      </c>
      <c r="B4148">
        <v>2</v>
      </c>
      <c r="C4148" t="s">
        <v>13</v>
      </c>
      <c r="D4148" t="s">
        <v>17</v>
      </c>
      <c r="E4148">
        <v>9700000</v>
      </c>
      <c r="F4148">
        <v>35100000</v>
      </c>
      <c r="G4148">
        <v>20</v>
      </c>
      <c r="H4148">
        <v>612</v>
      </c>
      <c r="I4148">
        <v>13400000</v>
      </c>
      <c r="J4148">
        <v>13500000</v>
      </c>
      <c r="K4148">
        <v>38200000</v>
      </c>
      <c r="L4148">
        <v>6500000</v>
      </c>
      <c r="M4148" t="s">
        <v>15</v>
      </c>
      <c r="N4148">
        <f>Table1[[#This Row],[ loan_amount]]-Table1[[#This Row],[ bank_asset_value]]</f>
        <v>28600000</v>
      </c>
    </row>
    <row r="4149" spans="1:14" x14ac:dyDescent="0.35">
      <c r="A4149">
        <v>4148</v>
      </c>
      <c r="B4149">
        <v>0</v>
      </c>
      <c r="C4149" t="s">
        <v>16</v>
      </c>
      <c r="D4149" t="s">
        <v>17</v>
      </c>
      <c r="E4149">
        <v>5800000</v>
      </c>
      <c r="F4149">
        <v>12600000</v>
      </c>
      <c r="G4149">
        <v>2</v>
      </c>
      <c r="H4149">
        <v>859</v>
      </c>
      <c r="I4149">
        <v>13500000</v>
      </c>
      <c r="J4149">
        <v>4700000</v>
      </c>
      <c r="K4149">
        <v>21200000</v>
      </c>
      <c r="L4149">
        <v>4500000</v>
      </c>
      <c r="M4149" t="s">
        <v>15</v>
      </c>
      <c r="N4149">
        <f>Table1[[#This Row],[ loan_amount]]-Table1[[#This Row],[ bank_asset_value]]</f>
        <v>8100000</v>
      </c>
    </row>
    <row r="4150" spans="1:14" x14ac:dyDescent="0.35">
      <c r="A4150">
        <v>4149</v>
      </c>
      <c r="B4150">
        <v>4</v>
      </c>
      <c r="C4150" t="s">
        <v>16</v>
      </c>
      <c r="D4150" t="s">
        <v>14</v>
      </c>
      <c r="E4150">
        <v>7600000</v>
      </c>
      <c r="F4150">
        <v>18600000</v>
      </c>
      <c r="G4150">
        <v>18</v>
      </c>
      <c r="H4150">
        <v>779</v>
      </c>
      <c r="I4150">
        <v>9100000</v>
      </c>
      <c r="J4150">
        <v>5600000</v>
      </c>
      <c r="K4150">
        <v>15200000</v>
      </c>
      <c r="L4150">
        <v>10000000</v>
      </c>
      <c r="M4150" t="s">
        <v>15</v>
      </c>
      <c r="N4150">
        <f>Table1[[#This Row],[ loan_amount]]-Table1[[#This Row],[ bank_asset_value]]</f>
        <v>8600000</v>
      </c>
    </row>
    <row r="4151" spans="1:14" x14ac:dyDescent="0.35">
      <c r="A4151">
        <v>4150</v>
      </c>
      <c r="B4151">
        <v>5</v>
      </c>
      <c r="C4151" t="s">
        <v>16</v>
      </c>
      <c r="D4151" t="s">
        <v>14</v>
      </c>
      <c r="E4151">
        <v>700000</v>
      </c>
      <c r="F4151">
        <v>2800000</v>
      </c>
      <c r="G4151">
        <v>2</v>
      </c>
      <c r="H4151">
        <v>561</v>
      </c>
      <c r="I4151">
        <v>900000</v>
      </c>
      <c r="J4151">
        <v>400000</v>
      </c>
      <c r="K4151">
        <v>1900000</v>
      </c>
      <c r="L4151">
        <v>800000</v>
      </c>
      <c r="M4151" t="s">
        <v>15</v>
      </c>
      <c r="N4151">
        <f>Table1[[#This Row],[ loan_amount]]-Table1[[#This Row],[ bank_asset_value]]</f>
        <v>2000000</v>
      </c>
    </row>
    <row r="4152" spans="1:14" x14ac:dyDescent="0.35">
      <c r="A4152">
        <v>4151</v>
      </c>
      <c r="B4152">
        <v>3</v>
      </c>
      <c r="C4152" t="s">
        <v>13</v>
      </c>
      <c r="D4152" t="s">
        <v>14</v>
      </c>
      <c r="E4152">
        <v>2300000</v>
      </c>
      <c r="F4152">
        <v>5600000</v>
      </c>
      <c r="G4152">
        <v>18</v>
      </c>
      <c r="H4152">
        <v>420</v>
      </c>
      <c r="I4152">
        <v>1300000</v>
      </c>
      <c r="J4152">
        <v>600000</v>
      </c>
      <c r="K4152">
        <v>6700000</v>
      </c>
      <c r="L4152">
        <v>2100000</v>
      </c>
      <c r="M4152" t="s">
        <v>18</v>
      </c>
      <c r="N4152">
        <f>Table1[[#This Row],[ loan_amount]]-Table1[[#This Row],[ bank_asset_value]]</f>
        <v>3500000</v>
      </c>
    </row>
    <row r="4153" spans="1:14" x14ac:dyDescent="0.35">
      <c r="A4153">
        <v>4152</v>
      </c>
      <c r="B4153">
        <v>3</v>
      </c>
      <c r="C4153" t="s">
        <v>16</v>
      </c>
      <c r="D4153" t="s">
        <v>14</v>
      </c>
      <c r="E4153">
        <v>1600000</v>
      </c>
      <c r="F4153">
        <v>3300000</v>
      </c>
      <c r="G4153">
        <v>8</v>
      </c>
      <c r="H4153">
        <v>609</v>
      </c>
      <c r="I4153">
        <v>4700000</v>
      </c>
      <c r="J4153">
        <v>100000</v>
      </c>
      <c r="K4153">
        <v>6000000</v>
      </c>
      <c r="L4153">
        <v>800000</v>
      </c>
      <c r="M4153" t="s">
        <v>15</v>
      </c>
      <c r="N4153">
        <f>Table1[[#This Row],[ loan_amount]]-Table1[[#This Row],[ bank_asset_value]]</f>
        <v>2500000</v>
      </c>
    </row>
    <row r="4154" spans="1:14" x14ac:dyDescent="0.35">
      <c r="A4154">
        <v>4153</v>
      </c>
      <c r="B4154">
        <v>4</v>
      </c>
      <c r="C4154" t="s">
        <v>16</v>
      </c>
      <c r="D4154" t="s">
        <v>14</v>
      </c>
      <c r="E4154">
        <v>8100000</v>
      </c>
      <c r="F4154">
        <v>19300000</v>
      </c>
      <c r="G4154">
        <v>14</v>
      </c>
      <c r="H4154">
        <v>821</v>
      </c>
      <c r="I4154">
        <v>16500000</v>
      </c>
      <c r="J4154">
        <v>8500000</v>
      </c>
      <c r="K4154">
        <v>25800000</v>
      </c>
      <c r="L4154">
        <v>8300000</v>
      </c>
      <c r="M4154" t="s">
        <v>15</v>
      </c>
      <c r="N4154">
        <f>Table1[[#This Row],[ loan_amount]]-Table1[[#This Row],[ bank_asset_value]]</f>
        <v>11000000</v>
      </c>
    </row>
    <row r="4155" spans="1:14" x14ac:dyDescent="0.35">
      <c r="A4155">
        <v>4154</v>
      </c>
      <c r="B4155">
        <v>1</v>
      </c>
      <c r="C4155" t="s">
        <v>13</v>
      </c>
      <c r="D4155" t="s">
        <v>14</v>
      </c>
      <c r="E4155">
        <v>7700000</v>
      </c>
      <c r="F4155">
        <v>17100000</v>
      </c>
      <c r="G4155">
        <v>14</v>
      </c>
      <c r="H4155">
        <v>603</v>
      </c>
      <c r="I4155">
        <v>11100000</v>
      </c>
      <c r="J4155">
        <v>12100000</v>
      </c>
      <c r="K4155">
        <v>30300000</v>
      </c>
      <c r="L4155">
        <v>7100000</v>
      </c>
      <c r="M4155" t="s">
        <v>15</v>
      </c>
      <c r="N4155">
        <f>Table1[[#This Row],[ loan_amount]]-Table1[[#This Row],[ bank_asset_value]]</f>
        <v>10000000</v>
      </c>
    </row>
    <row r="4156" spans="1:14" x14ac:dyDescent="0.35">
      <c r="A4156">
        <v>4155</v>
      </c>
      <c r="B4156">
        <v>4</v>
      </c>
      <c r="C4156" t="s">
        <v>13</v>
      </c>
      <c r="D4156" t="s">
        <v>14</v>
      </c>
      <c r="E4156">
        <v>1500000</v>
      </c>
      <c r="F4156">
        <v>3400000</v>
      </c>
      <c r="G4156">
        <v>10</v>
      </c>
      <c r="H4156">
        <v>778</v>
      </c>
      <c r="I4156">
        <v>3800000</v>
      </c>
      <c r="J4156">
        <v>300000</v>
      </c>
      <c r="K4156">
        <v>4000000</v>
      </c>
      <c r="L4156">
        <v>2200000</v>
      </c>
      <c r="M4156" t="s">
        <v>15</v>
      </c>
      <c r="N4156">
        <f>Table1[[#This Row],[ loan_amount]]-Table1[[#This Row],[ bank_asset_value]]</f>
        <v>1200000</v>
      </c>
    </row>
    <row r="4157" spans="1:14" x14ac:dyDescent="0.35">
      <c r="A4157">
        <v>4156</v>
      </c>
      <c r="B4157">
        <v>3</v>
      </c>
      <c r="C4157" t="s">
        <v>16</v>
      </c>
      <c r="D4157" t="s">
        <v>14</v>
      </c>
      <c r="E4157">
        <v>7400000</v>
      </c>
      <c r="F4157">
        <v>23500000</v>
      </c>
      <c r="G4157">
        <v>2</v>
      </c>
      <c r="H4157">
        <v>460</v>
      </c>
      <c r="I4157">
        <v>20600000</v>
      </c>
      <c r="J4157">
        <v>12200000</v>
      </c>
      <c r="K4157">
        <v>25900000</v>
      </c>
      <c r="L4157">
        <v>9200000</v>
      </c>
      <c r="M4157" t="s">
        <v>15</v>
      </c>
      <c r="N4157">
        <f>Table1[[#This Row],[ loan_amount]]-Table1[[#This Row],[ bank_asset_value]]</f>
        <v>14300000</v>
      </c>
    </row>
    <row r="4158" spans="1:14" x14ac:dyDescent="0.35">
      <c r="A4158">
        <v>4157</v>
      </c>
      <c r="B4158">
        <v>4</v>
      </c>
      <c r="C4158" t="s">
        <v>16</v>
      </c>
      <c r="D4158" t="s">
        <v>17</v>
      </c>
      <c r="E4158">
        <v>8900000</v>
      </c>
      <c r="F4158">
        <v>27100000</v>
      </c>
      <c r="G4158">
        <v>18</v>
      </c>
      <c r="H4158">
        <v>363</v>
      </c>
      <c r="I4158">
        <v>7800000</v>
      </c>
      <c r="J4158">
        <v>9600000</v>
      </c>
      <c r="K4158">
        <v>25400000</v>
      </c>
      <c r="L4158">
        <v>12700000</v>
      </c>
      <c r="M4158" t="s">
        <v>18</v>
      </c>
      <c r="N4158">
        <f>Table1[[#This Row],[ loan_amount]]-Table1[[#This Row],[ bank_asset_value]]</f>
        <v>14400000</v>
      </c>
    </row>
    <row r="4159" spans="1:14" x14ac:dyDescent="0.35">
      <c r="A4159">
        <v>4158</v>
      </c>
      <c r="B4159">
        <v>0</v>
      </c>
      <c r="C4159" t="s">
        <v>13</v>
      </c>
      <c r="D4159" t="s">
        <v>14</v>
      </c>
      <c r="E4159">
        <v>2400000</v>
      </c>
      <c r="F4159">
        <v>5300000</v>
      </c>
      <c r="G4159">
        <v>16</v>
      </c>
      <c r="H4159">
        <v>482</v>
      </c>
      <c r="I4159">
        <v>5500000</v>
      </c>
      <c r="J4159">
        <v>4200000</v>
      </c>
      <c r="K4159">
        <v>8400000</v>
      </c>
      <c r="L4159">
        <v>2600000</v>
      </c>
      <c r="M4159" t="s">
        <v>18</v>
      </c>
      <c r="N4159">
        <f>Table1[[#This Row],[ loan_amount]]-Table1[[#This Row],[ bank_asset_value]]</f>
        <v>2700000</v>
      </c>
    </row>
    <row r="4160" spans="1:14" x14ac:dyDescent="0.35">
      <c r="A4160">
        <v>4159</v>
      </c>
      <c r="B4160">
        <v>5</v>
      </c>
      <c r="C4160" t="s">
        <v>13</v>
      </c>
      <c r="D4160" t="s">
        <v>14</v>
      </c>
      <c r="E4160">
        <v>5600000</v>
      </c>
      <c r="F4160">
        <v>20300000</v>
      </c>
      <c r="G4160">
        <v>4</v>
      </c>
      <c r="H4160">
        <v>772</v>
      </c>
      <c r="I4160">
        <v>10600000</v>
      </c>
      <c r="J4160">
        <v>6000000</v>
      </c>
      <c r="K4160">
        <v>13600000</v>
      </c>
      <c r="L4160">
        <v>7600000</v>
      </c>
      <c r="M4160" t="s">
        <v>15</v>
      </c>
      <c r="N4160">
        <f>Table1[[#This Row],[ loan_amount]]-Table1[[#This Row],[ bank_asset_value]]</f>
        <v>12700000</v>
      </c>
    </row>
    <row r="4161" spans="1:14" x14ac:dyDescent="0.35">
      <c r="A4161">
        <v>4160</v>
      </c>
      <c r="B4161">
        <v>4</v>
      </c>
      <c r="C4161" t="s">
        <v>13</v>
      </c>
      <c r="D4161" t="s">
        <v>14</v>
      </c>
      <c r="E4161">
        <v>5900000</v>
      </c>
      <c r="F4161">
        <v>14400000</v>
      </c>
      <c r="G4161">
        <v>6</v>
      </c>
      <c r="H4161">
        <v>745</v>
      </c>
      <c r="I4161">
        <v>15300000</v>
      </c>
      <c r="J4161">
        <v>5100000</v>
      </c>
      <c r="K4161">
        <v>16500000</v>
      </c>
      <c r="L4161">
        <v>3000000</v>
      </c>
      <c r="M4161" t="s">
        <v>15</v>
      </c>
      <c r="N4161">
        <f>Table1[[#This Row],[ loan_amount]]-Table1[[#This Row],[ bank_asset_value]]</f>
        <v>11400000</v>
      </c>
    </row>
    <row r="4162" spans="1:14" x14ac:dyDescent="0.35">
      <c r="A4162">
        <v>4161</v>
      </c>
      <c r="B4162">
        <v>1</v>
      </c>
      <c r="C4162" t="s">
        <v>13</v>
      </c>
      <c r="D4162" t="s">
        <v>14</v>
      </c>
      <c r="E4162">
        <v>1600000</v>
      </c>
      <c r="F4162">
        <v>3300000</v>
      </c>
      <c r="G4162">
        <v>2</v>
      </c>
      <c r="H4162">
        <v>513</v>
      </c>
      <c r="I4162">
        <v>400000</v>
      </c>
      <c r="J4162">
        <v>1300000</v>
      </c>
      <c r="K4162">
        <v>4600000</v>
      </c>
      <c r="L4162">
        <v>2200000</v>
      </c>
      <c r="M4162" t="s">
        <v>18</v>
      </c>
      <c r="N4162">
        <f>Table1[[#This Row],[ loan_amount]]-Table1[[#This Row],[ bank_asset_value]]</f>
        <v>1100000</v>
      </c>
    </row>
    <row r="4163" spans="1:14" x14ac:dyDescent="0.35">
      <c r="A4163">
        <v>4162</v>
      </c>
      <c r="B4163">
        <v>5</v>
      </c>
      <c r="C4163" t="s">
        <v>16</v>
      </c>
      <c r="D4163" t="s">
        <v>14</v>
      </c>
      <c r="E4163">
        <v>1100000</v>
      </c>
      <c r="F4163">
        <v>4000000</v>
      </c>
      <c r="G4163">
        <v>2</v>
      </c>
      <c r="H4163">
        <v>362</v>
      </c>
      <c r="I4163">
        <v>1800000</v>
      </c>
      <c r="J4163">
        <v>1300000</v>
      </c>
      <c r="K4163">
        <v>3500000</v>
      </c>
      <c r="L4163">
        <v>1100000</v>
      </c>
      <c r="M4163" t="s">
        <v>15</v>
      </c>
      <c r="N4163">
        <f>Table1[[#This Row],[ loan_amount]]-Table1[[#This Row],[ bank_asset_value]]</f>
        <v>2900000</v>
      </c>
    </row>
    <row r="4164" spans="1:14" x14ac:dyDescent="0.35">
      <c r="A4164">
        <v>4163</v>
      </c>
      <c r="B4164">
        <v>2</v>
      </c>
      <c r="C4164" t="s">
        <v>13</v>
      </c>
      <c r="D4164" t="s">
        <v>17</v>
      </c>
      <c r="E4164">
        <v>6600000</v>
      </c>
      <c r="F4164">
        <v>25600000</v>
      </c>
      <c r="G4164">
        <v>6</v>
      </c>
      <c r="H4164">
        <v>740</v>
      </c>
      <c r="I4164">
        <v>10900000</v>
      </c>
      <c r="J4164">
        <v>1900000</v>
      </c>
      <c r="K4164">
        <v>18900000</v>
      </c>
      <c r="L4164">
        <v>9200000</v>
      </c>
      <c r="M4164" t="s">
        <v>15</v>
      </c>
      <c r="N4164">
        <f>Table1[[#This Row],[ loan_amount]]-Table1[[#This Row],[ bank_asset_value]]</f>
        <v>16400000</v>
      </c>
    </row>
    <row r="4165" spans="1:14" x14ac:dyDescent="0.35">
      <c r="A4165">
        <v>4164</v>
      </c>
      <c r="B4165">
        <v>3</v>
      </c>
      <c r="C4165" t="s">
        <v>13</v>
      </c>
      <c r="D4165" t="s">
        <v>14</v>
      </c>
      <c r="E4165">
        <v>8900000</v>
      </c>
      <c r="F4165">
        <v>24400000</v>
      </c>
      <c r="G4165">
        <v>10</v>
      </c>
      <c r="H4165">
        <v>774</v>
      </c>
      <c r="I4165">
        <v>11200000</v>
      </c>
      <c r="J4165">
        <v>6100000</v>
      </c>
      <c r="K4165">
        <v>31400000</v>
      </c>
      <c r="L4165">
        <v>7300000</v>
      </c>
      <c r="M4165" t="s">
        <v>15</v>
      </c>
      <c r="N4165">
        <f>Table1[[#This Row],[ loan_amount]]-Table1[[#This Row],[ bank_asset_value]]</f>
        <v>17100000</v>
      </c>
    </row>
    <row r="4166" spans="1:14" x14ac:dyDescent="0.35">
      <c r="A4166">
        <v>4165</v>
      </c>
      <c r="B4166">
        <v>1</v>
      </c>
      <c r="C4166" t="s">
        <v>13</v>
      </c>
      <c r="D4166" t="s">
        <v>17</v>
      </c>
      <c r="E4166">
        <v>6400000</v>
      </c>
      <c r="F4166">
        <v>16400000</v>
      </c>
      <c r="G4166">
        <v>20</v>
      </c>
      <c r="H4166">
        <v>555</v>
      </c>
      <c r="I4166">
        <v>6000000</v>
      </c>
      <c r="J4166">
        <v>2500000</v>
      </c>
      <c r="K4166">
        <v>20100000</v>
      </c>
      <c r="L4166">
        <v>7400000</v>
      </c>
      <c r="M4166" t="s">
        <v>15</v>
      </c>
      <c r="N4166">
        <f>Table1[[#This Row],[ loan_amount]]-Table1[[#This Row],[ bank_asset_value]]</f>
        <v>9000000</v>
      </c>
    </row>
    <row r="4167" spans="1:14" x14ac:dyDescent="0.35">
      <c r="A4167">
        <v>4166</v>
      </c>
      <c r="B4167">
        <v>4</v>
      </c>
      <c r="C4167" t="s">
        <v>16</v>
      </c>
      <c r="D4167" t="s">
        <v>17</v>
      </c>
      <c r="E4167">
        <v>8200000</v>
      </c>
      <c r="F4167">
        <v>17300000</v>
      </c>
      <c r="G4167">
        <v>12</v>
      </c>
      <c r="H4167">
        <v>588</v>
      </c>
      <c r="I4167">
        <v>9700000</v>
      </c>
      <c r="J4167">
        <v>1200000</v>
      </c>
      <c r="K4167">
        <v>20700000</v>
      </c>
      <c r="L4167">
        <v>4800000</v>
      </c>
      <c r="M4167" t="s">
        <v>15</v>
      </c>
      <c r="N4167">
        <f>Table1[[#This Row],[ loan_amount]]-Table1[[#This Row],[ bank_asset_value]]</f>
        <v>12500000</v>
      </c>
    </row>
    <row r="4168" spans="1:14" x14ac:dyDescent="0.35">
      <c r="A4168">
        <v>4167</v>
      </c>
      <c r="B4168">
        <v>1</v>
      </c>
      <c r="C4168" t="s">
        <v>13</v>
      </c>
      <c r="D4168" t="s">
        <v>14</v>
      </c>
      <c r="E4168">
        <v>500000</v>
      </c>
      <c r="F4168">
        <v>1300000</v>
      </c>
      <c r="G4168">
        <v>14</v>
      </c>
      <c r="H4168">
        <v>619</v>
      </c>
      <c r="I4168">
        <v>1500000</v>
      </c>
      <c r="J4168">
        <v>100000</v>
      </c>
      <c r="K4168">
        <v>2000000</v>
      </c>
      <c r="L4168">
        <v>500000</v>
      </c>
      <c r="M4168" t="s">
        <v>15</v>
      </c>
      <c r="N4168">
        <f>Table1[[#This Row],[ loan_amount]]-Table1[[#This Row],[ bank_asset_value]]</f>
        <v>800000</v>
      </c>
    </row>
    <row r="4169" spans="1:14" x14ac:dyDescent="0.35">
      <c r="A4169">
        <v>4168</v>
      </c>
      <c r="B4169">
        <v>0</v>
      </c>
      <c r="C4169" t="s">
        <v>13</v>
      </c>
      <c r="D4169" t="s">
        <v>14</v>
      </c>
      <c r="E4169">
        <v>9700000</v>
      </c>
      <c r="F4169">
        <v>31600000</v>
      </c>
      <c r="G4169">
        <v>18</v>
      </c>
      <c r="H4169">
        <v>607</v>
      </c>
      <c r="I4169">
        <v>24300000</v>
      </c>
      <c r="J4169">
        <v>7900000</v>
      </c>
      <c r="K4169">
        <v>32400000</v>
      </c>
      <c r="L4169">
        <v>7500000</v>
      </c>
      <c r="M4169" t="s">
        <v>15</v>
      </c>
      <c r="N4169">
        <f>Table1[[#This Row],[ loan_amount]]-Table1[[#This Row],[ bank_asset_value]]</f>
        <v>24100000</v>
      </c>
    </row>
    <row r="4170" spans="1:14" x14ac:dyDescent="0.35">
      <c r="A4170">
        <v>4169</v>
      </c>
      <c r="B4170">
        <v>3</v>
      </c>
      <c r="C4170" t="s">
        <v>16</v>
      </c>
      <c r="D4170" t="s">
        <v>17</v>
      </c>
      <c r="E4170">
        <v>7100000</v>
      </c>
      <c r="F4170">
        <v>16700000</v>
      </c>
      <c r="G4170">
        <v>4</v>
      </c>
      <c r="H4170">
        <v>435</v>
      </c>
      <c r="I4170">
        <v>1700000</v>
      </c>
      <c r="J4170">
        <v>9600000</v>
      </c>
      <c r="K4170">
        <v>24300000</v>
      </c>
      <c r="L4170">
        <v>6200000</v>
      </c>
      <c r="M4170" t="s">
        <v>18</v>
      </c>
      <c r="N4170">
        <f>Table1[[#This Row],[ loan_amount]]-Table1[[#This Row],[ bank_asset_value]]</f>
        <v>10500000</v>
      </c>
    </row>
    <row r="4171" spans="1:14" x14ac:dyDescent="0.35">
      <c r="A4171">
        <v>4170</v>
      </c>
      <c r="B4171">
        <v>4</v>
      </c>
      <c r="C4171" t="s">
        <v>16</v>
      </c>
      <c r="D4171" t="s">
        <v>17</v>
      </c>
      <c r="E4171">
        <v>1400000</v>
      </c>
      <c r="F4171">
        <v>3400000</v>
      </c>
      <c r="G4171">
        <v>14</v>
      </c>
      <c r="H4171">
        <v>835</v>
      </c>
      <c r="I4171">
        <v>3100000</v>
      </c>
      <c r="J4171">
        <v>100000</v>
      </c>
      <c r="K4171">
        <v>4100000</v>
      </c>
      <c r="L4171">
        <v>2100000</v>
      </c>
      <c r="M4171" t="s">
        <v>15</v>
      </c>
      <c r="N4171">
        <f>Table1[[#This Row],[ loan_amount]]-Table1[[#This Row],[ bank_asset_value]]</f>
        <v>1300000</v>
      </c>
    </row>
    <row r="4172" spans="1:14" x14ac:dyDescent="0.35">
      <c r="A4172">
        <v>4171</v>
      </c>
      <c r="B4172">
        <v>1</v>
      </c>
      <c r="C4172" t="s">
        <v>16</v>
      </c>
      <c r="D4172" t="s">
        <v>14</v>
      </c>
      <c r="E4172">
        <v>7200000</v>
      </c>
      <c r="F4172">
        <v>28100000</v>
      </c>
      <c r="G4172">
        <v>14</v>
      </c>
      <c r="H4172">
        <v>767</v>
      </c>
      <c r="I4172">
        <v>10000000</v>
      </c>
      <c r="J4172">
        <v>10400000</v>
      </c>
      <c r="K4172">
        <v>27500000</v>
      </c>
      <c r="L4172">
        <v>4000000</v>
      </c>
      <c r="M4172" t="s">
        <v>15</v>
      </c>
      <c r="N4172">
        <f>Table1[[#This Row],[ loan_amount]]-Table1[[#This Row],[ bank_asset_value]]</f>
        <v>24100000</v>
      </c>
    </row>
    <row r="4173" spans="1:14" x14ac:dyDescent="0.35">
      <c r="A4173">
        <v>4172</v>
      </c>
      <c r="B4173">
        <v>1</v>
      </c>
      <c r="C4173" t="s">
        <v>13</v>
      </c>
      <c r="D4173" t="s">
        <v>17</v>
      </c>
      <c r="E4173">
        <v>8400000</v>
      </c>
      <c r="F4173">
        <v>26200000</v>
      </c>
      <c r="G4173">
        <v>14</v>
      </c>
      <c r="H4173">
        <v>643</v>
      </c>
      <c r="I4173">
        <v>19400000</v>
      </c>
      <c r="J4173">
        <v>11500000</v>
      </c>
      <c r="K4173">
        <v>17900000</v>
      </c>
      <c r="L4173">
        <v>6900000</v>
      </c>
      <c r="M4173" t="s">
        <v>15</v>
      </c>
      <c r="N4173">
        <f>Table1[[#This Row],[ loan_amount]]-Table1[[#This Row],[ bank_asset_value]]</f>
        <v>19300000</v>
      </c>
    </row>
    <row r="4174" spans="1:14" x14ac:dyDescent="0.35">
      <c r="A4174">
        <v>4173</v>
      </c>
      <c r="B4174">
        <v>4</v>
      </c>
      <c r="C4174" t="s">
        <v>16</v>
      </c>
      <c r="D4174" t="s">
        <v>14</v>
      </c>
      <c r="E4174">
        <v>4300000</v>
      </c>
      <c r="F4174">
        <v>13900000</v>
      </c>
      <c r="G4174">
        <v>2</v>
      </c>
      <c r="H4174">
        <v>894</v>
      </c>
      <c r="I4174">
        <v>10100000</v>
      </c>
      <c r="J4174">
        <v>100000</v>
      </c>
      <c r="K4174">
        <v>8600000</v>
      </c>
      <c r="L4174">
        <v>3300000</v>
      </c>
      <c r="M4174" t="s">
        <v>15</v>
      </c>
      <c r="N4174">
        <f>Table1[[#This Row],[ loan_amount]]-Table1[[#This Row],[ bank_asset_value]]</f>
        <v>10600000</v>
      </c>
    </row>
    <row r="4175" spans="1:14" x14ac:dyDescent="0.35">
      <c r="A4175">
        <v>4174</v>
      </c>
      <c r="B4175">
        <v>0</v>
      </c>
      <c r="C4175" t="s">
        <v>16</v>
      </c>
      <c r="D4175" t="s">
        <v>17</v>
      </c>
      <c r="E4175">
        <v>8800000</v>
      </c>
      <c r="F4175">
        <v>29800000</v>
      </c>
      <c r="G4175">
        <v>8</v>
      </c>
      <c r="H4175">
        <v>343</v>
      </c>
      <c r="I4175">
        <v>20000000</v>
      </c>
      <c r="J4175">
        <v>4900000</v>
      </c>
      <c r="K4175">
        <v>33300000</v>
      </c>
      <c r="L4175">
        <v>12200000</v>
      </c>
      <c r="M4175" t="s">
        <v>18</v>
      </c>
      <c r="N4175">
        <f>Table1[[#This Row],[ loan_amount]]-Table1[[#This Row],[ bank_asset_value]]</f>
        <v>17600000</v>
      </c>
    </row>
    <row r="4176" spans="1:14" x14ac:dyDescent="0.35">
      <c r="A4176">
        <v>4175</v>
      </c>
      <c r="B4176">
        <v>4</v>
      </c>
      <c r="C4176" t="s">
        <v>16</v>
      </c>
      <c r="D4176" t="s">
        <v>14</v>
      </c>
      <c r="E4176">
        <v>4000000</v>
      </c>
      <c r="F4176">
        <v>15100000</v>
      </c>
      <c r="G4176">
        <v>8</v>
      </c>
      <c r="H4176">
        <v>800</v>
      </c>
      <c r="I4176">
        <v>8700000</v>
      </c>
      <c r="J4176">
        <v>6900000</v>
      </c>
      <c r="K4176">
        <v>12200000</v>
      </c>
      <c r="L4176">
        <v>4400000</v>
      </c>
      <c r="M4176" t="s">
        <v>15</v>
      </c>
      <c r="N4176">
        <f>Table1[[#This Row],[ loan_amount]]-Table1[[#This Row],[ bank_asset_value]]</f>
        <v>10700000</v>
      </c>
    </row>
    <row r="4177" spans="1:14" x14ac:dyDescent="0.35">
      <c r="A4177">
        <v>4176</v>
      </c>
      <c r="B4177">
        <v>3</v>
      </c>
      <c r="C4177" t="s">
        <v>16</v>
      </c>
      <c r="D4177" t="s">
        <v>17</v>
      </c>
      <c r="E4177">
        <v>6900000</v>
      </c>
      <c r="F4177">
        <v>17900000</v>
      </c>
      <c r="G4177">
        <v>18</v>
      </c>
      <c r="H4177">
        <v>494</v>
      </c>
      <c r="I4177">
        <v>7700000</v>
      </c>
      <c r="J4177">
        <v>11200000</v>
      </c>
      <c r="K4177">
        <v>15400000</v>
      </c>
      <c r="L4177">
        <v>8700000</v>
      </c>
      <c r="M4177" t="s">
        <v>18</v>
      </c>
      <c r="N4177">
        <f>Table1[[#This Row],[ loan_amount]]-Table1[[#This Row],[ bank_asset_value]]</f>
        <v>9200000</v>
      </c>
    </row>
    <row r="4178" spans="1:14" x14ac:dyDescent="0.35">
      <c r="A4178">
        <v>4177</v>
      </c>
      <c r="B4178">
        <v>4</v>
      </c>
      <c r="C4178" t="s">
        <v>13</v>
      </c>
      <c r="D4178" t="s">
        <v>14</v>
      </c>
      <c r="E4178">
        <v>9600000</v>
      </c>
      <c r="F4178">
        <v>33000000</v>
      </c>
      <c r="G4178">
        <v>14</v>
      </c>
      <c r="H4178">
        <v>336</v>
      </c>
      <c r="I4178">
        <v>5800000</v>
      </c>
      <c r="J4178">
        <v>8500000</v>
      </c>
      <c r="K4178">
        <v>30100000</v>
      </c>
      <c r="L4178">
        <v>4900000</v>
      </c>
      <c r="M4178" t="s">
        <v>18</v>
      </c>
      <c r="N4178">
        <f>Table1[[#This Row],[ loan_amount]]-Table1[[#This Row],[ bank_asset_value]]</f>
        <v>28100000</v>
      </c>
    </row>
    <row r="4179" spans="1:14" x14ac:dyDescent="0.35">
      <c r="A4179">
        <v>4178</v>
      </c>
      <c r="B4179">
        <v>2</v>
      </c>
      <c r="C4179" t="s">
        <v>16</v>
      </c>
      <c r="D4179" t="s">
        <v>14</v>
      </c>
      <c r="E4179">
        <v>6900000</v>
      </c>
      <c r="F4179">
        <v>16500000</v>
      </c>
      <c r="G4179">
        <v>16</v>
      </c>
      <c r="H4179">
        <v>785</v>
      </c>
      <c r="I4179">
        <v>19600000</v>
      </c>
      <c r="J4179">
        <v>8600000</v>
      </c>
      <c r="K4179">
        <v>27100000</v>
      </c>
      <c r="L4179">
        <v>3600000</v>
      </c>
      <c r="M4179" t="s">
        <v>15</v>
      </c>
      <c r="N4179">
        <f>Table1[[#This Row],[ loan_amount]]-Table1[[#This Row],[ bank_asset_value]]</f>
        <v>12900000</v>
      </c>
    </row>
    <row r="4180" spans="1:14" x14ac:dyDescent="0.35">
      <c r="A4180">
        <v>4179</v>
      </c>
      <c r="B4180">
        <v>1</v>
      </c>
      <c r="C4180" t="s">
        <v>16</v>
      </c>
      <c r="D4180" t="s">
        <v>17</v>
      </c>
      <c r="E4180">
        <v>3600000</v>
      </c>
      <c r="F4180">
        <v>13400000</v>
      </c>
      <c r="G4180">
        <v>16</v>
      </c>
      <c r="H4180">
        <v>732</v>
      </c>
      <c r="I4180">
        <v>5200000</v>
      </c>
      <c r="J4180">
        <v>6700000</v>
      </c>
      <c r="K4180">
        <v>7300000</v>
      </c>
      <c r="L4180">
        <v>3300000</v>
      </c>
      <c r="M4180" t="s">
        <v>15</v>
      </c>
      <c r="N4180">
        <f>Table1[[#This Row],[ loan_amount]]-Table1[[#This Row],[ bank_asset_value]]</f>
        <v>10100000</v>
      </c>
    </row>
    <row r="4181" spans="1:14" x14ac:dyDescent="0.35">
      <c r="A4181">
        <v>4180</v>
      </c>
      <c r="B4181">
        <v>2</v>
      </c>
      <c r="C4181" t="s">
        <v>16</v>
      </c>
      <c r="D4181" t="s">
        <v>14</v>
      </c>
      <c r="E4181">
        <v>1900000</v>
      </c>
      <c r="F4181">
        <v>4600000</v>
      </c>
      <c r="G4181">
        <v>12</v>
      </c>
      <c r="H4181">
        <v>587</v>
      </c>
      <c r="I4181">
        <v>3000000</v>
      </c>
      <c r="J4181">
        <v>1300000</v>
      </c>
      <c r="K4181">
        <v>4800000</v>
      </c>
      <c r="L4181">
        <v>1100000</v>
      </c>
      <c r="M4181" t="s">
        <v>15</v>
      </c>
      <c r="N4181">
        <f>Table1[[#This Row],[ loan_amount]]-Table1[[#This Row],[ bank_asset_value]]</f>
        <v>3500000</v>
      </c>
    </row>
    <row r="4182" spans="1:14" x14ac:dyDescent="0.35">
      <c r="A4182">
        <v>4181</v>
      </c>
      <c r="B4182">
        <v>3</v>
      </c>
      <c r="C4182" t="s">
        <v>16</v>
      </c>
      <c r="D4182" t="s">
        <v>17</v>
      </c>
      <c r="E4182">
        <v>9700000</v>
      </c>
      <c r="F4182">
        <v>30800000</v>
      </c>
      <c r="G4182">
        <v>18</v>
      </c>
      <c r="H4182">
        <v>471</v>
      </c>
      <c r="I4182">
        <v>12700000</v>
      </c>
      <c r="J4182">
        <v>3800000</v>
      </c>
      <c r="K4182">
        <v>37300000</v>
      </c>
      <c r="L4182">
        <v>10400000</v>
      </c>
      <c r="M4182" t="s">
        <v>18</v>
      </c>
      <c r="N4182">
        <f>Table1[[#This Row],[ loan_amount]]-Table1[[#This Row],[ bank_asset_value]]</f>
        <v>20400000</v>
      </c>
    </row>
    <row r="4183" spans="1:14" x14ac:dyDescent="0.35">
      <c r="A4183">
        <v>4182</v>
      </c>
      <c r="B4183">
        <v>2</v>
      </c>
      <c r="C4183" t="s">
        <v>16</v>
      </c>
      <c r="D4183" t="s">
        <v>14</v>
      </c>
      <c r="E4183">
        <v>1200000</v>
      </c>
      <c r="F4183">
        <v>4100000</v>
      </c>
      <c r="G4183">
        <v>8</v>
      </c>
      <c r="H4183">
        <v>497</v>
      </c>
      <c r="I4183">
        <v>2700000</v>
      </c>
      <c r="J4183">
        <v>700000</v>
      </c>
      <c r="K4183">
        <v>3700000</v>
      </c>
      <c r="L4183">
        <v>1300000</v>
      </c>
      <c r="M4183" t="s">
        <v>18</v>
      </c>
      <c r="N4183">
        <f>Table1[[#This Row],[ loan_amount]]-Table1[[#This Row],[ bank_asset_value]]</f>
        <v>2800000</v>
      </c>
    </row>
    <row r="4184" spans="1:14" x14ac:dyDescent="0.35">
      <c r="A4184">
        <v>4183</v>
      </c>
      <c r="B4184">
        <v>1</v>
      </c>
      <c r="C4184" t="s">
        <v>16</v>
      </c>
      <c r="D4184" t="s">
        <v>14</v>
      </c>
      <c r="E4184">
        <v>400000</v>
      </c>
      <c r="F4184">
        <v>1600000</v>
      </c>
      <c r="G4184">
        <v>16</v>
      </c>
      <c r="H4184">
        <v>784</v>
      </c>
      <c r="I4184">
        <v>800000</v>
      </c>
      <c r="J4184">
        <v>700000</v>
      </c>
      <c r="K4184">
        <v>700000</v>
      </c>
      <c r="L4184">
        <v>100000</v>
      </c>
      <c r="M4184" t="s">
        <v>15</v>
      </c>
      <c r="N4184">
        <f>Table1[[#This Row],[ loan_amount]]-Table1[[#This Row],[ bank_asset_value]]</f>
        <v>1500000</v>
      </c>
    </row>
    <row r="4185" spans="1:14" x14ac:dyDescent="0.35">
      <c r="A4185">
        <v>4184</v>
      </c>
      <c r="B4185">
        <v>2</v>
      </c>
      <c r="C4185" t="s">
        <v>13</v>
      </c>
      <c r="D4185" t="s">
        <v>14</v>
      </c>
      <c r="E4185">
        <v>6600000</v>
      </c>
      <c r="F4185">
        <v>21500000</v>
      </c>
      <c r="G4185">
        <v>18</v>
      </c>
      <c r="H4185">
        <v>471</v>
      </c>
      <c r="I4185">
        <v>13700000</v>
      </c>
      <c r="J4185">
        <v>9800000</v>
      </c>
      <c r="K4185">
        <v>17100000</v>
      </c>
      <c r="L4185">
        <v>4800000</v>
      </c>
      <c r="M4185" t="s">
        <v>18</v>
      </c>
      <c r="N4185">
        <f>Table1[[#This Row],[ loan_amount]]-Table1[[#This Row],[ bank_asset_value]]</f>
        <v>16700000</v>
      </c>
    </row>
    <row r="4186" spans="1:14" x14ac:dyDescent="0.35">
      <c r="A4186">
        <v>4185</v>
      </c>
      <c r="B4186">
        <v>2</v>
      </c>
      <c r="C4186" t="s">
        <v>13</v>
      </c>
      <c r="D4186" t="s">
        <v>14</v>
      </c>
      <c r="E4186">
        <v>1500000</v>
      </c>
      <c r="F4186">
        <v>3300000</v>
      </c>
      <c r="G4186">
        <v>4</v>
      </c>
      <c r="H4186">
        <v>763</v>
      </c>
      <c r="I4186">
        <v>300000</v>
      </c>
      <c r="J4186">
        <v>1200000</v>
      </c>
      <c r="K4186">
        <v>5400000</v>
      </c>
      <c r="L4186">
        <v>700000</v>
      </c>
      <c r="M4186" t="s">
        <v>15</v>
      </c>
      <c r="N4186">
        <f>Table1[[#This Row],[ loan_amount]]-Table1[[#This Row],[ bank_asset_value]]</f>
        <v>2600000</v>
      </c>
    </row>
    <row r="4187" spans="1:14" x14ac:dyDescent="0.35">
      <c r="A4187">
        <v>4186</v>
      </c>
      <c r="B4187">
        <v>4</v>
      </c>
      <c r="C4187" t="s">
        <v>16</v>
      </c>
      <c r="D4187" t="s">
        <v>14</v>
      </c>
      <c r="E4187">
        <v>3500000</v>
      </c>
      <c r="F4187">
        <v>9500000</v>
      </c>
      <c r="G4187">
        <v>2</v>
      </c>
      <c r="H4187">
        <v>655</v>
      </c>
      <c r="I4187">
        <v>9900000</v>
      </c>
      <c r="J4187">
        <v>6600000</v>
      </c>
      <c r="K4187">
        <v>9400000</v>
      </c>
      <c r="L4187">
        <v>3100000</v>
      </c>
      <c r="M4187" t="s">
        <v>15</v>
      </c>
      <c r="N4187">
        <f>Table1[[#This Row],[ loan_amount]]-Table1[[#This Row],[ bank_asset_value]]</f>
        <v>6400000</v>
      </c>
    </row>
    <row r="4188" spans="1:14" x14ac:dyDescent="0.35">
      <c r="A4188">
        <v>4187</v>
      </c>
      <c r="B4188">
        <v>3</v>
      </c>
      <c r="C4188" t="s">
        <v>16</v>
      </c>
      <c r="D4188" t="s">
        <v>17</v>
      </c>
      <c r="E4188">
        <v>4000000</v>
      </c>
      <c r="F4188">
        <v>8600000</v>
      </c>
      <c r="G4188">
        <v>4</v>
      </c>
      <c r="H4188">
        <v>667</v>
      </c>
      <c r="I4188">
        <v>11500000</v>
      </c>
      <c r="J4188">
        <v>6300000</v>
      </c>
      <c r="K4188">
        <v>15300000</v>
      </c>
      <c r="L4188">
        <v>3500000</v>
      </c>
      <c r="M4188" t="s">
        <v>15</v>
      </c>
      <c r="N4188">
        <f>Table1[[#This Row],[ loan_amount]]-Table1[[#This Row],[ bank_asset_value]]</f>
        <v>5100000</v>
      </c>
    </row>
    <row r="4189" spans="1:14" x14ac:dyDescent="0.35">
      <c r="A4189">
        <v>4188</v>
      </c>
      <c r="B4189">
        <v>3</v>
      </c>
      <c r="C4189" t="s">
        <v>16</v>
      </c>
      <c r="D4189" t="s">
        <v>14</v>
      </c>
      <c r="E4189">
        <v>4100000</v>
      </c>
      <c r="F4189">
        <v>14100000</v>
      </c>
      <c r="G4189">
        <v>8</v>
      </c>
      <c r="H4189">
        <v>367</v>
      </c>
      <c r="I4189">
        <v>900000</v>
      </c>
      <c r="J4189">
        <v>800000</v>
      </c>
      <c r="K4189">
        <v>8900000</v>
      </c>
      <c r="L4189">
        <v>5300000</v>
      </c>
      <c r="M4189" t="s">
        <v>18</v>
      </c>
      <c r="N4189">
        <f>Table1[[#This Row],[ loan_amount]]-Table1[[#This Row],[ bank_asset_value]]</f>
        <v>8800000</v>
      </c>
    </row>
    <row r="4190" spans="1:14" x14ac:dyDescent="0.35">
      <c r="A4190">
        <v>4189</v>
      </c>
      <c r="B4190">
        <v>4</v>
      </c>
      <c r="C4190" t="s">
        <v>13</v>
      </c>
      <c r="D4190" t="s">
        <v>14</v>
      </c>
      <c r="E4190">
        <v>5800000</v>
      </c>
      <c r="F4190">
        <v>18500000</v>
      </c>
      <c r="G4190">
        <v>16</v>
      </c>
      <c r="H4190">
        <v>436</v>
      </c>
      <c r="I4190">
        <v>1400000</v>
      </c>
      <c r="J4190">
        <v>5500000</v>
      </c>
      <c r="K4190">
        <v>17100000</v>
      </c>
      <c r="L4190">
        <v>6500000</v>
      </c>
      <c r="M4190" t="s">
        <v>18</v>
      </c>
      <c r="N4190">
        <f>Table1[[#This Row],[ loan_amount]]-Table1[[#This Row],[ bank_asset_value]]</f>
        <v>12000000</v>
      </c>
    </row>
    <row r="4191" spans="1:14" x14ac:dyDescent="0.35">
      <c r="A4191">
        <v>4190</v>
      </c>
      <c r="B4191">
        <v>4</v>
      </c>
      <c r="C4191" t="s">
        <v>13</v>
      </c>
      <c r="D4191" t="s">
        <v>17</v>
      </c>
      <c r="E4191">
        <v>8600000</v>
      </c>
      <c r="F4191">
        <v>23300000</v>
      </c>
      <c r="G4191">
        <v>12</v>
      </c>
      <c r="H4191">
        <v>785</v>
      </c>
      <c r="I4191">
        <v>18800000</v>
      </c>
      <c r="J4191">
        <v>3800000</v>
      </c>
      <c r="K4191">
        <v>23500000</v>
      </c>
      <c r="L4191">
        <v>4500000</v>
      </c>
      <c r="M4191" t="s">
        <v>15</v>
      </c>
      <c r="N4191">
        <f>Table1[[#This Row],[ loan_amount]]-Table1[[#This Row],[ bank_asset_value]]</f>
        <v>18800000</v>
      </c>
    </row>
    <row r="4192" spans="1:14" x14ac:dyDescent="0.35">
      <c r="A4192">
        <v>4191</v>
      </c>
      <c r="B4192">
        <v>2</v>
      </c>
      <c r="C4192" t="s">
        <v>13</v>
      </c>
      <c r="D4192" t="s">
        <v>14</v>
      </c>
      <c r="E4192">
        <v>4500000</v>
      </c>
      <c r="F4192">
        <v>11400000</v>
      </c>
      <c r="G4192">
        <v>10</v>
      </c>
      <c r="H4192">
        <v>388</v>
      </c>
      <c r="I4192">
        <v>11600000</v>
      </c>
      <c r="J4192">
        <v>3000000</v>
      </c>
      <c r="K4192">
        <v>14300000</v>
      </c>
      <c r="L4192">
        <v>2900000</v>
      </c>
      <c r="M4192" t="s">
        <v>18</v>
      </c>
      <c r="N4192">
        <f>Table1[[#This Row],[ loan_amount]]-Table1[[#This Row],[ bank_asset_value]]</f>
        <v>8500000</v>
      </c>
    </row>
    <row r="4193" spans="1:14" x14ac:dyDescent="0.35">
      <c r="A4193">
        <v>4192</v>
      </c>
      <c r="B4193">
        <v>2</v>
      </c>
      <c r="C4193" t="s">
        <v>13</v>
      </c>
      <c r="D4193" t="s">
        <v>17</v>
      </c>
      <c r="E4193">
        <v>9900000</v>
      </c>
      <c r="F4193">
        <v>37300000</v>
      </c>
      <c r="G4193">
        <v>8</v>
      </c>
      <c r="H4193">
        <v>385</v>
      </c>
      <c r="I4193">
        <v>600000</v>
      </c>
      <c r="J4193">
        <v>900000</v>
      </c>
      <c r="K4193">
        <v>27400000</v>
      </c>
      <c r="L4193">
        <v>14200000</v>
      </c>
      <c r="M4193" t="s">
        <v>18</v>
      </c>
      <c r="N4193">
        <f>Table1[[#This Row],[ loan_amount]]-Table1[[#This Row],[ bank_asset_value]]</f>
        <v>23100000</v>
      </c>
    </row>
    <row r="4194" spans="1:14" x14ac:dyDescent="0.35">
      <c r="A4194">
        <v>4193</v>
      </c>
      <c r="B4194">
        <v>1</v>
      </c>
      <c r="C4194" t="s">
        <v>16</v>
      </c>
      <c r="D4194" t="s">
        <v>17</v>
      </c>
      <c r="E4194">
        <v>3200000</v>
      </c>
      <c r="F4194">
        <v>8100000</v>
      </c>
      <c r="G4194">
        <v>10</v>
      </c>
      <c r="H4194">
        <v>670</v>
      </c>
      <c r="I4194">
        <v>9100000</v>
      </c>
      <c r="J4194">
        <v>3800000</v>
      </c>
      <c r="K4194">
        <v>9200000</v>
      </c>
      <c r="L4194">
        <v>1900000</v>
      </c>
      <c r="M4194" t="s">
        <v>15</v>
      </c>
      <c r="N4194">
        <f>Table1[[#This Row],[ loan_amount]]-Table1[[#This Row],[ bank_asset_value]]</f>
        <v>6200000</v>
      </c>
    </row>
    <row r="4195" spans="1:14" x14ac:dyDescent="0.35">
      <c r="A4195">
        <v>4194</v>
      </c>
      <c r="B4195">
        <v>5</v>
      </c>
      <c r="C4195" t="s">
        <v>13</v>
      </c>
      <c r="D4195" t="s">
        <v>17</v>
      </c>
      <c r="E4195">
        <v>8900000</v>
      </c>
      <c r="F4195">
        <v>19100000</v>
      </c>
      <c r="G4195">
        <v>20</v>
      </c>
      <c r="H4195">
        <v>329</v>
      </c>
      <c r="I4195">
        <v>13300000</v>
      </c>
      <c r="J4195">
        <v>11400000</v>
      </c>
      <c r="K4195">
        <v>29500000</v>
      </c>
      <c r="L4195">
        <v>10000000</v>
      </c>
      <c r="M4195" t="s">
        <v>18</v>
      </c>
      <c r="N4195">
        <f>Table1[[#This Row],[ loan_amount]]-Table1[[#This Row],[ bank_asset_value]]</f>
        <v>9100000</v>
      </c>
    </row>
    <row r="4196" spans="1:14" x14ac:dyDescent="0.35">
      <c r="A4196">
        <v>4195</v>
      </c>
      <c r="B4196">
        <v>5</v>
      </c>
      <c r="C4196" t="s">
        <v>16</v>
      </c>
      <c r="D4196" t="s">
        <v>17</v>
      </c>
      <c r="E4196">
        <v>2100000</v>
      </c>
      <c r="F4196">
        <v>4900000</v>
      </c>
      <c r="G4196">
        <v>12</v>
      </c>
      <c r="H4196">
        <v>651</v>
      </c>
      <c r="I4196">
        <v>2500000</v>
      </c>
      <c r="J4196">
        <v>2100000</v>
      </c>
      <c r="K4196">
        <v>6100000</v>
      </c>
      <c r="L4196">
        <v>1800000</v>
      </c>
      <c r="M4196" t="s">
        <v>15</v>
      </c>
      <c r="N4196">
        <f>Table1[[#This Row],[ loan_amount]]-Table1[[#This Row],[ bank_asset_value]]</f>
        <v>3100000</v>
      </c>
    </row>
    <row r="4197" spans="1:14" x14ac:dyDescent="0.35">
      <c r="A4197">
        <v>4196</v>
      </c>
      <c r="B4197">
        <v>1</v>
      </c>
      <c r="C4197" t="s">
        <v>13</v>
      </c>
      <c r="D4197" t="s">
        <v>14</v>
      </c>
      <c r="E4197">
        <v>7100000</v>
      </c>
      <c r="F4197">
        <v>26000000</v>
      </c>
      <c r="G4197">
        <v>16</v>
      </c>
      <c r="H4197">
        <v>727</v>
      </c>
      <c r="I4197">
        <v>4300000</v>
      </c>
      <c r="J4197">
        <v>9500000</v>
      </c>
      <c r="K4197">
        <v>18900000</v>
      </c>
      <c r="L4197">
        <v>8900000</v>
      </c>
      <c r="M4197" t="s">
        <v>15</v>
      </c>
      <c r="N4197">
        <f>Table1[[#This Row],[ loan_amount]]-Table1[[#This Row],[ bank_asset_value]]</f>
        <v>17100000</v>
      </c>
    </row>
    <row r="4198" spans="1:14" x14ac:dyDescent="0.35">
      <c r="A4198">
        <v>4197</v>
      </c>
      <c r="B4198">
        <v>2</v>
      </c>
      <c r="C4198" t="s">
        <v>13</v>
      </c>
      <c r="D4198" t="s">
        <v>17</v>
      </c>
      <c r="E4198">
        <v>7800000</v>
      </c>
      <c r="F4198">
        <v>28900000</v>
      </c>
      <c r="G4198">
        <v>14</v>
      </c>
      <c r="H4198">
        <v>646</v>
      </c>
      <c r="I4198">
        <v>1800000</v>
      </c>
      <c r="J4198">
        <v>1800000</v>
      </c>
      <c r="K4198">
        <v>17700000</v>
      </c>
      <c r="L4198">
        <v>11000000</v>
      </c>
      <c r="M4198" t="s">
        <v>15</v>
      </c>
      <c r="N4198">
        <f>Table1[[#This Row],[ loan_amount]]-Table1[[#This Row],[ bank_asset_value]]</f>
        <v>17900000</v>
      </c>
    </row>
    <row r="4199" spans="1:14" x14ac:dyDescent="0.35">
      <c r="A4199">
        <v>4198</v>
      </c>
      <c r="B4199">
        <v>3</v>
      </c>
      <c r="C4199" t="s">
        <v>16</v>
      </c>
      <c r="D4199" t="s">
        <v>17</v>
      </c>
      <c r="E4199">
        <v>8600000</v>
      </c>
      <c r="F4199">
        <v>23200000</v>
      </c>
      <c r="G4199">
        <v>12</v>
      </c>
      <c r="H4199">
        <v>894</v>
      </c>
      <c r="I4199">
        <v>22100000</v>
      </c>
      <c r="J4199">
        <v>13900000</v>
      </c>
      <c r="K4199">
        <v>29200000</v>
      </c>
      <c r="L4199">
        <v>4500000</v>
      </c>
      <c r="M4199" t="s">
        <v>15</v>
      </c>
      <c r="N4199">
        <f>Table1[[#This Row],[ loan_amount]]-Table1[[#This Row],[ bank_asset_value]]</f>
        <v>18700000</v>
      </c>
    </row>
    <row r="4200" spans="1:14" x14ac:dyDescent="0.35">
      <c r="A4200">
        <v>4199</v>
      </c>
      <c r="B4200">
        <v>3</v>
      </c>
      <c r="C4200" t="s">
        <v>13</v>
      </c>
      <c r="D4200" t="s">
        <v>17</v>
      </c>
      <c r="E4200">
        <v>5100000</v>
      </c>
      <c r="F4200">
        <v>17000000</v>
      </c>
      <c r="G4200">
        <v>10</v>
      </c>
      <c r="H4200">
        <v>477</v>
      </c>
      <c r="I4200">
        <v>1700000</v>
      </c>
      <c r="J4200">
        <v>3300000</v>
      </c>
      <c r="K4200">
        <v>13700000</v>
      </c>
      <c r="L4200">
        <v>6300000</v>
      </c>
      <c r="M4200" t="s">
        <v>18</v>
      </c>
      <c r="N4200">
        <f>Table1[[#This Row],[ loan_amount]]-Table1[[#This Row],[ bank_asset_value]]</f>
        <v>10700000</v>
      </c>
    </row>
    <row r="4201" spans="1:14" x14ac:dyDescent="0.35">
      <c r="A4201">
        <v>4200</v>
      </c>
      <c r="B4201">
        <v>5</v>
      </c>
      <c r="C4201" t="s">
        <v>16</v>
      </c>
      <c r="D4201" t="s">
        <v>14</v>
      </c>
      <c r="E4201">
        <v>600000</v>
      </c>
      <c r="F4201">
        <v>2000000</v>
      </c>
      <c r="G4201">
        <v>20</v>
      </c>
      <c r="H4201">
        <v>811</v>
      </c>
      <c r="I4201">
        <v>300000</v>
      </c>
      <c r="J4201">
        <v>400000</v>
      </c>
      <c r="K4201">
        <v>1900000</v>
      </c>
      <c r="L4201">
        <v>600000</v>
      </c>
      <c r="M4201" t="s">
        <v>15</v>
      </c>
      <c r="N4201">
        <f>Table1[[#This Row],[ loan_amount]]-Table1[[#This Row],[ bank_asset_value]]</f>
        <v>1400000</v>
      </c>
    </row>
    <row r="4202" spans="1:14" x14ac:dyDescent="0.35">
      <c r="A4202">
        <v>4201</v>
      </c>
      <c r="B4202">
        <v>0</v>
      </c>
      <c r="C4202" t="s">
        <v>13</v>
      </c>
      <c r="D4202" t="s">
        <v>17</v>
      </c>
      <c r="E4202">
        <v>6600000</v>
      </c>
      <c r="F4202">
        <v>21200000</v>
      </c>
      <c r="G4202">
        <v>18</v>
      </c>
      <c r="H4202">
        <v>377</v>
      </c>
      <c r="I4202">
        <v>1000000</v>
      </c>
      <c r="J4202">
        <v>9600000</v>
      </c>
      <c r="K4202">
        <v>14800000</v>
      </c>
      <c r="L4202">
        <v>9500000</v>
      </c>
      <c r="M4202" t="s">
        <v>18</v>
      </c>
      <c r="N4202">
        <f>Table1[[#This Row],[ loan_amount]]-Table1[[#This Row],[ bank_asset_value]]</f>
        <v>11700000</v>
      </c>
    </row>
    <row r="4203" spans="1:14" x14ac:dyDescent="0.35">
      <c r="A4203">
        <v>4202</v>
      </c>
      <c r="B4203">
        <v>0</v>
      </c>
      <c r="C4203" t="s">
        <v>16</v>
      </c>
      <c r="D4203" t="s">
        <v>17</v>
      </c>
      <c r="E4203">
        <v>4700000</v>
      </c>
      <c r="F4203">
        <v>17000000</v>
      </c>
      <c r="G4203">
        <v>18</v>
      </c>
      <c r="H4203">
        <v>802</v>
      </c>
      <c r="I4203">
        <v>3600000</v>
      </c>
      <c r="J4203">
        <v>1600000</v>
      </c>
      <c r="K4203">
        <v>17800000</v>
      </c>
      <c r="L4203">
        <v>2700000</v>
      </c>
      <c r="M4203" t="s">
        <v>15</v>
      </c>
      <c r="N4203">
        <f>Table1[[#This Row],[ loan_amount]]-Table1[[#This Row],[ bank_asset_value]]</f>
        <v>14300000</v>
      </c>
    </row>
    <row r="4204" spans="1:14" x14ac:dyDescent="0.35">
      <c r="A4204">
        <v>4203</v>
      </c>
      <c r="B4204">
        <v>2</v>
      </c>
      <c r="C4204" t="s">
        <v>13</v>
      </c>
      <c r="D4204" t="s">
        <v>17</v>
      </c>
      <c r="E4204">
        <v>7700000</v>
      </c>
      <c r="F4204">
        <v>19700000</v>
      </c>
      <c r="G4204">
        <v>14</v>
      </c>
      <c r="H4204">
        <v>885</v>
      </c>
      <c r="I4204">
        <v>19900000</v>
      </c>
      <c r="J4204">
        <v>14600000</v>
      </c>
      <c r="K4204">
        <v>22000000</v>
      </c>
      <c r="L4204">
        <v>8000000</v>
      </c>
      <c r="M4204" t="s">
        <v>15</v>
      </c>
      <c r="N4204">
        <f>Table1[[#This Row],[ loan_amount]]-Table1[[#This Row],[ bank_asset_value]]</f>
        <v>11700000</v>
      </c>
    </row>
    <row r="4205" spans="1:14" x14ac:dyDescent="0.35">
      <c r="A4205">
        <v>4204</v>
      </c>
      <c r="B4205">
        <v>4</v>
      </c>
      <c r="C4205" t="s">
        <v>13</v>
      </c>
      <c r="D4205" t="s">
        <v>17</v>
      </c>
      <c r="E4205">
        <v>6400000</v>
      </c>
      <c r="F4205">
        <v>21900000</v>
      </c>
      <c r="G4205">
        <v>6</v>
      </c>
      <c r="H4205">
        <v>437</v>
      </c>
      <c r="I4205">
        <v>7000000</v>
      </c>
      <c r="J4205">
        <v>10000000</v>
      </c>
      <c r="K4205">
        <v>24600000</v>
      </c>
      <c r="L4205">
        <v>4100000</v>
      </c>
      <c r="M4205" t="s">
        <v>18</v>
      </c>
      <c r="N4205">
        <f>Table1[[#This Row],[ loan_amount]]-Table1[[#This Row],[ bank_asset_value]]</f>
        <v>17800000</v>
      </c>
    </row>
    <row r="4206" spans="1:14" x14ac:dyDescent="0.35">
      <c r="A4206">
        <v>4205</v>
      </c>
      <c r="B4206">
        <v>2</v>
      </c>
      <c r="C4206" t="s">
        <v>13</v>
      </c>
      <c r="D4206" t="s">
        <v>14</v>
      </c>
      <c r="E4206">
        <v>1100000</v>
      </c>
      <c r="F4206">
        <v>2500000</v>
      </c>
      <c r="G4206">
        <v>20</v>
      </c>
      <c r="H4206">
        <v>615</v>
      </c>
      <c r="I4206">
        <v>2800000</v>
      </c>
      <c r="J4206">
        <v>1700000</v>
      </c>
      <c r="K4206">
        <v>2300000</v>
      </c>
      <c r="L4206">
        <v>1300000</v>
      </c>
      <c r="M4206" t="s">
        <v>15</v>
      </c>
      <c r="N4206">
        <f>Table1[[#This Row],[ loan_amount]]-Table1[[#This Row],[ bank_asset_value]]</f>
        <v>1200000</v>
      </c>
    </row>
    <row r="4207" spans="1:14" x14ac:dyDescent="0.35">
      <c r="A4207">
        <v>4206</v>
      </c>
      <c r="B4207">
        <v>2</v>
      </c>
      <c r="C4207" t="s">
        <v>16</v>
      </c>
      <c r="D4207" t="s">
        <v>14</v>
      </c>
      <c r="E4207">
        <v>8900000</v>
      </c>
      <c r="F4207">
        <v>17800000</v>
      </c>
      <c r="G4207">
        <v>20</v>
      </c>
      <c r="H4207">
        <v>603</v>
      </c>
      <c r="I4207">
        <v>3300000</v>
      </c>
      <c r="J4207">
        <v>17600000</v>
      </c>
      <c r="K4207">
        <v>29000000</v>
      </c>
      <c r="L4207">
        <v>13100000</v>
      </c>
      <c r="M4207" t="s">
        <v>15</v>
      </c>
      <c r="N4207">
        <f>Table1[[#This Row],[ loan_amount]]-Table1[[#This Row],[ bank_asset_value]]</f>
        <v>4700000</v>
      </c>
    </row>
    <row r="4208" spans="1:14" x14ac:dyDescent="0.35">
      <c r="A4208">
        <v>4207</v>
      </c>
      <c r="B4208">
        <v>0</v>
      </c>
      <c r="C4208" t="s">
        <v>16</v>
      </c>
      <c r="D4208" t="s">
        <v>17</v>
      </c>
      <c r="E4208">
        <v>2100000</v>
      </c>
      <c r="F4208">
        <v>8300000</v>
      </c>
      <c r="G4208">
        <v>20</v>
      </c>
      <c r="H4208">
        <v>765</v>
      </c>
      <c r="I4208">
        <v>-100000</v>
      </c>
      <c r="J4208">
        <v>3600000</v>
      </c>
      <c r="K4208">
        <v>7700000</v>
      </c>
      <c r="L4208">
        <v>2100000</v>
      </c>
      <c r="M4208" t="s">
        <v>15</v>
      </c>
      <c r="N4208">
        <f>Table1[[#This Row],[ loan_amount]]-Table1[[#This Row],[ bank_asset_value]]</f>
        <v>6200000</v>
      </c>
    </row>
    <row r="4209" spans="1:14" x14ac:dyDescent="0.35">
      <c r="A4209">
        <v>4208</v>
      </c>
      <c r="B4209">
        <v>4</v>
      </c>
      <c r="C4209" t="s">
        <v>16</v>
      </c>
      <c r="D4209" t="s">
        <v>17</v>
      </c>
      <c r="E4209">
        <v>2300000</v>
      </c>
      <c r="F4209">
        <v>5800000</v>
      </c>
      <c r="G4209">
        <v>8</v>
      </c>
      <c r="H4209">
        <v>469</v>
      </c>
      <c r="I4209">
        <v>6100000</v>
      </c>
      <c r="J4209">
        <v>4200000</v>
      </c>
      <c r="K4209">
        <v>7900000</v>
      </c>
      <c r="L4209">
        <v>2400000</v>
      </c>
      <c r="M4209" t="s">
        <v>18</v>
      </c>
      <c r="N4209">
        <f>Table1[[#This Row],[ loan_amount]]-Table1[[#This Row],[ bank_asset_value]]</f>
        <v>3400000</v>
      </c>
    </row>
    <row r="4210" spans="1:14" x14ac:dyDescent="0.35">
      <c r="A4210">
        <v>4209</v>
      </c>
      <c r="B4210">
        <v>3</v>
      </c>
      <c r="C4210" t="s">
        <v>13</v>
      </c>
      <c r="D4210" t="s">
        <v>14</v>
      </c>
      <c r="E4210">
        <v>8300000</v>
      </c>
      <c r="F4210">
        <v>17700000</v>
      </c>
      <c r="G4210">
        <v>16</v>
      </c>
      <c r="H4210">
        <v>848</v>
      </c>
      <c r="I4210">
        <v>10500000</v>
      </c>
      <c r="J4210">
        <v>1100000</v>
      </c>
      <c r="K4210">
        <v>18700000</v>
      </c>
      <c r="L4210">
        <v>5900000</v>
      </c>
      <c r="M4210" t="s">
        <v>15</v>
      </c>
      <c r="N4210">
        <f>Table1[[#This Row],[ loan_amount]]-Table1[[#This Row],[ bank_asset_value]]</f>
        <v>11800000</v>
      </c>
    </row>
    <row r="4211" spans="1:14" x14ac:dyDescent="0.35">
      <c r="A4211">
        <v>4210</v>
      </c>
      <c r="B4211">
        <v>4</v>
      </c>
      <c r="C4211" t="s">
        <v>13</v>
      </c>
      <c r="D4211" t="s">
        <v>14</v>
      </c>
      <c r="E4211">
        <v>900000</v>
      </c>
      <c r="F4211">
        <v>2700000</v>
      </c>
      <c r="G4211">
        <v>20</v>
      </c>
      <c r="H4211">
        <v>327</v>
      </c>
      <c r="I4211">
        <v>400000</v>
      </c>
      <c r="J4211">
        <v>1200000</v>
      </c>
      <c r="K4211">
        <v>2200000</v>
      </c>
      <c r="L4211">
        <v>1200000</v>
      </c>
      <c r="M4211" t="s">
        <v>18</v>
      </c>
      <c r="N4211">
        <f>Table1[[#This Row],[ loan_amount]]-Table1[[#This Row],[ bank_asset_value]]</f>
        <v>1500000</v>
      </c>
    </row>
    <row r="4212" spans="1:14" x14ac:dyDescent="0.35">
      <c r="A4212">
        <v>4211</v>
      </c>
      <c r="B4212">
        <v>3</v>
      </c>
      <c r="C4212" t="s">
        <v>16</v>
      </c>
      <c r="D4212" t="s">
        <v>17</v>
      </c>
      <c r="E4212">
        <v>9200000</v>
      </c>
      <c r="F4212">
        <v>35000000</v>
      </c>
      <c r="G4212">
        <v>4</v>
      </c>
      <c r="H4212">
        <v>716</v>
      </c>
      <c r="I4212">
        <v>1100000</v>
      </c>
      <c r="J4212">
        <v>10200000</v>
      </c>
      <c r="K4212">
        <v>33600000</v>
      </c>
      <c r="L4212">
        <v>11400000</v>
      </c>
      <c r="M4212" t="s">
        <v>15</v>
      </c>
      <c r="N4212">
        <f>Table1[[#This Row],[ loan_amount]]-Table1[[#This Row],[ bank_asset_value]]</f>
        <v>23600000</v>
      </c>
    </row>
    <row r="4213" spans="1:14" x14ac:dyDescent="0.35">
      <c r="A4213">
        <v>4212</v>
      </c>
      <c r="B4213">
        <v>3</v>
      </c>
      <c r="C4213" t="s">
        <v>13</v>
      </c>
      <c r="D4213" t="s">
        <v>14</v>
      </c>
      <c r="E4213">
        <v>9800000</v>
      </c>
      <c r="F4213">
        <v>28300000</v>
      </c>
      <c r="G4213">
        <v>2</v>
      </c>
      <c r="H4213">
        <v>715</v>
      </c>
      <c r="I4213">
        <v>19500000</v>
      </c>
      <c r="J4213">
        <v>9600000</v>
      </c>
      <c r="K4213">
        <v>28800000</v>
      </c>
      <c r="L4213">
        <v>9200000</v>
      </c>
      <c r="M4213" t="s">
        <v>15</v>
      </c>
      <c r="N4213">
        <f>Table1[[#This Row],[ loan_amount]]-Table1[[#This Row],[ bank_asset_value]]</f>
        <v>19100000</v>
      </c>
    </row>
    <row r="4214" spans="1:14" x14ac:dyDescent="0.35">
      <c r="A4214">
        <v>4213</v>
      </c>
      <c r="B4214">
        <v>0</v>
      </c>
      <c r="C4214" t="s">
        <v>16</v>
      </c>
      <c r="D4214" t="s">
        <v>14</v>
      </c>
      <c r="E4214">
        <v>200000</v>
      </c>
      <c r="F4214">
        <v>600000</v>
      </c>
      <c r="G4214">
        <v>12</v>
      </c>
      <c r="H4214">
        <v>683</v>
      </c>
      <c r="I4214">
        <v>400000</v>
      </c>
      <c r="J4214">
        <v>200000</v>
      </c>
      <c r="K4214">
        <v>400000</v>
      </c>
      <c r="L4214">
        <v>0</v>
      </c>
      <c r="M4214" t="s">
        <v>15</v>
      </c>
      <c r="N4214">
        <f>Table1[[#This Row],[ loan_amount]]-Table1[[#This Row],[ bank_asset_value]]</f>
        <v>600000</v>
      </c>
    </row>
    <row r="4215" spans="1:14" x14ac:dyDescent="0.35">
      <c r="A4215">
        <v>4214</v>
      </c>
      <c r="B4215">
        <v>2</v>
      </c>
      <c r="C4215" t="s">
        <v>16</v>
      </c>
      <c r="D4215" t="s">
        <v>17</v>
      </c>
      <c r="E4215">
        <v>3200000</v>
      </c>
      <c r="F4215">
        <v>9700000</v>
      </c>
      <c r="G4215">
        <v>6</v>
      </c>
      <c r="H4215">
        <v>737</v>
      </c>
      <c r="I4215">
        <v>7300000</v>
      </c>
      <c r="J4215">
        <v>3500000</v>
      </c>
      <c r="K4215">
        <v>9700000</v>
      </c>
      <c r="L4215">
        <v>2600000</v>
      </c>
      <c r="M4215" t="s">
        <v>15</v>
      </c>
      <c r="N4215">
        <f>Table1[[#This Row],[ loan_amount]]-Table1[[#This Row],[ bank_asset_value]]</f>
        <v>7100000</v>
      </c>
    </row>
    <row r="4216" spans="1:14" x14ac:dyDescent="0.35">
      <c r="A4216">
        <v>4215</v>
      </c>
      <c r="B4216">
        <v>5</v>
      </c>
      <c r="C4216" t="s">
        <v>16</v>
      </c>
      <c r="D4216" t="s">
        <v>14</v>
      </c>
      <c r="E4216">
        <v>7800000</v>
      </c>
      <c r="F4216">
        <v>27000000</v>
      </c>
      <c r="G4216">
        <v>6</v>
      </c>
      <c r="H4216">
        <v>728</v>
      </c>
      <c r="I4216">
        <v>4400000</v>
      </c>
      <c r="J4216">
        <v>13100000</v>
      </c>
      <c r="K4216">
        <v>18500000</v>
      </c>
      <c r="L4216">
        <v>7400000</v>
      </c>
      <c r="M4216" t="s">
        <v>15</v>
      </c>
      <c r="N4216">
        <f>Table1[[#This Row],[ loan_amount]]-Table1[[#This Row],[ bank_asset_value]]</f>
        <v>19600000</v>
      </c>
    </row>
    <row r="4217" spans="1:14" x14ac:dyDescent="0.35">
      <c r="A4217">
        <v>4216</v>
      </c>
      <c r="B4217">
        <v>1</v>
      </c>
      <c r="C4217" t="s">
        <v>13</v>
      </c>
      <c r="D4217" t="s">
        <v>14</v>
      </c>
      <c r="E4217">
        <v>8300000</v>
      </c>
      <c r="F4217">
        <v>30000000</v>
      </c>
      <c r="G4217">
        <v>18</v>
      </c>
      <c r="H4217">
        <v>350</v>
      </c>
      <c r="I4217">
        <v>12800000</v>
      </c>
      <c r="J4217">
        <v>10800000</v>
      </c>
      <c r="K4217">
        <v>23800000</v>
      </c>
      <c r="L4217">
        <v>9400000</v>
      </c>
      <c r="M4217" t="s">
        <v>18</v>
      </c>
      <c r="N4217">
        <f>Table1[[#This Row],[ loan_amount]]-Table1[[#This Row],[ bank_asset_value]]</f>
        <v>20600000</v>
      </c>
    </row>
    <row r="4218" spans="1:14" x14ac:dyDescent="0.35">
      <c r="A4218">
        <v>4217</v>
      </c>
      <c r="B4218">
        <v>1</v>
      </c>
      <c r="C4218" t="s">
        <v>13</v>
      </c>
      <c r="D4218" t="s">
        <v>17</v>
      </c>
      <c r="E4218">
        <v>2100000</v>
      </c>
      <c r="F4218">
        <v>5200000</v>
      </c>
      <c r="G4218">
        <v>14</v>
      </c>
      <c r="H4218">
        <v>802</v>
      </c>
      <c r="I4218">
        <v>100000</v>
      </c>
      <c r="J4218">
        <v>600000</v>
      </c>
      <c r="K4218">
        <v>6400000</v>
      </c>
      <c r="L4218">
        <v>2500000</v>
      </c>
      <c r="M4218" t="s">
        <v>15</v>
      </c>
      <c r="N4218">
        <f>Table1[[#This Row],[ loan_amount]]-Table1[[#This Row],[ bank_asset_value]]</f>
        <v>2700000</v>
      </c>
    </row>
    <row r="4219" spans="1:14" x14ac:dyDescent="0.35">
      <c r="A4219">
        <v>4218</v>
      </c>
      <c r="B4219">
        <v>5</v>
      </c>
      <c r="C4219" t="s">
        <v>16</v>
      </c>
      <c r="D4219" t="s">
        <v>17</v>
      </c>
      <c r="E4219">
        <v>400000</v>
      </c>
      <c r="F4219">
        <v>1400000</v>
      </c>
      <c r="G4219">
        <v>4</v>
      </c>
      <c r="H4219">
        <v>483</v>
      </c>
      <c r="I4219">
        <v>1100000</v>
      </c>
      <c r="J4219">
        <v>700000</v>
      </c>
      <c r="K4219">
        <v>800000</v>
      </c>
      <c r="L4219">
        <v>100000</v>
      </c>
      <c r="M4219" t="s">
        <v>15</v>
      </c>
      <c r="N4219">
        <f>Table1[[#This Row],[ loan_amount]]-Table1[[#This Row],[ bank_asset_value]]</f>
        <v>1300000</v>
      </c>
    </row>
    <row r="4220" spans="1:14" x14ac:dyDescent="0.35">
      <c r="A4220">
        <v>4219</v>
      </c>
      <c r="B4220">
        <v>3</v>
      </c>
      <c r="C4220" t="s">
        <v>13</v>
      </c>
      <c r="D4220" t="s">
        <v>17</v>
      </c>
      <c r="E4220">
        <v>7700000</v>
      </c>
      <c r="F4220">
        <v>21800000</v>
      </c>
      <c r="G4220">
        <v>18</v>
      </c>
      <c r="H4220">
        <v>684</v>
      </c>
      <c r="I4220">
        <v>100000</v>
      </c>
      <c r="J4220">
        <v>600000</v>
      </c>
      <c r="K4220">
        <v>15600000</v>
      </c>
      <c r="L4220">
        <v>5500000</v>
      </c>
      <c r="M4220" t="s">
        <v>15</v>
      </c>
      <c r="N4220">
        <f>Table1[[#This Row],[ loan_amount]]-Table1[[#This Row],[ bank_asset_value]]</f>
        <v>16300000</v>
      </c>
    </row>
    <row r="4221" spans="1:14" x14ac:dyDescent="0.35">
      <c r="A4221">
        <v>4220</v>
      </c>
      <c r="B4221">
        <v>4</v>
      </c>
      <c r="C4221" t="s">
        <v>13</v>
      </c>
      <c r="D4221" t="s">
        <v>17</v>
      </c>
      <c r="E4221">
        <v>5600000</v>
      </c>
      <c r="F4221">
        <v>16500000</v>
      </c>
      <c r="G4221">
        <v>20</v>
      </c>
      <c r="H4221">
        <v>692</v>
      </c>
      <c r="I4221">
        <v>14500000</v>
      </c>
      <c r="J4221">
        <v>7800000</v>
      </c>
      <c r="K4221">
        <v>18000000</v>
      </c>
      <c r="L4221">
        <v>7400000</v>
      </c>
      <c r="M4221" t="s">
        <v>15</v>
      </c>
      <c r="N4221">
        <f>Table1[[#This Row],[ loan_amount]]-Table1[[#This Row],[ bank_asset_value]]</f>
        <v>9100000</v>
      </c>
    </row>
    <row r="4222" spans="1:14" x14ac:dyDescent="0.35">
      <c r="A4222">
        <v>4221</v>
      </c>
      <c r="B4222">
        <v>0</v>
      </c>
      <c r="C4222" t="s">
        <v>13</v>
      </c>
      <c r="D4222" t="s">
        <v>14</v>
      </c>
      <c r="E4222">
        <v>8400000</v>
      </c>
      <c r="F4222">
        <v>31000000</v>
      </c>
      <c r="G4222">
        <v>4</v>
      </c>
      <c r="H4222">
        <v>783</v>
      </c>
      <c r="I4222">
        <v>19000000</v>
      </c>
      <c r="J4222">
        <v>13300000</v>
      </c>
      <c r="K4222">
        <v>30600000</v>
      </c>
      <c r="L4222">
        <v>6900000</v>
      </c>
      <c r="M4222" t="s">
        <v>15</v>
      </c>
      <c r="N4222">
        <f>Table1[[#This Row],[ loan_amount]]-Table1[[#This Row],[ bank_asset_value]]</f>
        <v>24100000</v>
      </c>
    </row>
    <row r="4223" spans="1:14" x14ac:dyDescent="0.35">
      <c r="A4223">
        <v>4222</v>
      </c>
      <c r="B4223">
        <v>3</v>
      </c>
      <c r="C4223" t="s">
        <v>13</v>
      </c>
      <c r="D4223" t="s">
        <v>17</v>
      </c>
      <c r="E4223">
        <v>1300000</v>
      </c>
      <c r="F4223">
        <v>4300000</v>
      </c>
      <c r="G4223">
        <v>18</v>
      </c>
      <c r="H4223">
        <v>412</v>
      </c>
      <c r="I4223">
        <v>600000</v>
      </c>
      <c r="J4223">
        <v>900000</v>
      </c>
      <c r="K4223">
        <v>5200000</v>
      </c>
      <c r="L4223">
        <v>1200000</v>
      </c>
      <c r="M4223" t="s">
        <v>18</v>
      </c>
      <c r="N4223">
        <f>Table1[[#This Row],[ loan_amount]]-Table1[[#This Row],[ bank_asset_value]]</f>
        <v>3100000</v>
      </c>
    </row>
    <row r="4224" spans="1:14" x14ac:dyDescent="0.35">
      <c r="A4224">
        <v>4223</v>
      </c>
      <c r="B4224">
        <v>0</v>
      </c>
      <c r="C4224" t="s">
        <v>16</v>
      </c>
      <c r="D4224" t="s">
        <v>14</v>
      </c>
      <c r="E4224">
        <v>8700000</v>
      </c>
      <c r="F4224">
        <v>30200000</v>
      </c>
      <c r="G4224">
        <v>10</v>
      </c>
      <c r="H4224">
        <v>447</v>
      </c>
      <c r="I4224">
        <v>14200000</v>
      </c>
      <c r="J4224">
        <v>14800000</v>
      </c>
      <c r="K4224">
        <v>28200000</v>
      </c>
      <c r="L4224">
        <v>6100000</v>
      </c>
      <c r="M4224" t="s">
        <v>18</v>
      </c>
      <c r="N4224">
        <f>Table1[[#This Row],[ loan_amount]]-Table1[[#This Row],[ bank_asset_value]]</f>
        <v>24100000</v>
      </c>
    </row>
    <row r="4225" spans="1:14" x14ac:dyDescent="0.35">
      <c r="A4225">
        <v>4224</v>
      </c>
      <c r="B4225">
        <v>0</v>
      </c>
      <c r="C4225" t="s">
        <v>16</v>
      </c>
      <c r="D4225" t="s">
        <v>14</v>
      </c>
      <c r="E4225">
        <v>2700000</v>
      </c>
      <c r="F4225">
        <v>8400000</v>
      </c>
      <c r="G4225">
        <v>14</v>
      </c>
      <c r="H4225">
        <v>610</v>
      </c>
      <c r="I4225">
        <v>900000</v>
      </c>
      <c r="J4225">
        <v>1900000</v>
      </c>
      <c r="K4225">
        <v>6100000</v>
      </c>
      <c r="L4225">
        <v>2800000</v>
      </c>
      <c r="M4225" t="s">
        <v>15</v>
      </c>
      <c r="N4225">
        <f>Table1[[#This Row],[ loan_amount]]-Table1[[#This Row],[ bank_asset_value]]</f>
        <v>5600000</v>
      </c>
    </row>
    <row r="4226" spans="1:14" x14ac:dyDescent="0.35">
      <c r="A4226">
        <v>4225</v>
      </c>
      <c r="B4226">
        <v>5</v>
      </c>
      <c r="C4226" t="s">
        <v>13</v>
      </c>
      <c r="D4226" t="s">
        <v>17</v>
      </c>
      <c r="E4226">
        <v>800000</v>
      </c>
      <c r="F4226">
        <v>1800000</v>
      </c>
      <c r="G4226">
        <v>8</v>
      </c>
      <c r="H4226">
        <v>881</v>
      </c>
      <c r="I4226">
        <v>300000</v>
      </c>
      <c r="J4226">
        <v>1100000</v>
      </c>
      <c r="K4226">
        <v>2600000</v>
      </c>
      <c r="L4226">
        <v>400000</v>
      </c>
      <c r="M4226" t="s">
        <v>15</v>
      </c>
      <c r="N4226">
        <f>Table1[[#This Row],[ loan_amount]]-Table1[[#This Row],[ bank_asset_value]]</f>
        <v>1400000</v>
      </c>
    </row>
    <row r="4227" spans="1:14" x14ac:dyDescent="0.35">
      <c r="A4227">
        <v>4226</v>
      </c>
      <c r="B4227">
        <v>5</v>
      </c>
      <c r="C4227" t="s">
        <v>13</v>
      </c>
      <c r="D4227" t="s">
        <v>17</v>
      </c>
      <c r="E4227">
        <v>3800000</v>
      </c>
      <c r="F4227">
        <v>10300000</v>
      </c>
      <c r="G4227">
        <v>16</v>
      </c>
      <c r="H4227">
        <v>606</v>
      </c>
      <c r="I4227">
        <v>7700000</v>
      </c>
      <c r="J4227">
        <v>1900000</v>
      </c>
      <c r="K4227">
        <v>9900000</v>
      </c>
      <c r="L4227">
        <v>2700000</v>
      </c>
      <c r="M4227" t="s">
        <v>15</v>
      </c>
      <c r="N4227">
        <f>Table1[[#This Row],[ loan_amount]]-Table1[[#This Row],[ bank_asset_value]]</f>
        <v>7600000</v>
      </c>
    </row>
    <row r="4228" spans="1:14" x14ac:dyDescent="0.35">
      <c r="A4228">
        <v>4227</v>
      </c>
      <c r="B4228">
        <v>5</v>
      </c>
      <c r="C4228" t="s">
        <v>13</v>
      </c>
      <c r="D4228" t="s">
        <v>17</v>
      </c>
      <c r="E4228">
        <v>700000</v>
      </c>
      <c r="F4228">
        <v>2600000</v>
      </c>
      <c r="G4228">
        <v>2</v>
      </c>
      <c r="H4228">
        <v>869</v>
      </c>
      <c r="I4228">
        <v>1100000</v>
      </c>
      <c r="J4228">
        <v>500000</v>
      </c>
      <c r="K4228">
        <v>1400000</v>
      </c>
      <c r="L4228">
        <v>500000</v>
      </c>
      <c r="M4228" t="s">
        <v>15</v>
      </c>
      <c r="N4228">
        <f>Table1[[#This Row],[ loan_amount]]-Table1[[#This Row],[ bank_asset_value]]</f>
        <v>2100000</v>
      </c>
    </row>
    <row r="4229" spans="1:14" x14ac:dyDescent="0.35">
      <c r="A4229">
        <v>4228</v>
      </c>
      <c r="B4229">
        <v>4</v>
      </c>
      <c r="C4229" t="s">
        <v>13</v>
      </c>
      <c r="D4229" t="s">
        <v>17</v>
      </c>
      <c r="E4229">
        <v>400000</v>
      </c>
      <c r="F4229">
        <v>1400000</v>
      </c>
      <c r="G4229">
        <v>2</v>
      </c>
      <c r="H4229">
        <v>496</v>
      </c>
      <c r="I4229">
        <v>400000</v>
      </c>
      <c r="J4229">
        <v>200000</v>
      </c>
      <c r="K4229">
        <v>1100000</v>
      </c>
      <c r="L4229">
        <v>400000</v>
      </c>
      <c r="M4229" t="s">
        <v>15</v>
      </c>
      <c r="N4229">
        <f>Table1[[#This Row],[ loan_amount]]-Table1[[#This Row],[ bank_asset_value]]</f>
        <v>1000000</v>
      </c>
    </row>
    <row r="4230" spans="1:14" x14ac:dyDescent="0.35">
      <c r="A4230">
        <v>4229</v>
      </c>
      <c r="B4230">
        <v>1</v>
      </c>
      <c r="C4230" t="s">
        <v>13</v>
      </c>
      <c r="D4230" t="s">
        <v>17</v>
      </c>
      <c r="E4230">
        <v>3200000</v>
      </c>
      <c r="F4230">
        <v>9300000</v>
      </c>
      <c r="G4230">
        <v>6</v>
      </c>
      <c r="H4230">
        <v>483</v>
      </c>
      <c r="I4230">
        <v>6700000</v>
      </c>
      <c r="J4230">
        <v>1900000</v>
      </c>
      <c r="K4230">
        <v>7800000</v>
      </c>
      <c r="L4230">
        <v>3600000</v>
      </c>
      <c r="M4230" t="s">
        <v>18</v>
      </c>
      <c r="N4230">
        <f>Table1[[#This Row],[ loan_amount]]-Table1[[#This Row],[ bank_asset_value]]</f>
        <v>5700000</v>
      </c>
    </row>
    <row r="4231" spans="1:14" x14ac:dyDescent="0.35">
      <c r="A4231">
        <v>4230</v>
      </c>
      <c r="B4231">
        <v>3</v>
      </c>
      <c r="C4231" t="s">
        <v>13</v>
      </c>
      <c r="D4231" t="s">
        <v>14</v>
      </c>
      <c r="E4231">
        <v>7500000</v>
      </c>
      <c r="F4231">
        <v>22200000</v>
      </c>
      <c r="G4231">
        <v>8</v>
      </c>
      <c r="H4231">
        <v>741</v>
      </c>
      <c r="I4231">
        <v>6600000</v>
      </c>
      <c r="J4231">
        <v>6900000</v>
      </c>
      <c r="K4231">
        <v>17600000</v>
      </c>
      <c r="L4231">
        <v>11000000</v>
      </c>
      <c r="M4231" t="s">
        <v>15</v>
      </c>
      <c r="N4231">
        <f>Table1[[#This Row],[ loan_amount]]-Table1[[#This Row],[ bank_asset_value]]</f>
        <v>11200000</v>
      </c>
    </row>
    <row r="4232" spans="1:14" x14ac:dyDescent="0.35">
      <c r="A4232">
        <v>4231</v>
      </c>
      <c r="B4232">
        <v>2</v>
      </c>
      <c r="C4232" t="s">
        <v>16</v>
      </c>
      <c r="D4232" t="s">
        <v>14</v>
      </c>
      <c r="E4232">
        <v>3700000</v>
      </c>
      <c r="F4232">
        <v>13500000</v>
      </c>
      <c r="G4232">
        <v>4</v>
      </c>
      <c r="H4232">
        <v>820</v>
      </c>
      <c r="I4232">
        <v>4700000</v>
      </c>
      <c r="J4232">
        <v>1600000</v>
      </c>
      <c r="K4232">
        <v>14000000</v>
      </c>
      <c r="L4232">
        <v>5300000</v>
      </c>
      <c r="M4232" t="s">
        <v>15</v>
      </c>
      <c r="N4232">
        <f>Table1[[#This Row],[ loan_amount]]-Table1[[#This Row],[ bank_asset_value]]</f>
        <v>8200000</v>
      </c>
    </row>
    <row r="4233" spans="1:14" x14ac:dyDescent="0.35">
      <c r="A4233">
        <v>4232</v>
      </c>
      <c r="B4233">
        <v>5</v>
      </c>
      <c r="C4233" t="s">
        <v>13</v>
      </c>
      <c r="D4233" t="s">
        <v>14</v>
      </c>
      <c r="E4233">
        <v>3300000</v>
      </c>
      <c r="F4233">
        <v>9100000</v>
      </c>
      <c r="G4233">
        <v>18</v>
      </c>
      <c r="H4233">
        <v>697</v>
      </c>
      <c r="I4233">
        <v>8800000</v>
      </c>
      <c r="J4233">
        <v>1800000</v>
      </c>
      <c r="K4233">
        <v>11300000</v>
      </c>
      <c r="L4233">
        <v>2600000</v>
      </c>
      <c r="M4233" t="s">
        <v>15</v>
      </c>
      <c r="N4233">
        <f>Table1[[#This Row],[ loan_amount]]-Table1[[#This Row],[ bank_asset_value]]</f>
        <v>6500000</v>
      </c>
    </row>
    <row r="4234" spans="1:14" x14ac:dyDescent="0.35">
      <c r="A4234">
        <v>4233</v>
      </c>
      <c r="B4234">
        <v>1</v>
      </c>
      <c r="C4234" t="s">
        <v>13</v>
      </c>
      <c r="D4234" t="s">
        <v>17</v>
      </c>
      <c r="E4234">
        <v>200000</v>
      </c>
      <c r="F4234">
        <v>500000</v>
      </c>
      <c r="G4234">
        <v>20</v>
      </c>
      <c r="H4234">
        <v>713</v>
      </c>
      <c r="I4234">
        <v>0</v>
      </c>
      <c r="J4234">
        <v>200000</v>
      </c>
      <c r="K4234">
        <v>500000</v>
      </c>
      <c r="L4234">
        <v>100000</v>
      </c>
      <c r="M4234" t="s">
        <v>15</v>
      </c>
      <c r="N4234">
        <f>Table1[[#This Row],[ loan_amount]]-Table1[[#This Row],[ bank_asset_value]]</f>
        <v>400000</v>
      </c>
    </row>
    <row r="4235" spans="1:14" x14ac:dyDescent="0.35">
      <c r="A4235">
        <v>4234</v>
      </c>
      <c r="B4235">
        <v>1</v>
      </c>
      <c r="C4235" t="s">
        <v>16</v>
      </c>
      <c r="D4235" t="s">
        <v>14</v>
      </c>
      <c r="E4235">
        <v>7100000</v>
      </c>
      <c r="F4235">
        <v>17000000</v>
      </c>
      <c r="G4235">
        <v>6</v>
      </c>
      <c r="H4235">
        <v>754</v>
      </c>
      <c r="I4235">
        <v>1100000</v>
      </c>
      <c r="J4235">
        <v>500000</v>
      </c>
      <c r="K4235">
        <v>27000000</v>
      </c>
      <c r="L4235">
        <v>6800000</v>
      </c>
      <c r="M4235" t="s">
        <v>15</v>
      </c>
      <c r="N4235">
        <f>Table1[[#This Row],[ loan_amount]]-Table1[[#This Row],[ bank_asset_value]]</f>
        <v>10200000</v>
      </c>
    </row>
    <row r="4236" spans="1:14" x14ac:dyDescent="0.35">
      <c r="A4236">
        <v>4235</v>
      </c>
      <c r="B4236">
        <v>3</v>
      </c>
      <c r="C4236" t="s">
        <v>16</v>
      </c>
      <c r="D4236" t="s">
        <v>17</v>
      </c>
      <c r="E4236">
        <v>1500000</v>
      </c>
      <c r="F4236">
        <v>5100000</v>
      </c>
      <c r="G4236">
        <v>14</v>
      </c>
      <c r="H4236">
        <v>837</v>
      </c>
      <c r="I4236">
        <v>4100000</v>
      </c>
      <c r="J4236">
        <v>1000000</v>
      </c>
      <c r="K4236">
        <v>3300000</v>
      </c>
      <c r="L4236">
        <v>1400000</v>
      </c>
      <c r="M4236" t="s">
        <v>15</v>
      </c>
      <c r="N4236">
        <f>Table1[[#This Row],[ loan_amount]]-Table1[[#This Row],[ bank_asset_value]]</f>
        <v>3700000</v>
      </c>
    </row>
    <row r="4237" spans="1:14" x14ac:dyDescent="0.35">
      <c r="A4237">
        <v>4236</v>
      </c>
      <c r="B4237">
        <v>0</v>
      </c>
      <c r="C4237" t="s">
        <v>16</v>
      </c>
      <c r="D4237" t="s">
        <v>14</v>
      </c>
      <c r="E4237">
        <v>3000000</v>
      </c>
      <c r="F4237">
        <v>6500000</v>
      </c>
      <c r="G4237">
        <v>2</v>
      </c>
      <c r="H4237">
        <v>691</v>
      </c>
      <c r="I4237">
        <v>7800000</v>
      </c>
      <c r="J4237">
        <v>4500000</v>
      </c>
      <c r="K4237">
        <v>8900000</v>
      </c>
      <c r="L4237">
        <v>2500000</v>
      </c>
      <c r="M4237" t="s">
        <v>15</v>
      </c>
      <c r="N4237">
        <f>Table1[[#This Row],[ loan_amount]]-Table1[[#This Row],[ bank_asset_value]]</f>
        <v>4000000</v>
      </c>
    </row>
    <row r="4238" spans="1:14" x14ac:dyDescent="0.35">
      <c r="A4238">
        <v>4237</v>
      </c>
      <c r="B4238">
        <v>3</v>
      </c>
      <c r="C4238" t="s">
        <v>13</v>
      </c>
      <c r="D4238" t="s">
        <v>17</v>
      </c>
      <c r="E4238">
        <v>1900000</v>
      </c>
      <c r="F4238">
        <v>5300000</v>
      </c>
      <c r="G4238">
        <v>12</v>
      </c>
      <c r="H4238">
        <v>436</v>
      </c>
      <c r="I4238">
        <v>2300000</v>
      </c>
      <c r="J4238">
        <v>3500000</v>
      </c>
      <c r="K4238">
        <v>5000000</v>
      </c>
      <c r="L4238">
        <v>2600000</v>
      </c>
      <c r="M4238" t="s">
        <v>18</v>
      </c>
      <c r="N4238">
        <f>Table1[[#This Row],[ loan_amount]]-Table1[[#This Row],[ bank_asset_value]]</f>
        <v>2700000</v>
      </c>
    </row>
    <row r="4239" spans="1:14" x14ac:dyDescent="0.35">
      <c r="A4239">
        <v>4238</v>
      </c>
      <c r="B4239">
        <v>0</v>
      </c>
      <c r="C4239" t="s">
        <v>16</v>
      </c>
      <c r="D4239" t="s">
        <v>14</v>
      </c>
      <c r="E4239">
        <v>9100000</v>
      </c>
      <c r="F4239">
        <v>30100000</v>
      </c>
      <c r="G4239">
        <v>8</v>
      </c>
      <c r="H4239">
        <v>322</v>
      </c>
      <c r="I4239">
        <v>26200000</v>
      </c>
      <c r="J4239">
        <v>9500000</v>
      </c>
      <c r="K4239">
        <v>18800000</v>
      </c>
      <c r="L4239">
        <v>5900000</v>
      </c>
      <c r="M4239" t="s">
        <v>18</v>
      </c>
      <c r="N4239">
        <f>Table1[[#This Row],[ loan_amount]]-Table1[[#This Row],[ bank_asset_value]]</f>
        <v>24200000</v>
      </c>
    </row>
    <row r="4240" spans="1:14" x14ac:dyDescent="0.35">
      <c r="A4240">
        <v>4239</v>
      </c>
      <c r="B4240">
        <v>0</v>
      </c>
      <c r="C4240" t="s">
        <v>16</v>
      </c>
      <c r="D4240" t="s">
        <v>14</v>
      </c>
      <c r="E4240">
        <v>2200000</v>
      </c>
      <c r="F4240">
        <v>7500000</v>
      </c>
      <c r="G4240">
        <v>2</v>
      </c>
      <c r="H4240">
        <v>333</v>
      </c>
      <c r="I4240">
        <v>3400000</v>
      </c>
      <c r="J4240">
        <v>600000</v>
      </c>
      <c r="K4240">
        <v>6200000</v>
      </c>
      <c r="L4240">
        <v>1500000</v>
      </c>
      <c r="M4240" t="s">
        <v>15</v>
      </c>
      <c r="N4240">
        <f>Table1[[#This Row],[ loan_amount]]-Table1[[#This Row],[ bank_asset_value]]</f>
        <v>6000000</v>
      </c>
    </row>
    <row r="4241" spans="1:14" x14ac:dyDescent="0.35">
      <c r="A4241">
        <v>4240</v>
      </c>
      <c r="B4241">
        <v>0</v>
      </c>
      <c r="C4241" t="s">
        <v>16</v>
      </c>
      <c r="D4241" t="s">
        <v>17</v>
      </c>
      <c r="E4241">
        <v>8400000</v>
      </c>
      <c r="F4241">
        <v>23000000</v>
      </c>
      <c r="G4241">
        <v>14</v>
      </c>
      <c r="H4241">
        <v>455</v>
      </c>
      <c r="I4241">
        <v>400000</v>
      </c>
      <c r="J4241">
        <v>13400000</v>
      </c>
      <c r="K4241">
        <v>29800000</v>
      </c>
      <c r="L4241">
        <v>9400000</v>
      </c>
      <c r="M4241" t="s">
        <v>18</v>
      </c>
      <c r="N4241">
        <f>Table1[[#This Row],[ loan_amount]]-Table1[[#This Row],[ bank_asset_value]]</f>
        <v>13600000</v>
      </c>
    </row>
    <row r="4242" spans="1:14" x14ac:dyDescent="0.35">
      <c r="A4242">
        <v>4241</v>
      </c>
      <c r="B4242">
        <v>1</v>
      </c>
      <c r="C4242" t="s">
        <v>13</v>
      </c>
      <c r="D4242" t="s">
        <v>17</v>
      </c>
      <c r="E4242">
        <v>400000</v>
      </c>
      <c r="F4242">
        <v>700000</v>
      </c>
      <c r="G4242">
        <v>10</v>
      </c>
      <c r="H4242">
        <v>787</v>
      </c>
      <c r="I4242">
        <v>1000000</v>
      </c>
      <c r="J4242">
        <v>200000</v>
      </c>
      <c r="K4242">
        <v>1600000</v>
      </c>
      <c r="L4242">
        <v>500000</v>
      </c>
      <c r="M4242" t="s">
        <v>15</v>
      </c>
      <c r="N4242">
        <f>Table1[[#This Row],[ loan_amount]]-Table1[[#This Row],[ bank_asset_value]]</f>
        <v>200000</v>
      </c>
    </row>
    <row r="4243" spans="1:14" x14ac:dyDescent="0.35">
      <c r="A4243">
        <v>4242</v>
      </c>
      <c r="B4243">
        <v>2</v>
      </c>
      <c r="C4243" t="s">
        <v>13</v>
      </c>
      <c r="D4243" t="s">
        <v>17</v>
      </c>
      <c r="E4243">
        <v>5600000</v>
      </c>
      <c r="F4243">
        <v>15800000</v>
      </c>
      <c r="G4243">
        <v>16</v>
      </c>
      <c r="H4243">
        <v>748</v>
      </c>
      <c r="I4243">
        <v>10300000</v>
      </c>
      <c r="J4243">
        <v>100000</v>
      </c>
      <c r="K4243">
        <v>21700000</v>
      </c>
      <c r="L4243">
        <v>6300000</v>
      </c>
      <c r="M4243" t="s">
        <v>15</v>
      </c>
      <c r="N4243">
        <f>Table1[[#This Row],[ loan_amount]]-Table1[[#This Row],[ bank_asset_value]]</f>
        <v>9500000</v>
      </c>
    </row>
    <row r="4244" spans="1:14" x14ac:dyDescent="0.35">
      <c r="A4244">
        <v>4243</v>
      </c>
      <c r="B4244">
        <v>5</v>
      </c>
      <c r="C4244" t="s">
        <v>16</v>
      </c>
      <c r="D4244" t="s">
        <v>17</v>
      </c>
      <c r="E4244">
        <v>8200000</v>
      </c>
      <c r="F4244">
        <v>27100000</v>
      </c>
      <c r="G4244">
        <v>4</v>
      </c>
      <c r="H4244">
        <v>643</v>
      </c>
      <c r="I4244">
        <v>15400000</v>
      </c>
      <c r="J4244">
        <v>7700000</v>
      </c>
      <c r="K4244">
        <v>21300000</v>
      </c>
      <c r="L4244">
        <v>4100000</v>
      </c>
      <c r="M4244" t="s">
        <v>15</v>
      </c>
      <c r="N4244">
        <f>Table1[[#This Row],[ loan_amount]]-Table1[[#This Row],[ bank_asset_value]]</f>
        <v>23000000</v>
      </c>
    </row>
    <row r="4245" spans="1:14" x14ac:dyDescent="0.35">
      <c r="A4245">
        <v>4244</v>
      </c>
      <c r="B4245">
        <v>0</v>
      </c>
      <c r="C4245" t="s">
        <v>16</v>
      </c>
      <c r="D4245" t="s">
        <v>17</v>
      </c>
      <c r="E4245">
        <v>1600000</v>
      </c>
      <c r="F4245">
        <v>3400000</v>
      </c>
      <c r="G4245">
        <v>8</v>
      </c>
      <c r="H4245">
        <v>867</v>
      </c>
      <c r="I4245">
        <v>-100000</v>
      </c>
      <c r="J4245">
        <v>2700000</v>
      </c>
      <c r="K4245">
        <v>4300000</v>
      </c>
      <c r="L4245">
        <v>1300000</v>
      </c>
      <c r="M4245" t="s">
        <v>15</v>
      </c>
      <c r="N4245">
        <f>Table1[[#This Row],[ loan_amount]]-Table1[[#This Row],[ bank_asset_value]]</f>
        <v>2100000</v>
      </c>
    </row>
    <row r="4246" spans="1:14" x14ac:dyDescent="0.35">
      <c r="A4246">
        <v>4245</v>
      </c>
      <c r="B4246">
        <v>3</v>
      </c>
      <c r="C4246" t="s">
        <v>16</v>
      </c>
      <c r="D4246" t="s">
        <v>14</v>
      </c>
      <c r="E4246">
        <v>1800000</v>
      </c>
      <c r="F4246">
        <v>5600000</v>
      </c>
      <c r="G4246">
        <v>20</v>
      </c>
      <c r="H4246">
        <v>860</v>
      </c>
      <c r="I4246">
        <v>1900000</v>
      </c>
      <c r="J4246">
        <v>1700000</v>
      </c>
      <c r="K4246">
        <v>4300000</v>
      </c>
      <c r="L4246">
        <v>900000</v>
      </c>
      <c r="M4246" t="s">
        <v>15</v>
      </c>
      <c r="N4246">
        <f>Table1[[#This Row],[ loan_amount]]-Table1[[#This Row],[ bank_asset_value]]</f>
        <v>4700000</v>
      </c>
    </row>
    <row r="4247" spans="1:14" x14ac:dyDescent="0.35">
      <c r="A4247">
        <v>4246</v>
      </c>
      <c r="B4247">
        <v>5</v>
      </c>
      <c r="C4247" t="s">
        <v>16</v>
      </c>
      <c r="D4247" t="s">
        <v>17</v>
      </c>
      <c r="E4247">
        <v>6500000</v>
      </c>
      <c r="F4247">
        <v>23900000</v>
      </c>
      <c r="G4247">
        <v>2</v>
      </c>
      <c r="H4247">
        <v>507</v>
      </c>
      <c r="I4247">
        <v>500000</v>
      </c>
      <c r="J4247">
        <v>10200000</v>
      </c>
      <c r="K4247">
        <v>15900000</v>
      </c>
      <c r="L4247">
        <v>8000000</v>
      </c>
      <c r="M4247" t="s">
        <v>15</v>
      </c>
      <c r="N4247">
        <f>Table1[[#This Row],[ loan_amount]]-Table1[[#This Row],[ bank_asset_value]]</f>
        <v>15900000</v>
      </c>
    </row>
    <row r="4248" spans="1:14" x14ac:dyDescent="0.35">
      <c r="A4248">
        <v>4247</v>
      </c>
      <c r="B4248">
        <v>1</v>
      </c>
      <c r="C4248" t="s">
        <v>13</v>
      </c>
      <c r="D4248" t="s">
        <v>17</v>
      </c>
      <c r="E4248">
        <v>3100000</v>
      </c>
      <c r="F4248">
        <v>11500000</v>
      </c>
      <c r="G4248">
        <v>4</v>
      </c>
      <c r="H4248">
        <v>871</v>
      </c>
      <c r="I4248">
        <v>1500000</v>
      </c>
      <c r="J4248">
        <v>2400000</v>
      </c>
      <c r="K4248">
        <v>7100000</v>
      </c>
      <c r="L4248">
        <v>3600000</v>
      </c>
      <c r="M4248" t="s">
        <v>15</v>
      </c>
      <c r="N4248">
        <f>Table1[[#This Row],[ loan_amount]]-Table1[[#This Row],[ bank_asset_value]]</f>
        <v>7900000</v>
      </c>
    </row>
    <row r="4249" spans="1:14" x14ac:dyDescent="0.35">
      <c r="A4249">
        <v>4248</v>
      </c>
      <c r="B4249">
        <v>3</v>
      </c>
      <c r="C4249" t="s">
        <v>16</v>
      </c>
      <c r="D4249" t="s">
        <v>14</v>
      </c>
      <c r="E4249">
        <v>3100000</v>
      </c>
      <c r="F4249">
        <v>9800000</v>
      </c>
      <c r="G4249">
        <v>12</v>
      </c>
      <c r="H4249">
        <v>820</v>
      </c>
      <c r="I4249">
        <v>6400000</v>
      </c>
      <c r="J4249">
        <v>5200000</v>
      </c>
      <c r="K4249">
        <v>10900000</v>
      </c>
      <c r="L4249">
        <v>4400000</v>
      </c>
      <c r="M4249" t="s">
        <v>15</v>
      </c>
      <c r="N4249">
        <f>Table1[[#This Row],[ loan_amount]]-Table1[[#This Row],[ bank_asset_value]]</f>
        <v>5400000</v>
      </c>
    </row>
    <row r="4250" spans="1:14" x14ac:dyDescent="0.35">
      <c r="A4250">
        <v>4249</v>
      </c>
      <c r="B4250">
        <v>4</v>
      </c>
      <c r="C4250" t="s">
        <v>13</v>
      </c>
      <c r="D4250" t="s">
        <v>17</v>
      </c>
      <c r="E4250">
        <v>5300000</v>
      </c>
      <c r="F4250">
        <v>14500000</v>
      </c>
      <c r="G4250">
        <v>4</v>
      </c>
      <c r="H4250">
        <v>352</v>
      </c>
      <c r="I4250">
        <v>12600000</v>
      </c>
      <c r="J4250">
        <v>4900000</v>
      </c>
      <c r="K4250">
        <v>10500000</v>
      </c>
      <c r="L4250">
        <v>3500000</v>
      </c>
      <c r="M4250" t="s">
        <v>18</v>
      </c>
      <c r="N4250">
        <f>Table1[[#This Row],[ loan_amount]]-Table1[[#This Row],[ bank_asset_value]]</f>
        <v>11000000</v>
      </c>
    </row>
    <row r="4251" spans="1:14" x14ac:dyDescent="0.35">
      <c r="A4251">
        <v>4250</v>
      </c>
      <c r="B4251">
        <v>4</v>
      </c>
      <c r="C4251" t="s">
        <v>13</v>
      </c>
      <c r="D4251" t="s">
        <v>14</v>
      </c>
      <c r="E4251">
        <v>1100000</v>
      </c>
      <c r="F4251">
        <v>4000000</v>
      </c>
      <c r="G4251">
        <v>14</v>
      </c>
      <c r="H4251">
        <v>887</v>
      </c>
      <c r="I4251">
        <v>2400000</v>
      </c>
      <c r="J4251">
        <v>1500000</v>
      </c>
      <c r="K4251">
        <v>4200000</v>
      </c>
      <c r="L4251">
        <v>1600000</v>
      </c>
      <c r="M4251" t="s">
        <v>15</v>
      </c>
      <c r="N4251">
        <f>Table1[[#This Row],[ loan_amount]]-Table1[[#This Row],[ bank_asset_value]]</f>
        <v>2400000</v>
      </c>
    </row>
    <row r="4252" spans="1:14" x14ac:dyDescent="0.35">
      <c r="A4252">
        <v>4251</v>
      </c>
      <c r="B4252">
        <v>1</v>
      </c>
      <c r="C4252" t="s">
        <v>13</v>
      </c>
      <c r="D4252" t="s">
        <v>17</v>
      </c>
      <c r="E4252">
        <v>6000000</v>
      </c>
      <c r="F4252">
        <v>13400000</v>
      </c>
      <c r="G4252">
        <v>12</v>
      </c>
      <c r="H4252">
        <v>731</v>
      </c>
      <c r="I4252">
        <v>1300000</v>
      </c>
      <c r="J4252">
        <v>4300000</v>
      </c>
      <c r="K4252">
        <v>21300000</v>
      </c>
      <c r="L4252">
        <v>6900000</v>
      </c>
      <c r="M4252" t="s">
        <v>15</v>
      </c>
      <c r="N4252">
        <f>Table1[[#This Row],[ loan_amount]]-Table1[[#This Row],[ bank_asset_value]]</f>
        <v>6500000</v>
      </c>
    </row>
    <row r="4253" spans="1:14" x14ac:dyDescent="0.35">
      <c r="A4253">
        <v>4252</v>
      </c>
      <c r="B4253">
        <v>0</v>
      </c>
      <c r="C4253" t="s">
        <v>13</v>
      </c>
      <c r="D4253" t="s">
        <v>17</v>
      </c>
      <c r="E4253">
        <v>6100000</v>
      </c>
      <c r="F4253">
        <v>14600000</v>
      </c>
      <c r="G4253">
        <v>18</v>
      </c>
      <c r="H4253">
        <v>645</v>
      </c>
      <c r="I4253">
        <v>14500000</v>
      </c>
      <c r="J4253">
        <v>200000</v>
      </c>
      <c r="K4253">
        <v>23000000</v>
      </c>
      <c r="L4253">
        <v>4600000</v>
      </c>
      <c r="M4253" t="s">
        <v>15</v>
      </c>
      <c r="N4253">
        <f>Table1[[#This Row],[ loan_amount]]-Table1[[#This Row],[ bank_asset_value]]</f>
        <v>10000000</v>
      </c>
    </row>
    <row r="4254" spans="1:14" x14ac:dyDescent="0.35">
      <c r="A4254">
        <v>4253</v>
      </c>
      <c r="B4254">
        <v>3</v>
      </c>
      <c r="C4254" t="s">
        <v>16</v>
      </c>
      <c r="D4254" t="s">
        <v>14</v>
      </c>
      <c r="E4254">
        <v>4100000</v>
      </c>
      <c r="F4254">
        <v>14100000</v>
      </c>
      <c r="G4254">
        <v>10</v>
      </c>
      <c r="H4254">
        <v>300</v>
      </c>
      <c r="I4254">
        <v>7600000</v>
      </c>
      <c r="J4254">
        <v>2100000</v>
      </c>
      <c r="K4254">
        <v>8400000</v>
      </c>
      <c r="L4254">
        <v>2200000</v>
      </c>
      <c r="M4254" t="s">
        <v>18</v>
      </c>
      <c r="N4254">
        <f>Table1[[#This Row],[ loan_amount]]-Table1[[#This Row],[ bank_asset_value]]</f>
        <v>11900000</v>
      </c>
    </row>
    <row r="4255" spans="1:14" x14ac:dyDescent="0.35">
      <c r="A4255">
        <v>4254</v>
      </c>
      <c r="B4255">
        <v>5</v>
      </c>
      <c r="C4255" t="s">
        <v>13</v>
      </c>
      <c r="D4255" t="s">
        <v>17</v>
      </c>
      <c r="E4255">
        <v>7000000</v>
      </c>
      <c r="F4255">
        <v>26200000</v>
      </c>
      <c r="G4255">
        <v>12</v>
      </c>
      <c r="H4255">
        <v>896</v>
      </c>
      <c r="I4255">
        <v>13100000</v>
      </c>
      <c r="J4255">
        <v>6600000</v>
      </c>
      <c r="K4255">
        <v>23600000</v>
      </c>
      <c r="L4255">
        <v>5700000</v>
      </c>
      <c r="M4255" t="s">
        <v>15</v>
      </c>
      <c r="N4255">
        <f>Table1[[#This Row],[ loan_amount]]-Table1[[#This Row],[ bank_asset_value]]</f>
        <v>20500000</v>
      </c>
    </row>
    <row r="4256" spans="1:14" x14ac:dyDescent="0.35">
      <c r="A4256">
        <v>4255</v>
      </c>
      <c r="B4256">
        <v>0</v>
      </c>
      <c r="C4256" t="s">
        <v>16</v>
      </c>
      <c r="D4256" t="s">
        <v>17</v>
      </c>
      <c r="E4256">
        <v>8900000</v>
      </c>
      <c r="F4256">
        <v>27700000</v>
      </c>
      <c r="G4256">
        <v>6</v>
      </c>
      <c r="H4256">
        <v>372</v>
      </c>
      <c r="I4256">
        <v>18200000</v>
      </c>
      <c r="J4256">
        <v>14900000</v>
      </c>
      <c r="K4256">
        <v>33700000</v>
      </c>
      <c r="L4256">
        <v>6100000</v>
      </c>
      <c r="M4256" t="s">
        <v>18</v>
      </c>
      <c r="N4256">
        <f>Table1[[#This Row],[ loan_amount]]-Table1[[#This Row],[ bank_asset_value]]</f>
        <v>21600000</v>
      </c>
    </row>
    <row r="4257" spans="1:14" x14ac:dyDescent="0.35">
      <c r="A4257">
        <v>4256</v>
      </c>
      <c r="B4257">
        <v>4</v>
      </c>
      <c r="C4257" t="s">
        <v>13</v>
      </c>
      <c r="D4257" t="s">
        <v>14</v>
      </c>
      <c r="E4257">
        <v>4800000</v>
      </c>
      <c r="F4257">
        <v>12000000</v>
      </c>
      <c r="G4257">
        <v>6</v>
      </c>
      <c r="H4257">
        <v>441</v>
      </c>
      <c r="I4257">
        <v>8400000</v>
      </c>
      <c r="J4257">
        <v>1300000</v>
      </c>
      <c r="K4257">
        <v>18200000</v>
      </c>
      <c r="L4257">
        <v>3200000</v>
      </c>
      <c r="M4257" t="s">
        <v>18</v>
      </c>
      <c r="N4257">
        <f>Table1[[#This Row],[ loan_amount]]-Table1[[#This Row],[ bank_asset_value]]</f>
        <v>8800000</v>
      </c>
    </row>
    <row r="4258" spans="1:14" x14ac:dyDescent="0.35">
      <c r="A4258">
        <v>4257</v>
      </c>
      <c r="B4258">
        <v>3</v>
      </c>
      <c r="C4258" t="s">
        <v>13</v>
      </c>
      <c r="D4258" t="s">
        <v>17</v>
      </c>
      <c r="E4258">
        <v>7400000</v>
      </c>
      <c r="F4258">
        <v>18300000</v>
      </c>
      <c r="G4258">
        <v>4</v>
      </c>
      <c r="H4258">
        <v>348</v>
      </c>
      <c r="I4258">
        <v>14300000</v>
      </c>
      <c r="J4258">
        <v>12600000</v>
      </c>
      <c r="K4258">
        <v>17900000</v>
      </c>
      <c r="L4258">
        <v>9800000</v>
      </c>
      <c r="M4258" t="s">
        <v>18</v>
      </c>
      <c r="N4258">
        <f>Table1[[#This Row],[ loan_amount]]-Table1[[#This Row],[ bank_asset_value]]</f>
        <v>8500000</v>
      </c>
    </row>
    <row r="4259" spans="1:14" x14ac:dyDescent="0.35">
      <c r="A4259">
        <v>4258</v>
      </c>
      <c r="B4259">
        <v>0</v>
      </c>
      <c r="C4259" t="s">
        <v>13</v>
      </c>
      <c r="D4259" t="s">
        <v>14</v>
      </c>
      <c r="E4259">
        <v>9700000</v>
      </c>
      <c r="F4259">
        <v>27500000</v>
      </c>
      <c r="G4259">
        <v>18</v>
      </c>
      <c r="H4259">
        <v>343</v>
      </c>
      <c r="I4259">
        <v>13400000</v>
      </c>
      <c r="J4259">
        <v>16500000</v>
      </c>
      <c r="K4259">
        <v>20000000</v>
      </c>
      <c r="L4259">
        <v>8200000</v>
      </c>
      <c r="M4259" t="s">
        <v>18</v>
      </c>
      <c r="N4259">
        <f>Table1[[#This Row],[ loan_amount]]-Table1[[#This Row],[ bank_asset_value]]</f>
        <v>19300000</v>
      </c>
    </row>
    <row r="4260" spans="1:14" x14ac:dyDescent="0.35">
      <c r="A4260">
        <v>4259</v>
      </c>
      <c r="B4260">
        <v>5</v>
      </c>
      <c r="C4260" t="s">
        <v>13</v>
      </c>
      <c r="D4260" t="s">
        <v>17</v>
      </c>
      <c r="E4260">
        <v>9700000</v>
      </c>
      <c r="F4260">
        <v>22600000</v>
      </c>
      <c r="G4260">
        <v>16</v>
      </c>
      <c r="H4260">
        <v>346</v>
      </c>
      <c r="I4260">
        <v>23500000</v>
      </c>
      <c r="J4260">
        <v>12900000</v>
      </c>
      <c r="K4260">
        <v>26800000</v>
      </c>
      <c r="L4260">
        <v>13000000</v>
      </c>
      <c r="M4260" t="s">
        <v>18</v>
      </c>
      <c r="N4260">
        <f>Table1[[#This Row],[ loan_amount]]-Table1[[#This Row],[ bank_asset_value]]</f>
        <v>9600000</v>
      </c>
    </row>
    <row r="4261" spans="1:14" x14ac:dyDescent="0.35">
      <c r="A4261">
        <v>4260</v>
      </c>
      <c r="B4261">
        <v>0</v>
      </c>
      <c r="C4261" t="s">
        <v>16</v>
      </c>
      <c r="D4261" t="s">
        <v>17</v>
      </c>
      <c r="E4261">
        <v>4500000</v>
      </c>
      <c r="F4261">
        <v>11500000</v>
      </c>
      <c r="G4261">
        <v>14</v>
      </c>
      <c r="H4261">
        <v>509</v>
      </c>
      <c r="I4261">
        <v>13400000</v>
      </c>
      <c r="J4261">
        <v>2300000</v>
      </c>
      <c r="K4261">
        <v>15400000</v>
      </c>
      <c r="L4261">
        <v>5900000</v>
      </c>
      <c r="M4261" t="s">
        <v>18</v>
      </c>
      <c r="N4261">
        <f>Table1[[#This Row],[ loan_amount]]-Table1[[#This Row],[ bank_asset_value]]</f>
        <v>5600000</v>
      </c>
    </row>
    <row r="4262" spans="1:14" x14ac:dyDescent="0.35">
      <c r="A4262">
        <v>4261</v>
      </c>
      <c r="B4262">
        <v>5</v>
      </c>
      <c r="C4262" t="s">
        <v>13</v>
      </c>
      <c r="D4262" t="s">
        <v>14</v>
      </c>
      <c r="E4262">
        <v>8800000</v>
      </c>
      <c r="F4262">
        <v>29300000</v>
      </c>
      <c r="G4262">
        <v>10</v>
      </c>
      <c r="H4262">
        <v>560</v>
      </c>
      <c r="I4262">
        <v>16800000</v>
      </c>
      <c r="J4262">
        <v>13900000</v>
      </c>
      <c r="K4262">
        <v>31100000</v>
      </c>
      <c r="L4262">
        <v>9900000</v>
      </c>
      <c r="M4262" t="s">
        <v>15</v>
      </c>
      <c r="N4262">
        <f>Table1[[#This Row],[ loan_amount]]-Table1[[#This Row],[ bank_asset_value]]</f>
        <v>19400000</v>
      </c>
    </row>
    <row r="4263" spans="1:14" x14ac:dyDescent="0.35">
      <c r="A4263">
        <v>4262</v>
      </c>
      <c r="B4263">
        <v>3</v>
      </c>
      <c r="C4263" t="s">
        <v>13</v>
      </c>
      <c r="D4263" t="s">
        <v>17</v>
      </c>
      <c r="E4263">
        <v>3000000</v>
      </c>
      <c r="F4263">
        <v>7500000</v>
      </c>
      <c r="G4263">
        <v>6</v>
      </c>
      <c r="H4263">
        <v>881</v>
      </c>
      <c r="I4263">
        <v>1400000</v>
      </c>
      <c r="J4263">
        <v>4500000</v>
      </c>
      <c r="K4263">
        <v>6100000</v>
      </c>
      <c r="L4263">
        <v>2300000</v>
      </c>
      <c r="M4263" t="s">
        <v>15</v>
      </c>
      <c r="N4263">
        <f>Table1[[#This Row],[ loan_amount]]-Table1[[#This Row],[ bank_asset_value]]</f>
        <v>5200000</v>
      </c>
    </row>
    <row r="4264" spans="1:14" x14ac:dyDescent="0.35">
      <c r="A4264">
        <v>4263</v>
      </c>
      <c r="B4264">
        <v>5</v>
      </c>
      <c r="C4264" t="s">
        <v>13</v>
      </c>
      <c r="D4264" t="s">
        <v>14</v>
      </c>
      <c r="E4264">
        <v>1300000</v>
      </c>
      <c r="F4264">
        <v>3000000</v>
      </c>
      <c r="G4264">
        <v>20</v>
      </c>
      <c r="H4264">
        <v>540</v>
      </c>
      <c r="I4264">
        <v>1000000</v>
      </c>
      <c r="J4264">
        <v>2300000</v>
      </c>
      <c r="K4264">
        <v>3200000</v>
      </c>
      <c r="L4264">
        <v>1900000</v>
      </c>
      <c r="M4264" t="s">
        <v>18</v>
      </c>
      <c r="N4264">
        <f>Table1[[#This Row],[ loan_amount]]-Table1[[#This Row],[ bank_asset_value]]</f>
        <v>1100000</v>
      </c>
    </row>
    <row r="4265" spans="1:14" x14ac:dyDescent="0.35">
      <c r="A4265">
        <v>4264</v>
      </c>
      <c r="B4265">
        <v>3</v>
      </c>
      <c r="C4265" t="s">
        <v>13</v>
      </c>
      <c r="D4265" t="s">
        <v>14</v>
      </c>
      <c r="E4265">
        <v>5000000</v>
      </c>
      <c r="F4265">
        <v>12700000</v>
      </c>
      <c r="G4265">
        <v>14</v>
      </c>
      <c r="H4265">
        <v>865</v>
      </c>
      <c r="I4265">
        <v>4700000</v>
      </c>
      <c r="J4265">
        <v>8100000</v>
      </c>
      <c r="K4265">
        <v>19500000</v>
      </c>
      <c r="L4265">
        <v>6300000</v>
      </c>
      <c r="M4265" t="s">
        <v>15</v>
      </c>
      <c r="N4265">
        <f>Table1[[#This Row],[ loan_amount]]-Table1[[#This Row],[ bank_asset_value]]</f>
        <v>6400000</v>
      </c>
    </row>
    <row r="4266" spans="1:14" x14ac:dyDescent="0.35">
      <c r="A4266">
        <v>4265</v>
      </c>
      <c r="B4266">
        <v>5</v>
      </c>
      <c r="C4266" t="s">
        <v>13</v>
      </c>
      <c r="D4266" t="s">
        <v>17</v>
      </c>
      <c r="E4266">
        <v>1000000</v>
      </c>
      <c r="F4266">
        <v>2300000</v>
      </c>
      <c r="G4266">
        <v>12</v>
      </c>
      <c r="H4266">
        <v>317</v>
      </c>
      <c r="I4266">
        <v>2800000</v>
      </c>
      <c r="J4266">
        <v>500000</v>
      </c>
      <c r="K4266">
        <v>3300000</v>
      </c>
      <c r="L4266">
        <v>800000</v>
      </c>
      <c r="M4266" t="s">
        <v>18</v>
      </c>
      <c r="N4266">
        <f>Table1[[#This Row],[ loan_amount]]-Table1[[#This Row],[ bank_asset_value]]</f>
        <v>1500000</v>
      </c>
    </row>
    <row r="4267" spans="1:14" x14ac:dyDescent="0.35">
      <c r="A4267">
        <v>4266</v>
      </c>
      <c r="B4267">
        <v>0</v>
      </c>
      <c r="C4267" t="s">
        <v>16</v>
      </c>
      <c r="D4267" t="s">
        <v>17</v>
      </c>
      <c r="E4267">
        <v>3300000</v>
      </c>
      <c r="F4267">
        <v>11300000</v>
      </c>
      <c r="G4267">
        <v>20</v>
      </c>
      <c r="H4267">
        <v>559</v>
      </c>
      <c r="I4267">
        <v>4200000</v>
      </c>
      <c r="J4267">
        <v>2900000</v>
      </c>
      <c r="K4267">
        <v>11000000</v>
      </c>
      <c r="L4267">
        <v>1900000</v>
      </c>
      <c r="M4267" t="s">
        <v>15</v>
      </c>
      <c r="N4267">
        <f>Table1[[#This Row],[ loan_amount]]-Table1[[#This Row],[ bank_asset_value]]</f>
        <v>9400000</v>
      </c>
    </row>
    <row r="4268" spans="1:14" x14ac:dyDescent="0.35">
      <c r="A4268">
        <v>4267</v>
      </c>
      <c r="B4268">
        <v>2</v>
      </c>
      <c r="C4268" t="s">
        <v>16</v>
      </c>
      <c r="D4268" t="s">
        <v>14</v>
      </c>
      <c r="E4268">
        <v>6500000</v>
      </c>
      <c r="F4268">
        <v>23900000</v>
      </c>
      <c r="G4268">
        <v>18</v>
      </c>
      <c r="H4268">
        <v>457</v>
      </c>
      <c r="I4268">
        <v>1200000</v>
      </c>
      <c r="J4268">
        <v>12400000</v>
      </c>
      <c r="K4268">
        <v>18100000</v>
      </c>
      <c r="L4268">
        <v>7300000</v>
      </c>
      <c r="M4268" t="s">
        <v>18</v>
      </c>
      <c r="N4268">
        <f>Table1[[#This Row],[ loan_amount]]-Table1[[#This Row],[ bank_asset_value]]</f>
        <v>16600000</v>
      </c>
    </row>
    <row r="4269" spans="1:14" x14ac:dyDescent="0.35">
      <c r="A4269">
        <v>4268</v>
      </c>
      <c r="B4269">
        <v>1</v>
      </c>
      <c r="C4269" t="s">
        <v>16</v>
      </c>
      <c r="D4269" t="s">
        <v>14</v>
      </c>
      <c r="E4269">
        <v>4100000</v>
      </c>
      <c r="F4269">
        <v>12800000</v>
      </c>
      <c r="G4269">
        <v>8</v>
      </c>
      <c r="H4269">
        <v>780</v>
      </c>
      <c r="I4269">
        <v>8200000</v>
      </c>
      <c r="J4269">
        <v>700000</v>
      </c>
      <c r="K4269">
        <v>14100000</v>
      </c>
      <c r="L4269">
        <v>5800000</v>
      </c>
      <c r="M4269" t="s">
        <v>15</v>
      </c>
      <c r="N4269">
        <f>Table1[[#This Row],[ loan_amount]]-Table1[[#This Row],[ bank_asset_value]]</f>
        <v>7000000</v>
      </c>
    </row>
    <row r="4270" spans="1:14" x14ac:dyDescent="0.35">
      <c r="A4270">
        <v>4269</v>
      </c>
      <c r="B4270">
        <v>1</v>
      </c>
      <c r="C4270" t="s">
        <v>13</v>
      </c>
      <c r="D4270" t="s">
        <v>14</v>
      </c>
      <c r="E4270">
        <v>9200000</v>
      </c>
      <c r="F4270">
        <v>29700000</v>
      </c>
      <c r="G4270">
        <v>10</v>
      </c>
      <c r="H4270">
        <v>607</v>
      </c>
      <c r="I4270">
        <v>17800000</v>
      </c>
      <c r="J4270">
        <v>11800000</v>
      </c>
      <c r="K4270">
        <v>35700000</v>
      </c>
      <c r="L4270">
        <v>12000000</v>
      </c>
      <c r="M4270" t="s">
        <v>15</v>
      </c>
      <c r="N4270">
        <f>Table1[[#This Row],[ loan_amount]]-Table1[[#This Row],[ bank_asset_value]]</f>
        <v>17700000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66B-10AD-4719-8DBA-92E7A4CDA6A5}">
  <dimension ref="A1:V4270"/>
  <sheetViews>
    <sheetView topLeftCell="B1" zoomScaleNormal="100" workbookViewId="0">
      <selection activeCell="T7" sqref="T7"/>
    </sheetView>
  </sheetViews>
  <sheetFormatPr defaultRowHeight="14.5" x14ac:dyDescent="0.35"/>
  <cols>
    <col min="1" max="1" width="9.26953125" bestFit="1" customWidth="1"/>
    <col min="2" max="2" width="19.6328125" bestFit="1" customWidth="1"/>
    <col min="3" max="3" width="12.08984375" bestFit="1" customWidth="1"/>
    <col min="4" max="4" width="15.81640625" bestFit="1" customWidth="1"/>
    <col min="5" max="5" width="14.81640625" bestFit="1" customWidth="1"/>
    <col min="6" max="6" width="14.81640625" customWidth="1"/>
    <col min="7" max="7" width="14.81640625" bestFit="1" customWidth="1"/>
    <col min="8" max="8" width="12.26953125" bestFit="1" customWidth="1"/>
    <col min="9" max="9" width="22" style="1" customWidth="1"/>
    <col min="10" max="10" width="21" style="1" customWidth="1"/>
    <col min="11" max="11" width="20.54296875" style="1" bestFit="1" customWidth="1"/>
    <col min="12" max="12" width="18.6328125" style="1" bestFit="1" customWidth="1"/>
    <col min="13" max="13" width="13.36328125" style="1" bestFit="1" customWidth="1"/>
    <col min="14" max="14" width="18" style="1" bestFit="1" customWidth="1"/>
    <col min="15" max="15" width="15.90625" style="1" bestFit="1" customWidth="1"/>
    <col min="16" max="16" width="16.81640625" style="1" customWidth="1"/>
    <col min="17" max="17" width="17.08984375" style="1" customWidth="1"/>
    <col min="19" max="19" width="21.08984375" bestFit="1" customWidth="1"/>
    <col min="21" max="21" width="14.26953125" style="11" bestFit="1" customWidth="1"/>
  </cols>
  <sheetData>
    <row r="1" spans="1:22" x14ac:dyDescent="0.35">
      <c r="A1" t="s">
        <v>0</v>
      </c>
      <c r="B1" t="s">
        <v>1</v>
      </c>
      <c r="C1" t="s">
        <v>2</v>
      </c>
      <c r="D1" t="s">
        <v>3</v>
      </c>
      <c r="E1" t="s">
        <v>4</v>
      </c>
      <c r="F1" t="s">
        <v>60</v>
      </c>
      <c r="G1" t="s">
        <v>5</v>
      </c>
      <c r="H1" t="s">
        <v>6</v>
      </c>
      <c r="I1" t="s">
        <v>7</v>
      </c>
      <c r="J1" s="1" t="s">
        <v>8</v>
      </c>
      <c r="K1" s="1" t="s">
        <v>9</v>
      </c>
      <c r="L1" s="1" t="s">
        <v>10</v>
      </c>
      <c r="M1" s="1" t="s">
        <v>11</v>
      </c>
      <c r="N1" s="1" t="s">
        <v>12</v>
      </c>
      <c r="O1" s="1" t="s">
        <v>37</v>
      </c>
      <c r="P1" s="1" t="s">
        <v>40</v>
      </c>
      <c r="Q1" s="1" t="s">
        <v>49</v>
      </c>
      <c r="R1" s="1" t="s">
        <v>58</v>
      </c>
      <c r="S1" t="s">
        <v>74</v>
      </c>
      <c r="T1" t="s">
        <v>75</v>
      </c>
      <c r="U1" s="11" t="s">
        <v>87</v>
      </c>
      <c r="V1" t="s">
        <v>88</v>
      </c>
    </row>
    <row r="2" spans="1:22" x14ac:dyDescent="0.35">
      <c r="A2">
        <v>1</v>
      </c>
      <c r="B2">
        <v>2</v>
      </c>
      <c r="C2" t="s">
        <v>19</v>
      </c>
      <c r="D2" t="s">
        <v>20</v>
      </c>
      <c r="E2">
        <v>9600000</v>
      </c>
      <c r="F2" t="str">
        <f t="shared" ref="F2:F65" si="0">IF(E2&lt;500000, "&lt;5 Lakh",
 IF(E2&lt;1000000, "5-10 Lakh",
 IF(E2&lt;1500000, "10-15 Lakh",
 IF(E2&lt;2000000, "15-20 Lakh", "&gt;20 Lakh"))))</f>
        <v>&gt;20 Lakh</v>
      </c>
      <c r="G2">
        <v>29900000</v>
      </c>
      <c r="H2">
        <v>12</v>
      </c>
      <c r="I2">
        <v>778</v>
      </c>
      <c r="J2" s="1">
        <v>2400000</v>
      </c>
      <c r="K2" s="1">
        <v>17600000</v>
      </c>
      <c r="L2" s="1">
        <v>22700000</v>
      </c>
      <c r="M2" s="1">
        <v>8000000</v>
      </c>
      <c r="N2" s="1" t="s">
        <v>21</v>
      </c>
      <c r="O2" s="1">
        <f>Cleaned_Data[[#This Row],[ loan_amount]]-Cleaned_Data[[#This Row],[ bank_asset_value]]</f>
        <v>21900000</v>
      </c>
      <c r="P2" s="1">
        <f>Cleaned_Data[[#This Row],[ loan_amount]]</f>
        <v>29900000</v>
      </c>
      <c r="Q2" s="1" t="str">
        <f t="shared" ref="Q2:Q65" si="1">IF(I2&lt;500,"300–499",IF(I2&lt;600,"500–599",IF(I2&lt;700,"600–699",IF(I2&lt;800,"700–799","800+"))))</f>
        <v>700–799</v>
      </c>
      <c r="R2" s="1">
        <f>Cleaned_Data[[#This Row],[ residential_assets_value]]+Cleaned_Data[[#This Row],[ commercial_assets_value]]+Cleaned_Data[[#This Row],[ luxury_assets_value]]</f>
        <v>42700000</v>
      </c>
      <c r="S2" s="1">
        <f>Cleaned_Data[[#This Row],[ income_annum]]+Cleaned_Data[[#This Row],[ residential_assets_value]]+Cleaned_Data[[#This Row],[ commercial_assets_value]]+Cleaned_Data[[#This Row],[ luxury_assets_value]]</f>
        <v>52300000</v>
      </c>
      <c r="T2" s="1" t="str">
        <f t="shared" ref="T2:T65" si="2">IF(S2&lt;10000000, "&lt;1 Cr", IF(S2&lt;20000000, "1–2 Cr", IF(S2&lt;30000000, "2–3 Cr", IF(S2&lt;40000000, "3–4 Cr", "&gt;4 Cr"))))</f>
        <v>&gt;4 Cr</v>
      </c>
      <c r="U2" s="12">
        <f t="shared" ref="U2:U65" si="3">ROUND(G2/H2, 0)</f>
        <v>2491667</v>
      </c>
      <c r="V2" s="1" t="str">
        <f>IF(Cleaned_Data[[#This Row],[EMI_Estimate]]&lt;50000, "50K", IF(Cleaned_Data[[#This Row],[EMI_Estimate]]&lt;100000, "50K-1L", IF(Cleaned_Data[[#This Row],[EMI_Estimate]]&lt;150000, "1L-1.5L", IF(Cleaned_Data[[#This Row],[EMI_Estimate]]&lt;200000,"1.5-2L", "&gt;2L"))))</f>
        <v>&gt;2L</v>
      </c>
    </row>
    <row r="3" spans="1:22" x14ac:dyDescent="0.35">
      <c r="A3">
        <v>2</v>
      </c>
      <c r="B3">
        <v>0</v>
      </c>
      <c r="C3" t="s">
        <v>22</v>
      </c>
      <c r="D3" t="s">
        <v>23</v>
      </c>
      <c r="E3">
        <v>4100000</v>
      </c>
      <c r="F3" t="str">
        <f t="shared" si="0"/>
        <v>&gt;20 Lakh</v>
      </c>
      <c r="G3">
        <v>12200000</v>
      </c>
      <c r="H3">
        <v>8</v>
      </c>
      <c r="I3">
        <v>417</v>
      </c>
      <c r="J3" s="1">
        <v>2700000</v>
      </c>
      <c r="K3" s="1">
        <v>2200000</v>
      </c>
      <c r="L3" s="1">
        <v>8800000</v>
      </c>
      <c r="M3" s="1">
        <v>3300000</v>
      </c>
      <c r="N3" s="1" t="s">
        <v>24</v>
      </c>
      <c r="O3" s="1">
        <f>Cleaned_Data[[#This Row],[ loan_amount]]-Cleaned_Data[[#This Row],[ bank_asset_value]]</f>
        <v>8900000</v>
      </c>
      <c r="P3" s="1">
        <f>Cleaned_Data[[#This Row],[ loan_amount]]</f>
        <v>12200000</v>
      </c>
      <c r="Q3" s="1" t="str">
        <f t="shared" si="1"/>
        <v>300–499</v>
      </c>
      <c r="R3" s="1">
        <f>Cleaned_Data[[#This Row],[ residential_assets_value]]+Cleaned_Data[[#This Row],[ commercial_assets_value]]+Cleaned_Data[[#This Row],[ luxury_assets_value]]</f>
        <v>13700000</v>
      </c>
      <c r="S3" s="1">
        <f>Cleaned_Data[[#This Row],[ income_annum]]+Cleaned_Data[[#This Row],[ residential_assets_value]]+Cleaned_Data[[#This Row],[ commercial_assets_value]]+Cleaned_Data[[#This Row],[ luxury_assets_value]]</f>
        <v>17800000</v>
      </c>
      <c r="T3" s="1" t="str">
        <f t="shared" si="2"/>
        <v>1–2 Cr</v>
      </c>
      <c r="U3" s="12">
        <f t="shared" si="3"/>
        <v>1525000</v>
      </c>
      <c r="V3" s="1" t="str">
        <f>IF(Cleaned_Data[[#This Row],[EMI_Estimate]]&lt;50000, "50K", IF(Cleaned_Data[[#This Row],[EMI_Estimate]]&lt;100000, "50K-1L", IF(Cleaned_Data[[#This Row],[EMI_Estimate]]&lt;150000, "1L-1.5L", IF(Cleaned_Data[[#This Row],[EMI_Estimate]]&lt;200000,"1.5-2L", "&gt;2L"))))</f>
        <v>&gt;2L</v>
      </c>
    </row>
    <row r="4" spans="1:22" x14ac:dyDescent="0.35">
      <c r="A4">
        <v>3</v>
      </c>
      <c r="B4">
        <v>3</v>
      </c>
      <c r="C4" t="s">
        <v>19</v>
      </c>
      <c r="D4" t="s">
        <v>20</v>
      </c>
      <c r="E4">
        <v>9100000</v>
      </c>
      <c r="F4" t="str">
        <f t="shared" si="0"/>
        <v>&gt;20 Lakh</v>
      </c>
      <c r="G4">
        <v>29700000</v>
      </c>
      <c r="H4">
        <v>20</v>
      </c>
      <c r="I4">
        <v>506</v>
      </c>
      <c r="J4" s="1">
        <v>7100000</v>
      </c>
      <c r="K4" s="1">
        <v>4500000</v>
      </c>
      <c r="L4" s="1">
        <v>33300000</v>
      </c>
      <c r="M4" s="1">
        <v>12800000</v>
      </c>
      <c r="N4" s="1" t="s">
        <v>24</v>
      </c>
      <c r="O4" s="1">
        <f>Cleaned_Data[[#This Row],[ loan_amount]]-Cleaned_Data[[#This Row],[ bank_asset_value]]</f>
        <v>16900000</v>
      </c>
      <c r="P4" s="1">
        <f>Cleaned_Data[[#This Row],[ loan_amount]]</f>
        <v>29700000</v>
      </c>
      <c r="Q4" s="1" t="str">
        <f t="shared" si="1"/>
        <v>500–599</v>
      </c>
      <c r="R4" s="1">
        <f>Cleaned_Data[[#This Row],[ residential_assets_value]]+Cleaned_Data[[#This Row],[ commercial_assets_value]]+Cleaned_Data[[#This Row],[ luxury_assets_value]]</f>
        <v>44900000</v>
      </c>
      <c r="S4" s="1">
        <f>Cleaned_Data[[#This Row],[ income_annum]]+Cleaned_Data[[#This Row],[ residential_assets_value]]+Cleaned_Data[[#This Row],[ commercial_assets_value]]+Cleaned_Data[[#This Row],[ luxury_assets_value]]</f>
        <v>54000000</v>
      </c>
      <c r="T4" s="1" t="str">
        <f t="shared" si="2"/>
        <v>&gt;4 Cr</v>
      </c>
      <c r="U4" s="12">
        <f t="shared" si="3"/>
        <v>1485000</v>
      </c>
      <c r="V4" s="1" t="str">
        <f>IF(Cleaned_Data[[#This Row],[EMI_Estimate]]&lt;50000, "50K", IF(Cleaned_Data[[#This Row],[EMI_Estimate]]&lt;100000, "50K-1L", IF(Cleaned_Data[[#This Row],[EMI_Estimate]]&lt;150000, "1L-1.5L", IF(Cleaned_Data[[#This Row],[EMI_Estimate]]&lt;200000,"1.5-2L", "&gt;2L"))))</f>
        <v>&gt;2L</v>
      </c>
    </row>
    <row r="5" spans="1:22" x14ac:dyDescent="0.35">
      <c r="A5">
        <v>4</v>
      </c>
      <c r="B5">
        <v>3</v>
      </c>
      <c r="C5" t="s">
        <v>19</v>
      </c>
      <c r="D5" t="s">
        <v>20</v>
      </c>
      <c r="E5">
        <v>8200000</v>
      </c>
      <c r="F5" t="str">
        <f t="shared" si="0"/>
        <v>&gt;20 Lakh</v>
      </c>
      <c r="G5">
        <v>30700000</v>
      </c>
      <c r="H5">
        <v>8</v>
      </c>
      <c r="I5">
        <v>467</v>
      </c>
      <c r="J5" s="1">
        <v>18200000</v>
      </c>
      <c r="K5" s="1">
        <v>3300000</v>
      </c>
      <c r="L5" s="1">
        <v>23300000</v>
      </c>
      <c r="M5" s="1">
        <v>7900000</v>
      </c>
      <c r="N5" s="1" t="s">
        <v>24</v>
      </c>
      <c r="O5" s="1">
        <f>Cleaned_Data[[#This Row],[ loan_amount]]-Cleaned_Data[[#This Row],[ bank_asset_value]]</f>
        <v>22800000</v>
      </c>
      <c r="P5" s="1">
        <f>Cleaned_Data[[#This Row],[ loan_amount]]</f>
        <v>30700000</v>
      </c>
      <c r="Q5" s="1" t="str">
        <f t="shared" si="1"/>
        <v>300–499</v>
      </c>
      <c r="R5" s="1">
        <f>Cleaned_Data[[#This Row],[ residential_assets_value]]+Cleaned_Data[[#This Row],[ commercial_assets_value]]+Cleaned_Data[[#This Row],[ luxury_assets_value]]</f>
        <v>44800000</v>
      </c>
      <c r="S5" s="1">
        <f>Cleaned_Data[[#This Row],[ income_annum]]+Cleaned_Data[[#This Row],[ residential_assets_value]]+Cleaned_Data[[#This Row],[ commercial_assets_value]]+Cleaned_Data[[#This Row],[ luxury_assets_value]]</f>
        <v>53000000</v>
      </c>
      <c r="T5" s="1" t="str">
        <f t="shared" si="2"/>
        <v>&gt;4 Cr</v>
      </c>
      <c r="U5" s="12">
        <f t="shared" si="3"/>
        <v>3837500</v>
      </c>
      <c r="V5" s="1" t="str">
        <f>IF(Cleaned_Data[[#This Row],[EMI_Estimate]]&lt;50000, "50K", IF(Cleaned_Data[[#This Row],[EMI_Estimate]]&lt;100000, "50K-1L", IF(Cleaned_Data[[#This Row],[EMI_Estimate]]&lt;150000, "1L-1.5L", IF(Cleaned_Data[[#This Row],[EMI_Estimate]]&lt;200000,"1.5-2L", "&gt;2L"))))</f>
        <v>&gt;2L</v>
      </c>
    </row>
    <row r="6" spans="1:22" x14ac:dyDescent="0.35">
      <c r="A6">
        <v>5</v>
      </c>
      <c r="B6">
        <v>5</v>
      </c>
      <c r="C6" t="s">
        <v>22</v>
      </c>
      <c r="D6" t="s">
        <v>23</v>
      </c>
      <c r="E6">
        <v>9800000</v>
      </c>
      <c r="F6" t="str">
        <f t="shared" si="0"/>
        <v>&gt;20 Lakh</v>
      </c>
      <c r="G6">
        <v>24200000</v>
      </c>
      <c r="H6">
        <v>20</v>
      </c>
      <c r="I6">
        <v>382</v>
      </c>
      <c r="J6" s="1">
        <v>12400000</v>
      </c>
      <c r="K6" s="1">
        <v>8200000</v>
      </c>
      <c r="L6" s="1">
        <v>29400000</v>
      </c>
      <c r="M6" s="1">
        <v>5000000</v>
      </c>
      <c r="N6" s="1" t="s">
        <v>24</v>
      </c>
      <c r="O6" s="1">
        <f>Cleaned_Data[[#This Row],[ loan_amount]]-Cleaned_Data[[#This Row],[ bank_asset_value]]</f>
        <v>19200000</v>
      </c>
      <c r="P6" s="1">
        <f>Cleaned_Data[[#This Row],[ loan_amount]]</f>
        <v>24200000</v>
      </c>
      <c r="Q6" s="1" t="str">
        <f t="shared" si="1"/>
        <v>300–499</v>
      </c>
      <c r="R6" s="1">
        <f>Cleaned_Data[[#This Row],[ residential_assets_value]]+Cleaned_Data[[#This Row],[ commercial_assets_value]]+Cleaned_Data[[#This Row],[ luxury_assets_value]]</f>
        <v>50000000</v>
      </c>
      <c r="S6" s="1">
        <f>Cleaned_Data[[#This Row],[ income_annum]]+Cleaned_Data[[#This Row],[ residential_assets_value]]+Cleaned_Data[[#This Row],[ commercial_assets_value]]+Cleaned_Data[[#This Row],[ luxury_assets_value]]</f>
        <v>59800000</v>
      </c>
      <c r="T6" s="1" t="str">
        <f t="shared" si="2"/>
        <v>&gt;4 Cr</v>
      </c>
      <c r="U6" s="12">
        <f t="shared" si="3"/>
        <v>1210000</v>
      </c>
      <c r="V6" s="1" t="str">
        <f>IF(Cleaned_Data[[#This Row],[EMI_Estimate]]&lt;50000, "50K", IF(Cleaned_Data[[#This Row],[EMI_Estimate]]&lt;100000, "50K-1L", IF(Cleaned_Data[[#This Row],[EMI_Estimate]]&lt;150000, "1L-1.5L", IF(Cleaned_Data[[#This Row],[EMI_Estimate]]&lt;200000,"1.5-2L", "&gt;2L"))))</f>
        <v>&gt;2L</v>
      </c>
    </row>
    <row r="7" spans="1:22" x14ac:dyDescent="0.35">
      <c r="A7">
        <v>6</v>
      </c>
      <c r="B7">
        <v>0</v>
      </c>
      <c r="C7" t="s">
        <v>19</v>
      </c>
      <c r="D7" t="s">
        <v>23</v>
      </c>
      <c r="E7">
        <v>4800000</v>
      </c>
      <c r="F7" t="str">
        <f t="shared" si="0"/>
        <v>&gt;20 Lakh</v>
      </c>
      <c r="G7">
        <v>13500000</v>
      </c>
      <c r="H7">
        <v>10</v>
      </c>
      <c r="I7">
        <v>319</v>
      </c>
      <c r="J7" s="1">
        <v>6800000</v>
      </c>
      <c r="K7" s="1">
        <v>8300000</v>
      </c>
      <c r="L7" s="1">
        <v>13700000</v>
      </c>
      <c r="M7" s="1">
        <v>5100000</v>
      </c>
      <c r="N7" s="1" t="s">
        <v>24</v>
      </c>
      <c r="O7" s="1">
        <f>Cleaned_Data[[#This Row],[ loan_amount]]-Cleaned_Data[[#This Row],[ bank_asset_value]]</f>
        <v>8400000</v>
      </c>
      <c r="P7" s="1">
        <f>Cleaned_Data[[#This Row],[ loan_amount]]</f>
        <v>13500000</v>
      </c>
      <c r="Q7" s="1" t="str">
        <f t="shared" si="1"/>
        <v>300–499</v>
      </c>
      <c r="R7" s="1">
        <f>Cleaned_Data[[#This Row],[ residential_assets_value]]+Cleaned_Data[[#This Row],[ commercial_assets_value]]+Cleaned_Data[[#This Row],[ luxury_assets_value]]</f>
        <v>28800000</v>
      </c>
      <c r="S7" s="1">
        <f>Cleaned_Data[[#This Row],[ income_annum]]+Cleaned_Data[[#This Row],[ residential_assets_value]]+Cleaned_Data[[#This Row],[ commercial_assets_value]]+Cleaned_Data[[#This Row],[ luxury_assets_value]]</f>
        <v>33600000</v>
      </c>
      <c r="T7" s="1" t="str">
        <f t="shared" si="2"/>
        <v>3–4 Cr</v>
      </c>
      <c r="U7" s="12">
        <f t="shared" si="3"/>
        <v>1350000</v>
      </c>
      <c r="V7" s="1" t="str">
        <f>IF(Cleaned_Data[[#This Row],[EMI_Estimate]]&lt;50000, "50K", IF(Cleaned_Data[[#This Row],[EMI_Estimate]]&lt;100000, "50K-1L", IF(Cleaned_Data[[#This Row],[EMI_Estimate]]&lt;150000, "1L-1.5L", IF(Cleaned_Data[[#This Row],[EMI_Estimate]]&lt;200000,"1.5-2L", "&gt;2L"))))</f>
        <v>&gt;2L</v>
      </c>
    </row>
    <row r="8" spans="1:22" x14ac:dyDescent="0.35">
      <c r="A8">
        <v>7</v>
      </c>
      <c r="B8">
        <v>5</v>
      </c>
      <c r="C8" t="s">
        <v>19</v>
      </c>
      <c r="D8" t="s">
        <v>20</v>
      </c>
      <c r="E8">
        <v>8700000</v>
      </c>
      <c r="F8" t="str">
        <f t="shared" si="0"/>
        <v>&gt;20 Lakh</v>
      </c>
      <c r="G8">
        <v>33000000</v>
      </c>
      <c r="H8">
        <v>4</v>
      </c>
      <c r="I8">
        <v>678</v>
      </c>
      <c r="J8" s="1">
        <v>22500000</v>
      </c>
      <c r="K8" s="1">
        <v>14800000</v>
      </c>
      <c r="L8" s="1">
        <v>29200000</v>
      </c>
      <c r="M8" s="1">
        <v>4300000</v>
      </c>
      <c r="N8" s="1" t="s">
        <v>21</v>
      </c>
      <c r="O8" s="1">
        <f>Cleaned_Data[[#This Row],[ loan_amount]]-Cleaned_Data[[#This Row],[ bank_asset_value]]</f>
        <v>28700000</v>
      </c>
      <c r="P8" s="1">
        <f>Cleaned_Data[[#This Row],[ loan_amount]]</f>
        <v>33000000</v>
      </c>
      <c r="Q8" s="1" t="str">
        <f t="shared" si="1"/>
        <v>600–699</v>
      </c>
      <c r="R8" s="1">
        <f>Cleaned_Data[[#This Row],[ residential_assets_value]]+Cleaned_Data[[#This Row],[ commercial_assets_value]]+Cleaned_Data[[#This Row],[ luxury_assets_value]]</f>
        <v>66500000</v>
      </c>
      <c r="S8" s="1">
        <f>Cleaned_Data[[#This Row],[ income_annum]]+Cleaned_Data[[#This Row],[ residential_assets_value]]+Cleaned_Data[[#This Row],[ commercial_assets_value]]+Cleaned_Data[[#This Row],[ luxury_assets_value]]</f>
        <v>75200000</v>
      </c>
      <c r="T8" s="1" t="str">
        <f t="shared" si="2"/>
        <v>&gt;4 Cr</v>
      </c>
      <c r="U8" s="12">
        <f t="shared" si="3"/>
        <v>8250000</v>
      </c>
      <c r="V8" s="1" t="str">
        <f>IF(Cleaned_Data[[#This Row],[EMI_Estimate]]&lt;50000, "50K", IF(Cleaned_Data[[#This Row],[EMI_Estimate]]&lt;100000, "50K-1L", IF(Cleaned_Data[[#This Row],[EMI_Estimate]]&lt;150000, "1L-1.5L", IF(Cleaned_Data[[#This Row],[EMI_Estimate]]&lt;200000,"1.5-2L", "&gt;2L"))))</f>
        <v>&gt;2L</v>
      </c>
    </row>
    <row r="9" spans="1:22" x14ac:dyDescent="0.35">
      <c r="A9">
        <v>8</v>
      </c>
      <c r="B9">
        <v>2</v>
      </c>
      <c r="C9" t="s">
        <v>19</v>
      </c>
      <c r="D9" t="s">
        <v>23</v>
      </c>
      <c r="E9">
        <v>5700000</v>
      </c>
      <c r="F9" t="str">
        <f t="shared" si="0"/>
        <v>&gt;20 Lakh</v>
      </c>
      <c r="G9">
        <v>15000000</v>
      </c>
      <c r="H9">
        <v>20</v>
      </c>
      <c r="I9">
        <v>382</v>
      </c>
      <c r="J9" s="1">
        <v>13200000</v>
      </c>
      <c r="K9" s="1">
        <v>5700000</v>
      </c>
      <c r="L9" s="1">
        <v>11800000</v>
      </c>
      <c r="M9" s="1">
        <v>6000000</v>
      </c>
      <c r="N9" s="1" t="s">
        <v>24</v>
      </c>
      <c r="O9" s="1">
        <f>Cleaned_Data[[#This Row],[ loan_amount]]-Cleaned_Data[[#This Row],[ bank_asset_value]]</f>
        <v>9000000</v>
      </c>
      <c r="P9" s="1">
        <f>Cleaned_Data[[#This Row],[ loan_amount]]</f>
        <v>15000000</v>
      </c>
      <c r="Q9" s="1" t="str">
        <f t="shared" si="1"/>
        <v>300–499</v>
      </c>
      <c r="R9" s="1">
        <f>Cleaned_Data[[#This Row],[ residential_assets_value]]+Cleaned_Data[[#This Row],[ commercial_assets_value]]+Cleaned_Data[[#This Row],[ luxury_assets_value]]</f>
        <v>30700000</v>
      </c>
      <c r="S9" s="1">
        <f>Cleaned_Data[[#This Row],[ income_annum]]+Cleaned_Data[[#This Row],[ residential_assets_value]]+Cleaned_Data[[#This Row],[ commercial_assets_value]]+Cleaned_Data[[#This Row],[ luxury_assets_value]]</f>
        <v>36400000</v>
      </c>
      <c r="T9" s="1" t="str">
        <f t="shared" si="2"/>
        <v>3–4 Cr</v>
      </c>
      <c r="U9" s="12">
        <f t="shared" si="3"/>
        <v>750000</v>
      </c>
      <c r="V9" s="1" t="str">
        <f>IF(Cleaned_Data[[#This Row],[EMI_Estimate]]&lt;50000, "50K", IF(Cleaned_Data[[#This Row],[EMI_Estimate]]&lt;100000, "50K-1L", IF(Cleaned_Data[[#This Row],[EMI_Estimate]]&lt;150000, "1L-1.5L", IF(Cleaned_Data[[#This Row],[EMI_Estimate]]&lt;200000,"1.5-2L", "&gt;2L"))))</f>
        <v>&gt;2L</v>
      </c>
    </row>
    <row r="10" spans="1:22" x14ac:dyDescent="0.35">
      <c r="A10">
        <v>9</v>
      </c>
      <c r="B10">
        <v>0</v>
      </c>
      <c r="C10" t="s">
        <v>19</v>
      </c>
      <c r="D10" t="s">
        <v>23</v>
      </c>
      <c r="E10">
        <v>800000</v>
      </c>
      <c r="F10" t="str">
        <f t="shared" si="0"/>
        <v>5-10 Lakh</v>
      </c>
      <c r="G10">
        <v>2200000</v>
      </c>
      <c r="H10">
        <v>20</v>
      </c>
      <c r="I10">
        <v>782</v>
      </c>
      <c r="J10" s="1">
        <v>1300000</v>
      </c>
      <c r="K10" s="1">
        <v>800000</v>
      </c>
      <c r="L10" s="1">
        <v>2800000</v>
      </c>
      <c r="M10" s="1">
        <v>600000</v>
      </c>
      <c r="N10" s="1" t="s">
        <v>21</v>
      </c>
      <c r="O10" s="1">
        <f>Cleaned_Data[[#This Row],[ loan_amount]]-Cleaned_Data[[#This Row],[ bank_asset_value]]</f>
        <v>1600000</v>
      </c>
      <c r="P10" s="1">
        <f>Cleaned_Data[[#This Row],[ loan_amount]]</f>
        <v>2200000</v>
      </c>
      <c r="Q10" s="1" t="str">
        <f t="shared" si="1"/>
        <v>700–799</v>
      </c>
      <c r="R10" s="1">
        <f>Cleaned_Data[[#This Row],[ residential_assets_value]]+Cleaned_Data[[#This Row],[ commercial_assets_value]]+Cleaned_Data[[#This Row],[ luxury_assets_value]]</f>
        <v>4900000</v>
      </c>
      <c r="S10" s="1">
        <f>Cleaned_Data[[#This Row],[ income_annum]]+Cleaned_Data[[#This Row],[ residential_assets_value]]+Cleaned_Data[[#This Row],[ commercial_assets_value]]+Cleaned_Data[[#This Row],[ luxury_assets_value]]</f>
        <v>5700000</v>
      </c>
      <c r="T10" s="1" t="str">
        <f t="shared" si="2"/>
        <v>&lt;1 Cr</v>
      </c>
      <c r="U10" s="12">
        <f t="shared" si="3"/>
        <v>110000</v>
      </c>
      <c r="V10" s="1" t="str">
        <f>IF(Cleaned_Data[[#This Row],[EMI_Estimate]]&lt;50000, "50K", IF(Cleaned_Data[[#This Row],[EMI_Estimate]]&lt;100000, "50K-1L", IF(Cleaned_Data[[#This Row],[EMI_Estimate]]&lt;150000, "1L-1.5L", IF(Cleaned_Data[[#This Row],[EMI_Estimate]]&lt;200000,"1.5-2L", "&gt;2L"))))</f>
        <v>1L-1.5L</v>
      </c>
    </row>
    <row r="11" spans="1:22" x14ac:dyDescent="0.35">
      <c r="A11">
        <v>10</v>
      </c>
      <c r="B11">
        <v>5</v>
      </c>
      <c r="C11" t="s">
        <v>22</v>
      </c>
      <c r="D11" t="s">
        <v>20</v>
      </c>
      <c r="E11">
        <v>1100000</v>
      </c>
      <c r="F11" t="str">
        <f t="shared" si="0"/>
        <v>10-15 Lakh</v>
      </c>
      <c r="G11">
        <v>4300000</v>
      </c>
      <c r="H11">
        <v>10</v>
      </c>
      <c r="I11">
        <v>388</v>
      </c>
      <c r="J11" s="1">
        <v>3200000</v>
      </c>
      <c r="K11" s="1">
        <v>1400000</v>
      </c>
      <c r="L11" s="1">
        <v>3300000</v>
      </c>
      <c r="M11" s="1">
        <v>1600000</v>
      </c>
      <c r="N11" s="1" t="s">
        <v>24</v>
      </c>
      <c r="O11" s="1">
        <f>Cleaned_Data[[#This Row],[ loan_amount]]-Cleaned_Data[[#This Row],[ bank_asset_value]]</f>
        <v>2700000</v>
      </c>
      <c r="P11" s="1">
        <f>Cleaned_Data[[#This Row],[ loan_amount]]</f>
        <v>4300000</v>
      </c>
      <c r="Q11" s="1" t="str">
        <f t="shared" si="1"/>
        <v>300–499</v>
      </c>
      <c r="R11" s="1">
        <f>Cleaned_Data[[#This Row],[ residential_assets_value]]+Cleaned_Data[[#This Row],[ commercial_assets_value]]+Cleaned_Data[[#This Row],[ luxury_assets_value]]</f>
        <v>7900000</v>
      </c>
      <c r="S11" s="1">
        <f>Cleaned_Data[[#This Row],[ income_annum]]+Cleaned_Data[[#This Row],[ residential_assets_value]]+Cleaned_Data[[#This Row],[ commercial_assets_value]]+Cleaned_Data[[#This Row],[ luxury_assets_value]]</f>
        <v>9000000</v>
      </c>
      <c r="T11" s="1" t="str">
        <f t="shared" si="2"/>
        <v>&lt;1 Cr</v>
      </c>
      <c r="U11" s="12">
        <f t="shared" si="3"/>
        <v>430000</v>
      </c>
      <c r="V11" s="1" t="str">
        <f>IF(Cleaned_Data[[#This Row],[EMI_Estimate]]&lt;50000, "50K", IF(Cleaned_Data[[#This Row],[EMI_Estimate]]&lt;100000, "50K-1L", IF(Cleaned_Data[[#This Row],[EMI_Estimate]]&lt;150000, "1L-1.5L", IF(Cleaned_Data[[#This Row],[EMI_Estimate]]&lt;200000,"1.5-2L", "&gt;2L"))))</f>
        <v>&gt;2L</v>
      </c>
    </row>
    <row r="12" spans="1:22" x14ac:dyDescent="0.35">
      <c r="A12">
        <v>11</v>
      </c>
      <c r="B12">
        <v>4</v>
      </c>
      <c r="C12" t="s">
        <v>19</v>
      </c>
      <c r="D12" t="s">
        <v>23</v>
      </c>
      <c r="E12">
        <v>2900000</v>
      </c>
      <c r="F12" t="str">
        <f t="shared" si="0"/>
        <v>&gt;20 Lakh</v>
      </c>
      <c r="G12">
        <v>11200000</v>
      </c>
      <c r="H12">
        <v>2</v>
      </c>
      <c r="I12">
        <v>547</v>
      </c>
      <c r="J12" s="1">
        <v>8100000</v>
      </c>
      <c r="K12" s="1">
        <v>4700000</v>
      </c>
      <c r="L12" s="1">
        <v>9500000</v>
      </c>
      <c r="M12" s="1">
        <v>3100000</v>
      </c>
      <c r="N12" s="1" t="s">
        <v>21</v>
      </c>
      <c r="O12" s="1">
        <f>Cleaned_Data[[#This Row],[ loan_amount]]-Cleaned_Data[[#This Row],[ bank_asset_value]]</f>
        <v>8100000</v>
      </c>
      <c r="P12" s="1">
        <f>Cleaned_Data[[#This Row],[ loan_amount]]</f>
        <v>11200000</v>
      </c>
      <c r="Q12" s="1" t="str">
        <f t="shared" si="1"/>
        <v>500–599</v>
      </c>
      <c r="R12" s="1">
        <f>Cleaned_Data[[#This Row],[ residential_assets_value]]+Cleaned_Data[[#This Row],[ commercial_assets_value]]+Cleaned_Data[[#This Row],[ luxury_assets_value]]</f>
        <v>22300000</v>
      </c>
      <c r="S12" s="1">
        <f>Cleaned_Data[[#This Row],[ income_annum]]+Cleaned_Data[[#This Row],[ residential_assets_value]]+Cleaned_Data[[#This Row],[ commercial_assets_value]]+Cleaned_Data[[#This Row],[ luxury_assets_value]]</f>
        <v>25200000</v>
      </c>
      <c r="T12" s="1" t="str">
        <f t="shared" si="2"/>
        <v>2–3 Cr</v>
      </c>
      <c r="U12" s="12">
        <f t="shared" si="3"/>
        <v>5600000</v>
      </c>
      <c r="V12" s="1" t="str">
        <f>IF(Cleaned_Data[[#This Row],[EMI_Estimate]]&lt;50000, "50K", IF(Cleaned_Data[[#This Row],[EMI_Estimate]]&lt;100000, "50K-1L", IF(Cleaned_Data[[#This Row],[EMI_Estimate]]&lt;150000, "1L-1.5L", IF(Cleaned_Data[[#This Row],[EMI_Estimate]]&lt;200000,"1.5-2L", "&gt;2L"))))</f>
        <v>&gt;2L</v>
      </c>
    </row>
    <row r="13" spans="1:22" x14ac:dyDescent="0.35">
      <c r="A13">
        <v>12</v>
      </c>
      <c r="B13">
        <v>2</v>
      </c>
      <c r="C13" t="s">
        <v>22</v>
      </c>
      <c r="D13" t="s">
        <v>23</v>
      </c>
      <c r="E13">
        <v>6700000</v>
      </c>
      <c r="F13" t="str">
        <f t="shared" si="0"/>
        <v>&gt;20 Lakh</v>
      </c>
      <c r="G13">
        <v>22700000</v>
      </c>
      <c r="H13">
        <v>18</v>
      </c>
      <c r="I13">
        <v>538</v>
      </c>
      <c r="J13" s="1">
        <v>15300000</v>
      </c>
      <c r="K13" s="1">
        <v>5800000</v>
      </c>
      <c r="L13" s="1">
        <v>20400000</v>
      </c>
      <c r="M13" s="1">
        <v>6400000</v>
      </c>
      <c r="N13" s="1" t="s">
        <v>24</v>
      </c>
      <c r="O13" s="1">
        <f>Cleaned_Data[[#This Row],[ loan_amount]]-Cleaned_Data[[#This Row],[ bank_asset_value]]</f>
        <v>16300000</v>
      </c>
      <c r="P13" s="1">
        <f>Cleaned_Data[[#This Row],[ loan_amount]]</f>
        <v>22700000</v>
      </c>
      <c r="Q13" s="1" t="str">
        <f t="shared" si="1"/>
        <v>500–599</v>
      </c>
      <c r="R13" s="1">
        <f>Cleaned_Data[[#This Row],[ residential_assets_value]]+Cleaned_Data[[#This Row],[ commercial_assets_value]]+Cleaned_Data[[#This Row],[ luxury_assets_value]]</f>
        <v>41500000</v>
      </c>
      <c r="S13" s="1">
        <f>Cleaned_Data[[#This Row],[ income_annum]]+Cleaned_Data[[#This Row],[ residential_assets_value]]+Cleaned_Data[[#This Row],[ commercial_assets_value]]+Cleaned_Data[[#This Row],[ luxury_assets_value]]</f>
        <v>48200000</v>
      </c>
      <c r="T13" s="1" t="str">
        <f t="shared" si="2"/>
        <v>&gt;4 Cr</v>
      </c>
      <c r="U13" s="12">
        <f t="shared" si="3"/>
        <v>1261111</v>
      </c>
      <c r="V13" s="1" t="str">
        <f>IF(Cleaned_Data[[#This Row],[EMI_Estimate]]&lt;50000, "50K", IF(Cleaned_Data[[#This Row],[EMI_Estimate]]&lt;100000, "50K-1L", IF(Cleaned_Data[[#This Row],[EMI_Estimate]]&lt;150000, "1L-1.5L", IF(Cleaned_Data[[#This Row],[EMI_Estimate]]&lt;200000,"1.5-2L", "&gt;2L"))))</f>
        <v>&gt;2L</v>
      </c>
    </row>
    <row r="14" spans="1:22" x14ac:dyDescent="0.35">
      <c r="A14">
        <v>13</v>
      </c>
      <c r="B14">
        <v>3</v>
      </c>
      <c r="C14" t="s">
        <v>22</v>
      </c>
      <c r="D14" t="s">
        <v>23</v>
      </c>
      <c r="E14">
        <v>5000000</v>
      </c>
      <c r="F14" t="str">
        <f t="shared" si="0"/>
        <v>&gt;20 Lakh</v>
      </c>
      <c r="G14">
        <v>11600000</v>
      </c>
      <c r="H14">
        <v>16</v>
      </c>
      <c r="I14">
        <v>311</v>
      </c>
      <c r="J14" s="1">
        <v>6400000</v>
      </c>
      <c r="K14" s="1">
        <v>9600000</v>
      </c>
      <c r="L14" s="1">
        <v>14600000</v>
      </c>
      <c r="M14" s="1">
        <v>4300000</v>
      </c>
      <c r="N14" s="1" t="s">
        <v>24</v>
      </c>
      <c r="O14" s="1">
        <f>Cleaned_Data[[#This Row],[ loan_amount]]-Cleaned_Data[[#This Row],[ bank_asset_value]]</f>
        <v>7300000</v>
      </c>
      <c r="P14" s="1">
        <f>Cleaned_Data[[#This Row],[ loan_amount]]</f>
        <v>11600000</v>
      </c>
      <c r="Q14" s="1" t="str">
        <f t="shared" si="1"/>
        <v>300–499</v>
      </c>
      <c r="R14" s="1">
        <f>Cleaned_Data[[#This Row],[ residential_assets_value]]+Cleaned_Data[[#This Row],[ commercial_assets_value]]+Cleaned_Data[[#This Row],[ luxury_assets_value]]</f>
        <v>30600000</v>
      </c>
      <c r="S14" s="1">
        <f>Cleaned_Data[[#This Row],[ income_annum]]+Cleaned_Data[[#This Row],[ residential_assets_value]]+Cleaned_Data[[#This Row],[ commercial_assets_value]]+Cleaned_Data[[#This Row],[ luxury_assets_value]]</f>
        <v>35600000</v>
      </c>
      <c r="T14" s="1" t="str">
        <f t="shared" si="2"/>
        <v>3–4 Cr</v>
      </c>
      <c r="U14" s="12">
        <f t="shared" si="3"/>
        <v>725000</v>
      </c>
      <c r="V14" s="1" t="str">
        <f>IF(Cleaned_Data[[#This Row],[EMI_Estimate]]&lt;50000, "50K", IF(Cleaned_Data[[#This Row],[EMI_Estimate]]&lt;100000, "50K-1L", IF(Cleaned_Data[[#This Row],[EMI_Estimate]]&lt;150000, "1L-1.5L", IF(Cleaned_Data[[#This Row],[EMI_Estimate]]&lt;200000,"1.5-2L", "&gt;2L"))))</f>
        <v>&gt;2L</v>
      </c>
    </row>
    <row r="15" spans="1:22" x14ac:dyDescent="0.35">
      <c r="A15">
        <v>14</v>
      </c>
      <c r="B15">
        <v>2</v>
      </c>
      <c r="C15" t="s">
        <v>19</v>
      </c>
      <c r="D15" t="s">
        <v>23</v>
      </c>
      <c r="E15">
        <v>9100000</v>
      </c>
      <c r="F15" t="str">
        <f t="shared" si="0"/>
        <v>&gt;20 Lakh</v>
      </c>
      <c r="G15">
        <v>31500000</v>
      </c>
      <c r="H15">
        <v>14</v>
      </c>
      <c r="I15">
        <v>679</v>
      </c>
      <c r="J15" s="1">
        <v>10800000</v>
      </c>
      <c r="K15" s="1">
        <v>16600000</v>
      </c>
      <c r="L15" s="1">
        <v>20900000</v>
      </c>
      <c r="M15" s="1">
        <v>5000000</v>
      </c>
      <c r="N15" s="1" t="s">
        <v>21</v>
      </c>
      <c r="O15" s="1">
        <f>Cleaned_Data[[#This Row],[ loan_amount]]-Cleaned_Data[[#This Row],[ bank_asset_value]]</f>
        <v>26500000</v>
      </c>
      <c r="P15" s="1">
        <f>Cleaned_Data[[#This Row],[ loan_amount]]</f>
        <v>31500000</v>
      </c>
      <c r="Q15" s="1" t="str">
        <f t="shared" si="1"/>
        <v>600–699</v>
      </c>
      <c r="R15" s="1">
        <f>Cleaned_Data[[#This Row],[ residential_assets_value]]+Cleaned_Data[[#This Row],[ commercial_assets_value]]+Cleaned_Data[[#This Row],[ luxury_assets_value]]</f>
        <v>48300000</v>
      </c>
      <c r="S15" s="1">
        <f>Cleaned_Data[[#This Row],[ income_annum]]+Cleaned_Data[[#This Row],[ residential_assets_value]]+Cleaned_Data[[#This Row],[ commercial_assets_value]]+Cleaned_Data[[#This Row],[ luxury_assets_value]]</f>
        <v>57400000</v>
      </c>
      <c r="T15" s="1" t="str">
        <f t="shared" si="2"/>
        <v>&gt;4 Cr</v>
      </c>
      <c r="U15" s="12">
        <f t="shared" si="3"/>
        <v>2250000</v>
      </c>
      <c r="V15" s="1" t="str">
        <f>IF(Cleaned_Data[[#This Row],[EMI_Estimate]]&lt;50000, "50K", IF(Cleaned_Data[[#This Row],[EMI_Estimate]]&lt;100000, "50K-1L", IF(Cleaned_Data[[#This Row],[EMI_Estimate]]&lt;150000, "1L-1.5L", IF(Cleaned_Data[[#This Row],[EMI_Estimate]]&lt;200000,"1.5-2L", "&gt;2L"))))</f>
        <v>&gt;2L</v>
      </c>
    </row>
    <row r="16" spans="1:22" x14ac:dyDescent="0.35">
      <c r="A16">
        <v>15</v>
      </c>
      <c r="B16">
        <v>1</v>
      </c>
      <c r="C16" t="s">
        <v>22</v>
      </c>
      <c r="D16" t="s">
        <v>20</v>
      </c>
      <c r="E16">
        <v>1900000</v>
      </c>
      <c r="F16" t="str">
        <f t="shared" si="0"/>
        <v>15-20 Lakh</v>
      </c>
      <c r="G16">
        <v>7400000</v>
      </c>
      <c r="H16">
        <v>6</v>
      </c>
      <c r="I16">
        <v>469</v>
      </c>
      <c r="J16" s="1">
        <v>1900000</v>
      </c>
      <c r="K16" s="1">
        <v>1200000</v>
      </c>
      <c r="L16" s="1">
        <v>5900000</v>
      </c>
      <c r="M16" s="1">
        <v>1900000</v>
      </c>
      <c r="N16" s="1" t="s">
        <v>24</v>
      </c>
      <c r="O16" s="1">
        <f>Cleaned_Data[[#This Row],[ loan_amount]]-Cleaned_Data[[#This Row],[ bank_asset_value]]</f>
        <v>5500000</v>
      </c>
      <c r="P16" s="1">
        <f>Cleaned_Data[[#This Row],[ loan_amount]]</f>
        <v>7400000</v>
      </c>
      <c r="Q16" s="1" t="str">
        <f t="shared" si="1"/>
        <v>300–499</v>
      </c>
      <c r="R16" s="1">
        <f>Cleaned_Data[[#This Row],[ residential_assets_value]]+Cleaned_Data[[#This Row],[ commercial_assets_value]]+Cleaned_Data[[#This Row],[ luxury_assets_value]]</f>
        <v>9000000</v>
      </c>
      <c r="S16" s="1">
        <f>Cleaned_Data[[#This Row],[ income_annum]]+Cleaned_Data[[#This Row],[ residential_assets_value]]+Cleaned_Data[[#This Row],[ commercial_assets_value]]+Cleaned_Data[[#This Row],[ luxury_assets_value]]</f>
        <v>10900000</v>
      </c>
      <c r="T16" s="1" t="str">
        <f t="shared" si="2"/>
        <v>1–2 Cr</v>
      </c>
      <c r="U16" s="12">
        <f t="shared" si="3"/>
        <v>1233333</v>
      </c>
      <c r="V16" s="1" t="str">
        <f>IF(Cleaned_Data[[#This Row],[EMI_Estimate]]&lt;50000, "50K", IF(Cleaned_Data[[#This Row],[EMI_Estimate]]&lt;100000, "50K-1L", IF(Cleaned_Data[[#This Row],[EMI_Estimate]]&lt;150000, "1L-1.5L", IF(Cleaned_Data[[#This Row],[EMI_Estimate]]&lt;200000,"1.5-2L", "&gt;2L"))))</f>
        <v>&gt;2L</v>
      </c>
    </row>
    <row r="17" spans="1:22" x14ac:dyDescent="0.35">
      <c r="A17">
        <v>16</v>
      </c>
      <c r="B17">
        <v>5</v>
      </c>
      <c r="C17" t="s">
        <v>22</v>
      </c>
      <c r="D17" t="s">
        <v>20</v>
      </c>
      <c r="E17">
        <v>4700000</v>
      </c>
      <c r="F17" t="str">
        <f t="shared" si="0"/>
        <v>&gt;20 Lakh</v>
      </c>
      <c r="G17">
        <v>10700000</v>
      </c>
      <c r="H17">
        <v>10</v>
      </c>
      <c r="I17">
        <v>794</v>
      </c>
      <c r="J17" s="1">
        <v>5700000</v>
      </c>
      <c r="K17" s="1">
        <v>3900000</v>
      </c>
      <c r="L17" s="1">
        <v>16400000</v>
      </c>
      <c r="M17" s="1">
        <v>4400000</v>
      </c>
      <c r="N17" s="1" t="s">
        <v>21</v>
      </c>
      <c r="O17" s="1">
        <f>Cleaned_Data[[#This Row],[ loan_amount]]-Cleaned_Data[[#This Row],[ bank_asset_value]]</f>
        <v>6300000</v>
      </c>
      <c r="P17" s="1">
        <f>Cleaned_Data[[#This Row],[ loan_amount]]</f>
        <v>10700000</v>
      </c>
      <c r="Q17" s="1" t="str">
        <f t="shared" si="1"/>
        <v>700–799</v>
      </c>
      <c r="R17" s="1">
        <f>Cleaned_Data[[#This Row],[ residential_assets_value]]+Cleaned_Data[[#This Row],[ commercial_assets_value]]+Cleaned_Data[[#This Row],[ luxury_assets_value]]</f>
        <v>26000000</v>
      </c>
      <c r="S17" s="1">
        <f>Cleaned_Data[[#This Row],[ income_annum]]+Cleaned_Data[[#This Row],[ residential_assets_value]]+Cleaned_Data[[#This Row],[ commercial_assets_value]]+Cleaned_Data[[#This Row],[ luxury_assets_value]]</f>
        <v>30700000</v>
      </c>
      <c r="T17" s="1" t="str">
        <f t="shared" si="2"/>
        <v>3–4 Cr</v>
      </c>
      <c r="U17" s="12">
        <f t="shared" si="3"/>
        <v>1070000</v>
      </c>
      <c r="V17" s="1" t="str">
        <f>IF(Cleaned_Data[[#This Row],[EMI_Estimate]]&lt;50000, "50K", IF(Cleaned_Data[[#This Row],[EMI_Estimate]]&lt;100000, "50K-1L", IF(Cleaned_Data[[#This Row],[EMI_Estimate]]&lt;150000, "1L-1.5L", IF(Cleaned_Data[[#This Row],[EMI_Estimate]]&lt;200000,"1.5-2L", "&gt;2L"))))</f>
        <v>&gt;2L</v>
      </c>
    </row>
    <row r="18" spans="1:22" x14ac:dyDescent="0.35">
      <c r="A18">
        <v>17</v>
      </c>
      <c r="B18">
        <v>2</v>
      </c>
      <c r="C18" t="s">
        <v>19</v>
      </c>
      <c r="D18" t="s">
        <v>23</v>
      </c>
      <c r="E18">
        <v>500000</v>
      </c>
      <c r="F18" t="str">
        <f t="shared" si="0"/>
        <v>5-10 Lakh</v>
      </c>
      <c r="G18">
        <v>1600000</v>
      </c>
      <c r="H18">
        <v>4</v>
      </c>
      <c r="I18">
        <v>663</v>
      </c>
      <c r="J18" s="1">
        <v>1300000</v>
      </c>
      <c r="K18" s="1">
        <v>100000</v>
      </c>
      <c r="L18" s="1">
        <v>1300000</v>
      </c>
      <c r="M18" s="1">
        <v>700000</v>
      </c>
      <c r="N18" s="1" t="s">
        <v>21</v>
      </c>
      <c r="O18" s="1">
        <f>Cleaned_Data[[#This Row],[ loan_amount]]-Cleaned_Data[[#This Row],[ bank_asset_value]]</f>
        <v>900000</v>
      </c>
      <c r="P18" s="1">
        <f>Cleaned_Data[[#This Row],[ loan_amount]]</f>
        <v>1600000</v>
      </c>
      <c r="Q18" s="1" t="str">
        <f t="shared" si="1"/>
        <v>600–699</v>
      </c>
      <c r="R18" s="1">
        <f>Cleaned_Data[[#This Row],[ residential_assets_value]]+Cleaned_Data[[#This Row],[ commercial_assets_value]]+Cleaned_Data[[#This Row],[ luxury_assets_value]]</f>
        <v>2700000</v>
      </c>
      <c r="S18" s="1">
        <f>Cleaned_Data[[#This Row],[ income_annum]]+Cleaned_Data[[#This Row],[ residential_assets_value]]+Cleaned_Data[[#This Row],[ commercial_assets_value]]+Cleaned_Data[[#This Row],[ luxury_assets_value]]</f>
        <v>3200000</v>
      </c>
      <c r="T18" s="1" t="str">
        <f t="shared" si="2"/>
        <v>&lt;1 Cr</v>
      </c>
      <c r="U18" s="12">
        <f t="shared" si="3"/>
        <v>400000</v>
      </c>
      <c r="V18" s="1" t="str">
        <f>IF(Cleaned_Data[[#This Row],[EMI_Estimate]]&lt;50000, "50K", IF(Cleaned_Data[[#This Row],[EMI_Estimate]]&lt;100000, "50K-1L", IF(Cleaned_Data[[#This Row],[EMI_Estimate]]&lt;150000, "1L-1.5L", IF(Cleaned_Data[[#This Row],[EMI_Estimate]]&lt;200000,"1.5-2L", "&gt;2L"))))</f>
        <v>&gt;2L</v>
      </c>
    </row>
    <row r="19" spans="1:22" x14ac:dyDescent="0.35">
      <c r="A19">
        <v>18</v>
      </c>
      <c r="B19">
        <v>4</v>
      </c>
      <c r="C19" t="s">
        <v>22</v>
      </c>
      <c r="D19" t="s">
        <v>23</v>
      </c>
      <c r="E19">
        <v>2900000</v>
      </c>
      <c r="F19" t="str">
        <f t="shared" si="0"/>
        <v>&gt;20 Lakh</v>
      </c>
      <c r="G19">
        <v>9400000</v>
      </c>
      <c r="H19">
        <v>14</v>
      </c>
      <c r="I19">
        <v>780</v>
      </c>
      <c r="J19" s="1">
        <v>2900000</v>
      </c>
      <c r="K19" s="1">
        <v>2800000</v>
      </c>
      <c r="L19" s="1">
        <v>6700000</v>
      </c>
      <c r="M19" s="1">
        <v>4300000</v>
      </c>
      <c r="N19" s="1" t="s">
        <v>21</v>
      </c>
      <c r="O19" s="1">
        <f>Cleaned_Data[[#This Row],[ loan_amount]]-Cleaned_Data[[#This Row],[ bank_asset_value]]</f>
        <v>5100000</v>
      </c>
      <c r="P19" s="1">
        <f>Cleaned_Data[[#This Row],[ loan_amount]]</f>
        <v>9400000</v>
      </c>
      <c r="Q19" s="1" t="str">
        <f t="shared" si="1"/>
        <v>700–799</v>
      </c>
      <c r="R19" s="1">
        <f>Cleaned_Data[[#This Row],[ residential_assets_value]]+Cleaned_Data[[#This Row],[ commercial_assets_value]]+Cleaned_Data[[#This Row],[ luxury_assets_value]]</f>
        <v>12400000</v>
      </c>
      <c r="S19" s="1">
        <f>Cleaned_Data[[#This Row],[ income_annum]]+Cleaned_Data[[#This Row],[ residential_assets_value]]+Cleaned_Data[[#This Row],[ commercial_assets_value]]+Cleaned_Data[[#This Row],[ luxury_assets_value]]</f>
        <v>15300000</v>
      </c>
      <c r="T19" s="1" t="str">
        <f t="shared" si="2"/>
        <v>1–2 Cr</v>
      </c>
      <c r="U19" s="12">
        <f t="shared" si="3"/>
        <v>671429</v>
      </c>
      <c r="V19" s="1" t="str">
        <f>IF(Cleaned_Data[[#This Row],[EMI_Estimate]]&lt;50000, "50K", IF(Cleaned_Data[[#This Row],[EMI_Estimate]]&lt;100000, "50K-1L", IF(Cleaned_Data[[#This Row],[EMI_Estimate]]&lt;150000, "1L-1.5L", IF(Cleaned_Data[[#This Row],[EMI_Estimate]]&lt;200000,"1.5-2L", "&gt;2L"))))</f>
        <v>&gt;2L</v>
      </c>
    </row>
    <row r="20" spans="1:22" x14ac:dyDescent="0.35">
      <c r="A20">
        <v>19</v>
      </c>
      <c r="B20">
        <v>2</v>
      </c>
      <c r="C20" t="s">
        <v>19</v>
      </c>
      <c r="D20" t="s">
        <v>20</v>
      </c>
      <c r="E20">
        <v>2700000</v>
      </c>
      <c r="F20" t="str">
        <f t="shared" si="0"/>
        <v>&gt;20 Lakh</v>
      </c>
      <c r="G20">
        <v>10300000</v>
      </c>
      <c r="H20">
        <v>10</v>
      </c>
      <c r="I20">
        <v>736</v>
      </c>
      <c r="J20" s="1">
        <v>1000000</v>
      </c>
      <c r="K20" s="1">
        <v>0</v>
      </c>
      <c r="L20" s="1">
        <v>6200000</v>
      </c>
      <c r="M20" s="1">
        <v>3300000</v>
      </c>
      <c r="N20" s="1" t="s">
        <v>21</v>
      </c>
      <c r="O20" s="1">
        <f>Cleaned_Data[[#This Row],[ loan_amount]]-Cleaned_Data[[#This Row],[ bank_asset_value]]</f>
        <v>7000000</v>
      </c>
      <c r="P20" s="1">
        <f>Cleaned_Data[[#This Row],[ loan_amount]]</f>
        <v>10300000</v>
      </c>
      <c r="Q20" s="1" t="str">
        <f t="shared" si="1"/>
        <v>700–799</v>
      </c>
      <c r="R20" s="1">
        <f>Cleaned_Data[[#This Row],[ residential_assets_value]]+Cleaned_Data[[#This Row],[ commercial_assets_value]]+Cleaned_Data[[#This Row],[ luxury_assets_value]]</f>
        <v>7200000</v>
      </c>
      <c r="S20" s="1">
        <f>Cleaned_Data[[#This Row],[ income_annum]]+Cleaned_Data[[#This Row],[ residential_assets_value]]+Cleaned_Data[[#This Row],[ commercial_assets_value]]+Cleaned_Data[[#This Row],[ luxury_assets_value]]</f>
        <v>9900000</v>
      </c>
      <c r="T20" s="1" t="str">
        <f t="shared" si="2"/>
        <v>&lt;1 Cr</v>
      </c>
      <c r="U20" s="12">
        <f t="shared" si="3"/>
        <v>1030000</v>
      </c>
      <c r="V20" s="1" t="str">
        <f>IF(Cleaned_Data[[#This Row],[EMI_Estimate]]&lt;50000, "50K", IF(Cleaned_Data[[#This Row],[EMI_Estimate]]&lt;100000, "50K-1L", IF(Cleaned_Data[[#This Row],[EMI_Estimate]]&lt;150000, "1L-1.5L", IF(Cleaned_Data[[#This Row],[EMI_Estimate]]&lt;200000,"1.5-2L", "&gt;2L"))))</f>
        <v>&gt;2L</v>
      </c>
    </row>
    <row r="21" spans="1:22" x14ac:dyDescent="0.35">
      <c r="A21">
        <v>20</v>
      </c>
      <c r="B21">
        <v>5</v>
      </c>
      <c r="C21" t="s">
        <v>19</v>
      </c>
      <c r="D21" t="s">
        <v>20</v>
      </c>
      <c r="E21">
        <v>6300000</v>
      </c>
      <c r="F21" t="str">
        <f t="shared" si="0"/>
        <v>&gt;20 Lakh</v>
      </c>
      <c r="G21">
        <v>14600000</v>
      </c>
      <c r="H21">
        <v>12</v>
      </c>
      <c r="I21">
        <v>652</v>
      </c>
      <c r="J21" s="1">
        <v>10300000</v>
      </c>
      <c r="K21" s="1">
        <v>3500000</v>
      </c>
      <c r="L21" s="1">
        <v>23500000</v>
      </c>
      <c r="M21" s="1">
        <v>5900000</v>
      </c>
      <c r="N21" s="1" t="s">
        <v>21</v>
      </c>
      <c r="O21" s="1">
        <f>Cleaned_Data[[#This Row],[ loan_amount]]-Cleaned_Data[[#This Row],[ bank_asset_value]]</f>
        <v>8700000</v>
      </c>
      <c r="P21" s="1">
        <f>Cleaned_Data[[#This Row],[ loan_amount]]</f>
        <v>14600000</v>
      </c>
      <c r="Q21" s="1" t="str">
        <f t="shared" si="1"/>
        <v>600–699</v>
      </c>
      <c r="R21" s="1">
        <f>Cleaned_Data[[#This Row],[ residential_assets_value]]+Cleaned_Data[[#This Row],[ commercial_assets_value]]+Cleaned_Data[[#This Row],[ luxury_assets_value]]</f>
        <v>37300000</v>
      </c>
      <c r="S21" s="1">
        <f>Cleaned_Data[[#This Row],[ income_annum]]+Cleaned_Data[[#This Row],[ residential_assets_value]]+Cleaned_Data[[#This Row],[ commercial_assets_value]]+Cleaned_Data[[#This Row],[ luxury_assets_value]]</f>
        <v>43600000</v>
      </c>
      <c r="T21" s="1" t="str">
        <f t="shared" si="2"/>
        <v>&gt;4 Cr</v>
      </c>
      <c r="U21" s="12">
        <f t="shared" si="3"/>
        <v>1216667</v>
      </c>
      <c r="V21" s="1" t="str">
        <f>IF(Cleaned_Data[[#This Row],[EMI_Estimate]]&lt;50000, "50K", IF(Cleaned_Data[[#This Row],[EMI_Estimate]]&lt;100000, "50K-1L", IF(Cleaned_Data[[#This Row],[EMI_Estimate]]&lt;150000, "1L-1.5L", IF(Cleaned_Data[[#This Row],[EMI_Estimate]]&lt;200000,"1.5-2L", "&gt;2L"))))</f>
        <v>&gt;2L</v>
      </c>
    </row>
    <row r="22" spans="1:22" x14ac:dyDescent="0.35">
      <c r="A22">
        <v>21</v>
      </c>
      <c r="B22">
        <v>2</v>
      </c>
      <c r="C22" t="s">
        <v>19</v>
      </c>
      <c r="D22" t="s">
        <v>20</v>
      </c>
      <c r="E22">
        <v>5000000</v>
      </c>
      <c r="F22" t="str">
        <f t="shared" si="0"/>
        <v>&gt;20 Lakh</v>
      </c>
      <c r="G22">
        <v>19400000</v>
      </c>
      <c r="H22">
        <v>12</v>
      </c>
      <c r="I22">
        <v>315</v>
      </c>
      <c r="J22" s="1">
        <v>9500000</v>
      </c>
      <c r="K22" s="1">
        <v>1600000</v>
      </c>
      <c r="L22" s="1">
        <v>18000000</v>
      </c>
      <c r="M22" s="1">
        <v>6100000</v>
      </c>
      <c r="N22" s="1" t="s">
        <v>24</v>
      </c>
      <c r="O22" s="1">
        <f>Cleaned_Data[[#This Row],[ loan_amount]]-Cleaned_Data[[#This Row],[ bank_asset_value]]</f>
        <v>13300000</v>
      </c>
      <c r="P22" s="1">
        <f>Cleaned_Data[[#This Row],[ loan_amount]]</f>
        <v>19400000</v>
      </c>
      <c r="Q22" s="1" t="str">
        <f t="shared" si="1"/>
        <v>300–499</v>
      </c>
      <c r="R22" s="1">
        <f>Cleaned_Data[[#This Row],[ residential_assets_value]]+Cleaned_Data[[#This Row],[ commercial_assets_value]]+Cleaned_Data[[#This Row],[ luxury_assets_value]]</f>
        <v>29100000</v>
      </c>
      <c r="S22" s="1">
        <f>Cleaned_Data[[#This Row],[ income_annum]]+Cleaned_Data[[#This Row],[ residential_assets_value]]+Cleaned_Data[[#This Row],[ commercial_assets_value]]+Cleaned_Data[[#This Row],[ luxury_assets_value]]</f>
        <v>34100000</v>
      </c>
      <c r="T22" s="1" t="str">
        <f t="shared" si="2"/>
        <v>3–4 Cr</v>
      </c>
      <c r="U22" s="12">
        <f t="shared" si="3"/>
        <v>1616667</v>
      </c>
      <c r="V22" s="1" t="str">
        <f>IF(Cleaned_Data[[#This Row],[EMI_Estimate]]&lt;50000, "50K", IF(Cleaned_Data[[#This Row],[EMI_Estimate]]&lt;100000, "50K-1L", IF(Cleaned_Data[[#This Row],[EMI_Estimate]]&lt;150000, "1L-1.5L", IF(Cleaned_Data[[#This Row],[EMI_Estimate]]&lt;200000,"1.5-2L", "&gt;2L"))))</f>
        <v>&gt;2L</v>
      </c>
    </row>
    <row r="23" spans="1:22" x14ac:dyDescent="0.35">
      <c r="A23">
        <v>22</v>
      </c>
      <c r="B23">
        <v>4</v>
      </c>
      <c r="C23" t="s">
        <v>19</v>
      </c>
      <c r="D23" t="s">
        <v>20</v>
      </c>
      <c r="E23">
        <v>5800000</v>
      </c>
      <c r="F23" t="str">
        <f t="shared" si="0"/>
        <v>&gt;20 Lakh</v>
      </c>
      <c r="G23">
        <v>14000000</v>
      </c>
      <c r="H23">
        <v>16</v>
      </c>
      <c r="I23">
        <v>530</v>
      </c>
      <c r="J23" s="1">
        <v>3800000</v>
      </c>
      <c r="K23" s="1">
        <v>11300000</v>
      </c>
      <c r="L23" s="1">
        <v>22200000</v>
      </c>
      <c r="M23" s="1">
        <v>5400000</v>
      </c>
      <c r="N23" s="1" t="s">
        <v>24</v>
      </c>
      <c r="O23" s="1">
        <f>Cleaned_Data[[#This Row],[ loan_amount]]-Cleaned_Data[[#This Row],[ bank_asset_value]]</f>
        <v>8600000</v>
      </c>
      <c r="P23" s="1">
        <f>Cleaned_Data[[#This Row],[ loan_amount]]</f>
        <v>14000000</v>
      </c>
      <c r="Q23" s="1" t="str">
        <f t="shared" si="1"/>
        <v>500–599</v>
      </c>
      <c r="R23" s="1">
        <f>Cleaned_Data[[#This Row],[ residential_assets_value]]+Cleaned_Data[[#This Row],[ commercial_assets_value]]+Cleaned_Data[[#This Row],[ luxury_assets_value]]</f>
        <v>37300000</v>
      </c>
      <c r="S23" s="1">
        <f>Cleaned_Data[[#This Row],[ income_annum]]+Cleaned_Data[[#This Row],[ residential_assets_value]]+Cleaned_Data[[#This Row],[ commercial_assets_value]]+Cleaned_Data[[#This Row],[ luxury_assets_value]]</f>
        <v>43100000</v>
      </c>
      <c r="T23" s="1" t="str">
        <f t="shared" si="2"/>
        <v>&gt;4 Cr</v>
      </c>
      <c r="U23" s="12">
        <f t="shared" si="3"/>
        <v>875000</v>
      </c>
      <c r="V23" s="1" t="str">
        <f>IF(Cleaned_Data[[#This Row],[EMI_Estimate]]&lt;50000, "50K", IF(Cleaned_Data[[#This Row],[EMI_Estimate]]&lt;100000, "50K-1L", IF(Cleaned_Data[[#This Row],[EMI_Estimate]]&lt;150000, "1L-1.5L", IF(Cleaned_Data[[#This Row],[EMI_Estimate]]&lt;200000,"1.5-2L", "&gt;2L"))))</f>
        <v>&gt;2L</v>
      </c>
    </row>
    <row r="24" spans="1:22" x14ac:dyDescent="0.35">
      <c r="A24">
        <v>23</v>
      </c>
      <c r="B24">
        <v>4</v>
      </c>
      <c r="C24" t="s">
        <v>19</v>
      </c>
      <c r="D24" t="s">
        <v>23</v>
      </c>
      <c r="E24">
        <v>6500000</v>
      </c>
      <c r="F24" t="str">
        <f t="shared" si="0"/>
        <v>&gt;20 Lakh</v>
      </c>
      <c r="G24">
        <v>25700000</v>
      </c>
      <c r="H24">
        <v>18</v>
      </c>
      <c r="I24">
        <v>311</v>
      </c>
      <c r="J24" s="1">
        <v>13100000</v>
      </c>
      <c r="K24" s="1">
        <v>1700000</v>
      </c>
      <c r="L24" s="1">
        <v>19500000</v>
      </c>
      <c r="M24" s="1">
        <v>8500000</v>
      </c>
      <c r="N24" s="1" t="s">
        <v>24</v>
      </c>
      <c r="O24" s="1">
        <f>Cleaned_Data[[#This Row],[ loan_amount]]-Cleaned_Data[[#This Row],[ bank_asset_value]]</f>
        <v>17200000</v>
      </c>
      <c r="P24" s="1">
        <f>Cleaned_Data[[#This Row],[ loan_amount]]</f>
        <v>25700000</v>
      </c>
      <c r="Q24" s="1" t="str">
        <f t="shared" si="1"/>
        <v>300–499</v>
      </c>
      <c r="R24" s="1">
        <f>Cleaned_Data[[#This Row],[ residential_assets_value]]+Cleaned_Data[[#This Row],[ commercial_assets_value]]+Cleaned_Data[[#This Row],[ luxury_assets_value]]</f>
        <v>34300000</v>
      </c>
      <c r="S24" s="1">
        <f>Cleaned_Data[[#This Row],[ income_annum]]+Cleaned_Data[[#This Row],[ residential_assets_value]]+Cleaned_Data[[#This Row],[ commercial_assets_value]]+Cleaned_Data[[#This Row],[ luxury_assets_value]]</f>
        <v>40800000</v>
      </c>
      <c r="T24" s="1" t="str">
        <f t="shared" si="2"/>
        <v>&gt;4 Cr</v>
      </c>
      <c r="U24" s="12">
        <f t="shared" si="3"/>
        <v>1427778</v>
      </c>
      <c r="V24" s="1" t="str">
        <f>IF(Cleaned_Data[[#This Row],[EMI_Estimate]]&lt;50000, "50K", IF(Cleaned_Data[[#This Row],[EMI_Estimate]]&lt;100000, "50K-1L", IF(Cleaned_Data[[#This Row],[EMI_Estimate]]&lt;150000, "1L-1.5L", IF(Cleaned_Data[[#This Row],[EMI_Estimate]]&lt;200000,"1.5-2L", "&gt;2L"))))</f>
        <v>&gt;2L</v>
      </c>
    </row>
    <row r="25" spans="1:22" x14ac:dyDescent="0.35">
      <c r="A25">
        <v>24</v>
      </c>
      <c r="B25">
        <v>0</v>
      </c>
      <c r="C25" t="s">
        <v>22</v>
      </c>
      <c r="D25" t="s">
        <v>23</v>
      </c>
      <c r="E25">
        <v>500000</v>
      </c>
      <c r="F25" t="str">
        <f t="shared" si="0"/>
        <v>5-10 Lakh</v>
      </c>
      <c r="G25">
        <v>1400000</v>
      </c>
      <c r="H25">
        <v>2</v>
      </c>
      <c r="I25">
        <v>551</v>
      </c>
      <c r="J25" s="1">
        <v>900000</v>
      </c>
      <c r="K25" s="1">
        <v>600000</v>
      </c>
      <c r="L25" s="1">
        <v>1100000</v>
      </c>
      <c r="M25" s="1">
        <v>300000</v>
      </c>
      <c r="N25" s="1" t="s">
        <v>21</v>
      </c>
      <c r="O25" s="1">
        <f>Cleaned_Data[[#This Row],[ loan_amount]]-Cleaned_Data[[#This Row],[ bank_asset_value]]</f>
        <v>1100000</v>
      </c>
      <c r="P25" s="1">
        <f>Cleaned_Data[[#This Row],[ loan_amount]]</f>
        <v>1400000</v>
      </c>
      <c r="Q25" s="1" t="str">
        <f t="shared" si="1"/>
        <v>500–599</v>
      </c>
      <c r="R25" s="1">
        <f>Cleaned_Data[[#This Row],[ residential_assets_value]]+Cleaned_Data[[#This Row],[ commercial_assets_value]]+Cleaned_Data[[#This Row],[ luxury_assets_value]]</f>
        <v>2600000</v>
      </c>
      <c r="S25" s="1">
        <f>Cleaned_Data[[#This Row],[ income_annum]]+Cleaned_Data[[#This Row],[ residential_assets_value]]+Cleaned_Data[[#This Row],[ commercial_assets_value]]+Cleaned_Data[[#This Row],[ luxury_assets_value]]</f>
        <v>3100000</v>
      </c>
      <c r="T25" s="1" t="str">
        <f t="shared" si="2"/>
        <v>&lt;1 Cr</v>
      </c>
      <c r="U25" s="12">
        <f t="shared" si="3"/>
        <v>700000</v>
      </c>
      <c r="V25" s="1" t="str">
        <f>IF(Cleaned_Data[[#This Row],[EMI_Estimate]]&lt;50000, "50K", IF(Cleaned_Data[[#This Row],[EMI_Estimate]]&lt;100000, "50K-1L", IF(Cleaned_Data[[#This Row],[EMI_Estimate]]&lt;150000, "1L-1.5L", IF(Cleaned_Data[[#This Row],[EMI_Estimate]]&lt;200000,"1.5-2L", "&gt;2L"))))</f>
        <v>&gt;2L</v>
      </c>
    </row>
    <row r="26" spans="1:22" x14ac:dyDescent="0.35">
      <c r="A26">
        <v>25</v>
      </c>
      <c r="B26">
        <v>0</v>
      </c>
      <c r="C26" t="s">
        <v>22</v>
      </c>
      <c r="D26" t="s">
        <v>20</v>
      </c>
      <c r="E26">
        <v>4900000</v>
      </c>
      <c r="F26" t="str">
        <f t="shared" si="0"/>
        <v>&gt;20 Lakh</v>
      </c>
      <c r="G26">
        <v>9800000</v>
      </c>
      <c r="H26">
        <v>16</v>
      </c>
      <c r="I26">
        <v>324</v>
      </c>
      <c r="J26" s="1">
        <v>3800000</v>
      </c>
      <c r="K26" s="1">
        <v>8700000</v>
      </c>
      <c r="L26" s="1">
        <v>10000000</v>
      </c>
      <c r="M26" s="1">
        <v>3300000</v>
      </c>
      <c r="N26" s="1" t="s">
        <v>24</v>
      </c>
      <c r="O26" s="1">
        <f>Cleaned_Data[[#This Row],[ loan_amount]]-Cleaned_Data[[#This Row],[ bank_asset_value]]</f>
        <v>6500000</v>
      </c>
      <c r="P26" s="1">
        <f>Cleaned_Data[[#This Row],[ loan_amount]]</f>
        <v>9800000</v>
      </c>
      <c r="Q26" s="1" t="str">
        <f t="shared" si="1"/>
        <v>300–499</v>
      </c>
      <c r="R26" s="1">
        <f>Cleaned_Data[[#This Row],[ residential_assets_value]]+Cleaned_Data[[#This Row],[ commercial_assets_value]]+Cleaned_Data[[#This Row],[ luxury_assets_value]]</f>
        <v>22500000</v>
      </c>
      <c r="S26" s="1">
        <f>Cleaned_Data[[#This Row],[ income_annum]]+Cleaned_Data[[#This Row],[ residential_assets_value]]+Cleaned_Data[[#This Row],[ commercial_assets_value]]+Cleaned_Data[[#This Row],[ luxury_assets_value]]</f>
        <v>27400000</v>
      </c>
      <c r="T26" s="1" t="str">
        <f t="shared" si="2"/>
        <v>2–3 Cr</v>
      </c>
      <c r="U26" s="12">
        <f t="shared" si="3"/>
        <v>612500</v>
      </c>
      <c r="V26" s="1" t="str">
        <f>IF(Cleaned_Data[[#This Row],[EMI_Estimate]]&lt;50000, "50K", IF(Cleaned_Data[[#This Row],[EMI_Estimate]]&lt;100000, "50K-1L", IF(Cleaned_Data[[#This Row],[EMI_Estimate]]&lt;150000, "1L-1.5L", IF(Cleaned_Data[[#This Row],[EMI_Estimate]]&lt;200000,"1.5-2L", "&gt;2L"))))</f>
        <v>&gt;2L</v>
      </c>
    </row>
    <row r="27" spans="1:22" x14ac:dyDescent="0.35">
      <c r="A27">
        <v>26</v>
      </c>
      <c r="B27">
        <v>5</v>
      </c>
      <c r="C27" t="s">
        <v>22</v>
      </c>
      <c r="D27" t="s">
        <v>20</v>
      </c>
      <c r="E27">
        <v>3100000</v>
      </c>
      <c r="F27" t="str">
        <f t="shared" si="0"/>
        <v>&gt;20 Lakh</v>
      </c>
      <c r="G27">
        <v>9500000</v>
      </c>
      <c r="H27">
        <v>20</v>
      </c>
      <c r="I27">
        <v>514</v>
      </c>
      <c r="J27" s="1">
        <v>7900000</v>
      </c>
      <c r="K27" s="1">
        <v>3100000</v>
      </c>
      <c r="L27" s="1">
        <v>6600000</v>
      </c>
      <c r="M27" s="1">
        <v>2600000</v>
      </c>
      <c r="N27" s="1" t="s">
        <v>24</v>
      </c>
      <c r="O27" s="1">
        <f>Cleaned_Data[[#This Row],[ loan_amount]]-Cleaned_Data[[#This Row],[ bank_asset_value]]</f>
        <v>6900000</v>
      </c>
      <c r="P27" s="1">
        <f>Cleaned_Data[[#This Row],[ loan_amount]]</f>
        <v>9500000</v>
      </c>
      <c r="Q27" s="1" t="str">
        <f t="shared" si="1"/>
        <v>500–599</v>
      </c>
      <c r="R27" s="1">
        <f>Cleaned_Data[[#This Row],[ residential_assets_value]]+Cleaned_Data[[#This Row],[ commercial_assets_value]]+Cleaned_Data[[#This Row],[ luxury_assets_value]]</f>
        <v>17600000</v>
      </c>
      <c r="S27" s="1">
        <f>Cleaned_Data[[#This Row],[ income_annum]]+Cleaned_Data[[#This Row],[ residential_assets_value]]+Cleaned_Data[[#This Row],[ commercial_assets_value]]+Cleaned_Data[[#This Row],[ luxury_assets_value]]</f>
        <v>20700000</v>
      </c>
      <c r="T27" s="1" t="str">
        <f t="shared" si="2"/>
        <v>2–3 Cr</v>
      </c>
      <c r="U27" s="12">
        <f t="shared" si="3"/>
        <v>475000</v>
      </c>
      <c r="V27" s="1" t="str">
        <f>IF(Cleaned_Data[[#This Row],[EMI_Estimate]]&lt;50000, "50K", IF(Cleaned_Data[[#This Row],[EMI_Estimate]]&lt;100000, "50K-1L", IF(Cleaned_Data[[#This Row],[EMI_Estimate]]&lt;150000, "1L-1.5L", IF(Cleaned_Data[[#This Row],[EMI_Estimate]]&lt;200000,"1.5-2L", "&gt;2L"))))</f>
        <v>&gt;2L</v>
      </c>
    </row>
    <row r="28" spans="1:22" x14ac:dyDescent="0.35">
      <c r="A28">
        <v>27</v>
      </c>
      <c r="B28">
        <v>4</v>
      </c>
      <c r="C28" t="s">
        <v>19</v>
      </c>
      <c r="D28" t="s">
        <v>20</v>
      </c>
      <c r="E28">
        <v>8200000</v>
      </c>
      <c r="F28" t="str">
        <f t="shared" si="0"/>
        <v>&gt;20 Lakh</v>
      </c>
      <c r="G28">
        <v>28100000</v>
      </c>
      <c r="H28">
        <v>12</v>
      </c>
      <c r="I28">
        <v>696</v>
      </c>
      <c r="J28" s="1">
        <v>11500000</v>
      </c>
      <c r="K28" s="1">
        <v>10600000</v>
      </c>
      <c r="L28" s="1">
        <v>25300000</v>
      </c>
      <c r="M28" s="1">
        <v>7200000</v>
      </c>
      <c r="N28" s="1" t="s">
        <v>21</v>
      </c>
      <c r="O28" s="1">
        <f>Cleaned_Data[[#This Row],[ loan_amount]]-Cleaned_Data[[#This Row],[ bank_asset_value]]</f>
        <v>20900000</v>
      </c>
      <c r="P28" s="1">
        <f>Cleaned_Data[[#This Row],[ loan_amount]]</f>
        <v>28100000</v>
      </c>
      <c r="Q28" s="1" t="str">
        <f t="shared" si="1"/>
        <v>600–699</v>
      </c>
      <c r="R28" s="1">
        <f>Cleaned_Data[[#This Row],[ residential_assets_value]]+Cleaned_Data[[#This Row],[ commercial_assets_value]]+Cleaned_Data[[#This Row],[ luxury_assets_value]]</f>
        <v>47400000</v>
      </c>
      <c r="S28" s="1">
        <f>Cleaned_Data[[#This Row],[ income_annum]]+Cleaned_Data[[#This Row],[ residential_assets_value]]+Cleaned_Data[[#This Row],[ commercial_assets_value]]+Cleaned_Data[[#This Row],[ luxury_assets_value]]</f>
        <v>55600000</v>
      </c>
      <c r="T28" s="1" t="str">
        <f t="shared" si="2"/>
        <v>&gt;4 Cr</v>
      </c>
      <c r="U28" s="12">
        <f t="shared" si="3"/>
        <v>2341667</v>
      </c>
      <c r="V28" s="1" t="str">
        <f>IF(Cleaned_Data[[#This Row],[EMI_Estimate]]&lt;50000, "50K", IF(Cleaned_Data[[#This Row],[EMI_Estimate]]&lt;100000, "50K-1L", IF(Cleaned_Data[[#This Row],[EMI_Estimate]]&lt;150000, "1L-1.5L", IF(Cleaned_Data[[#This Row],[EMI_Estimate]]&lt;200000,"1.5-2L", "&gt;2L"))))</f>
        <v>&gt;2L</v>
      </c>
    </row>
    <row r="29" spans="1:22" x14ac:dyDescent="0.35">
      <c r="A29">
        <v>28</v>
      </c>
      <c r="B29">
        <v>4</v>
      </c>
      <c r="C29" t="s">
        <v>22</v>
      </c>
      <c r="D29" t="s">
        <v>23</v>
      </c>
      <c r="E29">
        <v>2400000</v>
      </c>
      <c r="F29" t="str">
        <f t="shared" si="0"/>
        <v>&gt;20 Lakh</v>
      </c>
      <c r="G29">
        <v>5600000</v>
      </c>
      <c r="H29">
        <v>4</v>
      </c>
      <c r="I29">
        <v>662</v>
      </c>
      <c r="J29" s="1">
        <v>4500000</v>
      </c>
      <c r="K29" s="1">
        <v>4200000</v>
      </c>
      <c r="L29" s="1">
        <v>5400000</v>
      </c>
      <c r="M29" s="1">
        <v>2500000</v>
      </c>
      <c r="N29" s="1" t="s">
        <v>21</v>
      </c>
      <c r="O29" s="1">
        <f>Cleaned_Data[[#This Row],[ loan_amount]]-Cleaned_Data[[#This Row],[ bank_asset_value]]</f>
        <v>3100000</v>
      </c>
      <c r="P29" s="1">
        <f>Cleaned_Data[[#This Row],[ loan_amount]]</f>
        <v>5600000</v>
      </c>
      <c r="Q29" s="1" t="str">
        <f t="shared" si="1"/>
        <v>600–699</v>
      </c>
      <c r="R29" s="1">
        <f>Cleaned_Data[[#This Row],[ residential_assets_value]]+Cleaned_Data[[#This Row],[ commercial_assets_value]]+Cleaned_Data[[#This Row],[ luxury_assets_value]]</f>
        <v>14100000</v>
      </c>
      <c r="S29" s="1">
        <f>Cleaned_Data[[#This Row],[ income_annum]]+Cleaned_Data[[#This Row],[ residential_assets_value]]+Cleaned_Data[[#This Row],[ commercial_assets_value]]+Cleaned_Data[[#This Row],[ luxury_assets_value]]</f>
        <v>16500000</v>
      </c>
      <c r="T29" s="1" t="str">
        <f t="shared" si="2"/>
        <v>1–2 Cr</v>
      </c>
      <c r="U29" s="12">
        <f t="shared" si="3"/>
        <v>1400000</v>
      </c>
      <c r="V29" s="1" t="str">
        <f>IF(Cleaned_Data[[#This Row],[EMI_Estimate]]&lt;50000, "50K", IF(Cleaned_Data[[#This Row],[EMI_Estimate]]&lt;100000, "50K-1L", IF(Cleaned_Data[[#This Row],[EMI_Estimate]]&lt;150000, "1L-1.5L", IF(Cleaned_Data[[#This Row],[EMI_Estimate]]&lt;200000,"1.5-2L", "&gt;2L"))))</f>
        <v>&gt;2L</v>
      </c>
    </row>
    <row r="30" spans="1:22" x14ac:dyDescent="0.35">
      <c r="A30">
        <v>29</v>
      </c>
      <c r="B30">
        <v>5</v>
      </c>
      <c r="C30" t="s">
        <v>22</v>
      </c>
      <c r="D30" t="s">
        <v>23</v>
      </c>
      <c r="E30">
        <v>7000000</v>
      </c>
      <c r="F30" t="str">
        <f t="shared" si="0"/>
        <v>&gt;20 Lakh</v>
      </c>
      <c r="G30">
        <v>24000000</v>
      </c>
      <c r="H30">
        <v>6</v>
      </c>
      <c r="I30">
        <v>336</v>
      </c>
      <c r="J30" s="1">
        <v>2300000</v>
      </c>
      <c r="K30" s="1">
        <v>11900000</v>
      </c>
      <c r="L30" s="1">
        <v>27500000</v>
      </c>
      <c r="M30" s="1">
        <v>9700000</v>
      </c>
      <c r="N30" s="1" t="s">
        <v>24</v>
      </c>
      <c r="O30" s="1">
        <f>Cleaned_Data[[#This Row],[ loan_amount]]-Cleaned_Data[[#This Row],[ bank_asset_value]]</f>
        <v>14300000</v>
      </c>
      <c r="P30" s="1">
        <f>Cleaned_Data[[#This Row],[ loan_amount]]</f>
        <v>24000000</v>
      </c>
      <c r="Q30" s="1" t="str">
        <f t="shared" si="1"/>
        <v>300–499</v>
      </c>
      <c r="R30" s="1">
        <f>Cleaned_Data[[#This Row],[ residential_assets_value]]+Cleaned_Data[[#This Row],[ commercial_assets_value]]+Cleaned_Data[[#This Row],[ luxury_assets_value]]</f>
        <v>41700000</v>
      </c>
      <c r="S30" s="1">
        <f>Cleaned_Data[[#This Row],[ income_annum]]+Cleaned_Data[[#This Row],[ residential_assets_value]]+Cleaned_Data[[#This Row],[ commercial_assets_value]]+Cleaned_Data[[#This Row],[ luxury_assets_value]]</f>
        <v>48700000</v>
      </c>
      <c r="T30" s="1" t="str">
        <f t="shared" si="2"/>
        <v>&gt;4 Cr</v>
      </c>
      <c r="U30" s="12">
        <f t="shared" si="3"/>
        <v>4000000</v>
      </c>
      <c r="V30" s="1" t="str">
        <f>IF(Cleaned_Data[[#This Row],[EMI_Estimate]]&lt;50000, "50K", IF(Cleaned_Data[[#This Row],[EMI_Estimate]]&lt;100000, "50K-1L", IF(Cleaned_Data[[#This Row],[EMI_Estimate]]&lt;150000, "1L-1.5L", IF(Cleaned_Data[[#This Row],[EMI_Estimate]]&lt;200000,"1.5-2L", "&gt;2L"))))</f>
        <v>&gt;2L</v>
      </c>
    </row>
    <row r="31" spans="1:22" x14ac:dyDescent="0.35">
      <c r="A31">
        <v>30</v>
      </c>
      <c r="B31">
        <v>3</v>
      </c>
      <c r="C31" t="s">
        <v>22</v>
      </c>
      <c r="D31" t="s">
        <v>23</v>
      </c>
      <c r="E31">
        <v>9000000</v>
      </c>
      <c r="F31" t="str">
        <f t="shared" si="0"/>
        <v>&gt;20 Lakh</v>
      </c>
      <c r="G31">
        <v>31500000</v>
      </c>
      <c r="H31">
        <v>10</v>
      </c>
      <c r="I31">
        <v>850</v>
      </c>
      <c r="J31" s="1">
        <v>21800000</v>
      </c>
      <c r="K31" s="1">
        <v>12400000</v>
      </c>
      <c r="L31" s="1">
        <v>33700000</v>
      </c>
      <c r="M31" s="1">
        <v>8000000</v>
      </c>
      <c r="N31" s="1" t="s">
        <v>21</v>
      </c>
      <c r="O31" s="1">
        <f>Cleaned_Data[[#This Row],[ loan_amount]]-Cleaned_Data[[#This Row],[ bank_asset_value]]</f>
        <v>23500000</v>
      </c>
      <c r="P31" s="1">
        <f>Cleaned_Data[[#This Row],[ loan_amount]]</f>
        <v>31500000</v>
      </c>
      <c r="Q31" s="1" t="str">
        <f t="shared" si="1"/>
        <v>800+</v>
      </c>
      <c r="R31" s="1">
        <f>Cleaned_Data[[#This Row],[ residential_assets_value]]+Cleaned_Data[[#This Row],[ commercial_assets_value]]+Cleaned_Data[[#This Row],[ luxury_assets_value]]</f>
        <v>67900000</v>
      </c>
      <c r="S31" s="1">
        <f>Cleaned_Data[[#This Row],[ income_annum]]+Cleaned_Data[[#This Row],[ residential_assets_value]]+Cleaned_Data[[#This Row],[ commercial_assets_value]]+Cleaned_Data[[#This Row],[ luxury_assets_value]]</f>
        <v>76900000</v>
      </c>
      <c r="T31" s="1" t="str">
        <f t="shared" si="2"/>
        <v>&gt;4 Cr</v>
      </c>
      <c r="U31" s="12">
        <f t="shared" si="3"/>
        <v>3150000</v>
      </c>
      <c r="V31" s="1" t="str">
        <f>IF(Cleaned_Data[[#This Row],[EMI_Estimate]]&lt;50000, "50K", IF(Cleaned_Data[[#This Row],[EMI_Estimate]]&lt;100000, "50K-1L", IF(Cleaned_Data[[#This Row],[EMI_Estimate]]&lt;150000, "1L-1.5L", IF(Cleaned_Data[[#This Row],[EMI_Estimate]]&lt;200000,"1.5-2L", "&gt;2L"))))</f>
        <v>&gt;2L</v>
      </c>
    </row>
    <row r="32" spans="1:22" x14ac:dyDescent="0.35">
      <c r="A32">
        <v>31</v>
      </c>
      <c r="B32">
        <v>2</v>
      </c>
      <c r="C32" t="s">
        <v>22</v>
      </c>
      <c r="D32" t="s">
        <v>20</v>
      </c>
      <c r="E32">
        <v>9800000</v>
      </c>
      <c r="F32" t="str">
        <f t="shared" si="0"/>
        <v>&gt;20 Lakh</v>
      </c>
      <c r="G32">
        <v>25300000</v>
      </c>
      <c r="H32">
        <v>12</v>
      </c>
      <c r="I32">
        <v>313</v>
      </c>
      <c r="J32" s="1">
        <v>20200000</v>
      </c>
      <c r="K32" s="1">
        <v>5200000</v>
      </c>
      <c r="L32" s="1">
        <v>25500000</v>
      </c>
      <c r="M32" s="1">
        <v>9300000</v>
      </c>
      <c r="N32" s="1" t="s">
        <v>24</v>
      </c>
      <c r="O32" s="1">
        <f>Cleaned_Data[[#This Row],[ loan_amount]]-Cleaned_Data[[#This Row],[ bank_asset_value]]</f>
        <v>16000000</v>
      </c>
      <c r="P32" s="1">
        <f>Cleaned_Data[[#This Row],[ loan_amount]]</f>
        <v>25300000</v>
      </c>
      <c r="Q32" s="1" t="str">
        <f t="shared" si="1"/>
        <v>300–499</v>
      </c>
      <c r="R32" s="1">
        <f>Cleaned_Data[[#This Row],[ residential_assets_value]]+Cleaned_Data[[#This Row],[ commercial_assets_value]]+Cleaned_Data[[#This Row],[ luxury_assets_value]]</f>
        <v>50900000</v>
      </c>
      <c r="S32" s="1">
        <f>Cleaned_Data[[#This Row],[ income_annum]]+Cleaned_Data[[#This Row],[ residential_assets_value]]+Cleaned_Data[[#This Row],[ commercial_assets_value]]+Cleaned_Data[[#This Row],[ luxury_assets_value]]</f>
        <v>60700000</v>
      </c>
      <c r="T32" s="1" t="str">
        <f t="shared" si="2"/>
        <v>&gt;4 Cr</v>
      </c>
      <c r="U32" s="12">
        <f t="shared" si="3"/>
        <v>2108333</v>
      </c>
      <c r="V32" s="1" t="str">
        <f>IF(Cleaned_Data[[#This Row],[EMI_Estimate]]&lt;50000, "50K", IF(Cleaned_Data[[#This Row],[EMI_Estimate]]&lt;100000, "50K-1L", IF(Cleaned_Data[[#This Row],[EMI_Estimate]]&lt;150000, "1L-1.5L", IF(Cleaned_Data[[#This Row],[EMI_Estimate]]&lt;200000,"1.5-2L", "&gt;2L"))))</f>
        <v>&gt;2L</v>
      </c>
    </row>
    <row r="33" spans="1:22" x14ac:dyDescent="0.35">
      <c r="A33">
        <v>32</v>
      </c>
      <c r="B33">
        <v>2</v>
      </c>
      <c r="C33" t="s">
        <v>19</v>
      </c>
      <c r="D33" t="s">
        <v>20</v>
      </c>
      <c r="E33">
        <v>5700000</v>
      </c>
      <c r="F33" t="str">
        <f t="shared" si="0"/>
        <v>&gt;20 Lakh</v>
      </c>
      <c r="G33">
        <v>12000000</v>
      </c>
      <c r="H33">
        <v>6</v>
      </c>
      <c r="I33">
        <v>363</v>
      </c>
      <c r="J33" s="1">
        <v>3600000</v>
      </c>
      <c r="K33" s="1">
        <v>7400000</v>
      </c>
      <c r="L33" s="1">
        <v>21700000</v>
      </c>
      <c r="M33" s="1">
        <v>4300000</v>
      </c>
      <c r="N33" s="1" t="s">
        <v>24</v>
      </c>
      <c r="O33" s="1">
        <f>Cleaned_Data[[#This Row],[ loan_amount]]-Cleaned_Data[[#This Row],[ bank_asset_value]]</f>
        <v>7700000</v>
      </c>
      <c r="P33" s="1">
        <f>Cleaned_Data[[#This Row],[ loan_amount]]</f>
        <v>12000000</v>
      </c>
      <c r="Q33" s="1" t="str">
        <f t="shared" si="1"/>
        <v>300–499</v>
      </c>
      <c r="R33" s="1">
        <f>Cleaned_Data[[#This Row],[ residential_assets_value]]+Cleaned_Data[[#This Row],[ commercial_assets_value]]+Cleaned_Data[[#This Row],[ luxury_assets_value]]</f>
        <v>32700000</v>
      </c>
      <c r="S33" s="1">
        <f>Cleaned_Data[[#This Row],[ income_annum]]+Cleaned_Data[[#This Row],[ residential_assets_value]]+Cleaned_Data[[#This Row],[ commercial_assets_value]]+Cleaned_Data[[#This Row],[ luxury_assets_value]]</f>
        <v>38400000</v>
      </c>
      <c r="T33" s="1" t="str">
        <f t="shared" si="2"/>
        <v>3–4 Cr</v>
      </c>
      <c r="U33" s="12">
        <f t="shared" si="3"/>
        <v>2000000</v>
      </c>
      <c r="V33" s="1" t="str">
        <f>IF(Cleaned_Data[[#This Row],[EMI_Estimate]]&lt;50000, "50K", IF(Cleaned_Data[[#This Row],[EMI_Estimate]]&lt;100000, "50K-1L", IF(Cleaned_Data[[#This Row],[EMI_Estimate]]&lt;150000, "1L-1.5L", IF(Cleaned_Data[[#This Row],[EMI_Estimate]]&lt;200000,"1.5-2L", "&gt;2L"))))</f>
        <v>&gt;2L</v>
      </c>
    </row>
    <row r="34" spans="1:22" x14ac:dyDescent="0.35">
      <c r="A34">
        <v>33</v>
      </c>
      <c r="B34">
        <v>1</v>
      </c>
      <c r="C34" t="s">
        <v>22</v>
      </c>
      <c r="D34" t="s">
        <v>23</v>
      </c>
      <c r="E34">
        <v>800000</v>
      </c>
      <c r="F34" t="str">
        <f t="shared" si="0"/>
        <v>5-10 Lakh</v>
      </c>
      <c r="G34">
        <v>1600000</v>
      </c>
      <c r="H34">
        <v>10</v>
      </c>
      <c r="I34">
        <v>436</v>
      </c>
      <c r="J34" s="1">
        <v>700000</v>
      </c>
      <c r="K34" s="1">
        <v>200000</v>
      </c>
      <c r="L34" s="1">
        <v>2200000</v>
      </c>
      <c r="M34" s="1">
        <v>1000000</v>
      </c>
      <c r="N34" s="1" t="s">
        <v>24</v>
      </c>
      <c r="O34" s="1">
        <f>Cleaned_Data[[#This Row],[ loan_amount]]-Cleaned_Data[[#This Row],[ bank_asset_value]]</f>
        <v>600000</v>
      </c>
      <c r="P34" s="1">
        <f>Cleaned_Data[[#This Row],[ loan_amount]]</f>
        <v>1600000</v>
      </c>
      <c r="Q34" s="1" t="str">
        <f t="shared" si="1"/>
        <v>300–499</v>
      </c>
      <c r="R34" s="1">
        <f>Cleaned_Data[[#This Row],[ residential_assets_value]]+Cleaned_Data[[#This Row],[ commercial_assets_value]]+Cleaned_Data[[#This Row],[ luxury_assets_value]]</f>
        <v>3100000</v>
      </c>
      <c r="S34" s="1">
        <f>Cleaned_Data[[#This Row],[ income_annum]]+Cleaned_Data[[#This Row],[ residential_assets_value]]+Cleaned_Data[[#This Row],[ commercial_assets_value]]+Cleaned_Data[[#This Row],[ luxury_assets_value]]</f>
        <v>3900000</v>
      </c>
      <c r="T34" s="1" t="str">
        <f t="shared" si="2"/>
        <v>&lt;1 Cr</v>
      </c>
      <c r="U34" s="12">
        <f t="shared" si="3"/>
        <v>160000</v>
      </c>
      <c r="V34" s="1" t="str">
        <f>IF(Cleaned_Data[[#This Row],[EMI_Estimate]]&lt;50000, "50K", IF(Cleaned_Data[[#This Row],[EMI_Estimate]]&lt;100000, "50K-1L", IF(Cleaned_Data[[#This Row],[EMI_Estimate]]&lt;150000, "1L-1.5L", IF(Cleaned_Data[[#This Row],[EMI_Estimate]]&lt;200000,"1.5-2L", "&gt;2L"))))</f>
        <v>1.5-2L</v>
      </c>
    </row>
    <row r="35" spans="1:22" x14ac:dyDescent="0.35">
      <c r="A35">
        <v>34</v>
      </c>
      <c r="B35">
        <v>5</v>
      </c>
      <c r="C35" t="s">
        <v>22</v>
      </c>
      <c r="D35" t="s">
        <v>23</v>
      </c>
      <c r="E35">
        <v>8400000</v>
      </c>
      <c r="F35" t="str">
        <f t="shared" si="0"/>
        <v>&gt;20 Lakh</v>
      </c>
      <c r="G35">
        <v>22000000</v>
      </c>
      <c r="H35">
        <v>2</v>
      </c>
      <c r="I35">
        <v>830</v>
      </c>
      <c r="J35" s="1">
        <v>3800000</v>
      </c>
      <c r="K35" s="1">
        <v>3900000</v>
      </c>
      <c r="L35" s="1">
        <v>19900000</v>
      </c>
      <c r="M35" s="1">
        <v>5400000</v>
      </c>
      <c r="N35" s="1" t="s">
        <v>21</v>
      </c>
      <c r="O35" s="1">
        <f>Cleaned_Data[[#This Row],[ loan_amount]]-Cleaned_Data[[#This Row],[ bank_asset_value]]</f>
        <v>16600000</v>
      </c>
      <c r="P35" s="1">
        <f>Cleaned_Data[[#This Row],[ loan_amount]]</f>
        <v>22000000</v>
      </c>
      <c r="Q35" s="1" t="str">
        <f t="shared" si="1"/>
        <v>800+</v>
      </c>
      <c r="R35" s="1">
        <f>Cleaned_Data[[#This Row],[ residential_assets_value]]+Cleaned_Data[[#This Row],[ commercial_assets_value]]+Cleaned_Data[[#This Row],[ luxury_assets_value]]</f>
        <v>27600000</v>
      </c>
      <c r="S35" s="1">
        <f>Cleaned_Data[[#This Row],[ income_annum]]+Cleaned_Data[[#This Row],[ residential_assets_value]]+Cleaned_Data[[#This Row],[ commercial_assets_value]]+Cleaned_Data[[#This Row],[ luxury_assets_value]]</f>
        <v>36000000</v>
      </c>
      <c r="T35" s="1" t="str">
        <f t="shared" si="2"/>
        <v>3–4 Cr</v>
      </c>
      <c r="U35" s="12">
        <f t="shared" si="3"/>
        <v>11000000</v>
      </c>
      <c r="V35" s="1" t="str">
        <f>IF(Cleaned_Data[[#This Row],[EMI_Estimate]]&lt;50000, "50K", IF(Cleaned_Data[[#This Row],[EMI_Estimate]]&lt;100000, "50K-1L", IF(Cleaned_Data[[#This Row],[EMI_Estimate]]&lt;150000, "1L-1.5L", IF(Cleaned_Data[[#This Row],[EMI_Estimate]]&lt;200000,"1.5-2L", "&gt;2L"))))</f>
        <v>&gt;2L</v>
      </c>
    </row>
    <row r="36" spans="1:22" x14ac:dyDescent="0.35">
      <c r="A36">
        <v>35</v>
      </c>
      <c r="B36">
        <v>3</v>
      </c>
      <c r="C36" t="s">
        <v>19</v>
      </c>
      <c r="D36" t="s">
        <v>20</v>
      </c>
      <c r="E36">
        <v>4900000</v>
      </c>
      <c r="F36" t="str">
        <f t="shared" si="0"/>
        <v>&gt;20 Lakh</v>
      </c>
      <c r="G36">
        <v>11900000</v>
      </c>
      <c r="H36">
        <v>8</v>
      </c>
      <c r="I36">
        <v>612</v>
      </c>
      <c r="J36" s="1">
        <v>9700000</v>
      </c>
      <c r="K36" s="1">
        <v>1200000</v>
      </c>
      <c r="L36" s="1">
        <v>19000000</v>
      </c>
      <c r="M36" s="1">
        <v>5800000</v>
      </c>
      <c r="N36" s="1" t="s">
        <v>21</v>
      </c>
      <c r="O36" s="1">
        <f>Cleaned_Data[[#This Row],[ loan_amount]]-Cleaned_Data[[#This Row],[ bank_asset_value]]</f>
        <v>6100000</v>
      </c>
      <c r="P36" s="1">
        <f>Cleaned_Data[[#This Row],[ loan_amount]]</f>
        <v>11900000</v>
      </c>
      <c r="Q36" s="1" t="str">
        <f t="shared" si="1"/>
        <v>600–699</v>
      </c>
      <c r="R36" s="1">
        <f>Cleaned_Data[[#This Row],[ residential_assets_value]]+Cleaned_Data[[#This Row],[ commercial_assets_value]]+Cleaned_Data[[#This Row],[ luxury_assets_value]]</f>
        <v>29900000</v>
      </c>
      <c r="S36" s="1">
        <f>Cleaned_Data[[#This Row],[ income_annum]]+Cleaned_Data[[#This Row],[ residential_assets_value]]+Cleaned_Data[[#This Row],[ commercial_assets_value]]+Cleaned_Data[[#This Row],[ luxury_assets_value]]</f>
        <v>34800000</v>
      </c>
      <c r="T36" s="1" t="str">
        <f t="shared" si="2"/>
        <v>3–4 Cr</v>
      </c>
      <c r="U36" s="12">
        <f t="shared" si="3"/>
        <v>1487500</v>
      </c>
      <c r="V36" s="1" t="str">
        <f>IF(Cleaned_Data[[#This Row],[EMI_Estimate]]&lt;50000, "50K", IF(Cleaned_Data[[#This Row],[EMI_Estimate]]&lt;100000, "50K-1L", IF(Cleaned_Data[[#This Row],[EMI_Estimate]]&lt;150000, "1L-1.5L", IF(Cleaned_Data[[#This Row],[EMI_Estimate]]&lt;200000,"1.5-2L", "&gt;2L"))))</f>
        <v>&gt;2L</v>
      </c>
    </row>
    <row r="37" spans="1:22" x14ac:dyDescent="0.35">
      <c r="A37">
        <v>36</v>
      </c>
      <c r="B37">
        <v>2</v>
      </c>
      <c r="C37" t="s">
        <v>19</v>
      </c>
      <c r="D37" t="s">
        <v>23</v>
      </c>
      <c r="E37">
        <v>1700000</v>
      </c>
      <c r="F37" t="str">
        <f t="shared" si="0"/>
        <v>15-20 Lakh</v>
      </c>
      <c r="G37">
        <v>3400000</v>
      </c>
      <c r="H37">
        <v>8</v>
      </c>
      <c r="I37">
        <v>691</v>
      </c>
      <c r="J37" s="1">
        <v>2700000</v>
      </c>
      <c r="K37" s="1">
        <v>2800000</v>
      </c>
      <c r="L37" s="1">
        <v>6000000</v>
      </c>
      <c r="M37" s="1">
        <v>900000</v>
      </c>
      <c r="N37" s="1" t="s">
        <v>21</v>
      </c>
      <c r="O37" s="1">
        <f>Cleaned_Data[[#This Row],[ loan_amount]]-Cleaned_Data[[#This Row],[ bank_asset_value]]</f>
        <v>2500000</v>
      </c>
      <c r="P37" s="1">
        <f>Cleaned_Data[[#This Row],[ loan_amount]]</f>
        <v>3400000</v>
      </c>
      <c r="Q37" s="1" t="str">
        <f t="shared" si="1"/>
        <v>600–699</v>
      </c>
      <c r="R37" s="1">
        <f>Cleaned_Data[[#This Row],[ residential_assets_value]]+Cleaned_Data[[#This Row],[ commercial_assets_value]]+Cleaned_Data[[#This Row],[ luxury_assets_value]]</f>
        <v>11500000</v>
      </c>
      <c r="S37" s="1">
        <f>Cleaned_Data[[#This Row],[ income_annum]]+Cleaned_Data[[#This Row],[ residential_assets_value]]+Cleaned_Data[[#This Row],[ commercial_assets_value]]+Cleaned_Data[[#This Row],[ luxury_assets_value]]</f>
        <v>13200000</v>
      </c>
      <c r="T37" s="1" t="str">
        <f t="shared" si="2"/>
        <v>1–2 Cr</v>
      </c>
      <c r="U37" s="12">
        <f t="shared" si="3"/>
        <v>425000</v>
      </c>
      <c r="V37" s="1" t="str">
        <f>IF(Cleaned_Data[[#This Row],[EMI_Estimate]]&lt;50000, "50K", IF(Cleaned_Data[[#This Row],[EMI_Estimate]]&lt;100000, "50K-1L", IF(Cleaned_Data[[#This Row],[EMI_Estimate]]&lt;150000, "1L-1.5L", IF(Cleaned_Data[[#This Row],[EMI_Estimate]]&lt;200000,"1.5-2L", "&gt;2L"))))</f>
        <v>&gt;2L</v>
      </c>
    </row>
    <row r="38" spans="1:22" x14ac:dyDescent="0.35">
      <c r="A38">
        <v>37</v>
      </c>
      <c r="B38">
        <v>3</v>
      </c>
      <c r="C38" t="s">
        <v>22</v>
      </c>
      <c r="D38" t="s">
        <v>20</v>
      </c>
      <c r="E38">
        <v>1600000</v>
      </c>
      <c r="F38" t="str">
        <f t="shared" si="0"/>
        <v>15-20 Lakh</v>
      </c>
      <c r="G38">
        <v>6200000</v>
      </c>
      <c r="H38">
        <v>18</v>
      </c>
      <c r="I38">
        <v>636</v>
      </c>
      <c r="J38" s="1">
        <v>3400000</v>
      </c>
      <c r="K38" s="1">
        <v>700000</v>
      </c>
      <c r="L38" s="1">
        <v>5300000</v>
      </c>
      <c r="M38" s="1">
        <v>1400000</v>
      </c>
      <c r="N38" s="1" t="s">
        <v>21</v>
      </c>
      <c r="O38" s="1">
        <f>Cleaned_Data[[#This Row],[ loan_amount]]-Cleaned_Data[[#This Row],[ bank_asset_value]]</f>
        <v>4800000</v>
      </c>
      <c r="P38" s="1">
        <f>Cleaned_Data[[#This Row],[ loan_amount]]</f>
        <v>6200000</v>
      </c>
      <c r="Q38" s="1" t="str">
        <f t="shared" si="1"/>
        <v>600–699</v>
      </c>
      <c r="R38" s="1">
        <f>Cleaned_Data[[#This Row],[ residential_assets_value]]+Cleaned_Data[[#This Row],[ commercial_assets_value]]+Cleaned_Data[[#This Row],[ luxury_assets_value]]</f>
        <v>9400000</v>
      </c>
      <c r="S38" s="1">
        <f>Cleaned_Data[[#This Row],[ income_annum]]+Cleaned_Data[[#This Row],[ residential_assets_value]]+Cleaned_Data[[#This Row],[ commercial_assets_value]]+Cleaned_Data[[#This Row],[ luxury_assets_value]]</f>
        <v>11000000</v>
      </c>
      <c r="T38" s="1" t="str">
        <f t="shared" si="2"/>
        <v>1–2 Cr</v>
      </c>
      <c r="U38" s="12">
        <f t="shared" si="3"/>
        <v>344444</v>
      </c>
      <c r="V38" s="1" t="str">
        <f>IF(Cleaned_Data[[#This Row],[EMI_Estimate]]&lt;50000, "50K", IF(Cleaned_Data[[#This Row],[EMI_Estimate]]&lt;100000, "50K-1L", IF(Cleaned_Data[[#This Row],[EMI_Estimate]]&lt;150000, "1L-1.5L", IF(Cleaned_Data[[#This Row],[EMI_Estimate]]&lt;200000,"1.5-2L", "&gt;2L"))))</f>
        <v>&gt;2L</v>
      </c>
    </row>
    <row r="39" spans="1:22" x14ac:dyDescent="0.35">
      <c r="A39">
        <v>38</v>
      </c>
      <c r="B39">
        <v>5</v>
      </c>
      <c r="C39" t="s">
        <v>19</v>
      </c>
      <c r="D39" t="s">
        <v>23</v>
      </c>
      <c r="E39">
        <v>8000000</v>
      </c>
      <c r="F39" t="str">
        <f t="shared" si="0"/>
        <v>&gt;20 Lakh</v>
      </c>
      <c r="G39">
        <v>27200000</v>
      </c>
      <c r="H39">
        <v>6</v>
      </c>
      <c r="I39">
        <v>348</v>
      </c>
      <c r="J39" s="1">
        <v>6400000</v>
      </c>
      <c r="K39" s="1">
        <v>300000</v>
      </c>
      <c r="L39" s="1">
        <v>16700000</v>
      </c>
      <c r="M39" s="1">
        <v>7100000</v>
      </c>
      <c r="N39" s="1" t="s">
        <v>24</v>
      </c>
      <c r="O39" s="1">
        <f>Cleaned_Data[[#This Row],[ loan_amount]]-Cleaned_Data[[#This Row],[ bank_asset_value]]</f>
        <v>20100000</v>
      </c>
      <c r="P39" s="1">
        <f>Cleaned_Data[[#This Row],[ loan_amount]]</f>
        <v>27200000</v>
      </c>
      <c r="Q39" s="1" t="str">
        <f t="shared" si="1"/>
        <v>300–499</v>
      </c>
      <c r="R39" s="1">
        <f>Cleaned_Data[[#This Row],[ residential_assets_value]]+Cleaned_Data[[#This Row],[ commercial_assets_value]]+Cleaned_Data[[#This Row],[ luxury_assets_value]]</f>
        <v>23400000</v>
      </c>
      <c r="S39" s="1">
        <f>Cleaned_Data[[#This Row],[ income_annum]]+Cleaned_Data[[#This Row],[ residential_assets_value]]+Cleaned_Data[[#This Row],[ commercial_assets_value]]+Cleaned_Data[[#This Row],[ luxury_assets_value]]</f>
        <v>31400000</v>
      </c>
      <c r="T39" s="1" t="str">
        <f t="shared" si="2"/>
        <v>3–4 Cr</v>
      </c>
      <c r="U39" s="12">
        <f t="shared" si="3"/>
        <v>4533333</v>
      </c>
      <c r="V39" s="1" t="str">
        <f>IF(Cleaned_Data[[#This Row],[EMI_Estimate]]&lt;50000, "50K", IF(Cleaned_Data[[#This Row],[EMI_Estimate]]&lt;100000, "50K-1L", IF(Cleaned_Data[[#This Row],[EMI_Estimate]]&lt;150000, "1L-1.5L", IF(Cleaned_Data[[#This Row],[EMI_Estimate]]&lt;200000,"1.5-2L", "&gt;2L"))))</f>
        <v>&gt;2L</v>
      </c>
    </row>
    <row r="40" spans="1:22" x14ac:dyDescent="0.35">
      <c r="A40">
        <v>39</v>
      </c>
      <c r="B40">
        <v>5</v>
      </c>
      <c r="C40" t="s">
        <v>19</v>
      </c>
      <c r="D40" t="s">
        <v>20</v>
      </c>
      <c r="E40">
        <v>3600000</v>
      </c>
      <c r="F40" t="str">
        <f t="shared" si="0"/>
        <v>&gt;20 Lakh</v>
      </c>
      <c r="G40">
        <v>7700000</v>
      </c>
      <c r="H40">
        <v>16</v>
      </c>
      <c r="I40">
        <v>830</v>
      </c>
      <c r="J40" s="1">
        <v>7000000</v>
      </c>
      <c r="K40" s="1">
        <v>1300000</v>
      </c>
      <c r="L40" s="1">
        <v>10000000</v>
      </c>
      <c r="M40" s="1">
        <v>2900000</v>
      </c>
      <c r="N40" s="1" t="s">
        <v>21</v>
      </c>
      <c r="O40" s="1">
        <f>Cleaned_Data[[#This Row],[ loan_amount]]-Cleaned_Data[[#This Row],[ bank_asset_value]]</f>
        <v>4800000</v>
      </c>
      <c r="P40" s="1">
        <f>Cleaned_Data[[#This Row],[ loan_amount]]</f>
        <v>7700000</v>
      </c>
      <c r="Q40" s="1" t="str">
        <f t="shared" si="1"/>
        <v>800+</v>
      </c>
      <c r="R40" s="1">
        <f>Cleaned_Data[[#This Row],[ residential_assets_value]]+Cleaned_Data[[#This Row],[ commercial_assets_value]]+Cleaned_Data[[#This Row],[ luxury_assets_value]]</f>
        <v>18300000</v>
      </c>
      <c r="S40" s="1">
        <f>Cleaned_Data[[#This Row],[ income_annum]]+Cleaned_Data[[#This Row],[ residential_assets_value]]+Cleaned_Data[[#This Row],[ commercial_assets_value]]+Cleaned_Data[[#This Row],[ luxury_assets_value]]</f>
        <v>21900000</v>
      </c>
      <c r="T40" s="1" t="str">
        <f t="shared" si="2"/>
        <v>2–3 Cr</v>
      </c>
      <c r="U40" s="12">
        <f t="shared" si="3"/>
        <v>481250</v>
      </c>
      <c r="V40" s="1" t="str">
        <f>IF(Cleaned_Data[[#This Row],[EMI_Estimate]]&lt;50000, "50K", IF(Cleaned_Data[[#This Row],[EMI_Estimate]]&lt;100000, "50K-1L", IF(Cleaned_Data[[#This Row],[EMI_Estimate]]&lt;150000, "1L-1.5L", IF(Cleaned_Data[[#This Row],[EMI_Estimate]]&lt;200000,"1.5-2L", "&gt;2L"))))</f>
        <v>&gt;2L</v>
      </c>
    </row>
    <row r="41" spans="1:22" x14ac:dyDescent="0.35">
      <c r="A41">
        <v>40</v>
      </c>
      <c r="B41">
        <v>3</v>
      </c>
      <c r="C41" t="s">
        <v>22</v>
      </c>
      <c r="D41" t="s">
        <v>23</v>
      </c>
      <c r="E41">
        <v>1500000</v>
      </c>
      <c r="F41" t="str">
        <f t="shared" si="0"/>
        <v>15-20 Lakh</v>
      </c>
      <c r="G41">
        <v>5100000</v>
      </c>
      <c r="H41">
        <v>6</v>
      </c>
      <c r="I41">
        <v>352</v>
      </c>
      <c r="J41" s="1">
        <v>100000</v>
      </c>
      <c r="K41" s="1">
        <v>200000</v>
      </c>
      <c r="L41" s="1">
        <v>5600000</v>
      </c>
      <c r="M41" s="1">
        <v>900000</v>
      </c>
      <c r="N41" s="1" t="s">
        <v>24</v>
      </c>
      <c r="O41" s="1">
        <f>Cleaned_Data[[#This Row],[ loan_amount]]-Cleaned_Data[[#This Row],[ bank_asset_value]]</f>
        <v>4200000</v>
      </c>
      <c r="P41" s="1">
        <f>Cleaned_Data[[#This Row],[ loan_amount]]</f>
        <v>5100000</v>
      </c>
      <c r="Q41" s="1" t="str">
        <f t="shared" si="1"/>
        <v>300–499</v>
      </c>
      <c r="R41" s="1">
        <f>Cleaned_Data[[#This Row],[ residential_assets_value]]+Cleaned_Data[[#This Row],[ commercial_assets_value]]+Cleaned_Data[[#This Row],[ luxury_assets_value]]</f>
        <v>5900000</v>
      </c>
      <c r="S41" s="1">
        <f>Cleaned_Data[[#This Row],[ income_annum]]+Cleaned_Data[[#This Row],[ residential_assets_value]]+Cleaned_Data[[#This Row],[ commercial_assets_value]]+Cleaned_Data[[#This Row],[ luxury_assets_value]]</f>
        <v>7400000</v>
      </c>
      <c r="T41" s="1" t="str">
        <f t="shared" si="2"/>
        <v>&lt;1 Cr</v>
      </c>
      <c r="U41" s="12">
        <f t="shared" si="3"/>
        <v>850000</v>
      </c>
      <c r="V41" s="1" t="str">
        <f>IF(Cleaned_Data[[#This Row],[EMI_Estimate]]&lt;50000, "50K", IF(Cleaned_Data[[#This Row],[EMI_Estimate]]&lt;100000, "50K-1L", IF(Cleaned_Data[[#This Row],[EMI_Estimate]]&lt;150000, "1L-1.5L", IF(Cleaned_Data[[#This Row],[EMI_Estimate]]&lt;200000,"1.5-2L", "&gt;2L"))))</f>
        <v>&gt;2L</v>
      </c>
    </row>
    <row r="42" spans="1:22" x14ac:dyDescent="0.35">
      <c r="A42">
        <v>41</v>
      </c>
      <c r="B42">
        <v>1</v>
      </c>
      <c r="C42" t="s">
        <v>19</v>
      </c>
      <c r="D42" t="s">
        <v>20</v>
      </c>
      <c r="E42">
        <v>7800000</v>
      </c>
      <c r="F42" t="str">
        <f t="shared" si="0"/>
        <v>&gt;20 Lakh</v>
      </c>
      <c r="G42">
        <v>18100000</v>
      </c>
      <c r="H42">
        <v>2</v>
      </c>
      <c r="I42">
        <v>712</v>
      </c>
      <c r="J42" s="1">
        <v>8600000</v>
      </c>
      <c r="K42" s="1">
        <v>11200000</v>
      </c>
      <c r="L42" s="1">
        <v>21700000</v>
      </c>
      <c r="M42" s="1">
        <v>9000000</v>
      </c>
      <c r="N42" s="1" t="s">
        <v>21</v>
      </c>
      <c r="O42" s="1">
        <f>Cleaned_Data[[#This Row],[ loan_amount]]-Cleaned_Data[[#This Row],[ bank_asset_value]]</f>
        <v>9100000</v>
      </c>
      <c r="P42" s="1">
        <f>Cleaned_Data[[#This Row],[ loan_amount]]</f>
        <v>18100000</v>
      </c>
      <c r="Q42" s="1" t="str">
        <f t="shared" si="1"/>
        <v>700–799</v>
      </c>
      <c r="R42" s="1">
        <f>Cleaned_Data[[#This Row],[ residential_assets_value]]+Cleaned_Data[[#This Row],[ commercial_assets_value]]+Cleaned_Data[[#This Row],[ luxury_assets_value]]</f>
        <v>41500000</v>
      </c>
      <c r="S42" s="1">
        <f>Cleaned_Data[[#This Row],[ income_annum]]+Cleaned_Data[[#This Row],[ residential_assets_value]]+Cleaned_Data[[#This Row],[ commercial_assets_value]]+Cleaned_Data[[#This Row],[ luxury_assets_value]]</f>
        <v>49300000</v>
      </c>
      <c r="T42" s="1" t="str">
        <f t="shared" si="2"/>
        <v>&gt;4 Cr</v>
      </c>
      <c r="U42" s="12">
        <f t="shared" si="3"/>
        <v>9050000</v>
      </c>
      <c r="V42" s="1" t="str">
        <f>IF(Cleaned_Data[[#This Row],[EMI_Estimate]]&lt;50000, "50K", IF(Cleaned_Data[[#This Row],[EMI_Estimate]]&lt;100000, "50K-1L", IF(Cleaned_Data[[#This Row],[EMI_Estimate]]&lt;150000, "1L-1.5L", IF(Cleaned_Data[[#This Row],[EMI_Estimate]]&lt;200000,"1.5-2L", "&gt;2L"))))</f>
        <v>&gt;2L</v>
      </c>
    </row>
    <row r="43" spans="1:22" x14ac:dyDescent="0.35">
      <c r="A43">
        <v>42</v>
      </c>
      <c r="B43">
        <v>2</v>
      </c>
      <c r="C43" t="s">
        <v>22</v>
      </c>
      <c r="D43" t="s">
        <v>20</v>
      </c>
      <c r="E43">
        <v>9100000</v>
      </c>
      <c r="F43" t="str">
        <f t="shared" si="0"/>
        <v>&gt;20 Lakh</v>
      </c>
      <c r="G43">
        <v>24900000</v>
      </c>
      <c r="H43">
        <v>16</v>
      </c>
      <c r="I43">
        <v>822</v>
      </c>
      <c r="J43" s="1">
        <v>22300000</v>
      </c>
      <c r="K43" s="1">
        <v>12100000</v>
      </c>
      <c r="L43" s="1">
        <v>31000000</v>
      </c>
      <c r="M43" s="1">
        <v>5200000</v>
      </c>
      <c r="N43" s="1" t="s">
        <v>21</v>
      </c>
      <c r="O43" s="1">
        <f>Cleaned_Data[[#This Row],[ loan_amount]]-Cleaned_Data[[#This Row],[ bank_asset_value]]</f>
        <v>19700000</v>
      </c>
      <c r="P43" s="1">
        <f>Cleaned_Data[[#This Row],[ loan_amount]]</f>
        <v>24900000</v>
      </c>
      <c r="Q43" s="1" t="str">
        <f t="shared" si="1"/>
        <v>800+</v>
      </c>
      <c r="R43" s="1">
        <f>Cleaned_Data[[#This Row],[ residential_assets_value]]+Cleaned_Data[[#This Row],[ commercial_assets_value]]+Cleaned_Data[[#This Row],[ luxury_assets_value]]</f>
        <v>65400000</v>
      </c>
      <c r="S43" s="1">
        <f>Cleaned_Data[[#This Row],[ income_annum]]+Cleaned_Data[[#This Row],[ residential_assets_value]]+Cleaned_Data[[#This Row],[ commercial_assets_value]]+Cleaned_Data[[#This Row],[ luxury_assets_value]]</f>
        <v>74500000</v>
      </c>
      <c r="T43" s="1" t="str">
        <f t="shared" si="2"/>
        <v>&gt;4 Cr</v>
      </c>
      <c r="U43" s="12">
        <f t="shared" si="3"/>
        <v>1556250</v>
      </c>
      <c r="V43" s="1" t="str">
        <f>IF(Cleaned_Data[[#This Row],[EMI_Estimate]]&lt;50000, "50K", IF(Cleaned_Data[[#This Row],[EMI_Estimate]]&lt;100000, "50K-1L", IF(Cleaned_Data[[#This Row],[EMI_Estimate]]&lt;150000, "1L-1.5L", IF(Cleaned_Data[[#This Row],[EMI_Estimate]]&lt;200000,"1.5-2L", "&gt;2L"))))</f>
        <v>&gt;2L</v>
      </c>
    </row>
    <row r="44" spans="1:22" x14ac:dyDescent="0.35">
      <c r="A44">
        <v>43</v>
      </c>
      <c r="B44">
        <v>3</v>
      </c>
      <c r="C44" t="s">
        <v>19</v>
      </c>
      <c r="D44" t="s">
        <v>20</v>
      </c>
      <c r="E44">
        <v>1400000</v>
      </c>
      <c r="F44" t="str">
        <f t="shared" si="0"/>
        <v>10-15 Lakh</v>
      </c>
      <c r="G44">
        <v>3400000</v>
      </c>
      <c r="H44">
        <v>6</v>
      </c>
      <c r="I44">
        <v>540</v>
      </c>
      <c r="J44" s="1">
        <v>200000</v>
      </c>
      <c r="K44" s="1">
        <v>1500000</v>
      </c>
      <c r="L44" s="1">
        <v>3900000</v>
      </c>
      <c r="M44" s="1">
        <v>800000</v>
      </c>
      <c r="N44" s="1" t="s">
        <v>24</v>
      </c>
      <c r="O44" s="1">
        <f>Cleaned_Data[[#This Row],[ loan_amount]]-Cleaned_Data[[#This Row],[ bank_asset_value]]</f>
        <v>2600000</v>
      </c>
      <c r="P44" s="1">
        <f>Cleaned_Data[[#This Row],[ loan_amount]]</f>
        <v>3400000</v>
      </c>
      <c r="Q44" s="1" t="str">
        <f t="shared" si="1"/>
        <v>500–599</v>
      </c>
      <c r="R44" s="1">
        <f>Cleaned_Data[[#This Row],[ residential_assets_value]]+Cleaned_Data[[#This Row],[ commercial_assets_value]]+Cleaned_Data[[#This Row],[ luxury_assets_value]]</f>
        <v>5600000</v>
      </c>
      <c r="S44" s="1">
        <f>Cleaned_Data[[#This Row],[ income_annum]]+Cleaned_Data[[#This Row],[ residential_assets_value]]+Cleaned_Data[[#This Row],[ commercial_assets_value]]+Cleaned_Data[[#This Row],[ luxury_assets_value]]</f>
        <v>7000000</v>
      </c>
      <c r="T44" s="1" t="str">
        <f t="shared" si="2"/>
        <v>&lt;1 Cr</v>
      </c>
      <c r="U44" s="12">
        <f t="shared" si="3"/>
        <v>566667</v>
      </c>
      <c r="V44" s="1" t="str">
        <f>IF(Cleaned_Data[[#This Row],[EMI_Estimate]]&lt;50000, "50K", IF(Cleaned_Data[[#This Row],[EMI_Estimate]]&lt;100000, "50K-1L", IF(Cleaned_Data[[#This Row],[EMI_Estimate]]&lt;150000, "1L-1.5L", IF(Cleaned_Data[[#This Row],[EMI_Estimate]]&lt;200000,"1.5-2L", "&gt;2L"))))</f>
        <v>&gt;2L</v>
      </c>
    </row>
    <row r="45" spans="1:22" x14ac:dyDescent="0.35">
      <c r="A45">
        <v>44</v>
      </c>
      <c r="B45">
        <v>2</v>
      </c>
      <c r="C45" t="s">
        <v>19</v>
      </c>
      <c r="D45" t="s">
        <v>23</v>
      </c>
      <c r="E45">
        <v>800000</v>
      </c>
      <c r="F45" t="str">
        <f t="shared" si="0"/>
        <v>5-10 Lakh</v>
      </c>
      <c r="G45">
        <v>2300000</v>
      </c>
      <c r="H45">
        <v>12</v>
      </c>
      <c r="I45">
        <v>342</v>
      </c>
      <c r="J45" s="1">
        <v>2200000</v>
      </c>
      <c r="K45" s="1">
        <v>1300000</v>
      </c>
      <c r="L45" s="1">
        <v>1800000</v>
      </c>
      <c r="M45" s="1">
        <v>800000</v>
      </c>
      <c r="N45" s="1" t="s">
        <v>24</v>
      </c>
      <c r="O45" s="1">
        <f>Cleaned_Data[[#This Row],[ loan_amount]]-Cleaned_Data[[#This Row],[ bank_asset_value]]</f>
        <v>1500000</v>
      </c>
      <c r="P45" s="1">
        <f>Cleaned_Data[[#This Row],[ loan_amount]]</f>
        <v>2300000</v>
      </c>
      <c r="Q45" s="1" t="str">
        <f t="shared" si="1"/>
        <v>300–499</v>
      </c>
      <c r="R45" s="1">
        <f>Cleaned_Data[[#This Row],[ residential_assets_value]]+Cleaned_Data[[#This Row],[ commercial_assets_value]]+Cleaned_Data[[#This Row],[ luxury_assets_value]]</f>
        <v>5300000</v>
      </c>
      <c r="S45" s="1">
        <f>Cleaned_Data[[#This Row],[ income_annum]]+Cleaned_Data[[#This Row],[ residential_assets_value]]+Cleaned_Data[[#This Row],[ commercial_assets_value]]+Cleaned_Data[[#This Row],[ luxury_assets_value]]</f>
        <v>6100000</v>
      </c>
      <c r="T45" s="1" t="str">
        <f t="shared" si="2"/>
        <v>&lt;1 Cr</v>
      </c>
      <c r="U45" s="12">
        <f t="shared" si="3"/>
        <v>191667</v>
      </c>
      <c r="V45" s="1" t="str">
        <f>IF(Cleaned_Data[[#This Row],[EMI_Estimate]]&lt;50000, "50K", IF(Cleaned_Data[[#This Row],[EMI_Estimate]]&lt;100000, "50K-1L", IF(Cleaned_Data[[#This Row],[EMI_Estimate]]&lt;150000, "1L-1.5L", IF(Cleaned_Data[[#This Row],[EMI_Estimate]]&lt;200000,"1.5-2L", "&gt;2L"))))</f>
        <v>1.5-2L</v>
      </c>
    </row>
    <row r="46" spans="1:22" x14ac:dyDescent="0.35">
      <c r="A46">
        <v>45</v>
      </c>
      <c r="B46">
        <v>5</v>
      </c>
      <c r="C46" t="s">
        <v>19</v>
      </c>
      <c r="D46" t="s">
        <v>20</v>
      </c>
      <c r="E46">
        <v>6500000</v>
      </c>
      <c r="F46" t="str">
        <f t="shared" si="0"/>
        <v>&gt;20 Lakh</v>
      </c>
      <c r="G46">
        <v>13400000</v>
      </c>
      <c r="H46">
        <v>18</v>
      </c>
      <c r="I46">
        <v>787</v>
      </c>
      <c r="J46" s="1">
        <v>18200000</v>
      </c>
      <c r="K46" s="1">
        <v>300000</v>
      </c>
      <c r="L46" s="1">
        <v>16200000</v>
      </c>
      <c r="M46" s="1">
        <v>5400000</v>
      </c>
      <c r="N46" s="1" t="s">
        <v>21</v>
      </c>
      <c r="O46" s="1">
        <f>Cleaned_Data[[#This Row],[ loan_amount]]-Cleaned_Data[[#This Row],[ bank_asset_value]]</f>
        <v>8000000</v>
      </c>
      <c r="P46" s="1">
        <f>Cleaned_Data[[#This Row],[ loan_amount]]</f>
        <v>13400000</v>
      </c>
      <c r="Q46" s="1" t="str">
        <f t="shared" si="1"/>
        <v>700–799</v>
      </c>
      <c r="R46" s="1">
        <f>Cleaned_Data[[#This Row],[ residential_assets_value]]+Cleaned_Data[[#This Row],[ commercial_assets_value]]+Cleaned_Data[[#This Row],[ luxury_assets_value]]</f>
        <v>34700000</v>
      </c>
      <c r="S46" s="1">
        <f>Cleaned_Data[[#This Row],[ income_annum]]+Cleaned_Data[[#This Row],[ residential_assets_value]]+Cleaned_Data[[#This Row],[ commercial_assets_value]]+Cleaned_Data[[#This Row],[ luxury_assets_value]]</f>
        <v>41200000</v>
      </c>
      <c r="T46" s="1" t="str">
        <f t="shared" si="2"/>
        <v>&gt;4 Cr</v>
      </c>
      <c r="U46" s="12">
        <f t="shared" si="3"/>
        <v>744444</v>
      </c>
      <c r="V46" s="1" t="str">
        <f>IF(Cleaned_Data[[#This Row],[EMI_Estimate]]&lt;50000, "50K", IF(Cleaned_Data[[#This Row],[EMI_Estimate]]&lt;100000, "50K-1L", IF(Cleaned_Data[[#This Row],[EMI_Estimate]]&lt;150000, "1L-1.5L", IF(Cleaned_Data[[#This Row],[EMI_Estimate]]&lt;200000,"1.5-2L", "&gt;2L"))))</f>
        <v>&gt;2L</v>
      </c>
    </row>
    <row r="47" spans="1:22" x14ac:dyDescent="0.35">
      <c r="A47">
        <v>46</v>
      </c>
      <c r="B47">
        <v>4</v>
      </c>
      <c r="C47" t="s">
        <v>19</v>
      </c>
      <c r="D47" t="s">
        <v>20</v>
      </c>
      <c r="E47">
        <v>8000000</v>
      </c>
      <c r="F47" t="str">
        <f t="shared" si="0"/>
        <v>&gt;20 Lakh</v>
      </c>
      <c r="G47">
        <v>27800000</v>
      </c>
      <c r="H47">
        <v>16</v>
      </c>
      <c r="I47">
        <v>331</v>
      </c>
      <c r="J47" s="1">
        <v>13000000</v>
      </c>
      <c r="K47" s="1">
        <v>6300000</v>
      </c>
      <c r="L47" s="1">
        <v>21400000</v>
      </c>
      <c r="M47" s="1">
        <v>10900000</v>
      </c>
      <c r="N47" s="1" t="s">
        <v>24</v>
      </c>
      <c r="O47" s="1">
        <f>Cleaned_Data[[#This Row],[ loan_amount]]-Cleaned_Data[[#This Row],[ bank_asset_value]]</f>
        <v>16900000</v>
      </c>
      <c r="P47" s="1">
        <f>Cleaned_Data[[#This Row],[ loan_amount]]</f>
        <v>27800000</v>
      </c>
      <c r="Q47" s="1" t="str">
        <f t="shared" si="1"/>
        <v>300–499</v>
      </c>
      <c r="R47" s="1">
        <f>Cleaned_Data[[#This Row],[ residential_assets_value]]+Cleaned_Data[[#This Row],[ commercial_assets_value]]+Cleaned_Data[[#This Row],[ luxury_assets_value]]</f>
        <v>40700000</v>
      </c>
      <c r="S47" s="1">
        <f>Cleaned_Data[[#This Row],[ income_annum]]+Cleaned_Data[[#This Row],[ residential_assets_value]]+Cleaned_Data[[#This Row],[ commercial_assets_value]]+Cleaned_Data[[#This Row],[ luxury_assets_value]]</f>
        <v>48700000</v>
      </c>
      <c r="T47" s="1" t="str">
        <f t="shared" si="2"/>
        <v>&gt;4 Cr</v>
      </c>
      <c r="U47" s="12">
        <f t="shared" si="3"/>
        <v>1737500</v>
      </c>
      <c r="V47" s="1" t="str">
        <f>IF(Cleaned_Data[[#This Row],[EMI_Estimate]]&lt;50000, "50K", IF(Cleaned_Data[[#This Row],[EMI_Estimate]]&lt;100000, "50K-1L", IF(Cleaned_Data[[#This Row],[EMI_Estimate]]&lt;150000, "1L-1.5L", IF(Cleaned_Data[[#This Row],[EMI_Estimate]]&lt;200000,"1.5-2L", "&gt;2L"))))</f>
        <v>&gt;2L</v>
      </c>
    </row>
    <row r="48" spans="1:22" x14ac:dyDescent="0.35">
      <c r="A48">
        <v>47</v>
      </c>
      <c r="B48">
        <v>3</v>
      </c>
      <c r="C48" t="s">
        <v>22</v>
      </c>
      <c r="D48" t="s">
        <v>23</v>
      </c>
      <c r="E48">
        <v>4200000</v>
      </c>
      <c r="F48" t="str">
        <f t="shared" si="0"/>
        <v>&gt;20 Lakh</v>
      </c>
      <c r="G48">
        <v>14600000</v>
      </c>
      <c r="H48">
        <v>6</v>
      </c>
      <c r="I48">
        <v>679</v>
      </c>
      <c r="J48" s="1">
        <v>2400000</v>
      </c>
      <c r="K48" s="1">
        <v>6900000</v>
      </c>
      <c r="L48" s="1">
        <v>8700000</v>
      </c>
      <c r="M48" s="1">
        <v>4900000</v>
      </c>
      <c r="N48" s="1" t="s">
        <v>21</v>
      </c>
      <c r="O48" s="1">
        <f>Cleaned_Data[[#This Row],[ loan_amount]]-Cleaned_Data[[#This Row],[ bank_asset_value]]</f>
        <v>9700000</v>
      </c>
      <c r="P48" s="1">
        <f>Cleaned_Data[[#This Row],[ loan_amount]]</f>
        <v>14600000</v>
      </c>
      <c r="Q48" s="1" t="str">
        <f t="shared" si="1"/>
        <v>600–699</v>
      </c>
      <c r="R48" s="1">
        <f>Cleaned_Data[[#This Row],[ residential_assets_value]]+Cleaned_Data[[#This Row],[ commercial_assets_value]]+Cleaned_Data[[#This Row],[ luxury_assets_value]]</f>
        <v>18000000</v>
      </c>
      <c r="S48" s="1">
        <f>Cleaned_Data[[#This Row],[ income_annum]]+Cleaned_Data[[#This Row],[ residential_assets_value]]+Cleaned_Data[[#This Row],[ commercial_assets_value]]+Cleaned_Data[[#This Row],[ luxury_assets_value]]</f>
        <v>22200000</v>
      </c>
      <c r="T48" s="1" t="str">
        <f t="shared" si="2"/>
        <v>2–3 Cr</v>
      </c>
      <c r="U48" s="12">
        <f t="shared" si="3"/>
        <v>2433333</v>
      </c>
      <c r="V48" s="1" t="str">
        <f>IF(Cleaned_Data[[#This Row],[EMI_Estimate]]&lt;50000, "50K", IF(Cleaned_Data[[#This Row],[EMI_Estimate]]&lt;100000, "50K-1L", IF(Cleaned_Data[[#This Row],[EMI_Estimate]]&lt;150000, "1L-1.5L", IF(Cleaned_Data[[#This Row],[EMI_Estimate]]&lt;200000,"1.5-2L", "&gt;2L"))))</f>
        <v>&gt;2L</v>
      </c>
    </row>
    <row r="49" spans="1:22" x14ac:dyDescent="0.35">
      <c r="A49">
        <v>48</v>
      </c>
      <c r="B49">
        <v>1</v>
      </c>
      <c r="C49" t="s">
        <v>19</v>
      </c>
      <c r="D49" t="s">
        <v>23</v>
      </c>
      <c r="E49">
        <v>4900000</v>
      </c>
      <c r="F49" t="str">
        <f t="shared" si="0"/>
        <v>&gt;20 Lakh</v>
      </c>
      <c r="G49">
        <v>19100000</v>
      </c>
      <c r="H49">
        <v>14</v>
      </c>
      <c r="I49">
        <v>677</v>
      </c>
      <c r="J49" s="1">
        <v>5400000</v>
      </c>
      <c r="K49" s="1">
        <v>9100000</v>
      </c>
      <c r="L49" s="1">
        <v>17700000</v>
      </c>
      <c r="M49" s="1">
        <v>6500000</v>
      </c>
      <c r="N49" s="1" t="s">
        <v>21</v>
      </c>
      <c r="O49" s="1">
        <f>Cleaned_Data[[#This Row],[ loan_amount]]-Cleaned_Data[[#This Row],[ bank_asset_value]]</f>
        <v>12600000</v>
      </c>
      <c r="P49" s="1">
        <f>Cleaned_Data[[#This Row],[ loan_amount]]</f>
        <v>19100000</v>
      </c>
      <c r="Q49" s="1" t="str">
        <f t="shared" si="1"/>
        <v>600–699</v>
      </c>
      <c r="R49" s="1">
        <f>Cleaned_Data[[#This Row],[ residential_assets_value]]+Cleaned_Data[[#This Row],[ commercial_assets_value]]+Cleaned_Data[[#This Row],[ luxury_assets_value]]</f>
        <v>32200000</v>
      </c>
      <c r="S49" s="1">
        <f>Cleaned_Data[[#This Row],[ income_annum]]+Cleaned_Data[[#This Row],[ residential_assets_value]]+Cleaned_Data[[#This Row],[ commercial_assets_value]]+Cleaned_Data[[#This Row],[ luxury_assets_value]]</f>
        <v>37100000</v>
      </c>
      <c r="T49" s="1" t="str">
        <f t="shared" si="2"/>
        <v>3–4 Cr</v>
      </c>
      <c r="U49" s="12">
        <f t="shared" si="3"/>
        <v>1364286</v>
      </c>
      <c r="V49" s="1" t="str">
        <f>IF(Cleaned_Data[[#This Row],[EMI_Estimate]]&lt;50000, "50K", IF(Cleaned_Data[[#This Row],[EMI_Estimate]]&lt;100000, "50K-1L", IF(Cleaned_Data[[#This Row],[EMI_Estimate]]&lt;150000, "1L-1.5L", IF(Cleaned_Data[[#This Row],[EMI_Estimate]]&lt;200000,"1.5-2L", "&gt;2L"))))</f>
        <v>&gt;2L</v>
      </c>
    </row>
    <row r="50" spans="1:22" x14ac:dyDescent="0.35">
      <c r="A50">
        <v>49</v>
      </c>
      <c r="B50">
        <v>3</v>
      </c>
      <c r="C50" t="s">
        <v>22</v>
      </c>
      <c r="D50" t="s">
        <v>20</v>
      </c>
      <c r="E50">
        <v>5500000</v>
      </c>
      <c r="F50" t="str">
        <f t="shared" si="0"/>
        <v>&gt;20 Lakh</v>
      </c>
      <c r="G50">
        <v>20500000</v>
      </c>
      <c r="H50">
        <v>12</v>
      </c>
      <c r="I50">
        <v>634</v>
      </c>
      <c r="J50" s="1">
        <v>800000</v>
      </c>
      <c r="K50" s="1">
        <v>8600000</v>
      </c>
      <c r="L50" s="1">
        <v>18500000</v>
      </c>
      <c r="M50" s="1">
        <v>8200000</v>
      </c>
      <c r="N50" s="1" t="s">
        <v>21</v>
      </c>
      <c r="O50" s="1">
        <f>Cleaned_Data[[#This Row],[ loan_amount]]-Cleaned_Data[[#This Row],[ bank_asset_value]]</f>
        <v>12300000</v>
      </c>
      <c r="P50" s="1">
        <f>Cleaned_Data[[#This Row],[ loan_amount]]</f>
        <v>20500000</v>
      </c>
      <c r="Q50" s="1" t="str">
        <f t="shared" si="1"/>
        <v>600–699</v>
      </c>
      <c r="R50" s="1">
        <f>Cleaned_Data[[#This Row],[ residential_assets_value]]+Cleaned_Data[[#This Row],[ commercial_assets_value]]+Cleaned_Data[[#This Row],[ luxury_assets_value]]</f>
        <v>27900000</v>
      </c>
      <c r="S50" s="1">
        <f>Cleaned_Data[[#This Row],[ income_annum]]+Cleaned_Data[[#This Row],[ residential_assets_value]]+Cleaned_Data[[#This Row],[ commercial_assets_value]]+Cleaned_Data[[#This Row],[ luxury_assets_value]]</f>
        <v>33400000</v>
      </c>
      <c r="T50" s="1" t="str">
        <f t="shared" si="2"/>
        <v>3–4 Cr</v>
      </c>
      <c r="U50" s="12">
        <f t="shared" si="3"/>
        <v>1708333</v>
      </c>
      <c r="V50" s="1" t="str">
        <f>IF(Cleaned_Data[[#This Row],[EMI_Estimate]]&lt;50000, "50K", IF(Cleaned_Data[[#This Row],[EMI_Estimate]]&lt;100000, "50K-1L", IF(Cleaned_Data[[#This Row],[EMI_Estimate]]&lt;150000, "1L-1.5L", IF(Cleaned_Data[[#This Row],[EMI_Estimate]]&lt;200000,"1.5-2L", "&gt;2L"))))</f>
        <v>&gt;2L</v>
      </c>
    </row>
    <row r="51" spans="1:22" x14ac:dyDescent="0.35">
      <c r="A51">
        <v>50</v>
      </c>
      <c r="B51">
        <v>1</v>
      </c>
      <c r="C51" t="s">
        <v>22</v>
      </c>
      <c r="D51" t="s">
        <v>23</v>
      </c>
      <c r="E51">
        <v>9500000</v>
      </c>
      <c r="F51" t="str">
        <f t="shared" si="0"/>
        <v>&gt;20 Lakh</v>
      </c>
      <c r="G51">
        <v>19100000</v>
      </c>
      <c r="H51">
        <v>16</v>
      </c>
      <c r="I51">
        <v>662</v>
      </c>
      <c r="J51" s="1">
        <v>100000</v>
      </c>
      <c r="K51" s="1">
        <v>10500000</v>
      </c>
      <c r="L51" s="1">
        <v>37700000</v>
      </c>
      <c r="M51" s="1">
        <v>11700000</v>
      </c>
      <c r="N51" s="1" t="s">
        <v>21</v>
      </c>
      <c r="O51" s="1">
        <f>Cleaned_Data[[#This Row],[ loan_amount]]-Cleaned_Data[[#This Row],[ bank_asset_value]]</f>
        <v>7400000</v>
      </c>
      <c r="P51" s="1">
        <f>Cleaned_Data[[#This Row],[ loan_amount]]</f>
        <v>19100000</v>
      </c>
      <c r="Q51" s="1" t="str">
        <f t="shared" si="1"/>
        <v>600–699</v>
      </c>
      <c r="R51" s="1">
        <f>Cleaned_Data[[#This Row],[ residential_assets_value]]+Cleaned_Data[[#This Row],[ commercial_assets_value]]+Cleaned_Data[[#This Row],[ luxury_assets_value]]</f>
        <v>48300000</v>
      </c>
      <c r="S51" s="1">
        <f>Cleaned_Data[[#This Row],[ income_annum]]+Cleaned_Data[[#This Row],[ residential_assets_value]]+Cleaned_Data[[#This Row],[ commercial_assets_value]]+Cleaned_Data[[#This Row],[ luxury_assets_value]]</f>
        <v>57800000</v>
      </c>
      <c r="T51" s="1" t="str">
        <f t="shared" si="2"/>
        <v>&gt;4 Cr</v>
      </c>
      <c r="U51" s="12">
        <f t="shared" si="3"/>
        <v>1193750</v>
      </c>
      <c r="V51" s="1" t="str">
        <f>IF(Cleaned_Data[[#This Row],[EMI_Estimate]]&lt;50000, "50K", IF(Cleaned_Data[[#This Row],[EMI_Estimate]]&lt;100000, "50K-1L", IF(Cleaned_Data[[#This Row],[EMI_Estimate]]&lt;150000, "1L-1.5L", IF(Cleaned_Data[[#This Row],[EMI_Estimate]]&lt;200000,"1.5-2L", "&gt;2L"))))</f>
        <v>&gt;2L</v>
      </c>
    </row>
    <row r="52" spans="1:22" x14ac:dyDescent="0.35">
      <c r="A52">
        <v>51</v>
      </c>
      <c r="B52">
        <v>4</v>
      </c>
      <c r="C52" t="s">
        <v>19</v>
      </c>
      <c r="D52" t="s">
        <v>20</v>
      </c>
      <c r="E52">
        <v>7300000</v>
      </c>
      <c r="F52" t="str">
        <f t="shared" si="0"/>
        <v>&gt;20 Lakh</v>
      </c>
      <c r="G52">
        <v>25400000</v>
      </c>
      <c r="H52">
        <v>16</v>
      </c>
      <c r="I52">
        <v>502</v>
      </c>
      <c r="J52" s="1">
        <v>500000</v>
      </c>
      <c r="K52" s="1">
        <v>1800000</v>
      </c>
      <c r="L52" s="1">
        <v>20500000</v>
      </c>
      <c r="M52" s="1">
        <v>10500000</v>
      </c>
      <c r="N52" s="1" t="s">
        <v>24</v>
      </c>
      <c r="O52" s="1">
        <f>Cleaned_Data[[#This Row],[ loan_amount]]-Cleaned_Data[[#This Row],[ bank_asset_value]]</f>
        <v>14900000</v>
      </c>
      <c r="P52" s="1">
        <f>Cleaned_Data[[#This Row],[ loan_amount]]</f>
        <v>25400000</v>
      </c>
      <c r="Q52" s="1" t="str">
        <f t="shared" si="1"/>
        <v>500–599</v>
      </c>
      <c r="R52" s="1">
        <f>Cleaned_Data[[#This Row],[ residential_assets_value]]+Cleaned_Data[[#This Row],[ commercial_assets_value]]+Cleaned_Data[[#This Row],[ luxury_assets_value]]</f>
        <v>22800000</v>
      </c>
      <c r="S52" s="1">
        <f>Cleaned_Data[[#This Row],[ income_annum]]+Cleaned_Data[[#This Row],[ residential_assets_value]]+Cleaned_Data[[#This Row],[ commercial_assets_value]]+Cleaned_Data[[#This Row],[ luxury_assets_value]]</f>
        <v>30100000</v>
      </c>
      <c r="T52" s="1" t="str">
        <f t="shared" si="2"/>
        <v>3–4 Cr</v>
      </c>
      <c r="U52" s="12">
        <f t="shared" si="3"/>
        <v>1587500</v>
      </c>
      <c r="V52" s="1" t="str">
        <f>IF(Cleaned_Data[[#This Row],[EMI_Estimate]]&lt;50000, "50K", IF(Cleaned_Data[[#This Row],[EMI_Estimate]]&lt;100000, "50K-1L", IF(Cleaned_Data[[#This Row],[EMI_Estimate]]&lt;150000, "1L-1.5L", IF(Cleaned_Data[[#This Row],[EMI_Estimate]]&lt;200000,"1.5-2L", "&gt;2L"))))</f>
        <v>&gt;2L</v>
      </c>
    </row>
    <row r="53" spans="1:22" x14ac:dyDescent="0.35">
      <c r="A53">
        <v>52</v>
      </c>
      <c r="B53">
        <v>2</v>
      </c>
      <c r="C53" t="s">
        <v>19</v>
      </c>
      <c r="D53" t="s">
        <v>20</v>
      </c>
      <c r="E53">
        <v>8700000</v>
      </c>
      <c r="F53" t="str">
        <f t="shared" si="0"/>
        <v>&gt;20 Lakh</v>
      </c>
      <c r="G53">
        <v>24700000</v>
      </c>
      <c r="H53">
        <v>10</v>
      </c>
      <c r="I53">
        <v>435</v>
      </c>
      <c r="J53" s="1">
        <v>6800000</v>
      </c>
      <c r="K53" s="1">
        <v>3500000</v>
      </c>
      <c r="L53" s="1">
        <v>21800000</v>
      </c>
      <c r="M53" s="1">
        <v>11300000</v>
      </c>
      <c r="N53" s="1" t="s">
        <v>24</v>
      </c>
      <c r="O53" s="1">
        <f>Cleaned_Data[[#This Row],[ loan_amount]]-Cleaned_Data[[#This Row],[ bank_asset_value]]</f>
        <v>13400000</v>
      </c>
      <c r="P53" s="1">
        <f>Cleaned_Data[[#This Row],[ loan_amount]]</f>
        <v>24700000</v>
      </c>
      <c r="Q53" s="1" t="str">
        <f t="shared" si="1"/>
        <v>300–499</v>
      </c>
      <c r="R53" s="1">
        <f>Cleaned_Data[[#This Row],[ residential_assets_value]]+Cleaned_Data[[#This Row],[ commercial_assets_value]]+Cleaned_Data[[#This Row],[ luxury_assets_value]]</f>
        <v>32100000</v>
      </c>
      <c r="S53" s="1">
        <f>Cleaned_Data[[#This Row],[ income_annum]]+Cleaned_Data[[#This Row],[ residential_assets_value]]+Cleaned_Data[[#This Row],[ commercial_assets_value]]+Cleaned_Data[[#This Row],[ luxury_assets_value]]</f>
        <v>40800000</v>
      </c>
      <c r="T53" s="1" t="str">
        <f t="shared" si="2"/>
        <v>&gt;4 Cr</v>
      </c>
      <c r="U53" s="12">
        <f t="shared" si="3"/>
        <v>2470000</v>
      </c>
      <c r="V53" s="1" t="str">
        <f>IF(Cleaned_Data[[#This Row],[EMI_Estimate]]&lt;50000, "50K", IF(Cleaned_Data[[#This Row],[EMI_Estimate]]&lt;100000, "50K-1L", IF(Cleaned_Data[[#This Row],[EMI_Estimate]]&lt;150000, "1L-1.5L", IF(Cleaned_Data[[#This Row],[EMI_Estimate]]&lt;200000,"1.5-2L", "&gt;2L"))))</f>
        <v>&gt;2L</v>
      </c>
    </row>
    <row r="54" spans="1:22" x14ac:dyDescent="0.35">
      <c r="A54">
        <v>53</v>
      </c>
      <c r="B54">
        <v>5</v>
      </c>
      <c r="C54" t="s">
        <v>22</v>
      </c>
      <c r="D54" t="s">
        <v>20</v>
      </c>
      <c r="E54">
        <v>3800000</v>
      </c>
      <c r="F54" t="str">
        <f t="shared" si="0"/>
        <v>&gt;20 Lakh</v>
      </c>
      <c r="G54">
        <v>7600000</v>
      </c>
      <c r="H54">
        <v>4</v>
      </c>
      <c r="I54">
        <v>689</v>
      </c>
      <c r="J54" s="1">
        <v>8700000</v>
      </c>
      <c r="K54" s="1">
        <v>100000</v>
      </c>
      <c r="L54" s="1">
        <v>9300000</v>
      </c>
      <c r="M54" s="1">
        <v>3400000</v>
      </c>
      <c r="N54" s="1" t="s">
        <v>21</v>
      </c>
      <c r="O54" s="1">
        <f>Cleaned_Data[[#This Row],[ loan_amount]]-Cleaned_Data[[#This Row],[ bank_asset_value]]</f>
        <v>4200000</v>
      </c>
      <c r="P54" s="1">
        <f>Cleaned_Data[[#This Row],[ loan_amount]]</f>
        <v>7600000</v>
      </c>
      <c r="Q54" s="1" t="str">
        <f t="shared" si="1"/>
        <v>600–699</v>
      </c>
      <c r="R54" s="1">
        <f>Cleaned_Data[[#This Row],[ residential_assets_value]]+Cleaned_Data[[#This Row],[ commercial_assets_value]]+Cleaned_Data[[#This Row],[ luxury_assets_value]]</f>
        <v>18100000</v>
      </c>
      <c r="S54" s="1">
        <f>Cleaned_Data[[#This Row],[ income_annum]]+Cleaned_Data[[#This Row],[ residential_assets_value]]+Cleaned_Data[[#This Row],[ commercial_assets_value]]+Cleaned_Data[[#This Row],[ luxury_assets_value]]</f>
        <v>21900000</v>
      </c>
      <c r="T54" s="1" t="str">
        <f t="shared" si="2"/>
        <v>2–3 Cr</v>
      </c>
      <c r="U54" s="12">
        <f t="shared" si="3"/>
        <v>1900000</v>
      </c>
      <c r="V54" s="1" t="str">
        <f>IF(Cleaned_Data[[#This Row],[EMI_Estimate]]&lt;50000, "50K", IF(Cleaned_Data[[#This Row],[EMI_Estimate]]&lt;100000, "50K-1L", IF(Cleaned_Data[[#This Row],[EMI_Estimate]]&lt;150000, "1L-1.5L", IF(Cleaned_Data[[#This Row],[EMI_Estimate]]&lt;200000,"1.5-2L", "&gt;2L"))))</f>
        <v>&gt;2L</v>
      </c>
    </row>
    <row r="55" spans="1:22" x14ac:dyDescent="0.35">
      <c r="A55">
        <v>54</v>
      </c>
      <c r="B55">
        <v>1</v>
      </c>
      <c r="C55" t="s">
        <v>22</v>
      </c>
      <c r="D55" t="s">
        <v>23</v>
      </c>
      <c r="E55">
        <v>8400000</v>
      </c>
      <c r="F55" t="str">
        <f t="shared" si="0"/>
        <v>&gt;20 Lakh</v>
      </c>
      <c r="G55">
        <v>23000000</v>
      </c>
      <c r="H55">
        <v>12</v>
      </c>
      <c r="I55">
        <v>657</v>
      </c>
      <c r="J55" s="1">
        <v>15400000</v>
      </c>
      <c r="K55" s="1">
        <v>14800000</v>
      </c>
      <c r="L55" s="1">
        <v>31900000</v>
      </c>
      <c r="M55" s="1">
        <v>8200000</v>
      </c>
      <c r="N55" s="1" t="s">
        <v>21</v>
      </c>
      <c r="O55" s="1">
        <f>Cleaned_Data[[#This Row],[ loan_amount]]-Cleaned_Data[[#This Row],[ bank_asset_value]]</f>
        <v>14800000</v>
      </c>
      <c r="P55" s="1">
        <f>Cleaned_Data[[#This Row],[ loan_amount]]</f>
        <v>23000000</v>
      </c>
      <c r="Q55" s="1" t="str">
        <f t="shared" si="1"/>
        <v>600–699</v>
      </c>
      <c r="R55" s="1">
        <f>Cleaned_Data[[#This Row],[ residential_assets_value]]+Cleaned_Data[[#This Row],[ commercial_assets_value]]+Cleaned_Data[[#This Row],[ luxury_assets_value]]</f>
        <v>62100000</v>
      </c>
      <c r="S55" s="1">
        <f>Cleaned_Data[[#This Row],[ income_annum]]+Cleaned_Data[[#This Row],[ residential_assets_value]]+Cleaned_Data[[#This Row],[ commercial_assets_value]]+Cleaned_Data[[#This Row],[ luxury_assets_value]]</f>
        <v>70500000</v>
      </c>
      <c r="T55" s="1" t="str">
        <f t="shared" si="2"/>
        <v>&gt;4 Cr</v>
      </c>
      <c r="U55" s="12">
        <f t="shared" si="3"/>
        <v>1916667</v>
      </c>
      <c r="V55" s="1" t="str">
        <f>IF(Cleaned_Data[[#This Row],[EMI_Estimate]]&lt;50000, "50K", IF(Cleaned_Data[[#This Row],[EMI_Estimate]]&lt;100000, "50K-1L", IF(Cleaned_Data[[#This Row],[EMI_Estimate]]&lt;150000, "1L-1.5L", IF(Cleaned_Data[[#This Row],[EMI_Estimate]]&lt;200000,"1.5-2L", "&gt;2L"))))</f>
        <v>&gt;2L</v>
      </c>
    </row>
    <row r="56" spans="1:22" x14ac:dyDescent="0.35">
      <c r="A56">
        <v>55</v>
      </c>
      <c r="B56">
        <v>2</v>
      </c>
      <c r="C56" t="s">
        <v>19</v>
      </c>
      <c r="D56" t="s">
        <v>23</v>
      </c>
      <c r="E56">
        <v>5100000</v>
      </c>
      <c r="F56" t="str">
        <f t="shared" si="0"/>
        <v>&gt;20 Lakh</v>
      </c>
      <c r="G56">
        <v>19700000</v>
      </c>
      <c r="H56">
        <v>20</v>
      </c>
      <c r="I56">
        <v>590</v>
      </c>
      <c r="J56" s="1">
        <v>7400000</v>
      </c>
      <c r="K56" s="1">
        <v>9300000</v>
      </c>
      <c r="L56" s="1">
        <v>19400000</v>
      </c>
      <c r="M56" s="1">
        <v>3400000</v>
      </c>
      <c r="N56" s="1" t="s">
        <v>21</v>
      </c>
      <c r="O56" s="1">
        <f>Cleaned_Data[[#This Row],[ loan_amount]]-Cleaned_Data[[#This Row],[ bank_asset_value]]</f>
        <v>16300000</v>
      </c>
      <c r="P56" s="1">
        <f>Cleaned_Data[[#This Row],[ loan_amount]]</f>
        <v>19700000</v>
      </c>
      <c r="Q56" s="1" t="str">
        <f t="shared" si="1"/>
        <v>500–599</v>
      </c>
      <c r="R56" s="1">
        <f>Cleaned_Data[[#This Row],[ residential_assets_value]]+Cleaned_Data[[#This Row],[ commercial_assets_value]]+Cleaned_Data[[#This Row],[ luxury_assets_value]]</f>
        <v>36100000</v>
      </c>
      <c r="S56" s="1">
        <f>Cleaned_Data[[#This Row],[ income_annum]]+Cleaned_Data[[#This Row],[ residential_assets_value]]+Cleaned_Data[[#This Row],[ commercial_assets_value]]+Cleaned_Data[[#This Row],[ luxury_assets_value]]</f>
        <v>41200000</v>
      </c>
      <c r="T56" s="1" t="str">
        <f t="shared" si="2"/>
        <v>&gt;4 Cr</v>
      </c>
      <c r="U56" s="12">
        <f t="shared" si="3"/>
        <v>985000</v>
      </c>
      <c r="V56" s="1" t="str">
        <f>IF(Cleaned_Data[[#This Row],[EMI_Estimate]]&lt;50000, "50K", IF(Cleaned_Data[[#This Row],[EMI_Estimate]]&lt;100000, "50K-1L", IF(Cleaned_Data[[#This Row],[EMI_Estimate]]&lt;150000, "1L-1.5L", IF(Cleaned_Data[[#This Row],[EMI_Estimate]]&lt;200000,"1.5-2L", "&gt;2L"))))</f>
        <v>&gt;2L</v>
      </c>
    </row>
    <row r="57" spans="1:22" x14ac:dyDescent="0.35">
      <c r="A57">
        <v>56</v>
      </c>
      <c r="B57">
        <v>5</v>
      </c>
      <c r="C57" t="s">
        <v>22</v>
      </c>
      <c r="D57" t="s">
        <v>20</v>
      </c>
      <c r="E57">
        <v>6700000</v>
      </c>
      <c r="F57" t="str">
        <f t="shared" si="0"/>
        <v>&gt;20 Lakh</v>
      </c>
      <c r="G57">
        <v>24500000</v>
      </c>
      <c r="H57">
        <v>12</v>
      </c>
      <c r="I57">
        <v>818</v>
      </c>
      <c r="J57" s="1">
        <v>1200000</v>
      </c>
      <c r="K57" s="1">
        <v>5600000</v>
      </c>
      <c r="L57" s="1">
        <v>16300000</v>
      </c>
      <c r="M57" s="1">
        <v>6200000</v>
      </c>
      <c r="N57" s="1" t="s">
        <v>21</v>
      </c>
      <c r="O57" s="1">
        <f>Cleaned_Data[[#This Row],[ loan_amount]]-Cleaned_Data[[#This Row],[ bank_asset_value]]</f>
        <v>18300000</v>
      </c>
      <c r="P57" s="1">
        <f>Cleaned_Data[[#This Row],[ loan_amount]]</f>
        <v>24500000</v>
      </c>
      <c r="Q57" s="1" t="str">
        <f t="shared" si="1"/>
        <v>800+</v>
      </c>
      <c r="R57" s="1">
        <f>Cleaned_Data[[#This Row],[ residential_assets_value]]+Cleaned_Data[[#This Row],[ commercial_assets_value]]+Cleaned_Data[[#This Row],[ luxury_assets_value]]</f>
        <v>23100000</v>
      </c>
      <c r="S57" s="1">
        <f>Cleaned_Data[[#This Row],[ income_annum]]+Cleaned_Data[[#This Row],[ residential_assets_value]]+Cleaned_Data[[#This Row],[ commercial_assets_value]]+Cleaned_Data[[#This Row],[ luxury_assets_value]]</f>
        <v>29800000</v>
      </c>
      <c r="T57" s="1" t="str">
        <f t="shared" si="2"/>
        <v>2–3 Cr</v>
      </c>
      <c r="U57" s="12">
        <f t="shared" si="3"/>
        <v>2041667</v>
      </c>
      <c r="V57" s="1" t="str">
        <f>IF(Cleaned_Data[[#This Row],[EMI_Estimate]]&lt;50000, "50K", IF(Cleaned_Data[[#This Row],[EMI_Estimate]]&lt;100000, "50K-1L", IF(Cleaned_Data[[#This Row],[EMI_Estimate]]&lt;150000, "1L-1.5L", IF(Cleaned_Data[[#This Row],[EMI_Estimate]]&lt;200000,"1.5-2L", "&gt;2L"))))</f>
        <v>&gt;2L</v>
      </c>
    </row>
    <row r="58" spans="1:22" x14ac:dyDescent="0.35">
      <c r="A58">
        <v>57</v>
      </c>
      <c r="B58">
        <v>2</v>
      </c>
      <c r="C58" t="s">
        <v>22</v>
      </c>
      <c r="D58" t="s">
        <v>20</v>
      </c>
      <c r="E58">
        <v>4300000</v>
      </c>
      <c r="F58" t="str">
        <f t="shared" si="0"/>
        <v>&gt;20 Lakh</v>
      </c>
      <c r="G58">
        <v>10600000</v>
      </c>
      <c r="H58">
        <v>18</v>
      </c>
      <c r="I58">
        <v>431</v>
      </c>
      <c r="J58" s="1">
        <v>2100000</v>
      </c>
      <c r="K58" s="1">
        <v>1500000</v>
      </c>
      <c r="L58" s="1">
        <v>9300000</v>
      </c>
      <c r="M58" s="1">
        <v>5200000</v>
      </c>
      <c r="N58" s="1" t="s">
        <v>24</v>
      </c>
      <c r="O58" s="1">
        <f>Cleaned_Data[[#This Row],[ loan_amount]]-Cleaned_Data[[#This Row],[ bank_asset_value]]</f>
        <v>5400000</v>
      </c>
      <c r="P58" s="1">
        <f>Cleaned_Data[[#This Row],[ loan_amount]]</f>
        <v>10600000</v>
      </c>
      <c r="Q58" s="1" t="str">
        <f t="shared" si="1"/>
        <v>300–499</v>
      </c>
      <c r="R58" s="1">
        <f>Cleaned_Data[[#This Row],[ residential_assets_value]]+Cleaned_Data[[#This Row],[ commercial_assets_value]]+Cleaned_Data[[#This Row],[ luxury_assets_value]]</f>
        <v>12900000</v>
      </c>
      <c r="S58" s="1">
        <f>Cleaned_Data[[#This Row],[ income_annum]]+Cleaned_Data[[#This Row],[ residential_assets_value]]+Cleaned_Data[[#This Row],[ commercial_assets_value]]+Cleaned_Data[[#This Row],[ luxury_assets_value]]</f>
        <v>17200000</v>
      </c>
      <c r="T58" s="1" t="str">
        <f t="shared" si="2"/>
        <v>1–2 Cr</v>
      </c>
      <c r="U58" s="12">
        <f t="shared" si="3"/>
        <v>588889</v>
      </c>
      <c r="V58" s="1" t="str">
        <f>IF(Cleaned_Data[[#This Row],[EMI_Estimate]]&lt;50000, "50K", IF(Cleaned_Data[[#This Row],[EMI_Estimate]]&lt;100000, "50K-1L", IF(Cleaned_Data[[#This Row],[EMI_Estimate]]&lt;150000, "1L-1.5L", IF(Cleaned_Data[[#This Row],[EMI_Estimate]]&lt;200000,"1.5-2L", "&gt;2L"))))</f>
        <v>&gt;2L</v>
      </c>
    </row>
    <row r="59" spans="1:22" x14ac:dyDescent="0.35">
      <c r="A59">
        <v>58</v>
      </c>
      <c r="B59">
        <v>5</v>
      </c>
      <c r="C59" t="s">
        <v>19</v>
      </c>
      <c r="D59" t="s">
        <v>23</v>
      </c>
      <c r="E59">
        <v>9300000</v>
      </c>
      <c r="F59" t="str">
        <f t="shared" si="0"/>
        <v>&gt;20 Lakh</v>
      </c>
      <c r="G59">
        <v>30500000</v>
      </c>
      <c r="H59">
        <v>18</v>
      </c>
      <c r="I59">
        <v>841</v>
      </c>
      <c r="J59" s="1">
        <v>19300000</v>
      </c>
      <c r="K59" s="1">
        <v>10300000</v>
      </c>
      <c r="L59" s="1">
        <v>34600000</v>
      </c>
      <c r="M59" s="1">
        <v>8700000</v>
      </c>
      <c r="N59" s="1" t="s">
        <v>21</v>
      </c>
      <c r="O59" s="1">
        <f>Cleaned_Data[[#This Row],[ loan_amount]]-Cleaned_Data[[#This Row],[ bank_asset_value]]</f>
        <v>21800000</v>
      </c>
      <c r="P59" s="1">
        <f>Cleaned_Data[[#This Row],[ loan_amount]]</f>
        <v>30500000</v>
      </c>
      <c r="Q59" s="1" t="str">
        <f t="shared" si="1"/>
        <v>800+</v>
      </c>
      <c r="R59" s="1">
        <f>Cleaned_Data[[#This Row],[ residential_assets_value]]+Cleaned_Data[[#This Row],[ commercial_assets_value]]+Cleaned_Data[[#This Row],[ luxury_assets_value]]</f>
        <v>64200000</v>
      </c>
      <c r="S59" s="1">
        <f>Cleaned_Data[[#This Row],[ income_annum]]+Cleaned_Data[[#This Row],[ residential_assets_value]]+Cleaned_Data[[#This Row],[ commercial_assets_value]]+Cleaned_Data[[#This Row],[ luxury_assets_value]]</f>
        <v>73500000</v>
      </c>
      <c r="T59" s="1" t="str">
        <f t="shared" si="2"/>
        <v>&gt;4 Cr</v>
      </c>
      <c r="U59" s="12">
        <f t="shared" si="3"/>
        <v>1694444</v>
      </c>
      <c r="V59" s="1" t="str">
        <f>IF(Cleaned_Data[[#This Row],[EMI_Estimate]]&lt;50000, "50K", IF(Cleaned_Data[[#This Row],[EMI_Estimate]]&lt;100000, "50K-1L", IF(Cleaned_Data[[#This Row],[EMI_Estimate]]&lt;150000, "1L-1.5L", IF(Cleaned_Data[[#This Row],[EMI_Estimate]]&lt;200000,"1.5-2L", "&gt;2L"))))</f>
        <v>&gt;2L</v>
      </c>
    </row>
    <row r="60" spans="1:22" x14ac:dyDescent="0.35">
      <c r="A60">
        <v>59</v>
      </c>
      <c r="B60">
        <v>1</v>
      </c>
      <c r="C60" t="s">
        <v>19</v>
      </c>
      <c r="D60" t="s">
        <v>20</v>
      </c>
      <c r="E60">
        <v>7400000</v>
      </c>
      <c r="F60" t="str">
        <f t="shared" si="0"/>
        <v>&gt;20 Lakh</v>
      </c>
      <c r="G60">
        <v>18400000</v>
      </c>
      <c r="H60">
        <v>20</v>
      </c>
      <c r="I60">
        <v>421</v>
      </c>
      <c r="J60" s="1">
        <v>18500000</v>
      </c>
      <c r="K60" s="1">
        <v>9100000</v>
      </c>
      <c r="L60" s="1">
        <v>17500000</v>
      </c>
      <c r="M60" s="1">
        <v>4100000</v>
      </c>
      <c r="N60" s="1" t="s">
        <v>24</v>
      </c>
      <c r="O60" s="1">
        <f>Cleaned_Data[[#This Row],[ loan_amount]]-Cleaned_Data[[#This Row],[ bank_asset_value]]</f>
        <v>14300000</v>
      </c>
      <c r="P60" s="1">
        <f>Cleaned_Data[[#This Row],[ loan_amount]]</f>
        <v>18400000</v>
      </c>
      <c r="Q60" s="1" t="str">
        <f t="shared" si="1"/>
        <v>300–499</v>
      </c>
      <c r="R60" s="1">
        <f>Cleaned_Data[[#This Row],[ residential_assets_value]]+Cleaned_Data[[#This Row],[ commercial_assets_value]]+Cleaned_Data[[#This Row],[ luxury_assets_value]]</f>
        <v>45100000</v>
      </c>
      <c r="S60" s="1">
        <f>Cleaned_Data[[#This Row],[ income_annum]]+Cleaned_Data[[#This Row],[ residential_assets_value]]+Cleaned_Data[[#This Row],[ commercial_assets_value]]+Cleaned_Data[[#This Row],[ luxury_assets_value]]</f>
        <v>52500000</v>
      </c>
      <c r="T60" s="1" t="str">
        <f t="shared" si="2"/>
        <v>&gt;4 Cr</v>
      </c>
      <c r="U60" s="12">
        <f t="shared" si="3"/>
        <v>920000</v>
      </c>
      <c r="V60" s="1" t="str">
        <f>IF(Cleaned_Data[[#This Row],[EMI_Estimate]]&lt;50000, "50K", IF(Cleaned_Data[[#This Row],[EMI_Estimate]]&lt;100000, "50K-1L", IF(Cleaned_Data[[#This Row],[EMI_Estimate]]&lt;150000, "1L-1.5L", IF(Cleaned_Data[[#This Row],[EMI_Estimate]]&lt;200000,"1.5-2L", "&gt;2L"))))</f>
        <v>&gt;2L</v>
      </c>
    </row>
    <row r="61" spans="1:22" x14ac:dyDescent="0.35">
      <c r="A61">
        <v>60</v>
      </c>
      <c r="B61">
        <v>4</v>
      </c>
      <c r="C61" t="s">
        <v>22</v>
      </c>
      <c r="D61" t="s">
        <v>23</v>
      </c>
      <c r="E61">
        <v>5500000</v>
      </c>
      <c r="F61" t="str">
        <f t="shared" si="0"/>
        <v>&gt;20 Lakh</v>
      </c>
      <c r="G61">
        <v>18200000</v>
      </c>
      <c r="H61">
        <v>16</v>
      </c>
      <c r="I61">
        <v>797</v>
      </c>
      <c r="J61" s="1">
        <v>-100000</v>
      </c>
      <c r="K61" s="1">
        <v>4900000</v>
      </c>
      <c r="L61" s="1">
        <v>18600000</v>
      </c>
      <c r="M61" s="1">
        <v>4800000</v>
      </c>
      <c r="N61" s="1" t="s">
        <v>21</v>
      </c>
      <c r="O61" s="1">
        <f>Cleaned_Data[[#This Row],[ loan_amount]]-Cleaned_Data[[#This Row],[ bank_asset_value]]</f>
        <v>13400000</v>
      </c>
      <c r="P61" s="1">
        <f>Cleaned_Data[[#This Row],[ loan_amount]]</f>
        <v>18200000</v>
      </c>
      <c r="Q61" s="1" t="str">
        <f t="shared" si="1"/>
        <v>700–799</v>
      </c>
      <c r="R61" s="1">
        <f>Cleaned_Data[[#This Row],[ residential_assets_value]]+Cleaned_Data[[#This Row],[ commercial_assets_value]]+Cleaned_Data[[#This Row],[ luxury_assets_value]]</f>
        <v>23400000</v>
      </c>
      <c r="S61" s="1">
        <f>Cleaned_Data[[#This Row],[ income_annum]]+Cleaned_Data[[#This Row],[ residential_assets_value]]+Cleaned_Data[[#This Row],[ commercial_assets_value]]+Cleaned_Data[[#This Row],[ luxury_assets_value]]</f>
        <v>28900000</v>
      </c>
      <c r="T61" s="1" t="str">
        <f t="shared" si="2"/>
        <v>2–3 Cr</v>
      </c>
      <c r="U61" s="12">
        <f t="shared" si="3"/>
        <v>1137500</v>
      </c>
      <c r="V61" s="1" t="str">
        <f>IF(Cleaned_Data[[#This Row],[EMI_Estimate]]&lt;50000, "50K", IF(Cleaned_Data[[#This Row],[EMI_Estimate]]&lt;100000, "50K-1L", IF(Cleaned_Data[[#This Row],[EMI_Estimate]]&lt;150000, "1L-1.5L", IF(Cleaned_Data[[#This Row],[EMI_Estimate]]&lt;200000,"1.5-2L", "&gt;2L"))))</f>
        <v>&gt;2L</v>
      </c>
    </row>
    <row r="62" spans="1:22" x14ac:dyDescent="0.35">
      <c r="A62">
        <v>61</v>
      </c>
      <c r="B62">
        <v>2</v>
      </c>
      <c r="C62" t="s">
        <v>22</v>
      </c>
      <c r="D62" t="s">
        <v>20</v>
      </c>
      <c r="E62">
        <v>8500000</v>
      </c>
      <c r="F62" t="str">
        <f t="shared" si="0"/>
        <v>&gt;20 Lakh</v>
      </c>
      <c r="G62">
        <v>18900000</v>
      </c>
      <c r="H62">
        <v>18</v>
      </c>
      <c r="I62">
        <v>478</v>
      </c>
      <c r="J62" s="1">
        <v>23800000</v>
      </c>
      <c r="K62" s="1">
        <v>16300000</v>
      </c>
      <c r="L62" s="1">
        <v>25900000</v>
      </c>
      <c r="M62" s="1">
        <v>11400000</v>
      </c>
      <c r="N62" s="1" t="s">
        <v>24</v>
      </c>
      <c r="O62" s="1">
        <f>Cleaned_Data[[#This Row],[ loan_amount]]-Cleaned_Data[[#This Row],[ bank_asset_value]]</f>
        <v>7500000</v>
      </c>
      <c r="P62" s="1">
        <f>Cleaned_Data[[#This Row],[ loan_amount]]</f>
        <v>18900000</v>
      </c>
      <c r="Q62" s="1" t="str">
        <f t="shared" si="1"/>
        <v>300–499</v>
      </c>
      <c r="R62" s="1">
        <f>Cleaned_Data[[#This Row],[ residential_assets_value]]+Cleaned_Data[[#This Row],[ commercial_assets_value]]+Cleaned_Data[[#This Row],[ luxury_assets_value]]</f>
        <v>66000000</v>
      </c>
      <c r="S62" s="1">
        <f>Cleaned_Data[[#This Row],[ income_annum]]+Cleaned_Data[[#This Row],[ residential_assets_value]]+Cleaned_Data[[#This Row],[ commercial_assets_value]]+Cleaned_Data[[#This Row],[ luxury_assets_value]]</f>
        <v>74500000</v>
      </c>
      <c r="T62" s="1" t="str">
        <f t="shared" si="2"/>
        <v>&gt;4 Cr</v>
      </c>
      <c r="U62" s="12">
        <f t="shared" si="3"/>
        <v>1050000</v>
      </c>
      <c r="V62" s="1" t="str">
        <f>IF(Cleaned_Data[[#This Row],[EMI_Estimate]]&lt;50000, "50K", IF(Cleaned_Data[[#This Row],[EMI_Estimate]]&lt;100000, "50K-1L", IF(Cleaned_Data[[#This Row],[EMI_Estimate]]&lt;150000, "1L-1.5L", IF(Cleaned_Data[[#This Row],[EMI_Estimate]]&lt;200000,"1.5-2L", "&gt;2L"))))</f>
        <v>&gt;2L</v>
      </c>
    </row>
    <row r="63" spans="1:22" x14ac:dyDescent="0.35">
      <c r="A63">
        <v>62</v>
      </c>
      <c r="B63">
        <v>3</v>
      </c>
      <c r="C63" t="s">
        <v>22</v>
      </c>
      <c r="D63" t="s">
        <v>23</v>
      </c>
      <c r="E63">
        <v>9600000</v>
      </c>
      <c r="F63" t="str">
        <f t="shared" si="0"/>
        <v>&gt;20 Lakh</v>
      </c>
      <c r="G63">
        <v>30500000</v>
      </c>
      <c r="H63">
        <v>18</v>
      </c>
      <c r="I63">
        <v>669</v>
      </c>
      <c r="J63" s="1">
        <v>4700000</v>
      </c>
      <c r="K63" s="1">
        <v>1900000</v>
      </c>
      <c r="L63" s="1">
        <v>26500000</v>
      </c>
      <c r="M63" s="1">
        <v>9300000</v>
      </c>
      <c r="N63" s="1" t="s">
        <v>21</v>
      </c>
      <c r="O63" s="1">
        <f>Cleaned_Data[[#This Row],[ loan_amount]]-Cleaned_Data[[#This Row],[ bank_asset_value]]</f>
        <v>21200000</v>
      </c>
      <c r="P63" s="1">
        <f>Cleaned_Data[[#This Row],[ loan_amount]]</f>
        <v>30500000</v>
      </c>
      <c r="Q63" s="1" t="str">
        <f t="shared" si="1"/>
        <v>600–699</v>
      </c>
      <c r="R63" s="1">
        <f>Cleaned_Data[[#This Row],[ residential_assets_value]]+Cleaned_Data[[#This Row],[ commercial_assets_value]]+Cleaned_Data[[#This Row],[ luxury_assets_value]]</f>
        <v>33100000</v>
      </c>
      <c r="S63" s="1">
        <f>Cleaned_Data[[#This Row],[ income_annum]]+Cleaned_Data[[#This Row],[ residential_assets_value]]+Cleaned_Data[[#This Row],[ commercial_assets_value]]+Cleaned_Data[[#This Row],[ luxury_assets_value]]</f>
        <v>42700000</v>
      </c>
      <c r="T63" s="1" t="str">
        <f t="shared" si="2"/>
        <v>&gt;4 Cr</v>
      </c>
      <c r="U63" s="12">
        <f t="shared" si="3"/>
        <v>1694444</v>
      </c>
      <c r="V63" s="1" t="str">
        <f>IF(Cleaned_Data[[#This Row],[EMI_Estimate]]&lt;50000, "50K", IF(Cleaned_Data[[#This Row],[EMI_Estimate]]&lt;100000, "50K-1L", IF(Cleaned_Data[[#This Row],[EMI_Estimate]]&lt;150000, "1L-1.5L", IF(Cleaned_Data[[#This Row],[EMI_Estimate]]&lt;200000,"1.5-2L", "&gt;2L"))))</f>
        <v>&gt;2L</v>
      </c>
    </row>
    <row r="64" spans="1:22" x14ac:dyDescent="0.35">
      <c r="A64">
        <v>63</v>
      </c>
      <c r="B64">
        <v>5</v>
      </c>
      <c r="C64" t="s">
        <v>22</v>
      </c>
      <c r="D64" t="s">
        <v>23</v>
      </c>
      <c r="E64">
        <v>8800000</v>
      </c>
      <c r="F64" t="str">
        <f t="shared" si="0"/>
        <v>&gt;20 Lakh</v>
      </c>
      <c r="G64">
        <v>28900000</v>
      </c>
      <c r="H64">
        <v>6</v>
      </c>
      <c r="I64">
        <v>365</v>
      </c>
      <c r="J64" s="1">
        <v>24400000</v>
      </c>
      <c r="K64" s="1">
        <v>8600000</v>
      </c>
      <c r="L64" s="1">
        <v>27400000</v>
      </c>
      <c r="M64" s="1">
        <v>4700000</v>
      </c>
      <c r="N64" s="1" t="s">
        <v>24</v>
      </c>
      <c r="O64" s="1">
        <f>Cleaned_Data[[#This Row],[ loan_amount]]-Cleaned_Data[[#This Row],[ bank_asset_value]]</f>
        <v>24200000</v>
      </c>
      <c r="P64" s="1">
        <f>Cleaned_Data[[#This Row],[ loan_amount]]</f>
        <v>28900000</v>
      </c>
      <c r="Q64" s="1" t="str">
        <f t="shared" si="1"/>
        <v>300–499</v>
      </c>
      <c r="R64" s="1">
        <f>Cleaned_Data[[#This Row],[ residential_assets_value]]+Cleaned_Data[[#This Row],[ commercial_assets_value]]+Cleaned_Data[[#This Row],[ luxury_assets_value]]</f>
        <v>60400000</v>
      </c>
      <c r="S64" s="1">
        <f>Cleaned_Data[[#This Row],[ income_annum]]+Cleaned_Data[[#This Row],[ residential_assets_value]]+Cleaned_Data[[#This Row],[ commercial_assets_value]]+Cleaned_Data[[#This Row],[ luxury_assets_value]]</f>
        <v>69200000</v>
      </c>
      <c r="T64" s="1" t="str">
        <f t="shared" si="2"/>
        <v>&gt;4 Cr</v>
      </c>
      <c r="U64" s="12">
        <f t="shared" si="3"/>
        <v>4816667</v>
      </c>
      <c r="V64" s="1" t="str">
        <f>IF(Cleaned_Data[[#This Row],[EMI_Estimate]]&lt;50000, "50K", IF(Cleaned_Data[[#This Row],[EMI_Estimate]]&lt;100000, "50K-1L", IF(Cleaned_Data[[#This Row],[EMI_Estimate]]&lt;150000, "1L-1.5L", IF(Cleaned_Data[[#This Row],[EMI_Estimate]]&lt;200000,"1.5-2L", "&gt;2L"))))</f>
        <v>&gt;2L</v>
      </c>
    </row>
    <row r="65" spans="1:22" x14ac:dyDescent="0.35">
      <c r="A65">
        <v>64</v>
      </c>
      <c r="B65">
        <v>3</v>
      </c>
      <c r="C65" t="s">
        <v>22</v>
      </c>
      <c r="D65" t="s">
        <v>23</v>
      </c>
      <c r="E65">
        <v>3300000</v>
      </c>
      <c r="F65" t="str">
        <f t="shared" si="0"/>
        <v>&gt;20 Lakh</v>
      </c>
      <c r="G65">
        <v>7500000</v>
      </c>
      <c r="H65">
        <v>20</v>
      </c>
      <c r="I65">
        <v>586</v>
      </c>
      <c r="J65" s="1">
        <v>1600000</v>
      </c>
      <c r="K65" s="1">
        <v>5600000</v>
      </c>
      <c r="L65" s="1">
        <v>10500000</v>
      </c>
      <c r="M65" s="1">
        <v>2900000</v>
      </c>
      <c r="N65" s="1" t="s">
        <v>21</v>
      </c>
      <c r="O65" s="1">
        <f>Cleaned_Data[[#This Row],[ loan_amount]]-Cleaned_Data[[#This Row],[ bank_asset_value]]</f>
        <v>4600000</v>
      </c>
      <c r="P65" s="1">
        <f>Cleaned_Data[[#This Row],[ loan_amount]]</f>
        <v>7500000</v>
      </c>
      <c r="Q65" s="1" t="str">
        <f t="shared" si="1"/>
        <v>500–599</v>
      </c>
      <c r="R65" s="1">
        <f>Cleaned_Data[[#This Row],[ residential_assets_value]]+Cleaned_Data[[#This Row],[ commercial_assets_value]]+Cleaned_Data[[#This Row],[ luxury_assets_value]]</f>
        <v>17700000</v>
      </c>
      <c r="S65" s="1">
        <f>Cleaned_Data[[#This Row],[ income_annum]]+Cleaned_Data[[#This Row],[ residential_assets_value]]+Cleaned_Data[[#This Row],[ commercial_assets_value]]+Cleaned_Data[[#This Row],[ luxury_assets_value]]</f>
        <v>21000000</v>
      </c>
      <c r="T65" s="1" t="str">
        <f t="shared" si="2"/>
        <v>2–3 Cr</v>
      </c>
      <c r="U65" s="12">
        <f t="shared" si="3"/>
        <v>375000</v>
      </c>
      <c r="V65" s="1" t="str">
        <f>IF(Cleaned_Data[[#This Row],[EMI_Estimate]]&lt;50000, "50K", IF(Cleaned_Data[[#This Row],[EMI_Estimate]]&lt;100000, "50K-1L", IF(Cleaned_Data[[#This Row],[EMI_Estimate]]&lt;150000, "1L-1.5L", IF(Cleaned_Data[[#This Row],[EMI_Estimate]]&lt;200000,"1.5-2L", "&gt;2L"))))</f>
        <v>&gt;2L</v>
      </c>
    </row>
    <row r="66" spans="1:22" x14ac:dyDescent="0.35">
      <c r="A66">
        <v>65</v>
      </c>
      <c r="B66">
        <v>4</v>
      </c>
      <c r="C66" t="s">
        <v>19</v>
      </c>
      <c r="D66" t="s">
        <v>23</v>
      </c>
      <c r="E66">
        <v>3900000</v>
      </c>
      <c r="F66" t="str">
        <f t="shared" ref="F66:F129" si="4">IF(E66&lt;500000, "&lt;5 Lakh",
 IF(E66&lt;1000000, "5-10 Lakh",
 IF(E66&lt;1500000, "10-15 Lakh",
 IF(E66&lt;2000000, "15-20 Lakh", "&gt;20 Lakh"))))</f>
        <v>&gt;20 Lakh</v>
      </c>
      <c r="G66">
        <v>12300000</v>
      </c>
      <c r="H66">
        <v>18</v>
      </c>
      <c r="I66">
        <v>784</v>
      </c>
      <c r="J66" s="1">
        <v>7600000</v>
      </c>
      <c r="K66" s="1">
        <v>6900000</v>
      </c>
      <c r="L66" s="1">
        <v>13100000</v>
      </c>
      <c r="M66" s="1">
        <v>2800000</v>
      </c>
      <c r="N66" s="1" t="s">
        <v>21</v>
      </c>
      <c r="O66" s="1">
        <f>Cleaned_Data[[#This Row],[ loan_amount]]-Cleaned_Data[[#This Row],[ bank_asset_value]]</f>
        <v>9500000</v>
      </c>
      <c r="P66" s="1">
        <f>Cleaned_Data[[#This Row],[ loan_amount]]</f>
        <v>12300000</v>
      </c>
      <c r="Q66" s="1" t="str">
        <f t="shared" ref="Q66:Q129" si="5">IF(I66&lt;500,"300–499",IF(I66&lt;600,"500–599",IF(I66&lt;700,"600–699",IF(I66&lt;800,"700–799","800+"))))</f>
        <v>700–799</v>
      </c>
      <c r="R66" s="1">
        <f>Cleaned_Data[[#This Row],[ residential_assets_value]]+Cleaned_Data[[#This Row],[ commercial_assets_value]]+Cleaned_Data[[#This Row],[ luxury_assets_value]]</f>
        <v>27600000</v>
      </c>
      <c r="S66" s="1">
        <f>Cleaned_Data[[#This Row],[ income_annum]]+Cleaned_Data[[#This Row],[ residential_assets_value]]+Cleaned_Data[[#This Row],[ commercial_assets_value]]+Cleaned_Data[[#This Row],[ luxury_assets_value]]</f>
        <v>31500000</v>
      </c>
      <c r="T66" s="1" t="str">
        <f t="shared" ref="T66:T129" si="6">IF(S66&lt;10000000, "&lt;1 Cr", IF(S66&lt;20000000, "1–2 Cr", IF(S66&lt;30000000, "2–3 Cr", IF(S66&lt;40000000, "3–4 Cr", "&gt;4 Cr"))))</f>
        <v>3–4 Cr</v>
      </c>
      <c r="U66" s="12">
        <f t="shared" ref="U66:U129" si="7">ROUND(G66/H66, 0)</f>
        <v>683333</v>
      </c>
      <c r="V66" s="1" t="str">
        <f>IF(Cleaned_Data[[#This Row],[EMI_Estimate]]&lt;50000, "50K", IF(Cleaned_Data[[#This Row],[EMI_Estimate]]&lt;100000, "50K-1L", IF(Cleaned_Data[[#This Row],[EMI_Estimate]]&lt;150000, "1L-1.5L", IF(Cleaned_Data[[#This Row],[EMI_Estimate]]&lt;200000,"1.5-2L", "&gt;2L"))))</f>
        <v>&gt;2L</v>
      </c>
    </row>
    <row r="67" spans="1:22" x14ac:dyDescent="0.35">
      <c r="A67">
        <v>66</v>
      </c>
      <c r="B67">
        <v>1</v>
      </c>
      <c r="C67" t="s">
        <v>19</v>
      </c>
      <c r="D67" t="s">
        <v>20</v>
      </c>
      <c r="E67">
        <v>4100000</v>
      </c>
      <c r="F67" t="str">
        <f t="shared" si="4"/>
        <v>&gt;20 Lakh</v>
      </c>
      <c r="G67">
        <v>10300000</v>
      </c>
      <c r="H67">
        <v>12</v>
      </c>
      <c r="I67">
        <v>364</v>
      </c>
      <c r="J67" s="1">
        <v>9500000</v>
      </c>
      <c r="K67" s="1">
        <v>6100000</v>
      </c>
      <c r="L67" s="1">
        <v>14900000</v>
      </c>
      <c r="M67" s="1">
        <v>2800000</v>
      </c>
      <c r="N67" s="1" t="s">
        <v>24</v>
      </c>
      <c r="O67" s="1">
        <f>Cleaned_Data[[#This Row],[ loan_amount]]-Cleaned_Data[[#This Row],[ bank_asset_value]]</f>
        <v>7500000</v>
      </c>
      <c r="P67" s="1">
        <f>Cleaned_Data[[#This Row],[ loan_amount]]</f>
        <v>10300000</v>
      </c>
      <c r="Q67" s="1" t="str">
        <f t="shared" si="5"/>
        <v>300–499</v>
      </c>
      <c r="R67" s="1">
        <f>Cleaned_Data[[#This Row],[ residential_assets_value]]+Cleaned_Data[[#This Row],[ commercial_assets_value]]+Cleaned_Data[[#This Row],[ luxury_assets_value]]</f>
        <v>30500000</v>
      </c>
      <c r="S67" s="1">
        <f>Cleaned_Data[[#This Row],[ income_annum]]+Cleaned_Data[[#This Row],[ residential_assets_value]]+Cleaned_Data[[#This Row],[ commercial_assets_value]]+Cleaned_Data[[#This Row],[ luxury_assets_value]]</f>
        <v>34600000</v>
      </c>
      <c r="T67" s="1" t="str">
        <f t="shared" si="6"/>
        <v>3–4 Cr</v>
      </c>
      <c r="U67" s="12">
        <f t="shared" si="7"/>
        <v>858333</v>
      </c>
      <c r="V67" s="1" t="str">
        <f>IF(Cleaned_Data[[#This Row],[EMI_Estimate]]&lt;50000, "50K", IF(Cleaned_Data[[#This Row],[EMI_Estimate]]&lt;100000, "50K-1L", IF(Cleaned_Data[[#This Row],[EMI_Estimate]]&lt;150000, "1L-1.5L", IF(Cleaned_Data[[#This Row],[EMI_Estimate]]&lt;200000,"1.5-2L", "&gt;2L"))))</f>
        <v>&gt;2L</v>
      </c>
    </row>
    <row r="68" spans="1:22" x14ac:dyDescent="0.35">
      <c r="A68">
        <v>67</v>
      </c>
      <c r="B68">
        <v>3</v>
      </c>
      <c r="C68" t="s">
        <v>22</v>
      </c>
      <c r="D68" t="s">
        <v>20</v>
      </c>
      <c r="E68">
        <v>8300000</v>
      </c>
      <c r="F68" t="str">
        <f t="shared" si="4"/>
        <v>&gt;20 Lakh</v>
      </c>
      <c r="G68">
        <v>29100000</v>
      </c>
      <c r="H68">
        <v>10</v>
      </c>
      <c r="I68">
        <v>715</v>
      </c>
      <c r="J68" s="1">
        <v>6100000</v>
      </c>
      <c r="K68" s="1">
        <v>11900000</v>
      </c>
      <c r="L68" s="1">
        <v>24100000</v>
      </c>
      <c r="M68" s="1">
        <v>11900000</v>
      </c>
      <c r="N68" s="1" t="s">
        <v>21</v>
      </c>
      <c r="O68" s="1">
        <f>Cleaned_Data[[#This Row],[ loan_amount]]-Cleaned_Data[[#This Row],[ bank_asset_value]]</f>
        <v>17200000</v>
      </c>
      <c r="P68" s="1">
        <f>Cleaned_Data[[#This Row],[ loan_amount]]</f>
        <v>29100000</v>
      </c>
      <c r="Q68" s="1" t="str">
        <f t="shared" si="5"/>
        <v>700–799</v>
      </c>
      <c r="R68" s="1">
        <f>Cleaned_Data[[#This Row],[ residential_assets_value]]+Cleaned_Data[[#This Row],[ commercial_assets_value]]+Cleaned_Data[[#This Row],[ luxury_assets_value]]</f>
        <v>42100000</v>
      </c>
      <c r="S68" s="1">
        <f>Cleaned_Data[[#This Row],[ income_annum]]+Cleaned_Data[[#This Row],[ residential_assets_value]]+Cleaned_Data[[#This Row],[ commercial_assets_value]]+Cleaned_Data[[#This Row],[ luxury_assets_value]]</f>
        <v>50400000</v>
      </c>
      <c r="T68" s="1" t="str">
        <f t="shared" si="6"/>
        <v>&gt;4 Cr</v>
      </c>
      <c r="U68" s="12">
        <f t="shared" si="7"/>
        <v>2910000</v>
      </c>
      <c r="V68" s="1" t="str">
        <f>IF(Cleaned_Data[[#This Row],[EMI_Estimate]]&lt;50000, "50K", IF(Cleaned_Data[[#This Row],[EMI_Estimate]]&lt;100000, "50K-1L", IF(Cleaned_Data[[#This Row],[EMI_Estimate]]&lt;150000, "1L-1.5L", IF(Cleaned_Data[[#This Row],[EMI_Estimate]]&lt;200000,"1.5-2L", "&gt;2L"))))</f>
        <v>&gt;2L</v>
      </c>
    </row>
    <row r="69" spans="1:22" x14ac:dyDescent="0.35">
      <c r="A69">
        <v>68</v>
      </c>
      <c r="B69">
        <v>0</v>
      </c>
      <c r="C69" t="s">
        <v>22</v>
      </c>
      <c r="D69" t="s">
        <v>23</v>
      </c>
      <c r="E69">
        <v>2700000</v>
      </c>
      <c r="F69" t="str">
        <f t="shared" si="4"/>
        <v>&gt;20 Lakh</v>
      </c>
      <c r="G69">
        <v>10100000</v>
      </c>
      <c r="H69">
        <v>20</v>
      </c>
      <c r="I69">
        <v>693</v>
      </c>
      <c r="J69" s="1">
        <v>200000</v>
      </c>
      <c r="K69" s="1">
        <v>1700000</v>
      </c>
      <c r="L69" s="1">
        <v>5900000</v>
      </c>
      <c r="M69" s="1">
        <v>1400000</v>
      </c>
      <c r="N69" s="1" t="s">
        <v>24</v>
      </c>
      <c r="O69" s="1">
        <f>Cleaned_Data[[#This Row],[ loan_amount]]-Cleaned_Data[[#This Row],[ bank_asset_value]]</f>
        <v>8700000</v>
      </c>
      <c r="P69" s="1">
        <f>Cleaned_Data[[#This Row],[ loan_amount]]</f>
        <v>10100000</v>
      </c>
      <c r="Q69" s="1" t="str">
        <f t="shared" si="5"/>
        <v>600–699</v>
      </c>
      <c r="R69" s="1">
        <f>Cleaned_Data[[#This Row],[ residential_assets_value]]+Cleaned_Data[[#This Row],[ commercial_assets_value]]+Cleaned_Data[[#This Row],[ luxury_assets_value]]</f>
        <v>7800000</v>
      </c>
      <c r="S69" s="1">
        <f>Cleaned_Data[[#This Row],[ income_annum]]+Cleaned_Data[[#This Row],[ residential_assets_value]]+Cleaned_Data[[#This Row],[ commercial_assets_value]]+Cleaned_Data[[#This Row],[ luxury_assets_value]]</f>
        <v>10500000</v>
      </c>
      <c r="T69" s="1" t="str">
        <f t="shared" si="6"/>
        <v>1–2 Cr</v>
      </c>
      <c r="U69" s="12">
        <f t="shared" si="7"/>
        <v>505000</v>
      </c>
      <c r="V69" s="1" t="str">
        <f>IF(Cleaned_Data[[#This Row],[EMI_Estimate]]&lt;50000, "50K", IF(Cleaned_Data[[#This Row],[EMI_Estimate]]&lt;100000, "50K-1L", IF(Cleaned_Data[[#This Row],[EMI_Estimate]]&lt;150000, "1L-1.5L", IF(Cleaned_Data[[#This Row],[EMI_Estimate]]&lt;200000,"1.5-2L", "&gt;2L"))))</f>
        <v>&gt;2L</v>
      </c>
    </row>
    <row r="70" spans="1:22" x14ac:dyDescent="0.35">
      <c r="A70">
        <v>69</v>
      </c>
      <c r="B70">
        <v>4</v>
      </c>
      <c r="C70" t="s">
        <v>19</v>
      </c>
      <c r="D70" t="s">
        <v>20</v>
      </c>
      <c r="E70">
        <v>5600000</v>
      </c>
      <c r="F70" t="str">
        <f t="shared" si="4"/>
        <v>&gt;20 Lakh</v>
      </c>
      <c r="G70">
        <v>12400000</v>
      </c>
      <c r="H70">
        <v>4</v>
      </c>
      <c r="I70">
        <v>777</v>
      </c>
      <c r="J70" s="1">
        <v>5500000</v>
      </c>
      <c r="K70" s="1">
        <v>3100000</v>
      </c>
      <c r="L70" s="1">
        <v>11800000</v>
      </c>
      <c r="M70" s="1">
        <v>5500000</v>
      </c>
      <c r="N70" s="1" t="s">
        <v>21</v>
      </c>
      <c r="O70" s="1">
        <f>Cleaned_Data[[#This Row],[ loan_amount]]-Cleaned_Data[[#This Row],[ bank_asset_value]]</f>
        <v>6900000</v>
      </c>
      <c r="P70" s="1">
        <f>Cleaned_Data[[#This Row],[ loan_amount]]</f>
        <v>12400000</v>
      </c>
      <c r="Q70" s="1" t="str">
        <f t="shared" si="5"/>
        <v>700–799</v>
      </c>
      <c r="R70" s="1">
        <f>Cleaned_Data[[#This Row],[ residential_assets_value]]+Cleaned_Data[[#This Row],[ commercial_assets_value]]+Cleaned_Data[[#This Row],[ luxury_assets_value]]</f>
        <v>20400000</v>
      </c>
      <c r="S70" s="1">
        <f>Cleaned_Data[[#This Row],[ income_annum]]+Cleaned_Data[[#This Row],[ residential_assets_value]]+Cleaned_Data[[#This Row],[ commercial_assets_value]]+Cleaned_Data[[#This Row],[ luxury_assets_value]]</f>
        <v>26000000</v>
      </c>
      <c r="T70" s="1" t="str">
        <f t="shared" si="6"/>
        <v>2–3 Cr</v>
      </c>
      <c r="U70" s="12">
        <f t="shared" si="7"/>
        <v>3100000</v>
      </c>
      <c r="V70" s="1" t="str">
        <f>IF(Cleaned_Data[[#This Row],[EMI_Estimate]]&lt;50000, "50K", IF(Cleaned_Data[[#This Row],[EMI_Estimate]]&lt;100000, "50K-1L", IF(Cleaned_Data[[#This Row],[EMI_Estimate]]&lt;150000, "1L-1.5L", IF(Cleaned_Data[[#This Row],[EMI_Estimate]]&lt;200000,"1.5-2L", "&gt;2L"))))</f>
        <v>&gt;2L</v>
      </c>
    </row>
    <row r="71" spans="1:22" x14ac:dyDescent="0.35">
      <c r="A71">
        <v>70</v>
      </c>
      <c r="B71">
        <v>0</v>
      </c>
      <c r="C71" t="s">
        <v>19</v>
      </c>
      <c r="D71" t="s">
        <v>20</v>
      </c>
      <c r="E71">
        <v>1900000</v>
      </c>
      <c r="F71" t="str">
        <f t="shared" si="4"/>
        <v>15-20 Lakh</v>
      </c>
      <c r="G71">
        <v>5000000</v>
      </c>
      <c r="H71">
        <v>12</v>
      </c>
      <c r="I71">
        <v>312</v>
      </c>
      <c r="J71" s="1">
        <v>4000000</v>
      </c>
      <c r="K71" s="1">
        <v>2800000</v>
      </c>
      <c r="L71" s="1">
        <v>4900000</v>
      </c>
      <c r="M71" s="1">
        <v>2400000</v>
      </c>
      <c r="N71" s="1" t="s">
        <v>24</v>
      </c>
      <c r="O71" s="1">
        <f>Cleaned_Data[[#This Row],[ loan_amount]]-Cleaned_Data[[#This Row],[ bank_asset_value]]</f>
        <v>2600000</v>
      </c>
      <c r="P71" s="1">
        <f>Cleaned_Data[[#This Row],[ loan_amount]]</f>
        <v>5000000</v>
      </c>
      <c r="Q71" s="1" t="str">
        <f t="shared" si="5"/>
        <v>300–499</v>
      </c>
      <c r="R71" s="1">
        <f>Cleaned_Data[[#This Row],[ residential_assets_value]]+Cleaned_Data[[#This Row],[ commercial_assets_value]]+Cleaned_Data[[#This Row],[ luxury_assets_value]]</f>
        <v>11700000</v>
      </c>
      <c r="S71" s="1">
        <f>Cleaned_Data[[#This Row],[ income_annum]]+Cleaned_Data[[#This Row],[ residential_assets_value]]+Cleaned_Data[[#This Row],[ commercial_assets_value]]+Cleaned_Data[[#This Row],[ luxury_assets_value]]</f>
        <v>13600000</v>
      </c>
      <c r="T71" s="1" t="str">
        <f t="shared" si="6"/>
        <v>1–2 Cr</v>
      </c>
      <c r="U71" s="12">
        <f t="shared" si="7"/>
        <v>416667</v>
      </c>
      <c r="V71" s="1" t="str">
        <f>IF(Cleaned_Data[[#This Row],[EMI_Estimate]]&lt;50000, "50K", IF(Cleaned_Data[[#This Row],[EMI_Estimate]]&lt;100000, "50K-1L", IF(Cleaned_Data[[#This Row],[EMI_Estimate]]&lt;150000, "1L-1.5L", IF(Cleaned_Data[[#This Row],[EMI_Estimate]]&lt;200000,"1.5-2L", "&gt;2L"))))</f>
        <v>&gt;2L</v>
      </c>
    </row>
    <row r="72" spans="1:22" x14ac:dyDescent="0.35">
      <c r="A72">
        <v>71</v>
      </c>
      <c r="B72">
        <v>4</v>
      </c>
      <c r="C72" t="s">
        <v>22</v>
      </c>
      <c r="D72" t="s">
        <v>23</v>
      </c>
      <c r="E72">
        <v>500000</v>
      </c>
      <c r="F72" t="str">
        <f t="shared" si="4"/>
        <v>5-10 Lakh</v>
      </c>
      <c r="G72">
        <v>1500000</v>
      </c>
      <c r="H72">
        <v>20</v>
      </c>
      <c r="I72">
        <v>340</v>
      </c>
      <c r="J72" s="1">
        <v>100000</v>
      </c>
      <c r="K72" s="1">
        <v>200000</v>
      </c>
      <c r="L72" s="1">
        <v>1900000</v>
      </c>
      <c r="M72" s="1">
        <v>600000</v>
      </c>
      <c r="N72" s="1" t="s">
        <v>24</v>
      </c>
      <c r="O72" s="1">
        <f>Cleaned_Data[[#This Row],[ loan_amount]]-Cleaned_Data[[#This Row],[ bank_asset_value]]</f>
        <v>900000</v>
      </c>
      <c r="P72" s="1">
        <f>Cleaned_Data[[#This Row],[ loan_amount]]</f>
        <v>1500000</v>
      </c>
      <c r="Q72" s="1" t="str">
        <f t="shared" si="5"/>
        <v>300–499</v>
      </c>
      <c r="R72" s="1">
        <f>Cleaned_Data[[#This Row],[ residential_assets_value]]+Cleaned_Data[[#This Row],[ commercial_assets_value]]+Cleaned_Data[[#This Row],[ luxury_assets_value]]</f>
        <v>2200000</v>
      </c>
      <c r="S72" s="1">
        <f>Cleaned_Data[[#This Row],[ income_annum]]+Cleaned_Data[[#This Row],[ residential_assets_value]]+Cleaned_Data[[#This Row],[ commercial_assets_value]]+Cleaned_Data[[#This Row],[ luxury_assets_value]]</f>
        <v>2700000</v>
      </c>
      <c r="T72" s="1" t="str">
        <f t="shared" si="6"/>
        <v>&lt;1 Cr</v>
      </c>
      <c r="U72" s="12">
        <f t="shared" si="7"/>
        <v>75000</v>
      </c>
      <c r="V72" s="1" t="str">
        <f>IF(Cleaned_Data[[#This Row],[EMI_Estimate]]&lt;50000, "50K", IF(Cleaned_Data[[#This Row],[EMI_Estimate]]&lt;100000, "50K-1L", IF(Cleaned_Data[[#This Row],[EMI_Estimate]]&lt;150000, "1L-1.5L", IF(Cleaned_Data[[#This Row],[EMI_Estimate]]&lt;200000,"1.5-2L", "&gt;2L"))))</f>
        <v>50K-1L</v>
      </c>
    </row>
    <row r="73" spans="1:22" x14ac:dyDescent="0.35">
      <c r="A73">
        <v>72</v>
      </c>
      <c r="B73">
        <v>5</v>
      </c>
      <c r="C73" t="s">
        <v>19</v>
      </c>
      <c r="D73" t="s">
        <v>23</v>
      </c>
      <c r="E73">
        <v>5300000</v>
      </c>
      <c r="F73" t="str">
        <f t="shared" si="4"/>
        <v>&gt;20 Lakh</v>
      </c>
      <c r="G73">
        <v>18600000</v>
      </c>
      <c r="H73">
        <v>4</v>
      </c>
      <c r="I73">
        <v>386</v>
      </c>
      <c r="J73" s="1">
        <v>2700000</v>
      </c>
      <c r="K73" s="1">
        <v>9700000</v>
      </c>
      <c r="L73" s="1">
        <v>11900000</v>
      </c>
      <c r="M73" s="1">
        <v>4200000</v>
      </c>
      <c r="N73" s="1" t="s">
        <v>21</v>
      </c>
      <c r="O73" s="1">
        <f>Cleaned_Data[[#This Row],[ loan_amount]]-Cleaned_Data[[#This Row],[ bank_asset_value]]</f>
        <v>14400000</v>
      </c>
      <c r="P73" s="1">
        <f>Cleaned_Data[[#This Row],[ loan_amount]]</f>
        <v>18600000</v>
      </c>
      <c r="Q73" s="1" t="str">
        <f t="shared" si="5"/>
        <v>300–499</v>
      </c>
      <c r="R73" s="1">
        <f>Cleaned_Data[[#This Row],[ residential_assets_value]]+Cleaned_Data[[#This Row],[ commercial_assets_value]]+Cleaned_Data[[#This Row],[ luxury_assets_value]]</f>
        <v>24300000</v>
      </c>
      <c r="S73" s="1">
        <f>Cleaned_Data[[#This Row],[ income_annum]]+Cleaned_Data[[#This Row],[ residential_assets_value]]+Cleaned_Data[[#This Row],[ commercial_assets_value]]+Cleaned_Data[[#This Row],[ luxury_assets_value]]</f>
        <v>29600000</v>
      </c>
      <c r="T73" s="1" t="str">
        <f t="shared" si="6"/>
        <v>2–3 Cr</v>
      </c>
      <c r="U73" s="12">
        <f t="shared" si="7"/>
        <v>4650000</v>
      </c>
      <c r="V73" s="1" t="str">
        <f>IF(Cleaned_Data[[#This Row],[EMI_Estimate]]&lt;50000, "50K", IF(Cleaned_Data[[#This Row],[EMI_Estimate]]&lt;100000, "50K-1L", IF(Cleaned_Data[[#This Row],[EMI_Estimate]]&lt;150000, "1L-1.5L", IF(Cleaned_Data[[#This Row],[EMI_Estimate]]&lt;200000,"1.5-2L", "&gt;2L"))))</f>
        <v>&gt;2L</v>
      </c>
    </row>
    <row r="74" spans="1:22" x14ac:dyDescent="0.35">
      <c r="A74">
        <v>73</v>
      </c>
      <c r="B74">
        <v>5</v>
      </c>
      <c r="C74" t="s">
        <v>22</v>
      </c>
      <c r="D74" t="s">
        <v>20</v>
      </c>
      <c r="E74">
        <v>7000000</v>
      </c>
      <c r="F74" t="str">
        <f t="shared" si="4"/>
        <v>&gt;20 Lakh</v>
      </c>
      <c r="G74">
        <v>18300000</v>
      </c>
      <c r="H74">
        <v>4</v>
      </c>
      <c r="I74">
        <v>418</v>
      </c>
      <c r="J74" s="1">
        <v>18400000</v>
      </c>
      <c r="K74" s="1">
        <v>11700000</v>
      </c>
      <c r="L74" s="1">
        <v>21500000</v>
      </c>
      <c r="M74" s="1">
        <v>7600000</v>
      </c>
      <c r="N74" s="1" t="s">
        <v>24</v>
      </c>
      <c r="O74" s="1">
        <f>Cleaned_Data[[#This Row],[ loan_amount]]-Cleaned_Data[[#This Row],[ bank_asset_value]]</f>
        <v>10700000</v>
      </c>
      <c r="P74" s="1">
        <f>Cleaned_Data[[#This Row],[ loan_amount]]</f>
        <v>18300000</v>
      </c>
      <c r="Q74" s="1" t="str">
        <f t="shared" si="5"/>
        <v>300–499</v>
      </c>
      <c r="R74" s="1">
        <f>Cleaned_Data[[#This Row],[ residential_assets_value]]+Cleaned_Data[[#This Row],[ commercial_assets_value]]+Cleaned_Data[[#This Row],[ luxury_assets_value]]</f>
        <v>51600000</v>
      </c>
      <c r="S74" s="1">
        <f>Cleaned_Data[[#This Row],[ income_annum]]+Cleaned_Data[[#This Row],[ residential_assets_value]]+Cleaned_Data[[#This Row],[ commercial_assets_value]]+Cleaned_Data[[#This Row],[ luxury_assets_value]]</f>
        <v>58600000</v>
      </c>
      <c r="T74" s="1" t="str">
        <f t="shared" si="6"/>
        <v>&gt;4 Cr</v>
      </c>
      <c r="U74" s="12">
        <f t="shared" si="7"/>
        <v>4575000</v>
      </c>
      <c r="V74" s="1" t="str">
        <f>IF(Cleaned_Data[[#This Row],[EMI_Estimate]]&lt;50000, "50K", IF(Cleaned_Data[[#This Row],[EMI_Estimate]]&lt;100000, "50K-1L", IF(Cleaned_Data[[#This Row],[EMI_Estimate]]&lt;150000, "1L-1.5L", IF(Cleaned_Data[[#This Row],[EMI_Estimate]]&lt;200000,"1.5-2L", "&gt;2L"))))</f>
        <v>&gt;2L</v>
      </c>
    </row>
    <row r="75" spans="1:22" x14ac:dyDescent="0.35">
      <c r="A75">
        <v>74</v>
      </c>
      <c r="B75">
        <v>3</v>
      </c>
      <c r="C75" t="s">
        <v>22</v>
      </c>
      <c r="D75" t="s">
        <v>23</v>
      </c>
      <c r="E75">
        <v>5800000</v>
      </c>
      <c r="F75" t="str">
        <f t="shared" si="4"/>
        <v>&gt;20 Lakh</v>
      </c>
      <c r="G75">
        <v>16700000</v>
      </c>
      <c r="H75">
        <v>16</v>
      </c>
      <c r="I75">
        <v>735</v>
      </c>
      <c r="J75" s="1">
        <v>3900000</v>
      </c>
      <c r="K75" s="1">
        <v>9400000</v>
      </c>
      <c r="L75" s="1">
        <v>12600000</v>
      </c>
      <c r="M75" s="1">
        <v>5600000</v>
      </c>
      <c r="N75" s="1" t="s">
        <v>21</v>
      </c>
      <c r="O75" s="1">
        <f>Cleaned_Data[[#This Row],[ loan_amount]]-Cleaned_Data[[#This Row],[ bank_asset_value]]</f>
        <v>11100000</v>
      </c>
      <c r="P75" s="1">
        <f>Cleaned_Data[[#This Row],[ loan_amount]]</f>
        <v>16700000</v>
      </c>
      <c r="Q75" s="1" t="str">
        <f t="shared" si="5"/>
        <v>700–799</v>
      </c>
      <c r="R75" s="1">
        <f>Cleaned_Data[[#This Row],[ residential_assets_value]]+Cleaned_Data[[#This Row],[ commercial_assets_value]]+Cleaned_Data[[#This Row],[ luxury_assets_value]]</f>
        <v>25900000</v>
      </c>
      <c r="S75" s="1">
        <f>Cleaned_Data[[#This Row],[ income_annum]]+Cleaned_Data[[#This Row],[ residential_assets_value]]+Cleaned_Data[[#This Row],[ commercial_assets_value]]+Cleaned_Data[[#This Row],[ luxury_assets_value]]</f>
        <v>31700000</v>
      </c>
      <c r="T75" s="1" t="str">
        <f t="shared" si="6"/>
        <v>3–4 Cr</v>
      </c>
      <c r="U75" s="12">
        <f t="shared" si="7"/>
        <v>1043750</v>
      </c>
      <c r="V75" s="1" t="str">
        <f>IF(Cleaned_Data[[#This Row],[EMI_Estimate]]&lt;50000, "50K", IF(Cleaned_Data[[#This Row],[EMI_Estimate]]&lt;100000, "50K-1L", IF(Cleaned_Data[[#This Row],[EMI_Estimate]]&lt;150000, "1L-1.5L", IF(Cleaned_Data[[#This Row],[EMI_Estimate]]&lt;200000,"1.5-2L", "&gt;2L"))))</f>
        <v>&gt;2L</v>
      </c>
    </row>
    <row r="76" spans="1:22" x14ac:dyDescent="0.35">
      <c r="A76">
        <v>75</v>
      </c>
      <c r="B76">
        <v>2</v>
      </c>
      <c r="C76" t="s">
        <v>22</v>
      </c>
      <c r="D76" t="s">
        <v>20</v>
      </c>
      <c r="E76">
        <v>2600000</v>
      </c>
      <c r="F76" t="str">
        <f t="shared" si="4"/>
        <v>&gt;20 Lakh</v>
      </c>
      <c r="G76">
        <v>8400000</v>
      </c>
      <c r="H76">
        <v>6</v>
      </c>
      <c r="I76">
        <v>494</v>
      </c>
      <c r="J76" s="1">
        <v>6500000</v>
      </c>
      <c r="K76" s="1">
        <v>3800000</v>
      </c>
      <c r="L76" s="1">
        <v>5600000</v>
      </c>
      <c r="M76" s="1">
        <v>2000000</v>
      </c>
      <c r="N76" s="1" t="s">
        <v>24</v>
      </c>
      <c r="O76" s="1">
        <f>Cleaned_Data[[#This Row],[ loan_amount]]-Cleaned_Data[[#This Row],[ bank_asset_value]]</f>
        <v>6400000</v>
      </c>
      <c r="P76" s="1">
        <f>Cleaned_Data[[#This Row],[ loan_amount]]</f>
        <v>8400000</v>
      </c>
      <c r="Q76" s="1" t="str">
        <f t="shared" si="5"/>
        <v>300–499</v>
      </c>
      <c r="R76" s="1">
        <f>Cleaned_Data[[#This Row],[ residential_assets_value]]+Cleaned_Data[[#This Row],[ commercial_assets_value]]+Cleaned_Data[[#This Row],[ luxury_assets_value]]</f>
        <v>15900000</v>
      </c>
      <c r="S76" s="1">
        <f>Cleaned_Data[[#This Row],[ income_annum]]+Cleaned_Data[[#This Row],[ residential_assets_value]]+Cleaned_Data[[#This Row],[ commercial_assets_value]]+Cleaned_Data[[#This Row],[ luxury_assets_value]]</f>
        <v>18500000</v>
      </c>
      <c r="T76" s="1" t="str">
        <f t="shared" si="6"/>
        <v>1–2 Cr</v>
      </c>
      <c r="U76" s="12">
        <f t="shared" si="7"/>
        <v>1400000</v>
      </c>
      <c r="V76" s="1" t="str">
        <f>IF(Cleaned_Data[[#This Row],[EMI_Estimate]]&lt;50000, "50K", IF(Cleaned_Data[[#This Row],[EMI_Estimate]]&lt;100000, "50K-1L", IF(Cleaned_Data[[#This Row],[EMI_Estimate]]&lt;150000, "1L-1.5L", IF(Cleaned_Data[[#This Row],[EMI_Estimate]]&lt;200000,"1.5-2L", "&gt;2L"))))</f>
        <v>&gt;2L</v>
      </c>
    </row>
    <row r="77" spans="1:22" x14ac:dyDescent="0.35">
      <c r="A77">
        <v>76</v>
      </c>
      <c r="B77">
        <v>2</v>
      </c>
      <c r="C77" t="s">
        <v>22</v>
      </c>
      <c r="D77" t="s">
        <v>20</v>
      </c>
      <c r="E77">
        <v>1900000</v>
      </c>
      <c r="F77" t="str">
        <f t="shared" si="4"/>
        <v>15-20 Lakh</v>
      </c>
      <c r="G77">
        <v>6500000</v>
      </c>
      <c r="H77">
        <v>18</v>
      </c>
      <c r="I77">
        <v>671</v>
      </c>
      <c r="J77" s="1">
        <v>600000</v>
      </c>
      <c r="K77" s="1">
        <v>2500000</v>
      </c>
      <c r="L77" s="1">
        <v>4800000</v>
      </c>
      <c r="M77" s="1">
        <v>1100000</v>
      </c>
      <c r="N77" s="1" t="s">
        <v>21</v>
      </c>
      <c r="O77" s="1">
        <f>Cleaned_Data[[#This Row],[ loan_amount]]-Cleaned_Data[[#This Row],[ bank_asset_value]]</f>
        <v>5400000</v>
      </c>
      <c r="P77" s="1">
        <f>Cleaned_Data[[#This Row],[ loan_amount]]</f>
        <v>6500000</v>
      </c>
      <c r="Q77" s="1" t="str">
        <f t="shared" si="5"/>
        <v>600–699</v>
      </c>
      <c r="R77" s="1">
        <f>Cleaned_Data[[#This Row],[ residential_assets_value]]+Cleaned_Data[[#This Row],[ commercial_assets_value]]+Cleaned_Data[[#This Row],[ luxury_assets_value]]</f>
        <v>7900000</v>
      </c>
      <c r="S77" s="1">
        <f>Cleaned_Data[[#This Row],[ income_annum]]+Cleaned_Data[[#This Row],[ residential_assets_value]]+Cleaned_Data[[#This Row],[ commercial_assets_value]]+Cleaned_Data[[#This Row],[ luxury_assets_value]]</f>
        <v>9800000</v>
      </c>
      <c r="T77" s="1" t="str">
        <f t="shared" si="6"/>
        <v>&lt;1 Cr</v>
      </c>
      <c r="U77" s="12">
        <f t="shared" si="7"/>
        <v>361111</v>
      </c>
      <c r="V77" s="1" t="str">
        <f>IF(Cleaned_Data[[#This Row],[EMI_Estimate]]&lt;50000, "50K", IF(Cleaned_Data[[#This Row],[EMI_Estimate]]&lt;100000, "50K-1L", IF(Cleaned_Data[[#This Row],[EMI_Estimate]]&lt;150000, "1L-1.5L", IF(Cleaned_Data[[#This Row],[EMI_Estimate]]&lt;200000,"1.5-2L", "&gt;2L"))))</f>
        <v>&gt;2L</v>
      </c>
    </row>
    <row r="78" spans="1:22" x14ac:dyDescent="0.35">
      <c r="A78">
        <v>77</v>
      </c>
      <c r="B78">
        <v>4</v>
      </c>
      <c r="C78" t="s">
        <v>19</v>
      </c>
      <c r="D78" t="s">
        <v>20</v>
      </c>
      <c r="E78">
        <v>5700000</v>
      </c>
      <c r="F78" t="str">
        <f t="shared" si="4"/>
        <v>&gt;20 Lakh</v>
      </c>
      <c r="G78">
        <v>14800000</v>
      </c>
      <c r="H78">
        <v>16</v>
      </c>
      <c r="I78">
        <v>697</v>
      </c>
      <c r="J78" s="1">
        <v>14300000</v>
      </c>
      <c r="K78" s="1">
        <v>7800000</v>
      </c>
      <c r="L78" s="1">
        <v>12900000</v>
      </c>
      <c r="M78" s="1">
        <v>6300000</v>
      </c>
      <c r="N78" s="1" t="s">
        <v>21</v>
      </c>
      <c r="O78" s="1">
        <f>Cleaned_Data[[#This Row],[ loan_amount]]-Cleaned_Data[[#This Row],[ bank_asset_value]]</f>
        <v>8500000</v>
      </c>
      <c r="P78" s="1">
        <f>Cleaned_Data[[#This Row],[ loan_amount]]</f>
        <v>14800000</v>
      </c>
      <c r="Q78" s="1" t="str">
        <f t="shared" si="5"/>
        <v>600–699</v>
      </c>
      <c r="R78" s="1">
        <f>Cleaned_Data[[#This Row],[ residential_assets_value]]+Cleaned_Data[[#This Row],[ commercial_assets_value]]+Cleaned_Data[[#This Row],[ luxury_assets_value]]</f>
        <v>35000000</v>
      </c>
      <c r="S78" s="1">
        <f>Cleaned_Data[[#This Row],[ income_annum]]+Cleaned_Data[[#This Row],[ residential_assets_value]]+Cleaned_Data[[#This Row],[ commercial_assets_value]]+Cleaned_Data[[#This Row],[ luxury_assets_value]]</f>
        <v>40700000</v>
      </c>
      <c r="T78" s="1" t="str">
        <f t="shared" si="6"/>
        <v>&gt;4 Cr</v>
      </c>
      <c r="U78" s="12">
        <f t="shared" si="7"/>
        <v>925000</v>
      </c>
      <c r="V78" s="1" t="str">
        <f>IF(Cleaned_Data[[#This Row],[EMI_Estimate]]&lt;50000, "50K", IF(Cleaned_Data[[#This Row],[EMI_Estimate]]&lt;100000, "50K-1L", IF(Cleaned_Data[[#This Row],[EMI_Estimate]]&lt;150000, "1L-1.5L", IF(Cleaned_Data[[#This Row],[EMI_Estimate]]&lt;200000,"1.5-2L", "&gt;2L"))))</f>
        <v>&gt;2L</v>
      </c>
    </row>
    <row r="79" spans="1:22" x14ac:dyDescent="0.35">
      <c r="A79">
        <v>78</v>
      </c>
      <c r="B79">
        <v>0</v>
      </c>
      <c r="C79" t="s">
        <v>19</v>
      </c>
      <c r="D79" t="s">
        <v>20</v>
      </c>
      <c r="E79">
        <v>9000000</v>
      </c>
      <c r="F79" t="str">
        <f t="shared" si="4"/>
        <v>&gt;20 Lakh</v>
      </c>
      <c r="G79">
        <v>33500000</v>
      </c>
      <c r="H79">
        <v>8</v>
      </c>
      <c r="I79">
        <v>801</v>
      </c>
      <c r="J79" s="1">
        <v>11600000</v>
      </c>
      <c r="K79" s="1">
        <v>8900000</v>
      </c>
      <c r="L79" s="1">
        <v>35400000</v>
      </c>
      <c r="M79" s="1">
        <v>11100000</v>
      </c>
      <c r="N79" s="1" t="s">
        <v>21</v>
      </c>
      <c r="O79" s="1">
        <f>Cleaned_Data[[#This Row],[ loan_amount]]-Cleaned_Data[[#This Row],[ bank_asset_value]]</f>
        <v>22400000</v>
      </c>
      <c r="P79" s="1">
        <f>Cleaned_Data[[#This Row],[ loan_amount]]</f>
        <v>33500000</v>
      </c>
      <c r="Q79" s="1" t="str">
        <f t="shared" si="5"/>
        <v>800+</v>
      </c>
      <c r="R79" s="1">
        <f>Cleaned_Data[[#This Row],[ residential_assets_value]]+Cleaned_Data[[#This Row],[ commercial_assets_value]]+Cleaned_Data[[#This Row],[ luxury_assets_value]]</f>
        <v>55900000</v>
      </c>
      <c r="S79" s="1">
        <f>Cleaned_Data[[#This Row],[ income_annum]]+Cleaned_Data[[#This Row],[ residential_assets_value]]+Cleaned_Data[[#This Row],[ commercial_assets_value]]+Cleaned_Data[[#This Row],[ luxury_assets_value]]</f>
        <v>64900000</v>
      </c>
      <c r="T79" s="1" t="str">
        <f t="shared" si="6"/>
        <v>&gt;4 Cr</v>
      </c>
      <c r="U79" s="12">
        <f t="shared" si="7"/>
        <v>4187500</v>
      </c>
      <c r="V79" s="1" t="str">
        <f>IF(Cleaned_Data[[#This Row],[EMI_Estimate]]&lt;50000, "50K", IF(Cleaned_Data[[#This Row],[EMI_Estimate]]&lt;100000, "50K-1L", IF(Cleaned_Data[[#This Row],[EMI_Estimate]]&lt;150000, "1L-1.5L", IF(Cleaned_Data[[#This Row],[EMI_Estimate]]&lt;200000,"1.5-2L", "&gt;2L"))))</f>
        <v>&gt;2L</v>
      </c>
    </row>
    <row r="80" spans="1:22" x14ac:dyDescent="0.35">
      <c r="A80">
        <v>79</v>
      </c>
      <c r="B80">
        <v>2</v>
      </c>
      <c r="C80" t="s">
        <v>22</v>
      </c>
      <c r="D80" t="s">
        <v>20</v>
      </c>
      <c r="E80">
        <v>8500000</v>
      </c>
      <c r="F80" t="str">
        <f t="shared" si="4"/>
        <v>&gt;20 Lakh</v>
      </c>
      <c r="G80">
        <v>29400000</v>
      </c>
      <c r="H80">
        <v>12</v>
      </c>
      <c r="I80">
        <v>576</v>
      </c>
      <c r="J80" s="1">
        <v>17600000</v>
      </c>
      <c r="K80" s="1">
        <v>5600000</v>
      </c>
      <c r="L80" s="1">
        <v>25200000</v>
      </c>
      <c r="M80" s="1">
        <v>9000000</v>
      </c>
      <c r="N80" s="1" t="s">
        <v>21</v>
      </c>
      <c r="O80" s="1">
        <f>Cleaned_Data[[#This Row],[ loan_amount]]-Cleaned_Data[[#This Row],[ bank_asset_value]]</f>
        <v>20400000</v>
      </c>
      <c r="P80" s="1">
        <f>Cleaned_Data[[#This Row],[ loan_amount]]</f>
        <v>29400000</v>
      </c>
      <c r="Q80" s="1" t="str">
        <f t="shared" si="5"/>
        <v>500–599</v>
      </c>
      <c r="R80" s="1">
        <f>Cleaned_Data[[#This Row],[ residential_assets_value]]+Cleaned_Data[[#This Row],[ commercial_assets_value]]+Cleaned_Data[[#This Row],[ luxury_assets_value]]</f>
        <v>48400000</v>
      </c>
      <c r="S80" s="1">
        <f>Cleaned_Data[[#This Row],[ income_annum]]+Cleaned_Data[[#This Row],[ residential_assets_value]]+Cleaned_Data[[#This Row],[ commercial_assets_value]]+Cleaned_Data[[#This Row],[ luxury_assets_value]]</f>
        <v>56900000</v>
      </c>
      <c r="T80" s="1" t="str">
        <f t="shared" si="6"/>
        <v>&gt;4 Cr</v>
      </c>
      <c r="U80" s="12">
        <f t="shared" si="7"/>
        <v>2450000</v>
      </c>
      <c r="V80" s="1" t="str">
        <f>IF(Cleaned_Data[[#This Row],[EMI_Estimate]]&lt;50000, "50K", IF(Cleaned_Data[[#This Row],[EMI_Estimate]]&lt;100000, "50K-1L", IF(Cleaned_Data[[#This Row],[EMI_Estimate]]&lt;150000, "1L-1.5L", IF(Cleaned_Data[[#This Row],[EMI_Estimate]]&lt;200000,"1.5-2L", "&gt;2L"))))</f>
        <v>&gt;2L</v>
      </c>
    </row>
    <row r="81" spans="1:22" x14ac:dyDescent="0.35">
      <c r="A81">
        <v>80</v>
      </c>
      <c r="B81">
        <v>0</v>
      </c>
      <c r="C81" t="s">
        <v>22</v>
      </c>
      <c r="D81" t="s">
        <v>20</v>
      </c>
      <c r="E81">
        <v>700000</v>
      </c>
      <c r="F81" t="str">
        <f t="shared" si="4"/>
        <v>5-10 Lakh</v>
      </c>
      <c r="G81">
        <v>1400000</v>
      </c>
      <c r="H81">
        <v>14</v>
      </c>
      <c r="I81">
        <v>639</v>
      </c>
      <c r="J81" s="1">
        <v>1900000</v>
      </c>
      <c r="K81" s="1">
        <v>700000</v>
      </c>
      <c r="L81" s="1">
        <v>2400000</v>
      </c>
      <c r="M81" s="1">
        <v>900000</v>
      </c>
      <c r="N81" s="1" t="s">
        <v>21</v>
      </c>
      <c r="O81" s="1">
        <f>Cleaned_Data[[#This Row],[ loan_amount]]-Cleaned_Data[[#This Row],[ bank_asset_value]]</f>
        <v>500000</v>
      </c>
      <c r="P81" s="1">
        <f>Cleaned_Data[[#This Row],[ loan_amount]]</f>
        <v>1400000</v>
      </c>
      <c r="Q81" s="1" t="str">
        <f t="shared" si="5"/>
        <v>600–699</v>
      </c>
      <c r="R81" s="1">
        <f>Cleaned_Data[[#This Row],[ residential_assets_value]]+Cleaned_Data[[#This Row],[ commercial_assets_value]]+Cleaned_Data[[#This Row],[ luxury_assets_value]]</f>
        <v>5000000</v>
      </c>
      <c r="S81" s="1">
        <f>Cleaned_Data[[#This Row],[ income_annum]]+Cleaned_Data[[#This Row],[ residential_assets_value]]+Cleaned_Data[[#This Row],[ commercial_assets_value]]+Cleaned_Data[[#This Row],[ luxury_assets_value]]</f>
        <v>5700000</v>
      </c>
      <c r="T81" s="1" t="str">
        <f t="shared" si="6"/>
        <v>&lt;1 Cr</v>
      </c>
      <c r="U81" s="12">
        <f t="shared" si="7"/>
        <v>100000</v>
      </c>
      <c r="V81" s="1" t="str">
        <f>IF(Cleaned_Data[[#This Row],[EMI_Estimate]]&lt;50000, "50K", IF(Cleaned_Data[[#This Row],[EMI_Estimate]]&lt;100000, "50K-1L", IF(Cleaned_Data[[#This Row],[EMI_Estimate]]&lt;150000, "1L-1.5L", IF(Cleaned_Data[[#This Row],[EMI_Estimate]]&lt;200000,"1.5-2L", "&gt;2L"))))</f>
        <v>1L-1.5L</v>
      </c>
    </row>
    <row r="82" spans="1:22" x14ac:dyDescent="0.35">
      <c r="A82">
        <v>81</v>
      </c>
      <c r="B82">
        <v>4</v>
      </c>
      <c r="C82" t="s">
        <v>19</v>
      </c>
      <c r="D82" t="s">
        <v>20</v>
      </c>
      <c r="E82">
        <v>3500000</v>
      </c>
      <c r="F82" t="str">
        <f t="shared" si="4"/>
        <v>&gt;20 Lakh</v>
      </c>
      <c r="G82">
        <v>8900000</v>
      </c>
      <c r="H82">
        <v>4</v>
      </c>
      <c r="I82">
        <v>470</v>
      </c>
      <c r="J82" s="1">
        <v>1300000</v>
      </c>
      <c r="K82" s="1">
        <v>2200000</v>
      </c>
      <c r="L82" s="1">
        <v>12300000</v>
      </c>
      <c r="M82" s="1">
        <v>2000000</v>
      </c>
      <c r="N82" s="1" t="s">
        <v>24</v>
      </c>
      <c r="O82" s="1">
        <f>Cleaned_Data[[#This Row],[ loan_amount]]-Cleaned_Data[[#This Row],[ bank_asset_value]]</f>
        <v>6900000</v>
      </c>
      <c r="P82" s="1">
        <f>Cleaned_Data[[#This Row],[ loan_amount]]</f>
        <v>8900000</v>
      </c>
      <c r="Q82" s="1" t="str">
        <f t="shared" si="5"/>
        <v>300–499</v>
      </c>
      <c r="R82" s="1">
        <f>Cleaned_Data[[#This Row],[ residential_assets_value]]+Cleaned_Data[[#This Row],[ commercial_assets_value]]+Cleaned_Data[[#This Row],[ luxury_assets_value]]</f>
        <v>15800000</v>
      </c>
      <c r="S82" s="1">
        <f>Cleaned_Data[[#This Row],[ income_annum]]+Cleaned_Data[[#This Row],[ residential_assets_value]]+Cleaned_Data[[#This Row],[ commercial_assets_value]]+Cleaned_Data[[#This Row],[ luxury_assets_value]]</f>
        <v>19300000</v>
      </c>
      <c r="T82" s="1" t="str">
        <f t="shared" si="6"/>
        <v>1–2 Cr</v>
      </c>
      <c r="U82" s="12">
        <f t="shared" si="7"/>
        <v>2225000</v>
      </c>
      <c r="V82" s="1" t="str">
        <f>IF(Cleaned_Data[[#This Row],[EMI_Estimate]]&lt;50000, "50K", IF(Cleaned_Data[[#This Row],[EMI_Estimate]]&lt;100000, "50K-1L", IF(Cleaned_Data[[#This Row],[EMI_Estimate]]&lt;150000, "1L-1.5L", IF(Cleaned_Data[[#This Row],[EMI_Estimate]]&lt;200000,"1.5-2L", "&gt;2L"))))</f>
        <v>&gt;2L</v>
      </c>
    </row>
    <row r="83" spans="1:22" x14ac:dyDescent="0.35">
      <c r="A83">
        <v>82</v>
      </c>
      <c r="B83">
        <v>0</v>
      </c>
      <c r="C83" t="s">
        <v>22</v>
      </c>
      <c r="D83" t="s">
        <v>20</v>
      </c>
      <c r="E83">
        <v>8800000</v>
      </c>
      <c r="F83" t="str">
        <f t="shared" si="4"/>
        <v>&gt;20 Lakh</v>
      </c>
      <c r="G83">
        <v>31200000</v>
      </c>
      <c r="H83">
        <v>4</v>
      </c>
      <c r="I83">
        <v>826</v>
      </c>
      <c r="J83" s="1">
        <v>2900000</v>
      </c>
      <c r="K83" s="1">
        <v>500000</v>
      </c>
      <c r="L83" s="1">
        <v>33300000</v>
      </c>
      <c r="M83" s="1">
        <v>8600000</v>
      </c>
      <c r="N83" s="1" t="s">
        <v>21</v>
      </c>
      <c r="O83" s="1">
        <f>Cleaned_Data[[#This Row],[ loan_amount]]-Cleaned_Data[[#This Row],[ bank_asset_value]]</f>
        <v>22600000</v>
      </c>
      <c r="P83" s="1">
        <f>Cleaned_Data[[#This Row],[ loan_amount]]</f>
        <v>31200000</v>
      </c>
      <c r="Q83" s="1" t="str">
        <f t="shared" si="5"/>
        <v>800+</v>
      </c>
      <c r="R83" s="1">
        <f>Cleaned_Data[[#This Row],[ residential_assets_value]]+Cleaned_Data[[#This Row],[ commercial_assets_value]]+Cleaned_Data[[#This Row],[ luxury_assets_value]]</f>
        <v>36700000</v>
      </c>
      <c r="S83" s="1">
        <f>Cleaned_Data[[#This Row],[ income_annum]]+Cleaned_Data[[#This Row],[ residential_assets_value]]+Cleaned_Data[[#This Row],[ commercial_assets_value]]+Cleaned_Data[[#This Row],[ luxury_assets_value]]</f>
        <v>45500000</v>
      </c>
      <c r="T83" s="1" t="str">
        <f t="shared" si="6"/>
        <v>&gt;4 Cr</v>
      </c>
      <c r="U83" s="12">
        <f t="shared" si="7"/>
        <v>7800000</v>
      </c>
      <c r="V83" s="1" t="str">
        <f>IF(Cleaned_Data[[#This Row],[EMI_Estimate]]&lt;50000, "50K", IF(Cleaned_Data[[#This Row],[EMI_Estimate]]&lt;100000, "50K-1L", IF(Cleaned_Data[[#This Row],[EMI_Estimate]]&lt;150000, "1L-1.5L", IF(Cleaned_Data[[#This Row],[EMI_Estimate]]&lt;200000,"1.5-2L", "&gt;2L"))))</f>
        <v>&gt;2L</v>
      </c>
    </row>
    <row r="84" spans="1:22" x14ac:dyDescent="0.35">
      <c r="A84">
        <v>83</v>
      </c>
      <c r="B84">
        <v>2</v>
      </c>
      <c r="C84" t="s">
        <v>22</v>
      </c>
      <c r="D84" t="s">
        <v>23</v>
      </c>
      <c r="E84">
        <v>9900000</v>
      </c>
      <c r="F84" t="str">
        <f t="shared" si="4"/>
        <v>&gt;20 Lakh</v>
      </c>
      <c r="G84">
        <v>21200000</v>
      </c>
      <c r="H84">
        <v>16</v>
      </c>
      <c r="I84">
        <v>363</v>
      </c>
      <c r="J84" s="1">
        <v>25500000</v>
      </c>
      <c r="K84" s="1">
        <v>11400000</v>
      </c>
      <c r="L84" s="1">
        <v>26600000</v>
      </c>
      <c r="M84" s="1">
        <v>6800000</v>
      </c>
      <c r="N84" s="1" t="s">
        <v>24</v>
      </c>
      <c r="O84" s="1">
        <f>Cleaned_Data[[#This Row],[ loan_amount]]-Cleaned_Data[[#This Row],[ bank_asset_value]]</f>
        <v>14400000</v>
      </c>
      <c r="P84" s="1">
        <f>Cleaned_Data[[#This Row],[ loan_amount]]</f>
        <v>21200000</v>
      </c>
      <c r="Q84" s="1" t="str">
        <f t="shared" si="5"/>
        <v>300–499</v>
      </c>
      <c r="R84" s="1">
        <f>Cleaned_Data[[#This Row],[ residential_assets_value]]+Cleaned_Data[[#This Row],[ commercial_assets_value]]+Cleaned_Data[[#This Row],[ luxury_assets_value]]</f>
        <v>63500000</v>
      </c>
      <c r="S84" s="1">
        <f>Cleaned_Data[[#This Row],[ income_annum]]+Cleaned_Data[[#This Row],[ residential_assets_value]]+Cleaned_Data[[#This Row],[ commercial_assets_value]]+Cleaned_Data[[#This Row],[ luxury_assets_value]]</f>
        <v>73400000</v>
      </c>
      <c r="T84" s="1" t="str">
        <f t="shared" si="6"/>
        <v>&gt;4 Cr</v>
      </c>
      <c r="U84" s="12">
        <f t="shared" si="7"/>
        <v>1325000</v>
      </c>
      <c r="V84" s="1" t="str">
        <f>IF(Cleaned_Data[[#This Row],[EMI_Estimate]]&lt;50000, "50K", IF(Cleaned_Data[[#This Row],[EMI_Estimate]]&lt;100000, "50K-1L", IF(Cleaned_Data[[#This Row],[EMI_Estimate]]&lt;150000, "1L-1.5L", IF(Cleaned_Data[[#This Row],[EMI_Estimate]]&lt;200000,"1.5-2L", "&gt;2L"))))</f>
        <v>&gt;2L</v>
      </c>
    </row>
    <row r="85" spans="1:22" x14ac:dyDescent="0.35">
      <c r="A85">
        <v>84</v>
      </c>
      <c r="B85">
        <v>3</v>
      </c>
      <c r="C85" t="s">
        <v>19</v>
      </c>
      <c r="D85" t="s">
        <v>20</v>
      </c>
      <c r="E85">
        <v>3600000</v>
      </c>
      <c r="F85" t="str">
        <f t="shared" si="4"/>
        <v>&gt;20 Lakh</v>
      </c>
      <c r="G85">
        <v>8600000</v>
      </c>
      <c r="H85">
        <v>20</v>
      </c>
      <c r="I85">
        <v>613</v>
      </c>
      <c r="J85" s="1">
        <v>9400000</v>
      </c>
      <c r="K85" s="1">
        <v>300000</v>
      </c>
      <c r="L85" s="1">
        <v>10300000</v>
      </c>
      <c r="M85" s="1">
        <v>3300000</v>
      </c>
      <c r="N85" s="1" t="s">
        <v>21</v>
      </c>
      <c r="O85" s="1">
        <f>Cleaned_Data[[#This Row],[ loan_amount]]-Cleaned_Data[[#This Row],[ bank_asset_value]]</f>
        <v>5300000</v>
      </c>
      <c r="P85" s="1">
        <f>Cleaned_Data[[#This Row],[ loan_amount]]</f>
        <v>8600000</v>
      </c>
      <c r="Q85" s="1" t="str">
        <f t="shared" si="5"/>
        <v>600–699</v>
      </c>
      <c r="R85" s="1">
        <f>Cleaned_Data[[#This Row],[ residential_assets_value]]+Cleaned_Data[[#This Row],[ commercial_assets_value]]+Cleaned_Data[[#This Row],[ luxury_assets_value]]</f>
        <v>20000000</v>
      </c>
      <c r="S85" s="1">
        <f>Cleaned_Data[[#This Row],[ income_annum]]+Cleaned_Data[[#This Row],[ residential_assets_value]]+Cleaned_Data[[#This Row],[ commercial_assets_value]]+Cleaned_Data[[#This Row],[ luxury_assets_value]]</f>
        <v>23600000</v>
      </c>
      <c r="T85" s="1" t="str">
        <f t="shared" si="6"/>
        <v>2–3 Cr</v>
      </c>
      <c r="U85" s="12">
        <f t="shared" si="7"/>
        <v>430000</v>
      </c>
      <c r="V85" s="1" t="str">
        <f>IF(Cleaned_Data[[#This Row],[EMI_Estimate]]&lt;50000, "50K", IF(Cleaned_Data[[#This Row],[EMI_Estimate]]&lt;100000, "50K-1L", IF(Cleaned_Data[[#This Row],[EMI_Estimate]]&lt;150000, "1L-1.5L", IF(Cleaned_Data[[#This Row],[EMI_Estimate]]&lt;200000,"1.5-2L", "&gt;2L"))))</f>
        <v>&gt;2L</v>
      </c>
    </row>
    <row r="86" spans="1:22" x14ac:dyDescent="0.35">
      <c r="A86">
        <v>85</v>
      </c>
      <c r="B86">
        <v>3</v>
      </c>
      <c r="C86" t="s">
        <v>22</v>
      </c>
      <c r="D86" t="s">
        <v>23</v>
      </c>
      <c r="E86">
        <v>3000000</v>
      </c>
      <c r="F86" t="str">
        <f t="shared" si="4"/>
        <v>&gt;20 Lakh</v>
      </c>
      <c r="G86">
        <v>8200000</v>
      </c>
      <c r="H86">
        <v>16</v>
      </c>
      <c r="I86">
        <v>713</v>
      </c>
      <c r="J86" s="1">
        <v>5300000</v>
      </c>
      <c r="K86" s="1">
        <v>5800000</v>
      </c>
      <c r="L86" s="1">
        <v>11000000</v>
      </c>
      <c r="M86" s="1">
        <v>3400000</v>
      </c>
      <c r="N86" s="1" t="s">
        <v>21</v>
      </c>
      <c r="O86" s="1">
        <f>Cleaned_Data[[#This Row],[ loan_amount]]-Cleaned_Data[[#This Row],[ bank_asset_value]]</f>
        <v>4800000</v>
      </c>
      <c r="P86" s="1">
        <f>Cleaned_Data[[#This Row],[ loan_amount]]</f>
        <v>8200000</v>
      </c>
      <c r="Q86" s="1" t="str">
        <f t="shared" si="5"/>
        <v>700–799</v>
      </c>
      <c r="R86" s="1">
        <f>Cleaned_Data[[#This Row],[ residential_assets_value]]+Cleaned_Data[[#This Row],[ commercial_assets_value]]+Cleaned_Data[[#This Row],[ luxury_assets_value]]</f>
        <v>22100000</v>
      </c>
      <c r="S86" s="1">
        <f>Cleaned_Data[[#This Row],[ income_annum]]+Cleaned_Data[[#This Row],[ residential_assets_value]]+Cleaned_Data[[#This Row],[ commercial_assets_value]]+Cleaned_Data[[#This Row],[ luxury_assets_value]]</f>
        <v>25100000</v>
      </c>
      <c r="T86" s="1" t="str">
        <f t="shared" si="6"/>
        <v>2–3 Cr</v>
      </c>
      <c r="U86" s="12">
        <f t="shared" si="7"/>
        <v>512500</v>
      </c>
      <c r="V86" s="1" t="str">
        <f>IF(Cleaned_Data[[#This Row],[EMI_Estimate]]&lt;50000, "50K", IF(Cleaned_Data[[#This Row],[EMI_Estimate]]&lt;100000, "50K-1L", IF(Cleaned_Data[[#This Row],[EMI_Estimate]]&lt;150000, "1L-1.5L", IF(Cleaned_Data[[#This Row],[EMI_Estimate]]&lt;200000,"1.5-2L", "&gt;2L"))))</f>
        <v>&gt;2L</v>
      </c>
    </row>
    <row r="87" spans="1:22" x14ac:dyDescent="0.35">
      <c r="A87">
        <v>86</v>
      </c>
      <c r="B87">
        <v>2</v>
      </c>
      <c r="C87" t="s">
        <v>19</v>
      </c>
      <c r="D87" t="s">
        <v>20</v>
      </c>
      <c r="E87">
        <v>6800000</v>
      </c>
      <c r="F87" t="str">
        <f t="shared" si="4"/>
        <v>&gt;20 Lakh</v>
      </c>
      <c r="G87">
        <v>21200000</v>
      </c>
      <c r="H87">
        <v>16</v>
      </c>
      <c r="I87">
        <v>439</v>
      </c>
      <c r="J87" s="1">
        <v>17100000</v>
      </c>
      <c r="K87" s="1">
        <v>4700000</v>
      </c>
      <c r="L87" s="1">
        <v>23300000</v>
      </c>
      <c r="M87" s="1">
        <v>3600000</v>
      </c>
      <c r="N87" s="1" t="s">
        <v>24</v>
      </c>
      <c r="O87" s="1">
        <f>Cleaned_Data[[#This Row],[ loan_amount]]-Cleaned_Data[[#This Row],[ bank_asset_value]]</f>
        <v>17600000</v>
      </c>
      <c r="P87" s="1">
        <f>Cleaned_Data[[#This Row],[ loan_amount]]</f>
        <v>21200000</v>
      </c>
      <c r="Q87" s="1" t="str">
        <f t="shared" si="5"/>
        <v>300–499</v>
      </c>
      <c r="R87" s="1">
        <f>Cleaned_Data[[#This Row],[ residential_assets_value]]+Cleaned_Data[[#This Row],[ commercial_assets_value]]+Cleaned_Data[[#This Row],[ luxury_assets_value]]</f>
        <v>45100000</v>
      </c>
      <c r="S87" s="1">
        <f>Cleaned_Data[[#This Row],[ income_annum]]+Cleaned_Data[[#This Row],[ residential_assets_value]]+Cleaned_Data[[#This Row],[ commercial_assets_value]]+Cleaned_Data[[#This Row],[ luxury_assets_value]]</f>
        <v>51900000</v>
      </c>
      <c r="T87" s="1" t="str">
        <f t="shared" si="6"/>
        <v>&gt;4 Cr</v>
      </c>
      <c r="U87" s="12">
        <f t="shared" si="7"/>
        <v>1325000</v>
      </c>
      <c r="V87" s="1" t="str">
        <f>IF(Cleaned_Data[[#This Row],[EMI_Estimate]]&lt;50000, "50K", IF(Cleaned_Data[[#This Row],[EMI_Estimate]]&lt;100000, "50K-1L", IF(Cleaned_Data[[#This Row],[EMI_Estimate]]&lt;150000, "1L-1.5L", IF(Cleaned_Data[[#This Row],[EMI_Estimate]]&lt;200000,"1.5-2L", "&gt;2L"))))</f>
        <v>&gt;2L</v>
      </c>
    </row>
    <row r="88" spans="1:22" x14ac:dyDescent="0.35">
      <c r="A88">
        <v>87</v>
      </c>
      <c r="B88">
        <v>5</v>
      </c>
      <c r="C88" t="s">
        <v>22</v>
      </c>
      <c r="D88" t="s">
        <v>23</v>
      </c>
      <c r="E88">
        <v>1100000</v>
      </c>
      <c r="F88" t="str">
        <f t="shared" si="4"/>
        <v>10-15 Lakh</v>
      </c>
      <c r="G88">
        <v>3800000</v>
      </c>
      <c r="H88">
        <v>18</v>
      </c>
      <c r="I88">
        <v>387</v>
      </c>
      <c r="J88" s="1">
        <v>1300000</v>
      </c>
      <c r="K88" s="1">
        <v>1200000</v>
      </c>
      <c r="L88" s="1">
        <v>3800000</v>
      </c>
      <c r="M88" s="1">
        <v>1600000</v>
      </c>
      <c r="N88" s="1" t="s">
        <v>24</v>
      </c>
      <c r="O88" s="1">
        <f>Cleaned_Data[[#This Row],[ loan_amount]]-Cleaned_Data[[#This Row],[ bank_asset_value]]</f>
        <v>2200000</v>
      </c>
      <c r="P88" s="1">
        <f>Cleaned_Data[[#This Row],[ loan_amount]]</f>
        <v>3800000</v>
      </c>
      <c r="Q88" s="1" t="str">
        <f t="shared" si="5"/>
        <v>300–499</v>
      </c>
      <c r="R88" s="1">
        <f>Cleaned_Data[[#This Row],[ residential_assets_value]]+Cleaned_Data[[#This Row],[ commercial_assets_value]]+Cleaned_Data[[#This Row],[ luxury_assets_value]]</f>
        <v>6300000</v>
      </c>
      <c r="S88" s="1">
        <f>Cleaned_Data[[#This Row],[ income_annum]]+Cleaned_Data[[#This Row],[ residential_assets_value]]+Cleaned_Data[[#This Row],[ commercial_assets_value]]+Cleaned_Data[[#This Row],[ luxury_assets_value]]</f>
        <v>7400000</v>
      </c>
      <c r="T88" s="1" t="str">
        <f t="shared" si="6"/>
        <v>&lt;1 Cr</v>
      </c>
      <c r="U88" s="12">
        <f t="shared" si="7"/>
        <v>211111</v>
      </c>
      <c r="V88" s="1" t="str">
        <f>IF(Cleaned_Data[[#This Row],[EMI_Estimate]]&lt;50000, "50K", IF(Cleaned_Data[[#This Row],[EMI_Estimate]]&lt;100000, "50K-1L", IF(Cleaned_Data[[#This Row],[EMI_Estimate]]&lt;150000, "1L-1.5L", IF(Cleaned_Data[[#This Row],[EMI_Estimate]]&lt;200000,"1.5-2L", "&gt;2L"))))</f>
        <v>&gt;2L</v>
      </c>
    </row>
    <row r="89" spans="1:22" x14ac:dyDescent="0.35">
      <c r="A89">
        <v>88</v>
      </c>
      <c r="B89">
        <v>1</v>
      </c>
      <c r="C89" t="s">
        <v>22</v>
      </c>
      <c r="D89" t="s">
        <v>23</v>
      </c>
      <c r="E89">
        <v>8700000</v>
      </c>
      <c r="F89" t="str">
        <f t="shared" si="4"/>
        <v>&gt;20 Lakh</v>
      </c>
      <c r="G89">
        <v>28300000</v>
      </c>
      <c r="H89">
        <v>8</v>
      </c>
      <c r="I89">
        <v>402</v>
      </c>
      <c r="J89" s="1">
        <v>20400000</v>
      </c>
      <c r="K89" s="1">
        <v>13600000</v>
      </c>
      <c r="L89" s="1">
        <v>27900000</v>
      </c>
      <c r="M89" s="1">
        <v>10200000</v>
      </c>
      <c r="N89" s="1" t="s">
        <v>24</v>
      </c>
      <c r="O89" s="1">
        <f>Cleaned_Data[[#This Row],[ loan_amount]]-Cleaned_Data[[#This Row],[ bank_asset_value]]</f>
        <v>18100000</v>
      </c>
      <c r="P89" s="1">
        <f>Cleaned_Data[[#This Row],[ loan_amount]]</f>
        <v>28300000</v>
      </c>
      <c r="Q89" s="1" t="str">
        <f t="shared" si="5"/>
        <v>300–499</v>
      </c>
      <c r="R89" s="1">
        <f>Cleaned_Data[[#This Row],[ residential_assets_value]]+Cleaned_Data[[#This Row],[ commercial_assets_value]]+Cleaned_Data[[#This Row],[ luxury_assets_value]]</f>
        <v>61900000</v>
      </c>
      <c r="S89" s="1">
        <f>Cleaned_Data[[#This Row],[ income_annum]]+Cleaned_Data[[#This Row],[ residential_assets_value]]+Cleaned_Data[[#This Row],[ commercial_assets_value]]+Cleaned_Data[[#This Row],[ luxury_assets_value]]</f>
        <v>70600000</v>
      </c>
      <c r="T89" s="1" t="str">
        <f t="shared" si="6"/>
        <v>&gt;4 Cr</v>
      </c>
      <c r="U89" s="12">
        <f t="shared" si="7"/>
        <v>3537500</v>
      </c>
      <c r="V89" s="1" t="str">
        <f>IF(Cleaned_Data[[#This Row],[EMI_Estimate]]&lt;50000, "50K", IF(Cleaned_Data[[#This Row],[EMI_Estimate]]&lt;100000, "50K-1L", IF(Cleaned_Data[[#This Row],[EMI_Estimate]]&lt;150000, "1L-1.5L", IF(Cleaned_Data[[#This Row],[EMI_Estimate]]&lt;200000,"1.5-2L", "&gt;2L"))))</f>
        <v>&gt;2L</v>
      </c>
    </row>
    <row r="90" spans="1:22" x14ac:dyDescent="0.35">
      <c r="A90">
        <v>89</v>
      </c>
      <c r="B90">
        <v>4</v>
      </c>
      <c r="C90" t="s">
        <v>19</v>
      </c>
      <c r="D90" t="s">
        <v>23</v>
      </c>
      <c r="E90">
        <v>2000000</v>
      </c>
      <c r="F90" t="str">
        <f t="shared" si="4"/>
        <v>&gt;20 Lakh</v>
      </c>
      <c r="G90">
        <v>8000000</v>
      </c>
      <c r="H90">
        <v>6</v>
      </c>
      <c r="I90">
        <v>837</v>
      </c>
      <c r="J90" s="1">
        <v>5100000</v>
      </c>
      <c r="K90" s="1">
        <v>2600000</v>
      </c>
      <c r="L90" s="1">
        <v>3900000</v>
      </c>
      <c r="M90" s="1">
        <v>2900000</v>
      </c>
      <c r="N90" s="1" t="s">
        <v>21</v>
      </c>
      <c r="O90" s="1">
        <f>Cleaned_Data[[#This Row],[ loan_amount]]-Cleaned_Data[[#This Row],[ bank_asset_value]]</f>
        <v>5100000</v>
      </c>
      <c r="P90" s="1">
        <f>Cleaned_Data[[#This Row],[ loan_amount]]</f>
        <v>8000000</v>
      </c>
      <c r="Q90" s="1" t="str">
        <f t="shared" si="5"/>
        <v>800+</v>
      </c>
      <c r="R90" s="1">
        <f>Cleaned_Data[[#This Row],[ residential_assets_value]]+Cleaned_Data[[#This Row],[ commercial_assets_value]]+Cleaned_Data[[#This Row],[ luxury_assets_value]]</f>
        <v>11600000</v>
      </c>
      <c r="S90" s="1">
        <f>Cleaned_Data[[#This Row],[ income_annum]]+Cleaned_Data[[#This Row],[ residential_assets_value]]+Cleaned_Data[[#This Row],[ commercial_assets_value]]+Cleaned_Data[[#This Row],[ luxury_assets_value]]</f>
        <v>13600000</v>
      </c>
      <c r="T90" s="1" t="str">
        <f t="shared" si="6"/>
        <v>1–2 Cr</v>
      </c>
      <c r="U90" s="12">
        <f t="shared" si="7"/>
        <v>1333333</v>
      </c>
      <c r="V90" s="1" t="str">
        <f>IF(Cleaned_Data[[#This Row],[EMI_Estimate]]&lt;50000, "50K", IF(Cleaned_Data[[#This Row],[EMI_Estimate]]&lt;100000, "50K-1L", IF(Cleaned_Data[[#This Row],[EMI_Estimate]]&lt;150000, "1L-1.5L", IF(Cleaned_Data[[#This Row],[EMI_Estimate]]&lt;200000,"1.5-2L", "&gt;2L"))))</f>
        <v>&gt;2L</v>
      </c>
    </row>
    <row r="91" spans="1:22" x14ac:dyDescent="0.35">
      <c r="A91">
        <v>90</v>
      </c>
      <c r="B91">
        <v>2</v>
      </c>
      <c r="C91" t="s">
        <v>22</v>
      </c>
      <c r="D91" t="s">
        <v>20</v>
      </c>
      <c r="E91">
        <v>9800000</v>
      </c>
      <c r="F91" t="str">
        <f t="shared" si="4"/>
        <v>&gt;20 Lakh</v>
      </c>
      <c r="G91">
        <v>37600000</v>
      </c>
      <c r="H91">
        <v>10</v>
      </c>
      <c r="I91">
        <v>641</v>
      </c>
      <c r="J91" s="1">
        <v>24100000</v>
      </c>
      <c r="K91" s="1">
        <v>0</v>
      </c>
      <c r="L91" s="1">
        <v>23400000</v>
      </c>
      <c r="M91" s="1">
        <v>7600000</v>
      </c>
      <c r="N91" s="1" t="s">
        <v>21</v>
      </c>
      <c r="O91" s="1">
        <f>Cleaned_Data[[#This Row],[ loan_amount]]-Cleaned_Data[[#This Row],[ bank_asset_value]]</f>
        <v>30000000</v>
      </c>
      <c r="P91" s="1">
        <f>Cleaned_Data[[#This Row],[ loan_amount]]</f>
        <v>37600000</v>
      </c>
      <c r="Q91" s="1" t="str">
        <f t="shared" si="5"/>
        <v>600–699</v>
      </c>
      <c r="R91" s="1">
        <f>Cleaned_Data[[#This Row],[ residential_assets_value]]+Cleaned_Data[[#This Row],[ commercial_assets_value]]+Cleaned_Data[[#This Row],[ luxury_assets_value]]</f>
        <v>47500000</v>
      </c>
      <c r="S91" s="1">
        <f>Cleaned_Data[[#This Row],[ income_annum]]+Cleaned_Data[[#This Row],[ residential_assets_value]]+Cleaned_Data[[#This Row],[ commercial_assets_value]]+Cleaned_Data[[#This Row],[ luxury_assets_value]]</f>
        <v>57300000</v>
      </c>
      <c r="T91" s="1" t="str">
        <f t="shared" si="6"/>
        <v>&gt;4 Cr</v>
      </c>
      <c r="U91" s="12">
        <f t="shared" si="7"/>
        <v>3760000</v>
      </c>
      <c r="V91" s="1" t="str">
        <f>IF(Cleaned_Data[[#This Row],[EMI_Estimate]]&lt;50000, "50K", IF(Cleaned_Data[[#This Row],[EMI_Estimate]]&lt;100000, "50K-1L", IF(Cleaned_Data[[#This Row],[EMI_Estimate]]&lt;150000, "1L-1.5L", IF(Cleaned_Data[[#This Row],[EMI_Estimate]]&lt;200000,"1.5-2L", "&gt;2L"))))</f>
        <v>&gt;2L</v>
      </c>
    </row>
    <row r="92" spans="1:22" x14ac:dyDescent="0.35">
      <c r="A92">
        <v>91</v>
      </c>
      <c r="B92">
        <v>4</v>
      </c>
      <c r="C92" t="s">
        <v>19</v>
      </c>
      <c r="D92" t="s">
        <v>20</v>
      </c>
      <c r="E92">
        <v>5700000</v>
      </c>
      <c r="F92" t="str">
        <f t="shared" si="4"/>
        <v>&gt;20 Lakh</v>
      </c>
      <c r="G92">
        <v>21100000</v>
      </c>
      <c r="H92">
        <v>18</v>
      </c>
      <c r="I92">
        <v>489</v>
      </c>
      <c r="J92" s="1">
        <v>500000</v>
      </c>
      <c r="K92" s="1">
        <v>4300000</v>
      </c>
      <c r="L92" s="1">
        <v>12500000</v>
      </c>
      <c r="M92" s="1">
        <v>6000000</v>
      </c>
      <c r="N92" s="1" t="s">
        <v>24</v>
      </c>
      <c r="O92" s="1">
        <f>Cleaned_Data[[#This Row],[ loan_amount]]-Cleaned_Data[[#This Row],[ bank_asset_value]]</f>
        <v>15100000</v>
      </c>
      <c r="P92" s="1">
        <f>Cleaned_Data[[#This Row],[ loan_amount]]</f>
        <v>21100000</v>
      </c>
      <c r="Q92" s="1" t="str">
        <f t="shared" si="5"/>
        <v>300–499</v>
      </c>
      <c r="R92" s="1">
        <f>Cleaned_Data[[#This Row],[ residential_assets_value]]+Cleaned_Data[[#This Row],[ commercial_assets_value]]+Cleaned_Data[[#This Row],[ luxury_assets_value]]</f>
        <v>17300000</v>
      </c>
      <c r="S92" s="1">
        <f>Cleaned_Data[[#This Row],[ income_annum]]+Cleaned_Data[[#This Row],[ residential_assets_value]]+Cleaned_Data[[#This Row],[ commercial_assets_value]]+Cleaned_Data[[#This Row],[ luxury_assets_value]]</f>
        <v>23000000</v>
      </c>
      <c r="T92" s="1" t="str">
        <f t="shared" si="6"/>
        <v>2–3 Cr</v>
      </c>
      <c r="U92" s="12">
        <f t="shared" si="7"/>
        <v>1172222</v>
      </c>
      <c r="V92" s="1" t="str">
        <f>IF(Cleaned_Data[[#This Row],[EMI_Estimate]]&lt;50000, "50K", IF(Cleaned_Data[[#This Row],[EMI_Estimate]]&lt;100000, "50K-1L", IF(Cleaned_Data[[#This Row],[EMI_Estimate]]&lt;150000, "1L-1.5L", IF(Cleaned_Data[[#This Row],[EMI_Estimate]]&lt;200000,"1.5-2L", "&gt;2L"))))</f>
        <v>&gt;2L</v>
      </c>
    </row>
    <row r="93" spans="1:22" x14ac:dyDescent="0.35">
      <c r="A93">
        <v>92</v>
      </c>
      <c r="B93">
        <v>4</v>
      </c>
      <c r="C93" t="s">
        <v>19</v>
      </c>
      <c r="D93" t="s">
        <v>20</v>
      </c>
      <c r="E93">
        <v>8800000</v>
      </c>
      <c r="F93" t="str">
        <f t="shared" si="4"/>
        <v>&gt;20 Lakh</v>
      </c>
      <c r="G93">
        <v>20700000</v>
      </c>
      <c r="H93">
        <v>18</v>
      </c>
      <c r="I93">
        <v>540</v>
      </c>
      <c r="J93" s="1">
        <v>19200000</v>
      </c>
      <c r="K93" s="1">
        <v>3200000</v>
      </c>
      <c r="L93" s="1">
        <v>22400000</v>
      </c>
      <c r="M93" s="1">
        <v>12700000</v>
      </c>
      <c r="N93" s="1" t="s">
        <v>24</v>
      </c>
      <c r="O93" s="1">
        <f>Cleaned_Data[[#This Row],[ loan_amount]]-Cleaned_Data[[#This Row],[ bank_asset_value]]</f>
        <v>8000000</v>
      </c>
      <c r="P93" s="1">
        <f>Cleaned_Data[[#This Row],[ loan_amount]]</f>
        <v>20700000</v>
      </c>
      <c r="Q93" s="1" t="str">
        <f t="shared" si="5"/>
        <v>500–599</v>
      </c>
      <c r="R93" s="1">
        <f>Cleaned_Data[[#This Row],[ residential_assets_value]]+Cleaned_Data[[#This Row],[ commercial_assets_value]]+Cleaned_Data[[#This Row],[ luxury_assets_value]]</f>
        <v>44800000</v>
      </c>
      <c r="S93" s="1">
        <f>Cleaned_Data[[#This Row],[ income_annum]]+Cleaned_Data[[#This Row],[ residential_assets_value]]+Cleaned_Data[[#This Row],[ commercial_assets_value]]+Cleaned_Data[[#This Row],[ luxury_assets_value]]</f>
        <v>53600000</v>
      </c>
      <c r="T93" s="1" t="str">
        <f t="shared" si="6"/>
        <v>&gt;4 Cr</v>
      </c>
      <c r="U93" s="12">
        <f t="shared" si="7"/>
        <v>1150000</v>
      </c>
      <c r="V93" s="1" t="str">
        <f>IF(Cleaned_Data[[#This Row],[EMI_Estimate]]&lt;50000, "50K", IF(Cleaned_Data[[#This Row],[EMI_Estimate]]&lt;100000, "50K-1L", IF(Cleaned_Data[[#This Row],[EMI_Estimate]]&lt;150000, "1L-1.5L", IF(Cleaned_Data[[#This Row],[EMI_Estimate]]&lt;200000,"1.5-2L", "&gt;2L"))))</f>
        <v>&gt;2L</v>
      </c>
    </row>
    <row r="94" spans="1:22" x14ac:dyDescent="0.35">
      <c r="A94">
        <v>93</v>
      </c>
      <c r="B94">
        <v>4</v>
      </c>
      <c r="C94" t="s">
        <v>19</v>
      </c>
      <c r="D94" t="s">
        <v>20</v>
      </c>
      <c r="E94">
        <v>3800000</v>
      </c>
      <c r="F94" t="str">
        <f t="shared" si="4"/>
        <v>&gt;20 Lakh</v>
      </c>
      <c r="G94">
        <v>8900000</v>
      </c>
      <c r="H94">
        <v>4</v>
      </c>
      <c r="I94">
        <v>844</v>
      </c>
      <c r="J94" s="1">
        <v>9100000</v>
      </c>
      <c r="K94" s="1">
        <v>3500000</v>
      </c>
      <c r="L94" s="1">
        <v>13100000</v>
      </c>
      <c r="M94" s="1">
        <v>4700000</v>
      </c>
      <c r="N94" s="1" t="s">
        <v>21</v>
      </c>
      <c r="O94" s="1">
        <f>Cleaned_Data[[#This Row],[ loan_amount]]-Cleaned_Data[[#This Row],[ bank_asset_value]]</f>
        <v>4200000</v>
      </c>
      <c r="P94" s="1">
        <f>Cleaned_Data[[#This Row],[ loan_amount]]</f>
        <v>8900000</v>
      </c>
      <c r="Q94" s="1" t="str">
        <f t="shared" si="5"/>
        <v>800+</v>
      </c>
      <c r="R94" s="1">
        <f>Cleaned_Data[[#This Row],[ residential_assets_value]]+Cleaned_Data[[#This Row],[ commercial_assets_value]]+Cleaned_Data[[#This Row],[ luxury_assets_value]]</f>
        <v>25700000</v>
      </c>
      <c r="S94" s="1">
        <f>Cleaned_Data[[#This Row],[ income_annum]]+Cleaned_Data[[#This Row],[ residential_assets_value]]+Cleaned_Data[[#This Row],[ commercial_assets_value]]+Cleaned_Data[[#This Row],[ luxury_assets_value]]</f>
        <v>29500000</v>
      </c>
      <c r="T94" s="1" t="str">
        <f t="shared" si="6"/>
        <v>2–3 Cr</v>
      </c>
      <c r="U94" s="12">
        <f t="shared" si="7"/>
        <v>2225000</v>
      </c>
      <c r="V94" s="1" t="str">
        <f>IF(Cleaned_Data[[#This Row],[EMI_Estimate]]&lt;50000, "50K", IF(Cleaned_Data[[#This Row],[EMI_Estimate]]&lt;100000, "50K-1L", IF(Cleaned_Data[[#This Row],[EMI_Estimate]]&lt;150000, "1L-1.5L", IF(Cleaned_Data[[#This Row],[EMI_Estimate]]&lt;200000,"1.5-2L", "&gt;2L"))))</f>
        <v>&gt;2L</v>
      </c>
    </row>
    <row r="95" spans="1:22" x14ac:dyDescent="0.35">
      <c r="A95">
        <v>94</v>
      </c>
      <c r="B95">
        <v>1</v>
      </c>
      <c r="C95" t="s">
        <v>19</v>
      </c>
      <c r="D95" t="s">
        <v>20</v>
      </c>
      <c r="E95">
        <v>1700000</v>
      </c>
      <c r="F95" t="str">
        <f t="shared" si="4"/>
        <v>15-20 Lakh</v>
      </c>
      <c r="G95">
        <v>6400000</v>
      </c>
      <c r="H95">
        <v>10</v>
      </c>
      <c r="I95">
        <v>452</v>
      </c>
      <c r="J95" s="1">
        <v>900000</v>
      </c>
      <c r="K95" s="1">
        <v>1100000</v>
      </c>
      <c r="L95" s="1">
        <v>5600000</v>
      </c>
      <c r="M95" s="1">
        <v>2100000</v>
      </c>
      <c r="N95" s="1" t="s">
        <v>24</v>
      </c>
      <c r="O95" s="1">
        <f>Cleaned_Data[[#This Row],[ loan_amount]]-Cleaned_Data[[#This Row],[ bank_asset_value]]</f>
        <v>4300000</v>
      </c>
      <c r="P95" s="1">
        <f>Cleaned_Data[[#This Row],[ loan_amount]]</f>
        <v>6400000</v>
      </c>
      <c r="Q95" s="1" t="str">
        <f t="shared" si="5"/>
        <v>300–499</v>
      </c>
      <c r="R95" s="1">
        <f>Cleaned_Data[[#This Row],[ residential_assets_value]]+Cleaned_Data[[#This Row],[ commercial_assets_value]]+Cleaned_Data[[#This Row],[ luxury_assets_value]]</f>
        <v>7600000</v>
      </c>
      <c r="S95" s="1">
        <f>Cleaned_Data[[#This Row],[ income_annum]]+Cleaned_Data[[#This Row],[ residential_assets_value]]+Cleaned_Data[[#This Row],[ commercial_assets_value]]+Cleaned_Data[[#This Row],[ luxury_assets_value]]</f>
        <v>9300000</v>
      </c>
      <c r="T95" s="1" t="str">
        <f t="shared" si="6"/>
        <v>&lt;1 Cr</v>
      </c>
      <c r="U95" s="12">
        <f t="shared" si="7"/>
        <v>640000</v>
      </c>
      <c r="V95" s="1" t="str">
        <f>IF(Cleaned_Data[[#This Row],[EMI_Estimate]]&lt;50000, "50K", IF(Cleaned_Data[[#This Row],[EMI_Estimate]]&lt;100000, "50K-1L", IF(Cleaned_Data[[#This Row],[EMI_Estimate]]&lt;150000, "1L-1.5L", IF(Cleaned_Data[[#This Row],[EMI_Estimate]]&lt;200000,"1.5-2L", "&gt;2L"))))</f>
        <v>&gt;2L</v>
      </c>
    </row>
    <row r="96" spans="1:22" x14ac:dyDescent="0.35">
      <c r="A96">
        <v>95</v>
      </c>
      <c r="B96">
        <v>2</v>
      </c>
      <c r="C96" t="s">
        <v>19</v>
      </c>
      <c r="D96" t="s">
        <v>20</v>
      </c>
      <c r="E96">
        <v>1000000</v>
      </c>
      <c r="F96" t="str">
        <f t="shared" si="4"/>
        <v>10-15 Lakh</v>
      </c>
      <c r="G96">
        <v>2000000</v>
      </c>
      <c r="H96">
        <v>10</v>
      </c>
      <c r="I96">
        <v>366</v>
      </c>
      <c r="J96" s="1">
        <v>1200000</v>
      </c>
      <c r="K96" s="1">
        <v>400000</v>
      </c>
      <c r="L96" s="1">
        <v>3200000</v>
      </c>
      <c r="M96" s="1">
        <v>1300000</v>
      </c>
      <c r="N96" s="1" t="s">
        <v>24</v>
      </c>
      <c r="O96" s="1">
        <f>Cleaned_Data[[#This Row],[ loan_amount]]-Cleaned_Data[[#This Row],[ bank_asset_value]]</f>
        <v>700000</v>
      </c>
      <c r="P96" s="1">
        <f>Cleaned_Data[[#This Row],[ loan_amount]]</f>
        <v>2000000</v>
      </c>
      <c r="Q96" s="1" t="str">
        <f t="shared" si="5"/>
        <v>300–499</v>
      </c>
      <c r="R96" s="1">
        <f>Cleaned_Data[[#This Row],[ residential_assets_value]]+Cleaned_Data[[#This Row],[ commercial_assets_value]]+Cleaned_Data[[#This Row],[ luxury_assets_value]]</f>
        <v>4800000</v>
      </c>
      <c r="S96" s="1">
        <f>Cleaned_Data[[#This Row],[ income_annum]]+Cleaned_Data[[#This Row],[ residential_assets_value]]+Cleaned_Data[[#This Row],[ commercial_assets_value]]+Cleaned_Data[[#This Row],[ luxury_assets_value]]</f>
        <v>5800000</v>
      </c>
      <c r="T96" s="1" t="str">
        <f t="shared" si="6"/>
        <v>&lt;1 Cr</v>
      </c>
      <c r="U96" s="12">
        <f t="shared" si="7"/>
        <v>200000</v>
      </c>
      <c r="V96" s="1" t="str">
        <f>IF(Cleaned_Data[[#This Row],[EMI_Estimate]]&lt;50000, "50K", IF(Cleaned_Data[[#This Row],[EMI_Estimate]]&lt;100000, "50K-1L", IF(Cleaned_Data[[#This Row],[EMI_Estimate]]&lt;150000, "1L-1.5L", IF(Cleaned_Data[[#This Row],[EMI_Estimate]]&lt;200000,"1.5-2L", "&gt;2L"))))</f>
        <v>&gt;2L</v>
      </c>
    </row>
    <row r="97" spans="1:22" x14ac:dyDescent="0.35">
      <c r="A97">
        <v>96</v>
      </c>
      <c r="B97">
        <v>5</v>
      </c>
      <c r="C97" t="s">
        <v>19</v>
      </c>
      <c r="D97" t="s">
        <v>20</v>
      </c>
      <c r="E97">
        <v>300000</v>
      </c>
      <c r="F97" t="str">
        <f t="shared" si="4"/>
        <v>&lt;5 Lakh</v>
      </c>
      <c r="G97">
        <v>1100000</v>
      </c>
      <c r="H97">
        <v>2</v>
      </c>
      <c r="I97">
        <v>300</v>
      </c>
      <c r="J97" s="1">
        <v>100000</v>
      </c>
      <c r="K97" s="1">
        <v>500000</v>
      </c>
      <c r="L97" s="1">
        <v>700000</v>
      </c>
      <c r="M97" s="1">
        <v>400000</v>
      </c>
      <c r="N97" s="1" t="s">
        <v>21</v>
      </c>
      <c r="O97" s="1">
        <f>Cleaned_Data[[#This Row],[ loan_amount]]-Cleaned_Data[[#This Row],[ bank_asset_value]]</f>
        <v>700000</v>
      </c>
      <c r="P97" s="1">
        <f>Cleaned_Data[[#This Row],[ loan_amount]]</f>
        <v>1100000</v>
      </c>
      <c r="Q97" s="1" t="str">
        <f t="shared" si="5"/>
        <v>300–499</v>
      </c>
      <c r="R97" s="1">
        <f>Cleaned_Data[[#This Row],[ residential_assets_value]]+Cleaned_Data[[#This Row],[ commercial_assets_value]]+Cleaned_Data[[#This Row],[ luxury_assets_value]]</f>
        <v>1300000</v>
      </c>
      <c r="S97" s="1">
        <f>Cleaned_Data[[#This Row],[ income_annum]]+Cleaned_Data[[#This Row],[ residential_assets_value]]+Cleaned_Data[[#This Row],[ commercial_assets_value]]+Cleaned_Data[[#This Row],[ luxury_assets_value]]</f>
        <v>1600000</v>
      </c>
      <c r="T97" s="1" t="str">
        <f t="shared" si="6"/>
        <v>&lt;1 Cr</v>
      </c>
      <c r="U97" s="12">
        <f t="shared" si="7"/>
        <v>550000</v>
      </c>
      <c r="V97" s="1" t="str">
        <f>IF(Cleaned_Data[[#This Row],[EMI_Estimate]]&lt;50000, "50K", IF(Cleaned_Data[[#This Row],[EMI_Estimate]]&lt;100000, "50K-1L", IF(Cleaned_Data[[#This Row],[EMI_Estimate]]&lt;150000, "1L-1.5L", IF(Cleaned_Data[[#This Row],[EMI_Estimate]]&lt;200000,"1.5-2L", "&gt;2L"))))</f>
        <v>&gt;2L</v>
      </c>
    </row>
    <row r="98" spans="1:22" x14ac:dyDescent="0.35">
      <c r="A98">
        <v>97</v>
      </c>
      <c r="B98">
        <v>2</v>
      </c>
      <c r="C98" t="s">
        <v>19</v>
      </c>
      <c r="D98" t="s">
        <v>23</v>
      </c>
      <c r="E98">
        <v>6600000</v>
      </c>
      <c r="F98" t="str">
        <f t="shared" si="4"/>
        <v>&gt;20 Lakh</v>
      </c>
      <c r="G98">
        <v>15000000</v>
      </c>
      <c r="H98">
        <v>18</v>
      </c>
      <c r="I98">
        <v>470</v>
      </c>
      <c r="J98" s="1">
        <v>1200000</v>
      </c>
      <c r="K98" s="1">
        <v>4800000</v>
      </c>
      <c r="L98" s="1">
        <v>18200000</v>
      </c>
      <c r="M98" s="1">
        <v>7000000</v>
      </c>
      <c r="N98" s="1" t="s">
        <v>24</v>
      </c>
      <c r="O98" s="1">
        <f>Cleaned_Data[[#This Row],[ loan_amount]]-Cleaned_Data[[#This Row],[ bank_asset_value]]</f>
        <v>8000000</v>
      </c>
      <c r="P98" s="1">
        <f>Cleaned_Data[[#This Row],[ loan_amount]]</f>
        <v>15000000</v>
      </c>
      <c r="Q98" s="1" t="str">
        <f t="shared" si="5"/>
        <v>300–499</v>
      </c>
      <c r="R98" s="1">
        <f>Cleaned_Data[[#This Row],[ residential_assets_value]]+Cleaned_Data[[#This Row],[ commercial_assets_value]]+Cleaned_Data[[#This Row],[ luxury_assets_value]]</f>
        <v>24200000</v>
      </c>
      <c r="S98" s="1">
        <f>Cleaned_Data[[#This Row],[ income_annum]]+Cleaned_Data[[#This Row],[ residential_assets_value]]+Cleaned_Data[[#This Row],[ commercial_assets_value]]+Cleaned_Data[[#This Row],[ luxury_assets_value]]</f>
        <v>30800000</v>
      </c>
      <c r="T98" s="1" t="str">
        <f t="shared" si="6"/>
        <v>3–4 Cr</v>
      </c>
      <c r="U98" s="12">
        <f t="shared" si="7"/>
        <v>833333</v>
      </c>
      <c r="V98" s="1" t="str">
        <f>IF(Cleaned_Data[[#This Row],[EMI_Estimate]]&lt;50000, "50K", IF(Cleaned_Data[[#This Row],[EMI_Estimate]]&lt;100000, "50K-1L", IF(Cleaned_Data[[#This Row],[EMI_Estimate]]&lt;150000, "1L-1.5L", IF(Cleaned_Data[[#This Row],[EMI_Estimate]]&lt;200000,"1.5-2L", "&gt;2L"))))</f>
        <v>&gt;2L</v>
      </c>
    </row>
    <row r="99" spans="1:22" x14ac:dyDescent="0.35">
      <c r="A99">
        <v>98</v>
      </c>
      <c r="B99">
        <v>2</v>
      </c>
      <c r="C99" t="s">
        <v>22</v>
      </c>
      <c r="D99" t="s">
        <v>20</v>
      </c>
      <c r="E99">
        <v>8700000</v>
      </c>
      <c r="F99" t="str">
        <f t="shared" si="4"/>
        <v>&gt;20 Lakh</v>
      </c>
      <c r="G99">
        <v>25000000</v>
      </c>
      <c r="H99">
        <v>20</v>
      </c>
      <c r="I99">
        <v>861</v>
      </c>
      <c r="J99" s="1">
        <v>14700000</v>
      </c>
      <c r="K99" s="1">
        <v>8500000</v>
      </c>
      <c r="L99" s="1">
        <v>23200000</v>
      </c>
      <c r="M99" s="1">
        <v>7300000</v>
      </c>
      <c r="N99" s="1" t="s">
        <v>21</v>
      </c>
      <c r="O99" s="1">
        <f>Cleaned_Data[[#This Row],[ loan_amount]]-Cleaned_Data[[#This Row],[ bank_asset_value]]</f>
        <v>17700000</v>
      </c>
      <c r="P99" s="1">
        <f>Cleaned_Data[[#This Row],[ loan_amount]]</f>
        <v>25000000</v>
      </c>
      <c r="Q99" s="1" t="str">
        <f t="shared" si="5"/>
        <v>800+</v>
      </c>
      <c r="R99" s="1">
        <f>Cleaned_Data[[#This Row],[ residential_assets_value]]+Cleaned_Data[[#This Row],[ commercial_assets_value]]+Cleaned_Data[[#This Row],[ luxury_assets_value]]</f>
        <v>46400000</v>
      </c>
      <c r="S99" s="1">
        <f>Cleaned_Data[[#This Row],[ income_annum]]+Cleaned_Data[[#This Row],[ residential_assets_value]]+Cleaned_Data[[#This Row],[ commercial_assets_value]]+Cleaned_Data[[#This Row],[ luxury_assets_value]]</f>
        <v>55100000</v>
      </c>
      <c r="T99" s="1" t="str">
        <f t="shared" si="6"/>
        <v>&gt;4 Cr</v>
      </c>
      <c r="U99" s="12">
        <f t="shared" si="7"/>
        <v>1250000</v>
      </c>
      <c r="V99" s="1" t="str">
        <f>IF(Cleaned_Data[[#This Row],[EMI_Estimate]]&lt;50000, "50K", IF(Cleaned_Data[[#This Row],[EMI_Estimate]]&lt;100000, "50K-1L", IF(Cleaned_Data[[#This Row],[EMI_Estimate]]&lt;150000, "1L-1.5L", IF(Cleaned_Data[[#This Row],[EMI_Estimate]]&lt;200000,"1.5-2L", "&gt;2L"))))</f>
        <v>&gt;2L</v>
      </c>
    </row>
    <row r="100" spans="1:22" x14ac:dyDescent="0.35">
      <c r="A100">
        <v>99</v>
      </c>
      <c r="B100">
        <v>4</v>
      </c>
      <c r="C100" t="s">
        <v>19</v>
      </c>
      <c r="D100" t="s">
        <v>20</v>
      </c>
      <c r="E100">
        <v>9400000</v>
      </c>
      <c r="F100" t="str">
        <f t="shared" si="4"/>
        <v>&gt;20 Lakh</v>
      </c>
      <c r="G100">
        <v>29400000</v>
      </c>
      <c r="H100">
        <v>12</v>
      </c>
      <c r="I100">
        <v>562</v>
      </c>
      <c r="J100" s="1">
        <v>25900000</v>
      </c>
      <c r="K100" s="1">
        <v>15200000</v>
      </c>
      <c r="L100" s="1">
        <v>36400000</v>
      </c>
      <c r="M100" s="1">
        <v>7100000</v>
      </c>
      <c r="N100" s="1" t="s">
        <v>21</v>
      </c>
      <c r="O100" s="1">
        <f>Cleaned_Data[[#This Row],[ loan_amount]]-Cleaned_Data[[#This Row],[ bank_asset_value]]</f>
        <v>22300000</v>
      </c>
      <c r="P100" s="1">
        <f>Cleaned_Data[[#This Row],[ loan_amount]]</f>
        <v>29400000</v>
      </c>
      <c r="Q100" s="1" t="str">
        <f t="shared" si="5"/>
        <v>500–599</v>
      </c>
      <c r="R100" s="1">
        <f>Cleaned_Data[[#This Row],[ residential_assets_value]]+Cleaned_Data[[#This Row],[ commercial_assets_value]]+Cleaned_Data[[#This Row],[ luxury_assets_value]]</f>
        <v>77500000</v>
      </c>
      <c r="S100" s="1">
        <f>Cleaned_Data[[#This Row],[ income_annum]]+Cleaned_Data[[#This Row],[ residential_assets_value]]+Cleaned_Data[[#This Row],[ commercial_assets_value]]+Cleaned_Data[[#This Row],[ luxury_assets_value]]</f>
        <v>86900000</v>
      </c>
      <c r="T100" s="1" t="str">
        <f t="shared" si="6"/>
        <v>&gt;4 Cr</v>
      </c>
      <c r="U100" s="12">
        <f t="shared" si="7"/>
        <v>2450000</v>
      </c>
      <c r="V100" s="1" t="str">
        <f>IF(Cleaned_Data[[#This Row],[EMI_Estimate]]&lt;50000, "50K", IF(Cleaned_Data[[#This Row],[EMI_Estimate]]&lt;100000, "50K-1L", IF(Cleaned_Data[[#This Row],[EMI_Estimate]]&lt;150000, "1L-1.5L", IF(Cleaned_Data[[#This Row],[EMI_Estimate]]&lt;200000,"1.5-2L", "&gt;2L"))))</f>
        <v>&gt;2L</v>
      </c>
    </row>
    <row r="101" spans="1:22" x14ac:dyDescent="0.35">
      <c r="A101">
        <v>100</v>
      </c>
      <c r="B101">
        <v>0</v>
      </c>
      <c r="C101" t="s">
        <v>19</v>
      </c>
      <c r="D101" t="s">
        <v>20</v>
      </c>
      <c r="E101">
        <v>4400000</v>
      </c>
      <c r="F101" t="str">
        <f t="shared" si="4"/>
        <v>&gt;20 Lakh</v>
      </c>
      <c r="G101">
        <v>10800000</v>
      </c>
      <c r="H101">
        <v>14</v>
      </c>
      <c r="I101">
        <v>463</v>
      </c>
      <c r="J101" s="1">
        <v>2400000</v>
      </c>
      <c r="K101" s="1">
        <v>4800000</v>
      </c>
      <c r="L101" s="1">
        <v>13800000</v>
      </c>
      <c r="M101" s="1">
        <v>4700000</v>
      </c>
      <c r="N101" s="1" t="s">
        <v>24</v>
      </c>
      <c r="O101" s="1">
        <f>Cleaned_Data[[#This Row],[ loan_amount]]-Cleaned_Data[[#This Row],[ bank_asset_value]]</f>
        <v>6100000</v>
      </c>
      <c r="P101" s="1">
        <f>Cleaned_Data[[#This Row],[ loan_amount]]</f>
        <v>10800000</v>
      </c>
      <c r="Q101" s="1" t="str">
        <f t="shared" si="5"/>
        <v>300–499</v>
      </c>
      <c r="R101" s="1">
        <f>Cleaned_Data[[#This Row],[ residential_assets_value]]+Cleaned_Data[[#This Row],[ commercial_assets_value]]+Cleaned_Data[[#This Row],[ luxury_assets_value]]</f>
        <v>21000000</v>
      </c>
      <c r="S101" s="1">
        <f>Cleaned_Data[[#This Row],[ income_annum]]+Cleaned_Data[[#This Row],[ residential_assets_value]]+Cleaned_Data[[#This Row],[ commercial_assets_value]]+Cleaned_Data[[#This Row],[ luxury_assets_value]]</f>
        <v>25400000</v>
      </c>
      <c r="T101" s="1" t="str">
        <f t="shared" si="6"/>
        <v>2–3 Cr</v>
      </c>
      <c r="U101" s="12">
        <f t="shared" si="7"/>
        <v>771429</v>
      </c>
      <c r="V101" s="1" t="str">
        <f>IF(Cleaned_Data[[#This Row],[EMI_Estimate]]&lt;50000, "50K", IF(Cleaned_Data[[#This Row],[EMI_Estimate]]&lt;100000, "50K-1L", IF(Cleaned_Data[[#This Row],[EMI_Estimate]]&lt;150000, "1L-1.5L", IF(Cleaned_Data[[#This Row],[EMI_Estimate]]&lt;200000,"1.5-2L", "&gt;2L"))))</f>
        <v>&gt;2L</v>
      </c>
    </row>
    <row r="102" spans="1:22" x14ac:dyDescent="0.35">
      <c r="A102">
        <v>101</v>
      </c>
      <c r="B102">
        <v>4</v>
      </c>
      <c r="C102" t="s">
        <v>22</v>
      </c>
      <c r="D102" t="s">
        <v>20</v>
      </c>
      <c r="E102">
        <v>400000</v>
      </c>
      <c r="F102" t="str">
        <f t="shared" si="4"/>
        <v>&lt;5 Lakh</v>
      </c>
      <c r="G102">
        <v>900000</v>
      </c>
      <c r="H102">
        <v>12</v>
      </c>
      <c r="I102">
        <v>478</v>
      </c>
      <c r="J102" s="1">
        <v>700000</v>
      </c>
      <c r="K102" s="1">
        <v>100000</v>
      </c>
      <c r="L102" s="1">
        <v>1200000</v>
      </c>
      <c r="M102" s="1">
        <v>100000</v>
      </c>
      <c r="N102" s="1" t="s">
        <v>24</v>
      </c>
      <c r="O102" s="1">
        <f>Cleaned_Data[[#This Row],[ loan_amount]]-Cleaned_Data[[#This Row],[ bank_asset_value]]</f>
        <v>800000</v>
      </c>
      <c r="P102" s="1">
        <f>Cleaned_Data[[#This Row],[ loan_amount]]</f>
        <v>900000</v>
      </c>
      <c r="Q102" s="1" t="str">
        <f t="shared" si="5"/>
        <v>300–499</v>
      </c>
      <c r="R102" s="1">
        <f>Cleaned_Data[[#This Row],[ residential_assets_value]]+Cleaned_Data[[#This Row],[ commercial_assets_value]]+Cleaned_Data[[#This Row],[ luxury_assets_value]]</f>
        <v>2000000</v>
      </c>
      <c r="S102" s="1">
        <f>Cleaned_Data[[#This Row],[ income_annum]]+Cleaned_Data[[#This Row],[ residential_assets_value]]+Cleaned_Data[[#This Row],[ commercial_assets_value]]+Cleaned_Data[[#This Row],[ luxury_assets_value]]</f>
        <v>2400000</v>
      </c>
      <c r="T102" s="1" t="str">
        <f t="shared" si="6"/>
        <v>&lt;1 Cr</v>
      </c>
      <c r="U102" s="12">
        <f t="shared" si="7"/>
        <v>75000</v>
      </c>
      <c r="V102" s="1" t="str">
        <f>IF(Cleaned_Data[[#This Row],[EMI_Estimate]]&lt;50000, "50K", IF(Cleaned_Data[[#This Row],[EMI_Estimate]]&lt;100000, "50K-1L", IF(Cleaned_Data[[#This Row],[EMI_Estimate]]&lt;150000, "1L-1.5L", IF(Cleaned_Data[[#This Row],[EMI_Estimate]]&lt;200000,"1.5-2L", "&gt;2L"))))</f>
        <v>50K-1L</v>
      </c>
    </row>
    <row r="103" spans="1:22" x14ac:dyDescent="0.35">
      <c r="A103">
        <v>102</v>
      </c>
      <c r="B103">
        <v>2</v>
      </c>
      <c r="C103" t="s">
        <v>22</v>
      </c>
      <c r="D103" t="s">
        <v>23</v>
      </c>
      <c r="E103">
        <v>300000</v>
      </c>
      <c r="F103" t="str">
        <f t="shared" si="4"/>
        <v>&lt;5 Lakh</v>
      </c>
      <c r="G103">
        <v>1100000</v>
      </c>
      <c r="H103">
        <v>2</v>
      </c>
      <c r="I103">
        <v>702</v>
      </c>
      <c r="J103" s="1">
        <v>300000</v>
      </c>
      <c r="K103" s="1">
        <v>200000</v>
      </c>
      <c r="L103" s="1">
        <v>500000</v>
      </c>
      <c r="M103" s="1">
        <v>200000</v>
      </c>
      <c r="N103" s="1" t="s">
        <v>21</v>
      </c>
      <c r="O103" s="1">
        <f>Cleaned_Data[[#This Row],[ loan_amount]]-Cleaned_Data[[#This Row],[ bank_asset_value]]</f>
        <v>900000</v>
      </c>
      <c r="P103" s="1">
        <f>Cleaned_Data[[#This Row],[ loan_amount]]</f>
        <v>1100000</v>
      </c>
      <c r="Q103" s="1" t="str">
        <f t="shared" si="5"/>
        <v>700–799</v>
      </c>
      <c r="R103" s="1">
        <f>Cleaned_Data[[#This Row],[ residential_assets_value]]+Cleaned_Data[[#This Row],[ commercial_assets_value]]+Cleaned_Data[[#This Row],[ luxury_assets_value]]</f>
        <v>1000000</v>
      </c>
      <c r="S103" s="1">
        <f>Cleaned_Data[[#This Row],[ income_annum]]+Cleaned_Data[[#This Row],[ residential_assets_value]]+Cleaned_Data[[#This Row],[ commercial_assets_value]]+Cleaned_Data[[#This Row],[ luxury_assets_value]]</f>
        <v>1300000</v>
      </c>
      <c r="T103" s="1" t="str">
        <f t="shared" si="6"/>
        <v>&lt;1 Cr</v>
      </c>
      <c r="U103" s="12">
        <f t="shared" si="7"/>
        <v>550000</v>
      </c>
      <c r="V103" s="1" t="str">
        <f>IF(Cleaned_Data[[#This Row],[EMI_Estimate]]&lt;50000, "50K", IF(Cleaned_Data[[#This Row],[EMI_Estimate]]&lt;100000, "50K-1L", IF(Cleaned_Data[[#This Row],[EMI_Estimate]]&lt;150000, "1L-1.5L", IF(Cleaned_Data[[#This Row],[EMI_Estimate]]&lt;200000,"1.5-2L", "&gt;2L"))))</f>
        <v>&gt;2L</v>
      </c>
    </row>
    <row r="104" spans="1:22" x14ac:dyDescent="0.35">
      <c r="A104">
        <v>103</v>
      </c>
      <c r="B104">
        <v>2</v>
      </c>
      <c r="C104" t="s">
        <v>22</v>
      </c>
      <c r="D104" t="s">
        <v>23</v>
      </c>
      <c r="E104">
        <v>4300000</v>
      </c>
      <c r="F104" t="str">
        <f t="shared" si="4"/>
        <v>&gt;20 Lakh</v>
      </c>
      <c r="G104">
        <v>12900000</v>
      </c>
      <c r="H104">
        <v>20</v>
      </c>
      <c r="I104">
        <v>618</v>
      </c>
      <c r="J104" s="1">
        <v>11400000</v>
      </c>
      <c r="K104" s="1">
        <v>3600000</v>
      </c>
      <c r="L104" s="1">
        <v>11400000</v>
      </c>
      <c r="M104" s="1">
        <v>2400000</v>
      </c>
      <c r="N104" s="1" t="s">
        <v>21</v>
      </c>
      <c r="O104" s="1">
        <f>Cleaned_Data[[#This Row],[ loan_amount]]-Cleaned_Data[[#This Row],[ bank_asset_value]]</f>
        <v>10500000</v>
      </c>
      <c r="P104" s="1">
        <f>Cleaned_Data[[#This Row],[ loan_amount]]</f>
        <v>12900000</v>
      </c>
      <c r="Q104" s="1" t="str">
        <f t="shared" si="5"/>
        <v>600–699</v>
      </c>
      <c r="R104" s="1">
        <f>Cleaned_Data[[#This Row],[ residential_assets_value]]+Cleaned_Data[[#This Row],[ commercial_assets_value]]+Cleaned_Data[[#This Row],[ luxury_assets_value]]</f>
        <v>26400000</v>
      </c>
      <c r="S104" s="1">
        <f>Cleaned_Data[[#This Row],[ income_annum]]+Cleaned_Data[[#This Row],[ residential_assets_value]]+Cleaned_Data[[#This Row],[ commercial_assets_value]]+Cleaned_Data[[#This Row],[ luxury_assets_value]]</f>
        <v>30700000</v>
      </c>
      <c r="T104" s="1" t="str">
        <f t="shared" si="6"/>
        <v>3–4 Cr</v>
      </c>
      <c r="U104" s="12">
        <f t="shared" si="7"/>
        <v>645000</v>
      </c>
      <c r="V104" s="1" t="str">
        <f>IF(Cleaned_Data[[#This Row],[EMI_Estimate]]&lt;50000, "50K", IF(Cleaned_Data[[#This Row],[EMI_Estimate]]&lt;100000, "50K-1L", IF(Cleaned_Data[[#This Row],[EMI_Estimate]]&lt;150000, "1L-1.5L", IF(Cleaned_Data[[#This Row],[EMI_Estimate]]&lt;200000,"1.5-2L", "&gt;2L"))))</f>
        <v>&gt;2L</v>
      </c>
    </row>
    <row r="105" spans="1:22" x14ac:dyDescent="0.35">
      <c r="A105">
        <v>104</v>
      </c>
      <c r="B105">
        <v>4</v>
      </c>
      <c r="C105" t="s">
        <v>19</v>
      </c>
      <c r="D105" t="s">
        <v>20</v>
      </c>
      <c r="E105">
        <v>1600000</v>
      </c>
      <c r="F105" t="str">
        <f t="shared" si="4"/>
        <v>15-20 Lakh</v>
      </c>
      <c r="G105">
        <v>4500000</v>
      </c>
      <c r="H105">
        <v>12</v>
      </c>
      <c r="I105">
        <v>633</v>
      </c>
      <c r="J105" s="1">
        <v>700000</v>
      </c>
      <c r="K105" s="1">
        <v>1700000</v>
      </c>
      <c r="L105" s="1">
        <v>4100000</v>
      </c>
      <c r="M105" s="1">
        <v>1900000</v>
      </c>
      <c r="N105" s="1" t="s">
        <v>21</v>
      </c>
      <c r="O105" s="1">
        <f>Cleaned_Data[[#This Row],[ loan_amount]]-Cleaned_Data[[#This Row],[ bank_asset_value]]</f>
        <v>2600000</v>
      </c>
      <c r="P105" s="1">
        <f>Cleaned_Data[[#This Row],[ loan_amount]]</f>
        <v>4500000</v>
      </c>
      <c r="Q105" s="1" t="str">
        <f t="shared" si="5"/>
        <v>600–699</v>
      </c>
      <c r="R105" s="1">
        <f>Cleaned_Data[[#This Row],[ residential_assets_value]]+Cleaned_Data[[#This Row],[ commercial_assets_value]]+Cleaned_Data[[#This Row],[ luxury_assets_value]]</f>
        <v>6500000</v>
      </c>
      <c r="S105" s="1">
        <f>Cleaned_Data[[#This Row],[ income_annum]]+Cleaned_Data[[#This Row],[ residential_assets_value]]+Cleaned_Data[[#This Row],[ commercial_assets_value]]+Cleaned_Data[[#This Row],[ luxury_assets_value]]</f>
        <v>8100000</v>
      </c>
      <c r="T105" s="1" t="str">
        <f t="shared" si="6"/>
        <v>&lt;1 Cr</v>
      </c>
      <c r="U105" s="12">
        <f t="shared" si="7"/>
        <v>375000</v>
      </c>
      <c r="V105" s="1" t="str">
        <f>IF(Cleaned_Data[[#This Row],[EMI_Estimate]]&lt;50000, "50K", IF(Cleaned_Data[[#This Row],[EMI_Estimate]]&lt;100000, "50K-1L", IF(Cleaned_Data[[#This Row],[EMI_Estimate]]&lt;150000, "1L-1.5L", IF(Cleaned_Data[[#This Row],[EMI_Estimate]]&lt;200000,"1.5-2L", "&gt;2L"))))</f>
        <v>&gt;2L</v>
      </c>
    </row>
    <row r="106" spans="1:22" x14ac:dyDescent="0.35">
      <c r="A106">
        <v>105</v>
      </c>
      <c r="B106">
        <v>5</v>
      </c>
      <c r="C106" t="s">
        <v>22</v>
      </c>
      <c r="D106" t="s">
        <v>23</v>
      </c>
      <c r="E106">
        <v>6200000</v>
      </c>
      <c r="F106" t="str">
        <f t="shared" si="4"/>
        <v>&gt;20 Lakh</v>
      </c>
      <c r="G106">
        <v>23600000</v>
      </c>
      <c r="H106">
        <v>10</v>
      </c>
      <c r="I106">
        <v>331</v>
      </c>
      <c r="J106" s="1">
        <v>18500000</v>
      </c>
      <c r="K106" s="1">
        <v>10300000</v>
      </c>
      <c r="L106" s="1">
        <v>23800000</v>
      </c>
      <c r="M106" s="1">
        <v>8700000</v>
      </c>
      <c r="N106" s="1" t="s">
        <v>24</v>
      </c>
      <c r="O106" s="1">
        <f>Cleaned_Data[[#This Row],[ loan_amount]]-Cleaned_Data[[#This Row],[ bank_asset_value]]</f>
        <v>14900000</v>
      </c>
      <c r="P106" s="1">
        <f>Cleaned_Data[[#This Row],[ loan_amount]]</f>
        <v>23600000</v>
      </c>
      <c r="Q106" s="1" t="str">
        <f t="shared" si="5"/>
        <v>300–499</v>
      </c>
      <c r="R106" s="1">
        <f>Cleaned_Data[[#This Row],[ residential_assets_value]]+Cleaned_Data[[#This Row],[ commercial_assets_value]]+Cleaned_Data[[#This Row],[ luxury_assets_value]]</f>
        <v>52600000</v>
      </c>
      <c r="S106" s="1">
        <f>Cleaned_Data[[#This Row],[ income_annum]]+Cleaned_Data[[#This Row],[ residential_assets_value]]+Cleaned_Data[[#This Row],[ commercial_assets_value]]+Cleaned_Data[[#This Row],[ luxury_assets_value]]</f>
        <v>58800000</v>
      </c>
      <c r="T106" s="1" t="str">
        <f t="shared" si="6"/>
        <v>&gt;4 Cr</v>
      </c>
      <c r="U106" s="12">
        <f t="shared" si="7"/>
        <v>2360000</v>
      </c>
      <c r="V106" s="1" t="str">
        <f>IF(Cleaned_Data[[#This Row],[EMI_Estimate]]&lt;50000, "50K", IF(Cleaned_Data[[#This Row],[EMI_Estimate]]&lt;100000, "50K-1L", IF(Cleaned_Data[[#This Row],[EMI_Estimate]]&lt;150000, "1L-1.5L", IF(Cleaned_Data[[#This Row],[EMI_Estimate]]&lt;200000,"1.5-2L", "&gt;2L"))))</f>
        <v>&gt;2L</v>
      </c>
    </row>
    <row r="107" spans="1:22" x14ac:dyDescent="0.35">
      <c r="A107">
        <v>106</v>
      </c>
      <c r="B107">
        <v>3</v>
      </c>
      <c r="C107" t="s">
        <v>22</v>
      </c>
      <c r="D107" t="s">
        <v>23</v>
      </c>
      <c r="E107">
        <v>4200000</v>
      </c>
      <c r="F107" t="str">
        <f t="shared" si="4"/>
        <v>&gt;20 Lakh</v>
      </c>
      <c r="G107">
        <v>9700000</v>
      </c>
      <c r="H107">
        <v>16</v>
      </c>
      <c r="I107">
        <v>841</v>
      </c>
      <c r="J107" s="1">
        <v>7800000</v>
      </c>
      <c r="K107" s="1">
        <v>300000</v>
      </c>
      <c r="L107" s="1">
        <v>16700000</v>
      </c>
      <c r="M107" s="1">
        <v>5100000</v>
      </c>
      <c r="N107" s="1" t="s">
        <v>21</v>
      </c>
      <c r="O107" s="1">
        <f>Cleaned_Data[[#This Row],[ loan_amount]]-Cleaned_Data[[#This Row],[ bank_asset_value]]</f>
        <v>4600000</v>
      </c>
      <c r="P107" s="1">
        <f>Cleaned_Data[[#This Row],[ loan_amount]]</f>
        <v>9700000</v>
      </c>
      <c r="Q107" s="1" t="str">
        <f t="shared" si="5"/>
        <v>800+</v>
      </c>
      <c r="R107" s="1">
        <f>Cleaned_Data[[#This Row],[ residential_assets_value]]+Cleaned_Data[[#This Row],[ commercial_assets_value]]+Cleaned_Data[[#This Row],[ luxury_assets_value]]</f>
        <v>24800000</v>
      </c>
      <c r="S107" s="1">
        <f>Cleaned_Data[[#This Row],[ income_annum]]+Cleaned_Data[[#This Row],[ residential_assets_value]]+Cleaned_Data[[#This Row],[ commercial_assets_value]]+Cleaned_Data[[#This Row],[ luxury_assets_value]]</f>
        <v>29000000</v>
      </c>
      <c r="T107" s="1" t="str">
        <f t="shared" si="6"/>
        <v>2–3 Cr</v>
      </c>
      <c r="U107" s="12">
        <f t="shared" si="7"/>
        <v>606250</v>
      </c>
      <c r="V107" s="1" t="str">
        <f>IF(Cleaned_Data[[#This Row],[EMI_Estimate]]&lt;50000, "50K", IF(Cleaned_Data[[#This Row],[EMI_Estimate]]&lt;100000, "50K-1L", IF(Cleaned_Data[[#This Row],[EMI_Estimate]]&lt;150000, "1L-1.5L", IF(Cleaned_Data[[#This Row],[EMI_Estimate]]&lt;200000,"1.5-2L", "&gt;2L"))))</f>
        <v>&gt;2L</v>
      </c>
    </row>
    <row r="108" spans="1:22" x14ac:dyDescent="0.35">
      <c r="A108">
        <v>107</v>
      </c>
      <c r="B108">
        <v>4</v>
      </c>
      <c r="C108" t="s">
        <v>22</v>
      </c>
      <c r="D108" t="s">
        <v>23</v>
      </c>
      <c r="E108">
        <v>9000000</v>
      </c>
      <c r="F108" t="str">
        <f t="shared" si="4"/>
        <v>&gt;20 Lakh</v>
      </c>
      <c r="G108">
        <v>18100000</v>
      </c>
      <c r="H108">
        <v>12</v>
      </c>
      <c r="I108">
        <v>764</v>
      </c>
      <c r="J108" s="1">
        <v>600000</v>
      </c>
      <c r="K108" s="1">
        <v>16500000</v>
      </c>
      <c r="L108" s="1">
        <v>20800000</v>
      </c>
      <c r="M108" s="1">
        <v>11600000</v>
      </c>
      <c r="N108" s="1" t="s">
        <v>21</v>
      </c>
      <c r="O108" s="1">
        <f>Cleaned_Data[[#This Row],[ loan_amount]]-Cleaned_Data[[#This Row],[ bank_asset_value]]</f>
        <v>6500000</v>
      </c>
      <c r="P108" s="1">
        <f>Cleaned_Data[[#This Row],[ loan_amount]]</f>
        <v>18100000</v>
      </c>
      <c r="Q108" s="1" t="str">
        <f t="shared" si="5"/>
        <v>700–799</v>
      </c>
      <c r="R108" s="1">
        <f>Cleaned_Data[[#This Row],[ residential_assets_value]]+Cleaned_Data[[#This Row],[ commercial_assets_value]]+Cleaned_Data[[#This Row],[ luxury_assets_value]]</f>
        <v>37900000</v>
      </c>
      <c r="S108" s="1">
        <f>Cleaned_Data[[#This Row],[ income_annum]]+Cleaned_Data[[#This Row],[ residential_assets_value]]+Cleaned_Data[[#This Row],[ commercial_assets_value]]+Cleaned_Data[[#This Row],[ luxury_assets_value]]</f>
        <v>46900000</v>
      </c>
      <c r="T108" s="1" t="str">
        <f t="shared" si="6"/>
        <v>&gt;4 Cr</v>
      </c>
      <c r="U108" s="12">
        <f t="shared" si="7"/>
        <v>1508333</v>
      </c>
      <c r="V108" s="1" t="str">
        <f>IF(Cleaned_Data[[#This Row],[EMI_Estimate]]&lt;50000, "50K", IF(Cleaned_Data[[#This Row],[EMI_Estimate]]&lt;100000, "50K-1L", IF(Cleaned_Data[[#This Row],[EMI_Estimate]]&lt;150000, "1L-1.5L", IF(Cleaned_Data[[#This Row],[EMI_Estimate]]&lt;200000,"1.5-2L", "&gt;2L"))))</f>
        <v>&gt;2L</v>
      </c>
    </row>
    <row r="109" spans="1:22" x14ac:dyDescent="0.35">
      <c r="A109">
        <v>108</v>
      </c>
      <c r="B109">
        <v>0</v>
      </c>
      <c r="C109" t="s">
        <v>19</v>
      </c>
      <c r="D109" t="s">
        <v>20</v>
      </c>
      <c r="E109">
        <v>2700000</v>
      </c>
      <c r="F109" t="str">
        <f t="shared" si="4"/>
        <v>&gt;20 Lakh</v>
      </c>
      <c r="G109">
        <v>10600000</v>
      </c>
      <c r="H109">
        <v>6</v>
      </c>
      <c r="I109">
        <v>591</v>
      </c>
      <c r="J109" s="1">
        <v>1300000</v>
      </c>
      <c r="K109" s="1">
        <v>2700000</v>
      </c>
      <c r="L109" s="1">
        <v>9900000</v>
      </c>
      <c r="M109" s="1">
        <v>1800000</v>
      </c>
      <c r="N109" s="1" t="s">
        <v>21</v>
      </c>
      <c r="O109" s="1">
        <f>Cleaned_Data[[#This Row],[ loan_amount]]-Cleaned_Data[[#This Row],[ bank_asset_value]]</f>
        <v>8800000</v>
      </c>
      <c r="P109" s="1">
        <f>Cleaned_Data[[#This Row],[ loan_amount]]</f>
        <v>10600000</v>
      </c>
      <c r="Q109" s="1" t="str">
        <f t="shared" si="5"/>
        <v>500–599</v>
      </c>
      <c r="R109" s="1">
        <f>Cleaned_Data[[#This Row],[ residential_assets_value]]+Cleaned_Data[[#This Row],[ commercial_assets_value]]+Cleaned_Data[[#This Row],[ luxury_assets_value]]</f>
        <v>13900000</v>
      </c>
      <c r="S109" s="1">
        <f>Cleaned_Data[[#This Row],[ income_annum]]+Cleaned_Data[[#This Row],[ residential_assets_value]]+Cleaned_Data[[#This Row],[ commercial_assets_value]]+Cleaned_Data[[#This Row],[ luxury_assets_value]]</f>
        <v>16600000</v>
      </c>
      <c r="T109" s="1" t="str">
        <f t="shared" si="6"/>
        <v>1–2 Cr</v>
      </c>
      <c r="U109" s="12">
        <f t="shared" si="7"/>
        <v>1766667</v>
      </c>
      <c r="V109" s="1" t="str">
        <f>IF(Cleaned_Data[[#This Row],[EMI_Estimate]]&lt;50000, "50K", IF(Cleaned_Data[[#This Row],[EMI_Estimate]]&lt;100000, "50K-1L", IF(Cleaned_Data[[#This Row],[EMI_Estimate]]&lt;150000, "1L-1.5L", IF(Cleaned_Data[[#This Row],[EMI_Estimate]]&lt;200000,"1.5-2L", "&gt;2L"))))</f>
        <v>&gt;2L</v>
      </c>
    </row>
    <row r="110" spans="1:22" x14ac:dyDescent="0.35">
      <c r="A110">
        <v>109</v>
      </c>
      <c r="B110">
        <v>1</v>
      </c>
      <c r="C110" t="s">
        <v>19</v>
      </c>
      <c r="D110" t="s">
        <v>23</v>
      </c>
      <c r="E110">
        <v>9700000</v>
      </c>
      <c r="F110" t="str">
        <f t="shared" si="4"/>
        <v>&gt;20 Lakh</v>
      </c>
      <c r="G110">
        <v>35900000</v>
      </c>
      <c r="H110">
        <v>2</v>
      </c>
      <c r="I110">
        <v>719</v>
      </c>
      <c r="J110" s="1">
        <v>19600000</v>
      </c>
      <c r="K110" s="1">
        <v>7600000</v>
      </c>
      <c r="L110" s="1">
        <v>20400000</v>
      </c>
      <c r="M110" s="1">
        <v>10900000</v>
      </c>
      <c r="N110" s="1" t="s">
        <v>21</v>
      </c>
      <c r="O110" s="1">
        <f>Cleaned_Data[[#This Row],[ loan_amount]]-Cleaned_Data[[#This Row],[ bank_asset_value]]</f>
        <v>25000000</v>
      </c>
      <c r="P110" s="1">
        <f>Cleaned_Data[[#This Row],[ loan_amount]]</f>
        <v>35900000</v>
      </c>
      <c r="Q110" s="1" t="str">
        <f t="shared" si="5"/>
        <v>700–799</v>
      </c>
      <c r="R110" s="1">
        <f>Cleaned_Data[[#This Row],[ residential_assets_value]]+Cleaned_Data[[#This Row],[ commercial_assets_value]]+Cleaned_Data[[#This Row],[ luxury_assets_value]]</f>
        <v>47600000</v>
      </c>
      <c r="S110" s="1">
        <f>Cleaned_Data[[#This Row],[ income_annum]]+Cleaned_Data[[#This Row],[ residential_assets_value]]+Cleaned_Data[[#This Row],[ commercial_assets_value]]+Cleaned_Data[[#This Row],[ luxury_assets_value]]</f>
        <v>57300000</v>
      </c>
      <c r="T110" s="1" t="str">
        <f t="shared" si="6"/>
        <v>&gt;4 Cr</v>
      </c>
      <c r="U110" s="12">
        <f t="shared" si="7"/>
        <v>17950000</v>
      </c>
      <c r="V110" s="1" t="str">
        <f>IF(Cleaned_Data[[#This Row],[EMI_Estimate]]&lt;50000, "50K", IF(Cleaned_Data[[#This Row],[EMI_Estimate]]&lt;100000, "50K-1L", IF(Cleaned_Data[[#This Row],[EMI_Estimate]]&lt;150000, "1L-1.5L", IF(Cleaned_Data[[#This Row],[EMI_Estimate]]&lt;200000,"1.5-2L", "&gt;2L"))))</f>
        <v>&gt;2L</v>
      </c>
    </row>
    <row r="111" spans="1:22" x14ac:dyDescent="0.35">
      <c r="A111">
        <v>110</v>
      </c>
      <c r="B111">
        <v>2</v>
      </c>
      <c r="C111" t="s">
        <v>19</v>
      </c>
      <c r="D111" t="s">
        <v>20</v>
      </c>
      <c r="E111">
        <v>3300000</v>
      </c>
      <c r="F111" t="str">
        <f t="shared" si="4"/>
        <v>&gt;20 Lakh</v>
      </c>
      <c r="G111">
        <v>6800000</v>
      </c>
      <c r="H111">
        <v>14</v>
      </c>
      <c r="I111">
        <v>317</v>
      </c>
      <c r="J111" s="1">
        <v>3400000</v>
      </c>
      <c r="K111" s="1">
        <v>300000</v>
      </c>
      <c r="L111" s="1">
        <v>11700000</v>
      </c>
      <c r="M111" s="1">
        <v>3600000</v>
      </c>
      <c r="N111" s="1" t="s">
        <v>24</v>
      </c>
      <c r="O111" s="1">
        <f>Cleaned_Data[[#This Row],[ loan_amount]]-Cleaned_Data[[#This Row],[ bank_asset_value]]</f>
        <v>3200000</v>
      </c>
      <c r="P111" s="1">
        <f>Cleaned_Data[[#This Row],[ loan_amount]]</f>
        <v>6800000</v>
      </c>
      <c r="Q111" s="1" t="str">
        <f t="shared" si="5"/>
        <v>300–499</v>
      </c>
      <c r="R111" s="1">
        <f>Cleaned_Data[[#This Row],[ residential_assets_value]]+Cleaned_Data[[#This Row],[ commercial_assets_value]]+Cleaned_Data[[#This Row],[ luxury_assets_value]]</f>
        <v>15400000</v>
      </c>
      <c r="S111" s="1">
        <f>Cleaned_Data[[#This Row],[ income_annum]]+Cleaned_Data[[#This Row],[ residential_assets_value]]+Cleaned_Data[[#This Row],[ commercial_assets_value]]+Cleaned_Data[[#This Row],[ luxury_assets_value]]</f>
        <v>18700000</v>
      </c>
      <c r="T111" s="1" t="str">
        <f t="shared" si="6"/>
        <v>1–2 Cr</v>
      </c>
      <c r="U111" s="12">
        <f t="shared" si="7"/>
        <v>485714</v>
      </c>
      <c r="V111" s="1" t="str">
        <f>IF(Cleaned_Data[[#This Row],[EMI_Estimate]]&lt;50000, "50K", IF(Cleaned_Data[[#This Row],[EMI_Estimate]]&lt;100000, "50K-1L", IF(Cleaned_Data[[#This Row],[EMI_Estimate]]&lt;150000, "1L-1.5L", IF(Cleaned_Data[[#This Row],[EMI_Estimate]]&lt;200000,"1.5-2L", "&gt;2L"))))</f>
        <v>&gt;2L</v>
      </c>
    </row>
    <row r="112" spans="1:22" x14ac:dyDescent="0.35">
      <c r="A112">
        <v>111</v>
      </c>
      <c r="B112">
        <v>0</v>
      </c>
      <c r="C112" t="s">
        <v>22</v>
      </c>
      <c r="D112" t="s">
        <v>20</v>
      </c>
      <c r="E112">
        <v>300000</v>
      </c>
      <c r="F112" t="str">
        <f t="shared" si="4"/>
        <v>&lt;5 Lakh</v>
      </c>
      <c r="G112">
        <v>1100000</v>
      </c>
      <c r="H112">
        <v>8</v>
      </c>
      <c r="I112">
        <v>778</v>
      </c>
      <c r="J112" s="1">
        <v>800000</v>
      </c>
      <c r="K112" s="1">
        <v>200000</v>
      </c>
      <c r="L112" s="1">
        <v>900000</v>
      </c>
      <c r="M112" s="1">
        <v>100000</v>
      </c>
      <c r="N112" s="1" t="s">
        <v>21</v>
      </c>
      <c r="O112" s="1">
        <f>Cleaned_Data[[#This Row],[ loan_amount]]-Cleaned_Data[[#This Row],[ bank_asset_value]]</f>
        <v>1000000</v>
      </c>
      <c r="P112" s="1">
        <f>Cleaned_Data[[#This Row],[ loan_amount]]</f>
        <v>1100000</v>
      </c>
      <c r="Q112" s="1" t="str">
        <f t="shared" si="5"/>
        <v>700–799</v>
      </c>
      <c r="R112" s="1">
        <f>Cleaned_Data[[#This Row],[ residential_assets_value]]+Cleaned_Data[[#This Row],[ commercial_assets_value]]+Cleaned_Data[[#This Row],[ luxury_assets_value]]</f>
        <v>1900000</v>
      </c>
      <c r="S112" s="1">
        <f>Cleaned_Data[[#This Row],[ income_annum]]+Cleaned_Data[[#This Row],[ residential_assets_value]]+Cleaned_Data[[#This Row],[ commercial_assets_value]]+Cleaned_Data[[#This Row],[ luxury_assets_value]]</f>
        <v>2200000</v>
      </c>
      <c r="T112" s="1" t="str">
        <f t="shared" si="6"/>
        <v>&lt;1 Cr</v>
      </c>
      <c r="U112" s="12">
        <f t="shared" si="7"/>
        <v>137500</v>
      </c>
      <c r="V112" s="1" t="str">
        <f>IF(Cleaned_Data[[#This Row],[EMI_Estimate]]&lt;50000, "50K", IF(Cleaned_Data[[#This Row],[EMI_Estimate]]&lt;100000, "50K-1L", IF(Cleaned_Data[[#This Row],[EMI_Estimate]]&lt;150000, "1L-1.5L", IF(Cleaned_Data[[#This Row],[EMI_Estimate]]&lt;200000,"1.5-2L", "&gt;2L"))))</f>
        <v>1L-1.5L</v>
      </c>
    </row>
    <row r="113" spans="1:22" x14ac:dyDescent="0.35">
      <c r="A113">
        <v>112</v>
      </c>
      <c r="B113">
        <v>3</v>
      </c>
      <c r="C113" t="s">
        <v>19</v>
      </c>
      <c r="D113" t="s">
        <v>23</v>
      </c>
      <c r="E113">
        <v>7400000</v>
      </c>
      <c r="F113" t="str">
        <f t="shared" si="4"/>
        <v>&gt;20 Lakh</v>
      </c>
      <c r="G113">
        <v>18200000</v>
      </c>
      <c r="H113">
        <v>14</v>
      </c>
      <c r="I113">
        <v>302</v>
      </c>
      <c r="J113" s="1">
        <v>5600000</v>
      </c>
      <c r="K113" s="1">
        <v>3100000</v>
      </c>
      <c r="L113" s="1">
        <v>17900000</v>
      </c>
      <c r="M113" s="1">
        <v>5000000</v>
      </c>
      <c r="N113" s="1" t="s">
        <v>24</v>
      </c>
      <c r="O113" s="1">
        <f>Cleaned_Data[[#This Row],[ loan_amount]]-Cleaned_Data[[#This Row],[ bank_asset_value]]</f>
        <v>13200000</v>
      </c>
      <c r="P113" s="1">
        <f>Cleaned_Data[[#This Row],[ loan_amount]]</f>
        <v>18200000</v>
      </c>
      <c r="Q113" s="1" t="str">
        <f t="shared" si="5"/>
        <v>300–499</v>
      </c>
      <c r="R113" s="1">
        <f>Cleaned_Data[[#This Row],[ residential_assets_value]]+Cleaned_Data[[#This Row],[ commercial_assets_value]]+Cleaned_Data[[#This Row],[ luxury_assets_value]]</f>
        <v>26600000</v>
      </c>
      <c r="S113" s="1">
        <f>Cleaned_Data[[#This Row],[ income_annum]]+Cleaned_Data[[#This Row],[ residential_assets_value]]+Cleaned_Data[[#This Row],[ commercial_assets_value]]+Cleaned_Data[[#This Row],[ luxury_assets_value]]</f>
        <v>34000000</v>
      </c>
      <c r="T113" s="1" t="str">
        <f t="shared" si="6"/>
        <v>3–4 Cr</v>
      </c>
      <c r="U113" s="12">
        <f t="shared" si="7"/>
        <v>1300000</v>
      </c>
      <c r="V113" s="1" t="str">
        <f>IF(Cleaned_Data[[#This Row],[EMI_Estimate]]&lt;50000, "50K", IF(Cleaned_Data[[#This Row],[EMI_Estimate]]&lt;100000, "50K-1L", IF(Cleaned_Data[[#This Row],[EMI_Estimate]]&lt;150000, "1L-1.5L", IF(Cleaned_Data[[#This Row],[EMI_Estimate]]&lt;200000,"1.5-2L", "&gt;2L"))))</f>
        <v>&gt;2L</v>
      </c>
    </row>
    <row r="114" spans="1:22" x14ac:dyDescent="0.35">
      <c r="A114">
        <v>113</v>
      </c>
      <c r="B114">
        <v>5</v>
      </c>
      <c r="C114" t="s">
        <v>22</v>
      </c>
      <c r="D114" t="s">
        <v>20</v>
      </c>
      <c r="E114">
        <v>7100000</v>
      </c>
      <c r="F114" t="str">
        <f t="shared" si="4"/>
        <v>&gt;20 Lakh</v>
      </c>
      <c r="G114">
        <v>19700000</v>
      </c>
      <c r="H114">
        <v>8</v>
      </c>
      <c r="I114">
        <v>502</v>
      </c>
      <c r="J114" s="1">
        <v>7300000</v>
      </c>
      <c r="K114" s="1">
        <v>5600000</v>
      </c>
      <c r="L114" s="1">
        <v>25300000</v>
      </c>
      <c r="M114" s="1">
        <v>9800000</v>
      </c>
      <c r="N114" s="1" t="s">
        <v>24</v>
      </c>
      <c r="O114" s="1">
        <f>Cleaned_Data[[#This Row],[ loan_amount]]-Cleaned_Data[[#This Row],[ bank_asset_value]]</f>
        <v>9900000</v>
      </c>
      <c r="P114" s="1">
        <f>Cleaned_Data[[#This Row],[ loan_amount]]</f>
        <v>19700000</v>
      </c>
      <c r="Q114" s="1" t="str">
        <f t="shared" si="5"/>
        <v>500–599</v>
      </c>
      <c r="R114" s="1">
        <f>Cleaned_Data[[#This Row],[ residential_assets_value]]+Cleaned_Data[[#This Row],[ commercial_assets_value]]+Cleaned_Data[[#This Row],[ luxury_assets_value]]</f>
        <v>38200000</v>
      </c>
      <c r="S114" s="1">
        <f>Cleaned_Data[[#This Row],[ income_annum]]+Cleaned_Data[[#This Row],[ residential_assets_value]]+Cleaned_Data[[#This Row],[ commercial_assets_value]]+Cleaned_Data[[#This Row],[ luxury_assets_value]]</f>
        <v>45300000</v>
      </c>
      <c r="T114" s="1" t="str">
        <f t="shared" si="6"/>
        <v>&gt;4 Cr</v>
      </c>
      <c r="U114" s="12">
        <f t="shared" si="7"/>
        <v>2462500</v>
      </c>
      <c r="V114" s="1" t="str">
        <f>IF(Cleaned_Data[[#This Row],[EMI_Estimate]]&lt;50000, "50K", IF(Cleaned_Data[[#This Row],[EMI_Estimate]]&lt;100000, "50K-1L", IF(Cleaned_Data[[#This Row],[EMI_Estimate]]&lt;150000, "1L-1.5L", IF(Cleaned_Data[[#This Row],[EMI_Estimate]]&lt;200000,"1.5-2L", "&gt;2L"))))</f>
        <v>&gt;2L</v>
      </c>
    </row>
    <row r="115" spans="1:22" x14ac:dyDescent="0.35">
      <c r="A115">
        <v>114</v>
      </c>
      <c r="B115">
        <v>5</v>
      </c>
      <c r="C115" t="s">
        <v>22</v>
      </c>
      <c r="D115" t="s">
        <v>23</v>
      </c>
      <c r="E115">
        <v>7300000</v>
      </c>
      <c r="F115" t="str">
        <f t="shared" si="4"/>
        <v>&gt;20 Lakh</v>
      </c>
      <c r="G115">
        <v>22100000</v>
      </c>
      <c r="H115">
        <v>18</v>
      </c>
      <c r="I115">
        <v>879</v>
      </c>
      <c r="J115" s="1">
        <v>19500000</v>
      </c>
      <c r="K115" s="1">
        <v>10600000</v>
      </c>
      <c r="L115" s="1">
        <v>19300000</v>
      </c>
      <c r="M115" s="1">
        <v>9800000</v>
      </c>
      <c r="N115" s="1" t="s">
        <v>21</v>
      </c>
      <c r="O115" s="1">
        <f>Cleaned_Data[[#This Row],[ loan_amount]]-Cleaned_Data[[#This Row],[ bank_asset_value]]</f>
        <v>12300000</v>
      </c>
      <c r="P115" s="1">
        <f>Cleaned_Data[[#This Row],[ loan_amount]]</f>
        <v>22100000</v>
      </c>
      <c r="Q115" s="1" t="str">
        <f t="shared" si="5"/>
        <v>800+</v>
      </c>
      <c r="R115" s="1">
        <f>Cleaned_Data[[#This Row],[ residential_assets_value]]+Cleaned_Data[[#This Row],[ commercial_assets_value]]+Cleaned_Data[[#This Row],[ luxury_assets_value]]</f>
        <v>49400000</v>
      </c>
      <c r="S115" s="1">
        <f>Cleaned_Data[[#This Row],[ income_annum]]+Cleaned_Data[[#This Row],[ residential_assets_value]]+Cleaned_Data[[#This Row],[ commercial_assets_value]]+Cleaned_Data[[#This Row],[ luxury_assets_value]]</f>
        <v>56700000</v>
      </c>
      <c r="T115" s="1" t="str">
        <f t="shared" si="6"/>
        <v>&gt;4 Cr</v>
      </c>
      <c r="U115" s="12">
        <f t="shared" si="7"/>
        <v>1227778</v>
      </c>
      <c r="V115" s="1" t="str">
        <f>IF(Cleaned_Data[[#This Row],[EMI_Estimate]]&lt;50000, "50K", IF(Cleaned_Data[[#This Row],[EMI_Estimate]]&lt;100000, "50K-1L", IF(Cleaned_Data[[#This Row],[EMI_Estimate]]&lt;150000, "1L-1.5L", IF(Cleaned_Data[[#This Row],[EMI_Estimate]]&lt;200000,"1.5-2L", "&gt;2L"))))</f>
        <v>&gt;2L</v>
      </c>
    </row>
    <row r="116" spans="1:22" x14ac:dyDescent="0.35">
      <c r="A116">
        <v>115</v>
      </c>
      <c r="B116">
        <v>1</v>
      </c>
      <c r="C116" t="s">
        <v>22</v>
      </c>
      <c r="D116" t="s">
        <v>20</v>
      </c>
      <c r="E116">
        <v>8400000</v>
      </c>
      <c r="F116" t="str">
        <f t="shared" si="4"/>
        <v>&gt;20 Lakh</v>
      </c>
      <c r="G116">
        <v>23400000</v>
      </c>
      <c r="H116">
        <v>14</v>
      </c>
      <c r="I116">
        <v>437</v>
      </c>
      <c r="J116" s="1">
        <v>15400000</v>
      </c>
      <c r="K116" s="1">
        <v>5800000</v>
      </c>
      <c r="L116" s="1">
        <v>33400000</v>
      </c>
      <c r="M116" s="1">
        <v>8100000</v>
      </c>
      <c r="N116" s="1" t="s">
        <v>24</v>
      </c>
      <c r="O116" s="1">
        <f>Cleaned_Data[[#This Row],[ loan_amount]]-Cleaned_Data[[#This Row],[ bank_asset_value]]</f>
        <v>15300000</v>
      </c>
      <c r="P116" s="1">
        <f>Cleaned_Data[[#This Row],[ loan_amount]]</f>
        <v>23400000</v>
      </c>
      <c r="Q116" s="1" t="str">
        <f t="shared" si="5"/>
        <v>300–499</v>
      </c>
      <c r="R116" s="1">
        <f>Cleaned_Data[[#This Row],[ residential_assets_value]]+Cleaned_Data[[#This Row],[ commercial_assets_value]]+Cleaned_Data[[#This Row],[ luxury_assets_value]]</f>
        <v>54600000</v>
      </c>
      <c r="S116" s="1">
        <f>Cleaned_Data[[#This Row],[ income_annum]]+Cleaned_Data[[#This Row],[ residential_assets_value]]+Cleaned_Data[[#This Row],[ commercial_assets_value]]+Cleaned_Data[[#This Row],[ luxury_assets_value]]</f>
        <v>63000000</v>
      </c>
      <c r="T116" s="1" t="str">
        <f t="shared" si="6"/>
        <v>&gt;4 Cr</v>
      </c>
      <c r="U116" s="12">
        <f t="shared" si="7"/>
        <v>1671429</v>
      </c>
      <c r="V116" s="1" t="str">
        <f>IF(Cleaned_Data[[#This Row],[EMI_Estimate]]&lt;50000, "50K", IF(Cleaned_Data[[#This Row],[EMI_Estimate]]&lt;100000, "50K-1L", IF(Cleaned_Data[[#This Row],[EMI_Estimate]]&lt;150000, "1L-1.5L", IF(Cleaned_Data[[#This Row],[EMI_Estimate]]&lt;200000,"1.5-2L", "&gt;2L"))))</f>
        <v>&gt;2L</v>
      </c>
    </row>
    <row r="117" spans="1:22" x14ac:dyDescent="0.35">
      <c r="A117">
        <v>116</v>
      </c>
      <c r="B117">
        <v>0</v>
      </c>
      <c r="C117" t="s">
        <v>22</v>
      </c>
      <c r="D117" t="s">
        <v>23</v>
      </c>
      <c r="E117">
        <v>3300000</v>
      </c>
      <c r="F117" t="str">
        <f t="shared" si="4"/>
        <v>&gt;20 Lakh</v>
      </c>
      <c r="G117">
        <v>10800000</v>
      </c>
      <c r="H117">
        <v>12</v>
      </c>
      <c r="I117">
        <v>797</v>
      </c>
      <c r="J117" s="1">
        <v>600000</v>
      </c>
      <c r="K117" s="1">
        <v>6000000</v>
      </c>
      <c r="L117" s="1">
        <v>7700000</v>
      </c>
      <c r="M117" s="1">
        <v>3300000</v>
      </c>
      <c r="N117" s="1" t="s">
        <v>21</v>
      </c>
      <c r="O117" s="1">
        <f>Cleaned_Data[[#This Row],[ loan_amount]]-Cleaned_Data[[#This Row],[ bank_asset_value]]</f>
        <v>7500000</v>
      </c>
      <c r="P117" s="1">
        <f>Cleaned_Data[[#This Row],[ loan_amount]]</f>
        <v>10800000</v>
      </c>
      <c r="Q117" s="1" t="str">
        <f t="shared" si="5"/>
        <v>700–799</v>
      </c>
      <c r="R117" s="1">
        <f>Cleaned_Data[[#This Row],[ residential_assets_value]]+Cleaned_Data[[#This Row],[ commercial_assets_value]]+Cleaned_Data[[#This Row],[ luxury_assets_value]]</f>
        <v>14300000</v>
      </c>
      <c r="S117" s="1">
        <f>Cleaned_Data[[#This Row],[ income_annum]]+Cleaned_Data[[#This Row],[ residential_assets_value]]+Cleaned_Data[[#This Row],[ commercial_assets_value]]+Cleaned_Data[[#This Row],[ luxury_assets_value]]</f>
        <v>17600000</v>
      </c>
      <c r="T117" s="1" t="str">
        <f t="shared" si="6"/>
        <v>1–2 Cr</v>
      </c>
      <c r="U117" s="12">
        <f t="shared" si="7"/>
        <v>900000</v>
      </c>
      <c r="V117" s="1" t="str">
        <f>IF(Cleaned_Data[[#This Row],[EMI_Estimate]]&lt;50000, "50K", IF(Cleaned_Data[[#This Row],[EMI_Estimate]]&lt;100000, "50K-1L", IF(Cleaned_Data[[#This Row],[EMI_Estimate]]&lt;150000, "1L-1.5L", IF(Cleaned_Data[[#This Row],[EMI_Estimate]]&lt;200000,"1.5-2L", "&gt;2L"))))</f>
        <v>&gt;2L</v>
      </c>
    </row>
    <row r="118" spans="1:22" x14ac:dyDescent="0.35">
      <c r="A118">
        <v>117</v>
      </c>
      <c r="B118">
        <v>4</v>
      </c>
      <c r="C118" t="s">
        <v>22</v>
      </c>
      <c r="D118" t="s">
        <v>23</v>
      </c>
      <c r="E118">
        <v>5800000</v>
      </c>
      <c r="F118" t="str">
        <f t="shared" si="4"/>
        <v>&gt;20 Lakh</v>
      </c>
      <c r="G118">
        <v>23200000</v>
      </c>
      <c r="H118">
        <v>18</v>
      </c>
      <c r="I118">
        <v>456</v>
      </c>
      <c r="J118" s="1">
        <v>16100000</v>
      </c>
      <c r="K118" s="1">
        <v>4200000</v>
      </c>
      <c r="L118" s="1">
        <v>22600000</v>
      </c>
      <c r="M118" s="1">
        <v>7500000</v>
      </c>
      <c r="N118" s="1" t="s">
        <v>24</v>
      </c>
      <c r="O118" s="1">
        <f>Cleaned_Data[[#This Row],[ loan_amount]]-Cleaned_Data[[#This Row],[ bank_asset_value]]</f>
        <v>15700000</v>
      </c>
      <c r="P118" s="1">
        <f>Cleaned_Data[[#This Row],[ loan_amount]]</f>
        <v>23200000</v>
      </c>
      <c r="Q118" s="1" t="str">
        <f t="shared" si="5"/>
        <v>300–499</v>
      </c>
      <c r="R118" s="1">
        <f>Cleaned_Data[[#This Row],[ residential_assets_value]]+Cleaned_Data[[#This Row],[ commercial_assets_value]]+Cleaned_Data[[#This Row],[ luxury_assets_value]]</f>
        <v>42900000</v>
      </c>
      <c r="S118" s="1">
        <f>Cleaned_Data[[#This Row],[ income_annum]]+Cleaned_Data[[#This Row],[ residential_assets_value]]+Cleaned_Data[[#This Row],[ commercial_assets_value]]+Cleaned_Data[[#This Row],[ luxury_assets_value]]</f>
        <v>48700000</v>
      </c>
      <c r="T118" s="1" t="str">
        <f t="shared" si="6"/>
        <v>&gt;4 Cr</v>
      </c>
      <c r="U118" s="12">
        <f t="shared" si="7"/>
        <v>1288889</v>
      </c>
      <c r="V118" s="1" t="str">
        <f>IF(Cleaned_Data[[#This Row],[EMI_Estimate]]&lt;50000, "50K", IF(Cleaned_Data[[#This Row],[EMI_Estimate]]&lt;100000, "50K-1L", IF(Cleaned_Data[[#This Row],[EMI_Estimate]]&lt;150000, "1L-1.5L", IF(Cleaned_Data[[#This Row],[EMI_Estimate]]&lt;200000,"1.5-2L", "&gt;2L"))))</f>
        <v>&gt;2L</v>
      </c>
    </row>
    <row r="119" spans="1:22" x14ac:dyDescent="0.35">
      <c r="A119">
        <v>118</v>
      </c>
      <c r="B119">
        <v>0</v>
      </c>
      <c r="C119" t="s">
        <v>22</v>
      </c>
      <c r="D119" t="s">
        <v>20</v>
      </c>
      <c r="E119">
        <v>600000</v>
      </c>
      <c r="F119" t="str">
        <f t="shared" si="4"/>
        <v>5-10 Lakh</v>
      </c>
      <c r="G119">
        <v>1600000</v>
      </c>
      <c r="H119">
        <v>6</v>
      </c>
      <c r="I119">
        <v>647</v>
      </c>
      <c r="J119" s="1">
        <v>1500000</v>
      </c>
      <c r="K119" s="1">
        <v>600000</v>
      </c>
      <c r="L119" s="1">
        <v>1500000</v>
      </c>
      <c r="M119" s="1">
        <v>700000</v>
      </c>
      <c r="N119" s="1" t="s">
        <v>21</v>
      </c>
      <c r="O119" s="1">
        <f>Cleaned_Data[[#This Row],[ loan_amount]]-Cleaned_Data[[#This Row],[ bank_asset_value]]</f>
        <v>900000</v>
      </c>
      <c r="P119" s="1">
        <f>Cleaned_Data[[#This Row],[ loan_amount]]</f>
        <v>1600000</v>
      </c>
      <c r="Q119" s="1" t="str">
        <f t="shared" si="5"/>
        <v>600–699</v>
      </c>
      <c r="R119" s="1">
        <f>Cleaned_Data[[#This Row],[ residential_assets_value]]+Cleaned_Data[[#This Row],[ commercial_assets_value]]+Cleaned_Data[[#This Row],[ luxury_assets_value]]</f>
        <v>3600000</v>
      </c>
      <c r="S119" s="1">
        <f>Cleaned_Data[[#This Row],[ income_annum]]+Cleaned_Data[[#This Row],[ residential_assets_value]]+Cleaned_Data[[#This Row],[ commercial_assets_value]]+Cleaned_Data[[#This Row],[ luxury_assets_value]]</f>
        <v>4200000</v>
      </c>
      <c r="T119" s="1" t="str">
        <f t="shared" si="6"/>
        <v>&lt;1 Cr</v>
      </c>
      <c r="U119" s="12">
        <f t="shared" si="7"/>
        <v>266667</v>
      </c>
      <c r="V119" s="1" t="str">
        <f>IF(Cleaned_Data[[#This Row],[EMI_Estimate]]&lt;50000, "50K", IF(Cleaned_Data[[#This Row],[EMI_Estimate]]&lt;100000, "50K-1L", IF(Cleaned_Data[[#This Row],[EMI_Estimate]]&lt;150000, "1L-1.5L", IF(Cleaned_Data[[#This Row],[EMI_Estimate]]&lt;200000,"1.5-2L", "&gt;2L"))))</f>
        <v>&gt;2L</v>
      </c>
    </row>
    <row r="120" spans="1:22" x14ac:dyDescent="0.35">
      <c r="A120">
        <v>119</v>
      </c>
      <c r="B120">
        <v>0</v>
      </c>
      <c r="C120" t="s">
        <v>22</v>
      </c>
      <c r="D120" t="s">
        <v>20</v>
      </c>
      <c r="E120">
        <v>7200000</v>
      </c>
      <c r="F120" t="str">
        <f t="shared" si="4"/>
        <v>&gt;20 Lakh</v>
      </c>
      <c r="G120">
        <v>15800000</v>
      </c>
      <c r="H120">
        <v>12</v>
      </c>
      <c r="I120">
        <v>379</v>
      </c>
      <c r="J120" s="1">
        <v>12700000</v>
      </c>
      <c r="K120" s="1">
        <v>12200000</v>
      </c>
      <c r="L120" s="1">
        <v>21500000</v>
      </c>
      <c r="M120" s="1">
        <v>3600000</v>
      </c>
      <c r="N120" s="1" t="s">
        <v>24</v>
      </c>
      <c r="O120" s="1">
        <f>Cleaned_Data[[#This Row],[ loan_amount]]-Cleaned_Data[[#This Row],[ bank_asset_value]]</f>
        <v>12200000</v>
      </c>
      <c r="P120" s="1">
        <f>Cleaned_Data[[#This Row],[ loan_amount]]</f>
        <v>15800000</v>
      </c>
      <c r="Q120" s="1" t="str">
        <f t="shared" si="5"/>
        <v>300–499</v>
      </c>
      <c r="R120" s="1">
        <f>Cleaned_Data[[#This Row],[ residential_assets_value]]+Cleaned_Data[[#This Row],[ commercial_assets_value]]+Cleaned_Data[[#This Row],[ luxury_assets_value]]</f>
        <v>46400000</v>
      </c>
      <c r="S120" s="1">
        <f>Cleaned_Data[[#This Row],[ income_annum]]+Cleaned_Data[[#This Row],[ residential_assets_value]]+Cleaned_Data[[#This Row],[ commercial_assets_value]]+Cleaned_Data[[#This Row],[ luxury_assets_value]]</f>
        <v>53600000</v>
      </c>
      <c r="T120" s="1" t="str">
        <f t="shared" si="6"/>
        <v>&gt;4 Cr</v>
      </c>
      <c r="U120" s="12">
        <f t="shared" si="7"/>
        <v>1316667</v>
      </c>
      <c r="V120" s="1" t="str">
        <f>IF(Cleaned_Data[[#This Row],[EMI_Estimate]]&lt;50000, "50K", IF(Cleaned_Data[[#This Row],[EMI_Estimate]]&lt;100000, "50K-1L", IF(Cleaned_Data[[#This Row],[EMI_Estimate]]&lt;150000, "1L-1.5L", IF(Cleaned_Data[[#This Row],[EMI_Estimate]]&lt;200000,"1.5-2L", "&gt;2L"))))</f>
        <v>&gt;2L</v>
      </c>
    </row>
    <row r="121" spans="1:22" x14ac:dyDescent="0.35">
      <c r="A121">
        <v>120</v>
      </c>
      <c r="B121">
        <v>1</v>
      </c>
      <c r="C121" t="s">
        <v>22</v>
      </c>
      <c r="D121" t="s">
        <v>23</v>
      </c>
      <c r="E121">
        <v>9100000</v>
      </c>
      <c r="F121" t="str">
        <f t="shared" si="4"/>
        <v>&gt;20 Lakh</v>
      </c>
      <c r="G121">
        <v>32900000</v>
      </c>
      <c r="H121">
        <v>2</v>
      </c>
      <c r="I121">
        <v>717</v>
      </c>
      <c r="J121" s="1">
        <v>2200000</v>
      </c>
      <c r="K121" s="1">
        <v>2000000</v>
      </c>
      <c r="L121" s="1">
        <v>23600000</v>
      </c>
      <c r="M121" s="1">
        <v>5900000</v>
      </c>
      <c r="N121" s="1" t="s">
        <v>21</v>
      </c>
      <c r="O121" s="1">
        <f>Cleaned_Data[[#This Row],[ loan_amount]]-Cleaned_Data[[#This Row],[ bank_asset_value]]</f>
        <v>27000000</v>
      </c>
      <c r="P121" s="1">
        <f>Cleaned_Data[[#This Row],[ loan_amount]]</f>
        <v>32900000</v>
      </c>
      <c r="Q121" s="1" t="str">
        <f t="shared" si="5"/>
        <v>700–799</v>
      </c>
      <c r="R121" s="1">
        <f>Cleaned_Data[[#This Row],[ residential_assets_value]]+Cleaned_Data[[#This Row],[ commercial_assets_value]]+Cleaned_Data[[#This Row],[ luxury_assets_value]]</f>
        <v>27800000</v>
      </c>
      <c r="S121" s="1">
        <f>Cleaned_Data[[#This Row],[ income_annum]]+Cleaned_Data[[#This Row],[ residential_assets_value]]+Cleaned_Data[[#This Row],[ commercial_assets_value]]+Cleaned_Data[[#This Row],[ luxury_assets_value]]</f>
        <v>36900000</v>
      </c>
      <c r="T121" s="1" t="str">
        <f t="shared" si="6"/>
        <v>3–4 Cr</v>
      </c>
      <c r="U121" s="12">
        <f t="shared" si="7"/>
        <v>16450000</v>
      </c>
      <c r="V121" s="1" t="str">
        <f>IF(Cleaned_Data[[#This Row],[EMI_Estimate]]&lt;50000, "50K", IF(Cleaned_Data[[#This Row],[EMI_Estimate]]&lt;100000, "50K-1L", IF(Cleaned_Data[[#This Row],[EMI_Estimate]]&lt;150000, "1L-1.5L", IF(Cleaned_Data[[#This Row],[EMI_Estimate]]&lt;200000,"1.5-2L", "&gt;2L"))))</f>
        <v>&gt;2L</v>
      </c>
    </row>
    <row r="122" spans="1:22" x14ac:dyDescent="0.35">
      <c r="A122">
        <v>121</v>
      </c>
      <c r="B122">
        <v>5</v>
      </c>
      <c r="C122" t="s">
        <v>19</v>
      </c>
      <c r="D122" t="s">
        <v>20</v>
      </c>
      <c r="E122">
        <v>900000</v>
      </c>
      <c r="F122" t="str">
        <f t="shared" si="4"/>
        <v>5-10 Lakh</v>
      </c>
      <c r="G122">
        <v>2300000</v>
      </c>
      <c r="H122">
        <v>16</v>
      </c>
      <c r="I122">
        <v>545</v>
      </c>
      <c r="J122" s="1">
        <v>100000</v>
      </c>
      <c r="K122" s="1">
        <v>200000</v>
      </c>
      <c r="L122" s="1">
        <v>2700000</v>
      </c>
      <c r="M122" s="1">
        <v>800000</v>
      </c>
      <c r="N122" s="1" t="s">
        <v>24</v>
      </c>
      <c r="O122" s="1">
        <f>Cleaned_Data[[#This Row],[ loan_amount]]-Cleaned_Data[[#This Row],[ bank_asset_value]]</f>
        <v>1500000</v>
      </c>
      <c r="P122" s="1">
        <f>Cleaned_Data[[#This Row],[ loan_amount]]</f>
        <v>2300000</v>
      </c>
      <c r="Q122" s="1" t="str">
        <f t="shared" si="5"/>
        <v>500–599</v>
      </c>
      <c r="R122" s="1">
        <f>Cleaned_Data[[#This Row],[ residential_assets_value]]+Cleaned_Data[[#This Row],[ commercial_assets_value]]+Cleaned_Data[[#This Row],[ luxury_assets_value]]</f>
        <v>3000000</v>
      </c>
      <c r="S122" s="1">
        <f>Cleaned_Data[[#This Row],[ income_annum]]+Cleaned_Data[[#This Row],[ residential_assets_value]]+Cleaned_Data[[#This Row],[ commercial_assets_value]]+Cleaned_Data[[#This Row],[ luxury_assets_value]]</f>
        <v>3900000</v>
      </c>
      <c r="T122" s="1" t="str">
        <f t="shared" si="6"/>
        <v>&lt;1 Cr</v>
      </c>
      <c r="U122" s="12">
        <f t="shared" si="7"/>
        <v>143750</v>
      </c>
      <c r="V122" s="1" t="str">
        <f>IF(Cleaned_Data[[#This Row],[EMI_Estimate]]&lt;50000, "50K", IF(Cleaned_Data[[#This Row],[EMI_Estimate]]&lt;100000, "50K-1L", IF(Cleaned_Data[[#This Row],[EMI_Estimate]]&lt;150000, "1L-1.5L", IF(Cleaned_Data[[#This Row],[EMI_Estimate]]&lt;200000,"1.5-2L", "&gt;2L"))))</f>
        <v>1L-1.5L</v>
      </c>
    </row>
    <row r="123" spans="1:22" x14ac:dyDescent="0.35">
      <c r="A123">
        <v>122</v>
      </c>
      <c r="B123">
        <v>2</v>
      </c>
      <c r="C123" t="s">
        <v>19</v>
      </c>
      <c r="D123" t="s">
        <v>20</v>
      </c>
      <c r="E123">
        <v>800000</v>
      </c>
      <c r="F123" t="str">
        <f t="shared" si="4"/>
        <v>5-10 Lakh</v>
      </c>
      <c r="G123">
        <v>3200000</v>
      </c>
      <c r="H123">
        <v>8</v>
      </c>
      <c r="I123">
        <v>317</v>
      </c>
      <c r="J123" s="1">
        <v>300000</v>
      </c>
      <c r="K123" s="1">
        <v>1000000</v>
      </c>
      <c r="L123" s="1">
        <v>2000000</v>
      </c>
      <c r="M123" s="1">
        <v>900000</v>
      </c>
      <c r="N123" s="1" t="s">
        <v>24</v>
      </c>
      <c r="O123" s="1">
        <f>Cleaned_Data[[#This Row],[ loan_amount]]-Cleaned_Data[[#This Row],[ bank_asset_value]]</f>
        <v>2300000</v>
      </c>
      <c r="P123" s="1">
        <f>Cleaned_Data[[#This Row],[ loan_amount]]</f>
        <v>3200000</v>
      </c>
      <c r="Q123" s="1" t="str">
        <f t="shared" si="5"/>
        <v>300–499</v>
      </c>
      <c r="R123" s="1">
        <f>Cleaned_Data[[#This Row],[ residential_assets_value]]+Cleaned_Data[[#This Row],[ commercial_assets_value]]+Cleaned_Data[[#This Row],[ luxury_assets_value]]</f>
        <v>3300000</v>
      </c>
      <c r="S123" s="1">
        <f>Cleaned_Data[[#This Row],[ income_annum]]+Cleaned_Data[[#This Row],[ residential_assets_value]]+Cleaned_Data[[#This Row],[ commercial_assets_value]]+Cleaned_Data[[#This Row],[ luxury_assets_value]]</f>
        <v>4100000</v>
      </c>
      <c r="T123" s="1" t="str">
        <f t="shared" si="6"/>
        <v>&lt;1 Cr</v>
      </c>
      <c r="U123" s="12">
        <f t="shared" si="7"/>
        <v>400000</v>
      </c>
      <c r="V123" s="1" t="str">
        <f>IF(Cleaned_Data[[#This Row],[EMI_Estimate]]&lt;50000, "50K", IF(Cleaned_Data[[#This Row],[EMI_Estimate]]&lt;100000, "50K-1L", IF(Cleaned_Data[[#This Row],[EMI_Estimate]]&lt;150000, "1L-1.5L", IF(Cleaned_Data[[#This Row],[EMI_Estimate]]&lt;200000,"1.5-2L", "&gt;2L"))))</f>
        <v>&gt;2L</v>
      </c>
    </row>
    <row r="124" spans="1:22" x14ac:dyDescent="0.35">
      <c r="A124">
        <v>123</v>
      </c>
      <c r="B124">
        <v>1</v>
      </c>
      <c r="C124" t="s">
        <v>22</v>
      </c>
      <c r="D124" t="s">
        <v>20</v>
      </c>
      <c r="E124">
        <v>8500000</v>
      </c>
      <c r="F124" t="str">
        <f t="shared" si="4"/>
        <v>&gt;20 Lakh</v>
      </c>
      <c r="G124">
        <v>32900000</v>
      </c>
      <c r="H124">
        <v>10</v>
      </c>
      <c r="I124">
        <v>570</v>
      </c>
      <c r="J124" s="1">
        <v>5100000</v>
      </c>
      <c r="K124" s="1">
        <v>6200000</v>
      </c>
      <c r="L124" s="1">
        <v>20500000</v>
      </c>
      <c r="M124" s="1">
        <v>5500000</v>
      </c>
      <c r="N124" s="1" t="s">
        <v>21</v>
      </c>
      <c r="O124" s="1">
        <f>Cleaned_Data[[#This Row],[ loan_amount]]-Cleaned_Data[[#This Row],[ bank_asset_value]]</f>
        <v>27400000</v>
      </c>
      <c r="P124" s="1">
        <f>Cleaned_Data[[#This Row],[ loan_amount]]</f>
        <v>32900000</v>
      </c>
      <c r="Q124" s="1" t="str">
        <f t="shared" si="5"/>
        <v>500–599</v>
      </c>
      <c r="R124" s="1">
        <f>Cleaned_Data[[#This Row],[ residential_assets_value]]+Cleaned_Data[[#This Row],[ commercial_assets_value]]+Cleaned_Data[[#This Row],[ luxury_assets_value]]</f>
        <v>31800000</v>
      </c>
      <c r="S124" s="1">
        <f>Cleaned_Data[[#This Row],[ income_annum]]+Cleaned_Data[[#This Row],[ residential_assets_value]]+Cleaned_Data[[#This Row],[ commercial_assets_value]]+Cleaned_Data[[#This Row],[ luxury_assets_value]]</f>
        <v>40300000</v>
      </c>
      <c r="T124" s="1" t="str">
        <f t="shared" si="6"/>
        <v>&gt;4 Cr</v>
      </c>
      <c r="U124" s="12">
        <f t="shared" si="7"/>
        <v>3290000</v>
      </c>
      <c r="V124" s="1" t="str">
        <f>IF(Cleaned_Data[[#This Row],[EMI_Estimate]]&lt;50000, "50K", IF(Cleaned_Data[[#This Row],[EMI_Estimate]]&lt;100000, "50K-1L", IF(Cleaned_Data[[#This Row],[EMI_Estimate]]&lt;150000, "1L-1.5L", IF(Cleaned_Data[[#This Row],[EMI_Estimate]]&lt;200000,"1.5-2L", "&gt;2L"))))</f>
        <v>&gt;2L</v>
      </c>
    </row>
    <row r="125" spans="1:22" x14ac:dyDescent="0.35">
      <c r="A125">
        <v>124</v>
      </c>
      <c r="B125">
        <v>0</v>
      </c>
      <c r="C125" t="s">
        <v>22</v>
      </c>
      <c r="D125" t="s">
        <v>23</v>
      </c>
      <c r="E125">
        <v>9000000</v>
      </c>
      <c r="F125" t="str">
        <f t="shared" si="4"/>
        <v>&gt;20 Lakh</v>
      </c>
      <c r="G125">
        <v>18700000</v>
      </c>
      <c r="H125">
        <v>18</v>
      </c>
      <c r="I125">
        <v>865</v>
      </c>
      <c r="J125" s="1">
        <v>26800000</v>
      </c>
      <c r="K125" s="1">
        <v>0</v>
      </c>
      <c r="L125" s="1">
        <v>20900000</v>
      </c>
      <c r="M125" s="1">
        <v>11300000</v>
      </c>
      <c r="N125" s="1" t="s">
        <v>21</v>
      </c>
      <c r="O125" s="1">
        <f>Cleaned_Data[[#This Row],[ loan_amount]]-Cleaned_Data[[#This Row],[ bank_asset_value]]</f>
        <v>7400000</v>
      </c>
      <c r="P125" s="1">
        <f>Cleaned_Data[[#This Row],[ loan_amount]]</f>
        <v>18700000</v>
      </c>
      <c r="Q125" s="1" t="str">
        <f t="shared" si="5"/>
        <v>800+</v>
      </c>
      <c r="R125" s="1">
        <f>Cleaned_Data[[#This Row],[ residential_assets_value]]+Cleaned_Data[[#This Row],[ commercial_assets_value]]+Cleaned_Data[[#This Row],[ luxury_assets_value]]</f>
        <v>47700000</v>
      </c>
      <c r="S125" s="1">
        <f>Cleaned_Data[[#This Row],[ income_annum]]+Cleaned_Data[[#This Row],[ residential_assets_value]]+Cleaned_Data[[#This Row],[ commercial_assets_value]]+Cleaned_Data[[#This Row],[ luxury_assets_value]]</f>
        <v>56700000</v>
      </c>
      <c r="T125" s="1" t="str">
        <f t="shared" si="6"/>
        <v>&gt;4 Cr</v>
      </c>
      <c r="U125" s="12">
        <f t="shared" si="7"/>
        <v>1038889</v>
      </c>
      <c r="V125" s="1" t="str">
        <f>IF(Cleaned_Data[[#This Row],[EMI_Estimate]]&lt;50000, "50K", IF(Cleaned_Data[[#This Row],[EMI_Estimate]]&lt;100000, "50K-1L", IF(Cleaned_Data[[#This Row],[EMI_Estimate]]&lt;150000, "1L-1.5L", IF(Cleaned_Data[[#This Row],[EMI_Estimate]]&lt;200000,"1.5-2L", "&gt;2L"))))</f>
        <v>&gt;2L</v>
      </c>
    </row>
    <row r="126" spans="1:22" x14ac:dyDescent="0.35">
      <c r="A126">
        <v>125</v>
      </c>
      <c r="B126">
        <v>3</v>
      </c>
      <c r="C126" t="s">
        <v>19</v>
      </c>
      <c r="D126" t="s">
        <v>20</v>
      </c>
      <c r="E126">
        <v>7000000</v>
      </c>
      <c r="F126" t="str">
        <f t="shared" si="4"/>
        <v>&gt;20 Lakh</v>
      </c>
      <c r="G126">
        <v>19500000</v>
      </c>
      <c r="H126">
        <v>14</v>
      </c>
      <c r="I126">
        <v>719</v>
      </c>
      <c r="J126" s="1">
        <v>12200000</v>
      </c>
      <c r="K126" s="1">
        <v>10300000</v>
      </c>
      <c r="L126" s="1">
        <v>18200000</v>
      </c>
      <c r="M126" s="1">
        <v>10200000</v>
      </c>
      <c r="N126" s="1" t="s">
        <v>21</v>
      </c>
      <c r="O126" s="1">
        <f>Cleaned_Data[[#This Row],[ loan_amount]]-Cleaned_Data[[#This Row],[ bank_asset_value]]</f>
        <v>9300000</v>
      </c>
      <c r="P126" s="1">
        <f>Cleaned_Data[[#This Row],[ loan_amount]]</f>
        <v>19500000</v>
      </c>
      <c r="Q126" s="1" t="str">
        <f t="shared" si="5"/>
        <v>700–799</v>
      </c>
      <c r="R126" s="1">
        <f>Cleaned_Data[[#This Row],[ residential_assets_value]]+Cleaned_Data[[#This Row],[ commercial_assets_value]]+Cleaned_Data[[#This Row],[ luxury_assets_value]]</f>
        <v>40700000</v>
      </c>
      <c r="S126" s="1">
        <f>Cleaned_Data[[#This Row],[ income_annum]]+Cleaned_Data[[#This Row],[ residential_assets_value]]+Cleaned_Data[[#This Row],[ commercial_assets_value]]+Cleaned_Data[[#This Row],[ luxury_assets_value]]</f>
        <v>47700000</v>
      </c>
      <c r="T126" s="1" t="str">
        <f t="shared" si="6"/>
        <v>&gt;4 Cr</v>
      </c>
      <c r="U126" s="12">
        <f t="shared" si="7"/>
        <v>1392857</v>
      </c>
      <c r="V126" s="1" t="str">
        <f>IF(Cleaned_Data[[#This Row],[EMI_Estimate]]&lt;50000, "50K", IF(Cleaned_Data[[#This Row],[EMI_Estimate]]&lt;100000, "50K-1L", IF(Cleaned_Data[[#This Row],[EMI_Estimate]]&lt;150000, "1L-1.5L", IF(Cleaned_Data[[#This Row],[EMI_Estimate]]&lt;200000,"1.5-2L", "&gt;2L"))))</f>
        <v>&gt;2L</v>
      </c>
    </row>
    <row r="127" spans="1:22" x14ac:dyDescent="0.35">
      <c r="A127">
        <v>126</v>
      </c>
      <c r="B127">
        <v>3</v>
      </c>
      <c r="C127" t="s">
        <v>19</v>
      </c>
      <c r="D127" t="s">
        <v>20</v>
      </c>
      <c r="E127">
        <v>200000</v>
      </c>
      <c r="F127" t="str">
        <f t="shared" si="4"/>
        <v>&lt;5 Lakh</v>
      </c>
      <c r="G127">
        <v>600000</v>
      </c>
      <c r="H127">
        <v>16</v>
      </c>
      <c r="I127">
        <v>821</v>
      </c>
      <c r="J127" s="1">
        <v>400000</v>
      </c>
      <c r="K127" s="1">
        <v>100000</v>
      </c>
      <c r="L127" s="1">
        <v>500000</v>
      </c>
      <c r="M127" s="1">
        <v>100000</v>
      </c>
      <c r="N127" s="1" t="s">
        <v>21</v>
      </c>
      <c r="O127" s="1">
        <f>Cleaned_Data[[#This Row],[ loan_amount]]-Cleaned_Data[[#This Row],[ bank_asset_value]]</f>
        <v>500000</v>
      </c>
      <c r="P127" s="1">
        <f>Cleaned_Data[[#This Row],[ loan_amount]]</f>
        <v>600000</v>
      </c>
      <c r="Q127" s="1" t="str">
        <f t="shared" si="5"/>
        <v>800+</v>
      </c>
      <c r="R127" s="1">
        <f>Cleaned_Data[[#This Row],[ residential_assets_value]]+Cleaned_Data[[#This Row],[ commercial_assets_value]]+Cleaned_Data[[#This Row],[ luxury_assets_value]]</f>
        <v>1000000</v>
      </c>
      <c r="S127" s="1">
        <f>Cleaned_Data[[#This Row],[ income_annum]]+Cleaned_Data[[#This Row],[ residential_assets_value]]+Cleaned_Data[[#This Row],[ commercial_assets_value]]+Cleaned_Data[[#This Row],[ luxury_assets_value]]</f>
        <v>1200000</v>
      </c>
      <c r="T127" s="1" t="str">
        <f t="shared" si="6"/>
        <v>&lt;1 Cr</v>
      </c>
      <c r="U127" s="12">
        <f t="shared" si="7"/>
        <v>37500</v>
      </c>
      <c r="V127" s="1" t="str">
        <f>IF(Cleaned_Data[[#This Row],[EMI_Estimate]]&lt;50000, "50K", IF(Cleaned_Data[[#This Row],[EMI_Estimate]]&lt;100000, "50K-1L", IF(Cleaned_Data[[#This Row],[EMI_Estimate]]&lt;150000, "1L-1.5L", IF(Cleaned_Data[[#This Row],[EMI_Estimate]]&lt;200000,"1.5-2L", "&gt;2L"))))</f>
        <v>50K</v>
      </c>
    </row>
    <row r="128" spans="1:22" x14ac:dyDescent="0.35">
      <c r="A128">
        <v>127</v>
      </c>
      <c r="B128">
        <v>4</v>
      </c>
      <c r="C128" t="s">
        <v>22</v>
      </c>
      <c r="D128" t="s">
        <v>23</v>
      </c>
      <c r="E128">
        <v>400000</v>
      </c>
      <c r="F128" t="str">
        <f t="shared" si="4"/>
        <v>&lt;5 Lakh</v>
      </c>
      <c r="G128">
        <v>800000</v>
      </c>
      <c r="H128">
        <v>10</v>
      </c>
      <c r="I128">
        <v>859</v>
      </c>
      <c r="J128" s="1">
        <v>900000</v>
      </c>
      <c r="K128" s="1">
        <v>500000</v>
      </c>
      <c r="L128" s="1">
        <v>800000</v>
      </c>
      <c r="M128" s="1">
        <v>200000</v>
      </c>
      <c r="N128" s="1" t="s">
        <v>21</v>
      </c>
      <c r="O128" s="1">
        <f>Cleaned_Data[[#This Row],[ loan_amount]]-Cleaned_Data[[#This Row],[ bank_asset_value]]</f>
        <v>600000</v>
      </c>
      <c r="P128" s="1">
        <f>Cleaned_Data[[#This Row],[ loan_amount]]</f>
        <v>800000</v>
      </c>
      <c r="Q128" s="1" t="str">
        <f t="shared" si="5"/>
        <v>800+</v>
      </c>
      <c r="R128" s="1">
        <f>Cleaned_Data[[#This Row],[ residential_assets_value]]+Cleaned_Data[[#This Row],[ commercial_assets_value]]+Cleaned_Data[[#This Row],[ luxury_assets_value]]</f>
        <v>2200000</v>
      </c>
      <c r="S128" s="1">
        <f>Cleaned_Data[[#This Row],[ income_annum]]+Cleaned_Data[[#This Row],[ residential_assets_value]]+Cleaned_Data[[#This Row],[ commercial_assets_value]]+Cleaned_Data[[#This Row],[ luxury_assets_value]]</f>
        <v>2600000</v>
      </c>
      <c r="T128" s="1" t="str">
        <f t="shared" si="6"/>
        <v>&lt;1 Cr</v>
      </c>
      <c r="U128" s="12">
        <f t="shared" si="7"/>
        <v>80000</v>
      </c>
      <c r="V128" s="1" t="str">
        <f>IF(Cleaned_Data[[#This Row],[EMI_Estimate]]&lt;50000, "50K", IF(Cleaned_Data[[#This Row],[EMI_Estimate]]&lt;100000, "50K-1L", IF(Cleaned_Data[[#This Row],[EMI_Estimate]]&lt;150000, "1L-1.5L", IF(Cleaned_Data[[#This Row],[EMI_Estimate]]&lt;200000,"1.5-2L", "&gt;2L"))))</f>
        <v>50K-1L</v>
      </c>
    </row>
    <row r="129" spans="1:22" x14ac:dyDescent="0.35">
      <c r="A129">
        <v>128</v>
      </c>
      <c r="B129">
        <v>3</v>
      </c>
      <c r="C129" t="s">
        <v>22</v>
      </c>
      <c r="D129" t="s">
        <v>20</v>
      </c>
      <c r="E129">
        <v>5100000</v>
      </c>
      <c r="F129" t="str">
        <f t="shared" si="4"/>
        <v>&gt;20 Lakh</v>
      </c>
      <c r="G129">
        <v>18200000</v>
      </c>
      <c r="H129">
        <v>10</v>
      </c>
      <c r="I129">
        <v>395</v>
      </c>
      <c r="J129" s="1">
        <v>100000</v>
      </c>
      <c r="K129" s="1">
        <v>8000000</v>
      </c>
      <c r="L129" s="1">
        <v>15500000</v>
      </c>
      <c r="M129" s="1">
        <v>6300000</v>
      </c>
      <c r="N129" s="1" t="s">
        <v>24</v>
      </c>
      <c r="O129" s="1">
        <f>Cleaned_Data[[#This Row],[ loan_amount]]-Cleaned_Data[[#This Row],[ bank_asset_value]]</f>
        <v>11900000</v>
      </c>
      <c r="P129" s="1">
        <f>Cleaned_Data[[#This Row],[ loan_amount]]</f>
        <v>18200000</v>
      </c>
      <c r="Q129" s="1" t="str">
        <f t="shared" si="5"/>
        <v>300–499</v>
      </c>
      <c r="R129" s="1">
        <f>Cleaned_Data[[#This Row],[ residential_assets_value]]+Cleaned_Data[[#This Row],[ commercial_assets_value]]+Cleaned_Data[[#This Row],[ luxury_assets_value]]</f>
        <v>23600000</v>
      </c>
      <c r="S129" s="1">
        <f>Cleaned_Data[[#This Row],[ income_annum]]+Cleaned_Data[[#This Row],[ residential_assets_value]]+Cleaned_Data[[#This Row],[ commercial_assets_value]]+Cleaned_Data[[#This Row],[ luxury_assets_value]]</f>
        <v>28700000</v>
      </c>
      <c r="T129" s="1" t="str">
        <f t="shared" si="6"/>
        <v>2–3 Cr</v>
      </c>
      <c r="U129" s="12">
        <f t="shared" si="7"/>
        <v>1820000</v>
      </c>
      <c r="V129" s="1" t="str">
        <f>IF(Cleaned_Data[[#This Row],[EMI_Estimate]]&lt;50000, "50K", IF(Cleaned_Data[[#This Row],[EMI_Estimate]]&lt;100000, "50K-1L", IF(Cleaned_Data[[#This Row],[EMI_Estimate]]&lt;150000, "1L-1.5L", IF(Cleaned_Data[[#This Row],[EMI_Estimate]]&lt;200000,"1.5-2L", "&gt;2L"))))</f>
        <v>&gt;2L</v>
      </c>
    </row>
    <row r="130" spans="1:22" x14ac:dyDescent="0.35">
      <c r="A130">
        <v>129</v>
      </c>
      <c r="B130">
        <v>2</v>
      </c>
      <c r="C130" t="s">
        <v>22</v>
      </c>
      <c r="D130" t="s">
        <v>23</v>
      </c>
      <c r="E130">
        <v>700000</v>
      </c>
      <c r="F130" t="str">
        <f t="shared" ref="F130:F193" si="8">IF(E130&lt;500000, "&lt;5 Lakh",
 IF(E130&lt;1000000, "5-10 Lakh",
 IF(E130&lt;1500000, "10-15 Lakh",
 IF(E130&lt;2000000, "15-20 Lakh", "&gt;20 Lakh"))))</f>
        <v>5-10 Lakh</v>
      </c>
      <c r="G130">
        <v>2600000</v>
      </c>
      <c r="H130">
        <v>12</v>
      </c>
      <c r="I130">
        <v>429</v>
      </c>
      <c r="J130" s="1">
        <v>1600000</v>
      </c>
      <c r="K130" s="1">
        <v>1300000</v>
      </c>
      <c r="L130" s="1">
        <v>2700000</v>
      </c>
      <c r="M130" s="1">
        <v>800000</v>
      </c>
      <c r="N130" s="1" t="s">
        <v>24</v>
      </c>
      <c r="O130" s="1">
        <f>Cleaned_Data[[#This Row],[ loan_amount]]-Cleaned_Data[[#This Row],[ bank_asset_value]]</f>
        <v>1800000</v>
      </c>
      <c r="P130" s="1">
        <f>Cleaned_Data[[#This Row],[ loan_amount]]</f>
        <v>2600000</v>
      </c>
      <c r="Q130" s="1" t="str">
        <f t="shared" ref="Q130:Q193" si="9">IF(I130&lt;500,"300–499",IF(I130&lt;600,"500–599",IF(I130&lt;700,"600–699",IF(I130&lt;800,"700–799","800+"))))</f>
        <v>300–499</v>
      </c>
      <c r="R130" s="1">
        <f>Cleaned_Data[[#This Row],[ residential_assets_value]]+Cleaned_Data[[#This Row],[ commercial_assets_value]]+Cleaned_Data[[#This Row],[ luxury_assets_value]]</f>
        <v>5600000</v>
      </c>
      <c r="S130" s="1">
        <f>Cleaned_Data[[#This Row],[ income_annum]]+Cleaned_Data[[#This Row],[ residential_assets_value]]+Cleaned_Data[[#This Row],[ commercial_assets_value]]+Cleaned_Data[[#This Row],[ luxury_assets_value]]</f>
        <v>6300000</v>
      </c>
      <c r="T130" s="1" t="str">
        <f t="shared" ref="T130:T193" si="10">IF(S130&lt;10000000, "&lt;1 Cr", IF(S130&lt;20000000, "1–2 Cr", IF(S130&lt;30000000, "2–3 Cr", IF(S130&lt;40000000, "3–4 Cr", "&gt;4 Cr"))))</f>
        <v>&lt;1 Cr</v>
      </c>
      <c r="U130" s="12">
        <f t="shared" ref="U130:U193" si="11">ROUND(G130/H130, 0)</f>
        <v>216667</v>
      </c>
      <c r="V130" s="1" t="str">
        <f>IF(Cleaned_Data[[#This Row],[EMI_Estimate]]&lt;50000, "50K", IF(Cleaned_Data[[#This Row],[EMI_Estimate]]&lt;100000, "50K-1L", IF(Cleaned_Data[[#This Row],[EMI_Estimate]]&lt;150000, "1L-1.5L", IF(Cleaned_Data[[#This Row],[EMI_Estimate]]&lt;200000,"1.5-2L", "&gt;2L"))))</f>
        <v>&gt;2L</v>
      </c>
    </row>
    <row r="131" spans="1:22" x14ac:dyDescent="0.35">
      <c r="A131">
        <v>130</v>
      </c>
      <c r="B131">
        <v>3</v>
      </c>
      <c r="C131" t="s">
        <v>19</v>
      </c>
      <c r="D131" t="s">
        <v>20</v>
      </c>
      <c r="E131">
        <v>400000</v>
      </c>
      <c r="F131" t="str">
        <f t="shared" si="8"/>
        <v>&lt;5 Lakh</v>
      </c>
      <c r="G131">
        <v>1200000</v>
      </c>
      <c r="H131">
        <v>12</v>
      </c>
      <c r="I131">
        <v>861</v>
      </c>
      <c r="J131" s="1">
        <v>200000</v>
      </c>
      <c r="K131" s="1">
        <v>600000</v>
      </c>
      <c r="L131" s="1">
        <v>1100000</v>
      </c>
      <c r="M131" s="1">
        <v>200000</v>
      </c>
      <c r="N131" s="1" t="s">
        <v>21</v>
      </c>
      <c r="O131" s="1">
        <f>Cleaned_Data[[#This Row],[ loan_amount]]-Cleaned_Data[[#This Row],[ bank_asset_value]]</f>
        <v>1000000</v>
      </c>
      <c r="P131" s="1">
        <f>Cleaned_Data[[#This Row],[ loan_amount]]</f>
        <v>1200000</v>
      </c>
      <c r="Q131" s="1" t="str">
        <f t="shared" si="9"/>
        <v>800+</v>
      </c>
      <c r="R131" s="1">
        <f>Cleaned_Data[[#This Row],[ residential_assets_value]]+Cleaned_Data[[#This Row],[ commercial_assets_value]]+Cleaned_Data[[#This Row],[ luxury_assets_value]]</f>
        <v>1900000</v>
      </c>
      <c r="S131" s="1">
        <f>Cleaned_Data[[#This Row],[ income_annum]]+Cleaned_Data[[#This Row],[ residential_assets_value]]+Cleaned_Data[[#This Row],[ commercial_assets_value]]+Cleaned_Data[[#This Row],[ luxury_assets_value]]</f>
        <v>2300000</v>
      </c>
      <c r="T131" s="1" t="str">
        <f t="shared" si="10"/>
        <v>&lt;1 Cr</v>
      </c>
      <c r="U131" s="12">
        <f t="shared" si="11"/>
        <v>100000</v>
      </c>
      <c r="V131" s="1" t="str">
        <f>IF(Cleaned_Data[[#This Row],[EMI_Estimate]]&lt;50000, "50K", IF(Cleaned_Data[[#This Row],[EMI_Estimate]]&lt;100000, "50K-1L", IF(Cleaned_Data[[#This Row],[EMI_Estimate]]&lt;150000, "1L-1.5L", IF(Cleaned_Data[[#This Row],[EMI_Estimate]]&lt;200000,"1.5-2L", "&gt;2L"))))</f>
        <v>1L-1.5L</v>
      </c>
    </row>
    <row r="132" spans="1:22" x14ac:dyDescent="0.35">
      <c r="A132">
        <v>131</v>
      </c>
      <c r="B132">
        <v>0</v>
      </c>
      <c r="C132" t="s">
        <v>22</v>
      </c>
      <c r="D132" t="s">
        <v>23</v>
      </c>
      <c r="E132">
        <v>9500000</v>
      </c>
      <c r="F132" t="str">
        <f t="shared" si="8"/>
        <v>&gt;20 Lakh</v>
      </c>
      <c r="G132">
        <v>20800000</v>
      </c>
      <c r="H132">
        <v>14</v>
      </c>
      <c r="I132">
        <v>565</v>
      </c>
      <c r="J132" s="1">
        <v>15100000</v>
      </c>
      <c r="K132" s="1">
        <v>11900000</v>
      </c>
      <c r="L132" s="1">
        <v>33900000</v>
      </c>
      <c r="M132" s="1">
        <v>13400000</v>
      </c>
      <c r="N132" s="1" t="s">
        <v>21</v>
      </c>
      <c r="O132" s="1">
        <f>Cleaned_Data[[#This Row],[ loan_amount]]-Cleaned_Data[[#This Row],[ bank_asset_value]]</f>
        <v>7400000</v>
      </c>
      <c r="P132" s="1">
        <f>Cleaned_Data[[#This Row],[ loan_amount]]</f>
        <v>20800000</v>
      </c>
      <c r="Q132" s="1" t="str">
        <f t="shared" si="9"/>
        <v>500–599</v>
      </c>
      <c r="R132" s="1">
        <f>Cleaned_Data[[#This Row],[ residential_assets_value]]+Cleaned_Data[[#This Row],[ commercial_assets_value]]+Cleaned_Data[[#This Row],[ luxury_assets_value]]</f>
        <v>60900000</v>
      </c>
      <c r="S132" s="1">
        <f>Cleaned_Data[[#This Row],[ income_annum]]+Cleaned_Data[[#This Row],[ residential_assets_value]]+Cleaned_Data[[#This Row],[ commercial_assets_value]]+Cleaned_Data[[#This Row],[ luxury_assets_value]]</f>
        <v>70400000</v>
      </c>
      <c r="T132" s="1" t="str">
        <f t="shared" si="10"/>
        <v>&gt;4 Cr</v>
      </c>
      <c r="U132" s="12">
        <f t="shared" si="11"/>
        <v>1485714</v>
      </c>
      <c r="V132" s="1" t="str">
        <f>IF(Cleaned_Data[[#This Row],[EMI_Estimate]]&lt;50000, "50K", IF(Cleaned_Data[[#This Row],[EMI_Estimate]]&lt;100000, "50K-1L", IF(Cleaned_Data[[#This Row],[EMI_Estimate]]&lt;150000, "1L-1.5L", IF(Cleaned_Data[[#This Row],[EMI_Estimate]]&lt;200000,"1.5-2L", "&gt;2L"))))</f>
        <v>&gt;2L</v>
      </c>
    </row>
    <row r="133" spans="1:22" x14ac:dyDescent="0.35">
      <c r="A133">
        <v>132</v>
      </c>
      <c r="B133">
        <v>5</v>
      </c>
      <c r="C133" t="s">
        <v>19</v>
      </c>
      <c r="D133" t="s">
        <v>20</v>
      </c>
      <c r="E133">
        <v>8800000</v>
      </c>
      <c r="F133" t="str">
        <f t="shared" si="8"/>
        <v>&gt;20 Lakh</v>
      </c>
      <c r="G133">
        <v>22600000</v>
      </c>
      <c r="H133">
        <v>10</v>
      </c>
      <c r="I133">
        <v>357</v>
      </c>
      <c r="J133" s="1">
        <v>7900000</v>
      </c>
      <c r="K133" s="1">
        <v>8600000</v>
      </c>
      <c r="L133" s="1">
        <v>18200000</v>
      </c>
      <c r="M133" s="1">
        <v>4900000</v>
      </c>
      <c r="N133" s="1" t="s">
        <v>24</v>
      </c>
      <c r="O133" s="1">
        <f>Cleaned_Data[[#This Row],[ loan_amount]]-Cleaned_Data[[#This Row],[ bank_asset_value]]</f>
        <v>17700000</v>
      </c>
      <c r="P133" s="1">
        <f>Cleaned_Data[[#This Row],[ loan_amount]]</f>
        <v>22600000</v>
      </c>
      <c r="Q133" s="1" t="str">
        <f t="shared" si="9"/>
        <v>300–499</v>
      </c>
      <c r="R133" s="1">
        <f>Cleaned_Data[[#This Row],[ residential_assets_value]]+Cleaned_Data[[#This Row],[ commercial_assets_value]]+Cleaned_Data[[#This Row],[ luxury_assets_value]]</f>
        <v>34700000</v>
      </c>
      <c r="S133" s="1">
        <f>Cleaned_Data[[#This Row],[ income_annum]]+Cleaned_Data[[#This Row],[ residential_assets_value]]+Cleaned_Data[[#This Row],[ commercial_assets_value]]+Cleaned_Data[[#This Row],[ luxury_assets_value]]</f>
        <v>43500000</v>
      </c>
      <c r="T133" s="1" t="str">
        <f t="shared" si="10"/>
        <v>&gt;4 Cr</v>
      </c>
      <c r="U133" s="12">
        <f t="shared" si="11"/>
        <v>2260000</v>
      </c>
      <c r="V133" s="1" t="str">
        <f>IF(Cleaned_Data[[#This Row],[EMI_Estimate]]&lt;50000, "50K", IF(Cleaned_Data[[#This Row],[EMI_Estimate]]&lt;100000, "50K-1L", IF(Cleaned_Data[[#This Row],[EMI_Estimate]]&lt;150000, "1L-1.5L", IF(Cleaned_Data[[#This Row],[EMI_Estimate]]&lt;200000,"1.5-2L", "&gt;2L"))))</f>
        <v>&gt;2L</v>
      </c>
    </row>
    <row r="134" spans="1:22" x14ac:dyDescent="0.35">
      <c r="A134">
        <v>133</v>
      </c>
      <c r="B134">
        <v>3</v>
      </c>
      <c r="C134" t="s">
        <v>22</v>
      </c>
      <c r="D134" t="s">
        <v>23</v>
      </c>
      <c r="E134">
        <v>1800000</v>
      </c>
      <c r="F134" t="str">
        <f t="shared" si="8"/>
        <v>15-20 Lakh</v>
      </c>
      <c r="G134">
        <v>3600000</v>
      </c>
      <c r="H134">
        <v>18</v>
      </c>
      <c r="I134">
        <v>465</v>
      </c>
      <c r="J134" s="1">
        <v>600000</v>
      </c>
      <c r="K134" s="1">
        <v>500000</v>
      </c>
      <c r="L134" s="1">
        <v>5400000</v>
      </c>
      <c r="M134" s="1">
        <v>2600000</v>
      </c>
      <c r="N134" s="1" t="s">
        <v>24</v>
      </c>
      <c r="O134" s="1">
        <f>Cleaned_Data[[#This Row],[ loan_amount]]-Cleaned_Data[[#This Row],[ bank_asset_value]]</f>
        <v>1000000</v>
      </c>
      <c r="P134" s="1">
        <f>Cleaned_Data[[#This Row],[ loan_amount]]</f>
        <v>3600000</v>
      </c>
      <c r="Q134" s="1" t="str">
        <f t="shared" si="9"/>
        <v>300–499</v>
      </c>
      <c r="R134" s="1">
        <f>Cleaned_Data[[#This Row],[ residential_assets_value]]+Cleaned_Data[[#This Row],[ commercial_assets_value]]+Cleaned_Data[[#This Row],[ luxury_assets_value]]</f>
        <v>6500000</v>
      </c>
      <c r="S134" s="1">
        <f>Cleaned_Data[[#This Row],[ income_annum]]+Cleaned_Data[[#This Row],[ residential_assets_value]]+Cleaned_Data[[#This Row],[ commercial_assets_value]]+Cleaned_Data[[#This Row],[ luxury_assets_value]]</f>
        <v>8300000</v>
      </c>
      <c r="T134" s="1" t="str">
        <f t="shared" si="10"/>
        <v>&lt;1 Cr</v>
      </c>
      <c r="U134" s="12">
        <f t="shared" si="11"/>
        <v>200000</v>
      </c>
      <c r="V134" s="1" t="str">
        <f>IF(Cleaned_Data[[#This Row],[EMI_Estimate]]&lt;50000, "50K", IF(Cleaned_Data[[#This Row],[EMI_Estimate]]&lt;100000, "50K-1L", IF(Cleaned_Data[[#This Row],[EMI_Estimate]]&lt;150000, "1L-1.5L", IF(Cleaned_Data[[#This Row],[EMI_Estimate]]&lt;200000,"1.5-2L", "&gt;2L"))))</f>
        <v>&gt;2L</v>
      </c>
    </row>
    <row r="135" spans="1:22" x14ac:dyDescent="0.35">
      <c r="A135">
        <v>134</v>
      </c>
      <c r="B135">
        <v>4</v>
      </c>
      <c r="C135" t="s">
        <v>22</v>
      </c>
      <c r="D135" t="s">
        <v>23</v>
      </c>
      <c r="E135">
        <v>6800000</v>
      </c>
      <c r="F135" t="str">
        <f t="shared" si="8"/>
        <v>&gt;20 Lakh</v>
      </c>
      <c r="G135">
        <v>13900000</v>
      </c>
      <c r="H135">
        <v>8</v>
      </c>
      <c r="I135">
        <v>479</v>
      </c>
      <c r="J135" s="1">
        <v>11700000</v>
      </c>
      <c r="K135" s="1">
        <v>9100000</v>
      </c>
      <c r="L135" s="1">
        <v>25700000</v>
      </c>
      <c r="M135" s="1">
        <v>9600000</v>
      </c>
      <c r="N135" s="1" t="s">
        <v>24</v>
      </c>
      <c r="O135" s="1">
        <f>Cleaned_Data[[#This Row],[ loan_amount]]-Cleaned_Data[[#This Row],[ bank_asset_value]]</f>
        <v>4300000</v>
      </c>
      <c r="P135" s="1">
        <f>Cleaned_Data[[#This Row],[ loan_amount]]</f>
        <v>13900000</v>
      </c>
      <c r="Q135" s="1" t="str">
        <f t="shared" si="9"/>
        <v>300–499</v>
      </c>
      <c r="R135" s="1">
        <f>Cleaned_Data[[#This Row],[ residential_assets_value]]+Cleaned_Data[[#This Row],[ commercial_assets_value]]+Cleaned_Data[[#This Row],[ luxury_assets_value]]</f>
        <v>46500000</v>
      </c>
      <c r="S135" s="1">
        <f>Cleaned_Data[[#This Row],[ income_annum]]+Cleaned_Data[[#This Row],[ residential_assets_value]]+Cleaned_Data[[#This Row],[ commercial_assets_value]]+Cleaned_Data[[#This Row],[ luxury_assets_value]]</f>
        <v>53300000</v>
      </c>
      <c r="T135" s="1" t="str">
        <f t="shared" si="10"/>
        <v>&gt;4 Cr</v>
      </c>
      <c r="U135" s="12">
        <f t="shared" si="11"/>
        <v>1737500</v>
      </c>
      <c r="V135" s="1" t="str">
        <f>IF(Cleaned_Data[[#This Row],[EMI_Estimate]]&lt;50000, "50K", IF(Cleaned_Data[[#This Row],[EMI_Estimate]]&lt;100000, "50K-1L", IF(Cleaned_Data[[#This Row],[EMI_Estimate]]&lt;150000, "1L-1.5L", IF(Cleaned_Data[[#This Row],[EMI_Estimate]]&lt;200000,"1.5-2L", "&gt;2L"))))</f>
        <v>&gt;2L</v>
      </c>
    </row>
    <row r="136" spans="1:22" x14ac:dyDescent="0.35">
      <c r="A136">
        <v>135</v>
      </c>
      <c r="B136">
        <v>3</v>
      </c>
      <c r="C136" t="s">
        <v>22</v>
      </c>
      <c r="D136" t="s">
        <v>20</v>
      </c>
      <c r="E136">
        <v>1500000</v>
      </c>
      <c r="F136" t="str">
        <f t="shared" si="8"/>
        <v>15-20 Lakh</v>
      </c>
      <c r="G136">
        <v>5500000</v>
      </c>
      <c r="H136">
        <v>16</v>
      </c>
      <c r="I136">
        <v>717</v>
      </c>
      <c r="J136" s="1">
        <v>2100000</v>
      </c>
      <c r="K136" s="1">
        <v>800000</v>
      </c>
      <c r="L136" s="1">
        <v>4400000</v>
      </c>
      <c r="M136" s="1">
        <v>1300000</v>
      </c>
      <c r="N136" s="1" t="s">
        <v>21</v>
      </c>
      <c r="O136" s="1">
        <f>Cleaned_Data[[#This Row],[ loan_amount]]-Cleaned_Data[[#This Row],[ bank_asset_value]]</f>
        <v>4200000</v>
      </c>
      <c r="P136" s="1">
        <f>Cleaned_Data[[#This Row],[ loan_amount]]</f>
        <v>5500000</v>
      </c>
      <c r="Q136" s="1" t="str">
        <f t="shared" si="9"/>
        <v>700–799</v>
      </c>
      <c r="R136" s="1">
        <f>Cleaned_Data[[#This Row],[ residential_assets_value]]+Cleaned_Data[[#This Row],[ commercial_assets_value]]+Cleaned_Data[[#This Row],[ luxury_assets_value]]</f>
        <v>7300000</v>
      </c>
      <c r="S136" s="1">
        <f>Cleaned_Data[[#This Row],[ income_annum]]+Cleaned_Data[[#This Row],[ residential_assets_value]]+Cleaned_Data[[#This Row],[ commercial_assets_value]]+Cleaned_Data[[#This Row],[ luxury_assets_value]]</f>
        <v>8800000</v>
      </c>
      <c r="T136" s="1" t="str">
        <f t="shared" si="10"/>
        <v>&lt;1 Cr</v>
      </c>
      <c r="U136" s="12">
        <f t="shared" si="11"/>
        <v>343750</v>
      </c>
      <c r="V136" s="1" t="str">
        <f>IF(Cleaned_Data[[#This Row],[EMI_Estimate]]&lt;50000, "50K", IF(Cleaned_Data[[#This Row],[EMI_Estimate]]&lt;100000, "50K-1L", IF(Cleaned_Data[[#This Row],[EMI_Estimate]]&lt;150000, "1L-1.5L", IF(Cleaned_Data[[#This Row],[EMI_Estimate]]&lt;200000,"1.5-2L", "&gt;2L"))))</f>
        <v>&gt;2L</v>
      </c>
    </row>
    <row r="137" spans="1:22" x14ac:dyDescent="0.35">
      <c r="A137">
        <v>136</v>
      </c>
      <c r="B137">
        <v>3</v>
      </c>
      <c r="C137" t="s">
        <v>19</v>
      </c>
      <c r="D137" t="s">
        <v>20</v>
      </c>
      <c r="E137">
        <v>1600000</v>
      </c>
      <c r="F137" t="str">
        <f t="shared" si="8"/>
        <v>15-20 Lakh</v>
      </c>
      <c r="G137">
        <v>5500000</v>
      </c>
      <c r="H137">
        <v>12</v>
      </c>
      <c r="I137">
        <v>425</v>
      </c>
      <c r="J137" s="1">
        <v>600000</v>
      </c>
      <c r="K137" s="1">
        <v>800000</v>
      </c>
      <c r="L137" s="1">
        <v>5400000</v>
      </c>
      <c r="M137" s="1">
        <v>900000</v>
      </c>
      <c r="N137" s="1" t="s">
        <v>24</v>
      </c>
      <c r="O137" s="1">
        <f>Cleaned_Data[[#This Row],[ loan_amount]]-Cleaned_Data[[#This Row],[ bank_asset_value]]</f>
        <v>4600000</v>
      </c>
      <c r="P137" s="1">
        <f>Cleaned_Data[[#This Row],[ loan_amount]]</f>
        <v>5500000</v>
      </c>
      <c r="Q137" s="1" t="str">
        <f t="shared" si="9"/>
        <v>300–499</v>
      </c>
      <c r="R137" s="1">
        <f>Cleaned_Data[[#This Row],[ residential_assets_value]]+Cleaned_Data[[#This Row],[ commercial_assets_value]]+Cleaned_Data[[#This Row],[ luxury_assets_value]]</f>
        <v>6800000</v>
      </c>
      <c r="S137" s="1">
        <f>Cleaned_Data[[#This Row],[ income_annum]]+Cleaned_Data[[#This Row],[ residential_assets_value]]+Cleaned_Data[[#This Row],[ commercial_assets_value]]+Cleaned_Data[[#This Row],[ luxury_assets_value]]</f>
        <v>8400000</v>
      </c>
      <c r="T137" s="1" t="str">
        <f t="shared" si="10"/>
        <v>&lt;1 Cr</v>
      </c>
      <c r="U137" s="12">
        <f t="shared" si="11"/>
        <v>458333</v>
      </c>
      <c r="V137" s="1" t="str">
        <f>IF(Cleaned_Data[[#This Row],[EMI_Estimate]]&lt;50000, "50K", IF(Cleaned_Data[[#This Row],[EMI_Estimate]]&lt;100000, "50K-1L", IF(Cleaned_Data[[#This Row],[EMI_Estimate]]&lt;150000, "1L-1.5L", IF(Cleaned_Data[[#This Row],[EMI_Estimate]]&lt;200000,"1.5-2L", "&gt;2L"))))</f>
        <v>&gt;2L</v>
      </c>
    </row>
    <row r="138" spans="1:22" x14ac:dyDescent="0.35">
      <c r="A138">
        <v>137</v>
      </c>
      <c r="B138">
        <v>2</v>
      </c>
      <c r="C138" t="s">
        <v>22</v>
      </c>
      <c r="D138" t="s">
        <v>20</v>
      </c>
      <c r="E138">
        <v>4600000</v>
      </c>
      <c r="F138" t="str">
        <f t="shared" si="8"/>
        <v>&gt;20 Lakh</v>
      </c>
      <c r="G138">
        <v>16700000</v>
      </c>
      <c r="H138">
        <v>2</v>
      </c>
      <c r="I138">
        <v>786</v>
      </c>
      <c r="J138" s="1">
        <v>200000</v>
      </c>
      <c r="K138" s="1">
        <v>5900000</v>
      </c>
      <c r="L138" s="1">
        <v>13900000</v>
      </c>
      <c r="M138" s="1">
        <v>6100000</v>
      </c>
      <c r="N138" s="1" t="s">
        <v>21</v>
      </c>
      <c r="O138" s="1">
        <f>Cleaned_Data[[#This Row],[ loan_amount]]-Cleaned_Data[[#This Row],[ bank_asset_value]]</f>
        <v>10600000</v>
      </c>
      <c r="P138" s="1">
        <f>Cleaned_Data[[#This Row],[ loan_amount]]</f>
        <v>16700000</v>
      </c>
      <c r="Q138" s="1" t="str">
        <f t="shared" si="9"/>
        <v>700–799</v>
      </c>
      <c r="R138" s="1">
        <f>Cleaned_Data[[#This Row],[ residential_assets_value]]+Cleaned_Data[[#This Row],[ commercial_assets_value]]+Cleaned_Data[[#This Row],[ luxury_assets_value]]</f>
        <v>20000000</v>
      </c>
      <c r="S138" s="1">
        <f>Cleaned_Data[[#This Row],[ income_annum]]+Cleaned_Data[[#This Row],[ residential_assets_value]]+Cleaned_Data[[#This Row],[ commercial_assets_value]]+Cleaned_Data[[#This Row],[ luxury_assets_value]]</f>
        <v>24600000</v>
      </c>
      <c r="T138" s="1" t="str">
        <f t="shared" si="10"/>
        <v>2–3 Cr</v>
      </c>
      <c r="U138" s="12">
        <f t="shared" si="11"/>
        <v>8350000</v>
      </c>
      <c r="V138" s="1" t="str">
        <f>IF(Cleaned_Data[[#This Row],[EMI_Estimate]]&lt;50000, "50K", IF(Cleaned_Data[[#This Row],[EMI_Estimate]]&lt;100000, "50K-1L", IF(Cleaned_Data[[#This Row],[EMI_Estimate]]&lt;150000, "1L-1.5L", IF(Cleaned_Data[[#This Row],[EMI_Estimate]]&lt;200000,"1.5-2L", "&gt;2L"))))</f>
        <v>&gt;2L</v>
      </c>
    </row>
    <row r="139" spans="1:22" x14ac:dyDescent="0.35">
      <c r="A139">
        <v>138</v>
      </c>
      <c r="B139">
        <v>5</v>
      </c>
      <c r="C139" t="s">
        <v>22</v>
      </c>
      <c r="D139" t="s">
        <v>23</v>
      </c>
      <c r="E139">
        <v>2200000</v>
      </c>
      <c r="F139" t="str">
        <f t="shared" si="8"/>
        <v>&gt;20 Lakh</v>
      </c>
      <c r="G139">
        <v>6700000</v>
      </c>
      <c r="H139">
        <v>6</v>
      </c>
      <c r="I139">
        <v>382</v>
      </c>
      <c r="J139" s="1">
        <v>4400000</v>
      </c>
      <c r="K139" s="1">
        <v>1300000</v>
      </c>
      <c r="L139" s="1">
        <v>8600000</v>
      </c>
      <c r="M139" s="1">
        <v>1100000</v>
      </c>
      <c r="N139" s="1" t="s">
        <v>24</v>
      </c>
      <c r="O139" s="1">
        <f>Cleaned_Data[[#This Row],[ loan_amount]]-Cleaned_Data[[#This Row],[ bank_asset_value]]</f>
        <v>5600000</v>
      </c>
      <c r="P139" s="1">
        <f>Cleaned_Data[[#This Row],[ loan_amount]]</f>
        <v>6700000</v>
      </c>
      <c r="Q139" s="1" t="str">
        <f t="shared" si="9"/>
        <v>300–499</v>
      </c>
      <c r="R139" s="1">
        <f>Cleaned_Data[[#This Row],[ residential_assets_value]]+Cleaned_Data[[#This Row],[ commercial_assets_value]]+Cleaned_Data[[#This Row],[ luxury_assets_value]]</f>
        <v>14300000</v>
      </c>
      <c r="S139" s="1">
        <f>Cleaned_Data[[#This Row],[ income_annum]]+Cleaned_Data[[#This Row],[ residential_assets_value]]+Cleaned_Data[[#This Row],[ commercial_assets_value]]+Cleaned_Data[[#This Row],[ luxury_assets_value]]</f>
        <v>16500000</v>
      </c>
      <c r="T139" s="1" t="str">
        <f t="shared" si="10"/>
        <v>1–2 Cr</v>
      </c>
      <c r="U139" s="12">
        <f t="shared" si="11"/>
        <v>1116667</v>
      </c>
      <c r="V139" s="1" t="str">
        <f>IF(Cleaned_Data[[#This Row],[EMI_Estimate]]&lt;50000, "50K", IF(Cleaned_Data[[#This Row],[EMI_Estimate]]&lt;100000, "50K-1L", IF(Cleaned_Data[[#This Row],[EMI_Estimate]]&lt;150000, "1L-1.5L", IF(Cleaned_Data[[#This Row],[EMI_Estimate]]&lt;200000,"1.5-2L", "&gt;2L"))))</f>
        <v>&gt;2L</v>
      </c>
    </row>
    <row r="140" spans="1:22" x14ac:dyDescent="0.35">
      <c r="A140">
        <v>139</v>
      </c>
      <c r="B140">
        <v>3</v>
      </c>
      <c r="C140" t="s">
        <v>22</v>
      </c>
      <c r="D140" t="s">
        <v>23</v>
      </c>
      <c r="E140">
        <v>2900000</v>
      </c>
      <c r="F140" t="str">
        <f t="shared" si="8"/>
        <v>&gt;20 Lakh</v>
      </c>
      <c r="G140">
        <v>8500000</v>
      </c>
      <c r="H140">
        <v>12</v>
      </c>
      <c r="I140">
        <v>564</v>
      </c>
      <c r="J140" s="1">
        <v>1000000</v>
      </c>
      <c r="K140" s="1">
        <v>3100000</v>
      </c>
      <c r="L140" s="1">
        <v>7500000</v>
      </c>
      <c r="M140" s="1">
        <v>1800000</v>
      </c>
      <c r="N140" s="1" t="s">
        <v>21</v>
      </c>
      <c r="O140" s="1">
        <f>Cleaned_Data[[#This Row],[ loan_amount]]-Cleaned_Data[[#This Row],[ bank_asset_value]]</f>
        <v>6700000</v>
      </c>
      <c r="P140" s="1">
        <f>Cleaned_Data[[#This Row],[ loan_amount]]</f>
        <v>8500000</v>
      </c>
      <c r="Q140" s="1" t="str">
        <f t="shared" si="9"/>
        <v>500–599</v>
      </c>
      <c r="R140" s="1">
        <f>Cleaned_Data[[#This Row],[ residential_assets_value]]+Cleaned_Data[[#This Row],[ commercial_assets_value]]+Cleaned_Data[[#This Row],[ luxury_assets_value]]</f>
        <v>11600000</v>
      </c>
      <c r="S140" s="1">
        <f>Cleaned_Data[[#This Row],[ income_annum]]+Cleaned_Data[[#This Row],[ residential_assets_value]]+Cleaned_Data[[#This Row],[ commercial_assets_value]]+Cleaned_Data[[#This Row],[ luxury_assets_value]]</f>
        <v>14500000</v>
      </c>
      <c r="T140" s="1" t="str">
        <f t="shared" si="10"/>
        <v>1–2 Cr</v>
      </c>
      <c r="U140" s="12">
        <f t="shared" si="11"/>
        <v>708333</v>
      </c>
      <c r="V140" s="1" t="str">
        <f>IF(Cleaned_Data[[#This Row],[EMI_Estimate]]&lt;50000, "50K", IF(Cleaned_Data[[#This Row],[EMI_Estimate]]&lt;100000, "50K-1L", IF(Cleaned_Data[[#This Row],[EMI_Estimate]]&lt;150000, "1L-1.5L", IF(Cleaned_Data[[#This Row],[EMI_Estimate]]&lt;200000,"1.5-2L", "&gt;2L"))))</f>
        <v>&gt;2L</v>
      </c>
    </row>
    <row r="141" spans="1:22" x14ac:dyDescent="0.35">
      <c r="A141">
        <v>140</v>
      </c>
      <c r="B141">
        <v>0</v>
      </c>
      <c r="C141" t="s">
        <v>19</v>
      </c>
      <c r="D141" t="s">
        <v>20</v>
      </c>
      <c r="E141">
        <v>200000</v>
      </c>
      <c r="F141" t="str">
        <f t="shared" si="8"/>
        <v>&lt;5 Lakh</v>
      </c>
      <c r="G141">
        <v>700000</v>
      </c>
      <c r="H141">
        <v>8</v>
      </c>
      <c r="I141">
        <v>501</v>
      </c>
      <c r="J141" s="1">
        <v>500000</v>
      </c>
      <c r="K141" s="1">
        <v>200000</v>
      </c>
      <c r="L141" s="1">
        <v>700000</v>
      </c>
      <c r="M141" s="1">
        <v>100000</v>
      </c>
      <c r="N141" s="1" t="s">
        <v>24</v>
      </c>
      <c r="O141" s="1">
        <f>Cleaned_Data[[#This Row],[ loan_amount]]-Cleaned_Data[[#This Row],[ bank_asset_value]]</f>
        <v>600000</v>
      </c>
      <c r="P141" s="1">
        <f>Cleaned_Data[[#This Row],[ loan_amount]]</f>
        <v>700000</v>
      </c>
      <c r="Q141" s="1" t="str">
        <f t="shared" si="9"/>
        <v>500–599</v>
      </c>
      <c r="R141" s="1">
        <f>Cleaned_Data[[#This Row],[ residential_assets_value]]+Cleaned_Data[[#This Row],[ commercial_assets_value]]+Cleaned_Data[[#This Row],[ luxury_assets_value]]</f>
        <v>1400000</v>
      </c>
      <c r="S141" s="1">
        <f>Cleaned_Data[[#This Row],[ income_annum]]+Cleaned_Data[[#This Row],[ residential_assets_value]]+Cleaned_Data[[#This Row],[ commercial_assets_value]]+Cleaned_Data[[#This Row],[ luxury_assets_value]]</f>
        <v>1600000</v>
      </c>
      <c r="T141" s="1" t="str">
        <f t="shared" si="10"/>
        <v>&lt;1 Cr</v>
      </c>
      <c r="U141" s="12">
        <f t="shared" si="11"/>
        <v>87500</v>
      </c>
      <c r="V141" s="1" t="str">
        <f>IF(Cleaned_Data[[#This Row],[EMI_Estimate]]&lt;50000, "50K", IF(Cleaned_Data[[#This Row],[EMI_Estimate]]&lt;100000, "50K-1L", IF(Cleaned_Data[[#This Row],[EMI_Estimate]]&lt;150000, "1L-1.5L", IF(Cleaned_Data[[#This Row],[EMI_Estimate]]&lt;200000,"1.5-2L", "&gt;2L"))))</f>
        <v>50K-1L</v>
      </c>
    </row>
    <row r="142" spans="1:22" x14ac:dyDescent="0.35">
      <c r="A142">
        <v>141</v>
      </c>
      <c r="B142">
        <v>2</v>
      </c>
      <c r="C142" t="s">
        <v>22</v>
      </c>
      <c r="D142" t="s">
        <v>23</v>
      </c>
      <c r="E142">
        <v>2500000</v>
      </c>
      <c r="F142" t="str">
        <f t="shared" si="8"/>
        <v>&gt;20 Lakh</v>
      </c>
      <c r="G142">
        <v>9400000</v>
      </c>
      <c r="H142">
        <v>10</v>
      </c>
      <c r="I142">
        <v>727</v>
      </c>
      <c r="J142" s="1">
        <v>6600000</v>
      </c>
      <c r="K142" s="1">
        <v>4100000</v>
      </c>
      <c r="L142" s="1">
        <v>9500000</v>
      </c>
      <c r="M142" s="1">
        <v>3300000</v>
      </c>
      <c r="N142" s="1" t="s">
        <v>21</v>
      </c>
      <c r="O142" s="1">
        <f>Cleaned_Data[[#This Row],[ loan_amount]]-Cleaned_Data[[#This Row],[ bank_asset_value]]</f>
        <v>6100000</v>
      </c>
      <c r="P142" s="1">
        <f>Cleaned_Data[[#This Row],[ loan_amount]]</f>
        <v>9400000</v>
      </c>
      <c r="Q142" s="1" t="str">
        <f t="shared" si="9"/>
        <v>700–799</v>
      </c>
      <c r="R142" s="1">
        <f>Cleaned_Data[[#This Row],[ residential_assets_value]]+Cleaned_Data[[#This Row],[ commercial_assets_value]]+Cleaned_Data[[#This Row],[ luxury_assets_value]]</f>
        <v>20200000</v>
      </c>
      <c r="S142" s="1">
        <f>Cleaned_Data[[#This Row],[ income_annum]]+Cleaned_Data[[#This Row],[ residential_assets_value]]+Cleaned_Data[[#This Row],[ commercial_assets_value]]+Cleaned_Data[[#This Row],[ luxury_assets_value]]</f>
        <v>22700000</v>
      </c>
      <c r="T142" s="1" t="str">
        <f t="shared" si="10"/>
        <v>2–3 Cr</v>
      </c>
      <c r="U142" s="12">
        <f t="shared" si="11"/>
        <v>940000</v>
      </c>
      <c r="V142" s="1" t="str">
        <f>IF(Cleaned_Data[[#This Row],[EMI_Estimate]]&lt;50000, "50K", IF(Cleaned_Data[[#This Row],[EMI_Estimate]]&lt;100000, "50K-1L", IF(Cleaned_Data[[#This Row],[EMI_Estimate]]&lt;150000, "1L-1.5L", IF(Cleaned_Data[[#This Row],[EMI_Estimate]]&lt;200000,"1.5-2L", "&gt;2L"))))</f>
        <v>&gt;2L</v>
      </c>
    </row>
    <row r="143" spans="1:22" x14ac:dyDescent="0.35">
      <c r="A143">
        <v>142</v>
      </c>
      <c r="B143">
        <v>4</v>
      </c>
      <c r="C143" t="s">
        <v>22</v>
      </c>
      <c r="D143" t="s">
        <v>20</v>
      </c>
      <c r="E143">
        <v>3600000</v>
      </c>
      <c r="F143" t="str">
        <f t="shared" si="8"/>
        <v>&gt;20 Lakh</v>
      </c>
      <c r="G143">
        <v>7500000</v>
      </c>
      <c r="H143">
        <v>6</v>
      </c>
      <c r="I143">
        <v>894</v>
      </c>
      <c r="J143" s="1">
        <v>1100000</v>
      </c>
      <c r="K143" s="1">
        <v>6500000</v>
      </c>
      <c r="L143" s="1">
        <v>7400000</v>
      </c>
      <c r="M143" s="1">
        <v>2800000</v>
      </c>
      <c r="N143" s="1" t="s">
        <v>21</v>
      </c>
      <c r="O143" s="1">
        <f>Cleaned_Data[[#This Row],[ loan_amount]]-Cleaned_Data[[#This Row],[ bank_asset_value]]</f>
        <v>4700000</v>
      </c>
      <c r="P143" s="1">
        <f>Cleaned_Data[[#This Row],[ loan_amount]]</f>
        <v>7500000</v>
      </c>
      <c r="Q143" s="1" t="str">
        <f t="shared" si="9"/>
        <v>800+</v>
      </c>
      <c r="R143" s="1">
        <f>Cleaned_Data[[#This Row],[ residential_assets_value]]+Cleaned_Data[[#This Row],[ commercial_assets_value]]+Cleaned_Data[[#This Row],[ luxury_assets_value]]</f>
        <v>15000000</v>
      </c>
      <c r="S143" s="1">
        <f>Cleaned_Data[[#This Row],[ income_annum]]+Cleaned_Data[[#This Row],[ residential_assets_value]]+Cleaned_Data[[#This Row],[ commercial_assets_value]]+Cleaned_Data[[#This Row],[ luxury_assets_value]]</f>
        <v>18600000</v>
      </c>
      <c r="T143" s="1" t="str">
        <f t="shared" si="10"/>
        <v>1–2 Cr</v>
      </c>
      <c r="U143" s="12">
        <f t="shared" si="11"/>
        <v>1250000</v>
      </c>
      <c r="V143" s="1" t="str">
        <f>IF(Cleaned_Data[[#This Row],[EMI_Estimate]]&lt;50000, "50K", IF(Cleaned_Data[[#This Row],[EMI_Estimate]]&lt;100000, "50K-1L", IF(Cleaned_Data[[#This Row],[EMI_Estimate]]&lt;150000, "1L-1.5L", IF(Cleaned_Data[[#This Row],[EMI_Estimate]]&lt;200000,"1.5-2L", "&gt;2L"))))</f>
        <v>&gt;2L</v>
      </c>
    </row>
    <row r="144" spans="1:22" x14ac:dyDescent="0.35">
      <c r="A144">
        <v>143</v>
      </c>
      <c r="B144">
        <v>0</v>
      </c>
      <c r="C144" t="s">
        <v>19</v>
      </c>
      <c r="D144" t="s">
        <v>23</v>
      </c>
      <c r="E144">
        <v>5500000</v>
      </c>
      <c r="F144" t="str">
        <f t="shared" si="8"/>
        <v>&gt;20 Lakh</v>
      </c>
      <c r="G144">
        <v>16700000</v>
      </c>
      <c r="H144">
        <v>18</v>
      </c>
      <c r="I144">
        <v>829</v>
      </c>
      <c r="J144" s="1">
        <v>5500000</v>
      </c>
      <c r="K144" s="1">
        <v>1300000</v>
      </c>
      <c r="L144" s="1">
        <v>12800000</v>
      </c>
      <c r="M144" s="1">
        <v>5900000</v>
      </c>
      <c r="N144" s="1" t="s">
        <v>21</v>
      </c>
      <c r="O144" s="1">
        <f>Cleaned_Data[[#This Row],[ loan_amount]]-Cleaned_Data[[#This Row],[ bank_asset_value]]</f>
        <v>10800000</v>
      </c>
      <c r="P144" s="1">
        <f>Cleaned_Data[[#This Row],[ loan_amount]]</f>
        <v>16700000</v>
      </c>
      <c r="Q144" s="1" t="str">
        <f t="shared" si="9"/>
        <v>800+</v>
      </c>
      <c r="R144" s="1">
        <f>Cleaned_Data[[#This Row],[ residential_assets_value]]+Cleaned_Data[[#This Row],[ commercial_assets_value]]+Cleaned_Data[[#This Row],[ luxury_assets_value]]</f>
        <v>19600000</v>
      </c>
      <c r="S144" s="1">
        <f>Cleaned_Data[[#This Row],[ income_annum]]+Cleaned_Data[[#This Row],[ residential_assets_value]]+Cleaned_Data[[#This Row],[ commercial_assets_value]]+Cleaned_Data[[#This Row],[ luxury_assets_value]]</f>
        <v>25100000</v>
      </c>
      <c r="T144" s="1" t="str">
        <f t="shared" si="10"/>
        <v>2–3 Cr</v>
      </c>
      <c r="U144" s="12">
        <f t="shared" si="11"/>
        <v>927778</v>
      </c>
      <c r="V144" s="1" t="str">
        <f>IF(Cleaned_Data[[#This Row],[EMI_Estimate]]&lt;50000, "50K", IF(Cleaned_Data[[#This Row],[EMI_Estimate]]&lt;100000, "50K-1L", IF(Cleaned_Data[[#This Row],[EMI_Estimate]]&lt;150000, "1L-1.5L", IF(Cleaned_Data[[#This Row],[EMI_Estimate]]&lt;200000,"1.5-2L", "&gt;2L"))))</f>
        <v>&gt;2L</v>
      </c>
    </row>
    <row r="145" spans="1:22" x14ac:dyDescent="0.35">
      <c r="A145">
        <v>144</v>
      </c>
      <c r="B145">
        <v>4</v>
      </c>
      <c r="C145" t="s">
        <v>22</v>
      </c>
      <c r="D145" t="s">
        <v>20</v>
      </c>
      <c r="E145">
        <v>6600000</v>
      </c>
      <c r="F145" t="str">
        <f t="shared" si="8"/>
        <v>&gt;20 Lakh</v>
      </c>
      <c r="G145">
        <v>17400000</v>
      </c>
      <c r="H145">
        <v>20</v>
      </c>
      <c r="I145">
        <v>506</v>
      </c>
      <c r="J145" s="1">
        <v>2600000</v>
      </c>
      <c r="K145" s="1">
        <v>10000000</v>
      </c>
      <c r="L145" s="1">
        <v>25900000</v>
      </c>
      <c r="M145" s="1">
        <v>7200000</v>
      </c>
      <c r="N145" s="1" t="s">
        <v>24</v>
      </c>
      <c r="O145" s="1">
        <f>Cleaned_Data[[#This Row],[ loan_amount]]-Cleaned_Data[[#This Row],[ bank_asset_value]]</f>
        <v>10200000</v>
      </c>
      <c r="P145" s="1">
        <f>Cleaned_Data[[#This Row],[ loan_amount]]</f>
        <v>17400000</v>
      </c>
      <c r="Q145" s="1" t="str">
        <f t="shared" si="9"/>
        <v>500–599</v>
      </c>
      <c r="R145" s="1">
        <f>Cleaned_Data[[#This Row],[ residential_assets_value]]+Cleaned_Data[[#This Row],[ commercial_assets_value]]+Cleaned_Data[[#This Row],[ luxury_assets_value]]</f>
        <v>38500000</v>
      </c>
      <c r="S145" s="1">
        <f>Cleaned_Data[[#This Row],[ income_annum]]+Cleaned_Data[[#This Row],[ residential_assets_value]]+Cleaned_Data[[#This Row],[ commercial_assets_value]]+Cleaned_Data[[#This Row],[ luxury_assets_value]]</f>
        <v>45100000</v>
      </c>
      <c r="T145" s="1" t="str">
        <f t="shared" si="10"/>
        <v>&gt;4 Cr</v>
      </c>
      <c r="U145" s="12">
        <f t="shared" si="11"/>
        <v>870000</v>
      </c>
      <c r="V145" s="1" t="str">
        <f>IF(Cleaned_Data[[#This Row],[EMI_Estimate]]&lt;50000, "50K", IF(Cleaned_Data[[#This Row],[EMI_Estimate]]&lt;100000, "50K-1L", IF(Cleaned_Data[[#This Row],[EMI_Estimate]]&lt;150000, "1L-1.5L", IF(Cleaned_Data[[#This Row],[EMI_Estimate]]&lt;200000,"1.5-2L", "&gt;2L"))))</f>
        <v>&gt;2L</v>
      </c>
    </row>
    <row r="146" spans="1:22" x14ac:dyDescent="0.35">
      <c r="A146">
        <v>145</v>
      </c>
      <c r="B146">
        <v>2</v>
      </c>
      <c r="C146" t="s">
        <v>19</v>
      </c>
      <c r="D146" t="s">
        <v>23</v>
      </c>
      <c r="E146">
        <v>8600000</v>
      </c>
      <c r="F146" t="str">
        <f t="shared" si="8"/>
        <v>&gt;20 Lakh</v>
      </c>
      <c r="G146">
        <v>32100000</v>
      </c>
      <c r="H146">
        <v>6</v>
      </c>
      <c r="I146">
        <v>802</v>
      </c>
      <c r="J146" s="1">
        <v>9400000</v>
      </c>
      <c r="K146" s="1">
        <v>16700000</v>
      </c>
      <c r="L146" s="1">
        <v>24500000</v>
      </c>
      <c r="M146" s="1">
        <v>9800000</v>
      </c>
      <c r="N146" s="1" t="s">
        <v>21</v>
      </c>
      <c r="O146" s="1">
        <f>Cleaned_Data[[#This Row],[ loan_amount]]-Cleaned_Data[[#This Row],[ bank_asset_value]]</f>
        <v>22300000</v>
      </c>
      <c r="P146" s="1">
        <f>Cleaned_Data[[#This Row],[ loan_amount]]</f>
        <v>32100000</v>
      </c>
      <c r="Q146" s="1" t="str">
        <f t="shared" si="9"/>
        <v>800+</v>
      </c>
      <c r="R146" s="1">
        <f>Cleaned_Data[[#This Row],[ residential_assets_value]]+Cleaned_Data[[#This Row],[ commercial_assets_value]]+Cleaned_Data[[#This Row],[ luxury_assets_value]]</f>
        <v>50600000</v>
      </c>
      <c r="S146" s="1">
        <f>Cleaned_Data[[#This Row],[ income_annum]]+Cleaned_Data[[#This Row],[ residential_assets_value]]+Cleaned_Data[[#This Row],[ commercial_assets_value]]+Cleaned_Data[[#This Row],[ luxury_assets_value]]</f>
        <v>59200000</v>
      </c>
      <c r="T146" s="1" t="str">
        <f t="shared" si="10"/>
        <v>&gt;4 Cr</v>
      </c>
      <c r="U146" s="12">
        <f t="shared" si="11"/>
        <v>5350000</v>
      </c>
      <c r="V146" s="1" t="str">
        <f>IF(Cleaned_Data[[#This Row],[EMI_Estimate]]&lt;50000, "50K", IF(Cleaned_Data[[#This Row],[EMI_Estimate]]&lt;100000, "50K-1L", IF(Cleaned_Data[[#This Row],[EMI_Estimate]]&lt;150000, "1L-1.5L", IF(Cleaned_Data[[#This Row],[EMI_Estimate]]&lt;200000,"1.5-2L", "&gt;2L"))))</f>
        <v>&gt;2L</v>
      </c>
    </row>
    <row r="147" spans="1:22" x14ac:dyDescent="0.35">
      <c r="A147">
        <v>146</v>
      </c>
      <c r="B147">
        <v>5</v>
      </c>
      <c r="C147" t="s">
        <v>22</v>
      </c>
      <c r="D147" t="s">
        <v>20</v>
      </c>
      <c r="E147">
        <v>600000</v>
      </c>
      <c r="F147" t="str">
        <f t="shared" si="8"/>
        <v>5-10 Lakh</v>
      </c>
      <c r="G147">
        <v>1500000</v>
      </c>
      <c r="H147">
        <v>14</v>
      </c>
      <c r="I147">
        <v>543</v>
      </c>
      <c r="J147" s="1">
        <v>300000</v>
      </c>
      <c r="K147" s="1">
        <v>900000</v>
      </c>
      <c r="L147" s="1">
        <v>2100000</v>
      </c>
      <c r="M147" s="1">
        <v>300000</v>
      </c>
      <c r="N147" s="1" t="s">
        <v>24</v>
      </c>
      <c r="O147" s="1">
        <f>Cleaned_Data[[#This Row],[ loan_amount]]-Cleaned_Data[[#This Row],[ bank_asset_value]]</f>
        <v>1200000</v>
      </c>
      <c r="P147" s="1">
        <f>Cleaned_Data[[#This Row],[ loan_amount]]</f>
        <v>1500000</v>
      </c>
      <c r="Q147" s="1" t="str">
        <f t="shared" si="9"/>
        <v>500–599</v>
      </c>
      <c r="R147" s="1">
        <f>Cleaned_Data[[#This Row],[ residential_assets_value]]+Cleaned_Data[[#This Row],[ commercial_assets_value]]+Cleaned_Data[[#This Row],[ luxury_assets_value]]</f>
        <v>3300000</v>
      </c>
      <c r="S147" s="1">
        <f>Cleaned_Data[[#This Row],[ income_annum]]+Cleaned_Data[[#This Row],[ residential_assets_value]]+Cleaned_Data[[#This Row],[ commercial_assets_value]]+Cleaned_Data[[#This Row],[ luxury_assets_value]]</f>
        <v>3900000</v>
      </c>
      <c r="T147" s="1" t="str">
        <f t="shared" si="10"/>
        <v>&lt;1 Cr</v>
      </c>
      <c r="U147" s="12">
        <f t="shared" si="11"/>
        <v>107143</v>
      </c>
      <c r="V147" s="1" t="str">
        <f>IF(Cleaned_Data[[#This Row],[EMI_Estimate]]&lt;50000, "50K", IF(Cleaned_Data[[#This Row],[EMI_Estimate]]&lt;100000, "50K-1L", IF(Cleaned_Data[[#This Row],[EMI_Estimate]]&lt;150000, "1L-1.5L", IF(Cleaned_Data[[#This Row],[EMI_Estimate]]&lt;200000,"1.5-2L", "&gt;2L"))))</f>
        <v>1L-1.5L</v>
      </c>
    </row>
    <row r="148" spans="1:22" x14ac:dyDescent="0.35">
      <c r="A148">
        <v>147</v>
      </c>
      <c r="B148">
        <v>3</v>
      </c>
      <c r="C148" t="s">
        <v>19</v>
      </c>
      <c r="D148" t="s">
        <v>23</v>
      </c>
      <c r="E148">
        <v>1400000</v>
      </c>
      <c r="F148" t="str">
        <f t="shared" si="8"/>
        <v>10-15 Lakh</v>
      </c>
      <c r="G148">
        <v>3200000</v>
      </c>
      <c r="H148">
        <v>20</v>
      </c>
      <c r="I148">
        <v>772</v>
      </c>
      <c r="J148" s="1">
        <v>2400000</v>
      </c>
      <c r="K148" s="1">
        <v>900000</v>
      </c>
      <c r="L148" s="1">
        <v>5100000</v>
      </c>
      <c r="M148" s="1">
        <v>1600000</v>
      </c>
      <c r="N148" s="1" t="s">
        <v>21</v>
      </c>
      <c r="O148" s="1">
        <f>Cleaned_Data[[#This Row],[ loan_amount]]-Cleaned_Data[[#This Row],[ bank_asset_value]]</f>
        <v>1600000</v>
      </c>
      <c r="P148" s="1">
        <f>Cleaned_Data[[#This Row],[ loan_amount]]</f>
        <v>3200000</v>
      </c>
      <c r="Q148" s="1" t="str">
        <f t="shared" si="9"/>
        <v>700–799</v>
      </c>
      <c r="R148" s="1">
        <f>Cleaned_Data[[#This Row],[ residential_assets_value]]+Cleaned_Data[[#This Row],[ commercial_assets_value]]+Cleaned_Data[[#This Row],[ luxury_assets_value]]</f>
        <v>8400000</v>
      </c>
      <c r="S148" s="1">
        <f>Cleaned_Data[[#This Row],[ income_annum]]+Cleaned_Data[[#This Row],[ residential_assets_value]]+Cleaned_Data[[#This Row],[ commercial_assets_value]]+Cleaned_Data[[#This Row],[ luxury_assets_value]]</f>
        <v>9800000</v>
      </c>
      <c r="T148" s="1" t="str">
        <f t="shared" si="10"/>
        <v>&lt;1 Cr</v>
      </c>
      <c r="U148" s="12">
        <f t="shared" si="11"/>
        <v>160000</v>
      </c>
      <c r="V148" s="1" t="str">
        <f>IF(Cleaned_Data[[#This Row],[EMI_Estimate]]&lt;50000, "50K", IF(Cleaned_Data[[#This Row],[EMI_Estimate]]&lt;100000, "50K-1L", IF(Cleaned_Data[[#This Row],[EMI_Estimate]]&lt;150000, "1L-1.5L", IF(Cleaned_Data[[#This Row],[EMI_Estimate]]&lt;200000,"1.5-2L", "&gt;2L"))))</f>
        <v>1.5-2L</v>
      </c>
    </row>
    <row r="149" spans="1:22" x14ac:dyDescent="0.35">
      <c r="A149">
        <v>148</v>
      </c>
      <c r="B149">
        <v>3</v>
      </c>
      <c r="C149" t="s">
        <v>19</v>
      </c>
      <c r="D149" t="s">
        <v>20</v>
      </c>
      <c r="E149">
        <v>4000000</v>
      </c>
      <c r="F149" t="str">
        <f t="shared" si="8"/>
        <v>&gt;20 Lakh</v>
      </c>
      <c r="G149">
        <v>11100000</v>
      </c>
      <c r="H149">
        <v>12</v>
      </c>
      <c r="I149">
        <v>572</v>
      </c>
      <c r="J149" s="1">
        <v>9700000</v>
      </c>
      <c r="K149" s="1">
        <v>100000</v>
      </c>
      <c r="L149" s="1">
        <v>12500000</v>
      </c>
      <c r="M149" s="1">
        <v>2400000</v>
      </c>
      <c r="N149" s="1" t="s">
        <v>21</v>
      </c>
      <c r="O149" s="1">
        <f>Cleaned_Data[[#This Row],[ loan_amount]]-Cleaned_Data[[#This Row],[ bank_asset_value]]</f>
        <v>8700000</v>
      </c>
      <c r="P149" s="1">
        <f>Cleaned_Data[[#This Row],[ loan_amount]]</f>
        <v>11100000</v>
      </c>
      <c r="Q149" s="1" t="str">
        <f t="shared" si="9"/>
        <v>500–599</v>
      </c>
      <c r="R149" s="1">
        <f>Cleaned_Data[[#This Row],[ residential_assets_value]]+Cleaned_Data[[#This Row],[ commercial_assets_value]]+Cleaned_Data[[#This Row],[ luxury_assets_value]]</f>
        <v>22300000</v>
      </c>
      <c r="S149" s="1">
        <f>Cleaned_Data[[#This Row],[ income_annum]]+Cleaned_Data[[#This Row],[ residential_assets_value]]+Cleaned_Data[[#This Row],[ commercial_assets_value]]+Cleaned_Data[[#This Row],[ luxury_assets_value]]</f>
        <v>26300000</v>
      </c>
      <c r="T149" s="1" t="str">
        <f t="shared" si="10"/>
        <v>2–3 Cr</v>
      </c>
      <c r="U149" s="12">
        <f t="shared" si="11"/>
        <v>925000</v>
      </c>
      <c r="V149" s="1" t="str">
        <f>IF(Cleaned_Data[[#This Row],[EMI_Estimate]]&lt;50000, "50K", IF(Cleaned_Data[[#This Row],[EMI_Estimate]]&lt;100000, "50K-1L", IF(Cleaned_Data[[#This Row],[EMI_Estimate]]&lt;150000, "1L-1.5L", IF(Cleaned_Data[[#This Row],[EMI_Estimate]]&lt;200000,"1.5-2L", "&gt;2L"))))</f>
        <v>&gt;2L</v>
      </c>
    </row>
    <row r="150" spans="1:22" x14ac:dyDescent="0.35">
      <c r="A150">
        <v>149</v>
      </c>
      <c r="B150">
        <v>0</v>
      </c>
      <c r="C150" t="s">
        <v>22</v>
      </c>
      <c r="D150" t="s">
        <v>23</v>
      </c>
      <c r="E150">
        <v>4900000</v>
      </c>
      <c r="F150" t="str">
        <f t="shared" si="8"/>
        <v>&gt;20 Lakh</v>
      </c>
      <c r="G150">
        <v>11900000</v>
      </c>
      <c r="H150">
        <v>16</v>
      </c>
      <c r="I150">
        <v>709</v>
      </c>
      <c r="J150" s="1">
        <v>14600000</v>
      </c>
      <c r="K150" s="1">
        <v>900000</v>
      </c>
      <c r="L150" s="1">
        <v>18500000</v>
      </c>
      <c r="M150" s="1">
        <v>3800000</v>
      </c>
      <c r="N150" s="1" t="s">
        <v>21</v>
      </c>
      <c r="O150" s="1">
        <f>Cleaned_Data[[#This Row],[ loan_amount]]-Cleaned_Data[[#This Row],[ bank_asset_value]]</f>
        <v>8100000</v>
      </c>
      <c r="P150" s="1">
        <f>Cleaned_Data[[#This Row],[ loan_amount]]</f>
        <v>11900000</v>
      </c>
      <c r="Q150" s="1" t="str">
        <f t="shared" si="9"/>
        <v>700–799</v>
      </c>
      <c r="R150" s="1">
        <f>Cleaned_Data[[#This Row],[ residential_assets_value]]+Cleaned_Data[[#This Row],[ commercial_assets_value]]+Cleaned_Data[[#This Row],[ luxury_assets_value]]</f>
        <v>34000000</v>
      </c>
      <c r="S150" s="1">
        <f>Cleaned_Data[[#This Row],[ income_annum]]+Cleaned_Data[[#This Row],[ residential_assets_value]]+Cleaned_Data[[#This Row],[ commercial_assets_value]]+Cleaned_Data[[#This Row],[ luxury_assets_value]]</f>
        <v>38900000</v>
      </c>
      <c r="T150" s="1" t="str">
        <f t="shared" si="10"/>
        <v>3–4 Cr</v>
      </c>
      <c r="U150" s="12">
        <f t="shared" si="11"/>
        <v>743750</v>
      </c>
      <c r="V150" s="1" t="str">
        <f>IF(Cleaned_Data[[#This Row],[EMI_Estimate]]&lt;50000, "50K", IF(Cleaned_Data[[#This Row],[EMI_Estimate]]&lt;100000, "50K-1L", IF(Cleaned_Data[[#This Row],[EMI_Estimate]]&lt;150000, "1L-1.5L", IF(Cleaned_Data[[#This Row],[EMI_Estimate]]&lt;200000,"1.5-2L", "&gt;2L"))))</f>
        <v>&gt;2L</v>
      </c>
    </row>
    <row r="151" spans="1:22" x14ac:dyDescent="0.35">
      <c r="A151">
        <v>150</v>
      </c>
      <c r="B151">
        <v>5</v>
      </c>
      <c r="C151" t="s">
        <v>19</v>
      </c>
      <c r="D151" t="s">
        <v>20</v>
      </c>
      <c r="E151">
        <v>2000000</v>
      </c>
      <c r="F151" t="str">
        <f t="shared" si="8"/>
        <v>&gt;20 Lakh</v>
      </c>
      <c r="G151">
        <v>6200000</v>
      </c>
      <c r="H151">
        <v>18</v>
      </c>
      <c r="I151">
        <v>402</v>
      </c>
      <c r="J151" s="1">
        <v>4000000</v>
      </c>
      <c r="K151" s="1">
        <v>2100000</v>
      </c>
      <c r="L151" s="1">
        <v>7200000</v>
      </c>
      <c r="M151" s="1">
        <v>1100000</v>
      </c>
      <c r="N151" s="1" t="s">
        <v>24</v>
      </c>
      <c r="O151" s="1">
        <f>Cleaned_Data[[#This Row],[ loan_amount]]-Cleaned_Data[[#This Row],[ bank_asset_value]]</f>
        <v>5100000</v>
      </c>
      <c r="P151" s="1">
        <f>Cleaned_Data[[#This Row],[ loan_amount]]</f>
        <v>6200000</v>
      </c>
      <c r="Q151" s="1" t="str">
        <f t="shared" si="9"/>
        <v>300–499</v>
      </c>
      <c r="R151" s="1">
        <f>Cleaned_Data[[#This Row],[ residential_assets_value]]+Cleaned_Data[[#This Row],[ commercial_assets_value]]+Cleaned_Data[[#This Row],[ luxury_assets_value]]</f>
        <v>13300000</v>
      </c>
      <c r="S151" s="1">
        <f>Cleaned_Data[[#This Row],[ income_annum]]+Cleaned_Data[[#This Row],[ residential_assets_value]]+Cleaned_Data[[#This Row],[ commercial_assets_value]]+Cleaned_Data[[#This Row],[ luxury_assets_value]]</f>
        <v>15300000</v>
      </c>
      <c r="T151" s="1" t="str">
        <f t="shared" si="10"/>
        <v>1–2 Cr</v>
      </c>
      <c r="U151" s="12">
        <f t="shared" si="11"/>
        <v>344444</v>
      </c>
      <c r="V151" s="1" t="str">
        <f>IF(Cleaned_Data[[#This Row],[EMI_Estimate]]&lt;50000, "50K", IF(Cleaned_Data[[#This Row],[EMI_Estimate]]&lt;100000, "50K-1L", IF(Cleaned_Data[[#This Row],[EMI_Estimate]]&lt;150000, "1L-1.5L", IF(Cleaned_Data[[#This Row],[EMI_Estimate]]&lt;200000,"1.5-2L", "&gt;2L"))))</f>
        <v>&gt;2L</v>
      </c>
    </row>
    <row r="152" spans="1:22" x14ac:dyDescent="0.35">
      <c r="A152">
        <v>151</v>
      </c>
      <c r="B152">
        <v>1</v>
      </c>
      <c r="C152" t="s">
        <v>22</v>
      </c>
      <c r="D152" t="s">
        <v>23</v>
      </c>
      <c r="E152">
        <v>5200000</v>
      </c>
      <c r="F152" t="str">
        <f t="shared" si="8"/>
        <v>&gt;20 Lakh</v>
      </c>
      <c r="G152">
        <v>19300000</v>
      </c>
      <c r="H152">
        <v>8</v>
      </c>
      <c r="I152">
        <v>481</v>
      </c>
      <c r="J152" s="1">
        <v>14300000</v>
      </c>
      <c r="K152" s="1">
        <v>9500000</v>
      </c>
      <c r="L152" s="1">
        <v>18800000</v>
      </c>
      <c r="M152" s="1">
        <v>4200000</v>
      </c>
      <c r="N152" s="1" t="s">
        <v>24</v>
      </c>
      <c r="O152" s="1">
        <f>Cleaned_Data[[#This Row],[ loan_amount]]-Cleaned_Data[[#This Row],[ bank_asset_value]]</f>
        <v>15100000</v>
      </c>
      <c r="P152" s="1">
        <f>Cleaned_Data[[#This Row],[ loan_amount]]</f>
        <v>19300000</v>
      </c>
      <c r="Q152" s="1" t="str">
        <f t="shared" si="9"/>
        <v>300–499</v>
      </c>
      <c r="R152" s="1">
        <f>Cleaned_Data[[#This Row],[ residential_assets_value]]+Cleaned_Data[[#This Row],[ commercial_assets_value]]+Cleaned_Data[[#This Row],[ luxury_assets_value]]</f>
        <v>42600000</v>
      </c>
      <c r="S152" s="1">
        <f>Cleaned_Data[[#This Row],[ income_annum]]+Cleaned_Data[[#This Row],[ residential_assets_value]]+Cleaned_Data[[#This Row],[ commercial_assets_value]]+Cleaned_Data[[#This Row],[ luxury_assets_value]]</f>
        <v>47800000</v>
      </c>
      <c r="T152" s="1" t="str">
        <f t="shared" si="10"/>
        <v>&gt;4 Cr</v>
      </c>
      <c r="U152" s="12">
        <f t="shared" si="11"/>
        <v>2412500</v>
      </c>
      <c r="V152" s="1" t="str">
        <f>IF(Cleaned_Data[[#This Row],[EMI_Estimate]]&lt;50000, "50K", IF(Cleaned_Data[[#This Row],[EMI_Estimate]]&lt;100000, "50K-1L", IF(Cleaned_Data[[#This Row],[EMI_Estimate]]&lt;150000, "1L-1.5L", IF(Cleaned_Data[[#This Row],[EMI_Estimate]]&lt;200000,"1.5-2L", "&gt;2L"))))</f>
        <v>&gt;2L</v>
      </c>
    </row>
    <row r="153" spans="1:22" x14ac:dyDescent="0.35">
      <c r="A153">
        <v>152</v>
      </c>
      <c r="B153">
        <v>5</v>
      </c>
      <c r="C153" t="s">
        <v>19</v>
      </c>
      <c r="D153" t="s">
        <v>23</v>
      </c>
      <c r="E153">
        <v>8900000</v>
      </c>
      <c r="F153" t="str">
        <f t="shared" si="8"/>
        <v>&gt;20 Lakh</v>
      </c>
      <c r="G153">
        <v>28800000</v>
      </c>
      <c r="H153">
        <v>6</v>
      </c>
      <c r="I153">
        <v>772</v>
      </c>
      <c r="J153" s="1">
        <v>13600000</v>
      </c>
      <c r="K153" s="1">
        <v>5500000</v>
      </c>
      <c r="L153" s="1">
        <v>20400000</v>
      </c>
      <c r="M153" s="1">
        <v>8400000</v>
      </c>
      <c r="N153" s="1" t="s">
        <v>21</v>
      </c>
      <c r="O153" s="1">
        <f>Cleaned_Data[[#This Row],[ loan_amount]]-Cleaned_Data[[#This Row],[ bank_asset_value]]</f>
        <v>20400000</v>
      </c>
      <c r="P153" s="1">
        <f>Cleaned_Data[[#This Row],[ loan_amount]]</f>
        <v>28800000</v>
      </c>
      <c r="Q153" s="1" t="str">
        <f t="shared" si="9"/>
        <v>700–799</v>
      </c>
      <c r="R153" s="1">
        <f>Cleaned_Data[[#This Row],[ residential_assets_value]]+Cleaned_Data[[#This Row],[ commercial_assets_value]]+Cleaned_Data[[#This Row],[ luxury_assets_value]]</f>
        <v>39500000</v>
      </c>
      <c r="S153" s="1">
        <f>Cleaned_Data[[#This Row],[ income_annum]]+Cleaned_Data[[#This Row],[ residential_assets_value]]+Cleaned_Data[[#This Row],[ commercial_assets_value]]+Cleaned_Data[[#This Row],[ luxury_assets_value]]</f>
        <v>48400000</v>
      </c>
      <c r="T153" s="1" t="str">
        <f t="shared" si="10"/>
        <v>&gt;4 Cr</v>
      </c>
      <c r="U153" s="12">
        <f t="shared" si="11"/>
        <v>4800000</v>
      </c>
      <c r="V153" s="1" t="str">
        <f>IF(Cleaned_Data[[#This Row],[EMI_Estimate]]&lt;50000, "50K", IF(Cleaned_Data[[#This Row],[EMI_Estimate]]&lt;100000, "50K-1L", IF(Cleaned_Data[[#This Row],[EMI_Estimate]]&lt;150000, "1L-1.5L", IF(Cleaned_Data[[#This Row],[EMI_Estimate]]&lt;200000,"1.5-2L", "&gt;2L"))))</f>
        <v>&gt;2L</v>
      </c>
    </row>
    <row r="154" spans="1:22" x14ac:dyDescent="0.35">
      <c r="A154">
        <v>153</v>
      </c>
      <c r="B154">
        <v>1</v>
      </c>
      <c r="C154" t="s">
        <v>19</v>
      </c>
      <c r="D154" t="s">
        <v>23</v>
      </c>
      <c r="E154">
        <v>6500000</v>
      </c>
      <c r="F154" t="str">
        <f t="shared" si="8"/>
        <v>&gt;20 Lakh</v>
      </c>
      <c r="G154">
        <v>20600000</v>
      </c>
      <c r="H154">
        <v>2</v>
      </c>
      <c r="I154">
        <v>306</v>
      </c>
      <c r="J154" s="1">
        <v>15900000</v>
      </c>
      <c r="K154" s="1">
        <v>1900000</v>
      </c>
      <c r="L154" s="1">
        <v>18100000</v>
      </c>
      <c r="M154" s="1">
        <v>3200000</v>
      </c>
      <c r="N154" s="1" t="s">
        <v>21</v>
      </c>
      <c r="O154" s="1">
        <f>Cleaned_Data[[#This Row],[ loan_amount]]-Cleaned_Data[[#This Row],[ bank_asset_value]]</f>
        <v>17400000</v>
      </c>
      <c r="P154" s="1">
        <f>Cleaned_Data[[#This Row],[ loan_amount]]</f>
        <v>20600000</v>
      </c>
      <c r="Q154" s="1" t="str">
        <f t="shared" si="9"/>
        <v>300–499</v>
      </c>
      <c r="R154" s="1">
        <f>Cleaned_Data[[#This Row],[ residential_assets_value]]+Cleaned_Data[[#This Row],[ commercial_assets_value]]+Cleaned_Data[[#This Row],[ luxury_assets_value]]</f>
        <v>35900000</v>
      </c>
      <c r="S154" s="1">
        <f>Cleaned_Data[[#This Row],[ income_annum]]+Cleaned_Data[[#This Row],[ residential_assets_value]]+Cleaned_Data[[#This Row],[ commercial_assets_value]]+Cleaned_Data[[#This Row],[ luxury_assets_value]]</f>
        <v>42400000</v>
      </c>
      <c r="T154" s="1" t="str">
        <f t="shared" si="10"/>
        <v>&gt;4 Cr</v>
      </c>
      <c r="U154" s="12">
        <f t="shared" si="11"/>
        <v>10300000</v>
      </c>
      <c r="V154" s="1" t="str">
        <f>IF(Cleaned_Data[[#This Row],[EMI_Estimate]]&lt;50000, "50K", IF(Cleaned_Data[[#This Row],[EMI_Estimate]]&lt;100000, "50K-1L", IF(Cleaned_Data[[#This Row],[EMI_Estimate]]&lt;150000, "1L-1.5L", IF(Cleaned_Data[[#This Row],[EMI_Estimate]]&lt;200000,"1.5-2L", "&gt;2L"))))</f>
        <v>&gt;2L</v>
      </c>
    </row>
    <row r="155" spans="1:22" x14ac:dyDescent="0.35">
      <c r="A155">
        <v>154</v>
      </c>
      <c r="B155">
        <v>2</v>
      </c>
      <c r="C155" t="s">
        <v>22</v>
      </c>
      <c r="D155" t="s">
        <v>20</v>
      </c>
      <c r="E155">
        <v>1300000</v>
      </c>
      <c r="F155" t="str">
        <f t="shared" si="8"/>
        <v>10-15 Lakh</v>
      </c>
      <c r="G155">
        <v>4500000</v>
      </c>
      <c r="H155">
        <v>6</v>
      </c>
      <c r="I155">
        <v>415</v>
      </c>
      <c r="J155" s="1">
        <v>0</v>
      </c>
      <c r="K155" s="1">
        <v>900000</v>
      </c>
      <c r="L155" s="1">
        <v>2900000</v>
      </c>
      <c r="M155" s="1">
        <v>1200000</v>
      </c>
      <c r="N155" s="1" t="s">
        <v>24</v>
      </c>
      <c r="O155" s="1">
        <f>Cleaned_Data[[#This Row],[ loan_amount]]-Cleaned_Data[[#This Row],[ bank_asset_value]]</f>
        <v>3300000</v>
      </c>
      <c r="P155" s="1">
        <f>Cleaned_Data[[#This Row],[ loan_amount]]</f>
        <v>4500000</v>
      </c>
      <c r="Q155" s="1" t="str">
        <f t="shared" si="9"/>
        <v>300–499</v>
      </c>
      <c r="R155" s="1">
        <f>Cleaned_Data[[#This Row],[ residential_assets_value]]+Cleaned_Data[[#This Row],[ commercial_assets_value]]+Cleaned_Data[[#This Row],[ luxury_assets_value]]</f>
        <v>3800000</v>
      </c>
      <c r="S155" s="1">
        <f>Cleaned_Data[[#This Row],[ income_annum]]+Cleaned_Data[[#This Row],[ residential_assets_value]]+Cleaned_Data[[#This Row],[ commercial_assets_value]]+Cleaned_Data[[#This Row],[ luxury_assets_value]]</f>
        <v>5100000</v>
      </c>
      <c r="T155" s="1" t="str">
        <f t="shared" si="10"/>
        <v>&lt;1 Cr</v>
      </c>
      <c r="U155" s="12">
        <f t="shared" si="11"/>
        <v>750000</v>
      </c>
      <c r="V155" s="1" t="str">
        <f>IF(Cleaned_Data[[#This Row],[EMI_Estimate]]&lt;50000, "50K", IF(Cleaned_Data[[#This Row],[EMI_Estimate]]&lt;100000, "50K-1L", IF(Cleaned_Data[[#This Row],[EMI_Estimate]]&lt;150000, "1L-1.5L", IF(Cleaned_Data[[#This Row],[EMI_Estimate]]&lt;200000,"1.5-2L", "&gt;2L"))))</f>
        <v>&gt;2L</v>
      </c>
    </row>
    <row r="156" spans="1:22" x14ac:dyDescent="0.35">
      <c r="A156">
        <v>155</v>
      </c>
      <c r="B156">
        <v>3</v>
      </c>
      <c r="C156" t="s">
        <v>22</v>
      </c>
      <c r="D156" t="s">
        <v>20</v>
      </c>
      <c r="E156">
        <v>9400000</v>
      </c>
      <c r="F156" t="str">
        <f t="shared" si="8"/>
        <v>&gt;20 Lakh</v>
      </c>
      <c r="G156">
        <v>35000000</v>
      </c>
      <c r="H156">
        <v>16</v>
      </c>
      <c r="I156">
        <v>548</v>
      </c>
      <c r="J156" s="1">
        <v>18200000</v>
      </c>
      <c r="K156" s="1">
        <v>4400000</v>
      </c>
      <c r="L156" s="1">
        <v>36100000</v>
      </c>
      <c r="M156" s="1">
        <v>4800000</v>
      </c>
      <c r="N156" s="1" t="s">
        <v>24</v>
      </c>
      <c r="O156" s="1">
        <f>Cleaned_Data[[#This Row],[ loan_amount]]-Cleaned_Data[[#This Row],[ bank_asset_value]]</f>
        <v>30200000</v>
      </c>
      <c r="P156" s="1">
        <f>Cleaned_Data[[#This Row],[ loan_amount]]</f>
        <v>35000000</v>
      </c>
      <c r="Q156" s="1" t="str">
        <f t="shared" si="9"/>
        <v>500–599</v>
      </c>
      <c r="R156" s="1">
        <f>Cleaned_Data[[#This Row],[ residential_assets_value]]+Cleaned_Data[[#This Row],[ commercial_assets_value]]+Cleaned_Data[[#This Row],[ luxury_assets_value]]</f>
        <v>58700000</v>
      </c>
      <c r="S156" s="1">
        <f>Cleaned_Data[[#This Row],[ income_annum]]+Cleaned_Data[[#This Row],[ residential_assets_value]]+Cleaned_Data[[#This Row],[ commercial_assets_value]]+Cleaned_Data[[#This Row],[ luxury_assets_value]]</f>
        <v>68100000</v>
      </c>
      <c r="T156" s="1" t="str">
        <f t="shared" si="10"/>
        <v>&gt;4 Cr</v>
      </c>
      <c r="U156" s="12">
        <f t="shared" si="11"/>
        <v>2187500</v>
      </c>
      <c r="V156" s="1" t="str">
        <f>IF(Cleaned_Data[[#This Row],[EMI_Estimate]]&lt;50000, "50K", IF(Cleaned_Data[[#This Row],[EMI_Estimate]]&lt;100000, "50K-1L", IF(Cleaned_Data[[#This Row],[EMI_Estimate]]&lt;150000, "1L-1.5L", IF(Cleaned_Data[[#This Row],[EMI_Estimate]]&lt;200000,"1.5-2L", "&gt;2L"))))</f>
        <v>&gt;2L</v>
      </c>
    </row>
    <row r="157" spans="1:22" x14ac:dyDescent="0.35">
      <c r="A157">
        <v>156</v>
      </c>
      <c r="B157">
        <v>5</v>
      </c>
      <c r="C157" t="s">
        <v>22</v>
      </c>
      <c r="D157" t="s">
        <v>20</v>
      </c>
      <c r="E157">
        <v>5000000</v>
      </c>
      <c r="F157" t="str">
        <f t="shared" si="8"/>
        <v>&gt;20 Lakh</v>
      </c>
      <c r="G157">
        <v>11200000</v>
      </c>
      <c r="H157">
        <v>8</v>
      </c>
      <c r="I157">
        <v>701</v>
      </c>
      <c r="J157" s="1">
        <v>9100000</v>
      </c>
      <c r="K157" s="1">
        <v>500000</v>
      </c>
      <c r="L157" s="1">
        <v>14000000</v>
      </c>
      <c r="M157" s="1">
        <v>4600000</v>
      </c>
      <c r="N157" s="1" t="s">
        <v>21</v>
      </c>
      <c r="O157" s="1">
        <f>Cleaned_Data[[#This Row],[ loan_amount]]-Cleaned_Data[[#This Row],[ bank_asset_value]]</f>
        <v>6600000</v>
      </c>
      <c r="P157" s="1">
        <f>Cleaned_Data[[#This Row],[ loan_amount]]</f>
        <v>11200000</v>
      </c>
      <c r="Q157" s="1" t="str">
        <f t="shared" si="9"/>
        <v>700–799</v>
      </c>
      <c r="R157" s="1">
        <f>Cleaned_Data[[#This Row],[ residential_assets_value]]+Cleaned_Data[[#This Row],[ commercial_assets_value]]+Cleaned_Data[[#This Row],[ luxury_assets_value]]</f>
        <v>23600000</v>
      </c>
      <c r="S157" s="1">
        <f>Cleaned_Data[[#This Row],[ income_annum]]+Cleaned_Data[[#This Row],[ residential_assets_value]]+Cleaned_Data[[#This Row],[ commercial_assets_value]]+Cleaned_Data[[#This Row],[ luxury_assets_value]]</f>
        <v>28600000</v>
      </c>
      <c r="T157" s="1" t="str">
        <f t="shared" si="10"/>
        <v>2–3 Cr</v>
      </c>
      <c r="U157" s="12">
        <f t="shared" si="11"/>
        <v>1400000</v>
      </c>
      <c r="V157" s="1" t="str">
        <f>IF(Cleaned_Data[[#This Row],[EMI_Estimate]]&lt;50000, "50K", IF(Cleaned_Data[[#This Row],[EMI_Estimate]]&lt;100000, "50K-1L", IF(Cleaned_Data[[#This Row],[EMI_Estimate]]&lt;150000, "1L-1.5L", IF(Cleaned_Data[[#This Row],[EMI_Estimate]]&lt;200000,"1.5-2L", "&gt;2L"))))</f>
        <v>&gt;2L</v>
      </c>
    </row>
    <row r="158" spans="1:22" x14ac:dyDescent="0.35">
      <c r="A158">
        <v>157</v>
      </c>
      <c r="B158">
        <v>2</v>
      </c>
      <c r="C158" t="s">
        <v>19</v>
      </c>
      <c r="D158" t="s">
        <v>20</v>
      </c>
      <c r="E158">
        <v>3000000</v>
      </c>
      <c r="F158" t="str">
        <f t="shared" si="8"/>
        <v>&gt;20 Lakh</v>
      </c>
      <c r="G158">
        <v>7700000</v>
      </c>
      <c r="H158">
        <v>12</v>
      </c>
      <c r="I158">
        <v>890</v>
      </c>
      <c r="J158" s="1">
        <v>4700000</v>
      </c>
      <c r="K158" s="1">
        <v>4300000</v>
      </c>
      <c r="L158" s="1">
        <v>8400000</v>
      </c>
      <c r="M158" s="1">
        <v>2100000</v>
      </c>
      <c r="N158" s="1" t="s">
        <v>21</v>
      </c>
      <c r="O158" s="1">
        <f>Cleaned_Data[[#This Row],[ loan_amount]]-Cleaned_Data[[#This Row],[ bank_asset_value]]</f>
        <v>5600000</v>
      </c>
      <c r="P158" s="1">
        <f>Cleaned_Data[[#This Row],[ loan_amount]]</f>
        <v>7700000</v>
      </c>
      <c r="Q158" s="1" t="str">
        <f t="shared" si="9"/>
        <v>800+</v>
      </c>
      <c r="R158" s="1">
        <f>Cleaned_Data[[#This Row],[ residential_assets_value]]+Cleaned_Data[[#This Row],[ commercial_assets_value]]+Cleaned_Data[[#This Row],[ luxury_assets_value]]</f>
        <v>17400000</v>
      </c>
      <c r="S158" s="1">
        <f>Cleaned_Data[[#This Row],[ income_annum]]+Cleaned_Data[[#This Row],[ residential_assets_value]]+Cleaned_Data[[#This Row],[ commercial_assets_value]]+Cleaned_Data[[#This Row],[ luxury_assets_value]]</f>
        <v>20400000</v>
      </c>
      <c r="T158" s="1" t="str">
        <f t="shared" si="10"/>
        <v>2–3 Cr</v>
      </c>
      <c r="U158" s="12">
        <f t="shared" si="11"/>
        <v>641667</v>
      </c>
      <c r="V158" s="1" t="str">
        <f>IF(Cleaned_Data[[#This Row],[EMI_Estimate]]&lt;50000, "50K", IF(Cleaned_Data[[#This Row],[EMI_Estimate]]&lt;100000, "50K-1L", IF(Cleaned_Data[[#This Row],[EMI_Estimate]]&lt;150000, "1L-1.5L", IF(Cleaned_Data[[#This Row],[EMI_Estimate]]&lt;200000,"1.5-2L", "&gt;2L"))))</f>
        <v>&gt;2L</v>
      </c>
    </row>
    <row r="159" spans="1:22" x14ac:dyDescent="0.35">
      <c r="A159">
        <v>158</v>
      </c>
      <c r="B159">
        <v>5</v>
      </c>
      <c r="C159" t="s">
        <v>22</v>
      </c>
      <c r="D159" t="s">
        <v>23</v>
      </c>
      <c r="E159">
        <v>9900000</v>
      </c>
      <c r="F159" t="str">
        <f t="shared" si="8"/>
        <v>&gt;20 Lakh</v>
      </c>
      <c r="G159">
        <v>33300000</v>
      </c>
      <c r="H159">
        <v>6</v>
      </c>
      <c r="I159">
        <v>364</v>
      </c>
      <c r="J159" s="1">
        <v>5300000</v>
      </c>
      <c r="K159" s="1">
        <v>18700000</v>
      </c>
      <c r="L159" s="1">
        <v>27800000</v>
      </c>
      <c r="M159" s="1">
        <v>8300000</v>
      </c>
      <c r="N159" s="1" t="s">
        <v>24</v>
      </c>
      <c r="O159" s="1">
        <f>Cleaned_Data[[#This Row],[ loan_amount]]-Cleaned_Data[[#This Row],[ bank_asset_value]]</f>
        <v>25000000</v>
      </c>
      <c r="P159" s="1">
        <f>Cleaned_Data[[#This Row],[ loan_amount]]</f>
        <v>33300000</v>
      </c>
      <c r="Q159" s="1" t="str">
        <f t="shared" si="9"/>
        <v>300–499</v>
      </c>
      <c r="R159" s="1">
        <f>Cleaned_Data[[#This Row],[ residential_assets_value]]+Cleaned_Data[[#This Row],[ commercial_assets_value]]+Cleaned_Data[[#This Row],[ luxury_assets_value]]</f>
        <v>51800000</v>
      </c>
      <c r="S159" s="1">
        <f>Cleaned_Data[[#This Row],[ income_annum]]+Cleaned_Data[[#This Row],[ residential_assets_value]]+Cleaned_Data[[#This Row],[ commercial_assets_value]]+Cleaned_Data[[#This Row],[ luxury_assets_value]]</f>
        <v>61700000</v>
      </c>
      <c r="T159" s="1" t="str">
        <f t="shared" si="10"/>
        <v>&gt;4 Cr</v>
      </c>
      <c r="U159" s="12">
        <f t="shared" si="11"/>
        <v>5550000</v>
      </c>
      <c r="V159" s="1" t="str">
        <f>IF(Cleaned_Data[[#This Row],[EMI_Estimate]]&lt;50000, "50K", IF(Cleaned_Data[[#This Row],[EMI_Estimate]]&lt;100000, "50K-1L", IF(Cleaned_Data[[#This Row],[EMI_Estimate]]&lt;150000, "1L-1.5L", IF(Cleaned_Data[[#This Row],[EMI_Estimate]]&lt;200000,"1.5-2L", "&gt;2L"))))</f>
        <v>&gt;2L</v>
      </c>
    </row>
    <row r="160" spans="1:22" x14ac:dyDescent="0.35">
      <c r="A160">
        <v>159</v>
      </c>
      <c r="B160">
        <v>5</v>
      </c>
      <c r="C160" t="s">
        <v>19</v>
      </c>
      <c r="D160" t="s">
        <v>23</v>
      </c>
      <c r="E160">
        <v>700000</v>
      </c>
      <c r="F160" t="str">
        <f t="shared" si="8"/>
        <v>5-10 Lakh</v>
      </c>
      <c r="G160">
        <v>1300000</v>
      </c>
      <c r="H160">
        <v>20</v>
      </c>
      <c r="I160">
        <v>704</v>
      </c>
      <c r="J160" s="1">
        <v>1600000</v>
      </c>
      <c r="K160" s="1">
        <v>0</v>
      </c>
      <c r="L160" s="1">
        <v>2200000</v>
      </c>
      <c r="M160" s="1">
        <v>600000</v>
      </c>
      <c r="N160" s="1" t="s">
        <v>21</v>
      </c>
      <c r="O160" s="1">
        <f>Cleaned_Data[[#This Row],[ loan_amount]]-Cleaned_Data[[#This Row],[ bank_asset_value]]</f>
        <v>700000</v>
      </c>
      <c r="P160" s="1">
        <f>Cleaned_Data[[#This Row],[ loan_amount]]</f>
        <v>1300000</v>
      </c>
      <c r="Q160" s="1" t="str">
        <f t="shared" si="9"/>
        <v>700–799</v>
      </c>
      <c r="R160" s="1">
        <f>Cleaned_Data[[#This Row],[ residential_assets_value]]+Cleaned_Data[[#This Row],[ commercial_assets_value]]+Cleaned_Data[[#This Row],[ luxury_assets_value]]</f>
        <v>3800000</v>
      </c>
      <c r="S160" s="1">
        <f>Cleaned_Data[[#This Row],[ income_annum]]+Cleaned_Data[[#This Row],[ residential_assets_value]]+Cleaned_Data[[#This Row],[ commercial_assets_value]]+Cleaned_Data[[#This Row],[ luxury_assets_value]]</f>
        <v>4500000</v>
      </c>
      <c r="T160" s="1" t="str">
        <f t="shared" si="10"/>
        <v>&lt;1 Cr</v>
      </c>
      <c r="U160" s="12">
        <f t="shared" si="11"/>
        <v>65000</v>
      </c>
      <c r="V160" s="1" t="str">
        <f>IF(Cleaned_Data[[#This Row],[EMI_Estimate]]&lt;50000, "50K", IF(Cleaned_Data[[#This Row],[EMI_Estimate]]&lt;100000, "50K-1L", IF(Cleaned_Data[[#This Row],[EMI_Estimate]]&lt;150000, "1L-1.5L", IF(Cleaned_Data[[#This Row],[EMI_Estimate]]&lt;200000,"1.5-2L", "&gt;2L"))))</f>
        <v>50K-1L</v>
      </c>
    </row>
    <row r="161" spans="1:22" x14ac:dyDescent="0.35">
      <c r="A161">
        <v>160</v>
      </c>
      <c r="B161">
        <v>3</v>
      </c>
      <c r="C161" t="s">
        <v>19</v>
      </c>
      <c r="D161" t="s">
        <v>23</v>
      </c>
      <c r="E161">
        <v>4000000</v>
      </c>
      <c r="F161" t="str">
        <f t="shared" si="8"/>
        <v>&gt;20 Lakh</v>
      </c>
      <c r="G161">
        <v>10600000</v>
      </c>
      <c r="H161">
        <v>10</v>
      </c>
      <c r="I161">
        <v>318</v>
      </c>
      <c r="J161" s="1">
        <v>1500000</v>
      </c>
      <c r="K161" s="1">
        <v>5100000</v>
      </c>
      <c r="L161" s="1">
        <v>8000000</v>
      </c>
      <c r="M161" s="1">
        <v>4900000</v>
      </c>
      <c r="N161" s="1" t="s">
        <v>24</v>
      </c>
      <c r="O161" s="1">
        <f>Cleaned_Data[[#This Row],[ loan_amount]]-Cleaned_Data[[#This Row],[ bank_asset_value]]</f>
        <v>5700000</v>
      </c>
      <c r="P161" s="1">
        <f>Cleaned_Data[[#This Row],[ loan_amount]]</f>
        <v>10600000</v>
      </c>
      <c r="Q161" s="1" t="str">
        <f t="shared" si="9"/>
        <v>300–499</v>
      </c>
      <c r="R161" s="1">
        <f>Cleaned_Data[[#This Row],[ residential_assets_value]]+Cleaned_Data[[#This Row],[ commercial_assets_value]]+Cleaned_Data[[#This Row],[ luxury_assets_value]]</f>
        <v>14600000</v>
      </c>
      <c r="S161" s="1">
        <f>Cleaned_Data[[#This Row],[ income_annum]]+Cleaned_Data[[#This Row],[ residential_assets_value]]+Cleaned_Data[[#This Row],[ commercial_assets_value]]+Cleaned_Data[[#This Row],[ luxury_assets_value]]</f>
        <v>18600000</v>
      </c>
      <c r="T161" s="1" t="str">
        <f t="shared" si="10"/>
        <v>1–2 Cr</v>
      </c>
      <c r="U161" s="12">
        <f t="shared" si="11"/>
        <v>1060000</v>
      </c>
      <c r="V161" s="1" t="str">
        <f>IF(Cleaned_Data[[#This Row],[EMI_Estimate]]&lt;50000, "50K", IF(Cleaned_Data[[#This Row],[EMI_Estimate]]&lt;100000, "50K-1L", IF(Cleaned_Data[[#This Row],[EMI_Estimate]]&lt;150000, "1L-1.5L", IF(Cleaned_Data[[#This Row],[EMI_Estimate]]&lt;200000,"1.5-2L", "&gt;2L"))))</f>
        <v>&gt;2L</v>
      </c>
    </row>
    <row r="162" spans="1:22" x14ac:dyDescent="0.35">
      <c r="A162">
        <v>161</v>
      </c>
      <c r="B162">
        <v>5</v>
      </c>
      <c r="C162" t="s">
        <v>22</v>
      </c>
      <c r="D162" t="s">
        <v>20</v>
      </c>
      <c r="E162">
        <v>3100000</v>
      </c>
      <c r="F162" t="str">
        <f t="shared" si="8"/>
        <v>&gt;20 Lakh</v>
      </c>
      <c r="G162">
        <v>9600000</v>
      </c>
      <c r="H162">
        <v>2</v>
      </c>
      <c r="I162">
        <v>761</v>
      </c>
      <c r="J162" s="1">
        <v>5800000</v>
      </c>
      <c r="K162" s="1">
        <v>1800000</v>
      </c>
      <c r="L162" s="1">
        <v>10400000</v>
      </c>
      <c r="M162" s="1">
        <v>4200000</v>
      </c>
      <c r="N162" s="1" t="s">
        <v>21</v>
      </c>
      <c r="O162" s="1">
        <f>Cleaned_Data[[#This Row],[ loan_amount]]-Cleaned_Data[[#This Row],[ bank_asset_value]]</f>
        <v>5400000</v>
      </c>
      <c r="P162" s="1">
        <f>Cleaned_Data[[#This Row],[ loan_amount]]</f>
        <v>9600000</v>
      </c>
      <c r="Q162" s="1" t="str">
        <f t="shared" si="9"/>
        <v>700–799</v>
      </c>
      <c r="R162" s="1">
        <f>Cleaned_Data[[#This Row],[ residential_assets_value]]+Cleaned_Data[[#This Row],[ commercial_assets_value]]+Cleaned_Data[[#This Row],[ luxury_assets_value]]</f>
        <v>18000000</v>
      </c>
      <c r="S162" s="1">
        <f>Cleaned_Data[[#This Row],[ income_annum]]+Cleaned_Data[[#This Row],[ residential_assets_value]]+Cleaned_Data[[#This Row],[ commercial_assets_value]]+Cleaned_Data[[#This Row],[ luxury_assets_value]]</f>
        <v>21100000</v>
      </c>
      <c r="T162" s="1" t="str">
        <f t="shared" si="10"/>
        <v>2–3 Cr</v>
      </c>
      <c r="U162" s="12">
        <f t="shared" si="11"/>
        <v>4800000</v>
      </c>
      <c r="V162" s="1" t="str">
        <f>IF(Cleaned_Data[[#This Row],[EMI_Estimate]]&lt;50000, "50K", IF(Cleaned_Data[[#This Row],[EMI_Estimate]]&lt;100000, "50K-1L", IF(Cleaned_Data[[#This Row],[EMI_Estimate]]&lt;150000, "1L-1.5L", IF(Cleaned_Data[[#This Row],[EMI_Estimate]]&lt;200000,"1.5-2L", "&gt;2L"))))</f>
        <v>&gt;2L</v>
      </c>
    </row>
    <row r="163" spans="1:22" x14ac:dyDescent="0.35">
      <c r="A163">
        <v>162</v>
      </c>
      <c r="B163">
        <v>4</v>
      </c>
      <c r="C163" t="s">
        <v>22</v>
      </c>
      <c r="D163" t="s">
        <v>20</v>
      </c>
      <c r="E163">
        <v>4500000</v>
      </c>
      <c r="F163" t="str">
        <f t="shared" si="8"/>
        <v>&gt;20 Lakh</v>
      </c>
      <c r="G163">
        <v>15100000</v>
      </c>
      <c r="H163">
        <v>6</v>
      </c>
      <c r="I163">
        <v>693</v>
      </c>
      <c r="J163" s="1">
        <v>3700000</v>
      </c>
      <c r="K163" s="1">
        <v>1500000</v>
      </c>
      <c r="L163" s="1">
        <v>17800000</v>
      </c>
      <c r="M163" s="1">
        <v>6000000</v>
      </c>
      <c r="N163" s="1" t="s">
        <v>21</v>
      </c>
      <c r="O163" s="1">
        <f>Cleaned_Data[[#This Row],[ loan_amount]]-Cleaned_Data[[#This Row],[ bank_asset_value]]</f>
        <v>9100000</v>
      </c>
      <c r="P163" s="1">
        <f>Cleaned_Data[[#This Row],[ loan_amount]]</f>
        <v>15100000</v>
      </c>
      <c r="Q163" s="1" t="str">
        <f t="shared" si="9"/>
        <v>600–699</v>
      </c>
      <c r="R163" s="1">
        <f>Cleaned_Data[[#This Row],[ residential_assets_value]]+Cleaned_Data[[#This Row],[ commercial_assets_value]]+Cleaned_Data[[#This Row],[ luxury_assets_value]]</f>
        <v>23000000</v>
      </c>
      <c r="S163" s="1">
        <f>Cleaned_Data[[#This Row],[ income_annum]]+Cleaned_Data[[#This Row],[ residential_assets_value]]+Cleaned_Data[[#This Row],[ commercial_assets_value]]+Cleaned_Data[[#This Row],[ luxury_assets_value]]</f>
        <v>27500000</v>
      </c>
      <c r="T163" s="1" t="str">
        <f t="shared" si="10"/>
        <v>2–3 Cr</v>
      </c>
      <c r="U163" s="12">
        <f t="shared" si="11"/>
        <v>2516667</v>
      </c>
      <c r="V163" s="1" t="str">
        <f>IF(Cleaned_Data[[#This Row],[EMI_Estimate]]&lt;50000, "50K", IF(Cleaned_Data[[#This Row],[EMI_Estimate]]&lt;100000, "50K-1L", IF(Cleaned_Data[[#This Row],[EMI_Estimate]]&lt;150000, "1L-1.5L", IF(Cleaned_Data[[#This Row],[EMI_Estimate]]&lt;200000,"1.5-2L", "&gt;2L"))))</f>
        <v>&gt;2L</v>
      </c>
    </row>
    <row r="164" spans="1:22" x14ac:dyDescent="0.35">
      <c r="A164">
        <v>163</v>
      </c>
      <c r="B164">
        <v>3</v>
      </c>
      <c r="C164" t="s">
        <v>22</v>
      </c>
      <c r="D164" t="s">
        <v>20</v>
      </c>
      <c r="E164">
        <v>9700000</v>
      </c>
      <c r="F164" t="str">
        <f t="shared" si="8"/>
        <v>&gt;20 Lakh</v>
      </c>
      <c r="G164">
        <v>20600000</v>
      </c>
      <c r="H164">
        <v>16</v>
      </c>
      <c r="I164">
        <v>524</v>
      </c>
      <c r="J164" s="1">
        <v>24200000</v>
      </c>
      <c r="K164" s="1">
        <v>11100000</v>
      </c>
      <c r="L164" s="1">
        <v>27400000</v>
      </c>
      <c r="M164" s="1">
        <v>6100000</v>
      </c>
      <c r="N164" s="1" t="s">
        <v>24</v>
      </c>
      <c r="O164" s="1">
        <f>Cleaned_Data[[#This Row],[ loan_amount]]-Cleaned_Data[[#This Row],[ bank_asset_value]]</f>
        <v>14500000</v>
      </c>
      <c r="P164" s="1">
        <f>Cleaned_Data[[#This Row],[ loan_amount]]</f>
        <v>20600000</v>
      </c>
      <c r="Q164" s="1" t="str">
        <f t="shared" si="9"/>
        <v>500–599</v>
      </c>
      <c r="R164" s="1">
        <f>Cleaned_Data[[#This Row],[ residential_assets_value]]+Cleaned_Data[[#This Row],[ commercial_assets_value]]+Cleaned_Data[[#This Row],[ luxury_assets_value]]</f>
        <v>62700000</v>
      </c>
      <c r="S164" s="1">
        <f>Cleaned_Data[[#This Row],[ income_annum]]+Cleaned_Data[[#This Row],[ residential_assets_value]]+Cleaned_Data[[#This Row],[ commercial_assets_value]]+Cleaned_Data[[#This Row],[ luxury_assets_value]]</f>
        <v>72400000</v>
      </c>
      <c r="T164" s="1" t="str">
        <f t="shared" si="10"/>
        <v>&gt;4 Cr</v>
      </c>
      <c r="U164" s="12">
        <f t="shared" si="11"/>
        <v>1287500</v>
      </c>
      <c r="V164" s="1" t="str">
        <f>IF(Cleaned_Data[[#This Row],[EMI_Estimate]]&lt;50000, "50K", IF(Cleaned_Data[[#This Row],[EMI_Estimate]]&lt;100000, "50K-1L", IF(Cleaned_Data[[#This Row],[EMI_Estimate]]&lt;150000, "1L-1.5L", IF(Cleaned_Data[[#This Row],[EMI_Estimate]]&lt;200000,"1.5-2L", "&gt;2L"))))</f>
        <v>&gt;2L</v>
      </c>
    </row>
    <row r="165" spans="1:22" x14ac:dyDescent="0.35">
      <c r="A165">
        <v>164</v>
      </c>
      <c r="B165">
        <v>2</v>
      </c>
      <c r="C165" t="s">
        <v>22</v>
      </c>
      <c r="D165" t="s">
        <v>23</v>
      </c>
      <c r="E165">
        <v>2000000</v>
      </c>
      <c r="F165" t="str">
        <f t="shared" si="8"/>
        <v>&gt;20 Lakh</v>
      </c>
      <c r="G165">
        <v>5300000</v>
      </c>
      <c r="H165">
        <v>10</v>
      </c>
      <c r="I165">
        <v>681</v>
      </c>
      <c r="J165" s="1">
        <v>4900000</v>
      </c>
      <c r="K165" s="1">
        <v>1400000</v>
      </c>
      <c r="L165" s="1">
        <v>4300000</v>
      </c>
      <c r="M165" s="1">
        <v>2900000</v>
      </c>
      <c r="N165" s="1" t="s">
        <v>21</v>
      </c>
      <c r="O165" s="1">
        <f>Cleaned_Data[[#This Row],[ loan_amount]]-Cleaned_Data[[#This Row],[ bank_asset_value]]</f>
        <v>2400000</v>
      </c>
      <c r="P165" s="1">
        <f>Cleaned_Data[[#This Row],[ loan_amount]]</f>
        <v>5300000</v>
      </c>
      <c r="Q165" s="1" t="str">
        <f t="shared" si="9"/>
        <v>600–699</v>
      </c>
      <c r="R165" s="1">
        <f>Cleaned_Data[[#This Row],[ residential_assets_value]]+Cleaned_Data[[#This Row],[ commercial_assets_value]]+Cleaned_Data[[#This Row],[ luxury_assets_value]]</f>
        <v>10600000</v>
      </c>
      <c r="S165" s="1">
        <f>Cleaned_Data[[#This Row],[ income_annum]]+Cleaned_Data[[#This Row],[ residential_assets_value]]+Cleaned_Data[[#This Row],[ commercial_assets_value]]+Cleaned_Data[[#This Row],[ luxury_assets_value]]</f>
        <v>12600000</v>
      </c>
      <c r="T165" s="1" t="str">
        <f t="shared" si="10"/>
        <v>1–2 Cr</v>
      </c>
      <c r="U165" s="12">
        <f t="shared" si="11"/>
        <v>530000</v>
      </c>
      <c r="V165" s="1" t="str">
        <f>IF(Cleaned_Data[[#This Row],[EMI_Estimate]]&lt;50000, "50K", IF(Cleaned_Data[[#This Row],[EMI_Estimate]]&lt;100000, "50K-1L", IF(Cleaned_Data[[#This Row],[EMI_Estimate]]&lt;150000, "1L-1.5L", IF(Cleaned_Data[[#This Row],[EMI_Estimate]]&lt;200000,"1.5-2L", "&gt;2L"))))</f>
        <v>&gt;2L</v>
      </c>
    </row>
    <row r="166" spans="1:22" x14ac:dyDescent="0.35">
      <c r="A166">
        <v>165</v>
      </c>
      <c r="B166">
        <v>2</v>
      </c>
      <c r="C166" t="s">
        <v>19</v>
      </c>
      <c r="D166" t="s">
        <v>23</v>
      </c>
      <c r="E166">
        <v>8100000</v>
      </c>
      <c r="F166" t="str">
        <f t="shared" si="8"/>
        <v>&gt;20 Lakh</v>
      </c>
      <c r="G166">
        <v>22300000</v>
      </c>
      <c r="H166">
        <v>18</v>
      </c>
      <c r="I166">
        <v>737</v>
      </c>
      <c r="J166" s="1">
        <v>22300000</v>
      </c>
      <c r="K166" s="1">
        <v>12600000</v>
      </c>
      <c r="L166" s="1">
        <v>27000000</v>
      </c>
      <c r="M166" s="1">
        <v>7300000</v>
      </c>
      <c r="N166" s="1" t="s">
        <v>21</v>
      </c>
      <c r="O166" s="1">
        <f>Cleaned_Data[[#This Row],[ loan_amount]]-Cleaned_Data[[#This Row],[ bank_asset_value]]</f>
        <v>15000000</v>
      </c>
      <c r="P166" s="1">
        <f>Cleaned_Data[[#This Row],[ loan_amount]]</f>
        <v>22300000</v>
      </c>
      <c r="Q166" s="1" t="str">
        <f t="shared" si="9"/>
        <v>700–799</v>
      </c>
      <c r="R166" s="1">
        <f>Cleaned_Data[[#This Row],[ residential_assets_value]]+Cleaned_Data[[#This Row],[ commercial_assets_value]]+Cleaned_Data[[#This Row],[ luxury_assets_value]]</f>
        <v>61900000</v>
      </c>
      <c r="S166" s="1">
        <f>Cleaned_Data[[#This Row],[ income_annum]]+Cleaned_Data[[#This Row],[ residential_assets_value]]+Cleaned_Data[[#This Row],[ commercial_assets_value]]+Cleaned_Data[[#This Row],[ luxury_assets_value]]</f>
        <v>70000000</v>
      </c>
      <c r="T166" s="1" t="str">
        <f t="shared" si="10"/>
        <v>&gt;4 Cr</v>
      </c>
      <c r="U166" s="12">
        <f t="shared" si="11"/>
        <v>1238889</v>
      </c>
      <c r="V166" s="1" t="str">
        <f>IF(Cleaned_Data[[#This Row],[EMI_Estimate]]&lt;50000, "50K", IF(Cleaned_Data[[#This Row],[EMI_Estimate]]&lt;100000, "50K-1L", IF(Cleaned_Data[[#This Row],[EMI_Estimate]]&lt;150000, "1L-1.5L", IF(Cleaned_Data[[#This Row],[EMI_Estimate]]&lt;200000,"1.5-2L", "&gt;2L"))))</f>
        <v>&gt;2L</v>
      </c>
    </row>
    <row r="167" spans="1:22" x14ac:dyDescent="0.35">
      <c r="A167">
        <v>166</v>
      </c>
      <c r="B167">
        <v>0</v>
      </c>
      <c r="C167" t="s">
        <v>22</v>
      </c>
      <c r="D167" t="s">
        <v>20</v>
      </c>
      <c r="E167">
        <v>5700000</v>
      </c>
      <c r="F167" t="str">
        <f t="shared" si="8"/>
        <v>&gt;20 Lakh</v>
      </c>
      <c r="G167">
        <v>15900000</v>
      </c>
      <c r="H167">
        <v>16</v>
      </c>
      <c r="I167">
        <v>638</v>
      </c>
      <c r="J167" s="1">
        <v>100000</v>
      </c>
      <c r="K167" s="1">
        <v>9500000</v>
      </c>
      <c r="L167" s="1">
        <v>16300000</v>
      </c>
      <c r="M167" s="1">
        <v>4500000</v>
      </c>
      <c r="N167" s="1" t="s">
        <v>21</v>
      </c>
      <c r="O167" s="1">
        <f>Cleaned_Data[[#This Row],[ loan_amount]]-Cleaned_Data[[#This Row],[ bank_asset_value]]</f>
        <v>11400000</v>
      </c>
      <c r="P167" s="1">
        <f>Cleaned_Data[[#This Row],[ loan_amount]]</f>
        <v>15900000</v>
      </c>
      <c r="Q167" s="1" t="str">
        <f t="shared" si="9"/>
        <v>600–699</v>
      </c>
      <c r="R167" s="1">
        <f>Cleaned_Data[[#This Row],[ residential_assets_value]]+Cleaned_Data[[#This Row],[ commercial_assets_value]]+Cleaned_Data[[#This Row],[ luxury_assets_value]]</f>
        <v>25900000</v>
      </c>
      <c r="S167" s="1">
        <f>Cleaned_Data[[#This Row],[ income_annum]]+Cleaned_Data[[#This Row],[ residential_assets_value]]+Cleaned_Data[[#This Row],[ commercial_assets_value]]+Cleaned_Data[[#This Row],[ luxury_assets_value]]</f>
        <v>31600000</v>
      </c>
      <c r="T167" s="1" t="str">
        <f t="shared" si="10"/>
        <v>3–4 Cr</v>
      </c>
      <c r="U167" s="12">
        <f t="shared" si="11"/>
        <v>993750</v>
      </c>
      <c r="V167" s="1" t="str">
        <f>IF(Cleaned_Data[[#This Row],[EMI_Estimate]]&lt;50000, "50K", IF(Cleaned_Data[[#This Row],[EMI_Estimate]]&lt;100000, "50K-1L", IF(Cleaned_Data[[#This Row],[EMI_Estimate]]&lt;150000, "1L-1.5L", IF(Cleaned_Data[[#This Row],[EMI_Estimate]]&lt;200000,"1.5-2L", "&gt;2L"))))</f>
        <v>&gt;2L</v>
      </c>
    </row>
    <row r="168" spans="1:22" x14ac:dyDescent="0.35">
      <c r="A168">
        <v>167</v>
      </c>
      <c r="B168">
        <v>4</v>
      </c>
      <c r="C168" t="s">
        <v>22</v>
      </c>
      <c r="D168" t="s">
        <v>20</v>
      </c>
      <c r="E168">
        <v>5800000</v>
      </c>
      <c r="F168" t="str">
        <f t="shared" si="8"/>
        <v>&gt;20 Lakh</v>
      </c>
      <c r="G168">
        <v>12800000</v>
      </c>
      <c r="H168">
        <v>2</v>
      </c>
      <c r="I168">
        <v>656</v>
      </c>
      <c r="J168" s="1">
        <v>500000</v>
      </c>
      <c r="K168" s="1">
        <v>5000000</v>
      </c>
      <c r="L168" s="1">
        <v>16000000</v>
      </c>
      <c r="M168" s="1">
        <v>2800000</v>
      </c>
      <c r="N168" s="1" t="s">
        <v>21</v>
      </c>
      <c r="O168" s="1">
        <f>Cleaned_Data[[#This Row],[ loan_amount]]-Cleaned_Data[[#This Row],[ bank_asset_value]]</f>
        <v>10000000</v>
      </c>
      <c r="P168" s="1">
        <f>Cleaned_Data[[#This Row],[ loan_amount]]</f>
        <v>12800000</v>
      </c>
      <c r="Q168" s="1" t="str">
        <f t="shared" si="9"/>
        <v>600–699</v>
      </c>
      <c r="R168" s="1">
        <f>Cleaned_Data[[#This Row],[ residential_assets_value]]+Cleaned_Data[[#This Row],[ commercial_assets_value]]+Cleaned_Data[[#This Row],[ luxury_assets_value]]</f>
        <v>21500000</v>
      </c>
      <c r="S168" s="1">
        <f>Cleaned_Data[[#This Row],[ income_annum]]+Cleaned_Data[[#This Row],[ residential_assets_value]]+Cleaned_Data[[#This Row],[ commercial_assets_value]]+Cleaned_Data[[#This Row],[ luxury_assets_value]]</f>
        <v>27300000</v>
      </c>
      <c r="T168" s="1" t="str">
        <f t="shared" si="10"/>
        <v>2–3 Cr</v>
      </c>
      <c r="U168" s="12">
        <f t="shared" si="11"/>
        <v>6400000</v>
      </c>
      <c r="V168" s="1" t="str">
        <f>IF(Cleaned_Data[[#This Row],[EMI_Estimate]]&lt;50000, "50K", IF(Cleaned_Data[[#This Row],[EMI_Estimate]]&lt;100000, "50K-1L", IF(Cleaned_Data[[#This Row],[EMI_Estimate]]&lt;150000, "1L-1.5L", IF(Cleaned_Data[[#This Row],[EMI_Estimate]]&lt;200000,"1.5-2L", "&gt;2L"))))</f>
        <v>&gt;2L</v>
      </c>
    </row>
    <row r="169" spans="1:22" x14ac:dyDescent="0.35">
      <c r="A169">
        <v>168</v>
      </c>
      <c r="B169">
        <v>1</v>
      </c>
      <c r="C169" t="s">
        <v>19</v>
      </c>
      <c r="D169" t="s">
        <v>20</v>
      </c>
      <c r="E169">
        <v>1800000</v>
      </c>
      <c r="F169" t="str">
        <f t="shared" si="8"/>
        <v>15-20 Lakh</v>
      </c>
      <c r="G169">
        <v>6500000</v>
      </c>
      <c r="H169">
        <v>6</v>
      </c>
      <c r="I169">
        <v>540</v>
      </c>
      <c r="J169" s="1">
        <v>2500000</v>
      </c>
      <c r="K169" s="1">
        <v>3200000</v>
      </c>
      <c r="L169" s="1">
        <v>5000000</v>
      </c>
      <c r="M169" s="1">
        <v>1100000</v>
      </c>
      <c r="N169" s="1" t="s">
        <v>24</v>
      </c>
      <c r="O169" s="1">
        <f>Cleaned_Data[[#This Row],[ loan_amount]]-Cleaned_Data[[#This Row],[ bank_asset_value]]</f>
        <v>5400000</v>
      </c>
      <c r="P169" s="1">
        <f>Cleaned_Data[[#This Row],[ loan_amount]]</f>
        <v>6500000</v>
      </c>
      <c r="Q169" s="1" t="str">
        <f t="shared" si="9"/>
        <v>500–599</v>
      </c>
      <c r="R169" s="1">
        <f>Cleaned_Data[[#This Row],[ residential_assets_value]]+Cleaned_Data[[#This Row],[ commercial_assets_value]]+Cleaned_Data[[#This Row],[ luxury_assets_value]]</f>
        <v>10700000</v>
      </c>
      <c r="S169" s="1">
        <f>Cleaned_Data[[#This Row],[ income_annum]]+Cleaned_Data[[#This Row],[ residential_assets_value]]+Cleaned_Data[[#This Row],[ commercial_assets_value]]+Cleaned_Data[[#This Row],[ luxury_assets_value]]</f>
        <v>12500000</v>
      </c>
      <c r="T169" s="1" t="str">
        <f t="shared" si="10"/>
        <v>1–2 Cr</v>
      </c>
      <c r="U169" s="12">
        <f t="shared" si="11"/>
        <v>1083333</v>
      </c>
      <c r="V169" s="1" t="str">
        <f>IF(Cleaned_Data[[#This Row],[EMI_Estimate]]&lt;50000, "50K", IF(Cleaned_Data[[#This Row],[EMI_Estimate]]&lt;100000, "50K-1L", IF(Cleaned_Data[[#This Row],[EMI_Estimate]]&lt;150000, "1L-1.5L", IF(Cleaned_Data[[#This Row],[EMI_Estimate]]&lt;200000,"1.5-2L", "&gt;2L"))))</f>
        <v>&gt;2L</v>
      </c>
    </row>
    <row r="170" spans="1:22" x14ac:dyDescent="0.35">
      <c r="A170">
        <v>169</v>
      </c>
      <c r="B170">
        <v>4</v>
      </c>
      <c r="C170" t="s">
        <v>22</v>
      </c>
      <c r="D170" t="s">
        <v>23</v>
      </c>
      <c r="E170">
        <v>9100000</v>
      </c>
      <c r="F170" t="str">
        <f t="shared" si="8"/>
        <v>&gt;20 Lakh</v>
      </c>
      <c r="G170">
        <v>35200000</v>
      </c>
      <c r="H170">
        <v>6</v>
      </c>
      <c r="I170">
        <v>341</v>
      </c>
      <c r="J170" s="1">
        <v>1000000</v>
      </c>
      <c r="K170" s="1">
        <v>300000</v>
      </c>
      <c r="L170" s="1">
        <v>23100000</v>
      </c>
      <c r="M170" s="1">
        <v>8200000</v>
      </c>
      <c r="N170" s="1" t="s">
        <v>24</v>
      </c>
      <c r="O170" s="1">
        <f>Cleaned_Data[[#This Row],[ loan_amount]]-Cleaned_Data[[#This Row],[ bank_asset_value]]</f>
        <v>27000000</v>
      </c>
      <c r="P170" s="1">
        <f>Cleaned_Data[[#This Row],[ loan_amount]]</f>
        <v>35200000</v>
      </c>
      <c r="Q170" s="1" t="str">
        <f t="shared" si="9"/>
        <v>300–499</v>
      </c>
      <c r="R170" s="1">
        <f>Cleaned_Data[[#This Row],[ residential_assets_value]]+Cleaned_Data[[#This Row],[ commercial_assets_value]]+Cleaned_Data[[#This Row],[ luxury_assets_value]]</f>
        <v>24400000</v>
      </c>
      <c r="S170" s="1">
        <f>Cleaned_Data[[#This Row],[ income_annum]]+Cleaned_Data[[#This Row],[ residential_assets_value]]+Cleaned_Data[[#This Row],[ commercial_assets_value]]+Cleaned_Data[[#This Row],[ luxury_assets_value]]</f>
        <v>33500000</v>
      </c>
      <c r="T170" s="1" t="str">
        <f t="shared" si="10"/>
        <v>3–4 Cr</v>
      </c>
      <c r="U170" s="12">
        <f t="shared" si="11"/>
        <v>5866667</v>
      </c>
      <c r="V170" s="1" t="str">
        <f>IF(Cleaned_Data[[#This Row],[EMI_Estimate]]&lt;50000, "50K", IF(Cleaned_Data[[#This Row],[EMI_Estimate]]&lt;100000, "50K-1L", IF(Cleaned_Data[[#This Row],[EMI_Estimate]]&lt;150000, "1L-1.5L", IF(Cleaned_Data[[#This Row],[EMI_Estimate]]&lt;200000,"1.5-2L", "&gt;2L"))))</f>
        <v>&gt;2L</v>
      </c>
    </row>
    <row r="171" spans="1:22" x14ac:dyDescent="0.35">
      <c r="A171">
        <v>170</v>
      </c>
      <c r="B171">
        <v>0</v>
      </c>
      <c r="C171" t="s">
        <v>22</v>
      </c>
      <c r="D171" t="s">
        <v>23</v>
      </c>
      <c r="E171">
        <v>4800000</v>
      </c>
      <c r="F171" t="str">
        <f t="shared" si="8"/>
        <v>&gt;20 Lakh</v>
      </c>
      <c r="G171">
        <v>17500000</v>
      </c>
      <c r="H171">
        <v>2</v>
      </c>
      <c r="I171">
        <v>371</v>
      </c>
      <c r="J171" s="1">
        <v>11700000</v>
      </c>
      <c r="K171" s="1">
        <v>6800000</v>
      </c>
      <c r="L171" s="1">
        <v>18700000</v>
      </c>
      <c r="M171" s="1">
        <v>3500000</v>
      </c>
      <c r="N171" s="1" t="s">
        <v>21</v>
      </c>
      <c r="O171" s="1">
        <f>Cleaned_Data[[#This Row],[ loan_amount]]-Cleaned_Data[[#This Row],[ bank_asset_value]]</f>
        <v>14000000</v>
      </c>
      <c r="P171" s="1">
        <f>Cleaned_Data[[#This Row],[ loan_amount]]</f>
        <v>17500000</v>
      </c>
      <c r="Q171" s="1" t="str">
        <f t="shared" si="9"/>
        <v>300–499</v>
      </c>
      <c r="R171" s="1">
        <f>Cleaned_Data[[#This Row],[ residential_assets_value]]+Cleaned_Data[[#This Row],[ commercial_assets_value]]+Cleaned_Data[[#This Row],[ luxury_assets_value]]</f>
        <v>37200000</v>
      </c>
      <c r="S171" s="1">
        <f>Cleaned_Data[[#This Row],[ income_annum]]+Cleaned_Data[[#This Row],[ residential_assets_value]]+Cleaned_Data[[#This Row],[ commercial_assets_value]]+Cleaned_Data[[#This Row],[ luxury_assets_value]]</f>
        <v>42000000</v>
      </c>
      <c r="T171" s="1" t="str">
        <f t="shared" si="10"/>
        <v>&gt;4 Cr</v>
      </c>
      <c r="U171" s="12">
        <f t="shared" si="11"/>
        <v>8750000</v>
      </c>
      <c r="V171" s="1" t="str">
        <f>IF(Cleaned_Data[[#This Row],[EMI_Estimate]]&lt;50000, "50K", IF(Cleaned_Data[[#This Row],[EMI_Estimate]]&lt;100000, "50K-1L", IF(Cleaned_Data[[#This Row],[EMI_Estimate]]&lt;150000, "1L-1.5L", IF(Cleaned_Data[[#This Row],[EMI_Estimate]]&lt;200000,"1.5-2L", "&gt;2L"))))</f>
        <v>&gt;2L</v>
      </c>
    </row>
    <row r="172" spans="1:22" x14ac:dyDescent="0.35">
      <c r="A172">
        <v>171</v>
      </c>
      <c r="B172">
        <v>3</v>
      </c>
      <c r="C172" t="s">
        <v>22</v>
      </c>
      <c r="D172" t="s">
        <v>23</v>
      </c>
      <c r="E172">
        <v>3800000</v>
      </c>
      <c r="F172" t="str">
        <f t="shared" si="8"/>
        <v>&gt;20 Lakh</v>
      </c>
      <c r="G172">
        <v>10500000</v>
      </c>
      <c r="H172">
        <v>12</v>
      </c>
      <c r="I172">
        <v>886</v>
      </c>
      <c r="J172" s="1">
        <v>4000000</v>
      </c>
      <c r="K172" s="1">
        <v>500000</v>
      </c>
      <c r="L172" s="1">
        <v>14900000</v>
      </c>
      <c r="M172" s="1">
        <v>2300000</v>
      </c>
      <c r="N172" s="1" t="s">
        <v>21</v>
      </c>
      <c r="O172" s="1">
        <f>Cleaned_Data[[#This Row],[ loan_amount]]-Cleaned_Data[[#This Row],[ bank_asset_value]]</f>
        <v>8200000</v>
      </c>
      <c r="P172" s="1">
        <f>Cleaned_Data[[#This Row],[ loan_amount]]</f>
        <v>10500000</v>
      </c>
      <c r="Q172" s="1" t="str">
        <f t="shared" si="9"/>
        <v>800+</v>
      </c>
      <c r="R172" s="1">
        <f>Cleaned_Data[[#This Row],[ residential_assets_value]]+Cleaned_Data[[#This Row],[ commercial_assets_value]]+Cleaned_Data[[#This Row],[ luxury_assets_value]]</f>
        <v>19400000</v>
      </c>
      <c r="S172" s="1">
        <f>Cleaned_Data[[#This Row],[ income_annum]]+Cleaned_Data[[#This Row],[ residential_assets_value]]+Cleaned_Data[[#This Row],[ commercial_assets_value]]+Cleaned_Data[[#This Row],[ luxury_assets_value]]</f>
        <v>23200000</v>
      </c>
      <c r="T172" s="1" t="str">
        <f t="shared" si="10"/>
        <v>2–3 Cr</v>
      </c>
      <c r="U172" s="12">
        <f t="shared" si="11"/>
        <v>875000</v>
      </c>
      <c r="V172" s="1" t="str">
        <f>IF(Cleaned_Data[[#This Row],[EMI_Estimate]]&lt;50000, "50K", IF(Cleaned_Data[[#This Row],[EMI_Estimate]]&lt;100000, "50K-1L", IF(Cleaned_Data[[#This Row],[EMI_Estimate]]&lt;150000, "1L-1.5L", IF(Cleaned_Data[[#This Row],[EMI_Estimate]]&lt;200000,"1.5-2L", "&gt;2L"))))</f>
        <v>&gt;2L</v>
      </c>
    </row>
    <row r="173" spans="1:22" x14ac:dyDescent="0.35">
      <c r="A173">
        <v>172</v>
      </c>
      <c r="B173">
        <v>0</v>
      </c>
      <c r="C173" t="s">
        <v>22</v>
      </c>
      <c r="D173" t="s">
        <v>20</v>
      </c>
      <c r="E173">
        <v>1900000</v>
      </c>
      <c r="F173" t="str">
        <f t="shared" si="8"/>
        <v>15-20 Lakh</v>
      </c>
      <c r="G173">
        <v>4100000</v>
      </c>
      <c r="H173">
        <v>18</v>
      </c>
      <c r="I173">
        <v>801</v>
      </c>
      <c r="J173" s="1">
        <v>400000</v>
      </c>
      <c r="K173" s="1">
        <v>800000</v>
      </c>
      <c r="L173" s="1">
        <v>4800000</v>
      </c>
      <c r="M173" s="1">
        <v>1200000</v>
      </c>
      <c r="N173" s="1" t="s">
        <v>21</v>
      </c>
      <c r="O173" s="1">
        <f>Cleaned_Data[[#This Row],[ loan_amount]]-Cleaned_Data[[#This Row],[ bank_asset_value]]</f>
        <v>2900000</v>
      </c>
      <c r="P173" s="1">
        <f>Cleaned_Data[[#This Row],[ loan_amount]]</f>
        <v>4100000</v>
      </c>
      <c r="Q173" s="1" t="str">
        <f t="shared" si="9"/>
        <v>800+</v>
      </c>
      <c r="R173" s="1">
        <f>Cleaned_Data[[#This Row],[ residential_assets_value]]+Cleaned_Data[[#This Row],[ commercial_assets_value]]+Cleaned_Data[[#This Row],[ luxury_assets_value]]</f>
        <v>6000000</v>
      </c>
      <c r="S173" s="1">
        <f>Cleaned_Data[[#This Row],[ income_annum]]+Cleaned_Data[[#This Row],[ residential_assets_value]]+Cleaned_Data[[#This Row],[ commercial_assets_value]]+Cleaned_Data[[#This Row],[ luxury_assets_value]]</f>
        <v>7900000</v>
      </c>
      <c r="T173" s="1" t="str">
        <f t="shared" si="10"/>
        <v>&lt;1 Cr</v>
      </c>
      <c r="U173" s="12">
        <f t="shared" si="11"/>
        <v>227778</v>
      </c>
      <c r="V173" s="1" t="str">
        <f>IF(Cleaned_Data[[#This Row],[EMI_Estimate]]&lt;50000, "50K", IF(Cleaned_Data[[#This Row],[EMI_Estimate]]&lt;100000, "50K-1L", IF(Cleaned_Data[[#This Row],[EMI_Estimate]]&lt;150000, "1L-1.5L", IF(Cleaned_Data[[#This Row],[EMI_Estimate]]&lt;200000,"1.5-2L", "&gt;2L"))))</f>
        <v>&gt;2L</v>
      </c>
    </row>
    <row r="174" spans="1:22" x14ac:dyDescent="0.35">
      <c r="A174">
        <v>173</v>
      </c>
      <c r="B174">
        <v>3</v>
      </c>
      <c r="C174" t="s">
        <v>22</v>
      </c>
      <c r="D174" t="s">
        <v>23</v>
      </c>
      <c r="E174">
        <v>3600000</v>
      </c>
      <c r="F174" t="str">
        <f t="shared" si="8"/>
        <v>&gt;20 Lakh</v>
      </c>
      <c r="G174">
        <v>9500000</v>
      </c>
      <c r="H174">
        <v>16</v>
      </c>
      <c r="I174">
        <v>748</v>
      </c>
      <c r="J174" s="1">
        <v>7700000</v>
      </c>
      <c r="K174" s="1">
        <v>2400000</v>
      </c>
      <c r="L174" s="1">
        <v>9700000</v>
      </c>
      <c r="M174" s="1">
        <v>2600000</v>
      </c>
      <c r="N174" s="1" t="s">
        <v>21</v>
      </c>
      <c r="O174" s="1">
        <f>Cleaned_Data[[#This Row],[ loan_amount]]-Cleaned_Data[[#This Row],[ bank_asset_value]]</f>
        <v>6900000</v>
      </c>
      <c r="P174" s="1">
        <f>Cleaned_Data[[#This Row],[ loan_amount]]</f>
        <v>9500000</v>
      </c>
      <c r="Q174" s="1" t="str">
        <f t="shared" si="9"/>
        <v>700–799</v>
      </c>
      <c r="R174" s="1">
        <f>Cleaned_Data[[#This Row],[ residential_assets_value]]+Cleaned_Data[[#This Row],[ commercial_assets_value]]+Cleaned_Data[[#This Row],[ luxury_assets_value]]</f>
        <v>19800000</v>
      </c>
      <c r="S174" s="1">
        <f>Cleaned_Data[[#This Row],[ income_annum]]+Cleaned_Data[[#This Row],[ residential_assets_value]]+Cleaned_Data[[#This Row],[ commercial_assets_value]]+Cleaned_Data[[#This Row],[ luxury_assets_value]]</f>
        <v>23400000</v>
      </c>
      <c r="T174" s="1" t="str">
        <f t="shared" si="10"/>
        <v>2–3 Cr</v>
      </c>
      <c r="U174" s="12">
        <f t="shared" si="11"/>
        <v>593750</v>
      </c>
      <c r="V174" s="1" t="str">
        <f>IF(Cleaned_Data[[#This Row],[EMI_Estimate]]&lt;50000, "50K", IF(Cleaned_Data[[#This Row],[EMI_Estimate]]&lt;100000, "50K-1L", IF(Cleaned_Data[[#This Row],[EMI_Estimate]]&lt;150000, "1L-1.5L", IF(Cleaned_Data[[#This Row],[EMI_Estimate]]&lt;200000,"1.5-2L", "&gt;2L"))))</f>
        <v>&gt;2L</v>
      </c>
    </row>
    <row r="175" spans="1:22" x14ac:dyDescent="0.35">
      <c r="A175">
        <v>174</v>
      </c>
      <c r="B175">
        <v>2</v>
      </c>
      <c r="C175" t="s">
        <v>22</v>
      </c>
      <c r="D175" t="s">
        <v>23</v>
      </c>
      <c r="E175">
        <v>7400000</v>
      </c>
      <c r="F175" t="str">
        <f t="shared" si="8"/>
        <v>&gt;20 Lakh</v>
      </c>
      <c r="G175">
        <v>28200000</v>
      </c>
      <c r="H175">
        <v>8</v>
      </c>
      <c r="I175">
        <v>376</v>
      </c>
      <c r="J175" s="1">
        <v>21900000</v>
      </c>
      <c r="K175" s="1">
        <v>5000000</v>
      </c>
      <c r="L175" s="1">
        <v>17400000</v>
      </c>
      <c r="M175" s="1">
        <v>5200000</v>
      </c>
      <c r="N175" s="1" t="s">
        <v>24</v>
      </c>
      <c r="O175" s="1">
        <f>Cleaned_Data[[#This Row],[ loan_amount]]-Cleaned_Data[[#This Row],[ bank_asset_value]]</f>
        <v>23000000</v>
      </c>
      <c r="P175" s="1">
        <f>Cleaned_Data[[#This Row],[ loan_amount]]</f>
        <v>28200000</v>
      </c>
      <c r="Q175" s="1" t="str">
        <f t="shared" si="9"/>
        <v>300–499</v>
      </c>
      <c r="R175" s="1">
        <f>Cleaned_Data[[#This Row],[ residential_assets_value]]+Cleaned_Data[[#This Row],[ commercial_assets_value]]+Cleaned_Data[[#This Row],[ luxury_assets_value]]</f>
        <v>44300000</v>
      </c>
      <c r="S175" s="1">
        <f>Cleaned_Data[[#This Row],[ income_annum]]+Cleaned_Data[[#This Row],[ residential_assets_value]]+Cleaned_Data[[#This Row],[ commercial_assets_value]]+Cleaned_Data[[#This Row],[ luxury_assets_value]]</f>
        <v>51700000</v>
      </c>
      <c r="T175" s="1" t="str">
        <f t="shared" si="10"/>
        <v>&gt;4 Cr</v>
      </c>
      <c r="U175" s="12">
        <f t="shared" si="11"/>
        <v>3525000</v>
      </c>
      <c r="V175" s="1" t="str">
        <f>IF(Cleaned_Data[[#This Row],[EMI_Estimate]]&lt;50000, "50K", IF(Cleaned_Data[[#This Row],[EMI_Estimate]]&lt;100000, "50K-1L", IF(Cleaned_Data[[#This Row],[EMI_Estimate]]&lt;150000, "1L-1.5L", IF(Cleaned_Data[[#This Row],[EMI_Estimate]]&lt;200000,"1.5-2L", "&gt;2L"))))</f>
        <v>&gt;2L</v>
      </c>
    </row>
    <row r="176" spans="1:22" x14ac:dyDescent="0.35">
      <c r="A176">
        <v>175</v>
      </c>
      <c r="B176">
        <v>4</v>
      </c>
      <c r="C176" t="s">
        <v>22</v>
      </c>
      <c r="D176" t="s">
        <v>23</v>
      </c>
      <c r="E176">
        <v>6600000</v>
      </c>
      <c r="F176" t="str">
        <f t="shared" si="8"/>
        <v>&gt;20 Lakh</v>
      </c>
      <c r="G176">
        <v>14300000</v>
      </c>
      <c r="H176">
        <v>8</v>
      </c>
      <c r="I176">
        <v>371</v>
      </c>
      <c r="J176" s="1">
        <v>10800000</v>
      </c>
      <c r="K176" s="1">
        <v>9500000</v>
      </c>
      <c r="L176" s="1">
        <v>18500000</v>
      </c>
      <c r="M176" s="1">
        <v>7400000</v>
      </c>
      <c r="N176" s="1" t="s">
        <v>24</v>
      </c>
      <c r="O176" s="1">
        <f>Cleaned_Data[[#This Row],[ loan_amount]]-Cleaned_Data[[#This Row],[ bank_asset_value]]</f>
        <v>6900000</v>
      </c>
      <c r="P176" s="1">
        <f>Cleaned_Data[[#This Row],[ loan_amount]]</f>
        <v>14300000</v>
      </c>
      <c r="Q176" s="1" t="str">
        <f t="shared" si="9"/>
        <v>300–499</v>
      </c>
      <c r="R176" s="1">
        <f>Cleaned_Data[[#This Row],[ residential_assets_value]]+Cleaned_Data[[#This Row],[ commercial_assets_value]]+Cleaned_Data[[#This Row],[ luxury_assets_value]]</f>
        <v>38800000</v>
      </c>
      <c r="S176" s="1">
        <f>Cleaned_Data[[#This Row],[ income_annum]]+Cleaned_Data[[#This Row],[ residential_assets_value]]+Cleaned_Data[[#This Row],[ commercial_assets_value]]+Cleaned_Data[[#This Row],[ luxury_assets_value]]</f>
        <v>45400000</v>
      </c>
      <c r="T176" s="1" t="str">
        <f t="shared" si="10"/>
        <v>&gt;4 Cr</v>
      </c>
      <c r="U176" s="12">
        <f t="shared" si="11"/>
        <v>1787500</v>
      </c>
      <c r="V176" s="1" t="str">
        <f>IF(Cleaned_Data[[#This Row],[EMI_Estimate]]&lt;50000, "50K", IF(Cleaned_Data[[#This Row],[EMI_Estimate]]&lt;100000, "50K-1L", IF(Cleaned_Data[[#This Row],[EMI_Estimate]]&lt;150000, "1L-1.5L", IF(Cleaned_Data[[#This Row],[EMI_Estimate]]&lt;200000,"1.5-2L", "&gt;2L"))))</f>
        <v>&gt;2L</v>
      </c>
    </row>
    <row r="177" spans="1:22" x14ac:dyDescent="0.35">
      <c r="A177">
        <v>176</v>
      </c>
      <c r="B177">
        <v>2</v>
      </c>
      <c r="C177" t="s">
        <v>19</v>
      </c>
      <c r="D177" t="s">
        <v>20</v>
      </c>
      <c r="E177">
        <v>1800000</v>
      </c>
      <c r="F177" t="str">
        <f t="shared" si="8"/>
        <v>15-20 Lakh</v>
      </c>
      <c r="G177">
        <v>5300000</v>
      </c>
      <c r="H177">
        <v>6</v>
      </c>
      <c r="I177">
        <v>826</v>
      </c>
      <c r="J177" s="1">
        <v>4500000</v>
      </c>
      <c r="K177" s="1">
        <v>700000</v>
      </c>
      <c r="L177" s="1">
        <v>6500000</v>
      </c>
      <c r="M177" s="1">
        <v>1300000</v>
      </c>
      <c r="N177" s="1" t="s">
        <v>21</v>
      </c>
      <c r="O177" s="1">
        <f>Cleaned_Data[[#This Row],[ loan_amount]]-Cleaned_Data[[#This Row],[ bank_asset_value]]</f>
        <v>4000000</v>
      </c>
      <c r="P177" s="1">
        <f>Cleaned_Data[[#This Row],[ loan_amount]]</f>
        <v>5300000</v>
      </c>
      <c r="Q177" s="1" t="str">
        <f t="shared" si="9"/>
        <v>800+</v>
      </c>
      <c r="R177" s="1">
        <f>Cleaned_Data[[#This Row],[ residential_assets_value]]+Cleaned_Data[[#This Row],[ commercial_assets_value]]+Cleaned_Data[[#This Row],[ luxury_assets_value]]</f>
        <v>11700000</v>
      </c>
      <c r="S177" s="1">
        <f>Cleaned_Data[[#This Row],[ income_annum]]+Cleaned_Data[[#This Row],[ residential_assets_value]]+Cleaned_Data[[#This Row],[ commercial_assets_value]]+Cleaned_Data[[#This Row],[ luxury_assets_value]]</f>
        <v>13500000</v>
      </c>
      <c r="T177" s="1" t="str">
        <f t="shared" si="10"/>
        <v>1–2 Cr</v>
      </c>
      <c r="U177" s="12">
        <f t="shared" si="11"/>
        <v>883333</v>
      </c>
      <c r="V177" s="1" t="str">
        <f>IF(Cleaned_Data[[#This Row],[EMI_Estimate]]&lt;50000, "50K", IF(Cleaned_Data[[#This Row],[EMI_Estimate]]&lt;100000, "50K-1L", IF(Cleaned_Data[[#This Row],[EMI_Estimate]]&lt;150000, "1L-1.5L", IF(Cleaned_Data[[#This Row],[EMI_Estimate]]&lt;200000,"1.5-2L", "&gt;2L"))))</f>
        <v>&gt;2L</v>
      </c>
    </row>
    <row r="178" spans="1:22" x14ac:dyDescent="0.35">
      <c r="A178">
        <v>177</v>
      </c>
      <c r="B178">
        <v>4</v>
      </c>
      <c r="C178" t="s">
        <v>22</v>
      </c>
      <c r="D178" t="s">
        <v>20</v>
      </c>
      <c r="E178">
        <v>9200000</v>
      </c>
      <c r="F178" t="str">
        <f t="shared" si="8"/>
        <v>&gt;20 Lakh</v>
      </c>
      <c r="G178">
        <v>27200000</v>
      </c>
      <c r="H178">
        <v>12</v>
      </c>
      <c r="I178">
        <v>873</v>
      </c>
      <c r="J178" s="1">
        <v>4500000</v>
      </c>
      <c r="K178" s="1">
        <v>1800000</v>
      </c>
      <c r="L178" s="1">
        <v>33800000</v>
      </c>
      <c r="M178" s="1">
        <v>11400000</v>
      </c>
      <c r="N178" s="1" t="s">
        <v>21</v>
      </c>
      <c r="O178" s="1">
        <f>Cleaned_Data[[#This Row],[ loan_amount]]-Cleaned_Data[[#This Row],[ bank_asset_value]]</f>
        <v>15800000</v>
      </c>
      <c r="P178" s="1">
        <f>Cleaned_Data[[#This Row],[ loan_amount]]</f>
        <v>27200000</v>
      </c>
      <c r="Q178" s="1" t="str">
        <f t="shared" si="9"/>
        <v>800+</v>
      </c>
      <c r="R178" s="1">
        <f>Cleaned_Data[[#This Row],[ residential_assets_value]]+Cleaned_Data[[#This Row],[ commercial_assets_value]]+Cleaned_Data[[#This Row],[ luxury_assets_value]]</f>
        <v>40100000</v>
      </c>
      <c r="S178" s="1">
        <f>Cleaned_Data[[#This Row],[ income_annum]]+Cleaned_Data[[#This Row],[ residential_assets_value]]+Cleaned_Data[[#This Row],[ commercial_assets_value]]+Cleaned_Data[[#This Row],[ luxury_assets_value]]</f>
        <v>49300000</v>
      </c>
      <c r="T178" s="1" t="str">
        <f t="shared" si="10"/>
        <v>&gt;4 Cr</v>
      </c>
      <c r="U178" s="12">
        <f t="shared" si="11"/>
        <v>2266667</v>
      </c>
      <c r="V178" s="1" t="str">
        <f>IF(Cleaned_Data[[#This Row],[EMI_Estimate]]&lt;50000, "50K", IF(Cleaned_Data[[#This Row],[EMI_Estimate]]&lt;100000, "50K-1L", IF(Cleaned_Data[[#This Row],[EMI_Estimate]]&lt;150000, "1L-1.5L", IF(Cleaned_Data[[#This Row],[EMI_Estimate]]&lt;200000,"1.5-2L", "&gt;2L"))))</f>
        <v>&gt;2L</v>
      </c>
    </row>
    <row r="179" spans="1:22" x14ac:dyDescent="0.35">
      <c r="A179">
        <v>178</v>
      </c>
      <c r="B179">
        <v>5</v>
      </c>
      <c r="C179" t="s">
        <v>22</v>
      </c>
      <c r="D179" t="s">
        <v>23</v>
      </c>
      <c r="E179">
        <v>2400000</v>
      </c>
      <c r="F179" t="str">
        <f t="shared" si="8"/>
        <v>&gt;20 Lakh</v>
      </c>
      <c r="G179">
        <v>8600000</v>
      </c>
      <c r="H179">
        <v>8</v>
      </c>
      <c r="I179">
        <v>309</v>
      </c>
      <c r="J179" s="1">
        <v>500000</v>
      </c>
      <c r="K179" s="1">
        <v>600000</v>
      </c>
      <c r="L179" s="1">
        <v>5700000</v>
      </c>
      <c r="M179" s="1">
        <v>2800000</v>
      </c>
      <c r="N179" s="1" t="s">
        <v>24</v>
      </c>
      <c r="O179" s="1">
        <f>Cleaned_Data[[#This Row],[ loan_amount]]-Cleaned_Data[[#This Row],[ bank_asset_value]]</f>
        <v>5800000</v>
      </c>
      <c r="P179" s="1">
        <f>Cleaned_Data[[#This Row],[ loan_amount]]</f>
        <v>8600000</v>
      </c>
      <c r="Q179" s="1" t="str">
        <f t="shared" si="9"/>
        <v>300–499</v>
      </c>
      <c r="R179" s="1">
        <f>Cleaned_Data[[#This Row],[ residential_assets_value]]+Cleaned_Data[[#This Row],[ commercial_assets_value]]+Cleaned_Data[[#This Row],[ luxury_assets_value]]</f>
        <v>6800000</v>
      </c>
      <c r="S179" s="1">
        <f>Cleaned_Data[[#This Row],[ income_annum]]+Cleaned_Data[[#This Row],[ residential_assets_value]]+Cleaned_Data[[#This Row],[ commercial_assets_value]]+Cleaned_Data[[#This Row],[ luxury_assets_value]]</f>
        <v>9200000</v>
      </c>
      <c r="T179" s="1" t="str">
        <f t="shared" si="10"/>
        <v>&lt;1 Cr</v>
      </c>
      <c r="U179" s="12">
        <f t="shared" si="11"/>
        <v>1075000</v>
      </c>
      <c r="V179" s="1" t="str">
        <f>IF(Cleaned_Data[[#This Row],[EMI_Estimate]]&lt;50000, "50K", IF(Cleaned_Data[[#This Row],[EMI_Estimate]]&lt;100000, "50K-1L", IF(Cleaned_Data[[#This Row],[EMI_Estimate]]&lt;150000, "1L-1.5L", IF(Cleaned_Data[[#This Row],[EMI_Estimate]]&lt;200000,"1.5-2L", "&gt;2L"))))</f>
        <v>&gt;2L</v>
      </c>
    </row>
    <row r="180" spans="1:22" x14ac:dyDescent="0.35">
      <c r="A180">
        <v>179</v>
      </c>
      <c r="B180">
        <v>4</v>
      </c>
      <c r="C180" t="s">
        <v>22</v>
      </c>
      <c r="D180" t="s">
        <v>20</v>
      </c>
      <c r="E180">
        <v>5600000</v>
      </c>
      <c r="F180" t="str">
        <f t="shared" si="8"/>
        <v>&gt;20 Lakh</v>
      </c>
      <c r="G180">
        <v>13300000</v>
      </c>
      <c r="H180">
        <v>20</v>
      </c>
      <c r="I180">
        <v>869</v>
      </c>
      <c r="J180" s="1">
        <v>3300000</v>
      </c>
      <c r="K180" s="1">
        <v>7500000</v>
      </c>
      <c r="L180" s="1">
        <v>20000000</v>
      </c>
      <c r="M180" s="1">
        <v>6500000</v>
      </c>
      <c r="N180" s="1" t="s">
        <v>21</v>
      </c>
      <c r="O180" s="1">
        <f>Cleaned_Data[[#This Row],[ loan_amount]]-Cleaned_Data[[#This Row],[ bank_asset_value]]</f>
        <v>6800000</v>
      </c>
      <c r="P180" s="1">
        <f>Cleaned_Data[[#This Row],[ loan_amount]]</f>
        <v>13300000</v>
      </c>
      <c r="Q180" s="1" t="str">
        <f t="shared" si="9"/>
        <v>800+</v>
      </c>
      <c r="R180" s="1">
        <f>Cleaned_Data[[#This Row],[ residential_assets_value]]+Cleaned_Data[[#This Row],[ commercial_assets_value]]+Cleaned_Data[[#This Row],[ luxury_assets_value]]</f>
        <v>30800000</v>
      </c>
      <c r="S180" s="1">
        <f>Cleaned_Data[[#This Row],[ income_annum]]+Cleaned_Data[[#This Row],[ residential_assets_value]]+Cleaned_Data[[#This Row],[ commercial_assets_value]]+Cleaned_Data[[#This Row],[ luxury_assets_value]]</f>
        <v>36400000</v>
      </c>
      <c r="T180" s="1" t="str">
        <f t="shared" si="10"/>
        <v>3–4 Cr</v>
      </c>
      <c r="U180" s="12">
        <f t="shared" si="11"/>
        <v>665000</v>
      </c>
      <c r="V180" s="1" t="str">
        <f>IF(Cleaned_Data[[#This Row],[EMI_Estimate]]&lt;50000, "50K", IF(Cleaned_Data[[#This Row],[EMI_Estimate]]&lt;100000, "50K-1L", IF(Cleaned_Data[[#This Row],[EMI_Estimate]]&lt;150000, "1L-1.5L", IF(Cleaned_Data[[#This Row],[EMI_Estimate]]&lt;200000,"1.5-2L", "&gt;2L"))))</f>
        <v>&gt;2L</v>
      </c>
    </row>
    <row r="181" spans="1:22" x14ac:dyDescent="0.35">
      <c r="A181">
        <v>180</v>
      </c>
      <c r="B181">
        <v>5</v>
      </c>
      <c r="C181" t="s">
        <v>19</v>
      </c>
      <c r="D181" t="s">
        <v>20</v>
      </c>
      <c r="E181">
        <v>3800000</v>
      </c>
      <c r="F181" t="str">
        <f t="shared" si="8"/>
        <v>&gt;20 Lakh</v>
      </c>
      <c r="G181">
        <v>13900000</v>
      </c>
      <c r="H181">
        <v>12</v>
      </c>
      <c r="I181">
        <v>534</v>
      </c>
      <c r="J181" s="1">
        <v>4700000</v>
      </c>
      <c r="K181" s="1">
        <v>2900000</v>
      </c>
      <c r="L181" s="1">
        <v>8200000</v>
      </c>
      <c r="M181" s="1">
        <v>2800000</v>
      </c>
      <c r="N181" s="1" t="s">
        <v>24</v>
      </c>
      <c r="O181" s="1">
        <f>Cleaned_Data[[#This Row],[ loan_amount]]-Cleaned_Data[[#This Row],[ bank_asset_value]]</f>
        <v>11100000</v>
      </c>
      <c r="P181" s="1">
        <f>Cleaned_Data[[#This Row],[ loan_amount]]</f>
        <v>13900000</v>
      </c>
      <c r="Q181" s="1" t="str">
        <f t="shared" si="9"/>
        <v>500–599</v>
      </c>
      <c r="R181" s="1">
        <f>Cleaned_Data[[#This Row],[ residential_assets_value]]+Cleaned_Data[[#This Row],[ commercial_assets_value]]+Cleaned_Data[[#This Row],[ luxury_assets_value]]</f>
        <v>15800000</v>
      </c>
      <c r="S181" s="1">
        <f>Cleaned_Data[[#This Row],[ income_annum]]+Cleaned_Data[[#This Row],[ residential_assets_value]]+Cleaned_Data[[#This Row],[ commercial_assets_value]]+Cleaned_Data[[#This Row],[ luxury_assets_value]]</f>
        <v>19600000</v>
      </c>
      <c r="T181" s="1" t="str">
        <f t="shared" si="10"/>
        <v>1–2 Cr</v>
      </c>
      <c r="U181" s="12">
        <f t="shared" si="11"/>
        <v>1158333</v>
      </c>
      <c r="V181" s="1" t="str">
        <f>IF(Cleaned_Data[[#This Row],[EMI_Estimate]]&lt;50000, "50K", IF(Cleaned_Data[[#This Row],[EMI_Estimate]]&lt;100000, "50K-1L", IF(Cleaned_Data[[#This Row],[EMI_Estimate]]&lt;150000, "1L-1.5L", IF(Cleaned_Data[[#This Row],[EMI_Estimate]]&lt;200000,"1.5-2L", "&gt;2L"))))</f>
        <v>&gt;2L</v>
      </c>
    </row>
    <row r="182" spans="1:22" x14ac:dyDescent="0.35">
      <c r="A182">
        <v>181</v>
      </c>
      <c r="B182">
        <v>3</v>
      </c>
      <c r="C182" t="s">
        <v>22</v>
      </c>
      <c r="D182" t="s">
        <v>23</v>
      </c>
      <c r="E182">
        <v>4500000</v>
      </c>
      <c r="F182" t="str">
        <f t="shared" si="8"/>
        <v>&gt;20 Lakh</v>
      </c>
      <c r="G182">
        <v>17900000</v>
      </c>
      <c r="H182">
        <v>6</v>
      </c>
      <c r="I182">
        <v>787</v>
      </c>
      <c r="J182" s="1">
        <v>9800000</v>
      </c>
      <c r="K182" s="1">
        <v>3600000</v>
      </c>
      <c r="L182" s="1">
        <v>14300000</v>
      </c>
      <c r="M182" s="1">
        <v>4200000</v>
      </c>
      <c r="N182" s="1" t="s">
        <v>21</v>
      </c>
      <c r="O182" s="1">
        <f>Cleaned_Data[[#This Row],[ loan_amount]]-Cleaned_Data[[#This Row],[ bank_asset_value]]</f>
        <v>13700000</v>
      </c>
      <c r="P182" s="1">
        <f>Cleaned_Data[[#This Row],[ loan_amount]]</f>
        <v>17900000</v>
      </c>
      <c r="Q182" s="1" t="str">
        <f t="shared" si="9"/>
        <v>700–799</v>
      </c>
      <c r="R182" s="1">
        <f>Cleaned_Data[[#This Row],[ residential_assets_value]]+Cleaned_Data[[#This Row],[ commercial_assets_value]]+Cleaned_Data[[#This Row],[ luxury_assets_value]]</f>
        <v>27700000</v>
      </c>
      <c r="S182" s="1">
        <f>Cleaned_Data[[#This Row],[ income_annum]]+Cleaned_Data[[#This Row],[ residential_assets_value]]+Cleaned_Data[[#This Row],[ commercial_assets_value]]+Cleaned_Data[[#This Row],[ luxury_assets_value]]</f>
        <v>32200000</v>
      </c>
      <c r="T182" s="1" t="str">
        <f t="shared" si="10"/>
        <v>3–4 Cr</v>
      </c>
      <c r="U182" s="12">
        <f t="shared" si="11"/>
        <v>2983333</v>
      </c>
      <c r="V182" s="1" t="str">
        <f>IF(Cleaned_Data[[#This Row],[EMI_Estimate]]&lt;50000, "50K", IF(Cleaned_Data[[#This Row],[EMI_Estimate]]&lt;100000, "50K-1L", IF(Cleaned_Data[[#This Row],[EMI_Estimate]]&lt;150000, "1L-1.5L", IF(Cleaned_Data[[#This Row],[EMI_Estimate]]&lt;200000,"1.5-2L", "&gt;2L"))))</f>
        <v>&gt;2L</v>
      </c>
    </row>
    <row r="183" spans="1:22" x14ac:dyDescent="0.35">
      <c r="A183">
        <v>182</v>
      </c>
      <c r="B183">
        <v>0</v>
      </c>
      <c r="C183" t="s">
        <v>19</v>
      </c>
      <c r="D183" t="s">
        <v>23</v>
      </c>
      <c r="E183">
        <v>900000</v>
      </c>
      <c r="F183" t="str">
        <f t="shared" si="8"/>
        <v>5-10 Lakh</v>
      </c>
      <c r="G183">
        <v>2200000</v>
      </c>
      <c r="H183">
        <v>16</v>
      </c>
      <c r="I183">
        <v>566</v>
      </c>
      <c r="J183" s="1">
        <v>100000</v>
      </c>
      <c r="K183" s="1">
        <v>700000</v>
      </c>
      <c r="L183" s="1">
        <v>2000000</v>
      </c>
      <c r="M183" s="1">
        <v>600000</v>
      </c>
      <c r="N183" s="1" t="s">
        <v>21</v>
      </c>
      <c r="O183" s="1">
        <f>Cleaned_Data[[#This Row],[ loan_amount]]-Cleaned_Data[[#This Row],[ bank_asset_value]]</f>
        <v>1600000</v>
      </c>
      <c r="P183" s="1">
        <f>Cleaned_Data[[#This Row],[ loan_amount]]</f>
        <v>2200000</v>
      </c>
      <c r="Q183" s="1" t="str">
        <f t="shared" si="9"/>
        <v>500–599</v>
      </c>
      <c r="R183" s="1">
        <f>Cleaned_Data[[#This Row],[ residential_assets_value]]+Cleaned_Data[[#This Row],[ commercial_assets_value]]+Cleaned_Data[[#This Row],[ luxury_assets_value]]</f>
        <v>2800000</v>
      </c>
      <c r="S183" s="1">
        <f>Cleaned_Data[[#This Row],[ income_annum]]+Cleaned_Data[[#This Row],[ residential_assets_value]]+Cleaned_Data[[#This Row],[ commercial_assets_value]]+Cleaned_Data[[#This Row],[ luxury_assets_value]]</f>
        <v>3700000</v>
      </c>
      <c r="T183" s="1" t="str">
        <f t="shared" si="10"/>
        <v>&lt;1 Cr</v>
      </c>
      <c r="U183" s="12">
        <f t="shared" si="11"/>
        <v>137500</v>
      </c>
      <c r="V183" s="1" t="str">
        <f>IF(Cleaned_Data[[#This Row],[EMI_Estimate]]&lt;50000, "50K", IF(Cleaned_Data[[#This Row],[EMI_Estimate]]&lt;100000, "50K-1L", IF(Cleaned_Data[[#This Row],[EMI_Estimate]]&lt;150000, "1L-1.5L", IF(Cleaned_Data[[#This Row],[EMI_Estimate]]&lt;200000,"1.5-2L", "&gt;2L"))))</f>
        <v>1L-1.5L</v>
      </c>
    </row>
    <row r="184" spans="1:22" x14ac:dyDescent="0.35">
      <c r="A184">
        <v>183</v>
      </c>
      <c r="B184">
        <v>0</v>
      </c>
      <c r="C184" t="s">
        <v>22</v>
      </c>
      <c r="D184" t="s">
        <v>20</v>
      </c>
      <c r="E184">
        <v>2800000</v>
      </c>
      <c r="F184" t="str">
        <f t="shared" si="8"/>
        <v>&gt;20 Lakh</v>
      </c>
      <c r="G184">
        <v>9900000</v>
      </c>
      <c r="H184">
        <v>8</v>
      </c>
      <c r="I184">
        <v>742</v>
      </c>
      <c r="J184" s="1">
        <v>4900000</v>
      </c>
      <c r="K184" s="1">
        <v>1300000</v>
      </c>
      <c r="L184" s="1">
        <v>6700000</v>
      </c>
      <c r="M184" s="1">
        <v>1700000</v>
      </c>
      <c r="N184" s="1" t="s">
        <v>21</v>
      </c>
      <c r="O184" s="1">
        <f>Cleaned_Data[[#This Row],[ loan_amount]]-Cleaned_Data[[#This Row],[ bank_asset_value]]</f>
        <v>8200000</v>
      </c>
      <c r="P184" s="1">
        <f>Cleaned_Data[[#This Row],[ loan_amount]]</f>
        <v>9900000</v>
      </c>
      <c r="Q184" s="1" t="str">
        <f t="shared" si="9"/>
        <v>700–799</v>
      </c>
      <c r="R184" s="1">
        <f>Cleaned_Data[[#This Row],[ residential_assets_value]]+Cleaned_Data[[#This Row],[ commercial_assets_value]]+Cleaned_Data[[#This Row],[ luxury_assets_value]]</f>
        <v>12900000</v>
      </c>
      <c r="S184" s="1">
        <f>Cleaned_Data[[#This Row],[ income_annum]]+Cleaned_Data[[#This Row],[ residential_assets_value]]+Cleaned_Data[[#This Row],[ commercial_assets_value]]+Cleaned_Data[[#This Row],[ luxury_assets_value]]</f>
        <v>15700000</v>
      </c>
      <c r="T184" s="1" t="str">
        <f t="shared" si="10"/>
        <v>1–2 Cr</v>
      </c>
      <c r="U184" s="12">
        <f t="shared" si="11"/>
        <v>1237500</v>
      </c>
      <c r="V184" s="1" t="str">
        <f>IF(Cleaned_Data[[#This Row],[EMI_Estimate]]&lt;50000, "50K", IF(Cleaned_Data[[#This Row],[EMI_Estimate]]&lt;100000, "50K-1L", IF(Cleaned_Data[[#This Row],[EMI_Estimate]]&lt;150000, "1L-1.5L", IF(Cleaned_Data[[#This Row],[EMI_Estimate]]&lt;200000,"1.5-2L", "&gt;2L"))))</f>
        <v>&gt;2L</v>
      </c>
    </row>
    <row r="185" spans="1:22" x14ac:dyDescent="0.35">
      <c r="A185">
        <v>184</v>
      </c>
      <c r="B185">
        <v>2</v>
      </c>
      <c r="C185" t="s">
        <v>22</v>
      </c>
      <c r="D185" t="s">
        <v>20</v>
      </c>
      <c r="E185">
        <v>7500000</v>
      </c>
      <c r="F185" t="str">
        <f t="shared" si="8"/>
        <v>&gt;20 Lakh</v>
      </c>
      <c r="G185">
        <v>23100000</v>
      </c>
      <c r="H185">
        <v>4</v>
      </c>
      <c r="I185">
        <v>824</v>
      </c>
      <c r="J185" s="1">
        <v>12100000</v>
      </c>
      <c r="K185" s="1">
        <v>10900000</v>
      </c>
      <c r="L185" s="1">
        <v>26300000</v>
      </c>
      <c r="M185" s="1">
        <v>9500000</v>
      </c>
      <c r="N185" s="1" t="s">
        <v>21</v>
      </c>
      <c r="O185" s="1">
        <f>Cleaned_Data[[#This Row],[ loan_amount]]-Cleaned_Data[[#This Row],[ bank_asset_value]]</f>
        <v>13600000</v>
      </c>
      <c r="P185" s="1">
        <f>Cleaned_Data[[#This Row],[ loan_amount]]</f>
        <v>23100000</v>
      </c>
      <c r="Q185" s="1" t="str">
        <f t="shared" si="9"/>
        <v>800+</v>
      </c>
      <c r="R185" s="1">
        <f>Cleaned_Data[[#This Row],[ residential_assets_value]]+Cleaned_Data[[#This Row],[ commercial_assets_value]]+Cleaned_Data[[#This Row],[ luxury_assets_value]]</f>
        <v>49300000</v>
      </c>
      <c r="S185" s="1">
        <f>Cleaned_Data[[#This Row],[ income_annum]]+Cleaned_Data[[#This Row],[ residential_assets_value]]+Cleaned_Data[[#This Row],[ commercial_assets_value]]+Cleaned_Data[[#This Row],[ luxury_assets_value]]</f>
        <v>56800000</v>
      </c>
      <c r="T185" s="1" t="str">
        <f t="shared" si="10"/>
        <v>&gt;4 Cr</v>
      </c>
      <c r="U185" s="12">
        <f t="shared" si="11"/>
        <v>5775000</v>
      </c>
      <c r="V185" s="1" t="str">
        <f>IF(Cleaned_Data[[#This Row],[EMI_Estimate]]&lt;50000, "50K", IF(Cleaned_Data[[#This Row],[EMI_Estimate]]&lt;100000, "50K-1L", IF(Cleaned_Data[[#This Row],[EMI_Estimate]]&lt;150000, "1L-1.5L", IF(Cleaned_Data[[#This Row],[EMI_Estimate]]&lt;200000,"1.5-2L", "&gt;2L"))))</f>
        <v>&gt;2L</v>
      </c>
    </row>
    <row r="186" spans="1:22" x14ac:dyDescent="0.35">
      <c r="A186">
        <v>185</v>
      </c>
      <c r="B186">
        <v>4</v>
      </c>
      <c r="C186" t="s">
        <v>19</v>
      </c>
      <c r="D186" t="s">
        <v>20</v>
      </c>
      <c r="E186">
        <v>1400000</v>
      </c>
      <c r="F186" t="str">
        <f t="shared" si="8"/>
        <v>10-15 Lakh</v>
      </c>
      <c r="G186">
        <v>3100000</v>
      </c>
      <c r="H186">
        <v>14</v>
      </c>
      <c r="I186">
        <v>575</v>
      </c>
      <c r="J186" s="1">
        <v>3000000</v>
      </c>
      <c r="K186" s="1">
        <v>2100000</v>
      </c>
      <c r="L186" s="1">
        <v>4900000</v>
      </c>
      <c r="M186" s="1">
        <v>1400000</v>
      </c>
      <c r="N186" s="1" t="s">
        <v>21</v>
      </c>
      <c r="O186" s="1">
        <f>Cleaned_Data[[#This Row],[ loan_amount]]-Cleaned_Data[[#This Row],[ bank_asset_value]]</f>
        <v>1700000</v>
      </c>
      <c r="P186" s="1">
        <f>Cleaned_Data[[#This Row],[ loan_amount]]</f>
        <v>3100000</v>
      </c>
      <c r="Q186" s="1" t="str">
        <f t="shared" si="9"/>
        <v>500–599</v>
      </c>
      <c r="R186" s="1">
        <f>Cleaned_Data[[#This Row],[ residential_assets_value]]+Cleaned_Data[[#This Row],[ commercial_assets_value]]+Cleaned_Data[[#This Row],[ luxury_assets_value]]</f>
        <v>10000000</v>
      </c>
      <c r="S186" s="1">
        <f>Cleaned_Data[[#This Row],[ income_annum]]+Cleaned_Data[[#This Row],[ residential_assets_value]]+Cleaned_Data[[#This Row],[ commercial_assets_value]]+Cleaned_Data[[#This Row],[ luxury_assets_value]]</f>
        <v>11400000</v>
      </c>
      <c r="T186" s="1" t="str">
        <f t="shared" si="10"/>
        <v>1–2 Cr</v>
      </c>
      <c r="U186" s="12">
        <f t="shared" si="11"/>
        <v>221429</v>
      </c>
      <c r="V186" s="1" t="str">
        <f>IF(Cleaned_Data[[#This Row],[EMI_Estimate]]&lt;50000, "50K", IF(Cleaned_Data[[#This Row],[EMI_Estimate]]&lt;100000, "50K-1L", IF(Cleaned_Data[[#This Row],[EMI_Estimate]]&lt;150000, "1L-1.5L", IF(Cleaned_Data[[#This Row],[EMI_Estimate]]&lt;200000,"1.5-2L", "&gt;2L"))))</f>
        <v>&gt;2L</v>
      </c>
    </row>
    <row r="187" spans="1:22" x14ac:dyDescent="0.35">
      <c r="A187">
        <v>186</v>
      </c>
      <c r="B187">
        <v>2</v>
      </c>
      <c r="C187" t="s">
        <v>19</v>
      </c>
      <c r="D187" t="s">
        <v>23</v>
      </c>
      <c r="E187">
        <v>3800000</v>
      </c>
      <c r="F187" t="str">
        <f t="shared" si="8"/>
        <v>&gt;20 Lakh</v>
      </c>
      <c r="G187">
        <v>10900000</v>
      </c>
      <c r="H187">
        <v>10</v>
      </c>
      <c r="I187">
        <v>766</v>
      </c>
      <c r="J187" s="1">
        <v>1900000</v>
      </c>
      <c r="K187" s="1">
        <v>3900000</v>
      </c>
      <c r="L187" s="1">
        <v>8600000</v>
      </c>
      <c r="M187" s="1">
        <v>3000000</v>
      </c>
      <c r="N187" s="1" t="s">
        <v>21</v>
      </c>
      <c r="O187" s="1">
        <f>Cleaned_Data[[#This Row],[ loan_amount]]-Cleaned_Data[[#This Row],[ bank_asset_value]]</f>
        <v>7900000</v>
      </c>
      <c r="P187" s="1">
        <f>Cleaned_Data[[#This Row],[ loan_amount]]</f>
        <v>10900000</v>
      </c>
      <c r="Q187" s="1" t="str">
        <f t="shared" si="9"/>
        <v>700–799</v>
      </c>
      <c r="R187" s="1">
        <f>Cleaned_Data[[#This Row],[ residential_assets_value]]+Cleaned_Data[[#This Row],[ commercial_assets_value]]+Cleaned_Data[[#This Row],[ luxury_assets_value]]</f>
        <v>14400000</v>
      </c>
      <c r="S187" s="1">
        <f>Cleaned_Data[[#This Row],[ income_annum]]+Cleaned_Data[[#This Row],[ residential_assets_value]]+Cleaned_Data[[#This Row],[ commercial_assets_value]]+Cleaned_Data[[#This Row],[ luxury_assets_value]]</f>
        <v>18200000</v>
      </c>
      <c r="T187" s="1" t="str">
        <f t="shared" si="10"/>
        <v>1–2 Cr</v>
      </c>
      <c r="U187" s="12">
        <f t="shared" si="11"/>
        <v>1090000</v>
      </c>
      <c r="V187" s="1" t="str">
        <f>IF(Cleaned_Data[[#This Row],[EMI_Estimate]]&lt;50000, "50K", IF(Cleaned_Data[[#This Row],[EMI_Estimate]]&lt;100000, "50K-1L", IF(Cleaned_Data[[#This Row],[EMI_Estimate]]&lt;150000, "1L-1.5L", IF(Cleaned_Data[[#This Row],[EMI_Estimate]]&lt;200000,"1.5-2L", "&gt;2L"))))</f>
        <v>&gt;2L</v>
      </c>
    </row>
    <row r="188" spans="1:22" x14ac:dyDescent="0.35">
      <c r="A188">
        <v>187</v>
      </c>
      <c r="B188">
        <v>1</v>
      </c>
      <c r="C188" t="s">
        <v>22</v>
      </c>
      <c r="D188" t="s">
        <v>23</v>
      </c>
      <c r="E188">
        <v>1700000</v>
      </c>
      <c r="F188" t="str">
        <f t="shared" si="8"/>
        <v>15-20 Lakh</v>
      </c>
      <c r="G188">
        <v>5000000</v>
      </c>
      <c r="H188">
        <v>10</v>
      </c>
      <c r="I188">
        <v>888</v>
      </c>
      <c r="J188" s="1">
        <v>2900000</v>
      </c>
      <c r="K188" s="1">
        <v>900000</v>
      </c>
      <c r="L188" s="1">
        <v>4100000</v>
      </c>
      <c r="M188" s="1">
        <v>2200000</v>
      </c>
      <c r="N188" s="1" t="s">
        <v>21</v>
      </c>
      <c r="O188" s="1">
        <f>Cleaned_Data[[#This Row],[ loan_amount]]-Cleaned_Data[[#This Row],[ bank_asset_value]]</f>
        <v>2800000</v>
      </c>
      <c r="P188" s="1">
        <f>Cleaned_Data[[#This Row],[ loan_amount]]</f>
        <v>5000000</v>
      </c>
      <c r="Q188" s="1" t="str">
        <f t="shared" si="9"/>
        <v>800+</v>
      </c>
      <c r="R188" s="1">
        <f>Cleaned_Data[[#This Row],[ residential_assets_value]]+Cleaned_Data[[#This Row],[ commercial_assets_value]]+Cleaned_Data[[#This Row],[ luxury_assets_value]]</f>
        <v>7900000</v>
      </c>
      <c r="S188" s="1">
        <f>Cleaned_Data[[#This Row],[ income_annum]]+Cleaned_Data[[#This Row],[ residential_assets_value]]+Cleaned_Data[[#This Row],[ commercial_assets_value]]+Cleaned_Data[[#This Row],[ luxury_assets_value]]</f>
        <v>9600000</v>
      </c>
      <c r="T188" s="1" t="str">
        <f t="shared" si="10"/>
        <v>&lt;1 Cr</v>
      </c>
      <c r="U188" s="12">
        <f t="shared" si="11"/>
        <v>500000</v>
      </c>
      <c r="V188" s="1" t="str">
        <f>IF(Cleaned_Data[[#This Row],[EMI_Estimate]]&lt;50000, "50K", IF(Cleaned_Data[[#This Row],[EMI_Estimate]]&lt;100000, "50K-1L", IF(Cleaned_Data[[#This Row],[EMI_Estimate]]&lt;150000, "1L-1.5L", IF(Cleaned_Data[[#This Row],[EMI_Estimate]]&lt;200000,"1.5-2L", "&gt;2L"))))</f>
        <v>&gt;2L</v>
      </c>
    </row>
    <row r="189" spans="1:22" x14ac:dyDescent="0.35">
      <c r="A189">
        <v>188</v>
      </c>
      <c r="B189">
        <v>3</v>
      </c>
      <c r="C189" t="s">
        <v>19</v>
      </c>
      <c r="D189" t="s">
        <v>23</v>
      </c>
      <c r="E189">
        <v>9000000</v>
      </c>
      <c r="F189" t="str">
        <f t="shared" si="8"/>
        <v>&gt;20 Lakh</v>
      </c>
      <c r="G189">
        <v>30400000</v>
      </c>
      <c r="H189">
        <v>6</v>
      </c>
      <c r="I189">
        <v>638</v>
      </c>
      <c r="J189" s="1">
        <v>16800000</v>
      </c>
      <c r="K189" s="1">
        <v>11000000</v>
      </c>
      <c r="L189" s="1">
        <v>26900000</v>
      </c>
      <c r="M189" s="1">
        <v>9200000</v>
      </c>
      <c r="N189" s="1" t="s">
        <v>21</v>
      </c>
      <c r="O189" s="1">
        <f>Cleaned_Data[[#This Row],[ loan_amount]]-Cleaned_Data[[#This Row],[ bank_asset_value]]</f>
        <v>21200000</v>
      </c>
      <c r="P189" s="1">
        <f>Cleaned_Data[[#This Row],[ loan_amount]]</f>
        <v>30400000</v>
      </c>
      <c r="Q189" s="1" t="str">
        <f t="shared" si="9"/>
        <v>600–699</v>
      </c>
      <c r="R189" s="1">
        <f>Cleaned_Data[[#This Row],[ residential_assets_value]]+Cleaned_Data[[#This Row],[ commercial_assets_value]]+Cleaned_Data[[#This Row],[ luxury_assets_value]]</f>
        <v>54700000</v>
      </c>
      <c r="S189" s="1">
        <f>Cleaned_Data[[#This Row],[ income_annum]]+Cleaned_Data[[#This Row],[ residential_assets_value]]+Cleaned_Data[[#This Row],[ commercial_assets_value]]+Cleaned_Data[[#This Row],[ luxury_assets_value]]</f>
        <v>63700000</v>
      </c>
      <c r="T189" s="1" t="str">
        <f t="shared" si="10"/>
        <v>&gt;4 Cr</v>
      </c>
      <c r="U189" s="12">
        <f t="shared" si="11"/>
        <v>5066667</v>
      </c>
      <c r="V189" s="1" t="str">
        <f>IF(Cleaned_Data[[#This Row],[EMI_Estimate]]&lt;50000, "50K", IF(Cleaned_Data[[#This Row],[EMI_Estimate]]&lt;100000, "50K-1L", IF(Cleaned_Data[[#This Row],[EMI_Estimate]]&lt;150000, "1L-1.5L", IF(Cleaned_Data[[#This Row],[EMI_Estimate]]&lt;200000,"1.5-2L", "&gt;2L"))))</f>
        <v>&gt;2L</v>
      </c>
    </row>
    <row r="190" spans="1:22" x14ac:dyDescent="0.35">
      <c r="A190">
        <v>189</v>
      </c>
      <c r="B190">
        <v>5</v>
      </c>
      <c r="C190" t="s">
        <v>22</v>
      </c>
      <c r="D190" t="s">
        <v>23</v>
      </c>
      <c r="E190">
        <v>7300000</v>
      </c>
      <c r="F190" t="str">
        <f t="shared" si="8"/>
        <v>&gt;20 Lakh</v>
      </c>
      <c r="G190">
        <v>23300000</v>
      </c>
      <c r="H190">
        <v>6</v>
      </c>
      <c r="I190">
        <v>622</v>
      </c>
      <c r="J190" s="1">
        <v>7100000</v>
      </c>
      <c r="K190" s="1">
        <v>11600000</v>
      </c>
      <c r="L190" s="1">
        <v>26400000</v>
      </c>
      <c r="M190" s="1">
        <v>10500000</v>
      </c>
      <c r="N190" s="1" t="s">
        <v>21</v>
      </c>
      <c r="O190" s="1">
        <f>Cleaned_Data[[#This Row],[ loan_amount]]-Cleaned_Data[[#This Row],[ bank_asset_value]]</f>
        <v>12800000</v>
      </c>
      <c r="P190" s="1">
        <f>Cleaned_Data[[#This Row],[ loan_amount]]</f>
        <v>23300000</v>
      </c>
      <c r="Q190" s="1" t="str">
        <f t="shared" si="9"/>
        <v>600–699</v>
      </c>
      <c r="R190" s="1">
        <f>Cleaned_Data[[#This Row],[ residential_assets_value]]+Cleaned_Data[[#This Row],[ commercial_assets_value]]+Cleaned_Data[[#This Row],[ luxury_assets_value]]</f>
        <v>45100000</v>
      </c>
      <c r="S190" s="1">
        <f>Cleaned_Data[[#This Row],[ income_annum]]+Cleaned_Data[[#This Row],[ residential_assets_value]]+Cleaned_Data[[#This Row],[ commercial_assets_value]]+Cleaned_Data[[#This Row],[ luxury_assets_value]]</f>
        <v>52400000</v>
      </c>
      <c r="T190" s="1" t="str">
        <f t="shared" si="10"/>
        <v>&gt;4 Cr</v>
      </c>
      <c r="U190" s="12">
        <f t="shared" si="11"/>
        <v>3883333</v>
      </c>
      <c r="V190" s="1" t="str">
        <f>IF(Cleaned_Data[[#This Row],[EMI_Estimate]]&lt;50000, "50K", IF(Cleaned_Data[[#This Row],[EMI_Estimate]]&lt;100000, "50K-1L", IF(Cleaned_Data[[#This Row],[EMI_Estimate]]&lt;150000, "1L-1.5L", IF(Cleaned_Data[[#This Row],[EMI_Estimate]]&lt;200000,"1.5-2L", "&gt;2L"))))</f>
        <v>&gt;2L</v>
      </c>
    </row>
    <row r="191" spans="1:22" x14ac:dyDescent="0.35">
      <c r="A191">
        <v>190</v>
      </c>
      <c r="B191">
        <v>1</v>
      </c>
      <c r="C191" t="s">
        <v>22</v>
      </c>
      <c r="D191" t="s">
        <v>20</v>
      </c>
      <c r="E191">
        <v>7400000</v>
      </c>
      <c r="F191" t="str">
        <f t="shared" si="8"/>
        <v>&gt;20 Lakh</v>
      </c>
      <c r="G191">
        <v>19800000</v>
      </c>
      <c r="H191">
        <v>18</v>
      </c>
      <c r="I191">
        <v>458</v>
      </c>
      <c r="J191" s="1">
        <v>12600000</v>
      </c>
      <c r="K191" s="1">
        <v>6200000</v>
      </c>
      <c r="L191" s="1">
        <v>27700000</v>
      </c>
      <c r="M191" s="1">
        <v>4000000</v>
      </c>
      <c r="N191" s="1" t="s">
        <v>24</v>
      </c>
      <c r="O191" s="1">
        <f>Cleaned_Data[[#This Row],[ loan_amount]]-Cleaned_Data[[#This Row],[ bank_asset_value]]</f>
        <v>15800000</v>
      </c>
      <c r="P191" s="1">
        <f>Cleaned_Data[[#This Row],[ loan_amount]]</f>
        <v>19800000</v>
      </c>
      <c r="Q191" s="1" t="str">
        <f t="shared" si="9"/>
        <v>300–499</v>
      </c>
      <c r="R191" s="1">
        <f>Cleaned_Data[[#This Row],[ residential_assets_value]]+Cleaned_Data[[#This Row],[ commercial_assets_value]]+Cleaned_Data[[#This Row],[ luxury_assets_value]]</f>
        <v>46500000</v>
      </c>
      <c r="S191" s="1">
        <f>Cleaned_Data[[#This Row],[ income_annum]]+Cleaned_Data[[#This Row],[ residential_assets_value]]+Cleaned_Data[[#This Row],[ commercial_assets_value]]+Cleaned_Data[[#This Row],[ luxury_assets_value]]</f>
        <v>53900000</v>
      </c>
      <c r="T191" s="1" t="str">
        <f t="shared" si="10"/>
        <v>&gt;4 Cr</v>
      </c>
      <c r="U191" s="12">
        <f t="shared" si="11"/>
        <v>1100000</v>
      </c>
      <c r="V191" s="1" t="str">
        <f>IF(Cleaned_Data[[#This Row],[EMI_Estimate]]&lt;50000, "50K", IF(Cleaned_Data[[#This Row],[EMI_Estimate]]&lt;100000, "50K-1L", IF(Cleaned_Data[[#This Row],[EMI_Estimate]]&lt;150000, "1L-1.5L", IF(Cleaned_Data[[#This Row],[EMI_Estimate]]&lt;200000,"1.5-2L", "&gt;2L"))))</f>
        <v>&gt;2L</v>
      </c>
    </row>
    <row r="192" spans="1:22" x14ac:dyDescent="0.35">
      <c r="A192">
        <v>191</v>
      </c>
      <c r="B192">
        <v>1</v>
      </c>
      <c r="C192" t="s">
        <v>22</v>
      </c>
      <c r="D192" t="s">
        <v>20</v>
      </c>
      <c r="E192">
        <v>9000000</v>
      </c>
      <c r="F192" t="str">
        <f t="shared" si="8"/>
        <v>&gt;20 Lakh</v>
      </c>
      <c r="G192">
        <v>28200000</v>
      </c>
      <c r="H192">
        <v>16</v>
      </c>
      <c r="I192">
        <v>327</v>
      </c>
      <c r="J192" s="1">
        <v>1700000</v>
      </c>
      <c r="K192" s="1">
        <v>2300000</v>
      </c>
      <c r="L192" s="1">
        <v>24000000</v>
      </c>
      <c r="M192" s="1">
        <v>11200000</v>
      </c>
      <c r="N192" s="1" t="s">
        <v>24</v>
      </c>
      <c r="O192" s="1">
        <f>Cleaned_Data[[#This Row],[ loan_amount]]-Cleaned_Data[[#This Row],[ bank_asset_value]]</f>
        <v>17000000</v>
      </c>
      <c r="P192" s="1">
        <f>Cleaned_Data[[#This Row],[ loan_amount]]</f>
        <v>28200000</v>
      </c>
      <c r="Q192" s="1" t="str">
        <f t="shared" si="9"/>
        <v>300–499</v>
      </c>
      <c r="R192" s="1">
        <f>Cleaned_Data[[#This Row],[ residential_assets_value]]+Cleaned_Data[[#This Row],[ commercial_assets_value]]+Cleaned_Data[[#This Row],[ luxury_assets_value]]</f>
        <v>28000000</v>
      </c>
      <c r="S192" s="1">
        <f>Cleaned_Data[[#This Row],[ income_annum]]+Cleaned_Data[[#This Row],[ residential_assets_value]]+Cleaned_Data[[#This Row],[ commercial_assets_value]]+Cleaned_Data[[#This Row],[ luxury_assets_value]]</f>
        <v>37000000</v>
      </c>
      <c r="T192" s="1" t="str">
        <f t="shared" si="10"/>
        <v>3–4 Cr</v>
      </c>
      <c r="U192" s="12">
        <f t="shared" si="11"/>
        <v>1762500</v>
      </c>
      <c r="V192" s="1" t="str">
        <f>IF(Cleaned_Data[[#This Row],[EMI_Estimate]]&lt;50000, "50K", IF(Cleaned_Data[[#This Row],[EMI_Estimate]]&lt;100000, "50K-1L", IF(Cleaned_Data[[#This Row],[EMI_Estimate]]&lt;150000, "1L-1.5L", IF(Cleaned_Data[[#This Row],[EMI_Estimate]]&lt;200000,"1.5-2L", "&gt;2L"))))</f>
        <v>&gt;2L</v>
      </c>
    </row>
    <row r="193" spans="1:22" x14ac:dyDescent="0.35">
      <c r="A193">
        <v>192</v>
      </c>
      <c r="B193">
        <v>0</v>
      </c>
      <c r="C193" t="s">
        <v>22</v>
      </c>
      <c r="D193" t="s">
        <v>20</v>
      </c>
      <c r="E193">
        <v>3000000</v>
      </c>
      <c r="F193" t="str">
        <f t="shared" si="8"/>
        <v>&gt;20 Lakh</v>
      </c>
      <c r="G193">
        <v>6500000</v>
      </c>
      <c r="H193">
        <v>2</v>
      </c>
      <c r="I193">
        <v>612</v>
      </c>
      <c r="J193" s="1">
        <v>8800000</v>
      </c>
      <c r="K193" s="1">
        <v>3400000</v>
      </c>
      <c r="L193" s="1">
        <v>6700000</v>
      </c>
      <c r="M193" s="1">
        <v>1700000</v>
      </c>
      <c r="N193" s="1" t="s">
        <v>21</v>
      </c>
      <c r="O193" s="1">
        <f>Cleaned_Data[[#This Row],[ loan_amount]]-Cleaned_Data[[#This Row],[ bank_asset_value]]</f>
        <v>4800000</v>
      </c>
      <c r="P193" s="1">
        <f>Cleaned_Data[[#This Row],[ loan_amount]]</f>
        <v>6500000</v>
      </c>
      <c r="Q193" s="1" t="str">
        <f t="shared" si="9"/>
        <v>600–699</v>
      </c>
      <c r="R193" s="1">
        <f>Cleaned_Data[[#This Row],[ residential_assets_value]]+Cleaned_Data[[#This Row],[ commercial_assets_value]]+Cleaned_Data[[#This Row],[ luxury_assets_value]]</f>
        <v>18900000</v>
      </c>
      <c r="S193" s="1">
        <f>Cleaned_Data[[#This Row],[ income_annum]]+Cleaned_Data[[#This Row],[ residential_assets_value]]+Cleaned_Data[[#This Row],[ commercial_assets_value]]+Cleaned_Data[[#This Row],[ luxury_assets_value]]</f>
        <v>21900000</v>
      </c>
      <c r="T193" s="1" t="str">
        <f t="shared" si="10"/>
        <v>2–3 Cr</v>
      </c>
      <c r="U193" s="12">
        <f t="shared" si="11"/>
        <v>3250000</v>
      </c>
      <c r="V193" s="1" t="str">
        <f>IF(Cleaned_Data[[#This Row],[EMI_Estimate]]&lt;50000, "50K", IF(Cleaned_Data[[#This Row],[EMI_Estimate]]&lt;100000, "50K-1L", IF(Cleaned_Data[[#This Row],[EMI_Estimate]]&lt;150000, "1L-1.5L", IF(Cleaned_Data[[#This Row],[EMI_Estimate]]&lt;200000,"1.5-2L", "&gt;2L"))))</f>
        <v>&gt;2L</v>
      </c>
    </row>
    <row r="194" spans="1:22" x14ac:dyDescent="0.35">
      <c r="A194">
        <v>193</v>
      </c>
      <c r="B194">
        <v>1</v>
      </c>
      <c r="C194" t="s">
        <v>19</v>
      </c>
      <c r="D194" t="s">
        <v>20</v>
      </c>
      <c r="E194">
        <v>800000</v>
      </c>
      <c r="F194" t="str">
        <f t="shared" ref="F194:F257" si="12">IF(E194&lt;500000, "&lt;5 Lakh",
 IF(E194&lt;1000000, "5-10 Lakh",
 IF(E194&lt;1500000, "10-15 Lakh",
 IF(E194&lt;2000000, "15-20 Lakh", "&gt;20 Lakh"))))</f>
        <v>5-10 Lakh</v>
      </c>
      <c r="G194">
        <v>2900000</v>
      </c>
      <c r="H194">
        <v>8</v>
      </c>
      <c r="I194">
        <v>682</v>
      </c>
      <c r="J194" s="1">
        <v>2200000</v>
      </c>
      <c r="K194" s="1">
        <v>1100000</v>
      </c>
      <c r="L194" s="1">
        <v>2900000</v>
      </c>
      <c r="M194" s="1">
        <v>700000</v>
      </c>
      <c r="N194" s="1" t="s">
        <v>21</v>
      </c>
      <c r="O194" s="1">
        <f>Cleaned_Data[[#This Row],[ loan_amount]]-Cleaned_Data[[#This Row],[ bank_asset_value]]</f>
        <v>2200000</v>
      </c>
      <c r="P194" s="1">
        <f>Cleaned_Data[[#This Row],[ loan_amount]]</f>
        <v>2900000</v>
      </c>
      <c r="Q194" s="1" t="str">
        <f t="shared" ref="Q194:Q257" si="13">IF(I194&lt;500,"300–499",IF(I194&lt;600,"500–599",IF(I194&lt;700,"600–699",IF(I194&lt;800,"700–799","800+"))))</f>
        <v>600–699</v>
      </c>
      <c r="R194" s="1">
        <f>Cleaned_Data[[#This Row],[ residential_assets_value]]+Cleaned_Data[[#This Row],[ commercial_assets_value]]+Cleaned_Data[[#This Row],[ luxury_assets_value]]</f>
        <v>6200000</v>
      </c>
      <c r="S194" s="1">
        <f>Cleaned_Data[[#This Row],[ income_annum]]+Cleaned_Data[[#This Row],[ residential_assets_value]]+Cleaned_Data[[#This Row],[ commercial_assets_value]]+Cleaned_Data[[#This Row],[ luxury_assets_value]]</f>
        <v>7000000</v>
      </c>
      <c r="T194" s="1" t="str">
        <f t="shared" ref="T194:T257" si="14">IF(S194&lt;10000000, "&lt;1 Cr", IF(S194&lt;20000000, "1–2 Cr", IF(S194&lt;30000000, "2–3 Cr", IF(S194&lt;40000000, "3–4 Cr", "&gt;4 Cr"))))</f>
        <v>&lt;1 Cr</v>
      </c>
      <c r="U194" s="12">
        <f t="shared" ref="U194:U257" si="15">ROUND(G194/H194, 0)</f>
        <v>362500</v>
      </c>
      <c r="V194" s="1" t="str">
        <f>IF(Cleaned_Data[[#This Row],[EMI_Estimate]]&lt;50000, "50K", IF(Cleaned_Data[[#This Row],[EMI_Estimate]]&lt;100000, "50K-1L", IF(Cleaned_Data[[#This Row],[EMI_Estimate]]&lt;150000, "1L-1.5L", IF(Cleaned_Data[[#This Row],[EMI_Estimate]]&lt;200000,"1.5-2L", "&gt;2L"))))</f>
        <v>&gt;2L</v>
      </c>
    </row>
    <row r="195" spans="1:22" x14ac:dyDescent="0.35">
      <c r="A195">
        <v>194</v>
      </c>
      <c r="B195">
        <v>2</v>
      </c>
      <c r="C195" t="s">
        <v>19</v>
      </c>
      <c r="D195" t="s">
        <v>20</v>
      </c>
      <c r="E195">
        <v>4800000</v>
      </c>
      <c r="F195" t="str">
        <f t="shared" si="12"/>
        <v>&gt;20 Lakh</v>
      </c>
      <c r="G195">
        <v>13200000</v>
      </c>
      <c r="H195">
        <v>2</v>
      </c>
      <c r="I195">
        <v>583</v>
      </c>
      <c r="J195" s="1">
        <v>13700000</v>
      </c>
      <c r="K195" s="1">
        <v>5800000</v>
      </c>
      <c r="L195" s="1">
        <v>9500000</v>
      </c>
      <c r="M195" s="1">
        <v>5200000</v>
      </c>
      <c r="N195" s="1" t="s">
        <v>21</v>
      </c>
      <c r="O195" s="1">
        <f>Cleaned_Data[[#This Row],[ loan_amount]]-Cleaned_Data[[#This Row],[ bank_asset_value]]</f>
        <v>8000000</v>
      </c>
      <c r="P195" s="1">
        <f>Cleaned_Data[[#This Row],[ loan_amount]]</f>
        <v>13200000</v>
      </c>
      <c r="Q195" s="1" t="str">
        <f t="shared" si="13"/>
        <v>500–599</v>
      </c>
      <c r="R195" s="1">
        <f>Cleaned_Data[[#This Row],[ residential_assets_value]]+Cleaned_Data[[#This Row],[ commercial_assets_value]]+Cleaned_Data[[#This Row],[ luxury_assets_value]]</f>
        <v>29000000</v>
      </c>
      <c r="S195" s="1">
        <f>Cleaned_Data[[#This Row],[ income_annum]]+Cleaned_Data[[#This Row],[ residential_assets_value]]+Cleaned_Data[[#This Row],[ commercial_assets_value]]+Cleaned_Data[[#This Row],[ luxury_assets_value]]</f>
        <v>33800000</v>
      </c>
      <c r="T195" s="1" t="str">
        <f t="shared" si="14"/>
        <v>3–4 Cr</v>
      </c>
      <c r="U195" s="12">
        <f t="shared" si="15"/>
        <v>6600000</v>
      </c>
      <c r="V195" s="1" t="str">
        <f>IF(Cleaned_Data[[#This Row],[EMI_Estimate]]&lt;50000, "50K", IF(Cleaned_Data[[#This Row],[EMI_Estimate]]&lt;100000, "50K-1L", IF(Cleaned_Data[[#This Row],[EMI_Estimate]]&lt;150000, "1L-1.5L", IF(Cleaned_Data[[#This Row],[EMI_Estimate]]&lt;200000,"1.5-2L", "&gt;2L"))))</f>
        <v>&gt;2L</v>
      </c>
    </row>
    <row r="196" spans="1:22" x14ac:dyDescent="0.35">
      <c r="A196">
        <v>195</v>
      </c>
      <c r="B196">
        <v>5</v>
      </c>
      <c r="C196" t="s">
        <v>22</v>
      </c>
      <c r="D196" t="s">
        <v>20</v>
      </c>
      <c r="E196">
        <v>6400000</v>
      </c>
      <c r="F196" t="str">
        <f t="shared" si="12"/>
        <v>&gt;20 Lakh</v>
      </c>
      <c r="G196">
        <v>18300000</v>
      </c>
      <c r="H196">
        <v>8</v>
      </c>
      <c r="I196">
        <v>697</v>
      </c>
      <c r="J196" s="1">
        <v>10000000</v>
      </c>
      <c r="K196" s="1">
        <v>3600000</v>
      </c>
      <c r="L196" s="1">
        <v>22500000</v>
      </c>
      <c r="M196" s="1">
        <v>3600000</v>
      </c>
      <c r="N196" s="1" t="s">
        <v>21</v>
      </c>
      <c r="O196" s="1">
        <f>Cleaned_Data[[#This Row],[ loan_amount]]-Cleaned_Data[[#This Row],[ bank_asset_value]]</f>
        <v>14700000</v>
      </c>
      <c r="P196" s="1">
        <f>Cleaned_Data[[#This Row],[ loan_amount]]</f>
        <v>18300000</v>
      </c>
      <c r="Q196" s="1" t="str">
        <f t="shared" si="13"/>
        <v>600–699</v>
      </c>
      <c r="R196" s="1">
        <f>Cleaned_Data[[#This Row],[ residential_assets_value]]+Cleaned_Data[[#This Row],[ commercial_assets_value]]+Cleaned_Data[[#This Row],[ luxury_assets_value]]</f>
        <v>36100000</v>
      </c>
      <c r="S196" s="1">
        <f>Cleaned_Data[[#This Row],[ income_annum]]+Cleaned_Data[[#This Row],[ residential_assets_value]]+Cleaned_Data[[#This Row],[ commercial_assets_value]]+Cleaned_Data[[#This Row],[ luxury_assets_value]]</f>
        <v>42500000</v>
      </c>
      <c r="T196" s="1" t="str">
        <f t="shared" si="14"/>
        <v>&gt;4 Cr</v>
      </c>
      <c r="U196" s="12">
        <f t="shared" si="15"/>
        <v>2287500</v>
      </c>
      <c r="V196" s="1" t="str">
        <f>IF(Cleaned_Data[[#This Row],[EMI_Estimate]]&lt;50000, "50K", IF(Cleaned_Data[[#This Row],[EMI_Estimate]]&lt;100000, "50K-1L", IF(Cleaned_Data[[#This Row],[EMI_Estimate]]&lt;150000, "1L-1.5L", IF(Cleaned_Data[[#This Row],[EMI_Estimate]]&lt;200000,"1.5-2L", "&gt;2L"))))</f>
        <v>&gt;2L</v>
      </c>
    </row>
    <row r="197" spans="1:22" x14ac:dyDescent="0.35">
      <c r="A197">
        <v>196</v>
      </c>
      <c r="B197">
        <v>3</v>
      </c>
      <c r="C197" t="s">
        <v>19</v>
      </c>
      <c r="D197" t="s">
        <v>20</v>
      </c>
      <c r="E197">
        <v>9200000</v>
      </c>
      <c r="F197" t="str">
        <f t="shared" si="12"/>
        <v>&gt;20 Lakh</v>
      </c>
      <c r="G197">
        <v>27100000</v>
      </c>
      <c r="H197">
        <v>12</v>
      </c>
      <c r="I197">
        <v>306</v>
      </c>
      <c r="J197" s="1">
        <v>5800000</v>
      </c>
      <c r="K197" s="1">
        <v>11500000</v>
      </c>
      <c r="L197" s="1">
        <v>28000000</v>
      </c>
      <c r="M197" s="1">
        <v>9600000</v>
      </c>
      <c r="N197" s="1" t="s">
        <v>24</v>
      </c>
      <c r="O197" s="1">
        <f>Cleaned_Data[[#This Row],[ loan_amount]]-Cleaned_Data[[#This Row],[ bank_asset_value]]</f>
        <v>17500000</v>
      </c>
      <c r="P197" s="1">
        <f>Cleaned_Data[[#This Row],[ loan_amount]]</f>
        <v>27100000</v>
      </c>
      <c r="Q197" s="1" t="str">
        <f t="shared" si="13"/>
        <v>300–499</v>
      </c>
      <c r="R197" s="1">
        <f>Cleaned_Data[[#This Row],[ residential_assets_value]]+Cleaned_Data[[#This Row],[ commercial_assets_value]]+Cleaned_Data[[#This Row],[ luxury_assets_value]]</f>
        <v>45300000</v>
      </c>
      <c r="S197" s="1">
        <f>Cleaned_Data[[#This Row],[ income_annum]]+Cleaned_Data[[#This Row],[ residential_assets_value]]+Cleaned_Data[[#This Row],[ commercial_assets_value]]+Cleaned_Data[[#This Row],[ luxury_assets_value]]</f>
        <v>54500000</v>
      </c>
      <c r="T197" s="1" t="str">
        <f t="shared" si="14"/>
        <v>&gt;4 Cr</v>
      </c>
      <c r="U197" s="12">
        <f t="shared" si="15"/>
        <v>2258333</v>
      </c>
      <c r="V197" s="1" t="str">
        <f>IF(Cleaned_Data[[#This Row],[EMI_Estimate]]&lt;50000, "50K", IF(Cleaned_Data[[#This Row],[EMI_Estimate]]&lt;100000, "50K-1L", IF(Cleaned_Data[[#This Row],[EMI_Estimate]]&lt;150000, "1L-1.5L", IF(Cleaned_Data[[#This Row],[EMI_Estimate]]&lt;200000,"1.5-2L", "&gt;2L"))))</f>
        <v>&gt;2L</v>
      </c>
    </row>
    <row r="198" spans="1:22" x14ac:dyDescent="0.35">
      <c r="A198">
        <v>197</v>
      </c>
      <c r="B198">
        <v>4</v>
      </c>
      <c r="C198" t="s">
        <v>22</v>
      </c>
      <c r="D198" t="s">
        <v>23</v>
      </c>
      <c r="E198">
        <v>400000</v>
      </c>
      <c r="F198" t="str">
        <f t="shared" si="12"/>
        <v>&lt;5 Lakh</v>
      </c>
      <c r="G198">
        <v>1500000</v>
      </c>
      <c r="H198">
        <v>2</v>
      </c>
      <c r="I198">
        <v>669</v>
      </c>
      <c r="J198" s="1">
        <v>-100000</v>
      </c>
      <c r="K198" s="1">
        <v>600000</v>
      </c>
      <c r="L198" s="1">
        <v>900000</v>
      </c>
      <c r="M198" s="1">
        <v>500000</v>
      </c>
      <c r="N198" s="1" t="s">
        <v>21</v>
      </c>
      <c r="O198" s="1">
        <f>Cleaned_Data[[#This Row],[ loan_amount]]-Cleaned_Data[[#This Row],[ bank_asset_value]]</f>
        <v>1000000</v>
      </c>
      <c r="P198" s="1">
        <f>Cleaned_Data[[#This Row],[ loan_amount]]</f>
        <v>1500000</v>
      </c>
      <c r="Q198" s="1" t="str">
        <f t="shared" si="13"/>
        <v>600–699</v>
      </c>
      <c r="R198" s="1">
        <f>Cleaned_Data[[#This Row],[ residential_assets_value]]+Cleaned_Data[[#This Row],[ commercial_assets_value]]+Cleaned_Data[[#This Row],[ luxury_assets_value]]</f>
        <v>1400000</v>
      </c>
      <c r="S198" s="1">
        <f>Cleaned_Data[[#This Row],[ income_annum]]+Cleaned_Data[[#This Row],[ residential_assets_value]]+Cleaned_Data[[#This Row],[ commercial_assets_value]]+Cleaned_Data[[#This Row],[ luxury_assets_value]]</f>
        <v>1800000</v>
      </c>
      <c r="T198" s="1" t="str">
        <f t="shared" si="14"/>
        <v>&lt;1 Cr</v>
      </c>
      <c r="U198" s="12">
        <f t="shared" si="15"/>
        <v>750000</v>
      </c>
      <c r="V198" s="1" t="str">
        <f>IF(Cleaned_Data[[#This Row],[EMI_Estimate]]&lt;50000, "50K", IF(Cleaned_Data[[#This Row],[EMI_Estimate]]&lt;100000, "50K-1L", IF(Cleaned_Data[[#This Row],[EMI_Estimate]]&lt;150000, "1L-1.5L", IF(Cleaned_Data[[#This Row],[EMI_Estimate]]&lt;200000,"1.5-2L", "&gt;2L"))))</f>
        <v>&gt;2L</v>
      </c>
    </row>
    <row r="199" spans="1:22" x14ac:dyDescent="0.35">
      <c r="A199">
        <v>198</v>
      </c>
      <c r="B199">
        <v>2</v>
      </c>
      <c r="C199" t="s">
        <v>22</v>
      </c>
      <c r="D199" t="s">
        <v>20</v>
      </c>
      <c r="E199">
        <v>2800000</v>
      </c>
      <c r="F199" t="str">
        <f t="shared" si="12"/>
        <v>&gt;20 Lakh</v>
      </c>
      <c r="G199">
        <v>6000000</v>
      </c>
      <c r="H199">
        <v>18</v>
      </c>
      <c r="I199">
        <v>816</v>
      </c>
      <c r="J199" s="1">
        <v>6300000</v>
      </c>
      <c r="K199" s="1">
        <v>4200000</v>
      </c>
      <c r="L199" s="1">
        <v>8000000</v>
      </c>
      <c r="M199" s="1">
        <v>3400000</v>
      </c>
      <c r="N199" s="1" t="s">
        <v>21</v>
      </c>
      <c r="O199" s="1">
        <f>Cleaned_Data[[#This Row],[ loan_amount]]-Cleaned_Data[[#This Row],[ bank_asset_value]]</f>
        <v>2600000</v>
      </c>
      <c r="P199" s="1">
        <f>Cleaned_Data[[#This Row],[ loan_amount]]</f>
        <v>6000000</v>
      </c>
      <c r="Q199" s="1" t="str">
        <f t="shared" si="13"/>
        <v>800+</v>
      </c>
      <c r="R199" s="1">
        <f>Cleaned_Data[[#This Row],[ residential_assets_value]]+Cleaned_Data[[#This Row],[ commercial_assets_value]]+Cleaned_Data[[#This Row],[ luxury_assets_value]]</f>
        <v>18500000</v>
      </c>
      <c r="S199" s="1">
        <f>Cleaned_Data[[#This Row],[ income_annum]]+Cleaned_Data[[#This Row],[ residential_assets_value]]+Cleaned_Data[[#This Row],[ commercial_assets_value]]+Cleaned_Data[[#This Row],[ luxury_assets_value]]</f>
        <v>21300000</v>
      </c>
      <c r="T199" s="1" t="str">
        <f t="shared" si="14"/>
        <v>2–3 Cr</v>
      </c>
      <c r="U199" s="12">
        <f t="shared" si="15"/>
        <v>333333</v>
      </c>
      <c r="V199" s="1" t="str">
        <f>IF(Cleaned_Data[[#This Row],[EMI_Estimate]]&lt;50000, "50K", IF(Cleaned_Data[[#This Row],[EMI_Estimate]]&lt;100000, "50K-1L", IF(Cleaned_Data[[#This Row],[EMI_Estimate]]&lt;150000, "1L-1.5L", IF(Cleaned_Data[[#This Row],[EMI_Estimate]]&lt;200000,"1.5-2L", "&gt;2L"))))</f>
        <v>&gt;2L</v>
      </c>
    </row>
    <row r="200" spans="1:22" x14ac:dyDescent="0.35">
      <c r="A200">
        <v>199</v>
      </c>
      <c r="B200">
        <v>4</v>
      </c>
      <c r="C200" t="s">
        <v>22</v>
      </c>
      <c r="D200" t="s">
        <v>23</v>
      </c>
      <c r="E200">
        <v>8500000</v>
      </c>
      <c r="F200" t="str">
        <f t="shared" si="12"/>
        <v>&gt;20 Lakh</v>
      </c>
      <c r="G200">
        <v>28900000</v>
      </c>
      <c r="H200">
        <v>20</v>
      </c>
      <c r="I200">
        <v>455</v>
      </c>
      <c r="J200" s="1">
        <v>15200000</v>
      </c>
      <c r="K200" s="1">
        <v>5800000</v>
      </c>
      <c r="L200" s="1">
        <v>22500000</v>
      </c>
      <c r="M200" s="1">
        <v>9400000</v>
      </c>
      <c r="N200" s="1" t="s">
        <v>24</v>
      </c>
      <c r="O200" s="1">
        <f>Cleaned_Data[[#This Row],[ loan_amount]]-Cleaned_Data[[#This Row],[ bank_asset_value]]</f>
        <v>19500000</v>
      </c>
      <c r="P200" s="1">
        <f>Cleaned_Data[[#This Row],[ loan_amount]]</f>
        <v>28900000</v>
      </c>
      <c r="Q200" s="1" t="str">
        <f t="shared" si="13"/>
        <v>300–499</v>
      </c>
      <c r="R200" s="1">
        <f>Cleaned_Data[[#This Row],[ residential_assets_value]]+Cleaned_Data[[#This Row],[ commercial_assets_value]]+Cleaned_Data[[#This Row],[ luxury_assets_value]]</f>
        <v>43500000</v>
      </c>
      <c r="S200" s="1">
        <f>Cleaned_Data[[#This Row],[ income_annum]]+Cleaned_Data[[#This Row],[ residential_assets_value]]+Cleaned_Data[[#This Row],[ commercial_assets_value]]+Cleaned_Data[[#This Row],[ luxury_assets_value]]</f>
        <v>52000000</v>
      </c>
      <c r="T200" s="1" t="str">
        <f t="shared" si="14"/>
        <v>&gt;4 Cr</v>
      </c>
      <c r="U200" s="12">
        <f t="shared" si="15"/>
        <v>1445000</v>
      </c>
      <c r="V200" s="1" t="str">
        <f>IF(Cleaned_Data[[#This Row],[EMI_Estimate]]&lt;50000, "50K", IF(Cleaned_Data[[#This Row],[EMI_Estimate]]&lt;100000, "50K-1L", IF(Cleaned_Data[[#This Row],[EMI_Estimate]]&lt;150000, "1L-1.5L", IF(Cleaned_Data[[#This Row],[EMI_Estimate]]&lt;200000,"1.5-2L", "&gt;2L"))))</f>
        <v>&gt;2L</v>
      </c>
    </row>
    <row r="201" spans="1:22" x14ac:dyDescent="0.35">
      <c r="A201">
        <v>200</v>
      </c>
      <c r="B201">
        <v>3</v>
      </c>
      <c r="C201" t="s">
        <v>19</v>
      </c>
      <c r="D201" t="s">
        <v>23</v>
      </c>
      <c r="E201">
        <v>4700000</v>
      </c>
      <c r="F201" t="str">
        <f t="shared" si="12"/>
        <v>&gt;20 Lakh</v>
      </c>
      <c r="G201">
        <v>16400000</v>
      </c>
      <c r="H201">
        <v>10</v>
      </c>
      <c r="I201">
        <v>318</v>
      </c>
      <c r="J201" s="1">
        <v>11400000</v>
      </c>
      <c r="K201" s="1">
        <v>8100000</v>
      </c>
      <c r="L201" s="1">
        <v>16200000</v>
      </c>
      <c r="M201" s="1">
        <v>4300000</v>
      </c>
      <c r="N201" s="1" t="s">
        <v>24</v>
      </c>
      <c r="O201" s="1">
        <f>Cleaned_Data[[#This Row],[ loan_amount]]-Cleaned_Data[[#This Row],[ bank_asset_value]]</f>
        <v>12100000</v>
      </c>
      <c r="P201" s="1">
        <f>Cleaned_Data[[#This Row],[ loan_amount]]</f>
        <v>16400000</v>
      </c>
      <c r="Q201" s="1" t="str">
        <f t="shared" si="13"/>
        <v>300–499</v>
      </c>
      <c r="R201" s="1">
        <f>Cleaned_Data[[#This Row],[ residential_assets_value]]+Cleaned_Data[[#This Row],[ commercial_assets_value]]+Cleaned_Data[[#This Row],[ luxury_assets_value]]</f>
        <v>35700000</v>
      </c>
      <c r="S201" s="1">
        <f>Cleaned_Data[[#This Row],[ income_annum]]+Cleaned_Data[[#This Row],[ residential_assets_value]]+Cleaned_Data[[#This Row],[ commercial_assets_value]]+Cleaned_Data[[#This Row],[ luxury_assets_value]]</f>
        <v>40400000</v>
      </c>
      <c r="T201" s="1" t="str">
        <f t="shared" si="14"/>
        <v>&gt;4 Cr</v>
      </c>
      <c r="U201" s="12">
        <f t="shared" si="15"/>
        <v>1640000</v>
      </c>
      <c r="V201" s="1" t="str">
        <f>IF(Cleaned_Data[[#This Row],[EMI_Estimate]]&lt;50000, "50K", IF(Cleaned_Data[[#This Row],[EMI_Estimate]]&lt;100000, "50K-1L", IF(Cleaned_Data[[#This Row],[EMI_Estimate]]&lt;150000, "1L-1.5L", IF(Cleaned_Data[[#This Row],[EMI_Estimate]]&lt;200000,"1.5-2L", "&gt;2L"))))</f>
        <v>&gt;2L</v>
      </c>
    </row>
    <row r="202" spans="1:22" x14ac:dyDescent="0.35">
      <c r="A202">
        <v>201</v>
      </c>
      <c r="B202">
        <v>4</v>
      </c>
      <c r="C202" t="s">
        <v>22</v>
      </c>
      <c r="D202" t="s">
        <v>23</v>
      </c>
      <c r="E202">
        <v>9800000</v>
      </c>
      <c r="F202" t="str">
        <f t="shared" si="12"/>
        <v>&gt;20 Lakh</v>
      </c>
      <c r="G202">
        <v>21200000</v>
      </c>
      <c r="H202">
        <v>20</v>
      </c>
      <c r="I202">
        <v>355</v>
      </c>
      <c r="J202" s="1">
        <v>22000000</v>
      </c>
      <c r="K202" s="1">
        <v>8900000</v>
      </c>
      <c r="L202" s="1">
        <v>31800000</v>
      </c>
      <c r="M202" s="1">
        <v>14400000</v>
      </c>
      <c r="N202" s="1" t="s">
        <v>24</v>
      </c>
      <c r="O202" s="1">
        <f>Cleaned_Data[[#This Row],[ loan_amount]]-Cleaned_Data[[#This Row],[ bank_asset_value]]</f>
        <v>6800000</v>
      </c>
      <c r="P202" s="1">
        <f>Cleaned_Data[[#This Row],[ loan_amount]]</f>
        <v>21200000</v>
      </c>
      <c r="Q202" s="1" t="str">
        <f t="shared" si="13"/>
        <v>300–499</v>
      </c>
      <c r="R202" s="1">
        <f>Cleaned_Data[[#This Row],[ residential_assets_value]]+Cleaned_Data[[#This Row],[ commercial_assets_value]]+Cleaned_Data[[#This Row],[ luxury_assets_value]]</f>
        <v>62700000</v>
      </c>
      <c r="S202" s="1">
        <f>Cleaned_Data[[#This Row],[ income_annum]]+Cleaned_Data[[#This Row],[ residential_assets_value]]+Cleaned_Data[[#This Row],[ commercial_assets_value]]+Cleaned_Data[[#This Row],[ luxury_assets_value]]</f>
        <v>72500000</v>
      </c>
      <c r="T202" s="1" t="str">
        <f t="shared" si="14"/>
        <v>&gt;4 Cr</v>
      </c>
      <c r="U202" s="12">
        <f t="shared" si="15"/>
        <v>1060000</v>
      </c>
      <c r="V202" s="1" t="str">
        <f>IF(Cleaned_Data[[#This Row],[EMI_Estimate]]&lt;50000, "50K", IF(Cleaned_Data[[#This Row],[EMI_Estimate]]&lt;100000, "50K-1L", IF(Cleaned_Data[[#This Row],[EMI_Estimate]]&lt;150000, "1L-1.5L", IF(Cleaned_Data[[#This Row],[EMI_Estimate]]&lt;200000,"1.5-2L", "&gt;2L"))))</f>
        <v>&gt;2L</v>
      </c>
    </row>
    <row r="203" spans="1:22" x14ac:dyDescent="0.35">
      <c r="A203">
        <v>202</v>
      </c>
      <c r="B203">
        <v>2</v>
      </c>
      <c r="C203" t="s">
        <v>22</v>
      </c>
      <c r="D203" t="s">
        <v>23</v>
      </c>
      <c r="E203">
        <v>3800000</v>
      </c>
      <c r="F203" t="str">
        <f t="shared" si="12"/>
        <v>&gt;20 Lakh</v>
      </c>
      <c r="G203">
        <v>8900000</v>
      </c>
      <c r="H203">
        <v>16</v>
      </c>
      <c r="I203">
        <v>389</v>
      </c>
      <c r="J203" s="1">
        <v>200000</v>
      </c>
      <c r="K203" s="1">
        <v>5600000</v>
      </c>
      <c r="L203" s="1">
        <v>12200000</v>
      </c>
      <c r="M203" s="1">
        <v>2200000</v>
      </c>
      <c r="N203" s="1" t="s">
        <v>24</v>
      </c>
      <c r="O203" s="1">
        <f>Cleaned_Data[[#This Row],[ loan_amount]]-Cleaned_Data[[#This Row],[ bank_asset_value]]</f>
        <v>6700000</v>
      </c>
      <c r="P203" s="1">
        <f>Cleaned_Data[[#This Row],[ loan_amount]]</f>
        <v>8900000</v>
      </c>
      <c r="Q203" s="1" t="str">
        <f t="shared" si="13"/>
        <v>300–499</v>
      </c>
      <c r="R203" s="1">
        <f>Cleaned_Data[[#This Row],[ residential_assets_value]]+Cleaned_Data[[#This Row],[ commercial_assets_value]]+Cleaned_Data[[#This Row],[ luxury_assets_value]]</f>
        <v>18000000</v>
      </c>
      <c r="S203" s="1">
        <f>Cleaned_Data[[#This Row],[ income_annum]]+Cleaned_Data[[#This Row],[ residential_assets_value]]+Cleaned_Data[[#This Row],[ commercial_assets_value]]+Cleaned_Data[[#This Row],[ luxury_assets_value]]</f>
        <v>21800000</v>
      </c>
      <c r="T203" s="1" t="str">
        <f t="shared" si="14"/>
        <v>2–3 Cr</v>
      </c>
      <c r="U203" s="12">
        <f t="shared" si="15"/>
        <v>556250</v>
      </c>
      <c r="V203" s="1" t="str">
        <f>IF(Cleaned_Data[[#This Row],[EMI_Estimate]]&lt;50000, "50K", IF(Cleaned_Data[[#This Row],[EMI_Estimate]]&lt;100000, "50K-1L", IF(Cleaned_Data[[#This Row],[EMI_Estimate]]&lt;150000, "1L-1.5L", IF(Cleaned_Data[[#This Row],[EMI_Estimate]]&lt;200000,"1.5-2L", "&gt;2L"))))</f>
        <v>&gt;2L</v>
      </c>
    </row>
    <row r="204" spans="1:22" x14ac:dyDescent="0.35">
      <c r="A204">
        <v>203</v>
      </c>
      <c r="B204">
        <v>2</v>
      </c>
      <c r="C204" t="s">
        <v>19</v>
      </c>
      <c r="D204" t="s">
        <v>20</v>
      </c>
      <c r="E204">
        <v>500000</v>
      </c>
      <c r="F204" t="str">
        <f t="shared" si="12"/>
        <v>5-10 Lakh</v>
      </c>
      <c r="G204">
        <v>1500000</v>
      </c>
      <c r="H204">
        <v>2</v>
      </c>
      <c r="I204">
        <v>888</v>
      </c>
      <c r="J204" s="1">
        <v>1500000</v>
      </c>
      <c r="K204" s="1">
        <v>300000</v>
      </c>
      <c r="L204" s="1">
        <v>1500000</v>
      </c>
      <c r="M204" s="1">
        <v>600000</v>
      </c>
      <c r="N204" s="1" t="s">
        <v>21</v>
      </c>
      <c r="O204" s="1">
        <f>Cleaned_Data[[#This Row],[ loan_amount]]-Cleaned_Data[[#This Row],[ bank_asset_value]]</f>
        <v>900000</v>
      </c>
      <c r="P204" s="1">
        <f>Cleaned_Data[[#This Row],[ loan_amount]]</f>
        <v>1500000</v>
      </c>
      <c r="Q204" s="1" t="str">
        <f t="shared" si="13"/>
        <v>800+</v>
      </c>
      <c r="R204" s="1">
        <f>Cleaned_Data[[#This Row],[ residential_assets_value]]+Cleaned_Data[[#This Row],[ commercial_assets_value]]+Cleaned_Data[[#This Row],[ luxury_assets_value]]</f>
        <v>3300000</v>
      </c>
      <c r="S204" s="1">
        <f>Cleaned_Data[[#This Row],[ income_annum]]+Cleaned_Data[[#This Row],[ residential_assets_value]]+Cleaned_Data[[#This Row],[ commercial_assets_value]]+Cleaned_Data[[#This Row],[ luxury_assets_value]]</f>
        <v>3800000</v>
      </c>
      <c r="T204" s="1" t="str">
        <f t="shared" si="14"/>
        <v>&lt;1 Cr</v>
      </c>
      <c r="U204" s="12">
        <f t="shared" si="15"/>
        <v>750000</v>
      </c>
      <c r="V204" s="1" t="str">
        <f>IF(Cleaned_Data[[#This Row],[EMI_Estimate]]&lt;50000, "50K", IF(Cleaned_Data[[#This Row],[EMI_Estimate]]&lt;100000, "50K-1L", IF(Cleaned_Data[[#This Row],[EMI_Estimate]]&lt;150000, "1L-1.5L", IF(Cleaned_Data[[#This Row],[EMI_Estimate]]&lt;200000,"1.5-2L", "&gt;2L"))))</f>
        <v>&gt;2L</v>
      </c>
    </row>
    <row r="205" spans="1:22" x14ac:dyDescent="0.35">
      <c r="A205">
        <v>204</v>
      </c>
      <c r="B205">
        <v>2</v>
      </c>
      <c r="C205" t="s">
        <v>19</v>
      </c>
      <c r="D205" t="s">
        <v>23</v>
      </c>
      <c r="E205">
        <v>6900000</v>
      </c>
      <c r="F205" t="str">
        <f t="shared" si="12"/>
        <v>&gt;20 Lakh</v>
      </c>
      <c r="G205">
        <v>15600000</v>
      </c>
      <c r="H205">
        <v>6</v>
      </c>
      <c r="I205">
        <v>352</v>
      </c>
      <c r="J205" s="1">
        <v>13000000</v>
      </c>
      <c r="K205" s="1">
        <v>5300000</v>
      </c>
      <c r="L205" s="1">
        <v>22600000</v>
      </c>
      <c r="M205" s="1">
        <v>10000000</v>
      </c>
      <c r="N205" s="1" t="s">
        <v>24</v>
      </c>
      <c r="O205" s="1">
        <f>Cleaned_Data[[#This Row],[ loan_amount]]-Cleaned_Data[[#This Row],[ bank_asset_value]]</f>
        <v>5600000</v>
      </c>
      <c r="P205" s="1">
        <f>Cleaned_Data[[#This Row],[ loan_amount]]</f>
        <v>15600000</v>
      </c>
      <c r="Q205" s="1" t="str">
        <f t="shared" si="13"/>
        <v>300–499</v>
      </c>
      <c r="R205" s="1">
        <f>Cleaned_Data[[#This Row],[ residential_assets_value]]+Cleaned_Data[[#This Row],[ commercial_assets_value]]+Cleaned_Data[[#This Row],[ luxury_assets_value]]</f>
        <v>40900000</v>
      </c>
      <c r="S205" s="1">
        <f>Cleaned_Data[[#This Row],[ income_annum]]+Cleaned_Data[[#This Row],[ residential_assets_value]]+Cleaned_Data[[#This Row],[ commercial_assets_value]]+Cleaned_Data[[#This Row],[ luxury_assets_value]]</f>
        <v>47800000</v>
      </c>
      <c r="T205" s="1" t="str">
        <f t="shared" si="14"/>
        <v>&gt;4 Cr</v>
      </c>
      <c r="U205" s="12">
        <f t="shared" si="15"/>
        <v>2600000</v>
      </c>
      <c r="V205" s="1" t="str">
        <f>IF(Cleaned_Data[[#This Row],[EMI_Estimate]]&lt;50000, "50K", IF(Cleaned_Data[[#This Row],[EMI_Estimate]]&lt;100000, "50K-1L", IF(Cleaned_Data[[#This Row],[EMI_Estimate]]&lt;150000, "1L-1.5L", IF(Cleaned_Data[[#This Row],[EMI_Estimate]]&lt;200000,"1.5-2L", "&gt;2L"))))</f>
        <v>&gt;2L</v>
      </c>
    </row>
    <row r="206" spans="1:22" x14ac:dyDescent="0.35">
      <c r="A206">
        <v>205</v>
      </c>
      <c r="B206">
        <v>4</v>
      </c>
      <c r="C206" t="s">
        <v>22</v>
      </c>
      <c r="D206" t="s">
        <v>23</v>
      </c>
      <c r="E206">
        <v>9600000</v>
      </c>
      <c r="F206" t="str">
        <f t="shared" si="12"/>
        <v>&gt;20 Lakh</v>
      </c>
      <c r="G206">
        <v>30100000</v>
      </c>
      <c r="H206">
        <v>12</v>
      </c>
      <c r="I206">
        <v>870</v>
      </c>
      <c r="J206" s="1">
        <v>300000</v>
      </c>
      <c r="K206" s="1">
        <v>6700000</v>
      </c>
      <c r="L206" s="1">
        <v>38200000</v>
      </c>
      <c r="M206" s="1">
        <v>5600000</v>
      </c>
      <c r="N206" s="1" t="s">
        <v>21</v>
      </c>
      <c r="O206" s="1">
        <f>Cleaned_Data[[#This Row],[ loan_amount]]-Cleaned_Data[[#This Row],[ bank_asset_value]]</f>
        <v>24500000</v>
      </c>
      <c r="P206" s="1">
        <f>Cleaned_Data[[#This Row],[ loan_amount]]</f>
        <v>30100000</v>
      </c>
      <c r="Q206" s="1" t="str">
        <f t="shared" si="13"/>
        <v>800+</v>
      </c>
      <c r="R206" s="1">
        <f>Cleaned_Data[[#This Row],[ residential_assets_value]]+Cleaned_Data[[#This Row],[ commercial_assets_value]]+Cleaned_Data[[#This Row],[ luxury_assets_value]]</f>
        <v>45200000</v>
      </c>
      <c r="S206" s="1">
        <f>Cleaned_Data[[#This Row],[ income_annum]]+Cleaned_Data[[#This Row],[ residential_assets_value]]+Cleaned_Data[[#This Row],[ commercial_assets_value]]+Cleaned_Data[[#This Row],[ luxury_assets_value]]</f>
        <v>54800000</v>
      </c>
      <c r="T206" s="1" t="str">
        <f t="shared" si="14"/>
        <v>&gt;4 Cr</v>
      </c>
      <c r="U206" s="12">
        <f t="shared" si="15"/>
        <v>2508333</v>
      </c>
      <c r="V206" s="1" t="str">
        <f>IF(Cleaned_Data[[#This Row],[EMI_Estimate]]&lt;50000, "50K", IF(Cleaned_Data[[#This Row],[EMI_Estimate]]&lt;100000, "50K-1L", IF(Cleaned_Data[[#This Row],[EMI_Estimate]]&lt;150000, "1L-1.5L", IF(Cleaned_Data[[#This Row],[EMI_Estimate]]&lt;200000,"1.5-2L", "&gt;2L"))))</f>
        <v>&gt;2L</v>
      </c>
    </row>
    <row r="207" spans="1:22" x14ac:dyDescent="0.35">
      <c r="A207">
        <v>206</v>
      </c>
      <c r="B207">
        <v>3</v>
      </c>
      <c r="C207" t="s">
        <v>22</v>
      </c>
      <c r="D207" t="s">
        <v>20</v>
      </c>
      <c r="E207">
        <v>2900000</v>
      </c>
      <c r="F207" t="str">
        <f t="shared" si="12"/>
        <v>&gt;20 Lakh</v>
      </c>
      <c r="G207">
        <v>6500000</v>
      </c>
      <c r="H207">
        <v>18</v>
      </c>
      <c r="I207">
        <v>827</v>
      </c>
      <c r="J207" s="1">
        <v>8300000</v>
      </c>
      <c r="K207" s="1">
        <v>600000</v>
      </c>
      <c r="L207" s="1">
        <v>10400000</v>
      </c>
      <c r="M207" s="1">
        <v>3200000</v>
      </c>
      <c r="N207" s="1" t="s">
        <v>21</v>
      </c>
      <c r="O207" s="1">
        <f>Cleaned_Data[[#This Row],[ loan_amount]]-Cleaned_Data[[#This Row],[ bank_asset_value]]</f>
        <v>3300000</v>
      </c>
      <c r="P207" s="1">
        <f>Cleaned_Data[[#This Row],[ loan_amount]]</f>
        <v>6500000</v>
      </c>
      <c r="Q207" s="1" t="str">
        <f t="shared" si="13"/>
        <v>800+</v>
      </c>
      <c r="R207" s="1">
        <f>Cleaned_Data[[#This Row],[ residential_assets_value]]+Cleaned_Data[[#This Row],[ commercial_assets_value]]+Cleaned_Data[[#This Row],[ luxury_assets_value]]</f>
        <v>19300000</v>
      </c>
      <c r="S207" s="1">
        <f>Cleaned_Data[[#This Row],[ income_annum]]+Cleaned_Data[[#This Row],[ residential_assets_value]]+Cleaned_Data[[#This Row],[ commercial_assets_value]]+Cleaned_Data[[#This Row],[ luxury_assets_value]]</f>
        <v>22200000</v>
      </c>
      <c r="T207" s="1" t="str">
        <f t="shared" si="14"/>
        <v>2–3 Cr</v>
      </c>
      <c r="U207" s="12">
        <f t="shared" si="15"/>
        <v>361111</v>
      </c>
      <c r="V207" s="1" t="str">
        <f>IF(Cleaned_Data[[#This Row],[EMI_Estimate]]&lt;50000, "50K", IF(Cleaned_Data[[#This Row],[EMI_Estimate]]&lt;100000, "50K-1L", IF(Cleaned_Data[[#This Row],[EMI_Estimate]]&lt;150000, "1L-1.5L", IF(Cleaned_Data[[#This Row],[EMI_Estimate]]&lt;200000,"1.5-2L", "&gt;2L"))))</f>
        <v>&gt;2L</v>
      </c>
    </row>
    <row r="208" spans="1:22" x14ac:dyDescent="0.35">
      <c r="A208">
        <v>207</v>
      </c>
      <c r="B208">
        <v>2</v>
      </c>
      <c r="C208" t="s">
        <v>19</v>
      </c>
      <c r="D208" t="s">
        <v>20</v>
      </c>
      <c r="E208">
        <v>9800000</v>
      </c>
      <c r="F208" t="str">
        <f t="shared" si="12"/>
        <v>&gt;20 Lakh</v>
      </c>
      <c r="G208">
        <v>20900000</v>
      </c>
      <c r="H208">
        <v>12</v>
      </c>
      <c r="I208">
        <v>768</v>
      </c>
      <c r="J208" s="1">
        <v>3400000</v>
      </c>
      <c r="K208" s="1">
        <v>10200000</v>
      </c>
      <c r="L208" s="1">
        <v>38600000</v>
      </c>
      <c r="M208" s="1">
        <v>13400000</v>
      </c>
      <c r="N208" s="1" t="s">
        <v>21</v>
      </c>
      <c r="O208" s="1">
        <f>Cleaned_Data[[#This Row],[ loan_amount]]-Cleaned_Data[[#This Row],[ bank_asset_value]]</f>
        <v>7500000</v>
      </c>
      <c r="P208" s="1">
        <f>Cleaned_Data[[#This Row],[ loan_amount]]</f>
        <v>20900000</v>
      </c>
      <c r="Q208" s="1" t="str">
        <f t="shared" si="13"/>
        <v>700–799</v>
      </c>
      <c r="R208" s="1">
        <f>Cleaned_Data[[#This Row],[ residential_assets_value]]+Cleaned_Data[[#This Row],[ commercial_assets_value]]+Cleaned_Data[[#This Row],[ luxury_assets_value]]</f>
        <v>52200000</v>
      </c>
      <c r="S208" s="1">
        <f>Cleaned_Data[[#This Row],[ income_annum]]+Cleaned_Data[[#This Row],[ residential_assets_value]]+Cleaned_Data[[#This Row],[ commercial_assets_value]]+Cleaned_Data[[#This Row],[ luxury_assets_value]]</f>
        <v>62000000</v>
      </c>
      <c r="T208" s="1" t="str">
        <f t="shared" si="14"/>
        <v>&gt;4 Cr</v>
      </c>
      <c r="U208" s="12">
        <f t="shared" si="15"/>
        <v>1741667</v>
      </c>
      <c r="V208" s="1" t="str">
        <f>IF(Cleaned_Data[[#This Row],[EMI_Estimate]]&lt;50000, "50K", IF(Cleaned_Data[[#This Row],[EMI_Estimate]]&lt;100000, "50K-1L", IF(Cleaned_Data[[#This Row],[EMI_Estimate]]&lt;150000, "1L-1.5L", IF(Cleaned_Data[[#This Row],[EMI_Estimate]]&lt;200000,"1.5-2L", "&gt;2L"))))</f>
        <v>&gt;2L</v>
      </c>
    </row>
    <row r="209" spans="1:22" x14ac:dyDescent="0.35">
      <c r="A209">
        <v>208</v>
      </c>
      <c r="B209">
        <v>0</v>
      </c>
      <c r="C209" t="s">
        <v>19</v>
      </c>
      <c r="D209" t="s">
        <v>20</v>
      </c>
      <c r="E209">
        <v>7100000</v>
      </c>
      <c r="F209" t="str">
        <f t="shared" si="12"/>
        <v>&gt;20 Lakh</v>
      </c>
      <c r="G209">
        <v>15400000</v>
      </c>
      <c r="H209">
        <v>18</v>
      </c>
      <c r="I209">
        <v>707</v>
      </c>
      <c r="J209" s="1">
        <v>10300000</v>
      </c>
      <c r="K209" s="1">
        <v>10800000</v>
      </c>
      <c r="L209" s="1">
        <v>19600000</v>
      </c>
      <c r="M209" s="1">
        <v>5800000</v>
      </c>
      <c r="N209" s="1" t="s">
        <v>21</v>
      </c>
      <c r="O209" s="1">
        <f>Cleaned_Data[[#This Row],[ loan_amount]]-Cleaned_Data[[#This Row],[ bank_asset_value]]</f>
        <v>9600000</v>
      </c>
      <c r="P209" s="1">
        <f>Cleaned_Data[[#This Row],[ loan_amount]]</f>
        <v>15400000</v>
      </c>
      <c r="Q209" s="1" t="str">
        <f t="shared" si="13"/>
        <v>700–799</v>
      </c>
      <c r="R209" s="1">
        <f>Cleaned_Data[[#This Row],[ residential_assets_value]]+Cleaned_Data[[#This Row],[ commercial_assets_value]]+Cleaned_Data[[#This Row],[ luxury_assets_value]]</f>
        <v>40700000</v>
      </c>
      <c r="S209" s="1">
        <f>Cleaned_Data[[#This Row],[ income_annum]]+Cleaned_Data[[#This Row],[ residential_assets_value]]+Cleaned_Data[[#This Row],[ commercial_assets_value]]+Cleaned_Data[[#This Row],[ luxury_assets_value]]</f>
        <v>47800000</v>
      </c>
      <c r="T209" s="1" t="str">
        <f t="shared" si="14"/>
        <v>&gt;4 Cr</v>
      </c>
      <c r="U209" s="12">
        <f t="shared" si="15"/>
        <v>855556</v>
      </c>
      <c r="V209" s="1" t="str">
        <f>IF(Cleaned_Data[[#This Row],[EMI_Estimate]]&lt;50000, "50K", IF(Cleaned_Data[[#This Row],[EMI_Estimate]]&lt;100000, "50K-1L", IF(Cleaned_Data[[#This Row],[EMI_Estimate]]&lt;150000, "1L-1.5L", IF(Cleaned_Data[[#This Row],[EMI_Estimate]]&lt;200000,"1.5-2L", "&gt;2L"))))</f>
        <v>&gt;2L</v>
      </c>
    </row>
    <row r="210" spans="1:22" x14ac:dyDescent="0.35">
      <c r="A210">
        <v>209</v>
      </c>
      <c r="B210">
        <v>1</v>
      </c>
      <c r="C210" t="s">
        <v>22</v>
      </c>
      <c r="D210" t="s">
        <v>23</v>
      </c>
      <c r="E210">
        <v>7700000</v>
      </c>
      <c r="F210" t="str">
        <f t="shared" si="12"/>
        <v>&gt;20 Lakh</v>
      </c>
      <c r="G210">
        <v>19100000</v>
      </c>
      <c r="H210">
        <v>10</v>
      </c>
      <c r="I210">
        <v>355</v>
      </c>
      <c r="J210" s="1">
        <v>11300000</v>
      </c>
      <c r="K210" s="1">
        <v>4900000</v>
      </c>
      <c r="L210" s="1">
        <v>21900000</v>
      </c>
      <c r="M210" s="1">
        <v>6600000</v>
      </c>
      <c r="N210" s="1" t="s">
        <v>24</v>
      </c>
      <c r="O210" s="1">
        <f>Cleaned_Data[[#This Row],[ loan_amount]]-Cleaned_Data[[#This Row],[ bank_asset_value]]</f>
        <v>12500000</v>
      </c>
      <c r="P210" s="1">
        <f>Cleaned_Data[[#This Row],[ loan_amount]]</f>
        <v>19100000</v>
      </c>
      <c r="Q210" s="1" t="str">
        <f t="shared" si="13"/>
        <v>300–499</v>
      </c>
      <c r="R210" s="1">
        <f>Cleaned_Data[[#This Row],[ residential_assets_value]]+Cleaned_Data[[#This Row],[ commercial_assets_value]]+Cleaned_Data[[#This Row],[ luxury_assets_value]]</f>
        <v>38100000</v>
      </c>
      <c r="S210" s="1">
        <f>Cleaned_Data[[#This Row],[ income_annum]]+Cleaned_Data[[#This Row],[ residential_assets_value]]+Cleaned_Data[[#This Row],[ commercial_assets_value]]+Cleaned_Data[[#This Row],[ luxury_assets_value]]</f>
        <v>45800000</v>
      </c>
      <c r="T210" s="1" t="str">
        <f t="shared" si="14"/>
        <v>&gt;4 Cr</v>
      </c>
      <c r="U210" s="12">
        <f t="shared" si="15"/>
        <v>1910000</v>
      </c>
      <c r="V210" s="1" t="str">
        <f>IF(Cleaned_Data[[#This Row],[EMI_Estimate]]&lt;50000, "50K", IF(Cleaned_Data[[#This Row],[EMI_Estimate]]&lt;100000, "50K-1L", IF(Cleaned_Data[[#This Row],[EMI_Estimate]]&lt;150000, "1L-1.5L", IF(Cleaned_Data[[#This Row],[EMI_Estimate]]&lt;200000,"1.5-2L", "&gt;2L"))))</f>
        <v>&gt;2L</v>
      </c>
    </row>
    <row r="211" spans="1:22" x14ac:dyDescent="0.35">
      <c r="A211">
        <v>210</v>
      </c>
      <c r="B211">
        <v>3</v>
      </c>
      <c r="C211" t="s">
        <v>19</v>
      </c>
      <c r="D211" t="s">
        <v>20</v>
      </c>
      <c r="E211">
        <v>1400000</v>
      </c>
      <c r="F211" t="str">
        <f t="shared" si="12"/>
        <v>10-15 Lakh</v>
      </c>
      <c r="G211">
        <v>3300000</v>
      </c>
      <c r="H211">
        <v>2</v>
      </c>
      <c r="I211">
        <v>652</v>
      </c>
      <c r="J211" s="1">
        <v>100000</v>
      </c>
      <c r="K211" s="1">
        <v>2100000</v>
      </c>
      <c r="L211" s="1">
        <v>3500000</v>
      </c>
      <c r="M211" s="1">
        <v>1900000</v>
      </c>
      <c r="N211" s="1" t="s">
        <v>21</v>
      </c>
      <c r="O211" s="1">
        <f>Cleaned_Data[[#This Row],[ loan_amount]]-Cleaned_Data[[#This Row],[ bank_asset_value]]</f>
        <v>1400000</v>
      </c>
      <c r="P211" s="1">
        <f>Cleaned_Data[[#This Row],[ loan_amount]]</f>
        <v>3300000</v>
      </c>
      <c r="Q211" s="1" t="str">
        <f t="shared" si="13"/>
        <v>600–699</v>
      </c>
      <c r="R211" s="1">
        <f>Cleaned_Data[[#This Row],[ residential_assets_value]]+Cleaned_Data[[#This Row],[ commercial_assets_value]]+Cleaned_Data[[#This Row],[ luxury_assets_value]]</f>
        <v>5700000</v>
      </c>
      <c r="S211" s="1">
        <f>Cleaned_Data[[#This Row],[ income_annum]]+Cleaned_Data[[#This Row],[ residential_assets_value]]+Cleaned_Data[[#This Row],[ commercial_assets_value]]+Cleaned_Data[[#This Row],[ luxury_assets_value]]</f>
        <v>7100000</v>
      </c>
      <c r="T211" s="1" t="str">
        <f t="shared" si="14"/>
        <v>&lt;1 Cr</v>
      </c>
      <c r="U211" s="12">
        <f t="shared" si="15"/>
        <v>1650000</v>
      </c>
      <c r="V211" s="1" t="str">
        <f>IF(Cleaned_Data[[#This Row],[EMI_Estimate]]&lt;50000, "50K", IF(Cleaned_Data[[#This Row],[EMI_Estimate]]&lt;100000, "50K-1L", IF(Cleaned_Data[[#This Row],[EMI_Estimate]]&lt;150000, "1L-1.5L", IF(Cleaned_Data[[#This Row],[EMI_Estimate]]&lt;200000,"1.5-2L", "&gt;2L"))))</f>
        <v>&gt;2L</v>
      </c>
    </row>
    <row r="212" spans="1:22" x14ac:dyDescent="0.35">
      <c r="A212">
        <v>211</v>
      </c>
      <c r="B212">
        <v>3</v>
      </c>
      <c r="C212" t="s">
        <v>19</v>
      </c>
      <c r="D212" t="s">
        <v>20</v>
      </c>
      <c r="E212">
        <v>7800000</v>
      </c>
      <c r="F212" t="str">
        <f t="shared" si="12"/>
        <v>&gt;20 Lakh</v>
      </c>
      <c r="G212">
        <v>15900000</v>
      </c>
      <c r="H212">
        <v>2</v>
      </c>
      <c r="I212">
        <v>665</v>
      </c>
      <c r="J212" s="1">
        <v>14400000</v>
      </c>
      <c r="K212" s="1">
        <v>900000</v>
      </c>
      <c r="L212" s="1">
        <v>27200000</v>
      </c>
      <c r="M212" s="1">
        <v>5400000</v>
      </c>
      <c r="N212" s="1" t="s">
        <v>21</v>
      </c>
      <c r="O212" s="1">
        <f>Cleaned_Data[[#This Row],[ loan_amount]]-Cleaned_Data[[#This Row],[ bank_asset_value]]</f>
        <v>10500000</v>
      </c>
      <c r="P212" s="1">
        <f>Cleaned_Data[[#This Row],[ loan_amount]]</f>
        <v>15900000</v>
      </c>
      <c r="Q212" s="1" t="str">
        <f t="shared" si="13"/>
        <v>600–699</v>
      </c>
      <c r="R212" s="1">
        <f>Cleaned_Data[[#This Row],[ residential_assets_value]]+Cleaned_Data[[#This Row],[ commercial_assets_value]]+Cleaned_Data[[#This Row],[ luxury_assets_value]]</f>
        <v>42500000</v>
      </c>
      <c r="S212" s="1">
        <f>Cleaned_Data[[#This Row],[ income_annum]]+Cleaned_Data[[#This Row],[ residential_assets_value]]+Cleaned_Data[[#This Row],[ commercial_assets_value]]+Cleaned_Data[[#This Row],[ luxury_assets_value]]</f>
        <v>50300000</v>
      </c>
      <c r="T212" s="1" t="str">
        <f t="shared" si="14"/>
        <v>&gt;4 Cr</v>
      </c>
      <c r="U212" s="12">
        <f t="shared" si="15"/>
        <v>7950000</v>
      </c>
      <c r="V212" s="1" t="str">
        <f>IF(Cleaned_Data[[#This Row],[EMI_Estimate]]&lt;50000, "50K", IF(Cleaned_Data[[#This Row],[EMI_Estimate]]&lt;100000, "50K-1L", IF(Cleaned_Data[[#This Row],[EMI_Estimate]]&lt;150000, "1L-1.5L", IF(Cleaned_Data[[#This Row],[EMI_Estimate]]&lt;200000,"1.5-2L", "&gt;2L"))))</f>
        <v>&gt;2L</v>
      </c>
    </row>
    <row r="213" spans="1:22" x14ac:dyDescent="0.35">
      <c r="A213">
        <v>212</v>
      </c>
      <c r="B213">
        <v>5</v>
      </c>
      <c r="C213" t="s">
        <v>22</v>
      </c>
      <c r="D213" t="s">
        <v>23</v>
      </c>
      <c r="E213">
        <v>1700000</v>
      </c>
      <c r="F213" t="str">
        <f t="shared" si="12"/>
        <v>15-20 Lakh</v>
      </c>
      <c r="G213">
        <v>6000000</v>
      </c>
      <c r="H213">
        <v>18</v>
      </c>
      <c r="I213">
        <v>420</v>
      </c>
      <c r="J213" s="1">
        <v>500000</v>
      </c>
      <c r="K213" s="1">
        <v>1600000</v>
      </c>
      <c r="L213" s="1">
        <v>3700000</v>
      </c>
      <c r="M213" s="1">
        <v>2300000</v>
      </c>
      <c r="N213" s="1" t="s">
        <v>24</v>
      </c>
      <c r="O213" s="1">
        <f>Cleaned_Data[[#This Row],[ loan_amount]]-Cleaned_Data[[#This Row],[ bank_asset_value]]</f>
        <v>3700000</v>
      </c>
      <c r="P213" s="1">
        <f>Cleaned_Data[[#This Row],[ loan_amount]]</f>
        <v>6000000</v>
      </c>
      <c r="Q213" s="1" t="str">
        <f t="shared" si="13"/>
        <v>300–499</v>
      </c>
      <c r="R213" s="1">
        <f>Cleaned_Data[[#This Row],[ residential_assets_value]]+Cleaned_Data[[#This Row],[ commercial_assets_value]]+Cleaned_Data[[#This Row],[ luxury_assets_value]]</f>
        <v>5800000</v>
      </c>
      <c r="S213" s="1">
        <f>Cleaned_Data[[#This Row],[ income_annum]]+Cleaned_Data[[#This Row],[ residential_assets_value]]+Cleaned_Data[[#This Row],[ commercial_assets_value]]+Cleaned_Data[[#This Row],[ luxury_assets_value]]</f>
        <v>7500000</v>
      </c>
      <c r="T213" s="1" t="str">
        <f t="shared" si="14"/>
        <v>&lt;1 Cr</v>
      </c>
      <c r="U213" s="12">
        <f t="shared" si="15"/>
        <v>333333</v>
      </c>
      <c r="V213" s="1" t="str">
        <f>IF(Cleaned_Data[[#This Row],[EMI_Estimate]]&lt;50000, "50K", IF(Cleaned_Data[[#This Row],[EMI_Estimate]]&lt;100000, "50K-1L", IF(Cleaned_Data[[#This Row],[EMI_Estimate]]&lt;150000, "1L-1.5L", IF(Cleaned_Data[[#This Row],[EMI_Estimate]]&lt;200000,"1.5-2L", "&gt;2L"))))</f>
        <v>&gt;2L</v>
      </c>
    </row>
    <row r="214" spans="1:22" x14ac:dyDescent="0.35">
      <c r="A214">
        <v>213</v>
      </c>
      <c r="B214">
        <v>2</v>
      </c>
      <c r="C214" t="s">
        <v>22</v>
      </c>
      <c r="D214" t="s">
        <v>20</v>
      </c>
      <c r="E214">
        <v>8500000</v>
      </c>
      <c r="F214" t="str">
        <f t="shared" si="12"/>
        <v>&gt;20 Lakh</v>
      </c>
      <c r="G214">
        <v>32700000</v>
      </c>
      <c r="H214">
        <v>18</v>
      </c>
      <c r="I214">
        <v>471</v>
      </c>
      <c r="J214" s="1">
        <v>12600000</v>
      </c>
      <c r="K214" s="1">
        <v>9400000</v>
      </c>
      <c r="L214" s="1">
        <v>33900000</v>
      </c>
      <c r="M214" s="1">
        <v>12500000</v>
      </c>
      <c r="N214" s="1" t="s">
        <v>24</v>
      </c>
      <c r="O214" s="1">
        <f>Cleaned_Data[[#This Row],[ loan_amount]]-Cleaned_Data[[#This Row],[ bank_asset_value]]</f>
        <v>20200000</v>
      </c>
      <c r="P214" s="1">
        <f>Cleaned_Data[[#This Row],[ loan_amount]]</f>
        <v>32700000</v>
      </c>
      <c r="Q214" s="1" t="str">
        <f t="shared" si="13"/>
        <v>300–499</v>
      </c>
      <c r="R214" s="1">
        <f>Cleaned_Data[[#This Row],[ residential_assets_value]]+Cleaned_Data[[#This Row],[ commercial_assets_value]]+Cleaned_Data[[#This Row],[ luxury_assets_value]]</f>
        <v>55900000</v>
      </c>
      <c r="S214" s="1">
        <f>Cleaned_Data[[#This Row],[ income_annum]]+Cleaned_Data[[#This Row],[ residential_assets_value]]+Cleaned_Data[[#This Row],[ commercial_assets_value]]+Cleaned_Data[[#This Row],[ luxury_assets_value]]</f>
        <v>64400000</v>
      </c>
      <c r="T214" s="1" t="str">
        <f t="shared" si="14"/>
        <v>&gt;4 Cr</v>
      </c>
      <c r="U214" s="12">
        <f t="shared" si="15"/>
        <v>1816667</v>
      </c>
      <c r="V214" s="1" t="str">
        <f>IF(Cleaned_Data[[#This Row],[EMI_Estimate]]&lt;50000, "50K", IF(Cleaned_Data[[#This Row],[EMI_Estimate]]&lt;100000, "50K-1L", IF(Cleaned_Data[[#This Row],[EMI_Estimate]]&lt;150000, "1L-1.5L", IF(Cleaned_Data[[#This Row],[EMI_Estimate]]&lt;200000,"1.5-2L", "&gt;2L"))))</f>
        <v>&gt;2L</v>
      </c>
    </row>
    <row r="215" spans="1:22" x14ac:dyDescent="0.35">
      <c r="A215">
        <v>214</v>
      </c>
      <c r="B215">
        <v>5</v>
      </c>
      <c r="C215" t="s">
        <v>22</v>
      </c>
      <c r="D215" t="s">
        <v>20</v>
      </c>
      <c r="E215">
        <v>1900000</v>
      </c>
      <c r="F215" t="str">
        <f t="shared" si="12"/>
        <v>15-20 Lakh</v>
      </c>
      <c r="G215">
        <v>7500000</v>
      </c>
      <c r="H215">
        <v>20</v>
      </c>
      <c r="I215">
        <v>715</v>
      </c>
      <c r="J215" s="1">
        <v>5100000</v>
      </c>
      <c r="K215" s="1">
        <v>2800000</v>
      </c>
      <c r="L215" s="1">
        <v>6500000</v>
      </c>
      <c r="M215" s="1">
        <v>2800000</v>
      </c>
      <c r="N215" s="1" t="s">
        <v>21</v>
      </c>
      <c r="O215" s="1">
        <f>Cleaned_Data[[#This Row],[ loan_amount]]-Cleaned_Data[[#This Row],[ bank_asset_value]]</f>
        <v>4700000</v>
      </c>
      <c r="P215" s="1">
        <f>Cleaned_Data[[#This Row],[ loan_amount]]</f>
        <v>7500000</v>
      </c>
      <c r="Q215" s="1" t="str">
        <f t="shared" si="13"/>
        <v>700–799</v>
      </c>
      <c r="R215" s="1">
        <f>Cleaned_Data[[#This Row],[ residential_assets_value]]+Cleaned_Data[[#This Row],[ commercial_assets_value]]+Cleaned_Data[[#This Row],[ luxury_assets_value]]</f>
        <v>14400000</v>
      </c>
      <c r="S215" s="1">
        <f>Cleaned_Data[[#This Row],[ income_annum]]+Cleaned_Data[[#This Row],[ residential_assets_value]]+Cleaned_Data[[#This Row],[ commercial_assets_value]]+Cleaned_Data[[#This Row],[ luxury_assets_value]]</f>
        <v>16300000</v>
      </c>
      <c r="T215" s="1" t="str">
        <f t="shared" si="14"/>
        <v>1–2 Cr</v>
      </c>
      <c r="U215" s="12">
        <f t="shared" si="15"/>
        <v>375000</v>
      </c>
      <c r="V215" s="1" t="str">
        <f>IF(Cleaned_Data[[#This Row],[EMI_Estimate]]&lt;50000, "50K", IF(Cleaned_Data[[#This Row],[EMI_Estimate]]&lt;100000, "50K-1L", IF(Cleaned_Data[[#This Row],[EMI_Estimate]]&lt;150000, "1L-1.5L", IF(Cleaned_Data[[#This Row],[EMI_Estimate]]&lt;200000,"1.5-2L", "&gt;2L"))))</f>
        <v>&gt;2L</v>
      </c>
    </row>
    <row r="216" spans="1:22" x14ac:dyDescent="0.35">
      <c r="A216">
        <v>215</v>
      </c>
      <c r="B216">
        <v>2</v>
      </c>
      <c r="C216" t="s">
        <v>22</v>
      </c>
      <c r="D216" t="s">
        <v>23</v>
      </c>
      <c r="E216">
        <v>6700000</v>
      </c>
      <c r="F216" t="str">
        <f t="shared" si="12"/>
        <v>&gt;20 Lakh</v>
      </c>
      <c r="G216">
        <v>15200000</v>
      </c>
      <c r="H216">
        <v>10</v>
      </c>
      <c r="I216">
        <v>689</v>
      </c>
      <c r="J216" s="1">
        <v>0</v>
      </c>
      <c r="K216" s="1">
        <v>8200000</v>
      </c>
      <c r="L216" s="1">
        <v>15000000</v>
      </c>
      <c r="M216" s="1">
        <v>6800000</v>
      </c>
      <c r="N216" s="1" t="s">
        <v>21</v>
      </c>
      <c r="O216" s="1">
        <f>Cleaned_Data[[#This Row],[ loan_amount]]-Cleaned_Data[[#This Row],[ bank_asset_value]]</f>
        <v>8400000</v>
      </c>
      <c r="P216" s="1">
        <f>Cleaned_Data[[#This Row],[ loan_amount]]</f>
        <v>15200000</v>
      </c>
      <c r="Q216" s="1" t="str">
        <f t="shared" si="13"/>
        <v>600–699</v>
      </c>
      <c r="R216" s="1">
        <f>Cleaned_Data[[#This Row],[ residential_assets_value]]+Cleaned_Data[[#This Row],[ commercial_assets_value]]+Cleaned_Data[[#This Row],[ luxury_assets_value]]</f>
        <v>23200000</v>
      </c>
      <c r="S216" s="1">
        <f>Cleaned_Data[[#This Row],[ income_annum]]+Cleaned_Data[[#This Row],[ residential_assets_value]]+Cleaned_Data[[#This Row],[ commercial_assets_value]]+Cleaned_Data[[#This Row],[ luxury_assets_value]]</f>
        <v>29900000</v>
      </c>
      <c r="T216" s="1" t="str">
        <f t="shared" si="14"/>
        <v>2–3 Cr</v>
      </c>
      <c r="U216" s="12">
        <f t="shared" si="15"/>
        <v>1520000</v>
      </c>
      <c r="V216" s="1" t="str">
        <f>IF(Cleaned_Data[[#This Row],[EMI_Estimate]]&lt;50000, "50K", IF(Cleaned_Data[[#This Row],[EMI_Estimate]]&lt;100000, "50K-1L", IF(Cleaned_Data[[#This Row],[EMI_Estimate]]&lt;150000, "1L-1.5L", IF(Cleaned_Data[[#This Row],[EMI_Estimate]]&lt;200000,"1.5-2L", "&gt;2L"))))</f>
        <v>&gt;2L</v>
      </c>
    </row>
    <row r="217" spans="1:22" x14ac:dyDescent="0.35">
      <c r="A217">
        <v>216</v>
      </c>
      <c r="B217">
        <v>3</v>
      </c>
      <c r="C217" t="s">
        <v>19</v>
      </c>
      <c r="D217" t="s">
        <v>23</v>
      </c>
      <c r="E217">
        <v>6900000</v>
      </c>
      <c r="F217" t="str">
        <f t="shared" si="12"/>
        <v>&gt;20 Lakh</v>
      </c>
      <c r="G217">
        <v>16400000</v>
      </c>
      <c r="H217">
        <v>4</v>
      </c>
      <c r="I217">
        <v>787</v>
      </c>
      <c r="J217" s="1">
        <v>11100000</v>
      </c>
      <c r="K217" s="1">
        <v>6100000</v>
      </c>
      <c r="L217" s="1">
        <v>26400000</v>
      </c>
      <c r="M217" s="1">
        <v>3800000</v>
      </c>
      <c r="N217" s="1" t="s">
        <v>21</v>
      </c>
      <c r="O217" s="1">
        <f>Cleaned_Data[[#This Row],[ loan_amount]]-Cleaned_Data[[#This Row],[ bank_asset_value]]</f>
        <v>12600000</v>
      </c>
      <c r="P217" s="1">
        <f>Cleaned_Data[[#This Row],[ loan_amount]]</f>
        <v>16400000</v>
      </c>
      <c r="Q217" s="1" t="str">
        <f t="shared" si="13"/>
        <v>700–799</v>
      </c>
      <c r="R217" s="1">
        <f>Cleaned_Data[[#This Row],[ residential_assets_value]]+Cleaned_Data[[#This Row],[ commercial_assets_value]]+Cleaned_Data[[#This Row],[ luxury_assets_value]]</f>
        <v>43600000</v>
      </c>
      <c r="S217" s="1">
        <f>Cleaned_Data[[#This Row],[ income_annum]]+Cleaned_Data[[#This Row],[ residential_assets_value]]+Cleaned_Data[[#This Row],[ commercial_assets_value]]+Cleaned_Data[[#This Row],[ luxury_assets_value]]</f>
        <v>50500000</v>
      </c>
      <c r="T217" s="1" t="str">
        <f t="shared" si="14"/>
        <v>&gt;4 Cr</v>
      </c>
      <c r="U217" s="12">
        <f t="shared" si="15"/>
        <v>4100000</v>
      </c>
      <c r="V217" s="1" t="str">
        <f>IF(Cleaned_Data[[#This Row],[EMI_Estimate]]&lt;50000, "50K", IF(Cleaned_Data[[#This Row],[EMI_Estimate]]&lt;100000, "50K-1L", IF(Cleaned_Data[[#This Row],[EMI_Estimate]]&lt;150000, "1L-1.5L", IF(Cleaned_Data[[#This Row],[EMI_Estimate]]&lt;200000,"1.5-2L", "&gt;2L"))))</f>
        <v>&gt;2L</v>
      </c>
    </row>
    <row r="218" spans="1:22" x14ac:dyDescent="0.35">
      <c r="A218">
        <v>217</v>
      </c>
      <c r="B218">
        <v>2</v>
      </c>
      <c r="C218" t="s">
        <v>19</v>
      </c>
      <c r="D218" t="s">
        <v>20</v>
      </c>
      <c r="E218">
        <v>2600000</v>
      </c>
      <c r="F218" t="str">
        <f t="shared" si="12"/>
        <v>&gt;20 Lakh</v>
      </c>
      <c r="G218">
        <v>7800000</v>
      </c>
      <c r="H218">
        <v>4</v>
      </c>
      <c r="I218">
        <v>819</v>
      </c>
      <c r="J218" s="1">
        <v>3100000</v>
      </c>
      <c r="K218" s="1">
        <v>4300000</v>
      </c>
      <c r="L218" s="1">
        <v>5700000</v>
      </c>
      <c r="M218" s="1">
        <v>1500000</v>
      </c>
      <c r="N218" s="1" t="s">
        <v>21</v>
      </c>
      <c r="O218" s="1">
        <f>Cleaned_Data[[#This Row],[ loan_amount]]-Cleaned_Data[[#This Row],[ bank_asset_value]]</f>
        <v>6300000</v>
      </c>
      <c r="P218" s="1">
        <f>Cleaned_Data[[#This Row],[ loan_amount]]</f>
        <v>7800000</v>
      </c>
      <c r="Q218" s="1" t="str">
        <f t="shared" si="13"/>
        <v>800+</v>
      </c>
      <c r="R218" s="1">
        <f>Cleaned_Data[[#This Row],[ residential_assets_value]]+Cleaned_Data[[#This Row],[ commercial_assets_value]]+Cleaned_Data[[#This Row],[ luxury_assets_value]]</f>
        <v>13100000</v>
      </c>
      <c r="S218" s="1">
        <f>Cleaned_Data[[#This Row],[ income_annum]]+Cleaned_Data[[#This Row],[ residential_assets_value]]+Cleaned_Data[[#This Row],[ commercial_assets_value]]+Cleaned_Data[[#This Row],[ luxury_assets_value]]</f>
        <v>15700000</v>
      </c>
      <c r="T218" s="1" t="str">
        <f t="shared" si="14"/>
        <v>1–2 Cr</v>
      </c>
      <c r="U218" s="12">
        <f t="shared" si="15"/>
        <v>1950000</v>
      </c>
      <c r="V218" s="1" t="str">
        <f>IF(Cleaned_Data[[#This Row],[EMI_Estimate]]&lt;50000, "50K", IF(Cleaned_Data[[#This Row],[EMI_Estimate]]&lt;100000, "50K-1L", IF(Cleaned_Data[[#This Row],[EMI_Estimate]]&lt;150000, "1L-1.5L", IF(Cleaned_Data[[#This Row],[EMI_Estimate]]&lt;200000,"1.5-2L", "&gt;2L"))))</f>
        <v>&gt;2L</v>
      </c>
    </row>
    <row r="219" spans="1:22" x14ac:dyDescent="0.35">
      <c r="A219">
        <v>218</v>
      </c>
      <c r="B219">
        <v>4</v>
      </c>
      <c r="C219" t="s">
        <v>19</v>
      </c>
      <c r="D219" t="s">
        <v>23</v>
      </c>
      <c r="E219">
        <v>9600000</v>
      </c>
      <c r="F219" t="str">
        <f t="shared" si="12"/>
        <v>&gt;20 Lakh</v>
      </c>
      <c r="G219">
        <v>21100000</v>
      </c>
      <c r="H219">
        <v>6</v>
      </c>
      <c r="I219">
        <v>809</v>
      </c>
      <c r="J219" s="1">
        <v>16100000</v>
      </c>
      <c r="K219" s="1">
        <v>9500000</v>
      </c>
      <c r="L219" s="1">
        <v>34700000</v>
      </c>
      <c r="M219" s="1">
        <v>8700000</v>
      </c>
      <c r="N219" s="1" t="s">
        <v>21</v>
      </c>
      <c r="O219" s="1">
        <f>Cleaned_Data[[#This Row],[ loan_amount]]-Cleaned_Data[[#This Row],[ bank_asset_value]]</f>
        <v>12400000</v>
      </c>
      <c r="P219" s="1">
        <f>Cleaned_Data[[#This Row],[ loan_amount]]</f>
        <v>21100000</v>
      </c>
      <c r="Q219" s="1" t="str">
        <f t="shared" si="13"/>
        <v>800+</v>
      </c>
      <c r="R219" s="1">
        <f>Cleaned_Data[[#This Row],[ residential_assets_value]]+Cleaned_Data[[#This Row],[ commercial_assets_value]]+Cleaned_Data[[#This Row],[ luxury_assets_value]]</f>
        <v>60300000</v>
      </c>
      <c r="S219" s="1">
        <f>Cleaned_Data[[#This Row],[ income_annum]]+Cleaned_Data[[#This Row],[ residential_assets_value]]+Cleaned_Data[[#This Row],[ commercial_assets_value]]+Cleaned_Data[[#This Row],[ luxury_assets_value]]</f>
        <v>69900000</v>
      </c>
      <c r="T219" s="1" t="str">
        <f t="shared" si="14"/>
        <v>&gt;4 Cr</v>
      </c>
      <c r="U219" s="12">
        <f t="shared" si="15"/>
        <v>3516667</v>
      </c>
      <c r="V219" s="1" t="str">
        <f>IF(Cleaned_Data[[#This Row],[EMI_Estimate]]&lt;50000, "50K", IF(Cleaned_Data[[#This Row],[EMI_Estimate]]&lt;100000, "50K-1L", IF(Cleaned_Data[[#This Row],[EMI_Estimate]]&lt;150000, "1L-1.5L", IF(Cleaned_Data[[#This Row],[EMI_Estimate]]&lt;200000,"1.5-2L", "&gt;2L"))))</f>
        <v>&gt;2L</v>
      </c>
    </row>
    <row r="220" spans="1:22" x14ac:dyDescent="0.35">
      <c r="A220">
        <v>219</v>
      </c>
      <c r="B220">
        <v>1</v>
      </c>
      <c r="C220" t="s">
        <v>22</v>
      </c>
      <c r="D220" t="s">
        <v>23</v>
      </c>
      <c r="E220">
        <v>6800000</v>
      </c>
      <c r="F220" t="str">
        <f t="shared" si="12"/>
        <v>&gt;20 Lakh</v>
      </c>
      <c r="G220">
        <v>17000000</v>
      </c>
      <c r="H220">
        <v>2</v>
      </c>
      <c r="I220">
        <v>744</v>
      </c>
      <c r="J220" s="1">
        <v>15500000</v>
      </c>
      <c r="K220" s="1">
        <v>3900000</v>
      </c>
      <c r="L220" s="1">
        <v>23700000</v>
      </c>
      <c r="M220" s="1">
        <v>3500000</v>
      </c>
      <c r="N220" s="1" t="s">
        <v>21</v>
      </c>
      <c r="O220" s="1">
        <f>Cleaned_Data[[#This Row],[ loan_amount]]-Cleaned_Data[[#This Row],[ bank_asset_value]]</f>
        <v>13500000</v>
      </c>
      <c r="P220" s="1">
        <f>Cleaned_Data[[#This Row],[ loan_amount]]</f>
        <v>17000000</v>
      </c>
      <c r="Q220" s="1" t="str">
        <f t="shared" si="13"/>
        <v>700–799</v>
      </c>
      <c r="R220" s="1">
        <f>Cleaned_Data[[#This Row],[ residential_assets_value]]+Cleaned_Data[[#This Row],[ commercial_assets_value]]+Cleaned_Data[[#This Row],[ luxury_assets_value]]</f>
        <v>43100000</v>
      </c>
      <c r="S220" s="1">
        <f>Cleaned_Data[[#This Row],[ income_annum]]+Cleaned_Data[[#This Row],[ residential_assets_value]]+Cleaned_Data[[#This Row],[ commercial_assets_value]]+Cleaned_Data[[#This Row],[ luxury_assets_value]]</f>
        <v>49900000</v>
      </c>
      <c r="T220" s="1" t="str">
        <f t="shared" si="14"/>
        <v>&gt;4 Cr</v>
      </c>
      <c r="U220" s="12">
        <f t="shared" si="15"/>
        <v>8500000</v>
      </c>
      <c r="V220" s="1" t="str">
        <f>IF(Cleaned_Data[[#This Row],[EMI_Estimate]]&lt;50000, "50K", IF(Cleaned_Data[[#This Row],[EMI_Estimate]]&lt;100000, "50K-1L", IF(Cleaned_Data[[#This Row],[EMI_Estimate]]&lt;150000, "1L-1.5L", IF(Cleaned_Data[[#This Row],[EMI_Estimate]]&lt;200000,"1.5-2L", "&gt;2L"))))</f>
        <v>&gt;2L</v>
      </c>
    </row>
    <row r="221" spans="1:22" x14ac:dyDescent="0.35">
      <c r="A221">
        <v>220</v>
      </c>
      <c r="B221">
        <v>0</v>
      </c>
      <c r="C221" t="s">
        <v>22</v>
      </c>
      <c r="D221" t="s">
        <v>20</v>
      </c>
      <c r="E221">
        <v>3200000</v>
      </c>
      <c r="F221" t="str">
        <f t="shared" si="12"/>
        <v>&gt;20 Lakh</v>
      </c>
      <c r="G221">
        <v>11300000</v>
      </c>
      <c r="H221">
        <v>6</v>
      </c>
      <c r="I221">
        <v>484</v>
      </c>
      <c r="J221" s="1">
        <v>3500000</v>
      </c>
      <c r="K221" s="1">
        <v>5500000</v>
      </c>
      <c r="L221" s="1">
        <v>8500000</v>
      </c>
      <c r="M221" s="1">
        <v>2100000</v>
      </c>
      <c r="N221" s="1" t="s">
        <v>24</v>
      </c>
      <c r="O221" s="1">
        <f>Cleaned_Data[[#This Row],[ loan_amount]]-Cleaned_Data[[#This Row],[ bank_asset_value]]</f>
        <v>9200000</v>
      </c>
      <c r="P221" s="1">
        <f>Cleaned_Data[[#This Row],[ loan_amount]]</f>
        <v>11300000</v>
      </c>
      <c r="Q221" s="1" t="str">
        <f t="shared" si="13"/>
        <v>300–499</v>
      </c>
      <c r="R221" s="1">
        <f>Cleaned_Data[[#This Row],[ residential_assets_value]]+Cleaned_Data[[#This Row],[ commercial_assets_value]]+Cleaned_Data[[#This Row],[ luxury_assets_value]]</f>
        <v>17500000</v>
      </c>
      <c r="S221" s="1">
        <f>Cleaned_Data[[#This Row],[ income_annum]]+Cleaned_Data[[#This Row],[ residential_assets_value]]+Cleaned_Data[[#This Row],[ commercial_assets_value]]+Cleaned_Data[[#This Row],[ luxury_assets_value]]</f>
        <v>20700000</v>
      </c>
      <c r="T221" s="1" t="str">
        <f t="shared" si="14"/>
        <v>2–3 Cr</v>
      </c>
      <c r="U221" s="12">
        <f t="shared" si="15"/>
        <v>1883333</v>
      </c>
      <c r="V221" s="1" t="str">
        <f>IF(Cleaned_Data[[#This Row],[EMI_Estimate]]&lt;50000, "50K", IF(Cleaned_Data[[#This Row],[EMI_Estimate]]&lt;100000, "50K-1L", IF(Cleaned_Data[[#This Row],[EMI_Estimate]]&lt;150000, "1L-1.5L", IF(Cleaned_Data[[#This Row],[EMI_Estimate]]&lt;200000,"1.5-2L", "&gt;2L"))))</f>
        <v>&gt;2L</v>
      </c>
    </row>
    <row r="222" spans="1:22" x14ac:dyDescent="0.35">
      <c r="A222">
        <v>221</v>
      </c>
      <c r="B222">
        <v>4</v>
      </c>
      <c r="C222" t="s">
        <v>22</v>
      </c>
      <c r="D222" t="s">
        <v>20</v>
      </c>
      <c r="E222">
        <v>2900000</v>
      </c>
      <c r="F222" t="str">
        <f t="shared" si="12"/>
        <v>&gt;20 Lakh</v>
      </c>
      <c r="G222">
        <v>10400000</v>
      </c>
      <c r="H222">
        <v>6</v>
      </c>
      <c r="I222">
        <v>673</v>
      </c>
      <c r="J222" s="1">
        <v>5100000</v>
      </c>
      <c r="K222" s="1">
        <v>1700000</v>
      </c>
      <c r="L222" s="1">
        <v>10600000</v>
      </c>
      <c r="M222" s="1">
        <v>1700000</v>
      </c>
      <c r="N222" s="1" t="s">
        <v>21</v>
      </c>
      <c r="O222" s="1">
        <f>Cleaned_Data[[#This Row],[ loan_amount]]-Cleaned_Data[[#This Row],[ bank_asset_value]]</f>
        <v>8700000</v>
      </c>
      <c r="P222" s="1">
        <f>Cleaned_Data[[#This Row],[ loan_amount]]</f>
        <v>10400000</v>
      </c>
      <c r="Q222" s="1" t="str">
        <f t="shared" si="13"/>
        <v>600–699</v>
      </c>
      <c r="R222" s="1">
        <f>Cleaned_Data[[#This Row],[ residential_assets_value]]+Cleaned_Data[[#This Row],[ commercial_assets_value]]+Cleaned_Data[[#This Row],[ luxury_assets_value]]</f>
        <v>17400000</v>
      </c>
      <c r="S222" s="1">
        <f>Cleaned_Data[[#This Row],[ income_annum]]+Cleaned_Data[[#This Row],[ residential_assets_value]]+Cleaned_Data[[#This Row],[ commercial_assets_value]]+Cleaned_Data[[#This Row],[ luxury_assets_value]]</f>
        <v>20300000</v>
      </c>
      <c r="T222" s="1" t="str">
        <f t="shared" si="14"/>
        <v>2–3 Cr</v>
      </c>
      <c r="U222" s="12">
        <f t="shared" si="15"/>
        <v>1733333</v>
      </c>
      <c r="V222" s="1" t="str">
        <f>IF(Cleaned_Data[[#This Row],[EMI_Estimate]]&lt;50000, "50K", IF(Cleaned_Data[[#This Row],[EMI_Estimate]]&lt;100000, "50K-1L", IF(Cleaned_Data[[#This Row],[EMI_Estimate]]&lt;150000, "1L-1.5L", IF(Cleaned_Data[[#This Row],[EMI_Estimate]]&lt;200000,"1.5-2L", "&gt;2L"))))</f>
        <v>&gt;2L</v>
      </c>
    </row>
    <row r="223" spans="1:22" x14ac:dyDescent="0.35">
      <c r="A223">
        <v>222</v>
      </c>
      <c r="B223">
        <v>3</v>
      </c>
      <c r="C223" t="s">
        <v>19</v>
      </c>
      <c r="D223" t="s">
        <v>23</v>
      </c>
      <c r="E223">
        <v>7900000</v>
      </c>
      <c r="F223" t="str">
        <f t="shared" si="12"/>
        <v>&gt;20 Lakh</v>
      </c>
      <c r="G223">
        <v>21200000</v>
      </c>
      <c r="H223">
        <v>18</v>
      </c>
      <c r="I223">
        <v>695</v>
      </c>
      <c r="J223" s="1">
        <v>13800000</v>
      </c>
      <c r="K223" s="1">
        <v>10600000</v>
      </c>
      <c r="L223" s="1">
        <v>21800000</v>
      </c>
      <c r="M223" s="1">
        <v>4900000</v>
      </c>
      <c r="N223" s="1" t="s">
        <v>21</v>
      </c>
      <c r="O223" s="1">
        <f>Cleaned_Data[[#This Row],[ loan_amount]]-Cleaned_Data[[#This Row],[ bank_asset_value]]</f>
        <v>16300000</v>
      </c>
      <c r="P223" s="1">
        <f>Cleaned_Data[[#This Row],[ loan_amount]]</f>
        <v>21200000</v>
      </c>
      <c r="Q223" s="1" t="str">
        <f t="shared" si="13"/>
        <v>600–699</v>
      </c>
      <c r="R223" s="1">
        <f>Cleaned_Data[[#This Row],[ residential_assets_value]]+Cleaned_Data[[#This Row],[ commercial_assets_value]]+Cleaned_Data[[#This Row],[ luxury_assets_value]]</f>
        <v>46200000</v>
      </c>
      <c r="S223" s="1">
        <f>Cleaned_Data[[#This Row],[ income_annum]]+Cleaned_Data[[#This Row],[ residential_assets_value]]+Cleaned_Data[[#This Row],[ commercial_assets_value]]+Cleaned_Data[[#This Row],[ luxury_assets_value]]</f>
        <v>54100000</v>
      </c>
      <c r="T223" s="1" t="str">
        <f t="shared" si="14"/>
        <v>&gt;4 Cr</v>
      </c>
      <c r="U223" s="12">
        <f t="shared" si="15"/>
        <v>1177778</v>
      </c>
      <c r="V223" s="1" t="str">
        <f>IF(Cleaned_Data[[#This Row],[EMI_Estimate]]&lt;50000, "50K", IF(Cleaned_Data[[#This Row],[EMI_Estimate]]&lt;100000, "50K-1L", IF(Cleaned_Data[[#This Row],[EMI_Estimate]]&lt;150000, "1L-1.5L", IF(Cleaned_Data[[#This Row],[EMI_Estimate]]&lt;200000,"1.5-2L", "&gt;2L"))))</f>
        <v>&gt;2L</v>
      </c>
    </row>
    <row r="224" spans="1:22" x14ac:dyDescent="0.35">
      <c r="A224">
        <v>223</v>
      </c>
      <c r="B224">
        <v>4</v>
      </c>
      <c r="C224" t="s">
        <v>22</v>
      </c>
      <c r="D224" t="s">
        <v>23</v>
      </c>
      <c r="E224">
        <v>3900000</v>
      </c>
      <c r="F224" t="str">
        <f t="shared" si="12"/>
        <v>&gt;20 Lakh</v>
      </c>
      <c r="G224">
        <v>12400000</v>
      </c>
      <c r="H224">
        <v>12</v>
      </c>
      <c r="I224">
        <v>473</v>
      </c>
      <c r="J224" s="1">
        <v>6400000</v>
      </c>
      <c r="K224" s="1">
        <v>4700000</v>
      </c>
      <c r="L224" s="1">
        <v>13100000</v>
      </c>
      <c r="M224" s="1">
        <v>3800000</v>
      </c>
      <c r="N224" s="1" t="s">
        <v>24</v>
      </c>
      <c r="O224" s="1">
        <f>Cleaned_Data[[#This Row],[ loan_amount]]-Cleaned_Data[[#This Row],[ bank_asset_value]]</f>
        <v>8600000</v>
      </c>
      <c r="P224" s="1">
        <f>Cleaned_Data[[#This Row],[ loan_amount]]</f>
        <v>12400000</v>
      </c>
      <c r="Q224" s="1" t="str">
        <f t="shared" si="13"/>
        <v>300–499</v>
      </c>
      <c r="R224" s="1">
        <f>Cleaned_Data[[#This Row],[ residential_assets_value]]+Cleaned_Data[[#This Row],[ commercial_assets_value]]+Cleaned_Data[[#This Row],[ luxury_assets_value]]</f>
        <v>24200000</v>
      </c>
      <c r="S224" s="1">
        <f>Cleaned_Data[[#This Row],[ income_annum]]+Cleaned_Data[[#This Row],[ residential_assets_value]]+Cleaned_Data[[#This Row],[ commercial_assets_value]]+Cleaned_Data[[#This Row],[ luxury_assets_value]]</f>
        <v>28100000</v>
      </c>
      <c r="T224" s="1" t="str">
        <f t="shared" si="14"/>
        <v>2–3 Cr</v>
      </c>
      <c r="U224" s="12">
        <f t="shared" si="15"/>
        <v>1033333</v>
      </c>
      <c r="V224" s="1" t="str">
        <f>IF(Cleaned_Data[[#This Row],[EMI_Estimate]]&lt;50000, "50K", IF(Cleaned_Data[[#This Row],[EMI_Estimate]]&lt;100000, "50K-1L", IF(Cleaned_Data[[#This Row],[EMI_Estimate]]&lt;150000, "1L-1.5L", IF(Cleaned_Data[[#This Row],[EMI_Estimate]]&lt;200000,"1.5-2L", "&gt;2L"))))</f>
        <v>&gt;2L</v>
      </c>
    </row>
    <row r="225" spans="1:22" x14ac:dyDescent="0.35">
      <c r="A225">
        <v>224</v>
      </c>
      <c r="B225">
        <v>4</v>
      </c>
      <c r="C225" t="s">
        <v>19</v>
      </c>
      <c r="D225" t="s">
        <v>23</v>
      </c>
      <c r="E225">
        <v>4600000</v>
      </c>
      <c r="F225" t="str">
        <f t="shared" si="12"/>
        <v>&gt;20 Lakh</v>
      </c>
      <c r="G225">
        <v>11000000</v>
      </c>
      <c r="H225">
        <v>2</v>
      </c>
      <c r="I225">
        <v>491</v>
      </c>
      <c r="J225" s="1">
        <v>9000000</v>
      </c>
      <c r="K225" s="1">
        <v>4000000</v>
      </c>
      <c r="L225" s="1">
        <v>16100000</v>
      </c>
      <c r="M225" s="1">
        <v>3500000</v>
      </c>
      <c r="N225" s="1" t="s">
        <v>24</v>
      </c>
      <c r="O225" s="1">
        <f>Cleaned_Data[[#This Row],[ loan_amount]]-Cleaned_Data[[#This Row],[ bank_asset_value]]</f>
        <v>7500000</v>
      </c>
      <c r="P225" s="1">
        <f>Cleaned_Data[[#This Row],[ loan_amount]]</f>
        <v>11000000</v>
      </c>
      <c r="Q225" s="1" t="str">
        <f t="shared" si="13"/>
        <v>300–499</v>
      </c>
      <c r="R225" s="1">
        <f>Cleaned_Data[[#This Row],[ residential_assets_value]]+Cleaned_Data[[#This Row],[ commercial_assets_value]]+Cleaned_Data[[#This Row],[ luxury_assets_value]]</f>
        <v>29100000</v>
      </c>
      <c r="S225" s="1">
        <f>Cleaned_Data[[#This Row],[ income_annum]]+Cleaned_Data[[#This Row],[ residential_assets_value]]+Cleaned_Data[[#This Row],[ commercial_assets_value]]+Cleaned_Data[[#This Row],[ luxury_assets_value]]</f>
        <v>33700000</v>
      </c>
      <c r="T225" s="1" t="str">
        <f t="shared" si="14"/>
        <v>3–4 Cr</v>
      </c>
      <c r="U225" s="12">
        <f t="shared" si="15"/>
        <v>5500000</v>
      </c>
      <c r="V225" s="1" t="str">
        <f>IF(Cleaned_Data[[#This Row],[EMI_Estimate]]&lt;50000, "50K", IF(Cleaned_Data[[#This Row],[EMI_Estimate]]&lt;100000, "50K-1L", IF(Cleaned_Data[[#This Row],[EMI_Estimate]]&lt;150000, "1L-1.5L", IF(Cleaned_Data[[#This Row],[EMI_Estimate]]&lt;200000,"1.5-2L", "&gt;2L"))))</f>
        <v>&gt;2L</v>
      </c>
    </row>
    <row r="226" spans="1:22" x14ac:dyDescent="0.35">
      <c r="A226">
        <v>225</v>
      </c>
      <c r="B226">
        <v>3</v>
      </c>
      <c r="C226" t="s">
        <v>22</v>
      </c>
      <c r="D226" t="s">
        <v>23</v>
      </c>
      <c r="E226">
        <v>700000</v>
      </c>
      <c r="F226" t="str">
        <f t="shared" si="12"/>
        <v>5-10 Lakh</v>
      </c>
      <c r="G226">
        <v>1700000</v>
      </c>
      <c r="H226">
        <v>8</v>
      </c>
      <c r="I226">
        <v>733</v>
      </c>
      <c r="J226" s="1">
        <v>1200000</v>
      </c>
      <c r="K226" s="1">
        <v>800000</v>
      </c>
      <c r="L226" s="1">
        <v>2400000</v>
      </c>
      <c r="M226" s="1">
        <v>500000</v>
      </c>
      <c r="N226" s="1" t="s">
        <v>21</v>
      </c>
      <c r="O226" s="1">
        <f>Cleaned_Data[[#This Row],[ loan_amount]]-Cleaned_Data[[#This Row],[ bank_asset_value]]</f>
        <v>1200000</v>
      </c>
      <c r="P226" s="1">
        <f>Cleaned_Data[[#This Row],[ loan_amount]]</f>
        <v>1700000</v>
      </c>
      <c r="Q226" s="1" t="str">
        <f t="shared" si="13"/>
        <v>700–799</v>
      </c>
      <c r="R226" s="1">
        <f>Cleaned_Data[[#This Row],[ residential_assets_value]]+Cleaned_Data[[#This Row],[ commercial_assets_value]]+Cleaned_Data[[#This Row],[ luxury_assets_value]]</f>
        <v>4400000</v>
      </c>
      <c r="S226" s="1">
        <f>Cleaned_Data[[#This Row],[ income_annum]]+Cleaned_Data[[#This Row],[ residential_assets_value]]+Cleaned_Data[[#This Row],[ commercial_assets_value]]+Cleaned_Data[[#This Row],[ luxury_assets_value]]</f>
        <v>5100000</v>
      </c>
      <c r="T226" s="1" t="str">
        <f t="shared" si="14"/>
        <v>&lt;1 Cr</v>
      </c>
      <c r="U226" s="12">
        <f t="shared" si="15"/>
        <v>212500</v>
      </c>
      <c r="V226" s="1" t="str">
        <f>IF(Cleaned_Data[[#This Row],[EMI_Estimate]]&lt;50000, "50K", IF(Cleaned_Data[[#This Row],[EMI_Estimate]]&lt;100000, "50K-1L", IF(Cleaned_Data[[#This Row],[EMI_Estimate]]&lt;150000, "1L-1.5L", IF(Cleaned_Data[[#This Row],[EMI_Estimate]]&lt;200000,"1.5-2L", "&gt;2L"))))</f>
        <v>&gt;2L</v>
      </c>
    </row>
    <row r="227" spans="1:22" x14ac:dyDescent="0.35">
      <c r="A227">
        <v>226</v>
      </c>
      <c r="B227">
        <v>0</v>
      </c>
      <c r="C227" t="s">
        <v>22</v>
      </c>
      <c r="D227" t="s">
        <v>20</v>
      </c>
      <c r="E227">
        <v>5200000</v>
      </c>
      <c r="F227" t="str">
        <f t="shared" si="12"/>
        <v>&gt;20 Lakh</v>
      </c>
      <c r="G227">
        <v>15600000</v>
      </c>
      <c r="H227">
        <v>20</v>
      </c>
      <c r="I227">
        <v>434</v>
      </c>
      <c r="J227" s="1">
        <v>14100000</v>
      </c>
      <c r="K227" s="1">
        <v>5800000</v>
      </c>
      <c r="L227" s="1">
        <v>18100000</v>
      </c>
      <c r="M227" s="1">
        <v>5500000</v>
      </c>
      <c r="N227" s="1" t="s">
        <v>24</v>
      </c>
      <c r="O227" s="1">
        <f>Cleaned_Data[[#This Row],[ loan_amount]]-Cleaned_Data[[#This Row],[ bank_asset_value]]</f>
        <v>10100000</v>
      </c>
      <c r="P227" s="1">
        <f>Cleaned_Data[[#This Row],[ loan_amount]]</f>
        <v>15600000</v>
      </c>
      <c r="Q227" s="1" t="str">
        <f t="shared" si="13"/>
        <v>300–499</v>
      </c>
      <c r="R227" s="1">
        <f>Cleaned_Data[[#This Row],[ residential_assets_value]]+Cleaned_Data[[#This Row],[ commercial_assets_value]]+Cleaned_Data[[#This Row],[ luxury_assets_value]]</f>
        <v>38000000</v>
      </c>
      <c r="S227" s="1">
        <f>Cleaned_Data[[#This Row],[ income_annum]]+Cleaned_Data[[#This Row],[ residential_assets_value]]+Cleaned_Data[[#This Row],[ commercial_assets_value]]+Cleaned_Data[[#This Row],[ luxury_assets_value]]</f>
        <v>43200000</v>
      </c>
      <c r="T227" s="1" t="str">
        <f t="shared" si="14"/>
        <v>&gt;4 Cr</v>
      </c>
      <c r="U227" s="12">
        <f t="shared" si="15"/>
        <v>780000</v>
      </c>
      <c r="V227" s="1" t="str">
        <f>IF(Cleaned_Data[[#This Row],[EMI_Estimate]]&lt;50000, "50K", IF(Cleaned_Data[[#This Row],[EMI_Estimate]]&lt;100000, "50K-1L", IF(Cleaned_Data[[#This Row],[EMI_Estimate]]&lt;150000, "1L-1.5L", IF(Cleaned_Data[[#This Row],[EMI_Estimate]]&lt;200000,"1.5-2L", "&gt;2L"))))</f>
        <v>&gt;2L</v>
      </c>
    </row>
    <row r="228" spans="1:22" x14ac:dyDescent="0.35">
      <c r="A228">
        <v>227</v>
      </c>
      <c r="B228">
        <v>3</v>
      </c>
      <c r="C228" t="s">
        <v>22</v>
      </c>
      <c r="D228" t="s">
        <v>23</v>
      </c>
      <c r="E228">
        <v>5900000</v>
      </c>
      <c r="F228" t="str">
        <f t="shared" si="12"/>
        <v>&gt;20 Lakh</v>
      </c>
      <c r="G228">
        <v>20600000</v>
      </c>
      <c r="H228">
        <v>10</v>
      </c>
      <c r="I228">
        <v>777</v>
      </c>
      <c r="J228" s="1">
        <v>1900000</v>
      </c>
      <c r="K228" s="1">
        <v>4600000</v>
      </c>
      <c r="L228" s="1">
        <v>21200000</v>
      </c>
      <c r="M228" s="1">
        <v>6400000</v>
      </c>
      <c r="N228" s="1" t="s">
        <v>21</v>
      </c>
      <c r="O228" s="1">
        <f>Cleaned_Data[[#This Row],[ loan_amount]]-Cleaned_Data[[#This Row],[ bank_asset_value]]</f>
        <v>14200000</v>
      </c>
      <c r="P228" s="1">
        <f>Cleaned_Data[[#This Row],[ loan_amount]]</f>
        <v>20600000</v>
      </c>
      <c r="Q228" s="1" t="str">
        <f t="shared" si="13"/>
        <v>700–799</v>
      </c>
      <c r="R228" s="1">
        <f>Cleaned_Data[[#This Row],[ residential_assets_value]]+Cleaned_Data[[#This Row],[ commercial_assets_value]]+Cleaned_Data[[#This Row],[ luxury_assets_value]]</f>
        <v>27700000</v>
      </c>
      <c r="S228" s="1">
        <f>Cleaned_Data[[#This Row],[ income_annum]]+Cleaned_Data[[#This Row],[ residential_assets_value]]+Cleaned_Data[[#This Row],[ commercial_assets_value]]+Cleaned_Data[[#This Row],[ luxury_assets_value]]</f>
        <v>33600000</v>
      </c>
      <c r="T228" s="1" t="str">
        <f t="shared" si="14"/>
        <v>3–4 Cr</v>
      </c>
      <c r="U228" s="12">
        <f t="shared" si="15"/>
        <v>2060000</v>
      </c>
      <c r="V228" s="1" t="str">
        <f>IF(Cleaned_Data[[#This Row],[EMI_Estimate]]&lt;50000, "50K", IF(Cleaned_Data[[#This Row],[EMI_Estimate]]&lt;100000, "50K-1L", IF(Cleaned_Data[[#This Row],[EMI_Estimate]]&lt;150000, "1L-1.5L", IF(Cleaned_Data[[#This Row],[EMI_Estimate]]&lt;200000,"1.5-2L", "&gt;2L"))))</f>
        <v>&gt;2L</v>
      </c>
    </row>
    <row r="229" spans="1:22" x14ac:dyDescent="0.35">
      <c r="A229">
        <v>228</v>
      </c>
      <c r="B229">
        <v>4</v>
      </c>
      <c r="C229" t="s">
        <v>19</v>
      </c>
      <c r="D229" t="s">
        <v>20</v>
      </c>
      <c r="E229">
        <v>7200000</v>
      </c>
      <c r="F229" t="str">
        <f t="shared" si="12"/>
        <v>&gt;20 Lakh</v>
      </c>
      <c r="G229">
        <v>19100000</v>
      </c>
      <c r="H229">
        <v>4</v>
      </c>
      <c r="I229">
        <v>774</v>
      </c>
      <c r="J229" s="1">
        <v>9400000</v>
      </c>
      <c r="K229" s="1">
        <v>7000000</v>
      </c>
      <c r="L229" s="1">
        <v>17900000</v>
      </c>
      <c r="M229" s="1">
        <v>3600000</v>
      </c>
      <c r="N229" s="1" t="s">
        <v>21</v>
      </c>
      <c r="O229" s="1">
        <f>Cleaned_Data[[#This Row],[ loan_amount]]-Cleaned_Data[[#This Row],[ bank_asset_value]]</f>
        <v>15500000</v>
      </c>
      <c r="P229" s="1">
        <f>Cleaned_Data[[#This Row],[ loan_amount]]</f>
        <v>19100000</v>
      </c>
      <c r="Q229" s="1" t="str">
        <f t="shared" si="13"/>
        <v>700–799</v>
      </c>
      <c r="R229" s="1">
        <f>Cleaned_Data[[#This Row],[ residential_assets_value]]+Cleaned_Data[[#This Row],[ commercial_assets_value]]+Cleaned_Data[[#This Row],[ luxury_assets_value]]</f>
        <v>34300000</v>
      </c>
      <c r="S229" s="1">
        <f>Cleaned_Data[[#This Row],[ income_annum]]+Cleaned_Data[[#This Row],[ residential_assets_value]]+Cleaned_Data[[#This Row],[ commercial_assets_value]]+Cleaned_Data[[#This Row],[ luxury_assets_value]]</f>
        <v>41500000</v>
      </c>
      <c r="T229" s="1" t="str">
        <f t="shared" si="14"/>
        <v>&gt;4 Cr</v>
      </c>
      <c r="U229" s="12">
        <f t="shared" si="15"/>
        <v>4775000</v>
      </c>
      <c r="V229" s="1" t="str">
        <f>IF(Cleaned_Data[[#This Row],[EMI_Estimate]]&lt;50000, "50K", IF(Cleaned_Data[[#This Row],[EMI_Estimate]]&lt;100000, "50K-1L", IF(Cleaned_Data[[#This Row],[EMI_Estimate]]&lt;150000, "1L-1.5L", IF(Cleaned_Data[[#This Row],[EMI_Estimate]]&lt;200000,"1.5-2L", "&gt;2L"))))</f>
        <v>&gt;2L</v>
      </c>
    </row>
    <row r="230" spans="1:22" x14ac:dyDescent="0.35">
      <c r="A230">
        <v>229</v>
      </c>
      <c r="B230">
        <v>1</v>
      </c>
      <c r="C230" t="s">
        <v>22</v>
      </c>
      <c r="D230" t="s">
        <v>23</v>
      </c>
      <c r="E230">
        <v>8700000</v>
      </c>
      <c r="F230" t="str">
        <f t="shared" si="12"/>
        <v>&gt;20 Lakh</v>
      </c>
      <c r="G230">
        <v>27000000</v>
      </c>
      <c r="H230">
        <v>10</v>
      </c>
      <c r="I230">
        <v>717</v>
      </c>
      <c r="J230" s="1">
        <v>25500000</v>
      </c>
      <c r="K230" s="1">
        <v>8600000</v>
      </c>
      <c r="L230" s="1">
        <v>17500000</v>
      </c>
      <c r="M230" s="1">
        <v>9100000</v>
      </c>
      <c r="N230" s="1" t="s">
        <v>21</v>
      </c>
      <c r="O230" s="1">
        <f>Cleaned_Data[[#This Row],[ loan_amount]]-Cleaned_Data[[#This Row],[ bank_asset_value]]</f>
        <v>17900000</v>
      </c>
      <c r="P230" s="1">
        <f>Cleaned_Data[[#This Row],[ loan_amount]]</f>
        <v>27000000</v>
      </c>
      <c r="Q230" s="1" t="str">
        <f t="shared" si="13"/>
        <v>700–799</v>
      </c>
      <c r="R230" s="1">
        <f>Cleaned_Data[[#This Row],[ residential_assets_value]]+Cleaned_Data[[#This Row],[ commercial_assets_value]]+Cleaned_Data[[#This Row],[ luxury_assets_value]]</f>
        <v>51600000</v>
      </c>
      <c r="S230" s="1">
        <f>Cleaned_Data[[#This Row],[ income_annum]]+Cleaned_Data[[#This Row],[ residential_assets_value]]+Cleaned_Data[[#This Row],[ commercial_assets_value]]+Cleaned_Data[[#This Row],[ luxury_assets_value]]</f>
        <v>60300000</v>
      </c>
      <c r="T230" s="1" t="str">
        <f t="shared" si="14"/>
        <v>&gt;4 Cr</v>
      </c>
      <c r="U230" s="12">
        <f t="shared" si="15"/>
        <v>2700000</v>
      </c>
      <c r="V230" s="1" t="str">
        <f>IF(Cleaned_Data[[#This Row],[EMI_Estimate]]&lt;50000, "50K", IF(Cleaned_Data[[#This Row],[EMI_Estimate]]&lt;100000, "50K-1L", IF(Cleaned_Data[[#This Row],[EMI_Estimate]]&lt;150000, "1L-1.5L", IF(Cleaned_Data[[#This Row],[EMI_Estimate]]&lt;200000,"1.5-2L", "&gt;2L"))))</f>
        <v>&gt;2L</v>
      </c>
    </row>
    <row r="231" spans="1:22" x14ac:dyDescent="0.35">
      <c r="A231">
        <v>230</v>
      </c>
      <c r="B231">
        <v>3</v>
      </c>
      <c r="C231" t="s">
        <v>22</v>
      </c>
      <c r="D231" t="s">
        <v>23</v>
      </c>
      <c r="E231">
        <v>1100000</v>
      </c>
      <c r="F231" t="str">
        <f t="shared" si="12"/>
        <v>10-15 Lakh</v>
      </c>
      <c r="G231">
        <v>3500000</v>
      </c>
      <c r="H231">
        <v>12</v>
      </c>
      <c r="I231">
        <v>503</v>
      </c>
      <c r="J231" s="1">
        <v>3000000</v>
      </c>
      <c r="K231" s="1">
        <v>400000</v>
      </c>
      <c r="L231" s="1">
        <v>2200000</v>
      </c>
      <c r="M231" s="1">
        <v>1200000</v>
      </c>
      <c r="N231" s="1" t="s">
        <v>24</v>
      </c>
      <c r="O231" s="1">
        <f>Cleaned_Data[[#This Row],[ loan_amount]]-Cleaned_Data[[#This Row],[ bank_asset_value]]</f>
        <v>2300000</v>
      </c>
      <c r="P231" s="1">
        <f>Cleaned_Data[[#This Row],[ loan_amount]]</f>
        <v>3500000</v>
      </c>
      <c r="Q231" s="1" t="str">
        <f t="shared" si="13"/>
        <v>500–599</v>
      </c>
      <c r="R231" s="1">
        <f>Cleaned_Data[[#This Row],[ residential_assets_value]]+Cleaned_Data[[#This Row],[ commercial_assets_value]]+Cleaned_Data[[#This Row],[ luxury_assets_value]]</f>
        <v>5600000</v>
      </c>
      <c r="S231" s="1">
        <f>Cleaned_Data[[#This Row],[ income_annum]]+Cleaned_Data[[#This Row],[ residential_assets_value]]+Cleaned_Data[[#This Row],[ commercial_assets_value]]+Cleaned_Data[[#This Row],[ luxury_assets_value]]</f>
        <v>6700000</v>
      </c>
      <c r="T231" s="1" t="str">
        <f t="shared" si="14"/>
        <v>&lt;1 Cr</v>
      </c>
      <c r="U231" s="12">
        <f t="shared" si="15"/>
        <v>291667</v>
      </c>
      <c r="V231" s="1" t="str">
        <f>IF(Cleaned_Data[[#This Row],[EMI_Estimate]]&lt;50000, "50K", IF(Cleaned_Data[[#This Row],[EMI_Estimate]]&lt;100000, "50K-1L", IF(Cleaned_Data[[#This Row],[EMI_Estimate]]&lt;150000, "1L-1.5L", IF(Cleaned_Data[[#This Row],[EMI_Estimate]]&lt;200000,"1.5-2L", "&gt;2L"))))</f>
        <v>&gt;2L</v>
      </c>
    </row>
    <row r="232" spans="1:22" x14ac:dyDescent="0.35">
      <c r="A232">
        <v>231</v>
      </c>
      <c r="B232">
        <v>1</v>
      </c>
      <c r="C232" t="s">
        <v>19</v>
      </c>
      <c r="D232" t="s">
        <v>23</v>
      </c>
      <c r="E232">
        <v>4000000</v>
      </c>
      <c r="F232" t="str">
        <f t="shared" si="12"/>
        <v>&gt;20 Lakh</v>
      </c>
      <c r="G232">
        <v>10900000</v>
      </c>
      <c r="H232">
        <v>14</v>
      </c>
      <c r="I232">
        <v>598</v>
      </c>
      <c r="J232" s="1">
        <v>3600000</v>
      </c>
      <c r="K232" s="1">
        <v>6600000</v>
      </c>
      <c r="L232" s="1">
        <v>13600000</v>
      </c>
      <c r="M232" s="1">
        <v>4400000</v>
      </c>
      <c r="N232" s="1" t="s">
        <v>21</v>
      </c>
      <c r="O232" s="1">
        <f>Cleaned_Data[[#This Row],[ loan_amount]]-Cleaned_Data[[#This Row],[ bank_asset_value]]</f>
        <v>6500000</v>
      </c>
      <c r="P232" s="1">
        <f>Cleaned_Data[[#This Row],[ loan_amount]]</f>
        <v>10900000</v>
      </c>
      <c r="Q232" s="1" t="str">
        <f t="shared" si="13"/>
        <v>500–599</v>
      </c>
      <c r="R232" s="1">
        <f>Cleaned_Data[[#This Row],[ residential_assets_value]]+Cleaned_Data[[#This Row],[ commercial_assets_value]]+Cleaned_Data[[#This Row],[ luxury_assets_value]]</f>
        <v>23800000</v>
      </c>
      <c r="S232" s="1">
        <f>Cleaned_Data[[#This Row],[ income_annum]]+Cleaned_Data[[#This Row],[ residential_assets_value]]+Cleaned_Data[[#This Row],[ commercial_assets_value]]+Cleaned_Data[[#This Row],[ luxury_assets_value]]</f>
        <v>27800000</v>
      </c>
      <c r="T232" s="1" t="str">
        <f t="shared" si="14"/>
        <v>2–3 Cr</v>
      </c>
      <c r="U232" s="12">
        <f t="shared" si="15"/>
        <v>778571</v>
      </c>
      <c r="V232" s="1" t="str">
        <f>IF(Cleaned_Data[[#This Row],[EMI_Estimate]]&lt;50000, "50K", IF(Cleaned_Data[[#This Row],[EMI_Estimate]]&lt;100000, "50K-1L", IF(Cleaned_Data[[#This Row],[EMI_Estimate]]&lt;150000, "1L-1.5L", IF(Cleaned_Data[[#This Row],[EMI_Estimate]]&lt;200000,"1.5-2L", "&gt;2L"))))</f>
        <v>&gt;2L</v>
      </c>
    </row>
    <row r="233" spans="1:22" x14ac:dyDescent="0.35">
      <c r="A233">
        <v>232</v>
      </c>
      <c r="B233">
        <v>2</v>
      </c>
      <c r="C233" t="s">
        <v>19</v>
      </c>
      <c r="D233" t="s">
        <v>20</v>
      </c>
      <c r="E233">
        <v>9800000</v>
      </c>
      <c r="F233" t="str">
        <f t="shared" si="12"/>
        <v>&gt;20 Lakh</v>
      </c>
      <c r="G233">
        <v>32400000</v>
      </c>
      <c r="H233">
        <v>2</v>
      </c>
      <c r="I233">
        <v>543</v>
      </c>
      <c r="J233" s="1">
        <v>24200000</v>
      </c>
      <c r="K233" s="1">
        <v>17500000</v>
      </c>
      <c r="L233" s="1">
        <v>25700000</v>
      </c>
      <c r="M233" s="1">
        <v>7700000</v>
      </c>
      <c r="N233" s="1" t="s">
        <v>21</v>
      </c>
      <c r="O233" s="1">
        <f>Cleaned_Data[[#This Row],[ loan_amount]]-Cleaned_Data[[#This Row],[ bank_asset_value]]</f>
        <v>24700000</v>
      </c>
      <c r="P233" s="1">
        <f>Cleaned_Data[[#This Row],[ loan_amount]]</f>
        <v>32400000</v>
      </c>
      <c r="Q233" s="1" t="str">
        <f t="shared" si="13"/>
        <v>500–599</v>
      </c>
      <c r="R233" s="1">
        <f>Cleaned_Data[[#This Row],[ residential_assets_value]]+Cleaned_Data[[#This Row],[ commercial_assets_value]]+Cleaned_Data[[#This Row],[ luxury_assets_value]]</f>
        <v>67400000</v>
      </c>
      <c r="S233" s="1">
        <f>Cleaned_Data[[#This Row],[ income_annum]]+Cleaned_Data[[#This Row],[ residential_assets_value]]+Cleaned_Data[[#This Row],[ commercial_assets_value]]+Cleaned_Data[[#This Row],[ luxury_assets_value]]</f>
        <v>77200000</v>
      </c>
      <c r="T233" s="1" t="str">
        <f t="shared" si="14"/>
        <v>&gt;4 Cr</v>
      </c>
      <c r="U233" s="12">
        <f t="shared" si="15"/>
        <v>16200000</v>
      </c>
      <c r="V233" s="1" t="str">
        <f>IF(Cleaned_Data[[#This Row],[EMI_Estimate]]&lt;50000, "50K", IF(Cleaned_Data[[#This Row],[EMI_Estimate]]&lt;100000, "50K-1L", IF(Cleaned_Data[[#This Row],[EMI_Estimate]]&lt;150000, "1L-1.5L", IF(Cleaned_Data[[#This Row],[EMI_Estimate]]&lt;200000,"1.5-2L", "&gt;2L"))))</f>
        <v>&gt;2L</v>
      </c>
    </row>
    <row r="234" spans="1:22" x14ac:dyDescent="0.35">
      <c r="A234">
        <v>233</v>
      </c>
      <c r="B234">
        <v>0</v>
      </c>
      <c r="C234" t="s">
        <v>22</v>
      </c>
      <c r="D234" t="s">
        <v>23</v>
      </c>
      <c r="E234">
        <v>2700000</v>
      </c>
      <c r="F234" t="str">
        <f t="shared" si="12"/>
        <v>&gt;20 Lakh</v>
      </c>
      <c r="G234">
        <v>6800000</v>
      </c>
      <c r="H234">
        <v>20</v>
      </c>
      <c r="I234">
        <v>796</v>
      </c>
      <c r="J234" s="1">
        <v>700000</v>
      </c>
      <c r="K234" s="1">
        <v>4200000</v>
      </c>
      <c r="L234" s="1">
        <v>7000000</v>
      </c>
      <c r="M234" s="1">
        <v>1900000</v>
      </c>
      <c r="N234" s="1" t="s">
        <v>21</v>
      </c>
      <c r="O234" s="1">
        <f>Cleaned_Data[[#This Row],[ loan_amount]]-Cleaned_Data[[#This Row],[ bank_asset_value]]</f>
        <v>4900000</v>
      </c>
      <c r="P234" s="1">
        <f>Cleaned_Data[[#This Row],[ loan_amount]]</f>
        <v>6800000</v>
      </c>
      <c r="Q234" s="1" t="str">
        <f t="shared" si="13"/>
        <v>700–799</v>
      </c>
      <c r="R234" s="1">
        <f>Cleaned_Data[[#This Row],[ residential_assets_value]]+Cleaned_Data[[#This Row],[ commercial_assets_value]]+Cleaned_Data[[#This Row],[ luxury_assets_value]]</f>
        <v>11900000</v>
      </c>
      <c r="S234" s="1">
        <f>Cleaned_Data[[#This Row],[ income_annum]]+Cleaned_Data[[#This Row],[ residential_assets_value]]+Cleaned_Data[[#This Row],[ commercial_assets_value]]+Cleaned_Data[[#This Row],[ luxury_assets_value]]</f>
        <v>14600000</v>
      </c>
      <c r="T234" s="1" t="str">
        <f t="shared" si="14"/>
        <v>1–2 Cr</v>
      </c>
      <c r="U234" s="12">
        <f t="shared" si="15"/>
        <v>340000</v>
      </c>
      <c r="V234" s="1" t="str">
        <f>IF(Cleaned_Data[[#This Row],[EMI_Estimate]]&lt;50000, "50K", IF(Cleaned_Data[[#This Row],[EMI_Estimate]]&lt;100000, "50K-1L", IF(Cleaned_Data[[#This Row],[EMI_Estimate]]&lt;150000, "1L-1.5L", IF(Cleaned_Data[[#This Row],[EMI_Estimate]]&lt;200000,"1.5-2L", "&gt;2L"))))</f>
        <v>&gt;2L</v>
      </c>
    </row>
    <row r="235" spans="1:22" x14ac:dyDescent="0.35">
      <c r="A235">
        <v>234</v>
      </c>
      <c r="B235">
        <v>3</v>
      </c>
      <c r="C235" t="s">
        <v>22</v>
      </c>
      <c r="D235" t="s">
        <v>23</v>
      </c>
      <c r="E235">
        <v>8800000</v>
      </c>
      <c r="F235" t="str">
        <f t="shared" si="12"/>
        <v>&gt;20 Lakh</v>
      </c>
      <c r="G235">
        <v>34600000</v>
      </c>
      <c r="H235">
        <v>8</v>
      </c>
      <c r="I235">
        <v>386</v>
      </c>
      <c r="J235" s="1">
        <v>14800000</v>
      </c>
      <c r="K235" s="1">
        <v>16500000</v>
      </c>
      <c r="L235" s="1">
        <v>18400000</v>
      </c>
      <c r="M235" s="1">
        <v>6000000</v>
      </c>
      <c r="N235" s="1" t="s">
        <v>24</v>
      </c>
      <c r="O235" s="1">
        <f>Cleaned_Data[[#This Row],[ loan_amount]]-Cleaned_Data[[#This Row],[ bank_asset_value]]</f>
        <v>28600000</v>
      </c>
      <c r="P235" s="1">
        <f>Cleaned_Data[[#This Row],[ loan_amount]]</f>
        <v>34600000</v>
      </c>
      <c r="Q235" s="1" t="str">
        <f t="shared" si="13"/>
        <v>300–499</v>
      </c>
      <c r="R235" s="1">
        <f>Cleaned_Data[[#This Row],[ residential_assets_value]]+Cleaned_Data[[#This Row],[ commercial_assets_value]]+Cleaned_Data[[#This Row],[ luxury_assets_value]]</f>
        <v>49700000</v>
      </c>
      <c r="S235" s="1">
        <f>Cleaned_Data[[#This Row],[ income_annum]]+Cleaned_Data[[#This Row],[ residential_assets_value]]+Cleaned_Data[[#This Row],[ commercial_assets_value]]+Cleaned_Data[[#This Row],[ luxury_assets_value]]</f>
        <v>58500000</v>
      </c>
      <c r="T235" s="1" t="str">
        <f t="shared" si="14"/>
        <v>&gt;4 Cr</v>
      </c>
      <c r="U235" s="12">
        <f t="shared" si="15"/>
        <v>4325000</v>
      </c>
      <c r="V235" s="1" t="str">
        <f>IF(Cleaned_Data[[#This Row],[EMI_Estimate]]&lt;50000, "50K", IF(Cleaned_Data[[#This Row],[EMI_Estimate]]&lt;100000, "50K-1L", IF(Cleaned_Data[[#This Row],[EMI_Estimate]]&lt;150000, "1L-1.5L", IF(Cleaned_Data[[#This Row],[EMI_Estimate]]&lt;200000,"1.5-2L", "&gt;2L"))))</f>
        <v>&gt;2L</v>
      </c>
    </row>
    <row r="236" spans="1:22" x14ac:dyDescent="0.35">
      <c r="A236">
        <v>235</v>
      </c>
      <c r="B236">
        <v>5</v>
      </c>
      <c r="C236" t="s">
        <v>22</v>
      </c>
      <c r="D236" t="s">
        <v>23</v>
      </c>
      <c r="E236">
        <v>3300000</v>
      </c>
      <c r="F236" t="str">
        <f t="shared" si="12"/>
        <v>&gt;20 Lakh</v>
      </c>
      <c r="G236">
        <v>7800000</v>
      </c>
      <c r="H236">
        <v>16</v>
      </c>
      <c r="I236">
        <v>632</v>
      </c>
      <c r="J236" s="1">
        <v>8500000</v>
      </c>
      <c r="K236" s="1">
        <v>500000</v>
      </c>
      <c r="L236" s="1">
        <v>7100000</v>
      </c>
      <c r="M236" s="1">
        <v>4900000</v>
      </c>
      <c r="N236" s="1" t="s">
        <v>21</v>
      </c>
      <c r="O236" s="1">
        <f>Cleaned_Data[[#This Row],[ loan_amount]]-Cleaned_Data[[#This Row],[ bank_asset_value]]</f>
        <v>2900000</v>
      </c>
      <c r="P236" s="1">
        <f>Cleaned_Data[[#This Row],[ loan_amount]]</f>
        <v>7800000</v>
      </c>
      <c r="Q236" s="1" t="str">
        <f t="shared" si="13"/>
        <v>600–699</v>
      </c>
      <c r="R236" s="1">
        <f>Cleaned_Data[[#This Row],[ residential_assets_value]]+Cleaned_Data[[#This Row],[ commercial_assets_value]]+Cleaned_Data[[#This Row],[ luxury_assets_value]]</f>
        <v>16100000</v>
      </c>
      <c r="S236" s="1">
        <f>Cleaned_Data[[#This Row],[ income_annum]]+Cleaned_Data[[#This Row],[ residential_assets_value]]+Cleaned_Data[[#This Row],[ commercial_assets_value]]+Cleaned_Data[[#This Row],[ luxury_assets_value]]</f>
        <v>19400000</v>
      </c>
      <c r="T236" s="1" t="str">
        <f t="shared" si="14"/>
        <v>1–2 Cr</v>
      </c>
      <c r="U236" s="12">
        <f t="shared" si="15"/>
        <v>487500</v>
      </c>
      <c r="V236" s="1" t="str">
        <f>IF(Cleaned_Data[[#This Row],[EMI_Estimate]]&lt;50000, "50K", IF(Cleaned_Data[[#This Row],[EMI_Estimate]]&lt;100000, "50K-1L", IF(Cleaned_Data[[#This Row],[EMI_Estimate]]&lt;150000, "1L-1.5L", IF(Cleaned_Data[[#This Row],[EMI_Estimate]]&lt;200000,"1.5-2L", "&gt;2L"))))</f>
        <v>&gt;2L</v>
      </c>
    </row>
    <row r="237" spans="1:22" x14ac:dyDescent="0.35">
      <c r="A237">
        <v>236</v>
      </c>
      <c r="B237">
        <v>1</v>
      </c>
      <c r="C237" t="s">
        <v>19</v>
      </c>
      <c r="D237" t="s">
        <v>23</v>
      </c>
      <c r="E237">
        <v>6900000</v>
      </c>
      <c r="F237" t="str">
        <f t="shared" si="12"/>
        <v>&gt;20 Lakh</v>
      </c>
      <c r="G237">
        <v>23400000</v>
      </c>
      <c r="H237">
        <v>4</v>
      </c>
      <c r="I237">
        <v>481</v>
      </c>
      <c r="J237" s="1">
        <v>18700000</v>
      </c>
      <c r="K237" s="1">
        <v>1100000</v>
      </c>
      <c r="L237" s="1">
        <v>23400000</v>
      </c>
      <c r="M237" s="1">
        <v>10200000</v>
      </c>
      <c r="N237" s="1" t="s">
        <v>21</v>
      </c>
      <c r="O237" s="1">
        <f>Cleaned_Data[[#This Row],[ loan_amount]]-Cleaned_Data[[#This Row],[ bank_asset_value]]</f>
        <v>13200000</v>
      </c>
      <c r="P237" s="1">
        <f>Cleaned_Data[[#This Row],[ loan_amount]]</f>
        <v>23400000</v>
      </c>
      <c r="Q237" s="1" t="str">
        <f t="shared" si="13"/>
        <v>300–499</v>
      </c>
      <c r="R237" s="1">
        <f>Cleaned_Data[[#This Row],[ residential_assets_value]]+Cleaned_Data[[#This Row],[ commercial_assets_value]]+Cleaned_Data[[#This Row],[ luxury_assets_value]]</f>
        <v>43200000</v>
      </c>
      <c r="S237" s="1">
        <f>Cleaned_Data[[#This Row],[ income_annum]]+Cleaned_Data[[#This Row],[ residential_assets_value]]+Cleaned_Data[[#This Row],[ commercial_assets_value]]+Cleaned_Data[[#This Row],[ luxury_assets_value]]</f>
        <v>50100000</v>
      </c>
      <c r="T237" s="1" t="str">
        <f t="shared" si="14"/>
        <v>&gt;4 Cr</v>
      </c>
      <c r="U237" s="12">
        <f t="shared" si="15"/>
        <v>5850000</v>
      </c>
      <c r="V237" s="1" t="str">
        <f>IF(Cleaned_Data[[#This Row],[EMI_Estimate]]&lt;50000, "50K", IF(Cleaned_Data[[#This Row],[EMI_Estimate]]&lt;100000, "50K-1L", IF(Cleaned_Data[[#This Row],[EMI_Estimate]]&lt;150000, "1L-1.5L", IF(Cleaned_Data[[#This Row],[EMI_Estimate]]&lt;200000,"1.5-2L", "&gt;2L"))))</f>
        <v>&gt;2L</v>
      </c>
    </row>
    <row r="238" spans="1:22" x14ac:dyDescent="0.35">
      <c r="A238">
        <v>237</v>
      </c>
      <c r="B238">
        <v>3</v>
      </c>
      <c r="C238" t="s">
        <v>19</v>
      </c>
      <c r="D238" t="s">
        <v>23</v>
      </c>
      <c r="E238">
        <v>900000</v>
      </c>
      <c r="F238" t="str">
        <f t="shared" si="12"/>
        <v>5-10 Lakh</v>
      </c>
      <c r="G238">
        <v>3500000</v>
      </c>
      <c r="H238">
        <v>4</v>
      </c>
      <c r="I238">
        <v>770</v>
      </c>
      <c r="J238" s="1">
        <v>700000</v>
      </c>
      <c r="K238" s="1">
        <v>0</v>
      </c>
      <c r="L238" s="1">
        <v>2000000</v>
      </c>
      <c r="M238" s="1">
        <v>600000</v>
      </c>
      <c r="N238" s="1" t="s">
        <v>24</v>
      </c>
      <c r="O238" s="1">
        <f>Cleaned_Data[[#This Row],[ loan_amount]]-Cleaned_Data[[#This Row],[ bank_asset_value]]</f>
        <v>2900000</v>
      </c>
      <c r="P238" s="1">
        <f>Cleaned_Data[[#This Row],[ loan_amount]]</f>
        <v>3500000</v>
      </c>
      <c r="Q238" s="1" t="str">
        <f t="shared" si="13"/>
        <v>700–799</v>
      </c>
      <c r="R238" s="1">
        <f>Cleaned_Data[[#This Row],[ residential_assets_value]]+Cleaned_Data[[#This Row],[ commercial_assets_value]]+Cleaned_Data[[#This Row],[ luxury_assets_value]]</f>
        <v>2700000</v>
      </c>
      <c r="S238" s="1">
        <f>Cleaned_Data[[#This Row],[ income_annum]]+Cleaned_Data[[#This Row],[ residential_assets_value]]+Cleaned_Data[[#This Row],[ commercial_assets_value]]+Cleaned_Data[[#This Row],[ luxury_assets_value]]</f>
        <v>3600000</v>
      </c>
      <c r="T238" s="1" t="str">
        <f t="shared" si="14"/>
        <v>&lt;1 Cr</v>
      </c>
      <c r="U238" s="12">
        <f t="shared" si="15"/>
        <v>875000</v>
      </c>
      <c r="V238" s="1" t="str">
        <f>IF(Cleaned_Data[[#This Row],[EMI_Estimate]]&lt;50000, "50K", IF(Cleaned_Data[[#This Row],[EMI_Estimate]]&lt;100000, "50K-1L", IF(Cleaned_Data[[#This Row],[EMI_Estimate]]&lt;150000, "1L-1.5L", IF(Cleaned_Data[[#This Row],[EMI_Estimate]]&lt;200000,"1.5-2L", "&gt;2L"))))</f>
        <v>&gt;2L</v>
      </c>
    </row>
    <row r="239" spans="1:22" x14ac:dyDescent="0.35">
      <c r="A239">
        <v>238</v>
      </c>
      <c r="B239">
        <v>3</v>
      </c>
      <c r="C239" t="s">
        <v>19</v>
      </c>
      <c r="D239" t="s">
        <v>23</v>
      </c>
      <c r="E239">
        <v>4100000</v>
      </c>
      <c r="F239" t="str">
        <f t="shared" si="12"/>
        <v>&gt;20 Lakh</v>
      </c>
      <c r="G239">
        <v>15500000</v>
      </c>
      <c r="H239">
        <v>6</v>
      </c>
      <c r="I239">
        <v>667</v>
      </c>
      <c r="J239" s="1">
        <v>2800000</v>
      </c>
      <c r="K239" s="1">
        <v>1600000</v>
      </c>
      <c r="L239" s="1">
        <v>14700000</v>
      </c>
      <c r="M239" s="1">
        <v>4000000</v>
      </c>
      <c r="N239" s="1" t="s">
        <v>21</v>
      </c>
      <c r="O239" s="1">
        <f>Cleaned_Data[[#This Row],[ loan_amount]]-Cleaned_Data[[#This Row],[ bank_asset_value]]</f>
        <v>11500000</v>
      </c>
      <c r="P239" s="1">
        <f>Cleaned_Data[[#This Row],[ loan_amount]]</f>
        <v>15500000</v>
      </c>
      <c r="Q239" s="1" t="str">
        <f t="shared" si="13"/>
        <v>600–699</v>
      </c>
      <c r="R239" s="1">
        <f>Cleaned_Data[[#This Row],[ residential_assets_value]]+Cleaned_Data[[#This Row],[ commercial_assets_value]]+Cleaned_Data[[#This Row],[ luxury_assets_value]]</f>
        <v>19100000</v>
      </c>
      <c r="S239" s="1">
        <f>Cleaned_Data[[#This Row],[ income_annum]]+Cleaned_Data[[#This Row],[ residential_assets_value]]+Cleaned_Data[[#This Row],[ commercial_assets_value]]+Cleaned_Data[[#This Row],[ luxury_assets_value]]</f>
        <v>23200000</v>
      </c>
      <c r="T239" s="1" t="str">
        <f t="shared" si="14"/>
        <v>2–3 Cr</v>
      </c>
      <c r="U239" s="12">
        <f t="shared" si="15"/>
        <v>2583333</v>
      </c>
      <c r="V239" s="1" t="str">
        <f>IF(Cleaned_Data[[#This Row],[EMI_Estimate]]&lt;50000, "50K", IF(Cleaned_Data[[#This Row],[EMI_Estimate]]&lt;100000, "50K-1L", IF(Cleaned_Data[[#This Row],[EMI_Estimate]]&lt;150000, "1L-1.5L", IF(Cleaned_Data[[#This Row],[EMI_Estimate]]&lt;200000,"1.5-2L", "&gt;2L"))))</f>
        <v>&gt;2L</v>
      </c>
    </row>
    <row r="240" spans="1:22" x14ac:dyDescent="0.35">
      <c r="A240">
        <v>239</v>
      </c>
      <c r="B240">
        <v>3</v>
      </c>
      <c r="C240" t="s">
        <v>22</v>
      </c>
      <c r="D240" t="s">
        <v>23</v>
      </c>
      <c r="E240">
        <v>4700000</v>
      </c>
      <c r="F240" t="str">
        <f t="shared" si="12"/>
        <v>&gt;20 Lakh</v>
      </c>
      <c r="G240">
        <v>17500000</v>
      </c>
      <c r="H240">
        <v>8</v>
      </c>
      <c r="I240">
        <v>585</v>
      </c>
      <c r="J240" s="1">
        <v>1200000</v>
      </c>
      <c r="K240" s="1">
        <v>3100000</v>
      </c>
      <c r="L240" s="1">
        <v>9600000</v>
      </c>
      <c r="M240" s="1">
        <v>4900000</v>
      </c>
      <c r="N240" s="1" t="s">
        <v>21</v>
      </c>
      <c r="O240" s="1">
        <f>Cleaned_Data[[#This Row],[ loan_amount]]-Cleaned_Data[[#This Row],[ bank_asset_value]]</f>
        <v>12600000</v>
      </c>
      <c r="P240" s="1">
        <f>Cleaned_Data[[#This Row],[ loan_amount]]</f>
        <v>17500000</v>
      </c>
      <c r="Q240" s="1" t="str">
        <f t="shared" si="13"/>
        <v>500–599</v>
      </c>
      <c r="R240" s="1">
        <f>Cleaned_Data[[#This Row],[ residential_assets_value]]+Cleaned_Data[[#This Row],[ commercial_assets_value]]+Cleaned_Data[[#This Row],[ luxury_assets_value]]</f>
        <v>13900000</v>
      </c>
      <c r="S240" s="1">
        <f>Cleaned_Data[[#This Row],[ income_annum]]+Cleaned_Data[[#This Row],[ residential_assets_value]]+Cleaned_Data[[#This Row],[ commercial_assets_value]]+Cleaned_Data[[#This Row],[ luxury_assets_value]]</f>
        <v>18600000</v>
      </c>
      <c r="T240" s="1" t="str">
        <f t="shared" si="14"/>
        <v>1–2 Cr</v>
      </c>
      <c r="U240" s="12">
        <f t="shared" si="15"/>
        <v>2187500</v>
      </c>
      <c r="V240" s="1" t="str">
        <f>IF(Cleaned_Data[[#This Row],[EMI_Estimate]]&lt;50000, "50K", IF(Cleaned_Data[[#This Row],[EMI_Estimate]]&lt;100000, "50K-1L", IF(Cleaned_Data[[#This Row],[EMI_Estimate]]&lt;150000, "1L-1.5L", IF(Cleaned_Data[[#This Row],[EMI_Estimate]]&lt;200000,"1.5-2L", "&gt;2L"))))</f>
        <v>&gt;2L</v>
      </c>
    </row>
    <row r="241" spans="1:22" x14ac:dyDescent="0.35">
      <c r="A241">
        <v>240</v>
      </c>
      <c r="B241">
        <v>5</v>
      </c>
      <c r="C241" t="s">
        <v>19</v>
      </c>
      <c r="D241" t="s">
        <v>23</v>
      </c>
      <c r="E241">
        <v>3400000</v>
      </c>
      <c r="F241" t="str">
        <f t="shared" si="12"/>
        <v>&gt;20 Lakh</v>
      </c>
      <c r="G241">
        <v>11600000</v>
      </c>
      <c r="H241">
        <v>16</v>
      </c>
      <c r="I241">
        <v>479</v>
      </c>
      <c r="J241" s="1">
        <v>9200000</v>
      </c>
      <c r="K241" s="1">
        <v>5700000</v>
      </c>
      <c r="L241" s="1">
        <v>11200000</v>
      </c>
      <c r="M241" s="1">
        <v>2400000</v>
      </c>
      <c r="N241" s="1" t="s">
        <v>24</v>
      </c>
      <c r="O241" s="1">
        <f>Cleaned_Data[[#This Row],[ loan_amount]]-Cleaned_Data[[#This Row],[ bank_asset_value]]</f>
        <v>9200000</v>
      </c>
      <c r="P241" s="1">
        <f>Cleaned_Data[[#This Row],[ loan_amount]]</f>
        <v>11600000</v>
      </c>
      <c r="Q241" s="1" t="str">
        <f t="shared" si="13"/>
        <v>300–499</v>
      </c>
      <c r="R241" s="1">
        <f>Cleaned_Data[[#This Row],[ residential_assets_value]]+Cleaned_Data[[#This Row],[ commercial_assets_value]]+Cleaned_Data[[#This Row],[ luxury_assets_value]]</f>
        <v>26100000</v>
      </c>
      <c r="S241" s="1">
        <f>Cleaned_Data[[#This Row],[ income_annum]]+Cleaned_Data[[#This Row],[ residential_assets_value]]+Cleaned_Data[[#This Row],[ commercial_assets_value]]+Cleaned_Data[[#This Row],[ luxury_assets_value]]</f>
        <v>29500000</v>
      </c>
      <c r="T241" s="1" t="str">
        <f t="shared" si="14"/>
        <v>2–3 Cr</v>
      </c>
      <c r="U241" s="12">
        <f t="shared" si="15"/>
        <v>725000</v>
      </c>
      <c r="V241" s="1" t="str">
        <f>IF(Cleaned_Data[[#This Row],[EMI_Estimate]]&lt;50000, "50K", IF(Cleaned_Data[[#This Row],[EMI_Estimate]]&lt;100000, "50K-1L", IF(Cleaned_Data[[#This Row],[EMI_Estimate]]&lt;150000, "1L-1.5L", IF(Cleaned_Data[[#This Row],[EMI_Estimate]]&lt;200000,"1.5-2L", "&gt;2L"))))</f>
        <v>&gt;2L</v>
      </c>
    </row>
    <row r="242" spans="1:22" x14ac:dyDescent="0.35">
      <c r="A242">
        <v>241</v>
      </c>
      <c r="B242">
        <v>2</v>
      </c>
      <c r="C242" t="s">
        <v>19</v>
      </c>
      <c r="D242" t="s">
        <v>20</v>
      </c>
      <c r="E242">
        <v>9600000</v>
      </c>
      <c r="F242" t="str">
        <f t="shared" si="12"/>
        <v>&gt;20 Lakh</v>
      </c>
      <c r="G242">
        <v>22500000</v>
      </c>
      <c r="H242">
        <v>18</v>
      </c>
      <c r="I242">
        <v>851</v>
      </c>
      <c r="J242" s="1">
        <v>7400000</v>
      </c>
      <c r="K242" s="1">
        <v>16200000</v>
      </c>
      <c r="L242" s="1">
        <v>24300000</v>
      </c>
      <c r="M242" s="1">
        <v>12700000</v>
      </c>
      <c r="N242" s="1" t="s">
        <v>21</v>
      </c>
      <c r="O242" s="1">
        <f>Cleaned_Data[[#This Row],[ loan_amount]]-Cleaned_Data[[#This Row],[ bank_asset_value]]</f>
        <v>9800000</v>
      </c>
      <c r="P242" s="1">
        <f>Cleaned_Data[[#This Row],[ loan_amount]]</f>
        <v>22500000</v>
      </c>
      <c r="Q242" s="1" t="str">
        <f t="shared" si="13"/>
        <v>800+</v>
      </c>
      <c r="R242" s="1">
        <f>Cleaned_Data[[#This Row],[ residential_assets_value]]+Cleaned_Data[[#This Row],[ commercial_assets_value]]+Cleaned_Data[[#This Row],[ luxury_assets_value]]</f>
        <v>47900000</v>
      </c>
      <c r="S242" s="1">
        <f>Cleaned_Data[[#This Row],[ income_annum]]+Cleaned_Data[[#This Row],[ residential_assets_value]]+Cleaned_Data[[#This Row],[ commercial_assets_value]]+Cleaned_Data[[#This Row],[ luxury_assets_value]]</f>
        <v>57500000</v>
      </c>
      <c r="T242" s="1" t="str">
        <f t="shared" si="14"/>
        <v>&gt;4 Cr</v>
      </c>
      <c r="U242" s="12">
        <f t="shared" si="15"/>
        <v>1250000</v>
      </c>
      <c r="V242" s="1" t="str">
        <f>IF(Cleaned_Data[[#This Row],[EMI_Estimate]]&lt;50000, "50K", IF(Cleaned_Data[[#This Row],[EMI_Estimate]]&lt;100000, "50K-1L", IF(Cleaned_Data[[#This Row],[EMI_Estimate]]&lt;150000, "1L-1.5L", IF(Cleaned_Data[[#This Row],[EMI_Estimate]]&lt;200000,"1.5-2L", "&gt;2L"))))</f>
        <v>&gt;2L</v>
      </c>
    </row>
    <row r="243" spans="1:22" x14ac:dyDescent="0.35">
      <c r="A243">
        <v>242</v>
      </c>
      <c r="B243">
        <v>3</v>
      </c>
      <c r="C243" t="s">
        <v>22</v>
      </c>
      <c r="D243" t="s">
        <v>23</v>
      </c>
      <c r="E243">
        <v>7000000</v>
      </c>
      <c r="F243" t="str">
        <f t="shared" si="12"/>
        <v>&gt;20 Lakh</v>
      </c>
      <c r="G243">
        <v>16200000</v>
      </c>
      <c r="H243">
        <v>6</v>
      </c>
      <c r="I243">
        <v>378</v>
      </c>
      <c r="J243" s="1">
        <v>20000000</v>
      </c>
      <c r="K243" s="1">
        <v>12600000</v>
      </c>
      <c r="L243" s="1">
        <v>20300000</v>
      </c>
      <c r="M243" s="1">
        <v>5500000</v>
      </c>
      <c r="N243" s="1" t="s">
        <v>24</v>
      </c>
      <c r="O243" s="1">
        <f>Cleaned_Data[[#This Row],[ loan_amount]]-Cleaned_Data[[#This Row],[ bank_asset_value]]</f>
        <v>10700000</v>
      </c>
      <c r="P243" s="1">
        <f>Cleaned_Data[[#This Row],[ loan_amount]]</f>
        <v>16200000</v>
      </c>
      <c r="Q243" s="1" t="str">
        <f t="shared" si="13"/>
        <v>300–499</v>
      </c>
      <c r="R243" s="1">
        <f>Cleaned_Data[[#This Row],[ residential_assets_value]]+Cleaned_Data[[#This Row],[ commercial_assets_value]]+Cleaned_Data[[#This Row],[ luxury_assets_value]]</f>
        <v>52900000</v>
      </c>
      <c r="S243" s="1">
        <f>Cleaned_Data[[#This Row],[ income_annum]]+Cleaned_Data[[#This Row],[ residential_assets_value]]+Cleaned_Data[[#This Row],[ commercial_assets_value]]+Cleaned_Data[[#This Row],[ luxury_assets_value]]</f>
        <v>59900000</v>
      </c>
      <c r="T243" s="1" t="str">
        <f t="shared" si="14"/>
        <v>&gt;4 Cr</v>
      </c>
      <c r="U243" s="12">
        <f t="shared" si="15"/>
        <v>2700000</v>
      </c>
      <c r="V243" s="1" t="str">
        <f>IF(Cleaned_Data[[#This Row],[EMI_Estimate]]&lt;50000, "50K", IF(Cleaned_Data[[#This Row],[EMI_Estimate]]&lt;100000, "50K-1L", IF(Cleaned_Data[[#This Row],[EMI_Estimate]]&lt;150000, "1L-1.5L", IF(Cleaned_Data[[#This Row],[EMI_Estimate]]&lt;200000,"1.5-2L", "&gt;2L"))))</f>
        <v>&gt;2L</v>
      </c>
    </row>
    <row r="244" spans="1:22" x14ac:dyDescent="0.35">
      <c r="A244">
        <v>243</v>
      </c>
      <c r="B244">
        <v>5</v>
      </c>
      <c r="C244" t="s">
        <v>19</v>
      </c>
      <c r="D244" t="s">
        <v>20</v>
      </c>
      <c r="E244">
        <v>5700000</v>
      </c>
      <c r="F244" t="str">
        <f t="shared" si="12"/>
        <v>&gt;20 Lakh</v>
      </c>
      <c r="G244">
        <v>12900000</v>
      </c>
      <c r="H244">
        <v>18</v>
      </c>
      <c r="I244">
        <v>807</v>
      </c>
      <c r="J244" s="1">
        <v>4100000</v>
      </c>
      <c r="K244" s="1">
        <v>900000</v>
      </c>
      <c r="L244" s="1">
        <v>18600000</v>
      </c>
      <c r="M244" s="1">
        <v>5500000</v>
      </c>
      <c r="N244" s="1" t="s">
        <v>21</v>
      </c>
      <c r="O244" s="1">
        <f>Cleaned_Data[[#This Row],[ loan_amount]]-Cleaned_Data[[#This Row],[ bank_asset_value]]</f>
        <v>7400000</v>
      </c>
      <c r="P244" s="1">
        <f>Cleaned_Data[[#This Row],[ loan_amount]]</f>
        <v>12900000</v>
      </c>
      <c r="Q244" s="1" t="str">
        <f t="shared" si="13"/>
        <v>800+</v>
      </c>
      <c r="R244" s="1">
        <f>Cleaned_Data[[#This Row],[ residential_assets_value]]+Cleaned_Data[[#This Row],[ commercial_assets_value]]+Cleaned_Data[[#This Row],[ luxury_assets_value]]</f>
        <v>23600000</v>
      </c>
      <c r="S244" s="1">
        <f>Cleaned_Data[[#This Row],[ income_annum]]+Cleaned_Data[[#This Row],[ residential_assets_value]]+Cleaned_Data[[#This Row],[ commercial_assets_value]]+Cleaned_Data[[#This Row],[ luxury_assets_value]]</f>
        <v>29300000</v>
      </c>
      <c r="T244" s="1" t="str">
        <f t="shared" si="14"/>
        <v>2–3 Cr</v>
      </c>
      <c r="U244" s="12">
        <f t="shared" si="15"/>
        <v>716667</v>
      </c>
      <c r="V244" s="1" t="str">
        <f>IF(Cleaned_Data[[#This Row],[EMI_Estimate]]&lt;50000, "50K", IF(Cleaned_Data[[#This Row],[EMI_Estimate]]&lt;100000, "50K-1L", IF(Cleaned_Data[[#This Row],[EMI_Estimate]]&lt;150000, "1L-1.5L", IF(Cleaned_Data[[#This Row],[EMI_Estimate]]&lt;200000,"1.5-2L", "&gt;2L"))))</f>
        <v>&gt;2L</v>
      </c>
    </row>
    <row r="245" spans="1:22" x14ac:dyDescent="0.35">
      <c r="A245">
        <v>244</v>
      </c>
      <c r="B245">
        <v>1</v>
      </c>
      <c r="C245" t="s">
        <v>22</v>
      </c>
      <c r="D245" t="s">
        <v>23</v>
      </c>
      <c r="E245">
        <v>8200000</v>
      </c>
      <c r="F245" t="str">
        <f t="shared" si="12"/>
        <v>&gt;20 Lakh</v>
      </c>
      <c r="G245">
        <v>32400000</v>
      </c>
      <c r="H245">
        <v>18</v>
      </c>
      <c r="I245">
        <v>831</v>
      </c>
      <c r="J245" s="1">
        <v>22800000</v>
      </c>
      <c r="K245" s="1">
        <v>12300000</v>
      </c>
      <c r="L245" s="1">
        <v>17700000</v>
      </c>
      <c r="M245" s="1">
        <v>7800000</v>
      </c>
      <c r="N245" s="1" t="s">
        <v>21</v>
      </c>
      <c r="O245" s="1">
        <f>Cleaned_Data[[#This Row],[ loan_amount]]-Cleaned_Data[[#This Row],[ bank_asset_value]]</f>
        <v>24600000</v>
      </c>
      <c r="P245" s="1">
        <f>Cleaned_Data[[#This Row],[ loan_amount]]</f>
        <v>32400000</v>
      </c>
      <c r="Q245" s="1" t="str">
        <f t="shared" si="13"/>
        <v>800+</v>
      </c>
      <c r="R245" s="1">
        <f>Cleaned_Data[[#This Row],[ residential_assets_value]]+Cleaned_Data[[#This Row],[ commercial_assets_value]]+Cleaned_Data[[#This Row],[ luxury_assets_value]]</f>
        <v>52800000</v>
      </c>
      <c r="S245" s="1">
        <f>Cleaned_Data[[#This Row],[ income_annum]]+Cleaned_Data[[#This Row],[ residential_assets_value]]+Cleaned_Data[[#This Row],[ commercial_assets_value]]+Cleaned_Data[[#This Row],[ luxury_assets_value]]</f>
        <v>61000000</v>
      </c>
      <c r="T245" s="1" t="str">
        <f t="shared" si="14"/>
        <v>&gt;4 Cr</v>
      </c>
      <c r="U245" s="12">
        <f t="shared" si="15"/>
        <v>1800000</v>
      </c>
      <c r="V245" s="1" t="str">
        <f>IF(Cleaned_Data[[#This Row],[EMI_Estimate]]&lt;50000, "50K", IF(Cleaned_Data[[#This Row],[EMI_Estimate]]&lt;100000, "50K-1L", IF(Cleaned_Data[[#This Row],[EMI_Estimate]]&lt;150000, "1L-1.5L", IF(Cleaned_Data[[#This Row],[EMI_Estimate]]&lt;200000,"1.5-2L", "&gt;2L"))))</f>
        <v>&gt;2L</v>
      </c>
    </row>
    <row r="246" spans="1:22" x14ac:dyDescent="0.35">
      <c r="A246">
        <v>245</v>
      </c>
      <c r="B246">
        <v>2</v>
      </c>
      <c r="C246" t="s">
        <v>22</v>
      </c>
      <c r="D246" t="s">
        <v>20</v>
      </c>
      <c r="E246">
        <v>2100000</v>
      </c>
      <c r="F246" t="str">
        <f t="shared" si="12"/>
        <v>&gt;20 Lakh</v>
      </c>
      <c r="G246">
        <v>5100000</v>
      </c>
      <c r="H246">
        <v>12</v>
      </c>
      <c r="I246">
        <v>674</v>
      </c>
      <c r="J246" s="1">
        <v>2200000</v>
      </c>
      <c r="K246" s="1">
        <v>3200000</v>
      </c>
      <c r="L246" s="1">
        <v>6400000</v>
      </c>
      <c r="M246" s="1">
        <v>2400000</v>
      </c>
      <c r="N246" s="1" t="s">
        <v>21</v>
      </c>
      <c r="O246" s="1">
        <f>Cleaned_Data[[#This Row],[ loan_amount]]-Cleaned_Data[[#This Row],[ bank_asset_value]]</f>
        <v>2700000</v>
      </c>
      <c r="P246" s="1">
        <f>Cleaned_Data[[#This Row],[ loan_amount]]</f>
        <v>5100000</v>
      </c>
      <c r="Q246" s="1" t="str">
        <f t="shared" si="13"/>
        <v>600–699</v>
      </c>
      <c r="R246" s="1">
        <f>Cleaned_Data[[#This Row],[ residential_assets_value]]+Cleaned_Data[[#This Row],[ commercial_assets_value]]+Cleaned_Data[[#This Row],[ luxury_assets_value]]</f>
        <v>11800000</v>
      </c>
      <c r="S246" s="1">
        <f>Cleaned_Data[[#This Row],[ income_annum]]+Cleaned_Data[[#This Row],[ residential_assets_value]]+Cleaned_Data[[#This Row],[ commercial_assets_value]]+Cleaned_Data[[#This Row],[ luxury_assets_value]]</f>
        <v>13900000</v>
      </c>
      <c r="T246" s="1" t="str">
        <f t="shared" si="14"/>
        <v>1–2 Cr</v>
      </c>
      <c r="U246" s="12">
        <f t="shared" si="15"/>
        <v>425000</v>
      </c>
      <c r="V246" s="1" t="str">
        <f>IF(Cleaned_Data[[#This Row],[EMI_Estimate]]&lt;50000, "50K", IF(Cleaned_Data[[#This Row],[EMI_Estimate]]&lt;100000, "50K-1L", IF(Cleaned_Data[[#This Row],[EMI_Estimate]]&lt;150000, "1L-1.5L", IF(Cleaned_Data[[#This Row],[EMI_Estimate]]&lt;200000,"1.5-2L", "&gt;2L"))))</f>
        <v>&gt;2L</v>
      </c>
    </row>
    <row r="247" spans="1:22" x14ac:dyDescent="0.35">
      <c r="A247">
        <v>246</v>
      </c>
      <c r="B247">
        <v>1</v>
      </c>
      <c r="C247" t="s">
        <v>22</v>
      </c>
      <c r="D247" t="s">
        <v>23</v>
      </c>
      <c r="E247">
        <v>8000000</v>
      </c>
      <c r="F247" t="str">
        <f t="shared" si="12"/>
        <v>&gt;20 Lakh</v>
      </c>
      <c r="G247">
        <v>28100000</v>
      </c>
      <c r="H247">
        <v>18</v>
      </c>
      <c r="I247">
        <v>725</v>
      </c>
      <c r="J247" s="1">
        <v>1900000</v>
      </c>
      <c r="K247" s="1">
        <v>12800000</v>
      </c>
      <c r="L247" s="1">
        <v>23000000</v>
      </c>
      <c r="M247" s="1">
        <v>7500000</v>
      </c>
      <c r="N247" s="1" t="s">
        <v>21</v>
      </c>
      <c r="O247" s="1">
        <f>Cleaned_Data[[#This Row],[ loan_amount]]-Cleaned_Data[[#This Row],[ bank_asset_value]]</f>
        <v>20600000</v>
      </c>
      <c r="P247" s="1">
        <f>Cleaned_Data[[#This Row],[ loan_amount]]</f>
        <v>28100000</v>
      </c>
      <c r="Q247" s="1" t="str">
        <f t="shared" si="13"/>
        <v>700–799</v>
      </c>
      <c r="R247" s="1">
        <f>Cleaned_Data[[#This Row],[ residential_assets_value]]+Cleaned_Data[[#This Row],[ commercial_assets_value]]+Cleaned_Data[[#This Row],[ luxury_assets_value]]</f>
        <v>37700000</v>
      </c>
      <c r="S247" s="1">
        <f>Cleaned_Data[[#This Row],[ income_annum]]+Cleaned_Data[[#This Row],[ residential_assets_value]]+Cleaned_Data[[#This Row],[ commercial_assets_value]]+Cleaned_Data[[#This Row],[ luxury_assets_value]]</f>
        <v>45700000</v>
      </c>
      <c r="T247" s="1" t="str">
        <f t="shared" si="14"/>
        <v>&gt;4 Cr</v>
      </c>
      <c r="U247" s="12">
        <f t="shared" si="15"/>
        <v>1561111</v>
      </c>
      <c r="V247" s="1" t="str">
        <f>IF(Cleaned_Data[[#This Row],[EMI_Estimate]]&lt;50000, "50K", IF(Cleaned_Data[[#This Row],[EMI_Estimate]]&lt;100000, "50K-1L", IF(Cleaned_Data[[#This Row],[EMI_Estimate]]&lt;150000, "1L-1.5L", IF(Cleaned_Data[[#This Row],[EMI_Estimate]]&lt;200000,"1.5-2L", "&gt;2L"))))</f>
        <v>&gt;2L</v>
      </c>
    </row>
    <row r="248" spans="1:22" x14ac:dyDescent="0.35">
      <c r="A248">
        <v>247</v>
      </c>
      <c r="B248">
        <v>2</v>
      </c>
      <c r="C248" t="s">
        <v>22</v>
      </c>
      <c r="D248" t="s">
        <v>20</v>
      </c>
      <c r="E248">
        <v>8000000</v>
      </c>
      <c r="F248" t="str">
        <f t="shared" si="12"/>
        <v>&gt;20 Lakh</v>
      </c>
      <c r="G248">
        <v>29300000</v>
      </c>
      <c r="H248">
        <v>4</v>
      </c>
      <c r="I248">
        <v>600</v>
      </c>
      <c r="J248" s="1">
        <v>16500000</v>
      </c>
      <c r="K248" s="1">
        <v>13200000</v>
      </c>
      <c r="L248" s="1">
        <v>29400000</v>
      </c>
      <c r="M248" s="1">
        <v>6500000</v>
      </c>
      <c r="N248" s="1" t="s">
        <v>21</v>
      </c>
      <c r="O248" s="1">
        <f>Cleaned_Data[[#This Row],[ loan_amount]]-Cleaned_Data[[#This Row],[ bank_asset_value]]</f>
        <v>22800000</v>
      </c>
      <c r="P248" s="1">
        <f>Cleaned_Data[[#This Row],[ loan_amount]]</f>
        <v>29300000</v>
      </c>
      <c r="Q248" s="1" t="str">
        <f t="shared" si="13"/>
        <v>600–699</v>
      </c>
      <c r="R248" s="1">
        <f>Cleaned_Data[[#This Row],[ residential_assets_value]]+Cleaned_Data[[#This Row],[ commercial_assets_value]]+Cleaned_Data[[#This Row],[ luxury_assets_value]]</f>
        <v>59100000</v>
      </c>
      <c r="S248" s="1">
        <f>Cleaned_Data[[#This Row],[ income_annum]]+Cleaned_Data[[#This Row],[ residential_assets_value]]+Cleaned_Data[[#This Row],[ commercial_assets_value]]+Cleaned_Data[[#This Row],[ luxury_assets_value]]</f>
        <v>67100000</v>
      </c>
      <c r="T248" s="1" t="str">
        <f t="shared" si="14"/>
        <v>&gt;4 Cr</v>
      </c>
      <c r="U248" s="12">
        <f t="shared" si="15"/>
        <v>7325000</v>
      </c>
      <c r="V248" s="1" t="str">
        <f>IF(Cleaned_Data[[#This Row],[EMI_Estimate]]&lt;50000, "50K", IF(Cleaned_Data[[#This Row],[EMI_Estimate]]&lt;100000, "50K-1L", IF(Cleaned_Data[[#This Row],[EMI_Estimate]]&lt;150000, "1L-1.5L", IF(Cleaned_Data[[#This Row],[EMI_Estimate]]&lt;200000,"1.5-2L", "&gt;2L"))))</f>
        <v>&gt;2L</v>
      </c>
    </row>
    <row r="249" spans="1:22" x14ac:dyDescent="0.35">
      <c r="A249">
        <v>248</v>
      </c>
      <c r="B249">
        <v>0</v>
      </c>
      <c r="C249" t="s">
        <v>22</v>
      </c>
      <c r="D249" t="s">
        <v>23</v>
      </c>
      <c r="E249">
        <v>9400000</v>
      </c>
      <c r="F249" t="str">
        <f t="shared" si="12"/>
        <v>&gt;20 Lakh</v>
      </c>
      <c r="G249">
        <v>27000000</v>
      </c>
      <c r="H249">
        <v>10</v>
      </c>
      <c r="I249">
        <v>536</v>
      </c>
      <c r="J249" s="1">
        <v>4400000</v>
      </c>
      <c r="K249" s="1">
        <v>1700000</v>
      </c>
      <c r="L249" s="1">
        <v>33800000</v>
      </c>
      <c r="M249" s="1">
        <v>4800000</v>
      </c>
      <c r="N249" s="1" t="s">
        <v>24</v>
      </c>
      <c r="O249" s="1">
        <f>Cleaned_Data[[#This Row],[ loan_amount]]-Cleaned_Data[[#This Row],[ bank_asset_value]]</f>
        <v>22200000</v>
      </c>
      <c r="P249" s="1">
        <f>Cleaned_Data[[#This Row],[ loan_amount]]</f>
        <v>27000000</v>
      </c>
      <c r="Q249" s="1" t="str">
        <f t="shared" si="13"/>
        <v>500–599</v>
      </c>
      <c r="R249" s="1">
        <f>Cleaned_Data[[#This Row],[ residential_assets_value]]+Cleaned_Data[[#This Row],[ commercial_assets_value]]+Cleaned_Data[[#This Row],[ luxury_assets_value]]</f>
        <v>39900000</v>
      </c>
      <c r="S249" s="1">
        <f>Cleaned_Data[[#This Row],[ income_annum]]+Cleaned_Data[[#This Row],[ residential_assets_value]]+Cleaned_Data[[#This Row],[ commercial_assets_value]]+Cleaned_Data[[#This Row],[ luxury_assets_value]]</f>
        <v>49300000</v>
      </c>
      <c r="T249" s="1" t="str">
        <f t="shared" si="14"/>
        <v>&gt;4 Cr</v>
      </c>
      <c r="U249" s="12">
        <f t="shared" si="15"/>
        <v>2700000</v>
      </c>
      <c r="V249" s="1" t="str">
        <f>IF(Cleaned_Data[[#This Row],[EMI_Estimate]]&lt;50000, "50K", IF(Cleaned_Data[[#This Row],[EMI_Estimate]]&lt;100000, "50K-1L", IF(Cleaned_Data[[#This Row],[EMI_Estimate]]&lt;150000, "1L-1.5L", IF(Cleaned_Data[[#This Row],[EMI_Estimate]]&lt;200000,"1.5-2L", "&gt;2L"))))</f>
        <v>&gt;2L</v>
      </c>
    </row>
    <row r="250" spans="1:22" x14ac:dyDescent="0.35">
      <c r="A250">
        <v>249</v>
      </c>
      <c r="B250">
        <v>0</v>
      </c>
      <c r="C250" t="s">
        <v>19</v>
      </c>
      <c r="D250" t="s">
        <v>20</v>
      </c>
      <c r="E250">
        <v>8400000</v>
      </c>
      <c r="F250" t="str">
        <f t="shared" si="12"/>
        <v>&gt;20 Lakh</v>
      </c>
      <c r="G250">
        <v>20600000</v>
      </c>
      <c r="H250">
        <v>10</v>
      </c>
      <c r="I250">
        <v>477</v>
      </c>
      <c r="J250" s="1">
        <v>1500000</v>
      </c>
      <c r="K250" s="1">
        <v>1500000</v>
      </c>
      <c r="L250" s="1">
        <v>25000000</v>
      </c>
      <c r="M250" s="1">
        <v>11900000</v>
      </c>
      <c r="N250" s="1" t="s">
        <v>24</v>
      </c>
      <c r="O250" s="1">
        <f>Cleaned_Data[[#This Row],[ loan_amount]]-Cleaned_Data[[#This Row],[ bank_asset_value]]</f>
        <v>8700000</v>
      </c>
      <c r="P250" s="1">
        <f>Cleaned_Data[[#This Row],[ loan_amount]]</f>
        <v>20600000</v>
      </c>
      <c r="Q250" s="1" t="str">
        <f t="shared" si="13"/>
        <v>300–499</v>
      </c>
      <c r="R250" s="1">
        <f>Cleaned_Data[[#This Row],[ residential_assets_value]]+Cleaned_Data[[#This Row],[ commercial_assets_value]]+Cleaned_Data[[#This Row],[ luxury_assets_value]]</f>
        <v>28000000</v>
      </c>
      <c r="S250" s="1">
        <f>Cleaned_Data[[#This Row],[ income_annum]]+Cleaned_Data[[#This Row],[ residential_assets_value]]+Cleaned_Data[[#This Row],[ commercial_assets_value]]+Cleaned_Data[[#This Row],[ luxury_assets_value]]</f>
        <v>36400000</v>
      </c>
      <c r="T250" s="1" t="str">
        <f t="shared" si="14"/>
        <v>3–4 Cr</v>
      </c>
      <c r="U250" s="12">
        <f t="shared" si="15"/>
        <v>2060000</v>
      </c>
      <c r="V250" s="1" t="str">
        <f>IF(Cleaned_Data[[#This Row],[EMI_Estimate]]&lt;50000, "50K", IF(Cleaned_Data[[#This Row],[EMI_Estimate]]&lt;100000, "50K-1L", IF(Cleaned_Data[[#This Row],[EMI_Estimate]]&lt;150000, "1L-1.5L", IF(Cleaned_Data[[#This Row],[EMI_Estimate]]&lt;200000,"1.5-2L", "&gt;2L"))))</f>
        <v>&gt;2L</v>
      </c>
    </row>
    <row r="251" spans="1:22" x14ac:dyDescent="0.35">
      <c r="A251">
        <v>250</v>
      </c>
      <c r="B251">
        <v>1</v>
      </c>
      <c r="C251" t="s">
        <v>22</v>
      </c>
      <c r="D251" t="s">
        <v>23</v>
      </c>
      <c r="E251">
        <v>1900000</v>
      </c>
      <c r="F251" t="str">
        <f t="shared" si="12"/>
        <v>15-20 Lakh</v>
      </c>
      <c r="G251">
        <v>5000000</v>
      </c>
      <c r="H251">
        <v>6</v>
      </c>
      <c r="I251">
        <v>560</v>
      </c>
      <c r="J251" s="1">
        <v>1000000</v>
      </c>
      <c r="K251" s="1">
        <v>1900000</v>
      </c>
      <c r="L251" s="1">
        <v>6300000</v>
      </c>
      <c r="M251" s="1">
        <v>1400000</v>
      </c>
      <c r="N251" s="1" t="s">
        <v>21</v>
      </c>
      <c r="O251" s="1">
        <f>Cleaned_Data[[#This Row],[ loan_amount]]-Cleaned_Data[[#This Row],[ bank_asset_value]]</f>
        <v>3600000</v>
      </c>
      <c r="P251" s="1">
        <f>Cleaned_Data[[#This Row],[ loan_amount]]</f>
        <v>5000000</v>
      </c>
      <c r="Q251" s="1" t="str">
        <f t="shared" si="13"/>
        <v>500–599</v>
      </c>
      <c r="R251" s="1">
        <f>Cleaned_Data[[#This Row],[ residential_assets_value]]+Cleaned_Data[[#This Row],[ commercial_assets_value]]+Cleaned_Data[[#This Row],[ luxury_assets_value]]</f>
        <v>9200000</v>
      </c>
      <c r="S251" s="1">
        <f>Cleaned_Data[[#This Row],[ income_annum]]+Cleaned_Data[[#This Row],[ residential_assets_value]]+Cleaned_Data[[#This Row],[ commercial_assets_value]]+Cleaned_Data[[#This Row],[ luxury_assets_value]]</f>
        <v>11100000</v>
      </c>
      <c r="T251" s="1" t="str">
        <f t="shared" si="14"/>
        <v>1–2 Cr</v>
      </c>
      <c r="U251" s="12">
        <f t="shared" si="15"/>
        <v>833333</v>
      </c>
      <c r="V251" s="1" t="str">
        <f>IF(Cleaned_Data[[#This Row],[EMI_Estimate]]&lt;50000, "50K", IF(Cleaned_Data[[#This Row],[EMI_Estimate]]&lt;100000, "50K-1L", IF(Cleaned_Data[[#This Row],[EMI_Estimate]]&lt;150000, "1L-1.5L", IF(Cleaned_Data[[#This Row],[EMI_Estimate]]&lt;200000,"1.5-2L", "&gt;2L"))))</f>
        <v>&gt;2L</v>
      </c>
    </row>
    <row r="252" spans="1:22" x14ac:dyDescent="0.35">
      <c r="A252">
        <v>251</v>
      </c>
      <c r="B252">
        <v>0</v>
      </c>
      <c r="C252" t="s">
        <v>22</v>
      </c>
      <c r="D252" t="s">
        <v>23</v>
      </c>
      <c r="E252">
        <v>4200000</v>
      </c>
      <c r="F252" t="str">
        <f t="shared" si="12"/>
        <v>&gt;20 Lakh</v>
      </c>
      <c r="G252">
        <v>16400000</v>
      </c>
      <c r="H252">
        <v>20</v>
      </c>
      <c r="I252">
        <v>539</v>
      </c>
      <c r="J252" s="1">
        <v>9500000</v>
      </c>
      <c r="K252" s="1">
        <v>2100000</v>
      </c>
      <c r="L252" s="1">
        <v>11400000</v>
      </c>
      <c r="M252" s="1">
        <v>3100000</v>
      </c>
      <c r="N252" s="1" t="s">
        <v>24</v>
      </c>
      <c r="O252" s="1">
        <f>Cleaned_Data[[#This Row],[ loan_amount]]-Cleaned_Data[[#This Row],[ bank_asset_value]]</f>
        <v>13300000</v>
      </c>
      <c r="P252" s="1">
        <f>Cleaned_Data[[#This Row],[ loan_amount]]</f>
        <v>16400000</v>
      </c>
      <c r="Q252" s="1" t="str">
        <f t="shared" si="13"/>
        <v>500–599</v>
      </c>
      <c r="R252" s="1">
        <f>Cleaned_Data[[#This Row],[ residential_assets_value]]+Cleaned_Data[[#This Row],[ commercial_assets_value]]+Cleaned_Data[[#This Row],[ luxury_assets_value]]</f>
        <v>23000000</v>
      </c>
      <c r="S252" s="1">
        <f>Cleaned_Data[[#This Row],[ income_annum]]+Cleaned_Data[[#This Row],[ residential_assets_value]]+Cleaned_Data[[#This Row],[ commercial_assets_value]]+Cleaned_Data[[#This Row],[ luxury_assets_value]]</f>
        <v>27200000</v>
      </c>
      <c r="T252" s="1" t="str">
        <f t="shared" si="14"/>
        <v>2–3 Cr</v>
      </c>
      <c r="U252" s="12">
        <f t="shared" si="15"/>
        <v>820000</v>
      </c>
      <c r="V252" s="1" t="str">
        <f>IF(Cleaned_Data[[#This Row],[EMI_Estimate]]&lt;50000, "50K", IF(Cleaned_Data[[#This Row],[EMI_Estimate]]&lt;100000, "50K-1L", IF(Cleaned_Data[[#This Row],[EMI_Estimate]]&lt;150000, "1L-1.5L", IF(Cleaned_Data[[#This Row],[EMI_Estimate]]&lt;200000,"1.5-2L", "&gt;2L"))))</f>
        <v>&gt;2L</v>
      </c>
    </row>
    <row r="253" spans="1:22" x14ac:dyDescent="0.35">
      <c r="A253">
        <v>252</v>
      </c>
      <c r="B253">
        <v>5</v>
      </c>
      <c r="C253" t="s">
        <v>19</v>
      </c>
      <c r="D253" t="s">
        <v>20</v>
      </c>
      <c r="E253">
        <v>2600000</v>
      </c>
      <c r="F253" t="str">
        <f t="shared" si="12"/>
        <v>&gt;20 Lakh</v>
      </c>
      <c r="G253">
        <v>9100000</v>
      </c>
      <c r="H253">
        <v>8</v>
      </c>
      <c r="I253">
        <v>852</v>
      </c>
      <c r="J253" s="1">
        <v>3700000</v>
      </c>
      <c r="K253" s="1">
        <v>700000</v>
      </c>
      <c r="L253" s="1">
        <v>10300000</v>
      </c>
      <c r="M253" s="1">
        <v>3300000</v>
      </c>
      <c r="N253" s="1" t="s">
        <v>21</v>
      </c>
      <c r="O253" s="1">
        <f>Cleaned_Data[[#This Row],[ loan_amount]]-Cleaned_Data[[#This Row],[ bank_asset_value]]</f>
        <v>5800000</v>
      </c>
      <c r="P253" s="1">
        <f>Cleaned_Data[[#This Row],[ loan_amount]]</f>
        <v>9100000</v>
      </c>
      <c r="Q253" s="1" t="str">
        <f t="shared" si="13"/>
        <v>800+</v>
      </c>
      <c r="R253" s="1">
        <f>Cleaned_Data[[#This Row],[ residential_assets_value]]+Cleaned_Data[[#This Row],[ commercial_assets_value]]+Cleaned_Data[[#This Row],[ luxury_assets_value]]</f>
        <v>14700000</v>
      </c>
      <c r="S253" s="1">
        <f>Cleaned_Data[[#This Row],[ income_annum]]+Cleaned_Data[[#This Row],[ residential_assets_value]]+Cleaned_Data[[#This Row],[ commercial_assets_value]]+Cleaned_Data[[#This Row],[ luxury_assets_value]]</f>
        <v>17300000</v>
      </c>
      <c r="T253" s="1" t="str">
        <f t="shared" si="14"/>
        <v>1–2 Cr</v>
      </c>
      <c r="U253" s="12">
        <f t="shared" si="15"/>
        <v>1137500</v>
      </c>
      <c r="V253" s="1" t="str">
        <f>IF(Cleaned_Data[[#This Row],[EMI_Estimate]]&lt;50000, "50K", IF(Cleaned_Data[[#This Row],[EMI_Estimate]]&lt;100000, "50K-1L", IF(Cleaned_Data[[#This Row],[EMI_Estimate]]&lt;150000, "1L-1.5L", IF(Cleaned_Data[[#This Row],[EMI_Estimate]]&lt;200000,"1.5-2L", "&gt;2L"))))</f>
        <v>&gt;2L</v>
      </c>
    </row>
    <row r="254" spans="1:22" x14ac:dyDescent="0.35">
      <c r="A254">
        <v>253</v>
      </c>
      <c r="B254">
        <v>3</v>
      </c>
      <c r="C254" t="s">
        <v>22</v>
      </c>
      <c r="D254" t="s">
        <v>20</v>
      </c>
      <c r="E254">
        <v>3700000</v>
      </c>
      <c r="F254" t="str">
        <f t="shared" si="12"/>
        <v>&gt;20 Lakh</v>
      </c>
      <c r="G254">
        <v>8500000</v>
      </c>
      <c r="H254">
        <v>20</v>
      </c>
      <c r="I254">
        <v>853</v>
      </c>
      <c r="J254" s="1">
        <v>8300000</v>
      </c>
      <c r="K254" s="1">
        <v>5700000</v>
      </c>
      <c r="L254" s="1">
        <v>7500000</v>
      </c>
      <c r="M254" s="1">
        <v>4900000</v>
      </c>
      <c r="N254" s="1" t="s">
        <v>21</v>
      </c>
      <c r="O254" s="1">
        <f>Cleaned_Data[[#This Row],[ loan_amount]]-Cleaned_Data[[#This Row],[ bank_asset_value]]</f>
        <v>3600000</v>
      </c>
      <c r="P254" s="1">
        <f>Cleaned_Data[[#This Row],[ loan_amount]]</f>
        <v>8500000</v>
      </c>
      <c r="Q254" s="1" t="str">
        <f t="shared" si="13"/>
        <v>800+</v>
      </c>
      <c r="R254" s="1">
        <f>Cleaned_Data[[#This Row],[ residential_assets_value]]+Cleaned_Data[[#This Row],[ commercial_assets_value]]+Cleaned_Data[[#This Row],[ luxury_assets_value]]</f>
        <v>21500000</v>
      </c>
      <c r="S254" s="1">
        <f>Cleaned_Data[[#This Row],[ income_annum]]+Cleaned_Data[[#This Row],[ residential_assets_value]]+Cleaned_Data[[#This Row],[ commercial_assets_value]]+Cleaned_Data[[#This Row],[ luxury_assets_value]]</f>
        <v>25200000</v>
      </c>
      <c r="T254" s="1" t="str">
        <f t="shared" si="14"/>
        <v>2–3 Cr</v>
      </c>
      <c r="U254" s="12">
        <f t="shared" si="15"/>
        <v>425000</v>
      </c>
      <c r="V254" s="1" t="str">
        <f>IF(Cleaned_Data[[#This Row],[EMI_Estimate]]&lt;50000, "50K", IF(Cleaned_Data[[#This Row],[EMI_Estimate]]&lt;100000, "50K-1L", IF(Cleaned_Data[[#This Row],[EMI_Estimate]]&lt;150000, "1L-1.5L", IF(Cleaned_Data[[#This Row],[EMI_Estimate]]&lt;200000,"1.5-2L", "&gt;2L"))))</f>
        <v>&gt;2L</v>
      </c>
    </row>
    <row r="255" spans="1:22" x14ac:dyDescent="0.35">
      <c r="A255">
        <v>254</v>
      </c>
      <c r="B255">
        <v>0</v>
      </c>
      <c r="C255" t="s">
        <v>19</v>
      </c>
      <c r="D255" t="s">
        <v>20</v>
      </c>
      <c r="E255">
        <v>8800000</v>
      </c>
      <c r="F255" t="str">
        <f t="shared" si="12"/>
        <v>&gt;20 Lakh</v>
      </c>
      <c r="G255">
        <v>30900000</v>
      </c>
      <c r="H255">
        <v>12</v>
      </c>
      <c r="I255">
        <v>729</v>
      </c>
      <c r="J255" s="1">
        <v>1700000</v>
      </c>
      <c r="K255" s="1">
        <v>700000</v>
      </c>
      <c r="L255" s="1">
        <v>25700000</v>
      </c>
      <c r="M255" s="1">
        <v>11400000</v>
      </c>
      <c r="N255" s="1" t="s">
        <v>21</v>
      </c>
      <c r="O255" s="1">
        <f>Cleaned_Data[[#This Row],[ loan_amount]]-Cleaned_Data[[#This Row],[ bank_asset_value]]</f>
        <v>19500000</v>
      </c>
      <c r="P255" s="1">
        <f>Cleaned_Data[[#This Row],[ loan_amount]]</f>
        <v>30900000</v>
      </c>
      <c r="Q255" s="1" t="str">
        <f t="shared" si="13"/>
        <v>700–799</v>
      </c>
      <c r="R255" s="1">
        <f>Cleaned_Data[[#This Row],[ residential_assets_value]]+Cleaned_Data[[#This Row],[ commercial_assets_value]]+Cleaned_Data[[#This Row],[ luxury_assets_value]]</f>
        <v>28100000</v>
      </c>
      <c r="S255" s="1">
        <f>Cleaned_Data[[#This Row],[ income_annum]]+Cleaned_Data[[#This Row],[ residential_assets_value]]+Cleaned_Data[[#This Row],[ commercial_assets_value]]+Cleaned_Data[[#This Row],[ luxury_assets_value]]</f>
        <v>36900000</v>
      </c>
      <c r="T255" s="1" t="str">
        <f t="shared" si="14"/>
        <v>3–4 Cr</v>
      </c>
      <c r="U255" s="12">
        <f t="shared" si="15"/>
        <v>2575000</v>
      </c>
      <c r="V255" s="1" t="str">
        <f>IF(Cleaned_Data[[#This Row],[EMI_Estimate]]&lt;50000, "50K", IF(Cleaned_Data[[#This Row],[EMI_Estimate]]&lt;100000, "50K-1L", IF(Cleaned_Data[[#This Row],[EMI_Estimate]]&lt;150000, "1L-1.5L", IF(Cleaned_Data[[#This Row],[EMI_Estimate]]&lt;200000,"1.5-2L", "&gt;2L"))))</f>
        <v>&gt;2L</v>
      </c>
    </row>
    <row r="256" spans="1:22" x14ac:dyDescent="0.35">
      <c r="A256">
        <v>255</v>
      </c>
      <c r="B256">
        <v>2</v>
      </c>
      <c r="C256" t="s">
        <v>22</v>
      </c>
      <c r="D256" t="s">
        <v>20</v>
      </c>
      <c r="E256">
        <v>2100000</v>
      </c>
      <c r="F256" t="str">
        <f t="shared" si="12"/>
        <v>&gt;20 Lakh</v>
      </c>
      <c r="G256">
        <v>4700000</v>
      </c>
      <c r="H256">
        <v>2</v>
      </c>
      <c r="I256">
        <v>546</v>
      </c>
      <c r="J256" s="1">
        <v>6000000</v>
      </c>
      <c r="K256" s="1">
        <v>3200000</v>
      </c>
      <c r="L256" s="1">
        <v>5700000</v>
      </c>
      <c r="M256" s="1">
        <v>1500000</v>
      </c>
      <c r="N256" s="1" t="s">
        <v>24</v>
      </c>
      <c r="O256" s="1">
        <f>Cleaned_Data[[#This Row],[ loan_amount]]-Cleaned_Data[[#This Row],[ bank_asset_value]]</f>
        <v>3200000</v>
      </c>
      <c r="P256" s="1">
        <f>Cleaned_Data[[#This Row],[ loan_amount]]</f>
        <v>4700000</v>
      </c>
      <c r="Q256" s="1" t="str">
        <f t="shared" si="13"/>
        <v>500–599</v>
      </c>
      <c r="R256" s="1">
        <f>Cleaned_Data[[#This Row],[ residential_assets_value]]+Cleaned_Data[[#This Row],[ commercial_assets_value]]+Cleaned_Data[[#This Row],[ luxury_assets_value]]</f>
        <v>14900000</v>
      </c>
      <c r="S256" s="1">
        <f>Cleaned_Data[[#This Row],[ income_annum]]+Cleaned_Data[[#This Row],[ residential_assets_value]]+Cleaned_Data[[#This Row],[ commercial_assets_value]]+Cleaned_Data[[#This Row],[ luxury_assets_value]]</f>
        <v>17000000</v>
      </c>
      <c r="T256" s="1" t="str">
        <f t="shared" si="14"/>
        <v>1–2 Cr</v>
      </c>
      <c r="U256" s="12">
        <f t="shared" si="15"/>
        <v>2350000</v>
      </c>
      <c r="V256" s="1" t="str">
        <f>IF(Cleaned_Data[[#This Row],[EMI_Estimate]]&lt;50000, "50K", IF(Cleaned_Data[[#This Row],[EMI_Estimate]]&lt;100000, "50K-1L", IF(Cleaned_Data[[#This Row],[EMI_Estimate]]&lt;150000, "1L-1.5L", IF(Cleaned_Data[[#This Row],[EMI_Estimate]]&lt;200000,"1.5-2L", "&gt;2L"))))</f>
        <v>&gt;2L</v>
      </c>
    </row>
    <row r="257" spans="1:22" x14ac:dyDescent="0.35">
      <c r="A257">
        <v>256</v>
      </c>
      <c r="B257">
        <v>3</v>
      </c>
      <c r="C257" t="s">
        <v>19</v>
      </c>
      <c r="D257" t="s">
        <v>23</v>
      </c>
      <c r="E257">
        <v>900000</v>
      </c>
      <c r="F257" t="str">
        <f t="shared" si="12"/>
        <v>5-10 Lakh</v>
      </c>
      <c r="G257">
        <v>2400000</v>
      </c>
      <c r="H257">
        <v>10</v>
      </c>
      <c r="I257">
        <v>489</v>
      </c>
      <c r="J257" s="1">
        <v>800000</v>
      </c>
      <c r="K257" s="1">
        <v>0</v>
      </c>
      <c r="L257" s="1">
        <v>2800000</v>
      </c>
      <c r="M257" s="1">
        <v>500000</v>
      </c>
      <c r="N257" s="1" t="s">
        <v>24</v>
      </c>
      <c r="O257" s="1">
        <f>Cleaned_Data[[#This Row],[ loan_amount]]-Cleaned_Data[[#This Row],[ bank_asset_value]]</f>
        <v>1900000</v>
      </c>
      <c r="P257" s="1">
        <f>Cleaned_Data[[#This Row],[ loan_amount]]</f>
        <v>2400000</v>
      </c>
      <c r="Q257" s="1" t="str">
        <f t="shared" si="13"/>
        <v>300–499</v>
      </c>
      <c r="R257" s="1">
        <f>Cleaned_Data[[#This Row],[ residential_assets_value]]+Cleaned_Data[[#This Row],[ commercial_assets_value]]+Cleaned_Data[[#This Row],[ luxury_assets_value]]</f>
        <v>3600000</v>
      </c>
      <c r="S257" s="1">
        <f>Cleaned_Data[[#This Row],[ income_annum]]+Cleaned_Data[[#This Row],[ residential_assets_value]]+Cleaned_Data[[#This Row],[ commercial_assets_value]]+Cleaned_Data[[#This Row],[ luxury_assets_value]]</f>
        <v>4500000</v>
      </c>
      <c r="T257" s="1" t="str">
        <f t="shared" si="14"/>
        <v>&lt;1 Cr</v>
      </c>
      <c r="U257" s="12">
        <f t="shared" si="15"/>
        <v>240000</v>
      </c>
      <c r="V257" s="1" t="str">
        <f>IF(Cleaned_Data[[#This Row],[EMI_Estimate]]&lt;50000, "50K", IF(Cleaned_Data[[#This Row],[EMI_Estimate]]&lt;100000, "50K-1L", IF(Cleaned_Data[[#This Row],[EMI_Estimate]]&lt;150000, "1L-1.5L", IF(Cleaned_Data[[#This Row],[EMI_Estimate]]&lt;200000,"1.5-2L", "&gt;2L"))))</f>
        <v>&gt;2L</v>
      </c>
    </row>
    <row r="258" spans="1:22" x14ac:dyDescent="0.35">
      <c r="A258">
        <v>257</v>
      </c>
      <c r="B258">
        <v>3</v>
      </c>
      <c r="C258" t="s">
        <v>19</v>
      </c>
      <c r="D258" t="s">
        <v>23</v>
      </c>
      <c r="E258">
        <v>9800000</v>
      </c>
      <c r="F258" t="str">
        <f t="shared" ref="F258:F321" si="16">IF(E258&lt;500000, "&lt;5 Lakh",
 IF(E258&lt;1000000, "5-10 Lakh",
 IF(E258&lt;1500000, "10-15 Lakh",
 IF(E258&lt;2000000, "15-20 Lakh", "&gt;20 Lakh"))))</f>
        <v>&gt;20 Lakh</v>
      </c>
      <c r="G258">
        <v>35400000</v>
      </c>
      <c r="H258">
        <v>6</v>
      </c>
      <c r="I258">
        <v>869</v>
      </c>
      <c r="J258" s="1">
        <v>14400000</v>
      </c>
      <c r="K258" s="1">
        <v>16400000</v>
      </c>
      <c r="L258" s="1">
        <v>22800000</v>
      </c>
      <c r="M258" s="1">
        <v>10300000</v>
      </c>
      <c r="N258" s="1" t="s">
        <v>21</v>
      </c>
      <c r="O258" s="1">
        <f>Cleaned_Data[[#This Row],[ loan_amount]]-Cleaned_Data[[#This Row],[ bank_asset_value]]</f>
        <v>25100000</v>
      </c>
      <c r="P258" s="1">
        <f>Cleaned_Data[[#This Row],[ loan_amount]]</f>
        <v>35400000</v>
      </c>
      <c r="Q258" s="1" t="str">
        <f t="shared" ref="Q258:Q321" si="17">IF(I258&lt;500,"300–499",IF(I258&lt;600,"500–599",IF(I258&lt;700,"600–699",IF(I258&lt;800,"700–799","800+"))))</f>
        <v>800+</v>
      </c>
      <c r="R258" s="1">
        <f>Cleaned_Data[[#This Row],[ residential_assets_value]]+Cleaned_Data[[#This Row],[ commercial_assets_value]]+Cleaned_Data[[#This Row],[ luxury_assets_value]]</f>
        <v>53600000</v>
      </c>
      <c r="S258" s="1">
        <f>Cleaned_Data[[#This Row],[ income_annum]]+Cleaned_Data[[#This Row],[ residential_assets_value]]+Cleaned_Data[[#This Row],[ commercial_assets_value]]+Cleaned_Data[[#This Row],[ luxury_assets_value]]</f>
        <v>63400000</v>
      </c>
      <c r="T258" s="1" t="str">
        <f t="shared" ref="T258:T321" si="18">IF(S258&lt;10000000, "&lt;1 Cr", IF(S258&lt;20000000, "1–2 Cr", IF(S258&lt;30000000, "2–3 Cr", IF(S258&lt;40000000, "3–4 Cr", "&gt;4 Cr"))))</f>
        <v>&gt;4 Cr</v>
      </c>
      <c r="U258" s="12">
        <f t="shared" ref="U258:U321" si="19">ROUND(G258/H258, 0)</f>
        <v>5900000</v>
      </c>
      <c r="V258" s="1" t="str">
        <f>IF(Cleaned_Data[[#This Row],[EMI_Estimate]]&lt;50000, "50K", IF(Cleaned_Data[[#This Row],[EMI_Estimate]]&lt;100000, "50K-1L", IF(Cleaned_Data[[#This Row],[EMI_Estimate]]&lt;150000, "1L-1.5L", IF(Cleaned_Data[[#This Row],[EMI_Estimate]]&lt;200000,"1.5-2L", "&gt;2L"))))</f>
        <v>&gt;2L</v>
      </c>
    </row>
    <row r="259" spans="1:22" x14ac:dyDescent="0.35">
      <c r="A259">
        <v>258</v>
      </c>
      <c r="B259">
        <v>2</v>
      </c>
      <c r="C259" t="s">
        <v>22</v>
      </c>
      <c r="D259" t="s">
        <v>20</v>
      </c>
      <c r="E259">
        <v>8000000</v>
      </c>
      <c r="F259" t="str">
        <f t="shared" si="16"/>
        <v>&gt;20 Lakh</v>
      </c>
      <c r="G259">
        <v>20000000</v>
      </c>
      <c r="H259">
        <v>2</v>
      </c>
      <c r="I259">
        <v>502</v>
      </c>
      <c r="J259" s="1">
        <v>4100000</v>
      </c>
      <c r="K259" s="1">
        <v>2200000</v>
      </c>
      <c r="L259" s="1">
        <v>31600000</v>
      </c>
      <c r="M259" s="1">
        <v>9900000</v>
      </c>
      <c r="N259" s="1" t="s">
        <v>24</v>
      </c>
      <c r="O259" s="1">
        <f>Cleaned_Data[[#This Row],[ loan_amount]]-Cleaned_Data[[#This Row],[ bank_asset_value]]</f>
        <v>10100000</v>
      </c>
      <c r="P259" s="1">
        <f>Cleaned_Data[[#This Row],[ loan_amount]]</f>
        <v>20000000</v>
      </c>
      <c r="Q259" s="1" t="str">
        <f t="shared" si="17"/>
        <v>500–599</v>
      </c>
      <c r="R259" s="1">
        <f>Cleaned_Data[[#This Row],[ residential_assets_value]]+Cleaned_Data[[#This Row],[ commercial_assets_value]]+Cleaned_Data[[#This Row],[ luxury_assets_value]]</f>
        <v>37900000</v>
      </c>
      <c r="S259" s="1">
        <f>Cleaned_Data[[#This Row],[ income_annum]]+Cleaned_Data[[#This Row],[ residential_assets_value]]+Cleaned_Data[[#This Row],[ commercial_assets_value]]+Cleaned_Data[[#This Row],[ luxury_assets_value]]</f>
        <v>45900000</v>
      </c>
      <c r="T259" s="1" t="str">
        <f t="shared" si="18"/>
        <v>&gt;4 Cr</v>
      </c>
      <c r="U259" s="12">
        <f t="shared" si="19"/>
        <v>10000000</v>
      </c>
      <c r="V259" s="1" t="str">
        <f>IF(Cleaned_Data[[#This Row],[EMI_Estimate]]&lt;50000, "50K", IF(Cleaned_Data[[#This Row],[EMI_Estimate]]&lt;100000, "50K-1L", IF(Cleaned_Data[[#This Row],[EMI_Estimate]]&lt;150000, "1L-1.5L", IF(Cleaned_Data[[#This Row],[EMI_Estimate]]&lt;200000,"1.5-2L", "&gt;2L"))))</f>
        <v>&gt;2L</v>
      </c>
    </row>
    <row r="260" spans="1:22" x14ac:dyDescent="0.35">
      <c r="A260">
        <v>259</v>
      </c>
      <c r="B260">
        <v>0</v>
      </c>
      <c r="C260" t="s">
        <v>19</v>
      </c>
      <c r="D260" t="s">
        <v>20</v>
      </c>
      <c r="E260">
        <v>9800000</v>
      </c>
      <c r="F260" t="str">
        <f t="shared" si="16"/>
        <v>&gt;20 Lakh</v>
      </c>
      <c r="G260">
        <v>38800000</v>
      </c>
      <c r="H260">
        <v>8</v>
      </c>
      <c r="I260">
        <v>652</v>
      </c>
      <c r="J260" s="1">
        <v>23200000</v>
      </c>
      <c r="K260" s="1">
        <v>19000000</v>
      </c>
      <c r="L260" s="1">
        <v>29700000</v>
      </c>
      <c r="M260" s="1">
        <v>5400000</v>
      </c>
      <c r="N260" s="1" t="s">
        <v>21</v>
      </c>
      <c r="O260" s="1">
        <f>Cleaned_Data[[#This Row],[ loan_amount]]-Cleaned_Data[[#This Row],[ bank_asset_value]]</f>
        <v>33400000</v>
      </c>
      <c r="P260" s="1">
        <f>Cleaned_Data[[#This Row],[ loan_amount]]</f>
        <v>38800000</v>
      </c>
      <c r="Q260" s="1" t="str">
        <f t="shared" si="17"/>
        <v>600–699</v>
      </c>
      <c r="R260" s="1">
        <f>Cleaned_Data[[#This Row],[ residential_assets_value]]+Cleaned_Data[[#This Row],[ commercial_assets_value]]+Cleaned_Data[[#This Row],[ luxury_assets_value]]</f>
        <v>71900000</v>
      </c>
      <c r="S260" s="1">
        <f>Cleaned_Data[[#This Row],[ income_annum]]+Cleaned_Data[[#This Row],[ residential_assets_value]]+Cleaned_Data[[#This Row],[ commercial_assets_value]]+Cleaned_Data[[#This Row],[ luxury_assets_value]]</f>
        <v>81700000</v>
      </c>
      <c r="T260" s="1" t="str">
        <f t="shared" si="18"/>
        <v>&gt;4 Cr</v>
      </c>
      <c r="U260" s="12">
        <f t="shared" si="19"/>
        <v>4850000</v>
      </c>
      <c r="V260" s="1" t="str">
        <f>IF(Cleaned_Data[[#This Row],[EMI_Estimate]]&lt;50000, "50K", IF(Cleaned_Data[[#This Row],[EMI_Estimate]]&lt;100000, "50K-1L", IF(Cleaned_Data[[#This Row],[EMI_Estimate]]&lt;150000, "1L-1.5L", IF(Cleaned_Data[[#This Row],[EMI_Estimate]]&lt;200000,"1.5-2L", "&gt;2L"))))</f>
        <v>&gt;2L</v>
      </c>
    </row>
    <row r="261" spans="1:22" x14ac:dyDescent="0.35">
      <c r="A261">
        <v>260</v>
      </c>
      <c r="B261">
        <v>0</v>
      </c>
      <c r="C261" t="s">
        <v>22</v>
      </c>
      <c r="D261" t="s">
        <v>23</v>
      </c>
      <c r="E261">
        <v>300000</v>
      </c>
      <c r="F261" t="str">
        <f t="shared" si="16"/>
        <v>&lt;5 Lakh</v>
      </c>
      <c r="G261">
        <v>1100000</v>
      </c>
      <c r="H261">
        <v>8</v>
      </c>
      <c r="I261">
        <v>789</v>
      </c>
      <c r="J261" s="1">
        <v>400000</v>
      </c>
      <c r="K261" s="1">
        <v>100000</v>
      </c>
      <c r="L261" s="1">
        <v>800000</v>
      </c>
      <c r="M261" s="1">
        <v>400000</v>
      </c>
      <c r="N261" s="1" t="s">
        <v>21</v>
      </c>
      <c r="O261" s="1">
        <f>Cleaned_Data[[#This Row],[ loan_amount]]-Cleaned_Data[[#This Row],[ bank_asset_value]]</f>
        <v>700000</v>
      </c>
      <c r="P261" s="1">
        <f>Cleaned_Data[[#This Row],[ loan_amount]]</f>
        <v>1100000</v>
      </c>
      <c r="Q261" s="1" t="str">
        <f t="shared" si="17"/>
        <v>700–799</v>
      </c>
      <c r="R261" s="1">
        <f>Cleaned_Data[[#This Row],[ residential_assets_value]]+Cleaned_Data[[#This Row],[ commercial_assets_value]]+Cleaned_Data[[#This Row],[ luxury_assets_value]]</f>
        <v>1300000</v>
      </c>
      <c r="S261" s="1">
        <f>Cleaned_Data[[#This Row],[ income_annum]]+Cleaned_Data[[#This Row],[ residential_assets_value]]+Cleaned_Data[[#This Row],[ commercial_assets_value]]+Cleaned_Data[[#This Row],[ luxury_assets_value]]</f>
        <v>1600000</v>
      </c>
      <c r="T261" s="1" t="str">
        <f t="shared" si="18"/>
        <v>&lt;1 Cr</v>
      </c>
      <c r="U261" s="12">
        <f t="shared" si="19"/>
        <v>137500</v>
      </c>
      <c r="V261" s="1" t="str">
        <f>IF(Cleaned_Data[[#This Row],[EMI_Estimate]]&lt;50000, "50K", IF(Cleaned_Data[[#This Row],[EMI_Estimate]]&lt;100000, "50K-1L", IF(Cleaned_Data[[#This Row],[EMI_Estimate]]&lt;150000, "1L-1.5L", IF(Cleaned_Data[[#This Row],[EMI_Estimate]]&lt;200000,"1.5-2L", "&gt;2L"))))</f>
        <v>1L-1.5L</v>
      </c>
    </row>
    <row r="262" spans="1:22" x14ac:dyDescent="0.35">
      <c r="A262">
        <v>261</v>
      </c>
      <c r="B262">
        <v>4</v>
      </c>
      <c r="C262" t="s">
        <v>22</v>
      </c>
      <c r="D262" t="s">
        <v>20</v>
      </c>
      <c r="E262">
        <v>2700000</v>
      </c>
      <c r="F262" t="str">
        <f t="shared" si="16"/>
        <v>&gt;20 Lakh</v>
      </c>
      <c r="G262">
        <v>8100000</v>
      </c>
      <c r="H262">
        <v>4</v>
      </c>
      <c r="I262">
        <v>325</v>
      </c>
      <c r="J262" s="1">
        <v>5000000</v>
      </c>
      <c r="K262" s="1">
        <v>800000</v>
      </c>
      <c r="L262" s="1">
        <v>9900000</v>
      </c>
      <c r="M262" s="1">
        <v>3400000</v>
      </c>
      <c r="N262" s="1" t="s">
        <v>21</v>
      </c>
      <c r="O262" s="1">
        <f>Cleaned_Data[[#This Row],[ loan_amount]]-Cleaned_Data[[#This Row],[ bank_asset_value]]</f>
        <v>4700000</v>
      </c>
      <c r="P262" s="1">
        <f>Cleaned_Data[[#This Row],[ loan_amount]]</f>
        <v>8100000</v>
      </c>
      <c r="Q262" s="1" t="str">
        <f t="shared" si="17"/>
        <v>300–499</v>
      </c>
      <c r="R262" s="1">
        <f>Cleaned_Data[[#This Row],[ residential_assets_value]]+Cleaned_Data[[#This Row],[ commercial_assets_value]]+Cleaned_Data[[#This Row],[ luxury_assets_value]]</f>
        <v>15700000</v>
      </c>
      <c r="S262" s="1">
        <f>Cleaned_Data[[#This Row],[ income_annum]]+Cleaned_Data[[#This Row],[ residential_assets_value]]+Cleaned_Data[[#This Row],[ commercial_assets_value]]+Cleaned_Data[[#This Row],[ luxury_assets_value]]</f>
        <v>18400000</v>
      </c>
      <c r="T262" s="1" t="str">
        <f t="shared" si="18"/>
        <v>1–2 Cr</v>
      </c>
      <c r="U262" s="12">
        <f t="shared" si="19"/>
        <v>2025000</v>
      </c>
      <c r="V262" s="1" t="str">
        <f>IF(Cleaned_Data[[#This Row],[EMI_Estimate]]&lt;50000, "50K", IF(Cleaned_Data[[#This Row],[EMI_Estimate]]&lt;100000, "50K-1L", IF(Cleaned_Data[[#This Row],[EMI_Estimate]]&lt;150000, "1L-1.5L", IF(Cleaned_Data[[#This Row],[EMI_Estimate]]&lt;200000,"1.5-2L", "&gt;2L"))))</f>
        <v>&gt;2L</v>
      </c>
    </row>
    <row r="263" spans="1:22" x14ac:dyDescent="0.35">
      <c r="A263">
        <v>262</v>
      </c>
      <c r="B263">
        <v>3</v>
      </c>
      <c r="C263" t="s">
        <v>19</v>
      </c>
      <c r="D263" t="s">
        <v>23</v>
      </c>
      <c r="E263">
        <v>7400000</v>
      </c>
      <c r="F263" t="str">
        <f t="shared" si="16"/>
        <v>&gt;20 Lakh</v>
      </c>
      <c r="G263">
        <v>19600000</v>
      </c>
      <c r="H263">
        <v>2</v>
      </c>
      <c r="I263">
        <v>716</v>
      </c>
      <c r="J263" s="1">
        <v>4100000</v>
      </c>
      <c r="K263" s="1">
        <v>8900000</v>
      </c>
      <c r="L263" s="1">
        <v>29100000</v>
      </c>
      <c r="M263" s="1">
        <v>4200000</v>
      </c>
      <c r="N263" s="1" t="s">
        <v>21</v>
      </c>
      <c r="O263" s="1">
        <f>Cleaned_Data[[#This Row],[ loan_amount]]-Cleaned_Data[[#This Row],[ bank_asset_value]]</f>
        <v>15400000</v>
      </c>
      <c r="P263" s="1">
        <f>Cleaned_Data[[#This Row],[ loan_amount]]</f>
        <v>19600000</v>
      </c>
      <c r="Q263" s="1" t="str">
        <f t="shared" si="17"/>
        <v>700–799</v>
      </c>
      <c r="R263" s="1">
        <f>Cleaned_Data[[#This Row],[ residential_assets_value]]+Cleaned_Data[[#This Row],[ commercial_assets_value]]+Cleaned_Data[[#This Row],[ luxury_assets_value]]</f>
        <v>42100000</v>
      </c>
      <c r="S263" s="1">
        <f>Cleaned_Data[[#This Row],[ income_annum]]+Cleaned_Data[[#This Row],[ residential_assets_value]]+Cleaned_Data[[#This Row],[ commercial_assets_value]]+Cleaned_Data[[#This Row],[ luxury_assets_value]]</f>
        <v>49500000</v>
      </c>
      <c r="T263" s="1" t="str">
        <f t="shared" si="18"/>
        <v>&gt;4 Cr</v>
      </c>
      <c r="U263" s="12">
        <f t="shared" si="19"/>
        <v>9800000</v>
      </c>
      <c r="V263" s="1" t="str">
        <f>IF(Cleaned_Data[[#This Row],[EMI_Estimate]]&lt;50000, "50K", IF(Cleaned_Data[[#This Row],[EMI_Estimate]]&lt;100000, "50K-1L", IF(Cleaned_Data[[#This Row],[EMI_Estimate]]&lt;150000, "1L-1.5L", IF(Cleaned_Data[[#This Row],[EMI_Estimate]]&lt;200000,"1.5-2L", "&gt;2L"))))</f>
        <v>&gt;2L</v>
      </c>
    </row>
    <row r="264" spans="1:22" x14ac:dyDescent="0.35">
      <c r="A264">
        <v>263</v>
      </c>
      <c r="B264">
        <v>3</v>
      </c>
      <c r="C264" t="s">
        <v>19</v>
      </c>
      <c r="D264" t="s">
        <v>20</v>
      </c>
      <c r="E264">
        <v>9200000</v>
      </c>
      <c r="F264" t="str">
        <f t="shared" si="16"/>
        <v>&gt;20 Lakh</v>
      </c>
      <c r="G264">
        <v>34300000</v>
      </c>
      <c r="H264">
        <v>18</v>
      </c>
      <c r="I264">
        <v>523</v>
      </c>
      <c r="J264" s="1">
        <v>25600000</v>
      </c>
      <c r="K264" s="1">
        <v>4000000</v>
      </c>
      <c r="L264" s="1">
        <v>29100000</v>
      </c>
      <c r="M264" s="1">
        <v>8800000</v>
      </c>
      <c r="N264" s="1" t="s">
        <v>24</v>
      </c>
      <c r="O264" s="1">
        <f>Cleaned_Data[[#This Row],[ loan_amount]]-Cleaned_Data[[#This Row],[ bank_asset_value]]</f>
        <v>25500000</v>
      </c>
      <c r="P264" s="1">
        <f>Cleaned_Data[[#This Row],[ loan_amount]]</f>
        <v>34300000</v>
      </c>
      <c r="Q264" s="1" t="str">
        <f t="shared" si="17"/>
        <v>500–599</v>
      </c>
      <c r="R264" s="1">
        <f>Cleaned_Data[[#This Row],[ residential_assets_value]]+Cleaned_Data[[#This Row],[ commercial_assets_value]]+Cleaned_Data[[#This Row],[ luxury_assets_value]]</f>
        <v>58700000</v>
      </c>
      <c r="S264" s="1">
        <f>Cleaned_Data[[#This Row],[ income_annum]]+Cleaned_Data[[#This Row],[ residential_assets_value]]+Cleaned_Data[[#This Row],[ commercial_assets_value]]+Cleaned_Data[[#This Row],[ luxury_assets_value]]</f>
        <v>67900000</v>
      </c>
      <c r="T264" s="1" t="str">
        <f t="shared" si="18"/>
        <v>&gt;4 Cr</v>
      </c>
      <c r="U264" s="12">
        <f t="shared" si="19"/>
        <v>1905556</v>
      </c>
      <c r="V264" s="1" t="str">
        <f>IF(Cleaned_Data[[#This Row],[EMI_Estimate]]&lt;50000, "50K", IF(Cleaned_Data[[#This Row],[EMI_Estimate]]&lt;100000, "50K-1L", IF(Cleaned_Data[[#This Row],[EMI_Estimate]]&lt;150000, "1L-1.5L", IF(Cleaned_Data[[#This Row],[EMI_Estimate]]&lt;200000,"1.5-2L", "&gt;2L"))))</f>
        <v>&gt;2L</v>
      </c>
    </row>
    <row r="265" spans="1:22" x14ac:dyDescent="0.35">
      <c r="A265">
        <v>264</v>
      </c>
      <c r="B265">
        <v>5</v>
      </c>
      <c r="C265" t="s">
        <v>22</v>
      </c>
      <c r="D265" t="s">
        <v>20</v>
      </c>
      <c r="E265">
        <v>9500000</v>
      </c>
      <c r="F265" t="str">
        <f t="shared" si="16"/>
        <v>&gt;20 Lakh</v>
      </c>
      <c r="G265">
        <v>22200000</v>
      </c>
      <c r="H265">
        <v>20</v>
      </c>
      <c r="I265">
        <v>352</v>
      </c>
      <c r="J265" s="1">
        <v>24500000</v>
      </c>
      <c r="K265" s="1">
        <v>0</v>
      </c>
      <c r="L265" s="1">
        <v>30800000</v>
      </c>
      <c r="M265" s="1">
        <v>7000000</v>
      </c>
      <c r="N265" s="1" t="s">
        <v>24</v>
      </c>
      <c r="O265" s="1">
        <f>Cleaned_Data[[#This Row],[ loan_amount]]-Cleaned_Data[[#This Row],[ bank_asset_value]]</f>
        <v>15200000</v>
      </c>
      <c r="P265" s="1">
        <f>Cleaned_Data[[#This Row],[ loan_amount]]</f>
        <v>22200000</v>
      </c>
      <c r="Q265" s="1" t="str">
        <f t="shared" si="17"/>
        <v>300–499</v>
      </c>
      <c r="R265" s="1">
        <f>Cleaned_Data[[#This Row],[ residential_assets_value]]+Cleaned_Data[[#This Row],[ commercial_assets_value]]+Cleaned_Data[[#This Row],[ luxury_assets_value]]</f>
        <v>55300000</v>
      </c>
      <c r="S265" s="1">
        <f>Cleaned_Data[[#This Row],[ income_annum]]+Cleaned_Data[[#This Row],[ residential_assets_value]]+Cleaned_Data[[#This Row],[ commercial_assets_value]]+Cleaned_Data[[#This Row],[ luxury_assets_value]]</f>
        <v>64800000</v>
      </c>
      <c r="T265" s="1" t="str">
        <f t="shared" si="18"/>
        <v>&gt;4 Cr</v>
      </c>
      <c r="U265" s="12">
        <f t="shared" si="19"/>
        <v>1110000</v>
      </c>
      <c r="V265" s="1" t="str">
        <f>IF(Cleaned_Data[[#This Row],[EMI_Estimate]]&lt;50000, "50K", IF(Cleaned_Data[[#This Row],[EMI_Estimate]]&lt;100000, "50K-1L", IF(Cleaned_Data[[#This Row],[EMI_Estimate]]&lt;150000, "1L-1.5L", IF(Cleaned_Data[[#This Row],[EMI_Estimate]]&lt;200000,"1.5-2L", "&gt;2L"))))</f>
        <v>&gt;2L</v>
      </c>
    </row>
    <row r="266" spans="1:22" x14ac:dyDescent="0.35">
      <c r="A266">
        <v>265</v>
      </c>
      <c r="B266">
        <v>5</v>
      </c>
      <c r="C266" t="s">
        <v>19</v>
      </c>
      <c r="D266" t="s">
        <v>23</v>
      </c>
      <c r="E266">
        <v>3800000</v>
      </c>
      <c r="F266" t="str">
        <f t="shared" si="16"/>
        <v>&gt;20 Lakh</v>
      </c>
      <c r="G266">
        <v>14400000</v>
      </c>
      <c r="H266">
        <v>2</v>
      </c>
      <c r="I266">
        <v>345</v>
      </c>
      <c r="J266" s="1">
        <v>3300000</v>
      </c>
      <c r="K266" s="1">
        <v>800000</v>
      </c>
      <c r="L266" s="1">
        <v>13000000</v>
      </c>
      <c r="M266" s="1">
        <v>4700000</v>
      </c>
      <c r="N266" s="1" t="s">
        <v>21</v>
      </c>
      <c r="O266" s="1">
        <f>Cleaned_Data[[#This Row],[ loan_amount]]-Cleaned_Data[[#This Row],[ bank_asset_value]]</f>
        <v>9700000</v>
      </c>
      <c r="P266" s="1">
        <f>Cleaned_Data[[#This Row],[ loan_amount]]</f>
        <v>14400000</v>
      </c>
      <c r="Q266" s="1" t="str">
        <f t="shared" si="17"/>
        <v>300–499</v>
      </c>
      <c r="R266" s="1">
        <f>Cleaned_Data[[#This Row],[ residential_assets_value]]+Cleaned_Data[[#This Row],[ commercial_assets_value]]+Cleaned_Data[[#This Row],[ luxury_assets_value]]</f>
        <v>17100000</v>
      </c>
      <c r="S266" s="1">
        <f>Cleaned_Data[[#This Row],[ income_annum]]+Cleaned_Data[[#This Row],[ residential_assets_value]]+Cleaned_Data[[#This Row],[ commercial_assets_value]]+Cleaned_Data[[#This Row],[ luxury_assets_value]]</f>
        <v>20900000</v>
      </c>
      <c r="T266" s="1" t="str">
        <f t="shared" si="18"/>
        <v>2–3 Cr</v>
      </c>
      <c r="U266" s="12">
        <f t="shared" si="19"/>
        <v>7200000</v>
      </c>
      <c r="V266" s="1" t="str">
        <f>IF(Cleaned_Data[[#This Row],[EMI_Estimate]]&lt;50000, "50K", IF(Cleaned_Data[[#This Row],[EMI_Estimate]]&lt;100000, "50K-1L", IF(Cleaned_Data[[#This Row],[EMI_Estimate]]&lt;150000, "1L-1.5L", IF(Cleaned_Data[[#This Row],[EMI_Estimate]]&lt;200000,"1.5-2L", "&gt;2L"))))</f>
        <v>&gt;2L</v>
      </c>
    </row>
    <row r="267" spans="1:22" x14ac:dyDescent="0.35">
      <c r="A267">
        <v>266</v>
      </c>
      <c r="B267">
        <v>0</v>
      </c>
      <c r="C267" t="s">
        <v>19</v>
      </c>
      <c r="D267" t="s">
        <v>20</v>
      </c>
      <c r="E267">
        <v>8300000</v>
      </c>
      <c r="F267" t="str">
        <f t="shared" si="16"/>
        <v>&gt;20 Lakh</v>
      </c>
      <c r="G267">
        <v>19400000</v>
      </c>
      <c r="H267">
        <v>18</v>
      </c>
      <c r="I267">
        <v>649</v>
      </c>
      <c r="J267" s="1">
        <v>2500000</v>
      </c>
      <c r="K267" s="1">
        <v>16100000</v>
      </c>
      <c r="L267" s="1">
        <v>24300000</v>
      </c>
      <c r="M267" s="1">
        <v>11300000</v>
      </c>
      <c r="N267" s="1" t="s">
        <v>21</v>
      </c>
      <c r="O267" s="1">
        <f>Cleaned_Data[[#This Row],[ loan_amount]]-Cleaned_Data[[#This Row],[ bank_asset_value]]</f>
        <v>8100000</v>
      </c>
      <c r="P267" s="1">
        <f>Cleaned_Data[[#This Row],[ loan_amount]]</f>
        <v>19400000</v>
      </c>
      <c r="Q267" s="1" t="str">
        <f t="shared" si="17"/>
        <v>600–699</v>
      </c>
      <c r="R267" s="1">
        <f>Cleaned_Data[[#This Row],[ residential_assets_value]]+Cleaned_Data[[#This Row],[ commercial_assets_value]]+Cleaned_Data[[#This Row],[ luxury_assets_value]]</f>
        <v>42900000</v>
      </c>
      <c r="S267" s="1">
        <f>Cleaned_Data[[#This Row],[ income_annum]]+Cleaned_Data[[#This Row],[ residential_assets_value]]+Cleaned_Data[[#This Row],[ commercial_assets_value]]+Cleaned_Data[[#This Row],[ luxury_assets_value]]</f>
        <v>51200000</v>
      </c>
      <c r="T267" s="1" t="str">
        <f t="shared" si="18"/>
        <v>&gt;4 Cr</v>
      </c>
      <c r="U267" s="12">
        <f t="shared" si="19"/>
        <v>1077778</v>
      </c>
      <c r="V267" s="1" t="str">
        <f>IF(Cleaned_Data[[#This Row],[EMI_Estimate]]&lt;50000, "50K", IF(Cleaned_Data[[#This Row],[EMI_Estimate]]&lt;100000, "50K-1L", IF(Cleaned_Data[[#This Row],[EMI_Estimate]]&lt;150000, "1L-1.5L", IF(Cleaned_Data[[#This Row],[EMI_Estimate]]&lt;200000,"1.5-2L", "&gt;2L"))))</f>
        <v>&gt;2L</v>
      </c>
    </row>
    <row r="268" spans="1:22" x14ac:dyDescent="0.35">
      <c r="A268">
        <v>267</v>
      </c>
      <c r="B268">
        <v>2</v>
      </c>
      <c r="C268" t="s">
        <v>19</v>
      </c>
      <c r="D268" t="s">
        <v>23</v>
      </c>
      <c r="E268">
        <v>2800000</v>
      </c>
      <c r="F268" t="str">
        <f t="shared" si="16"/>
        <v>&gt;20 Lakh</v>
      </c>
      <c r="G268">
        <v>7400000</v>
      </c>
      <c r="H268">
        <v>18</v>
      </c>
      <c r="I268">
        <v>666</v>
      </c>
      <c r="J268" s="1">
        <v>100000</v>
      </c>
      <c r="K268" s="1">
        <v>2300000</v>
      </c>
      <c r="L268" s="1">
        <v>6300000</v>
      </c>
      <c r="M268" s="1">
        <v>3400000</v>
      </c>
      <c r="N268" s="1" t="s">
        <v>21</v>
      </c>
      <c r="O268" s="1">
        <f>Cleaned_Data[[#This Row],[ loan_amount]]-Cleaned_Data[[#This Row],[ bank_asset_value]]</f>
        <v>4000000</v>
      </c>
      <c r="P268" s="1">
        <f>Cleaned_Data[[#This Row],[ loan_amount]]</f>
        <v>7400000</v>
      </c>
      <c r="Q268" s="1" t="str">
        <f t="shared" si="17"/>
        <v>600–699</v>
      </c>
      <c r="R268" s="1">
        <f>Cleaned_Data[[#This Row],[ residential_assets_value]]+Cleaned_Data[[#This Row],[ commercial_assets_value]]+Cleaned_Data[[#This Row],[ luxury_assets_value]]</f>
        <v>8700000</v>
      </c>
      <c r="S268" s="1">
        <f>Cleaned_Data[[#This Row],[ income_annum]]+Cleaned_Data[[#This Row],[ residential_assets_value]]+Cleaned_Data[[#This Row],[ commercial_assets_value]]+Cleaned_Data[[#This Row],[ luxury_assets_value]]</f>
        <v>11500000</v>
      </c>
      <c r="T268" s="1" t="str">
        <f t="shared" si="18"/>
        <v>1–2 Cr</v>
      </c>
      <c r="U268" s="12">
        <f t="shared" si="19"/>
        <v>411111</v>
      </c>
      <c r="V268" s="1" t="str">
        <f>IF(Cleaned_Data[[#This Row],[EMI_Estimate]]&lt;50000, "50K", IF(Cleaned_Data[[#This Row],[EMI_Estimate]]&lt;100000, "50K-1L", IF(Cleaned_Data[[#This Row],[EMI_Estimate]]&lt;150000, "1L-1.5L", IF(Cleaned_Data[[#This Row],[EMI_Estimate]]&lt;200000,"1.5-2L", "&gt;2L"))))</f>
        <v>&gt;2L</v>
      </c>
    </row>
    <row r="269" spans="1:22" x14ac:dyDescent="0.35">
      <c r="A269">
        <v>268</v>
      </c>
      <c r="B269">
        <v>0</v>
      </c>
      <c r="C269" t="s">
        <v>19</v>
      </c>
      <c r="D269" t="s">
        <v>20</v>
      </c>
      <c r="E269">
        <v>8600000</v>
      </c>
      <c r="F269" t="str">
        <f t="shared" si="16"/>
        <v>&gt;20 Lakh</v>
      </c>
      <c r="G269">
        <v>20900000</v>
      </c>
      <c r="H269">
        <v>10</v>
      </c>
      <c r="I269">
        <v>813</v>
      </c>
      <c r="J269" s="1">
        <v>11300000</v>
      </c>
      <c r="K269" s="1">
        <v>11900000</v>
      </c>
      <c r="L269" s="1">
        <v>26000000</v>
      </c>
      <c r="M269" s="1">
        <v>4800000</v>
      </c>
      <c r="N269" s="1" t="s">
        <v>21</v>
      </c>
      <c r="O269" s="1">
        <f>Cleaned_Data[[#This Row],[ loan_amount]]-Cleaned_Data[[#This Row],[ bank_asset_value]]</f>
        <v>16100000</v>
      </c>
      <c r="P269" s="1">
        <f>Cleaned_Data[[#This Row],[ loan_amount]]</f>
        <v>20900000</v>
      </c>
      <c r="Q269" s="1" t="str">
        <f t="shared" si="17"/>
        <v>800+</v>
      </c>
      <c r="R269" s="1">
        <f>Cleaned_Data[[#This Row],[ residential_assets_value]]+Cleaned_Data[[#This Row],[ commercial_assets_value]]+Cleaned_Data[[#This Row],[ luxury_assets_value]]</f>
        <v>49200000</v>
      </c>
      <c r="S269" s="1">
        <f>Cleaned_Data[[#This Row],[ income_annum]]+Cleaned_Data[[#This Row],[ residential_assets_value]]+Cleaned_Data[[#This Row],[ commercial_assets_value]]+Cleaned_Data[[#This Row],[ luxury_assets_value]]</f>
        <v>57800000</v>
      </c>
      <c r="T269" s="1" t="str">
        <f t="shared" si="18"/>
        <v>&gt;4 Cr</v>
      </c>
      <c r="U269" s="12">
        <f t="shared" si="19"/>
        <v>2090000</v>
      </c>
      <c r="V269" s="1" t="str">
        <f>IF(Cleaned_Data[[#This Row],[EMI_Estimate]]&lt;50000, "50K", IF(Cleaned_Data[[#This Row],[EMI_Estimate]]&lt;100000, "50K-1L", IF(Cleaned_Data[[#This Row],[EMI_Estimate]]&lt;150000, "1L-1.5L", IF(Cleaned_Data[[#This Row],[EMI_Estimate]]&lt;200000,"1.5-2L", "&gt;2L"))))</f>
        <v>&gt;2L</v>
      </c>
    </row>
    <row r="270" spans="1:22" x14ac:dyDescent="0.35">
      <c r="A270">
        <v>269</v>
      </c>
      <c r="B270">
        <v>0</v>
      </c>
      <c r="C270" t="s">
        <v>22</v>
      </c>
      <c r="D270" t="s">
        <v>20</v>
      </c>
      <c r="E270">
        <v>5400000</v>
      </c>
      <c r="F270" t="str">
        <f t="shared" si="16"/>
        <v>&gt;20 Lakh</v>
      </c>
      <c r="G270">
        <v>16800000</v>
      </c>
      <c r="H270">
        <v>10</v>
      </c>
      <c r="I270">
        <v>599</v>
      </c>
      <c r="J270" s="1">
        <v>5300000</v>
      </c>
      <c r="K270" s="1">
        <v>7400000</v>
      </c>
      <c r="L270" s="1">
        <v>14500000</v>
      </c>
      <c r="M270" s="1">
        <v>7600000</v>
      </c>
      <c r="N270" s="1" t="s">
        <v>21</v>
      </c>
      <c r="O270" s="1">
        <f>Cleaned_Data[[#This Row],[ loan_amount]]-Cleaned_Data[[#This Row],[ bank_asset_value]]</f>
        <v>9200000</v>
      </c>
      <c r="P270" s="1">
        <f>Cleaned_Data[[#This Row],[ loan_amount]]</f>
        <v>16800000</v>
      </c>
      <c r="Q270" s="1" t="str">
        <f t="shared" si="17"/>
        <v>500–599</v>
      </c>
      <c r="R270" s="1">
        <f>Cleaned_Data[[#This Row],[ residential_assets_value]]+Cleaned_Data[[#This Row],[ commercial_assets_value]]+Cleaned_Data[[#This Row],[ luxury_assets_value]]</f>
        <v>27200000</v>
      </c>
      <c r="S270" s="1">
        <f>Cleaned_Data[[#This Row],[ income_annum]]+Cleaned_Data[[#This Row],[ residential_assets_value]]+Cleaned_Data[[#This Row],[ commercial_assets_value]]+Cleaned_Data[[#This Row],[ luxury_assets_value]]</f>
        <v>32600000</v>
      </c>
      <c r="T270" s="1" t="str">
        <f t="shared" si="18"/>
        <v>3–4 Cr</v>
      </c>
      <c r="U270" s="12">
        <f t="shared" si="19"/>
        <v>1680000</v>
      </c>
      <c r="V270" s="1" t="str">
        <f>IF(Cleaned_Data[[#This Row],[EMI_Estimate]]&lt;50000, "50K", IF(Cleaned_Data[[#This Row],[EMI_Estimate]]&lt;100000, "50K-1L", IF(Cleaned_Data[[#This Row],[EMI_Estimate]]&lt;150000, "1L-1.5L", IF(Cleaned_Data[[#This Row],[EMI_Estimate]]&lt;200000,"1.5-2L", "&gt;2L"))))</f>
        <v>&gt;2L</v>
      </c>
    </row>
    <row r="271" spans="1:22" x14ac:dyDescent="0.35">
      <c r="A271">
        <v>270</v>
      </c>
      <c r="B271">
        <v>5</v>
      </c>
      <c r="C271" t="s">
        <v>19</v>
      </c>
      <c r="D271" t="s">
        <v>23</v>
      </c>
      <c r="E271">
        <v>4200000</v>
      </c>
      <c r="F271" t="str">
        <f t="shared" si="16"/>
        <v>&gt;20 Lakh</v>
      </c>
      <c r="G271">
        <v>9400000</v>
      </c>
      <c r="H271">
        <v>6</v>
      </c>
      <c r="I271">
        <v>678</v>
      </c>
      <c r="J271" s="1">
        <v>4700000</v>
      </c>
      <c r="K271" s="1">
        <v>5500000</v>
      </c>
      <c r="L271" s="1">
        <v>9900000</v>
      </c>
      <c r="M271" s="1">
        <v>5700000</v>
      </c>
      <c r="N271" s="1" t="s">
        <v>21</v>
      </c>
      <c r="O271" s="1">
        <f>Cleaned_Data[[#This Row],[ loan_amount]]-Cleaned_Data[[#This Row],[ bank_asset_value]]</f>
        <v>3700000</v>
      </c>
      <c r="P271" s="1">
        <f>Cleaned_Data[[#This Row],[ loan_amount]]</f>
        <v>9400000</v>
      </c>
      <c r="Q271" s="1" t="str">
        <f t="shared" si="17"/>
        <v>600–699</v>
      </c>
      <c r="R271" s="1">
        <f>Cleaned_Data[[#This Row],[ residential_assets_value]]+Cleaned_Data[[#This Row],[ commercial_assets_value]]+Cleaned_Data[[#This Row],[ luxury_assets_value]]</f>
        <v>20100000</v>
      </c>
      <c r="S271" s="1">
        <f>Cleaned_Data[[#This Row],[ income_annum]]+Cleaned_Data[[#This Row],[ residential_assets_value]]+Cleaned_Data[[#This Row],[ commercial_assets_value]]+Cleaned_Data[[#This Row],[ luxury_assets_value]]</f>
        <v>24300000</v>
      </c>
      <c r="T271" s="1" t="str">
        <f t="shared" si="18"/>
        <v>2–3 Cr</v>
      </c>
      <c r="U271" s="12">
        <f t="shared" si="19"/>
        <v>1566667</v>
      </c>
      <c r="V271" s="1" t="str">
        <f>IF(Cleaned_Data[[#This Row],[EMI_Estimate]]&lt;50000, "50K", IF(Cleaned_Data[[#This Row],[EMI_Estimate]]&lt;100000, "50K-1L", IF(Cleaned_Data[[#This Row],[EMI_Estimate]]&lt;150000, "1L-1.5L", IF(Cleaned_Data[[#This Row],[EMI_Estimate]]&lt;200000,"1.5-2L", "&gt;2L"))))</f>
        <v>&gt;2L</v>
      </c>
    </row>
    <row r="272" spans="1:22" x14ac:dyDescent="0.35">
      <c r="A272">
        <v>271</v>
      </c>
      <c r="B272">
        <v>5</v>
      </c>
      <c r="C272" t="s">
        <v>22</v>
      </c>
      <c r="D272" t="s">
        <v>20</v>
      </c>
      <c r="E272">
        <v>5200000</v>
      </c>
      <c r="F272" t="str">
        <f t="shared" si="16"/>
        <v>&gt;20 Lakh</v>
      </c>
      <c r="G272">
        <v>12200000</v>
      </c>
      <c r="H272">
        <v>20</v>
      </c>
      <c r="I272">
        <v>513</v>
      </c>
      <c r="J272" s="1">
        <v>13400000</v>
      </c>
      <c r="K272" s="1">
        <v>2000000</v>
      </c>
      <c r="L272" s="1">
        <v>16800000</v>
      </c>
      <c r="M272" s="1">
        <v>5400000</v>
      </c>
      <c r="N272" s="1" t="s">
        <v>24</v>
      </c>
      <c r="O272" s="1">
        <f>Cleaned_Data[[#This Row],[ loan_amount]]-Cleaned_Data[[#This Row],[ bank_asset_value]]</f>
        <v>6800000</v>
      </c>
      <c r="P272" s="1">
        <f>Cleaned_Data[[#This Row],[ loan_amount]]</f>
        <v>12200000</v>
      </c>
      <c r="Q272" s="1" t="str">
        <f t="shared" si="17"/>
        <v>500–599</v>
      </c>
      <c r="R272" s="1">
        <f>Cleaned_Data[[#This Row],[ residential_assets_value]]+Cleaned_Data[[#This Row],[ commercial_assets_value]]+Cleaned_Data[[#This Row],[ luxury_assets_value]]</f>
        <v>32200000</v>
      </c>
      <c r="S272" s="1">
        <f>Cleaned_Data[[#This Row],[ income_annum]]+Cleaned_Data[[#This Row],[ residential_assets_value]]+Cleaned_Data[[#This Row],[ commercial_assets_value]]+Cleaned_Data[[#This Row],[ luxury_assets_value]]</f>
        <v>37400000</v>
      </c>
      <c r="T272" s="1" t="str">
        <f t="shared" si="18"/>
        <v>3–4 Cr</v>
      </c>
      <c r="U272" s="12">
        <f t="shared" si="19"/>
        <v>610000</v>
      </c>
      <c r="V272" s="1" t="str">
        <f>IF(Cleaned_Data[[#This Row],[EMI_Estimate]]&lt;50000, "50K", IF(Cleaned_Data[[#This Row],[EMI_Estimate]]&lt;100000, "50K-1L", IF(Cleaned_Data[[#This Row],[EMI_Estimate]]&lt;150000, "1L-1.5L", IF(Cleaned_Data[[#This Row],[EMI_Estimate]]&lt;200000,"1.5-2L", "&gt;2L"))))</f>
        <v>&gt;2L</v>
      </c>
    </row>
    <row r="273" spans="1:22" x14ac:dyDescent="0.35">
      <c r="A273">
        <v>272</v>
      </c>
      <c r="B273">
        <v>5</v>
      </c>
      <c r="C273" t="s">
        <v>19</v>
      </c>
      <c r="D273" t="s">
        <v>20</v>
      </c>
      <c r="E273">
        <v>9400000</v>
      </c>
      <c r="F273" t="str">
        <f t="shared" si="16"/>
        <v>&gt;20 Lakh</v>
      </c>
      <c r="G273">
        <v>27900000</v>
      </c>
      <c r="H273">
        <v>4</v>
      </c>
      <c r="I273">
        <v>870</v>
      </c>
      <c r="J273" s="1">
        <v>1100000</v>
      </c>
      <c r="K273" s="1">
        <v>200000</v>
      </c>
      <c r="L273" s="1">
        <v>29500000</v>
      </c>
      <c r="M273" s="1">
        <v>10400000</v>
      </c>
      <c r="N273" s="1" t="s">
        <v>21</v>
      </c>
      <c r="O273" s="1">
        <f>Cleaned_Data[[#This Row],[ loan_amount]]-Cleaned_Data[[#This Row],[ bank_asset_value]]</f>
        <v>17500000</v>
      </c>
      <c r="P273" s="1">
        <f>Cleaned_Data[[#This Row],[ loan_amount]]</f>
        <v>27900000</v>
      </c>
      <c r="Q273" s="1" t="str">
        <f t="shared" si="17"/>
        <v>800+</v>
      </c>
      <c r="R273" s="1">
        <f>Cleaned_Data[[#This Row],[ residential_assets_value]]+Cleaned_Data[[#This Row],[ commercial_assets_value]]+Cleaned_Data[[#This Row],[ luxury_assets_value]]</f>
        <v>30800000</v>
      </c>
      <c r="S273" s="1">
        <f>Cleaned_Data[[#This Row],[ income_annum]]+Cleaned_Data[[#This Row],[ residential_assets_value]]+Cleaned_Data[[#This Row],[ commercial_assets_value]]+Cleaned_Data[[#This Row],[ luxury_assets_value]]</f>
        <v>40200000</v>
      </c>
      <c r="T273" s="1" t="str">
        <f t="shared" si="18"/>
        <v>&gt;4 Cr</v>
      </c>
      <c r="U273" s="12">
        <f t="shared" si="19"/>
        <v>6975000</v>
      </c>
      <c r="V273" s="1" t="str">
        <f>IF(Cleaned_Data[[#This Row],[EMI_Estimate]]&lt;50000, "50K", IF(Cleaned_Data[[#This Row],[EMI_Estimate]]&lt;100000, "50K-1L", IF(Cleaned_Data[[#This Row],[EMI_Estimate]]&lt;150000, "1L-1.5L", IF(Cleaned_Data[[#This Row],[EMI_Estimate]]&lt;200000,"1.5-2L", "&gt;2L"))))</f>
        <v>&gt;2L</v>
      </c>
    </row>
    <row r="274" spans="1:22" x14ac:dyDescent="0.35">
      <c r="A274">
        <v>273</v>
      </c>
      <c r="B274">
        <v>3</v>
      </c>
      <c r="C274" t="s">
        <v>19</v>
      </c>
      <c r="D274" t="s">
        <v>20</v>
      </c>
      <c r="E274">
        <v>8800000</v>
      </c>
      <c r="F274" t="str">
        <f t="shared" si="16"/>
        <v>&gt;20 Lakh</v>
      </c>
      <c r="G274">
        <v>20400000</v>
      </c>
      <c r="H274">
        <v>8</v>
      </c>
      <c r="I274">
        <v>483</v>
      </c>
      <c r="J274" s="1">
        <v>3200000</v>
      </c>
      <c r="K274" s="1">
        <v>11400000</v>
      </c>
      <c r="L274" s="1">
        <v>28200000</v>
      </c>
      <c r="M274" s="1">
        <v>11800000</v>
      </c>
      <c r="N274" s="1" t="s">
        <v>24</v>
      </c>
      <c r="O274" s="1">
        <f>Cleaned_Data[[#This Row],[ loan_amount]]-Cleaned_Data[[#This Row],[ bank_asset_value]]</f>
        <v>8600000</v>
      </c>
      <c r="P274" s="1">
        <f>Cleaned_Data[[#This Row],[ loan_amount]]</f>
        <v>20400000</v>
      </c>
      <c r="Q274" s="1" t="str">
        <f t="shared" si="17"/>
        <v>300–499</v>
      </c>
      <c r="R274" s="1">
        <f>Cleaned_Data[[#This Row],[ residential_assets_value]]+Cleaned_Data[[#This Row],[ commercial_assets_value]]+Cleaned_Data[[#This Row],[ luxury_assets_value]]</f>
        <v>42800000</v>
      </c>
      <c r="S274" s="1">
        <f>Cleaned_Data[[#This Row],[ income_annum]]+Cleaned_Data[[#This Row],[ residential_assets_value]]+Cleaned_Data[[#This Row],[ commercial_assets_value]]+Cleaned_Data[[#This Row],[ luxury_assets_value]]</f>
        <v>51600000</v>
      </c>
      <c r="T274" s="1" t="str">
        <f t="shared" si="18"/>
        <v>&gt;4 Cr</v>
      </c>
      <c r="U274" s="12">
        <f t="shared" si="19"/>
        <v>2550000</v>
      </c>
      <c r="V274" s="1" t="str">
        <f>IF(Cleaned_Data[[#This Row],[EMI_Estimate]]&lt;50000, "50K", IF(Cleaned_Data[[#This Row],[EMI_Estimate]]&lt;100000, "50K-1L", IF(Cleaned_Data[[#This Row],[EMI_Estimate]]&lt;150000, "1L-1.5L", IF(Cleaned_Data[[#This Row],[EMI_Estimate]]&lt;200000,"1.5-2L", "&gt;2L"))))</f>
        <v>&gt;2L</v>
      </c>
    </row>
    <row r="275" spans="1:22" x14ac:dyDescent="0.35">
      <c r="A275">
        <v>274</v>
      </c>
      <c r="B275">
        <v>1</v>
      </c>
      <c r="C275" t="s">
        <v>19</v>
      </c>
      <c r="D275" t="s">
        <v>23</v>
      </c>
      <c r="E275">
        <v>5900000</v>
      </c>
      <c r="F275" t="str">
        <f t="shared" si="16"/>
        <v>&gt;20 Lakh</v>
      </c>
      <c r="G275">
        <v>16700000</v>
      </c>
      <c r="H275">
        <v>16</v>
      </c>
      <c r="I275">
        <v>308</v>
      </c>
      <c r="J275" s="1">
        <v>5800000</v>
      </c>
      <c r="K275" s="1">
        <v>8800000</v>
      </c>
      <c r="L275" s="1">
        <v>19100000</v>
      </c>
      <c r="M275" s="1">
        <v>5300000</v>
      </c>
      <c r="N275" s="1" t="s">
        <v>24</v>
      </c>
      <c r="O275" s="1">
        <f>Cleaned_Data[[#This Row],[ loan_amount]]-Cleaned_Data[[#This Row],[ bank_asset_value]]</f>
        <v>11400000</v>
      </c>
      <c r="P275" s="1">
        <f>Cleaned_Data[[#This Row],[ loan_amount]]</f>
        <v>16700000</v>
      </c>
      <c r="Q275" s="1" t="str">
        <f t="shared" si="17"/>
        <v>300–499</v>
      </c>
      <c r="R275" s="1">
        <f>Cleaned_Data[[#This Row],[ residential_assets_value]]+Cleaned_Data[[#This Row],[ commercial_assets_value]]+Cleaned_Data[[#This Row],[ luxury_assets_value]]</f>
        <v>33700000</v>
      </c>
      <c r="S275" s="1">
        <f>Cleaned_Data[[#This Row],[ income_annum]]+Cleaned_Data[[#This Row],[ residential_assets_value]]+Cleaned_Data[[#This Row],[ commercial_assets_value]]+Cleaned_Data[[#This Row],[ luxury_assets_value]]</f>
        <v>39600000</v>
      </c>
      <c r="T275" s="1" t="str">
        <f t="shared" si="18"/>
        <v>3–4 Cr</v>
      </c>
      <c r="U275" s="12">
        <f t="shared" si="19"/>
        <v>1043750</v>
      </c>
      <c r="V275" s="1" t="str">
        <f>IF(Cleaned_Data[[#This Row],[EMI_Estimate]]&lt;50000, "50K", IF(Cleaned_Data[[#This Row],[EMI_Estimate]]&lt;100000, "50K-1L", IF(Cleaned_Data[[#This Row],[EMI_Estimate]]&lt;150000, "1L-1.5L", IF(Cleaned_Data[[#This Row],[EMI_Estimate]]&lt;200000,"1.5-2L", "&gt;2L"))))</f>
        <v>&gt;2L</v>
      </c>
    </row>
    <row r="276" spans="1:22" x14ac:dyDescent="0.35">
      <c r="A276">
        <v>275</v>
      </c>
      <c r="B276">
        <v>3</v>
      </c>
      <c r="C276" t="s">
        <v>19</v>
      </c>
      <c r="D276" t="s">
        <v>23</v>
      </c>
      <c r="E276">
        <v>1700000</v>
      </c>
      <c r="F276" t="str">
        <f t="shared" si="16"/>
        <v>15-20 Lakh</v>
      </c>
      <c r="G276">
        <v>4900000</v>
      </c>
      <c r="H276">
        <v>16</v>
      </c>
      <c r="I276">
        <v>591</v>
      </c>
      <c r="J276" s="1">
        <v>4700000</v>
      </c>
      <c r="K276" s="1">
        <v>1000000</v>
      </c>
      <c r="L276" s="1">
        <v>4300000</v>
      </c>
      <c r="M276" s="1">
        <v>1400000</v>
      </c>
      <c r="N276" s="1" t="s">
        <v>21</v>
      </c>
      <c r="O276" s="1">
        <f>Cleaned_Data[[#This Row],[ loan_amount]]-Cleaned_Data[[#This Row],[ bank_asset_value]]</f>
        <v>3500000</v>
      </c>
      <c r="P276" s="1">
        <f>Cleaned_Data[[#This Row],[ loan_amount]]</f>
        <v>4900000</v>
      </c>
      <c r="Q276" s="1" t="str">
        <f t="shared" si="17"/>
        <v>500–599</v>
      </c>
      <c r="R276" s="1">
        <f>Cleaned_Data[[#This Row],[ residential_assets_value]]+Cleaned_Data[[#This Row],[ commercial_assets_value]]+Cleaned_Data[[#This Row],[ luxury_assets_value]]</f>
        <v>10000000</v>
      </c>
      <c r="S276" s="1">
        <f>Cleaned_Data[[#This Row],[ income_annum]]+Cleaned_Data[[#This Row],[ residential_assets_value]]+Cleaned_Data[[#This Row],[ commercial_assets_value]]+Cleaned_Data[[#This Row],[ luxury_assets_value]]</f>
        <v>11700000</v>
      </c>
      <c r="T276" s="1" t="str">
        <f t="shared" si="18"/>
        <v>1–2 Cr</v>
      </c>
      <c r="U276" s="12">
        <f t="shared" si="19"/>
        <v>306250</v>
      </c>
      <c r="V276" s="1" t="str">
        <f>IF(Cleaned_Data[[#This Row],[EMI_Estimate]]&lt;50000, "50K", IF(Cleaned_Data[[#This Row],[EMI_Estimate]]&lt;100000, "50K-1L", IF(Cleaned_Data[[#This Row],[EMI_Estimate]]&lt;150000, "1L-1.5L", IF(Cleaned_Data[[#This Row],[EMI_Estimate]]&lt;200000,"1.5-2L", "&gt;2L"))))</f>
        <v>&gt;2L</v>
      </c>
    </row>
    <row r="277" spans="1:22" x14ac:dyDescent="0.35">
      <c r="A277">
        <v>276</v>
      </c>
      <c r="B277">
        <v>1</v>
      </c>
      <c r="C277" t="s">
        <v>22</v>
      </c>
      <c r="D277" t="s">
        <v>20</v>
      </c>
      <c r="E277">
        <v>7000000</v>
      </c>
      <c r="F277" t="str">
        <f t="shared" si="16"/>
        <v>&gt;20 Lakh</v>
      </c>
      <c r="G277">
        <v>23000000</v>
      </c>
      <c r="H277">
        <v>10</v>
      </c>
      <c r="I277">
        <v>886</v>
      </c>
      <c r="J277" s="1">
        <v>14000000</v>
      </c>
      <c r="K277" s="1">
        <v>3700000</v>
      </c>
      <c r="L277" s="1">
        <v>26700000</v>
      </c>
      <c r="M277" s="1">
        <v>3600000</v>
      </c>
      <c r="N277" s="1" t="s">
        <v>21</v>
      </c>
      <c r="O277" s="1">
        <f>Cleaned_Data[[#This Row],[ loan_amount]]-Cleaned_Data[[#This Row],[ bank_asset_value]]</f>
        <v>19400000</v>
      </c>
      <c r="P277" s="1">
        <f>Cleaned_Data[[#This Row],[ loan_amount]]</f>
        <v>23000000</v>
      </c>
      <c r="Q277" s="1" t="str">
        <f t="shared" si="17"/>
        <v>800+</v>
      </c>
      <c r="R277" s="1">
        <f>Cleaned_Data[[#This Row],[ residential_assets_value]]+Cleaned_Data[[#This Row],[ commercial_assets_value]]+Cleaned_Data[[#This Row],[ luxury_assets_value]]</f>
        <v>44400000</v>
      </c>
      <c r="S277" s="1">
        <f>Cleaned_Data[[#This Row],[ income_annum]]+Cleaned_Data[[#This Row],[ residential_assets_value]]+Cleaned_Data[[#This Row],[ commercial_assets_value]]+Cleaned_Data[[#This Row],[ luxury_assets_value]]</f>
        <v>51400000</v>
      </c>
      <c r="T277" s="1" t="str">
        <f t="shared" si="18"/>
        <v>&gt;4 Cr</v>
      </c>
      <c r="U277" s="12">
        <f t="shared" si="19"/>
        <v>2300000</v>
      </c>
      <c r="V277" s="1" t="str">
        <f>IF(Cleaned_Data[[#This Row],[EMI_Estimate]]&lt;50000, "50K", IF(Cleaned_Data[[#This Row],[EMI_Estimate]]&lt;100000, "50K-1L", IF(Cleaned_Data[[#This Row],[EMI_Estimate]]&lt;150000, "1L-1.5L", IF(Cleaned_Data[[#This Row],[EMI_Estimate]]&lt;200000,"1.5-2L", "&gt;2L"))))</f>
        <v>&gt;2L</v>
      </c>
    </row>
    <row r="278" spans="1:22" x14ac:dyDescent="0.35">
      <c r="A278">
        <v>277</v>
      </c>
      <c r="B278">
        <v>4</v>
      </c>
      <c r="C278" t="s">
        <v>22</v>
      </c>
      <c r="D278" t="s">
        <v>20</v>
      </c>
      <c r="E278">
        <v>1700000</v>
      </c>
      <c r="F278" t="str">
        <f t="shared" si="16"/>
        <v>15-20 Lakh</v>
      </c>
      <c r="G278">
        <v>4000000</v>
      </c>
      <c r="H278">
        <v>6</v>
      </c>
      <c r="I278">
        <v>829</v>
      </c>
      <c r="J278" s="1">
        <v>0</v>
      </c>
      <c r="K278" s="1">
        <v>1600000</v>
      </c>
      <c r="L278" s="1">
        <v>5200000</v>
      </c>
      <c r="M278" s="1">
        <v>1700000</v>
      </c>
      <c r="N278" s="1" t="s">
        <v>21</v>
      </c>
      <c r="O278" s="1">
        <f>Cleaned_Data[[#This Row],[ loan_amount]]-Cleaned_Data[[#This Row],[ bank_asset_value]]</f>
        <v>2300000</v>
      </c>
      <c r="P278" s="1">
        <f>Cleaned_Data[[#This Row],[ loan_amount]]</f>
        <v>4000000</v>
      </c>
      <c r="Q278" s="1" t="str">
        <f t="shared" si="17"/>
        <v>800+</v>
      </c>
      <c r="R278" s="1">
        <f>Cleaned_Data[[#This Row],[ residential_assets_value]]+Cleaned_Data[[#This Row],[ commercial_assets_value]]+Cleaned_Data[[#This Row],[ luxury_assets_value]]</f>
        <v>6800000</v>
      </c>
      <c r="S278" s="1">
        <f>Cleaned_Data[[#This Row],[ income_annum]]+Cleaned_Data[[#This Row],[ residential_assets_value]]+Cleaned_Data[[#This Row],[ commercial_assets_value]]+Cleaned_Data[[#This Row],[ luxury_assets_value]]</f>
        <v>8500000</v>
      </c>
      <c r="T278" s="1" t="str">
        <f t="shared" si="18"/>
        <v>&lt;1 Cr</v>
      </c>
      <c r="U278" s="12">
        <f t="shared" si="19"/>
        <v>666667</v>
      </c>
      <c r="V278" s="1" t="str">
        <f>IF(Cleaned_Data[[#This Row],[EMI_Estimate]]&lt;50000, "50K", IF(Cleaned_Data[[#This Row],[EMI_Estimate]]&lt;100000, "50K-1L", IF(Cleaned_Data[[#This Row],[EMI_Estimate]]&lt;150000, "1L-1.5L", IF(Cleaned_Data[[#This Row],[EMI_Estimate]]&lt;200000,"1.5-2L", "&gt;2L"))))</f>
        <v>&gt;2L</v>
      </c>
    </row>
    <row r="279" spans="1:22" x14ac:dyDescent="0.35">
      <c r="A279">
        <v>278</v>
      </c>
      <c r="B279">
        <v>0</v>
      </c>
      <c r="C279" t="s">
        <v>22</v>
      </c>
      <c r="D279" t="s">
        <v>20</v>
      </c>
      <c r="E279">
        <v>1500000</v>
      </c>
      <c r="F279" t="str">
        <f t="shared" si="16"/>
        <v>15-20 Lakh</v>
      </c>
      <c r="G279">
        <v>4900000</v>
      </c>
      <c r="H279">
        <v>12</v>
      </c>
      <c r="I279">
        <v>651</v>
      </c>
      <c r="J279" s="1">
        <v>1600000</v>
      </c>
      <c r="K279" s="1">
        <v>2800000</v>
      </c>
      <c r="L279" s="1">
        <v>4600000</v>
      </c>
      <c r="M279" s="1">
        <v>800000</v>
      </c>
      <c r="N279" s="1" t="s">
        <v>21</v>
      </c>
      <c r="O279" s="1">
        <f>Cleaned_Data[[#This Row],[ loan_amount]]-Cleaned_Data[[#This Row],[ bank_asset_value]]</f>
        <v>4100000</v>
      </c>
      <c r="P279" s="1">
        <f>Cleaned_Data[[#This Row],[ loan_amount]]</f>
        <v>4900000</v>
      </c>
      <c r="Q279" s="1" t="str">
        <f t="shared" si="17"/>
        <v>600–699</v>
      </c>
      <c r="R279" s="1">
        <f>Cleaned_Data[[#This Row],[ residential_assets_value]]+Cleaned_Data[[#This Row],[ commercial_assets_value]]+Cleaned_Data[[#This Row],[ luxury_assets_value]]</f>
        <v>9000000</v>
      </c>
      <c r="S279" s="1">
        <f>Cleaned_Data[[#This Row],[ income_annum]]+Cleaned_Data[[#This Row],[ residential_assets_value]]+Cleaned_Data[[#This Row],[ commercial_assets_value]]+Cleaned_Data[[#This Row],[ luxury_assets_value]]</f>
        <v>10500000</v>
      </c>
      <c r="T279" s="1" t="str">
        <f t="shared" si="18"/>
        <v>1–2 Cr</v>
      </c>
      <c r="U279" s="12">
        <f t="shared" si="19"/>
        <v>408333</v>
      </c>
      <c r="V279" s="1" t="str">
        <f>IF(Cleaned_Data[[#This Row],[EMI_Estimate]]&lt;50000, "50K", IF(Cleaned_Data[[#This Row],[EMI_Estimate]]&lt;100000, "50K-1L", IF(Cleaned_Data[[#This Row],[EMI_Estimate]]&lt;150000, "1L-1.5L", IF(Cleaned_Data[[#This Row],[EMI_Estimate]]&lt;200000,"1.5-2L", "&gt;2L"))))</f>
        <v>&gt;2L</v>
      </c>
    </row>
    <row r="280" spans="1:22" x14ac:dyDescent="0.35">
      <c r="A280">
        <v>279</v>
      </c>
      <c r="B280">
        <v>4</v>
      </c>
      <c r="C280" t="s">
        <v>22</v>
      </c>
      <c r="D280" t="s">
        <v>20</v>
      </c>
      <c r="E280">
        <v>2000000</v>
      </c>
      <c r="F280" t="str">
        <f t="shared" si="16"/>
        <v>&gt;20 Lakh</v>
      </c>
      <c r="G280">
        <v>4700000</v>
      </c>
      <c r="H280">
        <v>18</v>
      </c>
      <c r="I280">
        <v>733</v>
      </c>
      <c r="J280" s="1">
        <v>3700000</v>
      </c>
      <c r="K280" s="1">
        <v>3700000</v>
      </c>
      <c r="L280" s="1">
        <v>7000000</v>
      </c>
      <c r="M280" s="1">
        <v>2800000</v>
      </c>
      <c r="N280" s="1" t="s">
        <v>21</v>
      </c>
      <c r="O280" s="1">
        <f>Cleaned_Data[[#This Row],[ loan_amount]]-Cleaned_Data[[#This Row],[ bank_asset_value]]</f>
        <v>1900000</v>
      </c>
      <c r="P280" s="1">
        <f>Cleaned_Data[[#This Row],[ loan_amount]]</f>
        <v>4700000</v>
      </c>
      <c r="Q280" s="1" t="str">
        <f t="shared" si="17"/>
        <v>700–799</v>
      </c>
      <c r="R280" s="1">
        <f>Cleaned_Data[[#This Row],[ residential_assets_value]]+Cleaned_Data[[#This Row],[ commercial_assets_value]]+Cleaned_Data[[#This Row],[ luxury_assets_value]]</f>
        <v>14400000</v>
      </c>
      <c r="S280" s="1">
        <f>Cleaned_Data[[#This Row],[ income_annum]]+Cleaned_Data[[#This Row],[ residential_assets_value]]+Cleaned_Data[[#This Row],[ commercial_assets_value]]+Cleaned_Data[[#This Row],[ luxury_assets_value]]</f>
        <v>16400000</v>
      </c>
      <c r="T280" s="1" t="str">
        <f t="shared" si="18"/>
        <v>1–2 Cr</v>
      </c>
      <c r="U280" s="12">
        <f t="shared" si="19"/>
        <v>261111</v>
      </c>
      <c r="V280" s="1" t="str">
        <f>IF(Cleaned_Data[[#This Row],[EMI_Estimate]]&lt;50000, "50K", IF(Cleaned_Data[[#This Row],[EMI_Estimate]]&lt;100000, "50K-1L", IF(Cleaned_Data[[#This Row],[EMI_Estimate]]&lt;150000, "1L-1.5L", IF(Cleaned_Data[[#This Row],[EMI_Estimate]]&lt;200000,"1.5-2L", "&gt;2L"))))</f>
        <v>&gt;2L</v>
      </c>
    </row>
    <row r="281" spans="1:22" x14ac:dyDescent="0.35">
      <c r="A281">
        <v>280</v>
      </c>
      <c r="B281">
        <v>5</v>
      </c>
      <c r="C281" t="s">
        <v>19</v>
      </c>
      <c r="D281" t="s">
        <v>23</v>
      </c>
      <c r="E281">
        <v>3900000</v>
      </c>
      <c r="F281" t="str">
        <f t="shared" si="16"/>
        <v>&gt;20 Lakh</v>
      </c>
      <c r="G281">
        <v>15500000</v>
      </c>
      <c r="H281">
        <v>12</v>
      </c>
      <c r="I281">
        <v>433</v>
      </c>
      <c r="J281" s="1">
        <v>9500000</v>
      </c>
      <c r="K281" s="1">
        <v>5400000</v>
      </c>
      <c r="L281" s="1">
        <v>7900000</v>
      </c>
      <c r="M281" s="1">
        <v>4600000</v>
      </c>
      <c r="N281" s="1" t="s">
        <v>24</v>
      </c>
      <c r="O281" s="1">
        <f>Cleaned_Data[[#This Row],[ loan_amount]]-Cleaned_Data[[#This Row],[ bank_asset_value]]</f>
        <v>10900000</v>
      </c>
      <c r="P281" s="1">
        <f>Cleaned_Data[[#This Row],[ loan_amount]]</f>
        <v>15500000</v>
      </c>
      <c r="Q281" s="1" t="str">
        <f t="shared" si="17"/>
        <v>300–499</v>
      </c>
      <c r="R281" s="1">
        <f>Cleaned_Data[[#This Row],[ residential_assets_value]]+Cleaned_Data[[#This Row],[ commercial_assets_value]]+Cleaned_Data[[#This Row],[ luxury_assets_value]]</f>
        <v>22800000</v>
      </c>
      <c r="S281" s="1">
        <f>Cleaned_Data[[#This Row],[ income_annum]]+Cleaned_Data[[#This Row],[ residential_assets_value]]+Cleaned_Data[[#This Row],[ commercial_assets_value]]+Cleaned_Data[[#This Row],[ luxury_assets_value]]</f>
        <v>26700000</v>
      </c>
      <c r="T281" s="1" t="str">
        <f t="shared" si="18"/>
        <v>2–3 Cr</v>
      </c>
      <c r="U281" s="12">
        <f t="shared" si="19"/>
        <v>1291667</v>
      </c>
      <c r="V281" s="1" t="str">
        <f>IF(Cleaned_Data[[#This Row],[EMI_Estimate]]&lt;50000, "50K", IF(Cleaned_Data[[#This Row],[EMI_Estimate]]&lt;100000, "50K-1L", IF(Cleaned_Data[[#This Row],[EMI_Estimate]]&lt;150000, "1L-1.5L", IF(Cleaned_Data[[#This Row],[EMI_Estimate]]&lt;200000,"1.5-2L", "&gt;2L"))))</f>
        <v>&gt;2L</v>
      </c>
    </row>
    <row r="282" spans="1:22" x14ac:dyDescent="0.35">
      <c r="A282">
        <v>281</v>
      </c>
      <c r="B282">
        <v>1</v>
      </c>
      <c r="C282" t="s">
        <v>19</v>
      </c>
      <c r="D282" t="s">
        <v>23</v>
      </c>
      <c r="E282">
        <v>900000</v>
      </c>
      <c r="F282" t="str">
        <f t="shared" si="16"/>
        <v>5-10 Lakh</v>
      </c>
      <c r="G282">
        <v>3600000</v>
      </c>
      <c r="H282">
        <v>14</v>
      </c>
      <c r="I282">
        <v>713</v>
      </c>
      <c r="J282" s="1">
        <v>1300000</v>
      </c>
      <c r="K282" s="1">
        <v>1000000</v>
      </c>
      <c r="L282" s="1">
        <v>1800000</v>
      </c>
      <c r="M282" s="1">
        <v>1200000</v>
      </c>
      <c r="N282" s="1" t="s">
        <v>21</v>
      </c>
      <c r="O282" s="1">
        <f>Cleaned_Data[[#This Row],[ loan_amount]]-Cleaned_Data[[#This Row],[ bank_asset_value]]</f>
        <v>2400000</v>
      </c>
      <c r="P282" s="1">
        <f>Cleaned_Data[[#This Row],[ loan_amount]]</f>
        <v>3600000</v>
      </c>
      <c r="Q282" s="1" t="str">
        <f t="shared" si="17"/>
        <v>700–799</v>
      </c>
      <c r="R282" s="1">
        <f>Cleaned_Data[[#This Row],[ residential_assets_value]]+Cleaned_Data[[#This Row],[ commercial_assets_value]]+Cleaned_Data[[#This Row],[ luxury_assets_value]]</f>
        <v>4100000</v>
      </c>
      <c r="S282" s="1">
        <f>Cleaned_Data[[#This Row],[ income_annum]]+Cleaned_Data[[#This Row],[ residential_assets_value]]+Cleaned_Data[[#This Row],[ commercial_assets_value]]+Cleaned_Data[[#This Row],[ luxury_assets_value]]</f>
        <v>5000000</v>
      </c>
      <c r="T282" s="1" t="str">
        <f t="shared" si="18"/>
        <v>&lt;1 Cr</v>
      </c>
      <c r="U282" s="12">
        <f t="shared" si="19"/>
        <v>257143</v>
      </c>
      <c r="V282" s="1" t="str">
        <f>IF(Cleaned_Data[[#This Row],[EMI_Estimate]]&lt;50000, "50K", IF(Cleaned_Data[[#This Row],[EMI_Estimate]]&lt;100000, "50K-1L", IF(Cleaned_Data[[#This Row],[EMI_Estimate]]&lt;150000, "1L-1.5L", IF(Cleaned_Data[[#This Row],[EMI_Estimate]]&lt;200000,"1.5-2L", "&gt;2L"))))</f>
        <v>&gt;2L</v>
      </c>
    </row>
    <row r="283" spans="1:22" x14ac:dyDescent="0.35">
      <c r="A283">
        <v>282</v>
      </c>
      <c r="B283">
        <v>1</v>
      </c>
      <c r="C283" t="s">
        <v>19</v>
      </c>
      <c r="D283" t="s">
        <v>20</v>
      </c>
      <c r="E283">
        <v>6900000</v>
      </c>
      <c r="F283" t="str">
        <f t="shared" si="16"/>
        <v>&gt;20 Lakh</v>
      </c>
      <c r="G283">
        <v>22500000</v>
      </c>
      <c r="H283">
        <v>18</v>
      </c>
      <c r="I283">
        <v>403</v>
      </c>
      <c r="J283" s="1">
        <v>800000</v>
      </c>
      <c r="K283" s="1">
        <v>8400000</v>
      </c>
      <c r="L283" s="1">
        <v>16900000</v>
      </c>
      <c r="M283" s="1">
        <v>6300000</v>
      </c>
      <c r="N283" s="1" t="s">
        <v>24</v>
      </c>
      <c r="O283" s="1">
        <f>Cleaned_Data[[#This Row],[ loan_amount]]-Cleaned_Data[[#This Row],[ bank_asset_value]]</f>
        <v>16200000</v>
      </c>
      <c r="P283" s="1">
        <f>Cleaned_Data[[#This Row],[ loan_amount]]</f>
        <v>22500000</v>
      </c>
      <c r="Q283" s="1" t="str">
        <f t="shared" si="17"/>
        <v>300–499</v>
      </c>
      <c r="R283" s="1">
        <f>Cleaned_Data[[#This Row],[ residential_assets_value]]+Cleaned_Data[[#This Row],[ commercial_assets_value]]+Cleaned_Data[[#This Row],[ luxury_assets_value]]</f>
        <v>26100000</v>
      </c>
      <c r="S283" s="1">
        <f>Cleaned_Data[[#This Row],[ income_annum]]+Cleaned_Data[[#This Row],[ residential_assets_value]]+Cleaned_Data[[#This Row],[ commercial_assets_value]]+Cleaned_Data[[#This Row],[ luxury_assets_value]]</f>
        <v>33000000</v>
      </c>
      <c r="T283" s="1" t="str">
        <f t="shared" si="18"/>
        <v>3–4 Cr</v>
      </c>
      <c r="U283" s="12">
        <f t="shared" si="19"/>
        <v>1250000</v>
      </c>
      <c r="V283" s="1" t="str">
        <f>IF(Cleaned_Data[[#This Row],[EMI_Estimate]]&lt;50000, "50K", IF(Cleaned_Data[[#This Row],[EMI_Estimate]]&lt;100000, "50K-1L", IF(Cleaned_Data[[#This Row],[EMI_Estimate]]&lt;150000, "1L-1.5L", IF(Cleaned_Data[[#This Row],[EMI_Estimate]]&lt;200000,"1.5-2L", "&gt;2L"))))</f>
        <v>&gt;2L</v>
      </c>
    </row>
    <row r="284" spans="1:22" x14ac:dyDescent="0.35">
      <c r="A284">
        <v>283</v>
      </c>
      <c r="B284">
        <v>0</v>
      </c>
      <c r="C284" t="s">
        <v>19</v>
      </c>
      <c r="D284" t="s">
        <v>23</v>
      </c>
      <c r="E284">
        <v>2800000</v>
      </c>
      <c r="F284" t="str">
        <f t="shared" si="16"/>
        <v>&gt;20 Lakh</v>
      </c>
      <c r="G284">
        <v>7800000</v>
      </c>
      <c r="H284">
        <v>10</v>
      </c>
      <c r="I284">
        <v>405</v>
      </c>
      <c r="J284" s="1">
        <v>7800000</v>
      </c>
      <c r="K284" s="1">
        <v>2500000</v>
      </c>
      <c r="L284" s="1">
        <v>7100000</v>
      </c>
      <c r="M284" s="1">
        <v>3400000</v>
      </c>
      <c r="N284" s="1" t="s">
        <v>24</v>
      </c>
      <c r="O284" s="1">
        <f>Cleaned_Data[[#This Row],[ loan_amount]]-Cleaned_Data[[#This Row],[ bank_asset_value]]</f>
        <v>4400000</v>
      </c>
      <c r="P284" s="1">
        <f>Cleaned_Data[[#This Row],[ loan_amount]]</f>
        <v>7800000</v>
      </c>
      <c r="Q284" s="1" t="str">
        <f t="shared" si="17"/>
        <v>300–499</v>
      </c>
      <c r="R284" s="1">
        <f>Cleaned_Data[[#This Row],[ residential_assets_value]]+Cleaned_Data[[#This Row],[ commercial_assets_value]]+Cleaned_Data[[#This Row],[ luxury_assets_value]]</f>
        <v>17400000</v>
      </c>
      <c r="S284" s="1">
        <f>Cleaned_Data[[#This Row],[ income_annum]]+Cleaned_Data[[#This Row],[ residential_assets_value]]+Cleaned_Data[[#This Row],[ commercial_assets_value]]+Cleaned_Data[[#This Row],[ luxury_assets_value]]</f>
        <v>20200000</v>
      </c>
      <c r="T284" s="1" t="str">
        <f t="shared" si="18"/>
        <v>2–3 Cr</v>
      </c>
      <c r="U284" s="12">
        <f t="shared" si="19"/>
        <v>780000</v>
      </c>
      <c r="V284" s="1" t="str">
        <f>IF(Cleaned_Data[[#This Row],[EMI_Estimate]]&lt;50000, "50K", IF(Cleaned_Data[[#This Row],[EMI_Estimate]]&lt;100000, "50K-1L", IF(Cleaned_Data[[#This Row],[EMI_Estimate]]&lt;150000, "1L-1.5L", IF(Cleaned_Data[[#This Row],[EMI_Estimate]]&lt;200000,"1.5-2L", "&gt;2L"))))</f>
        <v>&gt;2L</v>
      </c>
    </row>
    <row r="285" spans="1:22" x14ac:dyDescent="0.35">
      <c r="A285">
        <v>284</v>
      </c>
      <c r="B285">
        <v>3</v>
      </c>
      <c r="C285" t="s">
        <v>19</v>
      </c>
      <c r="D285" t="s">
        <v>23</v>
      </c>
      <c r="E285">
        <v>6800000</v>
      </c>
      <c r="F285" t="str">
        <f t="shared" si="16"/>
        <v>&gt;20 Lakh</v>
      </c>
      <c r="G285">
        <v>19900000</v>
      </c>
      <c r="H285">
        <v>10</v>
      </c>
      <c r="I285">
        <v>516</v>
      </c>
      <c r="J285" s="1">
        <v>16000000</v>
      </c>
      <c r="K285" s="1">
        <v>6000000</v>
      </c>
      <c r="L285" s="1">
        <v>26000000</v>
      </c>
      <c r="M285" s="1">
        <v>8500000</v>
      </c>
      <c r="N285" s="1" t="s">
        <v>24</v>
      </c>
      <c r="O285" s="1">
        <f>Cleaned_Data[[#This Row],[ loan_amount]]-Cleaned_Data[[#This Row],[ bank_asset_value]]</f>
        <v>11400000</v>
      </c>
      <c r="P285" s="1">
        <f>Cleaned_Data[[#This Row],[ loan_amount]]</f>
        <v>19900000</v>
      </c>
      <c r="Q285" s="1" t="str">
        <f t="shared" si="17"/>
        <v>500–599</v>
      </c>
      <c r="R285" s="1">
        <f>Cleaned_Data[[#This Row],[ residential_assets_value]]+Cleaned_Data[[#This Row],[ commercial_assets_value]]+Cleaned_Data[[#This Row],[ luxury_assets_value]]</f>
        <v>48000000</v>
      </c>
      <c r="S285" s="1">
        <f>Cleaned_Data[[#This Row],[ income_annum]]+Cleaned_Data[[#This Row],[ residential_assets_value]]+Cleaned_Data[[#This Row],[ commercial_assets_value]]+Cleaned_Data[[#This Row],[ luxury_assets_value]]</f>
        <v>54800000</v>
      </c>
      <c r="T285" s="1" t="str">
        <f t="shared" si="18"/>
        <v>&gt;4 Cr</v>
      </c>
      <c r="U285" s="12">
        <f t="shared" si="19"/>
        <v>1990000</v>
      </c>
      <c r="V285" s="1" t="str">
        <f>IF(Cleaned_Data[[#This Row],[EMI_Estimate]]&lt;50000, "50K", IF(Cleaned_Data[[#This Row],[EMI_Estimate]]&lt;100000, "50K-1L", IF(Cleaned_Data[[#This Row],[EMI_Estimate]]&lt;150000, "1L-1.5L", IF(Cleaned_Data[[#This Row],[EMI_Estimate]]&lt;200000,"1.5-2L", "&gt;2L"))))</f>
        <v>&gt;2L</v>
      </c>
    </row>
    <row r="286" spans="1:22" x14ac:dyDescent="0.35">
      <c r="A286">
        <v>285</v>
      </c>
      <c r="B286">
        <v>4</v>
      </c>
      <c r="C286" t="s">
        <v>22</v>
      </c>
      <c r="D286" t="s">
        <v>23</v>
      </c>
      <c r="E286">
        <v>600000</v>
      </c>
      <c r="F286" t="str">
        <f t="shared" si="16"/>
        <v>5-10 Lakh</v>
      </c>
      <c r="G286">
        <v>1800000</v>
      </c>
      <c r="H286">
        <v>8</v>
      </c>
      <c r="I286">
        <v>417</v>
      </c>
      <c r="J286" s="1">
        <v>1700000</v>
      </c>
      <c r="K286" s="1">
        <v>700000</v>
      </c>
      <c r="L286" s="1">
        <v>1800000</v>
      </c>
      <c r="M286" s="1">
        <v>800000</v>
      </c>
      <c r="N286" s="1" t="s">
        <v>24</v>
      </c>
      <c r="O286" s="1">
        <f>Cleaned_Data[[#This Row],[ loan_amount]]-Cleaned_Data[[#This Row],[ bank_asset_value]]</f>
        <v>1000000</v>
      </c>
      <c r="P286" s="1">
        <f>Cleaned_Data[[#This Row],[ loan_amount]]</f>
        <v>1800000</v>
      </c>
      <c r="Q286" s="1" t="str">
        <f t="shared" si="17"/>
        <v>300–499</v>
      </c>
      <c r="R286" s="1">
        <f>Cleaned_Data[[#This Row],[ residential_assets_value]]+Cleaned_Data[[#This Row],[ commercial_assets_value]]+Cleaned_Data[[#This Row],[ luxury_assets_value]]</f>
        <v>4200000</v>
      </c>
      <c r="S286" s="1">
        <f>Cleaned_Data[[#This Row],[ income_annum]]+Cleaned_Data[[#This Row],[ residential_assets_value]]+Cleaned_Data[[#This Row],[ commercial_assets_value]]+Cleaned_Data[[#This Row],[ luxury_assets_value]]</f>
        <v>4800000</v>
      </c>
      <c r="T286" s="1" t="str">
        <f t="shared" si="18"/>
        <v>&lt;1 Cr</v>
      </c>
      <c r="U286" s="12">
        <f t="shared" si="19"/>
        <v>225000</v>
      </c>
      <c r="V286" s="1" t="str">
        <f>IF(Cleaned_Data[[#This Row],[EMI_Estimate]]&lt;50000, "50K", IF(Cleaned_Data[[#This Row],[EMI_Estimate]]&lt;100000, "50K-1L", IF(Cleaned_Data[[#This Row],[EMI_Estimate]]&lt;150000, "1L-1.5L", IF(Cleaned_Data[[#This Row],[EMI_Estimate]]&lt;200000,"1.5-2L", "&gt;2L"))))</f>
        <v>&gt;2L</v>
      </c>
    </row>
    <row r="287" spans="1:22" x14ac:dyDescent="0.35">
      <c r="A287">
        <v>286</v>
      </c>
      <c r="B287">
        <v>1</v>
      </c>
      <c r="C287" t="s">
        <v>22</v>
      </c>
      <c r="D287" t="s">
        <v>20</v>
      </c>
      <c r="E287">
        <v>4700000</v>
      </c>
      <c r="F287" t="str">
        <f t="shared" si="16"/>
        <v>&gt;20 Lakh</v>
      </c>
      <c r="G287">
        <v>14000000</v>
      </c>
      <c r="H287">
        <v>6</v>
      </c>
      <c r="I287">
        <v>468</v>
      </c>
      <c r="J287" s="1">
        <v>11300000</v>
      </c>
      <c r="K287" s="1">
        <v>1800000</v>
      </c>
      <c r="L287" s="1">
        <v>10600000</v>
      </c>
      <c r="M287" s="1">
        <v>4600000</v>
      </c>
      <c r="N287" s="1" t="s">
        <v>24</v>
      </c>
      <c r="O287" s="1">
        <f>Cleaned_Data[[#This Row],[ loan_amount]]-Cleaned_Data[[#This Row],[ bank_asset_value]]</f>
        <v>9400000</v>
      </c>
      <c r="P287" s="1">
        <f>Cleaned_Data[[#This Row],[ loan_amount]]</f>
        <v>14000000</v>
      </c>
      <c r="Q287" s="1" t="str">
        <f t="shared" si="17"/>
        <v>300–499</v>
      </c>
      <c r="R287" s="1">
        <f>Cleaned_Data[[#This Row],[ residential_assets_value]]+Cleaned_Data[[#This Row],[ commercial_assets_value]]+Cleaned_Data[[#This Row],[ luxury_assets_value]]</f>
        <v>23700000</v>
      </c>
      <c r="S287" s="1">
        <f>Cleaned_Data[[#This Row],[ income_annum]]+Cleaned_Data[[#This Row],[ residential_assets_value]]+Cleaned_Data[[#This Row],[ commercial_assets_value]]+Cleaned_Data[[#This Row],[ luxury_assets_value]]</f>
        <v>28400000</v>
      </c>
      <c r="T287" s="1" t="str">
        <f t="shared" si="18"/>
        <v>2–3 Cr</v>
      </c>
      <c r="U287" s="12">
        <f t="shared" si="19"/>
        <v>2333333</v>
      </c>
      <c r="V287" s="1" t="str">
        <f>IF(Cleaned_Data[[#This Row],[EMI_Estimate]]&lt;50000, "50K", IF(Cleaned_Data[[#This Row],[EMI_Estimate]]&lt;100000, "50K-1L", IF(Cleaned_Data[[#This Row],[EMI_Estimate]]&lt;150000, "1L-1.5L", IF(Cleaned_Data[[#This Row],[EMI_Estimate]]&lt;200000,"1.5-2L", "&gt;2L"))))</f>
        <v>&gt;2L</v>
      </c>
    </row>
    <row r="288" spans="1:22" x14ac:dyDescent="0.35">
      <c r="A288">
        <v>287</v>
      </c>
      <c r="B288">
        <v>5</v>
      </c>
      <c r="C288" t="s">
        <v>19</v>
      </c>
      <c r="D288" t="s">
        <v>23</v>
      </c>
      <c r="E288">
        <v>3000000</v>
      </c>
      <c r="F288" t="str">
        <f t="shared" si="16"/>
        <v>&gt;20 Lakh</v>
      </c>
      <c r="G288">
        <v>11800000</v>
      </c>
      <c r="H288">
        <v>10</v>
      </c>
      <c r="I288">
        <v>672</v>
      </c>
      <c r="J288" s="1">
        <v>8700000</v>
      </c>
      <c r="K288" s="1">
        <v>3600000</v>
      </c>
      <c r="L288" s="1">
        <v>9800000</v>
      </c>
      <c r="M288" s="1">
        <v>4100000</v>
      </c>
      <c r="N288" s="1" t="s">
        <v>21</v>
      </c>
      <c r="O288" s="1">
        <f>Cleaned_Data[[#This Row],[ loan_amount]]-Cleaned_Data[[#This Row],[ bank_asset_value]]</f>
        <v>7700000</v>
      </c>
      <c r="P288" s="1">
        <f>Cleaned_Data[[#This Row],[ loan_amount]]</f>
        <v>11800000</v>
      </c>
      <c r="Q288" s="1" t="str">
        <f t="shared" si="17"/>
        <v>600–699</v>
      </c>
      <c r="R288" s="1">
        <f>Cleaned_Data[[#This Row],[ residential_assets_value]]+Cleaned_Data[[#This Row],[ commercial_assets_value]]+Cleaned_Data[[#This Row],[ luxury_assets_value]]</f>
        <v>22100000</v>
      </c>
      <c r="S288" s="1">
        <f>Cleaned_Data[[#This Row],[ income_annum]]+Cleaned_Data[[#This Row],[ residential_assets_value]]+Cleaned_Data[[#This Row],[ commercial_assets_value]]+Cleaned_Data[[#This Row],[ luxury_assets_value]]</f>
        <v>25100000</v>
      </c>
      <c r="T288" s="1" t="str">
        <f t="shared" si="18"/>
        <v>2–3 Cr</v>
      </c>
      <c r="U288" s="12">
        <f t="shared" si="19"/>
        <v>1180000</v>
      </c>
      <c r="V288" s="1" t="str">
        <f>IF(Cleaned_Data[[#This Row],[EMI_Estimate]]&lt;50000, "50K", IF(Cleaned_Data[[#This Row],[EMI_Estimate]]&lt;100000, "50K-1L", IF(Cleaned_Data[[#This Row],[EMI_Estimate]]&lt;150000, "1L-1.5L", IF(Cleaned_Data[[#This Row],[EMI_Estimate]]&lt;200000,"1.5-2L", "&gt;2L"))))</f>
        <v>&gt;2L</v>
      </c>
    </row>
    <row r="289" spans="1:22" x14ac:dyDescent="0.35">
      <c r="A289">
        <v>288</v>
      </c>
      <c r="B289">
        <v>5</v>
      </c>
      <c r="C289" t="s">
        <v>22</v>
      </c>
      <c r="D289" t="s">
        <v>20</v>
      </c>
      <c r="E289">
        <v>4000000</v>
      </c>
      <c r="F289" t="str">
        <f t="shared" si="16"/>
        <v>&gt;20 Lakh</v>
      </c>
      <c r="G289">
        <v>13900000</v>
      </c>
      <c r="H289">
        <v>6</v>
      </c>
      <c r="I289">
        <v>530</v>
      </c>
      <c r="J289" s="1">
        <v>6000000</v>
      </c>
      <c r="K289" s="1">
        <v>5600000</v>
      </c>
      <c r="L289" s="1">
        <v>12500000</v>
      </c>
      <c r="M289" s="1">
        <v>6000000</v>
      </c>
      <c r="N289" s="1" t="s">
        <v>24</v>
      </c>
      <c r="O289" s="1">
        <f>Cleaned_Data[[#This Row],[ loan_amount]]-Cleaned_Data[[#This Row],[ bank_asset_value]]</f>
        <v>7900000</v>
      </c>
      <c r="P289" s="1">
        <f>Cleaned_Data[[#This Row],[ loan_amount]]</f>
        <v>13900000</v>
      </c>
      <c r="Q289" s="1" t="str">
        <f t="shared" si="17"/>
        <v>500–599</v>
      </c>
      <c r="R289" s="1">
        <f>Cleaned_Data[[#This Row],[ residential_assets_value]]+Cleaned_Data[[#This Row],[ commercial_assets_value]]+Cleaned_Data[[#This Row],[ luxury_assets_value]]</f>
        <v>24100000</v>
      </c>
      <c r="S289" s="1">
        <f>Cleaned_Data[[#This Row],[ income_annum]]+Cleaned_Data[[#This Row],[ residential_assets_value]]+Cleaned_Data[[#This Row],[ commercial_assets_value]]+Cleaned_Data[[#This Row],[ luxury_assets_value]]</f>
        <v>28100000</v>
      </c>
      <c r="T289" s="1" t="str">
        <f t="shared" si="18"/>
        <v>2–3 Cr</v>
      </c>
      <c r="U289" s="12">
        <f t="shared" si="19"/>
        <v>2316667</v>
      </c>
      <c r="V289" s="1" t="str">
        <f>IF(Cleaned_Data[[#This Row],[EMI_Estimate]]&lt;50000, "50K", IF(Cleaned_Data[[#This Row],[EMI_Estimate]]&lt;100000, "50K-1L", IF(Cleaned_Data[[#This Row],[EMI_Estimate]]&lt;150000, "1L-1.5L", IF(Cleaned_Data[[#This Row],[EMI_Estimate]]&lt;200000,"1.5-2L", "&gt;2L"))))</f>
        <v>&gt;2L</v>
      </c>
    </row>
    <row r="290" spans="1:22" x14ac:dyDescent="0.35">
      <c r="A290">
        <v>289</v>
      </c>
      <c r="B290">
        <v>1</v>
      </c>
      <c r="C290" t="s">
        <v>22</v>
      </c>
      <c r="D290" t="s">
        <v>23</v>
      </c>
      <c r="E290">
        <v>3100000</v>
      </c>
      <c r="F290" t="str">
        <f t="shared" si="16"/>
        <v>&gt;20 Lakh</v>
      </c>
      <c r="G290">
        <v>11300000</v>
      </c>
      <c r="H290">
        <v>14</v>
      </c>
      <c r="I290">
        <v>824</v>
      </c>
      <c r="J290" s="1">
        <v>3700000</v>
      </c>
      <c r="K290" s="1">
        <v>6000000</v>
      </c>
      <c r="L290" s="1">
        <v>11000000</v>
      </c>
      <c r="M290" s="1">
        <v>4400000</v>
      </c>
      <c r="N290" s="1" t="s">
        <v>21</v>
      </c>
      <c r="O290" s="1">
        <f>Cleaned_Data[[#This Row],[ loan_amount]]-Cleaned_Data[[#This Row],[ bank_asset_value]]</f>
        <v>6900000</v>
      </c>
      <c r="P290" s="1">
        <f>Cleaned_Data[[#This Row],[ loan_amount]]</f>
        <v>11300000</v>
      </c>
      <c r="Q290" s="1" t="str">
        <f t="shared" si="17"/>
        <v>800+</v>
      </c>
      <c r="R290" s="1">
        <f>Cleaned_Data[[#This Row],[ residential_assets_value]]+Cleaned_Data[[#This Row],[ commercial_assets_value]]+Cleaned_Data[[#This Row],[ luxury_assets_value]]</f>
        <v>20700000</v>
      </c>
      <c r="S290" s="1">
        <f>Cleaned_Data[[#This Row],[ income_annum]]+Cleaned_Data[[#This Row],[ residential_assets_value]]+Cleaned_Data[[#This Row],[ commercial_assets_value]]+Cleaned_Data[[#This Row],[ luxury_assets_value]]</f>
        <v>23800000</v>
      </c>
      <c r="T290" s="1" t="str">
        <f t="shared" si="18"/>
        <v>2–3 Cr</v>
      </c>
      <c r="U290" s="12">
        <f t="shared" si="19"/>
        <v>807143</v>
      </c>
      <c r="V290" s="1" t="str">
        <f>IF(Cleaned_Data[[#This Row],[EMI_Estimate]]&lt;50000, "50K", IF(Cleaned_Data[[#This Row],[EMI_Estimate]]&lt;100000, "50K-1L", IF(Cleaned_Data[[#This Row],[EMI_Estimate]]&lt;150000, "1L-1.5L", IF(Cleaned_Data[[#This Row],[EMI_Estimate]]&lt;200000,"1.5-2L", "&gt;2L"))))</f>
        <v>&gt;2L</v>
      </c>
    </row>
    <row r="291" spans="1:22" x14ac:dyDescent="0.35">
      <c r="A291">
        <v>290</v>
      </c>
      <c r="B291">
        <v>1</v>
      </c>
      <c r="C291" t="s">
        <v>22</v>
      </c>
      <c r="D291" t="s">
        <v>23</v>
      </c>
      <c r="E291">
        <v>7700000</v>
      </c>
      <c r="F291" t="str">
        <f t="shared" si="16"/>
        <v>&gt;20 Lakh</v>
      </c>
      <c r="G291">
        <v>25500000</v>
      </c>
      <c r="H291">
        <v>12</v>
      </c>
      <c r="I291">
        <v>549</v>
      </c>
      <c r="J291" s="1">
        <v>18100000</v>
      </c>
      <c r="K291" s="1">
        <v>10600000</v>
      </c>
      <c r="L291" s="1">
        <v>20500000</v>
      </c>
      <c r="M291" s="1">
        <v>7000000</v>
      </c>
      <c r="N291" s="1" t="s">
        <v>24</v>
      </c>
      <c r="O291" s="1">
        <f>Cleaned_Data[[#This Row],[ loan_amount]]-Cleaned_Data[[#This Row],[ bank_asset_value]]</f>
        <v>18500000</v>
      </c>
      <c r="P291" s="1">
        <f>Cleaned_Data[[#This Row],[ loan_amount]]</f>
        <v>25500000</v>
      </c>
      <c r="Q291" s="1" t="str">
        <f t="shared" si="17"/>
        <v>500–599</v>
      </c>
      <c r="R291" s="1">
        <f>Cleaned_Data[[#This Row],[ residential_assets_value]]+Cleaned_Data[[#This Row],[ commercial_assets_value]]+Cleaned_Data[[#This Row],[ luxury_assets_value]]</f>
        <v>49200000</v>
      </c>
      <c r="S291" s="1">
        <f>Cleaned_Data[[#This Row],[ income_annum]]+Cleaned_Data[[#This Row],[ residential_assets_value]]+Cleaned_Data[[#This Row],[ commercial_assets_value]]+Cleaned_Data[[#This Row],[ luxury_assets_value]]</f>
        <v>56900000</v>
      </c>
      <c r="T291" s="1" t="str">
        <f t="shared" si="18"/>
        <v>&gt;4 Cr</v>
      </c>
      <c r="U291" s="12">
        <f t="shared" si="19"/>
        <v>2125000</v>
      </c>
      <c r="V291" s="1" t="str">
        <f>IF(Cleaned_Data[[#This Row],[EMI_Estimate]]&lt;50000, "50K", IF(Cleaned_Data[[#This Row],[EMI_Estimate]]&lt;100000, "50K-1L", IF(Cleaned_Data[[#This Row],[EMI_Estimate]]&lt;150000, "1L-1.5L", IF(Cleaned_Data[[#This Row],[EMI_Estimate]]&lt;200000,"1.5-2L", "&gt;2L"))))</f>
        <v>&gt;2L</v>
      </c>
    </row>
    <row r="292" spans="1:22" x14ac:dyDescent="0.35">
      <c r="A292">
        <v>291</v>
      </c>
      <c r="B292">
        <v>5</v>
      </c>
      <c r="C292" t="s">
        <v>22</v>
      </c>
      <c r="D292" t="s">
        <v>23</v>
      </c>
      <c r="E292">
        <v>4300000</v>
      </c>
      <c r="F292" t="str">
        <f t="shared" si="16"/>
        <v>&gt;20 Lakh</v>
      </c>
      <c r="G292">
        <v>9300000</v>
      </c>
      <c r="H292">
        <v>10</v>
      </c>
      <c r="I292">
        <v>450</v>
      </c>
      <c r="J292" s="1">
        <v>2100000</v>
      </c>
      <c r="K292" s="1">
        <v>6700000</v>
      </c>
      <c r="L292" s="1">
        <v>10000000</v>
      </c>
      <c r="M292" s="1">
        <v>4100000</v>
      </c>
      <c r="N292" s="1" t="s">
        <v>24</v>
      </c>
      <c r="O292" s="1">
        <f>Cleaned_Data[[#This Row],[ loan_amount]]-Cleaned_Data[[#This Row],[ bank_asset_value]]</f>
        <v>5200000</v>
      </c>
      <c r="P292" s="1">
        <f>Cleaned_Data[[#This Row],[ loan_amount]]</f>
        <v>9300000</v>
      </c>
      <c r="Q292" s="1" t="str">
        <f t="shared" si="17"/>
        <v>300–499</v>
      </c>
      <c r="R292" s="1">
        <f>Cleaned_Data[[#This Row],[ residential_assets_value]]+Cleaned_Data[[#This Row],[ commercial_assets_value]]+Cleaned_Data[[#This Row],[ luxury_assets_value]]</f>
        <v>18800000</v>
      </c>
      <c r="S292" s="1">
        <f>Cleaned_Data[[#This Row],[ income_annum]]+Cleaned_Data[[#This Row],[ residential_assets_value]]+Cleaned_Data[[#This Row],[ commercial_assets_value]]+Cleaned_Data[[#This Row],[ luxury_assets_value]]</f>
        <v>23100000</v>
      </c>
      <c r="T292" s="1" t="str">
        <f t="shared" si="18"/>
        <v>2–3 Cr</v>
      </c>
      <c r="U292" s="12">
        <f t="shared" si="19"/>
        <v>930000</v>
      </c>
      <c r="V292" s="1" t="str">
        <f>IF(Cleaned_Data[[#This Row],[EMI_Estimate]]&lt;50000, "50K", IF(Cleaned_Data[[#This Row],[EMI_Estimate]]&lt;100000, "50K-1L", IF(Cleaned_Data[[#This Row],[EMI_Estimate]]&lt;150000, "1L-1.5L", IF(Cleaned_Data[[#This Row],[EMI_Estimate]]&lt;200000,"1.5-2L", "&gt;2L"))))</f>
        <v>&gt;2L</v>
      </c>
    </row>
    <row r="293" spans="1:22" x14ac:dyDescent="0.35">
      <c r="A293">
        <v>292</v>
      </c>
      <c r="B293">
        <v>1</v>
      </c>
      <c r="C293" t="s">
        <v>19</v>
      </c>
      <c r="D293" t="s">
        <v>23</v>
      </c>
      <c r="E293">
        <v>5800000</v>
      </c>
      <c r="F293" t="str">
        <f t="shared" si="16"/>
        <v>&gt;20 Lakh</v>
      </c>
      <c r="G293">
        <v>19500000</v>
      </c>
      <c r="H293">
        <v>20</v>
      </c>
      <c r="I293">
        <v>431</v>
      </c>
      <c r="J293" s="1">
        <v>13800000</v>
      </c>
      <c r="K293" s="1">
        <v>5000000</v>
      </c>
      <c r="L293" s="1">
        <v>15600000</v>
      </c>
      <c r="M293" s="1">
        <v>3300000</v>
      </c>
      <c r="N293" s="1" t="s">
        <v>24</v>
      </c>
      <c r="O293" s="1">
        <f>Cleaned_Data[[#This Row],[ loan_amount]]-Cleaned_Data[[#This Row],[ bank_asset_value]]</f>
        <v>16200000</v>
      </c>
      <c r="P293" s="1">
        <f>Cleaned_Data[[#This Row],[ loan_amount]]</f>
        <v>19500000</v>
      </c>
      <c r="Q293" s="1" t="str">
        <f t="shared" si="17"/>
        <v>300–499</v>
      </c>
      <c r="R293" s="1">
        <f>Cleaned_Data[[#This Row],[ residential_assets_value]]+Cleaned_Data[[#This Row],[ commercial_assets_value]]+Cleaned_Data[[#This Row],[ luxury_assets_value]]</f>
        <v>34400000</v>
      </c>
      <c r="S293" s="1">
        <f>Cleaned_Data[[#This Row],[ income_annum]]+Cleaned_Data[[#This Row],[ residential_assets_value]]+Cleaned_Data[[#This Row],[ commercial_assets_value]]+Cleaned_Data[[#This Row],[ luxury_assets_value]]</f>
        <v>40200000</v>
      </c>
      <c r="T293" s="1" t="str">
        <f t="shared" si="18"/>
        <v>&gt;4 Cr</v>
      </c>
      <c r="U293" s="12">
        <f t="shared" si="19"/>
        <v>975000</v>
      </c>
      <c r="V293" s="1" t="str">
        <f>IF(Cleaned_Data[[#This Row],[EMI_Estimate]]&lt;50000, "50K", IF(Cleaned_Data[[#This Row],[EMI_Estimate]]&lt;100000, "50K-1L", IF(Cleaned_Data[[#This Row],[EMI_Estimate]]&lt;150000, "1L-1.5L", IF(Cleaned_Data[[#This Row],[EMI_Estimate]]&lt;200000,"1.5-2L", "&gt;2L"))))</f>
        <v>&gt;2L</v>
      </c>
    </row>
    <row r="294" spans="1:22" x14ac:dyDescent="0.35">
      <c r="A294">
        <v>293</v>
      </c>
      <c r="B294">
        <v>3</v>
      </c>
      <c r="C294" t="s">
        <v>19</v>
      </c>
      <c r="D294" t="s">
        <v>23</v>
      </c>
      <c r="E294">
        <v>3600000</v>
      </c>
      <c r="F294" t="str">
        <f t="shared" si="16"/>
        <v>&gt;20 Lakh</v>
      </c>
      <c r="G294">
        <v>10700000</v>
      </c>
      <c r="H294">
        <v>16</v>
      </c>
      <c r="I294">
        <v>312</v>
      </c>
      <c r="J294" s="1">
        <v>2300000</v>
      </c>
      <c r="K294" s="1">
        <v>1600000</v>
      </c>
      <c r="L294" s="1">
        <v>13100000</v>
      </c>
      <c r="M294" s="1">
        <v>5200000</v>
      </c>
      <c r="N294" s="1" t="s">
        <v>24</v>
      </c>
      <c r="O294" s="1">
        <f>Cleaned_Data[[#This Row],[ loan_amount]]-Cleaned_Data[[#This Row],[ bank_asset_value]]</f>
        <v>5500000</v>
      </c>
      <c r="P294" s="1">
        <f>Cleaned_Data[[#This Row],[ loan_amount]]</f>
        <v>10700000</v>
      </c>
      <c r="Q294" s="1" t="str">
        <f t="shared" si="17"/>
        <v>300–499</v>
      </c>
      <c r="R294" s="1">
        <f>Cleaned_Data[[#This Row],[ residential_assets_value]]+Cleaned_Data[[#This Row],[ commercial_assets_value]]+Cleaned_Data[[#This Row],[ luxury_assets_value]]</f>
        <v>17000000</v>
      </c>
      <c r="S294" s="1">
        <f>Cleaned_Data[[#This Row],[ income_annum]]+Cleaned_Data[[#This Row],[ residential_assets_value]]+Cleaned_Data[[#This Row],[ commercial_assets_value]]+Cleaned_Data[[#This Row],[ luxury_assets_value]]</f>
        <v>20600000</v>
      </c>
      <c r="T294" s="1" t="str">
        <f t="shared" si="18"/>
        <v>2–3 Cr</v>
      </c>
      <c r="U294" s="12">
        <f t="shared" si="19"/>
        <v>668750</v>
      </c>
      <c r="V294" s="1" t="str">
        <f>IF(Cleaned_Data[[#This Row],[EMI_Estimate]]&lt;50000, "50K", IF(Cleaned_Data[[#This Row],[EMI_Estimate]]&lt;100000, "50K-1L", IF(Cleaned_Data[[#This Row],[EMI_Estimate]]&lt;150000, "1L-1.5L", IF(Cleaned_Data[[#This Row],[EMI_Estimate]]&lt;200000,"1.5-2L", "&gt;2L"))))</f>
        <v>&gt;2L</v>
      </c>
    </row>
    <row r="295" spans="1:22" x14ac:dyDescent="0.35">
      <c r="A295">
        <v>294</v>
      </c>
      <c r="B295">
        <v>0</v>
      </c>
      <c r="C295" t="s">
        <v>22</v>
      </c>
      <c r="D295" t="s">
        <v>23</v>
      </c>
      <c r="E295">
        <v>2900000</v>
      </c>
      <c r="F295" t="str">
        <f t="shared" si="16"/>
        <v>&gt;20 Lakh</v>
      </c>
      <c r="G295">
        <v>7600000</v>
      </c>
      <c r="H295">
        <v>8</v>
      </c>
      <c r="I295">
        <v>320</v>
      </c>
      <c r="J295" s="1">
        <v>8000000</v>
      </c>
      <c r="K295" s="1">
        <v>5600000</v>
      </c>
      <c r="L295" s="1">
        <v>9600000</v>
      </c>
      <c r="M295" s="1">
        <v>3100000</v>
      </c>
      <c r="N295" s="1" t="s">
        <v>24</v>
      </c>
      <c r="O295" s="1">
        <f>Cleaned_Data[[#This Row],[ loan_amount]]-Cleaned_Data[[#This Row],[ bank_asset_value]]</f>
        <v>4500000</v>
      </c>
      <c r="P295" s="1">
        <f>Cleaned_Data[[#This Row],[ loan_amount]]</f>
        <v>7600000</v>
      </c>
      <c r="Q295" s="1" t="str">
        <f t="shared" si="17"/>
        <v>300–499</v>
      </c>
      <c r="R295" s="1">
        <f>Cleaned_Data[[#This Row],[ residential_assets_value]]+Cleaned_Data[[#This Row],[ commercial_assets_value]]+Cleaned_Data[[#This Row],[ luxury_assets_value]]</f>
        <v>23200000</v>
      </c>
      <c r="S295" s="1">
        <f>Cleaned_Data[[#This Row],[ income_annum]]+Cleaned_Data[[#This Row],[ residential_assets_value]]+Cleaned_Data[[#This Row],[ commercial_assets_value]]+Cleaned_Data[[#This Row],[ luxury_assets_value]]</f>
        <v>26100000</v>
      </c>
      <c r="T295" s="1" t="str">
        <f t="shared" si="18"/>
        <v>2–3 Cr</v>
      </c>
      <c r="U295" s="12">
        <f t="shared" si="19"/>
        <v>950000</v>
      </c>
      <c r="V295" s="1" t="str">
        <f>IF(Cleaned_Data[[#This Row],[EMI_Estimate]]&lt;50000, "50K", IF(Cleaned_Data[[#This Row],[EMI_Estimate]]&lt;100000, "50K-1L", IF(Cleaned_Data[[#This Row],[EMI_Estimate]]&lt;150000, "1L-1.5L", IF(Cleaned_Data[[#This Row],[EMI_Estimate]]&lt;200000,"1.5-2L", "&gt;2L"))))</f>
        <v>&gt;2L</v>
      </c>
    </row>
    <row r="296" spans="1:22" x14ac:dyDescent="0.35">
      <c r="A296">
        <v>295</v>
      </c>
      <c r="B296">
        <v>0</v>
      </c>
      <c r="C296" t="s">
        <v>19</v>
      </c>
      <c r="D296" t="s">
        <v>20</v>
      </c>
      <c r="E296">
        <v>8800000</v>
      </c>
      <c r="F296" t="str">
        <f t="shared" si="16"/>
        <v>&gt;20 Lakh</v>
      </c>
      <c r="G296">
        <v>20200000</v>
      </c>
      <c r="H296">
        <v>4</v>
      </c>
      <c r="I296">
        <v>433</v>
      </c>
      <c r="J296" s="1">
        <v>16000000</v>
      </c>
      <c r="K296" s="1">
        <v>4200000</v>
      </c>
      <c r="L296" s="1">
        <v>30500000</v>
      </c>
      <c r="M296" s="1">
        <v>12400000</v>
      </c>
      <c r="N296" s="1" t="s">
        <v>24</v>
      </c>
      <c r="O296" s="1">
        <f>Cleaned_Data[[#This Row],[ loan_amount]]-Cleaned_Data[[#This Row],[ bank_asset_value]]</f>
        <v>7800000</v>
      </c>
      <c r="P296" s="1">
        <f>Cleaned_Data[[#This Row],[ loan_amount]]</f>
        <v>20200000</v>
      </c>
      <c r="Q296" s="1" t="str">
        <f t="shared" si="17"/>
        <v>300–499</v>
      </c>
      <c r="R296" s="1">
        <f>Cleaned_Data[[#This Row],[ residential_assets_value]]+Cleaned_Data[[#This Row],[ commercial_assets_value]]+Cleaned_Data[[#This Row],[ luxury_assets_value]]</f>
        <v>50700000</v>
      </c>
      <c r="S296" s="1">
        <f>Cleaned_Data[[#This Row],[ income_annum]]+Cleaned_Data[[#This Row],[ residential_assets_value]]+Cleaned_Data[[#This Row],[ commercial_assets_value]]+Cleaned_Data[[#This Row],[ luxury_assets_value]]</f>
        <v>59500000</v>
      </c>
      <c r="T296" s="1" t="str">
        <f t="shared" si="18"/>
        <v>&gt;4 Cr</v>
      </c>
      <c r="U296" s="12">
        <f t="shared" si="19"/>
        <v>5050000</v>
      </c>
      <c r="V296" s="1" t="str">
        <f>IF(Cleaned_Data[[#This Row],[EMI_Estimate]]&lt;50000, "50K", IF(Cleaned_Data[[#This Row],[EMI_Estimate]]&lt;100000, "50K-1L", IF(Cleaned_Data[[#This Row],[EMI_Estimate]]&lt;150000, "1L-1.5L", IF(Cleaned_Data[[#This Row],[EMI_Estimate]]&lt;200000,"1.5-2L", "&gt;2L"))))</f>
        <v>&gt;2L</v>
      </c>
    </row>
    <row r="297" spans="1:22" x14ac:dyDescent="0.35">
      <c r="A297">
        <v>296</v>
      </c>
      <c r="B297">
        <v>1</v>
      </c>
      <c r="C297" t="s">
        <v>22</v>
      </c>
      <c r="D297" t="s">
        <v>23</v>
      </c>
      <c r="E297">
        <v>300000</v>
      </c>
      <c r="F297" t="str">
        <f t="shared" si="16"/>
        <v>&lt;5 Lakh</v>
      </c>
      <c r="G297">
        <v>1000000</v>
      </c>
      <c r="H297">
        <v>10</v>
      </c>
      <c r="I297">
        <v>431</v>
      </c>
      <c r="J297" s="1">
        <v>400000</v>
      </c>
      <c r="K297" s="1">
        <v>500000</v>
      </c>
      <c r="L297" s="1">
        <v>900000</v>
      </c>
      <c r="M297" s="1">
        <v>100000</v>
      </c>
      <c r="N297" s="1" t="s">
        <v>24</v>
      </c>
      <c r="O297" s="1">
        <f>Cleaned_Data[[#This Row],[ loan_amount]]-Cleaned_Data[[#This Row],[ bank_asset_value]]</f>
        <v>900000</v>
      </c>
      <c r="P297" s="1">
        <f>Cleaned_Data[[#This Row],[ loan_amount]]</f>
        <v>1000000</v>
      </c>
      <c r="Q297" s="1" t="str">
        <f t="shared" si="17"/>
        <v>300–499</v>
      </c>
      <c r="R297" s="1">
        <f>Cleaned_Data[[#This Row],[ residential_assets_value]]+Cleaned_Data[[#This Row],[ commercial_assets_value]]+Cleaned_Data[[#This Row],[ luxury_assets_value]]</f>
        <v>1800000</v>
      </c>
      <c r="S297" s="1">
        <f>Cleaned_Data[[#This Row],[ income_annum]]+Cleaned_Data[[#This Row],[ residential_assets_value]]+Cleaned_Data[[#This Row],[ commercial_assets_value]]+Cleaned_Data[[#This Row],[ luxury_assets_value]]</f>
        <v>2100000</v>
      </c>
      <c r="T297" s="1" t="str">
        <f t="shared" si="18"/>
        <v>&lt;1 Cr</v>
      </c>
      <c r="U297" s="12">
        <f t="shared" si="19"/>
        <v>100000</v>
      </c>
      <c r="V297" s="1" t="str">
        <f>IF(Cleaned_Data[[#This Row],[EMI_Estimate]]&lt;50000, "50K", IF(Cleaned_Data[[#This Row],[EMI_Estimate]]&lt;100000, "50K-1L", IF(Cleaned_Data[[#This Row],[EMI_Estimate]]&lt;150000, "1L-1.5L", IF(Cleaned_Data[[#This Row],[EMI_Estimate]]&lt;200000,"1.5-2L", "&gt;2L"))))</f>
        <v>1L-1.5L</v>
      </c>
    </row>
    <row r="298" spans="1:22" x14ac:dyDescent="0.35">
      <c r="A298">
        <v>297</v>
      </c>
      <c r="B298">
        <v>5</v>
      </c>
      <c r="C298" t="s">
        <v>22</v>
      </c>
      <c r="D298" t="s">
        <v>23</v>
      </c>
      <c r="E298">
        <v>8600000</v>
      </c>
      <c r="F298" t="str">
        <f t="shared" si="16"/>
        <v>&gt;20 Lakh</v>
      </c>
      <c r="G298">
        <v>28900000</v>
      </c>
      <c r="H298">
        <v>8</v>
      </c>
      <c r="I298">
        <v>516</v>
      </c>
      <c r="J298" s="1">
        <v>9900000</v>
      </c>
      <c r="K298" s="1">
        <v>1800000</v>
      </c>
      <c r="L298" s="1">
        <v>30200000</v>
      </c>
      <c r="M298" s="1">
        <v>6800000</v>
      </c>
      <c r="N298" s="1" t="s">
        <v>24</v>
      </c>
      <c r="O298" s="1">
        <f>Cleaned_Data[[#This Row],[ loan_amount]]-Cleaned_Data[[#This Row],[ bank_asset_value]]</f>
        <v>22100000</v>
      </c>
      <c r="P298" s="1">
        <f>Cleaned_Data[[#This Row],[ loan_amount]]</f>
        <v>28900000</v>
      </c>
      <c r="Q298" s="1" t="str">
        <f t="shared" si="17"/>
        <v>500–599</v>
      </c>
      <c r="R298" s="1">
        <f>Cleaned_Data[[#This Row],[ residential_assets_value]]+Cleaned_Data[[#This Row],[ commercial_assets_value]]+Cleaned_Data[[#This Row],[ luxury_assets_value]]</f>
        <v>41900000</v>
      </c>
      <c r="S298" s="1">
        <f>Cleaned_Data[[#This Row],[ income_annum]]+Cleaned_Data[[#This Row],[ residential_assets_value]]+Cleaned_Data[[#This Row],[ commercial_assets_value]]+Cleaned_Data[[#This Row],[ luxury_assets_value]]</f>
        <v>50500000</v>
      </c>
      <c r="T298" s="1" t="str">
        <f t="shared" si="18"/>
        <v>&gt;4 Cr</v>
      </c>
      <c r="U298" s="12">
        <f t="shared" si="19"/>
        <v>3612500</v>
      </c>
      <c r="V298" s="1" t="str">
        <f>IF(Cleaned_Data[[#This Row],[EMI_Estimate]]&lt;50000, "50K", IF(Cleaned_Data[[#This Row],[EMI_Estimate]]&lt;100000, "50K-1L", IF(Cleaned_Data[[#This Row],[EMI_Estimate]]&lt;150000, "1L-1.5L", IF(Cleaned_Data[[#This Row],[EMI_Estimate]]&lt;200000,"1.5-2L", "&gt;2L"))))</f>
        <v>&gt;2L</v>
      </c>
    </row>
    <row r="299" spans="1:22" x14ac:dyDescent="0.35">
      <c r="A299">
        <v>298</v>
      </c>
      <c r="B299">
        <v>2</v>
      </c>
      <c r="C299" t="s">
        <v>22</v>
      </c>
      <c r="D299" t="s">
        <v>23</v>
      </c>
      <c r="E299">
        <v>3500000</v>
      </c>
      <c r="F299" t="str">
        <f t="shared" si="16"/>
        <v>&gt;20 Lakh</v>
      </c>
      <c r="G299">
        <v>12000000</v>
      </c>
      <c r="H299">
        <v>14</v>
      </c>
      <c r="I299">
        <v>476</v>
      </c>
      <c r="J299" s="1">
        <v>1100000</v>
      </c>
      <c r="K299" s="1">
        <v>6800000</v>
      </c>
      <c r="L299" s="1">
        <v>12400000</v>
      </c>
      <c r="M299" s="1">
        <v>2900000</v>
      </c>
      <c r="N299" s="1" t="s">
        <v>24</v>
      </c>
      <c r="O299" s="1">
        <f>Cleaned_Data[[#This Row],[ loan_amount]]-Cleaned_Data[[#This Row],[ bank_asset_value]]</f>
        <v>9100000</v>
      </c>
      <c r="P299" s="1">
        <f>Cleaned_Data[[#This Row],[ loan_amount]]</f>
        <v>12000000</v>
      </c>
      <c r="Q299" s="1" t="str">
        <f t="shared" si="17"/>
        <v>300–499</v>
      </c>
      <c r="R299" s="1">
        <f>Cleaned_Data[[#This Row],[ residential_assets_value]]+Cleaned_Data[[#This Row],[ commercial_assets_value]]+Cleaned_Data[[#This Row],[ luxury_assets_value]]</f>
        <v>20300000</v>
      </c>
      <c r="S299" s="1">
        <f>Cleaned_Data[[#This Row],[ income_annum]]+Cleaned_Data[[#This Row],[ residential_assets_value]]+Cleaned_Data[[#This Row],[ commercial_assets_value]]+Cleaned_Data[[#This Row],[ luxury_assets_value]]</f>
        <v>23800000</v>
      </c>
      <c r="T299" s="1" t="str">
        <f t="shared" si="18"/>
        <v>2–3 Cr</v>
      </c>
      <c r="U299" s="12">
        <f t="shared" si="19"/>
        <v>857143</v>
      </c>
      <c r="V299" s="1" t="str">
        <f>IF(Cleaned_Data[[#This Row],[EMI_Estimate]]&lt;50000, "50K", IF(Cleaned_Data[[#This Row],[EMI_Estimate]]&lt;100000, "50K-1L", IF(Cleaned_Data[[#This Row],[EMI_Estimate]]&lt;150000, "1L-1.5L", IF(Cleaned_Data[[#This Row],[EMI_Estimate]]&lt;200000,"1.5-2L", "&gt;2L"))))</f>
        <v>&gt;2L</v>
      </c>
    </row>
    <row r="300" spans="1:22" x14ac:dyDescent="0.35">
      <c r="A300">
        <v>299</v>
      </c>
      <c r="B300">
        <v>5</v>
      </c>
      <c r="C300" t="s">
        <v>19</v>
      </c>
      <c r="D300" t="s">
        <v>20</v>
      </c>
      <c r="E300">
        <v>800000</v>
      </c>
      <c r="F300" t="str">
        <f t="shared" si="16"/>
        <v>5-10 Lakh</v>
      </c>
      <c r="G300">
        <v>2600000</v>
      </c>
      <c r="H300">
        <v>6</v>
      </c>
      <c r="I300">
        <v>560</v>
      </c>
      <c r="J300" s="1">
        <v>100000</v>
      </c>
      <c r="K300" s="1">
        <v>200000</v>
      </c>
      <c r="L300" s="1">
        <v>3000000</v>
      </c>
      <c r="M300" s="1">
        <v>1000000</v>
      </c>
      <c r="N300" s="1" t="s">
        <v>21</v>
      </c>
      <c r="O300" s="1">
        <f>Cleaned_Data[[#This Row],[ loan_amount]]-Cleaned_Data[[#This Row],[ bank_asset_value]]</f>
        <v>1600000</v>
      </c>
      <c r="P300" s="1">
        <f>Cleaned_Data[[#This Row],[ loan_amount]]</f>
        <v>2600000</v>
      </c>
      <c r="Q300" s="1" t="str">
        <f t="shared" si="17"/>
        <v>500–599</v>
      </c>
      <c r="R300" s="1">
        <f>Cleaned_Data[[#This Row],[ residential_assets_value]]+Cleaned_Data[[#This Row],[ commercial_assets_value]]+Cleaned_Data[[#This Row],[ luxury_assets_value]]</f>
        <v>3300000</v>
      </c>
      <c r="S300" s="1">
        <f>Cleaned_Data[[#This Row],[ income_annum]]+Cleaned_Data[[#This Row],[ residential_assets_value]]+Cleaned_Data[[#This Row],[ commercial_assets_value]]+Cleaned_Data[[#This Row],[ luxury_assets_value]]</f>
        <v>4100000</v>
      </c>
      <c r="T300" s="1" t="str">
        <f t="shared" si="18"/>
        <v>&lt;1 Cr</v>
      </c>
      <c r="U300" s="12">
        <f t="shared" si="19"/>
        <v>433333</v>
      </c>
      <c r="V300" s="1" t="str">
        <f>IF(Cleaned_Data[[#This Row],[EMI_Estimate]]&lt;50000, "50K", IF(Cleaned_Data[[#This Row],[EMI_Estimate]]&lt;100000, "50K-1L", IF(Cleaned_Data[[#This Row],[EMI_Estimate]]&lt;150000, "1L-1.5L", IF(Cleaned_Data[[#This Row],[EMI_Estimate]]&lt;200000,"1.5-2L", "&gt;2L"))))</f>
        <v>&gt;2L</v>
      </c>
    </row>
    <row r="301" spans="1:22" x14ac:dyDescent="0.35">
      <c r="A301">
        <v>300</v>
      </c>
      <c r="B301">
        <v>2</v>
      </c>
      <c r="C301" t="s">
        <v>19</v>
      </c>
      <c r="D301" t="s">
        <v>20</v>
      </c>
      <c r="E301">
        <v>8000000</v>
      </c>
      <c r="F301" t="str">
        <f t="shared" si="16"/>
        <v>&gt;20 Lakh</v>
      </c>
      <c r="G301">
        <v>27100000</v>
      </c>
      <c r="H301">
        <v>12</v>
      </c>
      <c r="I301">
        <v>674</v>
      </c>
      <c r="J301" s="1">
        <v>14400000</v>
      </c>
      <c r="K301" s="1">
        <v>400000</v>
      </c>
      <c r="L301" s="1">
        <v>25300000</v>
      </c>
      <c r="M301" s="1">
        <v>6400000</v>
      </c>
      <c r="N301" s="1" t="s">
        <v>21</v>
      </c>
      <c r="O301" s="1">
        <f>Cleaned_Data[[#This Row],[ loan_amount]]-Cleaned_Data[[#This Row],[ bank_asset_value]]</f>
        <v>20700000</v>
      </c>
      <c r="P301" s="1">
        <f>Cleaned_Data[[#This Row],[ loan_amount]]</f>
        <v>27100000</v>
      </c>
      <c r="Q301" s="1" t="str">
        <f t="shared" si="17"/>
        <v>600–699</v>
      </c>
      <c r="R301" s="1">
        <f>Cleaned_Data[[#This Row],[ residential_assets_value]]+Cleaned_Data[[#This Row],[ commercial_assets_value]]+Cleaned_Data[[#This Row],[ luxury_assets_value]]</f>
        <v>40100000</v>
      </c>
      <c r="S301" s="1">
        <f>Cleaned_Data[[#This Row],[ income_annum]]+Cleaned_Data[[#This Row],[ residential_assets_value]]+Cleaned_Data[[#This Row],[ commercial_assets_value]]+Cleaned_Data[[#This Row],[ luxury_assets_value]]</f>
        <v>48100000</v>
      </c>
      <c r="T301" s="1" t="str">
        <f t="shared" si="18"/>
        <v>&gt;4 Cr</v>
      </c>
      <c r="U301" s="12">
        <f t="shared" si="19"/>
        <v>2258333</v>
      </c>
      <c r="V301" s="1" t="str">
        <f>IF(Cleaned_Data[[#This Row],[EMI_Estimate]]&lt;50000, "50K", IF(Cleaned_Data[[#This Row],[EMI_Estimate]]&lt;100000, "50K-1L", IF(Cleaned_Data[[#This Row],[EMI_Estimate]]&lt;150000, "1L-1.5L", IF(Cleaned_Data[[#This Row],[EMI_Estimate]]&lt;200000,"1.5-2L", "&gt;2L"))))</f>
        <v>&gt;2L</v>
      </c>
    </row>
    <row r="302" spans="1:22" x14ac:dyDescent="0.35">
      <c r="A302">
        <v>301</v>
      </c>
      <c r="B302">
        <v>0</v>
      </c>
      <c r="C302" t="s">
        <v>22</v>
      </c>
      <c r="D302" t="s">
        <v>23</v>
      </c>
      <c r="E302">
        <v>9900000</v>
      </c>
      <c r="F302" t="str">
        <f t="shared" si="16"/>
        <v>&gt;20 Lakh</v>
      </c>
      <c r="G302">
        <v>38200000</v>
      </c>
      <c r="H302">
        <v>6</v>
      </c>
      <c r="I302">
        <v>573</v>
      </c>
      <c r="J302" s="1">
        <v>17200000</v>
      </c>
      <c r="K302" s="1">
        <v>10000000</v>
      </c>
      <c r="L302" s="1">
        <v>20100000</v>
      </c>
      <c r="M302" s="1">
        <v>5900000</v>
      </c>
      <c r="N302" s="1" t="s">
        <v>21</v>
      </c>
      <c r="O302" s="1">
        <f>Cleaned_Data[[#This Row],[ loan_amount]]-Cleaned_Data[[#This Row],[ bank_asset_value]]</f>
        <v>32300000</v>
      </c>
      <c r="P302" s="1">
        <f>Cleaned_Data[[#This Row],[ loan_amount]]</f>
        <v>38200000</v>
      </c>
      <c r="Q302" s="1" t="str">
        <f t="shared" si="17"/>
        <v>500–599</v>
      </c>
      <c r="R302" s="1">
        <f>Cleaned_Data[[#This Row],[ residential_assets_value]]+Cleaned_Data[[#This Row],[ commercial_assets_value]]+Cleaned_Data[[#This Row],[ luxury_assets_value]]</f>
        <v>47300000</v>
      </c>
      <c r="S302" s="1">
        <f>Cleaned_Data[[#This Row],[ income_annum]]+Cleaned_Data[[#This Row],[ residential_assets_value]]+Cleaned_Data[[#This Row],[ commercial_assets_value]]+Cleaned_Data[[#This Row],[ luxury_assets_value]]</f>
        <v>57200000</v>
      </c>
      <c r="T302" s="1" t="str">
        <f t="shared" si="18"/>
        <v>&gt;4 Cr</v>
      </c>
      <c r="U302" s="12">
        <f t="shared" si="19"/>
        <v>6366667</v>
      </c>
      <c r="V302" s="1" t="str">
        <f>IF(Cleaned_Data[[#This Row],[EMI_Estimate]]&lt;50000, "50K", IF(Cleaned_Data[[#This Row],[EMI_Estimate]]&lt;100000, "50K-1L", IF(Cleaned_Data[[#This Row],[EMI_Estimate]]&lt;150000, "1L-1.5L", IF(Cleaned_Data[[#This Row],[EMI_Estimate]]&lt;200000,"1.5-2L", "&gt;2L"))))</f>
        <v>&gt;2L</v>
      </c>
    </row>
    <row r="303" spans="1:22" x14ac:dyDescent="0.35">
      <c r="A303">
        <v>302</v>
      </c>
      <c r="B303">
        <v>2</v>
      </c>
      <c r="C303" t="s">
        <v>22</v>
      </c>
      <c r="D303" t="s">
        <v>20</v>
      </c>
      <c r="E303">
        <v>3300000</v>
      </c>
      <c r="F303" t="str">
        <f t="shared" si="16"/>
        <v>&gt;20 Lakh</v>
      </c>
      <c r="G303">
        <v>6600000</v>
      </c>
      <c r="H303">
        <v>6</v>
      </c>
      <c r="I303">
        <v>331</v>
      </c>
      <c r="J303" s="1">
        <v>6300000</v>
      </c>
      <c r="K303" s="1">
        <v>2000000</v>
      </c>
      <c r="L303" s="1">
        <v>8900000</v>
      </c>
      <c r="M303" s="1">
        <v>2700000</v>
      </c>
      <c r="N303" s="1" t="s">
        <v>24</v>
      </c>
      <c r="O303" s="1">
        <f>Cleaned_Data[[#This Row],[ loan_amount]]-Cleaned_Data[[#This Row],[ bank_asset_value]]</f>
        <v>3900000</v>
      </c>
      <c r="P303" s="1">
        <f>Cleaned_Data[[#This Row],[ loan_amount]]</f>
        <v>6600000</v>
      </c>
      <c r="Q303" s="1" t="str">
        <f t="shared" si="17"/>
        <v>300–499</v>
      </c>
      <c r="R303" s="1">
        <f>Cleaned_Data[[#This Row],[ residential_assets_value]]+Cleaned_Data[[#This Row],[ commercial_assets_value]]+Cleaned_Data[[#This Row],[ luxury_assets_value]]</f>
        <v>17200000</v>
      </c>
      <c r="S303" s="1">
        <f>Cleaned_Data[[#This Row],[ income_annum]]+Cleaned_Data[[#This Row],[ residential_assets_value]]+Cleaned_Data[[#This Row],[ commercial_assets_value]]+Cleaned_Data[[#This Row],[ luxury_assets_value]]</f>
        <v>20500000</v>
      </c>
      <c r="T303" s="1" t="str">
        <f t="shared" si="18"/>
        <v>2–3 Cr</v>
      </c>
      <c r="U303" s="12">
        <f t="shared" si="19"/>
        <v>1100000</v>
      </c>
      <c r="V303" s="1" t="str">
        <f>IF(Cleaned_Data[[#This Row],[EMI_Estimate]]&lt;50000, "50K", IF(Cleaned_Data[[#This Row],[EMI_Estimate]]&lt;100000, "50K-1L", IF(Cleaned_Data[[#This Row],[EMI_Estimate]]&lt;150000, "1L-1.5L", IF(Cleaned_Data[[#This Row],[EMI_Estimate]]&lt;200000,"1.5-2L", "&gt;2L"))))</f>
        <v>&gt;2L</v>
      </c>
    </row>
    <row r="304" spans="1:22" x14ac:dyDescent="0.35">
      <c r="A304">
        <v>303</v>
      </c>
      <c r="B304">
        <v>4</v>
      </c>
      <c r="C304" t="s">
        <v>19</v>
      </c>
      <c r="D304" t="s">
        <v>23</v>
      </c>
      <c r="E304">
        <v>2000000</v>
      </c>
      <c r="F304" t="str">
        <f t="shared" si="16"/>
        <v>&gt;20 Lakh</v>
      </c>
      <c r="G304">
        <v>6700000</v>
      </c>
      <c r="H304">
        <v>12</v>
      </c>
      <c r="I304">
        <v>633</v>
      </c>
      <c r="J304" s="1">
        <v>100000</v>
      </c>
      <c r="K304" s="1">
        <v>800000</v>
      </c>
      <c r="L304" s="1">
        <v>4800000</v>
      </c>
      <c r="M304" s="1">
        <v>2000000</v>
      </c>
      <c r="N304" s="1" t="s">
        <v>21</v>
      </c>
      <c r="O304" s="1">
        <f>Cleaned_Data[[#This Row],[ loan_amount]]-Cleaned_Data[[#This Row],[ bank_asset_value]]</f>
        <v>4700000</v>
      </c>
      <c r="P304" s="1">
        <f>Cleaned_Data[[#This Row],[ loan_amount]]</f>
        <v>6700000</v>
      </c>
      <c r="Q304" s="1" t="str">
        <f t="shared" si="17"/>
        <v>600–699</v>
      </c>
      <c r="R304" s="1">
        <f>Cleaned_Data[[#This Row],[ residential_assets_value]]+Cleaned_Data[[#This Row],[ commercial_assets_value]]+Cleaned_Data[[#This Row],[ luxury_assets_value]]</f>
        <v>5700000</v>
      </c>
      <c r="S304" s="1">
        <f>Cleaned_Data[[#This Row],[ income_annum]]+Cleaned_Data[[#This Row],[ residential_assets_value]]+Cleaned_Data[[#This Row],[ commercial_assets_value]]+Cleaned_Data[[#This Row],[ luxury_assets_value]]</f>
        <v>7700000</v>
      </c>
      <c r="T304" s="1" t="str">
        <f t="shared" si="18"/>
        <v>&lt;1 Cr</v>
      </c>
      <c r="U304" s="12">
        <f t="shared" si="19"/>
        <v>558333</v>
      </c>
      <c r="V304" s="1" t="str">
        <f>IF(Cleaned_Data[[#This Row],[EMI_Estimate]]&lt;50000, "50K", IF(Cleaned_Data[[#This Row],[EMI_Estimate]]&lt;100000, "50K-1L", IF(Cleaned_Data[[#This Row],[EMI_Estimate]]&lt;150000, "1L-1.5L", IF(Cleaned_Data[[#This Row],[EMI_Estimate]]&lt;200000,"1.5-2L", "&gt;2L"))))</f>
        <v>&gt;2L</v>
      </c>
    </row>
    <row r="305" spans="1:22" x14ac:dyDescent="0.35">
      <c r="A305">
        <v>304</v>
      </c>
      <c r="B305">
        <v>3</v>
      </c>
      <c r="C305" t="s">
        <v>22</v>
      </c>
      <c r="D305" t="s">
        <v>20</v>
      </c>
      <c r="E305">
        <v>4900000</v>
      </c>
      <c r="F305" t="str">
        <f t="shared" si="16"/>
        <v>&gt;20 Lakh</v>
      </c>
      <c r="G305">
        <v>12900000</v>
      </c>
      <c r="H305">
        <v>18</v>
      </c>
      <c r="I305">
        <v>877</v>
      </c>
      <c r="J305" s="1">
        <v>1800000</v>
      </c>
      <c r="K305" s="1">
        <v>7000000</v>
      </c>
      <c r="L305" s="1">
        <v>17900000</v>
      </c>
      <c r="M305" s="1">
        <v>3300000</v>
      </c>
      <c r="N305" s="1" t="s">
        <v>21</v>
      </c>
      <c r="O305" s="1">
        <f>Cleaned_Data[[#This Row],[ loan_amount]]-Cleaned_Data[[#This Row],[ bank_asset_value]]</f>
        <v>9600000</v>
      </c>
      <c r="P305" s="1">
        <f>Cleaned_Data[[#This Row],[ loan_amount]]</f>
        <v>12900000</v>
      </c>
      <c r="Q305" s="1" t="str">
        <f t="shared" si="17"/>
        <v>800+</v>
      </c>
      <c r="R305" s="1">
        <f>Cleaned_Data[[#This Row],[ residential_assets_value]]+Cleaned_Data[[#This Row],[ commercial_assets_value]]+Cleaned_Data[[#This Row],[ luxury_assets_value]]</f>
        <v>26700000</v>
      </c>
      <c r="S305" s="1">
        <f>Cleaned_Data[[#This Row],[ income_annum]]+Cleaned_Data[[#This Row],[ residential_assets_value]]+Cleaned_Data[[#This Row],[ commercial_assets_value]]+Cleaned_Data[[#This Row],[ luxury_assets_value]]</f>
        <v>31600000</v>
      </c>
      <c r="T305" s="1" t="str">
        <f t="shared" si="18"/>
        <v>3–4 Cr</v>
      </c>
      <c r="U305" s="12">
        <f t="shared" si="19"/>
        <v>716667</v>
      </c>
      <c r="V305" s="1" t="str">
        <f>IF(Cleaned_Data[[#This Row],[EMI_Estimate]]&lt;50000, "50K", IF(Cleaned_Data[[#This Row],[EMI_Estimate]]&lt;100000, "50K-1L", IF(Cleaned_Data[[#This Row],[EMI_Estimate]]&lt;150000, "1L-1.5L", IF(Cleaned_Data[[#This Row],[EMI_Estimate]]&lt;200000,"1.5-2L", "&gt;2L"))))</f>
        <v>&gt;2L</v>
      </c>
    </row>
    <row r="306" spans="1:22" x14ac:dyDescent="0.35">
      <c r="A306">
        <v>305</v>
      </c>
      <c r="B306">
        <v>5</v>
      </c>
      <c r="C306" t="s">
        <v>22</v>
      </c>
      <c r="D306" t="s">
        <v>23</v>
      </c>
      <c r="E306">
        <v>9200000</v>
      </c>
      <c r="F306" t="str">
        <f t="shared" si="16"/>
        <v>&gt;20 Lakh</v>
      </c>
      <c r="G306">
        <v>23600000</v>
      </c>
      <c r="H306">
        <v>12</v>
      </c>
      <c r="I306">
        <v>656</v>
      </c>
      <c r="J306" s="1">
        <v>1400000</v>
      </c>
      <c r="K306" s="1">
        <v>11200000</v>
      </c>
      <c r="L306" s="1">
        <v>36400000</v>
      </c>
      <c r="M306" s="1">
        <v>4900000</v>
      </c>
      <c r="N306" s="1" t="s">
        <v>21</v>
      </c>
      <c r="O306" s="1">
        <f>Cleaned_Data[[#This Row],[ loan_amount]]-Cleaned_Data[[#This Row],[ bank_asset_value]]</f>
        <v>18700000</v>
      </c>
      <c r="P306" s="1">
        <f>Cleaned_Data[[#This Row],[ loan_amount]]</f>
        <v>23600000</v>
      </c>
      <c r="Q306" s="1" t="str">
        <f t="shared" si="17"/>
        <v>600–699</v>
      </c>
      <c r="R306" s="1">
        <f>Cleaned_Data[[#This Row],[ residential_assets_value]]+Cleaned_Data[[#This Row],[ commercial_assets_value]]+Cleaned_Data[[#This Row],[ luxury_assets_value]]</f>
        <v>49000000</v>
      </c>
      <c r="S306" s="1">
        <f>Cleaned_Data[[#This Row],[ income_annum]]+Cleaned_Data[[#This Row],[ residential_assets_value]]+Cleaned_Data[[#This Row],[ commercial_assets_value]]+Cleaned_Data[[#This Row],[ luxury_assets_value]]</f>
        <v>58200000</v>
      </c>
      <c r="T306" s="1" t="str">
        <f t="shared" si="18"/>
        <v>&gt;4 Cr</v>
      </c>
      <c r="U306" s="12">
        <f t="shared" si="19"/>
        <v>1966667</v>
      </c>
      <c r="V306" s="1" t="str">
        <f>IF(Cleaned_Data[[#This Row],[EMI_Estimate]]&lt;50000, "50K", IF(Cleaned_Data[[#This Row],[EMI_Estimate]]&lt;100000, "50K-1L", IF(Cleaned_Data[[#This Row],[EMI_Estimate]]&lt;150000, "1L-1.5L", IF(Cleaned_Data[[#This Row],[EMI_Estimate]]&lt;200000,"1.5-2L", "&gt;2L"))))</f>
        <v>&gt;2L</v>
      </c>
    </row>
    <row r="307" spans="1:22" x14ac:dyDescent="0.35">
      <c r="A307">
        <v>306</v>
      </c>
      <c r="B307">
        <v>0</v>
      </c>
      <c r="C307" t="s">
        <v>22</v>
      </c>
      <c r="D307" t="s">
        <v>20</v>
      </c>
      <c r="E307">
        <v>7500000</v>
      </c>
      <c r="F307" t="str">
        <f t="shared" si="16"/>
        <v>&gt;20 Lakh</v>
      </c>
      <c r="G307">
        <v>18200000</v>
      </c>
      <c r="H307">
        <v>6</v>
      </c>
      <c r="I307">
        <v>782</v>
      </c>
      <c r="J307" s="1">
        <v>7400000</v>
      </c>
      <c r="K307" s="1">
        <v>12000000</v>
      </c>
      <c r="L307" s="1">
        <v>19800000</v>
      </c>
      <c r="M307" s="1">
        <v>4100000</v>
      </c>
      <c r="N307" s="1" t="s">
        <v>21</v>
      </c>
      <c r="O307" s="1">
        <f>Cleaned_Data[[#This Row],[ loan_amount]]-Cleaned_Data[[#This Row],[ bank_asset_value]]</f>
        <v>14100000</v>
      </c>
      <c r="P307" s="1">
        <f>Cleaned_Data[[#This Row],[ loan_amount]]</f>
        <v>18200000</v>
      </c>
      <c r="Q307" s="1" t="str">
        <f t="shared" si="17"/>
        <v>700–799</v>
      </c>
      <c r="R307" s="1">
        <f>Cleaned_Data[[#This Row],[ residential_assets_value]]+Cleaned_Data[[#This Row],[ commercial_assets_value]]+Cleaned_Data[[#This Row],[ luxury_assets_value]]</f>
        <v>39200000</v>
      </c>
      <c r="S307" s="1">
        <f>Cleaned_Data[[#This Row],[ income_annum]]+Cleaned_Data[[#This Row],[ residential_assets_value]]+Cleaned_Data[[#This Row],[ commercial_assets_value]]+Cleaned_Data[[#This Row],[ luxury_assets_value]]</f>
        <v>46700000</v>
      </c>
      <c r="T307" s="1" t="str">
        <f t="shared" si="18"/>
        <v>&gt;4 Cr</v>
      </c>
      <c r="U307" s="12">
        <f t="shared" si="19"/>
        <v>3033333</v>
      </c>
      <c r="V307" s="1" t="str">
        <f>IF(Cleaned_Data[[#This Row],[EMI_Estimate]]&lt;50000, "50K", IF(Cleaned_Data[[#This Row],[EMI_Estimate]]&lt;100000, "50K-1L", IF(Cleaned_Data[[#This Row],[EMI_Estimate]]&lt;150000, "1L-1.5L", IF(Cleaned_Data[[#This Row],[EMI_Estimate]]&lt;200000,"1.5-2L", "&gt;2L"))))</f>
        <v>&gt;2L</v>
      </c>
    </row>
    <row r="308" spans="1:22" x14ac:dyDescent="0.35">
      <c r="A308">
        <v>307</v>
      </c>
      <c r="B308">
        <v>5</v>
      </c>
      <c r="C308" t="s">
        <v>22</v>
      </c>
      <c r="D308" t="s">
        <v>20</v>
      </c>
      <c r="E308">
        <v>9000000</v>
      </c>
      <c r="F308" t="str">
        <f t="shared" si="16"/>
        <v>&gt;20 Lakh</v>
      </c>
      <c r="G308">
        <v>29300000</v>
      </c>
      <c r="H308">
        <v>4</v>
      </c>
      <c r="I308">
        <v>531</v>
      </c>
      <c r="J308" s="1">
        <v>10400000</v>
      </c>
      <c r="K308" s="1">
        <v>9500000</v>
      </c>
      <c r="L308" s="1">
        <v>35500000</v>
      </c>
      <c r="M308" s="1">
        <v>5800000</v>
      </c>
      <c r="N308" s="1" t="s">
        <v>21</v>
      </c>
      <c r="O308" s="1">
        <f>Cleaned_Data[[#This Row],[ loan_amount]]-Cleaned_Data[[#This Row],[ bank_asset_value]]</f>
        <v>23500000</v>
      </c>
      <c r="P308" s="1">
        <f>Cleaned_Data[[#This Row],[ loan_amount]]</f>
        <v>29300000</v>
      </c>
      <c r="Q308" s="1" t="str">
        <f t="shared" si="17"/>
        <v>500–599</v>
      </c>
      <c r="R308" s="1">
        <f>Cleaned_Data[[#This Row],[ residential_assets_value]]+Cleaned_Data[[#This Row],[ commercial_assets_value]]+Cleaned_Data[[#This Row],[ luxury_assets_value]]</f>
        <v>55400000</v>
      </c>
      <c r="S308" s="1">
        <f>Cleaned_Data[[#This Row],[ income_annum]]+Cleaned_Data[[#This Row],[ residential_assets_value]]+Cleaned_Data[[#This Row],[ commercial_assets_value]]+Cleaned_Data[[#This Row],[ luxury_assets_value]]</f>
        <v>64400000</v>
      </c>
      <c r="T308" s="1" t="str">
        <f t="shared" si="18"/>
        <v>&gt;4 Cr</v>
      </c>
      <c r="U308" s="12">
        <f t="shared" si="19"/>
        <v>7325000</v>
      </c>
      <c r="V308" s="1" t="str">
        <f>IF(Cleaned_Data[[#This Row],[EMI_Estimate]]&lt;50000, "50K", IF(Cleaned_Data[[#This Row],[EMI_Estimate]]&lt;100000, "50K-1L", IF(Cleaned_Data[[#This Row],[EMI_Estimate]]&lt;150000, "1L-1.5L", IF(Cleaned_Data[[#This Row],[EMI_Estimate]]&lt;200000,"1.5-2L", "&gt;2L"))))</f>
        <v>&gt;2L</v>
      </c>
    </row>
    <row r="309" spans="1:22" x14ac:dyDescent="0.35">
      <c r="A309">
        <v>308</v>
      </c>
      <c r="B309">
        <v>3</v>
      </c>
      <c r="C309" t="s">
        <v>22</v>
      </c>
      <c r="D309" t="s">
        <v>20</v>
      </c>
      <c r="E309">
        <v>1400000</v>
      </c>
      <c r="F309" t="str">
        <f t="shared" si="16"/>
        <v>10-15 Lakh</v>
      </c>
      <c r="G309">
        <v>4100000</v>
      </c>
      <c r="H309">
        <v>8</v>
      </c>
      <c r="I309">
        <v>455</v>
      </c>
      <c r="J309" s="1">
        <v>3000000</v>
      </c>
      <c r="K309" s="1">
        <v>1400000</v>
      </c>
      <c r="L309" s="1">
        <v>2900000</v>
      </c>
      <c r="M309" s="1">
        <v>2100000</v>
      </c>
      <c r="N309" s="1" t="s">
        <v>24</v>
      </c>
      <c r="O309" s="1">
        <f>Cleaned_Data[[#This Row],[ loan_amount]]-Cleaned_Data[[#This Row],[ bank_asset_value]]</f>
        <v>2000000</v>
      </c>
      <c r="P309" s="1">
        <f>Cleaned_Data[[#This Row],[ loan_amount]]</f>
        <v>4100000</v>
      </c>
      <c r="Q309" s="1" t="str">
        <f t="shared" si="17"/>
        <v>300–499</v>
      </c>
      <c r="R309" s="1">
        <f>Cleaned_Data[[#This Row],[ residential_assets_value]]+Cleaned_Data[[#This Row],[ commercial_assets_value]]+Cleaned_Data[[#This Row],[ luxury_assets_value]]</f>
        <v>7300000</v>
      </c>
      <c r="S309" s="1">
        <f>Cleaned_Data[[#This Row],[ income_annum]]+Cleaned_Data[[#This Row],[ residential_assets_value]]+Cleaned_Data[[#This Row],[ commercial_assets_value]]+Cleaned_Data[[#This Row],[ luxury_assets_value]]</f>
        <v>8700000</v>
      </c>
      <c r="T309" s="1" t="str">
        <f t="shared" si="18"/>
        <v>&lt;1 Cr</v>
      </c>
      <c r="U309" s="12">
        <f t="shared" si="19"/>
        <v>512500</v>
      </c>
      <c r="V309" s="1" t="str">
        <f>IF(Cleaned_Data[[#This Row],[EMI_Estimate]]&lt;50000, "50K", IF(Cleaned_Data[[#This Row],[EMI_Estimate]]&lt;100000, "50K-1L", IF(Cleaned_Data[[#This Row],[EMI_Estimate]]&lt;150000, "1L-1.5L", IF(Cleaned_Data[[#This Row],[EMI_Estimate]]&lt;200000,"1.5-2L", "&gt;2L"))))</f>
        <v>&gt;2L</v>
      </c>
    </row>
    <row r="310" spans="1:22" x14ac:dyDescent="0.35">
      <c r="A310">
        <v>309</v>
      </c>
      <c r="B310">
        <v>3</v>
      </c>
      <c r="C310" t="s">
        <v>19</v>
      </c>
      <c r="D310" t="s">
        <v>20</v>
      </c>
      <c r="E310">
        <v>9600000</v>
      </c>
      <c r="F310" t="str">
        <f t="shared" si="16"/>
        <v>&gt;20 Lakh</v>
      </c>
      <c r="G310">
        <v>19900000</v>
      </c>
      <c r="H310">
        <v>14</v>
      </c>
      <c r="I310">
        <v>452</v>
      </c>
      <c r="J310" s="1">
        <v>4200000</v>
      </c>
      <c r="K310" s="1">
        <v>16200000</v>
      </c>
      <c r="L310" s="1">
        <v>28500000</v>
      </c>
      <c r="M310" s="1">
        <v>6600000</v>
      </c>
      <c r="N310" s="1" t="s">
        <v>24</v>
      </c>
      <c r="O310" s="1">
        <f>Cleaned_Data[[#This Row],[ loan_amount]]-Cleaned_Data[[#This Row],[ bank_asset_value]]</f>
        <v>13300000</v>
      </c>
      <c r="P310" s="1">
        <f>Cleaned_Data[[#This Row],[ loan_amount]]</f>
        <v>19900000</v>
      </c>
      <c r="Q310" s="1" t="str">
        <f t="shared" si="17"/>
        <v>300–499</v>
      </c>
      <c r="R310" s="1">
        <f>Cleaned_Data[[#This Row],[ residential_assets_value]]+Cleaned_Data[[#This Row],[ commercial_assets_value]]+Cleaned_Data[[#This Row],[ luxury_assets_value]]</f>
        <v>48900000</v>
      </c>
      <c r="S310" s="1">
        <f>Cleaned_Data[[#This Row],[ income_annum]]+Cleaned_Data[[#This Row],[ residential_assets_value]]+Cleaned_Data[[#This Row],[ commercial_assets_value]]+Cleaned_Data[[#This Row],[ luxury_assets_value]]</f>
        <v>58500000</v>
      </c>
      <c r="T310" s="1" t="str">
        <f t="shared" si="18"/>
        <v>&gt;4 Cr</v>
      </c>
      <c r="U310" s="12">
        <f t="shared" si="19"/>
        <v>1421429</v>
      </c>
      <c r="V310" s="1" t="str">
        <f>IF(Cleaned_Data[[#This Row],[EMI_Estimate]]&lt;50000, "50K", IF(Cleaned_Data[[#This Row],[EMI_Estimate]]&lt;100000, "50K-1L", IF(Cleaned_Data[[#This Row],[EMI_Estimate]]&lt;150000, "1L-1.5L", IF(Cleaned_Data[[#This Row],[EMI_Estimate]]&lt;200000,"1.5-2L", "&gt;2L"))))</f>
        <v>&gt;2L</v>
      </c>
    </row>
    <row r="311" spans="1:22" x14ac:dyDescent="0.35">
      <c r="A311">
        <v>310</v>
      </c>
      <c r="B311">
        <v>2</v>
      </c>
      <c r="C311" t="s">
        <v>19</v>
      </c>
      <c r="D311" t="s">
        <v>20</v>
      </c>
      <c r="E311">
        <v>8400000</v>
      </c>
      <c r="F311" t="str">
        <f t="shared" si="16"/>
        <v>&gt;20 Lakh</v>
      </c>
      <c r="G311">
        <v>33200000</v>
      </c>
      <c r="H311">
        <v>14</v>
      </c>
      <c r="I311">
        <v>474</v>
      </c>
      <c r="J311" s="1">
        <v>19600000</v>
      </c>
      <c r="K311" s="1">
        <v>15000000</v>
      </c>
      <c r="L311" s="1">
        <v>25400000</v>
      </c>
      <c r="M311" s="1">
        <v>11500000</v>
      </c>
      <c r="N311" s="1" t="s">
        <v>24</v>
      </c>
      <c r="O311" s="1">
        <f>Cleaned_Data[[#This Row],[ loan_amount]]-Cleaned_Data[[#This Row],[ bank_asset_value]]</f>
        <v>21700000</v>
      </c>
      <c r="P311" s="1">
        <f>Cleaned_Data[[#This Row],[ loan_amount]]</f>
        <v>33200000</v>
      </c>
      <c r="Q311" s="1" t="str">
        <f t="shared" si="17"/>
        <v>300–499</v>
      </c>
      <c r="R311" s="1">
        <f>Cleaned_Data[[#This Row],[ residential_assets_value]]+Cleaned_Data[[#This Row],[ commercial_assets_value]]+Cleaned_Data[[#This Row],[ luxury_assets_value]]</f>
        <v>60000000</v>
      </c>
      <c r="S311" s="1">
        <f>Cleaned_Data[[#This Row],[ income_annum]]+Cleaned_Data[[#This Row],[ residential_assets_value]]+Cleaned_Data[[#This Row],[ commercial_assets_value]]+Cleaned_Data[[#This Row],[ luxury_assets_value]]</f>
        <v>68400000</v>
      </c>
      <c r="T311" s="1" t="str">
        <f t="shared" si="18"/>
        <v>&gt;4 Cr</v>
      </c>
      <c r="U311" s="12">
        <f t="shared" si="19"/>
        <v>2371429</v>
      </c>
      <c r="V311" s="1" t="str">
        <f>IF(Cleaned_Data[[#This Row],[EMI_Estimate]]&lt;50000, "50K", IF(Cleaned_Data[[#This Row],[EMI_Estimate]]&lt;100000, "50K-1L", IF(Cleaned_Data[[#This Row],[EMI_Estimate]]&lt;150000, "1L-1.5L", IF(Cleaned_Data[[#This Row],[EMI_Estimate]]&lt;200000,"1.5-2L", "&gt;2L"))))</f>
        <v>&gt;2L</v>
      </c>
    </row>
    <row r="312" spans="1:22" x14ac:dyDescent="0.35">
      <c r="A312">
        <v>311</v>
      </c>
      <c r="B312">
        <v>3</v>
      </c>
      <c r="C312" t="s">
        <v>22</v>
      </c>
      <c r="D312" t="s">
        <v>20</v>
      </c>
      <c r="E312">
        <v>6400000</v>
      </c>
      <c r="F312" t="str">
        <f t="shared" si="16"/>
        <v>&gt;20 Lakh</v>
      </c>
      <c r="G312">
        <v>24400000</v>
      </c>
      <c r="H312">
        <v>4</v>
      </c>
      <c r="I312">
        <v>483</v>
      </c>
      <c r="J312" s="1">
        <v>7800000</v>
      </c>
      <c r="K312" s="1">
        <v>2400000</v>
      </c>
      <c r="L312" s="1">
        <v>19100000</v>
      </c>
      <c r="M312" s="1">
        <v>4500000</v>
      </c>
      <c r="N312" s="1" t="s">
        <v>21</v>
      </c>
      <c r="O312" s="1">
        <f>Cleaned_Data[[#This Row],[ loan_amount]]-Cleaned_Data[[#This Row],[ bank_asset_value]]</f>
        <v>19900000</v>
      </c>
      <c r="P312" s="1">
        <f>Cleaned_Data[[#This Row],[ loan_amount]]</f>
        <v>24400000</v>
      </c>
      <c r="Q312" s="1" t="str">
        <f t="shared" si="17"/>
        <v>300–499</v>
      </c>
      <c r="R312" s="1">
        <f>Cleaned_Data[[#This Row],[ residential_assets_value]]+Cleaned_Data[[#This Row],[ commercial_assets_value]]+Cleaned_Data[[#This Row],[ luxury_assets_value]]</f>
        <v>29300000</v>
      </c>
      <c r="S312" s="1">
        <f>Cleaned_Data[[#This Row],[ income_annum]]+Cleaned_Data[[#This Row],[ residential_assets_value]]+Cleaned_Data[[#This Row],[ commercial_assets_value]]+Cleaned_Data[[#This Row],[ luxury_assets_value]]</f>
        <v>35700000</v>
      </c>
      <c r="T312" s="1" t="str">
        <f t="shared" si="18"/>
        <v>3–4 Cr</v>
      </c>
      <c r="U312" s="12">
        <f t="shared" si="19"/>
        <v>6100000</v>
      </c>
      <c r="V312" s="1" t="str">
        <f>IF(Cleaned_Data[[#This Row],[EMI_Estimate]]&lt;50000, "50K", IF(Cleaned_Data[[#This Row],[EMI_Estimate]]&lt;100000, "50K-1L", IF(Cleaned_Data[[#This Row],[EMI_Estimate]]&lt;150000, "1L-1.5L", IF(Cleaned_Data[[#This Row],[EMI_Estimate]]&lt;200000,"1.5-2L", "&gt;2L"))))</f>
        <v>&gt;2L</v>
      </c>
    </row>
    <row r="313" spans="1:22" x14ac:dyDescent="0.35">
      <c r="A313">
        <v>312</v>
      </c>
      <c r="B313">
        <v>4</v>
      </c>
      <c r="C313" t="s">
        <v>19</v>
      </c>
      <c r="D313" t="s">
        <v>20</v>
      </c>
      <c r="E313">
        <v>5900000</v>
      </c>
      <c r="F313" t="str">
        <f t="shared" si="16"/>
        <v>&gt;20 Lakh</v>
      </c>
      <c r="G313">
        <v>16800000</v>
      </c>
      <c r="H313">
        <v>8</v>
      </c>
      <c r="I313">
        <v>481</v>
      </c>
      <c r="J313" s="1">
        <v>6900000</v>
      </c>
      <c r="K313" s="1">
        <v>11400000</v>
      </c>
      <c r="L313" s="1">
        <v>19500000</v>
      </c>
      <c r="M313" s="1">
        <v>3300000</v>
      </c>
      <c r="N313" s="1" t="s">
        <v>24</v>
      </c>
      <c r="O313" s="1">
        <f>Cleaned_Data[[#This Row],[ loan_amount]]-Cleaned_Data[[#This Row],[ bank_asset_value]]</f>
        <v>13500000</v>
      </c>
      <c r="P313" s="1">
        <f>Cleaned_Data[[#This Row],[ loan_amount]]</f>
        <v>16800000</v>
      </c>
      <c r="Q313" s="1" t="str">
        <f t="shared" si="17"/>
        <v>300–499</v>
      </c>
      <c r="R313" s="1">
        <f>Cleaned_Data[[#This Row],[ residential_assets_value]]+Cleaned_Data[[#This Row],[ commercial_assets_value]]+Cleaned_Data[[#This Row],[ luxury_assets_value]]</f>
        <v>37800000</v>
      </c>
      <c r="S313" s="1">
        <f>Cleaned_Data[[#This Row],[ income_annum]]+Cleaned_Data[[#This Row],[ residential_assets_value]]+Cleaned_Data[[#This Row],[ commercial_assets_value]]+Cleaned_Data[[#This Row],[ luxury_assets_value]]</f>
        <v>43700000</v>
      </c>
      <c r="T313" s="1" t="str">
        <f t="shared" si="18"/>
        <v>&gt;4 Cr</v>
      </c>
      <c r="U313" s="12">
        <f t="shared" si="19"/>
        <v>2100000</v>
      </c>
      <c r="V313" s="1" t="str">
        <f>IF(Cleaned_Data[[#This Row],[EMI_Estimate]]&lt;50000, "50K", IF(Cleaned_Data[[#This Row],[EMI_Estimate]]&lt;100000, "50K-1L", IF(Cleaned_Data[[#This Row],[EMI_Estimate]]&lt;150000, "1L-1.5L", IF(Cleaned_Data[[#This Row],[EMI_Estimate]]&lt;200000,"1.5-2L", "&gt;2L"))))</f>
        <v>&gt;2L</v>
      </c>
    </row>
    <row r="314" spans="1:22" x14ac:dyDescent="0.35">
      <c r="A314">
        <v>313</v>
      </c>
      <c r="B314">
        <v>2</v>
      </c>
      <c r="C314" t="s">
        <v>19</v>
      </c>
      <c r="D314" t="s">
        <v>23</v>
      </c>
      <c r="E314">
        <v>2200000</v>
      </c>
      <c r="F314" t="str">
        <f t="shared" si="16"/>
        <v>&gt;20 Lakh</v>
      </c>
      <c r="G314">
        <v>5100000</v>
      </c>
      <c r="H314">
        <v>20</v>
      </c>
      <c r="I314">
        <v>859</v>
      </c>
      <c r="J314" s="1">
        <v>3800000</v>
      </c>
      <c r="K314" s="1">
        <v>1200000</v>
      </c>
      <c r="L314" s="1">
        <v>6400000</v>
      </c>
      <c r="M314" s="1">
        <v>3100000</v>
      </c>
      <c r="N314" s="1" t="s">
        <v>21</v>
      </c>
      <c r="O314" s="1">
        <f>Cleaned_Data[[#This Row],[ loan_amount]]-Cleaned_Data[[#This Row],[ bank_asset_value]]</f>
        <v>2000000</v>
      </c>
      <c r="P314" s="1">
        <f>Cleaned_Data[[#This Row],[ loan_amount]]</f>
        <v>5100000</v>
      </c>
      <c r="Q314" s="1" t="str">
        <f t="shared" si="17"/>
        <v>800+</v>
      </c>
      <c r="R314" s="1">
        <f>Cleaned_Data[[#This Row],[ residential_assets_value]]+Cleaned_Data[[#This Row],[ commercial_assets_value]]+Cleaned_Data[[#This Row],[ luxury_assets_value]]</f>
        <v>11400000</v>
      </c>
      <c r="S314" s="1">
        <f>Cleaned_Data[[#This Row],[ income_annum]]+Cleaned_Data[[#This Row],[ residential_assets_value]]+Cleaned_Data[[#This Row],[ commercial_assets_value]]+Cleaned_Data[[#This Row],[ luxury_assets_value]]</f>
        <v>13600000</v>
      </c>
      <c r="T314" s="1" t="str">
        <f t="shared" si="18"/>
        <v>1–2 Cr</v>
      </c>
      <c r="U314" s="12">
        <f t="shared" si="19"/>
        <v>255000</v>
      </c>
      <c r="V314" s="1" t="str">
        <f>IF(Cleaned_Data[[#This Row],[EMI_Estimate]]&lt;50000, "50K", IF(Cleaned_Data[[#This Row],[EMI_Estimate]]&lt;100000, "50K-1L", IF(Cleaned_Data[[#This Row],[EMI_Estimate]]&lt;150000, "1L-1.5L", IF(Cleaned_Data[[#This Row],[EMI_Estimate]]&lt;200000,"1.5-2L", "&gt;2L"))))</f>
        <v>&gt;2L</v>
      </c>
    </row>
    <row r="315" spans="1:22" x14ac:dyDescent="0.35">
      <c r="A315">
        <v>314</v>
      </c>
      <c r="B315">
        <v>4</v>
      </c>
      <c r="C315" t="s">
        <v>19</v>
      </c>
      <c r="D315" t="s">
        <v>23</v>
      </c>
      <c r="E315">
        <v>5600000</v>
      </c>
      <c r="F315" t="str">
        <f t="shared" si="16"/>
        <v>&gt;20 Lakh</v>
      </c>
      <c r="G315">
        <v>14100000</v>
      </c>
      <c r="H315">
        <v>14</v>
      </c>
      <c r="I315">
        <v>696</v>
      </c>
      <c r="J315" s="1">
        <v>9000000</v>
      </c>
      <c r="K315" s="1">
        <v>9200000</v>
      </c>
      <c r="L315" s="1">
        <v>16500000</v>
      </c>
      <c r="M315" s="1">
        <v>6800000</v>
      </c>
      <c r="N315" s="1" t="s">
        <v>21</v>
      </c>
      <c r="O315" s="1">
        <f>Cleaned_Data[[#This Row],[ loan_amount]]-Cleaned_Data[[#This Row],[ bank_asset_value]]</f>
        <v>7300000</v>
      </c>
      <c r="P315" s="1">
        <f>Cleaned_Data[[#This Row],[ loan_amount]]</f>
        <v>14100000</v>
      </c>
      <c r="Q315" s="1" t="str">
        <f t="shared" si="17"/>
        <v>600–699</v>
      </c>
      <c r="R315" s="1">
        <f>Cleaned_Data[[#This Row],[ residential_assets_value]]+Cleaned_Data[[#This Row],[ commercial_assets_value]]+Cleaned_Data[[#This Row],[ luxury_assets_value]]</f>
        <v>34700000</v>
      </c>
      <c r="S315" s="1">
        <f>Cleaned_Data[[#This Row],[ income_annum]]+Cleaned_Data[[#This Row],[ residential_assets_value]]+Cleaned_Data[[#This Row],[ commercial_assets_value]]+Cleaned_Data[[#This Row],[ luxury_assets_value]]</f>
        <v>40300000</v>
      </c>
      <c r="T315" s="1" t="str">
        <f t="shared" si="18"/>
        <v>&gt;4 Cr</v>
      </c>
      <c r="U315" s="12">
        <f t="shared" si="19"/>
        <v>1007143</v>
      </c>
      <c r="V315" s="1" t="str">
        <f>IF(Cleaned_Data[[#This Row],[EMI_Estimate]]&lt;50000, "50K", IF(Cleaned_Data[[#This Row],[EMI_Estimate]]&lt;100000, "50K-1L", IF(Cleaned_Data[[#This Row],[EMI_Estimate]]&lt;150000, "1L-1.5L", IF(Cleaned_Data[[#This Row],[EMI_Estimate]]&lt;200000,"1.5-2L", "&gt;2L"))))</f>
        <v>&gt;2L</v>
      </c>
    </row>
    <row r="316" spans="1:22" x14ac:dyDescent="0.35">
      <c r="A316">
        <v>315</v>
      </c>
      <c r="B316">
        <v>4</v>
      </c>
      <c r="C316" t="s">
        <v>22</v>
      </c>
      <c r="D316" t="s">
        <v>20</v>
      </c>
      <c r="E316">
        <v>9800000</v>
      </c>
      <c r="F316" t="str">
        <f t="shared" si="16"/>
        <v>&gt;20 Lakh</v>
      </c>
      <c r="G316">
        <v>28700000</v>
      </c>
      <c r="H316">
        <v>6</v>
      </c>
      <c r="I316">
        <v>778</v>
      </c>
      <c r="J316" s="1">
        <v>16600000</v>
      </c>
      <c r="K316" s="1">
        <v>7400000</v>
      </c>
      <c r="L316" s="1">
        <v>29700000</v>
      </c>
      <c r="M316" s="1">
        <v>11100000</v>
      </c>
      <c r="N316" s="1" t="s">
        <v>21</v>
      </c>
      <c r="O316" s="1">
        <f>Cleaned_Data[[#This Row],[ loan_amount]]-Cleaned_Data[[#This Row],[ bank_asset_value]]</f>
        <v>17600000</v>
      </c>
      <c r="P316" s="1">
        <f>Cleaned_Data[[#This Row],[ loan_amount]]</f>
        <v>28700000</v>
      </c>
      <c r="Q316" s="1" t="str">
        <f t="shared" si="17"/>
        <v>700–799</v>
      </c>
      <c r="R316" s="1">
        <f>Cleaned_Data[[#This Row],[ residential_assets_value]]+Cleaned_Data[[#This Row],[ commercial_assets_value]]+Cleaned_Data[[#This Row],[ luxury_assets_value]]</f>
        <v>53700000</v>
      </c>
      <c r="S316" s="1">
        <f>Cleaned_Data[[#This Row],[ income_annum]]+Cleaned_Data[[#This Row],[ residential_assets_value]]+Cleaned_Data[[#This Row],[ commercial_assets_value]]+Cleaned_Data[[#This Row],[ luxury_assets_value]]</f>
        <v>63500000</v>
      </c>
      <c r="T316" s="1" t="str">
        <f t="shared" si="18"/>
        <v>&gt;4 Cr</v>
      </c>
      <c r="U316" s="12">
        <f t="shared" si="19"/>
        <v>4783333</v>
      </c>
      <c r="V316" s="1" t="str">
        <f>IF(Cleaned_Data[[#This Row],[EMI_Estimate]]&lt;50000, "50K", IF(Cleaned_Data[[#This Row],[EMI_Estimate]]&lt;100000, "50K-1L", IF(Cleaned_Data[[#This Row],[EMI_Estimate]]&lt;150000, "1L-1.5L", IF(Cleaned_Data[[#This Row],[EMI_Estimate]]&lt;200000,"1.5-2L", "&gt;2L"))))</f>
        <v>&gt;2L</v>
      </c>
    </row>
    <row r="317" spans="1:22" x14ac:dyDescent="0.35">
      <c r="A317">
        <v>316</v>
      </c>
      <c r="B317">
        <v>4</v>
      </c>
      <c r="C317" t="s">
        <v>19</v>
      </c>
      <c r="D317" t="s">
        <v>20</v>
      </c>
      <c r="E317">
        <v>4400000</v>
      </c>
      <c r="F317" t="str">
        <f t="shared" si="16"/>
        <v>&gt;20 Lakh</v>
      </c>
      <c r="G317">
        <v>14600000</v>
      </c>
      <c r="H317">
        <v>4</v>
      </c>
      <c r="I317">
        <v>499</v>
      </c>
      <c r="J317" s="1">
        <v>1300000</v>
      </c>
      <c r="K317" s="1">
        <v>6500000</v>
      </c>
      <c r="L317" s="1">
        <v>16100000</v>
      </c>
      <c r="M317" s="1">
        <v>5700000</v>
      </c>
      <c r="N317" s="1" t="s">
        <v>21</v>
      </c>
      <c r="O317" s="1">
        <f>Cleaned_Data[[#This Row],[ loan_amount]]-Cleaned_Data[[#This Row],[ bank_asset_value]]</f>
        <v>8900000</v>
      </c>
      <c r="P317" s="1">
        <f>Cleaned_Data[[#This Row],[ loan_amount]]</f>
        <v>14600000</v>
      </c>
      <c r="Q317" s="1" t="str">
        <f t="shared" si="17"/>
        <v>300–499</v>
      </c>
      <c r="R317" s="1">
        <f>Cleaned_Data[[#This Row],[ residential_assets_value]]+Cleaned_Data[[#This Row],[ commercial_assets_value]]+Cleaned_Data[[#This Row],[ luxury_assets_value]]</f>
        <v>23900000</v>
      </c>
      <c r="S317" s="1">
        <f>Cleaned_Data[[#This Row],[ income_annum]]+Cleaned_Data[[#This Row],[ residential_assets_value]]+Cleaned_Data[[#This Row],[ commercial_assets_value]]+Cleaned_Data[[#This Row],[ luxury_assets_value]]</f>
        <v>28300000</v>
      </c>
      <c r="T317" s="1" t="str">
        <f t="shared" si="18"/>
        <v>2–3 Cr</v>
      </c>
      <c r="U317" s="12">
        <f t="shared" si="19"/>
        <v>3650000</v>
      </c>
      <c r="V317" s="1" t="str">
        <f>IF(Cleaned_Data[[#This Row],[EMI_Estimate]]&lt;50000, "50K", IF(Cleaned_Data[[#This Row],[EMI_Estimate]]&lt;100000, "50K-1L", IF(Cleaned_Data[[#This Row],[EMI_Estimate]]&lt;150000, "1L-1.5L", IF(Cleaned_Data[[#This Row],[EMI_Estimate]]&lt;200000,"1.5-2L", "&gt;2L"))))</f>
        <v>&gt;2L</v>
      </c>
    </row>
    <row r="318" spans="1:22" x14ac:dyDescent="0.35">
      <c r="A318">
        <v>317</v>
      </c>
      <c r="B318">
        <v>2</v>
      </c>
      <c r="C318" t="s">
        <v>22</v>
      </c>
      <c r="D318" t="s">
        <v>23</v>
      </c>
      <c r="E318">
        <v>2400000</v>
      </c>
      <c r="F318" t="str">
        <f t="shared" si="16"/>
        <v>&gt;20 Lakh</v>
      </c>
      <c r="G318">
        <v>4900000</v>
      </c>
      <c r="H318">
        <v>4</v>
      </c>
      <c r="I318">
        <v>888</v>
      </c>
      <c r="J318" s="1">
        <v>6400000</v>
      </c>
      <c r="K318" s="1">
        <v>4300000</v>
      </c>
      <c r="L318" s="1">
        <v>5100000</v>
      </c>
      <c r="M318" s="1">
        <v>3400000</v>
      </c>
      <c r="N318" s="1" t="s">
        <v>21</v>
      </c>
      <c r="O318" s="1">
        <f>Cleaned_Data[[#This Row],[ loan_amount]]-Cleaned_Data[[#This Row],[ bank_asset_value]]</f>
        <v>1500000</v>
      </c>
      <c r="P318" s="1">
        <f>Cleaned_Data[[#This Row],[ loan_amount]]</f>
        <v>4900000</v>
      </c>
      <c r="Q318" s="1" t="str">
        <f t="shared" si="17"/>
        <v>800+</v>
      </c>
      <c r="R318" s="1">
        <f>Cleaned_Data[[#This Row],[ residential_assets_value]]+Cleaned_Data[[#This Row],[ commercial_assets_value]]+Cleaned_Data[[#This Row],[ luxury_assets_value]]</f>
        <v>15800000</v>
      </c>
      <c r="S318" s="1">
        <f>Cleaned_Data[[#This Row],[ income_annum]]+Cleaned_Data[[#This Row],[ residential_assets_value]]+Cleaned_Data[[#This Row],[ commercial_assets_value]]+Cleaned_Data[[#This Row],[ luxury_assets_value]]</f>
        <v>18200000</v>
      </c>
      <c r="T318" s="1" t="str">
        <f t="shared" si="18"/>
        <v>1–2 Cr</v>
      </c>
      <c r="U318" s="12">
        <f t="shared" si="19"/>
        <v>1225000</v>
      </c>
      <c r="V318" s="1" t="str">
        <f>IF(Cleaned_Data[[#This Row],[EMI_Estimate]]&lt;50000, "50K", IF(Cleaned_Data[[#This Row],[EMI_Estimate]]&lt;100000, "50K-1L", IF(Cleaned_Data[[#This Row],[EMI_Estimate]]&lt;150000, "1L-1.5L", IF(Cleaned_Data[[#This Row],[EMI_Estimate]]&lt;200000,"1.5-2L", "&gt;2L"))))</f>
        <v>&gt;2L</v>
      </c>
    </row>
    <row r="319" spans="1:22" x14ac:dyDescent="0.35">
      <c r="A319">
        <v>318</v>
      </c>
      <c r="B319">
        <v>1</v>
      </c>
      <c r="C319" t="s">
        <v>19</v>
      </c>
      <c r="D319" t="s">
        <v>20</v>
      </c>
      <c r="E319">
        <v>4400000</v>
      </c>
      <c r="F319" t="str">
        <f t="shared" si="16"/>
        <v>&gt;20 Lakh</v>
      </c>
      <c r="G319">
        <v>10800000</v>
      </c>
      <c r="H319">
        <v>12</v>
      </c>
      <c r="I319">
        <v>674</v>
      </c>
      <c r="J319" s="1">
        <v>9600000</v>
      </c>
      <c r="K319" s="1">
        <v>2700000</v>
      </c>
      <c r="L319" s="1">
        <v>17200000</v>
      </c>
      <c r="M319" s="1">
        <v>5300000</v>
      </c>
      <c r="N319" s="1" t="s">
        <v>21</v>
      </c>
      <c r="O319" s="1">
        <f>Cleaned_Data[[#This Row],[ loan_amount]]-Cleaned_Data[[#This Row],[ bank_asset_value]]</f>
        <v>5500000</v>
      </c>
      <c r="P319" s="1">
        <f>Cleaned_Data[[#This Row],[ loan_amount]]</f>
        <v>10800000</v>
      </c>
      <c r="Q319" s="1" t="str">
        <f t="shared" si="17"/>
        <v>600–699</v>
      </c>
      <c r="R319" s="1">
        <f>Cleaned_Data[[#This Row],[ residential_assets_value]]+Cleaned_Data[[#This Row],[ commercial_assets_value]]+Cleaned_Data[[#This Row],[ luxury_assets_value]]</f>
        <v>29500000</v>
      </c>
      <c r="S319" s="1">
        <f>Cleaned_Data[[#This Row],[ income_annum]]+Cleaned_Data[[#This Row],[ residential_assets_value]]+Cleaned_Data[[#This Row],[ commercial_assets_value]]+Cleaned_Data[[#This Row],[ luxury_assets_value]]</f>
        <v>33900000</v>
      </c>
      <c r="T319" s="1" t="str">
        <f t="shared" si="18"/>
        <v>3–4 Cr</v>
      </c>
      <c r="U319" s="12">
        <f t="shared" si="19"/>
        <v>900000</v>
      </c>
      <c r="V319" s="1" t="str">
        <f>IF(Cleaned_Data[[#This Row],[EMI_Estimate]]&lt;50000, "50K", IF(Cleaned_Data[[#This Row],[EMI_Estimate]]&lt;100000, "50K-1L", IF(Cleaned_Data[[#This Row],[EMI_Estimate]]&lt;150000, "1L-1.5L", IF(Cleaned_Data[[#This Row],[EMI_Estimate]]&lt;200000,"1.5-2L", "&gt;2L"))))</f>
        <v>&gt;2L</v>
      </c>
    </row>
    <row r="320" spans="1:22" x14ac:dyDescent="0.35">
      <c r="A320">
        <v>319</v>
      </c>
      <c r="B320">
        <v>4</v>
      </c>
      <c r="C320" t="s">
        <v>19</v>
      </c>
      <c r="D320" t="s">
        <v>20</v>
      </c>
      <c r="E320">
        <v>3700000</v>
      </c>
      <c r="F320" t="str">
        <f t="shared" si="16"/>
        <v>&gt;20 Lakh</v>
      </c>
      <c r="G320">
        <v>13200000</v>
      </c>
      <c r="H320">
        <v>4</v>
      </c>
      <c r="I320">
        <v>802</v>
      </c>
      <c r="J320" s="1">
        <v>9800000</v>
      </c>
      <c r="K320" s="1">
        <v>2400000</v>
      </c>
      <c r="L320" s="1">
        <v>12500000</v>
      </c>
      <c r="M320" s="1">
        <v>4300000</v>
      </c>
      <c r="N320" s="1" t="s">
        <v>21</v>
      </c>
      <c r="O320" s="1">
        <f>Cleaned_Data[[#This Row],[ loan_amount]]-Cleaned_Data[[#This Row],[ bank_asset_value]]</f>
        <v>8900000</v>
      </c>
      <c r="P320" s="1">
        <f>Cleaned_Data[[#This Row],[ loan_amount]]</f>
        <v>13200000</v>
      </c>
      <c r="Q320" s="1" t="str">
        <f t="shared" si="17"/>
        <v>800+</v>
      </c>
      <c r="R320" s="1">
        <f>Cleaned_Data[[#This Row],[ residential_assets_value]]+Cleaned_Data[[#This Row],[ commercial_assets_value]]+Cleaned_Data[[#This Row],[ luxury_assets_value]]</f>
        <v>24700000</v>
      </c>
      <c r="S320" s="1">
        <f>Cleaned_Data[[#This Row],[ income_annum]]+Cleaned_Data[[#This Row],[ residential_assets_value]]+Cleaned_Data[[#This Row],[ commercial_assets_value]]+Cleaned_Data[[#This Row],[ luxury_assets_value]]</f>
        <v>28400000</v>
      </c>
      <c r="T320" s="1" t="str">
        <f t="shared" si="18"/>
        <v>2–3 Cr</v>
      </c>
      <c r="U320" s="12">
        <f t="shared" si="19"/>
        <v>3300000</v>
      </c>
      <c r="V320" s="1" t="str">
        <f>IF(Cleaned_Data[[#This Row],[EMI_Estimate]]&lt;50000, "50K", IF(Cleaned_Data[[#This Row],[EMI_Estimate]]&lt;100000, "50K-1L", IF(Cleaned_Data[[#This Row],[EMI_Estimate]]&lt;150000, "1L-1.5L", IF(Cleaned_Data[[#This Row],[EMI_Estimate]]&lt;200000,"1.5-2L", "&gt;2L"))))</f>
        <v>&gt;2L</v>
      </c>
    </row>
    <row r="321" spans="1:22" x14ac:dyDescent="0.35">
      <c r="A321">
        <v>320</v>
      </c>
      <c r="B321">
        <v>4</v>
      </c>
      <c r="C321" t="s">
        <v>22</v>
      </c>
      <c r="D321" t="s">
        <v>23</v>
      </c>
      <c r="E321">
        <v>2300000</v>
      </c>
      <c r="F321" t="str">
        <f t="shared" si="16"/>
        <v>&gt;20 Lakh</v>
      </c>
      <c r="G321">
        <v>7800000</v>
      </c>
      <c r="H321">
        <v>8</v>
      </c>
      <c r="I321">
        <v>540</v>
      </c>
      <c r="J321" s="1">
        <v>1500000</v>
      </c>
      <c r="K321" s="1">
        <v>3400000</v>
      </c>
      <c r="L321" s="1">
        <v>4700000</v>
      </c>
      <c r="M321" s="1">
        <v>2800000</v>
      </c>
      <c r="N321" s="1" t="s">
        <v>24</v>
      </c>
      <c r="O321" s="1">
        <f>Cleaned_Data[[#This Row],[ loan_amount]]-Cleaned_Data[[#This Row],[ bank_asset_value]]</f>
        <v>5000000</v>
      </c>
      <c r="P321" s="1">
        <f>Cleaned_Data[[#This Row],[ loan_amount]]</f>
        <v>7800000</v>
      </c>
      <c r="Q321" s="1" t="str">
        <f t="shared" si="17"/>
        <v>500–599</v>
      </c>
      <c r="R321" s="1">
        <f>Cleaned_Data[[#This Row],[ residential_assets_value]]+Cleaned_Data[[#This Row],[ commercial_assets_value]]+Cleaned_Data[[#This Row],[ luxury_assets_value]]</f>
        <v>9600000</v>
      </c>
      <c r="S321" s="1">
        <f>Cleaned_Data[[#This Row],[ income_annum]]+Cleaned_Data[[#This Row],[ residential_assets_value]]+Cleaned_Data[[#This Row],[ commercial_assets_value]]+Cleaned_Data[[#This Row],[ luxury_assets_value]]</f>
        <v>11900000</v>
      </c>
      <c r="T321" s="1" t="str">
        <f t="shared" si="18"/>
        <v>1–2 Cr</v>
      </c>
      <c r="U321" s="12">
        <f t="shared" si="19"/>
        <v>975000</v>
      </c>
      <c r="V321" s="1" t="str">
        <f>IF(Cleaned_Data[[#This Row],[EMI_Estimate]]&lt;50000, "50K", IF(Cleaned_Data[[#This Row],[EMI_Estimate]]&lt;100000, "50K-1L", IF(Cleaned_Data[[#This Row],[EMI_Estimate]]&lt;150000, "1L-1.5L", IF(Cleaned_Data[[#This Row],[EMI_Estimate]]&lt;200000,"1.5-2L", "&gt;2L"))))</f>
        <v>&gt;2L</v>
      </c>
    </row>
    <row r="322" spans="1:22" x14ac:dyDescent="0.35">
      <c r="A322">
        <v>321</v>
      </c>
      <c r="B322">
        <v>4</v>
      </c>
      <c r="C322" t="s">
        <v>19</v>
      </c>
      <c r="D322" t="s">
        <v>23</v>
      </c>
      <c r="E322">
        <v>5900000</v>
      </c>
      <c r="F322" t="str">
        <f t="shared" ref="F322:F385" si="20">IF(E322&lt;500000, "&lt;5 Lakh",
 IF(E322&lt;1000000, "5-10 Lakh",
 IF(E322&lt;1500000, "10-15 Lakh",
 IF(E322&lt;2000000, "15-20 Lakh", "&gt;20 Lakh"))))</f>
        <v>&gt;20 Lakh</v>
      </c>
      <c r="G322">
        <v>19600000</v>
      </c>
      <c r="H322">
        <v>8</v>
      </c>
      <c r="I322">
        <v>726</v>
      </c>
      <c r="J322" s="1">
        <v>17400000</v>
      </c>
      <c r="K322" s="1">
        <v>6800000</v>
      </c>
      <c r="L322" s="1">
        <v>20100000</v>
      </c>
      <c r="M322" s="1">
        <v>8000000</v>
      </c>
      <c r="N322" s="1" t="s">
        <v>21</v>
      </c>
      <c r="O322" s="1">
        <f>Cleaned_Data[[#This Row],[ loan_amount]]-Cleaned_Data[[#This Row],[ bank_asset_value]]</f>
        <v>11600000</v>
      </c>
      <c r="P322" s="1">
        <f>Cleaned_Data[[#This Row],[ loan_amount]]</f>
        <v>19600000</v>
      </c>
      <c r="Q322" s="1" t="str">
        <f t="shared" ref="Q322:Q385" si="21">IF(I322&lt;500,"300–499",IF(I322&lt;600,"500–599",IF(I322&lt;700,"600–699",IF(I322&lt;800,"700–799","800+"))))</f>
        <v>700–799</v>
      </c>
      <c r="R322" s="1">
        <f>Cleaned_Data[[#This Row],[ residential_assets_value]]+Cleaned_Data[[#This Row],[ commercial_assets_value]]+Cleaned_Data[[#This Row],[ luxury_assets_value]]</f>
        <v>44300000</v>
      </c>
      <c r="S322" s="1">
        <f>Cleaned_Data[[#This Row],[ income_annum]]+Cleaned_Data[[#This Row],[ residential_assets_value]]+Cleaned_Data[[#This Row],[ commercial_assets_value]]+Cleaned_Data[[#This Row],[ luxury_assets_value]]</f>
        <v>50200000</v>
      </c>
      <c r="T322" s="1" t="str">
        <f t="shared" ref="T322:T385" si="22">IF(S322&lt;10000000, "&lt;1 Cr", IF(S322&lt;20000000, "1–2 Cr", IF(S322&lt;30000000, "2–3 Cr", IF(S322&lt;40000000, "3–4 Cr", "&gt;4 Cr"))))</f>
        <v>&gt;4 Cr</v>
      </c>
      <c r="U322" s="12">
        <f t="shared" ref="U322:U385" si="23">ROUND(G322/H322, 0)</f>
        <v>2450000</v>
      </c>
      <c r="V322" s="1" t="str">
        <f>IF(Cleaned_Data[[#This Row],[EMI_Estimate]]&lt;50000, "50K", IF(Cleaned_Data[[#This Row],[EMI_Estimate]]&lt;100000, "50K-1L", IF(Cleaned_Data[[#This Row],[EMI_Estimate]]&lt;150000, "1L-1.5L", IF(Cleaned_Data[[#This Row],[EMI_Estimate]]&lt;200000,"1.5-2L", "&gt;2L"))))</f>
        <v>&gt;2L</v>
      </c>
    </row>
    <row r="323" spans="1:22" x14ac:dyDescent="0.35">
      <c r="A323">
        <v>322</v>
      </c>
      <c r="B323">
        <v>4</v>
      </c>
      <c r="C323" t="s">
        <v>22</v>
      </c>
      <c r="D323" t="s">
        <v>23</v>
      </c>
      <c r="E323">
        <v>6400000</v>
      </c>
      <c r="F323" t="str">
        <f t="shared" si="20"/>
        <v>&gt;20 Lakh</v>
      </c>
      <c r="G323">
        <v>23500000</v>
      </c>
      <c r="H323">
        <v>2</v>
      </c>
      <c r="I323">
        <v>485</v>
      </c>
      <c r="J323" s="1">
        <v>7300000</v>
      </c>
      <c r="K323" s="1">
        <v>2700000</v>
      </c>
      <c r="L323" s="1">
        <v>23600000</v>
      </c>
      <c r="M323" s="1">
        <v>3900000</v>
      </c>
      <c r="N323" s="1" t="s">
        <v>21</v>
      </c>
      <c r="O323" s="1">
        <f>Cleaned_Data[[#This Row],[ loan_amount]]-Cleaned_Data[[#This Row],[ bank_asset_value]]</f>
        <v>19600000</v>
      </c>
      <c r="P323" s="1">
        <f>Cleaned_Data[[#This Row],[ loan_amount]]</f>
        <v>23500000</v>
      </c>
      <c r="Q323" s="1" t="str">
        <f t="shared" si="21"/>
        <v>300–499</v>
      </c>
      <c r="R323" s="1">
        <f>Cleaned_Data[[#This Row],[ residential_assets_value]]+Cleaned_Data[[#This Row],[ commercial_assets_value]]+Cleaned_Data[[#This Row],[ luxury_assets_value]]</f>
        <v>33600000</v>
      </c>
      <c r="S323" s="1">
        <f>Cleaned_Data[[#This Row],[ income_annum]]+Cleaned_Data[[#This Row],[ residential_assets_value]]+Cleaned_Data[[#This Row],[ commercial_assets_value]]+Cleaned_Data[[#This Row],[ luxury_assets_value]]</f>
        <v>40000000</v>
      </c>
      <c r="T323" s="1" t="str">
        <f t="shared" si="22"/>
        <v>&gt;4 Cr</v>
      </c>
      <c r="U323" s="12">
        <f t="shared" si="23"/>
        <v>11750000</v>
      </c>
      <c r="V323" s="1" t="str">
        <f>IF(Cleaned_Data[[#This Row],[EMI_Estimate]]&lt;50000, "50K", IF(Cleaned_Data[[#This Row],[EMI_Estimate]]&lt;100000, "50K-1L", IF(Cleaned_Data[[#This Row],[EMI_Estimate]]&lt;150000, "1L-1.5L", IF(Cleaned_Data[[#This Row],[EMI_Estimate]]&lt;200000,"1.5-2L", "&gt;2L"))))</f>
        <v>&gt;2L</v>
      </c>
    </row>
    <row r="324" spans="1:22" x14ac:dyDescent="0.35">
      <c r="A324">
        <v>323</v>
      </c>
      <c r="B324">
        <v>4</v>
      </c>
      <c r="C324" t="s">
        <v>19</v>
      </c>
      <c r="D324" t="s">
        <v>23</v>
      </c>
      <c r="E324">
        <v>4900000</v>
      </c>
      <c r="F324" t="str">
        <f t="shared" si="20"/>
        <v>&gt;20 Lakh</v>
      </c>
      <c r="G324">
        <v>17100000</v>
      </c>
      <c r="H324">
        <v>6</v>
      </c>
      <c r="I324">
        <v>612</v>
      </c>
      <c r="J324" s="1">
        <v>1300000</v>
      </c>
      <c r="K324" s="1">
        <v>7000000</v>
      </c>
      <c r="L324" s="1">
        <v>19500000</v>
      </c>
      <c r="M324" s="1">
        <v>5000000</v>
      </c>
      <c r="N324" s="1" t="s">
        <v>21</v>
      </c>
      <c r="O324" s="1">
        <f>Cleaned_Data[[#This Row],[ loan_amount]]-Cleaned_Data[[#This Row],[ bank_asset_value]]</f>
        <v>12100000</v>
      </c>
      <c r="P324" s="1">
        <f>Cleaned_Data[[#This Row],[ loan_amount]]</f>
        <v>17100000</v>
      </c>
      <c r="Q324" s="1" t="str">
        <f t="shared" si="21"/>
        <v>600–699</v>
      </c>
      <c r="R324" s="1">
        <f>Cleaned_Data[[#This Row],[ residential_assets_value]]+Cleaned_Data[[#This Row],[ commercial_assets_value]]+Cleaned_Data[[#This Row],[ luxury_assets_value]]</f>
        <v>27800000</v>
      </c>
      <c r="S324" s="1">
        <f>Cleaned_Data[[#This Row],[ income_annum]]+Cleaned_Data[[#This Row],[ residential_assets_value]]+Cleaned_Data[[#This Row],[ commercial_assets_value]]+Cleaned_Data[[#This Row],[ luxury_assets_value]]</f>
        <v>32700000</v>
      </c>
      <c r="T324" s="1" t="str">
        <f t="shared" si="22"/>
        <v>3–4 Cr</v>
      </c>
      <c r="U324" s="12">
        <f t="shared" si="23"/>
        <v>2850000</v>
      </c>
      <c r="V324" s="1" t="str">
        <f>IF(Cleaned_Data[[#This Row],[EMI_Estimate]]&lt;50000, "50K", IF(Cleaned_Data[[#This Row],[EMI_Estimate]]&lt;100000, "50K-1L", IF(Cleaned_Data[[#This Row],[EMI_Estimate]]&lt;150000, "1L-1.5L", IF(Cleaned_Data[[#This Row],[EMI_Estimate]]&lt;200000,"1.5-2L", "&gt;2L"))))</f>
        <v>&gt;2L</v>
      </c>
    </row>
    <row r="325" spans="1:22" x14ac:dyDescent="0.35">
      <c r="A325">
        <v>324</v>
      </c>
      <c r="B325">
        <v>3</v>
      </c>
      <c r="C325" t="s">
        <v>22</v>
      </c>
      <c r="D325" t="s">
        <v>23</v>
      </c>
      <c r="E325">
        <v>9500000</v>
      </c>
      <c r="F325" t="str">
        <f t="shared" si="20"/>
        <v>&gt;20 Lakh</v>
      </c>
      <c r="G325">
        <v>24200000</v>
      </c>
      <c r="H325">
        <v>8</v>
      </c>
      <c r="I325">
        <v>879</v>
      </c>
      <c r="J325" s="1">
        <v>3100000</v>
      </c>
      <c r="K325" s="1">
        <v>17200000</v>
      </c>
      <c r="L325" s="1">
        <v>26400000</v>
      </c>
      <c r="M325" s="1">
        <v>12700000</v>
      </c>
      <c r="N325" s="1" t="s">
        <v>21</v>
      </c>
      <c r="O325" s="1">
        <f>Cleaned_Data[[#This Row],[ loan_amount]]-Cleaned_Data[[#This Row],[ bank_asset_value]]</f>
        <v>11500000</v>
      </c>
      <c r="P325" s="1">
        <f>Cleaned_Data[[#This Row],[ loan_amount]]</f>
        <v>24200000</v>
      </c>
      <c r="Q325" s="1" t="str">
        <f t="shared" si="21"/>
        <v>800+</v>
      </c>
      <c r="R325" s="1">
        <f>Cleaned_Data[[#This Row],[ residential_assets_value]]+Cleaned_Data[[#This Row],[ commercial_assets_value]]+Cleaned_Data[[#This Row],[ luxury_assets_value]]</f>
        <v>46700000</v>
      </c>
      <c r="S325" s="1">
        <f>Cleaned_Data[[#This Row],[ income_annum]]+Cleaned_Data[[#This Row],[ residential_assets_value]]+Cleaned_Data[[#This Row],[ commercial_assets_value]]+Cleaned_Data[[#This Row],[ luxury_assets_value]]</f>
        <v>56200000</v>
      </c>
      <c r="T325" s="1" t="str">
        <f t="shared" si="22"/>
        <v>&gt;4 Cr</v>
      </c>
      <c r="U325" s="12">
        <f t="shared" si="23"/>
        <v>3025000</v>
      </c>
      <c r="V325" s="1" t="str">
        <f>IF(Cleaned_Data[[#This Row],[EMI_Estimate]]&lt;50000, "50K", IF(Cleaned_Data[[#This Row],[EMI_Estimate]]&lt;100000, "50K-1L", IF(Cleaned_Data[[#This Row],[EMI_Estimate]]&lt;150000, "1L-1.5L", IF(Cleaned_Data[[#This Row],[EMI_Estimate]]&lt;200000,"1.5-2L", "&gt;2L"))))</f>
        <v>&gt;2L</v>
      </c>
    </row>
    <row r="326" spans="1:22" x14ac:dyDescent="0.35">
      <c r="A326">
        <v>325</v>
      </c>
      <c r="B326">
        <v>2</v>
      </c>
      <c r="C326" t="s">
        <v>22</v>
      </c>
      <c r="D326" t="s">
        <v>20</v>
      </c>
      <c r="E326">
        <v>5700000</v>
      </c>
      <c r="F326" t="str">
        <f t="shared" si="20"/>
        <v>&gt;20 Lakh</v>
      </c>
      <c r="G326">
        <v>16400000</v>
      </c>
      <c r="H326">
        <v>12</v>
      </c>
      <c r="I326">
        <v>708</v>
      </c>
      <c r="J326" s="1">
        <v>3700000</v>
      </c>
      <c r="K326" s="1">
        <v>800000</v>
      </c>
      <c r="L326" s="1">
        <v>15000000</v>
      </c>
      <c r="M326" s="1">
        <v>4400000</v>
      </c>
      <c r="N326" s="1" t="s">
        <v>21</v>
      </c>
      <c r="O326" s="1">
        <f>Cleaned_Data[[#This Row],[ loan_amount]]-Cleaned_Data[[#This Row],[ bank_asset_value]]</f>
        <v>12000000</v>
      </c>
      <c r="P326" s="1">
        <f>Cleaned_Data[[#This Row],[ loan_amount]]</f>
        <v>16400000</v>
      </c>
      <c r="Q326" s="1" t="str">
        <f t="shared" si="21"/>
        <v>700–799</v>
      </c>
      <c r="R326" s="1">
        <f>Cleaned_Data[[#This Row],[ residential_assets_value]]+Cleaned_Data[[#This Row],[ commercial_assets_value]]+Cleaned_Data[[#This Row],[ luxury_assets_value]]</f>
        <v>19500000</v>
      </c>
      <c r="S326" s="1">
        <f>Cleaned_Data[[#This Row],[ income_annum]]+Cleaned_Data[[#This Row],[ residential_assets_value]]+Cleaned_Data[[#This Row],[ commercial_assets_value]]+Cleaned_Data[[#This Row],[ luxury_assets_value]]</f>
        <v>25200000</v>
      </c>
      <c r="T326" s="1" t="str">
        <f t="shared" si="22"/>
        <v>2–3 Cr</v>
      </c>
      <c r="U326" s="12">
        <f t="shared" si="23"/>
        <v>1366667</v>
      </c>
      <c r="V326" s="1" t="str">
        <f>IF(Cleaned_Data[[#This Row],[EMI_Estimate]]&lt;50000, "50K", IF(Cleaned_Data[[#This Row],[EMI_Estimate]]&lt;100000, "50K-1L", IF(Cleaned_Data[[#This Row],[EMI_Estimate]]&lt;150000, "1L-1.5L", IF(Cleaned_Data[[#This Row],[EMI_Estimate]]&lt;200000,"1.5-2L", "&gt;2L"))))</f>
        <v>&gt;2L</v>
      </c>
    </row>
    <row r="327" spans="1:22" x14ac:dyDescent="0.35">
      <c r="A327">
        <v>326</v>
      </c>
      <c r="B327">
        <v>2</v>
      </c>
      <c r="C327" t="s">
        <v>22</v>
      </c>
      <c r="D327" t="s">
        <v>23</v>
      </c>
      <c r="E327">
        <v>2700000</v>
      </c>
      <c r="F327" t="str">
        <f t="shared" si="20"/>
        <v>&gt;20 Lakh</v>
      </c>
      <c r="G327">
        <v>5700000</v>
      </c>
      <c r="H327">
        <v>8</v>
      </c>
      <c r="I327">
        <v>850</v>
      </c>
      <c r="J327" s="1">
        <v>3500000</v>
      </c>
      <c r="K327" s="1">
        <v>5000000</v>
      </c>
      <c r="L327" s="1">
        <v>10500000</v>
      </c>
      <c r="M327" s="1">
        <v>3900000</v>
      </c>
      <c r="N327" s="1" t="s">
        <v>21</v>
      </c>
      <c r="O327" s="1">
        <f>Cleaned_Data[[#This Row],[ loan_amount]]-Cleaned_Data[[#This Row],[ bank_asset_value]]</f>
        <v>1800000</v>
      </c>
      <c r="P327" s="1">
        <f>Cleaned_Data[[#This Row],[ loan_amount]]</f>
        <v>5700000</v>
      </c>
      <c r="Q327" s="1" t="str">
        <f t="shared" si="21"/>
        <v>800+</v>
      </c>
      <c r="R327" s="1">
        <f>Cleaned_Data[[#This Row],[ residential_assets_value]]+Cleaned_Data[[#This Row],[ commercial_assets_value]]+Cleaned_Data[[#This Row],[ luxury_assets_value]]</f>
        <v>19000000</v>
      </c>
      <c r="S327" s="1">
        <f>Cleaned_Data[[#This Row],[ income_annum]]+Cleaned_Data[[#This Row],[ residential_assets_value]]+Cleaned_Data[[#This Row],[ commercial_assets_value]]+Cleaned_Data[[#This Row],[ luxury_assets_value]]</f>
        <v>21700000</v>
      </c>
      <c r="T327" s="1" t="str">
        <f t="shared" si="22"/>
        <v>2–3 Cr</v>
      </c>
      <c r="U327" s="12">
        <f t="shared" si="23"/>
        <v>712500</v>
      </c>
      <c r="V327" s="1" t="str">
        <f>IF(Cleaned_Data[[#This Row],[EMI_Estimate]]&lt;50000, "50K", IF(Cleaned_Data[[#This Row],[EMI_Estimate]]&lt;100000, "50K-1L", IF(Cleaned_Data[[#This Row],[EMI_Estimate]]&lt;150000, "1L-1.5L", IF(Cleaned_Data[[#This Row],[EMI_Estimate]]&lt;200000,"1.5-2L", "&gt;2L"))))</f>
        <v>&gt;2L</v>
      </c>
    </row>
    <row r="328" spans="1:22" x14ac:dyDescent="0.35">
      <c r="A328">
        <v>327</v>
      </c>
      <c r="B328">
        <v>2</v>
      </c>
      <c r="C328" t="s">
        <v>22</v>
      </c>
      <c r="D328" t="s">
        <v>23</v>
      </c>
      <c r="E328">
        <v>3900000</v>
      </c>
      <c r="F328" t="str">
        <f t="shared" si="20"/>
        <v>&gt;20 Lakh</v>
      </c>
      <c r="G328">
        <v>11300000</v>
      </c>
      <c r="H328">
        <v>12</v>
      </c>
      <c r="I328">
        <v>516</v>
      </c>
      <c r="J328" s="1">
        <v>3100000</v>
      </c>
      <c r="K328" s="1">
        <v>0</v>
      </c>
      <c r="L328" s="1">
        <v>10400000</v>
      </c>
      <c r="M328" s="1">
        <v>4600000</v>
      </c>
      <c r="N328" s="1" t="s">
        <v>24</v>
      </c>
      <c r="O328" s="1">
        <f>Cleaned_Data[[#This Row],[ loan_amount]]-Cleaned_Data[[#This Row],[ bank_asset_value]]</f>
        <v>6700000</v>
      </c>
      <c r="P328" s="1">
        <f>Cleaned_Data[[#This Row],[ loan_amount]]</f>
        <v>11300000</v>
      </c>
      <c r="Q328" s="1" t="str">
        <f t="shared" si="21"/>
        <v>500–599</v>
      </c>
      <c r="R328" s="1">
        <f>Cleaned_Data[[#This Row],[ residential_assets_value]]+Cleaned_Data[[#This Row],[ commercial_assets_value]]+Cleaned_Data[[#This Row],[ luxury_assets_value]]</f>
        <v>13500000</v>
      </c>
      <c r="S328" s="1">
        <f>Cleaned_Data[[#This Row],[ income_annum]]+Cleaned_Data[[#This Row],[ residential_assets_value]]+Cleaned_Data[[#This Row],[ commercial_assets_value]]+Cleaned_Data[[#This Row],[ luxury_assets_value]]</f>
        <v>17400000</v>
      </c>
      <c r="T328" s="1" t="str">
        <f t="shared" si="22"/>
        <v>1–2 Cr</v>
      </c>
      <c r="U328" s="12">
        <f t="shared" si="23"/>
        <v>941667</v>
      </c>
      <c r="V328" s="1" t="str">
        <f>IF(Cleaned_Data[[#This Row],[EMI_Estimate]]&lt;50000, "50K", IF(Cleaned_Data[[#This Row],[EMI_Estimate]]&lt;100000, "50K-1L", IF(Cleaned_Data[[#This Row],[EMI_Estimate]]&lt;150000, "1L-1.5L", IF(Cleaned_Data[[#This Row],[EMI_Estimate]]&lt;200000,"1.5-2L", "&gt;2L"))))</f>
        <v>&gt;2L</v>
      </c>
    </row>
    <row r="329" spans="1:22" x14ac:dyDescent="0.35">
      <c r="A329">
        <v>328</v>
      </c>
      <c r="B329">
        <v>0</v>
      </c>
      <c r="C329" t="s">
        <v>22</v>
      </c>
      <c r="D329" t="s">
        <v>20</v>
      </c>
      <c r="E329">
        <v>7800000</v>
      </c>
      <c r="F329" t="str">
        <f t="shared" si="20"/>
        <v>&gt;20 Lakh</v>
      </c>
      <c r="G329">
        <v>28800000</v>
      </c>
      <c r="H329">
        <v>12</v>
      </c>
      <c r="I329">
        <v>465</v>
      </c>
      <c r="J329" s="1">
        <v>4700000</v>
      </c>
      <c r="K329" s="1">
        <v>7500000</v>
      </c>
      <c r="L329" s="1">
        <v>28800000</v>
      </c>
      <c r="M329" s="1">
        <v>7400000</v>
      </c>
      <c r="N329" s="1" t="s">
        <v>24</v>
      </c>
      <c r="O329" s="1">
        <f>Cleaned_Data[[#This Row],[ loan_amount]]-Cleaned_Data[[#This Row],[ bank_asset_value]]</f>
        <v>21400000</v>
      </c>
      <c r="P329" s="1">
        <f>Cleaned_Data[[#This Row],[ loan_amount]]</f>
        <v>28800000</v>
      </c>
      <c r="Q329" s="1" t="str">
        <f t="shared" si="21"/>
        <v>300–499</v>
      </c>
      <c r="R329" s="1">
        <f>Cleaned_Data[[#This Row],[ residential_assets_value]]+Cleaned_Data[[#This Row],[ commercial_assets_value]]+Cleaned_Data[[#This Row],[ luxury_assets_value]]</f>
        <v>41000000</v>
      </c>
      <c r="S329" s="1">
        <f>Cleaned_Data[[#This Row],[ income_annum]]+Cleaned_Data[[#This Row],[ residential_assets_value]]+Cleaned_Data[[#This Row],[ commercial_assets_value]]+Cleaned_Data[[#This Row],[ luxury_assets_value]]</f>
        <v>48800000</v>
      </c>
      <c r="T329" s="1" t="str">
        <f t="shared" si="22"/>
        <v>&gt;4 Cr</v>
      </c>
      <c r="U329" s="12">
        <f t="shared" si="23"/>
        <v>2400000</v>
      </c>
      <c r="V329" s="1" t="str">
        <f>IF(Cleaned_Data[[#This Row],[EMI_Estimate]]&lt;50000, "50K", IF(Cleaned_Data[[#This Row],[EMI_Estimate]]&lt;100000, "50K-1L", IF(Cleaned_Data[[#This Row],[EMI_Estimate]]&lt;150000, "1L-1.5L", IF(Cleaned_Data[[#This Row],[EMI_Estimate]]&lt;200000,"1.5-2L", "&gt;2L"))))</f>
        <v>&gt;2L</v>
      </c>
    </row>
    <row r="330" spans="1:22" x14ac:dyDescent="0.35">
      <c r="A330">
        <v>329</v>
      </c>
      <c r="B330">
        <v>0</v>
      </c>
      <c r="C330" t="s">
        <v>19</v>
      </c>
      <c r="D330" t="s">
        <v>20</v>
      </c>
      <c r="E330">
        <v>1100000</v>
      </c>
      <c r="F330" t="str">
        <f t="shared" si="20"/>
        <v>10-15 Lakh</v>
      </c>
      <c r="G330">
        <v>3200000</v>
      </c>
      <c r="H330">
        <v>20</v>
      </c>
      <c r="I330">
        <v>716</v>
      </c>
      <c r="J330" s="1">
        <v>1800000</v>
      </c>
      <c r="K330" s="1">
        <v>1400000</v>
      </c>
      <c r="L330" s="1">
        <v>3600000</v>
      </c>
      <c r="M330" s="1">
        <v>1500000</v>
      </c>
      <c r="N330" s="1" t="s">
        <v>21</v>
      </c>
      <c r="O330" s="1">
        <f>Cleaned_Data[[#This Row],[ loan_amount]]-Cleaned_Data[[#This Row],[ bank_asset_value]]</f>
        <v>1700000</v>
      </c>
      <c r="P330" s="1">
        <f>Cleaned_Data[[#This Row],[ loan_amount]]</f>
        <v>3200000</v>
      </c>
      <c r="Q330" s="1" t="str">
        <f t="shared" si="21"/>
        <v>700–799</v>
      </c>
      <c r="R330" s="1">
        <f>Cleaned_Data[[#This Row],[ residential_assets_value]]+Cleaned_Data[[#This Row],[ commercial_assets_value]]+Cleaned_Data[[#This Row],[ luxury_assets_value]]</f>
        <v>6800000</v>
      </c>
      <c r="S330" s="1">
        <f>Cleaned_Data[[#This Row],[ income_annum]]+Cleaned_Data[[#This Row],[ residential_assets_value]]+Cleaned_Data[[#This Row],[ commercial_assets_value]]+Cleaned_Data[[#This Row],[ luxury_assets_value]]</f>
        <v>7900000</v>
      </c>
      <c r="T330" s="1" t="str">
        <f t="shared" si="22"/>
        <v>&lt;1 Cr</v>
      </c>
      <c r="U330" s="12">
        <f t="shared" si="23"/>
        <v>160000</v>
      </c>
      <c r="V330" s="1" t="str">
        <f>IF(Cleaned_Data[[#This Row],[EMI_Estimate]]&lt;50000, "50K", IF(Cleaned_Data[[#This Row],[EMI_Estimate]]&lt;100000, "50K-1L", IF(Cleaned_Data[[#This Row],[EMI_Estimate]]&lt;150000, "1L-1.5L", IF(Cleaned_Data[[#This Row],[EMI_Estimate]]&lt;200000,"1.5-2L", "&gt;2L"))))</f>
        <v>1.5-2L</v>
      </c>
    </row>
    <row r="331" spans="1:22" x14ac:dyDescent="0.35">
      <c r="A331">
        <v>330</v>
      </c>
      <c r="B331">
        <v>4</v>
      </c>
      <c r="C331" t="s">
        <v>22</v>
      </c>
      <c r="D331" t="s">
        <v>20</v>
      </c>
      <c r="E331">
        <v>200000</v>
      </c>
      <c r="F331" t="str">
        <f t="shared" si="20"/>
        <v>&lt;5 Lakh</v>
      </c>
      <c r="G331">
        <v>600000</v>
      </c>
      <c r="H331">
        <v>10</v>
      </c>
      <c r="I331">
        <v>404</v>
      </c>
      <c r="J331" s="1">
        <v>0</v>
      </c>
      <c r="K331" s="1">
        <v>100000</v>
      </c>
      <c r="L331" s="1">
        <v>400000</v>
      </c>
      <c r="M331" s="1">
        <v>0</v>
      </c>
      <c r="N331" s="1" t="s">
        <v>24</v>
      </c>
      <c r="O331" s="1">
        <f>Cleaned_Data[[#This Row],[ loan_amount]]-Cleaned_Data[[#This Row],[ bank_asset_value]]</f>
        <v>600000</v>
      </c>
      <c r="P331" s="1">
        <f>Cleaned_Data[[#This Row],[ loan_amount]]</f>
        <v>600000</v>
      </c>
      <c r="Q331" s="1" t="str">
        <f t="shared" si="21"/>
        <v>300–499</v>
      </c>
      <c r="R331" s="1">
        <f>Cleaned_Data[[#This Row],[ residential_assets_value]]+Cleaned_Data[[#This Row],[ commercial_assets_value]]+Cleaned_Data[[#This Row],[ luxury_assets_value]]</f>
        <v>500000</v>
      </c>
      <c r="S331" s="1">
        <f>Cleaned_Data[[#This Row],[ income_annum]]+Cleaned_Data[[#This Row],[ residential_assets_value]]+Cleaned_Data[[#This Row],[ commercial_assets_value]]+Cleaned_Data[[#This Row],[ luxury_assets_value]]</f>
        <v>700000</v>
      </c>
      <c r="T331" s="1" t="str">
        <f t="shared" si="22"/>
        <v>&lt;1 Cr</v>
      </c>
      <c r="U331" s="12">
        <f t="shared" si="23"/>
        <v>60000</v>
      </c>
      <c r="V331" s="1" t="str">
        <f>IF(Cleaned_Data[[#This Row],[EMI_Estimate]]&lt;50000, "50K", IF(Cleaned_Data[[#This Row],[EMI_Estimate]]&lt;100000, "50K-1L", IF(Cleaned_Data[[#This Row],[EMI_Estimate]]&lt;150000, "1L-1.5L", IF(Cleaned_Data[[#This Row],[EMI_Estimate]]&lt;200000,"1.5-2L", "&gt;2L"))))</f>
        <v>50K-1L</v>
      </c>
    </row>
    <row r="332" spans="1:22" x14ac:dyDescent="0.35">
      <c r="A332">
        <v>331</v>
      </c>
      <c r="B332">
        <v>0</v>
      </c>
      <c r="C332" t="s">
        <v>22</v>
      </c>
      <c r="D332" t="s">
        <v>23</v>
      </c>
      <c r="E332">
        <v>4700000</v>
      </c>
      <c r="F332" t="str">
        <f t="shared" si="20"/>
        <v>&gt;20 Lakh</v>
      </c>
      <c r="G332">
        <v>10600000</v>
      </c>
      <c r="H332">
        <v>20</v>
      </c>
      <c r="I332">
        <v>512</v>
      </c>
      <c r="J332" s="1">
        <v>8400000</v>
      </c>
      <c r="K332" s="1">
        <v>4000000</v>
      </c>
      <c r="L332" s="1">
        <v>12300000</v>
      </c>
      <c r="M332" s="1">
        <v>7000000</v>
      </c>
      <c r="N332" s="1" t="s">
        <v>24</v>
      </c>
      <c r="O332" s="1">
        <f>Cleaned_Data[[#This Row],[ loan_amount]]-Cleaned_Data[[#This Row],[ bank_asset_value]]</f>
        <v>3600000</v>
      </c>
      <c r="P332" s="1">
        <f>Cleaned_Data[[#This Row],[ loan_amount]]</f>
        <v>10600000</v>
      </c>
      <c r="Q332" s="1" t="str">
        <f t="shared" si="21"/>
        <v>500–599</v>
      </c>
      <c r="R332" s="1">
        <f>Cleaned_Data[[#This Row],[ residential_assets_value]]+Cleaned_Data[[#This Row],[ commercial_assets_value]]+Cleaned_Data[[#This Row],[ luxury_assets_value]]</f>
        <v>24700000</v>
      </c>
      <c r="S332" s="1">
        <f>Cleaned_Data[[#This Row],[ income_annum]]+Cleaned_Data[[#This Row],[ residential_assets_value]]+Cleaned_Data[[#This Row],[ commercial_assets_value]]+Cleaned_Data[[#This Row],[ luxury_assets_value]]</f>
        <v>29400000</v>
      </c>
      <c r="T332" s="1" t="str">
        <f t="shared" si="22"/>
        <v>2–3 Cr</v>
      </c>
      <c r="U332" s="12">
        <f t="shared" si="23"/>
        <v>530000</v>
      </c>
      <c r="V332" s="1" t="str">
        <f>IF(Cleaned_Data[[#This Row],[EMI_Estimate]]&lt;50000, "50K", IF(Cleaned_Data[[#This Row],[EMI_Estimate]]&lt;100000, "50K-1L", IF(Cleaned_Data[[#This Row],[EMI_Estimate]]&lt;150000, "1L-1.5L", IF(Cleaned_Data[[#This Row],[EMI_Estimate]]&lt;200000,"1.5-2L", "&gt;2L"))))</f>
        <v>&gt;2L</v>
      </c>
    </row>
    <row r="333" spans="1:22" x14ac:dyDescent="0.35">
      <c r="A333">
        <v>332</v>
      </c>
      <c r="B333">
        <v>3</v>
      </c>
      <c r="C333" t="s">
        <v>22</v>
      </c>
      <c r="D333" t="s">
        <v>23</v>
      </c>
      <c r="E333">
        <v>8200000</v>
      </c>
      <c r="F333" t="str">
        <f t="shared" si="20"/>
        <v>&gt;20 Lakh</v>
      </c>
      <c r="G333">
        <v>20600000</v>
      </c>
      <c r="H333">
        <v>10</v>
      </c>
      <c r="I333">
        <v>441</v>
      </c>
      <c r="J333" s="1">
        <v>16100000</v>
      </c>
      <c r="K333" s="1">
        <v>11400000</v>
      </c>
      <c r="L333" s="1">
        <v>29100000</v>
      </c>
      <c r="M333" s="1">
        <v>6100000</v>
      </c>
      <c r="N333" s="1" t="s">
        <v>24</v>
      </c>
      <c r="O333" s="1">
        <f>Cleaned_Data[[#This Row],[ loan_amount]]-Cleaned_Data[[#This Row],[ bank_asset_value]]</f>
        <v>14500000</v>
      </c>
      <c r="P333" s="1">
        <f>Cleaned_Data[[#This Row],[ loan_amount]]</f>
        <v>20600000</v>
      </c>
      <c r="Q333" s="1" t="str">
        <f t="shared" si="21"/>
        <v>300–499</v>
      </c>
      <c r="R333" s="1">
        <f>Cleaned_Data[[#This Row],[ residential_assets_value]]+Cleaned_Data[[#This Row],[ commercial_assets_value]]+Cleaned_Data[[#This Row],[ luxury_assets_value]]</f>
        <v>56600000</v>
      </c>
      <c r="S333" s="1">
        <f>Cleaned_Data[[#This Row],[ income_annum]]+Cleaned_Data[[#This Row],[ residential_assets_value]]+Cleaned_Data[[#This Row],[ commercial_assets_value]]+Cleaned_Data[[#This Row],[ luxury_assets_value]]</f>
        <v>64800000</v>
      </c>
      <c r="T333" s="1" t="str">
        <f t="shared" si="22"/>
        <v>&gt;4 Cr</v>
      </c>
      <c r="U333" s="12">
        <f t="shared" si="23"/>
        <v>2060000</v>
      </c>
      <c r="V333" s="1" t="str">
        <f>IF(Cleaned_Data[[#This Row],[EMI_Estimate]]&lt;50000, "50K", IF(Cleaned_Data[[#This Row],[EMI_Estimate]]&lt;100000, "50K-1L", IF(Cleaned_Data[[#This Row],[EMI_Estimate]]&lt;150000, "1L-1.5L", IF(Cleaned_Data[[#This Row],[EMI_Estimate]]&lt;200000,"1.5-2L", "&gt;2L"))))</f>
        <v>&gt;2L</v>
      </c>
    </row>
    <row r="334" spans="1:22" x14ac:dyDescent="0.35">
      <c r="A334">
        <v>333</v>
      </c>
      <c r="B334">
        <v>2</v>
      </c>
      <c r="C334" t="s">
        <v>22</v>
      </c>
      <c r="D334" t="s">
        <v>23</v>
      </c>
      <c r="E334">
        <v>4600000</v>
      </c>
      <c r="F334" t="str">
        <f t="shared" si="20"/>
        <v>&gt;20 Lakh</v>
      </c>
      <c r="G334">
        <v>18400000</v>
      </c>
      <c r="H334">
        <v>2</v>
      </c>
      <c r="I334">
        <v>555</v>
      </c>
      <c r="J334" s="1">
        <v>7700000</v>
      </c>
      <c r="K334" s="1">
        <v>2400000</v>
      </c>
      <c r="L334" s="1">
        <v>14200000</v>
      </c>
      <c r="M334" s="1">
        <v>4200000</v>
      </c>
      <c r="N334" s="1" t="s">
        <v>21</v>
      </c>
      <c r="O334" s="1">
        <f>Cleaned_Data[[#This Row],[ loan_amount]]-Cleaned_Data[[#This Row],[ bank_asset_value]]</f>
        <v>14200000</v>
      </c>
      <c r="P334" s="1">
        <f>Cleaned_Data[[#This Row],[ loan_amount]]</f>
        <v>18400000</v>
      </c>
      <c r="Q334" s="1" t="str">
        <f t="shared" si="21"/>
        <v>500–599</v>
      </c>
      <c r="R334" s="1">
        <f>Cleaned_Data[[#This Row],[ residential_assets_value]]+Cleaned_Data[[#This Row],[ commercial_assets_value]]+Cleaned_Data[[#This Row],[ luxury_assets_value]]</f>
        <v>24300000</v>
      </c>
      <c r="S334" s="1">
        <f>Cleaned_Data[[#This Row],[ income_annum]]+Cleaned_Data[[#This Row],[ residential_assets_value]]+Cleaned_Data[[#This Row],[ commercial_assets_value]]+Cleaned_Data[[#This Row],[ luxury_assets_value]]</f>
        <v>28900000</v>
      </c>
      <c r="T334" s="1" t="str">
        <f t="shared" si="22"/>
        <v>2–3 Cr</v>
      </c>
      <c r="U334" s="12">
        <f t="shared" si="23"/>
        <v>9200000</v>
      </c>
      <c r="V334" s="1" t="str">
        <f>IF(Cleaned_Data[[#This Row],[EMI_Estimate]]&lt;50000, "50K", IF(Cleaned_Data[[#This Row],[EMI_Estimate]]&lt;100000, "50K-1L", IF(Cleaned_Data[[#This Row],[EMI_Estimate]]&lt;150000, "1L-1.5L", IF(Cleaned_Data[[#This Row],[EMI_Estimate]]&lt;200000,"1.5-2L", "&gt;2L"))))</f>
        <v>&gt;2L</v>
      </c>
    </row>
    <row r="335" spans="1:22" x14ac:dyDescent="0.35">
      <c r="A335">
        <v>334</v>
      </c>
      <c r="B335">
        <v>5</v>
      </c>
      <c r="C335" t="s">
        <v>22</v>
      </c>
      <c r="D335" t="s">
        <v>20</v>
      </c>
      <c r="E335">
        <v>1800000</v>
      </c>
      <c r="F335" t="str">
        <f t="shared" si="20"/>
        <v>15-20 Lakh</v>
      </c>
      <c r="G335">
        <v>7000000</v>
      </c>
      <c r="H335">
        <v>18</v>
      </c>
      <c r="I335">
        <v>466</v>
      </c>
      <c r="J335" s="1">
        <v>2600000</v>
      </c>
      <c r="K335" s="1">
        <v>2100000</v>
      </c>
      <c r="L335" s="1">
        <v>6000000</v>
      </c>
      <c r="M335" s="1">
        <v>1900000</v>
      </c>
      <c r="N335" s="1" t="s">
        <v>24</v>
      </c>
      <c r="O335" s="1">
        <f>Cleaned_Data[[#This Row],[ loan_amount]]-Cleaned_Data[[#This Row],[ bank_asset_value]]</f>
        <v>5100000</v>
      </c>
      <c r="P335" s="1">
        <f>Cleaned_Data[[#This Row],[ loan_amount]]</f>
        <v>7000000</v>
      </c>
      <c r="Q335" s="1" t="str">
        <f t="shared" si="21"/>
        <v>300–499</v>
      </c>
      <c r="R335" s="1">
        <f>Cleaned_Data[[#This Row],[ residential_assets_value]]+Cleaned_Data[[#This Row],[ commercial_assets_value]]+Cleaned_Data[[#This Row],[ luxury_assets_value]]</f>
        <v>10700000</v>
      </c>
      <c r="S335" s="1">
        <f>Cleaned_Data[[#This Row],[ income_annum]]+Cleaned_Data[[#This Row],[ residential_assets_value]]+Cleaned_Data[[#This Row],[ commercial_assets_value]]+Cleaned_Data[[#This Row],[ luxury_assets_value]]</f>
        <v>12500000</v>
      </c>
      <c r="T335" s="1" t="str">
        <f t="shared" si="22"/>
        <v>1–2 Cr</v>
      </c>
      <c r="U335" s="12">
        <f t="shared" si="23"/>
        <v>388889</v>
      </c>
      <c r="V335" s="1" t="str">
        <f>IF(Cleaned_Data[[#This Row],[EMI_Estimate]]&lt;50000, "50K", IF(Cleaned_Data[[#This Row],[EMI_Estimate]]&lt;100000, "50K-1L", IF(Cleaned_Data[[#This Row],[EMI_Estimate]]&lt;150000, "1L-1.5L", IF(Cleaned_Data[[#This Row],[EMI_Estimate]]&lt;200000,"1.5-2L", "&gt;2L"))))</f>
        <v>&gt;2L</v>
      </c>
    </row>
    <row r="336" spans="1:22" x14ac:dyDescent="0.35">
      <c r="A336">
        <v>335</v>
      </c>
      <c r="B336">
        <v>3</v>
      </c>
      <c r="C336" t="s">
        <v>19</v>
      </c>
      <c r="D336" t="s">
        <v>23</v>
      </c>
      <c r="E336">
        <v>3200000</v>
      </c>
      <c r="F336" t="str">
        <f t="shared" si="20"/>
        <v>&gt;20 Lakh</v>
      </c>
      <c r="G336">
        <v>8600000</v>
      </c>
      <c r="H336">
        <v>2</v>
      </c>
      <c r="I336">
        <v>427</v>
      </c>
      <c r="J336" s="1">
        <v>3900000</v>
      </c>
      <c r="K336" s="1">
        <v>1800000</v>
      </c>
      <c r="L336" s="1">
        <v>7100000</v>
      </c>
      <c r="M336" s="1">
        <v>4700000</v>
      </c>
      <c r="N336" s="1" t="s">
        <v>24</v>
      </c>
      <c r="O336" s="1">
        <f>Cleaned_Data[[#This Row],[ loan_amount]]-Cleaned_Data[[#This Row],[ bank_asset_value]]</f>
        <v>3900000</v>
      </c>
      <c r="P336" s="1">
        <f>Cleaned_Data[[#This Row],[ loan_amount]]</f>
        <v>8600000</v>
      </c>
      <c r="Q336" s="1" t="str">
        <f t="shared" si="21"/>
        <v>300–499</v>
      </c>
      <c r="R336" s="1">
        <f>Cleaned_Data[[#This Row],[ residential_assets_value]]+Cleaned_Data[[#This Row],[ commercial_assets_value]]+Cleaned_Data[[#This Row],[ luxury_assets_value]]</f>
        <v>12800000</v>
      </c>
      <c r="S336" s="1">
        <f>Cleaned_Data[[#This Row],[ income_annum]]+Cleaned_Data[[#This Row],[ residential_assets_value]]+Cleaned_Data[[#This Row],[ commercial_assets_value]]+Cleaned_Data[[#This Row],[ luxury_assets_value]]</f>
        <v>16000000</v>
      </c>
      <c r="T336" s="1" t="str">
        <f t="shared" si="22"/>
        <v>1–2 Cr</v>
      </c>
      <c r="U336" s="12">
        <f t="shared" si="23"/>
        <v>4300000</v>
      </c>
      <c r="V336" s="1" t="str">
        <f>IF(Cleaned_Data[[#This Row],[EMI_Estimate]]&lt;50000, "50K", IF(Cleaned_Data[[#This Row],[EMI_Estimate]]&lt;100000, "50K-1L", IF(Cleaned_Data[[#This Row],[EMI_Estimate]]&lt;150000, "1L-1.5L", IF(Cleaned_Data[[#This Row],[EMI_Estimate]]&lt;200000,"1.5-2L", "&gt;2L"))))</f>
        <v>&gt;2L</v>
      </c>
    </row>
    <row r="337" spans="1:22" x14ac:dyDescent="0.35">
      <c r="A337">
        <v>336</v>
      </c>
      <c r="B337">
        <v>4</v>
      </c>
      <c r="C337" t="s">
        <v>22</v>
      </c>
      <c r="D337" t="s">
        <v>23</v>
      </c>
      <c r="E337">
        <v>5500000</v>
      </c>
      <c r="F337" t="str">
        <f t="shared" si="20"/>
        <v>&gt;20 Lakh</v>
      </c>
      <c r="G337">
        <v>20000000</v>
      </c>
      <c r="H337">
        <v>14</v>
      </c>
      <c r="I337">
        <v>593</v>
      </c>
      <c r="J337" s="1">
        <v>15100000</v>
      </c>
      <c r="K337" s="1">
        <v>2700000</v>
      </c>
      <c r="L337" s="1">
        <v>19900000</v>
      </c>
      <c r="M337" s="1">
        <v>4900000</v>
      </c>
      <c r="N337" s="1" t="s">
        <v>21</v>
      </c>
      <c r="O337" s="1">
        <f>Cleaned_Data[[#This Row],[ loan_amount]]-Cleaned_Data[[#This Row],[ bank_asset_value]]</f>
        <v>15100000</v>
      </c>
      <c r="P337" s="1">
        <f>Cleaned_Data[[#This Row],[ loan_amount]]</f>
        <v>20000000</v>
      </c>
      <c r="Q337" s="1" t="str">
        <f t="shared" si="21"/>
        <v>500–599</v>
      </c>
      <c r="R337" s="1">
        <f>Cleaned_Data[[#This Row],[ residential_assets_value]]+Cleaned_Data[[#This Row],[ commercial_assets_value]]+Cleaned_Data[[#This Row],[ luxury_assets_value]]</f>
        <v>37700000</v>
      </c>
      <c r="S337" s="1">
        <f>Cleaned_Data[[#This Row],[ income_annum]]+Cleaned_Data[[#This Row],[ residential_assets_value]]+Cleaned_Data[[#This Row],[ commercial_assets_value]]+Cleaned_Data[[#This Row],[ luxury_assets_value]]</f>
        <v>43200000</v>
      </c>
      <c r="T337" s="1" t="str">
        <f t="shared" si="22"/>
        <v>&gt;4 Cr</v>
      </c>
      <c r="U337" s="12">
        <f t="shared" si="23"/>
        <v>1428571</v>
      </c>
      <c r="V337" s="1" t="str">
        <f>IF(Cleaned_Data[[#This Row],[EMI_Estimate]]&lt;50000, "50K", IF(Cleaned_Data[[#This Row],[EMI_Estimate]]&lt;100000, "50K-1L", IF(Cleaned_Data[[#This Row],[EMI_Estimate]]&lt;150000, "1L-1.5L", IF(Cleaned_Data[[#This Row],[EMI_Estimate]]&lt;200000,"1.5-2L", "&gt;2L"))))</f>
        <v>&gt;2L</v>
      </c>
    </row>
    <row r="338" spans="1:22" x14ac:dyDescent="0.35">
      <c r="A338">
        <v>337</v>
      </c>
      <c r="B338">
        <v>3</v>
      </c>
      <c r="C338" t="s">
        <v>19</v>
      </c>
      <c r="D338" t="s">
        <v>20</v>
      </c>
      <c r="E338">
        <v>7900000</v>
      </c>
      <c r="F338" t="str">
        <f t="shared" si="20"/>
        <v>&gt;20 Lakh</v>
      </c>
      <c r="G338">
        <v>18300000</v>
      </c>
      <c r="H338">
        <v>10</v>
      </c>
      <c r="I338">
        <v>731</v>
      </c>
      <c r="J338" s="1">
        <v>4200000</v>
      </c>
      <c r="K338" s="1">
        <v>3400000</v>
      </c>
      <c r="L338" s="1">
        <v>22200000</v>
      </c>
      <c r="M338" s="1">
        <v>8400000</v>
      </c>
      <c r="N338" s="1" t="s">
        <v>21</v>
      </c>
      <c r="O338" s="1">
        <f>Cleaned_Data[[#This Row],[ loan_amount]]-Cleaned_Data[[#This Row],[ bank_asset_value]]</f>
        <v>9900000</v>
      </c>
      <c r="P338" s="1">
        <f>Cleaned_Data[[#This Row],[ loan_amount]]</f>
        <v>18300000</v>
      </c>
      <c r="Q338" s="1" t="str">
        <f t="shared" si="21"/>
        <v>700–799</v>
      </c>
      <c r="R338" s="1">
        <f>Cleaned_Data[[#This Row],[ residential_assets_value]]+Cleaned_Data[[#This Row],[ commercial_assets_value]]+Cleaned_Data[[#This Row],[ luxury_assets_value]]</f>
        <v>29800000</v>
      </c>
      <c r="S338" s="1">
        <f>Cleaned_Data[[#This Row],[ income_annum]]+Cleaned_Data[[#This Row],[ residential_assets_value]]+Cleaned_Data[[#This Row],[ commercial_assets_value]]+Cleaned_Data[[#This Row],[ luxury_assets_value]]</f>
        <v>37700000</v>
      </c>
      <c r="T338" s="1" t="str">
        <f t="shared" si="22"/>
        <v>3–4 Cr</v>
      </c>
      <c r="U338" s="12">
        <f t="shared" si="23"/>
        <v>1830000</v>
      </c>
      <c r="V338" s="1" t="str">
        <f>IF(Cleaned_Data[[#This Row],[EMI_Estimate]]&lt;50000, "50K", IF(Cleaned_Data[[#This Row],[EMI_Estimate]]&lt;100000, "50K-1L", IF(Cleaned_Data[[#This Row],[EMI_Estimate]]&lt;150000, "1L-1.5L", IF(Cleaned_Data[[#This Row],[EMI_Estimate]]&lt;200000,"1.5-2L", "&gt;2L"))))</f>
        <v>&gt;2L</v>
      </c>
    </row>
    <row r="339" spans="1:22" x14ac:dyDescent="0.35">
      <c r="A339">
        <v>338</v>
      </c>
      <c r="B339">
        <v>1</v>
      </c>
      <c r="C339" t="s">
        <v>19</v>
      </c>
      <c r="D339" t="s">
        <v>23</v>
      </c>
      <c r="E339">
        <v>4000000</v>
      </c>
      <c r="F339" t="str">
        <f t="shared" si="20"/>
        <v>&gt;20 Lakh</v>
      </c>
      <c r="G339">
        <v>10100000</v>
      </c>
      <c r="H339">
        <v>16</v>
      </c>
      <c r="I339">
        <v>451</v>
      </c>
      <c r="J339" s="1">
        <v>7000000</v>
      </c>
      <c r="K339" s="1">
        <v>3900000</v>
      </c>
      <c r="L339" s="1">
        <v>14300000</v>
      </c>
      <c r="M339" s="1">
        <v>3900000</v>
      </c>
      <c r="N339" s="1" t="s">
        <v>24</v>
      </c>
      <c r="O339" s="1">
        <f>Cleaned_Data[[#This Row],[ loan_amount]]-Cleaned_Data[[#This Row],[ bank_asset_value]]</f>
        <v>6200000</v>
      </c>
      <c r="P339" s="1">
        <f>Cleaned_Data[[#This Row],[ loan_amount]]</f>
        <v>10100000</v>
      </c>
      <c r="Q339" s="1" t="str">
        <f t="shared" si="21"/>
        <v>300–499</v>
      </c>
      <c r="R339" s="1">
        <f>Cleaned_Data[[#This Row],[ residential_assets_value]]+Cleaned_Data[[#This Row],[ commercial_assets_value]]+Cleaned_Data[[#This Row],[ luxury_assets_value]]</f>
        <v>25200000</v>
      </c>
      <c r="S339" s="1">
        <f>Cleaned_Data[[#This Row],[ income_annum]]+Cleaned_Data[[#This Row],[ residential_assets_value]]+Cleaned_Data[[#This Row],[ commercial_assets_value]]+Cleaned_Data[[#This Row],[ luxury_assets_value]]</f>
        <v>29200000</v>
      </c>
      <c r="T339" s="1" t="str">
        <f t="shared" si="22"/>
        <v>2–3 Cr</v>
      </c>
      <c r="U339" s="12">
        <f t="shared" si="23"/>
        <v>631250</v>
      </c>
      <c r="V339" s="1" t="str">
        <f>IF(Cleaned_Data[[#This Row],[EMI_Estimate]]&lt;50000, "50K", IF(Cleaned_Data[[#This Row],[EMI_Estimate]]&lt;100000, "50K-1L", IF(Cleaned_Data[[#This Row],[EMI_Estimate]]&lt;150000, "1L-1.5L", IF(Cleaned_Data[[#This Row],[EMI_Estimate]]&lt;200000,"1.5-2L", "&gt;2L"))))</f>
        <v>&gt;2L</v>
      </c>
    </row>
    <row r="340" spans="1:22" x14ac:dyDescent="0.35">
      <c r="A340">
        <v>339</v>
      </c>
      <c r="B340">
        <v>3</v>
      </c>
      <c r="C340" t="s">
        <v>22</v>
      </c>
      <c r="D340" t="s">
        <v>23</v>
      </c>
      <c r="E340">
        <v>6800000</v>
      </c>
      <c r="F340" t="str">
        <f t="shared" si="20"/>
        <v>&gt;20 Lakh</v>
      </c>
      <c r="G340">
        <v>16900000</v>
      </c>
      <c r="H340">
        <v>18</v>
      </c>
      <c r="I340">
        <v>628</v>
      </c>
      <c r="J340" s="1">
        <v>3600000</v>
      </c>
      <c r="K340" s="1">
        <v>900000</v>
      </c>
      <c r="L340" s="1">
        <v>15600000</v>
      </c>
      <c r="M340" s="1">
        <v>4900000</v>
      </c>
      <c r="N340" s="1" t="s">
        <v>21</v>
      </c>
      <c r="O340" s="1">
        <f>Cleaned_Data[[#This Row],[ loan_amount]]-Cleaned_Data[[#This Row],[ bank_asset_value]]</f>
        <v>12000000</v>
      </c>
      <c r="P340" s="1">
        <f>Cleaned_Data[[#This Row],[ loan_amount]]</f>
        <v>16900000</v>
      </c>
      <c r="Q340" s="1" t="str">
        <f t="shared" si="21"/>
        <v>600–699</v>
      </c>
      <c r="R340" s="1">
        <f>Cleaned_Data[[#This Row],[ residential_assets_value]]+Cleaned_Data[[#This Row],[ commercial_assets_value]]+Cleaned_Data[[#This Row],[ luxury_assets_value]]</f>
        <v>20100000</v>
      </c>
      <c r="S340" s="1">
        <f>Cleaned_Data[[#This Row],[ income_annum]]+Cleaned_Data[[#This Row],[ residential_assets_value]]+Cleaned_Data[[#This Row],[ commercial_assets_value]]+Cleaned_Data[[#This Row],[ luxury_assets_value]]</f>
        <v>26900000</v>
      </c>
      <c r="T340" s="1" t="str">
        <f t="shared" si="22"/>
        <v>2–3 Cr</v>
      </c>
      <c r="U340" s="12">
        <f t="shared" si="23"/>
        <v>938889</v>
      </c>
      <c r="V340" s="1" t="str">
        <f>IF(Cleaned_Data[[#This Row],[EMI_Estimate]]&lt;50000, "50K", IF(Cleaned_Data[[#This Row],[EMI_Estimate]]&lt;100000, "50K-1L", IF(Cleaned_Data[[#This Row],[EMI_Estimate]]&lt;150000, "1L-1.5L", IF(Cleaned_Data[[#This Row],[EMI_Estimate]]&lt;200000,"1.5-2L", "&gt;2L"))))</f>
        <v>&gt;2L</v>
      </c>
    </row>
    <row r="341" spans="1:22" x14ac:dyDescent="0.35">
      <c r="A341">
        <v>340</v>
      </c>
      <c r="B341">
        <v>1</v>
      </c>
      <c r="C341" t="s">
        <v>22</v>
      </c>
      <c r="D341" t="s">
        <v>20</v>
      </c>
      <c r="E341">
        <v>2700000</v>
      </c>
      <c r="F341" t="str">
        <f t="shared" si="20"/>
        <v>&gt;20 Lakh</v>
      </c>
      <c r="G341">
        <v>9400000</v>
      </c>
      <c r="H341">
        <v>18</v>
      </c>
      <c r="I341">
        <v>704</v>
      </c>
      <c r="J341" s="1">
        <v>5300000</v>
      </c>
      <c r="K341" s="1">
        <v>2300000</v>
      </c>
      <c r="L341" s="1">
        <v>6400000</v>
      </c>
      <c r="M341" s="1">
        <v>2400000</v>
      </c>
      <c r="N341" s="1" t="s">
        <v>21</v>
      </c>
      <c r="O341" s="1">
        <f>Cleaned_Data[[#This Row],[ loan_amount]]-Cleaned_Data[[#This Row],[ bank_asset_value]]</f>
        <v>7000000</v>
      </c>
      <c r="P341" s="1">
        <f>Cleaned_Data[[#This Row],[ loan_amount]]</f>
        <v>9400000</v>
      </c>
      <c r="Q341" s="1" t="str">
        <f t="shared" si="21"/>
        <v>700–799</v>
      </c>
      <c r="R341" s="1">
        <f>Cleaned_Data[[#This Row],[ residential_assets_value]]+Cleaned_Data[[#This Row],[ commercial_assets_value]]+Cleaned_Data[[#This Row],[ luxury_assets_value]]</f>
        <v>14000000</v>
      </c>
      <c r="S341" s="1">
        <f>Cleaned_Data[[#This Row],[ income_annum]]+Cleaned_Data[[#This Row],[ residential_assets_value]]+Cleaned_Data[[#This Row],[ commercial_assets_value]]+Cleaned_Data[[#This Row],[ luxury_assets_value]]</f>
        <v>16700000</v>
      </c>
      <c r="T341" s="1" t="str">
        <f t="shared" si="22"/>
        <v>1–2 Cr</v>
      </c>
      <c r="U341" s="12">
        <f t="shared" si="23"/>
        <v>522222</v>
      </c>
      <c r="V341" s="1" t="str">
        <f>IF(Cleaned_Data[[#This Row],[EMI_Estimate]]&lt;50000, "50K", IF(Cleaned_Data[[#This Row],[EMI_Estimate]]&lt;100000, "50K-1L", IF(Cleaned_Data[[#This Row],[EMI_Estimate]]&lt;150000, "1L-1.5L", IF(Cleaned_Data[[#This Row],[EMI_Estimate]]&lt;200000,"1.5-2L", "&gt;2L"))))</f>
        <v>&gt;2L</v>
      </c>
    </row>
    <row r="342" spans="1:22" x14ac:dyDescent="0.35">
      <c r="A342">
        <v>341</v>
      </c>
      <c r="B342">
        <v>2</v>
      </c>
      <c r="C342" t="s">
        <v>22</v>
      </c>
      <c r="D342" t="s">
        <v>20</v>
      </c>
      <c r="E342">
        <v>6800000</v>
      </c>
      <c r="F342" t="str">
        <f t="shared" si="20"/>
        <v>&gt;20 Lakh</v>
      </c>
      <c r="G342">
        <v>23500000</v>
      </c>
      <c r="H342">
        <v>12</v>
      </c>
      <c r="I342">
        <v>341</v>
      </c>
      <c r="J342" s="1">
        <v>19300000</v>
      </c>
      <c r="K342" s="1">
        <v>11800000</v>
      </c>
      <c r="L342" s="1">
        <v>14300000</v>
      </c>
      <c r="M342" s="1">
        <v>8500000</v>
      </c>
      <c r="N342" s="1" t="s">
        <v>24</v>
      </c>
      <c r="O342" s="1">
        <f>Cleaned_Data[[#This Row],[ loan_amount]]-Cleaned_Data[[#This Row],[ bank_asset_value]]</f>
        <v>15000000</v>
      </c>
      <c r="P342" s="1">
        <f>Cleaned_Data[[#This Row],[ loan_amount]]</f>
        <v>23500000</v>
      </c>
      <c r="Q342" s="1" t="str">
        <f t="shared" si="21"/>
        <v>300–499</v>
      </c>
      <c r="R342" s="1">
        <f>Cleaned_Data[[#This Row],[ residential_assets_value]]+Cleaned_Data[[#This Row],[ commercial_assets_value]]+Cleaned_Data[[#This Row],[ luxury_assets_value]]</f>
        <v>45400000</v>
      </c>
      <c r="S342" s="1">
        <f>Cleaned_Data[[#This Row],[ income_annum]]+Cleaned_Data[[#This Row],[ residential_assets_value]]+Cleaned_Data[[#This Row],[ commercial_assets_value]]+Cleaned_Data[[#This Row],[ luxury_assets_value]]</f>
        <v>52200000</v>
      </c>
      <c r="T342" s="1" t="str">
        <f t="shared" si="22"/>
        <v>&gt;4 Cr</v>
      </c>
      <c r="U342" s="12">
        <f t="shared" si="23"/>
        <v>1958333</v>
      </c>
      <c r="V342" s="1" t="str">
        <f>IF(Cleaned_Data[[#This Row],[EMI_Estimate]]&lt;50000, "50K", IF(Cleaned_Data[[#This Row],[EMI_Estimate]]&lt;100000, "50K-1L", IF(Cleaned_Data[[#This Row],[EMI_Estimate]]&lt;150000, "1L-1.5L", IF(Cleaned_Data[[#This Row],[EMI_Estimate]]&lt;200000,"1.5-2L", "&gt;2L"))))</f>
        <v>&gt;2L</v>
      </c>
    </row>
    <row r="343" spans="1:22" x14ac:dyDescent="0.35">
      <c r="A343">
        <v>342</v>
      </c>
      <c r="B343">
        <v>5</v>
      </c>
      <c r="C343" t="s">
        <v>19</v>
      </c>
      <c r="D343" t="s">
        <v>20</v>
      </c>
      <c r="E343">
        <v>8600000</v>
      </c>
      <c r="F343" t="str">
        <f t="shared" si="20"/>
        <v>&gt;20 Lakh</v>
      </c>
      <c r="G343">
        <v>21000000</v>
      </c>
      <c r="H343">
        <v>8</v>
      </c>
      <c r="I343">
        <v>465</v>
      </c>
      <c r="J343" s="1">
        <v>11700000</v>
      </c>
      <c r="K343" s="1">
        <v>14900000</v>
      </c>
      <c r="L343" s="1">
        <v>19500000</v>
      </c>
      <c r="M343" s="1">
        <v>9900000</v>
      </c>
      <c r="N343" s="1" t="s">
        <v>24</v>
      </c>
      <c r="O343" s="1">
        <f>Cleaned_Data[[#This Row],[ loan_amount]]-Cleaned_Data[[#This Row],[ bank_asset_value]]</f>
        <v>11100000</v>
      </c>
      <c r="P343" s="1">
        <f>Cleaned_Data[[#This Row],[ loan_amount]]</f>
        <v>21000000</v>
      </c>
      <c r="Q343" s="1" t="str">
        <f t="shared" si="21"/>
        <v>300–499</v>
      </c>
      <c r="R343" s="1">
        <f>Cleaned_Data[[#This Row],[ residential_assets_value]]+Cleaned_Data[[#This Row],[ commercial_assets_value]]+Cleaned_Data[[#This Row],[ luxury_assets_value]]</f>
        <v>46100000</v>
      </c>
      <c r="S343" s="1">
        <f>Cleaned_Data[[#This Row],[ income_annum]]+Cleaned_Data[[#This Row],[ residential_assets_value]]+Cleaned_Data[[#This Row],[ commercial_assets_value]]+Cleaned_Data[[#This Row],[ luxury_assets_value]]</f>
        <v>54700000</v>
      </c>
      <c r="T343" s="1" t="str">
        <f t="shared" si="22"/>
        <v>&gt;4 Cr</v>
      </c>
      <c r="U343" s="12">
        <f t="shared" si="23"/>
        <v>2625000</v>
      </c>
      <c r="V343" s="1" t="str">
        <f>IF(Cleaned_Data[[#This Row],[EMI_Estimate]]&lt;50000, "50K", IF(Cleaned_Data[[#This Row],[EMI_Estimate]]&lt;100000, "50K-1L", IF(Cleaned_Data[[#This Row],[EMI_Estimate]]&lt;150000, "1L-1.5L", IF(Cleaned_Data[[#This Row],[EMI_Estimate]]&lt;200000,"1.5-2L", "&gt;2L"))))</f>
        <v>&gt;2L</v>
      </c>
    </row>
    <row r="344" spans="1:22" x14ac:dyDescent="0.35">
      <c r="A344">
        <v>343</v>
      </c>
      <c r="B344">
        <v>4</v>
      </c>
      <c r="C344" t="s">
        <v>19</v>
      </c>
      <c r="D344" t="s">
        <v>20</v>
      </c>
      <c r="E344">
        <v>8000000</v>
      </c>
      <c r="F344" t="str">
        <f t="shared" si="20"/>
        <v>&gt;20 Lakh</v>
      </c>
      <c r="G344">
        <v>30100000</v>
      </c>
      <c r="H344">
        <v>4</v>
      </c>
      <c r="I344">
        <v>431</v>
      </c>
      <c r="J344" s="1">
        <v>11900000</v>
      </c>
      <c r="K344" s="1">
        <v>13800000</v>
      </c>
      <c r="L344" s="1">
        <v>18800000</v>
      </c>
      <c r="M344" s="1">
        <v>11500000</v>
      </c>
      <c r="N344" s="1" t="s">
        <v>21</v>
      </c>
      <c r="O344" s="1">
        <f>Cleaned_Data[[#This Row],[ loan_amount]]-Cleaned_Data[[#This Row],[ bank_asset_value]]</f>
        <v>18600000</v>
      </c>
      <c r="P344" s="1">
        <f>Cleaned_Data[[#This Row],[ loan_amount]]</f>
        <v>30100000</v>
      </c>
      <c r="Q344" s="1" t="str">
        <f t="shared" si="21"/>
        <v>300–499</v>
      </c>
      <c r="R344" s="1">
        <f>Cleaned_Data[[#This Row],[ residential_assets_value]]+Cleaned_Data[[#This Row],[ commercial_assets_value]]+Cleaned_Data[[#This Row],[ luxury_assets_value]]</f>
        <v>44500000</v>
      </c>
      <c r="S344" s="1">
        <f>Cleaned_Data[[#This Row],[ income_annum]]+Cleaned_Data[[#This Row],[ residential_assets_value]]+Cleaned_Data[[#This Row],[ commercial_assets_value]]+Cleaned_Data[[#This Row],[ luxury_assets_value]]</f>
        <v>52500000</v>
      </c>
      <c r="T344" s="1" t="str">
        <f t="shared" si="22"/>
        <v>&gt;4 Cr</v>
      </c>
      <c r="U344" s="12">
        <f t="shared" si="23"/>
        <v>7525000</v>
      </c>
      <c r="V344" s="1" t="str">
        <f>IF(Cleaned_Data[[#This Row],[EMI_Estimate]]&lt;50000, "50K", IF(Cleaned_Data[[#This Row],[EMI_Estimate]]&lt;100000, "50K-1L", IF(Cleaned_Data[[#This Row],[EMI_Estimate]]&lt;150000, "1L-1.5L", IF(Cleaned_Data[[#This Row],[EMI_Estimate]]&lt;200000,"1.5-2L", "&gt;2L"))))</f>
        <v>&gt;2L</v>
      </c>
    </row>
    <row r="345" spans="1:22" x14ac:dyDescent="0.35">
      <c r="A345">
        <v>344</v>
      </c>
      <c r="B345">
        <v>1</v>
      </c>
      <c r="C345" t="s">
        <v>19</v>
      </c>
      <c r="D345" t="s">
        <v>23</v>
      </c>
      <c r="E345">
        <v>3700000</v>
      </c>
      <c r="F345" t="str">
        <f t="shared" si="20"/>
        <v>&gt;20 Lakh</v>
      </c>
      <c r="G345">
        <v>12600000</v>
      </c>
      <c r="H345">
        <v>10</v>
      </c>
      <c r="I345">
        <v>424</v>
      </c>
      <c r="J345" s="1">
        <v>5400000</v>
      </c>
      <c r="K345" s="1">
        <v>1100000</v>
      </c>
      <c r="L345" s="1">
        <v>14200000</v>
      </c>
      <c r="M345" s="1">
        <v>4400000</v>
      </c>
      <c r="N345" s="1" t="s">
        <v>24</v>
      </c>
      <c r="O345" s="1">
        <f>Cleaned_Data[[#This Row],[ loan_amount]]-Cleaned_Data[[#This Row],[ bank_asset_value]]</f>
        <v>8200000</v>
      </c>
      <c r="P345" s="1">
        <f>Cleaned_Data[[#This Row],[ loan_amount]]</f>
        <v>12600000</v>
      </c>
      <c r="Q345" s="1" t="str">
        <f t="shared" si="21"/>
        <v>300–499</v>
      </c>
      <c r="R345" s="1">
        <f>Cleaned_Data[[#This Row],[ residential_assets_value]]+Cleaned_Data[[#This Row],[ commercial_assets_value]]+Cleaned_Data[[#This Row],[ luxury_assets_value]]</f>
        <v>20700000</v>
      </c>
      <c r="S345" s="1">
        <f>Cleaned_Data[[#This Row],[ income_annum]]+Cleaned_Data[[#This Row],[ residential_assets_value]]+Cleaned_Data[[#This Row],[ commercial_assets_value]]+Cleaned_Data[[#This Row],[ luxury_assets_value]]</f>
        <v>24400000</v>
      </c>
      <c r="T345" s="1" t="str">
        <f t="shared" si="22"/>
        <v>2–3 Cr</v>
      </c>
      <c r="U345" s="12">
        <f t="shared" si="23"/>
        <v>1260000</v>
      </c>
      <c r="V345" s="1" t="str">
        <f>IF(Cleaned_Data[[#This Row],[EMI_Estimate]]&lt;50000, "50K", IF(Cleaned_Data[[#This Row],[EMI_Estimate]]&lt;100000, "50K-1L", IF(Cleaned_Data[[#This Row],[EMI_Estimate]]&lt;150000, "1L-1.5L", IF(Cleaned_Data[[#This Row],[EMI_Estimate]]&lt;200000,"1.5-2L", "&gt;2L"))))</f>
        <v>&gt;2L</v>
      </c>
    </row>
    <row r="346" spans="1:22" x14ac:dyDescent="0.35">
      <c r="A346">
        <v>345</v>
      </c>
      <c r="B346">
        <v>0</v>
      </c>
      <c r="C346" t="s">
        <v>19</v>
      </c>
      <c r="D346" t="s">
        <v>20</v>
      </c>
      <c r="E346">
        <v>2600000</v>
      </c>
      <c r="F346" t="str">
        <f t="shared" si="20"/>
        <v>&gt;20 Lakh</v>
      </c>
      <c r="G346">
        <v>5100000</v>
      </c>
      <c r="H346">
        <v>14</v>
      </c>
      <c r="I346">
        <v>678</v>
      </c>
      <c r="J346" s="1">
        <v>500000</v>
      </c>
      <c r="K346" s="1">
        <v>1200000</v>
      </c>
      <c r="L346" s="1">
        <v>6000000</v>
      </c>
      <c r="M346" s="1">
        <v>3100000</v>
      </c>
      <c r="N346" s="1" t="s">
        <v>21</v>
      </c>
      <c r="O346" s="1">
        <f>Cleaned_Data[[#This Row],[ loan_amount]]-Cleaned_Data[[#This Row],[ bank_asset_value]]</f>
        <v>2000000</v>
      </c>
      <c r="P346" s="1">
        <f>Cleaned_Data[[#This Row],[ loan_amount]]</f>
        <v>5100000</v>
      </c>
      <c r="Q346" s="1" t="str">
        <f t="shared" si="21"/>
        <v>600–699</v>
      </c>
      <c r="R346" s="1">
        <f>Cleaned_Data[[#This Row],[ residential_assets_value]]+Cleaned_Data[[#This Row],[ commercial_assets_value]]+Cleaned_Data[[#This Row],[ luxury_assets_value]]</f>
        <v>7700000</v>
      </c>
      <c r="S346" s="1">
        <f>Cleaned_Data[[#This Row],[ income_annum]]+Cleaned_Data[[#This Row],[ residential_assets_value]]+Cleaned_Data[[#This Row],[ commercial_assets_value]]+Cleaned_Data[[#This Row],[ luxury_assets_value]]</f>
        <v>10300000</v>
      </c>
      <c r="T346" s="1" t="str">
        <f t="shared" si="22"/>
        <v>1–2 Cr</v>
      </c>
      <c r="U346" s="12">
        <f t="shared" si="23"/>
        <v>364286</v>
      </c>
      <c r="V346" s="1" t="str">
        <f>IF(Cleaned_Data[[#This Row],[EMI_Estimate]]&lt;50000, "50K", IF(Cleaned_Data[[#This Row],[EMI_Estimate]]&lt;100000, "50K-1L", IF(Cleaned_Data[[#This Row],[EMI_Estimate]]&lt;150000, "1L-1.5L", IF(Cleaned_Data[[#This Row],[EMI_Estimate]]&lt;200000,"1.5-2L", "&gt;2L"))))</f>
        <v>&gt;2L</v>
      </c>
    </row>
    <row r="347" spans="1:22" x14ac:dyDescent="0.35">
      <c r="A347">
        <v>346</v>
      </c>
      <c r="B347">
        <v>4</v>
      </c>
      <c r="C347" t="s">
        <v>19</v>
      </c>
      <c r="D347" t="s">
        <v>20</v>
      </c>
      <c r="E347">
        <v>4200000</v>
      </c>
      <c r="F347" t="str">
        <f t="shared" si="20"/>
        <v>&gt;20 Lakh</v>
      </c>
      <c r="G347">
        <v>16800000</v>
      </c>
      <c r="H347">
        <v>6</v>
      </c>
      <c r="I347">
        <v>381</v>
      </c>
      <c r="J347" s="1">
        <v>9600000</v>
      </c>
      <c r="K347" s="1">
        <v>3800000</v>
      </c>
      <c r="L347" s="1">
        <v>14800000</v>
      </c>
      <c r="M347" s="1">
        <v>5900000</v>
      </c>
      <c r="N347" s="1" t="s">
        <v>24</v>
      </c>
      <c r="O347" s="1">
        <f>Cleaned_Data[[#This Row],[ loan_amount]]-Cleaned_Data[[#This Row],[ bank_asset_value]]</f>
        <v>10900000</v>
      </c>
      <c r="P347" s="1">
        <f>Cleaned_Data[[#This Row],[ loan_amount]]</f>
        <v>16800000</v>
      </c>
      <c r="Q347" s="1" t="str">
        <f t="shared" si="21"/>
        <v>300–499</v>
      </c>
      <c r="R347" s="1">
        <f>Cleaned_Data[[#This Row],[ residential_assets_value]]+Cleaned_Data[[#This Row],[ commercial_assets_value]]+Cleaned_Data[[#This Row],[ luxury_assets_value]]</f>
        <v>28200000</v>
      </c>
      <c r="S347" s="1">
        <f>Cleaned_Data[[#This Row],[ income_annum]]+Cleaned_Data[[#This Row],[ residential_assets_value]]+Cleaned_Data[[#This Row],[ commercial_assets_value]]+Cleaned_Data[[#This Row],[ luxury_assets_value]]</f>
        <v>32400000</v>
      </c>
      <c r="T347" s="1" t="str">
        <f t="shared" si="22"/>
        <v>3–4 Cr</v>
      </c>
      <c r="U347" s="12">
        <f t="shared" si="23"/>
        <v>2800000</v>
      </c>
      <c r="V347" s="1" t="str">
        <f>IF(Cleaned_Data[[#This Row],[EMI_Estimate]]&lt;50000, "50K", IF(Cleaned_Data[[#This Row],[EMI_Estimate]]&lt;100000, "50K-1L", IF(Cleaned_Data[[#This Row],[EMI_Estimate]]&lt;150000, "1L-1.5L", IF(Cleaned_Data[[#This Row],[EMI_Estimate]]&lt;200000,"1.5-2L", "&gt;2L"))))</f>
        <v>&gt;2L</v>
      </c>
    </row>
    <row r="348" spans="1:22" x14ac:dyDescent="0.35">
      <c r="A348">
        <v>347</v>
      </c>
      <c r="B348">
        <v>5</v>
      </c>
      <c r="C348" t="s">
        <v>19</v>
      </c>
      <c r="D348" t="s">
        <v>23</v>
      </c>
      <c r="E348">
        <v>8000000</v>
      </c>
      <c r="F348" t="str">
        <f t="shared" si="20"/>
        <v>&gt;20 Lakh</v>
      </c>
      <c r="G348">
        <v>28000000</v>
      </c>
      <c r="H348">
        <v>10</v>
      </c>
      <c r="I348">
        <v>449</v>
      </c>
      <c r="J348" s="1">
        <v>18500000</v>
      </c>
      <c r="K348" s="1">
        <v>1500000</v>
      </c>
      <c r="L348" s="1">
        <v>17400000</v>
      </c>
      <c r="M348" s="1">
        <v>3900000</v>
      </c>
      <c r="N348" s="1" t="s">
        <v>24</v>
      </c>
      <c r="O348" s="1">
        <f>Cleaned_Data[[#This Row],[ loan_amount]]-Cleaned_Data[[#This Row],[ bank_asset_value]]</f>
        <v>24100000</v>
      </c>
      <c r="P348" s="1">
        <f>Cleaned_Data[[#This Row],[ loan_amount]]</f>
        <v>28000000</v>
      </c>
      <c r="Q348" s="1" t="str">
        <f t="shared" si="21"/>
        <v>300–499</v>
      </c>
      <c r="R348" s="1">
        <f>Cleaned_Data[[#This Row],[ residential_assets_value]]+Cleaned_Data[[#This Row],[ commercial_assets_value]]+Cleaned_Data[[#This Row],[ luxury_assets_value]]</f>
        <v>37400000</v>
      </c>
      <c r="S348" s="1">
        <f>Cleaned_Data[[#This Row],[ income_annum]]+Cleaned_Data[[#This Row],[ residential_assets_value]]+Cleaned_Data[[#This Row],[ commercial_assets_value]]+Cleaned_Data[[#This Row],[ luxury_assets_value]]</f>
        <v>45400000</v>
      </c>
      <c r="T348" s="1" t="str">
        <f t="shared" si="22"/>
        <v>&gt;4 Cr</v>
      </c>
      <c r="U348" s="12">
        <f t="shared" si="23"/>
        <v>2800000</v>
      </c>
      <c r="V348" s="1" t="str">
        <f>IF(Cleaned_Data[[#This Row],[EMI_Estimate]]&lt;50000, "50K", IF(Cleaned_Data[[#This Row],[EMI_Estimate]]&lt;100000, "50K-1L", IF(Cleaned_Data[[#This Row],[EMI_Estimate]]&lt;150000, "1L-1.5L", IF(Cleaned_Data[[#This Row],[EMI_Estimate]]&lt;200000,"1.5-2L", "&gt;2L"))))</f>
        <v>&gt;2L</v>
      </c>
    </row>
    <row r="349" spans="1:22" x14ac:dyDescent="0.35">
      <c r="A349">
        <v>348</v>
      </c>
      <c r="B349">
        <v>1</v>
      </c>
      <c r="C349" t="s">
        <v>22</v>
      </c>
      <c r="D349" t="s">
        <v>20</v>
      </c>
      <c r="E349">
        <v>7100000</v>
      </c>
      <c r="F349" t="str">
        <f t="shared" si="20"/>
        <v>&gt;20 Lakh</v>
      </c>
      <c r="G349">
        <v>23500000</v>
      </c>
      <c r="H349">
        <v>12</v>
      </c>
      <c r="I349">
        <v>768</v>
      </c>
      <c r="J349" s="1">
        <v>6400000</v>
      </c>
      <c r="K349" s="1">
        <v>12100000</v>
      </c>
      <c r="L349" s="1">
        <v>22400000</v>
      </c>
      <c r="M349" s="1">
        <v>7300000</v>
      </c>
      <c r="N349" s="1" t="s">
        <v>21</v>
      </c>
      <c r="O349" s="1">
        <f>Cleaned_Data[[#This Row],[ loan_amount]]-Cleaned_Data[[#This Row],[ bank_asset_value]]</f>
        <v>16200000</v>
      </c>
      <c r="P349" s="1">
        <f>Cleaned_Data[[#This Row],[ loan_amount]]</f>
        <v>23500000</v>
      </c>
      <c r="Q349" s="1" t="str">
        <f t="shared" si="21"/>
        <v>700–799</v>
      </c>
      <c r="R349" s="1">
        <f>Cleaned_Data[[#This Row],[ residential_assets_value]]+Cleaned_Data[[#This Row],[ commercial_assets_value]]+Cleaned_Data[[#This Row],[ luxury_assets_value]]</f>
        <v>40900000</v>
      </c>
      <c r="S349" s="1">
        <f>Cleaned_Data[[#This Row],[ income_annum]]+Cleaned_Data[[#This Row],[ residential_assets_value]]+Cleaned_Data[[#This Row],[ commercial_assets_value]]+Cleaned_Data[[#This Row],[ luxury_assets_value]]</f>
        <v>48000000</v>
      </c>
      <c r="T349" s="1" t="str">
        <f t="shared" si="22"/>
        <v>&gt;4 Cr</v>
      </c>
      <c r="U349" s="12">
        <f t="shared" si="23"/>
        <v>1958333</v>
      </c>
      <c r="V349" s="1" t="str">
        <f>IF(Cleaned_Data[[#This Row],[EMI_Estimate]]&lt;50000, "50K", IF(Cleaned_Data[[#This Row],[EMI_Estimate]]&lt;100000, "50K-1L", IF(Cleaned_Data[[#This Row],[EMI_Estimate]]&lt;150000, "1L-1.5L", IF(Cleaned_Data[[#This Row],[EMI_Estimate]]&lt;200000,"1.5-2L", "&gt;2L"))))</f>
        <v>&gt;2L</v>
      </c>
    </row>
    <row r="350" spans="1:22" x14ac:dyDescent="0.35">
      <c r="A350">
        <v>349</v>
      </c>
      <c r="B350">
        <v>0</v>
      </c>
      <c r="C350" t="s">
        <v>22</v>
      </c>
      <c r="D350" t="s">
        <v>20</v>
      </c>
      <c r="E350">
        <v>2000000</v>
      </c>
      <c r="F350" t="str">
        <f t="shared" si="20"/>
        <v>&gt;20 Lakh</v>
      </c>
      <c r="G350">
        <v>7000000</v>
      </c>
      <c r="H350">
        <v>6</v>
      </c>
      <c r="I350">
        <v>666</v>
      </c>
      <c r="J350" s="1">
        <v>0</v>
      </c>
      <c r="K350" s="1">
        <v>1200000</v>
      </c>
      <c r="L350" s="1">
        <v>4300000</v>
      </c>
      <c r="M350" s="1">
        <v>1400000</v>
      </c>
      <c r="N350" s="1" t="s">
        <v>24</v>
      </c>
      <c r="O350" s="1">
        <f>Cleaned_Data[[#This Row],[ loan_amount]]-Cleaned_Data[[#This Row],[ bank_asset_value]]</f>
        <v>5600000</v>
      </c>
      <c r="P350" s="1">
        <f>Cleaned_Data[[#This Row],[ loan_amount]]</f>
        <v>7000000</v>
      </c>
      <c r="Q350" s="1" t="str">
        <f t="shared" si="21"/>
        <v>600–699</v>
      </c>
      <c r="R350" s="1">
        <f>Cleaned_Data[[#This Row],[ residential_assets_value]]+Cleaned_Data[[#This Row],[ commercial_assets_value]]+Cleaned_Data[[#This Row],[ luxury_assets_value]]</f>
        <v>5500000</v>
      </c>
      <c r="S350" s="1">
        <f>Cleaned_Data[[#This Row],[ income_annum]]+Cleaned_Data[[#This Row],[ residential_assets_value]]+Cleaned_Data[[#This Row],[ commercial_assets_value]]+Cleaned_Data[[#This Row],[ luxury_assets_value]]</f>
        <v>7500000</v>
      </c>
      <c r="T350" s="1" t="str">
        <f t="shared" si="22"/>
        <v>&lt;1 Cr</v>
      </c>
      <c r="U350" s="12">
        <f t="shared" si="23"/>
        <v>1166667</v>
      </c>
      <c r="V350" s="1" t="str">
        <f>IF(Cleaned_Data[[#This Row],[EMI_Estimate]]&lt;50000, "50K", IF(Cleaned_Data[[#This Row],[EMI_Estimate]]&lt;100000, "50K-1L", IF(Cleaned_Data[[#This Row],[EMI_Estimate]]&lt;150000, "1L-1.5L", IF(Cleaned_Data[[#This Row],[EMI_Estimate]]&lt;200000,"1.5-2L", "&gt;2L"))))</f>
        <v>&gt;2L</v>
      </c>
    </row>
    <row r="351" spans="1:22" x14ac:dyDescent="0.35">
      <c r="A351">
        <v>350</v>
      </c>
      <c r="B351">
        <v>4</v>
      </c>
      <c r="C351" t="s">
        <v>22</v>
      </c>
      <c r="D351" t="s">
        <v>23</v>
      </c>
      <c r="E351">
        <v>5800000</v>
      </c>
      <c r="F351" t="str">
        <f t="shared" si="20"/>
        <v>&gt;20 Lakh</v>
      </c>
      <c r="G351">
        <v>13300000</v>
      </c>
      <c r="H351">
        <v>14</v>
      </c>
      <c r="I351">
        <v>742</v>
      </c>
      <c r="J351" s="1">
        <v>16100000</v>
      </c>
      <c r="K351" s="1">
        <v>9300000</v>
      </c>
      <c r="L351" s="1">
        <v>16300000</v>
      </c>
      <c r="M351" s="1">
        <v>7000000</v>
      </c>
      <c r="N351" s="1" t="s">
        <v>21</v>
      </c>
      <c r="O351" s="1">
        <f>Cleaned_Data[[#This Row],[ loan_amount]]-Cleaned_Data[[#This Row],[ bank_asset_value]]</f>
        <v>6300000</v>
      </c>
      <c r="P351" s="1">
        <f>Cleaned_Data[[#This Row],[ loan_amount]]</f>
        <v>13300000</v>
      </c>
      <c r="Q351" s="1" t="str">
        <f t="shared" si="21"/>
        <v>700–799</v>
      </c>
      <c r="R351" s="1">
        <f>Cleaned_Data[[#This Row],[ residential_assets_value]]+Cleaned_Data[[#This Row],[ commercial_assets_value]]+Cleaned_Data[[#This Row],[ luxury_assets_value]]</f>
        <v>41700000</v>
      </c>
      <c r="S351" s="1">
        <f>Cleaned_Data[[#This Row],[ income_annum]]+Cleaned_Data[[#This Row],[ residential_assets_value]]+Cleaned_Data[[#This Row],[ commercial_assets_value]]+Cleaned_Data[[#This Row],[ luxury_assets_value]]</f>
        <v>47500000</v>
      </c>
      <c r="T351" s="1" t="str">
        <f t="shared" si="22"/>
        <v>&gt;4 Cr</v>
      </c>
      <c r="U351" s="12">
        <f t="shared" si="23"/>
        <v>950000</v>
      </c>
      <c r="V351" s="1" t="str">
        <f>IF(Cleaned_Data[[#This Row],[EMI_Estimate]]&lt;50000, "50K", IF(Cleaned_Data[[#This Row],[EMI_Estimate]]&lt;100000, "50K-1L", IF(Cleaned_Data[[#This Row],[EMI_Estimate]]&lt;150000, "1L-1.5L", IF(Cleaned_Data[[#This Row],[EMI_Estimate]]&lt;200000,"1.5-2L", "&gt;2L"))))</f>
        <v>&gt;2L</v>
      </c>
    </row>
    <row r="352" spans="1:22" x14ac:dyDescent="0.35">
      <c r="A352">
        <v>351</v>
      </c>
      <c r="B352">
        <v>3</v>
      </c>
      <c r="C352" t="s">
        <v>22</v>
      </c>
      <c r="D352" t="s">
        <v>23</v>
      </c>
      <c r="E352">
        <v>6700000</v>
      </c>
      <c r="F352" t="str">
        <f t="shared" si="20"/>
        <v>&gt;20 Lakh</v>
      </c>
      <c r="G352">
        <v>15800000</v>
      </c>
      <c r="H352">
        <v>4</v>
      </c>
      <c r="I352">
        <v>445</v>
      </c>
      <c r="J352" s="1">
        <v>10500000</v>
      </c>
      <c r="K352" s="1">
        <v>7600000</v>
      </c>
      <c r="L352" s="1">
        <v>14100000</v>
      </c>
      <c r="M352" s="1">
        <v>9100000</v>
      </c>
      <c r="N352" s="1" t="s">
        <v>24</v>
      </c>
      <c r="O352" s="1">
        <f>Cleaned_Data[[#This Row],[ loan_amount]]-Cleaned_Data[[#This Row],[ bank_asset_value]]</f>
        <v>6700000</v>
      </c>
      <c r="P352" s="1">
        <f>Cleaned_Data[[#This Row],[ loan_amount]]</f>
        <v>15800000</v>
      </c>
      <c r="Q352" s="1" t="str">
        <f t="shared" si="21"/>
        <v>300–499</v>
      </c>
      <c r="R352" s="1">
        <f>Cleaned_Data[[#This Row],[ residential_assets_value]]+Cleaned_Data[[#This Row],[ commercial_assets_value]]+Cleaned_Data[[#This Row],[ luxury_assets_value]]</f>
        <v>32200000</v>
      </c>
      <c r="S352" s="1">
        <f>Cleaned_Data[[#This Row],[ income_annum]]+Cleaned_Data[[#This Row],[ residential_assets_value]]+Cleaned_Data[[#This Row],[ commercial_assets_value]]+Cleaned_Data[[#This Row],[ luxury_assets_value]]</f>
        <v>38900000</v>
      </c>
      <c r="T352" s="1" t="str">
        <f t="shared" si="22"/>
        <v>3–4 Cr</v>
      </c>
      <c r="U352" s="12">
        <f t="shared" si="23"/>
        <v>3950000</v>
      </c>
      <c r="V352" s="1" t="str">
        <f>IF(Cleaned_Data[[#This Row],[EMI_Estimate]]&lt;50000, "50K", IF(Cleaned_Data[[#This Row],[EMI_Estimate]]&lt;100000, "50K-1L", IF(Cleaned_Data[[#This Row],[EMI_Estimate]]&lt;150000, "1L-1.5L", IF(Cleaned_Data[[#This Row],[EMI_Estimate]]&lt;200000,"1.5-2L", "&gt;2L"))))</f>
        <v>&gt;2L</v>
      </c>
    </row>
    <row r="353" spans="1:22" x14ac:dyDescent="0.35">
      <c r="A353">
        <v>352</v>
      </c>
      <c r="B353">
        <v>2</v>
      </c>
      <c r="C353" t="s">
        <v>19</v>
      </c>
      <c r="D353" t="s">
        <v>20</v>
      </c>
      <c r="E353">
        <v>7300000</v>
      </c>
      <c r="F353" t="str">
        <f t="shared" si="20"/>
        <v>&gt;20 Lakh</v>
      </c>
      <c r="G353">
        <v>28700000</v>
      </c>
      <c r="H353">
        <v>14</v>
      </c>
      <c r="I353">
        <v>634</v>
      </c>
      <c r="J353" s="1">
        <v>5900000</v>
      </c>
      <c r="K353" s="1">
        <v>3800000</v>
      </c>
      <c r="L353" s="1">
        <v>21200000</v>
      </c>
      <c r="M353" s="1">
        <v>10800000</v>
      </c>
      <c r="N353" s="1" t="s">
        <v>21</v>
      </c>
      <c r="O353" s="1">
        <f>Cleaned_Data[[#This Row],[ loan_amount]]-Cleaned_Data[[#This Row],[ bank_asset_value]]</f>
        <v>17900000</v>
      </c>
      <c r="P353" s="1">
        <f>Cleaned_Data[[#This Row],[ loan_amount]]</f>
        <v>28700000</v>
      </c>
      <c r="Q353" s="1" t="str">
        <f t="shared" si="21"/>
        <v>600–699</v>
      </c>
      <c r="R353" s="1">
        <f>Cleaned_Data[[#This Row],[ residential_assets_value]]+Cleaned_Data[[#This Row],[ commercial_assets_value]]+Cleaned_Data[[#This Row],[ luxury_assets_value]]</f>
        <v>30900000</v>
      </c>
      <c r="S353" s="1">
        <f>Cleaned_Data[[#This Row],[ income_annum]]+Cleaned_Data[[#This Row],[ residential_assets_value]]+Cleaned_Data[[#This Row],[ commercial_assets_value]]+Cleaned_Data[[#This Row],[ luxury_assets_value]]</f>
        <v>38200000</v>
      </c>
      <c r="T353" s="1" t="str">
        <f t="shared" si="22"/>
        <v>3–4 Cr</v>
      </c>
      <c r="U353" s="12">
        <f t="shared" si="23"/>
        <v>2050000</v>
      </c>
      <c r="V353" s="1" t="str">
        <f>IF(Cleaned_Data[[#This Row],[EMI_Estimate]]&lt;50000, "50K", IF(Cleaned_Data[[#This Row],[EMI_Estimate]]&lt;100000, "50K-1L", IF(Cleaned_Data[[#This Row],[EMI_Estimate]]&lt;150000, "1L-1.5L", IF(Cleaned_Data[[#This Row],[EMI_Estimate]]&lt;200000,"1.5-2L", "&gt;2L"))))</f>
        <v>&gt;2L</v>
      </c>
    </row>
    <row r="354" spans="1:22" x14ac:dyDescent="0.35">
      <c r="A354">
        <v>353</v>
      </c>
      <c r="B354">
        <v>4</v>
      </c>
      <c r="C354" t="s">
        <v>22</v>
      </c>
      <c r="D354" t="s">
        <v>20</v>
      </c>
      <c r="E354">
        <v>3300000</v>
      </c>
      <c r="F354" t="str">
        <f t="shared" si="20"/>
        <v>&gt;20 Lakh</v>
      </c>
      <c r="G354">
        <v>9700000</v>
      </c>
      <c r="H354">
        <v>14</v>
      </c>
      <c r="I354">
        <v>782</v>
      </c>
      <c r="J354" s="1">
        <v>2500000</v>
      </c>
      <c r="K354" s="1">
        <v>0</v>
      </c>
      <c r="L354" s="1">
        <v>10400000</v>
      </c>
      <c r="M354" s="1">
        <v>2200000</v>
      </c>
      <c r="N354" s="1" t="s">
        <v>21</v>
      </c>
      <c r="O354" s="1">
        <f>Cleaned_Data[[#This Row],[ loan_amount]]-Cleaned_Data[[#This Row],[ bank_asset_value]]</f>
        <v>7500000</v>
      </c>
      <c r="P354" s="1">
        <f>Cleaned_Data[[#This Row],[ loan_amount]]</f>
        <v>9700000</v>
      </c>
      <c r="Q354" s="1" t="str">
        <f t="shared" si="21"/>
        <v>700–799</v>
      </c>
      <c r="R354" s="1">
        <f>Cleaned_Data[[#This Row],[ residential_assets_value]]+Cleaned_Data[[#This Row],[ commercial_assets_value]]+Cleaned_Data[[#This Row],[ luxury_assets_value]]</f>
        <v>12900000</v>
      </c>
      <c r="S354" s="1">
        <f>Cleaned_Data[[#This Row],[ income_annum]]+Cleaned_Data[[#This Row],[ residential_assets_value]]+Cleaned_Data[[#This Row],[ commercial_assets_value]]+Cleaned_Data[[#This Row],[ luxury_assets_value]]</f>
        <v>16200000</v>
      </c>
      <c r="T354" s="1" t="str">
        <f t="shared" si="22"/>
        <v>1–2 Cr</v>
      </c>
      <c r="U354" s="12">
        <f t="shared" si="23"/>
        <v>692857</v>
      </c>
      <c r="V354" s="1" t="str">
        <f>IF(Cleaned_Data[[#This Row],[EMI_Estimate]]&lt;50000, "50K", IF(Cleaned_Data[[#This Row],[EMI_Estimate]]&lt;100000, "50K-1L", IF(Cleaned_Data[[#This Row],[EMI_Estimate]]&lt;150000, "1L-1.5L", IF(Cleaned_Data[[#This Row],[EMI_Estimate]]&lt;200000,"1.5-2L", "&gt;2L"))))</f>
        <v>&gt;2L</v>
      </c>
    </row>
    <row r="355" spans="1:22" x14ac:dyDescent="0.35">
      <c r="A355">
        <v>354</v>
      </c>
      <c r="B355">
        <v>0</v>
      </c>
      <c r="C355" t="s">
        <v>19</v>
      </c>
      <c r="D355" t="s">
        <v>20</v>
      </c>
      <c r="E355">
        <v>3000000</v>
      </c>
      <c r="F355" t="str">
        <f t="shared" si="20"/>
        <v>&gt;20 Lakh</v>
      </c>
      <c r="G355">
        <v>7000000</v>
      </c>
      <c r="H355">
        <v>10</v>
      </c>
      <c r="I355">
        <v>781</v>
      </c>
      <c r="J355" s="1">
        <v>7200000</v>
      </c>
      <c r="K355" s="1">
        <v>600000</v>
      </c>
      <c r="L355" s="1">
        <v>11700000</v>
      </c>
      <c r="M355" s="1">
        <v>2700000</v>
      </c>
      <c r="N355" s="1" t="s">
        <v>21</v>
      </c>
      <c r="O355" s="1">
        <f>Cleaned_Data[[#This Row],[ loan_amount]]-Cleaned_Data[[#This Row],[ bank_asset_value]]</f>
        <v>4300000</v>
      </c>
      <c r="P355" s="1">
        <f>Cleaned_Data[[#This Row],[ loan_amount]]</f>
        <v>7000000</v>
      </c>
      <c r="Q355" s="1" t="str">
        <f t="shared" si="21"/>
        <v>700–799</v>
      </c>
      <c r="R355" s="1">
        <f>Cleaned_Data[[#This Row],[ residential_assets_value]]+Cleaned_Data[[#This Row],[ commercial_assets_value]]+Cleaned_Data[[#This Row],[ luxury_assets_value]]</f>
        <v>19500000</v>
      </c>
      <c r="S355" s="1">
        <f>Cleaned_Data[[#This Row],[ income_annum]]+Cleaned_Data[[#This Row],[ residential_assets_value]]+Cleaned_Data[[#This Row],[ commercial_assets_value]]+Cleaned_Data[[#This Row],[ luxury_assets_value]]</f>
        <v>22500000</v>
      </c>
      <c r="T355" s="1" t="str">
        <f t="shared" si="22"/>
        <v>2–3 Cr</v>
      </c>
      <c r="U355" s="12">
        <f t="shared" si="23"/>
        <v>700000</v>
      </c>
      <c r="V355" s="1" t="str">
        <f>IF(Cleaned_Data[[#This Row],[EMI_Estimate]]&lt;50000, "50K", IF(Cleaned_Data[[#This Row],[EMI_Estimate]]&lt;100000, "50K-1L", IF(Cleaned_Data[[#This Row],[EMI_Estimate]]&lt;150000, "1L-1.5L", IF(Cleaned_Data[[#This Row],[EMI_Estimate]]&lt;200000,"1.5-2L", "&gt;2L"))))</f>
        <v>&gt;2L</v>
      </c>
    </row>
    <row r="356" spans="1:22" x14ac:dyDescent="0.35">
      <c r="A356">
        <v>355</v>
      </c>
      <c r="B356">
        <v>4</v>
      </c>
      <c r="C356" t="s">
        <v>22</v>
      </c>
      <c r="D356" t="s">
        <v>20</v>
      </c>
      <c r="E356">
        <v>7900000</v>
      </c>
      <c r="F356" t="str">
        <f t="shared" si="20"/>
        <v>&gt;20 Lakh</v>
      </c>
      <c r="G356">
        <v>17200000</v>
      </c>
      <c r="H356">
        <v>14</v>
      </c>
      <c r="I356">
        <v>318</v>
      </c>
      <c r="J356" s="1">
        <v>14200000</v>
      </c>
      <c r="K356" s="1">
        <v>9500000</v>
      </c>
      <c r="L356" s="1">
        <v>23200000</v>
      </c>
      <c r="M356" s="1">
        <v>9000000</v>
      </c>
      <c r="N356" s="1" t="s">
        <v>24</v>
      </c>
      <c r="O356" s="1">
        <f>Cleaned_Data[[#This Row],[ loan_amount]]-Cleaned_Data[[#This Row],[ bank_asset_value]]</f>
        <v>8200000</v>
      </c>
      <c r="P356" s="1">
        <f>Cleaned_Data[[#This Row],[ loan_amount]]</f>
        <v>17200000</v>
      </c>
      <c r="Q356" s="1" t="str">
        <f t="shared" si="21"/>
        <v>300–499</v>
      </c>
      <c r="R356" s="1">
        <f>Cleaned_Data[[#This Row],[ residential_assets_value]]+Cleaned_Data[[#This Row],[ commercial_assets_value]]+Cleaned_Data[[#This Row],[ luxury_assets_value]]</f>
        <v>46900000</v>
      </c>
      <c r="S356" s="1">
        <f>Cleaned_Data[[#This Row],[ income_annum]]+Cleaned_Data[[#This Row],[ residential_assets_value]]+Cleaned_Data[[#This Row],[ commercial_assets_value]]+Cleaned_Data[[#This Row],[ luxury_assets_value]]</f>
        <v>54800000</v>
      </c>
      <c r="T356" s="1" t="str">
        <f t="shared" si="22"/>
        <v>&gt;4 Cr</v>
      </c>
      <c r="U356" s="12">
        <f t="shared" si="23"/>
        <v>1228571</v>
      </c>
      <c r="V356" s="1" t="str">
        <f>IF(Cleaned_Data[[#This Row],[EMI_Estimate]]&lt;50000, "50K", IF(Cleaned_Data[[#This Row],[EMI_Estimate]]&lt;100000, "50K-1L", IF(Cleaned_Data[[#This Row],[EMI_Estimate]]&lt;150000, "1L-1.5L", IF(Cleaned_Data[[#This Row],[EMI_Estimate]]&lt;200000,"1.5-2L", "&gt;2L"))))</f>
        <v>&gt;2L</v>
      </c>
    </row>
    <row r="357" spans="1:22" x14ac:dyDescent="0.35">
      <c r="A357">
        <v>356</v>
      </c>
      <c r="B357">
        <v>5</v>
      </c>
      <c r="C357" t="s">
        <v>22</v>
      </c>
      <c r="D357" t="s">
        <v>20</v>
      </c>
      <c r="E357">
        <v>7600000</v>
      </c>
      <c r="F357" t="str">
        <f t="shared" si="20"/>
        <v>&gt;20 Lakh</v>
      </c>
      <c r="G357">
        <v>24100000</v>
      </c>
      <c r="H357">
        <v>18</v>
      </c>
      <c r="I357">
        <v>721</v>
      </c>
      <c r="J357" s="1">
        <v>21900000</v>
      </c>
      <c r="K357" s="1">
        <v>11500000</v>
      </c>
      <c r="L357" s="1">
        <v>22900000</v>
      </c>
      <c r="M357" s="1">
        <v>7200000</v>
      </c>
      <c r="N357" s="1" t="s">
        <v>21</v>
      </c>
      <c r="O357" s="1">
        <f>Cleaned_Data[[#This Row],[ loan_amount]]-Cleaned_Data[[#This Row],[ bank_asset_value]]</f>
        <v>16900000</v>
      </c>
      <c r="P357" s="1">
        <f>Cleaned_Data[[#This Row],[ loan_amount]]</f>
        <v>24100000</v>
      </c>
      <c r="Q357" s="1" t="str">
        <f t="shared" si="21"/>
        <v>700–799</v>
      </c>
      <c r="R357" s="1">
        <f>Cleaned_Data[[#This Row],[ residential_assets_value]]+Cleaned_Data[[#This Row],[ commercial_assets_value]]+Cleaned_Data[[#This Row],[ luxury_assets_value]]</f>
        <v>56300000</v>
      </c>
      <c r="S357" s="1">
        <f>Cleaned_Data[[#This Row],[ income_annum]]+Cleaned_Data[[#This Row],[ residential_assets_value]]+Cleaned_Data[[#This Row],[ commercial_assets_value]]+Cleaned_Data[[#This Row],[ luxury_assets_value]]</f>
        <v>63900000</v>
      </c>
      <c r="T357" s="1" t="str">
        <f t="shared" si="22"/>
        <v>&gt;4 Cr</v>
      </c>
      <c r="U357" s="12">
        <f t="shared" si="23"/>
        <v>1338889</v>
      </c>
      <c r="V357" s="1" t="str">
        <f>IF(Cleaned_Data[[#This Row],[EMI_Estimate]]&lt;50000, "50K", IF(Cleaned_Data[[#This Row],[EMI_Estimate]]&lt;100000, "50K-1L", IF(Cleaned_Data[[#This Row],[EMI_Estimate]]&lt;150000, "1L-1.5L", IF(Cleaned_Data[[#This Row],[EMI_Estimate]]&lt;200000,"1.5-2L", "&gt;2L"))))</f>
        <v>&gt;2L</v>
      </c>
    </row>
    <row r="358" spans="1:22" x14ac:dyDescent="0.35">
      <c r="A358">
        <v>357</v>
      </c>
      <c r="B358">
        <v>5</v>
      </c>
      <c r="C358" t="s">
        <v>22</v>
      </c>
      <c r="D358" t="s">
        <v>20</v>
      </c>
      <c r="E358">
        <v>3700000</v>
      </c>
      <c r="F358" t="str">
        <f t="shared" si="20"/>
        <v>&gt;20 Lakh</v>
      </c>
      <c r="G358">
        <v>9800000</v>
      </c>
      <c r="H358">
        <v>4</v>
      </c>
      <c r="I358">
        <v>563</v>
      </c>
      <c r="J358" s="1">
        <v>9500000</v>
      </c>
      <c r="K358" s="1">
        <v>5100000</v>
      </c>
      <c r="L358" s="1">
        <v>11200000</v>
      </c>
      <c r="M358" s="1">
        <v>3000000</v>
      </c>
      <c r="N358" s="1" t="s">
        <v>21</v>
      </c>
      <c r="O358" s="1">
        <f>Cleaned_Data[[#This Row],[ loan_amount]]-Cleaned_Data[[#This Row],[ bank_asset_value]]</f>
        <v>6800000</v>
      </c>
      <c r="P358" s="1">
        <f>Cleaned_Data[[#This Row],[ loan_amount]]</f>
        <v>9800000</v>
      </c>
      <c r="Q358" s="1" t="str">
        <f t="shared" si="21"/>
        <v>500–599</v>
      </c>
      <c r="R358" s="1">
        <f>Cleaned_Data[[#This Row],[ residential_assets_value]]+Cleaned_Data[[#This Row],[ commercial_assets_value]]+Cleaned_Data[[#This Row],[ luxury_assets_value]]</f>
        <v>25800000</v>
      </c>
      <c r="S358" s="1">
        <f>Cleaned_Data[[#This Row],[ income_annum]]+Cleaned_Data[[#This Row],[ residential_assets_value]]+Cleaned_Data[[#This Row],[ commercial_assets_value]]+Cleaned_Data[[#This Row],[ luxury_assets_value]]</f>
        <v>29500000</v>
      </c>
      <c r="T358" s="1" t="str">
        <f t="shared" si="22"/>
        <v>2–3 Cr</v>
      </c>
      <c r="U358" s="12">
        <f t="shared" si="23"/>
        <v>2450000</v>
      </c>
      <c r="V358" s="1" t="str">
        <f>IF(Cleaned_Data[[#This Row],[EMI_Estimate]]&lt;50000, "50K", IF(Cleaned_Data[[#This Row],[EMI_Estimate]]&lt;100000, "50K-1L", IF(Cleaned_Data[[#This Row],[EMI_Estimate]]&lt;150000, "1L-1.5L", IF(Cleaned_Data[[#This Row],[EMI_Estimate]]&lt;200000,"1.5-2L", "&gt;2L"))))</f>
        <v>&gt;2L</v>
      </c>
    </row>
    <row r="359" spans="1:22" x14ac:dyDescent="0.35">
      <c r="A359">
        <v>358</v>
      </c>
      <c r="B359">
        <v>2</v>
      </c>
      <c r="C359" t="s">
        <v>22</v>
      </c>
      <c r="D359" t="s">
        <v>20</v>
      </c>
      <c r="E359">
        <v>8400000</v>
      </c>
      <c r="F359" t="str">
        <f t="shared" si="20"/>
        <v>&gt;20 Lakh</v>
      </c>
      <c r="G359">
        <v>26300000</v>
      </c>
      <c r="H359">
        <v>4</v>
      </c>
      <c r="I359">
        <v>419</v>
      </c>
      <c r="J359" s="1">
        <v>22900000</v>
      </c>
      <c r="K359" s="1">
        <v>7900000</v>
      </c>
      <c r="L359" s="1">
        <v>29200000</v>
      </c>
      <c r="M359" s="1">
        <v>6200000</v>
      </c>
      <c r="N359" s="1" t="s">
        <v>21</v>
      </c>
      <c r="O359" s="1">
        <f>Cleaned_Data[[#This Row],[ loan_amount]]-Cleaned_Data[[#This Row],[ bank_asset_value]]</f>
        <v>20100000</v>
      </c>
      <c r="P359" s="1">
        <f>Cleaned_Data[[#This Row],[ loan_amount]]</f>
        <v>26300000</v>
      </c>
      <c r="Q359" s="1" t="str">
        <f t="shared" si="21"/>
        <v>300–499</v>
      </c>
      <c r="R359" s="1">
        <f>Cleaned_Data[[#This Row],[ residential_assets_value]]+Cleaned_Data[[#This Row],[ commercial_assets_value]]+Cleaned_Data[[#This Row],[ luxury_assets_value]]</f>
        <v>60000000</v>
      </c>
      <c r="S359" s="1">
        <f>Cleaned_Data[[#This Row],[ income_annum]]+Cleaned_Data[[#This Row],[ residential_assets_value]]+Cleaned_Data[[#This Row],[ commercial_assets_value]]+Cleaned_Data[[#This Row],[ luxury_assets_value]]</f>
        <v>68400000</v>
      </c>
      <c r="T359" s="1" t="str">
        <f t="shared" si="22"/>
        <v>&gt;4 Cr</v>
      </c>
      <c r="U359" s="12">
        <f t="shared" si="23"/>
        <v>6575000</v>
      </c>
      <c r="V359" s="1" t="str">
        <f>IF(Cleaned_Data[[#This Row],[EMI_Estimate]]&lt;50000, "50K", IF(Cleaned_Data[[#This Row],[EMI_Estimate]]&lt;100000, "50K-1L", IF(Cleaned_Data[[#This Row],[EMI_Estimate]]&lt;150000, "1L-1.5L", IF(Cleaned_Data[[#This Row],[EMI_Estimate]]&lt;200000,"1.5-2L", "&gt;2L"))))</f>
        <v>&gt;2L</v>
      </c>
    </row>
    <row r="360" spans="1:22" x14ac:dyDescent="0.35">
      <c r="A360">
        <v>359</v>
      </c>
      <c r="B360">
        <v>0</v>
      </c>
      <c r="C360" t="s">
        <v>19</v>
      </c>
      <c r="D360" t="s">
        <v>23</v>
      </c>
      <c r="E360">
        <v>8200000</v>
      </c>
      <c r="F360" t="str">
        <f t="shared" si="20"/>
        <v>&gt;20 Lakh</v>
      </c>
      <c r="G360">
        <v>20800000</v>
      </c>
      <c r="H360">
        <v>14</v>
      </c>
      <c r="I360">
        <v>372</v>
      </c>
      <c r="J360" s="1">
        <v>3800000</v>
      </c>
      <c r="K360" s="1">
        <v>100000</v>
      </c>
      <c r="L360" s="1">
        <v>26100000</v>
      </c>
      <c r="M360" s="1">
        <v>5200000</v>
      </c>
      <c r="N360" s="1" t="s">
        <v>24</v>
      </c>
      <c r="O360" s="1">
        <f>Cleaned_Data[[#This Row],[ loan_amount]]-Cleaned_Data[[#This Row],[ bank_asset_value]]</f>
        <v>15600000</v>
      </c>
      <c r="P360" s="1">
        <f>Cleaned_Data[[#This Row],[ loan_amount]]</f>
        <v>20800000</v>
      </c>
      <c r="Q360" s="1" t="str">
        <f t="shared" si="21"/>
        <v>300–499</v>
      </c>
      <c r="R360" s="1">
        <f>Cleaned_Data[[#This Row],[ residential_assets_value]]+Cleaned_Data[[#This Row],[ commercial_assets_value]]+Cleaned_Data[[#This Row],[ luxury_assets_value]]</f>
        <v>30000000</v>
      </c>
      <c r="S360" s="1">
        <f>Cleaned_Data[[#This Row],[ income_annum]]+Cleaned_Data[[#This Row],[ residential_assets_value]]+Cleaned_Data[[#This Row],[ commercial_assets_value]]+Cleaned_Data[[#This Row],[ luxury_assets_value]]</f>
        <v>38200000</v>
      </c>
      <c r="T360" s="1" t="str">
        <f t="shared" si="22"/>
        <v>3–4 Cr</v>
      </c>
      <c r="U360" s="12">
        <f t="shared" si="23"/>
        <v>1485714</v>
      </c>
      <c r="V360" s="1" t="str">
        <f>IF(Cleaned_Data[[#This Row],[EMI_Estimate]]&lt;50000, "50K", IF(Cleaned_Data[[#This Row],[EMI_Estimate]]&lt;100000, "50K-1L", IF(Cleaned_Data[[#This Row],[EMI_Estimate]]&lt;150000, "1L-1.5L", IF(Cleaned_Data[[#This Row],[EMI_Estimate]]&lt;200000,"1.5-2L", "&gt;2L"))))</f>
        <v>&gt;2L</v>
      </c>
    </row>
    <row r="361" spans="1:22" x14ac:dyDescent="0.35">
      <c r="A361">
        <v>360</v>
      </c>
      <c r="B361">
        <v>0</v>
      </c>
      <c r="C361" t="s">
        <v>22</v>
      </c>
      <c r="D361" t="s">
        <v>20</v>
      </c>
      <c r="E361">
        <v>2900000</v>
      </c>
      <c r="F361" t="str">
        <f t="shared" si="20"/>
        <v>&gt;20 Lakh</v>
      </c>
      <c r="G361">
        <v>9500000</v>
      </c>
      <c r="H361">
        <v>18</v>
      </c>
      <c r="I361">
        <v>885</v>
      </c>
      <c r="J361" s="1">
        <v>4300000</v>
      </c>
      <c r="K361" s="1">
        <v>2300000</v>
      </c>
      <c r="L361" s="1">
        <v>6500000</v>
      </c>
      <c r="M361" s="1">
        <v>3500000</v>
      </c>
      <c r="N361" s="1" t="s">
        <v>21</v>
      </c>
      <c r="O361" s="1">
        <f>Cleaned_Data[[#This Row],[ loan_amount]]-Cleaned_Data[[#This Row],[ bank_asset_value]]</f>
        <v>6000000</v>
      </c>
      <c r="P361" s="1">
        <f>Cleaned_Data[[#This Row],[ loan_amount]]</f>
        <v>9500000</v>
      </c>
      <c r="Q361" s="1" t="str">
        <f t="shared" si="21"/>
        <v>800+</v>
      </c>
      <c r="R361" s="1">
        <f>Cleaned_Data[[#This Row],[ residential_assets_value]]+Cleaned_Data[[#This Row],[ commercial_assets_value]]+Cleaned_Data[[#This Row],[ luxury_assets_value]]</f>
        <v>13100000</v>
      </c>
      <c r="S361" s="1">
        <f>Cleaned_Data[[#This Row],[ income_annum]]+Cleaned_Data[[#This Row],[ residential_assets_value]]+Cleaned_Data[[#This Row],[ commercial_assets_value]]+Cleaned_Data[[#This Row],[ luxury_assets_value]]</f>
        <v>16000000</v>
      </c>
      <c r="T361" s="1" t="str">
        <f t="shared" si="22"/>
        <v>1–2 Cr</v>
      </c>
      <c r="U361" s="12">
        <f t="shared" si="23"/>
        <v>527778</v>
      </c>
      <c r="V361" s="1" t="str">
        <f>IF(Cleaned_Data[[#This Row],[EMI_Estimate]]&lt;50000, "50K", IF(Cleaned_Data[[#This Row],[EMI_Estimate]]&lt;100000, "50K-1L", IF(Cleaned_Data[[#This Row],[EMI_Estimate]]&lt;150000, "1L-1.5L", IF(Cleaned_Data[[#This Row],[EMI_Estimate]]&lt;200000,"1.5-2L", "&gt;2L"))))</f>
        <v>&gt;2L</v>
      </c>
    </row>
    <row r="362" spans="1:22" x14ac:dyDescent="0.35">
      <c r="A362">
        <v>361</v>
      </c>
      <c r="B362">
        <v>1</v>
      </c>
      <c r="C362" t="s">
        <v>22</v>
      </c>
      <c r="D362" t="s">
        <v>23</v>
      </c>
      <c r="E362">
        <v>9900000</v>
      </c>
      <c r="F362" t="str">
        <f t="shared" si="20"/>
        <v>&gt;20 Lakh</v>
      </c>
      <c r="G362">
        <v>38400000</v>
      </c>
      <c r="H362">
        <v>12</v>
      </c>
      <c r="I362">
        <v>596</v>
      </c>
      <c r="J362" s="1">
        <v>10000000</v>
      </c>
      <c r="K362" s="1">
        <v>9300000</v>
      </c>
      <c r="L362" s="1">
        <v>36500000</v>
      </c>
      <c r="M362" s="1">
        <v>6800000</v>
      </c>
      <c r="N362" s="1" t="s">
        <v>21</v>
      </c>
      <c r="O362" s="1">
        <f>Cleaned_Data[[#This Row],[ loan_amount]]-Cleaned_Data[[#This Row],[ bank_asset_value]]</f>
        <v>31600000</v>
      </c>
      <c r="P362" s="1">
        <f>Cleaned_Data[[#This Row],[ loan_amount]]</f>
        <v>38400000</v>
      </c>
      <c r="Q362" s="1" t="str">
        <f t="shared" si="21"/>
        <v>500–599</v>
      </c>
      <c r="R362" s="1">
        <f>Cleaned_Data[[#This Row],[ residential_assets_value]]+Cleaned_Data[[#This Row],[ commercial_assets_value]]+Cleaned_Data[[#This Row],[ luxury_assets_value]]</f>
        <v>55800000</v>
      </c>
      <c r="S362" s="1">
        <f>Cleaned_Data[[#This Row],[ income_annum]]+Cleaned_Data[[#This Row],[ residential_assets_value]]+Cleaned_Data[[#This Row],[ commercial_assets_value]]+Cleaned_Data[[#This Row],[ luxury_assets_value]]</f>
        <v>65700000</v>
      </c>
      <c r="T362" s="1" t="str">
        <f t="shared" si="22"/>
        <v>&gt;4 Cr</v>
      </c>
      <c r="U362" s="12">
        <f t="shared" si="23"/>
        <v>3200000</v>
      </c>
      <c r="V362" s="1" t="str">
        <f>IF(Cleaned_Data[[#This Row],[EMI_Estimate]]&lt;50000, "50K", IF(Cleaned_Data[[#This Row],[EMI_Estimate]]&lt;100000, "50K-1L", IF(Cleaned_Data[[#This Row],[EMI_Estimate]]&lt;150000, "1L-1.5L", IF(Cleaned_Data[[#This Row],[EMI_Estimate]]&lt;200000,"1.5-2L", "&gt;2L"))))</f>
        <v>&gt;2L</v>
      </c>
    </row>
    <row r="363" spans="1:22" x14ac:dyDescent="0.35">
      <c r="A363">
        <v>362</v>
      </c>
      <c r="B363">
        <v>0</v>
      </c>
      <c r="C363" t="s">
        <v>19</v>
      </c>
      <c r="D363" t="s">
        <v>20</v>
      </c>
      <c r="E363">
        <v>4400000</v>
      </c>
      <c r="F363" t="str">
        <f t="shared" si="20"/>
        <v>&gt;20 Lakh</v>
      </c>
      <c r="G363">
        <v>14100000</v>
      </c>
      <c r="H363">
        <v>2</v>
      </c>
      <c r="I363">
        <v>349</v>
      </c>
      <c r="J363" s="1">
        <v>3300000</v>
      </c>
      <c r="K363" s="1">
        <v>1300000</v>
      </c>
      <c r="L363" s="1">
        <v>8800000</v>
      </c>
      <c r="M363" s="1">
        <v>6200000</v>
      </c>
      <c r="N363" s="1" t="s">
        <v>21</v>
      </c>
      <c r="O363" s="1">
        <f>Cleaned_Data[[#This Row],[ loan_amount]]-Cleaned_Data[[#This Row],[ bank_asset_value]]</f>
        <v>7900000</v>
      </c>
      <c r="P363" s="1">
        <f>Cleaned_Data[[#This Row],[ loan_amount]]</f>
        <v>14100000</v>
      </c>
      <c r="Q363" s="1" t="str">
        <f t="shared" si="21"/>
        <v>300–499</v>
      </c>
      <c r="R363" s="1">
        <f>Cleaned_Data[[#This Row],[ residential_assets_value]]+Cleaned_Data[[#This Row],[ commercial_assets_value]]+Cleaned_Data[[#This Row],[ luxury_assets_value]]</f>
        <v>13400000</v>
      </c>
      <c r="S363" s="1">
        <f>Cleaned_Data[[#This Row],[ income_annum]]+Cleaned_Data[[#This Row],[ residential_assets_value]]+Cleaned_Data[[#This Row],[ commercial_assets_value]]+Cleaned_Data[[#This Row],[ luxury_assets_value]]</f>
        <v>17800000</v>
      </c>
      <c r="T363" s="1" t="str">
        <f t="shared" si="22"/>
        <v>1–2 Cr</v>
      </c>
      <c r="U363" s="12">
        <f t="shared" si="23"/>
        <v>7050000</v>
      </c>
      <c r="V363" s="1" t="str">
        <f>IF(Cleaned_Data[[#This Row],[EMI_Estimate]]&lt;50000, "50K", IF(Cleaned_Data[[#This Row],[EMI_Estimate]]&lt;100000, "50K-1L", IF(Cleaned_Data[[#This Row],[EMI_Estimate]]&lt;150000, "1L-1.5L", IF(Cleaned_Data[[#This Row],[EMI_Estimate]]&lt;200000,"1.5-2L", "&gt;2L"))))</f>
        <v>&gt;2L</v>
      </c>
    </row>
    <row r="364" spans="1:22" x14ac:dyDescent="0.35">
      <c r="A364">
        <v>363</v>
      </c>
      <c r="B364">
        <v>1</v>
      </c>
      <c r="C364" t="s">
        <v>22</v>
      </c>
      <c r="D364" t="s">
        <v>23</v>
      </c>
      <c r="E364">
        <v>9000000</v>
      </c>
      <c r="F364" t="str">
        <f t="shared" si="20"/>
        <v>&gt;20 Lakh</v>
      </c>
      <c r="G364">
        <v>32200000</v>
      </c>
      <c r="H364">
        <v>16</v>
      </c>
      <c r="I364">
        <v>468</v>
      </c>
      <c r="J364" s="1">
        <v>4500000</v>
      </c>
      <c r="K364" s="1">
        <v>16400000</v>
      </c>
      <c r="L364" s="1">
        <v>28600000</v>
      </c>
      <c r="M364" s="1">
        <v>10900000</v>
      </c>
      <c r="N364" s="1" t="s">
        <v>24</v>
      </c>
      <c r="O364" s="1">
        <f>Cleaned_Data[[#This Row],[ loan_amount]]-Cleaned_Data[[#This Row],[ bank_asset_value]]</f>
        <v>21300000</v>
      </c>
      <c r="P364" s="1">
        <f>Cleaned_Data[[#This Row],[ loan_amount]]</f>
        <v>32200000</v>
      </c>
      <c r="Q364" s="1" t="str">
        <f t="shared" si="21"/>
        <v>300–499</v>
      </c>
      <c r="R364" s="1">
        <f>Cleaned_Data[[#This Row],[ residential_assets_value]]+Cleaned_Data[[#This Row],[ commercial_assets_value]]+Cleaned_Data[[#This Row],[ luxury_assets_value]]</f>
        <v>49500000</v>
      </c>
      <c r="S364" s="1">
        <f>Cleaned_Data[[#This Row],[ income_annum]]+Cleaned_Data[[#This Row],[ residential_assets_value]]+Cleaned_Data[[#This Row],[ commercial_assets_value]]+Cleaned_Data[[#This Row],[ luxury_assets_value]]</f>
        <v>58500000</v>
      </c>
      <c r="T364" s="1" t="str">
        <f t="shared" si="22"/>
        <v>&gt;4 Cr</v>
      </c>
      <c r="U364" s="12">
        <f t="shared" si="23"/>
        <v>2012500</v>
      </c>
      <c r="V364" s="1" t="str">
        <f>IF(Cleaned_Data[[#This Row],[EMI_Estimate]]&lt;50000, "50K", IF(Cleaned_Data[[#This Row],[EMI_Estimate]]&lt;100000, "50K-1L", IF(Cleaned_Data[[#This Row],[EMI_Estimate]]&lt;150000, "1L-1.5L", IF(Cleaned_Data[[#This Row],[EMI_Estimate]]&lt;200000,"1.5-2L", "&gt;2L"))))</f>
        <v>&gt;2L</v>
      </c>
    </row>
    <row r="365" spans="1:22" x14ac:dyDescent="0.35">
      <c r="A365">
        <v>364</v>
      </c>
      <c r="B365">
        <v>3</v>
      </c>
      <c r="C365" t="s">
        <v>22</v>
      </c>
      <c r="D365" t="s">
        <v>23</v>
      </c>
      <c r="E365">
        <v>6800000</v>
      </c>
      <c r="F365" t="str">
        <f t="shared" si="20"/>
        <v>&gt;20 Lakh</v>
      </c>
      <c r="G365">
        <v>26900000</v>
      </c>
      <c r="H365">
        <v>16</v>
      </c>
      <c r="I365">
        <v>818</v>
      </c>
      <c r="J365" s="1">
        <v>14700000</v>
      </c>
      <c r="K365" s="1">
        <v>10400000</v>
      </c>
      <c r="L365" s="1">
        <v>26300000</v>
      </c>
      <c r="M365" s="1">
        <v>7300000</v>
      </c>
      <c r="N365" s="1" t="s">
        <v>21</v>
      </c>
      <c r="O365" s="1">
        <f>Cleaned_Data[[#This Row],[ loan_amount]]-Cleaned_Data[[#This Row],[ bank_asset_value]]</f>
        <v>19600000</v>
      </c>
      <c r="P365" s="1">
        <f>Cleaned_Data[[#This Row],[ loan_amount]]</f>
        <v>26900000</v>
      </c>
      <c r="Q365" s="1" t="str">
        <f t="shared" si="21"/>
        <v>800+</v>
      </c>
      <c r="R365" s="1">
        <f>Cleaned_Data[[#This Row],[ residential_assets_value]]+Cleaned_Data[[#This Row],[ commercial_assets_value]]+Cleaned_Data[[#This Row],[ luxury_assets_value]]</f>
        <v>51400000</v>
      </c>
      <c r="S365" s="1">
        <f>Cleaned_Data[[#This Row],[ income_annum]]+Cleaned_Data[[#This Row],[ residential_assets_value]]+Cleaned_Data[[#This Row],[ commercial_assets_value]]+Cleaned_Data[[#This Row],[ luxury_assets_value]]</f>
        <v>58200000</v>
      </c>
      <c r="T365" s="1" t="str">
        <f t="shared" si="22"/>
        <v>&gt;4 Cr</v>
      </c>
      <c r="U365" s="12">
        <f t="shared" si="23"/>
        <v>1681250</v>
      </c>
      <c r="V365" s="1" t="str">
        <f>IF(Cleaned_Data[[#This Row],[EMI_Estimate]]&lt;50000, "50K", IF(Cleaned_Data[[#This Row],[EMI_Estimate]]&lt;100000, "50K-1L", IF(Cleaned_Data[[#This Row],[EMI_Estimate]]&lt;150000, "1L-1.5L", IF(Cleaned_Data[[#This Row],[EMI_Estimate]]&lt;200000,"1.5-2L", "&gt;2L"))))</f>
        <v>&gt;2L</v>
      </c>
    </row>
    <row r="366" spans="1:22" x14ac:dyDescent="0.35">
      <c r="A366">
        <v>365</v>
      </c>
      <c r="B366">
        <v>2</v>
      </c>
      <c r="C366" t="s">
        <v>22</v>
      </c>
      <c r="D366" t="s">
        <v>20</v>
      </c>
      <c r="E366">
        <v>8700000</v>
      </c>
      <c r="F366" t="str">
        <f t="shared" si="20"/>
        <v>&gt;20 Lakh</v>
      </c>
      <c r="G366">
        <v>28000000</v>
      </c>
      <c r="H366">
        <v>12</v>
      </c>
      <c r="I366">
        <v>543</v>
      </c>
      <c r="J366" s="1">
        <v>16900000</v>
      </c>
      <c r="K366" s="1">
        <v>6000000</v>
      </c>
      <c r="L366" s="1">
        <v>22900000</v>
      </c>
      <c r="M366" s="1">
        <v>6700000</v>
      </c>
      <c r="N366" s="1" t="s">
        <v>24</v>
      </c>
      <c r="O366" s="1">
        <f>Cleaned_Data[[#This Row],[ loan_amount]]-Cleaned_Data[[#This Row],[ bank_asset_value]]</f>
        <v>21300000</v>
      </c>
      <c r="P366" s="1">
        <f>Cleaned_Data[[#This Row],[ loan_amount]]</f>
        <v>28000000</v>
      </c>
      <c r="Q366" s="1" t="str">
        <f t="shared" si="21"/>
        <v>500–599</v>
      </c>
      <c r="R366" s="1">
        <f>Cleaned_Data[[#This Row],[ residential_assets_value]]+Cleaned_Data[[#This Row],[ commercial_assets_value]]+Cleaned_Data[[#This Row],[ luxury_assets_value]]</f>
        <v>45800000</v>
      </c>
      <c r="S366" s="1">
        <f>Cleaned_Data[[#This Row],[ income_annum]]+Cleaned_Data[[#This Row],[ residential_assets_value]]+Cleaned_Data[[#This Row],[ commercial_assets_value]]+Cleaned_Data[[#This Row],[ luxury_assets_value]]</f>
        <v>54500000</v>
      </c>
      <c r="T366" s="1" t="str">
        <f t="shared" si="22"/>
        <v>&gt;4 Cr</v>
      </c>
      <c r="U366" s="12">
        <f t="shared" si="23"/>
        <v>2333333</v>
      </c>
      <c r="V366" s="1" t="str">
        <f>IF(Cleaned_Data[[#This Row],[EMI_Estimate]]&lt;50000, "50K", IF(Cleaned_Data[[#This Row],[EMI_Estimate]]&lt;100000, "50K-1L", IF(Cleaned_Data[[#This Row],[EMI_Estimate]]&lt;150000, "1L-1.5L", IF(Cleaned_Data[[#This Row],[EMI_Estimate]]&lt;200000,"1.5-2L", "&gt;2L"))))</f>
        <v>&gt;2L</v>
      </c>
    </row>
    <row r="367" spans="1:22" x14ac:dyDescent="0.35">
      <c r="A367">
        <v>366</v>
      </c>
      <c r="B367">
        <v>3</v>
      </c>
      <c r="C367" t="s">
        <v>19</v>
      </c>
      <c r="D367" t="s">
        <v>20</v>
      </c>
      <c r="E367">
        <v>9400000</v>
      </c>
      <c r="F367" t="str">
        <f t="shared" si="20"/>
        <v>&gt;20 Lakh</v>
      </c>
      <c r="G367">
        <v>21900000</v>
      </c>
      <c r="H367">
        <v>16</v>
      </c>
      <c r="I367">
        <v>685</v>
      </c>
      <c r="J367" s="1">
        <v>8100000</v>
      </c>
      <c r="K367" s="1">
        <v>5600000</v>
      </c>
      <c r="L367" s="1">
        <v>34500000</v>
      </c>
      <c r="M367" s="1">
        <v>5000000</v>
      </c>
      <c r="N367" s="1" t="s">
        <v>21</v>
      </c>
      <c r="O367" s="1">
        <f>Cleaned_Data[[#This Row],[ loan_amount]]-Cleaned_Data[[#This Row],[ bank_asset_value]]</f>
        <v>16900000</v>
      </c>
      <c r="P367" s="1">
        <f>Cleaned_Data[[#This Row],[ loan_amount]]</f>
        <v>21900000</v>
      </c>
      <c r="Q367" s="1" t="str">
        <f t="shared" si="21"/>
        <v>600–699</v>
      </c>
      <c r="R367" s="1">
        <f>Cleaned_Data[[#This Row],[ residential_assets_value]]+Cleaned_Data[[#This Row],[ commercial_assets_value]]+Cleaned_Data[[#This Row],[ luxury_assets_value]]</f>
        <v>48200000</v>
      </c>
      <c r="S367" s="1">
        <f>Cleaned_Data[[#This Row],[ income_annum]]+Cleaned_Data[[#This Row],[ residential_assets_value]]+Cleaned_Data[[#This Row],[ commercial_assets_value]]+Cleaned_Data[[#This Row],[ luxury_assets_value]]</f>
        <v>57600000</v>
      </c>
      <c r="T367" s="1" t="str">
        <f t="shared" si="22"/>
        <v>&gt;4 Cr</v>
      </c>
      <c r="U367" s="12">
        <f t="shared" si="23"/>
        <v>1368750</v>
      </c>
      <c r="V367" s="1" t="str">
        <f>IF(Cleaned_Data[[#This Row],[EMI_Estimate]]&lt;50000, "50K", IF(Cleaned_Data[[#This Row],[EMI_Estimate]]&lt;100000, "50K-1L", IF(Cleaned_Data[[#This Row],[EMI_Estimate]]&lt;150000, "1L-1.5L", IF(Cleaned_Data[[#This Row],[EMI_Estimate]]&lt;200000,"1.5-2L", "&gt;2L"))))</f>
        <v>&gt;2L</v>
      </c>
    </row>
    <row r="368" spans="1:22" x14ac:dyDescent="0.35">
      <c r="A368">
        <v>367</v>
      </c>
      <c r="B368">
        <v>3</v>
      </c>
      <c r="C368" t="s">
        <v>22</v>
      </c>
      <c r="D368" t="s">
        <v>23</v>
      </c>
      <c r="E368">
        <v>6000000</v>
      </c>
      <c r="F368" t="str">
        <f t="shared" si="20"/>
        <v>&gt;20 Lakh</v>
      </c>
      <c r="G368">
        <v>12500000</v>
      </c>
      <c r="H368">
        <v>18</v>
      </c>
      <c r="I368">
        <v>851</v>
      </c>
      <c r="J368" s="1">
        <v>14600000</v>
      </c>
      <c r="K368" s="1">
        <v>5000000</v>
      </c>
      <c r="L368" s="1">
        <v>16800000</v>
      </c>
      <c r="M368" s="1">
        <v>5000000</v>
      </c>
      <c r="N368" s="1" t="s">
        <v>21</v>
      </c>
      <c r="O368" s="1">
        <f>Cleaned_Data[[#This Row],[ loan_amount]]-Cleaned_Data[[#This Row],[ bank_asset_value]]</f>
        <v>7500000</v>
      </c>
      <c r="P368" s="1">
        <f>Cleaned_Data[[#This Row],[ loan_amount]]</f>
        <v>12500000</v>
      </c>
      <c r="Q368" s="1" t="str">
        <f t="shared" si="21"/>
        <v>800+</v>
      </c>
      <c r="R368" s="1">
        <f>Cleaned_Data[[#This Row],[ residential_assets_value]]+Cleaned_Data[[#This Row],[ commercial_assets_value]]+Cleaned_Data[[#This Row],[ luxury_assets_value]]</f>
        <v>36400000</v>
      </c>
      <c r="S368" s="1">
        <f>Cleaned_Data[[#This Row],[ income_annum]]+Cleaned_Data[[#This Row],[ residential_assets_value]]+Cleaned_Data[[#This Row],[ commercial_assets_value]]+Cleaned_Data[[#This Row],[ luxury_assets_value]]</f>
        <v>42400000</v>
      </c>
      <c r="T368" s="1" t="str">
        <f t="shared" si="22"/>
        <v>&gt;4 Cr</v>
      </c>
      <c r="U368" s="12">
        <f t="shared" si="23"/>
        <v>694444</v>
      </c>
      <c r="V368" s="1" t="str">
        <f>IF(Cleaned_Data[[#This Row],[EMI_Estimate]]&lt;50000, "50K", IF(Cleaned_Data[[#This Row],[EMI_Estimate]]&lt;100000, "50K-1L", IF(Cleaned_Data[[#This Row],[EMI_Estimate]]&lt;150000, "1L-1.5L", IF(Cleaned_Data[[#This Row],[EMI_Estimate]]&lt;200000,"1.5-2L", "&gt;2L"))))</f>
        <v>&gt;2L</v>
      </c>
    </row>
    <row r="369" spans="1:22" x14ac:dyDescent="0.35">
      <c r="A369">
        <v>368</v>
      </c>
      <c r="B369">
        <v>1</v>
      </c>
      <c r="C369" t="s">
        <v>22</v>
      </c>
      <c r="D369" t="s">
        <v>23</v>
      </c>
      <c r="E369">
        <v>9400000</v>
      </c>
      <c r="F369" t="str">
        <f t="shared" si="20"/>
        <v>&gt;20 Lakh</v>
      </c>
      <c r="G369">
        <v>29800000</v>
      </c>
      <c r="H369">
        <v>10</v>
      </c>
      <c r="I369">
        <v>377</v>
      </c>
      <c r="J369" s="1">
        <v>24100000</v>
      </c>
      <c r="K369" s="1">
        <v>18500000</v>
      </c>
      <c r="L369" s="1">
        <v>30900000</v>
      </c>
      <c r="M369" s="1">
        <v>11700000</v>
      </c>
      <c r="N369" s="1" t="s">
        <v>24</v>
      </c>
      <c r="O369" s="1">
        <f>Cleaned_Data[[#This Row],[ loan_amount]]-Cleaned_Data[[#This Row],[ bank_asset_value]]</f>
        <v>18100000</v>
      </c>
      <c r="P369" s="1">
        <f>Cleaned_Data[[#This Row],[ loan_amount]]</f>
        <v>29800000</v>
      </c>
      <c r="Q369" s="1" t="str">
        <f t="shared" si="21"/>
        <v>300–499</v>
      </c>
      <c r="R369" s="1">
        <f>Cleaned_Data[[#This Row],[ residential_assets_value]]+Cleaned_Data[[#This Row],[ commercial_assets_value]]+Cleaned_Data[[#This Row],[ luxury_assets_value]]</f>
        <v>73500000</v>
      </c>
      <c r="S369" s="1">
        <f>Cleaned_Data[[#This Row],[ income_annum]]+Cleaned_Data[[#This Row],[ residential_assets_value]]+Cleaned_Data[[#This Row],[ commercial_assets_value]]+Cleaned_Data[[#This Row],[ luxury_assets_value]]</f>
        <v>82900000</v>
      </c>
      <c r="T369" s="1" t="str">
        <f t="shared" si="22"/>
        <v>&gt;4 Cr</v>
      </c>
      <c r="U369" s="12">
        <f t="shared" si="23"/>
        <v>2980000</v>
      </c>
      <c r="V369" s="1" t="str">
        <f>IF(Cleaned_Data[[#This Row],[EMI_Estimate]]&lt;50000, "50K", IF(Cleaned_Data[[#This Row],[EMI_Estimate]]&lt;100000, "50K-1L", IF(Cleaned_Data[[#This Row],[EMI_Estimate]]&lt;150000, "1L-1.5L", IF(Cleaned_Data[[#This Row],[EMI_Estimate]]&lt;200000,"1.5-2L", "&gt;2L"))))</f>
        <v>&gt;2L</v>
      </c>
    </row>
    <row r="370" spans="1:22" x14ac:dyDescent="0.35">
      <c r="A370">
        <v>369</v>
      </c>
      <c r="B370">
        <v>0</v>
      </c>
      <c r="C370" t="s">
        <v>22</v>
      </c>
      <c r="D370" t="s">
        <v>23</v>
      </c>
      <c r="E370">
        <v>1000000</v>
      </c>
      <c r="F370" t="str">
        <f t="shared" si="20"/>
        <v>10-15 Lakh</v>
      </c>
      <c r="G370">
        <v>4000000</v>
      </c>
      <c r="H370">
        <v>10</v>
      </c>
      <c r="I370">
        <v>620</v>
      </c>
      <c r="J370" s="1">
        <v>2400000</v>
      </c>
      <c r="K370" s="1">
        <v>1300000</v>
      </c>
      <c r="L370" s="1">
        <v>3700000</v>
      </c>
      <c r="M370" s="1">
        <v>1100000</v>
      </c>
      <c r="N370" s="1" t="s">
        <v>21</v>
      </c>
      <c r="O370" s="1">
        <f>Cleaned_Data[[#This Row],[ loan_amount]]-Cleaned_Data[[#This Row],[ bank_asset_value]]</f>
        <v>2900000</v>
      </c>
      <c r="P370" s="1">
        <f>Cleaned_Data[[#This Row],[ loan_amount]]</f>
        <v>4000000</v>
      </c>
      <c r="Q370" s="1" t="str">
        <f t="shared" si="21"/>
        <v>600–699</v>
      </c>
      <c r="R370" s="1">
        <f>Cleaned_Data[[#This Row],[ residential_assets_value]]+Cleaned_Data[[#This Row],[ commercial_assets_value]]+Cleaned_Data[[#This Row],[ luxury_assets_value]]</f>
        <v>7400000</v>
      </c>
      <c r="S370" s="1">
        <f>Cleaned_Data[[#This Row],[ income_annum]]+Cleaned_Data[[#This Row],[ residential_assets_value]]+Cleaned_Data[[#This Row],[ commercial_assets_value]]+Cleaned_Data[[#This Row],[ luxury_assets_value]]</f>
        <v>8400000</v>
      </c>
      <c r="T370" s="1" t="str">
        <f t="shared" si="22"/>
        <v>&lt;1 Cr</v>
      </c>
      <c r="U370" s="12">
        <f t="shared" si="23"/>
        <v>400000</v>
      </c>
      <c r="V370" s="1" t="str">
        <f>IF(Cleaned_Data[[#This Row],[EMI_Estimate]]&lt;50000, "50K", IF(Cleaned_Data[[#This Row],[EMI_Estimate]]&lt;100000, "50K-1L", IF(Cleaned_Data[[#This Row],[EMI_Estimate]]&lt;150000, "1L-1.5L", IF(Cleaned_Data[[#This Row],[EMI_Estimate]]&lt;200000,"1.5-2L", "&gt;2L"))))</f>
        <v>&gt;2L</v>
      </c>
    </row>
    <row r="371" spans="1:22" x14ac:dyDescent="0.35">
      <c r="A371">
        <v>370</v>
      </c>
      <c r="B371">
        <v>3</v>
      </c>
      <c r="C371" t="s">
        <v>19</v>
      </c>
      <c r="D371" t="s">
        <v>23</v>
      </c>
      <c r="E371">
        <v>900000</v>
      </c>
      <c r="F371" t="str">
        <f t="shared" si="20"/>
        <v>5-10 Lakh</v>
      </c>
      <c r="G371">
        <v>2300000</v>
      </c>
      <c r="H371">
        <v>20</v>
      </c>
      <c r="I371">
        <v>611</v>
      </c>
      <c r="J371" s="1">
        <v>600000</v>
      </c>
      <c r="K371" s="1">
        <v>1500000</v>
      </c>
      <c r="L371" s="1">
        <v>1900000</v>
      </c>
      <c r="M371" s="1">
        <v>500000</v>
      </c>
      <c r="N371" s="1" t="s">
        <v>21</v>
      </c>
      <c r="O371" s="1">
        <f>Cleaned_Data[[#This Row],[ loan_amount]]-Cleaned_Data[[#This Row],[ bank_asset_value]]</f>
        <v>1800000</v>
      </c>
      <c r="P371" s="1">
        <f>Cleaned_Data[[#This Row],[ loan_amount]]</f>
        <v>2300000</v>
      </c>
      <c r="Q371" s="1" t="str">
        <f t="shared" si="21"/>
        <v>600–699</v>
      </c>
      <c r="R371" s="1">
        <f>Cleaned_Data[[#This Row],[ residential_assets_value]]+Cleaned_Data[[#This Row],[ commercial_assets_value]]+Cleaned_Data[[#This Row],[ luxury_assets_value]]</f>
        <v>4000000</v>
      </c>
      <c r="S371" s="1">
        <f>Cleaned_Data[[#This Row],[ income_annum]]+Cleaned_Data[[#This Row],[ residential_assets_value]]+Cleaned_Data[[#This Row],[ commercial_assets_value]]+Cleaned_Data[[#This Row],[ luxury_assets_value]]</f>
        <v>4900000</v>
      </c>
      <c r="T371" s="1" t="str">
        <f t="shared" si="22"/>
        <v>&lt;1 Cr</v>
      </c>
      <c r="U371" s="12">
        <f t="shared" si="23"/>
        <v>115000</v>
      </c>
      <c r="V371" s="1" t="str">
        <f>IF(Cleaned_Data[[#This Row],[EMI_Estimate]]&lt;50000, "50K", IF(Cleaned_Data[[#This Row],[EMI_Estimate]]&lt;100000, "50K-1L", IF(Cleaned_Data[[#This Row],[EMI_Estimate]]&lt;150000, "1L-1.5L", IF(Cleaned_Data[[#This Row],[EMI_Estimate]]&lt;200000,"1.5-2L", "&gt;2L"))))</f>
        <v>1L-1.5L</v>
      </c>
    </row>
    <row r="372" spans="1:22" x14ac:dyDescent="0.35">
      <c r="A372">
        <v>371</v>
      </c>
      <c r="B372">
        <v>4</v>
      </c>
      <c r="C372" t="s">
        <v>22</v>
      </c>
      <c r="D372" t="s">
        <v>20</v>
      </c>
      <c r="E372">
        <v>2100000</v>
      </c>
      <c r="F372" t="str">
        <f t="shared" si="20"/>
        <v>&gt;20 Lakh</v>
      </c>
      <c r="G372">
        <v>7700000</v>
      </c>
      <c r="H372">
        <v>4</v>
      </c>
      <c r="I372">
        <v>767</v>
      </c>
      <c r="J372" s="1">
        <v>1200000</v>
      </c>
      <c r="K372" s="1">
        <v>1700000</v>
      </c>
      <c r="L372" s="1">
        <v>6900000</v>
      </c>
      <c r="M372" s="1">
        <v>1300000</v>
      </c>
      <c r="N372" s="1" t="s">
        <v>21</v>
      </c>
      <c r="O372" s="1">
        <f>Cleaned_Data[[#This Row],[ loan_amount]]-Cleaned_Data[[#This Row],[ bank_asset_value]]</f>
        <v>6400000</v>
      </c>
      <c r="P372" s="1">
        <f>Cleaned_Data[[#This Row],[ loan_amount]]</f>
        <v>7700000</v>
      </c>
      <c r="Q372" s="1" t="str">
        <f t="shared" si="21"/>
        <v>700–799</v>
      </c>
      <c r="R372" s="1">
        <f>Cleaned_Data[[#This Row],[ residential_assets_value]]+Cleaned_Data[[#This Row],[ commercial_assets_value]]+Cleaned_Data[[#This Row],[ luxury_assets_value]]</f>
        <v>9800000</v>
      </c>
      <c r="S372" s="1">
        <f>Cleaned_Data[[#This Row],[ income_annum]]+Cleaned_Data[[#This Row],[ residential_assets_value]]+Cleaned_Data[[#This Row],[ commercial_assets_value]]+Cleaned_Data[[#This Row],[ luxury_assets_value]]</f>
        <v>11900000</v>
      </c>
      <c r="T372" s="1" t="str">
        <f t="shared" si="22"/>
        <v>1–2 Cr</v>
      </c>
      <c r="U372" s="12">
        <f t="shared" si="23"/>
        <v>1925000</v>
      </c>
      <c r="V372" s="1" t="str">
        <f>IF(Cleaned_Data[[#This Row],[EMI_Estimate]]&lt;50000, "50K", IF(Cleaned_Data[[#This Row],[EMI_Estimate]]&lt;100000, "50K-1L", IF(Cleaned_Data[[#This Row],[EMI_Estimate]]&lt;150000, "1L-1.5L", IF(Cleaned_Data[[#This Row],[EMI_Estimate]]&lt;200000,"1.5-2L", "&gt;2L"))))</f>
        <v>&gt;2L</v>
      </c>
    </row>
    <row r="373" spans="1:22" x14ac:dyDescent="0.35">
      <c r="A373">
        <v>372</v>
      </c>
      <c r="B373">
        <v>5</v>
      </c>
      <c r="C373" t="s">
        <v>19</v>
      </c>
      <c r="D373" t="s">
        <v>23</v>
      </c>
      <c r="E373">
        <v>1100000</v>
      </c>
      <c r="F373" t="str">
        <f t="shared" si="20"/>
        <v>10-15 Lakh</v>
      </c>
      <c r="G373">
        <v>3200000</v>
      </c>
      <c r="H373">
        <v>20</v>
      </c>
      <c r="I373">
        <v>592</v>
      </c>
      <c r="J373" s="1">
        <v>3200000</v>
      </c>
      <c r="K373" s="1">
        <v>700000</v>
      </c>
      <c r="L373" s="1">
        <v>3500000</v>
      </c>
      <c r="M373" s="1">
        <v>500000</v>
      </c>
      <c r="N373" s="1" t="s">
        <v>21</v>
      </c>
      <c r="O373" s="1">
        <f>Cleaned_Data[[#This Row],[ loan_amount]]-Cleaned_Data[[#This Row],[ bank_asset_value]]</f>
        <v>2700000</v>
      </c>
      <c r="P373" s="1">
        <f>Cleaned_Data[[#This Row],[ loan_amount]]</f>
        <v>3200000</v>
      </c>
      <c r="Q373" s="1" t="str">
        <f t="shared" si="21"/>
        <v>500–599</v>
      </c>
      <c r="R373" s="1">
        <f>Cleaned_Data[[#This Row],[ residential_assets_value]]+Cleaned_Data[[#This Row],[ commercial_assets_value]]+Cleaned_Data[[#This Row],[ luxury_assets_value]]</f>
        <v>7400000</v>
      </c>
      <c r="S373" s="1">
        <f>Cleaned_Data[[#This Row],[ income_annum]]+Cleaned_Data[[#This Row],[ residential_assets_value]]+Cleaned_Data[[#This Row],[ commercial_assets_value]]+Cleaned_Data[[#This Row],[ luxury_assets_value]]</f>
        <v>8500000</v>
      </c>
      <c r="T373" s="1" t="str">
        <f t="shared" si="22"/>
        <v>&lt;1 Cr</v>
      </c>
      <c r="U373" s="12">
        <f t="shared" si="23"/>
        <v>160000</v>
      </c>
      <c r="V373" s="1" t="str">
        <f>IF(Cleaned_Data[[#This Row],[EMI_Estimate]]&lt;50000, "50K", IF(Cleaned_Data[[#This Row],[EMI_Estimate]]&lt;100000, "50K-1L", IF(Cleaned_Data[[#This Row],[EMI_Estimate]]&lt;150000, "1L-1.5L", IF(Cleaned_Data[[#This Row],[EMI_Estimate]]&lt;200000,"1.5-2L", "&gt;2L"))))</f>
        <v>1.5-2L</v>
      </c>
    </row>
    <row r="374" spans="1:22" x14ac:dyDescent="0.35">
      <c r="A374">
        <v>373</v>
      </c>
      <c r="B374">
        <v>0</v>
      </c>
      <c r="C374" t="s">
        <v>19</v>
      </c>
      <c r="D374" t="s">
        <v>23</v>
      </c>
      <c r="E374">
        <v>600000</v>
      </c>
      <c r="F374" t="str">
        <f t="shared" si="20"/>
        <v>5-10 Lakh</v>
      </c>
      <c r="G374">
        <v>2300000</v>
      </c>
      <c r="H374">
        <v>4</v>
      </c>
      <c r="I374">
        <v>319</v>
      </c>
      <c r="J374" s="1">
        <v>1600000</v>
      </c>
      <c r="K374" s="1">
        <v>800000</v>
      </c>
      <c r="L374" s="1">
        <v>2300000</v>
      </c>
      <c r="M374" s="1">
        <v>700000</v>
      </c>
      <c r="N374" s="1" t="s">
        <v>21</v>
      </c>
      <c r="O374" s="1">
        <f>Cleaned_Data[[#This Row],[ loan_amount]]-Cleaned_Data[[#This Row],[ bank_asset_value]]</f>
        <v>1600000</v>
      </c>
      <c r="P374" s="1">
        <f>Cleaned_Data[[#This Row],[ loan_amount]]</f>
        <v>2300000</v>
      </c>
      <c r="Q374" s="1" t="str">
        <f t="shared" si="21"/>
        <v>300–499</v>
      </c>
      <c r="R374" s="1">
        <f>Cleaned_Data[[#This Row],[ residential_assets_value]]+Cleaned_Data[[#This Row],[ commercial_assets_value]]+Cleaned_Data[[#This Row],[ luxury_assets_value]]</f>
        <v>4700000</v>
      </c>
      <c r="S374" s="1">
        <f>Cleaned_Data[[#This Row],[ income_annum]]+Cleaned_Data[[#This Row],[ residential_assets_value]]+Cleaned_Data[[#This Row],[ commercial_assets_value]]+Cleaned_Data[[#This Row],[ luxury_assets_value]]</f>
        <v>5300000</v>
      </c>
      <c r="T374" s="1" t="str">
        <f t="shared" si="22"/>
        <v>&lt;1 Cr</v>
      </c>
      <c r="U374" s="12">
        <f t="shared" si="23"/>
        <v>575000</v>
      </c>
      <c r="V374" s="1" t="str">
        <f>IF(Cleaned_Data[[#This Row],[EMI_Estimate]]&lt;50000, "50K", IF(Cleaned_Data[[#This Row],[EMI_Estimate]]&lt;100000, "50K-1L", IF(Cleaned_Data[[#This Row],[EMI_Estimate]]&lt;150000, "1L-1.5L", IF(Cleaned_Data[[#This Row],[EMI_Estimate]]&lt;200000,"1.5-2L", "&gt;2L"))))</f>
        <v>&gt;2L</v>
      </c>
    </row>
    <row r="375" spans="1:22" x14ac:dyDescent="0.35">
      <c r="A375">
        <v>374</v>
      </c>
      <c r="B375">
        <v>4</v>
      </c>
      <c r="C375" t="s">
        <v>22</v>
      </c>
      <c r="D375" t="s">
        <v>23</v>
      </c>
      <c r="E375">
        <v>9200000</v>
      </c>
      <c r="F375" t="str">
        <f t="shared" si="20"/>
        <v>&gt;20 Lakh</v>
      </c>
      <c r="G375">
        <v>25500000</v>
      </c>
      <c r="H375">
        <v>10</v>
      </c>
      <c r="I375">
        <v>900</v>
      </c>
      <c r="J375" s="1">
        <v>9400000</v>
      </c>
      <c r="K375" s="1">
        <v>10500000</v>
      </c>
      <c r="L375" s="1">
        <v>27400000</v>
      </c>
      <c r="M375" s="1">
        <v>12800000</v>
      </c>
      <c r="N375" s="1" t="s">
        <v>21</v>
      </c>
      <c r="O375" s="1">
        <f>Cleaned_Data[[#This Row],[ loan_amount]]-Cleaned_Data[[#This Row],[ bank_asset_value]]</f>
        <v>12700000</v>
      </c>
      <c r="P375" s="1">
        <f>Cleaned_Data[[#This Row],[ loan_amount]]</f>
        <v>25500000</v>
      </c>
      <c r="Q375" s="1" t="str">
        <f t="shared" si="21"/>
        <v>800+</v>
      </c>
      <c r="R375" s="1">
        <f>Cleaned_Data[[#This Row],[ residential_assets_value]]+Cleaned_Data[[#This Row],[ commercial_assets_value]]+Cleaned_Data[[#This Row],[ luxury_assets_value]]</f>
        <v>47300000</v>
      </c>
      <c r="S375" s="1">
        <f>Cleaned_Data[[#This Row],[ income_annum]]+Cleaned_Data[[#This Row],[ residential_assets_value]]+Cleaned_Data[[#This Row],[ commercial_assets_value]]+Cleaned_Data[[#This Row],[ luxury_assets_value]]</f>
        <v>56500000</v>
      </c>
      <c r="T375" s="1" t="str">
        <f t="shared" si="22"/>
        <v>&gt;4 Cr</v>
      </c>
      <c r="U375" s="12">
        <f t="shared" si="23"/>
        <v>2550000</v>
      </c>
      <c r="V375" s="1" t="str">
        <f>IF(Cleaned_Data[[#This Row],[EMI_Estimate]]&lt;50000, "50K", IF(Cleaned_Data[[#This Row],[EMI_Estimate]]&lt;100000, "50K-1L", IF(Cleaned_Data[[#This Row],[EMI_Estimate]]&lt;150000, "1L-1.5L", IF(Cleaned_Data[[#This Row],[EMI_Estimate]]&lt;200000,"1.5-2L", "&gt;2L"))))</f>
        <v>&gt;2L</v>
      </c>
    </row>
    <row r="376" spans="1:22" x14ac:dyDescent="0.35">
      <c r="A376">
        <v>375</v>
      </c>
      <c r="B376">
        <v>2</v>
      </c>
      <c r="C376" t="s">
        <v>22</v>
      </c>
      <c r="D376" t="s">
        <v>23</v>
      </c>
      <c r="E376">
        <v>3600000</v>
      </c>
      <c r="F376" t="str">
        <f t="shared" si="20"/>
        <v>&gt;20 Lakh</v>
      </c>
      <c r="G376">
        <v>12800000</v>
      </c>
      <c r="H376">
        <v>18</v>
      </c>
      <c r="I376">
        <v>814</v>
      </c>
      <c r="J376" s="1">
        <v>8600000</v>
      </c>
      <c r="K376" s="1">
        <v>4100000</v>
      </c>
      <c r="L376" s="1">
        <v>10300000</v>
      </c>
      <c r="M376" s="1">
        <v>4100000</v>
      </c>
      <c r="N376" s="1" t="s">
        <v>21</v>
      </c>
      <c r="O376" s="1">
        <f>Cleaned_Data[[#This Row],[ loan_amount]]-Cleaned_Data[[#This Row],[ bank_asset_value]]</f>
        <v>8700000</v>
      </c>
      <c r="P376" s="1">
        <f>Cleaned_Data[[#This Row],[ loan_amount]]</f>
        <v>12800000</v>
      </c>
      <c r="Q376" s="1" t="str">
        <f t="shared" si="21"/>
        <v>800+</v>
      </c>
      <c r="R376" s="1">
        <f>Cleaned_Data[[#This Row],[ residential_assets_value]]+Cleaned_Data[[#This Row],[ commercial_assets_value]]+Cleaned_Data[[#This Row],[ luxury_assets_value]]</f>
        <v>23000000</v>
      </c>
      <c r="S376" s="1">
        <f>Cleaned_Data[[#This Row],[ income_annum]]+Cleaned_Data[[#This Row],[ residential_assets_value]]+Cleaned_Data[[#This Row],[ commercial_assets_value]]+Cleaned_Data[[#This Row],[ luxury_assets_value]]</f>
        <v>26600000</v>
      </c>
      <c r="T376" s="1" t="str">
        <f t="shared" si="22"/>
        <v>2–3 Cr</v>
      </c>
      <c r="U376" s="12">
        <f t="shared" si="23"/>
        <v>711111</v>
      </c>
      <c r="V376" s="1" t="str">
        <f>IF(Cleaned_Data[[#This Row],[EMI_Estimate]]&lt;50000, "50K", IF(Cleaned_Data[[#This Row],[EMI_Estimate]]&lt;100000, "50K-1L", IF(Cleaned_Data[[#This Row],[EMI_Estimate]]&lt;150000, "1L-1.5L", IF(Cleaned_Data[[#This Row],[EMI_Estimate]]&lt;200000,"1.5-2L", "&gt;2L"))))</f>
        <v>&gt;2L</v>
      </c>
    </row>
    <row r="377" spans="1:22" x14ac:dyDescent="0.35">
      <c r="A377">
        <v>376</v>
      </c>
      <c r="B377">
        <v>5</v>
      </c>
      <c r="C377" t="s">
        <v>22</v>
      </c>
      <c r="D377" t="s">
        <v>23</v>
      </c>
      <c r="E377">
        <v>1300000</v>
      </c>
      <c r="F377" t="str">
        <f t="shared" si="20"/>
        <v>10-15 Lakh</v>
      </c>
      <c r="G377">
        <v>5000000</v>
      </c>
      <c r="H377">
        <v>10</v>
      </c>
      <c r="I377">
        <v>755</v>
      </c>
      <c r="J377" s="1">
        <v>2100000</v>
      </c>
      <c r="K377" s="1">
        <v>2200000</v>
      </c>
      <c r="L377" s="1">
        <v>4800000</v>
      </c>
      <c r="M377" s="1">
        <v>1900000</v>
      </c>
      <c r="N377" s="1" t="s">
        <v>21</v>
      </c>
      <c r="O377" s="1">
        <f>Cleaned_Data[[#This Row],[ loan_amount]]-Cleaned_Data[[#This Row],[ bank_asset_value]]</f>
        <v>3100000</v>
      </c>
      <c r="P377" s="1">
        <f>Cleaned_Data[[#This Row],[ loan_amount]]</f>
        <v>5000000</v>
      </c>
      <c r="Q377" s="1" t="str">
        <f t="shared" si="21"/>
        <v>700–799</v>
      </c>
      <c r="R377" s="1">
        <f>Cleaned_Data[[#This Row],[ residential_assets_value]]+Cleaned_Data[[#This Row],[ commercial_assets_value]]+Cleaned_Data[[#This Row],[ luxury_assets_value]]</f>
        <v>9100000</v>
      </c>
      <c r="S377" s="1">
        <f>Cleaned_Data[[#This Row],[ income_annum]]+Cleaned_Data[[#This Row],[ residential_assets_value]]+Cleaned_Data[[#This Row],[ commercial_assets_value]]+Cleaned_Data[[#This Row],[ luxury_assets_value]]</f>
        <v>10400000</v>
      </c>
      <c r="T377" s="1" t="str">
        <f t="shared" si="22"/>
        <v>1–2 Cr</v>
      </c>
      <c r="U377" s="12">
        <f t="shared" si="23"/>
        <v>500000</v>
      </c>
      <c r="V377" s="1" t="str">
        <f>IF(Cleaned_Data[[#This Row],[EMI_Estimate]]&lt;50000, "50K", IF(Cleaned_Data[[#This Row],[EMI_Estimate]]&lt;100000, "50K-1L", IF(Cleaned_Data[[#This Row],[EMI_Estimate]]&lt;150000, "1L-1.5L", IF(Cleaned_Data[[#This Row],[EMI_Estimate]]&lt;200000,"1.5-2L", "&gt;2L"))))</f>
        <v>&gt;2L</v>
      </c>
    </row>
    <row r="378" spans="1:22" x14ac:dyDescent="0.35">
      <c r="A378">
        <v>377</v>
      </c>
      <c r="B378">
        <v>5</v>
      </c>
      <c r="C378" t="s">
        <v>19</v>
      </c>
      <c r="D378" t="s">
        <v>23</v>
      </c>
      <c r="E378">
        <v>7700000</v>
      </c>
      <c r="F378" t="str">
        <f t="shared" si="20"/>
        <v>&gt;20 Lakh</v>
      </c>
      <c r="G378">
        <v>16800000</v>
      </c>
      <c r="H378">
        <v>20</v>
      </c>
      <c r="I378">
        <v>584</v>
      </c>
      <c r="J378" s="1">
        <v>8600000</v>
      </c>
      <c r="K378" s="1">
        <v>4800000</v>
      </c>
      <c r="L378" s="1">
        <v>23400000</v>
      </c>
      <c r="M378" s="1">
        <v>8000000</v>
      </c>
      <c r="N378" s="1" t="s">
        <v>21</v>
      </c>
      <c r="O378" s="1">
        <f>Cleaned_Data[[#This Row],[ loan_amount]]-Cleaned_Data[[#This Row],[ bank_asset_value]]</f>
        <v>8800000</v>
      </c>
      <c r="P378" s="1">
        <f>Cleaned_Data[[#This Row],[ loan_amount]]</f>
        <v>16800000</v>
      </c>
      <c r="Q378" s="1" t="str">
        <f t="shared" si="21"/>
        <v>500–599</v>
      </c>
      <c r="R378" s="1">
        <f>Cleaned_Data[[#This Row],[ residential_assets_value]]+Cleaned_Data[[#This Row],[ commercial_assets_value]]+Cleaned_Data[[#This Row],[ luxury_assets_value]]</f>
        <v>36800000</v>
      </c>
      <c r="S378" s="1">
        <f>Cleaned_Data[[#This Row],[ income_annum]]+Cleaned_Data[[#This Row],[ residential_assets_value]]+Cleaned_Data[[#This Row],[ commercial_assets_value]]+Cleaned_Data[[#This Row],[ luxury_assets_value]]</f>
        <v>44500000</v>
      </c>
      <c r="T378" s="1" t="str">
        <f t="shared" si="22"/>
        <v>&gt;4 Cr</v>
      </c>
      <c r="U378" s="12">
        <f t="shared" si="23"/>
        <v>840000</v>
      </c>
      <c r="V378" s="1" t="str">
        <f>IF(Cleaned_Data[[#This Row],[EMI_Estimate]]&lt;50000, "50K", IF(Cleaned_Data[[#This Row],[EMI_Estimate]]&lt;100000, "50K-1L", IF(Cleaned_Data[[#This Row],[EMI_Estimate]]&lt;150000, "1L-1.5L", IF(Cleaned_Data[[#This Row],[EMI_Estimate]]&lt;200000,"1.5-2L", "&gt;2L"))))</f>
        <v>&gt;2L</v>
      </c>
    </row>
    <row r="379" spans="1:22" x14ac:dyDescent="0.35">
      <c r="A379">
        <v>378</v>
      </c>
      <c r="B379">
        <v>4</v>
      </c>
      <c r="C379" t="s">
        <v>19</v>
      </c>
      <c r="D379" t="s">
        <v>23</v>
      </c>
      <c r="E379">
        <v>9500000</v>
      </c>
      <c r="F379" t="str">
        <f t="shared" si="20"/>
        <v>&gt;20 Lakh</v>
      </c>
      <c r="G379">
        <v>23500000</v>
      </c>
      <c r="H379">
        <v>14</v>
      </c>
      <c r="I379">
        <v>380</v>
      </c>
      <c r="J379" s="1">
        <v>22900000</v>
      </c>
      <c r="K379" s="1">
        <v>6700000</v>
      </c>
      <c r="L379" s="1">
        <v>25100000</v>
      </c>
      <c r="M379" s="1">
        <v>7300000</v>
      </c>
      <c r="N379" s="1" t="s">
        <v>24</v>
      </c>
      <c r="O379" s="1">
        <f>Cleaned_Data[[#This Row],[ loan_amount]]-Cleaned_Data[[#This Row],[ bank_asset_value]]</f>
        <v>16200000</v>
      </c>
      <c r="P379" s="1">
        <f>Cleaned_Data[[#This Row],[ loan_amount]]</f>
        <v>23500000</v>
      </c>
      <c r="Q379" s="1" t="str">
        <f t="shared" si="21"/>
        <v>300–499</v>
      </c>
      <c r="R379" s="1">
        <f>Cleaned_Data[[#This Row],[ residential_assets_value]]+Cleaned_Data[[#This Row],[ commercial_assets_value]]+Cleaned_Data[[#This Row],[ luxury_assets_value]]</f>
        <v>54700000</v>
      </c>
      <c r="S379" s="1">
        <f>Cleaned_Data[[#This Row],[ income_annum]]+Cleaned_Data[[#This Row],[ residential_assets_value]]+Cleaned_Data[[#This Row],[ commercial_assets_value]]+Cleaned_Data[[#This Row],[ luxury_assets_value]]</f>
        <v>64200000</v>
      </c>
      <c r="T379" s="1" t="str">
        <f t="shared" si="22"/>
        <v>&gt;4 Cr</v>
      </c>
      <c r="U379" s="12">
        <f t="shared" si="23"/>
        <v>1678571</v>
      </c>
      <c r="V379" s="1" t="str">
        <f>IF(Cleaned_Data[[#This Row],[EMI_Estimate]]&lt;50000, "50K", IF(Cleaned_Data[[#This Row],[EMI_Estimate]]&lt;100000, "50K-1L", IF(Cleaned_Data[[#This Row],[EMI_Estimate]]&lt;150000, "1L-1.5L", IF(Cleaned_Data[[#This Row],[EMI_Estimate]]&lt;200000,"1.5-2L", "&gt;2L"))))</f>
        <v>&gt;2L</v>
      </c>
    </row>
    <row r="380" spans="1:22" x14ac:dyDescent="0.35">
      <c r="A380">
        <v>379</v>
      </c>
      <c r="B380">
        <v>2</v>
      </c>
      <c r="C380" t="s">
        <v>22</v>
      </c>
      <c r="D380" t="s">
        <v>23</v>
      </c>
      <c r="E380">
        <v>5000000</v>
      </c>
      <c r="F380" t="str">
        <f t="shared" si="20"/>
        <v>&gt;20 Lakh</v>
      </c>
      <c r="G380">
        <v>17600000</v>
      </c>
      <c r="H380">
        <v>20</v>
      </c>
      <c r="I380">
        <v>465</v>
      </c>
      <c r="J380" s="1">
        <v>6200000</v>
      </c>
      <c r="K380" s="1">
        <v>5200000</v>
      </c>
      <c r="L380" s="1">
        <v>16500000</v>
      </c>
      <c r="M380" s="1">
        <v>5200000</v>
      </c>
      <c r="N380" s="1" t="s">
        <v>24</v>
      </c>
      <c r="O380" s="1">
        <f>Cleaned_Data[[#This Row],[ loan_amount]]-Cleaned_Data[[#This Row],[ bank_asset_value]]</f>
        <v>12400000</v>
      </c>
      <c r="P380" s="1">
        <f>Cleaned_Data[[#This Row],[ loan_amount]]</f>
        <v>17600000</v>
      </c>
      <c r="Q380" s="1" t="str">
        <f t="shared" si="21"/>
        <v>300–499</v>
      </c>
      <c r="R380" s="1">
        <f>Cleaned_Data[[#This Row],[ residential_assets_value]]+Cleaned_Data[[#This Row],[ commercial_assets_value]]+Cleaned_Data[[#This Row],[ luxury_assets_value]]</f>
        <v>27900000</v>
      </c>
      <c r="S380" s="1">
        <f>Cleaned_Data[[#This Row],[ income_annum]]+Cleaned_Data[[#This Row],[ residential_assets_value]]+Cleaned_Data[[#This Row],[ commercial_assets_value]]+Cleaned_Data[[#This Row],[ luxury_assets_value]]</f>
        <v>32900000</v>
      </c>
      <c r="T380" s="1" t="str">
        <f t="shared" si="22"/>
        <v>3–4 Cr</v>
      </c>
      <c r="U380" s="12">
        <f t="shared" si="23"/>
        <v>880000</v>
      </c>
      <c r="V380" s="1" t="str">
        <f>IF(Cleaned_Data[[#This Row],[EMI_Estimate]]&lt;50000, "50K", IF(Cleaned_Data[[#This Row],[EMI_Estimate]]&lt;100000, "50K-1L", IF(Cleaned_Data[[#This Row],[EMI_Estimate]]&lt;150000, "1L-1.5L", IF(Cleaned_Data[[#This Row],[EMI_Estimate]]&lt;200000,"1.5-2L", "&gt;2L"))))</f>
        <v>&gt;2L</v>
      </c>
    </row>
    <row r="381" spans="1:22" x14ac:dyDescent="0.35">
      <c r="A381">
        <v>380</v>
      </c>
      <c r="B381">
        <v>0</v>
      </c>
      <c r="C381" t="s">
        <v>22</v>
      </c>
      <c r="D381" t="s">
        <v>20</v>
      </c>
      <c r="E381">
        <v>500000</v>
      </c>
      <c r="F381" t="str">
        <f t="shared" si="20"/>
        <v>5-10 Lakh</v>
      </c>
      <c r="G381">
        <v>1800000</v>
      </c>
      <c r="H381">
        <v>2</v>
      </c>
      <c r="I381">
        <v>531</v>
      </c>
      <c r="J381" s="1">
        <v>1300000</v>
      </c>
      <c r="K381" s="1">
        <v>500000</v>
      </c>
      <c r="L381" s="1">
        <v>1900000</v>
      </c>
      <c r="M381" s="1">
        <v>700000</v>
      </c>
      <c r="N381" s="1" t="s">
        <v>21</v>
      </c>
      <c r="O381" s="1">
        <f>Cleaned_Data[[#This Row],[ loan_amount]]-Cleaned_Data[[#This Row],[ bank_asset_value]]</f>
        <v>1100000</v>
      </c>
      <c r="P381" s="1">
        <f>Cleaned_Data[[#This Row],[ loan_amount]]</f>
        <v>1800000</v>
      </c>
      <c r="Q381" s="1" t="str">
        <f t="shared" si="21"/>
        <v>500–599</v>
      </c>
      <c r="R381" s="1">
        <f>Cleaned_Data[[#This Row],[ residential_assets_value]]+Cleaned_Data[[#This Row],[ commercial_assets_value]]+Cleaned_Data[[#This Row],[ luxury_assets_value]]</f>
        <v>3700000</v>
      </c>
      <c r="S381" s="1">
        <f>Cleaned_Data[[#This Row],[ income_annum]]+Cleaned_Data[[#This Row],[ residential_assets_value]]+Cleaned_Data[[#This Row],[ commercial_assets_value]]+Cleaned_Data[[#This Row],[ luxury_assets_value]]</f>
        <v>4200000</v>
      </c>
      <c r="T381" s="1" t="str">
        <f t="shared" si="22"/>
        <v>&lt;1 Cr</v>
      </c>
      <c r="U381" s="12">
        <f t="shared" si="23"/>
        <v>900000</v>
      </c>
      <c r="V381" s="1" t="str">
        <f>IF(Cleaned_Data[[#This Row],[EMI_Estimate]]&lt;50000, "50K", IF(Cleaned_Data[[#This Row],[EMI_Estimate]]&lt;100000, "50K-1L", IF(Cleaned_Data[[#This Row],[EMI_Estimate]]&lt;150000, "1L-1.5L", IF(Cleaned_Data[[#This Row],[EMI_Estimate]]&lt;200000,"1.5-2L", "&gt;2L"))))</f>
        <v>&gt;2L</v>
      </c>
    </row>
    <row r="382" spans="1:22" x14ac:dyDescent="0.35">
      <c r="A382">
        <v>381</v>
      </c>
      <c r="B382">
        <v>1</v>
      </c>
      <c r="C382" t="s">
        <v>19</v>
      </c>
      <c r="D382" t="s">
        <v>23</v>
      </c>
      <c r="E382">
        <v>8300000</v>
      </c>
      <c r="F382" t="str">
        <f t="shared" si="20"/>
        <v>&gt;20 Lakh</v>
      </c>
      <c r="G382">
        <v>32100000</v>
      </c>
      <c r="H382">
        <v>16</v>
      </c>
      <c r="I382">
        <v>814</v>
      </c>
      <c r="J382" s="1">
        <v>18500000</v>
      </c>
      <c r="K382" s="1">
        <v>2700000</v>
      </c>
      <c r="L382" s="1">
        <v>28900000</v>
      </c>
      <c r="M382" s="1">
        <v>7500000</v>
      </c>
      <c r="N382" s="1" t="s">
        <v>21</v>
      </c>
      <c r="O382" s="1">
        <f>Cleaned_Data[[#This Row],[ loan_amount]]-Cleaned_Data[[#This Row],[ bank_asset_value]]</f>
        <v>24600000</v>
      </c>
      <c r="P382" s="1">
        <f>Cleaned_Data[[#This Row],[ loan_amount]]</f>
        <v>32100000</v>
      </c>
      <c r="Q382" s="1" t="str">
        <f t="shared" si="21"/>
        <v>800+</v>
      </c>
      <c r="R382" s="1">
        <f>Cleaned_Data[[#This Row],[ residential_assets_value]]+Cleaned_Data[[#This Row],[ commercial_assets_value]]+Cleaned_Data[[#This Row],[ luxury_assets_value]]</f>
        <v>50100000</v>
      </c>
      <c r="S382" s="1">
        <f>Cleaned_Data[[#This Row],[ income_annum]]+Cleaned_Data[[#This Row],[ residential_assets_value]]+Cleaned_Data[[#This Row],[ commercial_assets_value]]+Cleaned_Data[[#This Row],[ luxury_assets_value]]</f>
        <v>58400000</v>
      </c>
      <c r="T382" s="1" t="str">
        <f t="shared" si="22"/>
        <v>&gt;4 Cr</v>
      </c>
      <c r="U382" s="12">
        <f t="shared" si="23"/>
        <v>2006250</v>
      </c>
      <c r="V382" s="1" t="str">
        <f>IF(Cleaned_Data[[#This Row],[EMI_Estimate]]&lt;50000, "50K", IF(Cleaned_Data[[#This Row],[EMI_Estimate]]&lt;100000, "50K-1L", IF(Cleaned_Data[[#This Row],[EMI_Estimate]]&lt;150000, "1L-1.5L", IF(Cleaned_Data[[#This Row],[EMI_Estimate]]&lt;200000,"1.5-2L", "&gt;2L"))))</f>
        <v>&gt;2L</v>
      </c>
    </row>
    <row r="383" spans="1:22" x14ac:dyDescent="0.35">
      <c r="A383">
        <v>382</v>
      </c>
      <c r="B383">
        <v>0</v>
      </c>
      <c r="C383" t="s">
        <v>19</v>
      </c>
      <c r="D383" t="s">
        <v>20</v>
      </c>
      <c r="E383">
        <v>5300000</v>
      </c>
      <c r="F383" t="str">
        <f t="shared" si="20"/>
        <v>&gt;20 Lakh</v>
      </c>
      <c r="G383">
        <v>17900000</v>
      </c>
      <c r="H383">
        <v>6</v>
      </c>
      <c r="I383">
        <v>678</v>
      </c>
      <c r="J383" s="1">
        <v>4700000</v>
      </c>
      <c r="K383" s="1">
        <v>3900000</v>
      </c>
      <c r="L383" s="1">
        <v>14400000</v>
      </c>
      <c r="M383" s="1">
        <v>3600000</v>
      </c>
      <c r="N383" s="1" t="s">
        <v>21</v>
      </c>
      <c r="O383" s="1">
        <f>Cleaned_Data[[#This Row],[ loan_amount]]-Cleaned_Data[[#This Row],[ bank_asset_value]]</f>
        <v>14300000</v>
      </c>
      <c r="P383" s="1">
        <f>Cleaned_Data[[#This Row],[ loan_amount]]</f>
        <v>17900000</v>
      </c>
      <c r="Q383" s="1" t="str">
        <f t="shared" si="21"/>
        <v>600–699</v>
      </c>
      <c r="R383" s="1">
        <f>Cleaned_Data[[#This Row],[ residential_assets_value]]+Cleaned_Data[[#This Row],[ commercial_assets_value]]+Cleaned_Data[[#This Row],[ luxury_assets_value]]</f>
        <v>23000000</v>
      </c>
      <c r="S383" s="1">
        <f>Cleaned_Data[[#This Row],[ income_annum]]+Cleaned_Data[[#This Row],[ residential_assets_value]]+Cleaned_Data[[#This Row],[ commercial_assets_value]]+Cleaned_Data[[#This Row],[ luxury_assets_value]]</f>
        <v>28300000</v>
      </c>
      <c r="T383" s="1" t="str">
        <f t="shared" si="22"/>
        <v>2–3 Cr</v>
      </c>
      <c r="U383" s="12">
        <f t="shared" si="23"/>
        <v>2983333</v>
      </c>
      <c r="V383" s="1" t="str">
        <f>IF(Cleaned_Data[[#This Row],[EMI_Estimate]]&lt;50000, "50K", IF(Cleaned_Data[[#This Row],[EMI_Estimate]]&lt;100000, "50K-1L", IF(Cleaned_Data[[#This Row],[EMI_Estimate]]&lt;150000, "1L-1.5L", IF(Cleaned_Data[[#This Row],[EMI_Estimate]]&lt;200000,"1.5-2L", "&gt;2L"))))</f>
        <v>&gt;2L</v>
      </c>
    </row>
    <row r="384" spans="1:22" x14ac:dyDescent="0.35">
      <c r="A384">
        <v>383</v>
      </c>
      <c r="B384">
        <v>2</v>
      </c>
      <c r="C384" t="s">
        <v>22</v>
      </c>
      <c r="D384" t="s">
        <v>23</v>
      </c>
      <c r="E384">
        <v>9300000</v>
      </c>
      <c r="F384" t="str">
        <f t="shared" si="20"/>
        <v>&gt;20 Lakh</v>
      </c>
      <c r="G384">
        <v>29000000</v>
      </c>
      <c r="H384">
        <v>12</v>
      </c>
      <c r="I384">
        <v>655</v>
      </c>
      <c r="J384" s="1">
        <v>7900000</v>
      </c>
      <c r="K384" s="1">
        <v>6800000</v>
      </c>
      <c r="L384" s="1">
        <v>29900000</v>
      </c>
      <c r="M384" s="1">
        <v>4900000</v>
      </c>
      <c r="N384" s="1" t="s">
        <v>21</v>
      </c>
      <c r="O384" s="1">
        <f>Cleaned_Data[[#This Row],[ loan_amount]]-Cleaned_Data[[#This Row],[ bank_asset_value]]</f>
        <v>24100000</v>
      </c>
      <c r="P384" s="1">
        <f>Cleaned_Data[[#This Row],[ loan_amount]]</f>
        <v>29000000</v>
      </c>
      <c r="Q384" s="1" t="str">
        <f t="shared" si="21"/>
        <v>600–699</v>
      </c>
      <c r="R384" s="1">
        <f>Cleaned_Data[[#This Row],[ residential_assets_value]]+Cleaned_Data[[#This Row],[ commercial_assets_value]]+Cleaned_Data[[#This Row],[ luxury_assets_value]]</f>
        <v>44600000</v>
      </c>
      <c r="S384" s="1">
        <f>Cleaned_Data[[#This Row],[ income_annum]]+Cleaned_Data[[#This Row],[ residential_assets_value]]+Cleaned_Data[[#This Row],[ commercial_assets_value]]+Cleaned_Data[[#This Row],[ luxury_assets_value]]</f>
        <v>53900000</v>
      </c>
      <c r="T384" s="1" t="str">
        <f t="shared" si="22"/>
        <v>&gt;4 Cr</v>
      </c>
      <c r="U384" s="12">
        <f t="shared" si="23"/>
        <v>2416667</v>
      </c>
      <c r="V384" s="1" t="str">
        <f>IF(Cleaned_Data[[#This Row],[EMI_Estimate]]&lt;50000, "50K", IF(Cleaned_Data[[#This Row],[EMI_Estimate]]&lt;100000, "50K-1L", IF(Cleaned_Data[[#This Row],[EMI_Estimate]]&lt;150000, "1L-1.5L", IF(Cleaned_Data[[#This Row],[EMI_Estimate]]&lt;200000,"1.5-2L", "&gt;2L"))))</f>
        <v>&gt;2L</v>
      </c>
    </row>
    <row r="385" spans="1:22" x14ac:dyDescent="0.35">
      <c r="A385">
        <v>384</v>
      </c>
      <c r="B385">
        <v>3</v>
      </c>
      <c r="C385" t="s">
        <v>22</v>
      </c>
      <c r="D385" t="s">
        <v>20</v>
      </c>
      <c r="E385">
        <v>2300000</v>
      </c>
      <c r="F385" t="str">
        <f t="shared" si="20"/>
        <v>&gt;20 Lakh</v>
      </c>
      <c r="G385">
        <v>7400000</v>
      </c>
      <c r="H385">
        <v>2</v>
      </c>
      <c r="I385">
        <v>682</v>
      </c>
      <c r="J385" s="1">
        <v>6500000</v>
      </c>
      <c r="K385" s="1">
        <v>2400000</v>
      </c>
      <c r="L385" s="1">
        <v>7600000</v>
      </c>
      <c r="M385" s="1">
        <v>2100000</v>
      </c>
      <c r="N385" s="1" t="s">
        <v>21</v>
      </c>
      <c r="O385" s="1">
        <f>Cleaned_Data[[#This Row],[ loan_amount]]-Cleaned_Data[[#This Row],[ bank_asset_value]]</f>
        <v>5300000</v>
      </c>
      <c r="P385" s="1">
        <f>Cleaned_Data[[#This Row],[ loan_amount]]</f>
        <v>7400000</v>
      </c>
      <c r="Q385" s="1" t="str">
        <f t="shared" si="21"/>
        <v>600–699</v>
      </c>
      <c r="R385" s="1">
        <f>Cleaned_Data[[#This Row],[ residential_assets_value]]+Cleaned_Data[[#This Row],[ commercial_assets_value]]+Cleaned_Data[[#This Row],[ luxury_assets_value]]</f>
        <v>16500000</v>
      </c>
      <c r="S385" s="1">
        <f>Cleaned_Data[[#This Row],[ income_annum]]+Cleaned_Data[[#This Row],[ residential_assets_value]]+Cleaned_Data[[#This Row],[ commercial_assets_value]]+Cleaned_Data[[#This Row],[ luxury_assets_value]]</f>
        <v>18800000</v>
      </c>
      <c r="T385" s="1" t="str">
        <f t="shared" si="22"/>
        <v>1–2 Cr</v>
      </c>
      <c r="U385" s="12">
        <f t="shared" si="23"/>
        <v>3700000</v>
      </c>
      <c r="V385" s="1" t="str">
        <f>IF(Cleaned_Data[[#This Row],[EMI_Estimate]]&lt;50000, "50K", IF(Cleaned_Data[[#This Row],[EMI_Estimate]]&lt;100000, "50K-1L", IF(Cleaned_Data[[#This Row],[EMI_Estimate]]&lt;150000, "1L-1.5L", IF(Cleaned_Data[[#This Row],[EMI_Estimate]]&lt;200000,"1.5-2L", "&gt;2L"))))</f>
        <v>&gt;2L</v>
      </c>
    </row>
    <row r="386" spans="1:22" x14ac:dyDescent="0.35">
      <c r="A386">
        <v>385</v>
      </c>
      <c r="B386">
        <v>1</v>
      </c>
      <c r="C386" t="s">
        <v>22</v>
      </c>
      <c r="D386" t="s">
        <v>20</v>
      </c>
      <c r="E386">
        <v>400000</v>
      </c>
      <c r="F386" t="str">
        <f t="shared" ref="F386:F449" si="24">IF(E386&lt;500000, "&lt;5 Lakh",
 IF(E386&lt;1000000, "5-10 Lakh",
 IF(E386&lt;1500000, "10-15 Lakh",
 IF(E386&lt;2000000, "15-20 Lakh", "&gt;20 Lakh"))))</f>
        <v>&lt;5 Lakh</v>
      </c>
      <c r="G386">
        <v>1300000</v>
      </c>
      <c r="H386">
        <v>6</v>
      </c>
      <c r="I386">
        <v>695</v>
      </c>
      <c r="J386" s="1">
        <v>200000</v>
      </c>
      <c r="K386" s="1">
        <v>500000</v>
      </c>
      <c r="L386" s="1">
        <v>800000</v>
      </c>
      <c r="M386" s="1">
        <v>100000</v>
      </c>
      <c r="N386" s="1" t="s">
        <v>21</v>
      </c>
      <c r="O386" s="1">
        <f>Cleaned_Data[[#This Row],[ loan_amount]]-Cleaned_Data[[#This Row],[ bank_asset_value]]</f>
        <v>1200000</v>
      </c>
      <c r="P386" s="1">
        <f>Cleaned_Data[[#This Row],[ loan_amount]]</f>
        <v>1300000</v>
      </c>
      <c r="Q386" s="1" t="str">
        <f t="shared" ref="Q386:Q449" si="25">IF(I386&lt;500,"300–499",IF(I386&lt;600,"500–599",IF(I386&lt;700,"600–699",IF(I386&lt;800,"700–799","800+"))))</f>
        <v>600–699</v>
      </c>
      <c r="R386" s="1">
        <f>Cleaned_Data[[#This Row],[ residential_assets_value]]+Cleaned_Data[[#This Row],[ commercial_assets_value]]+Cleaned_Data[[#This Row],[ luxury_assets_value]]</f>
        <v>1500000</v>
      </c>
      <c r="S386" s="1">
        <f>Cleaned_Data[[#This Row],[ income_annum]]+Cleaned_Data[[#This Row],[ residential_assets_value]]+Cleaned_Data[[#This Row],[ commercial_assets_value]]+Cleaned_Data[[#This Row],[ luxury_assets_value]]</f>
        <v>1900000</v>
      </c>
      <c r="T386" s="1" t="str">
        <f t="shared" ref="T386:T449" si="26">IF(S386&lt;10000000, "&lt;1 Cr", IF(S386&lt;20000000, "1–2 Cr", IF(S386&lt;30000000, "2–3 Cr", IF(S386&lt;40000000, "3–4 Cr", "&gt;4 Cr"))))</f>
        <v>&lt;1 Cr</v>
      </c>
      <c r="U386" s="12">
        <f t="shared" ref="U386:U449" si="27">ROUND(G386/H386, 0)</f>
        <v>216667</v>
      </c>
      <c r="V386" s="1" t="str">
        <f>IF(Cleaned_Data[[#This Row],[EMI_Estimate]]&lt;50000, "50K", IF(Cleaned_Data[[#This Row],[EMI_Estimate]]&lt;100000, "50K-1L", IF(Cleaned_Data[[#This Row],[EMI_Estimate]]&lt;150000, "1L-1.5L", IF(Cleaned_Data[[#This Row],[EMI_Estimate]]&lt;200000,"1.5-2L", "&gt;2L"))))</f>
        <v>&gt;2L</v>
      </c>
    </row>
    <row r="387" spans="1:22" x14ac:dyDescent="0.35">
      <c r="A387">
        <v>386</v>
      </c>
      <c r="B387">
        <v>3</v>
      </c>
      <c r="C387" t="s">
        <v>22</v>
      </c>
      <c r="D387" t="s">
        <v>20</v>
      </c>
      <c r="E387">
        <v>3200000</v>
      </c>
      <c r="F387" t="str">
        <f t="shared" si="24"/>
        <v>&gt;20 Lakh</v>
      </c>
      <c r="G387">
        <v>10800000</v>
      </c>
      <c r="H387">
        <v>4</v>
      </c>
      <c r="I387">
        <v>833</v>
      </c>
      <c r="J387" s="1">
        <v>2600000</v>
      </c>
      <c r="K387" s="1">
        <v>1000000</v>
      </c>
      <c r="L387" s="1">
        <v>8700000</v>
      </c>
      <c r="M387" s="1">
        <v>2600000</v>
      </c>
      <c r="N387" s="1" t="s">
        <v>21</v>
      </c>
      <c r="O387" s="1">
        <f>Cleaned_Data[[#This Row],[ loan_amount]]-Cleaned_Data[[#This Row],[ bank_asset_value]]</f>
        <v>8200000</v>
      </c>
      <c r="P387" s="1">
        <f>Cleaned_Data[[#This Row],[ loan_amount]]</f>
        <v>10800000</v>
      </c>
      <c r="Q387" s="1" t="str">
        <f t="shared" si="25"/>
        <v>800+</v>
      </c>
      <c r="R387" s="1">
        <f>Cleaned_Data[[#This Row],[ residential_assets_value]]+Cleaned_Data[[#This Row],[ commercial_assets_value]]+Cleaned_Data[[#This Row],[ luxury_assets_value]]</f>
        <v>12300000</v>
      </c>
      <c r="S387" s="1">
        <f>Cleaned_Data[[#This Row],[ income_annum]]+Cleaned_Data[[#This Row],[ residential_assets_value]]+Cleaned_Data[[#This Row],[ commercial_assets_value]]+Cleaned_Data[[#This Row],[ luxury_assets_value]]</f>
        <v>15500000</v>
      </c>
      <c r="T387" s="1" t="str">
        <f t="shared" si="26"/>
        <v>1–2 Cr</v>
      </c>
      <c r="U387" s="12">
        <f t="shared" si="27"/>
        <v>2700000</v>
      </c>
      <c r="V387" s="1" t="str">
        <f>IF(Cleaned_Data[[#This Row],[EMI_Estimate]]&lt;50000, "50K", IF(Cleaned_Data[[#This Row],[EMI_Estimate]]&lt;100000, "50K-1L", IF(Cleaned_Data[[#This Row],[EMI_Estimate]]&lt;150000, "1L-1.5L", IF(Cleaned_Data[[#This Row],[EMI_Estimate]]&lt;200000,"1.5-2L", "&gt;2L"))))</f>
        <v>&gt;2L</v>
      </c>
    </row>
    <row r="388" spans="1:22" x14ac:dyDescent="0.35">
      <c r="A388">
        <v>387</v>
      </c>
      <c r="B388">
        <v>5</v>
      </c>
      <c r="C388" t="s">
        <v>22</v>
      </c>
      <c r="D388" t="s">
        <v>23</v>
      </c>
      <c r="E388">
        <v>9400000</v>
      </c>
      <c r="F388" t="str">
        <f t="shared" si="24"/>
        <v>&gt;20 Lakh</v>
      </c>
      <c r="G388">
        <v>35300000</v>
      </c>
      <c r="H388">
        <v>16</v>
      </c>
      <c r="I388">
        <v>302</v>
      </c>
      <c r="J388" s="1">
        <v>4100000</v>
      </c>
      <c r="K388" s="1">
        <v>12500000</v>
      </c>
      <c r="L388" s="1">
        <v>37000000</v>
      </c>
      <c r="M388" s="1">
        <v>12900000</v>
      </c>
      <c r="N388" s="1" t="s">
        <v>24</v>
      </c>
      <c r="O388" s="1">
        <f>Cleaned_Data[[#This Row],[ loan_amount]]-Cleaned_Data[[#This Row],[ bank_asset_value]]</f>
        <v>22400000</v>
      </c>
      <c r="P388" s="1">
        <f>Cleaned_Data[[#This Row],[ loan_amount]]</f>
        <v>35300000</v>
      </c>
      <c r="Q388" s="1" t="str">
        <f t="shared" si="25"/>
        <v>300–499</v>
      </c>
      <c r="R388" s="1">
        <f>Cleaned_Data[[#This Row],[ residential_assets_value]]+Cleaned_Data[[#This Row],[ commercial_assets_value]]+Cleaned_Data[[#This Row],[ luxury_assets_value]]</f>
        <v>53600000</v>
      </c>
      <c r="S388" s="1">
        <f>Cleaned_Data[[#This Row],[ income_annum]]+Cleaned_Data[[#This Row],[ residential_assets_value]]+Cleaned_Data[[#This Row],[ commercial_assets_value]]+Cleaned_Data[[#This Row],[ luxury_assets_value]]</f>
        <v>63000000</v>
      </c>
      <c r="T388" s="1" t="str">
        <f t="shared" si="26"/>
        <v>&gt;4 Cr</v>
      </c>
      <c r="U388" s="12">
        <f t="shared" si="27"/>
        <v>2206250</v>
      </c>
      <c r="V388" s="1" t="str">
        <f>IF(Cleaned_Data[[#This Row],[EMI_Estimate]]&lt;50000, "50K", IF(Cleaned_Data[[#This Row],[EMI_Estimate]]&lt;100000, "50K-1L", IF(Cleaned_Data[[#This Row],[EMI_Estimate]]&lt;150000, "1L-1.5L", IF(Cleaned_Data[[#This Row],[EMI_Estimate]]&lt;200000,"1.5-2L", "&gt;2L"))))</f>
        <v>&gt;2L</v>
      </c>
    </row>
    <row r="389" spans="1:22" x14ac:dyDescent="0.35">
      <c r="A389">
        <v>388</v>
      </c>
      <c r="B389">
        <v>1</v>
      </c>
      <c r="C389" t="s">
        <v>19</v>
      </c>
      <c r="D389" t="s">
        <v>20</v>
      </c>
      <c r="E389">
        <v>2300000</v>
      </c>
      <c r="F389" t="str">
        <f t="shared" si="24"/>
        <v>&gt;20 Lakh</v>
      </c>
      <c r="G389">
        <v>6600000</v>
      </c>
      <c r="H389">
        <v>2</v>
      </c>
      <c r="I389">
        <v>357</v>
      </c>
      <c r="J389" s="1">
        <v>5900000</v>
      </c>
      <c r="K389" s="1">
        <v>200000</v>
      </c>
      <c r="L389" s="1">
        <v>6000000</v>
      </c>
      <c r="M389" s="1">
        <v>2200000</v>
      </c>
      <c r="N389" s="1" t="s">
        <v>24</v>
      </c>
      <c r="O389" s="1">
        <f>Cleaned_Data[[#This Row],[ loan_amount]]-Cleaned_Data[[#This Row],[ bank_asset_value]]</f>
        <v>4400000</v>
      </c>
      <c r="P389" s="1">
        <f>Cleaned_Data[[#This Row],[ loan_amount]]</f>
        <v>6600000</v>
      </c>
      <c r="Q389" s="1" t="str">
        <f t="shared" si="25"/>
        <v>300–499</v>
      </c>
      <c r="R389" s="1">
        <f>Cleaned_Data[[#This Row],[ residential_assets_value]]+Cleaned_Data[[#This Row],[ commercial_assets_value]]+Cleaned_Data[[#This Row],[ luxury_assets_value]]</f>
        <v>12100000</v>
      </c>
      <c r="S389" s="1">
        <f>Cleaned_Data[[#This Row],[ income_annum]]+Cleaned_Data[[#This Row],[ residential_assets_value]]+Cleaned_Data[[#This Row],[ commercial_assets_value]]+Cleaned_Data[[#This Row],[ luxury_assets_value]]</f>
        <v>14400000</v>
      </c>
      <c r="T389" s="1" t="str">
        <f t="shared" si="26"/>
        <v>1–2 Cr</v>
      </c>
      <c r="U389" s="12">
        <f t="shared" si="27"/>
        <v>3300000</v>
      </c>
      <c r="V389" s="1" t="str">
        <f>IF(Cleaned_Data[[#This Row],[EMI_Estimate]]&lt;50000, "50K", IF(Cleaned_Data[[#This Row],[EMI_Estimate]]&lt;100000, "50K-1L", IF(Cleaned_Data[[#This Row],[EMI_Estimate]]&lt;150000, "1L-1.5L", IF(Cleaned_Data[[#This Row],[EMI_Estimate]]&lt;200000,"1.5-2L", "&gt;2L"))))</f>
        <v>&gt;2L</v>
      </c>
    </row>
    <row r="390" spans="1:22" x14ac:dyDescent="0.35">
      <c r="A390">
        <v>389</v>
      </c>
      <c r="B390">
        <v>5</v>
      </c>
      <c r="C390" t="s">
        <v>22</v>
      </c>
      <c r="D390" t="s">
        <v>20</v>
      </c>
      <c r="E390">
        <v>4300000</v>
      </c>
      <c r="F390" t="str">
        <f t="shared" si="24"/>
        <v>&gt;20 Lakh</v>
      </c>
      <c r="G390">
        <v>14500000</v>
      </c>
      <c r="H390">
        <v>12</v>
      </c>
      <c r="I390">
        <v>302</v>
      </c>
      <c r="J390" s="1">
        <v>12500000</v>
      </c>
      <c r="K390" s="1">
        <v>4300000</v>
      </c>
      <c r="L390" s="1">
        <v>12500000</v>
      </c>
      <c r="M390" s="1">
        <v>5100000</v>
      </c>
      <c r="N390" s="1" t="s">
        <v>24</v>
      </c>
      <c r="O390" s="1">
        <f>Cleaned_Data[[#This Row],[ loan_amount]]-Cleaned_Data[[#This Row],[ bank_asset_value]]</f>
        <v>9400000</v>
      </c>
      <c r="P390" s="1">
        <f>Cleaned_Data[[#This Row],[ loan_amount]]</f>
        <v>14500000</v>
      </c>
      <c r="Q390" s="1" t="str">
        <f t="shared" si="25"/>
        <v>300–499</v>
      </c>
      <c r="R390" s="1">
        <f>Cleaned_Data[[#This Row],[ residential_assets_value]]+Cleaned_Data[[#This Row],[ commercial_assets_value]]+Cleaned_Data[[#This Row],[ luxury_assets_value]]</f>
        <v>29300000</v>
      </c>
      <c r="S390" s="1">
        <f>Cleaned_Data[[#This Row],[ income_annum]]+Cleaned_Data[[#This Row],[ residential_assets_value]]+Cleaned_Data[[#This Row],[ commercial_assets_value]]+Cleaned_Data[[#This Row],[ luxury_assets_value]]</f>
        <v>33600000</v>
      </c>
      <c r="T390" s="1" t="str">
        <f t="shared" si="26"/>
        <v>3–4 Cr</v>
      </c>
      <c r="U390" s="12">
        <f t="shared" si="27"/>
        <v>1208333</v>
      </c>
      <c r="V390" s="1" t="str">
        <f>IF(Cleaned_Data[[#This Row],[EMI_Estimate]]&lt;50000, "50K", IF(Cleaned_Data[[#This Row],[EMI_Estimate]]&lt;100000, "50K-1L", IF(Cleaned_Data[[#This Row],[EMI_Estimate]]&lt;150000, "1L-1.5L", IF(Cleaned_Data[[#This Row],[EMI_Estimate]]&lt;200000,"1.5-2L", "&gt;2L"))))</f>
        <v>&gt;2L</v>
      </c>
    </row>
    <row r="391" spans="1:22" x14ac:dyDescent="0.35">
      <c r="A391">
        <v>390</v>
      </c>
      <c r="B391">
        <v>0</v>
      </c>
      <c r="C391" t="s">
        <v>19</v>
      </c>
      <c r="D391" t="s">
        <v>23</v>
      </c>
      <c r="E391">
        <v>6200000</v>
      </c>
      <c r="F391" t="str">
        <f t="shared" si="24"/>
        <v>&gt;20 Lakh</v>
      </c>
      <c r="G391">
        <v>22400000</v>
      </c>
      <c r="H391">
        <v>18</v>
      </c>
      <c r="I391">
        <v>873</v>
      </c>
      <c r="J391" s="1">
        <v>15700000</v>
      </c>
      <c r="K391" s="1">
        <v>6600000</v>
      </c>
      <c r="L391" s="1">
        <v>15800000</v>
      </c>
      <c r="M391" s="1">
        <v>8200000</v>
      </c>
      <c r="N391" s="1" t="s">
        <v>21</v>
      </c>
      <c r="O391" s="1">
        <f>Cleaned_Data[[#This Row],[ loan_amount]]-Cleaned_Data[[#This Row],[ bank_asset_value]]</f>
        <v>14200000</v>
      </c>
      <c r="P391" s="1">
        <f>Cleaned_Data[[#This Row],[ loan_amount]]</f>
        <v>22400000</v>
      </c>
      <c r="Q391" s="1" t="str">
        <f t="shared" si="25"/>
        <v>800+</v>
      </c>
      <c r="R391" s="1">
        <f>Cleaned_Data[[#This Row],[ residential_assets_value]]+Cleaned_Data[[#This Row],[ commercial_assets_value]]+Cleaned_Data[[#This Row],[ luxury_assets_value]]</f>
        <v>38100000</v>
      </c>
      <c r="S391" s="1">
        <f>Cleaned_Data[[#This Row],[ income_annum]]+Cleaned_Data[[#This Row],[ residential_assets_value]]+Cleaned_Data[[#This Row],[ commercial_assets_value]]+Cleaned_Data[[#This Row],[ luxury_assets_value]]</f>
        <v>44300000</v>
      </c>
      <c r="T391" s="1" t="str">
        <f t="shared" si="26"/>
        <v>&gt;4 Cr</v>
      </c>
      <c r="U391" s="12">
        <f t="shared" si="27"/>
        <v>1244444</v>
      </c>
      <c r="V391" s="1" t="str">
        <f>IF(Cleaned_Data[[#This Row],[EMI_Estimate]]&lt;50000, "50K", IF(Cleaned_Data[[#This Row],[EMI_Estimate]]&lt;100000, "50K-1L", IF(Cleaned_Data[[#This Row],[EMI_Estimate]]&lt;150000, "1L-1.5L", IF(Cleaned_Data[[#This Row],[EMI_Estimate]]&lt;200000,"1.5-2L", "&gt;2L"))))</f>
        <v>&gt;2L</v>
      </c>
    </row>
    <row r="392" spans="1:22" x14ac:dyDescent="0.35">
      <c r="A392">
        <v>391</v>
      </c>
      <c r="B392">
        <v>0</v>
      </c>
      <c r="C392" t="s">
        <v>22</v>
      </c>
      <c r="D392" t="s">
        <v>23</v>
      </c>
      <c r="E392">
        <v>7200000</v>
      </c>
      <c r="F392" t="str">
        <f t="shared" si="24"/>
        <v>&gt;20 Lakh</v>
      </c>
      <c r="G392">
        <v>19800000</v>
      </c>
      <c r="H392">
        <v>12</v>
      </c>
      <c r="I392">
        <v>658</v>
      </c>
      <c r="J392" s="1">
        <v>12700000</v>
      </c>
      <c r="K392" s="1">
        <v>8100000</v>
      </c>
      <c r="L392" s="1">
        <v>25000000</v>
      </c>
      <c r="M392" s="1">
        <v>7300000</v>
      </c>
      <c r="N392" s="1" t="s">
        <v>21</v>
      </c>
      <c r="O392" s="1">
        <f>Cleaned_Data[[#This Row],[ loan_amount]]-Cleaned_Data[[#This Row],[ bank_asset_value]]</f>
        <v>12500000</v>
      </c>
      <c r="P392" s="1">
        <f>Cleaned_Data[[#This Row],[ loan_amount]]</f>
        <v>19800000</v>
      </c>
      <c r="Q392" s="1" t="str">
        <f t="shared" si="25"/>
        <v>600–699</v>
      </c>
      <c r="R392" s="1">
        <f>Cleaned_Data[[#This Row],[ residential_assets_value]]+Cleaned_Data[[#This Row],[ commercial_assets_value]]+Cleaned_Data[[#This Row],[ luxury_assets_value]]</f>
        <v>45800000</v>
      </c>
      <c r="S392" s="1">
        <f>Cleaned_Data[[#This Row],[ income_annum]]+Cleaned_Data[[#This Row],[ residential_assets_value]]+Cleaned_Data[[#This Row],[ commercial_assets_value]]+Cleaned_Data[[#This Row],[ luxury_assets_value]]</f>
        <v>53000000</v>
      </c>
      <c r="T392" s="1" t="str">
        <f t="shared" si="26"/>
        <v>&gt;4 Cr</v>
      </c>
      <c r="U392" s="12">
        <f t="shared" si="27"/>
        <v>1650000</v>
      </c>
      <c r="V392" s="1" t="str">
        <f>IF(Cleaned_Data[[#This Row],[EMI_Estimate]]&lt;50000, "50K", IF(Cleaned_Data[[#This Row],[EMI_Estimate]]&lt;100000, "50K-1L", IF(Cleaned_Data[[#This Row],[EMI_Estimate]]&lt;150000, "1L-1.5L", IF(Cleaned_Data[[#This Row],[EMI_Estimate]]&lt;200000,"1.5-2L", "&gt;2L"))))</f>
        <v>&gt;2L</v>
      </c>
    </row>
    <row r="393" spans="1:22" x14ac:dyDescent="0.35">
      <c r="A393">
        <v>392</v>
      </c>
      <c r="B393">
        <v>5</v>
      </c>
      <c r="C393" t="s">
        <v>19</v>
      </c>
      <c r="D393" t="s">
        <v>23</v>
      </c>
      <c r="E393">
        <v>2400000</v>
      </c>
      <c r="F393" t="str">
        <f t="shared" si="24"/>
        <v>&gt;20 Lakh</v>
      </c>
      <c r="G393">
        <v>8700000</v>
      </c>
      <c r="H393">
        <v>18</v>
      </c>
      <c r="I393">
        <v>877</v>
      </c>
      <c r="J393" s="1">
        <v>2800000</v>
      </c>
      <c r="K393" s="1">
        <v>2900000</v>
      </c>
      <c r="L393" s="1">
        <v>7100000</v>
      </c>
      <c r="M393" s="1">
        <v>1100000</v>
      </c>
      <c r="N393" s="1" t="s">
        <v>21</v>
      </c>
      <c r="O393" s="1">
        <f>Cleaned_Data[[#This Row],[ loan_amount]]-Cleaned_Data[[#This Row],[ bank_asset_value]]</f>
        <v>7600000</v>
      </c>
      <c r="P393" s="1">
        <f>Cleaned_Data[[#This Row],[ loan_amount]]</f>
        <v>8700000</v>
      </c>
      <c r="Q393" s="1" t="str">
        <f t="shared" si="25"/>
        <v>800+</v>
      </c>
      <c r="R393" s="1">
        <f>Cleaned_Data[[#This Row],[ residential_assets_value]]+Cleaned_Data[[#This Row],[ commercial_assets_value]]+Cleaned_Data[[#This Row],[ luxury_assets_value]]</f>
        <v>12800000</v>
      </c>
      <c r="S393" s="1">
        <f>Cleaned_Data[[#This Row],[ income_annum]]+Cleaned_Data[[#This Row],[ residential_assets_value]]+Cleaned_Data[[#This Row],[ commercial_assets_value]]+Cleaned_Data[[#This Row],[ luxury_assets_value]]</f>
        <v>15200000</v>
      </c>
      <c r="T393" s="1" t="str">
        <f t="shared" si="26"/>
        <v>1–2 Cr</v>
      </c>
      <c r="U393" s="12">
        <f t="shared" si="27"/>
        <v>483333</v>
      </c>
      <c r="V393" s="1" t="str">
        <f>IF(Cleaned_Data[[#This Row],[EMI_Estimate]]&lt;50000, "50K", IF(Cleaned_Data[[#This Row],[EMI_Estimate]]&lt;100000, "50K-1L", IF(Cleaned_Data[[#This Row],[EMI_Estimate]]&lt;150000, "1L-1.5L", IF(Cleaned_Data[[#This Row],[EMI_Estimate]]&lt;200000,"1.5-2L", "&gt;2L"))))</f>
        <v>&gt;2L</v>
      </c>
    </row>
    <row r="394" spans="1:22" x14ac:dyDescent="0.35">
      <c r="A394">
        <v>393</v>
      </c>
      <c r="B394">
        <v>3</v>
      </c>
      <c r="C394" t="s">
        <v>22</v>
      </c>
      <c r="D394" t="s">
        <v>20</v>
      </c>
      <c r="E394">
        <v>2900000</v>
      </c>
      <c r="F394" t="str">
        <f t="shared" si="24"/>
        <v>&gt;20 Lakh</v>
      </c>
      <c r="G394">
        <v>6300000</v>
      </c>
      <c r="H394">
        <v>8</v>
      </c>
      <c r="I394">
        <v>648</v>
      </c>
      <c r="J394" s="1">
        <v>3400000</v>
      </c>
      <c r="K394" s="1">
        <v>3400000</v>
      </c>
      <c r="L394" s="1">
        <v>7600000</v>
      </c>
      <c r="M394" s="1">
        <v>1400000</v>
      </c>
      <c r="N394" s="1" t="s">
        <v>21</v>
      </c>
      <c r="O394" s="1">
        <f>Cleaned_Data[[#This Row],[ loan_amount]]-Cleaned_Data[[#This Row],[ bank_asset_value]]</f>
        <v>4900000</v>
      </c>
      <c r="P394" s="1">
        <f>Cleaned_Data[[#This Row],[ loan_amount]]</f>
        <v>6300000</v>
      </c>
      <c r="Q394" s="1" t="str">
        <f t="shared" si="25"/>
        <v>600–699</v>
      </c>
      <c r="R394" s="1">
        <f>Cleaned_Data[[#This Row],[ residential_assets_value]]+Cleaned_Data[[#This Row],[ commercial_assets_value]]+Cleaned_Data[[#This Row],[ luxury_assets_value]]</f>
        <v>14400000</v>
      </c>
      <c r="S394" s="1">
        <f>Cleaned_Data[[#This Row],[ income_annum]]+Cleaned_Data[[#This Row],[ residential_assets_value]]+Cleaned_Data[[#This Row],[ commercial_assets_value]]+Cleaned_Data[[#This Row],[ luxury_assets_value]]</f>
        <v>17300000</v>
      </c>
      <c r="T394" s="1" t="str">
        <f t="shared" si="26"/>
        <v>1–2 Cr</v>
      </c>
      <c r="U394" s="12">
        <f t="shared" si="27"/>
        <v>787500</v>
      </c>
      <c r="V394" s="1" t="str">
        <f>IF(Cleaned_Data[[#This Row],[EMI_Estimate]]&lt;50000, "50K", IF(Cleaned_Data[[#This Row],[EMI_Estimate]]&lt;100000, "50K-1L", IF(Cleaned_Data[[#This Row],[EMI_Estimate]]&lt;150000, "1L-1.5L", IF(Cleaned_Data[[#This Row],[EMI_Estimate]]&lt;200000,"1.5-2L", "&gt;2L"))))</f>
        <v>&gt;2L</v>
      </c>
    </row>
    <row r="395" spans="1:22" x14ac:dyDescent="0.35">
      <c r="A395">
        <v>394</v>
      </c>
      <c r="B395">
        <v>1</v>
      </c>
      <c r="C395" t="s">
        <v>19</v>
      </c>
      <c r="D395" t="s">
        <v>20</v>
      </c>
      <c r="E395">
        <v>1400000</v>
      </c>
      <c r="F395" t="str">
        <f t="shared" si="24"/>
        <v>10-15 Lakh</v>
      </c>
      <c r="G395">
        <v>5200000</v>
      </c>
      <c r="H395">
        <v>12</v>
      </c>
      <c r="I395">
        <v>730</v>
      </c>
      <c r="J395" s="1">
        <v>2900000</v>
      </c>
      <c r="K395" s="1">
        <v>0</v>
      </c>
      <c r="L395" s="1">
        <v>3700000</v>
      </c>
      <c r="M395" s="1">
        <v>700000</v>
      </c>
      <c r="N395" s="1" t="s">
        <v>21</v>
      </c>
      <c r="O395" s="1">
        <f>Cleaned_Data[[#This Row],[ loan_amount]]-Cleaned_Data[[#This Row],[ bank_asset_value]]</f>
        <v>4500000</v>
      </c>
      <c r="P395" s="1">
        <f>Cleaned_Data[[#This Row],[ loan_amount]]</f>
        <v>5200000</v>
      </c>
      <c r="Q395" s="1" t="str">
        <f t="shared" si="25"/>
        <v>700–799</v>
      </c>
      <c r="R395" s="1">
        <f>Cleaned_Data[[#This Row],[ residential_assets_value]]+Cleaned_Data[[#This Row],[ commercial_assets_value]]+Cleaned_Data[[#This Row],[ luxury_assets_value]]</f>
        <v>6600000</v>
      </c>
      <c r="S395" s="1">
        <f>Cleaned_Data[[#This Row],[ income_annum]]+Cleaned_Data[[#This Row],[ residential_assets_value]]+Cleaned_Data[[#This Row],[ commercial_assets_value]]+Cleaned_Data[[#This Row],[ luxury_assets_value]]</f>
        <v>8000000</v>
      </c>
      <c r="T395" s="1" t="str">
        <f t="shared" si="26"/>
        <v>&lt;1 Cr</v>
      </c>
      <c r="U395" s="12">
        <f t="shared" si="27"/>
        <v>433333</v>
      </c>
      <c r="V395" s="1" t="str">
        <f>IF(Cleaned_Data[[#This Row],[EMI_Estimate]]&lt;50000, "50K", IF(Cleaned_Data[[#This Row],[EMI_Estimate]]&lt;100000, "50K-1L", IF(Cleaned_Data[[#This Row],[EMI_Estimate]]&lt;150000, "1L-1.5L", IF(Cleaned_Data[[#This Row],[EMI_Estimate]]&lt;200000,"1.5-2L", "&gt;2L"))))</f>
        <v>&gt;2L</v>
      </c>
    </row>
    <row r="396" spans="1:22" x14ac:dyDescent="0.35">
      <c r="A396">
        <v>395</v>
      </c>
      <c r="B396">
        <v>4</v>
      </c>
      <c r="C396" t="s">
        <v>22</v>
      </c>
      <c r="D396" t="s">
        <v>23</v>
      </c>
      <c r="E396">
        <v>2200000</v>
      </c>
      <c r="F396" t="str">
        <f t="shared" si="24"/>
        <v>&gt;20 Lakh</v>
      </c>
      <c r="G396">
        <v>8200000</v>
      </c>
      <c r="H396">
        <v>14</v>
      </c>
      <c r="I396">
        <v>737</v>
      </c>
      <c r="J396" s="1">
        <v>5800000</v>
      </c>
      <c r="K396" s="1">
        <v>2800000</v>
      </c>
      <c r="L396" s="1">
        <v>8200000</v>
      </c>
      <c r="M396" s="1">
        <v>1400000</v>
      </c>
      <c r="N396" s="1" t="s">
        <v>21</v>
      </c>
      <c r="O396" s="1">
        <f>Cleaned_Data[[#This Row],[ loan_amount]]-Cleaned_Data[[#This Row],[ bank_asset_value]]</f>
        <v>6800000</v>
      </c>
      <c r="P396" s="1">
        <f>Cleaned_Data[[#This Row],[ loan_amount]]</f>
        <v>8200000</v>
      </c>
      <c r="Q396" s="1" t="str">
        <f t="shared" si="25"/>
        <v>700–799</v>
      </c>
      <c r="R396" s="1">
        <f>Cleaned_Data[[#This Row],[ residential_assets_value]]+Cleaned_Data[[#This Row],[ commercial_assets_value]]+Cleaned_Data[[#This Row],[ luxury_assets_value]]</f>
        <v>16800000</v>
      </c>
      <c r="S396" s="1">
        <f>Cleaned_Data[[#This Row],[ income_annum]]+Cleaned_Data[[#This Row],[ residential_assets_value]]+Cleaned_Data[[#This Row],[ commercial_assets_value]]+Cleaned_Data[[#This Row],[ luxury_assets_value]]</f>
        <v>19000000</v>
      </c>
      <c r="T396" s="1" t="str">
        <f t="shared" si="26"/>
        <v>1–2 Cr</v>
      </c>
      <c r="U396" s="12">
        <f t="shared" si="27"/>
        <v>585714</v>
      </c>
      <c r="V396" s="1" t="str">
        <f>IF(Cleaned_Data[[#This Row],[EMI_Estimate]]&lt;50000, "50K", IF(Cleaned_Data[[#This Row],[EMI_Estimate]]&lt;100000, "50K-1L", IF(Cleaned_Data[[#This Row],[EMI_Estimate]]&lt;150000, "1L-1.5L", IF(Cleaned_Data[[#This Row],[EMI_Estimate]]&lt;200000,"1.5-2L", "&gt;2L"))))</f>
        <v>&gt;2L</v>
      </c>
    </row>
    <row r="397" spans="1:22" x14ac:dyDescent="0.35">
      <c r="A397">
        <v>396</v>
      </c>
      <c r="B397">
        <v>2</v>
      </c>
      <c r="C397" t="s">
        <v>19</v>
      </c>
      <c r="D397" t="s">
        <v>23</v>
      </c>
      <c r="E397">
        <v>800000</v>
      </c>
      <c r="F397" t="str">
        <f t="shared" si="24"/>
        <v>5-10 Lakh</v>
      </c>
      <c r="G397">
        <v>3200000</v>
      </c>
      <c r="H397">
        <v>10</v>
      </c>
      <c r="I397">
        <v>584</v>
      </c>
      <c r="J397" s="1">
        <v>0</v>
      </c>
      <c r="K397" s="1">
        <v>200000</v>
      </c>
      <c r="L397" s="1">
        <v>2100000</v>
      </c>
      <c r="M397" s="1">
        <v>700000</v>
      </c>
      <c r="N397" s="1" t="s">
        <v>24</v>
      </c>
      <c r="O397" s="1">
        <f>Cleaned_Data[[#This Row],[ loan_amount]]-Cleaned_Data[[#This Row],[ bank_asset_value]]</f>
        <v>2500000</v>
      </c>
      <c r="P397" s="1">
        <f>Cleaned_Data[[#This Row],[ loan_amount]]</f>
        <v>3200000</v>
      </c>
      <c r="Q397" s="1" t="str">
        <f t="shared" si="25"/>
        <v>500–599</v>
      </c>
      <c r="R397" s="1">
        <f>Cleaned_Data[[#This Row],[ residential_assets_value]]+Cleaned_Data[[#This Row],[ commercial_assets_value]]+Cleaned_Data[[#This Row],[ luxury_assets_value]]</f>
        <v>2300000</v>
      </c>
      <c r="S397" s="1">
        <f>Cleaned_Data[[#This Row],[ income_annum]]+Cleaned_Data[[#This Row],[ residential_assets_value]]+Cleaned_Data[[#This Row],[ commercial_assets_value]]+Cleaned_Data[[#This Row],[ luxury_assets_value]]</f>
        <v>3100000</v>
      </c>
      <c r="T397" s="1" t="str">
        <f t="shared" si="26"/>
        <v>&lt;1 Cr</v>
      </c>
      <c r="U397" s="12">
        <f t="shared" si="27"/>
        <v>320000</v>
      </c>
      <c r="V397" s="1" t="str">
        <f>IF(Cleaned_Data[[#This Row],[EMI_Estimate]]&lt;50000, "50K", IF(Cleaned_Data[[#This Row],[EMI_Estimate]]&lt;100000, "50K-1L", IF(Cleaned_Data[[#This Row],[EMI_Estimate]]&lt;150000, "1L-1.5L", IF(Cleaned_Data[[#This Row],[EMI_Estimate]]&lt;200000,"1.5-2L", "&gt;2L"))))</f>
        <v>&gt;2L</v>
      </c>
    </row>
    <row r="398" spans="1:22" x14ac:dyDescent="0.35">
      <c r="A398">
        <v>397</v>
      </c>
      <c r="B398">
        <v>0</v>
      </c>
      <c r="C398" t="s">
        <v>19</v>
      </c>
      <c r="D398" t="s">
        <v>20</v>
      </c>
      <c r="E398">
        <v>600000</v>
      </c>
      <c r="F398" t="str">
        <f t="shared" si="24"/>
        <v>5-10 Lakh</v>
      </c>
      <c r="G398">
        <v>1700000</v>
      </c>
      <c r="H398">
        <v>2</v>
      </c>
      <c r="I398">
        <v>621</v>
      </c>
      <c r="J398" s="1">
        <v>400000</v>
      </c>
      <c r="K398" s="1">
        <v>400000</v>
      </c>
      <c r="L398" s="1">
        <v>2000000</v>
      </c>
      <c r="M398" s="1">
        <v>200000</v>
      </c>
      <c r="N398" s="1" t="s">
        <v>21</v>
      </c>
      <c r="O398" s="1">
        <f>Cleaned_Data[[#This Row],[ loan_amount]]-Cleaned_Data[[#This Row],[ bank_asset_value]]</f>
        <v>1500000</v>
      </c>
      <c r="P398" s="1">
        <f>Cleaned_Data[[#This Row],[ loan_amount]]</f>
        <v>1700000</v>
      </c>
      <c r="Q398" s="1" t="str">
        <f t="shared" si="25"/>
        <v>600–699</v>
      </c>
      <c r="R398" s="1">
        <f>Cleaned_Data[[#This Row],[ residential_assets_value]]+Cleaned_Data[[#This Row],[ commercial_assets_value]]+Cleaned_Data[[#This Row],[ luxury_assets_value]]</f>
        <v>2800000</v>
      </c>
      <c r="S398" s="1">
        <f>Cleaned_Data[[#This Row],[ income_annum]]+Cleaned_Data[[#This Row],[ residential_assets_value]]+Cleaned_Data[[#This Row],[ commercial_assets_value]]+Cleaned_Data[[#This Row],[ luxury_assets_value]]</f>
        <v>3400000</v>
      </c>
      <c r="T398" s="1" t="str">
        <f t="shared" si="26"/>
        <v>&lt;1 Cr</v>
      </c>
      <c r="U398" s="12">
        <f t="shared" si="27"/>
        <v>850000</v>
      </c>
      <c r="V398" s="1" t="str">
        <f>IF(Cleaned_Data[[#This Row],[EMI_Estimate]]&lt;50000, "50K", IF(Cleaned_Data[[#This Row],[EMI_Estimate]]&lt;100000, "50K-1L", IF(Cleaned_Data[[#This Row],[EMI_Estimate]]&lt;150000, "1L-1.5L", IF(Cleaned_Data[[#This Row],[EMI_Estimate]]&lt;200000,"1.5-2L", "&gt;2L"))))</f>
        <v>&gt;2L</v>
      </c>
    </row>
    <row r="399" spans="1:22" x14ac:dyDescent="0.35">
      <c r="A399">
        <v>398</v>
      </c>
      <c r="B399">
        <v>4</v>
      </c>
      <c r="C399" t="s">
        <v>19</v>
      </c>
      <c r="D399" t="s">
        <v>23</v>
      </c>
      <c r="E399">
        <v>700000</v>
      </c>
      <c r="F399" t="str">
        <f t="shared" si="24"/>
        <v>5-10 Lakh</v>
      </c>
      <c r="G399">
        <v>2700000</v>
      </c>
      <c r="H399">
        <v>16</v>
      </c>
      <c r="I399">
        <v>583</v>
      </c>
      <c r="J399" s="1">
        <v>1100000</v>
      </c>
      <c r="K399" s="1">
        <v>1200000</v>
      </c>
      <c r="L399" s="1">
        <v>1400000</v>
      </c>
      <c r="M399" s="1">
        <v>300000</v>
      </c>
      <c r="N399" s="1" t="s">
        <v>21</v>
      </c>
      <c r="O399" s="1">
        <f>Cleaned_Data[[#This Row],[ loan_amount]]-Cleaned_Data[[#This Row],[ bank_asset_value]]</f>
        <v>2400000</v>
      </c>
      <c r="P399" s="1">
        <f>Cleaned_Data[[#This Row],[ loan_amount]]</f>
        <v>2700000</v>
      </c>
      <c r="Q399" s="1" t="str">
        <f t="shared" si="25"/>
        <v>500–599</v>
      </c>
      <c r="R399" s="1">
        <f>Cleaned_Data[[#This Row],[ residential_assets_value]]+Cleaned_Data[[#This Row],[ commercial_assets_value]]+Cleaned_Data[[#This Row],[ luxury_assets_value]]</f>
        <v>3700000</v>
      </c>
      <c r="S399" s="1">
        <f>Cleaned_Data[[#This Row],[ income_annum]]+Cleaned_Data[[#This Row],[ residential_assets_value]]+Cleaned_Data[[#This Row],[ commercial_assets_value]]+Cleaned_Data[[#This Row],[ luxury_assets_value]]</f>
        <v>4400000</v>
      </c>
      <c r="T399" s="1" t="str">
        <f t="shared" si="26"/>
        <v>&lt;1 Cr</v>
      </c>
      <c r="U399" s="12">
        <f t="shared" si="27"/>
        <v>168750</v>
      </c>
      <c r="V399" s="1" t="str">
        <f>IF(Cleaned_Data[[#This Row],[EMI_Estimate]]&lt;50000, "50K", IF(Cleaned_Data[[#This Row],[EMI_Estimate]]&lt;100000, "50K-1L", IF(Cleaned_Data[[#This Row],[EMI_Estimate]]&lt;150000, "1L-1.5L", IF(Cleaned_Data[[#This Row],[EMI_Estimate]]&lt;200000,"1.5-2L", "&gt;2L"))))</f>
        <v>1.5-2L</v>
      </c>
    </row>
    <row r="400" spans="1:22" x14ac:dyDescent="0.35">
      <c r="A400">
        <v>399</v>
      </c>
      <c r="B400">
        <v>2</v>
      </c>
      <c r="C400" t="s">
        <v>22</v>
      </c>
      <c r="D400" t="s">
        <v>20</v>
      </c>
      <c r="E400">
        <v>8400000</v>
      </c>
      <c r="F400" t="str">
        <f t="shared" si="24"/>
        <v>&gt;20 Lakh</v>
      </c>
      <c r="G400">
        <v>25900000</v>
      </c>
      <c r="H400">
        <v>16</v>
      </c>
      <c r="I400">
        <v>621</v>
      </c>
      <c r="J400" s="1">
        <v>8600000</v>
      </c>
      <c r="K400" s="1">
        <v>13400000</v>
      </c>
      <c r="L400" s="1">
        <v>33500000</v>
      </c>
      <c r="M400" s="1">
        <v>4200000</v>
      </c>
      <c r="N400" s="1" t="s">
        <v>21</v>
      </c>
      <c r="O400" s="1">
        <f>Cleaned_Data[[#This Row],[ loan_amount]]-Cleaned_Data[[#This Row],[ bank_asset_value]]</f>
        <v>21700000</v>
      </c>
      <c r="P400" s="1">
        <f>Cleaned_Data[[#This Row],[ loan_amount]]</f>
        <v>25900000</v>
      </c>
      <c r="Q400" s="1" t="str">
        <f t="shared" si="25"/>
        <v>600–699</v>
      </c>
      <c r="R400" s="1">
        <f>Cleaned_Data[[#This Row],[ residential_assets_value]]+Cleaned_Data[[#This Row],[ commercial_assets_value]]+Cleaned_Data[[#This Row],[ luxury_assets_value]]</f>
        <v>55500000</v>
      </c>
      <c r="S400" s="1">
        <f>Cleaned_Data[[#This Row],[ income_annum]]+Cleaned_Data[[#This Row],[ residential_assets_value]]+Cleaned_Data[[#This Row],[ commercial_assets_value]]+Cleaned_Data[[#This Row],[ luxury_assets_value]]</f>
        <v>63900000</v>
      </c>
      <c r="T400" s="1" t="str">
        <f t="shared" si="26"/>
        <v>&gt;4 Cr</v>
      </c>
      <c r="U400" s="12">
        <f t="shared" si="27"/>
        <v>1618750</v>
      </c>
      <c r="V400" s="1" t="str">
        <f>IF(Cleaned_Data[[#This Row],[EMI_Estimate]]&lt;50000, "50K", IF(Cleaned_Data[[#This Row],[EMI_Estimate]]&lt;100000, "50K-1L", IF(Cleaned_Data[[#This Row],[EMI_Estimate]]&lt;150000, "1L-1.5L", IF(Cleaned_Data[[#This Row],[EMI_Estimate]]&lt;200000,"1.5-2L", "&gt;2L"))))</f>
        <v>&gt;2L</v>
      </c>
    </row>
    <row r="401" spans="1:22" x14ac:dyDescent="0.35">
      <c r="A401">
        <v>400</v>
      </c>
      <c r="B401">
        <v>2</v>
      </c>
      <c r="C401" t="s">
        <v>22</v>
      </c>
      <c r="D401" t="s">
        <v>20</v>
      </c>
      <c r="E401">
        <v>7100000</v>
      </c>
      <c r="F401" t="str">
        <f t="shared" si="24"/>
        <v>&gt;20 Lakh</v>
      </c>
      <c r="G401">
        <v>21500000</v>
      </c>
      <c r="H401">
        <v>16</v>
      </c>
      <c r="I401">
        <v>610</v>
      </c>
      <c r="J401" s="1">
        <v>5800000</v>
      </c>
      <c r="K401" s="1">
        <v>12100000</v>
      </c>
      <c r="L401" s="1">
        <v>14200000</v>
      </c>
      <c r="M401" s="1">
        <v>9300000</v>
      </c>
      <c r="N401" s="1" t="s">
        <v>21</v>
      </c>
      <c r="O401" s="1">
        <f>Cleaned_Data[[#This Row],[ loan_amount]]-Cleaned_Data[[#This Row],[ bank_asset_value]]</f>
        <v>12200000</v>
      </c>
      <c r="P401" s="1">
        <f>Cleaned_Data[[#This Row],[ loan_amount]]</f>
        <v>21500000</v>
      </c>
      <c r="Q401" s="1" t="str">
        <f t="shared" si="25"/>
        <v>600–699</v>
      </c>
      <c r="R401" s="1">
        <f>Cleaned_Data[[#This Row],[ residential_assets_value]]+Cleaned_Data[[#This Row],[ commercial_assets_value]]+Cleaned_Data[[#This Row],[ luxury_assets_value]]</f>
        <v>32100000</v>
      </c>
      <c r="S401" s="1">
        <f>Cleaned_Data[[#This Row],[ income_annum]]+Cleaned_Data[[#This Row],[ residential_assets_value]]+Cleaned_Data[[#This Row],[ commercial_assets_value]]+Cleaned_Data[[#This Row],[ luxury_assets_value]]</f>
        <v>39200000</v>
      </c>
      <c r="T401" s="1" t="str">
        <f t="shared" si="26"/>
        <v>3–4 Cr</v>
      </c>
      <c r="U401" s="12">
        <f t="shared" si="27"/>
        <v>1343750</v>
      </c>
      <c r="V401" s="1" t="str">
        <f>IF(Cleaned_Data[[#This Row],[EMI_Estimate]]&lt;50000, "50K", IF(Cleaned_Data[[#This Row],[EMI_Estimate]]&lt;100000, "50K-1L", IF(Cleaned_Data[[#This Row],[EMI_Estimate]]&lt;150000, "1L-1.5L", IF(Cleaned_Data[[#This Row],[EMI_Estimate]]&lt;200000,"1.5-2L", "&gt;2L"))))</f>
        <v>&gt;2L</v>
      </c>
    </row>
    <row r="402" spans="1:22" x14ac:dyDescent="0.35">
      <c r="A402">
        <v>401</v>
      </c>
      <c r="B402">
        <v>4</v>
      </c>
      <c r="C402" t="s">
        <v>19</v>
      </c>
      <c r="D402" t="s">
        <v>20</v>
      </c>
      <c r="E402">
        <v>5400000</v>
      </c>
      <c r="F402" t="str">
        <f t="shared" si="24"/>
        <v>&gt;20 Lakh</v>
      </c>
      <c r="G402">
        <v>15700000</v>
      </c>
      <c r="H402">
        <v>18</v>
      </c>
      <c r="I402">
        <v>452</v>
      </c>
      <c r="J402" s="1">
        <v>13700000</v>
      </c>
      <c r="K402" s="1">
        <v>2600000</v>
      </c>
      <c r="L402" s="1">
        <v>16500000</v>
      </c>
      <c r="M402" s="1">
        <v>6600000</v>
      </c>
      <c r="N402" s="1" t="s">
        <v>24</v>
      </c>
      <c r="O402" s="1">
        <f>Cleaned_Data[[#This Row],[ loan_amount]]-Cleaned_Data[[#This Row],[ bank_asset_value]]</f>
        <v>9100000</v>
      </c>
      <c r="P402" s="1">
        <f>Cleaned_Data[[#This Row],[ loan_amount]]</f>
        <v>15700000</v>
      </c>
      <c r="Q402" s="1" t="str">
        <f t="shared" si="25"/>
        <v>300–499</v>
      </c>
      <c r="R402" s="1">
        <f>Cleaned_Data[[#This Row],[ residential_assets_value]]+Cleaned_Data[[#This Row],[ commercial_assets_value]]+Cleaned_Data[[#This Row],[ luxury_assets_value]]</f>
        <v>32800000</v>
      </c>
      <c r="S402" s="1">
        <f>Cleaned_Data[[#This Row],[ income_annum]]+Cleaned_Data[[#This Row],[ residential_assets_value]]+Cleaned_Data[[#This Row],[ commercial_assets_value]]+Cleaned_Data[[#This Row],[ luxury_assets_value]]</f>
        <v>38200000</v>
      </c>
      <c r="T402" s="1" t="str">
        <f t="shared" si="26"/>
        <v>3–4 Cr</v>
      </c>
      <c r="U402" s="12">
        <f t="shared" si="27"/>
        <v>872222</v>
      </c>
      <c r="V402" s="1" t="str">
        <f>IF(Cleaned_Data[[#This Row],[EMI_Estimate]]&lt;50000, "50K", IF(Cleaned_Data[[#This Row],[EMI_Estimate]]&lt;100000, "50K-1L", IF(Cleaned_Data[[#This Row],[EMI_Estimate]]&lt;150000, "1L-1.5L", IF(Cleaned_Data[[#This Row],[EMI_Estimate]]&lt;200000,"1.5-2L", "&gt;2L"))))</f>
        <v>&gt;2L</v>
      </c>
    </row>
    <row r="403" spans="1:22" x14ac:dyDescent="0.35">
      <c r="A403">
        <v>402</v>
      </c>
      <c r="B403">
        <v>5</v>
      </c>
      <c r="C403" t="s">
        <v>19</v>
      </c>
      <c r="D403" t="s">
        <v>20</v>
      </c>
      <c r="E403">
        <v>3700000</v>
      </c>
      <c r="F403" t="str">
        <f t="shared" si="24"/>
        <v>&gt;20 Lakh</v>
      </c>
      <c r="G403">
        <v>7300000</v>
      </c>
      <c r="H403">
        <v>18</v>
      </c>
      <c r="I403">
        <v>339</v>
      </c>
      <c r="J403" s="1">
        <v>9300000</v>
      </c>
      <c r="K403" s="1">
        <v>100000</v>
      </c>
      <c r="L403" s="1">
        <v>13900000</v>
      </c>
      <c r="M403" s="1">
        <v>5300000</v>
      </c>
      <c r="N403" s="1" t="s">
        <v>24</v>
      </c>
      <c r="O403" s="1">
        <f>Cleaned_Data[[#This Row],[ loan_amount]]-Cleaned_Data[[#This Row],[ bank_asset_value]]</f>
        <v>2000000</v>
      </c>
      <c r="P403" s="1">
        <f>Cleaned_Data[[#This Row],[ loan_amount]]</f>
        <v>7300000</v>
      </c>
      <c r="Q403" s="1" t="str">
        <f t="shared" si="25"/>
        <v>300–499</v>
      </c>
      <c r="R403" s="1">
        <f>Cleaned_Data[[#This Row],[ residential_assets_value]]+Cleaned_Data[[#This Row],[ commercial_assets_value]]+Cleaned_Data[[#This Row],[ luxury_assets_value]]</f>
        <v>23300000</v>
      </c>
      <c r="S403" s="1">
        <f>Cleaned_Data[[#This Row],[ income_annum]]+Cleaned_Data[[#This Row],[ residential_assets_value]]+Cleaned_Data[[#This Row],[ commercial_assets_value]]+Cleaned_Data[[#This Row],[ luxury_assets_value]]</f>
        <v>27000000</v>
      </c>
      <c r="T403" s="1" t="str">
        <f t="shared" si="26"/>
        <v>2–3 Cr</v>
      </c>
      <c r="U403" s="12">
        <f t="shared" si="27"/>
        <v>405556</v>
      </c>
      <c r="V403" s="1" t="str">
        <f>IF(Cleaned_Data[[#This Row],[EMI_Estimate]]&lt;50000, "50K", IF(Cleaned_Data[[#This Row],[EMI_Estimate]]&lt;100000, "50K-1L", IF(Cleaned_Data[[#This Row],[EMI_Estimate]]&lt;150000, "1L-1.5L", IF(Cleaned_Data[[#This Row],[EMI_Estimate]]&lt;200000,"1.5-2L", "&gt;2L"))))</f>
        <v>&gt;2L</v>
      </c>
    </row>
    <row r="404" spans="1:22" x14ac:dyDescent="0.35">
      <c r="A404">
        <v>403</v>
      </c>
      <c r="B404">
        <v>3</v>
      </c>
      <c r="C404" t="s">
        <v>19</v>
      </c>
      <c r="D404" t="s">
        <v>23</v>
      </c>
      <c r="E404">
        <v>5200000</v>
      </c>
      <c r="F404" t="str">
        <f t="shared" si="24"/>
        <v>&gt;20 Lakh</v>
      </c>
      <c r="G404">
        <v>15200000</v>
      </c>
      <c r="H404">
        <v>16</v>
      </c>
      <c r="I404">
        <v>650</v>
      </c>
      <c r="J404" s="1">
        <v>1300000</v>
      </c>
      <c r="K404" s="1">
        <v>5700000</v>
      </c>
      <c r="L404" s="1">
        <v>13500000</v>
      </c>
      <c r="M404" s="1">
        <v>4100000</v>
      </c>
      <c r="N404" s="1" t="s">
        <v>21</v>
      </c>
      <c r="O404" s="1">
        <f>Cleaned_Data[[#This Row],[ loan_amount]]-Cleaned_Data[[#This Row],[ bank_asset_value]]</f>
        <v>11100000</v>
      </c>
      <c r="P404" s="1">
        <f>Cleaned_Data[[#This Row],[ loan_amount]]</f>
        <v>15200000</v>
      </c>
      <c r="Q404" s="1" t="str">
        <f t="shared" si="25"/>
        <v>600–699</v>
      </c>
      <c r="R404" s="1">
        <f>Cleaned_Data[[#This Row],[ residential_assets_value]]+Cleaned_Data[[#This Row],[ commercial_assets_value]]+Cleaned_Data[[#This Row],[ luxury_assets_value]]</f>
        <v>20500000</v>
      </c>
      <c r="S404" s="1">
        <f>Cleaned_Data[[#This Row],[ income_annum]]+Cleaned_Data[[#This Row],[ residential_assets_value]]+Cleaned_Data[[#This Row],[ commercial_assets_value]]+Cleaned_Data[[#This Row],[ luxury_assets_value]]</f>
        <v>25700000</v>
      </c>
      <c r="T404" s="1" t="str">
        <f t="shared" si="26"/>
        <v>2–3 Cr</v>
      </c>
      <c r="U404" s="12">
        <f t="shared" si="27"/>
        <v>950000</v>
      </c>
      <c r="V404" s="1" t="str">
        <f>IF(Cleaned_Data[[#This Row],[EMI_Estimate]]&lt;50000, "50K", IF(Cleaned_Data[[#This Row],[EMI_Estimate]]&lt;100000, "50K-1L", IF(Cleaned_Data[[#This Row],[EMI_Estimate]]&lt;150000, "1L-1.5L", IF(Cleaned_Data[[#This Row],[EMI_Estimate]]&lt;200000,"1.5-2L", "&gt;2L"))))</f>
        <v>&gt;2L</v>
      </c>
    </row>
    <row r="405" spans="1:22" x14ac:dyDescent="0.35">
      <c r="A405">
        <v>404</v>
      </c>
      <c r="B405">
        <v>4</v>
      </c>
      <c r="C405" t="s">
        <v>22</v>
      </c>
      <c r="D405" t="s">
        <v>23</v>
      </c>
      <c r="E405">
        <v>200000</v>
      </c>
      <c r="F405" t="str">
        <f t="shared" si="24"/>
        <v>&lt;5 Lakh</v>
      </c>
      <c r="G405">
        <v>700000</v>
      </c>
      <c r="H405">
        <v>10</v>
      </c>
      <c r="I405">
        <v>672</v>
      </c>
      <c r="J405" s="1">
        <v>200000</v>
      </c>
      <c r="K405" s="1">
        <v>200000</v>
      </c>
      <c r="L405" s="1">
        <v>300000</v>
      </c>
      <c r="M405" s="1">
        <v>300000</v>
      </c>
      <c r="N405" s="1" t="s">
        <v>21</v>
      </c>
      <c r="O405" s="1">
        <f>Cleaned_Data[[#This Row],[ loan_amount]]-Cleaned_Data[[#This Row],[ bank_asset_value]]</f>
        <v>400000</v>
      </c>
      <c r="P405" s="1">
        <f>Cleaned_Data[[#This Row],[ loan_amount]]</f>
        <v>700000</v>
      </c>
      <c r="Q405" s="1" t="str">
        <f t="shared" si="25"/>
        <v>600–699</v>
      </c>
      <c r="R405" s="1">
        <f>Cleaned_Data[[#This Row],[ residential_assets_value]]+Cleaned_Data[[#This Row],[ commercial_assets_value]]+Cleaned_Data[[#This Row],[ luxury_assets_value]]</f>
        <v>700000</v>
      </c>
      <c r="S405" s="1">
        <f>Cleaned_Data[[#This Row],[ income_annum]]+Cleaned_Data[[#This Row],[ residential_assets_value]]+Cleaned_Data[[#This Row],[ commercial_assets_value]]+Cleaned_Data[[#This Row],[ luxury_assets_value]]</f>
        <v>900000</v>
      </c>
      <c r="T405" s="1" t="str">
        <f t="shared" si="26"/>
        <v>&lt;1 Cr</v>
      </c>
      <c r="U405" s="12">
        <f t="shared" si="27"/>
        <v>70000</v>
      </c>
      <c r="V405" s="1" t="str">
        <f>IF(Cleaned_Data[[#This Row],[EMI_Estimate]]&lt;50000, "50K", IF(Cleaned_Data[[#This Row],[EMI_Estimate]]&lt;100000, "50K-1L", IF(Cleaned_Data[[#This Row],[EMI_Estimate]]&lt;150000, "1L-1.5L", IF(Cleaned_Data[[#This Row],[EMI_Estimate]]&lt;200000,"1.5-2L", "&gt;2L"))))</f>
        <v>50K-1L</v>
      </c>
    </row>
    <row r="406" spans="1:22" x14ac:dyDescent="0.35">
      <c r="A406">
        <v>405</v>
      </c>
      <c r="B406">
        <v>3</v>
      </c>
      <c r="C406" t="s">
        <v>19</v>
      </c>
      <c r="D406" t="s">
        <v>20</v>
      </c>
      <c r="E406">
        <v>500000</v>
      </c>
      <c r="F406" t="str">
        <f t="shared" si="24"/>
        <v>5-10 Lakh</v>
      </c>
      <c r="G406">
        <v>1000000</v>
      </c>
      <c r="H406">
        <v>20</v>
      </c>
      <c r="I406">
        <v>501</v>
      </c>
      <c r="J406" s="1">
        <v>800000</v>
      </c>
      <c r="K406" s="1">
        <v>800000</v>
      </c>
      <c r="L406" s="1">
        <v>900000</v>
      </c>
      <c r="M406" s="1">
        <v>200000</v>
      </c>
      <c r="N406" s="1" t="s">
        <v>24</v>
      </c>
      <c r="O406" s="1">
        <f>Cleaned_Data[[#This Row],[ loan_amount]]-Cleaned_Data[[#This Row],[ bank_asset_value]]</f>
        <v>800000</v>
      </c>
      <c r="P406" s="1">
        <f>Cleaned_Data[[#This Row],[ loan_amount]]</f>
        <v>1000000</v>
      </c>
      <c r="Q406" s="1" t="str">
        <f t="shared" si="25"/>
        <v>500–599</v>
      </c>
      <c r="R406" s="1">
        <f>Cleaned_Data[[#This Row],[ residential_assets_value]]+Cleaned_Data[[#This Row],[ commercial_assets_value]]+Cleaned_Data[[#This Row],[ luxury_assets_value]]</f>
        <v>2500000</v>
      </c>
      <c r="S406" s="1">
        <f>Cleaned_Data[[#This Row],[ income_annum]]+Cleaned_Data[[#This Row],[ residential_assets_value]]+Cleaned_Data[[#This Row],[ commercial_assets_value]]+Cleaned_Data[[#This Row],[ luxury_assets_value]]</f>
        <v>3000000</v>
      </c>
      <c r="T406" s="1" t="str">
        <f t="shared" si="26"/>
        <v>&lt;1 Cr</v>
      </c>
      <c r="U406" s="12">
        <f t="shared" si="27"/>
        <v>50000</v>
      </c>
      <c r="V406" s="1" t="str">
        <f>IF(Cleaned_Data[[#This Row],[EMI_Estimate]]&lt;50000, "50K", IF(Cleaned_Data[[#This Row],[EMI_Estimate]]&lt;100000, "50K-1L", IF(Cleaned_Data[[#This Row],[EMI_Estimate]]&lt;150000, "1L-1.5L", IF(Cleaned_Data[[#This Row],[EMI_Estimate]]&lt;200000,"1.5-2L", "&gt;2L"))))</f>
        <v>50K-1L</v>
      </c>
    </row>
    <row r="407" spans="1:22" x14ac:dyDescent="0.35">
      <c r="A407">
        <v>406</v>
      </c>
      <c r="B407">
        <v>2</v>
      </c>
      <c r="C407" t="s">
        <v>22</v>
      </c>
      <c r="D407" t="s">
        <v>23</v>
      </c>
      <c r="E407">
        <v>1800000</v>
      </c>
      <c r="F407" t="str">
        <f t="shared" si="24"/>
        <v>15-20 Lakh</v>
      </c>
      <c r="G407">
        <v>5700000</v>
      </c>
      <c r="H407">
        <v>4</v>
      </c>
      <c r="I407">
        <v>809</v>
      </c>
      <c r="J407" s="1">
        <v>1200000</v>
      </c>
      <c r="K407" s="1">
        <v>1900000</v>
      </c>
      <c r="L407" s="1">
        <v>6300000</v>
      </c>
      <c r="M407" s="1">
        <v>2400000</v>
      </c>
      <c r="N407" s="1" t="s">
        <v>21</v>
      </c>
      <c r="O407" s="1">
        <f>Cleaned_Data[[#This Row],[ loan_amount]]-Cleaned_Data[[#This Row],[ bank_asset_value]]</f>
        <v>3300000</v>
      </c>
      <c r="P407" s="1">
        <f>Cleaned_Data[[#This Row],[ loan_amount]]</f>
        <v>5700000</v>
      </c>
      <c r="Q407" s="1" t="str">
        <f t="shared" si="25"/>
        <v>800+</v>
      </c>
      <c r="R407" s="1">
        <f>Cleaned_Data[[#This Row],[ residential_assets_value]]+Cleaned_Data[[#This Row],[ commercial_assets_value]]+Cleaned_Data[[#This Row],[ luxury_assets_value]]</f>
        <v>9400000</v>
      </c>
      <c r="S407" s="1">
        <f>Cleaned_Data[[#This Row],[ income_annum]]+Cleaned_Data[[#This Row],[ residential_assets_value]]+Cleaned_Data[[#This Row],[ commercial_assets_value]]+Cleaned_Data[[#This Row],[ luxury_assets_value]]</f>
        <v>11200000</v>
      </c>
      <c r="T407" s="1" t="str">
        <f t="shared" si="26"/>
        <v>1–2 Cr</v>
      </c>
      <c r="U407" s="12">
        <f t="shared" si="27"/>
        <v>1425000</v>
      </c>
      <c r="V407" s="1" t="str">
        <f>IF(Cleaned_Data[[#This Row],[EMI_Estimate]]&lt;50000, "50K", IF(Cleaned_Data[[#This Row],[EMI_Estimate]]&lt;100000, "50K-1L", IF(Cleaned_Data[[#This Row],[EMI_Estimate]]&lt;150000, "1L-1.5L", IF(Cleaned_Data[[#This Row],[EMI_Estimate]]&lt;200000,"1.5-2L", "&gt;2L"))))</f>
        <v>&gt;2L</v>
      </c>
    </row>
    <row r="408" spans="1:22" x14ac:dyDescent="0.35">
      <c r="A408">
        <v>407</v>
      </c>
      <c r="B408">
        <v>5</v>
      </c>
      <c r="C408" t="s">
        <v>19</v>
      </c>
      <c r="D408" t="s">
        <v>23</v>
      </c>
      <c r="E408">
        <v>9200000</v>
      </c>
      <c r="F408" t="str">
        <f t="shared" si="24"/>
        <v>&gt;20 Lakh</v>
      </c>
      <c r="G408">
        <v>29400000</v>
      </c>
      <c r="H408">
        <v>8</v>
      </c>
      <c r="I408">
        <v>318</v>
      </c>
      <c r="J408" s="1">
        <v>18000000</v>
      </c>
      <c r="K408" s="1">
        <v>5900000</v>
      </c>
      <c r="L408" s="1">
        <v>33800000</v>
      </c>
      <c r="M408" s="1">
        <v>5400000</v>
      </c>
      <c r="N408" s="1" t="s">
        <v>24</v>
      </c>
      <c r="O408" s="1">
        <f>Cleaned_Data[[#This Row],[ loan_amount]]-Cleaned_Data[[#This Row],[ bank_asset_value]]</f>
        <v>24000000</v>
      </c>
      <c r="P408" s="1">
        <f>Cleaned_Data[[#This Row],[ loan_amount]]</f>
        <v>29400000</v>
      </c>
      <c r="Q408" s="1" t="str">
        <f t="shared" si="25"/>
        <v>300–499</v>
      </c>
      <c r="R408" s="1">
        <f>Cleaned_Data[[#This Row],[ residential_assets_value]]+Cleaned_Data[[#This Row],[ commercial_assets_value]]+Cleaned_Data[[#This Row],[ luxury_assets_value]]</f>
        <v>57700000</v>
      </c>
      <c r="S408" s="1">
        <f>Cleaned_Data[[#This Row],[ income_annum]]+Cleaned_Data[[#This Row],[ residential_assets_value]]+Cleaned_Data[[#This Row],[ commercial_assets_value]]+Cleaned_Data[[#This Row],[ luxury_assets_value]]</f>
        <v>66900000</v>
      </c>
      <c r="T408" s="1" t="str">
        <f t="shared" si="26"/>
        <v>&gt;4 Cr</v>
      </c>
      <c r="U408" s="12">
        <f t="shared" si="27"/>
        <v>3675000</v>
      </c>
      <c r="V408" s="1" t="str">
        <f>IF(Cleaned_Data[[#This Row],[EMI_Estimate]]&lt;50000, "50K", IF(Cleaned_Data[[#This Row],[EMI_Estimate]]&lt;100000, "50K-1L", IF(Cleaned_Data[[#This Row],[EMI_Estimate]]&lt;150000, "1L-1.5L", IF(Cleaned_Data[[#This Row],[EMI_Estimate]]&lt;200000,"1.5-2L", "&gt;2L"))))</f>
        <v>&gt;2L</v>
      </c>
    </row>
    <row r="409" spans="1:22" x14ac:dyDescent="0.35">
      <c r="A409">
        <v>408</v>
      </c>
      <c r="B409">
        <v>4</v>
      </c>
      <c r="C409" t="s">
        <v>22</v>
      </c>
      <c r="D409" t="s">
        <v>20</v>
      </c>
      <c r="E409">
        <v>900000</v>
      </c>
      <c r="F409" t="str">
        <f t="shared" si="24"/>
        <v>5-10 Lakh</v>
      </c>
      <c r="G409">
        <v>3300000</v>
      </c>
      <c r="H409">
        <v>10</v>
      </c>
      <c r="I409">
        <v>649</v>
      </c>
      <c r="J409" s="1">
        <v>0</v>
      </c>
      <c r="K409" s="1">
        <v>400000</v>
      </c>
      <c r="L409" s="1">
        <v>1800000</v>
      </c>
      <c r="M409" s="1">
        <v>1200000</v>
      </c>
      <c r="N409" s="1" t="s">
        <v>21</v>
      </c>
      <c r="O409" s="1">
        <f>Cleaned_Data[[#This Row],[ loan_amount]]-Cleaned_Data[[#This Row],[ bank_asset_value]]</f>
        <v>2100000</v>
      </c>
      <c r="P409" s="1">
        <f>Cleaned_Data[[#This Row],[ loan_amount]]</f>
        <v>3300000</v>
      </c>
      <c r="Q409" s="1" t="str">
        <f t="shared" si="25"/>
        <v>600–699</v>
      </c>
      <c r="R409" s="1">
        <f>Cleaned_Data[[#This Row],[ residential_assets_value]]+Cleaned_Data[[#This Row],[ commercial_assets_value]]+Cleaned_Data[[#This Row],[ luxury_assets_value]]</f>
        <v>2200000</v>
      </c>
      <c r="S409" s="1">
        <f>Cleaned_Data[[#This Row],[ income_annum]]+Cleaned_Data[[#This Row],[ residential_assets_value]]+Cleaned_Data[[#This Row],[ commercial_assets_value]]+Cleaned_Data[[#This Row],[ luxury_assets_value]]</f>
        <v>3100000</v>
      </c>
      <c r="T409" s="1" t="str">
        <f t="shared" si="26"/>
        <v>&lt;1 Cr</v>
      </c>
      <c r="U409" s="12">
        <f t="shared" si="27"/>
        <v>330000</v>
      </c>
      <c r="V409" s="1" t="str">
        <f>IF(Cleaned_Data[[#This Row],[EMI_Estimate]]&lt;50000, "50K", IF(Cleaned_Data[[#This Row],[EMI_Estimate]]&lt;100000, "50K-1L", IF(Cleaned_Data[[#This Row],[EMI_Estimate]]&lt;150000, "1L-1.5L", IF(Cleaned_Data[[#This Row],[EMI_Estimate]]&lt;200000,"1.5-2L", "&gt;2L"))))</f>
        <v>&gt;2L</v>
      </c>
    </row>
    <row r="410" spans="1:22" x14ac:dyDescent="0.35">
      <c r="A410">
        <v>409</v>
      </c>
      <c r="B410">
        <v>3</v>
      </c>
      <c r="C410" t="s">
        <v>22</v>
      </c>
      <c r="D410" t="s">
        <v>20</v>
      </c>
      <c r="E410">
        <v>7500000</v>
      </c>
      <c r="F410" t="str">
        <f t="shared" si="24"/>
        <v>&gt;20 Lakh</v>
      </c>
      <c r="G410">
        <v>28300000</v>
      </c>
      <c r="H410">
        <v>12</v>
      </c>
      <c r="I410">
        <v>367</v>
      </c>
      <c r="J410" s="1">
        <v>9200000</v>
      </c>
      <c r="K410" s="1">
        <v>11300000</v>
      </c>
      <c r="L410" s="1">
        <v>22700000</v>
      </c>
      <c r="M410" s="1">
        <v>7000000</v>
      </c>
      <c r="N410" s="1" t="s">
        <v>24</v>
      </c>
      <c r="O410" s="1">
        <f>Cleaned_Data[[#This Row],[ loan_amount]]-Cleaned_Data[[#This Row],[ bank_asset_value]]</f>
        <v>21300000</v>
      </c>
      <c r="P410" s="1">
        <f>Cleaned_Data[[#This Row],[ loan_amount]]</f>
        <v>28300000</v>
      </c>
      <c r="Q410" s="1" t="str">
        <f t="shared" si="25"/>
        <v>300–499</v>
      </c>
      <c r="R410" s="1">
        <f>Cleaned_Data[[#This Row],[ residential_assets_value]]+Cleaned_Data[[#This Row],[ commercial_assets_value]]+Cleaned_Data[[#This Row],[ luxury_assets_value]]</f>
        <v>43200000</v>
      </c>
      <c r="S410" s="1">
        <f>Cleaned_Data[[#This Row],[ income_annum]]+Cleaned_Data[[#This Row],[ residential_assets_value]]+Cleaned_Data[[#This Row],[ commercial_assets_value]]+Cleaned_Data[[#This Row],[ luxury_assets_value]]</f>
        <v>50700000</v>
      </c>
      <c r="T410" s="1" t="str">
        <f t="shared" si="26"/>
        <v>&gt;4 Cr</v>
      </c>
      <c r="U410" s="12">
        <f t="shared" si="27"/>
        <v>2358333</v>
      </c>
      <c r="V410" s="1" t="str">
        <f>IF(Cleaned_Data[[#This Row],[EMI_Estimate]]&lt;50000, "50K", IF(Cleaned_Data[[#This Row],[EMI_Estimate]]&lt;100000, "50K-1L", IF(Cleaned_Data[[#This Row],[EMI_Estimate]]&lt;150000, "1L-1.5L", IF(Cleaned_Data[[#This Row],[EMI_Estimate]]&lt;200000,"1.5-2L", "&gt;2L"))))</f>
        <v>&gt;2L</v>
      </c>
    </row>
    <row r="411" spans="1:22" x14ac:dyDescent="0.35">
      <c r="A411">
        <v>410</v>
      </c>
      <c r="B411">
        <v>5</v>
      </c>
      <c r="C411" t="s">
        <v>22</v>
      </c>
      <c r="D411" t="s">
        <v>20</v>
      </c>
      <c r="E411">
        <v>3000000</v>
      </c>
      <c r="F411" t="str">
        <f t="shared" si="24"/>
        <v>&gt;20 Lakh</v>
      </c>
      <c r="G411">
        <v>11800000</v>
      </c>
      <c r="H411">
        <v>6</v>
      </c>
      <c r="I411">
        <v>847</v>
      </c>
      <c r="J411" s="1">
        <v>8200000</v>
      </c>
      <c r="K411" s="1">
        <v>2200000</v>
      </c>
      <c r="L411" s="1">
        <v>7100000</v>
      </c>
      <c r="M411" s="1">
        <v>2300000</v>
      </c>
      <c r="N411" s="1" t="s">
        <v>21</v>
      </c>
      <c r="O411" s="1">
        <f>Cleaned_Data[[#This Row],[ loan_amount]]-Cleaned_Data[[#This Row],[ bank_asset_value]]</f>
        <v>9500000</v>
      </c>
      <c r="P411" s="1">
        <f>Cleaned_Data[[#This Row],[ loan_amount]]</f>
        <v>11800000</v>
      </c>
      <c r="Q411" s="1" t="str">
        <f t="shared" si="25"/>
        <v>800+</v>
      </c>
      <c r="R411" s="1">
        <f>Cleaned_Data[[#This Row],[ residential_assets_value]]+Cleaned_Data[[#This Row],[ commercial_assets_value]]+Cleaned_Data[[#This Row],[ luxury_assets_value]]</f>
        <v>17500000</v>
      </c>
      <c r="S411" s="1">
        <f>Cleaned_Data[[#This Row],[ income_annum]]+Cleaned_Data[[#This Row],[ residential_assets_value]]+Cleaned_Data[[#This Row],[ commercial_assets_value]]+Cleaned_Data[[#This Row],[ luxury_assets_value]]</f>
        <v>20500000</v>
      </c>
      <c r="T411" s="1" t="str">
        <f t="shared" si="26"/>
        <v>2–3 Cr</v>
      </c>
      <c r="U411" s="12">
        <f t="shared" si="27"/>
        <v>1966667</v>
      </c>
      <c r="V411" s="1" t="str">
        <f>IF(Cleaned_Data[[#This Row],[EMI_Estimate]]&lt;50000, "50K", IF(Cleaned_Data[[#This Row],[EMI_Estimate]]&lt;100000, "50K-1L", IF(Cleaned_Data[[#This Row],[EMI_Estimate]]&lt;150000, "1L-1.5L", IF(Cleaned_Data[[#This Row],[EMI_Estimate]]&lt;200000,"1.5-2L", "&gt;2L"))))</f>
        <v>&gt;2L</v>
      </c>
    </row>
    <row r="412" spans="1:22" x14ac:dyDescent="0.35">
      <c r="A412">
        <v>411</v>
      </c>
      <c r="B412">
        <v>5</v>
      </c>
      <c r="C412" t="s">
        <v>19</v>
      </c>
      <c r="D412" t="s">
        <v>20</v>
      </c>
      <c r="E412">
        <v>7100000</v>
      </c>
      <c r="F412" t="str">
        <f t="shared" si="24"/>
        <v>&gt;20 Lakh</v>
      </c>
      <c r="G412">
        <v>18900000</v>
      </c>
      <c r="H412">
        <v>12</v>
      </c>
      <c r="I412">
        <v>360</v>
      </c>
      <c r="J412" s="1">
        <v>10700000</v>
      </c>
      <c r="K412" s="1">
        <v>1100000</v>
      </c>
      <c r="L412" s="1">
        <v>19800000</v>
      </c>
      <c r="M412" s="1">
        <v>8500000</v>
      </c>
      <c r="N412" s="1" t="s">
        <v>24</v>
      </c>
      <c r="O412" s="1">
        <f>Cleaned_Data[[#This Row],[ loan_amount]]-Cleaned_Data[[#This Row],[ bank_asset_value]]</f>
        <v>10400000</v>
      </c>
      <c r="P412" s="1">
        <f>Cleaned_Data[[#This Row],[ loan_amount]]</f>
        <v>18900000</v>
      </c>
      <c r="Q412" s="1" t="str">
        <f t="shared" si="25"/>
        <v>300–499</v>
      </c>
      <c r="R412" s="1">
        <f>Cleaned_Data[[#This Row],[ residential_assets_value]]+Cleaned_Data[[#This Row],[ commercial_assets_value]]+Cleaned_Data[[#This Row],[ luxury_assets_value]]</f>
        <v>31600000</v>
      </c>
      <c r="S412" s="1">
        <f>Cleaned_Data[[#This Row],[ income_annum]]+Cleaned_Data[[#This Row],[ residential_assets_value]]+Cleaned_Data[[#This Row],[ commercial_assets_value]]+Cleaned_Data[[#This Row],[ luxury_assets_value]]</f>
        <v>38700000</v>
      </c>
      <c r="T412" s="1" t="str">
        <f t="shared" si="26"/>
        <v>3–4 Cr</v>
      </c>
      <c r="U412" s="12">
        <f t="shared" si="27"/>
        <v>1575000</v>
      </c>
      <c r="V412" s="1" t="str">
        <f>IF(Cleaned_Data[[#This Row],[EMI_Estimate]]&lt;50000, "50K", IF(Cleaned_Data[[#This Row],[EMI_Estimate]]&lt;100000, "50K-1L", IF(Cleaned_Data[[#This Row],[EMI_Estimate]]&lt;150000, "1L-1.5L", IF(Cleaned_Data[[#This Row],[EMI_Estimate]]&lt;200000,"1.5-2L", "&gt;2L"))))</f>
        <v>&gt;2L</v>
      </c>
    </row>
    <row r="413" spans="1:22" x14ac:dyDescent="0.35">
      <c r="A413">
        <v>412</v>
      </c>
      <c r="B413">
        <v>1</v>
      </c>
      <c r="C413" t="s">
        <v>19</v>
      </c>
      <c r="D413" t="s">
        <v>23</v>
      </c>
      <c r="E413">
        <v>3500000</v>
      </c>
      <c r="F413" t="str">
        <f t="shared" si="24"/>
        <v>&gt;20 Lakh</v>
      </c>
      <c r="G413">
        <v>7200000</v>
      </c>
      <c r="H413">
        <v>2</v>
      </c>
      <c r="I413">
        <v>865</v>
      </c>
      <c r="J413" s="1">
        <v>4100000</v>
      </c>
      <c r="K413" s="1">
        <v>3200000</v>
      </c>
      <c r="L413" s="1">
        <v>11900000</v>
      </c>
      <c r="M413" s="1">
        <v>4200000</v>
      </c>
      <c r="N413" s="1" t="s">
        <v>21</v>
      </c>
      <c r="O413" s="1">
        <f>Cleaned_Data[[#This Row],[ loan_amount]]-Cleaned_Data[[#This Row],[ bank_asset_value]]</f>
        <v>3000000</v>
      </c>
      <c r="P413" s="1">
        <f>Cleaned_Data[[#This Row],[ loan_amount]]</f>
        <v>7200000</v>
      </c>
      <c r="Q413" s="1" t="str">
        <f t="shared" si="25"/>
        <v>800+</v>
      </c>
      <c r="R413" s="1">
        <f>Cleaned_Data[[#This Row],[ residential_assets_value]]+Cleaned_Data[[#This Row],[ commercial_assets_value]]+Cleaned_Data[[#This Row],[ luxury_assets_value]]</f>
        <v>19200000</v>
      </c>
      <c r="S413" s="1">
        <f>Cleaned_Data[[#This Row],[ income_annum]]+Cleaned_Data[[#This Row],[ residential_assets_value]]+Cleaned_Data[[#This Row],[ commercial_assets_value]]+Cleaned_Data[[#This Row],[ luxury_assets_value]]</f>
        <v>22700000</v>
      </c>
      <c r="T413" s="1" t="str">
        <f t="shared" si="26"/>
        <v>2–3 Cr</v>
      </c>
      <c r="U413" s="12">
        <f t="shared" si="27"/>
        <v>3600000</v>
      </c>
      <c r="V413" s="1" t="str">
        <f>IF(Cleaned_Data[[#This Row],[EMI_Estimate]]&lt;50000, "50K", IF(Cleaned_Data[[#This Row],[EMI_Estimate]]&lt;100000, "50K-1L", IF(Cleaned_Data[[#This Row],[EMI_Estimate]]&lt;150000, "1L-1.5L", IF(Cleaned_Data[[#This Row],[EMI_Estimate]]&lt;200000,"1.5-2L", "&gt;2L"))))</f>
        <v>&gt;2L</v>
      </c>
    </row>
    <row r="414" spans="1:22" x14ac:dyDescent="0.35">
      <c r="A414">
        <v>413</v>
      </c>
      <c r="B414">
        <v>4</v>
      </c>
      <c r="C414" t="s">
        <v>22</v>
      </c>
      <c r="D414" t="s">
        <v>20</v>
      </c>
      <c r="E414">
        <v>4900000</v>
      </c>
      <c r="F414" t="str">
        <f t="shared" si="24"/>
        <v>&gt;20 Lakh</v>
      </c>
      <c r="G414">
        <v>18800000</v>
      </c>
      <c r="H414">
        <v>16</v>
      </c>
      <c r="I414">
        <v>880</v>
      </c>
      <c r="J414" s="1">
        <v>4200000</v>
      </c>
      <c r="K414" s="1">
        <v>4700000</v>
      </c>
      <c r="L414" s="1">
        <v>13200000</v>
      </c>
      <c r="M414" s="1">
        <v>2600000</v>
      </c>
      <c r="N414" s="1" t="s">
        <v>21</v>
      </c>
      <c r="O414" s="1">
        <f>Cleaned_Data[[#This Row],[ loan_amount]]-Cleaned_Data[[#This Row],[ bank_asset_value]]</f>
        <v>16200000</v>
      </c>
      <c r="P414" s="1">
        <f>Cleaned_Data[[#This Row],[ loan_amount]]</f>
        <v>18800000</v>
      </c>
      <c r="Q414" s="1" t="str">
        <f t="shared" si="25"/>
        <v>800+</v>
      </c>
      <c r="R414" s="1">
        <f>Cleaned_Data[[#This Row],[ residential_assets_value]]+Cleaned_Data[[#This Row],[ commercial_assets_value]]+Cleaned_Data[[#This Row],[ luxury_assets_value]]</f>
        <v>22100000</v>
      </c>
      <c r="S414" s="1">
        <f>Cleaned_Data[[#This Row],[ income_annum]]+Cleaned_Data[[#This Row],[ residential_assets_value]]+Cleaned_Data[[#This Row],[ commercial_assets_value]]+Cleaned_Data[[#This Row],[ luxury_assets_value]]</f>
        <v>27000000</v>
      </c>
      <c r="T414" s="1" t="str">
        <f t="shared" si="26"/>
        <v>2–3 Cr</v>
      </c>
      <c r="U414" s="12">
        <f t="shared" si="27"/>
        <v>1175000</v>
      </c>
      <c r="V414" s="1" t="str">
        <f>IF(Cleaned_Data[[#This Row],[EMI_Estimate]]&lt;50000, "50K", IF(Cleaned_Data[[#This Row],[EMI_Estimate]]&lt;100000, "50K-1L", IF(Cleaned_Data[[#This Row],[EMI_Estimate]]&lt;150000, "1L-1.5L", IF(Cleaned_Data[[#This Row],[EMI_Estimate]]&lt;200000,"1.5-2L", "&gt;2L"))))</f>
        <v>&gt;2L</v>
      </c>
    </row>
    <row r="415" spans="1:22" x14ac:dyDescent="0.35">
      <c r="A415">
        <v>414</v>
      </c>
      <c r="B415">
        <v>1</v>
      </c>
      <c r="C415" t="s">
        <v>19</v>
      </c>
      <c r="D415" t="s">
        <v>20</v>
      </c>
      <c r="E415">
        <v>4100000</v>
      </c>
      <c r="F415" t="str">
        <f t="shared" si="24"/>
        <v>&gt;20 Lakh</v>
      </c>
      <c r="G415">
        <v>8400000</v>
      </c>
      <c r="H415">
        <v>20</v>
      </c>
      <c r="I415">
        <v>608</v>
      </c>
      <c r="J415" s="1">
        <v>1400000</v>
      </c>
      <c r="K415" s="1">
        <v>8000000</v>
      </c>
      <c r="L415" s="1">
        <v>10000000</v>
      </c>
      <c r="M415" s="1">
        <v>4400000</v>
      </c>
      <c r="N415" s="1" t="s">
        <v>21</v>
      </c>
      <c r="O415" s="1">
        <f>Cleaned_Data[[#This Row],[ loan_amount]]-Cleaned_Data[[#This Row],[ bank_asset_value]]</f>
        <v>4000000</v>
      </c>
      <c r="P415" s="1">
        <f>Cleaned_Data[[#This Row],[ loan_amount]]</f>
        <v>8400000</v>
      </c>
      <c r="Q415" s="1" t="str">
        <f t="shared" si="25"/>
        <v>600–699</v>
      </c>
      <c r="R415" s="1">
        <f>Cleaned_Data[[#This Row],[ residential_assets_value]]+Cleaned_Data[[#This Row],[ commercial_assets_value]]+Cleaned_Data[[#This Row],[ luxury_assets_value]]</f>
        <v>19400000</v>
      </c>
      <c r="S415" s="1">
        <f>Cleaned_Data[[#This Row],[ income_annum]]+Cleaned_Data[[#This Row],[ residential_assets_value]]+Cleaned_Data[[#This Row],[ commercial_assets_value]]+Cleaned_Data[[#This Row],[ luxury_assets_value]]</f>
        <v>23500000</v>
      </c>
      <c r="T415" s="1" t="str">
        <f t="shared" si="26"/>
        <v>2–3 Cr</v>
      </c>
      <c r="U415" s="12">
        <f t="shared" si="27"/>
        <v>420000</v>
      </c>
      <c r="V415" s="1" t="str">
        <f>IF(Cleaned_Data[[#This Row],[EMI_Estimate]]&lt;50000, "50K", IF(Cleaned_Data[[#This Row],[EMI_Estimate]]&lt;100000, "50K-1L", IF(Cleaned_Data[[#This Row],[EMI_Estimate]]&lt;150000, "1L-1.5L", IF(Cleaned_Data[[#This Row],[EMI_Estimate]]&lt;200000,"1.5-2L", "&gt;2L"))))</f>
        <v>&gt;2L</v>
      </c>
    </row>
    <row r="416" spans="1:22" x14ac:dyDescent="0.35">
      <c r="A416">
        <v>415</v>
      </c>
      <c r="B416">
        <v>0</v>
      </c>
      <c r="C416" t="s">
        <v>19</v>
      </c>
      <c r="D416" t="s">
        <v>23</v>
      </c>
      <c r="E416">
        <v>800000</v>
      </c>
      <c r="F416" t="str">
        <f t="shared" si="24"/>
        <v>5-10 Lakh</v>
      </c>
      <c r="G416">
        <v>2100000</v>
      </c>
      <c r="H416">
        <v>6</v>
      </c>
      <c r="I416">
        <v>760</v>
      </c>
      <c r="J416" s="1">
        <v>300000</v>
      </c>
      <c r="K416" s="1">
        <v>100000</v>
      </c>
      <c r="L416" s="1">
        <v>1600000</v>
      </c>
      <c r="M416" s="1">
        <v>600000</v>
      </c>
      <c r="N416" s="1" t="s">
        <v>21</v>
      </c>
      <c r="O416" s="1">
        <f>Cleaned_Data[[#This Row],[ loan_amount]]-Cleaned_Data[[#This Row],[ bank_asset_value]]</f>
        <v>1500000</v>
      </c>
      <c r="P416" s="1">
        <f>Cleaned_Data[[#This Row],[ loan_amount]]</f>
        <v>2100000</v>
      </c>
      <c r="Q416" s="1" t="str">
        <f t="shared" si="25"/>
        <v>700–799</v>
      </c>
      <c r="R416" s="1">
        <f>Cleaned_Data[[#This Row],[ residential_assets_value]]+Cleaned_Data[[#This Row],[ commercial_assets_value]]+Cleaned_Data[[#This Row],[ luxury_assets_value]]</f>
        <v>2000000</v>
      </c>
      <c r="S416" s="1">
        <f>Cleaned_Data[[#This Row],[ income_annum]]+Cleaned_Data[[#This Row],[ residential_assets_value]]+Cleaned_Data[[#This Row],[ commercial_assets_value]]+Cleaned_Data[[#This Row],[ luxury_assets_value]]</f>
        <v>2800000</v>
      </c>
      <c r="T416" s="1" t="str">
        <f t="shared" si="26"/>
        <v>&lt;1 Cr</v>
      </c>
      <c r="U416" s="12">
        <f t="shared" si="27"/>
        <v>350000</v>
      </c>
      <c r="V416" s="1" t="str">
        <f>IF(Cleaned_Data[[#This Row],[EMI_Estimate]]&lt;50000, "50K", IF(Cleaned_Data[[#This Row],[EMI_Estimate]]&lt;100000, "50K-1L", IF(Cleaned_Data[[#This Row],[EMI_Estimate]]&lt;150000, "1L-1.5L", IF(Cleaned_Data[[#This Row],[EMI_Estimate]]&lt;200000,"1.5-2L", "&gt;2L"))))</f>
        <v>&gt;2L</v>
      </c>
    </row>
    <row r="417" spans="1:22" x14ac:dyDescent="0.35">
      <c r="A417">
        <v>416</v>
      </c>
      <c r="B417">
        <v>3</v>
      </c>
      <c r="C417" t="s">
        <v>19</v>
      </c>
      <c r="D417" t="s">
        <v>23</v>
      </c>
      <c r="E417">
        <v>1700000</v>
      </c>
      <c r="F417" t="str">
        <f t="shared" si="24"/>
        <v>15-20 Lakh</v>
      </c>
      <c r="G417">
        <v>4600000</v>
      </c>
      <c r="H417">
        <v>12</v>
      </c>
      <c r="I417">
        <v>385</v>
      </c>
      <c r="J417" s="1">
        <v>1500000</v>
      </c>
      <c r="K417" s="1">
        <v>1300000</v>
      </c>
      <c r="L417" s="1">
        <v>5200000</v>
      </c>
      <c r="M417" s="1">
        <v>1700000</v>
      </c>
      <c r="N417" s="1" t="s">
        <v>24</v>
      </c>
      <c r="O417" s="1">
        <f>Cleaned_Data[[#This Row],[ loan_amount]]-Cleaned_Data[[#This Row],[ bank_asset_value]]</f>
        <v>2900000</v>
      </c>
      <c r="P417" s="1">
        <f>Cleaned_Data[[#This Row],[ loan_amount]]</f>
        <v>4600000</v>
      </c>
      <c r="Q417" s="1" t="str">
        <f t="shared" si="25"/>
        <v>300–499</v>
      </c>
      <c r="R417" s="1">
        <f>Cleaned_Data[[#This Row],[ residential_assets_value]]+Cleaned_Data[[#This Row],[ commercial_assets_value]]+Cleaned_Data[[#This Row],[ luxury_assets_value]]</f>
        <v>8000000</v>
      </c>
      <c r="S417" s="1">
        <f>Cleaned_Data[[#This Row],[ income_annum]]+Cleaned_Data[[#This Row],[ residential_assets_value]]+Cleaned_Data[[#This Row],[ commercial_assets_value]]+Cleaned_Data[[#This Row],[ luxury_assets_value]]</f>
        <v>9700000</v>
      </c>
      <c r="T417" s="1" t="str">
        <f t="shared" si="26"/>
        <v>&lt;1 Cr</v>
      </c>
      <c r="U417" s="12">
        <f t="shared" si="27"/>
        <v>383333</v>
      </c>
      <c r="V417" s="1" t="str">
        <f>IF(Cleaned_Data[[#This Row],[EMI_Estimate]]&lt;50000, "50K", IF(Cleaned_Data[[#This Row],[EMI_Estimate]]&lt;100000, "50K-1L", IF(Cleaned_Data[[#This Row],[EMI_Estimate]]&lt;150000, "1L-1.5L", IF(Cleaned_Data[[#This Row],[EMI_Estimate]]&lt;200000,"1.5-2L", "&gt;2L"))))</f>
        <v>&gt;2L</v>
      </c>
    </row>
    <row r="418" spans="1:22" x14ac:dyDescent="0.35">
      <c r="A418">
        <v>417</v>
      </c>
      <c r="B418">
        <v>0</v>
      </c>
      <c r="C418" t="s">
        <v>19</v>
      </c>
      <c r="D418" t="s">
        <v>23</v>
      </c>
      <c r="E418">
        <v>6100000</v>
      </c>
      <c r="F418" t="str">
        <f t="shared" si="24"/>
        <v>&gt;20 Lakh</v>
      </c>
      <c r="G418">
        <v>23300000</v>
      </c>
      <c r="H418">
        <v>12</v>
      </c>
      <c r="I418">
        <v>478</v>
      </c>
      <c r="J418" s="1">
        <v>3800000</v>
      </c>
      <c r="K418" s="1">
        <v>2300000</v>
      </c>
      <c r="L418" s="1">
        <v>17700000</v>
      </c>
      <c r="M418" s="1">
        <v>4900000</v>
      </c>
      <c r="N418" s="1" t="s">
        <v>24</v>
      </c>
      <c r="O418" s="1">
        <f>Cleaned_Data[[#This Row],[ loan_amount]]-Cleaned_Data[[#This Row],[ bank_asset_value]]</f>
        <v>18400000</v>
      </c>
      <c r="P418" s="1">
        <f>Cleaned_Data[[#This Row],[ loan_amount]]</f>
        <v>23300000</v>
      </c>
      <c r="Q418" s="1" t="str">
        <f t="shared" si="25"/>
        <v>300–499</v>
      </c>
      <c r="R418" s="1">
        <f>Cleaned_Data[[#This Row],[ residential_assets_value]]+Cleaned_Data[[#This Row],[ commercial_assets_value]]+Cleaned_Data[[#This Row],[ luxury_assets_value]]</f>
        <v>23800000</v>
      </c>
      <c r="S418" s="1">
        <f>Cleaned_Data[[#This Row],[ income_annum]]+Cleaned_Data[[#This Row],[ residential_assets_value]]+Cleaned_Data[[#This Row],[ commercial_assets_value]]+Cleaned_Data[[#This Row],[ luxury_assets_value]]</f>
        <v>29900000</v>
      </c>
      <c r="T418" s="1" t="str">
        <f t="shared" si="26"/>
        <v>2–3 Cr</v>
      </c>
      <c r="U418" s="12">
        <f t="shared" si="27"/>
        <v>1941667</v>
      </c>
      <c r="V418" s="1" t="str">
        <f>IF(Cleaned_Data[[#This Row],[EMI_Estimate]]&lt;50000, "50K", IF(Cleaned_Data[[#This Row],[EMI_Estimate]]&lt;100000, "50K-1L", IF(Cleaned_Data[[#This Row],[EMI_Estimate]]&lt;150000, "1L-1.5L", IF(Cleaned_Data[[#This Row],[EMI_Estimate]]&lt;200000,"1.5-2L", "&gt;2L"))))</f>
        <v>&gt;2L</v>
      </c>
    </row>
    <row r="419" spans="1:22" x14ac:dyDescent="0.35">
      <c r="A419">
        <v>418</v>
      </c>
      <c r="B419">
        <v>1</v>
      </c>
      <c r="C419" t="s">
        <v>19</v>
      </c>
      <c r="D419" t="s">
        <v>23</v>
      </c>
      <c r="E419">
        <v>2100000</v>
      </c>
      <c r="F419" t="str">
        <f t="shared" si="24"/>
        <v>&gt;20 Lakh</v>
      </c>
      <c r="G419">
        <v>7700000</v>
      </c>
      <c r="H419">
        <v>16</v>
      </c>
      <c r="I419">
        <v>327</v>
      </c>
      <c r="J419" s="1">
        <v>5000000</v>
      </c>
      <c r="K419" s="1">
        <v>500000</v>
      </c>
      <c r="L419" s="1">
        <v>4700000</v>
      </c>
      <c r="M419" s="1">
        <v>2300000</v>
      </c>
      <c r="N419" s="1" t="s">
        <v>24</v>
      </c>
      <c r="O419" s="1">
        <f>Cleaned_Data[[#This Row],[ loan_amount]]-Cleaned_Data[[#This Row],[ bank_asset_value]]</f>
        <v>5400000</v>
      </c>
      <c r="P419" s="1">
        <f>Cleaned_Data[[#This Row],[ loan_amount]]</f>
        <v>7700000</v>
      </c>
      <c r="Q419" s="1" t="str">
        <f t="shared" si="25"/>
        <v>300–499</v>
      </c>
      <c r="R419" s="1">
        <f>Cleaned_Data[[#This Row],[ residential_assets_value]]+Cleaned_Data[[#This Row],[ commercial_assets_value]]+Cleaned_Data[[#This Row],[ luxury_assets_value]]</f>
        <v>10200000</v>
      </c>
      <c r="S419" s="1">
        <f>Cleaned_Data[[#This Row],[ income_annum]]+Cleaned_Data[[#This Row],[ residential_assets_value]]+Cleaned_Data[[#This Row],[ commercial_assets_value]]+Cleaned_Data[[#This Row],[ luxury_assets_value]]</f>
        <v>12300000</v>
      </c>
      <c r="T419" s="1" t="str">
        <f t="shared" si="26"/>
        <v>1–2 Cr</v>
      </c>
      <c r="U419" s="12">
        <f t="shared" si="27"/>
        <v>481250</v>
      </c>
      <c r="V419" s="1" t="str">
        <f>IF(Cleaned_Data[[#This Row],[EMI_Estimate]]&lt;50000, "50K", IF(Cleaned_Data[[#This Row],[EMI_Estimate]]&lt;100000, "50K-1L", IF(Cleaned_Data[[#This Row],[EMI_Estimate]]&lt;150000, "1L-1.5L", IF(Cleaned_Data[[#This Row],[EMI_Estimate]]&lt;200000,"1.5-2L", "&gt;2L"))))</f>
        <v>&gt;2L</v>
      </c>
    </row>
    <row r="420" spans="1:22" x14ac:dyDescent="0.35">
      <c r="A420">
        <v>419</v>
      </c>
      <c r="B420">
        <v>0</v>
      </c>
      <c r="C420" t="s">
        <v>19</v>
      </c>
      <c r="D420" t="s">
        <v>20</v>
      </c>
      <c r="E420">
        <v>3100000</v>
      </c>
      <c r="F420" t="str">
        <f t="shared" si="24"/>
        <v>&gt;20 Lakh</v>
      </c>
      <c r="G420">
        <v>9300000</v>
      </c>
      <c r="H420">
        <v>6</v>
      </c>
      <c r="I420">
        <v>663</v>
      </c>
      <c r="J420" s="1">
        <v>1300000</v>
      </c>
      <c r="K420" s="1">
        <v>1400000</v>
      </c>
      <c r="L420" s="1">
        <v>8100000</v>
      </c>
      <c r="M420" s="1">
        <v>3800000</v>
      </c>
      <c r="N420" s="1" t="s">
        <v>21</v>
      </c>
      <c r="O420" s="1">
        <f>Cleaned_Data[[#This Row],[ loan_amount]]-Cleaned_Data[[#This Row],[ bank_asset_value]]</f>
        <v>5500000</v>
      </c>
      <c r="P420" s="1">
        <f>Cleaned_Data[[#This Row],[ loan_amount]]</f>
        <v>9300000</v>
      </c>
      <c r="Q420" s="1" t="str">
        <f t="shared" si="25"/>
        <v>600–699</v>
      </c>
      <c r="R420" s="1">
        <f>Cleaned_Data[[#This Row],[ residential_assets_value]]+Cleaned_Data[[#This Row],[ commercial_assets_value]]+Cleaned_Data[[#This Row],[ luxury_assets_value]]</f>
        <v>10800000</v>
      </c>
      <c r="S420" s="1">
        <f>Cleaned_Data[[#This Row],[ income_annum]]+Cleaned_Data[[#This Row],[ residential_assets_value]]+Cleaned_Data[[#This Row],[ commercial_assets_value]]+Cleaned_Data[[#This Row],[ luxury_assets_value]]</f>
        <v>13900000</v>
      </c>
      <c r="T420" s="1" t="str">
        <f t="shared" si="26"/>
        <v>1–2 Cr</v>
      </c>
      <c r="U420" s="12">
        <f t="shared" si="27"/>
        <v>1550000</v>
      </c>
      <c r="V420" s="1" t="str">
        <f>IF(Cleaned_Data[[#This Row],[EMI_Estimate]]&lt;50000, "50K", IF(Cleaned_Data[[#This Row],[EMI_Estimate]]&lt;100000, "50K-1L", IF(Cleaned_Data[[#This Row],[EMI_Estimate]]&lt;150000, "1L-1.5L", IF(Cleaned_Data[[#This Row],[EMI_Estimate]]&lt;200000,"1.5-2L", "&gt;2L"))))</f>
        <v>&gt;2L</v>
      </c>
    </row>
    <row r="421" spans="1:22" x14ac:dyDescent="0.35">
      <c r="A421">
        <v>420</v>
      </c>
      <c r="B421">
        <v>2</v>
      </c>
      <c r="C421" t="s">
        <v>22</v>
      </c>
      <c r="D421" t="s">
        <v>23</v>
      </c>
      <c r="E421">
        <v>1700000</v>
      </c>
      <c r="F421" t="str">
        <f t="shared" si="24"/>
        <v>15-20 Lakh</v>
      </c>
      <c r="G421">
        <v>3500000</v>
      </c>
      <c r="H421">
        <v>20</v>
      </c>
      <c r="I421">
        <v>693</v>
      </c>
      <c r="J421" s="1">
        <v>2200000</v>
      </c>
      <c r="K421" s="1">
        <v>1400000</v>
      </c>
      <c r="L421" s="1">
        <v>4800000</v>
      </c>
      <c r="M421" s="1">
        <v>1700000</v>
      </c>
      <c r="N421" s="1" t="s">
        <v>21</v>
      </c>
      <c r="O421" s="1">
        <f>Cleaned_Data[[#This Row],[ loan_amount]]-Cleaned_Data[[#This Row],[ bank_asset_value]]</f>
        <v>1800000</v>
      </c>
      <c r="P421" s="1">
        <f>Cleaned_Data[[#This Row],[ loan_amount]]</f>
        <v>3500000</v>
      </c>
      <c r="Q421" s="1" t="str">
        <f t="shared" si="25"/>
        <v>600–699</v>
      </c>
      <c r="R421" s="1">
        <f>Cleaned_Data[[#This Row],[ residential_assets_value]]+Cleaned_Data[[#This Row],[ commercial_assets_value]]+Cleaned_Data[[#This Row],[ luxury_assets_value]]</f>
        <v>8400000</v>
      </c>
      <c r="S421" s="1">
        <f>Cleaned_Data[[#This Row],[ income_annum]]+Cleaned_Data[[#This Row],[ residential_assets_value]]+Cleaned_Data[[#This Row],[ commercial_assets_value]]+Cleaned_Data[[#This Row],[ luxury_assets_value]]</f>
        <v>10100000</v>
      </c>
      <c r="T421" s="1" t="str">
        <f t="shared" si="26"/>
        <v>1–2 Cr</v>
      </c>
      <c r="U421" s="12">
        <f t="shared" si="27"/>
        <v>175000</v>
      </c>
      <c r="V421" s="1" t="str">
        <f>IF(Cleaned_Data[[#This Row],[EMI_Estimate]]&lt;50000, "50K", IF(Cleaned_Data[[#This Row],[EMI_Estimate]]&lt;100000, "50K-1L", IF(Cleaned_Data[[#This Row],[EMI_Estimate]]&lt;150000, "1L-1.5L", IF(Cleaned_Data[[#This Row],[EMI_Estimate]]&lt;200000,"1.5-2L", "&gt;2L"))))</f>
        <v>1.5-2L</v>
      </c>
    </row>
    <row r="422" spans="1:22" x14ac:dyDescent="0.35">
      <c r="A422">
        <v>421</v>
      </c>
      <c r="B422">
        <v>3</v>
      </c>
      <c r="C422" t="s">
        <v>19</v>
      </c>
      <c r="D422" t="s">
        <v>20</v>
      </c>
      <c r="E422">
        <v>1700000</v>
      </c>
      <c r="F422" t="str">
        <f t="shared" si="24"/>
        <v>15-20 Lakh</v>
      </c>
      <c r="G422">
        <v>5400000</v>
      </c>
      <c r="H422">
        <v>6</v>
      </c>
      <c r="I422">
        <v>710</v>
      </c>
      <c r="J422" s="1">
        <v>4800000</v>
      </c>
      <c r="K422" s="1">
        <v>700000</v>
      </c>
      <c r="L422" s="1">
        <v>5800000</v>
      </c>
      <c r="M422" s="1">
        <v>1700000</v>
      </c>
      <c r="N422" s="1" t="s">
        <v>21</v>
      </c>
      <c r="O422" s="1">
        <f>Cleaned_Data[[#This Row],[ loan_amount]]-Cleaned_Data[[#This Row],[ bank_asset_value]]</f>
        <v>3700000</v>
      </c>
      <c r="P422" s="1">
        <f>Cleaned_Data[[#This Row],[ loan_amount]]</f>
        <v>5400000</v>
      </c>
      <c r="Q422" s="1" t="str">
        <f t="shared" si="25"/>
        <v>700–799</v>
      </c>
      <c r="R422" s="1">
        <f>Cleaned_Data[[#This Row],[ residential_assets_value]]+Cleaned_Data[[#This Row],[ commercial_assets_value]]+Cleaned_Data[[#This Row],[ luxury_assets_value]]</f>
        <v>11300000</v>
      </c>
      <c r="S422" s="1">
        <f>Cleaned_Data[[#This Row],[ income_annum]]+Cleaned_Data[[#This Row],[ residential_assets_value]]+Cleaned_Data[[#This Row],[ commercial_assets_value]]+Cleaned_Data[[#This Row],[ luxury_assets_value]]</f>
        <v>13000000</v>
      </c>
      <c r="T422" s="1" t="str">
        <f t="shared" si="26"/>
        <v>1–2 Cr</v>
      </c>
      <c r="U422" s="12">
        <f t="shared" si="27"/>
        <v>900000</v>
      </c>
      <c r="V422" s="1" t="str">
        <f>IF(Cleaned_Data[[#This Row],[EMI_Estimate]]&lt;50000, "50K", IF(Cleaned_Data[[#This Row],[EMI_Estimate]]&lt;100000, "50K-1L", IF(Cleaned_Data[[#This Row],[EMI_Estimate]]&lt;150000, "1L-1.5L", IF(Cleaned_Data[[#This Row],[EMI_Estimate]]&lt;200000,"1.5-2L", "&gt;2L"))))</f>
        <v>&gt;2L</v>
      </c>
    </row>
    <row r="423" spans="1:22" x14ac:dyDescent="0.35">
      <c r="A423">
        <v>422</v>
      </c>
      <c r="B423">
        <v>4</v>
      </c>
      <c r="C423" t="s">
        <v>22</v>
      </c>
      <c r="D423" t="s">
        <v>23</v>
      </c>
      <c r="E423">
        <v>4000000</v>
      </c>
      <c r="F423" t="str">
        <f t="shared" si="24"/>
        <v>&gt;20 Lakh</v>
      </c>
      <c r="G423">
        <v>14500000</v>
      </c>
      <c r="H423">
        <v>6</v>
      </c>
      <c r="I423">
        <v>711</v>
      </c>
      <c r="J423" s="1">
        <v>2400000</v>
      </c>
      <c r="K423" s="1">
        <v>5700000</v>
      </c>
      <c r="L423" s="1">
        <v>10900000</v>
      </c>
      <c r="M423" s="1">
        <v>4100000</v>
      </c>
      <c r="N423" s="1" t="s">
        <v>21</v>
      </c>
      <c r="O423" s="1">
        <f>Cleaned_Data[[#This Row],[ loan_amount]]-Cleaned_Data[[#This Row],[ bank_asset_value]]</f>
        <v>10400000</v>
      </c>
      <c r="P423" s="1">
        <f>Cleaned_Data[[#This Row],[ loan_amount]]</f>
        <v>14500000</v>
      </c>
      <c r="Q423" s="1" t="str">
        <f t="shared" si="25"/>
        <v>700–799</v>
      </c>
      <c r="R423" s="1">
        <f>Cleaned_Data[[#This Row],[ residential_assets_value]]+Cleaned_Data[[#This Row],[ commercial_assets_value]]+Cleaned_Data[[#This Row],[ luxury_assets_value]]</f>
        <v>19000000</v>
      </c>
      <c r="S423" s="1">
        <f>Cleaned_Data[[#This Row],[ income_annum]]+Cleaned_Data[[#This Row],[ residential_assets_value]]+Cleaned_Data[[#This Row],[ commercial_assets_value]]+Cleaned_Data[[#This Row],[ luxury_assets_value]]</f>
        <v>23000000</v>
      </c>
      <c r="T423" s="1" t="str">
        <f t="shared" si="26"/>
        <v>2–3 Cr</v>
      </c>
      <c r="U423" s="12">
        <f t="shared" si="27"/>
        <v>2416667</v>
      </c>
      <c r="V423" s="1" t="str">
        <f>IF(Cleaned_Data[[#This Row],[EMI_Estimate]]&lt;50000, "50K", IF(Cleaned_Data[[#This Row],[EMI_Estimate]]&lt;100000, "50K-1L", IF(Cleaned_Data[[#This Row],[EMI_Estimate]]&lt;150000, "1L-1.5L", IF(Cleaned_Data[[#This Row],[EMI_Estimate]]&lt;200000,"1.5-2L", "&gt;2L"))))</f>
        <v>&gt;2L</v>
      </c>
    </row>
    <row r="424" spans="1:22" x14ac:dyDescent="0.35">
      <c r="A424">
        <v>423</v>
      </c>
      <c r="B424">
        <v>5</v>
      </c>
      <c r="C424" t="s">
        <v>19</v>
      </c>
      <c r="D424" t="s">
        <v>20</v>
      </c>
      <c r="E424">
        <v>5600000</v>
      </c>
      <c r="F424" t="str">
        <f t="shared" si="24"/>
        <v>&gt;20 Lakh</v>
      </c>
      <c r="G424">
        <v>18400000</v>
      </c>
      <c r="H424">
        <v>8</v>
      </c>
      <c r="I424">
        <v>386</v>
      </c>
      <c r="J424" s="1">
        <v>11300000</v>
      </c>
      <c r="K424" s="1">
        <v>6700000</v>
      </c>
      <c r="L424" s="1">
        <v>11300000</v>
      </c>
      <c r="M424" s="1">
        <v>5600000</v>
      </c>
      <c r="N424" s="1" t="s">
        <v>24</v>
      </c>
      <c r="O424" s="1">
        <f>Cleaned_Data[[#This Row],[ loan_amount]]-Cleaned_Data[[#This Row],[ bank_asset_value]]</f>
        <v>12800000</v>
      </c>
      <c r="P424" s="1">
        <f>Cleaned_Data[[#This Row],[ loan_amount]]</f>
        <v>18400000</v>
      </c>
      <c r="Q424" s="1" t="str">
        <f t="shared" si="25"/>
        <v>300–499</v>
      </c>
      <c r="R424" s="1">
        <f>Cleaned_Data[[#This Row],[ residential_assets_value]]+Cleaned_Data[[#This Row],[ commercial_assets_value]]+Cleaned_Data[[#This Row],[ luxury_assets_value]]</f>
        <v>29300000</v>
      </c>
      <c r="S424" s="1">
        <f>Cleaned_Data[[#This Row],[ income_annum]]+Cleaned_Data[[#This Row],[ residential_assets_value]]+Cleaned_Data[[#This Row],[ commercial_assets_value]]+Cleaned_Data[[#This Row],[ luxury_assets_value]]</f>
        <v>34900000</v>
      </c>
      <c r="T424" s="1" t="str">
        <f t="shared" si="26"/>
        <v>3–4 Cr</v>
      </c>
      <c r="U424" s="12">
        <f t="shared" si="27"/>
        <v>2300000</v>
      </c>
      <c r="V424" s="1" t="str">
        <f>IF(Cleaned_Data[[#This Row],[EMI_Estimate]]&lt;50000, "50K", IF(Cleaned_Data[[#This Row],[EMI_Estimate]]&lt;100000, "50K-1L", IF(Cleaned_Data[[#This Row],[EMI_Estimate]]&lt;150000, "1L-1.5L", IF(Cleaned_Data[[#This Row],[EMI_Estimate]]&lt;200000,"1.5-2L", "&gt;2L"))))</f>
        <v>&gt;2L</v>
      </c>
    </row>
    <row r="425" spans="1:22" x14ac:dyDescent="0.35">
      <c r="A425">
        <v>424</v>
      </c>
      <c r="B425">
        <v>4</v>
      </c>
      <c r="C425" t="s">
        <v>19</v>
      </c>
      <c r="D425" t="s">
        <v>23</v>
      </c>
      <c r="E425">
        <v>3900000</v>
      </c>
      <c r="F425" t="str">
        <f t="shared" si="24"/>
        <v>&gt;20 Lakh</v>
      </c>
      <c r="G425">
        <v>11900000</v>
      </c>
      <c r="H425">
        <v>10</v>
      </c>
      <c r="I425">
        <v>855</v>
      </c>
      <c r="J425" s="1">
        <v>10200000</v>
      </c>
      <c r="K425" s="1">
        <v>4000000</v>
      </c>
      <c r="L425" s="1">
        <v>10200000</v>
      </c>
      <c r="M425" s="1">
        <v>2800000</v>
      </c>
      <c r="N425" s="1" t="s">
        <v>21</v>
      </c>
      <c r="O425" s="1">
        <f>Cleaned_Data[[#This Row],[ loan_amount]]-Cleaned_Data[[#This Row],[ bank_asset_value]]</f>
        <v>9100000</v>
      </c>
      <c r="P425" s="1">
        <f>Cleaned_Data[[#This Row],[ loan_amount]]</f>
        <v>11900000</v>
      </c>
      <c r="Q425" s="1" t="str">
        <f t="shared" si="25"/>
        <v>800+</v>
      </c>
      <c r="R425" s="1">
        <f>Cleaned_Data[[#This Row],[ residential_assets_value]]+Cleaned_Data[[#This Row],[ commercial_assets_value]]+Cleaned_Data[[#This Row],[ luxury_assets_value]]</f>
        <v>24400000</v>
      </c>
      <c r="S425" s="1">
        <f>Cleaned_Data[[#This Row],[ income_annum]]+Cleaned_Data[[#This Row],[ residential_assets_value]]+Cleaned_Data[[#This Row],[ commercial_assets_value]]+Cleaned_Data[[#This Row],[ luxury_assets_value]]</f>
        <v>28300000</v>
      </c>
      <c r="T425" s="1" t="str">
        <f t="shared" si="26"/>
        <v>2–3 Cr</v>
      </c>
      <c r="U425" s="12">
        <f t="shared" si="27"/>
        <v>1190000</v>
      </c>
      <c r="V425" s="1" t="str">
        <f>IF(Cleaned_Data[[#This Row],[EMI_Estimate]]&lt;50000, "50K", IF(Cleaned_Data[[#This Row],[EMI_Estimate]]&lt;100000, "50K-1L", IF(Cleaned_Data[[#This Row],[EMI_Estimate]]&lt;150000, "1L-1.5L", IF(Cleaned_Data[[#This Row],[EMI_Estimate]]&lt;200000,"1.5-2L", "&gt;2L"))))</f>
        <v>&gt;2L</v>
      </c>
    </row>
    <row r="426" spans="1:22" x14ac:dyDescent="0.35">
      <c r="A426">
        <v>425</v>
      </c>
      <c r="B426">
        <v>4</v>
      </c>
      <c r="C426" t="s">
        <v>19</v>
      </c>
      <c r="D426" t="s">
        <v>23</v>
      </c>
      <c r="E426">
        <v>6100000</v>
      </c>
      <c r="F426" t="str">
        <f t="shared" si="24"/>
        <v>&gt;20 Lakh</v>
      </c>
      <c r="G426">
        <v>15300000</v>
      </c>
      <c r="H426">
        <v>14</v>
      </c>
      <c r="I426">
        <v>573</v>
      </c>
      <c r="J426" s="1">
        <v>1100000</v>
      </c>
      <c r="K426" s="1">
        <v>9900000</v>
      </c>
      <c r="L426" s="1">
        <v>13300000</v>
      </c>
      <c r="M426" s="1">
        <v>8400000</v>
      </c>
      <c r="N426" s="1" t="s">
        <v>21</v>
      </c>
      <c r="O426" s="1">
        <f>Cleaned_Data[[#This Row],[ loan_amount]]-Cleaned_Data[[#This Row],[ bank_asset_value]]</f>
        <v>6900000</v>
      </c>
      <c r="P426" s="1">
        <f>Cleaned_Data[[#This Row],[ loan_amount]]</f>
        <v>15300000</v>
      </c>
      <c r="Q426" s="1" t="str">
        <f t="shared" si="25"/>
        <v>500–599</v>
      </c>
      <c r="R426" s="1">
        <f>Cleaned_Data[[#This Row],[ residential_assets_value]]+Cleaned_Data[[#This Row],[ commercial_assets_value]]+Cleaned_Data[[#This Row],[ luxury_assets_value]]</f>
        <v>24300000</v>
      </c>
      <c r="S426" s="1">
        <f>Cleaned_Data[[#This Row],[ income_annum]]+Cleaned_Data[[#This Row],[ residential_assets_value]]+Cleaned_Data[[#This Row],[ commercial_assets_value]]+Cleaned_Data[[#This Row],[ luxury_assets_value]]</f>
        <v>30400000</v>
      </c>
      <c r="T426" s="1" t="str">
        <f t="shared" si="26"/>
        <v>3–4 Cr</v>
      </c>
      <c r="U426" s="12">
        <f t="shared" si="27"/>
        <v>1092857</v>
      </c>
      <c r="V426" s="1" t="str">
        <f>IF(Cleaned_Data[[#This Row],[EMI_Estimate]]&lt;50000, "50K", IF(Cleaned_Data[[#This Row],[EMI_Estimate]]&lt;100000, "50K-1L", IF(Cleaned_Data[[#This Row],[EMI_Estimate]]&lt;150000, "1L-1.5L", IF(Cleaned_Data[[#This Row],[EMI_Estimate]]&lt;200000,"1.5-2L", "&gt;2L"))))</f>
        <v>&gt;2L</v>
      </c>
    </row>
    <row r="427" spans="1:22" x14ac:dyDescent="0.35">
      <c r="A427">
        <v>426</v>
      </c>
      <c r="B427">
        <v>0</v>
      </c>
      <c r="C427" t="s">
        <v>19</v>
      </c>
      <c r="D427" t="s">
        <v>23</v>
      </c>
      <c r="E427">
        <v>1100000</v>
      </c>
      <c r="F427" t="str">
        <f t="shared" si="24"/>
        <v>10-15 Lakh</v>
      </c>
      <c r="G427">
        <v>2800000</v>
      </c>
      <c r="H427">
        <v>18</v>
      </c>
      <c r="I427">
        <v>431</v>
      </c>
      <c r="J427" s="1">
        <v>500000</v>
      </c>
      <c r="K427" s="1">
        <v>300000</v>
      </c>
      <c r="L427" s="1">
        <v>4300000</v>
      </c>
      <c r="M427" s="1">
        <v>1400000</v>
      </c>
      <c r="N427" s="1" t="s">
        <v>24</v>
      </c>
      <c r="O427" s="1">
        <f>Cleaned_Data[[#This Row],[ loan_amount]]-Cleaned_Data[[#This Row],[ bank_asset_value]]</f>
        <v>1400000</v>
      </c>
      <c r="P427" s="1">
        <f>Cleaned_Data[[#This Row],[ loan_amount]]</f>
        <v>2800000</v>
      </c>
      <c r="Q427" s="1" t="str">
        <f t="shared" si="25"/>
        <v>300–499</v>
      </c>
      <c r="R427" s="1">
        <f>Cleaned_Data[[#This Row],[ residential_assets_value]]+Cleaned_Data[[#This Row],[ commercial_assets_value]]+Cleaned_Data[[#This Row],[ luxury_assets_value]]</f>
        <v>5100000</v>
      </c>
      <c r="S427" s="1">
        <f>Cleaned_Data[[#This Row],[ income_annum]]+Cleaned_Data[[#This Row],[ residential_assets_value]]+Cleaned_Data[[#This Row],[ commercial_assets_value]]+Cleaned_Data[[#This Row],[ luxury_assets_value]]</f>
        <v>6200000</v>
      </c>
      <c r="T427" s="1" t="str">
        <f t="shared" si="26"/>
        <v>&lt;1 Cr</v>
      </c>
      <c r="U427" s="12">
        <f t="shared" si="27"/>
        <v>155556</v>
      </c>
      <c r="V427" s="1" t="str">
        <f>IF(Cleaned_Data[[#This Row],[EMI_Estimate]]&lt;50000, "50K", IF(Cleaned_Data[[#This Row],[EMI_Estimate]]&lt;100000, "50K-1L", IF(Cleaned_Data[[#This Row],[EMI_Estimate]]&lt;150000, "1L-1.5L", IF(Cleaned_Data[[#This Row],[EMI_Estimate]]&lt;200000,"1.5-2L", "&gt;2L"))))</f>
        <v>1.5-2L</v>
      </c>
    </row>
    <row r="428" spans="1:22" x14ac:dyDescent="0.35">
      <c r="A428">
        <v>427</v>
      </c>
      <c r="B428">
        <v>2</v>
      </c>
      <c r="C428" t="s">
        <v>19</v>
      </c>
      <c r="D428" t="s">
        <v>20</v>
      </c>
      <c r="E428">
        <v>5500000</v>
      </c>
      <c r="F428" t="str">
        <f t="shared" si="24"/>
        <v>&gt;20 Lakh</v>
      </c>
      <c r="G428">
        <v>14800000</v>
      </c>
      <c r="H428">
        <v>8</v>
      </c>
      <c r="I428">
        <v>364</v>
      </c>
      <c r="J428" s="1">
        <v>13000000</v>
      </c>
      <c r="K428" s="1">
        <v>4500000</v>
      </c>
      <c r="L428" s="1">
        <v>12600000</v>
      </c>
      <c r="M428" s="1">
        <v>4500000</v>
      </c>
      <c r="N428" s="1" t="s">
        <v>24</v>
      </c>
      <c r="O428" s="1">
        <f>Cleaned_Data[[#This Row],[ loan_amount]]-Cleaned_Data[[#This Row],[ bank_asset_value]]</f>
        <v>10300000</v>
      </c>
      <c r="P428" s="1">
        <f>Cleaned_Data[[#This Row],[ loan_amount]]</f>
        <v>14800000</v>
      </c>
      <c r="Q428" s="1" t="str">
        <f t="shared" si="25"/>
        <v>300–499</v>
      </c>
      <c r="R428" s="1">
        <f>Cleaned_Data[[#This Row],[ residential_assets_value]]+Cleaned_Data[[#This Row],[ commercial_assets_value]]+Cleaned_Data[[#This Row],[ luxury_assets_value]]</f>
        <v>30100000</v>
      </c>
      <c r="S428" s="1">
        <f>Cleaned_Data[[#This Row],[ income_annum]]+Cleaned_Data[[#This Row],[ residential_assets_value]]+Cleaned_Data[[#This Row],[ commercial_assets_value]]+Cleaned_Data[[#This Row],[ luxury_assets_value]]</f>
        <v>35600000</v>
      </c>
      <c r="T428" s="1" t="str">
        <f t="shared" si="26"/>
        <v>3–4 Cr</v>
      </c>
      <c r="U428" s="12">
        <f t="shared" si="27"/>
        <v>1850000</v>
      </c>
      <c r="V428" s="1" t="str">
        <f>IF(Cleaned_Data[[#This Row],[EMI_Estimate]]&lt;50000, "50K", IF(Cleaned_Data[[#This Row],[EMI_Estimate]]&lt;100000, "50K-1L", IF(Cleaned_Data[[#This Row],[EMI_Estimate]]&lt;150000, "1L-1.5L", IF(Cleaned_Data[[#This Row],[EMI_Estimate]]&lt;200000,"1.5-2L", "&gt;2L"))))</f>
        <v>&gt;2L</v>
      </c>
    </row>
    <row r="429" spans="1:22" x14ac:dyDescent="0.35">
      <c r="A429">
        <v>428</v>
      </c>
      <c r="B429">
        <v>4</v>
      </c>
      <c r="C429" t="s">
        <v>19</v>
      </c>
      <c r="D429" t="s">
        <v>23</v>
      </c>
      <c r="E429">
        <v>1100000</v>
      </c>
      <c r="F429" t="str">
        <f t="shared" si="24"/>
        <v>10-15 Lakh</v>
      </c>
      <c r="G429">
        <v>3600000</v>
      </c>
      <c r="H429">
        <v>14</v>
      </c>
      <c r="I429">
        <v>711</v>
      </c>
      <c r="J429" s="1">
        <v>2500000</v>
      </c>
      <c r="K429" s="1">
        <v>500000</v>
      </c>
      <c r="L429" s="1">
        <v>3600000</v>
      </c>
      <c r="M429" s="1">
        <v>600000</v>
      </c>
      <c r="N429" s="1" t="s">
        <v>21</v>
      </c>
      <c r="O429" s="1">
        <f>Cleaned_Data[[#This Row],[ loan_amount]]-Cleaned_Data[[#This Row],[ bank_asset_value]]</f>
        <v>3000000</v>
      </c>
      <c r="P429" s="1">
        <f>Cleaned_Data[[#This Row],[ loan_amount]]</f>
        <v>3600000</v>
      </c>
      <c r="Q429" s="1" t="str">
        <f t="shared" si="25"/>
        <v>700–799</v>
      </c>
      <c r="R429" s="1">
        <f>Cleaned_Data[[#This Row],[ residential_assets_value]]+Cleaned_Data[[#This Row],[ commercial_assets_value]]+Cleaned_Data[[#This Row],[ luxury_assets_value]]</f>
        <v>6600000</v>
      </c>
      <c r="S429" s="1">
        <f>Cleaned_Data[[#This Row],[ income_annum]]+Cleaned_Data[[#This Row],[ residential_assets_value]]+Cleaned_Data[[#This Row],[ commercial_assets_value]]+Cleaned_Data[[#This Row],[ luxury_assets_value]]</f>
        <v>7700000</v>
      </c>
      <c r="T429" s="1" t="str">
        <f t="shared" si="26"/>
        <v>&lt;1 Cr</v>
      </c>
      <c r="U429" s="12">
        <f t="shared" si="27"/>
        <v>257143</v>
      </c>
      <c r="V429" s="1" t="str">
        <f>IF(Cleaned_Data[[#This Row],[EMI_Estimate]]&lt;50000, "50K", IF(Cleaned_Data[[#This Row],[EMI_Estimate]]&lt;100000, "50K-1L", IF(Cleaned_Data[[#This Row],[EMI_Estimate]]&lt;150000, "1L-1.5L", IF(Cleaned_Data[[#This Row],[EMI_Estimate]]&lt;200000,"1.5-2L", "&gt;2L"))))</f>
        <v>&gt;2L</v>
      </c>
    </row>
    <row r="430" spans="1:22" x14ac:dyDescent="0.35">
      <c r="A430">
        <v>429</v>
      </c>
      <c r="B430">
        <v>4</v>
      </c>
      <c r="C430" t="s">
        <v>22</v>
      </c>
      <c r="D430" t="s">
        <v>23</v>
      </c>
      <c r="E430">
        <v>400000</v>
      </c>
      <c r="F430" t="str">
        <f t="shared" si="24"/>
        <v>&lt;5 Lakh</v>
      </c>
      <c r="G430">
        <v>900000</v>
      </c>
      <c r="H430">
        <v>20</v>
      </c>
      <c r="I430">
        <v>771</v>
      </c>
      <c r="J430" s="1">
        <v>1000000</v>
      </c>
      <c r="K430" s="1">
        <v>500000</v>
      </c>
      <c r="L430" s="1">
        <v>1600000</v>
      </c>
      <c r="M430" s="1">
        <v>500000</v>
      </c>
      <c r="N430" s="1" t="s">
        <v>21</v>
      </c>
      <c r="O430" s="1">
        <f>Cleaned_Data[[#This Row],[ loan_amount]]-Cleaned_Data[[#This Row],[ bank_asset_value]]</f>
        <v>400000</v>
      </c>
      <c r="P430" s="1">
        <f>Cleaned_Data[[#This Row],[ loan_amount]]</f>
        <v>900000</v>
      </c>
      <c r="Q430" s="1" t="str">
        <f t="shared" si="25"/>
        <v>700–799</v>
      </c>
      <c r="R430" s="1">
        <f>Cleaned_Data[[#This Row],[ residential_assets_value]]+Cleaned_Data[[#This Row],[ commercial_assets_value]]+Cleaned_Data[[#This Row],[ luxury_assets_value]]</f>
        <v>3100000</v>
      </c>
      <c r="S430" s="1">
        <f>Cleaned_Data[[#This Row],[ income_annum]]+Cleaned_Data[[#This Row],[ residential_assets_value]]+Cleaned_Data[[#This Row],[ commercial_assets_value]]+Cleaned_Data[[#This Row],[ luxury_assets_value]]</f>
        <v>3500000</v>
      </c>
      <c r="T430" s="1" t="str">
        <f t="shared" si="26"/>
        <v>&lt;1 Cr</v>
      </c>
      <c r="U430" s="12">
        <f t="shared" si="27"/>
        <v>45000</v>
      </c>
      <c r="V430" s="1" t="str">
        <f>IF(Cleaned_Data[[#This Row],[EMI_Estimate]]&lt;50000, "50K", IF(Cleaned_Data[[#This Row],[EMI_Estimate]]&lt;100000, "50K-1L", IF(Cleaned_Data[[#This Row],[EMI_Estimate]]&lt;150000, "1L-1.5L", IF(Cleaned_Data[[#This Row],[EMI_Estimate]]&lt;200000,"1.5-2L", "&gt;2L"))))</f>
        <v>50K</v>
      </c>
    </row>
    <row r="431" spans="1:22" x14ac:dyDescent="0.35">
      <c r="A431">
        <v>430</v>
      </c>
      <c r="B431">
        <v>3</v>
      </c>
      <c r="C431" t="s">
        <v>19</v>
      </c>
      <c r="D431" t="s">
        <v>20</v>
      </c>
      <c r="E431">
        <v>9200000</v>
      </c>
      <c r="F431" t="str">
        <f t="shared" si="24"/>
        <v>&gt;20 Lakh</v>
      </c>
      <c r="G431">
        <v>36400000</v>
      </c>
      <c r="H431">
        <v>18</v>
      </c>
      <c r="I431">
        <v>669</v>
      </c>
      <c r="J431" s="1">
        <v>3100000</v>
      </c>
      <c r="K431" s="1">
        <v>12700000</v>
      </c>
      <c r="L431" s="1">
        <v>30900000</v>
      </c>
      <c r="M431" s="1">
        <v>12300000</v>
      </c>
      <c r="N431" s="1" t="s">
        <v>21</v>
      </c>
      <c r="O431" s="1">
        <f>Cleaned_Data[[#This Row],[ loan_amount]]-Cleaned_Data[[#This Row],[ bank_asset_value]]</f>
        <v>24100000</v>
      </c>
      <c r="P431" s="1">
        <f>Cleaned_Data[[#This Row],[ loan_amount]]</f>
        <v>36400000</v>
      </c>
      <c r="Q431" s="1" t="str">
        <f t="shared" si="25"/>
        <v>600–699</v>
      </c>
      <c r="R431" s="1">
        <f>Cleaned_Data[[#This Row],[ residential_assets_value]]+Cleaned_Data[[#This Row],[ commercial_assets_value]]+Cleaned_Data[[#This Row],[ luxury_assets_value]]</f>
        <v>46700000</v>
      </c>
      <c r="S431" s="1">
        <f>Cleaned_Data[[#This Row],[ income_annum]]+Cleaned_Data[[#This Row],[ residential_assets_value]]+Cleaned_Data[[#This Row],[ commercial_assets_value]]+Cleaned_Data[[#This Row],[ luxury_assets_value]]</f>
        <v>55900000</v>
      </c>
      <c r="T431" s="1" t="str">
        <f t="shared" si="26"/>
        <v>&gt;4 Cr</v>
      </c>
      <c r="U431" s="12">
        <f t="shared" si="27"/>
        <v>2022222</v>
      </c>
      <c r="V431" s="1" t="str">
        <f>IF(Cleaned_Data[[#This Row],[EMI_Estimate]]&lt;50000, "50K", IF(Cleaned_Data[[#This Row],[EMI_Estimate]]&lt;100000, "50K-1L", IF(Cleaned_Data[[#This Row],[EMI_Estimate]]&lt;150000, "1L-1.5L", IF(Cleaned_Data[[#This Row],[EMI_Estimate]]&lt;200000,"1.5-2L", "&gt;2L"))))</f>
        <v>&gt;2L</v>
      </c>
    </row>
    <row r="432" spans="1:22" x14ac:dyDescent="0.35">
      <c r="A432">
        <v>431</v>
      </c>
      <c r="B432">
        <v>4</v>
      </c>
      <c r="C432" t="s">
        <v>22</v>
      </c>
      <c r="D432" t="s">
        <v>23</v>
      </c>
      <c r="E432">
        <v>9300000</v>
      </c>
      <c r="F432" t="str">
        <f t="shared" si="24"/>
        <v>&gt;20 Lakh</v>
      </c>
      <c r="G432">
        <v>27500000</v>
      </c>
      <c r="H432">
        <v>18</v>
      </c>
      <c r="I432">
        <v>338</v>
      </c>
      <c r="J432" s="1">
        <v>21500000</v>
      </c>
      <c r="K432" s="1">
        <v>500000</v>
      </c>
      <c r="L432" s="1">
        <v>34900000</v>
      </c>
      <c r="M432" s="1">
        <v>6600000</v>
      </c>
      <c r="N432" s="1" t="s">
        <v>24</v>
      </c>
      <c r="O432" s="1">
        <f>Cleaned_Data[[#This Row],[ loan_amount]]-Cleaned_Data[[#This Row],[ bank_asset_value]]</f>
        <v>20900000</v>
      </c>
      <c r="P432" s="1">
        <f>Cleaned_Data[[#This Row],[ loan_amount]]</f>
        <v>27500000</v>
      </c>
      <c r="Q432" s="1" t="str">
        <f t="shared" si="25"/>
        <v>300–499</v>
      </c>
      <c r="R432" s="1">
        <f>Cleaned_Data[[#This Row],[ residential_assets_value]]+Cleaned_Data[[#This Row],[ commercial_assets_value]]+Cleaned_Data[[#This Row],[ luxury_assets_value]]</f>
        <v>56900000</v>
      </c>
      <c r="S432" s="1">
        <f>Cleaned_Data[[#This Row],[ income_annum]]+Cleaned_Data[[#This Row],[ residential_assets_value]]+Cleaned_Data[[#This Row],[ commercial_assets_value]]+Cleaned_Data[[#This Row],[ luxury_assets_value]]</f>
        <v>66200000</v>
      </c>
      <c r="T432" s="1" t="str">
        <f t="shared" si="26"/>
        <v>&gt;4 Cr</v>
      </c>
      <c r="U432" s="12">
        <f t="shared" si="27"/>
        <v>1527778</v>
      </c>
      <c r="V432" s="1" t="str">
        <f>IF(Cleaned_Data[[#This Row],[EMI_Estimate]]&lt;50000, "50K", IF(Cleaned_Data[[#This Row],[EMI_Estimate]]&lt;100000, "50K-1L", IF(Cleaned_Data[[#This Row],[EMI_Estimate]]&lt;150000, "1L-1.5L", IF(Cleaned_Data[[#This Row],[EMI_Estimate]]&lt;200000,"1.5-2L", "&gt;2L"))))</f>
        <v>&gt;2L</v>
      </c>
    </row>
    <row r="433" spans="1:22" x14ac:dyDescent="0.35">
      <c r="A433">
        <v>432</v>
      </c>
      <c r="B433">
        <v>1</v>
      </c>
      <c r="C433" t="s">
        <v>19</v>
      </c>
      <c r="D433" t="s">
        <v>20</v>
      </c>
      <c r="E433">
        <v>1100000</v>
      </c>
      <c r="F433" t="str">
        <f t="shared" si="24"/>
        <v>10-15 Lakh</v>
      </c>
      <c r="G433">
        <v>3500000</v>
      </c>
      <c r="H433">
        <v>8</v>
      </c>
      <c r="I433">
        <v>562</v>
      </c>
      <c r="J433" s="1">
        <v>2300000</v>
      </c>
      <c r="K433" s="1">
        <v>1200000</v>
      </c>
      <c r="L433" s="1">
        <v>3200000</v>
      </c>
      <c r="M433" s="1">
        <v>500000</v>
      </c>
      <c r="N433" s="1" t="s">
        <v>21</v>
      </c>
      <c r="O433" s="1">
        <f>Cleaned_Data[[#This Row],[ loan_amount]]-Cleaned_Data[[#This Row],[ bank_asset_value]]</f>
        <v>3000000</v>
      </c>
      <c r="P433" s="1">
        <f>Cleaned_Data[[#This Row],[ loan_amount]]</f>
        <v>3500000</v>
      </c>
      <c r="Q433" s="1" t="str">
        <f t="shared" si="25"/>
        <v>500–599</v>
      </c>
      <c r="R433" s="1">
        <f>Cleaned_Data[[#This Row],[ residential_assets_value]]+Cleaned_Data[[#This Row],[ commercial_assets_value]]+Cleaned_Data[[#This Row],[ luxury_assets_value]]</f>
        <v>6700000</v>
      </c>
      <c r="S433" s="1">
        <f>Cleaned_Data[[#This Row],[ income_annum]]+Cleaned_Data[[#This Row],[ residential_assets_value]]+Cleaned_Data[[#This Row],[ commercial_assets_value]]+Cleaned_Data[[#This Row],[ luxury_assets_value]]</f>
        <v>7800000</v>
      </c>
      <c r="T433" s="1" t="str">
        <f t="shared" si="26"/>
        <v>&lt;1 Cr</v>
      </c>
      <c r="U433" s="12">
        <f t="shared" si="27"/>
        <v>437500</v>
      </c>
      <c r="V433" s="1" t="str">
        <f>IF(Cleaned_Data[[#This Row],[EMI_Estimate]]&lt;50000, "50K", IF(Cleaned_Data[[#This Row],[EMI_Estimate]]&lt;100000, "50K-1L", IF(Cleaned_Data[[#This Row],[EMI_Estimate]]&lt;150000, "1L-1.5L", IF(Cleaned_Data[[#This Row],[EMI_Estimate]]&lt;200000,"1.5-2L", "&gt;2L"))))</f>
        <v>&gt;2L</v>
      </c>
    </row>
    <row r="434" spans="1:22" x14ac:dyDescent="0.35">
      <c r="A434">
        <v>433</v>
      </c>
      <c r="B434">
        <v>3</v>
      </c>
      <c r="C434" t="s">
        <v>22</v>
      </c>
      <c r="D434" t="s">
        <v>20</v>
      </c>
      <c r="E434">
        <v>5600000</v>
      </c>
      <c r="F434" t="str">
        <f t="shared" si="24"/>
        <v>&gt;20 Lakh</v>
      </c>
      <c r="G434">
        <v>18700000</v>
      </c>
      <c r="H434">
        <v>2</v>
      </c>
      <c r="I434">
        <v>769</v>
      </c>
      <c r="J434" s="1">
        <v>8000000</v>
      </c>
      <c r="K434" s="1">
        <v>8200000</v>
      </c>
      <c r="L434" s="1">
        <v>17300000</v>
      </c>
      <c r="M434" s="1">
        <v>4800000</v>
      </c>
      <c r="N434" s="1" t="s">
        <v>21</v>
      </c>
      <c r="O434" s="1">
        <f>Cleaned_Data[[#This Row],[ loan_amount]]-Cleaned_Data[[#This Row],[ bank_asset_value]]</f>
        <v>13900000</v>
      </c>
      <c r="P434" s="1">
        <f>Cleaned_Data[[#This Row],[ loan_amount]]</f>
        <v>18700000</v>
      </c>
      <c r="Q434" s="1" t="str">
        <f t="shared" si="25"/>
        <v>700–799</v>
      </c>
      <c r="R434" s="1">
        <f>Cleaned_Data[[#This Row],[ residential_assets_value]]+Cleaned_Data[[#This Row],[ commercial_assets_value]]+Cleaned_Data[[#This Row],[ luxury_assets_value]]</f>
        <v>33500000</v>
      </c>
      <c r="S434" s="1">
        <f>Cleaned_Data[[#This Row],[ income_annum]]+Cleaned_Data[[#This Row],[ residential_assets_value]]+Cleaned_Data[[#This Row],[ commercial_assets_value]]+Cleaned_Data[[#This Row],[ luxury_assets_value]]</f>
        <v>39100000</v>
      </c>
      <c r="T434" s="1" t="str">
        <f t="shared" si="26"/>
        <v>3–4 Cr</v>
      </c>
      <c r="U434" s="12">
        <f t="shared" si="27"/>
        <v>9350000</v>
      </c>
      <c r="V434" s="1" t="str">
        <f>IF(Cleaned_Data[[#This Row],[EMI_Estimate]]&lt;50000, "50K", IF(Cleaned_Data[[#This Row],[EMI_Estimate]]&lt;100000, "50K-1L", IF(Cleaned_Data[[#This Row],[EMI_Estimate]]&lt;150000, "1L-1.5L", IF(Cleaned_Data[[#This Row],[EMI_Estimate]]&lt;200000,"1.5-2L", "&gt;2L"))))</f>
        <v>&gt;2L</v>
      </c>
    </row>
    <row r="435" spans="1:22" x14ac:dyDescent="0.35">
      <c r="A435">
        <v>434</v>
      </c>
      <c r="B435">
        <v>0</v>
      </c>
      <c r="C435" t="s">
        <v>19</v>
      </c>
      <c r="D435" t="s">
        <v>23</v>
      </c>
      <c r="E435">
        <v>6300000</v>
      </c>
      <c r="F435" t="str">
        <f t="shared" si="24"/>
        <v>&gt;20 Lakh</v>
      </c>
      <c r="G435">
        <v>21500000</v>
      </c>
      <c r="H435">
        <v>8</v>
      </c>
      <c r="I435">
        <v>629</v>
      </c>
      <c r="J435" s="1">
        <v>600000</v>
      </c>
      <c r="K435" s="1">
        <v>3400000</v>
      </c>
      <c r="L435" s="1">
        <v>22000000</v>
      </c>
      <c r="M435" s="1">
        <v>5200000</v>
      </c>
      <c r="N435" s="1" t="s">
        <v>21</v>
      </c>
      <c r="O435" s="1">
        <f>Cleaned_Data[[#This Row],[ loan_amount]]-Cleaned_Data[[#This Row],[ bank_asset_value]]</f>
        <v>16300000</v>
      </c>
      <c r="P435" s="1">
        <f>Cleaned_Data[[#This Row],[ loan_amount]]</f>
        <v>21500000</v>
      </c>
      <c r="Q435" s="1" t="str">
        <f t="shared" si="25"/>
        <v>600–699</v>
      </c>
      <c r="R435" s="1">
        <f>Cleaned_Data[[#This Row],[ residential_assets_value]]+Cleaned_Data[[#This Row],[ commercial_assets_value]]+Cleaned_Data[[#This Row],[ luxury_assets_value]]</f>
        <v>26000000</v>
      </c>
      <c r="S435" s="1">
        <f>Cleaned_Data[[#This Row],[ income_annum]]+Cleaned_Data[[#This Row],[ residential_assets_value]]+Cleaned_Data[[#This Row],[ commercial_assets_value]]+Cleaned_Data[[#This Row],[ luxury_assets_value]]</f>
        <v>32300000</v>
      </c>
      <c r="T435" s="1" t="str">
        <f t="shared" si="26"/>
        <v>3–4 Cr</v>
      </c>
      <c r="U435" s="12">
        <f t="shared" si="27"/>
        <v>2687500</v>
      </c>
      <c r="V435" s="1" t="str">
        <f>IF(Cleaned_Data[[#This Row],[EMI_Estimate]]&lt;50000, "50K", IF(Cleaned_Data[[#This Row],[EMI_Estimate]]&lt;100000, "50K-1L", IF(Cleaned_Data[[#This Row],[EMI_Estimate]]&lt;150000, "1L-1.5L", IF(Cleaned_Data[[#This Row],[EMI_Estimate]]&lt;200000,"1.5-2L", "&gt;2L"))))</f>
        <v>&gt;2L</v>
      </c>
    </row>
    <row r="436" spans="1:22" x14ac:dyDescent="0.35">
      <c r="A436">
        <v>435</v>
      </c>
      <c r="B436">
        <v>3</v>
      </c>
      <c r="C436" t="s">
        <v>19</v>
      </c>
      <c r="D436" t="s">
        <v>20</v>
      </c>
      <c r="E436">
        <v>8800000</v>
      </c>
      <c r="F436" t="str">
        <f t="shared" si="24"/>
        <v>&gt;20 Lakh</v>
      </c>
      <c r="G436">
        <v>18100000</v>
      </c>
      <c r="H436">
        <v>6</v>
      </c>
      <c r="I436">
        <v>699</v>
      </c>
      <c r="J436" s="1">
        <v>6400000</v>
      </c>
      <c r="K436" s="1">
        <v>2100000</v>
      </c>
      <c r="L436" s="1">
        <v>18500000</v>
      </c>
      <c r="M436" s="1">
        <v>9400000</v>
      </c>
      <c r="N436" s="1" t="s">
        <v>21</v>
      </c>
      <c r="O436" s="1">
        <f>Cleaned_Data[[#This Row],[ loan_amount]]-Cleaned_Data[[#This Row],[ bank_asset_value]]</f>
        <v>8700000</v>
      </c>
      <c r="P436" s="1">
        <f>Cleaned_Data[[#This Row],[ loan_amount]]</f>
        <v>18100000</v>
      </c>
      <c r="Q436" s="1" t="str">
        <f t="shared" si="25"/>
        <v>600–699</v>
      </c>
      <c r="R436" s="1">
        <f>Cleaned_Data[[#This Row],[ residential_assets_value]]+Cleaned_Data[[#This Row],[ commercial_assets_value]]+Cleaned_Data[[#This Row],[ luxury_assets_value]]</f>
        <v>27000000</v>
      </c>
      <c r="S436" s="1">
        <f>Cleaned_Data[[#This Row],[ income_annum]]+Cleaned_Data[[#This Row],[ residential_assets_value]]+Cleaned_Data[[#This Row],[ commercial_assets_value]]+Cleaned_Data[[#This Row],[ luxury_assets_value]]</f>
        <v>35800000</v>
      </c>
      <c r="T436" s="1" t="str">
        <f t="shared" si="26"/>
        <v>3–4 Cr</v>
      </c>
      <c r="U436" s="12">
        <f t="shared" si="27"/>
        <v>3016667</v>
      </c>
      <c r="V436" s="1" t="str">
        <f>IF(Cleaned_Data[[#This Row],[EMI_Estimate]]&lt;50000, "50K", IF(Cleaned_Data[[#This Row],[EMI_Estimate]]&lt;100000, "50K-1L", IF(Cleaned_Data[[#This Row],[EMI_Estimate]]&lt;150000, "1L-1.5L", IF(Cleaned_Data[[#This Row],[EMI_Estimate]]&lt;200000,"1.5-2L", "&gt;2L"))))</f>
        <v>&gt;2L</v>
      </c>
    </row>
    <row r="437" spans="1:22" x14ac:dyDescent="0.35">
      <c r="A437">
        <v>436</v>
      </c>
      <c r="B437">
        <v>0</v>
      </c>
      <c r="C437" t="s">
        <v>22</v>
      </c>
      <c r="D437" t="s">
        <v>20</v>
      </c>
      <c r="E437">
        <v>8400000</v>
      </c>
      <c r="F437" t="str">
        <f t="shared" si="24"/>
        <v>&gt;20 Lakh</v>
      </c>
      <c r="G437">
        <v>20800000</v>
      </c>
      <c r="H437">
        <v>20</v>
      </c>
      <c r="I437">
        <v>590</v>
      </c>
      <c r="J437" s="1">
        <v>5100000</v>
      </c>
      <c r="K437" s="1">
        <v>8900000</v>
      </c>
      <c r="L437" s="1">
        <v>32100000</v>
      </c>
      <c r="M437" s="1">
        <v>10800000</v>
      </c>
      <c r="N437" s="1" t="s">
        <v>21</v>
      </c>
      <c r="O437" s="1">
        <f>Cleaned_Data[[#This Row],[ loan_amount]]-Cleaned_Data[[#This Row],[ bank_asset_value]]</f>
        <v>10000000</v>
      </c>
      <c r="P437" s="1">
        <f>Cleaned_Data[[#This Row],[ loan_amount]]</f>
        <v>20800000</v>
      </c>
      <c r="Q437" s="1" t="str">
        <f t="shared" si="25"/>
        <v>500–599</v>
      </c>
      <c r="R437" s="1">
        <f>Cleaned_Data[[#This Row],[ residential_assets_value]]+Cleaned_Data[[#This Row],[ commercial_assets_value]]+Cleaned_Data[[#This Row],[ luxury_assets_value]]</f>
        <v>46100000</v>
      </c>
      <c r="S437" s="1">
        <f>Cleaned_Data[[#This Row],[ income_annum]]+Cleaned_Data[[#This Row],[ residential_assets_value]]+Cleaned_Data[[#This Row],[ commercial_assets_value]]+Cleaned_Data[[#This Row],[ luxury_assets_value]]</f>
        <v>54500000</v>
      </c>
      <c r="T437" s="1" t="str">
        <f t="shared" si="26"/>
        <v>&gt;4 Cr</v>
      </c>
      <c r="U437" s="12">
        <f t="shared" si="27"/>
        <v>1040000</v>
      </c>
      <c r="V437" s="1" t="str">
        <f>IF(Cleaned_Data[[#This Row],[EMI_Estimate]]&lt;50000, "50K", IF(Cleaned_Data[[#This Row],[EMI_Estimate]]&lt;100000, "50K-1L", IF(Cleaned_Data[[#This Row],[EMI_Estimate]]&lt;150000, "1L-1.5L", IF(Cleaned_Data[[#This Row],[EMI_Estimate]]&lt;200000,"1.5-2L", "&gt;2L"))))</f>
        <v>&gt;2L</v>
      </c>
    </row>
    <row r="438" spans="1:22" x14ac:dyDescent="0.35">
      <c r="A438">
        <v>437</v>
      </c>
      <c r="B438">
        <v>3</v>
      </c>
      <c r="C438" t="s">
        <v>19</v>
      </c>
      <c r="D438" t="s">
        <v>23</v>
      </c>
      <c r="E438">
        <v>1600000</v>
      </c>
      <c r="F438" t="str">
        <f t="shared" si="24"/>
        <v>15-20 Lakh</v>
      </c>
      <c r="G438">
        <v>5700000</v>
      </c>
      <c r="H438">
        <v>4</v>
      </c>
      <c r="I438">
        <v>707</v>
      </c>
      <c r="J438" s="1">
        <v>3300000</v>
      </c>
      <c r="K438" s="1">
        <v>2700000</v>
      </c>
      <c r="L438" s="1">
        <v>6200000</v>
      </c>
      <c r="M438" s="1">
        <v>2300000</v>
      </c>
      <c r="N438" s="1" t="s">
        <v>21</v>
      </c>
      <c r="O438" s="1">
        <f>Cleaned_Data[[#This Row],[ loan_amount]]-Cleaned_Data[[#This Row],[ bank_asset_value]]</f>
        <v>3400000</v>
      </c>
      <c r="P438" s="1">
        <f>Cleaned_Data[[#This Row],[ loan_amount]]</f>
        <v>5700000</v>
      </c>
      <c r="Q438" s="1" t="str">
        <f t="shared" si="25"/>
        <v>700–799</v>
      </c>
      <c r="R438" s="1">
        <f>Cleaned_Data[[#This Row],[ residential_assets_value]]+Cleaned_Data[[#This Row],[ commercial_assets_value]]+Cleaned_Data[[#This Row],[ luxury_assets_value]]</f>
        <v>12200000</v>
      </c>
      <c r="S438" s="1">
        <f>Cleaned_Data[[#This Row],[ income_annum]]+Cleaned_Data[[#This Row],[ residential_assets_value]]+Cleaned_Data[[#This Row],[ commercial_assets_value]]+Cleaned_Data[[#This Row],[ luxury_assets_value]]</f>
        <v>13800000</v>
      </c>
      <c r="T438" s="1" t="str">
        <f t="shared" si="26"/>
        <v>1–2 Cr</v>
      </c>
      <c r="U438" s="12">
        <f t="shared" si="27"/>
        <v>1425000</v>
      </c>
      <c r="V438" s="1" t="str">
        <f>IF(Cleaned_Data[[#This Row],[EMI_Estimate]]&lt;50000, "50K", IF(Cleaned_Data[[#This Row],[EMI_Estimate]]&lt;100000, "50K-1L", IF(Cleaned_Data[[#This Row],[EMI_Estimate]]&lt;150000, "1L-1.5L", IF(Cleaned_Data[[#This Row],[EMI_Estimate]]&lt;200000,"1.5-2L", "&gt;2L"))))</f>
        <v>&gt;2L</v>
      </c>
    </row>
    <row r="439" spans="1:22" x14ac:dyDescent="0.35">
      <c r="A439">
        <v>438</v>
      </c>
      <c r="B439">
        <v>3</v>
      </c>
      <c r="C439" t="s">
        <v>22</v>
      </c>
      <c r="D439" t="s">
        <v>23</v>
      </c>
      <c r="E439">
        <v>4500000</v>
      </c>
      <c r="F439" t="str">
        <f t="shared" si="24"/>
        <v>&gt;20 Lakh</v>
      </c>
      <c r="G439">
        <v>11400000</v>
      </c>
      <c r="H439">
        <v>8</v>
      </c>
      <c r="I439">
        <v>391</v>
      </c>
      <c r="J439" s="1">
        <v>8500000</v>
      </c>
      <c r="K439" s="1">
        <v>6800000</v>
      </c>
      <c r="L439" s="1">
        <v>9900000</v>
      </c>
      <c r="M439" s="1">
        <v>4500000</v>
      </c>
      <c r="N439" s="1" t="s">
        <v>24</v>
      </c>
      <c r="O439" s="1">
        <f>Cleaned_Data[[#This Row],[ loan_amount]]-Cleaned_Data[[#This Row],[ bank_asset_value]]</f>
        <v>6900000</v>
      </c>
      <c r="P439" s="1">
        <f>Cleaned_Data[[#This Row],[ loan_amount]]</f>
        <v>11400000</v>
      </c>
      <c r="Q439" s="1" t="str">
        <f t="shared" si="25"/>
        <v>300–499</v>
      </c>
      <c r="R439" s="1">
        <f>Cleaned_Data[[#This Row],[ residential_assets_value]]+Cleaned_Data[[#This Row],[ commercial_assets_value]]+Cleaned_Data[[#This Row],[ luxury_assets_value]]</f>
        <v>25200000</v>
      </c>
      <c r="S439" s="1">
        <f>Cleaned_Data[[#This Row],[ income_annum]]+Cleaned_Data[[#This Row],[ residential_assets_value]]+Cleaned_Data[[#This Row],[ commercial_assets_value]]+Cleaned_Data[[#This Row],[ luxury_assets_value]]</f>
        <v>29700000</v>
      </c>
      <c r="T439" s="1" t="str">
        <f t="shared" si="26"/>
        <v>2–3 Cr</v>
      </c>
      <c r="U439" s="12">
        <f t="shared" si="27"/>
        <v>1425000</v>
      </c>
      <c r="V439" s="1" t="str">
        <f>IF(Cleaned_Data[[#This Row],[EMI_Estimate]]&lt;50000, "50K", IF(Cleaned_Data[[#This Row],[EMI_Estimate]]&lt;100000, "50K-1L", IF(Cleaned_Data[[#This Row],[EMI_Estimate]]&lt;150000, "1L-1.5L", IF(Cleaned_Data[[#This Row],[EMI_Estimate]]&lt;200000,"1.5-2L", "&gt;2L"))))</f>
        <v>&gt;2L</v>
      </c>
    </row>
    <row r="440" spans="1:22" x14ac:dyDescent="0.35">
      <c r="A440">
        <v>439</v>
      </c>
      <c r="B440">
        <v>5</v>
      </c>
      <c r="C440" t="s">
        <v>22</v>
      </c>
      <c r="D440" t="s">
        <v>20</v>
      </c>
      <c r="E440">
        <v>6500000</v>
      </c>
      <c r="F440" t="str">
        <f t="shared" si="24"/>
        <v>&gt;20 Lakh</v>
      </c>
      <c r="G440">
        <v>18500000</v>
      </c>
      <c r="H440">
        <v>4</v>
      </c>
      <c r="I440">
        <v>891</v>
      </c>
      <c r="J440" s="1">
        <v>13600000</v>
      </c>
      <c r="K440" s="1">
        <v>3300000</v>
      </c>
      <c r="L440" s="1">
        <v>23600000</v>
      </c>
      <c r="M440" s="1">
        <v>7100000</v>
      </c>
      <c r="N440" s="1" t="s">
        <v>21</v>
      </c>
      <c r="O440" s="1">
        <f>Cleaned_Data[[#This Row],[ loan_amount]]-Cleaned_Data[[#This Row],[ bank_asset_value]]</f>
        <v>11400000</v>
      </c>
      <c r="P440" s="1">
        <f>Cleaned_Data[[#This Row],[ loan_amount]]</f>
        <v>18500000</v>
      </c>
      <c r="Q440" s="1" t="str">
        <f t="shared" si="25"/>
        <v>800+</v>
      </c>
      <c r="R440" s="1">
        <f>Cleaned_Data[[#This Row],[ residential_assets_value]]+Cleaned_Data[[#This Row],[ commercial_assets_value]]+Cleaned_Data[[#This Row],[ luxury_assets_value]]</f>
        <v>40500000</v>
      </c>
      <c r="S440" s="1">
        <f>Cleaned_Data[[#This Row],[ income_annum]]+Cleaned_Data[[#This Row],[ residential_assets_value]]+Cleaned_Data[[#This Row],[ commercial_assets_value]]+Cleaned_Data[[#This Row],[ luxury_assets_value]]</f>
        <v>47000000</v>
      </c>
      <c r="T440" s="1" t="str">
        <f t="shared" si="26"/>
        <v>&gt;4 Cr</v>
      </c>
      <c r="U440" s="12">
        <f t="shared" si="27"/>
        <v>4625000</v>
      </c>
      <c r="V440" s="1" t="str">
        <f>IF(Cleaned_Data[[#This Row],[EMI_Estimate]]&lt;50000, "50K", IF(Cleaned_Data[[#This Row],[EMI_Estimate]]&lt;100000, "50K-1L", IF(Cleaned_Data[[#This Row],[EMI_Estimate]]&lt;150000, "1L-1.5L", IF(Cleaned_Data[[#This Row],[EMI_Estimate]]&lt;200000,"1.5-2L", "&gt;2L"))))</f>
        <v>&gt;2L</v>
      </c>
    </row>
    <row r="441" spans="1:22" x14ac:dyDescent="0.35">
      <c r="A441">
        <v>440</v>
      </c>
      <c r="B441">
        <v>3</v>
      </c>
      <c r="C441" t="s">
        <v>19</v>
      </c>
      <c r="D441" t="s">
        <v>23</v>
      </c>
      <c r="E441">
        <v>9500000</v>
      </c>
      <c r="F441" t="str">
        <f t="shared" si="24"/>
        <v>&gt;20 Lakh</v>
      </c>
      <c r="G441">
        <v>20600000</v>
      </c>
      <c r="H441">
        <v>2</v>
      </c>
      <c r="I441">
        <v>731</v>
      </c>
      <c r="J441" s="1">
        <v>13400000</v>
      </c>
      <c r="K441" s="1">
        <v>3800000</v>
      </c>
      <c r="L441" s="1">
        <v>20700000</v>
      </c>
      <c r="M441" s="1">
        <v>9200000</v>
      </c>
      <c r="N441" s="1" t="s">
        <v>21</v>
      </c>
      <c r="O441" s="1">
        <f>Cleaned_Data[[#This Row],[ loan_amount]]-Cleaned_Data[[#This Row],[ bank_asset_value]]</f>
        <v>11400000</v>
      </c>
      <c r="P441" s="1">
        <f>Cleaned_Data[[#This Row],[ loan_amount]]</f>
        <v>20600000</v>
      </c>
      <c r="Q441" s="1" t="str">
        <f t="shared" si="25"/>
        <v>700–799</v>
      </c>
      <c r="R441" s="1">
        <f>Cleaned_Data[[#This Row],[ residential_assets_value]]+Cleaned_Data[[#This Row],[ commercial_assets_value]]+Cleaned_Data[[#This Row],[ luxury_assets_value]]</f>
        <v>37900000</v>
      </c>
      <c r="S441" s="1">
        <f>Cleaned_Data[[#This Row],[ income_annum]]+Cleaned_Data[[#This Row],[ residential_assets_value]]+Cleaned_Data[[#This Row],[ commercial_assets_value]]+Cleaned_Data[[#This Row],[ luxury_assets_value]]</f>
        <v>47400000</v>
      </c>
      <c r="T441" s="1" t="str">
        <f t="shared" si="26"/>
        <v>&gt;4 Cr</v>
      </c>
      <c r="U441" s="12">
        <f t="shared" si="27"/>
        <v>10300000</v>
      </c>
      <c r="V441" s="1" t="str">
        <f>IF(Cleaned_Data[[#This Row],[EMI_Estimate]]&lt;50000, "50K", IF(Cleaned_Data[[#This Row],[EMI_Estimate]]&lt;100000, "50K-1L", IF(Cleaned_Data[[#This Row],[EMI_Estimate]]&lt;150000, "1L-1.5L", IF(Cleaned_Data[[#This Row],[EMI_Estimate]]&lt;200000,"1.5-2L", "&gt;2L"))))</f>
        <v>&gt;2L</v>
      </c>
    </row>
    <row r="442" spans="1:22" x14ac:dyDescent="0.35">
      <c r="A442">
        <v>441</v>
      </c>
      <c r="B442">
        <v>3</v>
      </c>
      <c r="C442" t="s">
        <v>22</v>
      </c>
      <c r="D442" t="s">
        <v>20</v>
      </c>
      <c r="E442">
        <v>4700000</v>
      </c>
      <c r="F442" t="str">
        <f t="shared" si="24"/>
        <v>&gt;20 Lakh</v>
      </c>
      <c r="G442">
        <v>16700000</v>
      </c>
      <c r="H442">
        <v>12</v>
      </c>
      <c r="I442">
        <v>775</v>
      </c>
      <c r="J442" s="1">
        <v>4000000</v>
      </c>
      <c r="K442" s="1">
        <v>1700000</v>
      </c>
      <c r="L442" s="1">
        <v>17300000</v>
      </c>
      <c r="M442" s="1">
        <v>3500000</v>
      </c>
      <c r="N442" s="1" t="s">
        <v>21</v>
      </c>
      <c r="O442" s="1">
        <f>Cleaned_Data[[#This Row],[ loan_amount]]-Cleaned_Data[[#This Row],[ bank_asset_value]]</f>
        <v>13200000</v>
      </c>
      <c r="P442" s="1">
        <f>Cleaned_Data[[#This Row],[ loan_amount]]</f>
        <v>16700000</v>
      </c>
      <c r="Q442" s="1" t="str">
        <f t="shared" si="25"/>
        <v>700–799</v>
      </c>
      <c r="R442" s="1">
        <f>Cleaned_Data[[#This Row],[ residential_assets_value]]+Cleaned_Data[[#This Row],[ commercial_assets_value]]+Cleaned_Data[[#This Row],[ luxury_assets_value]]</f>
        <v>23000000</v>
      </c>
      <c r="S442" s="1">
        <f>Cleaned_Data[[#This Row],[ income_annum]]+Cleaned_Data[[#This Row],[ residential_assets_value]]+Cleaned_Data[[#This Row],[ commercial_assets_value]]+Cleaned_Data[[#This Row],[ luxury_assets_value]]</f>
        <v>27700000</v>
      </c>
      <c r="T442" s="1" t="str">
        <f t="shared" si="26"/>
        <v>2–3 Cr</v>
      </c>
      <c r="U442" s="12">
        <f t="shared" si="27"/>
        <v>1391667</v>
      </c>
      <c r="V442" s="1" t="str">
        <f>IF(Cleaned_Data[[#This Row],[EMI_Estimate]]&lt;50000, "50K", IF(Cleaned_Data[[#This Row],[EMI_Estimate]]&lt;100000, "50K-1L", IF(Cleaned_Data[[#This Row],[EMI_Estimate]]&lt;150000, "1L-1.5L", IF(Cleaned_Data[[#This Row],[EMI_Estimate]]&lt;200000,"1.5-2L", "&gt;2L"))))</f>
        <v>&gt;2L</v>
      </c>
    </row>
    <row r="443" spans="1:22" x14ac:dyDescent="0.35">
      <c r="A443">
        <v>442</v>
      </c>
      <c r="B443">
        <v>5</v>
      </c>
      <c r="C443" t="s">
        <v>19</v>
      </c>
      <c r="D443" t="s">
        <v>23</v>
      </c>
      <c r="E443">
        <v>9600000</v>
      </c>
      <c r="F443" t="str">
        <f t="shared" si="24"/>
        <v>&gt;20 Lakh</v>
      </c>
      <c r="G443">
        <v>32400000</v>
      </c>
      <c r="H443">
        <v>2</v>
      </c>
      <c r="I443">
        <v>897</v>
      </c>
      <c r="J443" s="1">
        <v>3500000</v>
      </c>
      <c r="K443" s="1">
        <v>15400000</v>
      </c>
      <c r="L443" s="1">
        <v>26800000</v>
      </c>
      <c r="M443" s="1">
        <v>6200000</v>
      </c>
      <c r="N443" s="1" t="s">
        <v>21</v>
      </c>
      <c r="O443" s="1">
        <f>Cleaned_Data[[#This Row],[ loan_amount]]-Cleaned_Data[[#This Row],[ bank_asset_value]]</f>
        <v>26200000</v>
      </c>
      <c r="P443" s="1">
        <f>Cleaned_Data[[#This Row],[ loan_amount]]</f>
        <v>32400000</v>
      </c>
      <c r="Q443" s="1" t="str">
        <f t="shared" si="25"/>
        <v>800+</v>
      </c>
      <c r="R443" s="1">
        <f>Cleaned_Data[[#This Row],[ residential_assets_value]]+Cleaned_Data[[#This Row],[ commercial_assets_value]]+Cleaned_Data[[#This Row],[ luxury_assets_value]]</f>
        <v>45700000</v>
      </c>
      <c r="S443" s="1">
        <f>Cleaned_Data[[#This Row],[ income_annum]]+Cleaned_Data[[#This Row],[ residential_assets_value]]+Cleaned_Data[[#This Row],[ commercial_assets_value]]+Cleaned_Data[[#This Row],[ luxury_assets_value]]</f>
        <v>55300000</v>
      </c>
      <c r="T443" s="1" t="str">
        <f t="shared" si="26"/>
        <v>&gt;4 Cr</v>
      </c>
      <c r="U443" s="12">
        <f t="shared" si="27"/>
        <v>16200000</v>
      </c>
      <c r="V443" s="1" t="str">
        <f>IF(Cleaned_Data[[#This Row],[EMI_Estimate]]&lt;50000, "50K", IF(Cleaned_Data[[#This Row],[EMI_Estimate]]&lt;100000, "50K-1L", IF(Cleaned_Data[[#This Row],[EMI_Estimate]]&lt;150000, "1L-1.5L", IF(Cleaned_Data[[#This Row],[EMI_Estimate]]&lt;200000,"1.5-2L", "&gt;2L"))))</f>
        <v>&gt;2L</v>
      </c>
    </row>
    <row r="444" spans="1:22" x14ac:dyDescent="0.35">
      <c r="A444">
        <v>443</v>
      </c>
      <c r="B444">
        <v>5</v>
      </c>
      <c r="C444" t="s">
        <v>19</v>
      </c>
      <c r="D444" t="s">
        <v>20</v>
      </c>
      <c r="E444">
        <v>8000000</v>
      </c>
      <c r="F444" t="str">
        <f t="shared" si="24"/>
        <v>&gt;20 Lakh</v>
      </c>
      <c r="G444">
        <v>26700000</v>
      </c>
      <c r="H444">
        <v>20</v>
      </c>
      <c r="I444">
        <v>794</v>
      </c>
      <c r="J444" s="1">
        <v>8000000</v>
      </c>
      <c r="K444" s="1">
        <v>14700000</v>
      </c>
      <c r="L444" s="1">
        <v>29900000</v>
      </c>
      <c r="M444" s="1">
        <v>7800000</v>
      </c>
      <c r="N444" s="1" t="s">
        <v>21</v>
      </c>
      <c r="O444" s="1">
        <f>Cleaned_Data[[#This Row],[ loan_amount]]-Cleaned_Data[[#This Row],[ bank_asset_value]]</f>
        <v>18900000</v>
      </c>
      <c r="P444" s="1">
        <f>Cleaned_Data[[#This Row],[ loan_amount]]</f>
        <v>26700000</v>
      </c>
      <c r="Q444" s="1" t="str">
        <f t="shared" si="25"/>
        <v>700–799</v>
      </c>
      <c r="R444" s="1">
        <f>Cleaned_Data[[#This Row],[ residential_assets_value]]+Cleaned_Data[[#This Row],[ commercial_assets_value]]+Cleaned_Data[[#This Row],[ luxury_assets_value]]</f>
        <v>52600000</v>
      </c>
      <c r="S444" s="1">
        <f>Cleaned_Data[[#This Row],[ income_annum]]+Cleaned_Data[[#This Row],[ residential_assets_value]]+Cleaned_Data[[#This Row],[ commercial_assets_value]]+Cleaned_Data[[#This Row],[ luxury_assets_value]]</f>
        <v>60600000</v>
      </c>
      <c r="T444" s="1" t="str">
        <f t="shared" si="26"/>
        <v>&gt;4 Cr</v>
      </c>
      <c r="U444" s="12">
        <f t="shared" si="27"/>
        <v>1335000</v>
      </c>
      <c r="V444" s="1" t="str">
        <f>IF(Cleaned_Data[[#This Row],[EMI_Estimate]]&lt;50000, "50K", IF(Cleaned_Data[[#This Row],[EMI_Estimate]]&lt;100000, "50K-1L", IF(Cleaned_Data[[#This Row],[EMI_Estimate]]&lt;150000, "1L-1.5L", IF(Cleaned_Data[[#This Row],[EMI_Estimate]]&lt;200000,"1.5-2L", "&gt;2L"))))</f>
        <v>&gt;2L</v>
      </c>
    </row>
    <row r="445" spans="1:22" x14ac:dyDescent="0.35">
      <c r="A445">
        <v>444</v>
      </c>
      <c r="B445">
        <v>2</v>
      </c>
      <c r="C445" t="s">
        <v>19</v>
      </c>
      <c r="D445" t="s">
        <v>20</v>
      </c>
      <c r="E445">
        <v>7700000</v>
      </c>
      <c r="F445" t="str">
        <f t="shared" si="24"/>
        <v>&gt;20 Lakh</v>
      </c>
      <c r="G445">
        <v>16700000</v>
      </c>
      <c r="H445">
        <v>6</v>
      </c>
      <c r="I445">
        <v>555</v>
      </c>
      <c r="J445" s="1">
        <v>12900000</v>
      </c>
      <c r="K445" s="1">
        <v>2900000</v>
      </c>
      <c r="L445" s="1">
        <v>18100000</v>
      </c>
      <c r="M445" s="1">
        <v>8500000</v>
      </c>
      <c r="N445" s="1" t="s">
        <v>21</v>
      </c>
      <c r="O445" s="1">
        <f>Cleaned_Data[[#This Row],[ loan_amount]]-Cleaned_Data[[#This Row],[ bank_asset_value]]</f>
        <v>8200000</v>
      </c>
      <c r="P445" s="1">
        <f>Cleaned_Data[[#This Row],[ loan_amount]]</f>
        <v>16700000</v>
      </c>
      <c r="Q445" s="1" t="str">
        <f t="shared" si="25"/>
        <v>500–599</v>
      </c>
      <c r="R445" s="1">
        <f>Cleaned_Data[[#This Row],[ residential_assets_value]]+Cleaned_Data[[#This Row],[ commercial_assets_value]]+Cleaned_Data[[#This Row],[ luxury_assets_value]]</f>
        <v>33900000</v>
      </c>
      <c r="S445" s="1">
        <f>Cleaned_Data[[#This Row],[ income_annum]]+Cleaned_Data[[#This Row],[ residential_assets_value]]+Cleaned_Data[[#This Row],[ commercial_assets_value]]+Cleaned_Data[[#This Row],[ luxury_assets_value]]</f>
        <v>41600000</v>
      </c>
      <c r="T445" s="1" t="str">
        <f t="shared" si="26"/>
        <v>&gt;4 Cr</v>
      </c>
      <c r="U445" s="12">
        <f t="shared" si="27"/>
        <v>2783333</v>
      </c>
      <c r="V445" s="1" t="str">
        <f>IF(Cleaned_Data[[#This Row],[EMI_Estimate]]&lt;50000, "50K", IF(Cleaned_Data[[#This Row],[EMI_Estimate]]&lt;100000, "50K-1L", IF(Cleaned_Data[[#This Row],[EMI_Estimate]]&lt;150000, "1L-1.5L", IF(Cleaned_Data[[#This Row],[EMI_Estimate]]&lt;200000,"1.5-2L", "&gt;2L"))))</f>
        <v>&gt;2L</v>
      </c>
    </row>
    <row r="446" spans="1:22" x14ac:dyDescent="0.35">
      <c r="A446">
        <v>445</v>
      </c>
      <c r="B446">
        <v>1</v>
      </c>
      <c r="C446" t="s">
        <v>22</v>
      </c>
      <c r="D446" t="s">
        <v>23</v>
      </c>
      <c r="E446">
        <v>3600000</v>
      </c>
      <c r="F446" t="str">
        <f t="shared" si="24"/>
        <v>&gt;20 Lakh</v>
      </c>
      <c r="G446">
        <v>10300000</v>
      </c>
      <c r="H446">
        <v>12</v>
      </c>
      <c r="I446">
        <v>536</v>
      </c>
      <c r="J446" s="1">
        <v>6800000</v>
      </c>
      <c r="K446" s="1">
        <v>500000</v>
      </c>
      <c r="L446" s="1">
        <v>12200000</v>
      </c>
      <c r="M446" s="1">
        <v>2700000</v>
      </c>
      <c r="N446" s="1" t="s">
        <v>24</v>
      </c>
      <c r="O446" s="1">
        <f>Cleaned_Data[[#This Row],[ loan_amount]]-Cleaned_Data[[#This Row],[ bank_asset_value]]</f>
        <v>7600000</v>
      </c>
      <c r="P446" s="1">
        <f>Cleaned_Data[[#This Row],[ loan_amount]]</f>
        <v>10300000</v>
      </c>
      <c r="Q446" s="1" t="str">
        <f t="shared" si="25"/>
        <v>500–599</v>
      </c>
      <c r="R446" s="1">
        <f>Cleaned_Data[[#This Row],[ residential_assets_value]]+Cleaned_Data[[#This Row],[ commercial_assets_value]]+Cleaned_Data[[#This Row],[ luxury_assets_value]]</f>
        <v>19500000</v>
      </c>
      <c r="S446" s="1">
        <f>Cleaned_Data[[#This Row],[ income_annum]]+Cleaned_Data[[#This Row],[ residential_assets_value]]+Cleaned_Data[[#This Row],[ commercial_assets_value]]+Cleaned_Data[[#This Row],[ luxury_assets_value]]</f>
        <v>23100000</v>
      </c>
      <c r="T446" s="1" t="str">
        <f t="shared" si="26"/>
        <v>2–3 Cr</v>
      </c>
      <c r="U446" s="12">
        <f t="shared" si="27"/>
        <v>858333</v>
      </c>
      <c r="V446" s="1" t="str">
        <f>IF(Cleaned_Data[[#This Row],[EMI_Estimate]]&lt;50000, "50K", IF(Cleaned_Data[[#This Row],[EMI_Estimate]]&lt;100000, "50K-1L", IF(Cleaned_Data[[#This Row],[EMI_Estimate]]&lt;150000, "1L-1.5L", IF(Cleaned_Data[[#This Row],[EMI_Estimate]]&lt;200000,"1.5-2L", "&gt;2L"))))</f>
        <v>&gt;2L</v>
      </c>
    </row>
    <row r="447" spans="1:22" x14ac:dyDescent="0.35">
      <c r="A447">
        <v>446</v>
      </c>
      <c r="B447">
        <v>2</v>
      </c>
      <c r="C447" t="s">
        <v>22</v>
      </c>
      <c r="D447" t="s">
        <v>20</v>
      </c>
      <c r="E447">
        <v>700000</v>
      </c>
      <c r="F447" t="str">
        <f t="shared" si="24"/>
        <v>5-10 Lakh</v>
      </c>
      <c r="G447">
        <v>1700000</v>
      </c>
      <c r="H447">
        <v>10</v>
      </c>
      <c r="I447">
        <v>839</v>
      </c>
      <c r="J447" s="1">
        <v>100000</v>
      </c>
      <c r="K447" s="1">
        <v>700000</v>
      </c>
      <c r="L447" s="1">
        <v>2000000</v>
      </c>
      <c r="M447" s="1">
        <v>900000</v>
      </c>
      <c r="N447" s="1" t="s">
        <v>21</v>
      </c>
      <c r="O447" s="1">
        <f>Cleaned_Data[[#This Row],[ loan_amount]]-Cleaned_Data[[#This Row],[ bank_asset_value]]</f>
        <v>800000</v>
      </c>
      <c r="P447" s="1">
        <f>Cleaned_Data[[#This Row],[ loan_amount]]</f>
        <v>1700000</v>
      </c>
      <c r="Q447" s="1" t="str">
        <f t="shared" si="25"/>
        <v>800+</v>
      </c>
      <c r="R447" s="1">
        <f>Cleaned_Data[[#This Row],[ residential_assets_value]]+Cleaned_Data[[#This Row],[ commercial_assets_value]]+Cleaned_Data[[#This Row],[ luxury_assets_value]]</f>
        <v>2800000</v>
      </c>
      <c r="S447" s="1">
        <f>Cleaned_Data[[#This Row],[ income_annum]]+Cleaned_Data[[#This Row],[ residential_assets_value]]+Cleaned_Data[[#This Row],[ commercial_assets_value]]+Cleaned_Data[[#This Row],[ luxury_assets_value]]</f>
        <v>3500000</v>
      </c>
      <c r="T447" s="1" t="str">
        <f t="shared" si="26"/>
        <v>&lt;1 Cr</v>
      </c>
      <c r="U447" s="12">
        <f t="shared" si="27"/>
        <v>170000</v>
      </c>
      <c r="V447" s="1" t="str">
        <f>IF(Cleaned_Data[[#This Row],[EMI_Estimate]]&lt;50000, "50K", IF(Cleaned_Data[[#This Row],[EMI_Estimate]]&lt;100000, "50K-1L", IF(Cleaned_Data[[#This Row],[EMI_Estimate]]&lt;150000, "1L-1.5L", IF(Cleaned_Data[[#This Row],[EMI_Estimate]]&lt;200000,"1.5-2L", "&gt;2L"))))</f>
        <v>1.5-2L</v>
      </c>
    </row>
    <row r="448" spans="1:22" x14ac:dyDescent="0.35">
      <c r="A448">
        <v>447</v>
      </c>
      <c r="B448">
        <v>0</v>
      </c>
      <c r="C448" t="s">
        <v>19</v>
      </c>
      <c r="D448" t="s">
        <v>23</v>
      </c>
      <c r="E448">
        <v>1400000</v>
      </c>
      <c r="F448" t="str">
        <f t="shared" si="24"/>
        <v>10-15 Lakh</v>
      </c>
      <c r="G448">
        <v>5100000</v>
      </c>
      <c r="H448">
        <v>6</v>
      </c>
      <c r="I448">
        <v>890</v>
      </c>
      <c r="J448" s="1">
        <v>4100000</v>
      </c>
      <c r="K448" s="1">
        <v>1900000</v>
      </c>
      <c r="L448" s="1">
        <v>5200000</v>
      </c>
      <c r="M448" s="1">
        <v>1900000</v>
      </c>
      <c r="N448" s="1" t="s">
        <v>21</v>
      </c>
      <c r="O448" s="1">
        <f>Cleaned_Data[[#This Row],[ loan_amount]]-Cleaned_Data[[#This Row],[ bank_asset_value]]</f>
        <v>3200000</v>
      </c>
      <c r="P448" s="1">
        <f>Cleaned_Data[[#This Row],[ loan_amount]]</f>
        <v>5100000</v>
      </c>
      <c r="Q448" s="1" t="str">
        <f t="shared" si="25"/>
        <v>800+</v>
      </c>
      <c r="R448" s="1">
        <f>Cleaned_Data[[#This Row],[ residential_assets_value]]+Cleaned_Data[[#This Row],[ commercial_assets_value]]+Cleaned_Data[[#This Row],[ luxury_assets_value]]</f>
        <v>11200000</v>
      </c>
      <c r="S448" s="1">
        <f>Cleaned_Data[[#This Row],[ income_annum]]+Cleaned_Data[[#This Row],[ residential_assets_value]]+Cleaned_Data[[#This Row],[ commercial_assets_value]]+Cleaned_Data[[#This Row],[ luxury_assets_value]]</f>
        <v>12600000</v>
      </c>
      <c r="T448" s="1" t="str">
        <f t="shared" si="26"/>
        <v>1–2 Cr</v>
      </c>
      <c r="U448" s="12">
        <f t="shared" si="27"/>
        <v>850000</v>
      </c>
      <c r="V448" s="1" t="str">
        <f>IF(Cleaned_Data[[#This Row],[EMI_Estimate]]&lt;50000, "50K", IF(Cleaned_Data[[#This Row],[EMI_Estimate]]&lt;100000, "50K-1L", IF(Cleaned_Data[[#This Row],[EMI_Estimate]]&lt;150000, "1L-1.5L", IF(Cleaned_Data[[#This Row],[EMI_Estimate]]&lt;200000,"1.5-2L", "&gt;2L"))))</f>
        <v>&gt;2L</v>
      </c>
    </row>
    <row r="449" spans="1:22" x14ac:dyDescent="0.35">
      <c r="A449">
        <v>448</v>
      </c>
      <c r="B449">
        <v>1</v>
      </c>
      <c r="C449" t="s">
        <v>19</v>
      </c>
      <c r="D449" t="s">
        <v>23</v>
      </c>
      <c r="E449">
        <v>8600000</v>
      </c>
      <c r="F449" t="str">
        <f t="shared" si="24"/>
        <v>&gt;20 Lakh</v>
      </c>
      <c r="G449">
        <v>27900000</v>
      </c>
      <c r="H449">
        <v>20</v>
      </c>
      <c r="I449">
        <v>415</v>
      </c>
      <c r="J449" s="1">
        <v>12200000</v>
      </c>
      <c r="K449" s="1">
        <v>14800000</v>
      </c>
      <c r="L449" s="1">
        <v>27100000</v>
      </c>
      <c r="M449" s="1">
        <v>7900000</v>
      </c>
      <c r="N449" s="1" t="s">
        <v>24</v>
      </c>
      <c r="O449" s="1">
        <f>Cleaned_Data[[#This Row],[ loan_amount]]-Cleaned_Data[[#This Row],[ bank_asset_value]]</f>
        <v>20000000</v>
      </c>
      <c r="P449" s="1">
        <f>Cleaned_Data[[#This Row],[ loan_amount]]</f>
        <v>27900000</v>
      </c>
      <c r="Q449" s="1" t="str">
        <f t="shared" si="25"/>
        <v>300–499</v>
      </c>
      <c r="R449" s="1">
        <f>Cleaned_Data[[#This Row],[ residential_assets_value]]+Cleaned_Data[[#This Row],[ commercial_assets_value]]+Cleaned_Data[[#This Row],[ luxury_assets_value]]</f>
        <v>54100000</v>
      </c>
      <c r="S449" s="1">
        <f>Cleaned_Data[[#This Row],[ income_annum]]+Cleaned_Data[[#This Row],[ residential_assets_value]]+Cleaned_Data[[#This Row],[ commercial_assets_value]]+Cleaned_Data[[#This Row],[ luxury_assets_value]]</f>
        <v>62700000</v>
      </c>
      <c r="T449" s="1" t="str">
        <f t="shared" si="26"/>
        <v>&gt;4 Cr</v>
      </c>
      <c r="U449" s="12">
        <f t="shared" si="27"/>
        <v>1395000</v>
      </c>
      <c r="V449" s="1" t="str">
        <f>IF(Cleaned_Data[[#This Row],[EMI_Estimate]]&lt;50000, "50K", IF(Cleaned_Data[[#This Row],[EMI_Estimate]]&lt;100000, "50K-1L", IF(Cleaned_Data[[#This Row],[EMI_Estimate]]&lt;150000, "1L-1.5L", IF(Cleaned_Data[[#This Row],[EMI_Estimate]]&lt;200000,"1.5-2L", "&gt;2L"))))</f>
        <v>&gt;2L</v>
      </c>
    </row>
    <row r="450" spans="1:22" x14ac:dyDescent="0.35">
      <c r="A450">
        <v>449</v>
      </c>
      <c r="B450">
        <v>4</v>
      </c>
      <c r="C450" t="s">
        <v>19</v>
      </c>
      <c r="D450" t="s">
        <v>20</v>
      </c>
      <c r="E450">
        <v>4700000</v>
      </c>
      <c r="F450" t="str">
        <f t="shared" ref="F450:F513" si="28">IF(E450&lt;500000, "&lt;5 Lakh",
 IF(E450&lt;1000000, "5-10 Lakh",
 IF(E450&lt;1500000, "10-15 Lakh",
 IF(E450&lt;2000000, "15-20 Lakh", "&gt;20 Lakh"))))</f>
        <v>&gt;20 Lakh</v>
      </c>
      <c r="G450">
        <v>15700000</v>
      </c>
      <c r="H450">
        <v>4</v>
      </c>
      <c r="I450">
        <v>868</v>
      </c>
      <c r="J450" s="1">
        <v>3300000</v>
      </c>
      <c r="K450" s="1">
        <v>2500000</v>
      </c>
      <c r="L450" s="1">
        <v>13800000</v>
      </c>
      <c r="M450" s="1">
        <v>4800000</v>
      </c>
      <c r="N450" s="1" t="s">
        <v>21</v>
      </c>
      <c r="O450" s="1">
        <f>Cleaned_Data[[#This Row],[ loan_amount]]-Cleaned_Data[[#This Row],[ bank_asset_value]]</f>
        <v>10900000</v>
      </c>
      <c r="P450" s="1">
        <f>Cleaned_Data[[#This Row],[ loan_amount]]</f>
        <v>15700000</v>
      </c>
      <c r="Q450" s="1" t="str">
        <f t="shared" ref="Q450:Q513" si="29">IF(I450&lt;500,"300–499",IF(I450&lt;600,"500–599",IF(I450&lt;700,"600–699",IF(I450&lt;800,"700–799","800+"))))</f>
        <v>800+</v>
      </c>
      <c r="R450" s="1">
        <f>Cleaned_Data[[#This Row],[ residential_assets_value]]+Cleaned_Data[[#This Row],[ commercial_assets_value]]+Cleaned_Data[[#This Row],[ luxury_assets_value]]</f>
        <v>19600000</v>
      </c>
      <c r="S450" s="1">
        <f>Cleaned_Data[[#This Row],[ income_annum]]+Cleaned_Data[[#This Row],[ residential_assets_value]]+Cleaned_Data[[#This Row],[ commercial_assets_value]]+Cleaned_Data[[#This Row],[ luxury_assets_value]]</f>
        <v>24300000</v>
      </c>
      <c r="T450" s="1" t="str">
        <f t="shared" ref="T450:T513" si="30">IF(S450&lt;10000000, "&lt;1 Cr", IF(S450&lt;20000000, "1–2 Cr", IF(S450&lt;30000000, "2–3 Cr", IF(S450&lt;40000000, "3–4 Cr", "&gt;4 Cr"))))</f>
        <v>2–3 Cr</v>
      </c>
      <c r="U450" s="12">
        <f t="shared" ref="U450:U513" si="31">ROUND(G450/H450, 0)</f>
        <v>3925000</v>
      </c>
      <c r="V450" s="1" t="str">
        <f>IF(Cleaned_Data[[#This Row],[EMI_Estimate]]&lt;50000, "50K", IF(Cleaned_Data[[#This Row],[EMI_Estimate]]&lt;100000, "50K-1L", IF(Cleaned_Data[[#This Row],[EMI_Estimate]]&lt;150000, "1L-1.5L", IF(Cleaned_Data[[#This Row],[EMI_Estimate]]&lt;200000,"1.5-2L", "&gt;2L"))))</f>
        <v>&gt;2L</v>
      </c>
    </row>
    <row r="451" spans="1:22" x14ac:dyDescent="0.35">
      <c r="A451">
        <v>450</v>
      </c>
      <c r="B451">
        <v>3</v>
      </c>
      <c r="C451" t="s">
        <v>19</v>
      </c>
      <c r="D451" t="s">
        <v>23</v>
      </c>
      <c r="E451">
        <v>2900000</v>
      </c>
      <c r="F451" t="str">
        <f t="shared" si="28"/>
        <v>&gt;20 Lakh</v>
      </c>
      <c r="G451">
        <v>5800000</v>
      </c>
      <c r="H451">
        <v>12</v>
      </c>
      <c r="I451">
        <v>353</v>
      </c>
      <c r="J451" s="1">
        <v>8400000</v>
      </c>
      <c r="K451" s="1">
        <v>2600000</v>
      </c>
      <c r="L451" s="1">
        <v>10100000</v>
      </c>
      <c r="M451" s="1">
        <v>3100000</v>
      </c>
      <c r="N451" s="1" t="s">
        <v>24</v>
      </c>
      <c r="O451" s="1">
        <f>Cleaned_Data[[#This Row],[ loan_amount]]-Cleaned_Data[[#This Row],[ bank_asset_value]]</f>
        <v>2700000</v>
      </c>
      <c r="P451" s="1">
        <f>Cleaned_Data[[#This Row],[ loan_amount]]</f>
        <v>5800000</v>
      </c>
      <c r="Q451" s="1" t="str">
        <f t="shared" si="29"/>
        <v>300–499</v>
      </c>
      <c r="R451" s="1">
        <f>Cleaned_Data[[#This Row],[ residential_assets_value]]+Cleaned_Data[[#This Row],[ commercial_assets_value]]+Cleaned_Data[[#This Row],[ luxury_assets_value]]</f>
        <v>21100000</v>
      </c>
      <c r="S451" s="1">
        <f>Cleaned_Data[[#This Row],[ income_annum]]+Cleaned_Data[[#This Row],[ residential_assets_value]]+Cleaned_Data[[#This Row],[ commercial_assets_value]]+Cleaned_Data[[#This Row],[ luxury_assets_value]]</f>
        <v>24000000</v>
      </c>
      <c r="T451" s="1" t="str">
        <f t="shared" si="30"/>
        <v>2–3 Cr</v>
      </c>
      <c r="U451" s="12">
        <f t="shared" si="31"/>
        <v>483333</v>
      </c>
      <c r="V451" s="1" t="str">
        <f>IF(Cleaned_Data[[#This Row],[EMI_Estimate]]&lt;50000, "50K", IF(Cleaned_Data[[#This Row],[EMI_Estimate]]&lt;100000, "50K-1L", IF(Cleaned_Data[[#This Row],[EMI_Estimate]]&lt;150000, "1L-1.5L", IF(Cleaned_Data[[#This Row],[EMI_Estimate]]&lt;200000,"1.5-2L", "&gt;2L"))))</f>
        <v>&gt;2L</v>
      </c>
    </row>
    <row r="452" spans="1:22" x14ac:dyDescent="0.35">
      <c r="A452">
        <v>451</v>
      </c>
      <c r="B452">
        <v>4</v>
      </c>
      <c r="C452" t="s">
        <v>22</v>
      </c>
      <c r="D452" t="s">
        <v>20</v>
      </c>
      <c r="E452">
        <v>9000000</v>
      </c>
      <c r="F452" t="str">
        <f t="shared" si="28"/>
        <v>&gt;20 Lakh</v>
      </c>
      <c r="G452">
        <v>29000000</v>
      </c>
      <c r="H452">
        <v>16</v>
      </c>
      <c r="I452">
        <v>590</v>
      </c>
      <c r="J452" s="1">
        <v>4600000</v>
      </c>
      <c r="K452" s="1">
        <v>15600000</v>
      </c>
      <c r="L452" s="1">
        <v>29200000</v>
      </c>
      <c r="M452" s="1">
        <v>12300000</v>
      </c>
      <c r="N452" s="1" t="s">
        <v>21</v>
      </c>
      <c r="O452" s="1">
        <f>Cleaned_Data[[#This Row],[ loan_amount]]-Cleaned_Data[[#This Row],[ bank_asset_value]]</f>
        <v>16700000</v>
      </c>
      <c r="P452" s="1">
        <f>Cleaned_Data[[#This Row],[ loan_amount]]</f>
        <v>29000000</v>
      </c>
      <c r="Q452" s="1" t="str">
        <f t="shared" si="29"/>
        <v>500–599</v>
      </c>
      <c r="R452" s="1">
        <f>Cleaned_Data[[#This Row],[ residential_assets_value]]+Cleaned_Data[[#This Row],[ commercial_assets_value]]+Cleaned_Data[[#This Row],[ luxury_assets_value]]</f>
        <v>49400000</v>
      </c>
      <c r="S452" s="1">
        <f>Cleaned_Data[[#This Row],[ income_annum]]+Cleaned_Data[[#This Row],[ residential_assets_value]]+Cleaned_Data[[#This Row],[ commercial_assets_value]]+Cleaned_Data[[#This Row],[ luxury_assets_value]]</f>
        <v>58400000</v>
      </c>
      <c r="T452" s="1" t="str">
        <f t="shared" si="30"/>
        <v>&gt;4 Cr</v>
      </c>
      <c r="U452" s="12">
        <f t="shared" si="31"/>
        <v>1812500</v>
      </c>
      <c r="V452" s="1" t="str">
        <f>IF(Cleaned_Data[[#This Row],[EMI_Estimate]]&lt;50000, "50K", IF(Cleaned_Data[[#This Row],[EMI_Estimate]]&lt;100000, "50K-1L", IF(Cleaned_Data[[#This Row],[EMI_Estimate]]&lt;150000, "1L-1.5L", IF(Cleaned_Data[[#This Row],[EMI_Estimate]]&lt;200000,"1.5-2L", "&gt;2L"))))</f>
        <v>&gt;2L</v>
      </c>
    </row>
    <row r="453" spans="1:22" x14ac:dyDescent="0.35">
      <c r="A453">
        <v>452</v>
      </c>
      <c r="B453">
        <v>5</v>
      </c>
      <c r="C453" t="s">
        <v>19</v>
      </c>
      <c r="D453" t="s">
        <v>23</v>
      </c>
      <c r="E453">
        <v>500000</v>
      </c>
      <c r="F453" t="str">
        <f t="shared" si="28"/>
        <v>5-10 Lakh</v>
      </c>
      <c r="G453">
        <v>900000</v>
      </c>
      <c r="H453">
        <v>18</v>
      </c>
      <c r="I453">
        <v>618</v>
      </c>
      <c r="J453" s="1">
        <v>1400000</v>
      </c>
      <c r="K453" s="1">
        <v>600000</v>
      </c>
      <c r="L453" s="1">
        <v>1200000</v>
      </c>
      <c r="M453" s="1">
        <v>400000</v>
      </c>
      <c r="N453" s="1" t="s">
        <v>21</v>
      </c>
      <c r="O453" s="1">
        <f>Cleaned_Data[[#This Row],[ loan_amount]]-Cleaned_Data[[#This Row],[ bank_asset_value]]</f>
        <v>500000</v>
      </c>
      <c r="P453" s="1">
        <f>Cleaned_Data[[#This Row],[ loan_amount]]</f>
        <v>900000</v>
      </c>
      <c r="Q453" s="1" t="str">
        <f t="shared" si="29"/>
        <v>600–699</v>
      </c>
      <c r="R453" s="1">
        <f>Cleaned_Data[[#This Row],[ residential_assets_value]]+Cleaned_Data[[#This Row],[ commercial_assets_value]]+Cleaned_Data[[#This Row],[ luxury_assets_value]]</f>
        <v>3200000</v>
      </c>
      <c r="S453" s="1">
        <f>Cleaned_Data[[#This Row],[ income_annum]]+Cleaned_Data[[#This Row],[ residential_assets_value]]+Cleaned_Data[[#This Row],[ commercial_assets_value]]+Cleaned_Data[[#This Row],[ luxury_assets_value]]</f>
        <v>3700000</v>
      </c>
      <c r="T453" s="1" t="str">
        <f t="shared" si="30"/>
        <v>&lt;1 Cr</v>
      </c>
      <c r="U453" s="12">
        <f t="shared" si="31"/>
        <v>50000</v>
      </c>
      <c r="V453" s="1" t="str">
        <f>IF(Cleaned_Data[[#This Row],[EMI_Estimate]]&lt;50000, "50K", IF(Cleaned_Data[[#This Row],[EMI_Estimate]]&lt;100000, "50K-1L", IF(Cleaned_Data[[#This Row],[EMI_Estimate]]&lt;150000, "1L-1.5L", IF(Cleaned_Data[[#This Row],[EMI_Estimate]]&lt;200000,"1.5-2L", "&gt;2L"))))</f>
        <v>50K-1L</v>
      </c>
    </row>
    <row r="454" spans="1:22" x14ac:dyDescent="0.35">
      <c r="A454">
        <v>453</v>
      </c>
      <c r="B454">
        <v>2</v>
      </c>
      <c r="C454" t="s">
        <v>22</v>
      </c>
      <c r="D454" t="s">
        <v>23</v>
      </c>
      <c r="E454">
        <v>700000</v>
      </c>
      <c r="F454" t="str">
        <f t="shared" si="28"/>
        <v>5-10 Lakh</v>
      </c>
      <c r="G454">
        <v>1700000</v>
      </c>
      <c r="H454">
        <v>10</v>
      </c>
      <c r="I454">
        <v>539</v>
      </c>
      <c r="J454" s="1">
        <v>1400000</v>
      </c>
      <c r="K454" s="1">
        <v>1000000</v>
      </c>
      <c r="L454" s="1">
        <v>1900000</v>
      </c>
      <c r="M454" s="1">
        <v>900000</v>
      </c>
      <c r="N454" s="1" t="s">
        <v>24</v>
      </c>
      <c r="O454" s="1">
        <f>Cleaned_Data[[#This Row],[ loan_amount]]-Cleaned_Data[[#This Row],[ bank_asset_value]]</f>
        <v>800000</v>
      </c>
      <c r="P454" s="1">
        <f>Cleaned_Data[[#This Row],[ loan_amount]]</f>
        <v>1700000</v>
      </c>
      <c r="Q454" s="1" t="str">
        <f t="shared" si="29"/>
        <v>500–599</v>
      </c>
      <c r="R454" s="1">
        <f>Cleaned_Data[[#This Row],[ residential_assets_value]]+Cleaned_Data[[#This Row],[ commercial_assets_value]]+Cleaned_Data[[#This Row],[ luxury_assets_value]]</f>
        <v>4300000</v>
      </c>
      <c r="S454" s="1">
        <f>Cleaned_Data[[#This Row],[ income_annum]]+Cleaned_Data[[#This Row],[ residential_assets_value]]+Cleaned_Data[[#This Row],[ commercial_assets_value]]+Cleaned_Data[[#This Row],[ luxury_assets_value]]</f>
        <v>5000000</v>
      </c>
      <c r="T454" s="1" t="str">
        <f t="shared" si="30"/>
        <v>&lt;1 Cr</v>
      </c>
      <c r="U454" s="12">
        <f t="shared" si="31"/>
        <v>170000</v>
      </c>
      <c r="V454" s="1" t="str">
        <f>IF(Cleaned_Data[[#This Row],[EMI_Estimate]]&lt;50000, "50K", IF(Cleaned_Data[[#This Row],[EMI_Estimate]]&lt;100000, "50K-1L", IF(Cleaned_Data[[#This Row],[EMI_Estimate]]&lt;150000, "1L-1.5L", IF(Cleaned_Data[[#This Row],[EMI_Estimate]]&lt;200000,"1.5-2L", "&gt;2L"))))</f>
        <v>1.5-2L</v>
      </c>
    </row>
    <row r="455" spans="1:22" x14ac:dyDescent="0.35">
      <c r="A455">
        <v>454</v>
      </c>
      <c r="B455">
        <v>0</v>
      </c>
      <c r="C455" t="s">
        <v>19</v>
      </c>
      <c r="D455" t="s">
        <v>20</v>
      </c>
      <c r="E455">
        <v>6800000</v>
      </c>
      <c r="F455" t="str">
        <f t="shared" si="28"/>
        <v>&gt;20 Lakh</v>
      </c>
      <c r="G455">
        <v>27000000</v>
      </c>
      <c r="H455">
        <v>4</v>
      </c>
      <c r="I455">
        <v>429</v>
      </c>
      <c r="J455" s="1">
        <v>17100000</v>
      </c>
      <c r="K455" s="1">
        <v>7600000</v>
      </c>
      <c r="L455" s="1">
        <v>21400000</v>
      </c>
      <c r="M455" s="1">
        <v>9400000</v>
      </c>
      <c r="N455" s="1" t="s">
        <v>21</v>
      </c>
      <c r="O455" s="1">
        <f>Cleaned_Data[[#This Row],[ loan_amount]]-Cleaned_Data[[#This Row],[ bank_asset_value]]</f>
        <v>17600000</v>
      </c>
      <c r="P455" s="1">
        <f>Cleaned_Data[[#This Row],[ loan_amount]]</f>
        <v>27000000</v>
      </c>
      <c r="Q455" s="1" t="str">
        <f t="shared" si="29"/>
        <v>300–499</v>
      </c>
      <c r="R455" s="1">
        <f>Cleaned_Data[[#This Row],[ residential_assets_value]]+Cleaned_Data[[#This Row],[ commercial_assets_value]]+Cleaned_Data[[#This Row],[ luxury_assets_value]]</f>
        <v>46100000</v>
      </c>
      <c r="S455" s="1">
        <f>Cleaned_Data[[#This Row],[ income_annum]]+Cleaned_Data[[#This Row],[ residential_assets_value]]+Cleaned_Data[[#This Row],[ commercial_assets_value]]+Cleaned_Data[[#This Row],[ luxury_assets_value]]</f>
        <v>52900000</v>
      </c>
      <c r="T455" s="1" t="str">
        <f t="shared" si="30"/>
        <v>&gt;4 Cr</v>
      </c>
      <c r="U455" s="12">
        <f t="shared" si="31"/>
        <v>6750000</v>
      </c>
      <c r="V455" s="1" t="str">
        <f>IF(Cleaned_Data[[#This Row],[EMI_Estimate]]&lt;50000, "50K", IF(Cleaned_Data[[#This Row],[EMI_Estimate]]&lt;100000, "50K-1L", IF(Cleaned_Data[[#This Row],[EMI_Estimate]]&lt;150000, "1L-1.5L", IF(Cleaned_Data[[#This Row],[EMI_Estimate]]&lt;200000,"1.5-2L", "&gt;2L"))))</f>
        <v>&gt;2L</v>
      </c>
    </row>
    <row r="456" spans="1:22" x14ac:dyDescent="0.35">
      <c r="A456">
        <v>455</v>
      </c>
      <c r="B456">
        <v>2</v>
      </c>
      <c r="C456" t="s">
        <v>19</v>
      </c>
      <c r="D456" t="s">
        <v>20</v>
      </c>
      <c r="E456">
        <v>1800000</v>
      </c>
      <c r="F456" t="str">
        <f t="shared" si="28"/>
        <v>15-20 Lakh</v>
      </c>
      <c r="G456">
        <v>4700000</v>
      </c>
      <c r="H456">
        <v>8</v>
      </c>
      <c r="I456">
        <v>792</v>
      </c>
      <c r="J456" s="1">
        <v>4500000</v>
      </c>
      <c r="K456" s="1">
        <v>1200000</v>
      </c>
      <c r="L456" s="1">
        <v>4100000</v>
      </c>
      <c r="M456" s="1">
        <v>2200000</v>
      </c>
      <c r="N456" s="1" t="s">
        <v>21</v>
      </c>
      <c r="O456" s="1">
        <f>Cleaned_Data[[#This Row],[ loan_amount]]-Cleaned_Data[[#This Row],[ bank_asset_value]]</f>
        <v>2500000</v>
      </c>
      <c r="P456" s="1">
        <f>Cleaned_Data[[#This Row],[ loan_amount]]</f>
        <v>4700000</v>
      </c>
      <c r="Q456" s="1" t="str">
        <f t="shared" si="29"/>
        <v>700–799</v>
      </c>
      <c r="R456" s="1">
        <f>Cleaned_Data[[#This Row],[ residential_assets_value]]+Cleaned_Data[[#This Row],[ commercial_assets_value]]+Cleaned_Data[[#This Row],[ luxury_assets_value]]</f>
        <v>9800000</v>
      </c>
      <c r="S456" s="1">
        <f>Cleaned_Data[[#This Row],[ income_annum]]+Cleaned_Data[[#This Row],[ residential_assets_value]]+Cleaned_Data[[#This Row],[ commercial_assets_value]]+Cleaned_Data[[#This Row],[ luxury_assets_value]]</f>
        <v>11600000</v>
      </c>
      <c r="T456" s="1" t="str">
        <f t="shared" si="30"/>
        <v>1–2 Cr</v>
      </c>
      <c r="U456" s="12">
        <f t="shared" si="31"/>
        <v>587500</v>
      </c>
      <c r="V456" s="1" t="str">
        <f>IF(Cleaned_Data[[#This Row],[EMI_Estimate]]&lt;50000, "50K", IF(Cleaned_Data[[#This Row],[EMI_Estimate]]&lt;100000, "50K-1L", IF(Cleaned_Data[[#This Row],[EMI_Estimate]]&lt;150000, "1L-1.5L", IF(Cleaned_Data[[#This Row],[EMI_Estimate]]&lt;200000,"1.5-2L", "&gt;2L"))))</f>
        <v>&gt;2L</v>
      </c>
    </row>
    <row r="457" spans="1:22" x14ac:dyDescent="0.35">
      <c r="A457">
        <v>456</v>
      </c>
      <c r="B457">
        <v>0</v>
      </c>
      <c r="C457" t="s">
        <v>22</v>
      </c>
      <c r="D457" t="s">
        <v>20</v>
      </c>
      <c r="E457">
        <v>6000000</v>
      </c>
      <c r="F457" t="str">
        <f t="shared" si="28"/>
        <v>&gt;20 Lakh</v>
      </c>
      <c r="G457">
        <v>12400000</v>
      </c>
      <c r="H457">
        <v>2</v>
      </c>
      <c r="I457">
        <v>608</v>
      </c>
      <c r="J457" s="1">
        <v>3000000</v>
      </c>
      <c r="K457" s="1">
        <v>2100000</v>
      </c>
      <c r="L457" s="1">
        <v>17900000</v>
      </c>
      <c r="M457" s="1">
        <v>6800000</v>
      </c>
      <c r="N457" s="1" t="s">
        <v>21</v>
      </c>
      <c r="O457" s="1">
        <f>Cleaned_Data[[#This Row],[ loan_amount]]-Cleaned_Data[[#This Row],[ bank_asset_value]]</f>
        <v>5600000</v>
      </c>
      <c r="P457" s="1">
        <f>Cleaned_Data[[#This Row],[ loan_amount]]</f>
        <v>12400000</v>
      </c>
      <c r="Q457" s="1" t="str">
        <f t="shared" si="29"/>
        <v>600–699</v>
      </c>
      <c r="R457" s="1">
        <f>Cleaned_Data[[#This Row],[ residential_assets_value]]+Cleaned_Data[[#This Row],[ commercial_assets_value]]+Cleaned_Data[[#This Row],[ luxury_assets_value]]</f>
        <v>23000000</v>
      </c>
      <c r="S457" s="1">
        <f>Cleaned_Data[[#This Row],[ income_annum]]+Cleaned_Data[[#This Row],[ residential_assets_value]]+Cleaned_Data[[#This Row],[ commercial_assets_value]]+Cleaned_Data[[#This Row],[ luxury_assets_value]]</f>
        <v>29000000</v>
      </c>
      <c r="T457" s="1" t="str">
        <f t="shared" si="30"/>
        <v>2–3 Cr</v>
      </c>
      <c r="U457" s="12">
        <f t="shared" si="31"/>
        <v>6200000</v>
      </c>
      <c r="V457" s="1" t="str">
        <f>IF(Cleaned_Data[[#This Row],[EMI_Estimate]]&lt;50000, "50K", IF(Cleaned_Data[[#This Row],[EMI_Estimate]]&lt;100000, "50K-1L", IF(Cleaned_Data[[#This Row],[EMI_Estimate]]&lt;150000, "1L-1.5L", IF(Cleaned_Data[[#This Row],[EMI_Estimate]]&lt;200000,"1.5-2L", "&gt;2L"))))</f>
        <v>&gt;2L</v>
      </c>
    </row>
    <row r="458" spans="1:22" x14ac:dyDescent="0.35">
      <c r="A458">
        <v>457</v>
      </c>
      <c r="B458">
        <v>4</v>
      </c>
      <c r="C458" t="s">
        <v>19</v>
      </c>
      <c r="D458" t="s">
        <v>23</v>
      </c>
      <c r="E458">
        <v>5400000</v>
      </c>
      <c r="F458" t="str">
        <f t="shared" si="28"/>
        <v>&gt;20 Lakh</v>
      </c>
      <c r="G458">
        <v>21500000</v>
      </c>
      <c r="H458">
        <v>14</v>
      </c>
      <c r="I458">
        <v>555</v>
      </c>
      <c r="J458" s="1">
        <v>4300000</v>
      </c>
      <c r="K458" s="1">
        <v>1500000</v>
      </c>
      <c r="L458" s="1">
        <v>14300000</v>
      </c>
      <c r="M458" s="1">
        <v>7500000</v>
      </c>
      <c r="N458" s="1" t="s">
        <v>21</v>
      </c>
      <c r="O458" s="1">
        <f>Cleaned_Data[[#This Row],[ loan_amount]]-Cleaned_Data[[#This Row],[ bank_asset_value]]</f>
        <v>14000000</v>
      </c>
      <c r="P458" s="1">
        <f>Cleaned_Data[[#This Row],[ loan_amount]]</f>
        <v>21500000</v>
      </c>
      <c r="Q458" s="1" t="str">
        <f t="shared" si="29"/>
        <v>500–599</v>
      </c>
      <c r="R458" s="1">
        <f>Cleaned_Data[[#This Row],[ residential_assets_value]]+Cleaned_Data[[#This Row],[ commercial_assets_value]]+Cleaned_Data[[#This Row],[ luxury_assets_value]]</f>
        <v>20100000</v>
      </c>
      <c r="S458" s="1">
        <f>Cleaned_Data[[#This Row],[ income_annum]]+Cleaned_Data[[#This Row],[ residential_assets_value]]+Cleaned_Data[[#This Row],[ commercial_assets_value]]+Cleaned_Data[[#This Row],[ luxury_assets_value]]</f>
        <v>25500000</v>
      </c>
      <c r="T458" s="1" t="str">
        <f t="shared" si="30"/>
        <v>2–3 Cr</v>
      </c>
      <c r="U458" s="12">
        <f t="shared" si="31"/>
        <v>1535714</v>
      </c>
      <c r="V458" s="1" t="str">
        <f>IF(Cleaned_Data[[#This Row],[EMI_Estimate]]&lt;50000, "50K", IF(Cleaned_Data[[#This Row],[EMI_Estimate]]&lt;100000, "50K-1L", IF(Cleaned_Data[[#This Row],[EMI_Estimate]]&lt;150000, "1L-1.5L", IF(Cleaned_Data[[#This Row],[EMI_Estimate]]&lt;200000,"1.5-2L", "&gt;2L"))))</f>
        <v>&gt;2L</v>
      </c>
    </row>
    <row r="459" spans="1:22" x14ac:dyDescent="0.35">
      <c r="A459">
        <v>458</v>
      </c>
      <c r="B459">
        <v>5</v>
      </c>
      <c r="C459" t="s">
        <v>19</v>
      </c>
      <c r="D459" t="s">
        <v>23</v>
      </c>
      <c r="E459">
        <v>8400000</v>
      </c>
      <c r="F459" t="str">
        <f t="shared" si="28"/>
        <v>&gt;20 Lakh</v>
      </c>
      <c r="G459">
        <v>17500000</v>
      </c>
      <c r="H459">
        <v>12</v>
      </c>
      <c r="I459">
        <v>620</v>
      </c>
      <c r="J459" s="1">
        <v>15300000</v>
      </c>
      <c r="K459" s="1">
        <v>13600000</v>
      </c>
      <c r="L459" s="1">
        <v>26000000</v>
      </c>
      <c r="M459" s="1">
        <v>5800000</v>
      </c>
      <c r="N459" s="1" t="s">
        <v>21</v>
      </c>
      <c r="O459" s="1">
        <f>Cleaned_Data[[#This Row],[ loan_amount]]-Cleaned_Data[[#This Row],[ bank_asset_value]]</f>
        <v>11700000</v>
      </c>
      <c r="P459" s="1">
        <f>Cleaned_Data[[#This Row],[ loan_amount]]</f>
        <v>17500000</v>
      </c>
      <c r="Q459" s="1" t="str">
        <f t="shared" si="29"/>
        <v>600–699</v>
      </c>
      <c r="R459" s="1">
        <f>Cleaned_Data[[#This Row],[ residential_assets_value]]+Cleaned_Data[[#This Row],[ commercial_assets_value]]+Cleaned_Data[[#This Row],[ luxury_assets_value]]</f>
        <v>54900000</v>
      </c>
      <c r="S459" s="1">
        <f>Cleaned_Data[[#This Row],[ income_annum]]+Cleaned_Data[[#This Row],[ residential_assets_value]]+Cleaned_Data[[#This Row],[ commercial_assets_value]]+Cleaned_Data[[#This Row],[ luxury_assets_value]]</f>
        <v>63300000</v>
      </c>
      <c r="T459" s="1" t="str">
        <f t="shared" si="30"/>
        <v>&gt;4 Cr</v>
      </c>
      <c r="U459" s="12">
        <f t="shared" si="31"/>
        <v>1458333</v>
      </c>
      <c r="V459" s="1" t="str">
        <f>IF(Cleaned_Data[[#This Row],[EMI_Estimate]]&lt;50000, "50K", IF(Cleaned_Data[[#This Row],[EMI_Estimate]]&lt;100000, "50K-1L", IF(Cleaned_Data[[#This Row],[EMI_Estimate]]&lt;150000, "1L-1.5L", IF(Cleaned_Data[[#This Row],[EMI_Estimate]]&lt;200000,"1.5-2L", "&gt;2L"))))</f>
        <v>&gt;2L</v>
      </c>
    </row>
    <row r="460" spans="1:22" x14ac:dyDescent="0.35">
      <c r="A460">
        <v>459</v>
      </c>
      <c r="B460">
        <v>0</v>
      </c>
      <c r="C460" t="s">
        <v>19</v>
      </c>
      <c r="D460" t="s">
        <v>20</v>
      </c>
      <c r="E460">
        <v>7400000</v>
      </c>
      <c r="F460" t="str">
        <f t="shared" si="28"/>
        <v>&gt;20 Lakh</v>
      </c>
      <c r="G460">
        <v>20900000</v>
      </c>
      <c r="H460">
        <v>6</v>
      </c>
      <c r="I460">
        <v>635</v>
      </c>
      <c r="J460" s="1">
        <v>15600000</v>
      </c>
      <c r="K460" s="1">
        <v>14000000</v>
      </c>
      <c r="L460" s="1">
        <v>21000000</v>
      </c>
      <c r="M460" s="1">
        <v>7200000</v>
      </c>
      <c r="N460" s="1" t="s">
        <v>21</v>
      </c>
      <c r="O460" s="1">
        <f>Cleaned_Data[[#This Row],[ loan_amount]]-Cleaned_Data[[#This Row],[ bank_asset_value]]</f>
        <v>13700000</v>
      </c>
      <c r="P460" s="1">
        <f>Cleaned_Data[[#This Row],[ loan_amount]]</f>
        <v>20900000</v>
      </c>
      <c r="Q460" s="1" t="str">
        <f t="shared" si="29"/>
        <v>600–699</v>
      </c>
      <c r="R460" s="1">
        <f>Cleaned_Data[[#This Row],[ residential_assets_value]]+Cleaned_Data[[#This Row],[ commercial_assets_value]]+Cleaned_Data[[#This Row],[ luxury_assets_value]]</f>
        <v>50600000</v>
      </c>
      <c r="S460" s="1">
        <f>Cleaned_Data[[#This Row],[ income_annum]]+Cleaned_Data[[#This Row],[ residential_assets_value]]+Cleaned_Data[[#This Row],[ commercial_assets_value]]+Cleaned_Data[[#This Row],[ luxury_assets_value]]</f>
        <v>58000000</v>
      </c>
      <c r="T460" s="1" t="str">
        <f t="shared" si="30"/>
        <v>&gt;4 Cr</v>
      </c>
      <c r="U460" s="12">
        <f t="shared" si="31"/>
        <v>3483333</v>
      </c>
      <c r="V460" s="1" t="str">
        <f>IF(Cleaned_Data[[#This Row],[EMI_Estimate]]&lt;50000, "50K", IF(Cleaned_Data[[#This Row],[EMI_Estimate]]&lt;100000, "50K-1L", IF(Cleaned_Data[[#This Row],[EMI_Estimate]]&lt;150000, "1L-1.5L", IF(Cleaned_Data[[#This Row],[EMI_Estimate]]&lt;200000,"1.5-2L", "&gt;2L"))))</f>
        <v>&gt;2L</v>
      </c>
    </row>
    <row r="461" spans="1:22" x14ac:dyDescent="0.35">
      <c r="A461">
        <v>460</v>
      </c>
      <c r="B461">
        <v>2</v>
      </c>
      <c r="C461" t="s">
        <v>19</v>
      </c>
      <c r="D461" t="s">
        <v>20</v>
      </c>
      <c r="E461">
        <v>3200000</v>
      </c>
      <c r="F461" t="str">
        <f t="shared" si="28"/>
        <v>&gt;20 Lakh</v>
      </c>
      <c r="G461">
        <v>12500000</v>
      </c>
      <c r="H461">
        <v>10</v>
      </c>
      <c r="I461">
        <v>457</v>
      </c>
      <c r="J461" s="1">
        <v>6100000</v>
      </c>
      <c r="K461" s="1">
        <v>2000000</v>
      </c>
      <c r="L461" s="1">
        <v>8200000</v>
      </c>
      <c r="M461" s="1">
        <v>4300000</v>
      </c>
      <c r="N461" s="1" t="s">
        <v>24</v>
      </c>
      <c r="O461" s="1">
        <f>Cleaned_Data[[#This Row],[ loan_amount]]-Cleaned_Data[[#This Row],[ bank_asset_value]]</f>
        <v>8200000</v>
      </c>
      <c r="P461" s="1">
        <f>Cleaned_Data[[#This Row],[ loan_amount]]</f>
        <v>12500000</v>
      </c>
      <c r="Q461" s="1" t="str">
        <f t="shared" si="29"/>
        <v>300–499</v>
      </c>
      <c r="R461" s="1">
        <f>Cleaned_Data[[#This Row],[ residential_assets_value]]+Cleaned_Data[[#This Row],[ commercial_assets_value]]+Cleaned_Data[[#This Row],[ luxury_assets_value]]</f>
        <v>16300000</v>
      </c>
      <c r="S461" s="1">
        <f>Cleaned_Data[[#This Row],[ income_annum]]+Cleaned_Data[[#This Row],[ residential_assets_value]]+Cleaned_Data[[#This Row],[ commercial_assets_value]]+Cleaned_Data[[#This Row],[ luxury_assets_value]]</f>
        <v>19500000</v>
      </c>
      <c r="T461" s="1" t="str">
        <f t="shared" si="30"/>
        <v>1–2 Cr</v>
      </c>
      <c r="U461" s="12">
        <f t="shared" si="31"/>
        <v>1250000</v>
      </c>
      <c r="V461" s="1" t="str">
        <f>IF(Cleaned_Data[[#This Row],[EMI_Estimate]]&lt;50000, "50K", IF(Cleaned_Data[[#This Row],[EMI_Estimate]]&lt;100000, "50K-1L", IF(Cleaned_Data[[#This Row],[EMI_Estimate]]&lt;150000, "1L-1.5L", IF(Cleaned_Data[[#This Row],[EMI_Estimate]]&lt;200000,"1.5-2L", "&gt;2L"))))</f>
        <v>&gt;2L</v>
      </c>
    </row>
    <row r="462" spans="1:22" x14ac:dyDescent="0.35">
      <c r="A462">
        <v>461</v>
      </c>
      <c r="B462">
        <v>1</v>
      </c>
      <c r="C462" t="s">
        <v>19</v>
      </c>
      <c r="D462" t="s">
        <v>23</v>
      </c>
      <c r="E462">
        <v>5400000</v>
      </c>
      <c r="F462" t="str">
        <f t="shared" si="28"/>
        <v>&gt;20 Lakh</v>
      </c>
      <c r="G462">
        <v>21400000</v>
      </c>
      <c r="H462">
        <v>8</v>
      </c>
      <c r="I462">
        <v>350</v>
      </c>
      <c r="J462" s="1">
        <v>2600000</v>
      </c>
      <c r="K462" s="1">
        <v>1000000</v>
      </c>
      <c r="L462" s="1">
        <v>19700000</v>
      </c>
      <c r="M462" s="1">
        <v>6800000</v>
      </c>
      <c r="N462" s="1" t="s">
        <v>24</v>
      </c>
      <c r="O462" s="1">
        <f>Cleaned_Data[[#This Row],[ loan_amount]]-Cleaned_Data[[#This Row],[ bank_asset_value]]</f>
        <v>14600000</v>
      </c>
      <c r="P462" s="1">
        <f>Cleaned_Data[[#This Row],[ loan_amount]]</f>
        <v>21400000</v>
      </c>
      <c r="Q462" s="1" t="str">
        <f t="shared" si="29"/>
        <v>300–499</v>
      </c>
      <c r="R462" s="1">
        <f>Cleaned_Data[[#This Row],[ residential_assets_value]]+Cleaned_Data[[#This Row],[ commercial_assets_value]]+Cleaned_Data[[#This Row],[ luxury_assets_value]]</f>
        <v>23300000</v>
      </c>
      <c r="S462" s="1">
        <f>Cleaned_Data[[#This Row],[ income_annum]]+Cleaned_Data[[#This Row],[ residential_assets_value]]+Cleaned_Data[[#This Row],[ commercial_assets_value]]+Cleaned_Data[[#This Row],[ luxury_assets_value]]</f>
        <v>28700000</v>
      </c>
      <c r="T462" s="1" t="str">
        <f t="shared" si="30"/>
        <v>2–3 Cr</v>
      </c>
      <c r="U462" s="12">
        <f t="shared" si="31"/>
        <v>2675000</v>
      </c>
      <c r="V462" s="1" t="str">
        <f>IF(Cleaned_Data[[#This Row],[EMI_Estimate]]&lt;50000, "50K", IF(Cleaned_Data[[#This Row],[EMI_Estimate]]&lt;100000, "50K-1L", IF(Cleaned_Data[[#This Row],[EMI_Estimate]]&lt;150000, "1L-1.5L", IF(Cleaned_Data[[#This Row],[EMI_Estimate]]&lt;200000,"1.5-2L", "&gt;2L"))))</f>
        <v>&gt;2L</v>
      </c>
    </row>
    <row r="463" spans="1:22" x14ac:dyDescent="0.35">
      <c r="A463">
        <v>462</v>
      </c>
      <c r="B463">
        <v>5</v>
      </c>
      <c r="C463" t="s">
        <v>19</v>
      </c>
      <c r="D463" t="s">
        <v>23</v>
      </c>
      <c r="E463">
        <v>1000000</v>
      </c>
      <c r="F463" t="str">
        <f t="shared" si="28"/>
        <v>10-15 Lakh</v>
      </c>
      <c r="G463">
        <v>2500000</v>
      </c>
      <c r="H463">
        <v>14</v>
      </c>
      <c r="I463">
        <v>885</v>
      </c>
      <c r="J463" s="1">
        <v>2200000</v>
      </c>
      <c r="K463" s="1">
        <v>100000</v>
      </c>
      <c r="L463" s="1">
        <v>2300000</v>
      </c>
      <c r="M463" s="1">
        <v>1100000</v>
      </c>
      <c r="N463" s="1" t="s">
        <v>21</v>
      </c>
      <c r="O463" s="1">
        <f>Cleaned_Data[[#This Row],[ loan_amount]]-Cleaned_Data[[#This Row],[ bank_asset_value]]</f>
        <v>1400000</v>
      </c>
      <c r="P463" s="1">
        <f>Cleaned_Data[[#This Row],[ loan_amount]]</f>
        <v>2500000</v>
      </c>
      <c r="Q463" s="1" t="str">
        <f t="shared" si="29"/>
        <v>800+</v>
      </c>
      <c r="R463" s="1">
        <f>Cleaned_Data[[#This Row],[ residential_assets_value]]+Cleaned_Data[[#This Row],[ commercial_assets_value]]+Cleaned_Data[[#This Row],[ luxury_assets_value]]</f>
        <v>4600000</v>
      </c>
      <c r="S463" s="1">
        <f>Cleaned_Data[[#This Row],[ income_annum]]+Cleaned_Data[[#This Row],[ residential_assets_value]]+Cleaned_Data[[#This Row],[ commercial_assets_value]]+Cleaned_Data[[#This Row],[ luxury_assets_value]]</f>
        <v>5600000</v>
      </c>
      <c r="T463" s="1" t="str">
        <f t="shared" si="30"/>
        <v>&lt;1 Cr</v>
      </c>
      <c r="U463" s="12">
        <f t="shared" si="31"/>
        <v>178571</v>
      </c>
      <c r="V463" s="1" t="str">
        <f>IF(Cleaned_Data[[#This Row],[EMI_Estimate]]&lt;50000, "50K", IF(Cleaned_Data[[#This Row],[EMI_Estimate]]&lt;100000, "50K-1L", IF(Cleaned_Data[[#This Row],[EMI_Estimate]]&lt;150000, "1L-1.5L", IF(Cleaned_Data[[#This Row],[EMI_Estimate]]&lt;200000,"1.5-2L", "&gt;2L"))))</f>
        <v>1.5-2L</v>
      </c>
    </row>
    <row r="464" spans="1:22" x14ac:dyDescent="0.35">
      <c r="A464">
        <v>463</v>
      </c>
      <c r="B464">
        <v>0</v>
      </c>
      <c r="C464" t="s">
        <v>19</v>
      </c>
      <c r="D464" t="s">
        <v>20</v>
      </c>
      <c r="E464">
        <v>4400000</v>
      </c>
      <c r="F464" t="str">
        <f t="shared" si="28"/>
        <v>&gt;20 Lakh</v>
      </c>
      <c r="G464">
        <v>14700000</v>
      </c>
      <c r="H464">
        <v>16</v>
      </c>
      <c r="I464">
        <v>638</v>
      </c>
      <c r="J464" s="1">
        <v>4000000</v>
      </c>
      <c r="K464" s="1">
        <v>2700000</v>
      </c>
      <c r="L464" s="1">
        <v>14400000</v>
      </c>
      <c r="M464" s="1">
        <v>2700000</v>
      </c>
      <c r="N464" s="1" t="s">
        <v>21</v>
      </c>
      <c r="O464" s="1">
        <f>Cleaned_Data[[#This Row],[ loan_amount]]-Cleaned_Data[[#This Row],[ bank_asset_value]]</f>
        <v>12000000</v>
      </c>
      <c r="P464" s="1">
        <f>Cleaned_Data[[#This Row],[ loan_amount]]</f>
        <v>14700000</v>
      </c>
      <c r="Q464" s="1" t="str">
        <f t="shared" si="29"/>
        <v>600–699</v>
      </c>
      <c r="R464" s="1">
        <f>Cleaned_Data[[#This Row],[ residential_assets_value]]+Cleaned_Data[[#This Row],[ commercial_assets_value]]+Cleaned_Data[[#This Row],[ luxury_assets_value]]</f>
        <v>21100000</v>
      </c>
      <c r="S464" s="1">
        <f>Cleaned_Data[[#This Row],[ income_annum]]+Cleaned_Data[[#This Row],[ residential_assets_value]]+Cleaned_Data[[#This Row],[ commercial_assets_value]]+Cleaned_Data[[#This Row],[ luxury_assets_value]]</f>
        <v>25500000</v>
      </c>
      <c r="T464" s="1" t="str">
        <f t="shared" si="30"/>
        <v>2–3 Cr</v>
      </c>
      <c r="U464" s="12">
        <f t="shared" si="31"/>
        <v>918750</v>
      </c>
      <c r="V464" s="1" t="str">
        <f>IF(Cleaned_Data[[#This Row],[EMI_Estimate]]&lt;50000, "50K", IF(Cleaned_Data[[#This Row],[EMI_Estimate]]&lt;100000, "50K-1L", IF(Cleaned_Data[[#This Row],[EMI_Estimate]]&lt;150000, "1L-1.5L", IF(Cleaned_Data[[#This Row],[EMI_Estimate]]&lt;200000,"1.5-2L", "&gt;2L"))))</f>
        <v>&gt;2L</v>
      </c>
    </row>
    <row r="465" spans="1:22" x14ac:dyDescent="0.35">
      <c r="A465">
        <v>464</v>
      </c>
      <c r="B465">
        <v>1</v>
      </c>
      <c r="C465" t="s">
        <v>19</v>
      </c>
      <c r="D465" t="s">
        <v>23</v>
      </c>
      <c r="E465">
        <v>3800000</v>
      </c>
      <c r="F465" t="str">
        <f t="shared" si="28"/>
        <v>&gt;20 Lakh</v>
      </c>
      <c r="G465">
        <v>10500000</v>
      </c>
      <c r="H465">
        <v>12</v>
      </c>
      <c r="I465">
        <v>710</v>
      </c>
      <c r="J465" s="1">
        <v>1800000</v>
      </c>
      <c r="K465" s="1">
        <v>6200000</v>
      </c>
      <c r="L465" s="1">
        <v>12500000</v>
      </c>
      <c r="M465" s="1">
        <v>2500000</v>
      </c>
      <c r="N465" s="1" t="s">
        <v>21</v>
      </c>
      <c r="O465" s="1">
        <f>Cleaned_Data[[#This Row],[ loan_amount]]-Cleaned_Data[[#This Row],[ bank_asset_value]]</f>
        <v>8000000</v>
      </c>
      <c r="P465" s="1">
        <f>Cleaned_Data[[#This Row],[ loan_amount]]</f>
        <v>10500000</v>
      </c>
      <c r="Q465" s="1" t="str">
        <f t="shared" si="29"/>
        <v>700–799</v>
      </c>
      <c r="R465" s="1">
        <f>Cleaned_Data[[#This Row],[ residential_assets_value]]+Cleaned_Data[[#This Row],[ commercial_assets_value]]+Cleaned_Data[[#This Row],[ luxury_assets_value]]</f>
        <v>20500000</v>
      </c>
      <c r="S465" s="1">
        <f>Cleaned_Data[[#This Row],[ income_annum]]+Cleaned_Data[[#This Row],[ residential_assets_value]]+Cleaned_Data[[#This Row],[ commercial_assets_value]]+Cleaned_Data[[#This Row],[ luxury_assets_value]]</f>
        <v>24300000</v>
      </c>
      <c r="T465" s="1" t="str">
        <f t="shared" si="30"/>
        <v>2–3 Cr</v>
      </c>
      <c r="U465" s="12">
        <f t="shared" si="31"/>
        <v>875000</v>
      </c>
      <c r="V465" s="1" t="str">
        <f>IF(Cleaned_Data[[#This Row],[EMI_Estimate]]&lt;50000, "50K", IF(Cleaned_Data[[#This Row],[EMI_Estimate]]&lt;100000, "50K-1L", IF(Cleaned_Data[[#This Row],[EMI_Estimate]]&lt;150000, "1L-1.5L", IF(Cleaned_Data[[#This Row],[EMI_Estimate]]&lt;200000,"1.5-2L", "&gt;2L"))))</f>
        <v>&gt;2L</v>
      </c>
    </row>
    <row r="466" spans="1:22" x14ac:dyDescent="0.35">
      <c r="A466">
        <v>465</v>
      </c>
      <c r="B466">
        <v>3</v>
      </c>
      <c r="C466" t="s">
        <v>22</v>
      </c>
      <c r="D466" t="s">
        <v>23</v>
      </c>
      <c r="E466">
        <v>6100000</v>
      </c>
      <c r="F466" t="str">
        <f t="shared" si="28"/>
        <v>&gt;20 Lakh</v>
      </c>
      <c r="G466">
        <v>20900000</v>
      </c>
      <c r="H466">
        <v>18</v>
      </c>
      <c r="I466">
        <v>470</v>
      </c>
      <c r="J466" s="1">
        <v>500000</v>
      </c>
      <c r="K466" s="1">
        <v>8500000</v>
      </c>
      <c r="L466" s="1">
        <v>18000000</v>
      </c>
      <c r="M466" s="1">
        <v>7500000</v>
      </c>
      <c r="N466" s="1" t="s">
        <v>24</v>
      </c>
      <c r="O466" s="1">
        <f>Cleaned_Data[[#This Row],[ loan_amount]]-Cleaned_Data[[#This Row],[ bank_asset_value]]</f>
        <v>13400000</v>
      </c>
      <c r="P466" s="1">
        <f>Cleaned_Data[[#This Row],[ loan_amount]]</f>
        <v>20900000</v>
      </c>
      <c r="Q466" s="1" t="str">
        <f t="shared" si="29"/>
        <v>300–499</v>
      </c>
      <c r="R466" s="1">
        <f>Cleaned_Data[[#This Row],[ residential_assets_value]]+Cleaned_Data[[#This Row],[ commercial_assets_value]]+Cleaned_Data[[#This Row],[ luxury_assets_value]]</f>
        <v>27000000</v>
      </c>
      <c r="S466" s="1">
        <f>Cleaned_Data[[#This Row],[ income_annum]]+Cleaned_Data[[#This Row],[ residential_assets_value]]+Cleaned_Data[[#This Row],[ commercial_assets_value]]+Cleaned_Data[[#This Row],[ luxury_assets_value]]</f>
        <v>33100000</v>
      </c>
      <c r="T466" s="1" t="str">
        <f t="shared" si="30"/>
        <v>3–4 Cr</v>
      </c>
      <c r="U466" s="12">
        <f t="shared" si="31"/>
        <v>1161111</v>
      </c>
      <c r="V466" s="1" t="str">
        <f>IF(Cleaned_Data[[#This Row],[EMI_Estimate]]&lt;50000, "50K", IF(Cleaned_Data[[#This Row],[EMI_Estimate]]&lt;100000, "50K-1L", IF(Cleaned_Data[[#This Row],[EMI_Estimate]]&lt;150000, "1L-1.5L", IF(Cleaned_Data[[#This Row],[EMI_Estimate]]&lt;200000,"1.5-2L", "&gt;2L"))))</f>
        <v>&gt;2L</v>
      </c>
    </row>
    <row r="467" spans="1:22" x14ac:dyDescent="0.35">
      <c r="A467">
        <v>466</v>
      </c>
      <c r="B467">
        <v>5</v>
      </c>
      <c r="C467" t="s">
        <v>22</v>
      </c>
      <c r="D467" t="s">
        <v>23</v>
      </c>
      <c r="E467">
        <v>5500000</v>
      </c>
      <c r="F467" t="str">
        <f t="shared" si="28"/>
        <v>&gt;20 Lakh</v>
      </c>
      <c r="G467">
        <v>17300000</v>
      </c>
      <c r="H467">
        <v>16</v>
      </c>
      <c r="I467">
        <v>874</v>
      </c>
      <c r="J467" s="1">
        <v>1000000</v>
      </c>
      <c r="K467" s="1">
        <v>2900000</v>
      </c>
      <c r="L467" s="1">
        <v>13700000</v>
      </c>
      <c r="M467" s="1">
        <v>7900000</v>
      </c>
      <c r="N467" s="1" t="s">
        <v>21</v>
      </c>
      <c r="O467" s="1">
        <f>Cleaned_Data[[#This Row],[ loan_amount]]-Cleaned_Data[[#This Row],[ bank_asset_value]]</f>
        <v>9400000</v>
      </c>
      <c r="P467" s="1">
        <f>Cleaned_Data[[#This Row],[ loan_amount]]</f>
        <v>17300000</v>
      </c>
      <c r="Q467" s="1" t="str">
        <f t="shared" si="29"/>
        <v>800+</v>
      </c>
      <c r="R467" s="1">
        <f>Cleaned_Data[[#This Row],[ residential_assets_value]]+Cleaned_Data[[#This Row],[ commercial_assets_value]]+Cleaned_Data[[#This Row],[ luxury_assets_value]]</f>
        <v>17600000</v>
      </c>
      <c r="S467" s="1">
        <f>Cleaned_Data[[#This Row],[ income_annum]]+Cleaned_Data[[#This Row],[ residential_assets_value]]+Cleaned_Data[[#This Row],[ commercial_assets_value]]+Cleaned_Data[[#This Row],[ luxury_assets_value]]</f>
        <v>23100000</v>
      </c>
      <c r="T467" s="1" t="str">
        <f t="shared" si="30"/>
        <v>2–3 Cr</v>
      </c>
      <c r="U467" s="12">
        <f t="shared" si="31"/>
        <v>1081250</v>
      </c>
      <c r="V467" s="1" t="str">
        <f>IF(Cleaned_Data[[#This Row],[EMI_Estimate]]&lt;50000, "50K", IF(Cleaned_Data[[#This Row],[EMI_Estimate]]&lt;100000, "50K-1L", IF(Cleaned_Data[[#This Row],[EMI_Estimate]]&lt;150000, "1L-1.5L", IF(Cleaned_Data[[#This Row],[EMI_Estimate]]&lt;200000,"1.5-2L", "&gt;2L"))))</f>
        <v>&gt;2L</v>
      </c>
    </row>
    <row r="468" spans="1:22" x14ac:dyDescent="0.35">
      <c r="A468">
        <v>467</v>
      </c>
      <c r="B468">
        <v>5</v>
      </c>
      <c r="C468" t="s">
        <v>22</v>
      </c>
      <c r="D468" t="s">
        <v>23</v>
      </c>
      <c r="E468">
        <v>500000</v>
      </c>
      <c r="F468" t="str">
        <f t="shared" si="28"/>
        <v>5-10 Lakh</v>
      </c>
      <c r="G468">
        <v>1800000</v>
      </c>
      <c r="H468">
        <v>18</v>
      </c>
      <c r="I468">
        <v>411</v>
      </c>
      <c r="J468" s="1">
        <v>1000000</v>
      </c>
      <c r="K468" s="1">
        <v>500000</v>
      </c>
      <c r="L468" s="1">
        <v>1300000</v>
      </c>
      <c r="M468" s="1">
        <v>200000</v>
      </c>
      <c r="N468" s="1" t="s">
        <v>24</v>
      </c>
      <c r="O468" s="1">
        <f>Cleaned_Data[[#This Row],[ loan_amount]]-Cleaned_Data[[#This Row],[ bank_asset_value]]</f>
        <v>1600000</v>
      </c>
      <c r="P468" s="1">
        <f>Cleaned_Data[[#This Row],[ loan_amount]]</f>
        <v>1800000</v>
      </c>
      <c r="Q468" s="1" t="str">
        <f t="shared" si="29"/>
        <v>300–499</v>
      </c>
      <c r="R468" s="1">
        <f>Cleaned_Data[[#This Row],[ residential_assets_value]]+Cleaned_Data[[#This Row],[ commercial_assets_value]]+Cleaned_Data[[#This Row],[ luxury_assets_value]]</f>
        <v>2800000</v>
      </c>
      <c r="S468" s="1">
        <f>Cleaned_Data[[#This Row],[ income_annum]]+Cleaned_Data[[#This Row],[ residential_assets_value]]+Cleaned_Data[[#This Row],[ commercial_assets_value]]+Cleaned_Data[[#This Row],[ luxury_assets_value]]</f>
        <v>3300000</v>
      </c>
      <c r="T468" s="1" t="str">
        <f t="shared" si="30"/>
        <v>&lt;1 Cr</v>
      </c>
      <c r="U468" s="12">
        <f t="shared" si="31"/>
        <v>100000</v>
      </c>
      <c r="V468" s="1" t="str">
        <f>IF(Cleaned_Data[[#This Row],[EMI_Estimate]]&lt;50000, "50K", IF(Cleaned_Data[[#This Row],[EMI_Estimate]]&lt;100000, "50K-1L", IF(Cleaned_Data[[#This Row],[EMI_Estimate]]&lt;150000, "1L-1.5L", IF(Cleaned_Data[[#This Row],[EMI_Estimate]]&lt;200000,"1.5-2L", "&gt;2L"))))</f>
        <v>1L-1.5L</v>
      </c>
    </row>
    <row r="469" spans="1:22" x14ac:dyDescent="0.35">
      <c r="A469">
        <v>468</v>
      </c>
      <c r="B469">
        <v>0</v>
      </c>
      <c r="C469" t="s">
        <v>22</v>
      </c>
      <c r="D469" t="s">
        <v>23</v>
      </c>
      <c r="E469">
        <v>300000</v>
      </c>
      <c r="F469" t="str">
        <f t="shared" si="28"/>
        <v>&lt;5 Lakh</v>
      </c>
      <c r="G469">
        <v>1100000</v>
      </c>
      <c r="H469">
        <v>2</v>
      </c>
      <c r="I469">
        <v>482</v>
      </c>
      <c r="J469" s="1">
        <v>200000</v>
      </c>
      <c r="K469" s="1">
        <v>100000</v>
      </c>
      <c r="L469" s="1">
        <v>1100000</v>
      </c>
      <c r="M469" s="1">
        <v>400000</v>
      </c>
      <c r="N469" s="1" t="s">
        <v>21</v>
      </c>
      <c r="O469" s="1">
        <f>Cleaned_Data[[#This Row],[ loan_amount]]-Cleaned_Data[[#This Row],[ bank_asset_value]]</f>
        <v>700000</v>
      </c>
      <c r="P469" s="1">
        <f>Cleaned_Data[[#This Row],[ loan_amount]]</f>
        <v>1100000</v>
      </c>
      <c r="Q469" s="1" t="str">
        <f t="shared" si="29"/>
        <v>300–499</v>
      </c>
      <c r="R469" s="1">
        <f>Cleaned_Data[[#This Row],[ residential_assets_value]]+Cleaned_Data[[#This Row],[ commercial_assets_value]]+Cleaned_Data[[#This Row],[ luxury_assets_value]]</f>
        <v>1400000</v>
      </c>
      <c r="S469" s="1">
        <f>Cleaned_Data[[#This Row],[ income_annum]]+Cleaned_Data[[#This Row],[ residential_assets_value]]+Cleaned_Data[[#This Row],[ commercial_assets_value]]+Cleaned_Data[[#This Row],[ luxury_assets_value]]</f>
        <v>1700000</v>
      </c>
      <c r="T469" s="1" t="str">
        <f t="shared" si="30"/>
        <v>&lt;1 Cr</v>
      </c>
      <c r="U469" s="12">
        <f t="shared" si="31"/>
        <v>550000</v>
      </c>
      <c r="V469" s="1" t="str">
        <f>IF(Cleaned_Data[[#This Row],[EMI_Estimate]]&lt;50000, "50K", IF(Cleaned_Data[[#This Row],[EMI_Estimate]]&lt;100000, "50K-1L", IF(Cleaned_Data[[#This Row],[EMI_Estimate]]&lt;150000, "1L-1.5L", IF(Cleaned_Data[[#This Row],[EMI_Estimate]]&lt;200000,"1.5-2L", "&gt;2L"))))</f>
        <v>&gt;2L</v>
      </c>
    </row>
    <row r="470" spans="1:22" x14ac:dyDescent="0.35">
      <c r="A470">
        <v>469</v>
      </c>
      <c r="B470">
        <v>1</v>
      </c>
      <c r="C470" t="s">
        <v>19</v>
      </c>
      <c r="D470" t="s">
        <v>23</v>
      </c>
      <c r="E470">
        <v>6200000</v>
      </c>
      <c r="F470" t="str">
        <f t="shared" si="28"/>
        <v>&gt;20 Lakh</v>
      </c>
      <c r="G470">
        <v>16900000</v>
      </c>
      <c r="H470">
        <v>2</v>
      </c>
      <c r="I470">
        <v>396</v>
      </c>
      <c r="J470" s="1">
        <v>10600000</v>
      </c>
      <c r="K470" s="1">
        <v>7500000</v>
      </c>
      <c r="L470" s="1">
        <v>23700000</v>
      </c>
      <c r="M470" s="1">
        <v>7600000</v>
      </c>
      <c r="N470" s="1" t="s">
        <v>24</v>
      </c>
      <c r="O470" s="1">
        <f>Cleaned_Data[[#This Row],[ loan_amount]]-Cleaned_Data[[#This Row],[ bank_asset_value]]</f>
        <v>9300000</v>
      </c>
      <c r="P470" s="1">
        <f>Cleaned_Data[[#This Row],[ loan_amount]]</f>
        <v>16900000</v>
      </c>
      <c r="Q470" s="1" t="str">
        <f t="shared" si="29"/>
        <v>300–499</v>
      </c>
      <c r="R470" s="1">
        <f>Cleaned_Data[[#This Row],[ residential_assets_value]]+Cleaned_Data[[#This Row],[ commercial_assets_value]]+Cleaned_Data[[#This Row],[ luxury_assets_value]]</f>
        <v>41800000</v>
      </c>
      <c r="S470" s="1">
        <f>Cleaned_Data[[#This Row],[ income_annum]]+Cleaned_Data[[#This Row],[ residential_assets_value]]+Cleaned_Data[[#This Row],[ commercial_assets_value]]+Cleaned_Data[[#This Row],[ luxury_assets_value]]</f>
        <v>48000000</v>
      </c>
      <c r="T470" s="1" t="str">
        <f t="shared" si="30"/>
        <v>&gt;4 Cr</v>
      </c>
      <c r="U470" s="12">
        <f t="shared" si="31"/>
        <v>8450000</v>
      </c>
      <c r="V470" s="1" t="str">
        <f>IF(Cleaned_Data[[#This Row],[EMI_Estimate]]&lt;50000, "50K", IF(Cleaned_Data[[#This Row],[EMI_Estimate]]&lt;100000, "50K-1L", IF(Cleaned_Data[[#This Row],[EMI_Estimate]]&lt;150000, "1L-1.5L", IF(Cleaned_Data[[#This Row],[EMI_Estimate]]&lt;200000,"1.5-2L", "&gt;2L"))))</f>
        <v>&gt;2L</v>
      </c>
    </row>
    <row r="471" spans="1:22" x14ac:dyDescent="0.35">
      <c r="A471">
        <v>470</v>
      </c>
      <c r="B471">
        <v>0</v>
      </c>
      <c r="C471" t="s">
        <v>22</v>
      </c>
      <c r="D471" t="s">
        <v>20</v>
      </c>
      <c r="E471">
        <v>300000</v>
      </c>
      <c r="F471" t="str">
        <f t="shared" si="28"/>
        <v>&lt;5 Lakh</v>
      </c>
      <c r="G471">
        <v>900000</v>
      </c>
      <c r="H471">
        <v>20</v>
      </c>
      <c r="I471">
        <v>436</v>
      </c>
      <c r="J471" s="1">
        <v>0</v>
      </c>
      <c r="K471" s="1">
        <v>400000</v>
      </c>
      <c r="L471" s="1">
        <v>600000</v>
      </c>
      <c r="M471" s="1">
        <v>200000</v>
      </c>
      <c r="N471" s="1" t="s">
        <v>24</v>
      </c>
      <c r="O471" s="1">
        <f>Cleaned_Data[[#This Row],[ loan_amount]]-Cleaned_Data[[#This Row],[ bank_asset_value]]</f>
        <v>700000</v>
      </c>
      <c r="P471" s="1">
        <f>Cleaned_Data[[#This Row],[ loan_amount]]</f>
        <v>900000</v>
      </c>
      <c r="Q471" s="1" t="str">
        <f t="shared" si="29"/>
        <v>300–499</v>
      </c>
      <c r="R471" s="1">
        <f>Cleaned_Data[[#This Row],[ residential_assets_value]]+Cleaned_Data[[#This Row],[ commercial_assets_value]]+Cleaned_Data[[#This Row],[ luxury_assets_value]]</f>
        <v>1000000</v>
      </c>
      <c r="S471" s="1">
        <f>Cleaned_Data[[#This Row],[ income_annum]]+Cleaned_Data[[#This Row],[ residential_assets_value]]+Cleaned_Data[[#This Row],[ commercial_assets_value]]+Cleaned_Data[[#This Row],[ luxury_assets_value]]</f>
        <v>1300000</v>
      </c>
      <c r="T471" s="1" t="str">
        <f t="shared" si="30"/>
        <v>&lt;1 Cr</v>
      </c>
      <c r="U471" s="12">
        <f t="shared" si="31"/>
        <v>45000</v>
      </c>
      <c r="V471" s="1" t="str">
        <f>IF(Cleaned_Data[[#This Row],[EMI_Estimate]]&lt;50000, "50K", IF(Cleaned_Data[[#This Row],[EMI_Estimate]]&lt;100000, "50K-1L", IF(Cleaned_Data[[#This Row],[EMI_Estimate]]&lt;150000, "1L-1.5L", IF(Cleaned_Data[[#This Row],[EMI_Estimate]]&lt;200000,"1.5-2L", "&gt;2L"))))</f>
        <v>50K</v>
      </c>
    </row>
    <row r="472" spans="1:22" x14ac:dyDescent="0.35">
      <c r="A472">
        <v>471</v>
      </c>
      <c r="B472">
        <v>0</v>
      </c>
      <c r="C472" t="s">
        <v>22</v>
      </c>
      <c r="D472" t="s">
        <v>23</v>
      </c>
      <c r="E472">
        <v>6900000</v>
      </c>
      <c r="F472" t="str">
        <f t="shared" si="28"/>
        <v>&gt;20 Lakh</v>
      </c>
      <c r="G472">
        <v>22100000</v>
      </c>
      <c r="H472">
        <v>20</v>
      </c>
      <c r="I472">
        <v>303</v>
      </c>
      <c r="J472" s="1">
        <v>13600000</v>
      </c>
      <c r="K472" s="1">
        <v>4600000</v>
      </c>
      <c r="L472" s="1">
        <v>22000000</v>
      </c>
      <c r="M472" s="1">
        <v>6900000</v>
      </c>
      <c r="N472" s="1" t="s">
        <v>24</v>
      </c>
      <c r="O472" s="1">
        <f>Cleaned_Data[[#This Row],[ loan_amount]]-Cleaned_Data[[#This Row],[ bank_asset_value]]</f>
        <v>15200000</v>
      </c>
      <c r="P472" s="1">
        <f>Cleaned_Data[[#This Row],[ loan_amount]]</f>
        <v>22100000</v>
      </c>
      <c r="Q472" s="1" t="str">
        <f t="shared" si="29"/>
        <v>300–499</v>
      </c>
      <c r="R472" s="1">
        <f>Cleaned_Data[[#This Row],[ residential_assets_value]]+Cleaned_Data[[#This Row],[ commercial_assets_value]]+Cleaned_Data[[#This Row],[ luxury_assets_value]]</f>
        <v>40200000</v>
      </c>
      <c r="S472" s="1">
        <f>Cleaned_Data[[#This Row],[ income_annum]]+Cleaned_Data[[#This Row],[ residential_assets_value]]+Cleaned_Data[[#This Row],[ commercial_assets_value]]+Cleaned_Data[[#This Row],[ luxury_assets_value]]</f>
        <v>47100000</v>
      </c>
      <c r="T472" s="1" t="str">
        <f t="shared" si="30"/>
        <v>&gt;4 Cr</v>
      </c>
      <c r="U472" s="12">
        <f t="shared" si="31"/>
        <v>1105000</v>
      </c>
      <c r="V472" s="1" t="str">
        <f>IF(Cleaned_Data[[#This Row],[EMI_Estimate]]&lt;50000, "50K", IF(Cleaned_Data[[#This Row],[EMI_Estimate]]&lt;100000, "50K-1L", IF(Cleaned_Data[[#This Row],[EMI_Estimate]]&lt;150000, "1L-1.5L", IF(Cleaned_Data[[#This Row],[EMI_Estimate]]&lt;200000,"1.5-2L", "&gt;2L"))))</f>
        <v>&gt;2L</v>
      </c>
    </row>
    <row r="473" spans="1:22" x14ac:dyDescent="0.35">
      <c r="A473">
        <v>472</v>
      </c>
      <c r="B473">
        <v>4</v>
      </c>
      <c r="C473" t="s">
        <v>19</v>
      </c>
      <c r="D473" t="s">
        <v>20</v>
      </c>
      <c r="E473">
        <v>3700000</v>
      </c>
      <c r="F473" t="str">
        <f t="shared" si="28"/>
        <v>&gt;20 Lakh</v>
      </c>
      <c r="G473">
        <v>11400000</v>
      </c>
      <c r="H473">
        <v>12</v>
      </c>
      <c r="I473">
        <v>728</v>
      </c>
      <c r="J473" s="1">
        <v>4200000</v>
      </c>
      <c r="K473" s="1">
        <v>5800000</v>
      </c>
      <c r="L473" s="1">
        <v>7300000</v>
      </c>
      <c r="M473" s="1">
        <v>2300000</v>
      </c>
      <c r="N473" s="1" t="s">
        <v>21</v>
      </c>
      <c r="O473" s="1">
        <f>Cleaned_Data[[#This Row],[ loan_amount]]-Cleaned_Data[[#This Row],[ bank_asset_value]]</f>
        <v>9100000</v>
      </c>
      <c r="P473" s="1">
        <f>Cleaned_Data[[#This Row],[ loan_amount]]</f>
        <v>11400000</v>
      </c>
      <c r="Q473" s="1" t="str">
        <f t="shared" si="29"/>
        <v>700–799</v>
      </c>
      <c r="R473" s="1">
        <f>Cleaned_Data[[#This Row],[ residential_assets_value]]+Cleaned_Data[[#This Row],[ commercial_assets_value]]+Cleaned_Data[[#This Row],[ luxury_assets_value]]</f>
        <v>17300000</v>
      </c>
      <c r="S473" s="1">
        <f>Cleaned_Data[[#This Row],[ income_annum]]+Cleaned_Data[[#This Row],[ residential_assets_value]]+Cleaned_Data[[#This Row],[ commercial_assets_value]]+Cleaned_Data[[#This Row],[ luxury_assets_value]]</f>
        <v>21000000</v>
      </c>
      <c r="T473" s="1" t="str">
        <f t="shared" si="30"/>
        <v>2–3 Cr</v>
      </c>
      <c r="U473" s="12">
        <f t="shared" si="31"/>
        <v>950000</v>
      </c>
      <c r="V473" s="1" t="str">
        <f>IF(Cleaned_Data[[#This Row],[EMI_Estimate]]&lt;50000, "50K", IF(Cleaned_Data[[#This Row],[EMI_Estimate]]&lt;100000, "50K-1L", IF(Cleaned_Data[[#This Row],[EMI_Estimate]]&lt;150000, "1L-1.5L", IF(Cleaned_Data[[#This Row],[EMI_Estimate]]&lt;200000,"1.5-2L", "&gt;2L"))))</f>
        <v>&gt;2L</v>
      </c>
    </row>
    <row r="474" spans="1:22" x14ac:dyDescent="0.35">
      <c r="A474">
        <v>473</v>
      </c>
      <c r="B474">
        <v>3</v>
      </c>
      <c r="C474" t="s">
        <v>22</v>
      </c>
      <c r="D474" t="s">
        <v>23</v>
      </c>
      <c r="E474">
        <v>8800000</v>
      </c>
      <c r="F474" t="str">
        <f t="shared" si="28"/>
        <v>&gt;20 Lakh</v>
      </c>
      <c r="G474">
        <v>28600000</v>
      </c>
      <c r="H474">
        <v>10</v>
      </c>
      <c r="I474">
        <v>775</v>
      </c>
      <c r="J474" s="1">
        <v>5200000</v>
      </c>
      <c r="K474" s="1">
        <v>5000000</v>
      </c>
      <c r="L474" s="1">
        <v>32000000</v>
      </c>
      <c r="M474" s="1">
        <v>9600000</v>
      </c>
      <c r="N474" s="1" t="s">
        <v>21</v>
      </c>
      <c r="O474" s="1">
        <f>Cleaned_Data[[#This Row],[ loan_amount]]-Cleaned_Data[[#This Row],[ bank_asset_value]]</f>
        <v>19000000</v>
      </c>
      <c r="P474" s="1">
        <f>Cleaned_Data[[#This Row],[ loan_amount]]</f>
        <v>28600000</v>
      </c>
      <c r="Q474" s="1" t="str">
        <f t="shared" si="29"/>
        <v>700–799</v>
      </c>
      <c r="R474" s="1">
        <f>Cleaned_Data[[#This Row],[ residential_assets_value]]+Cleaned_Data[[#This Row],[ commercial_assets_value]]+Cleaned_Data[[#This Row],[ luxury_assets_value]]</f>
        <v>42200000</v>
      </c>
      <c r="S474" s="1">
        <f>Cleaned_Data[[#This Row],[ income_annum]]+Cleaned_Data[[#This Row],[ residential_assets_value]]+Cleaned_Data[[#This Row],[ commercial_assets_value]]+Cleaned_Data[[#This Row],[ luxury_assets_value]]</f>
        <v>51000000</v>
      </c>
      <c r="T474" s="1" t="str">
        <f t="shared" si="30"/>
        <v>&gt;4 Cr</v>
      </c>
      <c r="U474" s="12">
        <f t="shared" si="31"/>
        <v>2860000</v>
      </c>
      <c r="V474" s="1" t="str">
        <f>IF(Cleaned_Data[[#This Row],[EMI_Estimate]]&lt;50000, "50K", IF(Cleaned_Data[[#This Row],[EMI_Estimate]]&lt;100000, "50K-1L", IF(Cleaned_Data[[#This Row],[EMI_Estimate]]&lt;150000, "1L-1.5L", IF(Cleaned_Data[[#This Row],[EMI_Estimate]]&lt;200000,"1.5-2L", "&gt;2L"))))</f>
        <v>&gt;2L</v>
      </c>
    </row>
    <row r="475" spans="1:22" x14ac:dyDescent="0.35">
      <c r="A475">
        <v>474</v>
      </c>
      <c r="B475">
        <v>5</v>
      </c>
      <c r="C475" t="s">
        <v>19</v>
      </c>
      <c r="D475" t="s">
        <v>23</v>
      </c>
      <c r="E475">
        <v>8200000</v>
      </c>
      <c r="F475" t="str">
        <f t="shared" si="28"/>
        <v>&gt;20 Lakh</v>
      </c>
      <c r="G475">
        <v>23500000</v>
      </c>
      <c r="H475">
        <v>12</v>
      </c>
      <c r="I475">
        <v>402</v>
      </c>
      <c r="J475" s="1">
        <v>15100000</v>
      </c>
      <c r="K475" s="1">
        <v>1500000</v>
      </c>
      <c r="L475" s="1">
        <v>24300000</v>
      </c>
      <c r="M475" s="1">
        <v>5800000</v>
      </c>
      <c r="N475" s="1" t="s">
        <v>24</v>
      </c>
      <c r="O475" s="1">
        <f>Cleaned_Data[[#This Row],[ loan_amount]]-Cleaned_Data[[#This Row],[ bank_asset_value]]</f>
        <v>17700000</v>
      </c>
      <c r="P475" s="1">
        <f>Cleaned_Data[[#This Row],[ loan_amount]]</f>
        <v>23500000</v>
      </c>
      <c r="Q475" s="1" t="str">
        <f t="shared" si="29"/>
        <v>300–499</v>
      </c>
      <c r="R475" s="1">
        <f>Cleaned_Data[[#This Row],[ residential_assets_value]]+Cleaned_Data[[#This Row],[ commercial_assets_value]]+Cleaned_Data[[#This Row],[ luxury_assets_value]]</f>
        <v>40900000</v>
      </c>
      <c r="S475" s="1">
        <f>Cleaned_Data[[#This Row],[ income_annum]]+Cleaned_Data[[#This Row],[ residential_assets_value]]+Cleaned_Data[[#This Row],[ commercial_assets_value]]+Cleaned_Data[[#This Row],[ luxury_assets_value]]</f>
        <v>49100000</v>
      </c>
      <c r="T475" s="1" t="str">
        <f t="shared" si="30"/>
        <v>&gt;4 Cr</v>
      </c>
      <c r="U475" s="12">
        <f t="shared" si="31"/>
        <v>1958333</v>
      </c>
      <c r="V475" s="1" t="str">
        <f>IF(Cleaned_Data[[#This Row],[EMI_Estimate]]&lt;50000, "50K", IF(Cleaned_Data[[#This Row],[EMI_Estimate]]&lt;100000, "50K-1L", IF(Cleaned_Data[[#This Row],[EMI_Estimate]]&lt;150000, "1L-1.5L", IF(Cleaned_Data[[#This Row],[EMI_Estimate]]&lt;200000,"1.5-2L", "&gt;2L"))))</f>
        <v>&gt;2L</v>
      </c>
    </row>
    <row r="476" spans="1:22" x14ac:dyDescent="0.35">
      <c r="A476">
        <v>475</v>
      </c>
      <c r="B476">
        <v>1</v>
      </c>
      <c r="C476" t="s">
        <v>22</v>
      </c>
      <c r="D476" t="s">
        <v>23</v>
      </c>
      <c r="E476">
        <v>9200000</v>
      </c>
      <c r="F476" t="str">
        <f t="shared" si="28"/>
        <v>&gt;20 Lakh</v>
      </c>
      <c r="G476">
        <v>31500000</v>
      </c>
      <c r="H476">
        <v>18</v>
      </c>
      <c r="I476">
        <v>698</v>
      </c>
      <c r="J476" s="1">
        <v>5300000</v>
      </c>
      <c r="K476" s="1">
        <v>6100000</v>
      </c>
      <c r="L476" s="1">
        <v>20400000</v>
      </c>
      <c r="M476" s="1">
        <v>8300000</v>
      </c>
      <c r="N476" s="1" t="s">
        <v>21</v>
      </c>
      <c r="O476" s="1">
        <f>Cleaned_Data[[#This Row],[ loan_amount]]-Cleaned_Data[[#This Row],[ bank_asset_value]]</f>
        <v>23200000</v>
      </c>
      <c r="P476" s="1">
        <f>Cleaned_Data[[#This Row],[ loan_amount]]</f>
        <v>31500000</v>
      </c>
      <c r="Q476" s="1" t="str">
        <f t="shared" si="29"/>
        <v>600–699</v>
      </c>
      <c r="R476" s="1">
        <f>Cleaned_Data[[#This Row],[ residential_assets_value]]+Cleaned_Data[[#This Row],[ commercial_assets_value]]+Cleaned_Data[[#This Row],[ luxury_assets_value]]</f>
        <v>31800000</v>
      </c>
      <c r="S476" s="1">
        <f>Cleaned_Data[[#This Row],[ income_annum]]+Cleaned_Data[[#This Row],[ residential_assets_value]]+Cleaned_Data[[#This Row],[ commercial_assets_value]]+Cleaned_Data[[#This Row],[ luxury_assets_value]]</f>
        <v>41000000</v>
      </c>
      <c r="T476" s="1" t="str">
        <f t="shared" si="30"/>
        <v>&gt;4 Cr</v>
      </c>
      <c r="U476" s="12">
        <f t="shared" si="31"/>
        <v>1750000</v>
      </c>
      <c r="V476" s="1" t="str">
        <f>IF(Cleaned_Data[[#This Row],[EMI_Estimate]]&lt;50000, "50K", IF(Cleaned_Data[[#This Row],[EMI_Estimate]]&lt;100000, "50K-1L", IF(Cleaned_Data[[#This Row],[EMI_Estimate]]&lt;150000, "1L-1.5L", IF(Cleaned_Data[[#This Row],[EMI_Estimate]]&lt;200000,"1.5-2L", "&gt;2L"))))</f>
        <v>&gt;2L</v>
      </c>
    </row>
    <row r="477" spans="1:22" x14ac:dyDescent="0.35">
      <c r="A477">
        <v>476</v>
      </c>
      <c r="B477">
        <v>0</v>
      </c>
      <c r="C477" t="s">
        <v>22</v>
      </c>
      <c r="D477" t="s">
        <v>20</v>
      </c>
      <c r="E477">
        <v>2400000</v>
      </c>
      <c r="F477" t="str">
        <f t="shared" si="28"/>
        <v>&gt;20 Lakh</v>
      </c>
      <c r="G477">
        <v>7800000</v>
      </c>
      <c r="H477">
        <v>14</v>
      </c>
      <c r="I477">
        <v>665</v>
      </c>
      <c r="J477" s="1">
        <v>5200000</v>
      </c>
      <c r="K477" s="1">
        <v>2900000</v>
      </c>
      <c r="L477" s="1">
        <v>6200000</v>
      </c>
      <c r="M477" s="1">
        <v>2900000</v>
      </c>
      <c r="N477" s="1" t="s">
        <v>21</v>
      </c>
      <c r="O477" s="1">
        <f>Cleaned_Data[[#This Row],[ loan_amount]]-Cleaned_Data[[#This Row],[ bank_asset_value]]</f>
        <v>4900000</v>
      </c>
      <c r="P477" s="1">
        <f>Cleaned_Data[[#This Row],[ loan_amount]]</f>
        <v>7800000</v>
      </c>
      <c r="Q477" s="1" t="str">
        <f t="shared" si="29"/>
        <v>600–699</v>
      </c>
      <c r="R477" s="1">
        <f>Cleaned_Data[[#This Row],[ residential_assets_value]]+Cleaned_Data[[#This Row],[ commercial_assets_value]]+Cleaned_Data[[#This Row],[ luxury_assets_value]]</f>
        <v>14300000</v>
      </c>
      <c r="S477" s="1">
        <f>Cleaned_Data[[#This Row],[ income_annum]]+Cleaned_Data[[#This Row],[ residential_assets_value]]+Cleaned_Data[[#This Row],[ commercial_assets_value]]+Cleaned_Data[[#This Row],[ luxury_assets_value]]</f>
        <v>16700000</v>
      </c>
      <c r="T477" s="1" t="str">
        <f t="shared" si="30"/>
        <v>1–2 Cr</v>
      </c>
      <c r="U477" s="12">
        <f t="shared" si="31"/>
        <v>557143</v>
      </c>
      <c r="V477" s="1" t="str">
        <f>IF(Cleaned_Data[[#This Row],[EMI_Estimate]]&lt;50000, "50K", IF(Cleaned_Data[[#This Row],[EMI_Estimate]]&lt;100000, "50K-1L", IF(Cleaned_Data[[#This Row],[EMI_Estimate]]&lt;150000, "1L-1.5L", IF(Cleaned_Data[[#This Row],[EMI_Estimate]]&lt;200000,"1.5-2L", "&gt;2L"))))</f>
        <v>&gt;2L</v>
      </c>
    </row>
    <row r="478" spans="1:22" x14ac:dyDescent="0.35">
      <c r="A478">
        <v>477</v>
      </c>
      <c r="B478">
        <v>4</v>
      </c>
      <c r="C478" t="s">
        <v>22</v>
      </c>
      <c r="D478" t="s">
        <v>20</v>
      </c>
      <c r="E478">
        <v>4100000</v>
      </c>
      <c r="F478" t="str">
        <f t="shared" si="28"/>
        <v>&gt;20 Lakh</v>
      </c>
      <c r="G478">
        <v>13500000</v>
      </c>
      <c r="H478">
        <v>18</v>
      </c>
      <c r="I478">
        <v>490</v>
      </c>
      <c r="J478" s="1">
        <v>4700000</v>
      </c>
      <c r="K478" s="1">
        <v>6200000</v>
      </c>
      <c r="L478" s="1">
        <v>13900000</v>
      </c>
      <c r="M478" s="1">
        <v>2000000</v>
      </c>
      <c r="N478" s="1" t="s">
        <v>24</v>
      </c>
      <c r="O478" s="1">
        <f>Cleaned_Data[[#This Row],[ loan_amount]]-Cleaned_Data[[#This Row],[ bank_asset_value]]</f>
        <v>11500000</v>
      </c>
      <c r="P478" s="1">
        <f>Cleaned_Data[[#This Row],[ loan_amount]]</f>
        <v>13500000</v>
      </c>
      <c r="Q478" s="1" t="str">
        <f t="shared" si="29"/>
        <v>300–499</v>
      </c>
      <c r="R478" s="1">
        <f>Cleaned_Data[[#This Row],[ residential_assets_value]]+Cleaned_Data[[#This Row],[ commercial_assets_value]]+Cleaned_Data[[#This Row],[ luxury_assets_value]]</f>
        <v>24800000</v>
      </c>
      <c r="S478" s="1">
        <f>Cleaned_Data[[#This Row],[ income_annum]]+Cleaned_Data[[#This Row],[ residential_assets_value]]+Cleaned_Data[[#This Row],[ commercial_assets_value]]+Cleaned_Data[[#This Row],[ luxury_assets_value]]</f>
        <v>28900000</v>
      </c>
      <c r="T478" s="1" t="str">
        <f t="shared" si="30"/>
        <v>2–3 Cr</v>
      </c>
      <c r="U478" s="12">
        <f t="shared" si="31"/>
        <v>750000</v>
      </c>
      <c r="V478" s="1" t="str">
        <f>IF(Cleaned_Data[[#This Row],[EMI_Estimate]]&lt;50000, "50K", IF(Cleaned_Data[[#This Row],[EMI_Estimate]]&lt;100000, "50K-1L", IF(Cleaned_Data[[#This Row],[EMI_Estimate]]&lt;150000, "1L-1.5L", IF(Cleaned_Data[[#This Row],[EMI_Estimate]]&lt;200000,"1.5-2L", "&gt;2L"))))</f>
        <v>&gt;2L</v>
      </c>
    </row>
    <row r="479" spans="1:22" x14ac:dyDescent="0.35">
      <c r="A479">
        <v>478</v>
      </c>
      <c r="B479">
        <v>1</v>
      </c>
      <c r="C479" t="s">
        <v>19</v>
      </c>
      <c r="D479" t="s">
        <v>20</v>
      </c>
      <c r="E479">
        <v>8000000</v>
      </c>
      <c r="F479" t="str">
        <f t="shared" si="28"/>
        <v>&gt;20 Lakh</v>
      </c>
      <c r="G479">
        <v>31900000</v>
      </c>
      <c r="H479">
        <v>12</v>
      </c>
      <c r="I479">
        <v>504</v>
      </c>
      <c r="J479" s="1">
        <v>23800000</v>
      </c>
      <c r="K479" s="1">
        <v>1500000</v>
      </c>
      <c r="L479" s="1">
        <v>22100000</v>
      </c>
      <c r="M479" s="1">
        <v>6000000</v>
      </c>
      <c r="N479" s="1" t="s">
        <v>24</v>
      </c>
      <c r="O479" s="1">
        <f>Cleaned_Data[[#This Row],[ loan_amount]]-Cleaned_Data[[#This Row],[ bank_asset_value]]</f>
        <v>25900000</v>
      </c>
      <c r="P479" s="1">
        <f>Cleaned_Data[[#This Row],[ loan_amount]]</f>
        <v>31900000</v>
      </c>
      <c r="Q479" s="1" t="str">
        <f t="shared" si="29"/>
        <v>500–599</v>
      </c>
      <c r="R479" s="1">
        <f>Cleaned_Data[[#This Row],[ residential_assets_value]]+Cleaned_Data[[#This Row],[ commercial_assets_value]]+Cleaned_Data[[#This Row],[ luxury_assets_value]]</f>
        <v>47400000</v>
      </c>
      <c r="S479" s="1">
        <f>Cleaned_Data[[#This Row],[ income_annum]]+Cleaned_Data[[#This Row],[ residential_assets_value]]+Cleaned_Data[[#This Row],[ commercial_assets_value]]+Cleaned_Data[[#This Row],[ luxury_assets_value]]</f>
        <v>55400000</v>
      </c>
      <c r="T479" s="1" t="str">
        <f t="shared" si="30"/>
        <v>&gt;4 Cr</v>
      </c>
      <c r="U479" s="12">
        <f t="shared" si="31"/>
        <v>2658333</v>
      </c>
      <c r="V479" s="1" t="str">
        <f>IF(Cleaned_Data[[#This Row],[EMI_Estimate]]&lt;50000, "50K", IF(Cleaned_Data[[#This Row],[EMI_Estimate]]&lt;100000, "50K-1L", IF(Cleaned_Data[[#This Row],[EMI_Estimate]]&lt;150000, "1L-1.5L", IF(Cleaned_Data[[#This Row],[EMI_Estimate]]&lt;200000,"1.5-2L", "&gt;2L"))))</f>
        <v>&gt;2L</v>
      </c>
    </row>
    <row r="480" spans="1:22" x14ac:dyDescent="0.35">
      <c r="A480">
        <v>479</v>
      </c>
      <c r="B480">
        <v>3</v>
      </c>
      <c r="C480" t="s">
        <v>22</v>
      </c>
      <c r="D480" t="s">
        <v>23</v>
      </c>
      <c r="E480">
        <v>3600000</v>
      </c>
      <c r="F480" t="str">
        <f t="shared" si="28"/>
        <v>&gt;20 Lakh</v>
      </c>
      <c r="G480">
        <v>8600000</v>
      </c>
      <c r="H480">
        <v>8</v>
      </c>
      <c r="I480">
        <v>790</v>
      </c>
      <c r="J480" s="1">
        <v>5400000</v>
      </c>
      <c r="K480" s="1">
        <v>5900000</v>
      </c>
      <c r="L480" s="1">
        <v>9800000</v>
      </c>
      <c r="M480" s="1">
        <v>5200000</v>
      </c>
      <c r="N480" s="1" t="s">
        <v>21</v>
      </c>
      <c r="O480" s="1">
        <f>Cleaned_Data[[#This Row],[ loan_amount]]-Cleaned_Data[[#This Row],[ bank_asset_value]]</f>
        <v>3400000</v>
      </c>
      <c r="P480" s="1">
        <f>Cleaned_Data[[#This Row],[ loan_amount]]</f>
        <v>8600000</v>
      </c>
      <c r="Q480" s="1" t="str">
        <f t="shared" si="29"/>
        <v>700–799</v>
      </c>
      <c r="R480" s="1">
        <f>Cleaned_Data[[#This Row],[ residential_assets_value]]+Cleaned_Data[[#This Row],[ commercial_assets_value]]+Cleaned_Data[[#This Row],[ luxury_assets_value]]</f>
        <v>21100000</v>
      </c>
      <c r="S480" s="1">
        <f>Cleaned_Data[[#This Row],[ income_annum]]+Cleaned_Data[[#This Row],[ residential_assets_value]]+Cleaned_Data[[#This Row],[ commercial_assets_value]]+Cleaned_Data[[#This Row],[ luxury_assets_value]]</f>
        <v>24700000</v>
      </c>
      <c r="T480" s="1" t="str">
        <f t="shared" si="30"/>
        <v>2–3 Cr</v>
      </c>
      <c r="U480" s="12">
        <f t="shared" si="31"/>
        <v>1075000</v>
      </c>
      <c r="V480" s="1" t="str">
        <f>IF(Cleaned_Data[[#This Row],[EMI_Estimate]]&lt;50000, "50K", IF(Cleaned_Data[[#This Row],[EMI_Estimate]]&lt;100000, "50K-1L", IF(Cleaned_Data[[#This Row],[EMI_Estimate]]&lt;150000, "1L-1.5L", IF(Cleaned_Data[[#This Row],[EMI_Estimate]]&lt;200000,"1.5-2L", "&gt;2L"))))</f>
        <v>&gt;2L</v>
      </c>
    </row>
    <row r="481" spans="1:22" x14ac:dyDescent="0.35">
      <c r="A481">
        <v>480</v>
      </c>
      <c r="B481">
        <v>1</v>
      </c>
      <c r="C481" t="s">
        <v>22</v>
      </c>
      <c r="D481" t="s">
        <v>23</v>
      </c>
      <c r="E481">
        <v>700000</v>
      </c>
      <c r="F481" t="str">
        <f t="shared" si="28"/>
        <v>5-10 Lakh</v>
      </c>
      <c r="G481">
        <v>2700000</v>
      </c>
      <c r="H481">
        <v>20</v>
      </c>
      <c r="I481">
        <v>669</v>
      </c>
      <c r="J481" s="1">
        <v>100000</v>
      </c>
      <c r="K481" s="1">
        <v>1000000</v>
      </c>
      <c r="L481" s="1">
        <v>2600000</v>
      </c>
      <c r="M481" s="1">
        <v>500000</v>
      </c>
      <c r="N481" s="1" t="s">
        <v>21</v>
      </c>
      <c r="O481" s="1">
        <f>Cleaned_Data[[#This Row],[ loan_amount]]-Cleaned_Data[[#This Row],[ bank_asset_value]]</f>
        <v>2200000</v>
      </c>
      <c r="P481" s="1">
        <f>Cleaned_Data[[#This Row],[ loan_amount]]</f>
        <v>2700000</v>
      </c>
      <c r="Q481" s="1" t="str">
        <f t="shared" si="29"/>
        <v>600–699</v>
      </c>
      <c r="R481" s="1">
        <f>Cleaned_Data[[#This Row],[ residential_assets_value]]+Cleaned_Data[[#This Row],[ commercial_assets_value]]+Cleaned_Data[[#This Row],[ luxury_assets_value]]</f>
        <v>3700000</v>
      </c>
      <c r="S481" s="1">
        <f>Cleaned_Data[[#This Row],[ income_annum]]+Cleaned_Data[[#This Row],[ residential_assets_value]]+Cleaned_Data[[#This Row],[ commercial_assets_value]]+Cleaned_Data[[#This Row],[ luxury_assets_value]]</f>
        <v>4400000</v>
      </c>
      <c r="T481" s="1" t="str">
        <f t="shared" si="30"/>
        <v>&lt;1 Cr</v>
      </c>
      <c r="U481" s="12">
        <f t="shared" si="31"/>
        <v>135000</v>
      </c>
      <c r="V481" s="1" t="str">
        <f>IF(Cleaned_Data[[#This Row],[EMI_Estimate]]&lt;50000, "50K", IF(Cleaned_Data[[#This Row],[EMI_Estimate]]&lt;100000, "50K-1L", IF(Cleaned_Data[[#This Row],[EMI_Estimate]]&lt;150000, "1L-1.5L", IF(Cleaned_Data[[#This Row],[EMI_Estimate]]&lt;200000,"1.5-2L", "&gt;2L"))))</f>
        <v>1L-1.5L</v>
      </c>
    </row>
    <row r="482" spans="1:22" x14ac:dyDescent="0.35">
      <c r="A482">
        <v>481</v>
      </c>
      <c r="B482">
        <v>4</v>
      </c>
      <c r="C482" t="s">
        <v>22</v>
      </c>
      <c r="D482" t="s">
        <v>20</v>
      </c>
      <c r="E482">
        <v>8300000</v>
      </c>
      <c r="F482" t="str">
        <f t="shared" si="28"/>
        <v>&gt;20 Lakh</v>
      </c>
      <c r="G482">
        <v>30700000</v>
      </c>
      <c r="H482">
        <v>6</v>
      </c>
      <c r="I482">
        <v>381</v>
      </c>
      <c r="J482" s="1">
        <v>21700000</v>
      </c>
      <c r="K482" s="1">
        <v>2300000</v>
      </c>
      <c r="L482" s="1">
        <v>26700000</v>
      </c>
      <c r="M482" s="1">
        <v>4600000</v>
      </c>
      <c r="N482" s="1" t="s">
        <v>24</v>
      </c>
      <c r="O482" s="1">
        <f>Cleaned_Data[[#This Row],[ loan_amount]]-Cleaned_Data[[#This Row],[ bank_asset_value]]</f>
        <v>26100000</v>
      </c>
      <c r="P482" s="1">
        <f>Cleaned_Data[[#This Row],[ loan_amount]]</f>
        <v>30700000</v>
      </c>
      <c r="Q482" s="1" t="str">
        <f t="shared" si="29"/>
        <v>300–499</v>
      </c>
      <c r="R482" s="1">
        <f>Cleaned_Data[[#This Row],[ residential_assets_value]]+Cleaned_Data[[#This Row],[ commercial_assets_value]]+Cleaned_Data[[#This Row],[ luxury_assets_value]]</f>
        <v>50700000</v>
      </c>
      <c r="S482" s="1">
        <f>Cleaned_Data[[#This Row],[ income_annum]]+Cleaned_Data[[#This Row],[ residential_assets_value]]+Cleaned_Data[[#This Row],[ commercial_assets_value]]+Cleaned_Data[[#This Row],[ luxury_assets_value]]</f>
        <v>59000000</v>
      </c>
      <c r="T482" s="1" t="str">
        <f t="shared" si="30"/>
        <v>&gt;4 Cr</v>
      </c>
      <c r="U482" s="12">
        <f t="shared" si="31"/>
        <v>5116667</v>
      </c>
      <c r="V482" s="1" t="str">
        <f>IF(Cleaned_Data[[#This Row],[EMI_Estimate]]&lt;50000, "50K", IF(Cleaned_Data[[#This Row],[EMI_Estimate]]&lt;100000, "50K-1L", IF(Cleaned_Data[[#This Row],[EMI_Estimate]]&lt;150000, "1L-1.5L", IF(Cleaned_Data[[#This Row],[EMI_Estimate]]&lt;200000,"1.5-2L", "&gt;2L"))))</f>
        <v>&gt;2L</v>
      </c>
    </row>
    <row r="483" spans="1:22" x14ac:dyDescent="0.35">
      <c r="A483">
        <v>482</v>
      </c>
      <c r="B483">
        <v>0</v>
      </c>
      <c r="C483" t="s">
        <v>19</v>
      </c>
      <c r="D483" t="s">
        <v>23</v>
      </c>
      <c r="E483">
        <v>5300000</v>
      </c>
      <c r="F483" t="str">
        <f t="shared" si="28"/>
        <v>&gt;20 Lakh</v>
      </c>
      <c r="G483">
        <v>15000000</v>
      </c>
      <c r="H483">
        <v>2</v>
      </c>
      <c r="I483">
        <v>900</v>
      </c>
      <c r="J483" s="1">
        <v>1700000</v>
      </c>
      <c r="K483" s="1">
        <v>2100000</v>
      </c>
      <c r="L483" s="1">
        <v>21000000</v>
      </c>
      <c r="M483" s="1">
        <v>5800000</v>
      </c>
      <c r="N483" s="1" t="s">
        <v>21</v>
      </c>
      <c r="O483" s="1">
        <f>Cleaned_Data[[#This Row],[ loan_amount]]-Cleaned_Data[[#This Row],[ bank_asset_value]]</f>
        <v>9200000</v>
      </c>
      <c r="P483" s="1">
        <f>Cleaned_Data[[#This Row],[ loan_amount]]</f>
        <v>15000000</v>
      </c>
      <c r="Q483" s="1" t="str">
        <f t="shared" si="29"/>
        <v>800+</v>
      </c>
      <c r="R483" s="1">
        <f>Cleaned_Data[[#This Row],[ residential_assets_value]]+Cleaned_Data[[#This Row],[ commercial_assets_value]]+Cleaned_Data[[#This Row],[ luxury_assets_value]]</f>
        <v>24800000</v>
      </c>
      <c r="S483" s="1">
        <f>Cleaned_Data[[#This Row],[ income_annum]]+Cleaned_Data[[#This Row],[ residential_assets_value]]+Cleaned_Data[[#This Row],[ commercial_assets_value]]+Cleaned_Data[[#This Row],[ luxury_assets_value]]</f>
        <v>30100000</v>
      </c>
      <c r="T483" s="1" t="str">
        <f t="shared" si="30"/>
        <v>3–4 Cr</v>
      </c>
      <c r="U483" s="12">
        <f t="shared" si="31"/>
        <v>7500000</v>
      </c>
      <c r="V483" s="1" t="str">
        <f>IF(Cleaned_Data[[#This Row],[EMI_Estimate]]&lt;50000, "50K", IF(Cleaned_Data[[#This Row],[EMI_Estimate]]&lt;100000, "50K-1L", IF(Cleaned_Data[[#This Row],[EMI_Estimate]]&lt;150000, "1L-1.5L", IF(Cleaned_Data[[#This Row],[EMI_Estimate]]&lt;200000,"1.5-2L", "&gt;2L"))))</f>
        <v>&gt;2L</v>
      </c>
    </row>
    <row r="484" spans="1:22" x14ac:dyDescent="0.35">
      <c r="A484">
        <v>483</v>
      </c>
      <c r="B484">
        <v>4</v>
      </c>
      <c r="C484" t="s">
        <v>19</v>
      </c>
      <c r="D484" t="s">
        <v>20</v>
      </c>
      <c r="E484">
        <v>8300000</v>
      </c>
      <c r="F484" t="str">
        <f t="shared" si="28"/>
        <v>&gt;20 Lakh</v>
      </c>
      <c r="G484">
        <v>24900000</v>
      </c>
      <c r="H484">
        <v>16</v>
      </c>
      <c r="I484">
        <v>506</v>
      </c>
      <c r="J484" s="1">
        <v>15400000</v>
      </c>
      <c r="K484" s="1">
        <v>5600000</v>
      </c>
      <c r="L484" s="1">
        <v>26700000</v>
      </c>
      <c r="M484" s="1">
        <v>7000000</v>
      </c>
      <c r="N484" s="1" t="s">
        <v>24</v>
      </c>
      <c r="O484" s="1">
        <f>Cleaned_Data[[#This Row],[ loan_amount]]-Cleaned_Data[[#This Row],[ bank_asset_value]]</f>
        <v>17900000</v>
      </c>
      <c r="P484" s="1">
        <f>Cleaned_Data[[#This Row],[ loan_amount]]</f>
        <v>24900000</v>
      </c>
      <c r="Q484" s="1" t="str">
        <f t="shared" si="29"/>
        <v>500–599</v>
      </c>
      <c r="R484" s="1">
        <f>Cleaned_Data[[#This Row],[ residential_assets_value]]+Cleaned_Data[[#This Row],[ commercial_assets_value]]+Cleaned_Data[[#This Row],[ luxury_assets_value]]</f>
        <v>47700000</v>
      </c>
      <c r="S484" s="1">
        <f>Cleaned_Data[[#This Row],[ income_annum]]+Cleaned_Data[[#This Row],[ residential_assets_value]]+Cleaned_Data[[#This Row],[ commercial_assets_value]]+Cleaned_Data[[#This Row],[ luxury_assets_value]]</f>
        <v>56000000</v>
      </c>
      <c r="T484" s="1" t="str">
        <f t="shared" si="30"/>
        <v>&gt;4 Cr</v>
      </c>
      <c r="U484" s="12">
        <f t="shared" si="31"/>
        <v>1556250</v>
      </c>
      <c r="V484" s="1" t="str">
        <f>IF(Cleaned_Data[[#This Row],[EMI_Estimate]]&lt;50000, "50K", IF(Cleaned_Data[[#This Row],[EMI_Estimate]]&lt;100000, "50K-1L", IF(Cleaned_Data[[#This Row],[EMI_Estimate]]&lt;150000, "1L-1.5L", IF(Cleaned_Data[[#This Row],[EMI_Estimate]]&lt;200000,"1.5-2L", "&gt;2L"))))</f>
        <v>&gt;2L</v>
      </c>
    </row>
    <row r="485" spans="1:22" x14ac:dyDescent="0.35">
      <c r="A485">
        <v>484</v>
      </c>
      <c r="B485">
        <v>3</v>
      </c>
      <c r="C485" t="s">
        <v>22</v>
      </c>
      <c r="D485" t="s">
        <v>23</v>
      </c>
      <c r="E485">
        <v>2500000</v>
      </c>
      <c r="F485" t="str">
        <f t="shared" si="28"/>
        <v>&gt;20 Lakh</v>
      </c>
      <c r="G485">
        <v>8800000</v>
      </c>
      <c r="H485">
        <v>12</v>
      </c>
      <c r="I485">
        <v>538</v>
      </c>
      <c r="J485" s="1">
        <v>4900000</v>
      </c>
      <c r="K485" s="1">
        <v>1800000</v>
      </c>
      <c r="L485" s="1">
        <v>9100000</v>
      </c>
      <c r="M485" s="1">
        <v>3300000</v>
      </c>
      <c r="N485" s="1" t="s">
        <v>24</v>
      </c>
      <c r="O485" s="1">
        <f>Cleaned_Data[[#This Row],[ loan_amount]]-Cleaned_Data[[#This Row],[ bank_asset_value]]</f>
        <v>5500000</v>
      </c>
      <c r="P485" s="1">
        <f>Cleaned_Data[[#This Row],[ loan_amount]]</f>
        <v>8800000</v>
      </c>
      <c r="Q485" s="1" t="str">
        <f t="shared" si="29"/>
        <v>500–599</v>
      </c>
      <c r="R485" s="1">
        <f>Cleaned_Data[[#This Row],[ residential_assets_value]]+Cleaned_Data[[#This Row],[ commercial_assets_value]]+Cleaned_Data[[#This Row],[ luxury_assets_value]]</f>
        <v>15800000</v>
      </c>
      <c r="S485" s="1">
        <f>Cleaned_Data[[#This Row],[ income_annum]]+Cleaned_Data[[#This Row],[ residential_assets_value]]+Cleaned_Data[[#This Row],[ commercial_assets_value]]+Cleaned_Data[[#This Row],[ luxury_assets_value]]</f>
        <v>18300000</v>
      </c>
      <c r="T485" s="1" t="str">
        <f t="shared" si="30"/>
        <v>1–2 Cr</v>
      </c>
      <c r="U485" s="12">
        <f t="shared" si="31"/>
        <v>733333</v>
      </c>
      <c r="V485" s="1" t="str">
        <f>IF(Cleaned_Data[[#This Row],[EMI_Estimate]]&lt;50000, "50K", IF(Cleaned_Data[[#This Row],[EMI_Estimate]]&lt;100000, "50K-1L", IF(Cleaned_Data[[#This Row],[EMI_Estimate]]&lt;150000, "1L-1.5L", IF(Cleaned_Data[[#This Row],[EMI_Estimate]]&lt;200000,"1.5-2L", "&gt;2L"))))</f>
        <v>&gt;2L</v>
      </c>
    </row>
    <row r="486" spans="1:22" x14ac:dyDescent="0.35">
      <c r="A486">
        <v>485</v>
      </c>
      <c r="B486">
        <v>3</v>
      </c>
      <c r="C486" t="s">
        <v>19</v>
      </c>
      <c r="D486" t="s">
        <v>23</v>
      </c>
      <c r="E486">
        <v>5400000</v>
      </c>
      <c r="F486" t="str">
        <f t="shared" si="28"/>
        <v>&gt;20 Lakh</v>
      </c>
      <c r="G486">
        <v>14400000</v>
      </c>
      <c r="H486">
        <v>8</v>
      </c>
      <c r="I486">
        <v>677</v>
      </c>
      <c r="J486" s="1">
        <v>11000000</v>
      </c>
      <c r="K486" s="1">
        <v>7900000</v>
      </c>
      <c r="L486" s="1">
        <v>20800000</v>
      </c>
      <c r="M486" s="1">
        <v>3100000</v>
      </c>
      <c r="N486" s="1" t="s">
        <v>21</v>
      </c>
      <c r="O486" s="1">
        <f>Cleaned_Data[[#This Row],[ loan_amount]]-Cleaned_Data[[#This Row],[ bank_asset_value]]</f>
        <v>11300000</v>
      </c>
      <c r="P486" s="1">
        <f>Cleaned_Data[[#This Row],[ loan_amount]]</f>
        <v>14400000</v>
      </c>
      <c r="Q486" s="1" t="str">
        <f t="shared" si="29"/>
        <v>600–699</v>
      </c>
      <c r="R486" s="1">
        <f>Cleaned_Data[[#This Row],[ residential_assets_value]]+Cleaned_Data[[#This Row],[ commercial_assets_value]]+Cleaned_Data[[#This Row],[ luxury_assets_value]]</f>
        <v>39700000</v>
      </c>
      <c r="S486" s="1">
        <f>Cleaned_Data[[#This Row],[ income_annum]]+Cleaned_Data[[#This Row],[ residential_assets_value]]+Cleaned_Data[[#This Row],[ commercial_assets_value]]+Cleaned_Data[[#This Row],[ luxury_assets_value]]</f>
        <v>45100000</v>
      </c>
      <c r="T486" s="1" t="str">
        <f t="shared" si="30"/>
        <v>&gt;4 Cr</v>
      </c>
      <c r="U486" s="12">
        <f t="shared" si="31"/>
        <v>1800000</v>
      </c>
      <c r="V486" s="1" t="str">
        <f>IF(Cleaned_Data[[#This Row],[EMI_Estimate]]&lt;50000, "50K", IF(Cleaned_Data[[#This Row],[EMI_Estimate]]&lt;100000, "50K-1L", IF(Cleaned_Data[[#This Row],[EMI_Estimate]]&lt;150000, "1L-1.5L", IF(Cleaned_Data[[#This Row],[EMI_Estimate]]&lt;200000,"1.5-2L", "&gt;2L"))))</f>
        <v>&gt;2L</v>
      </c>
    </row>
    <row r="487" spans="1:22" x14ac:dyDescent="0.35">
      <c r="A487">
        <v>486</v>
      </c>
      <c r="B487">
        <v>4</v>
      </c>
      <c r="C487" t="s">
        <v>19</v>
      </c>
      <c r="D487" t="s">
        <v>20</v>
      </c>
      <c r="E487">
        <v>1600000</v>
      </c>
      <c r="F487" t="str">
        <f t="shared" si="28"/>
        <v>15-20 Lakh</v>
      </c>
      <c r="G487">
        <v>4900000</v>
      </c>
      <c r="H487">
        <v>8</v>
      </c>
      <c r="I487">
        <v>685</v>
      </c>
      <c r="J487" s="1">
        <v>3200000</v>
      </c>
      <c r="K487" s="1">
        <v>2000000</v>
      </c>
      <c r="L487" s="1">
        <v>3800000</v>
      </c>
      <c r="M487" s="1">
        <v>1500000</v>
      </c>
      <c r="N487" s="1" t="s">
        <v>21</v>
      </c>
      <c r="O487" s="1">
        <f>Cleaned_Data[[#This Row],[ loan_amount]]-Cleaned_Data[[#This Row],[ bank_asset_value]]</f>
        <v>3400000</v>
      </c>
      <c r="P487" s="1">
        <f>Cleaned_Data[[#This Row],[ loan_amount]]</f>
        <v>4900000</v>
      </c>
      <c r="Q487" s="1" t="str">
        <f t="shared" si="29"/>
        <v>600–699</v>
      </c>
      <c r="R487" s="1">
        <f>Cleaned_Data[[#This Row],[ residential_assets_value]]+Cleaned_Data[[#This Row],[ commercial_assets_value]]+Cleaned_Data[[#This Row],[ luxury_assets_value]]</f>
        <v>9000000</v>
      </c>
      <c r="S487" s="1">
        <f>Cleaned_Data[[#This Row],[ income_annum]]+Cleaned_Data[[#This Row],[ residential_assets_value]]+Cleaned_Data[[#This Row],[ commercial_assets_value]]+Cleaned_Data[[#This Row],[ luxury_assets_value]]</f>
        <v>10600000</v>
      </c>
      <c r="T487" s="1" t="str">
        <f t="shared" si="30"/>
        <v>1–2 Cr</v>
      </c>
      <c r="U487" s="12">
        <f t="shared" si="31"/>
        <v>612500</v>
      </c>
      <c r="V487" s="1" t="str">
        <f>IF(Cleaned_Data[[#This Row],[EMI_Estimate]]&lt;50000, "50K", IF(Cleaned_Data[[#This Row],[EMI_Estimate]]&lt;100000, "50K-1L", IF(Cleaned_Data[[#This Row],[EMI_Estimate]]&lt;150000, "1L-1.5L", IF(Cleaned_Data[[#This Row],[EMI_Estimate]]&lt;200000,"1.5-2L", "&gt;2L"))))</f>
        <v>&gt;2L</v>
      </c>
    </row>
    <row r="488" spans="1:22" x14ac:dyDescent="0.35">
      <c r="A488">
        <v>487</v>
      </c>
      <c r="B488">
        <v>2</v>
      </c>
      <c r="C488" t="s">
        <v>22</v>
      </c>
      <c r="D488" t="s">
        <v>20</v>
      </c>
      <c r="E488">
        <v>2400000</v>
      </c>
      <c r="F488" t="str">
        <f t="shared" si="28"/>
        <v>&gt;20 Lakh</v>
      </c>
      <c r="G488">
        <v>6200000</v>
      </c>
      <c r="H488">
        <v>12</v>
      </c>
      <c r="I488">
        <v>860</v>
      </c>
      <c r="J488" s="1">
        <v>4900000</v>
      </c>
      <c r="K488" s="1">
        <v>3700000</v>
      </c>
      <c r="L488" s="1">
        <v>9500000</v>
      </c>
      <c r="M488" s="1">
        <v>1100000</v>
      </c>
      <c r="N488" s="1" t="s">
        <v>21</v>
      </c>
      <c r="O488" s="1">
        <f>Cleaned_Data[[#This Row],[ loan_amount]]-Cleaned_Data[[#This Row],[ bank_asset_value]]</f>
        <v>5100000</v>
      </c>
      <c r="P488" s="1">
        <f>Cleaned_Data[[#This Row],[ loan_amount]]</f>
        <v>6200000</v>
      </c>
      <c r="Q488" s="1" t="str">
        <f t="shared" si="29"/>
        <v>800+</v>
      </c>
      <c r="R488" s="1">
        <f>Cleaned_Data[[#This Row],[ residential_assets_value]]+Cleaned_Data[[#This Row],[ commercial_assets_value]]+Cleaned_Data[[#This Row],[ luxury_assets_value]]</f>
        <v>18100000</v>
      </c>
      <c r="S488" s="1">
        <f>Cleaned_Data[[#This Row],[ income_annum]]+Cleaned_Data[[#This Row],[ residential_assets_value]]+Cleaned_Data[[#This Row],[ commercial_assets_value]]+Cleaned_Data[[#This Row],[ luxury_assets_value]]</f>
        <v>20500000</v>
      </c>
      <c r="T488" s="1" t="str">
        <f t="shared" si="30"/>
        <v>2–3 Cr</v>
      </c>
      <c r="U488" s="12">
        <f t="shared" si="31"/>
        <v>516667</v>
      </c>
      <c r="V488" s="1" t="str">
        <f>IF(Cleaned_Data[[#This Row],[EMI_Estimate]]&lt;50000, "50K", IF(Cleaned_Data[[#This Row],[EMI_Estimate]]&lt;100000, "50K-1L", IF(Cleaned_Data[[#This Row],[EMI_Estimate]]&lt;150000, "1L-1.5L", IF(Cleaned_Data[[#This Row],[EMI_Estimate]]&lt;200000,"1.5-2L", "&gt;2L"))))</f>
        <v>&gt;2L</v>
      </c>
    </row>
    <row r="489" spans="1:22" x14ac:dyDescent="0.35">
      <c r="A489">
        <v>488</v>
      </c>
      <c r="B489">
        <v>5</v>
      </c>
      <c r="C489" t="s">
        <v>22</v>
      </c>
      <c r="D489" t="s">
        <v>20</v>
      </c>
      <c r="E489">
        <v>6300000</v>
      </c>
      <c r="F489" t="str">
        <f t="shared" si="28"/>
        <v>&gt;20 Lakh</v>
      </c>
      <c r="G489">
        <v>14800000</v>
      </c>
      <c r="H489">
        <v>6</v>
      </c>
      <c r="I489">
        <v>608</v>
      </c>
      <c r="J489" s="1">
        <v>16100000</v>
      </c>
      <c r="K489" s="1">
        <v>10500000</v>
      </c>
      <c r="L489" s="1">
        <v>21800000</v>
      </c>
      <c r="M489" s="1">
        <v>5400000</v>
      </c>
      <c r="N489" s="1" t="s">
        <v>21</v>
      </c>
      <c r="O489" s="1">
        <f>Cleaned_Data[[#This Row],[ loan_amount]]-Cleaned_Data[[#This Row],[ bank_asset_value]]</f>
        <v>9400000</v>
      </c>
      <c r="P489" s="1">
        <f>Cleaned_Data[[#This Row],[ loan_amount]]</f>
        <v>14800000</v>
      </c>
      <c r="Q489" s="1" t="str">
        <f t="shared" si="29"/>
        <v>600–699</v>
      </c>
      <c r="R489" s="1">
        <f>Cleaned_Data[[#This Row],[ residential_assets_value]]+Cleaned_Data[[#This Row],[ commercial_assets_value]]+Cleaned_Data[[#This Row],[ luxury_assets_value]]</f>
        <v>48400000</v>
      </c>
      <c r="S489" s="1">
        <f>Cleaned_Data[[#This Row],[ income_annum]]+Cleaned_Data[[#This Row],[ residential_assets_value]]+Cleaned_Data[[#This Row],[ commercial_assets_value]]+Cleaned_Data[[#This Row],[ luxury_assets_value]]</f>
        <v>54700000</v>
      </c>
      <c r="T489" s="1" t="str">
        <f t="shared" si="30"/>
        <v>&gt;4 Cr</v>
      </c>
      <c r="U489" s="12">
        <f t="shared" si="31"/>
        <v>2466667</v>
      </c>
      <c r="V489" s="1" t="str">
        <f>IF(Cleaned_Data[[#This Row],[EMI_Estimate]]&lt;50000, "50K", IF(Cleaned_Data[[#This Row],[EMI_Estimate]]&lt;100000, "50K-1L", IF(Cleaned_Data[[#This Row],[EMI_Estimate]]&lt;150000, "1L-1.5L", IF(Cleaned_Data[[#This Row],[EMI_Estimate]]&lt;200000,"1.5-2L", "&gt;2L"))))</f>
        <v>&gt;2L</v>
      </c>
    </row>
    <row r="490" spans="1:22" x14ac:dyDescent="0.35">
      <c r="A490">
        <v>489</v>
      </c>
      <c r="B490">
        <v>4</v>
      </c>
      <c r="C490" t="s">
        <v>19</v>
      </c>
      <c r="D490" t="s">
        <v>23</v>
      </c>
      <c r="E490">
        <v>2500000</v>
      </c>
      <c r="F490" t="str">
        <f t="shared" si="28"/>
        <v>&gt;20 Lakh</v>
      </c>
      <c r="G490">
        <v>5300000</v>
      </c>
      <c r="H490">
        <v>10</v>
      </c>
      <c r="I490">
        <v>540</v>
      </c>
      <c r="J490" s="1">
        <v>2300000</v>
      </c>
      <c r="K490" s="1">
        <v>2800000</v>
      </c>
      <c r="L490" s="1">
        <v>7100000</v>
      </c>
      <c r="M490" s="1">
        <v>1700000</v>
      </c>
      <c r="N490" s="1" t="s">
        <v>24</v>
      </c>
      <c r="O490" s="1">
        <f>Cleaned_Data[[#This Row],[ loan_amount]]-Cleaned_Data[[#This Row],[ bank_asset_value]]</f>
        <v>3600000</v>
      </c>
      <c r="P490" s="1">
        <f>Cleaned_Data[[#This Row],[ loan_amount]]</f>
        <v>5300000</v>
      </c>
      <c r="Q490" s="1" t="str">
        <f t="shared" si="29"/>
        <v>500–599</v>
      </c>
      <c r="R490" s="1">
        <f>Cleaned_Data[[#This Row],[ residential_assets_value]]+Cleaned_Data[[#This Row],[ commercial_assets_value]]+Cleaned_Data[[#This Row],[ luxury_assets_value]]</f>
        <v>12200000</v>
      </c>
      <c r="S490" s="1">
        <f>Cleaned_Data[[#This Row],[ income_annum]]+Cleaned_Data[[#This Row],[ residential_assets_value]]+Cleaned_Data[[#This Row],[ commercial_assets_value]]+Cleaned_Data[[#This Row],[ luxury_assets_value]]</f>
        <v>14700000</v>
      </c>
      <c r="T490" s="1" t="str">
        <f t="shared" si="30"/>
        <v>1–2 Cr</v>
      </c>
      <c r="U490" s="12">
        <f t="shared" si="31"/>
        <v>530000</v>
      </c>
      <c r="V490" s="1" t="str">
        <f>IF(Cleaned_Data[[#This Row],[EMI_Estimate]]&lt;50000, "50K", IF(Cleaned_Data[[#This Row],[EMI_Estimate]]&lt;100000, "50K-1L", IF(Cleaned_Data[[#This Row],[EMI_Estimate]]&lt;150000, "1L-1.5L", IF(Cleaned_Data[[#This Row],[EMI_Estimate]]&lt;200000,"1.5-2L", "&gt;2L"))))</f>
        <v>&gt;2L</v>
      </c>
    </row>
    <row r="491" spans="1:22" x14ac:dyDescent="0.35">
      <c r="A491">
        <v>490</v>
      </c>
      <c r="B491">
        <v>0</v>
      </c>
      <c r="C491" t="s">
        <v>19</v>
      </c>
      <c r="D491" t="s">
        <v>23</v>
      </c>
      <c r="E491">
        <v>7500000</v>
      </c>
      <c r="F491" t="str">
        <f t="shared" si="28"/>
        <v>&gt;20 Lakh</v>
      </c>
      <c r="G491">
        <v>16800000</v>
      </c>
      <c r="H491">
        <v>16</v>
      </c>
      <c r="I491">
        <v>492</v>
      </c>
      <c r="J491" s="1">
        <v>21500000</v>
      </c>
      <c r="K491" s="1">
        <v>4800000</v>
      </c>
      <c r="L491" s="1">
        <v>25400000</v>
      </c>
      <c r="M491" s="1">
        <v>11100000</v>
      </c>
      <c r="N491" s="1" t="s">
        <v>24</v>
      </c>
      <c r="O491" s="1">
        <f>Cleaned_Data[[#This Row],[ loan_amount]]-Cleaned_Data[[#This Row],[ bank_asset_value]]</f>
        <v>5700000</v>
      </c>
      <c r="P491" s="1">
        <f>Cleaned_Data[[#This Row],[ loan_amount]]</f>
        <v>16800000</v>
      </c>
      <c r="Q491" s="1" t="str">
        <f t="shared" si="29"/>
        <v>300–499</v>
      </c>
      <c r="R491" s="1">
        <f>Cleaned_Data[[#This Row],[ residential_assets_value]]+Cleaned_Data[[#This Row],[ commercial_assets_value]]+Cleaned_Data[[#This Row],[ luxury_assets_value]]</f>
        <v>51700000</v>
      </c>
      <c r="S491" s="1">
        <f>Cleaned_Data[[#This Row],[ income_annum]]+Cleaned_Data[[#This Row],[ residential_assets_value]]+Cleaned_Data[[#This Row],[ commercial_assets_value]]+Cleaned_Data[[#This Row],[ luxury_assets_value]]</f>
        <v>59200000</v>
      </c>
      <c r="T491" s="1" t="str">
        <f t="shared" si="30"/>
        <v>&gt;4 Cr</v>
      </c>
      <c r="U491" s="12">
        <f t="shared" si="31"/>
        <v>1050000</v>
      </c>
      <c r="V491" s="1" t="str">
        <f>IF(Cleaned_Data[[#This Row],[EMI_Estimate]]&lt;50000, "50K", IF(Cleaned_Data[[#This Row],[EMI_Estimate]]&lt;100000, "50K-1L", IF(Cleaned_Data[[#This Row],[EMI_Estimate]]&lt;150000, "1L-1.5L", IF(Cleaned_Data[[#This Row],[EMI_Estimate]]&lt;200000,"1.5-2L", "&gt;2L"))))</f>
        <v>&gt;2L</v>
      </c>
    </row>
    <row r="492" spans="1:22" x14ac:dyDescent="0.35">
      <c r="A492">
        <v>491</v>
      </c>
      <c r="B492">
        <v>3</v>
      </c>
      <c r="C492" t="s">
        <v>22</v>
      </c>
      <c r="D492" t="s">
        <v>20</v>
      </c>
      <c r="E492">
        <v>2900000</v>
      </c>
      <c r="F492" t="str">
        <f t="shared" si="28"/>
        <v>&gt;20 Lakh</v>
      </c>
      <c r="G492">
        <v>8500000</v>
      </c>
      <c r="H492">
        <v>14</v>
      </c>
      <c r="I492">
        <v>834</v>
      </c>
      <c r="J492" s="1">
        <v>1200000</v>
      </c>
      <c r="K492" s="1">
        <v>4500000</v>
      </c>
      <c r="L492" s="1">
        <v>8800000</v>
      </c>
      <c r="M492" s="1">
        <v>1800000</v>
      </c>
      <c r="N492" s="1" t="s">
        <v>21</v>
      </c>
      <c r="O492" s="1">
        <f>Cleaned_Data[[#This Row],[ loan_amount]]-Cleaned_Data[[#This Row],[ bank_asset_value]]</f>
        <v>6700000</v>
      </c>
      <c r="P492" s="1">
        <f>Cleaned_Data[[#This Row],[ loan_amount]]</f>
        <v>8500000</v>
      </c>
      <c r="Q492" s="1" t="str">
        <f t="shared" si="29"/>
        <v>800+</v>
      </c>
      <c r="R492" s="1">
        <f>Cleaned_Data[[#This Row],[ residential_assets_value]]+Cleaned_Data[[#This Row],[ commercial_assets_value]]+Cleaned_Data[[#This Row],[ luxury_assets_value]]</f>
        <v>14500000</v>
      </c>
      <c r="S492" s="1">
        <f>Cleaned_Data[[#This Row],[ income_annum]]+Cleaned_Data[[#This Row],[ residential_assets_value]]+Cleaned_Data[[#This Row],[ commercial_assets_value]]+Cleaned_Data[[#This Row],[ luxury_assets_value]]</f>
        <v>17400000</v>
      </c>
      <c r="T492" s="1" t="str">
        <f t="shared" si="30"/>
        <v>1–2 Cr</v>
      </c>
      <c r="U492" s="12">
        <f t="shared" si="31"/>
        <v>607143</v>
      </c>
      <c r="V492" s="1" t="str">
        <f>IF(Cleaned_Data[[#This Row],[EMI_Estimate]]&lt;50000, "50K", IF(Cleaned_Data[[#This Row],[EMI_Estimate]]&lt;100000, "50K-1L", IF(Cleaned_Data[[#This Row],[EMI_Estimate]]&lt;150000, "1L-1.5L", IF(Cleaned_Data[[#This Row],[EMI_Estimate]]&lt;200000,"1.5-2L", "&gt;2L"))))</f>
        <v>&gt;2L</v>
      </c>
    </row>
    <row r="493" spans="1:22" x14ac:dyDescent="0.35">
      <c r="A493">
        <v>492</v>
      </c>
      <c r="B493">
        <v>3</v>
      </c>
      <c r="C493" t="s">
        <v>19</v>
      </c>
      <c r="D493" t="s">
        <v>23</v>
      </c>
      <c r="E493">
        <v>1000000</v>
      </c>
      <c r="F493" t="str">
        <f t="shared" si="28"/>
        <v>10-15 Lakh</v>
      </c>
      <c r="G493">
        <v>3500000</v>
      </c>
      <c r="H493">
        <v>16</v>
      </c>
      <c r="I493">
        <v>834</v>
      </c>
      <c r="J493" s="1">
        <v>800000</v>
      </c>
      <c r="K493" s="1">
        <v>1700000</v>
      </c>
      <c r="L493" s="1">
        <v>3000000</v>
      </c>
      <c r="M493" s="1">
        <v>700000</v>
      </c>
      <c r="N493" s="1" t="s">
        <v>21</v>
      </c>
      <c r="O493" s="1">
        <f>Cleaned_Data[[#This Row],[ loan_amount]]-Cleaned_Data[[#This Row],[ bank_asset_value]]</f>
        <v>2800000</v>
      </c>
      <c r="P493" s="1">
        <f>Cleaned_Data[[#This Row],[ loan_amount]]</f>
        <v>3500000</v>
      </c>
      <c r="Q493" s="1" t="str">
        <f t="shared" si="29"/>
        <v>800+</v>
      </c>
      <c r="R493" s="1">
        <f>Cleaned_Data[[#This Row],[ residential_assets_value]]+Cleaned_Data[[#This Row],[ commercial_assets_value]]+Cleaned_Data[[#This Row],[ luxury_assets_value]]</f>
        <v>5500000</v>
      </c>
      <c r="S493" s="1">
        <f>Cleaned_Data[[#This Row],[ income_annum]]+Cleaned_Data[[#This Row],[ residential_assets_value]]+Cleaned_Data[[#This Row],[ commercial_assets_value]]+Cleaned_Data[[#This Row],[ luxury_assets_value]]</f>
        <v>6500000</v>
      </c>
      <c r="T493" s="1" t="str">
        <f t="shared" si="30"/>
        <v>&lt;1 Cr</v>
      </c>
      <c r="U493" s="12">
        <f t="shared" si="31"/>
        <v>218750</v>
      </c>
      <c r="V493" s="1" t="str">
        <f>IF(Cleaned_Data[[#This Row],[EMI_Estimate]]&lt;50000, "50K", IF(Cleaned_Data[[#This Row],[EMI_Estimate]]&lt;100000, "50K-1L", IF(Cleaned_Data[[#This Row],[EMI_Estimate]]&lt;150000, "1L-1.5L", IF(Cleaned_Data[[#This Row],[EMI_Estimate]]&lt;200000,"1.5-2L", "&gt;2L"))))</f>
        <v>&gt;2L</v>
      </c>
    </row>
    <row r="494" spans="1:22" x14ac:dyDescent="0.35">
      <c r="A494">
        <v>493</v>
      </c>
      <c r="B494">
        <v>2</v>
      </c>
      <c r="C494" t="s">
        <v>19</v>
      </c>
      <c r="D494" t="s">
        <v>23</v>
      </c>
      <c r="E494">
        <v>8600000</v>
      </c>
      <c r="F494" t="str">
        <f t="shared" si="28"/>
        <v>&gt;20 Lakh</v>
      </c>
      <c r="G494">
        <v>28800000</v>
      </c>
      <c r="H494">
        <v>8</v>
      </c>
      <c r="I494">
        <v>890</v>
      </c>
      <c r="J494" s="1">
        <v>23300000</v>
      </c>
      <c r="K494" s="1">
        <v>5900000</v>
      </c>
      <c r="L494" s="1">
        <v>21200000</v>
      </c>
      <c r="M494" s="1">
        <v>7200000</v>
      </c>
      <c r="N494" s="1" t="s">
        <v>21</v>
      </c>
      <c r="O494" s="1">
        <f>Cleaned_Data[[#This Row],[ loan_amount]]-Cleaned_Data[[#This Row],[ bank_asset_value]]</f>
        <v>21600000</v>
      </c>
      <c r="P494" s="1">
        <f>Cleaned_Data[[#This Row],[ loan_amount]]</f>
        <v>28800000</v>
      </c>
      <c r="Q494" s="1" t="str">
        <f t="shared" si="29"/>
        <v>800+</v>
      </c>
      <c r="R494" s="1">
        <f>Cleaned_Data[[#This Row],[ residential_assets_value]]+Cleaned_Data[[#This Row],[ commercial_assets_value]]+Cleaned_Data[[#This Row],[ luxury_assets_value]]</f>
        <v>50400000</v>
      </c>
      <c r="S494" s="1">
        <f>Cleaned_Data[[#This Row],[ income_annum]]+Cleaned_Data[[#This Row],[ residential_assets_value]]+Cleaned_Data[[#This Row],[ commercial_assets_value]]+Cleaned_Data[[#This Row],[ luxury_assets_value]]</f>
        <v>59000000</v>
      </c>
      <c r="T494" s="1" t="str">
        <f t="shared" si="30"/>
        <v>&gt;4 Cr</v>
      </c>
      <c r="U494" s="12">
        <f t="shared" si="31"/>
        <v>3600000</v>
      </c>
      <c r="V494" s="1" t="str">
        <f>IF(Cleaned_Data[[#This Row],[EMI_Estimate]]&lt;50000, "50K", IF(Cleaned_Data[[#This Row],[EMI_Estimate]]&lt;100000, "50K-1L", IF(Cleaned_Data[[#This Row],[EMI_Estimate]]&lt;150000, "1L-1.5L", IF(Cleaned_Data[[#This Row],[EMI_Estimate]]&lt;200000,"1.5-2L", "&gt;2L"))))</f>
        <v>&gt;2L</v>
      </c>
    </row>
    <row r="495" spans="1:22" x14ac:dyDescent="0.35">
      <c r="A495">
        <v>494</v>
      </c>
      <c r="B495">
        <v>1</v>
      </c>
      <c r="C495" t="s">
        <v>22</v>
      </c>
      <c r="D495" t="s">
        <v>20</v>
      </c>
      <c r="E495">
        <v>300000</v>
      </c>
      <c r="F495" t="str">
        <f t="shared" si="28"/>
        <v>&lt;5 Lakh</v>
      </c>
      <c r="G495">
        <v>1100000</v>
      </c>
      <c r="H495">
        <v>12</v>
      </c>
      <c r="I495">
        <v>443</v>
      </c>
      <c r="J495" s="1">
        <v>600000</v>
      </c>
      <c r="K495" s="1">
        <v>400000</v>
      </c>
      <c r="L495" s="1">
        <v>1200000</v>
      </c>
      <c r="M495" s="1">
        <v>200000</v>
      </c>
      <c r="N495" s="1" t="s">
        <v>24</v>
      </c>
      <c r="O495" s="1">
        <f>Cleaned_Data[[#This Row],[ loan_amount]]-Cleaned_Data[[#This Row],[ bank_asset_value]]</f>
        <v>900000</v>
      </c>
      <c r="P495" s="1">
        <f>Cleaned_Data[[#This Row],[ loan_amount]]</f>
        <v>1100000</v>
      </c>
      <c r="Q495" s="1" t="str">
        <f t="shared" si="29"/>
        <v>300–499</v>
      </c>
      <c r="R495" s="1">
        <f>Cleaned_Data[[#This Row],[ residential_assets_value]]+Cleaned_Data[[#This Row],[ commercial_assets_value]]+Cleaned_Data[[#This Row],[ luxury_assets_value]]</f>
        <v>2200000</v>
      </c>
      <c r="S495" s="1">
        <f>Cleaned_Data[[#This Row],[ income_annum]]+Cleaned_Data[[#This Row],[ residential_assets_value]]+Cleaned_Data[[#This Row],[ commercial_assets_value]]+Cleaned_Data[[#This Row],[ luxury_assets_value]]</f>
        <v>2500000</v>
      </c>
      <c r="T495" s="1" t="str">
        <f t="shared" si="30"/>
        <v>&lt;1 Cr</v>
      </c>
      <c r="U495" s="12">
        <f t="shared" si="31"/>
        <v>91667</v>
      </c>
      <c r="V495" s="1" t="str">
        <f>IF(Cleaned_Data[[#This Row],[EMI_Estimate]]&lt;50000, "50K", IF(Cleaned_Data[[#This Row],[EMI_Estimate]]&lt;100000, "50K-1L", IF(Cleaned_Data[[#This Row],[EMI_Estimate]]&lt;150000, "1L-1.5L", IF(Cleaned_Data[[#This Row],[EMI_Estimate]]&lt;200000,"1.5-2L", "&gt;2L"))))</f>
        <v>50K-1L</v>
      </c>
    </row>
    <row r="496" spans="1:22" x14ac:dyDescent="0.35">
      <c r="A496">
        <v>495</v>
      </c>
      <c r="B496">
        <v>5</v>
      </c>
      <c r="C496" t="s">
        <v>22</v>
      </c>
      <c r="D496" t="s">
        <v>20</v>
      </c>
      <c r="E496">
        <v>2300000</v>
      </c>
      <c r="F496" t="str">
        <f t="shared" si="28"/>
        <v>&gt;20 Lakh</v>
      </c>
      <c r="G496">
        <v>5700000</v>
      </c>
      <c r="H496">
        <v>18</v>
      </c>
      <c r="I496">
        <v>329</v>
      </c>
      <c r="J496" s="1">
        <v>5600000</v>
      </c>
      <c r="K496" s="1">
        <v>3300000</v>
      </c>
      <c r="L496" s="1">
        <v>4900000</v>
      </c>
      <c r="M496" s="1">
        <v>2700000</v>
      </c>
      <c r="N496" s="1" t="s">
        <v>24</v>
      </c>
      <c r="O496" s="1">
        <f>Cleaned_Data[[#This Row],[ loan_amount]]-Cleaned_Data[[#This Row],[ bank_asset_value]]</f>
        <v>3000000</v>
      </c>
      <c r="P496" s="1">
        <f>Cleaned_Data[[#This Row],[ loan_amount]]</f>
        <v>5700000</v>
      </c>
      <c r="Q496" s="1" t="str">
        <f t="shared" si="29"/>
        <v>300–499</v>
      </c>
      <c r="R496" s="1">
        <f>Cleaned_Data[[#This Row],[ residential_assets_value]]+Cleaned_Data[[#This Row],[ commercial_assets_value]]+Cleaned_Data[[#This Row],[ luxury_assets_value]]</f>
        <v>13800000</v>
      </c>
      <c r="S496" s="1">
        <f>Cleaned_Data[[#This Row],[ income_annum]]+Cleaned_Data[[#This Row],[ residential_assets_value]]+Cleaned_Data[[#This Row],[ commercial_assets_value]]+Cleaned_Data[[#This Row],[ luxury_assets_value]]</f>
        <v>16100000</v>
      </c>
      <c r="T496" s="1" t="str">
        <f t="shared" si="30"/>
        <v>1–2 Cr</v>
      </c>
      <c r="U496" s="12">
        <f t="shared" si="31"/>
        <v>316667</v>
      </c>
      <c r="V496" s="1" t="str">
        <f>IF(Cleaned_Data[[#This Row],[EMI_Estimate]]&lt;50000, "50K", IF(Cleaned_Data[[#This Row],[EMI_Estimate]]&lt;100000, "50K-1L", IF(Cleaned_Data[[#This Row],[EMI_Estimate]]&lt;150000, "1L-1.5L", IF(Cleaned_Data[[#This Row],[EMI_Estimate]]&lt;200000,"1.5-2L", "&gt;2L"))))</f>
        <v>&gt;2L</v>
      </c>
    </row>
    <row r="497" spans="1:22" x14ac:dyDescent="0.35">
      <c r="A497">
        <v>496</v>
      </c>
      <c r="B497">
        <v>2</v>
      </c>
      <c r="C497" t="s">
        <v>22</v>
      </c>
      <c r="D497" t="s">
        <v>23</v>
      </c>
      <c r="E497">
        <v>2400000</v>
      </c>
      <c r="F497" t="str">
        <f t="shared" si="28"/>
        <v>&gt;20 Lakh</v>
      </c>
      <c r="G497">
        <v>5400000</v>
      </c>
      <c r="H497">
        <v>12</v>
      </c>
      <c r="I497">
        <v>739</v>
      </c>
      <c r="J497" s="1">
        <v>300000</v>
      </c>
      <c r="K497" s="1">
        <v>2500000</v>
      </c>
      <c r="L497" s="1">
        <v>5000000</v>
      </c>
      <c r="M497" s="1">
        <v>3000000</v>
      </c>
      <c r="N497" s="1" t="s">
        <v>21</v>
      </c>
      <c r="O497" s="1">
        <f>Cleaned_Data[[#This Row],[ loan_amount]]-Cleaned_Data[[#This Row],[ bank_asset_value]]</f>
        <v>2400000</v>
      </c>
      <c r="P497" s="1">
        <f>Cleaned_Data[[#This Row],[ loan_amount]]</f>
        <v>5400000</v>
      </c>
      <c r="Q497" s="1" t="str">
        <f t="shared" si="29"/>
        <v>700–799</v>
      </c>
      <c r="R497" s="1">
        <f>Cleaned_Data[[#This Row],[ residential_assets_value]]+Cleaned_Data[[#This Row],[ commercial_assets_value]]+Cleaned_Data[[#This Row],[ luxury_assets_value]]</f>
        <v>7800000</v>
      </c>
      <c r="S497" s="1">
        <f>Cleaned_Data[[#This Row],[ income_annum]]+Cleaned_Data[[#This Row],[ residential_assets_value]]+Cleaned_Data[[#This Row],[ commercial_assets_value]]+Cleaned_Data[[#This Row],[ luxury_assets_value]]</f>
        <v>10200000</v>
      </c>
      <c r="T497" s="1" t="str">
        <f t="shared" si="30"/>
        <v>1–2 Cr</v>
      </c>
      <c r="U497" s="12">
        <f t="shared" si="31"/>
        <v>450000</v>
      </c>
      <c r="V497" s="1" t="str">
        <f>IF(Cleaned_Data[[#This Row],[EMI_Estimate]]&lt;50000, "50K", IF(Cleaned_Data[[#This Row],[EMI_Estimate]]&lt;100000, "50K-1L", IF(Cleaned_Data[[#This Row],[EMI_Estimate]]&lt;150000, "1L-1.5L", IF(Cleaned_Data[[#This Row],[EMI_Estimate]]&lt;200000,"1.5-2L", "&gt;2L"))))</f>
        <v>&gt;2L</v>
      </c>
    </row>
    <row r="498" spans="1:22" x14ac:dyDescent="0.35">
      <c r="A498">
        <v>497</v>
      </c>
      <c r="B498">
        <v>5</v>
      </c>
      <c r="C498" t="s">
        <v>19</v>
      </c>
      <c r="D498" t="s">
        <v>23</v>
      </c>
      <c r="E498">
        <v>9800000</v>
      </c>
      <c r="F498" t="str">
        <f t="shared" si="28"/>
        <v>&gt;20 Lakh</v>
      </c>
      <c r="G498">
        <v>30300000</v>
      </c>
      <c r="H498">
        <v>6</v>
      </c>
      <c r="I498">
        <v>867</v>
      </c>
      <c r="J498" s="1">
        <v>20800000</v>
      </c>
      <c r="K498" s="1">
        <v>16000000</v>
      </c>
      <c r="L498" s="1">
        <v>30200000</v>
      </c>
      <c r="M498" s="1">
        <v>7600000</v>
      </c>
      <c r="N498" s="1" t="s">
        <v>21</v>
      </c>
      <c r="O498" s="1">
        <f>Cleaned_Data[[#This Row],[ loan_amount]]-Cleaned_Data[[#This Row],[ bank_asset_value]]</f>
        <v>22700000</v>
      </c>
      <c r="P498" s="1">
        <f>Cleaned_Data[[#This Row],[ loan_amount]]</f>
        <v>30300000</v>
      </c>
      <c r="Q498" s="1" t="str">
        <f t="shared" si="29"/>
        <v>800+</v>
      </c>
      <c r="R498" s="1">
        <f>Cleaned_Data[[#This Row],[ residential_assets_value]]+Cleaned_Data[[#This Row],[ commercial_assets_value]]+Cleaned_Data[[#This Row],[ luxury_assets_value]]</f>
        <v>67000000</v>
      </c>
      <c r="S498" s="1">
        <f>Cleaned_Data[[#This Row],[ income_annum]]+Cleaned_Data[[#This Row],[ residential_assets_value]]+Cleaned_Data[[#This Row],[ commercial_assets_value]]+Cleaned_Data[[#This Row],[ luxury_assets_value]]</f>
        <v>76800000</v>
      </c>
      <c r="T498" s="1" t="str">
        <f t="shared" si="30"/>
        <v>&gt;4 Cr</v>
      </c>
      <c r="U498" s="12">
        <f t="shared" si="31"/>
        <v>5050000</v>
      </c>
      <c r="V498" s="1" t="str">
        <f>IF(Cleaned_Data[[#This Row],[EMI_Estimate]]&lt;50000, "50K", IF(Cleaned_Data[[#This Row],[EMI_Estimate]]&lt;100000, "50K-1L", IF(Cleaned_Data[[#This Row],[EMI_Estimate]]&lt;150000, "1L-1.5L", IF(Cleaned_Data[[#This Row],[EMI_Estimate]]&lt;200000,"1.5-2L", "&gt;2L"))))</f>
        <v>&gt;2L</v>
      </c>
    </row>
    <row r="499" spans="1:22" x14ac:dyDescent="0.35">
      <c r="A499">
        <v>498</v>
      </c>
      <c r="B499">
        <v>2</v>
      </c>
      <c r="C499" t="s">
        <v>22</v>
      </c>
      <c r="D499" t="s">
        <v>20</v>
      </c>
      <c r="E499">
        <v>8100000</v>
      </c>
      <c r="F499" t="str">
        <f t="shared" si="28"/>
        <v>&gt;20 Lakh</v>
      </c>
      <c r="G499">
        <v>24800000</v>
      </c>
      <c r="H499">
        <v>6</v>
      </c>
      <c r="I499">
        <v>307</v>
      </c>
      <c r="J499" s="1">
        <v>200000</v>
      </c>
      <c r="K499" s="1">
        <v>4000000</v>
      </c>
      <c r="L499" s="1">
        <v>31100000</v>
      </c>
      <c r="M499" s="1">
        <v>10500000</v>
      </c>
      <c r="N499" s="1" t="s">
        <v>24</v>
      </c>
      <c r="O499" s="1">
        <f>Cleaned_Data[[#This Row],[ loan_amount]]-Cleaned_Data[[#This Row],[ bank_asset_value]]</f>
        <v>14300000</v>
      </c>
      <c r="P499" s="1">
        <f>Cleaned_Data[[#This Row],[ loan_amount]]</f>
        <v>24800000</v>
      </c>
      <c r="Q499" s="1" t="str">
        <f t="shared" si="29"/>
        <v>300–499</v>
      </c>
      <c r="R499" s="1">
        <f>Cleaned_Data[[#This Row],[ residential_assets_value]]+Cleaned_Data[[#This Row],[ commercial_assets_value]]+Cleaned_Data[[#This Row],[ luxury_assets_value]]</f>
        <v>35300000</v>
      </c>
      <c r="S499" s="1">
        <f>Cleaned_Data[[#This Row],[ income_annum]]+Cleaned_Data[[#This Row],[ residential_assets_value]]+Cleaned_Data[[#This Row],[ commercial_assets_value]]+Cleaned_Data[[#This Row],[ luxury_assets_value]]</f>
        <v>43400000</v>
      </c>
      <c r="T499" s="1" t="str">
        <f t="shared" si="30"/>
        <v>&gt;4 Cr</v>
      </c>
      <c r="U499" s="12">
        <f t="shared" si="31"/>
        <v>4133333</v>
      </c>
      <c r="V499" s="1" t="str">
        <f>IF(Cleaned_Data[[#This Row],[EMI_Estimate]]&lt;50000, "50K", IF(Cleaned_Data[[#This Row],[EMI_Estimate]]&lt;100000, "50K-1L", IF(Cleaned_Data[[#This Row],[EMI_Estimate]]&lt;150000, "1L-1.5L", IF(Cleaned_Data[[#This Row],[EMI_Estimate]]&lt;200000,"1.5-2L", "&gt;2L"))))</f>
        <v>&gt;2L</v>
      </c>
    </row>
    <row r="500" spans="1:22" x14ac:dyDescent="0.35">
      <c r="A500">
        <v>499</v>
      </c>
      <c r="B500">
        <v>3</v>
      </c>
      <c r="C500" t="s">
        <v>19</v>
      </c>
      <c r="D500" t="s">
        <v>20</v>
      </c>
      <c r="E500">
        <v>6700000</v>
      </c>
      <c r="F500" t="str">
        <f t="shared" si="28"/>
        <v>&gt;20 Lakh</v>
      </c>
      <c r="G500">
        <v>15500000</v>
      </c>
      <c r="H500">
        <v>18</v>
      </c>
      <c r="I500">
        <v>492</v>
      </c>
      <c r="J500" s="1">
        <v>2100000</v>
      </c>
      <c r="K500" s="1">
        <v>2000000</v>
      </c>
      <c r="L500" s="1">
        <v>26300000</v>
      </c>
      <c r="M500" s="1">
        <v>9400000</v>
      </c>
      <c r="N500" s="1" t="s">
        <v>24</v>
      </c>
      <c r="O500" s="1">
        <f>Cleaned_Data[[#This Row],[ loan_amount]]-Cleaned_Data[[#This Row],[ bank_asset_value]]</f>
        <v>6100000</v>
      </c>
      <c r="P500" s="1">
        <f>Cleaned_Data[[#This Row],[ loan_amount]]</f>
        <v>15500000</v>
      </c>
      <c r="Q500" s="1" t="str">
        <f t="shared" si="29"/>
        <v>300–499</v>
      </c>
      <c r="R500" s="1">
        <f>Cleaned_Data[[#This Row],[ residential_assets_value]]+Cleaned_Data[[#This Row],[ commercial_assets_value]]+Cleaned_Data[[#This Row],[ luxury_assets_value]]</f>
        <v>30400000</v>
      </c>
      <c r="S500" s="1">
        <f>Cleaned_Data[[#This Row],[ income_annum]]+Cleaned_Data[[#This Row],[ residential_assets_value]]+Cleaned_Data[[#This Row],[ commercial_assets_value]]+Cleaned_Data[[#This Row],[ luxury_assets_value]]</f>
        <v>37100000</v>
      </c>
      <c r="T500" s="1" t="str">
        <f t="shared" si="30"/>
        <v>3–4 Cr</v>
      </c>
      <c r="U500" s="12">
        <f t="shared" si="31"/>
        <v>861111</v>
      </c>
      <c r="V500" s="1" t="str">
        <f>IF(Cleaned_Data[[#This Row],[EMI_Estimate]]&lt;50000, "50K", IF(Cleaned_Data[[#This Row],[EMI_Estimate]]&lt;100000, "50K-1L", IF(Cleaned_Data[[#This Row],[EMI_Estimate]]&lt;150000, "1L-1.5L", IF(Cleaned_Data[[#This Row],[EMI_Estimate]]&lt;200000,"1.5-2L", "&gt;2L"))))</f>
        <v>&gt;2L</v>
      </c>
    </row>
    <row r="501" spans="1:22" x14ac:dyDescent="0.35">
      <c r="A501">
        <v>500</v>
      </c>
      <c r="B501">
        <v>1</v>
      </c>
      <c r="C501" t="s">
        <v>22</v>
      </c>
      <c r="D501" t="s">
        <v>23</v>
      </c>
      <c r="E501">
        <v>8400000</v>
      </c>
      <c r="F501" t="str">
        <f t="shared" si="28"/>
        <v>&gt;20 Lakh</v>
      </c>
      <c r="G501">
        <v>24700000</v>
      </c>
      <c r="H501">
        <v>18</v>
      </c>
      <c r="I501">
        <v>698</v>
      </c>
      <c r="J501" s="1">
        <v>23000000</v>
      </c>
      <c r="K501" s="1">
        <v>13200000</v>
      </c>
      <c r="L501" s="1">
        <v>32700000</v>
      </c>
      <c r="M501" s="1">
        <v>12200000</v>
      </c>
      <c r="N501" s="1" t="s">
        <v>21</v>
      </c>
      <c r="O501" s="1">
        <f>Cleaned_Data[[#This Row],[ loan_amount]]-Cleaned_Data[[#This Row],[ bank_asset_value]]</f>
        <v>12500000</v>
      </c>
      <c r="P501" s="1">
        <f>Cleaned_Data[[#This Row],[ loan_amount]]</f>
        <v>24700000</v>
      </c>
      <c r="Q501" s="1" t="str">
        <f t="shared" si="29"/>
        <v>600–699</v>
      </c>
      <c r="R501" s="1">
        <f>Cleaned_Data[[#This Row],[ residential_assets_value]]+Cleaned_Data[[#This Row],[ commercial_assets_value]]+Cleaned_Data[[#This Row],[ luxury_assets_value]]</f>
        <v>68900000</v>
      </c>
      <c r="S501" s="1">
        <f>Cleaned_Data[[#This Row],[ income_annum]]+Cleaned_Data[[#This Row],[ residential_assets_value]]+Cleaned_Data[[#This Row],[ commercial_assets_value]]+Cleaned_Data[[#This Row],[ luxury_assets_value]]</f>
        <v>77300000</v>
      </c>
      <c r="T501" s="1" t="str">
        <f t="shared" si="30"/>
        <v>&gt;4 Cr</v>
      </c>
      <c r="U501" s="12">
        <f t="shared" si="31"/>
        <v>1372222</v>
      </c>
      <c r="V501" s="1" t="str">
        <f>IF(Cleaned_Data[[#This Row],[EMI_Estimate]]&lt;50000, "50K", IF(Cleaned_Data[[#This Row],[EMI_Estimate]]&lt;100000, "50K-1L", IF(Cleaned_Data[[#This Row],[EMI_Estimate]]&lt;150000, "1L-1.5L", IF(Cleaned_Data[[#This Row],[EMI_Estimate]]&lt;200000,"1.5-2L", "&gt;2L"))))</f>
        <v>&gt;2L</v>
      </c>
    </row>
    <row r="502" spans="1:22" x14ac:dyDescent="0.35">
      <c r="A502">
        <v>501</v>
      </c>
      <c r="B502">
        <v>2</v>
      </c>
      <c r="C502" t="s">
        <v>19</v>
      </c>
      <c r="D502" t="s">
        <v>20</v>
      </c>
      <c r="E502">
        <v>200000</v>
      </c>
      <c r="F502" t="str">
        <f t="shared" si="28"/>
        <v>&lt;5 Lakh</v>
      </c>
      <c r="G502">
        <v>700000</v>
      </c>
      <c r="H502">
        <v>8</v>
      </c>
      <c r="I502">
        <v>851</v>
      </c>
      <c r="J502" s="1">
        <v>400000</v>
      </c>
      <c r="K502" s="1">
        <v>200000</v>
      </c>
      <c r="L502" s="1">
        <v>800000</v>
      </c>
      <c r="M502" s="1">
        <v>200000</v>
      </c>
      <c r="N502" s="1" t="s">
        <v>21</v>
      </c>
      <c r="O502" s="1">
        <f>Cleaned_Data[[#This Row],[ loan_amount]]-Cleaned_Data[[#This Row],[ bank_asset_value]]</f>
        <v>500000</v>
      </c>
      <c r="P502" s="1">
        <f>Cleaned_Data[[#This Row],[ loan_amount]]</f>
        <v>700000</v>
      </c>
      <c r="Q502" s="1" t="str">
        <f t="shared" si="29"/>
        <v>800+</v>
      </c>
      <c r="R502" s="1">
        <f>Cleaned_Data[[#This Row],[ residential_assets_value]]+Cleaned_Data[[#This Row],[ commercial_assets_value]]+Cleaned_Data[[#This Row],[ luxury_assets_value]]</f>
        <v>1400000</v>
      </c>
      <c r="S502" s="1">
        <f>Cleaned_Data[[#This Row],[ income_annum]]+Cleaned_Data[[#This Row],[ residential_assets_value]]+Cleaned_Data[[#This Row],[ commercial_assets_value]]+Cleaned_Data[[#This Row],[ luxury_assets_value]]</f>
        <v>1600000</v>
      </c>
      <c r="T502" s="1" t="str">
        <f t="shared" si="30"/>
        <v>&lt;1 Cr</v>
      </c>
      <c r="U502" s="12">
        <f t="shared" si="31"/>
        <v>87500</v>
      </c>
      <c r="V502" s="1" t="str">
        <f>IF(Cleaned_Data[[#This Row],[EMI_Estimate]]&lt;50000, "50K", IF(Cleaned_Data[[#This Row],[EMI_Estimate]]&lt;100000, "50K-1L", IF(Cleaned_Data[[#This Row],[EMI_Estimate]]&lt;150000, "1L-1.5L", IF(Cleaned_Data[[#This Row],[EMI_Estimate]]&lt;200000,"1.5-2L", "&gt;2L"))))</f>
        <v>50K-1L</v>
      </c>
    </row>
    <row r="503" spans="1:22" x14ac:dyDescent="0.35">
      <c r="A503">
        <v>502</v>
      </c>
      <c r="B503">
        <v>2</v>
      </c>
      <c r="C503" t="s">
        <v>19</v>
      </c>
      <c r="D503" t="s">
        <v>20</v>
      </c>
      <c r="E503">
        <v>4700000</v>
      </c>
      <c r="F503" t="str">
        <f t="shared" si="28"/>
        <v>&gt;20 Lakh</v>
      </c>
      <c r="G503">
        <v>12500000</v>
      </c>
      <c r="H503">
        <v>14</v>
      </c>
      <c r="I503">
        <v>375</v>
      </c>
      <c r="J503" s="1">
        <v>1300000</v>
      </c>
      <c r="K503" s="1">
        <v>6300000</v>
      </c>
      <c r="L503" s="1">
        <v>10100000</v>
      </c>
      <c r="M503" s="1">
        <v>5400000</v>
      </c>
      <c r="N503" s="1" t="s">
        <v>24</v>
      </c>
      <c r="O503" s="1">
        <f>Cleaned_Data[[#This Row],[ loan_amount]]-Cleaned_Data[[#This Row],[ bank_asset_value]]</f>
        <v>7100000</v>
      </c>
      <c r="P503" s="1">
        <f>Cleaned_Data[[#This Row],[ loan_amount]]</f>
        <v>12500000</v>
      </c>
      <c r="Q503" s="1" t="str">
        <f t="shared" si="29"/>
        <v>300–499</v>
      </c>
      <c r="R503" s="1">
        <f>Cleaned_Data[[#This Row],[ residential_assets_value]]+Cleaned_Data[[#This Row],[ commercial_assets_value]]+Cleaned_Data[[#This Row],[ luxury_assets_value]]</f>
        <v>17700000</v>
      </c>
      <c r="S503" s="1">
        <f>Cleaned_Data[[#This Row],[ income_annum]]+Cleaned_Data[[#This Row],[ residential_assets_value]]+Cleaned_Data[[#This Row],[ commercial_assets_value]]+Cleaned_Data[[#This Row],[ luxury_assets_value]]</f>
        <v>22400000</v>
      </c>
      <c r="T503" s="1" t="str">
        <f t="shared" si="30"/>
        <v>2–3 Cr</v>
      </c>
      <c r="U503" s="12">
        <f t="shared" si="31"/>
        <v>892857</v>
      </c>
      <c r="V503" s="1" t="str">
        <f>IF(Cleaned_Data[[#This Row],[EMI_Estimate]]&lt;50000, "50K", IF(Cleaned_Data[[#This Row],[EMI_Estimate]]&lt;100000, "50K-1L", IF(Cleaned_Data[[#This Row],[EMI_Estimate]]&lt;150000, "1L-1.5L", IF(Cleaned_Data[[#This Row],[EMI_Estimate]]&lt;200000,"1.5-2L", "&gt;2L"))))</f>
        <v>&gt;2L</v>
      </c>
    </row>
    <row r="504" spans="1:22" x14ac:dyDescent="0.35">
      <c r="A504">
        <v>503</v>
      </c>
      <c r="B504">
        <v>0</v>
      </c>
      <c r="C504" t="s">
        <v>19</v>
      </c>
      <c r="D504" t="s">
        <v>23</v>
      </c>
      <c r="E504">
        <v>4300000</v>
      </c>
      <c r="F504" t="str">
        <f t="shared" si="28"/>
        <v>&gt;20 Lakh</v>
      </c>
      <c r="G504">
        <v>14300000</v>
      </c>
      <c r="H504">
        <v>14</v>
      </c>
      <c r="I504">
        <v>601</v>
      </c>
      <c r="J504" s="1">
        <v>3800000</v>
      </c>
      <c r="K504" s="1">
        <v>900000</v>
      </c>
      <c r="L504" s="1">
        <v>16700000</v>
      </c>
      <c r="M504" s="1">
        <v>5700000</v>
      </c>
      <c r="N504" s="1" t="s">
        <v>21</v>
      </c>
      <c r="O504" s="1">
        <f>Cleaned_Data[[#This Row],[ loan_amount]]-Cleaned_Data[[#This Row],[ bank_asset_value]]</f>
        <v>8600000</v>
      </c>
      <c r="P504" s="1">
        <f>Cleaned_Data[[#This Row],[ loan_amount]]</f>
        <v>14300000</v>
      </c>
      <c r="Q504" s="1" t="str">
        <f t="shared" si="29"/>
        <v>600–699</v>
      </c>
      <c r="R504" s="1">
        <f>Cleaned_Data[[#This Row],[ residential_assets_value]]+Cleaned_Data[[#This Row],[ commercial_assets_value]]+Cleaned_Data[[#This Row],[ luxury_assets_value]]</f>
        <v>21400000</v>
      </c>
      <c r="S504" s="1">
        <f>Cleaned_Data[[#This Row],[ income_annum]]+Cleaned_Data[[#This Row],[ residential_assets_value]]+Cleaned_Data[[#This Row],[ commercial_assets_value]]+Cleaned_Data[[#This Row],[ luxury_assets_value]]</f>
        <v>25700000</v>
      </c>
      <c r="T504" s="1" t="str">
        <f t="shared" si="30"/>
        <v>2–3 Cr</v>
      </c>
      <c r="U504" s="12">
        <f t="shared" si="31"/>
        <v>1021429</v>
      </c>
      <c r="V504" s="1" t="str">
        <f>IF(Cleaned_Data[[#This Row],[EMI_Estimate]]&lt;50000, "50K", IF(Cleaned_Data[[#This Row],[EMI_Estimate]]&lt;100000, "50K-1L", IF(Cleaned_Data[[#This Row],[EMI_Estimate]]&lt;150000, "1L-1.5L", IF(Cleaned_Data[[#This Row],[EMI_Estimate]]&lt;200000,"1.5-2L", "&gt;2L"))))</f>
        <v>&gt;2L</v>
      </c>
    </row>
    <row r="505" spans="1:22" x14ac:dyDescent="0.35">
      <c r="A505">
        <v>504</v>
      </c>
      <c r="B505">
        <v>4</v>
      </c>
      <c r="C505" t="s">
        <v>22</v>
      </c>
      <c r="D505" t="s">
        <v>20</v>
      </c>
      <c r="E505">
        <v>2200000</v>
      </c>
      <c r="F505" t="str">
        <f t="shared" si="28"/>
        <v>&gt;20 Lakh</v>
      </c>
      <c r="G505">
        <v>7000000</v>
      </c>
      <c r="H505">
        <v>20</v>
      </c>
      <c r="I505">
        <v>756</v>
      </c>
      <c r="J505" s="1">
        <v>3600000</v>
      </c>
      <c r="K505" s="1">
        <v>3900000</v>
      </c>
      <c r="L505" s="1">
        <v>5700000</v>
      </c>
      <c r="M505" s="1">
        <v>1200000</v>
      </c>
      <c r="N505" s="1" t="s">
        <v>21</v>
      </c>
      <c r="O505" s="1">
        <f>Cleaned_Data[[#This Row],[ loan_amount]]-Cleaned_Data[[#This Row],[ bank_asset_value]]</f>
        <v>5800000</v>
      </c>
      <c r="P505" s="1">
        <f>Cleaned_Data[[#This Row],[ loan_amount]]</f>
        <v>7000000</v>
      </c>
      <c r="Q505" s="1" t="str">
        <f t="shared" si="29"/>
        <v>700–799</v>
      </c>
      <c r="R505" s="1">
        <f>Cleaned_Data[[#This Row],[ residential_assets_value]]+Cleaned_Data[[#This Row],[ commercial_assets_value]]+Cleaned_Data[[#This Row],[ luxury_assets_value]]</f>
        <v>13200000</v>
      </c>
      <c r="S505" s="1">
        <f>Cleaned_Data[[#This Row],[ income_annum]]+Cleaned_Data[[#This Row],[ residential_assets_value]]+Cleaned_Data[[#This Row],[ commercial_assets_value]]+Cleaned_Data[[#This Row],[ luxury_assets_value]]</f>
        <v>15400000</v>
      </c>
      <c r="T505" s="1" t="str">
        <f t="shared" si="30"/>
        <v>1–2 Cr</v>
      </c>
      <c r="U505" s="12">
        <f t="shared" si="31"/>
        <v>350000</v>
      </c>
      <c r="V505" s="1" t="str">
        <f>IF(Cleaned_Data[[#This Row],[EMI_Estimate]]&lt;50000, "50K", IF(Cleaned_Data[[#This Row],[EMI_Estimate]]&lt;100000, "50K-1L", IF(Cleaned_Data[[#This Row],[EMI_Estimate]]&lt;150000, "1L-1.5L", IF(Cleaned_Data[[#This Row],[EMI_Estimate]]&lt;200000,"1.5-2L", "&gt;2L"))))</f>
        <v>&gt;2L</v>
      </c>
    </row>
    <row r="506" spans="1:22" x14ac:dyDescent="0.35">
      <c r="A506">
        <v>505</v>
      </c>
      <c r="B506">
        <v>4</v>
      </c>
      <c r="C506" t="s">
        <v>19</v>
      </c>
      <c r="D506" t="s">
        <v>23</v>
      </c>
      <c r="E506">
        <v>8600000</v>
      </c>
      <c r="F506" t="str">
        <f t="shared" si="28"/>
        <v>&gt;20 Lakh</v>
      </c>
      <c r="G506">
        <v>19200000</v>
      </c>
      <c r="H506">
        <v>4</v>
      </c>
      <c r="I506">
        <v>868</v>
      </c>
      <c r="J506" s="1">
        <v>20400000</v>
      </c>
      <c r="K506" s="1">
        <v>1500000</v>
      </c>
      <c r="L506" s="1">
        <v>32800000</v>
      </c>
      <c r="M506" s="1">
        <v>9300000</v>
      </c>
      <c r="N506" s="1" t="s">
        <v>21</v>
      </c>
      <c r="O506" s="1">
        <f>Cleaned_Data[[#This Row],[ loan_amount]]-Cleaned_Data[[#This Row],[ bank_asset_value]]</f>
        <v>9900000</v>
      </c>
      <c r="P506" s="1">
        <f>Cleaned_Data[[#This Row],[ loan_amount]]</f>
        <v>19200000</v>
      </c>
      <c r="Q506" s="1" t="str">
        <f t="shared" si="29"/>
        <v>800+</v>
      </c>
      <c r="R506" s="1">
        <f>Cleaned_Data[[#This Row],[ residential_assets_value]]+Cleaned_Data[[#This Row],[ commercial_assets_value]]+Cleaned_Data[[#This Row],[ luxury_assets_value]]</f>
        <v>54700000</v>
      </c>
      <c r="S506" s="1">
        <f>Cleaned_Data[[#This Row],[ income_annum]]+Cleaned_Data[[#This Row],[ residential_assets_value]]+Cleaned_Data[[#This Row],[ commercial_assets_value]]+Cleaned_Data[[#This Row],[ luxury_assets_value]]</f>
        <v>63300000</v>
      </c>
      <c r="T506" s="1" t="str">
        <f t="shared" si="30"/>
        <v>&gt;4 Cr</v>
      </c>
      <c r="U506" s="12">
        <f t="shared" si="31"/>
        <v>4800000</v>
      </c>
      <c r="V506" s="1" t="str">
        <f>IF(Cleaned_Data[[#This Row],[EMI_Estimate]]&lt;50000, "50K", IF(Cleaned_Data[[#This Row],[EMI_Estimate]]&lt;100000, "50K-1L", IF(Cleaned_Data[[#This Row],[EMI_Estimate]]&lt;150000, "1L-1.5L", IF(Cleaned_Data[[#This Row],[EMI_Estimate]]&lt;200000,"1.5-2L", "&gt;2L"))))</f>
        <v>&gt;2L</v>
      </c>
    </row>
    <row r="507" spans="1:22" x14ac:dyDescent="0.35">
      <c r="A507">
        <v>506</v>
      </c>
      <c r="B507">
        <v>4</v>
      </c>
      <c r="C507" t="s">
        <v>19</v>
      </c>
      <c r="D507" t="s">
        <v>23</v>
      </c>
      <c r="E507">
        <v>2000000</v>
      </c>
      <c r="F507" t="str">
        <f t="shared" si="28"/>
        <v>&gt;20 Lakh</v>
      </c>
      <c r="G507">
        <v>7200000</v>
      </c>
      <c r="H507">
        <v>10</v>
      </c>
      <c r="I507">
        <v>838</v>
      </c>
      <c r="J507" s="1">
        <v>2500000</v>
      </c>
      <c r="K507" s="1">
        <v>300000</v>
      </c>
      <c r="L507" s="1">
        <v>7600000</v>
      </c>
      <c r="M507" s="1">
        <v>1000000</v>
      </c>
      <c r="N507" s="1" t="s">
        <v>21</v>
      </c>
      <c r="O507" s="1">
        <f>Cleaned_Data[[#This Row],[ loan_amount]]-Cleaned_Data[[#This Row],[ bank_asset_value]]</f>
        <v>6200000</v>
      </c>
      <c r="P507" s="1">
        <f>Cleaned_Data[[#This Row],[ loan_amount]]</f>
        <v>7200000</v>
      </c>
      <c r="Q507" s="1" t="str">
        <f t="shared" si="29"/>
        <v>800+</v>
      </c>
      <c r="R507" s="1">
        <f>Cleaned_Data[[#This Row],[ residential_assets_value]]+Cleaned_Data[[#This Row],[ commercial_assets_value]]+Cleaned_Data[[#This Row],[ luxury_assets_value]]</f>
        <v>10400000</v>
      </c>
      <c r="S507" s="1">
        <f>Cleaned_Data[[#This Row],[ income_annum]]+Cleaned_Data[[#This Row],[ residential_assets_value]]+Cleaned_Data[[#This Row],[ commercial_assets_value]]+Cleaned_Data[[#This Row],[ luxury_assets_value]]</f>
        <v>12400000</v>
      </c>
      <c r="T507" s="1" t="str">
        <f t="shared" si="30"/>
        <v>1–2 Cr</v>
      </c>
      <c r="U507" s="12">
        <f t="shared" si="31"/>
        <v>720000</v>
      </c>
      <c r="V507" s="1" t="str">
        <f>IF(Cleaned_Data[[#This Row],[EMI_Estimate]]&lt;50000, "50K", IF(Cleaned_Data[[#This Row],[EMI_Estimate]]&lt;100000, "50K-1L", IF(Cleaned_Data[[#This Row],[EMI_Estimate]]&lt;150000, "1L-1.5L", IF(Cleaned_Data[[#This Row],[EMI_Estimate]]&lt;200000,"1.5-2L", "&gt;2L"))))</f>
        <v>&gt;2L</v>
      </c>
    </row>
    <row r="508" spans="1:22" x14ac:dyDescent="0.35">
      <c r="A508">
        <v>507</v>
      </c>
      <c r="B508">
        <v>4</v>
      </c>
      <c r="C508" t="s">
        <v>22</v>
      </c>
      <c r="D508" t="s">
        <v>23</v>
      </c>
      <c r="E508">
        <v>4200000</v>
      </c>
      <c r="F508" t="str">
        <f t="shared" si="28"/>
        <v>&gt;20 Lakh</v>
      </c>
      <c r="G508">
        <v>15900000</v>
      </c>
      <c r="H508">
        <v>14</v>
      </c>
      <c r="I508">
        <v>375</v>
      </c>
      <c r="J508" s="1">
        <v>7200000</v>
      </c>
      <c r="K508" s="1">
        <v>7900000</v>
      </c>
      <c r="L508" s="1">
        <v>16200000</v>
      </c>
      <c r="M508" s="1">
        <v>3000000</v>
      </c>
      <c r="N508" s="1" t="s">
        <v>24</v>
      </c>
      <c r="O508" s="1">
        <f>Cleaned_Data[[#This Row],[ loan_amount]]-Cleaned_Data[[#This Row],[ bank_asset_value]]</f>
        <v>12900000</v>
      </c>
      <c r="P508" s="1">
        <f>Cleaned_Data[[#This Row],[ loan_amount]]</f>
        <v>15900000</v>
      </c>
      <c r="Q508" s="1" t="str">
        <f t="shared" si="29"/>
        <v>300–499</v>
      </c>
      <c r="R508" s="1">
        <f>Cleaned_Data[[#This Row],[ residential_assets_value]]+Cleaned_Data[[#This Row],[ commercial_assets_value]]+Cleaned_Data[[#This Row],[ luxury_assets_value]]</f>
        <v>31300000</v>
      </c>
      <c r="S508" s="1">
        <f>Cleaned_Data[[#This Row],[ income_annum]]+Cleaned_Data[[#This Row],[ residential_assets_value]]+Cleaned_Data[[#This Row],[ commercial_assets_value]]+Cleaned_Data[[#This Row],[ luxury_assets_value]]</f>
        <v>35500000</v>
      </c>
      <c r="T508" s="1" t="str">
        <f t="shared" si="30"/>
        <v>3–4 Cr</v>
      </c>
      <c r="U508" s="12">
        <f t="shared" si="31"/>
        <v>1135714</v>
      </c>
      <c r="V508" s="1" t="str">
        <f>IF(Cleaned_Data[[#This Row],[EMI_Estimate]]&lt;50000, "50K", IF(Cleaned_Data[[#This Row],[EMI_Estimate]]&lt;100000, "50K-1L", IF(Cleaned_Data[[#This Row],[EMI_Estimate]]&lt;150000, "1L-1.5L", IF(Cleaned_Data[[#This Row],[EMI_Estimate]]&lt;200000,"1.5-2L", "&gt;2L"))))</f>
        <v>&gt;2L</v>
      </c>
    </row>
    <row r="509" spans="1:22" x14ac:dyDescent="0.35">
      <c r="A509">
        <v>508</v>
      </c>
      <c r="B509">
        <v>0</v>
      </c>
      <c r="C509" t="s">
        <v>22</v>
      </c>
      <c r="D509" t="s">
        <v>23</v>
      </c>
      <c r="E509">
        <v>5100000</v>
      </c>
      <c r="F509" t="str">
        <f t="shared" si="28"/>
        <v>&gt;20 Lakh</v>
      </c>
      <c r="G509">
        <v>12500000</v>
      </c>
      <c r="H509">
        <v>18</v>
      </c>
      <c r="I509">
        <v>778</v>
      </c>
      <c r="J509" s="1">
        <v>3300000</v>
      </c>
      <c r="K509" s="1">
        <v>1000000</v>
      </c>
      <c r="L509" s="1">
        <v>14800000</v>
      </c>
      <c r="M509" s="1">
        <v>3200000</v>
      </c>
      <c r="N509" s="1" t="s">
        <v>21</v>
      </c>
      <c r="O509" s="1">
        <f>Cleaned_Data[[#This Row],[ loan_amount]]-Cleaned_Data[[#This Row],[ bank_asset_value]]</f>
        <v>9300000</v>
      </c>
      <c r="P509" s="1">
        <f>Cleaned_Data[[#This Row],[ loan_amount]]</f>
        <v>12500000</v>
      </c>
      <c r="Q509" s="1" t="str">
        <f t="shared" si="29"/>
        <v>700–799</v>
      </c>
      <c r="R509" s="1">
        <f>Cleaned_Data[[#This Row],[ residential_assets_value]]+Cleaned_Data[[#This Row],[ commercial_assets_value]]+Cleaned_Data[[#This Row],[ luxury_assets_value]]</f>
        <v>19100000</v>
      </c>
      <c r="S509" s="1">
        <f>Cleaned_Data[[#This Row],[ income_annum]]+Cleaned_Data[[#This Row],[ residential_assets_value]]+Cleaned_Data[[#This Row],[ commercial_assets_value]]+Cleaned_Data[[#This Row],[ luxury_assets_value]]</f>
        <v>24200000</v>
      </c>
      <c r="T509" s="1" t="str">
        <f t="shared" si="30"/>
        <v>2–3 Cr</v>
      </c>
      <c r="U509" s="12">
        <f t="shared" si="31"/>
        <v>694444</v>
      </c>
      <c r="V509" s="1" t="str">
        <f>IF(Cleaned_Data[[#This Row],[EMI_Estimate]]&lt;50000, "50K", IF(Cleaned_Data[[#This Row],[EMI_Estimate]]&lt;100000, "50K-1L", IF(Cleaned_Data[[#This Row],[EMI_Estimate]]&lt;150000, "1L-1.5L", IF(Cleaned_Data[[#This Row],[EMI_Estimate]]&lt;200000,"1.5-2L", "&gt;2L"))))</f>
        <v>&gt;2L</v>
      </c>
    </row>
    <row r="510" spans="1:22" x14ac:dyDescent="0.35">
      <c r="A510">
        <v>509</v>
      </c>
      <c r="B510">
        <v>2</v>
      </c>
      <c r="C510" t="s">
        <v>19</v>
      </c>
      <c r="D510" t="s">
        <v>23</v>
      </c>
      <c r="E510">
        <v>4100000</v>
      </c>
      <c r="F510" t="str">
        <f t="shared" si="28"/>
        <v>&gt;20 Lakh</v>
      </c>
      <c r="G510">
        <v>11200000</v>
      </c>
      <c r="H510">
        <v>6</v>
      </c>
      <c r="I510">
        <v>442</v>
      </c>
      <c r="J510" s="1">
        <v>12200000</v>
      </c>
      <c r="K510" s="1">
        <v>4100000</v>
      </c>
      <c r="L510" s="1">
        <v>10000000</v>
      </c>
      <c r="M510" s="1">
        <v>4500000</v>
      </c>
      <c r="N510" s="1" t="s">
        <v>24</v>
      </c>
      <c r="O510" s="1">
        <f>Cleaned_Data[[#This Row],[ loan_amount]]-Cleaned_Data[[#This Row],[ bank_asset_value]]</f>
        <v>6700000</v>
      </c>
      <c r="P510" s="1">
        <f>Cleaned_Data[[#This Row],[ loan_amount]]</f>
        <v>11200000</v>
      </c>
      <c r="Q510" s="1" t="str">
        <f t="shared" si="29"/>
        <v>300–499</v>
      </c>
      <c r="R510" s="1">
        <f>Cleaned_Data[[#This Row],[ residential_assets_value]]+Cleaned_Data[[#This Row],[ commercial_assets_value]]+Cleaned_Data[[#This Row],[ luxury_assets_value]]</f>
        <v>26300000</v>
      </c>
      <c r="S510" s="1">
        <f>Cleaned_Data[[#This Row],[ income_annum]]+Cleaned_Data[[#This Row],[ residential_assets_value]]+Cleaned_Data[[#This Row],[ commercial_assets_value]]+Cleaned_Data[[#This Row],[ luxury_assets_value]]</f>
        <v>30400000</v>
      </c>
      <c r="T510" s="1" t="str">
        <f t="shared" si="30"/>
        <v>3–4 Cr</v>
      </c>
      <c r="U510" s="12">
        <f t="shared" si="31"/>
        <v>1866667</v>
      </c>
      <c r="V510" s="1" t="str">
        <f>IF(Cleaned_Data[[#This Row],[EMI_Estimate]]&lt;50000, "50K", IF(Cleaned_Data[[#This Row],[EMI_Estimate]]&lt;100000, "50K-1L", IF(Cleaned_Data[[#This Row],[EMI_Estimate]]&lt;150000, "1L-1.5L", IF(Cleaned_Data[[#This Row],[EMI_Estimate]]&lt;200000,"1.5-2L", "&gt;2L"))))</f>
        <v>&gt;2L</v>
      </c>
    </row>
    <row r="511" spans="1:22" x14ac:dyDescent="0.35">
      <c r="A511">
        <v>510</v>
      </c>
      <c r="B511">
        <v>1</v>
      </c>
      <c r="C511" t="s">
        <v>19</v>
      </c>
      <c r="D511" t="s">
        <v>23</v>
      </c>
      <c r="E511">
        <v>9900000</v>
      </c>
      <c r="F511" t="str">
        <f t="shared" si="28"/>
        <v>&gt;20 Lakh</v>
      </c>
      <c r="G511">
        <v>39500000</v>
      </c>
      <c r="H511">
        <v>12</v>
      </c>
      <c r="I511">
        <v>808</v>
      </c>
      <c r="J511" s="1">
        <v>11800000</v>
      </c>
      <c r="K511" s="1">
        <v>3700000</v>
      </c>
      <c r="L511" s="1">
        <v>30200000</v>
      </c>
      <c r="M511" s="1">
        <v>13500000</v>
      </c>
      <c r="N511" s="1" t="s">
        <v>21</v>
      </c>
      <c r="O511" s="1">
        <f>Cleaned_Data[[#This Row],[ loan_amount]]-Cleaned_Data[[#This Row],[ bank_asset_value]]</f>
        <v>26000000</v>
      </c>
      <c r="P511" s="1">
        <f>Cleaned_Data[[#This Row],[ loan_amount]]</f>
        <v>39500000</v>
      </c>
      <c r="Q511" s="1" t="str">
        <f t="shared" si="29"/>
        <v>800+</v>
      </c>
      <c r="R511" s="1">
        <f>Cleaned_Data[[#This Row],[ residential_assets_value]]+Cleaned_Data[[#This Row],[ commercial_assets_value]]+Cleaned_Data[[#This Row],[ luxury_assets_value]]</f>
        <v>45700000</v>
      </c>
      <c r="S511" s="1">
        <f>Cleaned_Data[[#This Row],[ income_annum]]+Cleaned_Data[[#This Row],[ residential_assets_value]]+Cleaned_Data[[#This Row],[ commercial_assets_value]]+Cleaned_Data[[#This Row],[ luxury_assets_value]]</f>
        <v>55600000</v>
      </c>
      <c r="T511" s="1" t="str">
        <f t="shared" si="30"/>
        <v>&gt;4 Cr</v>
      </c>
      <c r="U511" s="12">
        <f t="shared" si="31"/>
        <v>3291667</v>
      </c>
      <c r="V511" s="1" t="str">
        <f>IF(Cleaned_Data[[#This Row],[EMI_Estimate]]&lt;50000, "50K", IF(Cleaned_Data[[#This Row],[EMI_Estimate]]&lt;100000, "50K-1L", IF(Cleaned_Data[[#This Row],[EMI_Estimate]]&lt;150000, "1L-1.5L", IF(Cleaned_Data[[#This Row],[EMI_Estimate]]&lt;200000,"1.5-2L", "&gt;2L"))))</f>
        <v>&gt;2L</v>
      </c>
    </row>
    <row r="512" spans="1:22" x14ac:dyDescent="0.35">
      <c r="A512">
        <v>511</v>
      </c>
      <c r="B512">
        <v>1</v>
      </c>
      <c r="C512" t="s">
        <v>22</v>
      </c>
      <c r="D512" t="s">
        <v>23</v>
      </c>
      <c r="E512">
        <v>3200000</v>
      </c>
      <c r="F512" t="str">
        <f t="shared" si="28"/>
        <v>&gt;20 Lakh</v>
      </c>
      <c r="G512">
        <v>9000000</v>
      </c>
      <c r="H512">
        <v>20</v>
      </c>
      <c r="I512">
        <v>372</v>
      </c>
      <c r="J512" s="1">
        <v>2700000</v>
      </c>
      <c r="K512" s="1">
        <v>2800000</v>
      </c>
      <c r="L512" s="1">
        <v>7200000</v>
      </c>
      <c r="M512" s="1">
        <v>3800000</v>
      </c>
      <c r="N512" s="1" t="s">
        <v>24</v>
      </c>
      <c r="O512" s="1">
        <f>Cleaned_Data[[#This Row],[ loan_amount]]-Cleaned_Data[[#This Row],[ bank_asset_value]]</f>
        <v>5200000</v>
      </c>
      <c r="P512" s="1">
        <f>Cleaned_Data[[#This Row],[ loan_amount]]</f>
        <v>9000000</v>
      </c>
      <c r="Q512" s="1" t="str">
        <f t="shared" si="29"/>
        <v>300–499</v>
      </c>
      <c r="R512" s="1">
        <f>Cleaned_Data[[#This Row],[ residential_assets_value]]+Cleaned_Data[[#This Row],[ commercial_assets_value]]+Cleaned_Data[[#This Row],[ luxury_assets_value]]</f>
        <v>12700000</v>
      </c>
      <c r="S512" s="1">
        <f>Cleaned_Data[[#This Row],[ income_annum]]+Cleaned_Data[[#This Row],[ residential_assets_value]]+Cleaned_Data[[#This Row],[ commercial_assets_value]]+Cleaned_Data[[#This Row],[ luxury_assets_value]]</f>
        <v>15900000</v>
      </c>
      <c r="T512" s="1" t="str">
        <f t="shared" si="30"/>
        <v>1–2 Cr</v>
      </c>
      <c r="U512" s="12">
        <f t="shared" si="31"/>
        <v>450000</v>
      </c>
      <c r="V512" s="1" t="str">
        <f>IF(Cleaned_Data[[#This Row],[EMI_Estimate]]&lt;50000, "50K", IF(Cleaned_Data[[#This Row],[EMI_Estimate]]&lt;100000, "50K-1L", IF(Cleaned_Data[[#This Row],[EMI_Estimate]]&lt;150000, "1L-1.5L", IF(Cleaned_Data[[#This Row],[EMI_Estimate]]&lt;200000,"1.5-2L", "&gt;2L"))))</f>
        <v>&gt;2L</v>
      </c>
    </row>
    <row r="513" spans="1:22" x14ac:dyDescent="0.35">
      <c r="A513">
        <v>512</v>
      </c>
      <c r="B513">
        <v>2</v>
      </c>
      <c r="C513" t="s">
        <v>19</v>
      </c>
      <c r="D513" t="s">
        <v>20</v>
      </c>
      <c r="E513">
        <v>5500000</v>
      </c>
      <c r="F513" t="str">
        <f t="shared" si="28"/>
        <v>&gt;20 Lakh</v>
      </c>
      <c r="G513">
        <v>19000000</v>
      </c>
      <c r="H513">
        <v>4</v>
      </c>
      <c r="I513">
        <v>597</v>
      </c>
      <c r="J513" s="1">
        <v>1100000</v>
      </c>
      <c r="K513" s="1">
        <v>4000000</v>
      </c>
      <c r="L513" s="1">
        <v>18700000</v>
      </c>
      <c r="M513" s="1">
        <v>5300000</v>
      </c>
      <c r="N513" s="1" t="s">
        <v>21</v>
      </c>
      <c r="O513" s="1">
        <f>Cleaned_Data[[#This Row],[ loan_amount]]-Cleaned_Data[[#This Row],[ bank_asset_value]]</f>
        <v>13700000</v>
      </c>
      <c r="P513" s="1">
        <f>Cleaned_Data[[#This Row],[ loan_amount]]</f>
        <v>19000000</v>
      </c>
      <c r="Q513" s="1" t="str">
        <f t="shared" si="29"/>
        <v>500–599</v>
      </c>
      <c r="R513" s="1">
        <f>Cleaned_Data[[#This Row],[ residential_assets_value]]+Cleaned_Data[[#This Row],[ commercial_assets_value]]+Cleaned_Data[[#This Row],[ luxury_assets_value]]</f>
        <v>23800000</v>
      </c>
      <c r="S513" s="1">
        <f>Cleaned_Data[[#This Row],[ income_annum]]+Cleaned_Data[[#This Row],[ residential_assets_value]]+Cleaned_Data[[#This Row],[ commercial_assets_value]]+Cleaned_Data[[#This Row],[ luxury_assets_value]]</f>
        <v>29300000</v>
      </c>
      <c r="T513" s="1" t="str">
        <f t="shared" si="30"/>
        <v>2–3 Cr</v>
      </c>
      <c r="U513" s="12">
        <f t="shared" si="31"/>
        <v>4750000</v>
      </c>
      <c r="V513" s="1" t="str">
        <f>IF(Cleaned_Data[[#This Row],[EMI_Estimate]]&lt;50000, "50K", IF(Cleaned_Data[[#This Row],[EMI_Estimate]]&lt;100000, "50K-1L", IF(Cleaned_Data[[#This Row],[EMI_Estimate]]&lt;150000, "1L-1.5L", IF(Cleaned_Data[[#This Row],[EMI_Estimate]]&lt;200000,"1.5-2L", "&gt;2L"))))</f>
        <v>&gt;2L</v>
      </c>
    </row>
    <row r="514" spans="1:22" x14ac:dyDescent="0.35">
      <c r="A514">
        <v>513</v>
      </c>
      <c r="B514">
        <v>0</v>
      </c>
      <c r="C514" t="s">
        <v>19</v>
      </c>
      <c r="D514" t="s">
        <v>23</v>
      </c>
      <c r="E514">
        <v>7800000</v>
      </c>
      <c r="F514" t="str">
        <f t="shared" ref="F514:F577" si="32">IF(E514&lt;500000, "&lt;5 Lakh",
 IF(E514&lt;1000000, "5-10 Lakh",
 IF(E514&lt;1500000, "10-15 Lakh",
 IF(E514&lt;2000000, "15-20 Lakh", "&gt;20 Lakh"))))</f>
        <v>&gt;20 Lakh</v>
      </c>
      <c r="G514">
        <v>29100000</v>
      </c>
      <c r="H514">
        <v>20</v>
      </c>
      <c r="I514">
        <v>435</v>
      </c>
      <c r="J514" s="1">
        <v>21100000</v>
      </c>
      <c r="K514" s="1">
        <v>13000000</v>
      </c>
      <c r="L514" s="1">
        <v>17300000</v>
      </c>
      <c r="M514" s="1">
        <v>9700000</v>
      </c>
      <c r="N514" s="1" t="s">
        <v>24</v>
      </c>
      <c r="O514" s="1">
        <f>Cleaned_Data[[#This Row],[ loan_amount]]-Cleaned_Data[[#This Row],[ bank_asset_value]]</f>
        <v>19400000</v>
      </c>
      <c r="P514" s="1">
        <f>Cleaned_Data[[#This Row],[ loan_amount]]</f>
        <v>29100000</v>
      </c>
      <c r="Q514" s="1" t="str">
        <f t="shared" ref="Q514:Q577" si="33">IF(I514&lt;500,"300–499",IF(I514&lt;600,"500–599",IF(I514&lt;700,"600–699",IF(I514&lt;800,"700–799","800+"))))</f>
        <v>300–499</v>
      </c>
      <c r="R514" s="1">
        <f>Cleaned_Data[[#This Row],[ residential_assets_value]]+Cleaned_Data[[#This Row],[ commercial_assets_value]]+Cleaned_Data[[#This Row],[ luxury_assets_value]]</f>
        <v>51400000</v>
      </c>
      <c r="S514" s="1">
        <f>Cleaned_Data[[#This Row],[ income_annum]]+Cleaned_Data[[#This Row],[ residential_assets_value]]+Cleaned_Data[[#This Row],[ commercial_assets_value]]+Cleaned_Data[[#This Row],[ luxury_assets_value]]</f>
        <v>59200000</v>
      </c>
      <c r="T514" s="1" t="str">
        <f t="shared" ref="T514:T577" si="34">IF(S514&lt;10000000, "&lt;1 Cr", IF(S514&lt;20000000, "1–2 Cr", IF(S514&lt;30000000, "2–3 Cr", IF(S514&lt;40000000, "3–4 Cr", "&gt;4 Cr"))))</f>
        <v>&gt;4 Cr</v>
      </c>
      <c r="U514" s="12">
        <f t="shared" ref="U514:U577" si="35">ROUND(G514/H514, 0)</f>
        <v>1455000</v>
      </c>
      <c r="V514" s="1" t="str">
        <f>IF(Cleaned_Data[[#This Row],[EMI_Estimate]]&lt;50000, "50K", IF(Cleaned_Data[[#This Row],[EMI_Estimate]]&lt;100000, "50K-1L", IF(Cleaned_Data[[#This Row],[EMI_Estimate]]&lt;150000, "1L-1.5L", IF(Cleaned_Data[[#This Row],[EMI_Estimate]]&lt;200000,"1.5-2L", "&gt;2L"))))</f>
        <v>&gt;2L</v>
      </c>
    </row>
    <row r="515" spans="1:22" x14ac:dyDescent="0.35">
      <c r="A515">
        <v>514</v>
      </c>
      <c r="B515">
        <v>3</v>
      </c>
      <c r="C515" t="s">
        <v>19</v>
      </c>
      <c r="D515" t="s">
        <v>23</v>
      </c>
      <c r="E515">
        <v>3400000</v>
      </c>
      <c r="F515" t="str">
        <f t="shared" si="32"/>
        <v>&gt;20 Lakh</v>
      </c>
      <c r="G515">
        <v>9700000</v>
      </c>
      <c r="H515">
        <v>20</v>
      </c>
      <c r="I515">
        <v>728</v>
      </c>
      <c r="J515" s="1">
        <v>1500000</v>
      </c>
      <c r="K515" s="1">
        <v>1500000</v>
      </c>
      <c r="L515" s="1">
        <v>7300000</v>
      </c>
      <c r="M515" s="1">
        <v>2400000</v>
      </c>
      <c r="N515" s="1" t="s">
        <v>21</v>
      </c>
      <c r="O515" s="1">
        <f>Cleaned_Data[[#This Row],[ loan_amount]]-Cleaned_Data[[#This Row],[ bank_asset_value]]</f>
        <v>7300000</v>
      </c>
      <c r="P515" s="1">
        <f>Cleaned_Data[[#This Row],[ loan_amount]]</f>
        <v>9700000</v>
      </c>
      <c r="Q515" s="1" t="str">
        <f t="shared" si="33"/>
        <v>700–799</v>
      </c>
      <c r="R515" s="1">
        <f>Cleaned_Data[[#This Row],[ residential_assets_value]]+Cleaned_Data[[#This Row],[ commercial_assets_value]]+Cleaned_Data[[#This Row],[ luxury_assets_value]]</f>
        <v>10300000</v>
      </c>
      <c r="S515" s="1">
        <f>Cleaned_Data[[#This Row],[ income_annum]]+Cleaned_Data[[#This Row],[ residential_assets_value]]+Cleaned_Data[[#This Row],[ commercial_assets_value]]+Cleaned_Data[[#This Row],[ luxury_assets_value]]</f>
        <v>13700000</v>
      </c>
      <c r="T515" s="1" t="str">
        <f t="shared" si="34"/>
        <v>1–2 Cr</v>
      </c>
      <c r="U515" s="12">
        <f t="shared" si="35"/>
        <v>485000</v>
      </c>
      <c r="V515" s="1" t="str">
        <f>IF(Cleaned_Data[[#This Row],[EMI_Estimate]]&lt;50000, "50K", IF(Cleaned_Data[[#This Row],[EMI_Estimate]]&lt;100000, "50K-1L", IF(Cleaned_Data[[#This Row],[EMI_Estimate]]&lt;150000, "1L-1.5L", IF(Cleaned_Data[[#This Row],[EMI_Estimate]]&lt;200000,"1.5-2L", "&gt;2L"))))</f>
        <v>&gt;2L</v>
      </c>
    </row>
    <row r="516" spans="1:22" x14ac:dyDescent="0.35">
      <c r="A516">
        <v>515</v>
      </c>
      <c r="B516">
        <v>4</v>
      </c>
      <c r="C516" t="s">
        <v>19</v>
      </c>
      <c r="D516" t="s">
        <v>23</v>
      </c>
      <c r="E516">
        <v>7900000</v>
      </c>
      <c r="F516" t="str">
        <f t="shared" si="32"/>
        <v>&gt;20 Lakh</v>
      </c>
      <c r="G516">
        <v>25900000</v>
      </c>
      <c r="H516">
        <v>14</v>
      </c>
      <c r="I516">
        <v>373</v>
      </c>
      <c r="J516" s="1">
        <v>10900000</v>
      </c>
      <c r="K516" s="1">
        <v>14300000</v>
      </c>
      <c r="L516" s="1">
        <v>27700000</v>
      </c>
      <c r="M516" s="1">
        <v>7600000</v>
      </c>
      <c r="N516" s="1" t="s">
        <v>24</v>
      </c>
      <c r="O516" s="1">
        <f>Cleaned_Data[[#This Row],[ loan_amount]]-Cleaned_Data[[#This Row],[ bank_asset_value]]</f>
        <v>18300000</v>
      </c>
      <c r="P516" s="1">
        <f>Cleaned_Data[[#This Row],[ loan_amount]]</f>
        <v>25900000</v>
      </c>
      <c r="Q516" s="1" t="str">
        <f t="shared" si="33"/>
        <v>300–499</v>
      </c>
      <c r="R516" s="1">
        <f>Cleaned_Data[[#This Row],[ residential_assets_value]]+Cleaned_Data[[#This Row],[ commercial_assets_value]]+Cleaned_Data[[#This Row],[ luxury_assets_value]]</f>
        <v>52900000</v>
      </c>
      <c r="S516" s="1">
        <f>Cleaned_Data[[#This Row],[ income_annum]]+Cleaned_Data[[#This Row],[ residential_assets_value]]+Cleaned_Data[[#This Row],[ commercial_assets_value]]+Cleaned_Data[[#This Row],[ luxury_assets_value]]</f>
        <v>60800000</v>
      </c>
      <c r="T516" s="1" t="str">
        <f t="shared" si="34"/>
        <v>&gt;4 Cr</v>
      </c>
      <c r="U516" s="12">
        <f t="shared" si="35"/>
        <v>1850000</v>
      </c>
      <c r="V516" s="1" t="str">
        <f>IF(Cleaned_Data[[#This Row],[EMI_Estimate]]&lt;50000, "50K", IF(Cleaned_Data[[#This Row],[EMI_Estimate]]&lt;100000, "50K-1L", IF(Cleaned_Data[[#This Row],[EMI_Estimate]]&lt;150000, "1L-1.5L", IF(Cleaned_Data[[#This Row],[EMI_Estimate]]&lt;200000,"1.5-2L", "&gt;2L"))))</f>
        <v>&gt;2L</v>
      </c>
    </row>
    <row r="517" spans="1:22" x14ac:dyDescent="0.35">
      <c r="A517">
        <v>516</v>
      </c>
      <c r="B517">
        <v>3</v>
      </c>
      <c r="C517" t="s">
        <v>19</v>
      </c>
      <c r="D517" t="s">
        <v>23</v>
      </c>
      <c r="E517">
        <v>8900000</v>
      </c>
      <c r="F517" t="str">
        <f t="shared" si="32"/>
        <v>&gt;20 Lakh</v>
      </c>
      <c r="G517">
        <v>18500000</v>
      </c>
      <c r="H517">
        <v>10</v>
      </c>
      <c r="I517">
        <v>367</v>
      </c>
      <c r="J517" s="1">
        <v>6100000</v>
      </c>
      <c r="K517" s="1">
        <v>0</v>
      </c>
      <c r="L517" s="1">
        <v>32000000</v>
      </c>
      <c r="M517" s="1">
        <v>10300000</v>
      </c>
      <c r="N517" s="1" t="s">
        <v>24</v>
      </c>
      <c r="O517" s="1">
        <f>Cleaned_Data[[#This Row],[ loan_amount]]-Cleaned_Data[[#This Row],[ bank_asset_value]]</f>
        <v>8200000</v>
      </c>
      <c r="P517" s="1">
        <f>Cleaned_Data[[#This Row],[ loan_amount]]</f>
        <v>18500000</v>
      </c>
      <c r="Q517" s="1" t="str">
        <f t="shared" si="33"/>
        <v>300–499</v>
      </c>
      <c r="R517" s="1">
        <f>Cleaned_Data[[#This Row],[ residential_assets_value]]+Cleaned_Data[[#This Row],[ commercial_assets_value]]+Cleaned_Data[[#This Row],[ luxury_assets_value]]</f>
        <v>38100000</v>
      </c>
      <c r="S517" s="1">
        <f>Cleaned_Data[[#This Row],[ income_annum]]+Cleaned_Data[[#This Row],[ residential_assets_value]]+Cleaned_Data[[#This Row],[ commercial_assets_value]]+Cleaned_Data[[#This Row],[ luxury_assets_value]]</f>
        <v>47000000</v>
      </c>
      <c r="T517" s="1" t="str">
        <f t="shared" si="34"/>
        <v>&gt;4 Cr</v>
      </c>
      <c r="U517" s="12">
        <f t="shared" si="35"/>
        <v>1850000</v>
      </c>
      <c r="V517" s="1" t="str">
        <f>IF(Cleaned_Data[[#This Row],[EMI_Estimate]]&lt;50000, "50K", IF(Cleaned_Data[[#This Row],[EMI_Estimate]]&lt;100000, "50K-1L", IF(Cleaned_Data[[#This Row],[EMI_Estimate]]&lt;150000, "1L-1.5L", IF(Cleaned_Data[[#This Row],[EMI_Estimate]]&lt;200000,"1.5-2L", "&gt;2L"))))</f>
        <v>&gt;2L</v>
      </c>
    </row>
    <row r="518" spans="1:22" x14ac:dyDescent="0.35">
      <c r="A518">
        <v>517</v>
      </c>
      <c r="B518">
        <v>2</v>
      </c>
      <c r="C518" t="s">
        <v>19</v>
      </c>
      <c r="D518" t="s">
        <v>20</v>
      </c>
      <c r="E518">
        <v>7300000</v>
      </c>
      <c r="F518" t="str">
        <f t="shared" si="32"/>
        <v>&gt;20 Lakh</v>
      </c>
      <c r="G518">
        <v>19100000</v>
      </c>
      <c r="H518">
        <v>14</v>
      </c>
      <c r="I518">
        <v>552</v>
      </c>
      <c r="J518" s="1">
        <v>2000000</v>
      </c>
      <c r="K518" s="1">
        <v>13400000</v>
      </c>
      <c r="L518" s="1">
        <v>16800000</v>
      </c>
      <c r="M518" s="1">
        <v>4000000</v>
      </c>
      <c r="N518" s="1" t="s">
        <v>21</v>
      </c>
      <c r="O518" s="1">
        <f>Cleaned_Data[[#This Row],[ loan_amount]]-Cleaned_Data[[#This Row],[ bank_asset_value]]</f>
        <v>15100000</v>
      </c>
      <c r="P518" s="1">
        <f>Cleaned_Data[[#This Row],[ loan_amount]]</f>
        <v>19100000</v>
      </c>
      <c r="Q518" s="1" t="str">
        <f t="shared" si="33"/>
        <v>500–599</v>
      </c>
      <c r="R518" s="1">
        <f>Cleaned_Data[[#This Row],[ residential_assets_value]]+Cleaned_Data[[#This Row],[ commercial_assets_value]]+Cleaned_Data[[#This Row],[ luxury_assets_value]]</f>
        <v>32200000</v>
      </c>
      <c r="S518" s="1">
        <f>Cleaned_Data[[#This Row],[ income_annum]]+Cleaned_Data[[#This Row],[ residential_assets_value]]+Cleaned_Data[[#This Row],[ commercial_assets_value]]+Cleaned_Data[[#This Row],[ luxury_assets_value]]</f>
        <v>39500000</v>
      </c>
      <c r="T518" s="1" t="str">
        <f t="shared" si="34"/>
        <v>3–4 Cr</v>
      </c>
      <c r="U518" s="12">
        <f t="shared" si="35"/>
        <v>1364286</v>
      </c>
      <c r="V518" s="1" t="str">
        <f>IF(Cleaned_Data[[#This Row],[EMI_Estimate]]&lt;50000, "50K", IF(Cleaned_Data[[#This Row],[EMI_Estimate]]&lt;100000, "50K-1L", IF(Cleaned_Data[[#This Row],[EMI_Estimate]]&lt;150000, "1L-1.5L", IF(Cleaned_Data[[#This Row],[EMI_Estimate]]&lt;200000,"1.5-2L", "&gt;2L"))))</f>
        <v>&gt;2L</v>
      </c>
    </row>
    <row r="519" spans="1:22" x14ac:dyDescent="0.35">
      <c r="A519">
        <v>518</v>
      </c>
      <c r="B519">
        <v>4</v>
      </c>
      <c r="C519" t="s">
        <v>22</v>
      </c>
      <c r="D519" t="s">
        <v>23</v>
      </c>
      <c r="E519">
        <v>3300000</v>
      </c>
      <c r="F519" t="str">
        <f t="shared" si="32"/>
        <v>&gt;20 Lakh</v>
      </c>
      <c r="G519">
        <v>10600000</v>
      </c>
      <c r="H519">
        <v>8</v>
      </c>
      <c r="I519">
        <v>465</v>
      </c>
      <c r="J519" s="1">
        <v>500000</v>
      </c>
      <c r="K519" s="1">
        <v>4400000</v>
      </c>
      <c r="L519" s="1">
        <v>7300000</v>
      </c>
      <c r="M519" s="1">
        <v>2800000</v>
      </c>
      <c r="N519" s="1" t="s">
        <v>24</v>
      </c>
      <c r="O519" s="1">
        <f>Cleaned_Data[[#This Row],[ loan_amount]]-Cleaned_Data[[#This Row],[ bank_asset_value]]</f>
        <v>7800000</v>
      </c>
      <c r="P519" s="1">
        <f>Cleaned_Data[[#This Row],[ loan_amount]]</f>
        <v>10600000</v>
      </c>
      <c r="Q519" s="1" t="str">
        <f t="shared" si="33"/>
        <v>300–499</v>
      </c>
      <c r="R519" s="1">
        <f>Cleaned_Data[[#This Row],[ residential_assets_value]]+Cleaned_Data[[#This Row],[ commercial_assets_value]]+Cleaned_Data[[#This Row],[ luxury_assets_value]]</f>
        <v>12200000</v>
      </c>
      <c r="S519" s="1">
        <f>Cleaned_Data[[#This Row],[ income_annum]]+Cleaned_Data[[#This Row],[ residential_assets_value]]+Cleaned_Data[[#This Row],[ commercial_assets_value]]+Cleaned_Data[[#This Row],[ luxury_assets_value]]</f>
        <v>15500000</v>
      </c>
      <c r="T519" s="1" t="str">
        <f t="shared" si="34"/>
        <v>1–2 Cr</v>
      </c>
      <c r="U519" s="12">
        <f t="shared" si="35"/>
        <v>1325000</v>
      </c>
      <c r="V519" s="1" t="str">
        <f>IF(Cleaned_Data[[#This Row],[EMI_Estimate]]&lt;50000, "50K", IF(Cleaned_Data[[#This Row],[EMI_Estimate]]&lt;100000, "50K-1L", IF(Cleaned_Data[[#This Row],[EMI_Estimate]]&lt;150000, "1L-1.5L", IF(Cleaned_Data[[#This Row],[EMI_Estimate]]&lt;200000,"1.5-2L", "&gt;2L"))))</f>
        <v>&gt;2L</v>
      </c>
    </row>
    <row r="520" spans="1:22" x14ac:dyDescent="0.35">
      <c r="A520">
        <v>519</v>
      </c>
      <c r="B520">
        <v>4</v>
      </c>
      <c r="C520" t="s">
        <v>19</v>
      </c>
      <c r="D520" t="s">
        <v>23</v>
      </c>
      <c r="E520">
        <v>2900000</v>
      </c>
      <c r="F520" t="str">
        <f t="shared" si="32"/>
        <v>&gt;20 Lakh</v>
      </c>
      <c r="G520">
        <v>10500000</v>
      </c>
      <c r="H520">
        <v>8</v>
      </c>
      <c r="I520">
        <v>607</v>
      </c>
      <c r="J520" s="1">
        <v>4400000</v>
      </c>
      <c r="K520" s="1">
        <v>5500000</v>
      </c>
      <c r="L520" s="1">
        <v>7600000</v>
      </c>
      <c r="M520" s="1">
        <v>3800000</v>
      </c>
      <c r="N520" s="1" t="s">
        <v>21</v>
      </c>
      <c r="O520" s="1">
        <f>Cleaned_Data[[#This Row],[ loan_amount]]-Cleaned_Data[[#This Row],[ bank_asset_value]]</f>
        <v>6700000</v>
      </c>
      <c r="P520" s="1">
        <f>Cleaned_Data[[#This Row],[ loan_amount]]</f>
        <v>10500000</v>
      </c>
      <c r="Q520" s="1" t="str">
        <f t="shared" si="33"/>
        <v>600–699</v>
      </c>
      <c r="R520" s="1">
        <f>Cleaned_Data[[#This Row],[ residential_assets_value]]+Cleaned_Data[[#This Row],[ commercial_assets_value]]+Cleaned_Data[[#This Row],[ luxury_assets_value]]</f>
        <v>17500000</v>
      </c>
      <c r="S520" s="1">
        <f>Cleaned_Data[[#This Row],[ income_annum]]+Cleaned_Data[[#This Row],[ residential_assets_value]]+Cleaned_Data[[#This Row],[ commercial_assets_value]]+Cleaned_Data[[#This Row],[ luxury_assets_value]]</f>
        <v>20400000</v>
      </c>
      <c r="T520" s="1" t="str">
        <f t="shared" si="34"/>
        <v>2–3 Cr</v>
      </c>
      <c r="U520" s="12">
        <f t="shared" si="35"/>
        <v>1312500</v>
      </c>
      <c r="V520" s="1" t="str">
        <f>IF(Cleaned_Data[[#This Row],[EMI_Estimate]]&lt;50000, "50K", IF(Cleaned_Data[[#This Row],[EMI_Estimate]]&lt;100000, "50K-1L", IF(Cleaned_Data[[#This Row],[EMI_Estimate]]&lt;150000, "1L-1.5L", IF(Cleaned_Data[[#This Row],[EMI_Estimate]]&lt;200000,"1.5-2L", "&gt;2L"))))</f>
        <v>&gt;2L</v>
      </c>
    </row>
    <row r="521" spans="1:22" x14ac:dyDescent="0.35">
      <c r="A521">
        <v>520</v>
      </c>
      <c r="B521">
        <v>2</v>
      </c>
      <c r="C521" t="s">
        <v>19</v>
      </c>
      <c r="D521" t="s">
        <v>23</v>
      </c>
      <c r="E521">
        <v>500000</v>
      </c>
      <c r="F521" t="str">
        <f t="shared" si="32"/>
        <v>5-10 Lakh</v>
      </c>
      <c r="G521">
        <v>1300000</v>
      </c>
      <c r="H521">
        <v>4</v>
      </c>
      <c r="I521">
        <v>427</v>
      </c>
      <c r="J521" s="1">
        <v>1400000</v>
      </c>
      <c r="K521" s="1">
        <v>500000</v>
      </c>
      <c r="L521" s="1">
        <v>1800000</v>
      </c>
      <c r="M521" s="1">
        <v>600000</v>
      </c>
      <c r="N521" s="1" t="s">
        <v>24</v>
      </c>
      <c r="O521" s="1">
        <f>Cleaned_Data[[#This Row],[ loan_amount]]-Cleaned_Data[[#This Row],[ bank_asset_value]]</f>
        <v>700000</v>
      </c>
      <c r="P521" s="1">
        <f>Cleaned_Data[[#This Row],[ loan_amount]]</f>
        <v>1300000</v>
      </c>
      <c r="Q521" s="1" t="str">
        <f t="shared" si="33"/>
        <v>300–499</v>
      </c>
      <c r="R521" s="1">
        <f>Cleaned_Data[[#This Row],[ residential_assets_value]]+Cleaned_Data[[#This Row],[ commercial_assets_value]]+Cleaned_Data[[#This Row],[ luxury_assets_value]]</f>
        <v>3700000</v>
      </c>
      <c r="S521" s="1">
        <f>Cleaned_Data[[#This Row],[ income_annum]]+Cleaned_Data[[#This Row],[ residential_assets_value]]+Cleaned_Data[[#This Row],[ commercial_assets_value]]+Cleaned_Data[[#This Row],[ luxury_assets_value]]</f>
        <v>4200000</v>
      </c>
      <c r="T521" s="1" t="str">
        <f t="shared" si="34"/>
        <v>&lt;1 Cr</v>
      </c>
      <c r="U521" s="12">
        <f t="shared" si="35"/>
        <v>325000</v>
      </c>
      <c r="V521" s="1" t="str">
        <f>IF(Cleaned_Data[[#This Row],[EMI_Estimate]]&lt;50000, "50K", IF(Cleaned_Data[[#This Row],[EMI_Estimate]]&lt;100000, "50K-1L", IF(Cleaned_Data[[#This Row],[EMI_Estimate]]&lt;150000, "1L-1.5L", IF(Cleaned_Data[[#This Row],[EMI_Estimate]]&lt;200000,"1.5-2L", "&gt;2L"))))</f>
        <v>&gt;2L</v>
      </c>
    </row>
    <row r="522" spans="1:22" x14ac:dyDescent="0.35">
      <c r="A522">
        <v>521</v>
      </c>
      <c r="B522">
        <v>3</v>
      </c>
      <c r="C522" t="s">
        <v>22</v>
      </c>
      <c r="D522" t="s">
        <v>20</v>
      </c>
      <c r="E522">
        <v>7200000</v>
      </c>
      <c r="F522" t="str">
        <f t="shared" si="32"/>
        <v>&gt;20 Lakh</v>
      </c>
      <c r="G522">
        <v>21200000</v>
      </c>
      <c r="H522">
        <v>4</v>
      </c>
      <c r="I522">
        <v>711</v>
      </c>
      <c r="J522" s="1">
        <v>10800000</v>
      </c>
      <c r="K522" s="1">
        <v>4200000</v>
      </c>
      <c r="L522" s="1">
        <v>24900000</v>
      </c>
      <c r="M522" s="1">
        <v>5700000</v>
      </c>
      <c r="N522" s="1" t="s">
        <v>21</v>
      </c>
      <c r="O522" s="1">
        <f>Cleaned_Data[[#This Row],[ loan_amount]]-Cleaned_Data[[#This Row],[ bank_asset_value]]</f>
        <v>15500000</v>
      </c>
      <c r="P522" s="1">
        <f>Cleaned_Data[[#This Row],[ loan_amount]]</f>
        <v>21200000</v>
      </c>
      <c r="Q522" s="1" t="str">
        <f t="shared" si="33"/>
        <v>700–799</v>
      </c>
      <c r="R522" s="1">
        <f>Cleaned_Data[[#This Row],[ residential_assets_value]]+Cleaned_Data[[#This Row],[ commercial_assets_value]]+Cleaned_Data[[#This Row],[ luxury_assets_value]]</f>
        <v>39900000</v>
      </c>
      <c r="S522" s="1">
        <f>Cleaned_Data[[#This Row],[ income_annum]]+Cleaned_Data[[#This Row],[ residential_assets_value]]+Cleaned_Data[[#This Row],[ commercial_assets_value]]+Cleaned_Data[[#This Row],[ luxury_assets_value]]</f>
        <v>47100000</v>
      </c>
      <c r="T522" s="1" t="str">
        <f t="shared" si="34"/>
        <v>&gt;4 Cr</v>
      </c>
      <c r="U522" s="12">
        <f t="shared" si="35"/>
        <v>5300000</v>
      </c>
      <c r="V522" s="1" t="str">
        <f>IF(Cleaned_Data[[#This Row],[EMI_Estimate]]&lt;50000, "50K", IF(Cleaned_Data[[#This Row],[EMI_Estimate]]&lt;100000, "50K-1L", IF(Cleaned_Data[[#This Row],[EMI_Estimate]]&lt;150000, "1L-1.5L", IF(Cleaned_Data[[#This Row],[EMI_Estimate]]&lt;200000,"1.5-2L", "&gt;2L"))))</f>
        <v>&gt;2L</v>
      </c>
    </row>
    <row r="523" spans="1:22" x14ac:dyDescent="0.35">
      <c r="A523">
        <v>522</v>
      </c>
      <c r="B523">
        <v>3</v>
      </c>
      <c r="C523" t="s">
        <v>22</v>
      </c>
      <c r="D523" t="s">
        <v>20</v>
      </c>
      <c r="E523">
        <v>8300000</v>
      </c>
      <c r="F523" t="str">
        <f t="shared" si="32"/>
        <v>&gt;20 Lakh</v>
      </c>
      <c r="G523">
        <v>24100000</v>
      </c>
      <c r="H523">
        <v>14</v>
      </c>
      <c r="I523">
        <v>823</v>
      </c>
      <c r="J523" s="1">
        <v>5900000</v>
      </c>
      <c r="K523" s="1">
        <v>700000</v>
      </c>
      <c r="L523" s="1">
        <v>24000000</v>
      </c>
      <c r="M523" s="1">
        <v>7700000</v>
      </c>
      <c r="N523" s="1" t="s">
        <v>21</v>
      </c>
      <c r="O523" s="1">
        <f>Cleaned_Data[[#This Row],[ loan_amount]]-Cleaned_Data[[#This Row],[ bank_asset_value]]</f>
        <v>16400000</v>
      </c>
      <c r="P523" s="1">
        <f>Cleaned_Data[[#This Row],[ loan_amount]]</f>
        <v>24100000</v>
      </c>
      <c r="Q523" s="1" t="str">
        <f t="shared" si="33"/>
        <v>800+</v>
      </c>
      <c r="R523" s="1">
        <f>Cleaned_Data[[#This Row],[ residential_assets_value]]+Cleaned_Data[[#This Row],[ commercial_assets_value]]+Cleaned_Data[[#This Row],[ luxury_assets_value]]</f>
        <v>30600000</v>
      </c>
      <c r="S523" s="1">
        <f>Cleaned_Data[[#This Row],[ income_annum]]+Cleaned_Data[[#This Row],[ residential_assets_value]]+Cleaned_Data[[#This Row],[ commercial_assets_value]]+Cleaned_Data[[#This Row],[ luxury_assets_value]]</f>
        <v>38900000</v>
      </c>
      <c r="T523" s="1" t="str">
        <f t="shared" si="34"/>
        <v>3–4 Cr</v>
      </c>
      <c r="U523" s="12">
        <f t="shared" si="35"/>
        <v>1721429</v>
      </c>
      <c r="V523" s="1" t="str">
        <f>IF(Cleaned_Data[[#This Row],[EMI_Estimate]]&lt;50000, "50K", IF(Cleaned_Data[[#This Row],[EMI_Estimate]]&lt;100000, "50K-1L", IF(Cleaned_Data[[#This Row],[EMI_Estimate]]&lt;150000, "1L-1.5L", IF(Cleaned_Data[[#This Row],[EMI_Estimate]]&lt;200000,"1.5-2L", "&gt;2L"))))</f>
        <v>&gt;2L</v>
      </c>
    </row>
    <row r="524" spans="1:22" x14ac:dyDescent="0.35">
      <c r="A524">
        <v>523</v>
      </c>
      <c r="B524">
        <v>1</v>
      </c>
      <c r="C524" t="s">
        <v>22</v>
      </c>
      <c r="D524" t="s">
        <v>23</v>
      </c>
      <c r="E524">
        <v>8700000</v>
      </c>
      <c r="F524" t="str">
        <f t="shared" si="32"/>
        <v>&gt;20 Lakh</v>
      </c>
      <c r="G524">
        <v>20500000</v>
      </c>
      <c r="H524">
        <v>6</v>
      </c>
      <c r="I524">
        <v>523</v>
      </c>
      <c r="J524" s="1">
        <v>19300000</v>
      </c>
      <c r="K524" s="1">
        <v>6500000</v>
      </c>
      <c r="L524" s="1">
        <v>23700000</v>
      </c>
      <c r="M524" s="1">
        <v>4800000</v>
      </c>
      <c r="N524" s="1" t="s">
        <v>24</v>
      </c>
      <c r="O524" s="1">
        <f>Cleaned_Data[[#This Row],[ loan_amount]]-Cleaned_Data[[#This Row],[ bank_asset_value]]</f>
        <v>15700000</v>
      </c>
      <c r="P524" s="1">
        <f>Cleaned_Data[[#This Row],[ loan_amount]]</f>
        <v>20500000</v>
      </c>
      <c r="Q524" s="1" t="str">
        <f t="shared" si="33"/>
        <v>500–599</v>
      </c>
      <c r="R524" s="1">
        <f>Cleaned_Data[[#This Row],[ residential_assets_value]]+Cleaned_Data[[#This Row],[ commercial_assets_value]]+Cleaned_Data[[#This Row],[ luxury_assets_value]]</f>
        <v>49500000</v>
      </c>
      <c r="S524" s="1">
        <f>Cleaned_Data[[#This Row],[ income_annum]]+Cleaned_Data[[#This Row],[ residential_assets_value]]+Cleaned_Data[[#This Row],[ commercial_assets_value]]+Cleaned_Data[[#This Row],[ luxury_assets_value]]</f>
        <v>58200000</v>
      </c>
      <c r="T524" s="1" t="str">
        <f t="shared" si="34"/>
        <v>&gt;4 Cr</v>
      </c>
      <c r="U524" s="12">
        <f t="shared" si="35"/>
        <v>3416667</v>
      </c>
      <c r="V524" s="1" t="str">
        <f>IF(Cleaned_Data[[#This Row],[EMI_Estimate]]&lt;50000, "50K", IF(Cleaned_Data[[#This Row],[EMI_Estimate]]&lt;100000, "50K-1L", IF(Cleaned_Data[[#This Row],[EMI_Estimate]]&lt;150000, "1L-1.5L", IF(Cleaned_Data[[#This Row],[EMI_Estimate]]&lt;200000,"1.5-2L", "&gt;2L"))))</f>
        <v>&gt;2L</v>
      </c>
    </row>
    <row r="525" spans="1:22" x14ac:dyDescent="0.35">
      <c r="A525">
        <v>524</v>
      </c>
      <c r="B525">
        <v>4</v>
      </c>
      <c r="C525" t="s">
        <v>22</v>
      </c>
      <c r="D525" t="s">
        <v>23</v>
      </c>
      <c r="E525">
        <v>7100000</v>
      </c>
      <c r="F525" t="str">
        <f t="shared" si="32"/>
        <v>&gt;20 Lakh</v>
      </c>
      <c r="G525">
        <v>27900000</v>
      </c>
      <c r="H525">
        <v>10</v>
      </c>
      <c r="I525">
        <v>328</v>
      </c>
      <c r="J525" s="1">
        <v>9000000</v>
      </c>
      <c r="K525" s="1">
        <v>13400000</v>
      </c>
      <c r="L525" s="1">
        <v>26500000</v>
      </c>
      <c r="M525" s="1">
        <v>7700000</v>
      </c>
      <c r="N525" s="1" t="s">
        <v>24</v>
      </c>
      <c r="O525" s="1">
        <f>Cleaned_Data[[#This Row],[ loan_amount]]-Cleaned_Data[[#This Row],[ bank_asset_value]]</f>
        <v>20200000</v>
      </c>
      <c r="P525" s="1">
        <f>Cleaned_Data[[#This Row],[ loan_amount]]</f>
        <v>27900000</v>
      </c>
      <c r="Q525" s="1" t="str">
        <f t="shared" si="33"/>
        <v>300–499</v>
      </c>
      <c r="R525" s="1">
        <f>Cleaned_Data[[#This Row],[ residential_assets_value]]+Cleaned_Data[[#This Row],[ commercial_assets_value]]+Cleaned_Data[[#This Row],[ luxury_assets_value]]</f>
        <v>48900000</v>
      </c>
      <c r="S525" s="1">
        <f>Cleaned_Data[[#This Row],[ income_annum]]+Cleaned_Data[[#This Row],[ residential_assets_value]]+Cleaned_Data[[#This Row],[ commercial_assets_value]]+Cleaned_Data[[#This Row],[ luxury_assets_value]]</f>
        <v>56000000</v>
      </c>
      <c r="T525" s="1" t="str">
        <f t="shared" si="34"/>
        <v>&gt;4 Cr</v>
      </c>
      <c r="U525" s="12">
        <f t="shared" si="35"/>
        <v>2790000</v>
      </c>
      <c r="V525" s="1" t="str">
        <f>IF(Cleaned_Data[[#This Row],[EMI_Estimate]]&lt;50000, "50K", IF(Cleaned_Data[[#This Row],[EMI_Estimate]]&lt;100000, "50K-1L", IF(Cleaned_Data[[#This Row],[EMI_Estimate]]&lt;150000, "1L-1.5L", IF(Cleaned_Data[[#This Row],[EMI_Estimate]]&lt;200000,"1.5-2L", "&gt;2L"))))</f>
        <v>&gt;2L</v>
      </c>
    </row>
    <row r="526" spans="1:22" x14ac:dyDescent="0.35">
      <c r="A526">
        <v>525</v>
      </c>
      <c r="B526">
        <v>3</v>
      </c>
      <c r="C526" t="s">
        <v>19</v>
      </c>
      <c r="D526" t="s">
        <v>23</v>
      </c>
      <c r="E526">
        <v>9800000</v>
      </c>
      <c r="F526" t="str">
        <f t="shared" si="32"/>
        <v>&gt;20 Lakh</v>
      </c>
      <c r="G526">
        <v>28200000</v>
      </c>
      <c r="H526">
        <v>12</v>
      </c>
      <c r="I526">
        <v>721</v>
      </c>
      <c r="J526" s="1">
        <v>15800000</v>
      </c>
      <c r="K526" s="1">
        <v>6500000</v>
      </c>
      <c r="L526" s="1">
        <v>21900000</v>
      </c>
      <c r="M526" s="1">
        <v>9600000</v>
      </c>
      <c r="N526" s="1" t="s">
        <v>21</v>
      </c>
      <c r="O526" s="1">
        <f>Cleaned_Data[[#This Row],[ loan_amount]]-Cleaned_Data[[#This Row],[ bank_asset_value]]</f>
        <v>18600000</v>
      </c>
      <c r="P526" s="1">
        <f>Cleaned_Data[[#This Row],[ loan_amount]]</f>
        <v>28200000</v>
      </c>
      <c r="Q526" s="1" t="str">
        <f t="shared" si="33"/>
        <v>700–799</v>
      </c>
      <c r="R526" s="1">
        <f>Cleaned_Data[[#This Row],[ residential_assets_value]]+Cleaned_Data[[#This Row],[ commercial_assets_value]]+Cleaned_Data[[#This Row],[ luxury_assets_value]]</f>
        <v>44200000</v>
      </c>
      <c r="S526" s="1">
        <f>Cleaned_Data[[#This Row],[ income_annum]]+Cleaned_Data[[#This Row],[ residential_assets_value]]+Cleaned_Data[[#This Row],[ commercial_assets_value]]+Cleaned_Data[[#This Row],[ luxury_assets_value]]</f>
        <v>54000000</v>
      </c>
      <c r="T526" s="1" t="str">
        <f t="shared" si="34"/>
        <v>&gt;4 Cr</v>
      </c>
      <c r="U526" s="12">
        <f t="shared" si="35"/>
        <v>2350000</v>
      </c>
      <c r="V526" s="1" t="str">
        <f>IF(Cleaned_Data[[#This Row],[EMI_Estimate]]&lt;50000, "50K", IF(Cleaned_Data[[#This Row],[EMI_Estimate]]&lt;100000, "50K-1L", IF(Cleaned_Data[[#This Row],[EMI_Estimate]]&lt;150000, "1L-1.5L", IF(Cleaned_Data[[#This Row],[EMI_Estimate]]&lt;200000,"1.5-2L", "&gt;2L"))))</f>
        <v>&gt;2L</v>
      </c>
    </row>
    <row r="527" spans="1:22" x14ac:dyDescent="0.35">
      <c r="A527">
        <v>526</v>
      </c>
      <c r="B527">
        <v>0</v>
      </c>
      <c r="C527" t="s">
        <v>19</v>
      </c>
      <c r="D527" t="s">
        <v>23</v>
      </c>
      <c r="E527">
        <v>6900000</v>
      </c>
      <c r="F527" t="str">
        <f t="shared" si="32"/>
        <v>&gt;20 Lakh</v>
      </c>
      <c r="G527">
        <v>17000000</v>
      </c>
      <c r="H527">
        <v>20</v>
      </c>
      <c r="I527">
        <v>599</v>
      </c>
      <c r="J527" s="1">
        <v>18100000</v>
      </c>
      <c r="K527" s="1">
        <v>9400000</v>
      </c>
      <c r="L527" s="1">
        <v>26600000</v>
      </c>
      <c r="M527" s="1">
        <v>4300000</v>
      </c>
      <c r="N527" s="1" t="s">
        <v>21</v>
      </c>
      <c r="O527" s="1">
        <f>Cleaned_Data[[#This Row],[ loan_amount]]-Cleaned_Data[[#This Row],[ bank_asset_value]]</f>
        <v>12700000</v>
      </c>
      <c r="P527" s="1">
        <f>Cleaned_Data[[#This Row],[ loan_amount]]</f>
        <v>17000000</v>
      </c>
      <c r="Q527" s="1" t="str">
        <f t="shared" si="33"/>
        <v>500–599</v>
      </c>
      <c r="R527" s="1">
        <f>Cleaned_Data[[#This Row],[ residential_assets_value]]+Cleaned_Data[[#This Row],[ commercial_assets_value]]+Cleaned_Data[[#This Row],[ luxury_assets_value]]</f>
        <v>54100000</v>
      </c>
      <c r="S527" s="1">
        <f>Cleaned_Data[[#This Row],[ income_annum]]+Cleaned_Data[[#This Row],[ residential_assets_value]]+Cleaned_Data[[#This Row],[ commercial_assets_value]]+Cleaned_Data[[#This Row],[ luxury_assets_value]]</f>
        <v>61000000</v>
      </c>
      <c r="T527" s="1" t="str">
        <f t="shared" si="34"/>
        <v>&gt;4 Cr</v>
      </c>
      <c r="U527" s="12">
        <f t="shared" si="35"/>
        <v>850000</v>
      </c>
      <c r="V527" s="1" t="str">
        <f>IF(Cleaned_Data[[#This Row],[EMI_Estimate]]&lt;50000, "50K", IF(Cleaned_Data[[#This Row],[EMI_Estimate]]&lt;100000, "50K-1L", IF(Cleaned_Data[[#This Row],[EMI_Estimate]]&lt;150000, "1L-1.5L", IF(Cleaned_Data[[#This Row],[EMI_Estimate]]&lt;200000,"1.5-2L", "&gt;2L"))))</f>
        <v>&gt;2L</v>
      </c>
    </row>
    <row r="528" spans="1:22" x14ac:dyDescent="0.35">
      <c r="A528">
        <v>527</v>
      </c>
      <c r="B528">
        <v>0</v>
      </c>
      <c r="C528" t="s">
        <v>22</v>
      </c>
      <c r="D528" t="s">
        <v>20</v>
      </c>
      <c r="E528">
        <v>2400000</v>
      </c>
      <c r="F528" t="str">
        <f t="shared" si="32"/>
        <v>&gt;20 Lakh</v>
      </c>
      <c r="G528">
        <v>5000000</v>
      </c>
      <c r="H528">
        <v>14</v>
      </c>
      <c r="I528">
        <v>580</v>
      </c>
      <c r="J528" s="1">
        <v>5900000</v>
      </c>
      <c r="K528" s="1">
        <v>4400000</v>
      </c>
      <c r="L528" s="1">
        <v>5500000</v>
      </c>
      <c r="M528" s="1">
        <v>3200000</v>
      </c>
      <c r="N528" s="1" t="s">
        <v>21</v>
      </c>
      <c r="O528" s="1">
        <f>Cleaned_Data[[#This Row],[ loan_amount]]-Cleaned_Data[[#This Row],[ bank_asset_value]]</f>
        <v>1800000</v>
      </c>
      <c r="P528" s="1">
        <f>Cleaned_Data[[#This Row],[ loan_amount]]</f>
        <v>5000000</v>
      </c>
      <c r="Q528" s="1" t="str">
        <f t="shared" si="33"/>
        <v>500–599</v>
      </c>
      <c r="R528" s="1">
        <f>Cleaned_Data[[#This Row],[ residential_assets_value]]+Cleaned_Data[[#This Row],[ commercial_assets_value]]+Cleaned_Data[[#This Row],[ luxury_assets_value]]</f>
        <v>15800000</v>
      </c>
      <c r="S528" s="1">
        <f>Cleaned_Data[[#This Row],[ income_annum]]+Cleaned_Data[[#This Row],[ residential_assets_value]]+Cleaned_Data[[#This Row],[ commercial_assets_value]]+Cleaned_Data[[#This Row],[ luxury_assets_value]]</f>
        <v>18200000</v>
      </c>
      <c r="T528" s="1" t="str">
        <f t="shared" si="34"/>
        <v>1–2 Cr</v>
      </c>
      <c r="U528" s="12">
        <f t="shared" si="35"/>
        <v>357143</v>
      </c>
      <c r="V528" s="1" t="str">
        <f>IF(Cleaned_Data[[#This Row],[EMI_Estimate]]&lt;50000, "50K", IF(Cleaned_Data[[#This Row],[EMI_Estimate]]&lt;100000, "50K-1L", IF(Cleaned_Data[[#This Row],[EMI_Estimate]]&lt;150000, "1L-1.5L", IF(Cleaned_Data[[#This Row],[EMI_Estimate]]&lt;200000,"1.5-2L", "&gt;2L"))))</f>
        <v>&gt;2L</v>
      </c>
    </row>
    <row r="529" spans="1:22" x14ac:dyDescent="0.35">
      <c r="A529">
        <v>528</v>
      </c>
      <c r="B529">
        <v>1</v>
      </c>
      <c r="C529" t="s">
        <v>22</v>
      </c>
      <c r="D529" t="s">
        <v>23</v>
      </c>
      <c r="E529">
        <v>2100000</v>
      </c>
      <c r="F529" t="str">
        <f t="shared" si="32"/>
        <v>&gt;20 Lakh</v>
      </c>
      <c r="G529">
        <v>4900000</v>
      </c>
      <c r="H529">
        <v>10</v>
      </c>
      <c r="I529">
        <v>744</v>
      </c>
      <c r="J529" s="1">
        <v>200000</v>
      </c>
      <c r="K529" s="1">
        <v>2000000</v>
      </c>
      <c r="L529" s="1">
        <v>5400000</v>
      </c>
      <c r="M529" s="1">
        <v>1000000</v>
      </c>
      <c r="N529" s="1" t="s">
        <v>21</v>
      </c>
      <c r="O529" s="1">
        <f>Cleaned_Data[[#This Row],[ loan_amount]]-Cleaned_Data[[#This Row],[ bank_asset_value]]</f>
        <v>3900000</v>
      </c>
      <c r="P529" s="1">
        <f>Cleaned_Data[[#This Row],[ loan_amount]]</f>
        <v>4900000</v>
      </c>
      <c r="Q529" s="1" t="str">
        <f t="shared" si="33"/>
        <v>700–799</v>
      </c>
      <c r="R529" s="1">
        <f>Cleaned_Data[[#This Row],[ residential_assets_value]]+Cleaned_Data[[#This Row],[ commercial_assets_value]]+Cleaned_Data[[#This Row],[ luxury_assets_value]]</f>
        <v>7600000</v>
      </c>
      <c r="S529" s="1">
        <f>Cleaned_Data[[#This Row],[ income_annum]]+Cleaned_Data[[#This Row],[ residential_assets_value]]+Cleaned_Data[[#This Row],[ commercial_assets_value]]+Cleaned_Data[[#This Row],[ luxury_assets_value]]</f>
        <v>9700000</v>
      </c>
      <c r="T529" s="1" t="str">
        <f t="shared" si="34"/>
        <v>&lt;1 Cr</v>
      </c>
      <c r="U529" s="12">
        <f t="shared" si="35"/>
        <v>490000</v>
      </c>
      <c r="V529" s="1" t="str">
        <f>IF(Cleaned_Data[[#This Row],[EMI_Estimate]]&lt;50000, "50K", IF(Cleaned_Data[[#This Row],[EMI_Estimate]]&lt;100000, "50K-1L", IF(Cleaned_Data[[#This Row],[EMI_Estimate]]&lt;150000, "1L-1.5L", IF(Cleaned_Data[[#This Row],[EMI_Estimate]]&lt;200000,"1.5-2L", "&gt;2L"))))</f>
        <v>&gt;2L</v>
      </c>
    </row>
    <row r="530" spans="1:22" x14ac:dyDescent="0.35">
      <c r="A530">
        <v>529</v>
      </c>
      <c r="B530">
        <v>2</v>
      </c>
      <c r="C530" t="s">
        <v>19</v>
      </c>
      <c r="D530" t="s">
        <v>23</v>
      </c>
      <c r="E530">
        <v>7200000</v>
      </c>
      <c r="F530" t="str">
        <f t="shared" si="32"/>
        <v>&gt;20 Lakh</v>
      </c>
      <c r="G530">
        <v>23900000</v>
      </c>
      <c r="H530">
        <v>4</v>
      </c>
      <c r="I530">
        <v>559</v>
      </c>
      <c r="J530" s="1">
        <v>4200000</v>
      </c>
      <c r="K530" s="1">
        <v>12200000</v>
      </c>
      <c r="L530" s="1">
        <v>17800000</v>
      </c>
      <c r="M530" s="1">
        <v>10800000</v>
      </c>
      <c r="N530" s="1" t="s">
        <v>21</v>
      </c>
      <c r="O530" s="1">
        <f>Cleaned_Data[[#This Row],[ loan_amount]]-Cleaned_Data[[#This Row],[ bank_asset_value]]</f>
        <v>13100000</v>
      </c>
      <c r="P530" s="1">
        <f>Cleaned_Data[[#This Row],[ loan_amount]]</f>
        <v>23900000</v>
      </c>
      <c r="Q530" s="1" t="str">
        <f t="shared" si="33"/>
        <v>500–599</v>
      </c>
      <c r="R530" s="1">
        <f>Cleaned_Data[[#This Row],[ residential_assets_value]]+Cleaned_Data[[#This Row],[ commercial_assets_value]]+Cleaned_Data[[#This Row],[ luxury_assets_value]]</f>
        <v>34200000</v>
      </c>
      <c r="S530" s="1">
        <f>Cleaned_Data[[#This Row],[ income_annum]]+Cleaned_Data[[#This Row],[ residential_assets_value]]+Cleaned_Data[[#This Row],[ commercial_assets_value]]+Cleaned_Data[[#This Row],[ luxury_assets_value]]</f>
        <v>41400000</v>
      </c>
      <c r="T530" s="1" t="str">
        <f t="shared" si="34"/>
        <v>&gt;4 Cr</v>
      </c>
      <c r="U530" s="12">
        <f t="shared" si="35"/>
        <v>5975000</v>
      </c>
      <c r="V530" s="1" t="str">
        <f>IF(Cleaned_Data[[#This Row],[EMI_Estimate]]&lt;50000, "50K", IF(Cleaned_Data[[#This Row],[EMI_Estimate]]&lt;100000, "50K-1L", IF(Cleaned_Data[[#This Row],[EMI_Estimate]]&lt;150000, "1L-1.5L", IF(Cleaned_Data[[#This Row],[EMI_Estimate]]&lt;200000,"1.5-2L", "&gt;2L"))))</f>
        <v>&gt;2L</v>
      </c>
    </row>
    <row r="531" spans="1:22" x14ac:dyDescent="0.35">
      <c r="A531">
        <v>530</v>
      </c>
      <c r="B531">
        <v>2</v>
      </c>
      <c r="C531" t="s">
        <v>19</v>
      </c>
      <c r="D531" t="s">
        <v>20</v>
      </c>
      <c r="E531">
        <v>4600000</v>
      </c>
      <c r="F531" t="str">
        <f t="shared" si="32"/>
        <v>&gt;20 Lakh</v>
      </c>
      <c r="G531">
        <v>13500000</v>
      </c>
      <c r="H531">
        <v>16</v>
      </c>
      <c r="I531">
        <v>587</v>
      </c>
      <c r="J531" s="1">
        <v>7700000</v>
      </c>
      <c r="K531" s="1">
        <v>5900000</v>
      </c>
      <c r="L531" s="1">
        <v>10600000</v>
      </c>
      <c r="M531" s="1">
        <v>5000000</v>
      </c>
      <c r="N531" s="1" t="s">
        <v>21</v>
      </c>
      <c r="O531" s="1">
        <f>Cleaned_Data[[#This Row],[ loan_amount]]-Cleaned_Data[[#This Row],[ bank_asset_value]]</f>
        <v>8500000</v>
      </c>
      <c r="P531" s="1">
        <f>Cleaned_Data[[#This Row],[ loan_amount]]</f>
        <v>13500000</v>
      </c>
      <c r="Q531" s="1" t="str">
        <f t="shared" si="33"/>
        <v>500–599</v>
      </c>
      <c r="R531" s="1">
        <f>Cleaned_Data[[#This Row],[ residential_assets_value]]+Cleaned_Data[[#This Row],[ commercial_assets_value]]+Cleaned_Data[[#This Row],[ luxury_assets_value]]</f>
        <v>24200000</v>
      </c>
      <c r="S531" s="1">
        <f>Cleaned_Data[[#This Row],[ income_annum]]+Cleaned_Data[[#This Row],[ residential_assets_value]]+Cleaned_Data[[#This Row],[ commercial_assets_value]]+Cleaned_Data[[#This Row],[ luxury_assets_value]]</f>
        <v>28800000</v>
      </c>
      <c r="T531" s="1" t="str">
        <f t="shared" si="34"/>
        <v>2–3 Cr</v>
      </c>
      <c r="U531" s="12">
        <f t="shared" si="35"/>
        <v>843750</v>
      </c>
      <c r="V531" s="1" t="str">
        <f>IF(Cleaned_Data[[#This Row],[EMI_Estimate]]&lt;50000, "50K", IF(Cleaned_Data[[#This Row],[EMI_Estimate]]&lt;100000, "50K-1L", IF(Cleaned_Data[[#This Row],[EMI_Estimate]]&lt;150000, "1L-1.5L", IF(Cleaned_Data[[#This Row],[EMI_Estimate]]&lt;200000,"1.5-2L", "&gt;2L"))))</f>
        <v>&gt;2L</v>
      </c>
    </row>
    <row r="532" spans="1:22" x14ac:dyDescent="0.35">
      <c r="A532">
        <v>531</v>
      </c>
      <c r="B532">
        <v>5</v>
      </c>
      <c r="C532" t="s">
        <v>19</v>
      </c>
      <c r="D532" t="s">
        <v>23</v>
      </c>
      <c r="E532">
        <v>9900000</v>
      </c>
      <c r="F532" t="str">
        <f t="shared" si="32"/>
        <v>&gt;20 Lakh</v>
      </c>
      <c r="G532">
        <v>31800000</v>
      </c>
      <c r="H532">
        <v>18</v>
      </c>
      <c r="I532">
        <v>817</v>
      </c>
      <c r="J532" s="1">
        <v>23400000</v>
      </c>
      <c r="K532" s="1">
        <v>700000</v>
      </c>
      <c r="L532" s="1">
        <v>32600000</v>
      </c>
      <c r="M532" s="1">
        <v>11500000</v>
      </c>
      <c r="N532" s="1" t="s">
        <v>21</v>
      </c>
      <c r="O532" s="1">
        <f>Cleaned_Data[[#This Row],[ loan_amount]]-Cleaned_Data[[#This Row],[ bank_asset_value]]</f>
        <v>20300000</v>
      </c>
      <c r="P532" s="1">
        <f>Cleaned_Data[[#This Row],[ loan_amount]]</f>
        <v>31800000</v>
      </c>
      <c r="Q532" s="1" t="str">
        <f t="shared" si="33"/>
        <v>800+</v>
      </c>
      <c r="R532" s="1">
        <f>Cleaned_Data[[#This Row],[ residential_assets_value]]+Cleaned_Data[[#This Row],[ commercial_assets_value]]+Cleaned_Data[[#This Row],[ luxury_assets_value]]</f>
        <v>56700000</v>
      </c>
      <c r="S532" s="1">
        <f>Cleaned_Data[[#This Row],[ income_annum]]+Cleaned_Data[[#This Row],[ residential_assets_value]]+Cleaned_Data[[#This Row],[ commercial_assets_value]]+Cleaned_Data[[#This Row],[ luxury_assets_value]]</f>
        <v>66600000</v>
      </c>
      <c r="T532" s="1" t="str">
        <f t="shared" si="34"/>
        <v>&gt;4 Cr</v>
      </c>
      <c r="U532" s="12">
        <f t="shared" si="35"/>
        <v>1766667</v>
      </c>
      <c r="V532" s="1" t="str">
        <f>IF(Cleaned_Data[[#This Row],[EMI_Estimate]]&lt;50000, "50K", IF(Cleaned_Data[[#This Row],[EMI_Estimate]]&lt;100000, "50K-1L", IF(Cleaned_Data[[#This Row],[EMI_Estimate]]&lt;150000, "1L-1.5L", IF(Cleaned_Data[[#This Row],[EMI_Estimate]]&lt;200000,"1.5-2L", "&gt;2L"))))</f>
        <v>&gt;2L</v>
      </c>
    </row>
    <row r="533" spans="1:22" x14ac:dyDescent="0.35">
      <c r="A533">
        <v>532</v>
      </c>
      <c r="B533">
        <v>4</v>
      </c>
      <c r="C533" t="s">
        <v>22</v>
      </c>
      <c r="D533" t="s">
        <v>23</v>
      </c>
      <c r="E533">
        <v>300000</v>
      </c>
      <c r="F533" t="str">
        <f t="shared" si="32"/>
        <v>&lt;5 Lakh</v>
      </c>
      <c r="G533">
        <v>1000000</v>
      </c>
      <c r="H533">
        <v>20</v>
      </c>
      <c r="I533">
        <v>655</v>
      </c>
      <c r="J533" s="1">
        <v>0</v>
      </c>
      <c r="K533" s="1">
        <v>100000</v>
      </c>
      <c r="L533" s="1">
        <v>1100000</v>
      </c>
      <c r="M533" s="1">
        <v>400000</v>
      </c>
      <c r="N533" s="1" t="s">
        <v>21</v>
      </c>
      <c r="O533" s="1">
        <f>Cleaned_Data[[#This Row],[ loan_amount]]-Cleaned_Data[[#This Row],[ bank_asset_value]]</f>
        <v>600000</v>
      </c>
      <c r="P533" s="1">
        <f>Cleaned_Data[[#This Row],[ loan_amount]]</f>
        <v>1000000</v>
      </c>
      <c r="Q533" s="1" t="str">
        <f t="shared" si="33"/>
        <v>600–699</v>
      </c>
      <c r="R533" s="1">
        <f>Cleaned_Data[[#This Row],[ residential_assets_value]]+Cleaned_Data[[#This Row],[ commercial_assets_value]]+Cleaned_Data[[#This Row],[ luxury_assets_value]]</f>
        <v>1200000</v>
      </c>
      <c r="S533" s="1">
        <f>Cleaned_Data[[#This Row],[ income_annum]]+Cleaned_Data[[#This Row],[ residential_assets_value]]+Cleaned_Data[[#This Row],[ commercial_assets_value]]+Cleaned_Data[[#This Row],[ luxury_assets_value]]</f>
        <v>1500000</v>
      </c>
      <c r="T533" s="1" t="str">
        <f t="shared" si="34"/>
        <v>&lt;1 Cr</v>
      </c>
      <c r="U533" s="12">
        <f t="shared" si="35"/>
        <v>50000</v>
      </c>
      <c r="V533" s="1" t="str">
        <f>IF(Cleaned_Data[[#This Row],[EMI_Estimate]]&lt;50000, "50K", IF(Cleaned_Data[[#This Row],[EMI_Estimate]]&lt;100000, "50K-1L", IF(Cleaned_Data[[#This Row],[EMI_Estimate]]&lt;150000, "1L-1.5L", IF(Cleaned_Data[[#This Row],[EMI_Estimate]]&lt;200000,"1.5-2L", "&gt;2L"))))</f>
        <v>50K-1L</v>
      </c>
    </row>
    <row r="534" spans="1:22" x14ac:dyDescent="0.35">
      <c r="A534">
        <v>533</v>
      </c>
      <c r="B534">
        <v>5</v>
      </c>
      <c r="C534" t="s">
        <v>19</v>
      </c>
      <c r="D534" t="s">
        <v>23</v>
      </c>
      <c r="E534">
        <v>6900000</v>
      </c>
      <c r="F534" t="str">
        <f t="shared" si="32"/>
        <v>&gt;20 Lakh</v>
      </c>
      <c r="G534">
        <v>23900000</v>
      </c>
      <c r="H534">
        <v>6</v>
      </c>
      <c r="I534">
        <v>382</v>
      </c>
      <c r="J534" s="1">
        <v>17100000</v>
      </c>
      <c r="K534" s="1">
        <v>6900000</v>
      </c>
      <c r="L534" s="1">
        <v>21500000</v>
      </c>
      <c r="M534" s="1">
        <v>8900000</v>
      </c>
      <c r="N534" s="1" t="s">
        <v>24</v>
      </c>
      <c r="O534" s="1">
        <f>Cleaned_Data[[#This Row],[ loan_amount]]-Cleaned_Data[[#This Row],[ bank_asset_value]]</f>
        <v>15000000</v>
      </c>
      <c r="P534" s="1">
        <f>Cleaned_Data[[#This Row],[ loan_amount]]</f>
        <v>23900000</v>
      </c>
      <c r="Q534" s="1" t="str">
        <f t="shared" si="33"/>
        <v>300–499</v>
      </c>
      <c r="R534" s="1">
        <f>Cleaned_Data[[#This Row],[ residential_assets_value]]+Cleaned_Data[[#This Row],[ commercial_assets_value]]+Cleaned_Data[[#This Row],[ luxury_assets_value]]</f>
        <v>45500000</v>
      </c>
      <c r="S534" s="1">
        <f>Cleaned_Data[[#This Row],[ income_annum]]+Cleaned_Data[[#This Row],[ residential_assets_value]]+Cleaned_Data[[#This Row],[ commercial_assets_value]]+Cleaned_Data[[#This Row],[ luxury_assets_value]]</f>
        <v>52400000</v>
      </c>
      <c r="T534" s="1" t="str">
        <f t="shared" si="34"/>
        <v>&gt;4 Cr</v>
      </c>
      <c r="U534" s="12">
        <f t="shared" si="35"/>
        <v>3983333</v>
      </c>
      <c r="V534" s="1" t="str">
        <f>IF(Cleaned_Data[[#This Row],[EMI_Estimate]]&lt;50000, "50K", IF(Cleaned_Data[[#This Row],[EMI_Estimate]]&lt;100000, "50K-1L", IF(Cleaned_Data[[#This Row],[EMI_Estimate]]&lt;150000, "1L-1.5L", IF(Cleaned_Data[[#This Row],[EMI_Estimate]]&lt;200000,"1.5-2L", "&gt;2L"))))</f>
        <v>&gt;2L</v>
      </c>
    </row>
    <row r="535" spans="1:22" x14ac:dyDescent="0.35">
      <c r="A535">
        <v>534</v>
      </c>
      <c r="B535">
        <v>2</v>
      </c>
      <c r="C535" t="s">
        <v>19</v>
      </c>
      <c r="D535" t="s">
        <v>23</v>
      </c>
      <c r="E535">
        <v>1700000</v>
      </c>
      <c r="F535" t="str">
        <f t="shared" si="32"/>
        <v>15-20 Lakh</v>
      </c>
      <c r="G535">
        <v>4300000</v>
      </c>
      <c r="H535">
        <v>6</v>
      </c>
      <c r="I535">
        <v>765</v>
      </c>
      <c r="J535" s="1">
        <v>5000000</v>
      </c>
      <c r="K535" s="1">
        <v>1500000</v>
      </c>
      <c r="L535" s="1">
        <v>3400000</v>
      </c>
      <c r="M535" s="1">
        <v>900000</v>
      </c>
      <c r="N535" s="1" t="s">
        <v>21</v>
      </c>
      <c r="O535" s="1">
        <f>Cleaned_Data[[#This Row],[ loan_amount]]-Cleaned_Data[[#This Row],[ bank_asset_value]]</f>
        <v>3400000</v>
      </c>
      <c r="P535" s="1">
        <f>Cleaned_Data[[#This Row],[ loan_amount]]</f>
        <v>4300000</v>
      </c>
      <c r="Q535" s="1" t="str">
        <f t="shared" si="33"/>
        <v>700–799</v>
      </c>
      <c r="R535" s="1">
        <f>Cleaned_Data[[#This Row],[ residential_assets_value]]+Cleaned_Data[[#This Row],[ commercial_assets_value]]+Cleaned_Data[[#This Row],[ luxury_assets_value]]</f>
        <v>9900000</v>
      </c>
      <c r="S535" s="1">
        <f>Cleaned_Data[[#This Row],[ income_annum]]+Cleaned_Data[[#This Row],[ residential_assets_value]]+Cleaned_Data[[#This Row],[ commercial_assets_value]]+Cleaned_Data[[#This Row],[ luxury_assets_value]]</f>
        <v>11600000</v>
      </c>
      <c r="T535" s="1" t="str">
        <f t="shared" si="34"/>
        <v>1–2 Cr</v>
      </c>
      <c r="U535" s="12">
        <f t="shared" si="35"/>
        <v>716667</v>
      </c>
      <c r="V535" s="1" t="str">
        <f>IF(Cleaned_Data[[#This Row],[EMI_Estimate]]&lt;50000, "50K", IF(Cleaned_Data[[#This Row],[EMI_Estimate]]&lt;100000, "50K-1L", IF(Cleaned_Data[[#This Row],[EMI_Estimate]]&lt;150000, "1L-1.5L", IF(Cleaned_Data[[#This Row],[EMI_Estimate]]&lt;200000,"1.5-2L", "&gt;2L"))))</f>
        <v>&gt;2L</v>
      </c>
    </row>
    <row r="536" spans="1:22" x14ac:dyDescent="0.35">
      <c r="A536">
        <v>535</v>
      </c>
      <c r="B536">
        <v>2</v>
      </c>
      <c r="C536" t="s">
        <v>19</v>
      </c>
      <c r="D536" t="s">
        <v>23</v>
      </c>
      <c r="E536">
        <v>4400000</v>
      </c>
      <c r="F536" t="str">
        <f t="shared" si="32"/>
        <v>&gt;20 Lakh</v>
      </c>
      <c r="G536">
        <v>10000000</v>
      </c>
      <c r="H536">
        <v>20</v>
      </c>
      <c r="I536">
        <v>516</v>
      </c>
      <c r="J536" s="1">
        <v>7400000</v>
      </c>
      <c r="K536" s="1">
        <v>7600000</v>
      </c>
      <c r="L536" s="1">
        <v>12200000</v>
      </c>
      <c r="M536" s="1">
        <v>5100000</v>
      </c>
      <c r="N536" s="1" t="s">
        <v>24</v>
      </c>
      <c r="O536" s="1">
        <f>Cleaned_Data[[#This Row],[ loan_amount]]-Cleaned_Data[[#This Row],[ bank_asset_value]]</f>
        <v>4900000</v>
      </c>
      <c r="P536" s="1">
        <f>Cleaned_Data[[#This Row],[ loan_amount]]</f>
        <v>10000000</v>
      </c>
      <c r="Q536" s="1" t="str">
        <f t="shared" si="33"/>
        <v>500–599</v>
      </c>
      <c r="R536" s="1">
        <f>Cleaned_Data[[#This Row],[ residential_assets_value]]+Cleaned_Data[[#This Row],[ commercial_assets_value]]+Cleaned_Data[[#This Row],[ luxury_assets_value]]</f>
        <v>27200000</v>
      </c>
      <c r="S536" s="1">
        <f>Cleaned_Data[[#This Row],[ income_annum]]+Cleaned_Data[[#This Row],[ residential_assets_value]]+Cleaned_Data[[#This Row],[ commercial_assets_value]]+Cleaned_Data[[#This Row],[ luxury_assets_value]]</f>
        <v>31600000</v>
      </c>
      <c r="T536" s="1" t="str">
        <f t="shared" si="34"/>
        <v>3–4 Cr</v>
      </c>
      <c r="U536" s="12">
        <f t="shared" si="35"/>
        <v>500000</v>
      </c>
      <c r="V536" s="1" t="str">
        <f>IF(Cleaned_Data[[#This Row],[EMI_Estimate]]&lt;50000, "50K", IF(Cleaned_Data[[#This Row],[EMI_Estimate]]&lt;100000, "50K-1L", IF(Cleaned_Data[[#This Row],[EMI_Estimate]]&lt;150000, "1L-1.5L", IF(Cleaned_Data[[#This Row],[EMI_Estimate]]&lt;200000,"1.5-2L", "&gt;2L"))))</f>
        <v>&gt;2L</v>
      </c>
    </row>
    <row r="537" spans="1:22" x14ac:dyDescent="0.35">
      <c r="A537">
        <v>536</v>
      </c>
      <c r="B537">
        <v>4</v>
      </c>
      <c r="C537" t="s">
        <v>22</v>
      </c>
      <c r="D537" t="s">
        <v>23</v>
      </c>
      <c r="E537">
        <v>4300000</v>
      </c>
      <c r="F537" t="str">
        <f t="shared" si="32"/>
        <v>&gt;20 Lakh</v>
      </c>
      <c r="G537">
        <v>15000000</v>
      </c>
      <c r="H537">
        <v>8</v>
      </c>
      <c r="I537">
        <v>383</v>
      </c>
      <c r="J537" s="1">
        <v>4700000</v>
      </c>
      <c r="K537" s="1">
        <v>100000</v>
      </c>
      <c r="L537" s="1">
        <v>9000000</v>
      </c>
      <c r="M537" s="1">
        <v>4900000</v>
      </c>
      <c r="N537" s="1" t="s">
        <v>24</v>
      </c>
      <c r="O537" s="1">
        <f>Cleaned_Data[[#This Row],[ loan_amount]]-Cleaned_Data[[#This Row],[ bank_asset_value]]</f>
        <v>10100000</v>
      </c>
      <c r="P537" s="1">
        <f>Cleaned_Data[[#This Row],[ loan_amount]]</f>
        <v>15000000</v>
      </c>
      <c r="Q537" s="1" t="str">
        <f t="shared" si="33"/>
        <v>300–499</v>
      </c>
      <c r="R537" s="1">
        <f>Cleaned_Data[[#This Row],[ residential_assets_value]]+Cleaned_Data[[#This Row],[ commercial_assets_value]]+Cleaned_Data[[#This Row],[ luxury_assets_value]]</f>
        <v>13800000</v>
      </c>
      <c r="S537" s="1">
        <f>Cleaned_Data[[#This Row],[ income_annum]]+Cleaned_Data[[#This Row],[ residential_assets_value]]+Cleaned_Data[[#This Row],[ commercial_assets_value]]+Cleaned_Data[[#This Row],[ luxury_assets_value]]</f>
        <v>18100000</v>
      </c>
      <c r="T537" s="1" t="str">
        <f t="shared" si="34"/>
        <v>1–2 Cr</v>
      </c>
      <c r="U537" s="12">
        <f t="shared" si="35"/>
        <v>1875000</v>
      </c>
      <c r="V537" s="1" t="str">
        <f>IF(Cleaned_Data[[#This Row],[EMI_Estimate]]&lt;50000, "50K", IF(Cleaned_Data[[#This Row],[EMI_Estimate]]&lt;100000, "50K-1L", IF(Cleaned_Data[[#This Row],[EMI_Estimate]]&lt;150000, "1L-1.5L", IF(Cleaned_Data[[#This Row],[EMI_Estimate]]&lt;200000,"1.5-2L", "&gt;2L"))))</f>
        <v>&gt;2L</v>
      </c>
    </row>
    <row r="538" spans="1:22" x14ac:dyDescent="0.35">
      <c r="A538">
        <v>537</v>
      </c>
      <c r="B538">
        <v>2</v>
      </c>
      <c r="C538" t="s">
        <v>22</v>
      </c>
      <c r="D538" t="s">
        <v>20</v>
      </c>
      <c r="E538">
        <v>3700000</v>
      </c>
      <c r="F538" t="str">
        <f t="shared" si="32"/>
        <v>&gt;20 Lakh</v>
      </c>
      <c r="G538">
        <v>14100000</v>
      </c>
      <c r="H538">
        <v>6</v>
      </c>
      <c r="I538">
        <v>633</v>
      </c>
      <c r="J538" s="1">
        <v>800000</v>
      </c>
      <c r="K538" s="1">
        <v>200000</v>
      </c>
      <c r="L538" s="1">
        <v>11300000</v>
      </c>
      <c r="M538" s="1">
        <v>3400000</v>
      </c>
      <c r="N538" s="1" t="s">
        <v>21</v>
      </c>
      <c r="O538" s="1">
        <f>Cleaned_Data[[#This Row],[ loan_amount]]-Cleaned_Data[[#This Row],[ bank_asset_value]]</f>
        <v>10700000</v>
      </c>
      <c r="P538" s="1">
        <f>Cleaned_Data[[#This Row],[ loan_amount]]</f>
        <v>14100000</v>
      </c>
      <c r="Q538" s="1" t="str">
        <f t="shared" si="33"/>
        <v>600–699</v>
      </c>
      <c r="R538" s="1">
        <f>Cleaned_Data[[#This Row],[ residential_assets_value]]+Cleaned_Data[[#This Row],[ commercial_assets_value]]+Cleaned_Data[[#This Row],[ luxury_assets_value]]</f>
        <v>12300000</v>
      </c>
      <c r="S538" s="1">
        <f>Cleaned_Data[[#This Row],[ income_annum]]+Cleaned_Data[[#This Row],[ residential_assets_value]]+Cleaned_Data[[#This Row],[ commercial_assets_value]]+Cleaned_Data[[#This Row],[ luxury_assets_value]]</f>
        <v>16000000</v>
      </c>
      <c r="T538" s="1" t="str">
        <f t="shared" si="34"/>
        <v>1–2 Cr</v>
      </c>
      <c r="U538" s="12">
        <f t="shared" si="35"/>
        <v>2350000</v>
      </c>
      <c r="V538" s="1" t="str">
        <f>IF(Cleaned_Data[[#This Row],[EMI_Estimate]]&lt;50000, "50K", IF(Cleaned_Data[[#This Row],[EMI_Estimate]]&lt;100000, "50K-1L", IF(Cleaned_Data[[#This Row],[EMI_Estimate]]&lt;150000, "1L-1.5L", IF(Cleaned_Data[[#This Row],[EMI_Estimate]]&lt;200000,"1.5-2L", "&gt;2L"))))</f>
        <v>&gt;2L</v>
      </c>
    </row>
    <row r="539" spans="1:22" x14ac:dyDescent="0.35">
      <c r="A539">
        <v>538</v>
      </c>
      <c r="B539">
        <v>1</v>
      </c>
      <c r="C539" t="s">
        <v>19</v>
      </c>
      <c r="D539" t="s">
        <v>20</v>
      </c>
      <c r="E539">
        <v>5900000</v>
      </c>
      <c r="F539" t="str">
        <f t="shared" si="32"/>
        <v>&gt;20 Lakh</v>
      </c>
      <c r="G539">
        <v>15200000</v>
      </c>
      <c r="H539">
        <v>2</v>
      </c>
      <c r="I539">
        <v>547</v>
      </c>
      <c r="J539" s="1">
        <v>17100000</v>
      </c>
      <c r="K539" s="1">
        <v>2000000</v>
      </c>
      <c r="L539" s="1">
        <v>14700000</v>
      </c>
      <c r="M539" s="1">
        <v>3600000</v>
      </c>
      <c r="N539" s="1" t="s">
        <v>24</v>
      </c>
      <c r="O539" s="1">
        <f>Cleaned_Data[[#This Row],[ loan_amount]]-Cleaned_Data[[#This Row],[ bank_asset_value]]</f>
        <v>11600000</v>
      </c>
      <c r="P539" s="1">
        <f>Cleaned_Data[[#This Row],[ loan_amount]]</f>
        <v>15200000</v>
      </c>
      <c r="Q539" s="1" t="str">
        <f t="shared" si="33"/>
        <v>500–599</v>
      </c>
      <c r="R539" s="1">
        <f>Cleaned_Data[[#This Row],[ residential_assets_value]]+Cleaned_Data[[#This Row],[ commercial_assets_value]]+Cleaned_Data[[#This Row],[ luxury_assets_value]]</f>
        <v>33800000</v>
      </c>
      <c r="S539" s="1">
        <f>Cleaned_Data[[#This Row],[ income_annum]]+Cleaned_Data[[#This Row],[ residential_assets_value]]+Cleaned_Data[[#This Row],[ commercial_assets_value]]+Cleaned_Data[[#This Row],[ luxury_assets_value]]</f>
        <v>39700000</v>
      </c>
      <c r="T539" s="1" t="str">
        <f t="shared" si="34"/>
        <v>3–4 Cr</v>
      </c>
      <c r="U539" s="12">
        <f t="shared" si="35"/>
        <v>7600000</v>
      </c>
      <c r="V539" s="1" t="str">
        <f>IF(Cleaned_Data[[#This Row],[EMI_Estimate]]&lt;50000, "50K", IF(Cleaned_Data[[#This Row],[EMI_Estimate]]&lt;100000, "50K-1L", IF(Cleaned_Data[[#This Row],[EMI_Estimate]]&lt;150000, "1L-1.5L", IF(Cleaned_Data[[#This Row],[EMI_Estimate]]&lt;200000,"1.5-2L", "&gt;2L"))))</f>
        <v>&gt;2L</v>
      </c>
    </row>
    <row r="540" spans="1:22" x14ac:dyDescent="0.35">
      <c r="A540">
        <v>539</v>
      </c>
      <c r="B540">
        <v>5</v>
      </c>
      <c r="C540" t="s">
        <v>22</v>
      </c>
      <c r="D540" t="s">
        <v>23</v>
      </c>
      <c r="E540">
        <v>8600000</v>
      </c>
      <c r="F540" t="str">
        <f t="shared" si="32"/>
        <v>&gt;20 Lakh</v>
      </c>
      <c r="G540">
        <v>26300000</v>
      </c>
      <c r="H540">
        <v>10</v>
      </c>
      <c r="I540">
        <v>843</v>
      </c>
      <c r="J540" s="1">
        <v>23300000</v>
      </c>
      <c r="K540" s="1">
        <v>9800000</v>
      </c>
      <c r="L540" s="1">
        <v>18100000</v>
      </c>
      <c r="M540" s="1">
        <v>11300000</v>
      </c>
      <c r="N540" s="1" t="s">
        <v>21</v>
      </c>
      <c r="O540" s="1">
        <f>Cleaned_Data[[#This Row],[ loan_amount]]-Cleaned_Data[[#This Row],[ bank_asset_value]]</f>
        <v>15000000</v>
      </c>
      <c r="P540" s="1">
        <f>Cleaned_Data[[#This Row],[ loan_amount]]</f>
        <v>26300000</v>
      </c>
      <c r="Q540" s="1" t="str">
        <f t="shared" si="33"/>
        <v>800+</v>
      </c>
      <c r="R540" s="1">
        <f>Cleaned_Data[[#This Row],[ residential_assets_value]]+Cleaned_Data[[#This Row],[ commercial_assets_value]]+Cleaned_Data[[#This Row],[ luxury_assets_value]]</f>
        <v>51200000</v>
      </c>
      <c r="S540" s="1">
        <f>Cleaned_Data[[#This Row],[ income_annum]]+Cleaned_Data[[#This Row],[ residential_assets_value]]+Cleaned_Data[[#This Row],[ commercial_assets_value]]+Cleaned_Data[[#This Row],[ luxury_assets_value]]</f>
        <v>59800000</v>
      </c>
      <c r="T540" s="1" t="str">
        <f t="shared" si="34"/>
        <v>&gt;4 Cr</v>
      </c>
      <c r="U540" s="12">
        <f t="shared" si="35"/>
        <v>2630000</v>
      </c>
      <c r="V540" s="1" t="str">
        <f>IF(Cleaned_Data[[#This Row],[EMI_Estimate]]&lt;50000, "50K", IF(Cleaned_Data[[#This Row],[EMI_Estimate]]&lt;100000, "50K-1L", IF(Cleaned_Data[[#This Row],[EMI_Estimate]]&lt;150000, "1L-1.5L", IF(Cleaned_Data[[#This Row],[EMI_Estimate]]&lt;200000,"1.5-2L", "&gt;2L"))))</f>
        <v>&gt;2L</v>
      </c>
    </row>
    <row r="541" spans="1:22" x14ac:dyDescent="0.35">
      <c r="A541">
        <v>540</v>
      </c>
      <c r="B541">
        <v>3</v>
      </c>
      <c r="C541" t="s">
        <v>22</v>
      </c>
      <c r="D541" t="s">
        <v>23</v>
      </c>
      <c r="E541">
        <v>3400000</v>
      </c>
      <c r="F541" t="str">
        <f t="shared" si="32"/>
        <v>&gt;20 Lakh</v>
      </c>
      <c r="G541">
        <v>13200000</v>
      </c>
      <c r="H541">
        <v>8</v>
      </c>
      <c r="I541">
        <v>783</v>
      </c>
      <c r="J541" s="1">
        <v>6500000</v>
      </c>
      <c r="K541" s="1">
        <v>300000</v>
      </c>
      <c r="L541" s="1">
        <v>13000000</v>
      </c>
      <c r="M541" s="1">
        <v>4900000</v>
      </c>
      <c r="N541" s="1" t="s">
        <v>21</v>
      </c>
      <c r="O541" s="1">
        <f>Cleaned_Data[[#This Row],[ loan_amount]]-Cleaned_Data[[#This Row],[ bank_asset_value]]</f>
        <v>8300000</v>
      </c>
      <c r="P541" s="1">
        <f>Cleaned_Data[[#This Row],[ loan_amount]]</f>
        <v>13200000</v>
      </c>
      <c r="Q541" s="1" t="str">
        <f t="shared" si="33"/>
        <v>700–799</v>
      </c>
      <c r="R541" s="1">
        <f>Cleaned_Data[[#This Row],[ residential_assets_value]]+Cleaned_Data[[#This Row],[ commercial_assets_value]]+Cleaned_Data[[#This Row],[ luxury_assets_value]]</f>
        <v>19800000</v>
      </c>
      <c r="S541" s="1">
        <f>Cleaned_Data[[#This Row],[ income_annum]]+Cleaned_Data[[#This Row],[ residential_assets_value]]+Cleaned_Data[[#This Row],[ commercial_assets_value]]+Cleaned_Data[[#This Row],[ luxury_assets_value]]</f>
        <v>23200000</v>
      </c>
      <c r="T541" s="1" t="str">
        <f t="shared" si="34"/>
        <v>2–3 Cr</v>
      </c>
      <c r="U541" s="12">
        <f t="shared" si="35"/>
        <v>1650000</v>
      </c>
      <c r="V541" s="1" t="str">
        <f>IF(Cleaned_Data[[#This Row],[EMI_Estimate]]&lt;50000, "50K", IF(Cleaned_Data[[#This Row],[EMI_Estimate]]&lt;100000, "50K-1L", IF(Cleaned_Data[[#This Row],[EMI_Estimate]]&lt;150000, "1L-1.5L", IF(Cleaned_Data[[#This Row],[EMI_Estimate]]&lt;200000,"1.5-2L", "&gt;2L"))))</f>
        <v>&gt;2L</v>
      </c>
    </row>
    <row r="542" spans="1:22" x14ac:dyDescent="0.35">
      <c r="A542">
        <v>541</v>
      </c>
      <c r="B542">
        <v>3</v>
      </c>
      <c r="C542" t="s">
        <v>22</v>
      </c>
      <c r="D542" t="s">
        <v>23</v>
      </c>
      <c r="E542">
        <v>1000000</v>
      </c>
      <c r="F542" t="str">
        <f t="shared" si="32"/>
        <v>10-15 Lakh</v>
      </c>
      <c r="G542">
        <v>3200000</v>
      </c>
      <c r="H542">
        <v>14</v>
      </c>
      <c r="I542">
        <v>790</v>
      </c>
      <c r="J542" s="1">
        <v>1900000</v>
      </c>
      <c r="K542" s="1">
        <v>100000</v>
      </c>
      <c r="L542" s="1">
        <v>3600000</v>
      </c>
      <c r="M542" s="1">
        <v>1100000</v>
      </c>
      <c r="N542" s="1" t="s">
        <v>21</v>
      </c>
      <c r="O542" s="1">
        <f>Cleaned_Data[[#This Row],[ loan_amount]]-Cleaned_Data[[#This Row],[ bank_asset_value]]</f>
        <v>2100000</v>
      </c>
      <c r="P542" s="1">
        <f>Cleaned_Data[[#This Row],[ loan_amount]]</f>
        <v>3200000</v>
      </c>
      <c r="Q542" s="1" t="str">
        <f t="shared" si="33"/>
        <v>700–799</v>
      </c>
      <c r="R542" s="1">
        <f>Cleaned_Data[[#This Row],[ residential_assets_value]]+Cleaned_Data[[#This Row],[ commercial_assets_value]]+Cleaned_Data[[#This Row],[ luxury_assets_value]]</f>
        <v>5600000</v>
      </c>
      <c r="S542" s="1">
        <f>Cleaned_Data[[#This Row],[ income_annum]]+Cleaned_Data[[#This Row],[ residential_assets_value]]+Cleaned_Data[[#This Row],[ commercial_assets_value]]+Cleaned_Data[[#This Row],[ luxury_assets_value]]</f>
        <v>6600000</v>
      </c>
      <c r="T542" s="1" t="str">
        <f t="shared" si="34"/>
        <v>&lt;1 Cr</v>
      </c>
      <c r="U542" s="12">
        <f t="shared" si="35"/>
        <v>228571</v>
      </c>
      <c r="V542" s="1" t="str">
        <f>IF(Cleaned_Data[[#This Row],[EMI_Estimate]]&lt;50000, "50K", IF(Cleaned_Data[[#This Row],[EMI_Estimate]]&lt;100000, "50K-1L", IF(Cleaned_Data[[#This Row],[EMI_Estimate]]&lt;150000, "1L-1.5L", IF(Cleaned_Data[[#This Row],[EMI_Estimate]]&lt;200000,"1.5-2L", "&gt;2L"))))</f>
        <v>&gt;2L</v>
      </c>
    </row>
    <row r="543" spans="1:22" x14ac:dyDescent="0.35">
      <c r="A543">
        <v>542</v>
      </c>
      <c r="B543">
        <v>1</v>
      </c>
      <c r="C543" t="s">
        <v>22</v>
      </c>
      <c r="D543" t="s">
        <v>23</v>
      </c>
      <c r="E543">
        <v>4400000</v>
      </c>
      <c r="F543" t="str">
        <f t="shared" si="32"/>
        <v>&gt;20 Lakh</v>
      </c>
      <c r="G543">
        <v>14200000</v>
      </c>
      <c r="H543">
        <v>16</v>
      </c>
      <c r="I543">
        <v>409</v>
      </c>
      <c r="J543" s="1">
        <v>12700000</v>
      </c>
      <c r="K543" s="1">
        <v>1300000</v>
      </c>
      <c r="L543" s="1">
        <v>12600000</v>
      </c>
      <c r="M543" s="1">
        <v>4500000</v>
      </c>
      <c r="N543" s="1" t="s">
        <v>24</v>
      </c>
      <c r="O543" s="1">
        <f>Cleaned_Data[[#This Row],[ loan_amount]]-Cleaned_Data[[#This Row],[ bank_asset_value]]</f>
        <v>9700000</v>
      </c>
      <c r="P543" s="1">
        <f>Cleaned_Data[[#This Row],[ loan_amount]]</f>
        <v>14200000</v>
      </c>
      <c r="Q543" s="1" t="str">
        <f t="shared" si="33"/>
        <v>300–499</v>
      </c>
      <c r="R543" s="1">
        <f>Cleaned_Data[[#This Row],[ residential_assets_value]]+Cleaned_Data[[#This Row],[ commercial_assets_value]]+Cleaned_Data[[#This Row],[ luxury_assets_value]]</f>
        <v>26600000</v>
      </c>
      <c r="S543" s="1">
        <f>Cleaned_Data[[#This Row],[ income_annum]]+Cleaned_Data[[#This Row],[ residential_assets_value]]+Cleaned_Data[[#This Row],[ commercial_assets_value]]+Cleaned_Data[[#This Row],[ luxury_assets_value]]</f>
        <v>31000000</v>
      </c>
      <c r="T543" s="1" t="str">
        <f t="shared" si="34"/>
        <v>3–4 Cr</v>
      </c>
      <c r="U543" s="12">
        <f t="shared" si="35"/>
        <v>887500</v>
      </c>
      <c r="V543" s="1" t="str">
        <f>IF(Cleaned_Data[[#This Row],[EMI_Estimate]]&lt;50000, "50K", IF(Cleaned_Data[[#This Row],[EMI_Estimate]]&lt;100000, "50K-1L", IF(Cleaned_Data[[#This Row],[EMI_Estimate]]&lt;150000, "1L-1.5L", IF(Cleaned_Data[[#This Row],[EMI_Estimate]]&lt;200000,"1.5-2L", "&gt;2L"))))</f>
        <v>&gt;2L</v>
      </c>
    </row>
    <row r="544" spans="1:22" x14ac:dyDescent="0.35">
      <c r="A544">
        <v>543</v>
      </c>
      <c r="B544">
        <v>0</v>
      </c>
      <c r="C544" t="s">
        <v>22</v>
      </c>
      <c r="D544" t="s">
        <v>20</v>
      </c>
      <c r="E544">
        <v>3600000</v>
      </c>
      <c r="F544" t="str">
        <f t="shared" si="32"/>
        <v>&gt;20 Lakh</v>
      </c>
      <c r="G544">
        <v>7800000</v>
      </c>
      <c r="H544">
        <v>14</v>
      </c>
      <c r="I544">
        <v>376</v>
      </c>
      <c r="J544" s="1">
        <v>9800000</v>
      </c>
      <c r="K544" s="1">
        <v>6900000</v>
      </c>
      <c r="L544" s="1">
        <v>11900000</v>
      </c>
      <c r="M544" s="1">
        <v>3000000</v>
      </c>
      <c r="N544" s="1" t="s">
        <v>24</v>
      </c>
      <c r="O544" s="1">
        <f>Cleaned_Data[[#This Row],[ loan_amount]]-Cleaned_Data[[#This Row],[ bank_asset_value]]</f>
        <v>4800000</v>
      </c>
      <c r="P544" s="1">
        <f>Cleaned_Data[[#This Row],[ loan_amount]]</f>
        <v>7800000</v>
      </c>
      <c r="Q544" s="1" t="str">
        <f t="shared" si="33"/>
        <v>300–499</v>
      </c>
      <c r="R544" s="1">
        <f>Cleaned_Data[[#This Row],[ residential_assets_value]]+Cleaned_Data[[#This Row],[ commercial_assets_value]]+Cleaned_Data[[#This Row],[ luxury_assets_value]]</f>
        <v>28600000</v>
      </c>
      <c r="S544" s="1">
        <f>Cleaned_Data[[#This Row],[ income_annum]]+Cleaned_Data[[#This Row],[ residential_assets_value]]+Cleaned_Data[[#This Row],[ commercial_assets_value]]+Cleaned_Data[[#This Row],[ luxury_assets_value]]</f>
        <v>32200000</v>
      </c>
      <c r="T544" s="1" t="str">
        <f t="shared" si="34"/>
        <v>3–4 Cr</v>
      </c>
      <c r="U544" s="12">
        <f t="shared" si="35"/>
        <v>557143</v>
      </c>
      <c r="V544" s="1" t="str">
        <f>IF(Cleaned_Data[[#This Row],[EMI_Estimate]]&lt;50000, "50K", IF(Cleaned_Data[[#This Row],[EMI_Estimate]]&lt;100000, "50K-1L", IF(Cleaned_Data[[#This Row],[EMI_Estimate]]&lt;150000, "1L-1.5L", IF(Cleaned_Data[[#This Row],[EMI_Estimate]]&lt;200000,"1.5-2L", "&gt;2L"))))</f>
        <v>&gt;2L</v>
      </c>
    </row>
    <row r="545" spans="1:22" x14ac:dyDescent="0.35">
      <c r="A545">
        <v>544</v>
      </c>
      <c r="B545">
        <v>3</v>
      </c>
      <c r="C545" t="s">
        <v>22</v>
      </c>
      <c r="D545" t="s">
        <v>20</v>
      </c>
      <c r="E545">
        <v>1400000</v>
      </c>
      <c r="F545" t="str">
        <f t="shared" si="32"/>
        <v>10-15 Lakh</v>
      </c>
      <c r="G545">
        <v>2700000</v>
      </c>
      <c r="H545">
        <v>8</v>
      </c>
      <c r="I545">
        <v>625</v>
      </c>
      <c r="J545" s="1">
        <v>3100000</v>
      </c>
      <c r="K545" s="1">
        <v>1800000</v>
      </c>
      <c r="L545" s="1">
        <v>3400000</v>
      </c>
      <c r="M545" s="1">
        <v>1000000</v>
      </c>
      <c r="N545" s="1" t="s">
        <v>21</v>
      </c>
      <c r="O545" s="1">
        <f>Cleaned_Data[[#This Row],[ loan_amount]]-Cleaned_Data[[#This Row],[ bank_asset_value]]</f>
        <v>1700000</v>
      </c>
      <c r="P545" s="1">
        <f>Cleaned_Data[[#This Row],[ loan_amount]]</f>
        <v>2700000</v>
      </c>
      <c r="Q545" s="1" t="str">
        <f t="shared" si="33"/>
        <v>600–699</v>
      </c>
      <c r="R545" s="1">
        <f>Cleaned_Data[[#This Row],[ residential_assets_value]]+Cleaned_Data[[#This Row],[ commercial_assets_value]]+Cleaned_Data[[#This Row],[ luxury_assets_value]]</f>
        <v>8300000</v>
      </c>
      <c r="S545" s="1">
        <f>Cleaned_Data[[#This Row],[ income_annum]]+Cleaned_Data[[#This Row],[ residential_assets_value]]+Cleaned_Data[[#This Row],[ commercial_assets_value]]+Cleaned_Data[[#This Row],[ luxury_assets_value]]</f>
        <v>9700000</v>
      </c>
      <c r="T545" s="1" t="str">
        <f t="shared" si="34"/>
        <v>&lt;1 Cr</v>
      </c>
      <c r="U545" s="12">
        <f t="shared" si="35"/>
        <v>337500</v>
      </c>
      <c r="V545" s="1" t="str">
        <f>IF(Cleaned_Data[[#This Row],[EMI_Estimate]]&lt;50000, "50K", IF(Cleaned_Data[[#This Row],[EMI_Estimate]]&lt;100000, "50K-1L", IF(Cleaned_Data[[#This Row],[EMI_Estimate]]&lt;150000, "1L-1.5L", IF(Cleaned_Data[[#This Row],[EMI_Estimate]]&lt;200000,"1.5-2L", "&gt;2L"))))</f>
        <v>&gt;2L</v>
      </c>
    </row>
    <row r="546" spans="1:22" x14ac:dyDescent="0.35">
      <c r="A546">
        <v>545</v>
      </c>
      <c r="B546">
        <v>0</v>
      </c>
      <c r="C546" t="s">
        <v>22</v>
      </c>
      <c r="D546" t="s">
        <v>20</v>
      </c>
      <c r="E546">
        <v>5300000</v>
      </c>
      <c r="F546" t="str">
        <f t="shared" si="32"/>
        <v>&gt;20 Lakh</v>
      </c>
      <c r="G546">
        <v>10900000</v>
      </c>
      <c r="H546">
        <v>18</v>
      </c>
      <c r="I546">
        <v>707</v>
      </c>
      <c r="J546" s="1">
        <v>12900000</v>
      </c>
      <c r="K546" s="1">
        <v>2600000</v>
      </c>
      <c r="L546" s="1">
        <v>12700000</v>
      </c>
      <c r="M546" s="1">
        <v>7600000</v>
      </c>
      <c r="N546" s="1" t="s">
        <v>21</v>
      </c>
      <c r="O546" s="1">
        <f>Cleaned_Data[[#This Row],[ loan_amount]]-Cleaned_Data[[#This Row],[ bank_asset_value]]</f>
        <v>3300000</v>
      </c>
      <c r="P546" s="1">
        <f>Cleaned_Data[[#This Row],[ loan_amount]]</f>
        <v>10900000</v>
      </c>
      <c r="Q546" s="1" t="str">
        <f t="shared" si="33"/>
        <v>700–799</v>
      </c>
      <c r="R546" s="1">
        <f>Cleaned_Data[[#This Row],[ residential_assets_value]]+Cleaned_Data[[#This Row],[ commercial_assets_value]]+Cleaned_Data[[#This Row],[ luxury_assets_value]]</f>
        <v>28200000</v>
      </c>
      <c r="S546" s="1">
        <f>Cleaned_Data[[#This Row],[ income_annum]]+Cleaned_Data[[#This Row],[ residential_assets_value]]+Cleaned_Data[[#This Row],[ commercial_assets_value]]+Cleaned_Data[[#This Row],[ luxury_assets_value]]</f>
        <v>33500000</v>
      </c>
      <c r="T546" s="1" t="str">
        <f t="shared" si="34"/>
        <v>3–4 Cr</v>
      </c>
      <c r="U546" s="12">
        <f t="shared" si="35"/>
        <v>605556</v>
      </c>
      <c r="V546" s="1" t="str">
        <f>IF(Cleaned_Data[[#This Row],[EMI_Estimate]]&lt;50000, "50K", IF(Cleaned_Data[[#This Row],[EMI_Estimate]]&lt;100000, "50K-1L", IF(Cleaned_Data[[#This Row],[EMI_Estimate]]&lt;150000, "1L-1.5L", IF(Cleaned_Data[[#This Row],[EMI_Estimate]]&lt;200000,"1.5-2L", "&gt;2L"))))</f>
        <v>&gt;2L</v>
      </c>
    </row>
    <row r="547" spans="1:22" x14ac:dyDescent="0.35">
      <c r="A547">
        <v>546</v>
      </c>
      <c r="B547">
        <v>3</v>
      </c>
      <c r="C547" t="s">
        <v>19</v>
      </c>
      <c r="D547" t="s">
        <v>23</v>
      </c>
      <c r="E547">
        <v>9400000</v>
      </c>
      <c r="F547" t="str">
        <f t="shared" si="32"/>
        <v>&gt;20 Lakh</v>
      </c>
      <c r="G547">
        <v>20500000</v>
      </c>
      <c r="H547">
        <v>6</v>
      </c>
      <c r="I547">
        <v>645</v>
      </c>
      <c r="J547" s="1">
        <v>17400000</v>
      </c>
      <c r="K547" s="1">
        <v>13000000</v>
      </c>
      <c r="L547" s="1">
        <v>24500000</v>
      </c>
      <c r="M547" s="1">
        <v>10200000</v>
      </c>
      <c r="N547" s="1" t="s">
        <v>21</v>
      </c>
      <c r="O547" s="1">
        <f>Cleaned_Data[[#This Row],[ loan_amount]]-Cleaned_Data[[#This Row],[ bank_asset_value]]</f>
        <v>10300000</v>
      </c>
      <c r="P547" s="1">
        <f>Cleaned_Data[[#This Row],[ loan_amount]]</f>
        <v>20500000</v>
      </c>
      <c r="Q547" s="1" t="str">
        <f t="shared" si="33"/>
        <v>600–699</v>
      </c>
      <c r="R547" s="1">
        <f>Cleaned_Data[[#This Row],[ residential_assets_value]]+Cleaned_Data[[#This Row],[ commercial_assets_value]]+Cleaned_Data[[#This Row],[ luxury_assets_value]]</f>
        <v>54900000</v>
      </c>
      <c r="S547" s="1">
        <f>Cleaned_Data[[#This Row],[ income_annum]]+Cleaned_Data[[#This Row],[ residential_assets_value]]+Cleaned_Data[[#This Row],[ commercial_assets_value]]+Cleaned_Data[[#This Row],[ luxury_assets_value]]</f>
        <v>64300000</v>
      </c>
      <c r="T547" s="1" t="str">
        <f t="shared" si="34"/>
        <v>&gt;4 Cr</v>
      </c>
      <c r="U547" s="12">
        <f t="shared" si="35"/>
        <v>3416667</v>
      </c>
      <c r="V547" s="1" t="str">
        <f>IF(Cleaned_Data[[#This Row],[EMI_Estimate]]&lt;50000, "50K", IF(Cleaned_Data[[#This Row],[EMI_Estimate]]&lt;100000, "50K-1L", IF(Cleaned_Data[[#This Row],[EMI_Estimate]]&lt;150000, "1L-1.5L", IF(Cleaned_Data[[#This Row],[EMI_Estimate]]&lt;200000,"1.5-2L", "&gt;2L"))))</f>
        <v>&gt;2L</v>
      </c>
    </row>
    <row r="548" spans="1:22" x14ac:dyDescent="0.35">
      <c r="A548">
        <v>547</v>
      </c>
      <c r="B548">
        <v>4</v>
      </c>
      <c r="C548" t="s">
        <v>22</v>
      </c>
      <c r="D548" t="s">
        <v>23</v>
      </c>
      <c r="E548">
        <v>6600000</v>
      </c>
      <c r="F548" t="str">
        <f t="shared" si="32"/>
        <v>&gt;20 Lakh</v>
      </c>
      <c r="G548">
        <v>22100000</v>
      </c>
      <c r="H548">
        <v>6</v>
      </c>
      <c r="I548">
        <v>887</v>
      </c>
      <c r="J548" s="1">
        <v>3600000</v>
      </c>
      <c r="K548" s="1">
        <v>3500000</v>
      </c>
      <c r="L548" s="1">
        <v>19800000</v>
      </c>
      <c r="M548" s="1">
        <v>4700000</v>
      </c>
      <c r="N548" s="1" t="s">
        <v>21</v>
      </c>
      <c r="O548" s="1">
        <f>Cleaned_Data[[#This Row],[ loan_amount]]-Cleaned_Data[[#This Row],[ bank_asset_value]]</f>
        <v>17400000</v>
      </c>
      <c r="P548" s="1">
        <f>Cleaned_Data[[#This Row],[ loan_amount]]</f>
        <v>22100000</v>
      </c>
      <c r="Q548" s="1" t="str">
        <f t="shared" si="33"/>
        <v>800+</v>
      </c>
      <c r="R548" s="1">
        <f>Cleaned_Data[[#This Row],[ residential_assets_value]]+Cleaned_Data[[#This Row],[ commercial_assets_value]]+Cleaned_Data[[#This Row],[ luxury_assets_value]]</f>
        <v>26900000</v>
      </c>
      <c r="S548" s="1">
        <f>Cleaned_Data[[#This Row],[ income_annum]]+Cleaned_Data[[#This Row],[ residential_assets_value]]+Cleaned_Data[[#This Row],[ commercial_assets_value]]+Cleaned_Data[[#This Row],[ luxury_assets_value]]</f>
        <v>33500000</v>
      </c>
      <c r="T548" s="1" t="str">
        <f t="shared" si="34"/>
        <v>3–4 Cr</v>
      </c>
      <c r="U548" s="12">
        <f t="shared" si="35"/>
        <v>3683333</v>
      </c>
      <c r="V548" s="1" t="str">
        <f>IF(Cleaned_Data[[#This Row],[EMI_Estimate]]&lt;50000, "50K", IF(Cleaned_Data[[#This Row],[EMI_Estimate]]&lt;100000, "50K-1L", IF(Cleaned_Data[[#This Row],[EMI_Estimate]]&lt;150000, "1L-1.5L", IF(Cleaned_Data[[#This Row],[EMI_Estimate]]&lt;200000,"1.5-2L", "&gt;2L"))))</f>
        <v>&gt;2L</v>
      </c>
    </row>
    <row r="549" spans="1:22" x14ac:dyDescent="0.35">
      <c r="A549">
        <v>548</v>
      </c>
      <c r="B549">
        <v>5</v>
      </c>
      <c r="C549" t="s">
        <v>19</v>
      </c>
      <c r="D549" t="s">
        <v>20</v>
      </c>
      <c r="E549">
        <v>9800000</v>
      </c>
      <c r="F549" t="str">
        <f t="shared" si="32"/>
        <v>&gt;20 Lakh</v>
      </c>
      <c r="G549">
        <v>37600000</v>
      </c>
      <c r="H549">
        <v>18</v>
      </c>
      <c r="I549">
        <v>319</v>
      </c>
      <c r="J549" s="1">
        <v>19200000</v>
      </c>
      <c r="K549" s="1">
        <v>5100000</v>
      </c>
      <c r="L549" s="1">
        <v>19900000</v>
      </c>
      <c r="M549" s="1">
        <v>5100000</v>
      </c>
      <c r="N549" s="1" t="s">
        <v>24</v>
      </c>
      <c r="O549" s="1">
        <f>Cleaned_Data[[#This Row],[ loan_amount]]-Cleaned_Data[[#This Row],[ bank_asset_value]]</f>
        <v>32500000</v>
      </c>
      <c r="P549" s="1">
        <f>Cleaned_Data[[#This Row],[ loan_amount]]</f>
        <v>37600000</v>
      </c>
      <c r="Q549" s="1" t="str">
        <f t="shared" si="33"/>
        <v>300–499</v>
      </c>
      <c r="R549" s="1">
        <f>Cleaned_Data[[#This Row],[ residential_assets_value]]+Cleaned_Data[[#This Row],[ commercial_assets_value]]+Cleaned_Data[[#This Row],[ luxury_assets_value]]</f>
        <v>44200000</v>
      </c>
      <c r="S549" s="1">
        <f>Cleaned_Data[[#This Row],[ income_annum]]+Cleaned_Data[[#This Row],[ residential_assets_value]]+Cleaned_Data[[#This Row],[ commercial_assets_value]]+Cleaned_Data[[#This Row],[ luxury_assets_value]]</f>
        <v>54000000</v>
      </c>
      <c r="T549" s="1" t="str">
        <f t="shared" si="34"/>
        <v>&gt;4 Cr</v>
      </c>
      <c r="U549" s="12">
        <f t="shared" si="35"/>
        <v>2088889</v>
      </c>
      <c r="V549" s="1" t="str">
        <f>IF(Cleaned_Data[[#This Row],[EMI_Estimate]]&lt;50000, "50K", IF(Cleaned_Data[[#This Row],[EMI_Estimate]]&lt;100000, "50K-1L", IF(Cleaned_Data[[#This Row],[EMI_Estimate]]&lt;150000, "1L-1.5L", IF(Cleaned_Data[[#This Row],[EMI_Estimate]]&lt;200000,"1.5-2L", "&gt;2L"))))</f>
        <v>&gt;2L</v>
      </c>
    </row>
    <row r="550" spans="1:22" x14ac:dyDescent="0.35">
      <c r="A550">
        <v>549</v>
      </c>
      <c r="B550">
        <v>1</v>
      </c>
      <c r="C550" t="s">
        <v>22</v>
      </c>
      <c r="D550" t="s">
        <v>20</v>
      </c>
      <c r="E550">
        <v>1900000</v>
      </c>
      <c r="F550" t="str">
        <f t="shared" si="32"/>
        <v>15-20 Lakh</v>
      </c>
      <c r="G550">
        <v>4900000</v>
      </c>
      <c r="H550">
        <v>20</v>
      </c>
      <c r="I550">
        <v>647</v>
      </c>
      <c r="J550" s="1">
        <v>4100000</v>
      </c>
      <c r="K550" s="1">
        <v>2100000</v>
      </c>
      <c r="L550" s="1">
        <v>6800000</v>
      </c>
      <c r="M550" s="1">
        <v>1700000</v>
      </c>
      <c r="N550" s="1" t="s">
        <v>21</v>
      </c>
      <c r="O550" s="1">
        <f>Cleaned_Data[[#This Row],[ loan_amount]]-Cleaned_Data[[#This Row],[ bank_asset_value]]</f>
        <v>3200000</v>
      </c>
      <c r="P550" s="1">
        <f>Cleaned_Data[[#This Row],[ loan_amount]]</f>
        <v>4900000</v>
      </c>
      <c r="Q550" s="1" t="str">
        <f t="shared" si="33"/>
        <v>600–699</v>
      </c>
      <c r="R550" s="1">
        <f>Cleaned_Data[[#This Row],[ residential_assets_value]]+Cleaned_Data[[#This Row],[ commercial_assets_value]]+Cleaned_Data[[#This Row],[ luxury_assets_value]]</f>
        <v>13000000</v>
      </c>
      <c r="S550" s="1">
        <f>Cleaned_Data[[#This Row],[ income_annum]]+Cleaned_Data[[#This Row],[ residential_assets_value]]+Cleaned_Data[[#This Row],[ commercial_assets_value]]+Cleaned_Data[[#This Row],[ luxury_assets_value]]</f>
        <v>14900000</v>
      </c>
      <c r="T550" s="1" t="str">
        <f t="shared" si="34"/>
        <v>1–2 Cr</v>
      </c>
      <c r="U550" s="12">
        <f t="shared" si="35"/>
        <v>245000</v>
      </c>
      <c r="V550" s="1" t="str">
        <f>IF(Cleaned_Data[[#This Row],[EMI_Estimate]]&lt;50000, "50K", IF(Cleaned_Data[[#This Row],[EMI_Estimate]]&lt;100000, "50K-1L", IF(Cleaned_Data[[#This Row],[EMI_Estimate]]&lt;150000, "1L-1.5L", IF(Cleaned_Data[[#This Row],[EMI_Estimate]]&lt;200000,"1.5-2L", "&gt;2L"))))</f>
        <v>&gt;2L</v>
      </c>
    </row>
    <row r="551" spans="1:22" x14ac:dyDescent="0.35">
      <c r="A551">
        <v>550</v>
      </c>
      <c r="B551">
        <v>2</v>
      </c>
      <c r="C551" t="s">
        <v>22</v>
      </c>
      <c r="D551" t="s">
        <v>23</v>
      </c>
      <c r="E551">
        <v>5800000</v>
      </c>
      <c r="F551" t="str">
        <f t="shared" si="32"/>
        <v>&gt;20 Lakh</v>
      </c>
      <c r="G551">
        <v>22500000</v>
      </c>
      <c r="H551">
        <v>6</v>
      </c>
      <c r="I551">
        <v>888</v>
      </c>
      <c r="J551" s="1">
        <v>11900000</v>
      </c>
      <c r="K551" s="1">
        <v>2600000</v>
      </c>
      <c r="L551" s="1">
        <v>17100000</v>
      </c>
      <c r="M551" s="1">
        <v>4800000</v>
      </c>
      <c r="N551" s="1" t="s">
        <v>21</v>
      </c>
      <c r="O551" s="1">
        <f>Cleaned_Data[[#This Row],[ loan_amount]]-Cleaned_Data[[#This Row],[ bank_asset_value]]</f>
        <v>17700000</v>
      </c>
      <c r="P551" s="1">
        <f>Cleaned_Data[[#This Row],[ loan_amount]]</f>
        <v>22500000</v>
      </c>
      <c r="Q551" s="1" t="str">
        <f t="shared" si="33"/>
        <v>800+</v>
      </c>
      <c r="R551" s="1">
        <f>Cleaned_Data[[#This Row],[ residential_assets_value]]+Cleaned_Data[[#This Row],[ commercial_assets_value]]+Cleaned_Data[[#This Row],[ luxury_assets_value]]</f>
        <v>31600000</v>
      </c>
      <c r="S551" s="1">
        <f>Cleaned_Data[[#This Row],[ income_annum]]+Cleaned_Data[[#This Row],[ residential_assets_value]]+Cleaned_Data[[#This Row],[ commercial_assets_value]]+Cleaned_Data[[#This Row],[ luxury_assets_value]]</f>
        <v>37400000</v>
      </c>
      <c r="T551" s="1" t="str">
        <f t="shared" si="34"/>
        <v>3–4 Cr</v>
      </c>
      <c r="U551" s="12">
        <f t="shared" si="35"/>
        <v>3750000</v>
      </c>
      <c r="V551" s="1" t="str">
        <f>IF(Cleaned_Data[[#This Row],[EMI_Estimate]]&lt;50000, "50K", IF(Cleaned_Data[[#This Row],[EMI_Estimate]]&lt;100000, "50K-1L", IF(Cleaned_Data[[#This Row],[EMI_Estimate]]&lt;150000, "1L-1.5L", IF(Cleaned_Data[[#This Row],[EMI_Estimate]]&lt;200000,"1.5-2L", "&gt;2L"))))</f>
        <v>&gt;2L</v>
      </c>
    </row>
    <row r="552" spans="1:22" x14ac:dyDescent="0.35">
      <c r="A552">
        <v>551</v>
      </c>
      <c r="B552">
        <v>2</v>
      </c>
      <c r="C552" t="s">
        <v>22</v>
      </c>
      <c r="D552" t="s">
        <v>20</v>
      </c>
      <c r="E552">
        <v>3100000</v>
      </c>
      <c r="F552" t="str">
        <f t="shared" si="32"/>
        <v>&gt;20 Lakh</v>
      </c>
      <c r="G552">
        <v>10400000</v>
      </c>
      <c r="H552">
        <v>10</v>
      </c>
      <c r="I552">
        <v>420</v>
      </c>
      <c r="J552" s="1">
        <v>6900000</v>
      </c>
      <c r="K552" s="1">
        <v>5900000</v>
      </c>
      <c r="L552" s="1">
        <v>10000000</v>
      </c>
      <c r="M552" s="1">
        <v>3500000</v>
      </c>
      <c r="N552" s="1" t="s">
        <v>24</v>
      </c>
      <c r="O552" s="1">
        <f>Cleaned_Data[[#This Row],[ loan_amount]]-Cleaned_Data[[#This Row],[ bank_asset_value]]</f>
        <v>6900000</v>
      </c>
      <c r="P552" s="1">
        <f>Cleaned_Data[[#This Row],[ loan_amount]]</f>
        <v>10400000</v>
      </c>
      <c r="Q552" s="1" t="str">
        <f t="shared" si="33"/>
        <v>300–499</v>
      </c>
      <c r="R552" s="1">
        <f>Cleaned_Data[[#This Row],[ residential_assets_value]]+Cleaned_Data[[#This Row],[ commercial_assets_value]]+Cleaned_Data[[#This Row],[ luxury_assets_value]]</f>
        <v>22800000</v>
      </c>
      <c r="S552" s="1">
        <f>Cleaned_Data[[#This Row],[ income_annum]]+Cleaned_Data[[#This Row],[ residential_assets_value]]+Cleaned_Data[[#This Row],[ commercial_assets_value]]+Cleaned_Data[[#This Row],[ luxury_assets_value]]</f>
        <v>25900000</v>
      </c>
      <c r="T552" s="1" t="str">
        <f t="shared" si="34"/>
        <v>2–3 Cr</v>
      </c>
      <c r="U552" s="12">
        <f t="shared" si="35"/>
        <v>1040000</v>
      </c>
      <c r="V552" s="1" t="str">
        <f>IF(Cleaned_Data[[#This Row],[EMI_Estimate]]&lt;50000, "50K", IF(Cleaned_Data[[#This Row],[EMI_Estimate]]&lt;100000, "50K-1L", IF(Cleaned_Data[[#This Row],[EMI_Estimate]]&lt;150000, "1L-1.5L", IF(Cleaned_Data[[#This Row],[EMI_Estimate]]&lt;200000,"1.5-2L", "&gt;2L"))))</f>
        <v>&gt;2L</v>
      </c>
    </row>
    <row r="553" spans="1:22" x14ac:dyDescent="0.35">
      <c r="A553">
        <v>552</v>
      </c>
      <c r="B553">
        <v>0</v>
      </c>
      <c r="C553" t="s">
        <v>19</v>
      </c>
      <c r="D553" t="s">
        <v>20</v>
      </c>
      <c r="E553">
        <v>6800000</v>
      </c>
      <c r="F553" t="str">
        <f t="shared" si="32"/>
        <v>&gt;20 Lakh</v>
      </c>
      <c r="G553">
        <v>18400000</v>
      </c>
      <c r="H553">
        <v>2</v>
      </c>
      <c r="I553">
        <v>791</v>
      </c>
      <c r="J553" s="1">
        <v>4000000</v>
      </c>
      <c r="K553" s="1">
        <v>900000</v>
      </c>
      <c r="L553" s="1">
        <v>20200000</v>
      </c>
      <c r="M553" s="1">
        <v>9900000</v>
      </c>
      <c r="N553" s="1" t="s">
        <v>21</v>
      </c>
      <c r="O553" s="1">
        <f>Cleaned_Data[[#This Row],[ loan_amount]]-Cleaned_Data[[#This Row],[ bank_asset_value]]</f>
        <v>8500000</v>
      </c>
      <c r="P553" s="1">
        <f>Cleaned_Data[[#This Row],[ loan_amount]]</f>
        <v>18400000</v>
      </c>
      <c r="Q553" s="1" t="str">
        <f t="shared" si="33"/>
        <v>700–799</v>
      </c>
      <c r="R553" s="1">
        <f>Cleaned_Data[[#This Row],[ residential_assets_value]]+Cleaned_Data[[#This Row],[ commercial_assets_value]]+Cleaned_Data[[#This Row],[ luxury_assets_value]]</f>
        <v>25100000</v>
      </c>
      <c r="S553" s="1">
        <f>Cleaned_Data[[#This Row],[ income_annum]]+Cleaned_Data[[#This Row],[ residential_assets_value]]+Cleaned_Data[[#This Row],[ commercial_assets_value]]+Cleaned_Data[[#This Row],[ luxury_assets_value]]</f>
        <v>31900000</v>
      </c>
      <c r="T553" s="1" t="str">
        <f t="shared" si="34"/>
        <v>3–4 Cr</v>
      </c>
      <c r="U553" s="12">
        <f t="shared" si="35"/>
        <v>9200000</v>
      </c>
      <c r="V553" s="1" t="str">
        <f>IF(Cleaned_Data[[#This Row],[EMI_Estimate]]&lt;50000, "50K", IF(Cleaned_Data[[#This Row],[EMI_Estimate]]&lt;100000, "50K-1L", IF(Cleaned_Data[[#This Row],[EMI_Estimate]]&lt;150000, "1L-1.5L", IF(Cleaned_Data[[#This Row],[EMI_Estimate]]&lt;200000,"1.5-2L", "&gt;2L"))))</f>
        <v>&gt;2L</v>
      </c>
    </row>
    <row r="554" spans="1:22" x14ac:dyDescent="0.35">
      <c r="A554">
        <v>553</v>
      </c>
      <c r="B554">
        <v>5</v>
      </c>
      <c r="C554" t="s">
        <v>22</v>
      </c>
      <c r="D554" t="s">
        <v>20</v>
      </c>
      <c r="E554">
        <v>4600000</v>
      </c>
      <c r="F554" t="str">
        <f t="shared" si="32"/>
        <v>&gt;20 Lakh</v>
      </c>
      <c r="G554">
        <v>16200000</v>
      </c>
      <c r="H554">
        <v>12</v>
      </c>
      <c r="I554">
        <v>891</v>
      </c>
      <c r="J554" s="1">
        <v>5900000</v>
      </c>
      <c r="K554" s="1">
        <v>1200000</v>
      </c>
      <c r="L554" s="1">
        <v>10800000</v>
      </c>
      <c r="M554" s="1">
        <v>3700000</v>
      </c>
      <c r="N554" s="1" t="s">
        <v>21</v>
      </c>
      <c r="O554" s="1">
        <f>Cleaned_Data[[#This Row],[ loan_amount]]-Cleaned_Data[[#This Row],[ bank_asset_value]]</f>
        <v>12500000</v>
      </c>
      <c r="P554" s="1">
        <f>Cleaned_Data[[#This Row],[ loan_amount]]</f>
        <v>16200000</v>
      </c>
      <c r="Q554" s="1" t="str">
        <f t="shared" si="33"/>
        <v>800+</v>
      </c>
      <c r="R554" s="1">
        <f>Cleaned_Data[[#This Row],[ residential_assets_value]]+Cleaned_Data[[#This Row],[ commercial_assets_value]]+Cleaned_Data[[#This Row],[ luxury_assets_value]]</f>
        <v>17900000</v>
      </c>
      <c r="S554" s="1">
        <f>Cleaned_Data[[#This Row],[ income_annum]]+Cleaned_Data[[#This Row],[ residential_assets_value]]+Cleaned_Data[[#This Row],[ commercial_assets_value]]+Cleaned_Data[[#This Row],[ luxury_assets_value]]</f>
        <v>22500000</v>
      </c>
      <c r="T554" s="1" t="str">
        <f t="shared" si="34"/>
        <v>2–3 Cr</v>
      </c>
      <c r="U554" s="12">
        <f t="shared" si="35"/>
        <v>1350000</v>
      </c>
      <c r="V554" s="1" t="str">
        <f>IF(Cleaned_Data[[#This Row],[EMI_Estimate]]&lt;50000, "50K", IF(Cleaned_Data[[#This Row],[EMI_Estimate]]&lt;100000, "50K-1L", IF(Cleaned_Data[[#This Row],[EMI_Estimate]]&lt;150000, "1L-1.5L", IF(Cleaned_Data[[#This Row],[EMI_Estimate]]&lt;200000,"1.5-2L", "&gt;2L"))))</f>
        <v>&gt;2L</v>
      </c>
    </row>
    <row r="555" spans="1:22" x14ac:dyDescent="0.35">
      <c r="A555">
        <v>554</v>
      </c>
      <c r="B555">
        <v>2</v>
      </c>
      <c r="C555" t="s">
        <v>22</v>
      </c>
      <c r="D555" t="s">
        <v>23</v>
      </c>
      <c r="E555">
        <v>200000</v>
      </c>
      <c r="F555" t="str">
        <f t="shared" si="32"/>
        <v>&lt;5 Lakh</v>
      </c>
      <c r="G555">
        <v>700000</v>
      </c>
      <c r="H555">
        <v>16</v>
      </c>
      <c r="I555">
        <v>641</v>
      </c>
      <c r="J555" s="1">
        <v>600000</v>
      </c>
      <c r="K555" s="1">
        <v>200000</v>
      </c>
      <c r="L555" s="1">
        <v>600000</v>
      </c>
      <c r="M555" s="1">
        <v>100000</v>
      </c>
      <c r="N555" s="1" t="s">
        <v>21</v>
      </c>
      <c r="O555" s="1">
        <f>Cleaned_Data[[#This Row],[ loan_amount]]-Cleaned_Data[[#This Row],[ bank_asset_value]]</f>
        <v>600000</v>
      </c>
      <c r="P555" s="1">
        <f>Cleaned_Data[[#This Row],[ loan_amount]]</f>
        <v>700000</v>
      </c>
      <c r="Q555" s="1" t="str">
        <f t="shared" si="33"/>
        <v>600–699</v>
      </c>
      <c r="R555" s="1">
        <f>Cleaned_Data[[#This Row],[ residential_assets_value]]+Cleaned_Data[[#This Row],[ commercial_assets_value]]+Cleaned_Data[[#This Row],[ luxury_assets_value]]</f>
        <v>1400000</v>
      </c>
      <c r="S555" s="1">
        <f>Cleaned_Data[[#This Row],[ income_annum]]+Cleaned_Data[[#This Row],[ residential_assets_value]]+Cleaned_Data[[#This Row],[ commercial_assets_value]]+Cleaned_Data[[#This Row],[ luxury_assets_value]]</f>
        <v>1600000</v>
      </c>
      <c r="T555" s="1" t="str">
        <f t="shared" si="34"/>
        <v>&lt;1 Cr</v>
      </c>
      <c r="U555" s="12">
        <f t="shared" si="35"/>
        <v>43750</v>
      </c>
      <c r="V555" s="1" t="str">
        <f>IF(Cleaned_Data[[#This Row],[EMI_Estimate]]&lt;50000, "50K", IF(Cleaned_Data[[#This Row],[EMI_Estimate]]&lt;100000, "50K-1L", IF(Cleaned_Data[[#This Row],[EMI_Estimate]]&lt;150000, "1L-1.5L", IF(Cleaned_Data[[#This Row],[EMI_Estimate]]&lt;200000,"1.5-2L", "&gt;2L"))))</f>
        <v>50K</v>
      </c>
    </row>
    <row r="556" spans="1:22" x14ac:dyDescent="0.35">
      <c r="A556">
        <v>555</v>
      </c>
      <c r="B556">
        <v>3</v>
      </c>
      <c r="C556" t="s">
        <v>22</v>
      </c>
      <c r="D556" t="s">
        <v>23</v>
      </c>
      <c r="E556">
        <v>9500000</v>
      </c>
      <c r="F556" t="str">
        <f t="shared" si="32"/>
        <v>&gt;20 Lakh</v>
      </c>
      <c r="G556">
        <v>22800000</v>
      </c>
      <c r="H556">
        <v>6</v>
      </c>
      <c r="I556">
        <v>319</v>
      </c>
      <c r="J556" s="1">
        <v>200000</v>
      </c>
      <c r="K556" s="1">
        <v>18800000</v>
      </c>
      <c r="L556" s="1">
        <v>34100000</v>
      </c>
      <c r="M556" s="1">
        <v>9400000</v>
      </c>
      <c r="N556" s="1" t="s">
        <v>24</v>
      </c>
      <c r="O556" s="1">
        <f>Cleaned_Data[[#This Row],[ loan_amount]]-Cleaned_Data[[#This Row],[ bank_asset_value]]</f>
        <v>13400000</v>
      </c>
      <c r="P556" s="1">
        <f>Cleaned_Data[[#This Row],[ loan_amount]]</f>
        <v>22800000</v>
      </c>
      <c r="Q556" s="1" t="str">
        <f t="shared" si="33"/>
        <v>300–499</v>
      </c>
      <c r="R556" s="1">
        <f>Cleaned_Data[[#This Row],[ residential_assets_value]]+Cleaned_Data[[#This Row],[ commercial_assets_value]]+Cleaned_Data[[#This Row],[ luxury_assets_value]]</f>
        <v>53100000</v>
      </c>
      <c r="S556" s="1">
        <f>Cleaned_Data[[#This Row],[ income_annum]]+Cleaned_Data[[#This Row],[ residential_assets_value]]+Cleaned_Data[[#This Row],[ commercial_assets_value]]+Cleaned_Data[[#This Row],[ luxury_assets_value]]</f>
        <v>62600000</v>
      </c>
      <c r="T556" s="1" t="str">
        <f t="shared" si="34"/>
        <v>&gt;4 Cr</v>
      </c>
      <c r="U556" s="12">
        <f t="shared" si="35"/>
        <v>3800000</v>
      </c>
      <c r="V556" s="1" t="str">
        <f>IF(Cleaned_Data[[#This Row],[EMI_Estimate]]&lt;50000, "50K", IF(Cleaned_Data[[#This Row],[EMI_Estimate]]&lt;100000, "50K-1L", IF(Cleaned_Data[[#This Row],[EMI_Estimate]]&lt;150000, "1L-1.5L", IF(Cleaned_Data[[#This Row],[EMI_Estimate]]&lt;200000,"1.5-2L", "&gt;2L"))))</f>
        <v>&gt;2L</v>
      </c>
    </row>
    <row r="557" spans="1:22" x14ac:dyDescent="0.35">
      <c r="A557">
        <v>556</v>
      </c>
      <c r="B557">
        <v>5</v>
      </c>
      <c r="C557" t="s">
        <v>22</v>
      </c>
      <c r="D557" t="s">
        <v>23</v>
      </c>
      <c r="E557">
        <v>6200000</v>
      </c>
      <c r="F557" t="str">
        <f t="shared" si="32"/>
        <v>&gt;20 Lakh</v>
      </c>
      <c r="G557">
        <v>22200000</v>
      </c>
      <c r="H557">
        <v>20</v>
      </c>
      <c r="I557">
        <v>819</v>
      </c>
      <c r="J557" s="1">
        <v>13500000</v>
      </c>
      <c r="K557" s="1">
        <v>6600000</v>
      </c>
      <c r="L557" s="1">
        <v>21700000</v>
      </c>
      <c r="M557" s="1">
        <v>8700000</v>
      </c>
      <c r="N557" s="1" t="s">
        <v>21</v>
      </c>
      <c r="O557" s="1">
        <f>Cleaned_Data[[#This Row],[ loan_amount]]-Cleaned_Data[[#This Row],[ bank_asset_value]]</f>
        <v>13500000</v>
      </c>
      <c r="P557" s="1">
        <f>Cleaned_Data[[#This Row],[ loan_amount]]</f>
        <v>22200000</v>
      </c>
      <c r="Q557" s="1" t="str">
        <f t="shared" si="33"/>
        <v>800+</v>
      </c>
      <c r="R557" s="1">
        <f>Cleaned_Data[[#This Row],[ residential_assets_value]]+Cleaned_Data[[#This Row],[ commercial_assets_value]]+Cleaned_Data[[#This Row],[ luxury_assets_value]]</f>
        <v>41800000</v>
      </c>
      <c r="S557" s="1">
        <f>Cleaned_Data[[#This Row],[ income_annum]]+Cleaned_Data[[#This Row],[ residential_assets_value]]+Cleaned_Data[[#This Row],[ commercial_assets_value]]+Cleaned_Data[[#This Row],[ luxury_assets_value]]</f>
        <v>48000000</v>
      </c>
      <c r="T557" s="1" t="str">
        <f t="shared" si="34"/>
        <v>&gt;4 Cr</v>
      </c>
      <c r="U557" s="12">
        <f t="shared" si="35"/>
        <v>1110000</v>
      </c>
      <c r="V557" s="1" t="str">
        <f>IF(Cleaned_Data[[#This Row],[EMI_Estimate]]&lt;50000, "50K", IF(Cleaned_Data[[#This Row],[EMI_Estimate]]&lt;100000, "50K-1L", IF(Cleaned_Data[[#This Row],[EMI_Estimate]]&lt;150000, "1L-1.5L", IF(Cleaned_Data[[#This Row],[EMI_Estimate]]&lt;200000,"1.5-2L", "&gt;2L"))))</f>
        <v>&gt;2L</v>
      </c>
    </row>
    <row r="558" spans="1:22" x14ac:dyDescent="0.35">
      <c r="A558">
        <v>557</v>
      </c>
      <c r="B558">
        <v>4</v>
      </c>
      <c r="C558" t="s">
        <v>22</v>
      </c>
      <c r="D558" t="s">
        <v>23</v>
      </c>
      <c r="E558">
        <v>9700000</v>
      </c>
      <c r="F558" t="str">
        <f t="shared" si="32"/>
        <v>&gt;20 Lakh</v>
      </c>
      <c r="G558">
        <v>32300000</v>
      </c>
      <c r="H558">
        <v>18</v>
      </c>
      <c r="I558">
        <v>387</v>
      </c>
      <c r="J558" s="1">
        <v>11600000</v>
      </c>
      <c r="K558" s="1">
        <v>14300000</v>
      </c>
      <c r="L558" s="1">
        <v>20000000</v>
      </c>
      <c r="M558" s="1">
        <v>5400000</v>
      </c>
      <c r="N558" s="1" t="s">
        <v>24</v>
      </c>
      <c r="O558" s="1">
        <f>Cleaned_Data[[#This Row],[ loan_amount]]-Cleaned_Data[[#This Row],[ bank_asset_value]]</f>
        <v>26900000</v>
      </c>
      <c r="P558" s="1">
        <f>Cleaned_Data[[#This Row],[ loan_amount]]</f>
        <v>32300000</v>
      </c>
      <c r="Q558" s="1" t="str">
        <f t="shared" si="33"/>
        <v>300–499</v>
      </c>
      <c r="R558" s="1">
        <f>Cleaned_Data[[#This Row],[ residential_assets_value]]+Cleaned_Data[[#This Row],[ commercial_assets_value]]+Cleaned_Data[[#This Row],[ luxury_assets_value]]</f>
        <v>45900000</v>
      </c>
      <c r="S558" s="1">
        <f>Cleaned_Data[[#This Row],[ income_annum]]+Cleaned_Data[[#This Row],[ residential_assets_value]]+Cleaned_Data[[#This Row],[ commercial_assets_value]]+Cleaned_Data[[#This Row],[ luxury_assets_value]]</f>
        <v>55600000</v>
      </c>
      <c r="T558" s="1" t="str">
        <f t="shared" si="34"/>
        <v>&gt;4 Cr</v>
      </c>
      <c r="U558" s="12">
        <f t="shared" si="35"/>
        <v>1794444</v>
      </c>
      <c r="V558" s="1" t="str">
        <f>IF(Cleaned_Data[[#This Row],[EMI_Estimate]]&lt;50000, "50K", IF(Cleaned_Data[[#This Row],[EMI_Estimate]]&lt;100000, "50K-1L", IF(Cleaned_Data[[#This Row],[EMI_Estimate]]&lt;150000, "1L-1.5L", IF(Cleaned_Data[[#This Row],[EMI_Estimate]]&lt;200000,"1.5-2L", "&gt;2L"))))</f>
        <v>&gt;2L</v>
      </c>
    </row>
    <row r="559" spans="1:22" x14ac:dyDescent="0.35">
      <c r="A559">
        <v>558</v>
      </c>
      <c r="B559">
        <v>5</v>
      </c>
      <c r="C559" t="s">
        <v>19</v>
      </c>
      <c r="D559" t="s">
        <v>23</v>
      </c>
      <c r="E559">
        <v>4200000</v>
      </c>
      <c r="F559" t="str">
        <f t="shared" si="32"/>
        <v>&gt;20 Lakh</v>
      </c>
      <c r="G559">
        <v>12300000</v>
      </c>
      <c r="H559">
        <v>2</v>
      </c>
      <c r="I559">
        <v>686</v>
      </c>
      <c r="J559" s="1">
        <v>10500000</v>
      </c>
      <c r="K559" s="1">
        <v>200000</v>
      </c>
      <c r="L559" s="1">
        <v>15600000</v>
      </c>
      <c r="M559" s="1">
        <v>4200000</v>
      </c>
      <c r="N559" s="1" t="s">
        <v>21</v>
      </c>
      <c r="O559" s="1">
        <f>Cleaned_Data[[#This Row],[ loan_amount]]-Cleaned_Data[[#This Row],[ bank_asset_value]]</f>
        <v>8100000</v>
      </c>
      <c r="P559" s="1">
        <f>Cleaned_Data[[#This Row],[ loan_amount]]</f>
        <v>12300000</v>
      </c>
      <c r="Q559" s="1" t="str">
        <f t="shared" si="33"/>
        <v>600–699</v>
      </c>
      <c r="R559" s="1">
        <f>Cleaned_Data[[#This Row],[ residential_assets_value]]+Cleaned_Data[[#This Row],[ commercial_assets_value]]+Cleaned_Data[[#This Row],[ luxury_assets_value]]</f>
        <v>26300000</v>
      </c>
      <c r="S559" s="1">
        <f>Cleaned_Data[[#This Row],[ income_annum]]+Cleaned_Data[[#This Row],[ residential_assets_value]]+Cleaned_Data[[#This Row],[ commercial_assets_value]]+Cleaned_Data[[#This Row],[ luxury_assets_value]]</f>
        <v>30500000</v>
      </c>
      <c r="T559" s="1" t="str">
        <f t="shared" si="34"/>
        <v>3–4 Cr</v>
      </c>
      <c r="U559" s="12">
        <f t="shared" si="35"/>
        <v>6150000</v>
      </c>
      <c r="V559" s="1" t="str">
        <f>IF(Cleaned_Data[[#This Row],[EMI_Estimate]]&lt;50000, "50K", IF(Cleaned_Data[[#This Row],[EMI_Estimate]]&lt;100000, "50K-1L", IF(Cleaned_Data[[#This Row],[EMI_Estimate]]&lt;150000, "1L-1.5L", IF(Cleaned_Data[[#This Row],[EMI_Estimate]]&lt;200000,"1.5-2L", "&gt;2L"))))</f>
        <v>&gt;2L</v>
      </c>
    </row>
    <row r="560" spans="1:22" x14ac:dyDescent="0.35">
      <c r="A560">
        <v>559</v>
      </c>
      <c r="B560">
        <v>1</v>
      </c>
      <c r="C560" t="s">
        <v>19</v>
      </c>
      <c r="D560" t="s">
        <v>23</v>
      </c>
      <c r="E560">
        <v>5700000</v>
      </c>
      <c r="F560" t="str">
        <f t="shared" si="32"/>
        <v>&gt;20 Lakh</v>
      </c>
      <c r="G560">
        <v>12000000</v>
      </c>
      <c r="H560">
        <v>4</v>
      </c>
      <c r="I560">
        <v>415</v>
      </c>
      <c r="J560" s="1">
        <v>15700000</v>
      </c>
      <c r="K560" s="1">
        <v>900000</v>
      </c>
      <c r="L560" s="1">
        <v>17300000</v>
      </c>
      <c r="M560" s="1">
        <v>7400000</v>
      </c>
      <c r="N560" s="1" t="s">
        <v>24</v>
      </c>
      <c r="O560" s="1">
        <f>Cleaned_Data[[#This Row],[ loan_amount]]-Cleaned_Data[[#This Row],[ bank_asset_value]]</f>
        <v>4600000</v>
      </c>
      <c r="P560" s="1">
        <f>Cleaned_Data[[#This Row],[ loan_amount]]</f>
        <v>12000000</v>
      </c>
      <c r="Q560" s="1" t="str">
        <f t="shared" si="33"/>
        <v>300–499</v>
      </c>
      <c r="R560" s="1">
        <f>Cleaned_Data[[#This Row],[ residential_assets_value]]+Cleaned_Data[[#This Row],[ commercial_assets_value]]+Cleaned_Data[[#This Row],[ luxury_assets_value]]</f>
        <v>33900000</v>
      </c>
      <c r="S560" s="1">
        <f>Cleaned_Data[[#This Row],[ income_annum]]+Cleaned_Data[[#This Row],[ residential_assets_value]]+Cleaned_Data[[#This Row],[ commercial_assets_value]]+Cleaned_Data[[#This Row],[ luxury_assets_value]]</f>
        <v>39600000</v>
      </c>
      <c r="T560" s="1" t="str">
        <f t="shared" si="34"/>
        <v>3–4 Cr</v>
      </c>
      <c r="U560" s="12">
        <f t="shared" si="35"/>
        <v>3000000</v>
      </c>
      <c r="V560" s="1" t="str">
        <f>IF(Cleaned_Data[[#This Row],[EMI_Estimate]]&lt;50000, "50K", IF(Cleaned_Data[[#This Row],[EMI_Estimate]]&lt;100000, "50K-1L", IF(Cleaned_Data[[#This Row],[EMI_Estimate]]&lt;150000, "1L-1.5L", IF(Cleaned_Data[[#This Row],[EMI_Estimate]]&lt;200000,"1.5-2L", "&gt;2L"))))</f>
        <v>&gt;2L</v>
      </c>
    </row>
    <row r="561" spans="1:22" x14ac:dyDescent="0.35">
      <c r="A561">
        <v>560</v>
      </c>
      <c r="B561">
        <v>2</v>
      </c>
      <c r="C561" t="s">
        <v>19</v>
      </c>
      <c r="D561" t="s">
        <v>23</v>
      </c>
      <c r="E561">
        <v>200000</v>
      </c>
      <c r="F561" t="str">
        <f t="shared" si="32"/>
        <v>&lt;5 Lakh</v>
      </c>
      <c r="G561">
        <v>500000</v>
      </c>
      <c r="H561">
        <v>6</v>
      </c>
      <c r="I561">
        <v>885</v>
      </c>
      <c r="J561" s="1">
        <v>-100000</v>
      </c>
      <c r="K561" s="1">
        <v>0</v>
      </c>
      <c r="L561" s="1">
        <v>300000</v>
      </c>
      <c r="M561" s="1">
        <v>200000</v>
      </c>
      <c r="N561" s="1" t="s">
        <v>24</v>
      </c>
      <c r="O561" s="1">
        <f>Cleaned_Data[[#This Row],[ loan_amount]]-Cleaned_Data[[#This Row],[ bank_asset_value]]</f>
        <v>300000</v>
      </c>
      <c r="P561" s="1">
        <f>Cleaned_Data[[#This Row],[ loan_amount]]</f>
        <v>500000</v>
      </c>
      <c r="Q561" s="1" t="str">
        <f t="shared" si="33"/>
        <v>800+</v>
      </c>
      <c r="R561" s="1">
        <f>Cleaned_Data[[#This Row],[ residential_assets_value]]+Cleaned_Data[[#This Row],[ commercial_assets_value]]+Cleaned_Data[[#This Row],[ luxury_assets_value]]</f>
        <v>200000</v>
      </c>
      <c r="S561" s="1">
        <f>Cleaned_Data[[#This Row],[ income_annum]]+Cleaned_Data[[#This Row],[ residential_assets_value]]+Cleaned_Data[[#This Row],[ commercial_assets_value]]+Cleaned_Data[[#This Row],[ luxury_assets_value]]</f>
        <v>400000</v>
      </c>
      <c r="T561" s="1" t="str">
        <f t="shared" si="34"/>
        <v>&lt;1 Cr</v>
      </c>
      <c r="U561" s="12">
        <f t="shared" si="35"/>
        <v>83333</v>
      </c>
      <c r="V561" s="1" t="str">
        <f>IF(Cleaned_Data[[#This Row],[EMI_Estimate]]&lt;50000, "50K", IF(Cleaned_Data[[#This Row],[EMI_Estimate]]&lt;100000, "50K-1L", IF(Cleaned_Data[[#This Row],[EMI_Estimate]]&lt;150000, "1L-1.5L", IF(Cleaned_Data[[#This Row],[EMI_Estimate]]&lt;200000,"1.5-2L", "&gt;2L"))))</f>
        <v>50K-1L</v>
      </c>
    </row>
    <row r="562" spans="1:22" x14ac:dyDescent="0.35">
      <c r="A562">
        <v>561</v>
      </c>
      <c r="B562">
        <v>4</v>
      </c>
      <c r="C562" t="s">
        <v>19</v>
      </c>
      <c r="D562" t="s">
        <v>20</v>
      </c>
      <c r="E562">
        <v>8000000</v>
      </c>
      <c r="F562" t="str">
        <f t="shared" si="32"/>
        <v>&gt;20 Lakh</v>
      </c>
      <c r="G562">
        <v>25500000</v>
      </c>
      <c r="H562">
        <v>4</v>
      </c>
      <c r="I562">
        <v>722</v>
      </c>
      <c r="J562" s="1">
        <v>17200000</v>
      </c>
      <c r="K562" s="1">
        <v>13900000</v>
      </c>
      <c r="L562" s="1">
        <v>26200000</v>
      </c>
      <c r="M562" s="1">
        <v>4900000</v>
      </c>
      <c r="N562" s="1" t="s">
        <v>21</v>
      </c>
      <c r="O562" s="1">
        <f>Cleaned_Data[[#This Row],[ loan_amount]]-Cleaned_Data[[#This Row],[ bank_asset_value]]</f>
        <v>20600000</v>
      </c>
      <c r="P562" s="1">
        <f>Cleaned_Data[[#This Row],[ loan_amount]]</f>
        <v>25500000</v>
      </c>
      <c r="Q562" s="1" t="str">
        <f t="shared" si="33"/>
        <v>700–799</v>
      </c>
      <c r="R562" s="1">
        <f>Cleaned_Data[[#This Row],[ residential_assets_value]]+Cleaned_Data[[#This Row],[ commercial_assets_value]]+Cleaned_Data[[#This Row],[ luxury_assets_value]]</f>
        <v>57300000</v>
      </c>
      <c r="S562" s="1">
        <f>Cleaned_Data[[#This Row],[ income_annum]]+Cleaned_Data[[#This Row],[ residential_assets_value]]+Cleaned_Data[[#This Row],[ commercial_assets_value]]+Cleaned_Data[[#This Row],[ luxury_assets_value]]</f>
        <v>65300000</v>
      </c>
      <c r="T562" s="1" t="str">
        <f t="shared" si="34"/>
        <v>&gt;4 Cr</v>
      </c>
      <c r="U562" s="12">
        <f t="shared" si="35"/>
        <v>6375000</v>
      </c>
      <c r="V562" s="1" t="str">
        <f>IF(Cleaned_Data[[#This Row],[EMI_Estimate]]&lt;50000, "50K", IF(Cleaned_Data[[#This Row],[EMI_Estimate]]&lt;100000, "50K-1L", IF(Cleaned_Data[[#This Row],[EMI_Estimate]]&lt;150000, "1L-1.5L", IF(Cleaned_Data[[#This Row],[EMI_Estimate]]&lt;200000,"1.5-2L", "&gt;2L"))))</f>
        <v>&gt;2L</v>
      </c>
    </row>
    <row r="563" spans="1:22" x14ac:dyDescent="0.35">
      <c r="A563">
        <v>562</v>
      </c>
      <c r="B563">
        <v>4</v>
      </c>
      <c r="C563" t="s">
        <v>19</v>
      </c>
      <c r="D563" t="s">
        <v>20</v>
      </c>
      <c r="E563">
        <v>5200000</v>
      </c>
      <c r="F563" t="str">
        <f t="shared" si="32"/>
        <v>&gt;20 Lakh</v>
      </c>
      <c r="G563">
        <v>20400000</v>
      </c>
      <c r="H563">
        <v>20</v>
      </c>
      <c r="I563">
        <v>761</v>
      </c>
      <c r="J563" s="1">
        <v>4700000</v>
      </c>
      <c r="K563" s="1">
        <v>1600000</v>
      </c>
      <c r="L563" s="1">
        <v>14300000</v>
      </c>
      <c r="M563" s="1">
        <v>6200000</v>
      </c>
      <c r="N563" s="1" t="s">
        <v>21</v>
      </c>
      <c r="O563" s="1">
        <f>Cleaned_Data[[#This Row],[ loan_amount]]-Cleaned_Data[[#This Row],[ bank_asset_value]]</f>
        <v>14200000</v>
      </c>
      <c r="P563" s="1">
        <f>Cleaned_Data[[#This Row],[ loan_amount]]</f>
        <v>20400000</v>
      </c>
      <c r="Q563" s="1" t="str">
        <f t="shared" si="33"/>
        <v>700–799</v>
      </c>
      <c r="R563" s="1">
        <f>Cleaned_Data[[#This Row],[ residential_assets_value]]+Cleaned_Data[[#This Row],[ commercial_assets_value]]+Cleaned_Data[[#This Row],[ luxury_assets_value]]</f>
        <v>20600000</v>
      </c>
      <c r="S563" s="1">
        <f>Cleaned_Data[[#This Row],[ income_annum]]+Cleaned_Data[[#This Row],[ residential_assets_value]]+Cleaned_Data[[#This Row],[ commercial_assets_value]]+Cleaned_Data[[#This Row],[ luxury_assets_value]]</f>
        <v>25800000</v>
      </c>
      <c r="T563" s="1" t="str">
        <f t="shared" si="34"/>
        <v>2–3 Cr</v>
      </c>
      <c r="U563" s="12">
        <f t="shared" si="35"/>
        <v>1020000</v>
      </c>
      <c r="V563" s="1" t="str">
        <f>IF(Cleaned_Data[[#This Row],[EMI_Estimate]]&lt;50000, "50K", IF(Cleaned_Data[[#This Row],[EMI_Estimate]]&lt;100000, "50K-1L", IF(Cleaned_Data[[#This Row],[EMI_Estimate]]&lt;150000, "1L-1.5L", IF(Cleaned_Data[[#This Row],[EMI_Estimate]]&lt;200000,"1.5-2L", "&gt;2L"))))</f>
        <v>&gt;2L</v>
      </c>
    </row>
    <row r="564" spans="1:22" x14ac:dyDescent="0.35">
      <c r="A564">
        <v>563</v>
      </c>
      <c r="B564">
        <v>1</v>
      </c>
      <c r="C564" t="s">
        <v>19</v>
      </c>
      <c r="D564" t="s">
        <v>23</v>
      </c>
      <c r="E564">
        <v>7100000</v>
      </c>
      <c r="F564" t="str">
        <f t="shared" si="32"/>
        <v>&gt;20 Lakh</v>
      </c>
      <c r="G564">
        <v>15200000</v>
      </c>
      <c r="H564">
        <v>8</v>
      </c>
      <c r="I564">
        <v>389</v>
      </c>
      <c r="J564" s="1">
        <v>5900000</v>
      </c>
      <c r="K564" s="1">
        <v>900000</v>
      </c>
      <c r="L564" s="1">
        <v>24300000</v>
      </c>
      <c r="M564" s="1">
        <v>5900000</v>
      </c>
      <c r="N564" s="1" t="s">
        <v>24</v>
      </c>
      <c r="O564" s="1">
        <f>Cleaned_Data[[#This Row],[ loan_amount]]-Cleaned_Data[[#This Row],[ bank_asset_value]]</f>
        <v>9300000</v>
      </c>
      <c r="P564" s="1">
        <f>Cleaned_Data[[#This Row],[ loan_amount]]</f>
        <v>15200000</v>
      </c>
      <c r="Q564" s="1" t="str">
        <f t="shared" si="33"/>
        <v>300–499</v>
      </c>
      <c r="R564" s="1">
        <f>Cleaned_Data[[#This Row],[ residential_assets_value]]+Cleaned_Data[[#This Row],[ commercial_assets_value]]+Cleaned_Data[[#This Row],[ luxury_assets_value]]</f>
        <v>31100000</v>
      </c>
      <c r="S564" s="1">
        <f>Cleaned_Data[[#This Row],[ income_annum]]+Cleaned_Data[[#This Row],[ residential_assets_value]]+Cleaned_Data[[#This Row],[ commercial_assets_value]]+Cleaned_Data[[#This Row],[ luxury_assets_value]]</f>
        <v>38200000</v>
      </c>
      <c r="T564" s="1" t="str">
        <f t="shared" si="34"/>
        <v>3–4 Cr</v>
      </c>
      <c r="U564" s="12">
        <f t="shared" si="35"/>
        <v>1900000</v>
      </c>
      <c r="V564" s="1" t="str">
        <f>IF(Cleaned_Data[[#This Row],[EMI_Estimate]]&lt;50000, "50K", IF(Cleaned_Data[[#This Row],[EMI_Estimate]]&lt;100000, "50K-1L", IF(Cleaned_Data[[#This Row],[EMI_Estimate]]&lt;150000, "1L-1.5L", IF(Cleaned_Data[[#This Row],[EMI_Estimate]]&lt;200000,"1.5-2L", "&gt;2L"))))</f>
        <v>&gt;2L</v>
      </c>
    </row>
    <row r="565" spans="1:22" x14ac:dyDescent="0.35">
      <c r="A565">
        <v>564</v>
      </c>
      <c r="B565">
        <v>1</v>
      </c>
      <c r="C565" t="s">
        <v>19</v>
      </c>
      <c r="D565" t="s">
        <v>23</v>
      </c>
      <c r="E565">
        <v>9300000</v>
      </c>
      <c r="F565" t="str">
        <f t="shared" si="32"/>
        <v>&gt;20 Lakh</v>
      </c>
      <c r="G565">
        <v>27900000</v>
      </c>
      <c r="H565">
        <v>12</v>
      </c>
      <c r="I565">
        <v>600</v>
      </c>
      <c r="J565" s="1">
        <v>2100000</v>
      </c>
      <c r="K565" s="1">
        <v>4200000</v>
      </c>
      <c r="L565" s="1">
        <v>29000000</v>
      </c>
      <c r="M565" s="1">
        <v>6600000</v>
      </c>
      <c r="N565" s="1" t="s">
        <v>21</v>
      </c>
      <c r="O565" s="1">
        <f>Cleaned_Data[[#This Row],[ loan_amount]]-Cleaned_Data[[#This Row],[ bank_asset_value]]</f>
        <v>21300000</v>
      </c>
      <c r="P565" s="1">
        <f>Cleaned_Data[[#This Row],[ loan_amount]]</f>
        <v>27900000</v>
      </c>
      <c r="Q565" s="1" t="str">
        <f t="shared" si="33"/>
        <v>600–699</v>
      </c>
      <c r="R565" s="1">
        <f>Cleaned_Data[[#This Row],[ residential_assets_value]]+Cleaned_Data[[#This Row],[ commercial_assets_value]]+Cleaned_Data[[#This Row],[ luxury_assets_value]]</f>
        <v>35300000</v>
      </c>
      <c r="S565" s="1">
        <f>Cleaned_Data[[#This Row],[ income_annum]]+Cleaned_Data[[#This Row],[ residential_assets_value]]+Cleaned_Data[[#This Row],[ commercial_assets_value]]+Cleaned_Data[[#This Row],[ luxury_assets_value]]</f>
        <v>44600000</v>
      </c>
      <c r="T565" s="1" t="str">
        <f t="shared" si="34"/>
        <v>&gt;4 Cr</v>
      </c>
      <c r="U565" s="12">
        <f t="shared" si="35"/>
        <v>2325000</v>
      </c>
      <c r="V565" s="1" t="str">
        <f>IF(Cleaned_Data[[#This Row],[EMI_Estimate]]&lt;50000, "50K", IF(Cleaned_Data[[#This Row],[EMI_Estimate]]&lt;100000, "50K-1L", IF(Cleaned_Data[[#This Row],[EMI_Estimate]]&lt;150000, "1L-1.5L", IF(Cleaned_Data[[#This Row],[EMI_Estimate]]&lt;200000,"1.5-2L", "&gt;2L"))))</f>
        <v>&gt;2L</v>
      </c>
    </row>
    <row r="566" spans="1:22" x14ac:dyDescent="0.35">
      <c r="A566">
        <v>565</v>
      </c>
      <c r="B566">
        <v>5</v>
      </c>
      <c r="C566" t="s">
        <v>19</v>
      </c>
      <c r="D566" t="s">
        <v>20</v>
      </c>
      <c r="E566">
        <v>2000000</v>
      </c>
      <c r="F566" t="str">
        <f t="shared" si="32"/>
        <v>&gt;20 Lakh</v>
      </c>
      <c r="G566">
        <v>6100000</v>
      </c>
      <c r="H566">
        <v>2</v>
      </c>
      <c r="I566">
        <v>407</v>
      </c>
      <c r="J566" s="1">
        <v>1900000</v>
      </c>
      <c r="K566" s="1">
        <v>1900000</v>
      </c>
      <c r="L566" s="1">
        <v>4600000</v>
      </c>
      <c r="M566" s="1">
        <v>2000000</v>
      </c>
      <c r="N566" s="1" t="s">
        <v>21</v>
      </c>
      <c r="O566" s="1">
        <f>Cleaned_Data[[#This Row],[ loan_amount]]-Cleaned_Data[[#This Row],[ bank_asset_value]]</f>
        <v>4100000</v>
      </c>
      <c r="P566" s="1">
        <f>Cleaned_Data[[#This Row],[ loan_amount]]</f>
        <v>6100000</v>
      </c>
      <c r="Q566" s="1" t="str">
        <f t="shared" si="33"/>
        <v>300–499</v>
      </c>
      <c r="R566" s="1">
        <f>Cleaned_Data[[#This Row],[ residential_assets_value]]+Cleaned_Data[[#This Row],[ commercial_assets_value]]+Cleaned_Data[[#This Row],[ luxury_assets_value]]</f>
        <v>8400000</v>
      </c>
      <c r="S566" s="1">
        <f>Cleaned_Data[[#This Row],[ income_annum]]+Cleaned_Data[[#This Row],[ residential_assets_value]]+Cleaned_Data[[#This Row],[ commercial_assets_value]]+Cleaned_Data[[#This Row],[ luxury_assets_value]]</f>
        <v>10400000</v>
      </c>
      <c r="T566" s="1" t="str">
        <f t="shared" si="34"/>
        <v>1–2 Cr</v>
      </c>
      <c r="U566" s="12">
        <f t="shared" si="35"/>
        <v>3050000</v>
      </c>
      <c r="V566" s="1" t="str">
        <f>IF(Cleaned_Data[[#This Row],[EMI_Estimate]]&lt;50000, "50K", IF(Cleaned_Data[[#This Row],[EMI_Estimate]]&lt;100000, "50K-1L", IF(Cleaned_Data[[#This Row],[EMI_Estimate]]&lt;150000, "1L-1.5L", IF(Cleaned_Data[[#This Row],[EMI_Estimate]]&lt;200000,"1.5-2L", "&gt;2L"))))</f>
        <v>&gt;2L</v>
      </c>
    </row>
    <row r="567" spans="1:22" x14ac:dyDescent="0.35">
      <c r="A567">
        <v>566</v>
      </c>
      <c r="B567">
        <v>3</v>
      </c>
      <c r="C567" t="s">
        <v>19</v>
      </c>
      <c r="D567" t="s">
        <v>23</v>
      </c>
      <c r="E567">
        <v>3900000</v>
      </c>
      <c r="F567" t="str">
        <f t="shared" si="32"/>
        <v>&gt;20 Lakh</v>
      </c>
      <c r="G567">
        <v>14000000</v>
      </c>
      <c r="H567">
        <v>18</v>
      </c>
      <c r="I567">
        <v>829</v>
      </c>
      <c r="J567" s="1">
        <v>5200000</v>
      </c>
      <c r="K567" s="1">
        <v>4000000</v>
      </c>
      <c r="L567" s="1">
        <v>11600000</v>
      </c>
      <c r="M567" s="1">
        <v>2700000</v>
      </c>
      <c r="N567" s="1" t="s">
        <v>21</v>
      </c>
      <c r="O567" s="1">
        <f>Cleaned_Data[[#This Row],[ loan_amount]]-Cleaned_Data[[#This Row],[ bank_asset_value]]</f>
        <v>11300000</v>
      </c>
      <c r="P567" s="1">
        <f>Cleaned_Data[[#This Row],[ loan_amount]]</f>
        <v>14000000</v>
      </c>
      <c r="Q567" s="1" t="str">
        <f t="shared" si="33"/>
        <v>800+</v>
      </c>
      <c r="R567" s="1">
        <f>Cleaned_Data[[#This Row],[ residential_assets_value]]+Cleaned_Data[[#This Row],[ commercial_assets_value]]+Cleaned_Data[[#This Row],[ luxury_assets_value]]</f>
        <v>20800000</v>
      </c>
      <c r="S567" s="1">
        <f>Cleaned_Data[[#This Row],[ income_annum]]+Cleaned_Data[[#This Row],[ residential_assets_value]]+Cleaned_Data[[#This Row],[ commercial_assets_value]]+Cleaned_Data[[#This Row],[ luxury_assets_value]]</f>
        <v>24700000</v>
      </c>
      <c r="T567" s="1" t="str">
        <f t="shared" si="34"/>
        <v>2–3 Cr</v>
      </c>
      <c r="U567" s="12">
        <f t="shared" si="35"/>
        <v>777778</v>
      </c>
      <c r="V567" s="1" t="str">
        <f>IF(Cleaned_Data[[#This Row],[EMI_Estimate]]&lt;50000, "50K", IF(Cleaned_Data[[#This Row],[EMI_Estimate]]&lt;100000, "50K-1L", IF(Cleaned_Data[[#This Row],[EMI_Estimate]]&lt;150000, "1L-1.5L", IF(Cleaned_Data[[#This Row],[EMI_Estimate]]&lt;200000,"1.5-2L", "&gt;2L"))))</f>
        <v>&gt;2L</v>
      </c>
    </row>
    <row r="568" spans="1:22" x14ac:dyDescent="0.35">
      <c r="A568">
        <v>567</v>
      </c>
      <c r="B568">
        <v>2</v>
      </c>
      <c r="C568" t="s">
        <v>22</v>
      </c>
      <c r="D568" t="s">
        <v>20</v>
      </c>
      <c r="E568">
        <v>2800000</v>
      </c>
      <c r="F568" t="str">
        <f t="shared" si="32"/>
        <v>&gt;20 Lakh</v>
      </c>
      <c r="G568">
        <v>5900000</v>
      </c>
      <c r="H568">
        <v>6</v>
      </c>
      <c r="I568">
        <v>895</v>
      </c>
      <c r="J568" s="1">
        <v>1000000</v>
      </c>
      <c r="K568" s="1">
        <v>3900000</v>
      </c>
      <c r="L568" s="1">
        <v>10900000</v>
      </c>
      <c r="M568" s="1">
        <v>1500000</v>
      </c>
      <c r="N568" s="1" t="s">
        <v>21</v>
      </c>
      <c r="O568" s="1">
        <f>Cleaned_Data[[#This Row],[ loan_amount]]-Cleaned_Data[[#This Row],[ bank_asset_value]]</f>
        <v>4400000</v>
      </c>
      <c r="P568" s="1">
        <f>Cleaned_Data[[#This Row],[ loan_amount]]</f>
        <v>5900000</v>
      </c>
      <c r="Q568" s="1" t="str">
        <f t="shared" si="33"/>
        <v>800+</v>
      </c>
      <c r="R568" s="1">
        <f>Cleaned_Data[[#This Row],[ residential_assets_value]]+Cleaned_Data[[#This Row],[ commercial_assets_value]]+Cleaned_Data[[#This Row],[ luxury_assets_value]]</f>
        <v>15800000</v>
      </c>
      <c r="S568" s="1">
        <f>Cleaned_Data[[#This Row],[ income_annum]]+Cleaned_Data[[#This Row],[ residential_assets_value]]+Cleaned_Data[[#This Row],[ commercial_assets_value]]+Cleaned_Data[[#This Row],[ luxury_assets_value]]</f>
        <v>18600000</v>
      </c>
      <c r="T568" s="1" t="str">
        <f t="shared" si="34"/>
        <v>1–2 Cr</v>
      </c>
      <c r="U568" s="12">
        <f t="shared" si="35"/>
        <v>983333</v>
      </c>
      <c r="V568" s="1" t="str">
        <f>IF(Cleaned_Data[[#This Row],[EMI_Estimate]]&lt;50000, "50K", IF(Cleaned_Data[[#This Row],[EMI_Estimate]]&lt;100000, "50K-1L", IF(Cleaned_Data[[#This Row],[EMI_Estimate]]&lt;150000, "1L-1.5L", IF(Cleaned_Data[[#This Row],[EMI_Estimate]]&lt;200000,"1.5-2L", "&gt;2L"))))</f>
        <v>&gt;2L</v>
      </c>
    </row>
    <row r="569" spans="1:22" x14ac:dyDescent="0.35">
      <c r="A569">
        <v>568</v>
      </c>
      <c r="B569">
        <v>5</v>
      </c>
      <c r="C569" t="s">
        <v>19</v>
      </c>
      <c r="D569" t="s">
        <v>23</v>
      </c>
      <c r="E569">
        <v>3000000</v>
      </c>
      <c r="F569" t="str">
        <f t="shared" si="32"/>
        <v>&gt;20 Lakh</v>
      </c>
      <c r="G569">
        <v>11100000</v>
      </c>
      <c r="H569">
        <v>12</v>
      </c>
      <c r="I569">
        <v>441</v>
      </c>
      <c r="J569" s="1">
        <v>8500000</v>
      </c>
      <c r="K569" s="1">
        <v>2500000</v>
      </c>
      <c r="L569" s="1">
        <v>7300000</v>
      </c>
      <c r="M569" s="1">
        <v>2000000</v>
      </c>
      <c r="N569" s="1" t="s">
        <v>24</v>
      </c>
      <c r="O569" s="1">
        <f>Cleaned_Data[[#This Row],[ loan_amount]]-Cleaned_Data[[#This Row],[ bank_asset_value]]</f>
        <v>9100000</v>
      </c>
      <c r="P569" s="1">
        <f>Cleaned_Data[[#This Row],[ loan_amount]]</f>
        <v>11100000</v>
      </c>
      <c r="Q569" s="1" t="str">
        <f t="shared" si="33"/>
        <v>300–499</v>
      </c>
      <c r="R569" s="1">
        <f>Cleaned_Data[[#This Row],[ residential_assets_value]]+Cleaned_Data[[#This Row],[ commercial_assets_value]]+Cleaned_Data[[#This Row],[ luxury_assets_value]]</f>
        <v>18300000</v>
      </c>
      <c r="S569" s="1">
        <f>Cleaned_Data[[#This Row],[ income_annum]]+Cleaned_Data[[#This Row],[ residential_assets_value]]+Cleaned_Data[[#This Row],[ commercial_assets_value]]+Cleaned_Data[[#This Row],[ luxury_assets_value]]</f>
        <v>21300000</v>
      </c>
      <c r="T569" s="1" t="str">
        <f t="shared" si="34"/>
        <v>2–3 Cr</v>
      </c>
      <c r="U569" s="12">
        <f t="shared" si="35"/>
        <v>925000</v>
      </c>
      <c r="V569" s="1" t="str">
        <f>IF(Cleaned_Data[[#This Row],[EMI_Estimate]]&lt;50000, "50K", IF(Cleaned_Data[[#This Row],[EMI_Estimate]]&lt;100000, "50K-1L", IF(Cleaned_Data[[#This Row],[EMI_Estimate]]&lt;150000, "1L-1.5L", IF(Cleaned_Data[[#This Row],[EMI_Estimate]]&lt;200000,"1.5-2L", "&gt;2L"))))</f>
        <v>&gt;2L</v>
      </c>
    </row>
    <row r="570" spans="1:22" x14ac:dyDescent="0.35">
      <c r="A570">
        <v>569</v>
      </c>
      <c r="B570">
        <v>4</v>
      </c>
      <c r="C570" t="s">
        <v>22</v>
      </c>
      <c r="D570" t="s">
        <v>20</v>
      </c>
      <c r="E570">
        <v>4500000</v>
      </c>
      <c r="F570" t="str">
        <f t="shared" si="32"/>
        <v>&gt;20 Lakh</v>
      </c>
      <c r="G570">
        <v>9800000</v>
      </c>
      <c r="H570">
        <v>16</v>
      </c>
      <c r="I570">
        <v>895</v>
      </c>
      <c r="J570" s="1">
        <v>9800000</v>
      </c>
      <c r="K570" s="1">
        <v>8200000</v>
      </c>
      <c r="L570" s="1">
        <v>13900000</v>
      </c>
      <c r="M570" s="1">
        <v>5500000</v>
      </c>
      <c r="N570" s="1" t="s">
        <v>21</v>
      </c>
      <c r="O570" s="1">
        <f>Cleaned_Data[[#This Row],[ loan_amount]]-Cleaned_Data[[#This Row],[ bank_asset_value]]</f>
        <v>4300000</v>
      </c>
      <c r="P570" s="1">
        <f>Cleaned_Data[[#This Row],[ loan_amount]]</f>
        <v>9800000</v>
      </c>
      <c r="Q570" s="1" t="str">
        <f t="shared" si="33"/>
        <v>800+</v>
      </c>
      <c r="R570" s="1">
        <f>Cleaned_Data[[#This Row],[ residential_assets_value]]+Cleaned_Data[[#This Row],[ commercial_assets_value]]+Cleaned_Data[[#This Row],[ luxury_assets_value]]</f>
        <v>31900000</v>
      </c>
      <c r="S570" s="1">
        <f>Cleaned_Data[[#This Row],[ income_annum]]+Cleaned_Data[[#This Row],[ residential_assets_value]]+Cleaned_Data[[#This Row],[ commercial_assets_value]]+Cleaned_Data[[#This Row],[ luxury_assets_value]]</f>
        <v>36400000</v>
      </c>
      <c r="T570" s="1" t="str">
        <f t="shared" si="34"/>
        <v>3–4 Cr</v>
      </c>
      <c r="U570" s="12">
        <f t="shared" si="35"/>
        <v>612500</v>
      </c>
      <c r="V570" s="1" t="str">
        <f>IF(Cleaned_Data[[#This Row],[EMI_Estimate]]&lt;50000, "50K", IF(Cleaned_Data[[#This Row],[EMI_Estimate]]&lt;100000, "50K-1L", IF(Cleaned_Data[[#This Row],[EMI_Estimate]]&lt;150000, "1L-1.5L", IF(Cleaned_Data[[#This Row],[EMI_Estimate]]&lt;200000,"1.5-2L", "&gt;2L"))))</f>
        <v>&gt;2L</v>
      </c>
    </row>
    <row r="571" spans="1:22" x14ac:dyDescent="0.35">
      <c r="A571">
        <v>570</v>
      </c>
      <c r="B571">
        <v>4</v>
      </c>
      <c r="C571" t="s">
        <v>19</v>
      </c>
      <c r="D571" t="s">
        <v>20</v>
      </c>
      <c r="E571">
        <v>1900000</v>
      </c>
      <c r="F571" t="str">
        <f t="shared" si="32"/>
        <v>15-20 Lakh</v>
      </c>
      <c r="G571">
        <v>4300000</v>
      </c>
      <c r="H571">
        <v>4</v>
      </c>
      <c r="I571">
        <v>826</v>
      </c>
      <c r="J571" s="1">
        <v>2400000</v>
      </c>
      <c r="K571" s="1">
        <v>0</v>
      </c>
      <c r="L571" s="1">
        <v>7000000</v>
      </c>
      <c r="M571" s="1">
        <v>900000</v>
      </c>
      <c r="N571" s="1" t="s">
        <v>21</v>
      </c>
      <c r="O571" s="1">
        <f>Cleaned_Data[[#This Row],[ loan_amount]]-Cleaned_Data[[#This Row],[ bank_asset_value]]</f>
        <v>3400000</v>
      </c>
      <c r="P571" s="1">
        <f>Cleaned_Data[[#This Row],[ loan_amount]]</f>
        <v>4300000</v>
      </c>
      <c r="Q571" s="1" t="str">
        <f t="shared" si="33"/>
        <v>800+</v>
      </c>
      <c r="R571" s="1">
        <f>Cleaned_Data[[#This Row],[ residential_assets_value]]+Cleaned_Data[[#This Row],[ commercial_assets_value]]+Cleaned_Data[[#This Row],[ luxury_assets_value]]</f>
        <v>9400000</v>
      </c>
      <c r="S571" s="1">
        <f>Cleaned_Data[[#This Row],[ income_annum]]+Cleaned_Data[[#This Row],[ residential_assets_value]]+Cleaned_Data[[#This Row],[ commercial_assets_value]]+Cleaned_Data[[#This Row],[ luxury_assets_value]]</f>
        <v>11300000</v>
      </c>
      <c r="T571" s="1" t="str">
        <f t="shared" si="34"/>
        <v>1–2 Cr</v>
      </c>
      <c r="U571" s="12">
        <f t="shared" si="35"/>
        <v>1075000</v>
      </c>
      <c r="V571" s="1" t="str">
        <f>IF(Cleaned_Data[[#This Row],[EMI_Estimate]]&lt;50000, "50K", IF(Cleaned_Data[[#This Row],[EMI_Estimate]]&lt;100000, "50K-1L", IF(Cleaned_Data[[#This Row],[EMI_Estimate]]&lt;150000, "1L-1.5L", IF(Cleaned_Data[[#This Row],[EMI_Estimate]]&lt;200000,"1.5-2L", "&gt;2L"))))</f>
        <v>&gt;2L</v>
      </c>
    </row>
    <row r="572" spans="1:22" x14ac:dyDescent="0.35">
      <c r="A572">
        <v>571</v>
      </c>
      <c r="B572">
        <v>1</v>
      </c>
      <c r="C572" t="s">
        <v>19</v>
      </c>
      <c r="D572" t="s">
        <v>20</v>
      </c>
      <c r="E572">
        <v>2300000</v>
      </c>
      <c r="F572" t="str">
        <f t="shared" si="32"/>
        <v>&gt;20 Lakh</v>
      </c>
      <c r="G572">
        <v>7200000</v>
      </c>
      <c r="H572">
        <v>8</v>
      </c>
      <c r="I572">
        <v>453</v>
      </c>
      <c r="J572" s="1">
        <v>3000000</v>
      </c>
      <c r="K572" s="1">
        <v>2100000</v>
      </c>
      <c r="L572" s="1">
        <v>8100000</v>
      </c>
      <c r="M572" s="1">
        <v>3400000</v>
      </c>
      <c r="N572" s="1" t="s">
        <v>24</v>
      </c>
      <c r="O572" s="1">
        <f>Cleaned_Data[[#This Row],[ loan_amount]]-Cleaned_Data[[#This Row],[ bank_asset_value]]</f>
        <v>3800000</v>
      </c>
      <c r="P572" s="1">
        <f>Cleaned_Data[[#This Row],[ loan_amount]]</f>
        <v>7200000</v>
      </c>
      <c r="Q572" s="1" t="str">
        <f t="shared" si="33"/>
        <v>300–499</v>
      </c>
      <c r="R572" s="1">
        <f>Cleaned_Data[[#This Row],[ residential_assets_value]]+Cleaned_Data[[#This Row],[ commercial_assets_value]]+Cleaned_Data[[#This Row],[ luxury_assets_value]]</f>
        <v>13200000</v>
      </c>
      <c r="S572" s="1">
        <f>Cleaned_Data[[#This Row],[ income_annum]]+Cleaned_Data[[#This Row],[ residential_assets_value]]+Cleaned_Data[[#This Row],[ commercial_assets_value]]+Cleaned_Data[[#This Row],[ luxury_assets_value]]</f>
        <v>15500000</v>
      </c>
      <c r="T572" s="1" t="str">
        <f t="shared" si="34"/>
        <v>1–2 Cr</v>
      </c>
      <c r="U572" s="12">
        <f t="shared" si="35"/>
        <v>900000</v>
      </c>
      <c r="V572" s="1" t="str">
        <f>IF(Cleaned_Data[[#This Row],[EMI_Estimate]]&lt;50000, "50K", IF(Cleaned_Data[[#This Row],[EMI_Estimate]]&lt;100000, "50K-1L", IF(Cleaned_Data[[#This Row],[EMI_Estimate]]&lt;150000, "1L-1.5L", IF(Cleaned_Data[[#This Row],[EMI_Estimate]]&lt;200000,"1.5-2L", "&gt;2L"))))</f>
        <v>&gt;2L</v>
      </c>
    </row>
    <row r="573" spans="1:22" x14ac:dyDescent="0.35">
      <c r="A573">
        <v>572</v>
      </c>
      <c r="B573">
        <v>0</v>
      </c>
      <c r="C573" t="s">
        <v>19</v>
      </c>
      <c r="D573" t="s">
        <v>20</v>
      </c>
      <c r="E573">
        <v>4700000</v>
      </c>
      <c r="F573" t="str">
        <f t="shared" si="32"/>
        <v>&gt;20 Lakh</v>
      </c>
      <c r="G573">
        <v>17500000</v>
      </c>
      <c r="H573">
        <v>2</v>
      </c>
      <c r="I573">
        <v>701</v>
      </c>
      <c r="J573" s="1">
        <v>5400000</v>
      </c>
      <c r="K573" s="1">
        <v>2300000</v>
      </c>
      <c r="L573" s="1">
        <v>11700000</v>
      </c>
      <c r="M573" s="1">
        <v>7000000</v>
      </c>
      <c r="N573" s="1" t="s">
        <v>21</v>
      </c>
      <c r="O573" s="1">
        <f>Cleaned_Data[[#This Row],[ loan_amount]]-Cleaned_Data[[#This Row],[ bank_asset_value]]</f>
        <v>10500000</v>
      </c>
      <c r="P573" s="1">
        <f>Cleaned_Data[[#This Row],[ loan_amount]]</f>
        <v>17500000</v>
      </c>
      <c r="Q573" s="1" t="str">
        <f t="shared" si="33"/>
        <v>700–799</v>
      </c>
      <c r="R573" s="1">
        <f>Cleaned_Data[[#This Row],[ residential_assets_value]]+Cleaned_Data[[#This Row],[ commercial_assets_value]]+Cleaned_Data[[#This Row],[ luxury_assets_value]]</f>
        <v>19400000</v>
      </c>
      <c r="S573" s="1">
        <f>Cleaned_Data[[#This Row],[ income_annum]]+Cleaned_Data[[#This Row],[ residential_assets_value]]+Cleaned_Data[[#This Row],[ commercial_assets_value]]+Cleaned_Data[[#This Row],[ luxury_assets_value]]</f>
        <v>24100000</v>
      </c>
      <c r="T573" s="1" t="str">
        <f t="shared" si="34"/>
        <v>2–3 Cr</v>
      </c>
      <c r="U573" s="12">
        <f t="shared" si="35"/>
        <v>8750000</v>
      </c>
      <c r="V573" s="1" t="str">
        <f>IF(Cleaned_Data[[#This Row],[EMI_Estimate]]&lt;50000, "50K", IF(Cleaned_Data[[#This Row],[EMI_Estimate]]&lt;100000, "50K-1L", IF(Cleaned_Data[[#This Row],[EMI_Estimate]]&lt;150000, "1L-1.5L", IF(Cleaned_Data[[#This Row],[EMI_Estimate]]&lt;200000,"1.5-2L", "&gt;2L"))))</f>
        <v>&gt;2L</v>
      </c>
    </row>
    <row r="574" spans="1:22" x14ac:dyDescent="0.35">
      <c r="A574">
        <v>573</v>
      </c>
      <c r="B574">
        <v>2</v>
      </c>
      <c r="C574" t="s">
        <v>22</v>
      </c>
      <c r="D574" t="s">
        <v>23</v>
      </c>
      <c r="E574">
        <v>1300000</v>
      </c>
      <c r="F574" t="str">
        <f t="shared" si="32"/>
        <v>10-15 Lakh</v>
      </c>
      <c r="G574">
        <v>2700000</v>
      </c>
      <c r="H574">
        <v>8</v>
      </c>
      <c r="I574">
        <v>627</v>
      </c>
      <c r="J574" s="1">
        <v>100000</v>
      </c>
      <c r="K574" s="1">
        <v>300000</v>
      </c>
      <c r="L574" s="1">
        <v>2600000</v>
      </c>
      <c r="M574" s="1">
        <v>1300000</v>
      </c>
      <c r="N574" s="1" t="s">
        <v>21</v>
      </c>
      <c r="O574" s="1">
        <f>Cleaned_Data[[#This Row],[ loan_amount]]-Cleaned_Data[[#This Row],[ bank_asset_value]]</f>
        <v>1400000</v>
      </c>
      <c r="P574" s="1">
        <f>Cleaned_Data[[#This Row],[ loan_amount]]</f>
        <v>2700000</v>
      </c>
      <c r="Q574" s="1" t="str">
        <f t="shared" si="33"/>
        <v>600–699</v>
      </c>
      <c r="R574" s="1">
        <f>Cleaned_Data[[#This Row],[ residential_assets_value]]+Cleaned_Data[[#This Row],[ commercial_assets_value]]+Cleaned_Data[[#This Row],[ luxury_assets_value]]</f>
        <v>3000000</v>
      </c>
      <c r="S574" s="1">
        <f>Cleaned_Data[[#This Row],[ income_annum]]+Cleaned_Data[[#This Row],[ residential_assets_value]]+Cleaned_Data[[#This Row],[ commercial_assets_value]]+Cleaned_Data[[#This Row],[ luxury_assets_value]]</f>
        <v>4300000</v>
      </c>
      <c r="T574" s="1" t="str">
        <f t="shared" si="34"/>
        <v>&lt;1 Cr</v>
      </c>
      <c r="U574" s="12">
        <f t="shared" si="35"/>
        <v>337500</v>
      </c>
      <c r="V574" s="1" t="str">
        <f>IF(Cleaned_Data[[#This Row],[EMI_Estimate]]&lt;50000, "50K", IF(Cleaned_Data[[#This Row],[EMI_Estimate]]&lt;100000, "50K-1L", IF(Cleaned_Data[[#This Row],[EMI_Estimate]]&lt;150000, "1L-1.5L", IF(Cleaned_Data[[#This Row],[EMI_Estimate]]&lt;200000,"1.5-2L", "&gt;2L"))))</f>
        <v>&gt;2L</v>
      </c>
    </row>
    <row r="575" spans="1:22" x14ac:dyDescent="0.35">
      <c r="A575">
        <v>574</v>
      </c>
      <c r="B575">
        <v>3</v>
      </c>
      <c r="C575" t="s">
        <v>19</v>
      </c>
      <c r="D575" t="s">
        <v>20</v>
      </c>
      <c r="E575">
        <v>3100000</v>
      </c>
      <c r="F575" t="str">
        <f t="shared" si="32"/>
        <v>&gt;20 Lakh</v>
      </c>
      <c r="G575">
        <v>11000000</v>
      </c>
      <c r="H575">
        <v>2</v>
      </c>
      <c r="I575">
        <v>543</v>
      </c>
      <c r="J575" s="1">
        <v>5900000</v>
      </c>
      <c r="K575" s="1">
        <v>2200000</v>
      </c>
      <c r="L575" s="1">
        <v>9000000</v>
      </c>
      <c r="M575" s="1">
        <v>2400000</v>
      </c>
      <c r="N575" s="1" t="s">
        <v>21</v>
      </c>
      <c r="O575" s="1">
        <f>Cleaned_Data[[#This Row],[ loan_amount]]-Cleaned_Data[[#This Row],[ bank_asset_value]]</f>
        <v>8600000</v>
      </c>
      <c r="P575" s="1">
        <f>Cleaned_Data[[#This Row],[ loan_amount]]</f>
        <v>11000000</v>
      </c>
      <c r="Q575" s="1" t="str">
        <f t="shared" si="33"/>
        <v>500–599</v>
      </c>
      <c r="R575" s="1">
        <f>Cleaned_Data[[#This Row],[ residential_assets_value]]+Cleaned_Data[[#This Row],[ commercial_assets_value]]+Cleaned_Data[[#This Row],[ luxury_assets_value]]</f>
        <v>17100000</v>
      </c>
      <c r="S575" s="1">
        <f>Cleaned_Data[[#This Row],[ income_annum]]+Cleaned_Data[[#This Row],[ residential_assets_value]]+Cleaned_Data[[#This Row],[ commercial_assets_value]]+Cleaned_Data[[#This Row],[ luxury_assets_value]]</f>
        <v>20200000</v>
      </c>
      <c r="T575" s="1" t="str">
        <f t="shared" si="34"/>
        <v>2–3 Cr</v>
      </c>
      <c r="U575" s="12">
        <f t="shared" si="35"/>
        <v>5500000</v>
      </c>
      <c r="V575" s="1" t="str">
        <f>IF(Cleaned_Data[[#This Row],[EMI_Estimate]]&lt;50000, "50K", IF(Cleaned_Data[[#This Row],[EMI_Estimate]]&lt;100000, "50K-1L", IF(Cleaned_Data[[#This Row],[EMI_Estimate]]&lt;150000, "1L-1.5L", IF(Cleaned_Data[[#This Row],[EMI_Estimate]]&lt;200000,"1.5-2L", "&gt;2L"))))</f>
        <v>&gt;2L</v>
      </c>
    </row>
    <row r="576" spans="1:22" x14ac:dyDescent="0.35">
      <c r="A576">
        <v>575</v>
      </c>
      <c r="B576">
        <v>0</v>
      </c>
      <c r="C576" t="s">
        <v>19</v>
      </c>
      <c r="D576" t="s">
        <v>20</v>
      </c>
      <c r="E576">
        <v>8400000</v>
      </c>
      <c r="F576" t="str">
        <f t="shared" si="32"/>
        <v>&gt;20 Lakh</v>
      </c>
      <c r="G576">
        <v>17500000</v>
      </c>
      <c r="H576">
        <v>18</v>
      </c>
      <c r="I576">
        <v>411</v>
      </c>
      <c r="J576" s="1">
        <v>13200000</v>
      </c>
      <c r="K576" s="1">
        <v>5300000</v>
      </c>
      <c r="L576" s="1">
        <v>31300000</v>
      </c>
      <c r="M576" s="1">
        <v>10400000</v>
      </c>
      <c r="N576" s="1" t="s">
        <v>24</v>
      </c>
      <c r="O576" s="1">
        <f>Cleaned_Data[[#This Row],[ loan_amount]]-Cleaned_Data[[#This Row],[ bank_asset_value]]</f>
        <v>7100000</v>
      </c>
      <c r="P576" s="1">
        <f>Cleaned_Data[[#This Row],[ loan_amount]]</f>
        <v>17500000</v>
      </c>
      <c r="Q576" s="1" t="str">
        <f t="shared" si="33"/>
        <v>300–499</v>
      </c>
      <c r="R576" s="1">
        <f>Cleaned_Data[[#This Row],[ residential_assets_value]]+Cleaned_Data[[#This Row],[ commercial_assets_value]]+Cleaned_Data[[#This Row],[ luxury_assets_value]]</f>
        <v>49800000</v>
      </c>
      <c r="S576" s="1">
        <f>Cleaned_Data[[#This Row],[ income_annum]]+Cleaned_Data[[#This Row],[ residential_assets_value]]+Cleaned_Data[[#This Row],[ commercial_assets_value]]+Cleaned_Data[[#This Row],[ luxury_assets_value]]</f>
        <v>58200000</v>
      </c>
      <c r="T576" s="1" t="str">
        <f t="shared" si="34"/>
        <v>&gt;4 Cr</v>
      </c>
      <c r="U576" s="12">
        <f t="shared" si="35"/>
        <v>972222</v>
      </c>
      <c r="V576" s="1" t="str">
        <f>IF(Cleaned_Data[[#This Row],[EMI_Estimate]]&lt;50000, "50K", IF(Cleaned_Data[[#This Row],[EMI_Estimate]]&lt;100000, "50K-1L", IF(Cleaned_Data[[#This Row],[EMI_Estimate]]&lt;150000, "1L-1.5L", IF(Cleaned_Data[[#This Row],[EMI_Estimate]]&lt;200000,"1.5-2L", "&gt;2L"))))</f>
        <v>&gt;2L</v>
      </c>
    </row>
    <row r="577" spans="1:22" x14ac:dyDescent="0.35">
      <c r="A577">
        <v>576</v>
      </c>
      <c r="B577">
        <v>5</v>
      </c>
      <c r="C577" t="s">
        <v>19</v>
      </c>
      <c r="D577" t="s">
        <v>23</v>
      </c>
      <c r="E577">
        <v>1700000</v>
      </c>
      <c r="F577" t="str">
        <f t="shared" si="32"/>
        <v>15-20 Lakh</v>
      </c>
      <c r="G577">
        <v>5800000</v>
      </c>
      <c r="H577">
        <v>4</v>
      </c>
      <c r="I577">
        <v>583</v>
      </c>
      <c r="J577" s="1">
        <v>2000000</v>
      </c>
      <c r="K577" s="1">
        <v>1800000</v>
      </c>
      <c r="L577" s="1">
        <v>6000000</v>
      </c>
      <c r="M577" s="1">
        <v>2300000</v>
      </c>
      <c r="N577" s="1" t="s">
        <v>21</v>
      </c>
      <c r="O577" s="1">
        <f>Cleaned_Data[[#This Row],[ loan_amount]]-Cleaned_Data[[#This Row],[ bank_asset_value]]</f>
        <v>3500000</v>
      </c>
      <c r="P577" s="1">
        <f>Cleaned_Data[[#This Row],[ loan_amount]]</f>
        <v>5800000</v>
      </c>
      <c r="Q577" s="1" t="str">
        <f t="shared" si="33"/>
        <v>500–599</v>
      </c>
      <c r="R577" s="1">
        <f>Cleaned_Data[[#This Row],[ residential_assets_value]]+Cleaned_Data[[#This Row],[ commercial_assets_value]]+Cleaned_Data[[#This Row],[ luxury_assets_value]]</f>
        <v>9800000</v>
      </c>
      <c r="S577" s="1">
        <f>Cleaned_Data[[#This Row],[ income_annum]]+Cleaned_Data[[#This Row],[ residential_assets_value]]+Cleaned_Data[[#This Row],[ commercial_assets_value]]+Cleaned_Data[[#This Row],[ luxury_assets_value]]</f>
        <v>11500000</v>
      </c>
      <c r="T577" s="1" t="str">
        <f t="shared" si="34"/>
        <v>1–2 Cr</v>
      </c>
      <c r="U577" s="12">
        <f t="shared" si="35"/>
        <v>1450000</v>
      </c>
      <c r="V577" s="1" t="str">
        <f>IF(Cleaned_Data[[#This Row],[EMI_Estimate]]&lt;50000, "50K", IF(Cleaned_Data[[#This Row],[EMI_Estimate]]&lt;100000, "50K-1L", IF(Cleaned_Data[[#This Row],[EMI_Estimate]]&lt;150000, "1L-1.5L", IF(Cleaned_Data[[#This Row],[EMI_Estimate]]&lt;200000,"1.5-2L", "&gt;2L"))))</f>
        <v>&gt;2L</v>
      </c>
    </row>
    <row r="578" spans="1:22" x14ac:dyDescent="0.35">
      <c r="A578">
        <v>577</v>
      </c>
      <c r="B578">
        <v>2</v>
      </c>
      <c r="C578" t="s">
        <v>22</v>
      </c>
      <c r="D578" t="s">
        <v>20</v>
      </c>
      <c r="E578">
        <v>1900000</v>
      </c>
      <c r="F578" t="str">
        <f t="shared" ref="F578:F641" si="36">IF(E578&lt;500000, "&lt;5 Lakh",
 IF(E578&lt;1000000, "5-10 Lakh",
 IF(E578&lt;1500000, "10-15 Lakh",
 IF(E578&lt;2000000, "15-20 Lakh", "&gt;20 Lakh"))))</f>
        <v>15-20 Lakh</v>
      </c>
      <c r="G578">
        <v>7500000</v>
      </c>
      <c r="H578">
        <v>2</v>
      </c>
      <c r="I578">
        <v>889</v>
      </c>
      <c r="J578" s="1">
        <v>600000</v>
      </c>
      <c r="K578" s="1">
        <v>1100000</v>
      </c>
      <c r="L578" s="1">
        <v>7100000</v>
      </c>
      <c r="M578" s="1">
        <v>2600000</v>
      </c>
      <c r="N578" s="1" t="s">
        <v>21</v>
      </c>
      <c r="O578" s="1">
        <f>Cleaned_Data[[#This Row],[ loan_amount]]-Cleaned_Data[[#This Row],[ bank_asset_value]]</f>
        <v>4900000</v>
      </c>
      <c r="P578" s="1">
        <f>Cleaned_Data[[#This Row],[ loan_amount]]</f>
        <v>7500000</v>
      </c>
      <c r="Q578" s="1" t="str">
        <f t="shared" ref="Q578:Q641" si="37">IF(I578&lt;500,"300–499",IF(I578&lt;600,"500–599",IF(I578&lt;700,"600–699",IF(I578&lt;800,"700–799","800+"))))</f>
        <v>800+</v>
      </c>
      <c r="R578" s="1">
        <f>Cleaned_Data[[#This Row],[ residential_assets_value]]+Cleaned_Data[[#This Row],[ commercial_assets_value]]+Cleaned_Data[[#This Row],[ luxury_assets_value]]</f>
        <v>8800000</v>
      </c>
      <c r="S578" s="1">
        <f>Cleaned_Data[[#This Row],[ income_annum]]+Cleaned_Data[[#This Row],[ residential_assets_value]]+Cleaned_Data[[#This Row],[ commercial_assets_value]]+Cleaned_Data[[#This Row],[ luxury_assets_value]]</f>
        <v>10700000</v>
      </c>
      <c r="T578" s="1" t="str">
        <f t="shared" ref="T578:T641" si="38">IF(S578&lt;10000000, "&lt;1 Cr", IF(S578&lt;20000000, "1–2 Cr", IF(S578&lt;30000000, "2–3 Cr", IF(S578&lt;40000000, "3–4 Cr", "&gt;4 Cr"))))</f>
        <v>1–2 Cr</v>
      </c>
      <c r="U578" s="12">
        <f t="shared" ref="U578:U641" si="39">ROUND(G578/H578, 0)</f>
        <v>3750000</v>
      </c>
      <c r="V578" s="1" t="str">
        <f>IF(Cleaned_Data[[#This Row],[EMI_Estimate]]&lt;50000, "50K", IF(Cleaned_Data[[#This Row],[EMI_Estimate]]&lt;100000, "50K-1L", IF(Cleaned_Data[[#This Row],[EMI_Estimate]]&lt;150000, "1L-1.5L", IF(Cleaned_Data[[#This Row],[EMI_Estimate]]&lt;200000,"1.5-2L", "&gt;2L"))))</f>
        <v>&gt;2L</v>
      </c>
    </row>
    <row r="579" spans="1:22" x14ac:dyDescent="0.35">
      <c r="A579">
        <v>578</v>
      </c>
      <c r="B579">
        <v>3</v>
      </c>
      <c r="C579" t="s">
        <v>22</v>
      </c>
      <c r="D579" t="s">
        <v>20</v>
      </c>
      <c r="E579">
        <v>2400000</v>
      </c>
      <c r="F579" t="str">
        <f t="shared" si="36"/>
        <v>&gt;20 Lakh</v>
      </c>
      <c r="G579">
        <v>8600000</v>
      </c>
      <c r="H579">
        <v>8</v>
      </c>
      <c r="I579">
        <v>684</v>
      </c>
      <c r="J579" s="1">
        <v>3400000</v>
      </c>
      <c r="K579" s="1">
        <v>2400000</v>
      </c>
      <c r="L579" s="1">
        <v>6200000</v>
      </c>
      <c r="M579" s="1">
        <v>1600000</v>
      </c>
      <c r="N579" s="1" t="s">
        <v>21</v>
      </c>
      <c r="O579" s="1">
        <f>Cleaned_Data[[#This Row],[ loan_amount]]-Cleaned_Data[[#This Row],[ bank_asset_value]]</f>
        <v>7000000</v>
      </c>
      <c r="P579" s="1">
        <f>Cleaned_Data[[#This Row],[ loan_amount]]</f>
        <v>8600000</v>
      </c>
      <c r="Q579" s="1" t="str">
        <f t="shared" si="37"/>
        <v>600–699</v>
      </c>
      <c r="R579" s="1">
        <f>Cleaned_Data[[#This Row],[ residential_assets_value]]+Cleaned_Data[[#This Row],[ commercial_assets_value]]+Cleaned_Data[[#This Row],[ luxury_assets_value]]</f>
        <v>12000000</v>
      </c>
      <c r="S579" s="1">
        <f>Cleaned_Data[[#This Row],[ income_annum]]+Cleaned_Data[[#This Row],[ residential_assets_value]]+Cleaned_Data[[#This Row],[ commercial_assets_value]]+Cleaned_Data[[#This Row],[ luxury_assets_value]]</f>
        <v>14400000</v>
      </c>
      <c r="T579" s="1" t="str">
        <f t="shared" si="38"/>
        <v>1–2 Cr</v>
      </c>
      <c r="U579" s="12">
        <f t="shared" si="39"/>
        <v>1075000</v>
      </c>
      <c r="V579" s="1" t="str">
        <f>IF(Cleaned_Data[[#This Row],[EMI_Estimate]]&lt;50000, "50K", IF(Cleaned_Data[[#This Row],[EMI_Estimate]]&lt;100000, "50K-1L", IF(Cleaned_Data[[#This Row],[EMI_Estimate]]&lt;150000, "1L-1.5L", IF(Cleaned_Data[[#This Row],[EMI_Estimate]]&lt;200000,"1.5-2L", "&gt;2L"))))</f>
        <v>&gt;2L</v>
      </c>
    </row>
    <row r="580" spans="1:22" x14ac:dyDescent="0.35">
      <c r="A580">
        <v>579</v>
      </c>
      <c r="B580">
        <v>5</v>
      </c>
      <c r="C580" t="s">
        <v>19</v>
      </c>
      <c r="D580" t="s">
        <v>20</v>
      </c>
      <c r="E580">
        <v>6800000</v>
      </c>
      <c r="F580" t="str">
        <f t="shared" si="36"/>
        <v>&gt;20 Lakh</v>
      </c>
      <c r="G580">
        <v>20500000</v>
      </c>
      <c r="H580">
        <v>10</v>
      </c>
      <c r="I580">
        <v>578</v>
      </c>
      <c r="J580" s="1">
        <v>500000</v>
      </c>
      <c r="K580" s="1">
        <v>11800000</v>
      </c>
      <c r="L580" s="1">
        <v>27200000</v>
      </c>
      <c r="M580" s="1">
        <v>3400000</v>
      </c>
      <c r="N580" s="1" t="s">
        <v>21</v>
      </c>
      <c r="O580" s="1">
        <f>Cleaned_Data[[#This Row],[ loan_amount]]-Cleaned_Data[[#This Row],[ bank_asset_value]]</f>
        <v>17100000</v>
      </c>
      <c r="P580" s="1">
        <f>Cleaned_Data[[#This Row],[ loan_amount]]</f>
        <v>20500000</v>
      </c>
      <c r="Q580" s="1" t="str">
        <f t="shared" si="37"/>
        <v>500–599</v>
      </c>
      <c r="R580" s="1">
        <f>Cleaned_Data[[#This Row],[ residential_assets_value]]+Cleaned_Data[[#This Row],[ commercial_assets_value]]+Cleaned_Data[[#This Row],[ luxury_assets_value]]</f>
        <v>39500000</v>
      </c>
      <c r="S580" s="1">
        <f>Cleaned_Data[[#This Row],[ income_annum]]+Cleaned_Data[[#This Row],[ residential_assets_value]]+Cleaned_Data[[#This Row],[ commercial_assets_value]]+Cleaned_Data[[#This Row],[ luxury_assets_value]]</f>
        <v>46300000</v>
      </c>
      <c r="T580" s="1" t="str">
        <f t="shared" si="38"/>
        <v>&gt;4 Cr</v>
      </c>
      <c r="U580" s="12">
        <f t="shared" si="39"/>
        <v>2050000</v>
      </c>
      <c r="V580" s="1" t="str">
        <f>IF(Cleaned_Data[[#This Row],[EMI_Estimate]]&lt;50000, "50K", IF(Cleaned_Data[[#This Row],[EMI_Estimate]]&lt;100000, "50K-1L", IF(Cleaned_Data[[#This Row],[EMI_Estimate]]&lt;150000, "1L-1.5L", IF(Cleaned_Data[[#This Row],[EMI_Estimate]]&lt;200000,"1.5-2L", "&gt;2L"))))</f>
        <v>&gt;2L</v>
      </c>
    </row>
    <row r="581" spans="1:22" x14ac:dyDescent="0.35">
      <c r="A581">
        <v>580</v>
      </c>
      <c r="B581">
        <v>1</v>
      </c>
      <c r="C581" t="s">
        <v>19</v>
      </c>
      <c r="D581" t="s">
        <v>20</v>
      </c>
      <c r="E581">
        <v>2900000</v>
      </c>
      <c r="F581" t="str">
        <f t="shared" si="36"/>
        <v>&gt;20 Lakh</v>
      </c>
      <c r="G581">
        <v>10900000</v>
      </c>
      <c r="H581">
        <v>20</v>
      </c>
      <c r="I581">
        <v>445</v>
      </c>
      <c r="J581" s="1">
        <v>6600000</v>
      </c>
      <c r="K581" s="1">
        <v>2800000</v>
      </c>
      <c r="L581" s="1">
        <v>9300000</v>
      </c>
      <c r="M581" s="1">
        <v>2600000</v>
      </c>
      <c r="N581" s="1" t="s">
        <v>24</v>
      </c>
      <c r="O581" s="1">
        <f>Cleaned_Data[[#This Row],[ loan_amount]]-Cleaned_Data[[#This Row],[ bank_asset_value]]</f>
        <v>8300000</v>
      </c>
      <c r="P581" s="1">
        <f>Cleaned_Data[[#This Row],[ loan_amount]]</f>
        <v>10900000</v>
      </c>
      <c r="Q581" s="1" t="str">
        <f t="shared" si="37"/>
        <v>300–499</v>
      </c>
      <c r="R581" s="1">
        <f>Cleaned_Data[[#This Row],[ residential_assets_value]]+Cleaned_Data[[#This Row],[ commercial_assets_value]]+Cleaned_Data[[#This Row],[ luxury_assets_value]]</f>
        <v>18700000</v>
      </c>
      <c r="S581" s="1">
        <f>Cleaned_Data[[#This Row],[ income_annum]]+Cleaned_Data[[#This Row],[ residential_assets_value]]+Cleaned_Data[[#This Row],[ commercial_assets_value]]+Cleaned_Data[[#This Row],[ luxury_assets_value]]</f>
        <v>21600000</v>
      </c>
      <c r="T581" s="1" t="str">
        <f t="shared" si="38"/>
        <v>2–3 Cr</v>
      </c>
      <c r="U581" s="12">
        <f t="shared" si="39"/>
        <v>545000</v>
      </c>
      <c r="V581" s="1" t="str">
        <f>IF(Cleaned_Data[[#This Row],[EMI_Estimate]]&lt;50000, "50K", IF(Cleaned_Data[[#This Row],[EMI_Estimate]]&lt;100000, "50K-1L", IF(Cleaned_Data[[#This Row],[EMI_Estimate]]&lt;150000, "1L-1.5L", IF(Cleaned_Data[[#This Row],[EMI_Estimate]]&lt;200000,"1.5-2L", "&gt;2L"))))</f>
        <v>&gt;2L</v>
      </c>
    </row>
    <row r="582" spans="1:22" x14ac:dyDescent="0.35">
      <c r="A582">
        <v>581</v>
      </c>
      <c r="B582">
        <v>4</v>
      </c>
      <c r="C582" t="s">
        <v>19</v>
      </c>
      <c r="D582" t="s">
        <v>23</v>
      </c>
      <c r="E582">
        <v>8900000</v>
      </c>
      <c r="F582" t="str">
        <f t="shared" si="36"/>
        <v>&gt;20 Lakh</v>
      </c>
      <c r="G582">
        <v>26300000</v>
      </c>
      <c r="H582">
        <v>10</v>
      </c>
      <c r="I582">
        <v>369</v>
      </c>
      <c r="J582" s="1">
        <v>23900000</v>
      </c>
      <c r="K582" s="1">
        <v>7000000</v>
      </c>
      <c r="L582" s="1">
        <v>27400000</v>
      </c>
      <c r="M582" s="1">
        <v>12100000</v>
      </c>
      <c r="N582" s="1" t="s">
        <v>24</v>
      </c>
      <c r="O582" s="1">
        <f>Cleaned_Data[[#This Row],[ loan_amount]]-Cleaned_Data[[#This Row],[ bank_asset_value]]</f>
        <v>14200000</v>
      </c>
      <c r="P582" s="1">
        <f>Cleaned_Data[[#This Row],[ loan_amount]]</f>
        <v>26300000</v>
      </c>
      <c r="Q582" s="1" t="str">
        <f t="shared" si="37"/>
        <v>300–499</v>
      </c>
      <c r="R582" s="1">
        <f>Cleaned_Data[[#This Row],[ residential_assets_value]]+Cleaned_Data[[#This Row],[ commercial_assets_value]]+Cleaned_Data[[#This Row],[ luxury_assets_value]]</f>
        <v>58300000</v>
      </c>
      <c r="S582" s="1">
        <f>Cleaned_Data[[#This Row],[ income_annum]]+Cleaned_Data[[#This Row],[ residential_assets_value]]+Cleaned_Data[[#This Row],[ commercial_assets_value]]+Cleaned_Data[[#This Row],[ luxury_assets_value]]</f>
        <v>67200000</v>
      </c>
      <c r="T582" s="1" t="str">
        <f t="shared" si="38"/>
        <v>&gt;4 Cr</v>
      </c>
      <c r="U582" s="12">
        <f t="shared" si="39"/>
        <v>2630000</v>
      </c>
      <c r="V582" s="1" t="str">
        <f>IF(Cleaned_Data[[#This Row],[EMI_Estimate]]&lt;50000, "50K", IF(Cleaned_Data[[#This Row],[EMI_Estimate]]&lt;100000, "50K-1L", IF(Cleaned_Data[[#This Row],[EMI_Estimate]]&lt;150000, "1L-1.5L", IF(Cleaned_Data[[#This Row],[EMI_Estimate]]&lt;200000,"1.5-2L", "&gt;2L"))))</f>
        <v>&gt;2L</v>
      </c>
    </row>
    <row r="583" spans="1:22" x14ac:dyDescent="0.35">
      <c r="A583">
        <v>582</v>
      </c>
      <c r="B583">
        <v>1</v>
      </c>
      <c r="C583" t="s">
        <v>22</v>
      </c>
      <c r="D583" t="s">
        <v>20</v>
      </c>
      <c r="E583">
        <v>8800000</v>
      </c>
      <c r="F583" t="str">
        <f t="shared" si="36"/>
        <v>&gt;20 Lakh</v>
      </c>
      <c r="G583">
        <v>22200000</v>
      </c>
      <c r="H583">
        <v>18</v>
      </c>
      <c r="I583">
        <v>794</v>
      </c>
      <c r="J583" s="1">
        <v>8400000</v>
      </c>
      <c r="K583" s="1">
        <v>11900000</v>
      </c>
      <c r="L583" s="1">
        <v>21000000</v>
      </c>
      <c r="M583" s="1">
        <v>10500000</v>
      </c>
      <c r="N583" s="1" t="s">
        <v>21</v>
      </c>
      <c r="O583" s="1">
        <f>Cleaned_Data[[#This Row],[ loan_amount]]-Cleaned_Data[[#This Row],[ bank_asset_value]]</f>
        <v>11700000</v>
      </c>
      <c r="P583" s="1">
        <f>Cleaned_Data[[#This Row],[ loan_amount]]</f>
        <v>22200000</v>
      </c>
      <c r="Q583" s="1" t="str">
        <f t="shared" si="37"/>
        <v>700–799</v>
      </c>
      <c r="R583" s="1">
        <f>Cleaned_Data[[#This Row],[ residential_assets_value]]+Cleaned_Data[[#This Row],[ commercial_assets_value]]+Cleaned_Data[[#This Row],[ luxury_assets_value]]</f>
        <v>41300000</v>
      </c>
      <c r="S583" s="1">
        <f>Cleaned_Data[[#This Row],[ income_annum]]+Cleaned_Data[[#This Row],[ residential_assets_value]]+Cleaned_Data[[#This Row],[ commercial_assets_value]]+Cleaned_Data[[#This Row],[ luxury_assets_value]]</f>
        <v>50100000</v>
      </c>
      <c r="T583" s="1" t="str">
        <f t="shared" si="38"/>
        <v>&gt;4 Cr</v>
      </c>
      <c r="U583" s="12">
        <f t="shared" si="39"/>
        <v>1233333</v>
      </c>
      <c r="V583" s="1" t="str">
        <f>IF(Cleaned_Data[[#This Row],[EMI_Estimate]]&lt;50000, "50K", IF(Cleaned_Data[[#This Row],[EMI_Estimate]]&lt;100000, "50K-1L", IF(Cleaned_Data[[#This Row],[EMI_Estimate]]&lt;150000, "1L-1.5L", IF(Cleaned_Data[[#This Row],[EMI_Estimate]]&lt;200000,"1.5-2L", "&gt;2L"))))</f>
        <v>&gt;2L</v>
      </c>
    </row>
    <row r="584" spans="1:22" x14ac:dyDescent="0.35">
      <c r="A584">
        <v>583</v>
      </c>
      <c r="B584">
        <v>0</v>
      </c>
      <c r="C584" t="s">
        <v>19</v>
      </c>
      <c r="D584" t="s">
        <v>23</v>
      </c>
      <c r="E584">
        <v>8200000</v>
      </c>
      <c r="F584" t="str">
        <f t="shared" si="36"/>
        <v>&gt;20 Lakh</v>
      </c>
      <c r="G584">
        <v>19200000</v>
      </c>
      <c r="H584">
        <v>16</v>
      </c>
      <c r="I584">
        <v>492</v>
      </c>
      <c r="J584" s="1">
        <v>16500000</v>
      </c>
      <c r="K584" s="1">
        <v>9200000</v>
      </c>
      <c r="L584" s="1">
        <v>20000000</v>
      </c>
      <c r="M584" s="1">
        <v>7200000</v>
      </c>
      <c r="N584" s="1" t="s">
        <v>24</v>
      </c>
      <c r="O584" s="1">
        <f>Cleaned_Data[[#This Row],[ loan_amount]]-Cleaned_Data[[#This Row],[ bank_asset_value]]</f>
        <v>12000000</v>
      </c>
      <c r="P584" s="1">
        <f>Cleaned_Data[[#This Row],[ loan_amount]]</f>
        <v>19200000</v>
      </c>
      <c r="Q584" s="1" t="str">
        <f t="shared" si="37"/>
        <v>300–499</v>
      </c>
      <c r="R584" s="1">
        <f>Cleaned_Data[[#This Row],[ residential_assets_value]]+Cleaned_Data[[#This Row],[ commercial_assets_value]]+Cleaned_Data[[#This Row],[ luxury_assets_value]]</f>
        <v>45700000</v>
      </c>
      <c r="S584" s="1">
        <f>Cleaned_Data[[#This Row],[ income_annum]]+Cleaned_Data[[#This Row],[ residential_assets_value]]+Cleaned_Data[[#This Row],[ commercial_assets_value]]+Cleaned_Data[[#This Row],[ luxury_assets_value]]</f>
        <v>53900000</v>
      </c>
      <c r="T584" s="1" t="str">
        <f t="shared" si="38"/>
        <v>&gt;4 Cr</v>
      </c>
      <c r="U584" s="12">
        <f t="shared" si="39"/>
        <v>1200000</v>
      </c>
      <c r="V584" s="1" t="str">
        <f>IF(Cleaned_Data[[#This Row],[EMI_Estimate]]&lt;50000, "50K", IF(Cleaned_Data[[#This Row],[EMI_Estimate]]&lt;100000, "50K-1L", IF(Cleaned_Data[[#This Row],[EMI_Estimate]]&lt;150000, "1L-1.5L", IF(Cleaned_Data[[#This Row],[EMI_Estimate]]&lt;200000,"1.5-2L", "&gt;2L"))))</f>
        <v>&gt;2L</v>
      </c>
    </row>
    <row r="585" spans="1:22" x14ac:dyDescent="0.35">
      <c r="A585">
        <v>584</v>
      </c>
      <c r="B585">
        <v>3</v>
      </c>
      <c r="C585" t="s">
        <v>22</v>
      </c>
      <c r="D585" t="s">
        <v>23</v>
      </c>
      <c r="E585">
        <v>3600000</v>
      </c>
      <c r="F585" t="str">
        <f t="shared" si="36"/>
        <v>&gt;20 Lakh</v>
      </c>
      <c r="G585">
        <v>13200000</v>
      </c>
      <c r="H585">
        <v>16</v>
      </c>
      <c r="I585">
        <v>557</v>
      </c>
      <c r="J585" s="1">
        <v>9800000</v>
      </c>
      <c r="K585" s="1">
        <v>4000000</v>
      </c>
      <c r="L585" s="1">
        <v>9900000</v>
      </c>
      <c r="M585" s="1">
        <v>2100000</v>
      </c>
      <c r="N585" s="1" t="s">
        <v>21</v>
      </c>
      <c r="O585" s="1">
        <f>Cleaned_Data[[#This Row],[ loan_amount]]-Cleaned_Data[[#This Row],[ bank_asset_value]]</f>
        <v>11100000</v>
      </c>
      <c r="P585" s="1">
        <f>Cleaned_Data[[#This Row],[ loan_amount]]</f>
        <v>13200000</v>
      </c>
      <c r="Q585" s="1" t="str">
        <f t="shared" si="37"/>
        <v>500–599</v>
      </c>
      <c r="R585" s="1">
        <f>Cleaned_Data[[#This Row],[ residential_assets_value]]+Cleaned_Data[[#This Row],[ commercial_assets_value]]+Cleaned_Data[[#This Row],[ luxury_assets_value]]</f>
        <v>23700000</v>
      </c>
      <c r="S585" s="1">
        <f>Cleaned_Data[[#This Row],[ income_annum]]+Cleaned_Data[[#This Row],[ residential_assets_value]]+Cleaned_Data[[#This Row],[ commercial_assets_value]]+Cleaned_Data[[#This Row],[ luxury_assets_value]]</f>
        <v>27300000</v>
      </c>
      <c r="T585" s="1" t="str">
        <f t="shared" si="38"/>
        <v>2–3 Cr</v>
      </c>
      <c r="U585" s="12">
        <f t="shared" si="39"/>
        <v>825000</v>
      </c>
      <c r="V585" s="1" t="str">
        <f>IF(Cleaned_Data[[#This Row],[EMI_Estimate]]&lt;50000, "50K", IF(Cleaned_Data[[#This Row],[EMI_Estimate]]&lt;100000, "50K-1L", IF(Cleaned_Data[[#This Row],[EMI_Estimate]]&lt;150000, "1L-1.5L", IF(Cleaned_Data[[#This Row],[EMI_Estimate]]&lt;200000,"1.5-2L", "&gt;2L"))))</f>
        <v>&gt;2L</v>
      </c>
    </row>
    <row r="586" spans="1:22" x14ac:dyDescent="0.35">
      <c r="A586">
        <v>585</v>
      </c>
      <c r="B586">
        <v>4</v>
      </c>
      <c r="C586" t="s">
        <v>19</v>
      </c>
      <c r="D586" t="s">
        <v>23</v>
      </c>
      <c r="E586">
        <v>9500000</v>
      </c>
      <c r="F586" t="str">
        <f t="shared" si="36"/>
        <v>&gt;20 Lakh</v>
      </c>
      <c r="G586">
        <v>31800000</v>
      </c>
      <c r="H586">
        <v>6</v>
      </c>
      <c r="I586">
        <v>519</v>
      </c>
      <c r="J586" s="1">
        <v>5900000</v>
      </c>
      <c r="K586" s="1">
        <v>1300000</v>
      </c>
      <c r="L586" s="1">
        <v>28400000</v>
      </c>
      <c r="M586" s="1">
        <v>12200000</v>
      </c>
      <c r="N586" s="1" t="s">
        <v>24</v>
      </c>
      <c r="O586" s="1">
        <f>Cleaned_Data[[#This Row],[ loan_amount]]-Cleaned_Data[[#This Row],[ bank_asset_value]]</f>
        <v>19600000</v>
      </c>
      <c r="P586" s="1">
        <f>Cleaned_Data[[#This Row],[ loan_amount]]</f>
        <v>31800000</v>
      </c>
      <c r="Q586" s="1" t="str">
        <f t="shared" si="37"/>
        <v>500–599</v>
      </c>
      <c r="R586" s="1">
        <f>Cleaned_Data[[#This Row],[ residential_assets_value]]+Cleaned_Data[[#This Row],[ commercial_assets_value]]+Cleaned_Data[[#This Row],[ luxury_assets_value]]</f>
        <v>35600000</v>
      </c>
      <c r="S586" s="1">
        <f>Cleaned_Data[[#This Row],[ income_annum]]+Cleaned_Data[[#This Row],[ residential_assets_value]]+Cleaned_Data[[#This Row],[ commercial_assets_value]]+Cleaned_Data[[#This Row],[ luxury_assets_value]]</f>
        <v>45100000</v>
      </c>
      <c r="T586" s="1" t="str">
        <f t="shared" si="38"/>
        <v>&gt;4 Cr</v>
      </c>
      <c r="U586" s="12">
        <f t="shared" si="39"/>
        <v>5300000</v>
      </c>
      <c r="V586" s="1" t="str">
        <f>IF(Cleaned_Data[[#This Row],[EMI_Estimate]]&lt;50000, "50K", IF(Cleaned_Data[[#This Row],[EMI_Estimate]]&lt;100000, "50K-1L", IF(Cleaned_Data[[#This Row],[EMI_Estimate]]&lt;150000, "1L-1.5L", IF(Cleaned_Data[[#This Row],[EMI_Estimate]]&lt;200000,"1.5-2L", "&gt;2L"))))</f>
        <v>&gt;2L</v>
      </c>
    </row>
    <row r="587" spans="1:22" x14ac:dyDescent="0.35">
      <c r="A587">
        <v>586</v>
      </c>
      <c r="B587">
        <v>0</v>
      </c>
      <c r="C587" t="s">
        <v>22</v>
      </c>
      <c r="D587" t="s">
        <v>23</v>
      </c>
      <c r="E587">
        <v>1900000</v>
      </c>
      <c r="F587" t="str">
        <f t="shared" si="36"/>
        <v>15-20 Lakh</v>
      </c>
      <c r="G587">
        <v>5700000</v>
      </c>
      <c r="H587">
        <v>18</v>
      </c>
      <c r="I587">
        <v>699</v>
      </c>
      <c r="J587" s="1">
        <v>5500000</v>
      </c>
      <c r="K587" s="1">
        <v>200000</v>
      </c>
      <c r="L587" s="1">
        <v>6500000</v>
      </c>
      <c r="M587" s="1">
        <v>2000000</v>
      </c>
      <c r="N587" s="1" t="s">
        <v>21</v>
      </c>
      <c r="O587" s="1">
        <f>Cleaned_Data[[#This Row],[ loan_amount]]-Cleaned_Data[[#This Row],[ bank_asset_value]]</f>
        <v>3700000</v>
      </c>
      <c r="P587" s="1">
        <f>Cleaned_Data[[#This Row],[ loan_amount]]</f>
        <v>5700000</v>
      </c>
      <c r="Q587" s="1" t="str">
        <f t="shared" si="37"/>
        <v>600–699</v>
      </c>
      <c r="R587" s="1">
        <f>Cleaned_Data[[#This Row],[ residential_assets_value]]+Cleaned_Data[[#This Row],[ commercial_assets_value]]+Cleaned_Data[[#This Row],[ luxury_assets_value]]</f>
        <v>12200000</v>
      </c>
      <c r="S587" s="1">
        <f>Cleaned_Data[[#This Row],[ income_annum]]+Cleaned_Data[[#This Row],[ residential_assets_value]]+Cleaned_Data[[#This Row],[ commercial_assets_value]]+Cleaned_Data[[#This Row],[ luxury_assets_value]]</f>
        <v>14100000</v>
      </c>
      <c r="T587" s="1" t="str">
        <f t="shared" si="38"/>
        <v>1–2 Cr</v>
      </c>
      <c r="U587" s="12">
        <f t="shared" si="39"/>
        <v>316667</v>
      </c>
      <c r="V587" s="1" t="str">
        <f>IF(Cleaned_Data[[#This Row],[EMI_Estimate]]&lt;50000, "50K", IF(Cleaned_Data[[#This Row],[EMI_Estimate]]&lt;100000, "50K-1L", IF(Cleaned_Data[[#This Row],[EMI_Estimate]]&lt;150000, "1L-1.5L", IF(Cleaned_Data[[#This Row],[EMI_Estimate]]&lt;200000,"1.5-2L", "&gt;2L"))))</f>
        <v>&gt;2L</v>
      </c>
    </row>
    <row r="588" spans="1:22" x14ac:dyDescent="0.35">
      <c r="A588">
        <v>587</v>
      </c>
      <c r="B588">
        <v>3</v>
      </c>
      <c r="C588" t="s">
        <v>22</v>
      </c>
      <c r="D588" t="s">
        <v>23</v>
      </c>
      <c r="E588">
        <v>9100000</v>
      </c>
      <c r="F588" t="str">
        <f t="shared" si="36"/>
        <v>&gt;20 Lakh</v>
      </c>
      <c r="G588">
        <v>24600000</v>
      </c>
      <c r="H588">
        <v>2</v>
      </c>
      <c r="I588">
        <v>741</v>
      </c>
      <c r="J588" s="1">
        <v>8000000</v>
      </c>
      <c r="K588" s="1">
        <v>4000000</v>
      </c>
      <c r="L588" s="1">
        <v>35500000</v>
      </c>
      <c r="M588" s="1">
        <v>13600000</v>
      </c>
      <c r="N588" s="1" t="s">
        <v>21</v>
      </c>
      <c r="O588" s="1">
        <f>Cleaned_Data[[#This Row],[ loan_amount]]-Cleaned_Data[[#This Row],[ bank_asset_value]]</f>
        <v>11000000</v>
      </c>
      <c r="P588" s="1">
        <f>Cleaned_Data[[#This Row],[ loan_amount]]</f>
        <v>24600000</v>
      </c>
      <c r="Q588" s="1" t="str">
        <f t="shared" si="37"/>
        <v>700–799</v>
      </c>
      <c r="R588" s="1">
        <f>Cleaned_Data[[#This Row],[ residential_assets_value]]+Cleaned_Data[[#This Row],[ commercial_assets_value]]+Cleaned_Data[[#This Row],[ luxury_assets_value]]</f>
        <v>47500000</v>
      </c>
      <c r="S588" s="1">
        <f>Cleaned_Data[[#This Row],[ income_annum]]+Cleaned_Data[[#This Row],[ residential_assets_value]]+Cleaned_Data[[#This Row],[ commercial_assets_value]]+Cleaned_Data[[#This Row],[ luxury_assets_value]]</f>
        <v>56600000</v>
      </c>
      <c r="T588" s="1" t="str">
        <f t="shared" si="38"/>
        <v>&gt;4 Cr</v>
      </c>
      <c r="U588" s="12">
        <f t="shared" si="39"/>
        <v>12300000</v>
      </c>
      <c r="V588" s="1" t="str">
        <f>IF(Cleaned_Data[[#This Row],[EMI_Estimate]]&lt;50000, "50K", IF(Cleaned_Data[[#This Row],[EMI_Estimate]]&lt;100000, "50K-1L", IF(Cleaned_Data[[#This Row],[EMI_Estimate]]&lt;150000, "1L-1.5L", IF(Cleaned_Data[[#This Row],[EMI_Estimate]]&lt;200000,"1.5-2L", "&gt;2L"))))</f>
        <v>&gt;2L</v>
      </c>
    </row>
    <row r="589" spans="1:22" x14ac:dyDescent="0.35">
      <c r="A589">
        <v>588</v>
      </c>
      <c r="B589">
        <v>5</v>
      </c>
      <c r="C589" t="s">
        <v>19</v>
      </c>
      <c r="D589" t="s">
        <v>20</v>
      </c>
      <c r="E589">
        <v>1100000</v>
      </c>
      <c r="F589" t="str">
        <f t="shared" si="36"/>
        <v>10-15 Lakh</v>
      </c>
      <c r="G589">
        <v>3800000</v>
      </c>
      <c r="H589">
        <v>18</v>
      </c>
      <c r="I589">
        <v>508</v>
      </c>
      <c r="J589" s="1">
        <v>200000</v>
      </c>
      <c r="K589" s="1">
        <v>1800000</v>
      </c>
      <c r="L589" s="1">
        <v>2300000</v>
      </c>
      <c r="M589" s="1">
        <v>900000</v>
      </c>
      <c r="N589" s="1" t="s">
        <v>24</v>
      </c>
      <c r="O589" s="1">
        <f>Cleaned_Data[[#This Row],[ loan_amount]]-Cleaned_Data[[#This Row],[ bank_asset_value]]</f>
        <v>2900000</v>
      </c>
      <c r="P589" s="1">
        <f>Cleaned_Data[[#This Row],[ loan_amount]]</f>
        <v>3800000</v>
      </c>
      <c r="Q589" s="1" t="str">
        <f t="shared" si="37"/>
        <v>500–599</v>
      </c>
      <c r="R589" s="1">
        <f>Cleaned_Data[[#This Row],[ residential_assets_value]]+Cleaned_Data[[#This Row],[ commercial_assets_value]]+Cleaned_Data[[#This Row],[ luxury_assets_value]]</f>
        <v>4300000</v>
      </c>
      <c r="S589" s="1">
        <f>Cleaned_Data[[#This Row],[ income_annum]]+Cleaned_Data[[#This Row],[ residential_assets_value]]+Cleaned_Data[[#This Row],[ commercial_assets_value]]+Cleaned_Data[[#This Row],[ luxury_assets_value]]</f>
        <v>5400000</v>
      </c>
      <c r="T589" s="1" t="str">
        <f t="shared" si="38"/>
        <v>&lt;1 Cr</v>
      </c>
      <c r="U589" s="12">
        <f t="shared" si="39"/>
        <v>211111</v>
      </c>
      <c r="V589" s="1" t="str">
        <f>IF(Cleaned_Data[[#This Row],[EMI_Estimate]]&lt;50000, "50K", IF(Cleaned_Data[[#This Row],[EMI_Estimate]]&lt;100000, "50K-1L", IF(Cleaned_Data[[#This Row],[EMI_Estimate]]&lt;150000, "1L-1.5L", IF(Cleaned_Data[[#This Row],[EMI_Estimate]]&lt;200000,"1.5-2L", "&gt;2L"))))</f>
        <v>&gt;2L</v>
      </c>
    </row>
    <row r="590" spans="1:22" x14ac:dyDescent="0.35">
      <c r="A590">
        <v>589</v>
      </c>
      <c r="B590">
        <v>5</v>
      </c>
      <c r="C590" t="s">
        <v>22</v>
      </c>
      <c r="D590" t="s">
        <v>23</v>
      </c>
      <c r="E590">
        <v>1100000</v>
      </c>
      <c r="F590" t="str">
        <f t="shared" si="36"/>
        <v>10-15 Lakh</v>
      </c>
      <c r="G590">
        <v>2800000</v>
      </c>
      <c r="H590">
        <v>10</v>
      </c>
      <c r="I590">
        <v>647</v>
      </c>
      <c r="J590" s="1">
        <v>2700000</v>
      </c>
      <c r="K590" s="1">
        <v>2000000</v>
      </c>
      <c r="L590" s="1">
        <v>4300000</v>
      </c>
      <c r="M590" s="1">
        <v>1400000</v>
      </c>
      <c r="N590" s="1" t="s">
        <v>21</v>
      </c>
      <c r="O590" s="1">
        <f>Cleaned_Data[[#This Row],[ loan_amount]]-Cleaned_Data[[#This Row],[ bank_asset_value]]</f>
        <v>1400000</v>
      </c>
      <c r="P590" s="1">
        <f>Cleaned_Data[[#This Row],[ loan_amount]]</f>
        <v>2800000</v>
      </c>
      <c r="Q590" s="1" t="str">
        <f t="shared" si="37"/>
        <v>600–699</v>
      </c>
      <c r="R590" s="1">
        <f>Cleaned_Data[[#This Row],[ residential_assets_value]]+Cleaned_Data[[#This Row],[ commercial_assets_value]]+Cleaned_Data[[#This Row],[ luxury_assets_value]]</f>
        <v>9000000</v>
      </c>
      <c r="S590" s="1">
        <f>Cleaned_Data[[#This Row],[ income_annum]]+Cleaned_Data[[#This Row],[ residential_assets_value]]+Cleaned_Data[[#This Row],[ commercial_assets_value]]+Cleaned_Data[[#This Row],[ luxury_assets_value]]</f>
        <v>10100000</v>
      </c>
      <c r="T590" s="1" t="str">
        <f t="shared" si="38"/>
        <v>1–2 Cr</v>
      </c>
      <c r="U590" s="12">
        <f t="shared" si="39"/>
        <v>280000</v>
      </c>
      <c r="V590" s="1" t="str">
        <f>IF(Cleaned_Data[[#This Row],[EMI_Estimate]]&lt;50000, "50K", IF(Cleaned_Data[[#This Row],[EMI_Estimate]]&lt;100000, "50K-1L", IF(Cleaned_Data[[#This Row],[EMI_Estimate]]&lt;150000, "1L-1.5L", IF(Cleaned_Data[[#This Row],[EMI_Estimate]]&lt;200000,"1.5-2L", "&gt;2L"))))</f>
        <v>&gt;2L</v>
      </c>
    </row>
    <row r="591" spans="1:22" x14ac:dyDescent="0.35">
      <c r="A591">
        <v>590</v>
      </c>
      <c r="B591">
        <v>1</v>
      </c>
      <c r="C591" t="s">
        <v>19</v>
      </c>
      <c r="D591" t="s">
        <v>20</v>
      </c>
      <c r="E591">
        <v>9300000</v>
      </c>
      <c r="F591" t="str">
        <f t="shared" si="36"/>
        <v>&gt;20 Lakh</v>
      </c>
      <c r="G591">
        <v>28600000</v>
      </c>
      <c r="H591">
        <v>14</v>
      </c>
      <c r="I591">
        <v>656</v>
      </c>
      <c r="J591" s="1">
        <v>17300000</v>
      </c>
      <c r="K591" s="1">
        <v>9100000</v>
      </c>
      <c r="L591" s="1">
        <v>27400000</v>
      </c>
      <c r="M591" s="1">
        <v>12500000</v>
      </c>
      <c r="N591" s="1" t="s">
        <v>21</v>
      </c>
      <c r="O591" s="1">
        <f>Cleaned_Data[[#This Row],[ loan_amount]]-Cleaned_Data[[#This Row],[ bank_asset_value]]</f>
        <v>16100000</v>
      </c>
      <c r="P591" s="1">
        <f>Cleaned_Data[[#This Row],[ loan_amount]]</f>
        <v>28600000</v>
      </c>
      <c r="Q591" s="1" t="str">
        <f t="shared" si="37"/>
        <v>600–699</v>
      </c>
      <c r="R591" s="1">
        <f>Cleaned_Data[[#This Row],[ residential_assets_value]]+Cleaned_Data[[#This Row],[ commercial_assets_value]]+Cleaned_Data[[#This Row],[ luxury_assets_value]]</f>
        <v>53800000</v>
      </c>
      <c r="S591" s="1">
        <f>Cleaned_Data[[#This Row],[ income_annum]]+Cleaned_Data[[#This Row],[ residential_assets_value]]+Cleaned_Data[[#This Row],[ commercial_assets_value]]+Cleaned_Data[[#This Row],[ luxury_assets_value]]</f>
        <v>63100000</v>
      </c>
      <c r="T591" s="1" t="str">
        <f t="shared" si="38"/>
        <v>&gt;4 Cr</v>
      </c>
      <c r="U591" s="12">
        <f t="shared" si="39"/>
        <v>2042857</v>
      </c>
      <c r="V591" s="1" t="str">
        <f>IF(Cleaned_Data[[#This Row],[EMI_Estimate]]&lt;50000, "50K", IF(Cleaned_Data[[#This Row],[EMI_Estimate]]&lt;100000, "50K-1L", IF(Cleaned_Data[[#This Row],[EMI_Estimate]]&lt;150000, "1L-1.5L", IF(Cleaned_Data[[#This Row],[EMI_Estimate]]&lt;200000,"1.5-2L", "&gt;2L"))))</f>
        <v>&gt;2L</v>
      </c>
    </row>
    <row r="592" spans="1:22" x14ac:dyDescent="0.35">
      <c r="A592">
        <v>591</v>
      </c>
      <c r="B592">
        <v>4</v>
      </c>
      <c r="C592" t="s">
        <v>19</v>
      </c>
      <c r="D592" t="s">
        <v>23</v>
      </c>
      <c r="E592">
        <v>3900000</v>
      </c>
      <c r="F592" t="str">
        <f t="shared" si="36"/>
        <v>&gt;20 Lakh</v>
      </c>
      <c r="G592">
        <v>10600000</v>
      </c>
      <c r="H592">
        <v>2</v>
      </c>
      <c r="I592">
        <v>439</v>
      </c>
      <c r="J592" s="1">
        <v>300000</v>
      </c>
      <c r="K592" s="1">
        <v>7600000</v>
      </c>
      <c r="L592" s="1">
        <v>14800000</v>
      </c>
      <c r="M592" s="1">
        <v>2500000</v>
      </c>
      <c r="N592" s="1" t="s">
        <v>24</v>
      </c>
      <c r="O592" s="1">
        <f>Cleaned_Data[[#This Row],[ loan_amount]]-Cleaned_Data[[#This Row],[ bank_asset_value]]</f>
        <v>8100000</v>
      </c>
      <c r="P592" s="1">
        <f>Cleaned_Data[[#This Row],[ loan_amount]]</f>
        <v>10600000</v>
      </c>
      <c r="Q592" s="1" t="str">
        <f t="shared" si="37"/>
        <v>300–499</v>
      </c>
      <c r="R592" s="1">
        <f>Cleaned_Data[[#This Row],[ residential_assets_value]]+Cleaned_Data[[#This Row],[ commercial_assets_value]]+Cleaned_Data[[#This Row],[ luxury_assets_value]]</f>
        <v>22700000</v>
      </c>
      <c r="S592" s="1">
        <f>Cleaned_Data[[#This Row],[ income_annum]]+Cleaned_Data[[#This Row],[ residential_assets_value]]+Cleaned_Data[[#This Row],[ commercial_assets_value]]+Cleaned_Data[[#This Row],[ luxury_assets_value]]</f>
        <v>26600000</v>
      </c>
      <c r="T592" s="1" t="str">
        <f t="shared" si="38"/>
        <v>2–3 Cr</v>
      </c>
      <c r="U592" s="12">
        <f t="shared" si="39"/>
        <v>5300000</v>
      </c>
      <c r="V592" s="1" t="str">
        <f>IF(Cleaned_Data[[#This Row],[EMI_Estimate]]&lt;50000, "50K", IF(Cleaned_Data[[#This Row],[EMI_Estimate]]&lt;100000, "50K-1L", IF(Cleaned_Data[[#This Row],[EMI_Estimate]]&lt;150000, "1L-1.5L", IF(Cleaned_Data[[#This Row],[EMI_Estimate]]&lt;200000,"1.5-2L", "&gt;2L"))))</f>
        <v>&gt;2L</v>
      </c>
    </row>
    <row r="593" spans="1:22" x14ac:dyDescent="0.35">
      <c r="A593">
        <v>592</v>
      </c>
      <c r="B593">
        <v>5</v>
      </c>
      <c r="C593" t="s">
        <v>22</v>
      </c>
      <c r="D593" t="s">
        <v>23</v>
      </c>
      <c r="E593">
        <v>1500000</v>
      </c>
      <c r="F593" t="str">
        <f t="shared" si="36"/>
        <v>15-20 Lakh</v>
      </c>
      <c r="G593">
        <v>4000000</v>
      </c>
      <c r="H593">
        <v>12</v>
      </c>
      <c r="I593">
        <v>350</v>
      </c>
      <c r="J593" s="1">
        <v>2900000</v>
      </c>
      <c r="K593" s="1">
        <v>1900000</v>
      </c>
      <c r="L593" s="1">
        <v>4400000</v>
      </c>
      <c r="M593" s="1">
        <v>1200000</v>
      </c>
      <c r="N593" s="1" t="s">
        <v>24</v>
      </c>
      <c r="O593" s="1">
        <f>Cleaned_Data[[#This Row],[ loan_amount]]-Cleaned_Data[[#This Row],[ bank_asset_value]]</f>
        <v>2800000</v>
      </c>
      <c r="P593" s="1">
        <f>Cleaned_Data[[#This Row],[ loan_amount]]</f>
        <v>4000000</v>
      </c>
      <c r="Q593" s="1" t="str">
        <f t="shared" si="37"/>
        <v>300–499</v>
      </c>
      <c r="R593" s="1">
        <f>Cleaned_Data[[#This Row],[ residential_assets_value]]+Cleaned_Data[[#This Row],[ commercial_assets_value]]+Cleaned_Data[[#This Row],[ luxury_assets_value]]</f>
        <v>9200000</v>
      </c>
      <c r="S593" s="1">
        <f>Cleaned_Data[[#This Row],[ income_annum]]+Cleaned_Data[[#This Row],[ residential_assets_value]]+Cleaned_Data[[#This Row],[ commercial_assets_value]]+Cleaned_Data[[#This Row],[ luxury_assets_value]]</f>
        <v>10700000</v>
      </c>
      <c r="T593" s="1" t="str">
        <f t="shared" si="38"/>
        <v>1–2 Cr</v>
      </c>
      <c r="U593" s="12">
        <f t="shared" si="39"/>
        <v>333333</v>
      </c>
      <c r="V593" s="1" t="str">
        <f>IF(Cleaned_Data[[#This Row],[EMI_Estimate]]&lt;50000, "50K", IF(Cleaned_Data[[#This Row],[EMI_Estimate]]&lt;100000, "50K-1L", IF(Cleaned_Data[[#This Row],[EMI_Estimate]]&lt;150000, "1L-1.5L", IF(Cleaned_Data[[#This Row],[EMI_Estimate]]&lt;200000,"1.5-2L", "&gt;2L"))))</f>
        <v>&gt;2L</v>
      </c>
    </row>
    <row r="594" spans="1:22" x14ac:dyDescent="0.35">
      <c r="A594">
        <v>593</v>
      </c>
      <c r="B594">
        <v>5</v>
      </c>
      <c r="C594" t="s">
        <v>19</v>
      </c>
      <c r="D594" t="s">
        <v>20</v>
      </c>
      <c r="E594">
        <v>800000</v>
      </c>
      <c r="F594" t="str">
        <f t="shared" si="36"/>
        <v>5-10 Lakh</v>
      </c>
      <c r="G594">
        <v>2200000</v>
      </c>
      <c r="H594">
        <v>6</v>
      </c>
      <c r="I594">
        <v>493</v>
      </c>
      <c r="J594" s="1">
        <v>900000</v>
      </c>
      <c r="K594" s="1">
        <v>500000</v>
      </c>
      <c r="L594" s="1">
        <v>2800000</v>
      </c>
      <c r="M594" s="1">
        <v>1000000</v>
      </c>
      <c r="N594" s="1" t="s">
        <v>24</v>
      </c>
      <c r="O594" s="1">
        <f>Cleaned_Data[[#This Row],[ loan_amount]]-Cleaned_Data[[#This Row],[ bank_asset_value]]</f>
        <v>1200000</v>
      </c>
      <c r="P594" s="1">
        <f>Cleaned_Data[[#This Row],[ loan_amount]]</f>
        <v>2200000</v>
      </c>
      <c r="Q594" s="1" t="str">
        <f t="shared" si="37"/>
        <v>300–499</v>
      </c>
      <c r="R594" s="1">
        <f>Cleaned_Data[[#This Row],[ residential_assets_value]]+Cleaned_Data[[#This Row],[ commercial_assets_value]]+Cleaned_Data[[#This Row],[ luxury_assets_value]]</f>
        <v>4200000</v>
      </c>
      <c r="S594" s="1">
        <f>Cleaned_Data[[#This Row],[ income_annum]]+Cleaned_Data[[#This Row],[ residential_assets_value]]+Cleaned_Data[[#This Row],[ commercial_assets_value]]+Cleaned_Data[[#This Row],[ luxury_assets_value]]</f>
        <v>5000000</v>
      </c>
      <c r="T594" s="1" t="str">
        <f t="shared" si="38"/>
        <v>&lt;1 Cr</v>
      </c>
      <c r="U594" s="12">
        <f t="shared" si="39"/>
        <v>366667</v>
      </c>
      <c r="V594" s="1" t="str">
        <f>IF(Cleaned_Data[[#This Row],[EMI_Estimate]]&lt;50000, "50K", IF(Cleaned_Data[[#This Row],[EMI_Estimate]]&lt;100000, "50K-1L", IF(Cleaned_Data[[#This Row],[EMI_Estimate]]&lt;150000, "1L-1.5L", IF(Cleaned_Data[[#This Row],[EMI_Estimate]]&lt;200000,"1.5-2L", "&gt;2L"))))</f>
        <v>&gt;2L</v>
      </c>
    </row>
    <row r="595" spans="1:22" x14ac:dyDescent="0.35">
      <c r="A595">
        <v>594</v>
      </c>
      <c r="B595">
        <v>4</v>
      </c>
      <c r="C595" t="s">
        <v>19</v>
      </c>
      <c r="D595" t="s">
        <v>20</v>
      </c>
      <c r="E595">
        <v>600000</v>
      </c>
      <c r="F595" t="str">
        <f t="shared" si="36"/>
        <v>5-10 Lakh</v>
      </c>
      <c r="G595">
        <v>1800000</v>
      </c>
      <c r="H595">
        <v>6</v>
      </c>
      <c r="I595">
        <v>851</v>
      </c>
      <c r="J595" s="1">
        <v>100000</v>
      </c>
      <c r="K595" s="1">
        <v>1100000</v>
      </c>
      <c r="L595" s="1">
        <v>2100000</v>
      </c>
      <c r="M595" s="1">
        <v>800000</v>
      </c>
      <c r="N595" s="1" t="s">
        <v>21</v>
      </c>
      <c r="O595" s="1">
        <f>Cleaned_Data[[#This Row],[ loan_amount]]-Cleaned_Data[[#This Row],[ bank_asset_value]]</f>
        <v>1000000</v>
      </c>
      <c r="P595" s="1">
        <f>Cleaned_Data[[#This Row],[ loan_amount]]</f>
        <v>1800000</v>
      </c>
      <c r="Q595" s="1" t="str">
        <f t="shared" si="37"/>
        <v>800+</v>
      </c>
      <c r="R595" s="1">
        <f>Cleaned_Data[[#This Row],[ residential_assets_value]]+Cleaned_Data[[#This Row],[ commercial_assets_value]]+Cleaned_Data[[#This Row],[ luxury_assets_value]]</f>
        <v>3300000</v>
      </c>
      <c r="S595" s="1">
        <f>Cleaned_Data[[#This Row],[ income_annum]]+Cleaned_Data[[#This Row],[ residential_assets_value]]+Cleaned_Data[[#This Row],[ commercial_assets_value]]+Cleaned_Data[[#This Row],[ luxury_assets_value]]</f>
        <v>3900000</v>
      </c>
      <c r="T595" s="1" t="str">
        <f t="shared" si="38"/>
        <v>&lt;1 Cr</v>
      </c>
      <c r="U595" s="12">
        <f t="shared" si="39"/>
        <v>300000</v>
      </c>
      <c r="V595" s="1" t="str">
        <f>IF(Cleaned_Data[[#This Row],[EMI_Estimate]]&lt;50000, "50K", IF(Cleaned_Data[[#This Row],[EMI_Estimate]]&lt;100000, "50K-1L", IF(Cleaned_Data[[#This Row],[EMI_Estimate]]&lt;150000, "1L-1.5L", IF(Cleaned_Data[[#This Row],[EMI_Estimate]]&lt;200000,"1.5-2L", "&gt;2L"))))</f>
        <v>&gt;2L</v>
      </c>
    </row>
    <row r="596" spans="1:22" x14ac:dyDescent="0.35">
      <c r="A596">
        <v>595</v>
      </c>
      <c r="B596">
        <v>2</v>
      </c>
      <c r="C596" t="s">
        <v>19</v>
      </c>
      <c r="D596" t="s">
        <v>20</v>
      </c>
      <c r="E596">
        <v>4400000</v>
      </c>
      <c r="F596" t="str">
        <f t="shared" si="36"/>
        <v>&gt;20 Lakh</v>
      </c>
      <c r="G596">
        <v>12500000</v>
      </c>
      <c r="H596">
        <v>18</v>
      </c>
      <c r="I596">
        <v>492</v>
      </c>
      <c r="J596" s="1">
        <v>7900000</v>
      </c>
      <c r="K596" s="1">
        <v>1200000</v>
      </c>
      <c r="L596" s="1">
        <v>10100000</v>
      </c>
      <c r="M596" s="1">
        <v>2700000</v>
      </c>
      <c r="N596" s="1" t="s">
        <v>24</v>
      </c>
      <c r="O596" s="1">
        <f>Cleaned_Data[[#This Row],[ loan_amount]]-Cleaned_Data[[#This Row],[ bank_asset_value]]</f>
        <v>9800000</v>
      </c>
      <c r="P596" s="1">
        <f>Cleaned_Data[[#This Row],[ loan_amount]]</f>
        <v>12500000</v>
      </c>
      <c r="Q596" s="1" t="str">
        <f t="shared" si="37"/>
        <v>300–499</v>
      </c>
      <c r="R596" s="1">
        <f>Cleaned_Data[[#This Row],[ residential_assets_value]]+Cleaned_Data[[#This Row],[ commercial_assets_value]]+Cleaned_Data[[#This Row],[ luxury_assets_value]]</f>
        <v>19200000</v>
      </c>
      <c r="S596" s="1">
        <f>Cleaned_Data[[#This Row],[ income_annum]]+Cleaned_Data[[#This Row],[ residential_assets_value]]+Cleaned_Data[[#This Row],[ commercial_assets_value]]+Cleaned_Data[[#This Row],[ luxury_assets_value]]</f>
        <v>23600000</v>
      </c>
      <c r="T596" s="1" t="str">
        <f t="shared" si="38"/>
        <v>2–3 Cr</v>
      </c>
      <c r="U596" s="12">
        <f t="shared" si="39"/>
        <v>694444</v>
      </c>
      <c r="V596" s="1" t="str">
        <f>IF(Cleaned_Data[[#This Row],[EMI_Estimate]]&lt;50000, "50K", IF(Cleaned_Data[[#This Row],[EMI_Estimate]]&lt;100000, "50K-1L", IF(Cleaned_Data[[#This Row],[EMI_Estimate]]&lt;150000, "1L-1.5L", IF(Cleaned_Data[[#This Row],[EMI_Estimate]]&lt;200000,"1.5-2L", "&gt;2L"))))</f>
        <v>&gt;2L</v>
      </c>
    </row>
    <row r="597" spans="1:22" x14ac:dyDescent="0.35">
      <c r="A597">
        <v>596</v>
      </c>
      <c r="B597">
        <v>4</v>
      </c>
      <c r="C597" t="s">
        <v>19</v>
      </c>
      <c r="D597" t="s">
        <v>23</v>
      </c>
      <c r="E597">
        <v>2700000</v>
      </c>
      <c r="F597" t="str">
        <f t="shared" si="36"/>
        <v>&gt;20 Lakh</v>
      </c>
      <c r="G597">
        <v>5400000</v>
      </c>
      <c r="H597">
        <v>6</v>
      </c>
      <c r="I597">
        <v>861</v>
      </c>
      <c r="J597" s="1">
        <v>6300000</v>
      </c>
      <c r="K597" s="1">
        <v>2400000</v>
      </c>
      <c r="L597" s="1">
        <v>6700000</v>
      </c>
      <c r="M597" s="1">
        <v>2700000</v>
      </c>
      <c r="N597" s="1" t="s">
        <v>21</v>
      </c>
      <c r="O597" s="1">
        <f>Cleaned_Data[[#This Row],[ loan_amount]]-Cleaned_Data[[#This Row],[ bank_asset_value]]</f>
        <v>2700000</v>
      </c>
      <c r="P597" s="1">
        <f>Cleaned_Data[[#This Row],[ loan_amount]]</f>
        <v>5400000</v>
      </c>
      <c r="Q597" s="1" t="str">
        <f t="shared" si="37"/>
        <v>800+</v>
      </c>
      <c r="R597" s="1">
        <f>Cleaned_Data[[#This Row],[ residential_assets_value]]+Cleaned_Data[[#This Row],[ commercial_assets_value]]+Cleaned_Data[[#This Row],[ luxury_assets_value]]</f>
        <v>15400000</v>
      </c>
      <c r="S597" s="1">
        <f>Cleaned_Data[[#This Row],[ income_annum]]+Cleaned_Data[[#This Row],[ residential_assets_value]]+Cleaned_Data[[#This Row],[ commercial_assets_value]]+Cleaned_Data[[#This Row],[ luxury_assets_value]]</f>
        <v>18100000</v>
      </c>
      <c r="T597" s="1" t="str">
        <f t="shared" si="38"/>
        <v>1–2 Cr</v>
      </c>
      <c r="U597" s="12">
        <f t="shared" si="39"/>
        <v>900000</v>
      </c>
      <c r="V597" s="1" t="str">
        <f>IF(Cleaned_Data[[#This Row],[EMI_Estimate]]&lt;50000, "50K", IF(Cleaned_Data[[#This Row],[EMI_Estimate]]&lt;100000, "50K-1L", IF(Cleaned_Data[[#This Row],[EMI_Estimate]]&lt;150000, "1L-1.5L", IF(Cleaned_Data[[#This Row],[EMI_Estimate]]&lt;200000,"1.5-2L", "&gt;2L"))))</f>
        <v>&gt;2L</v>
      </c>
    </row>
    <row r="598" spans="1:22" x14ac:dyDescent="0.35">
      <c r="A598">
        <v>597</v>
      </c>
      <c r="B598">
        <v>3</v>
      </c>
      <c r="C598" t="s">
        <v>22</v>
      </c>
      <c r="D598" t="s">
        <v>23</v>
      </c>
      <c r="E598">
        <v>6200000</v>
      </c>
      <c r="F598" t="str">
        <f t="shared" si="36"/>
        <v>&gt;20 Lakh</v>
      </c>
      <c r="G598">
        <v>14600000</v>
      </c>
      <c r="H598">
        <v>2</v>
      </c>
      <c r="I598">
        <v>664</v>
      </c>
      <c r="J598" s="1">
        <v>18300000</v>
      </c>
      <c r="K598" s="1">
        <v>8400000</v>
      </c>
      <c r="L598" s="1">
        <v>16800000</v>
      </c>
      <c r="M598" s="1">
        <v>6600000</v>
      </c>
      <c r="N598" s="1" t="s">
        <v>21</v>
      </c>
      <c r="O598" s="1">
        <f>Cleaned_Data[[#This Row],[ loan_amount]]-Cleaned_Data[[#This Row],[ bank_asset_value]]</f>
        <v>8000000</v>
      </c>
      <c r="P598" s="1">
        <f>Cleaned_Data[[#This Row],[ loan_amount]]</f>
        <v>14600000</v>
      </c>
      <c r="Q598" s="1" t="str">
        <f t="shared" si="37"/>
        <v>600–699</v>
      </c>
      <c r="R598" s="1">
        <f>Cleaned_Data[[#This Row],[ residential_assets_value]]+Cleaned_Data[[#This Row],[ commercial_assets_value]]+Cleaned_Data[[#This Row],[ luxury_assets_value]]</f>
        <v>43500000</v>
      </c>
      <c r="S598" s="1">
        <f>Cleaned_Data[[#This Row],[ income_annum]]+Cleaned_Data[[#This Row],[ residential_assets_value]]+Cleaned_Data[[#This Row],[ commercial_assets_value]]+Cleaned_Data[[#This Row],[ luxury_assets_value]]</f>
        <v>49700000</v>
      </c>
      <c r="T598" s="1" t="str">
        <f t="shared" si="38"/>
        <v>&gt;4 Cr</v>
      </c>
      <c r="U598" s="12">
        <f t="shared" si="39"/>
        <v>7300000</v>
      </c>
      <c r="V598" s="1" t="str">
        <f>IF(Cleaned_Data[[#This Row],[EMI_Estimate]]&lt;50000, "50K", IF(Cleaned_Data[[#This Row],[EMI_Estimate]]&lt;100000, "50K-1L", IF(Cleaned_Data[[#This Row],[EMI_Estimate]]&lt;150000, "1L-1.5L", IF(Cleaned_Data[[#This Row],[EMI_Estimate]]&lt;200000,"1.5-2L", "&gt;2L"))))</f>
        <v>&gt;2L</v>
      </c>
    </row>
    <row r="599" spans="1:22" x14ac:dyDescent="0.35">
      <c r="A599">
        <v>598</v>
      </c>
      <c r="B599">
        <v>5</v>
      </c>
      <c r="C599" t="s">
        <v>19</v>
      </c>
      <c r="D599" t="s">
        <v>23</v>
      </c>
      <c r="E599">
        <v>700000</v>
      </c>
      <c r="F599" t="str">
        <f t="shared" si="36"/>
        <v>5-10 Lakh</v>
      </c>
      <c r="G599">
        <v>1300000</v>
      </c>
      <c r="H599">
        <v>16</v>
      </c>
      <c r="I599">
        <v>362</v>
      </c>
      <c r="J599" s="1">
        <v>2100000</v>
      </c>
      <c r="K599" s="1">
        <v>1300000</v>
      </c>
      <c r="L599" s="1">
        <v>2000000</v>
      </c>
      <c r="M599" s="1">
        <v>1000000</v>
      </c>
      <c r="N599" s="1" t="s">
        <v>24</v>
      </c>
      <c r="O599" s="1">
        <f>Cleaned_Data[[#This Row],[ loan_amount]]-Cleaned_Data[[#This Row],[ bank_asset_value]]</f>
        <v>300000</v>
      </c>
      <c r="P599" s="1">
        <f>Cleaned_Data[[#This Row],[ loan_amount]]</f>
        <v>1300000</v>
      </c>
      <c r="Q599" s="1" t="str">
        <f t="shared" si="37"/>
        <v>300–499</v>
      </c>
      <c r="R599" s="1">
        <f>Cleaned_Data[[#This Row],[ residential_assets_value]]+Cleaned_Data[[#This Row],[ commercial_assets_value]]+Cleaned_Data[[#This Row],[ luxury_assets_value]]</f>
        <v>5400000</v>
      </c>
      <c r="S599" s="1">
        <f>Cleaned_Data[[#This Row],[ income_annum]]+Cleaned_Data[[#This Row],[ residential_assets_value]]+Cleaned_Data[[#This Row],[ commercial_assets_value]]+Cleaned_Data[[#This Row],[ luxury_assets_value]]</f>
        <v>6100000</v>
      </c>
      <c r="T599" s="1" t="str">
        <f t="shared" si="38"/>
        <v>&lt;1 Cr</v>
      </c>
      <c r="U599" s="12">
        <f t="shared" si="39"/>
        <v>81250</v>
      </c>
      <c r="V599" s="1" t="str">
        <f>IF(Cleaned_Data[[#This Row],[EMI_Estimate]]&lt;50000, "50K", IF(Cleaned_Data[[#This Row],[EMI_Estimate]]&lt;100000, "50K-1L", IF(Cleaned_Data[[#This Row],[EMI_Estimate]]&lt;150000, "1L-1.5L", IF(Cleaned_Data[[#This Row],[EMI_Estimate]]&lt;200000,"1.5-2L", "&gt;2L"))))</f>
        <v>50K-1L</v>
      </c>
    </row>
    <row r="600" spans="1:22" x14ac:dyDescent="0.35">
      <c r="A600">
        <v>599</v>
      </c>
      <c r="B600">
        <v>0</v>
      </c>
      <c r="C600" t="s">
        <v>19</v>
      </c>
      <c r="D600" t="s">
        <v>20</v>
      </c>
      <c r="E600">
        <v>3400000</v>
      </c>
      <c r="F600" t="str">
        <f t="shared" si="36"/>
        <v>&gt;20 Lakh</v>
      </c>
      <c r="G600">
        <v>9400000</v>
      </c>
      <c r="H600">
        <v>6</v>
      </c>
      <c r="I600">
        <v>703</v>
      </c>
      <c r="J600" s="1">
        <v>600000</v>
      </c>
      <c r="K600" s="1">
        <v>6000000</v>
      </c>
      <c r="L600" s="1">
        <v>8600000</v>
      </c>
      <c r="M600" s="1">
        <v>2600000</v>
      </c>
      <c r="N600" s="1" t="s">
        <v>21</v>
      </c>
      <c r="O600" s="1">
        <f>Cleaned_Data[[#This Row],[ loan_amount]]-Cleaned_Data[[#This Row],[ bank_asset_value]]</f>
        <v>6800000</v>
      </c>
      <c r="P600" s="1">
        <f>Cleaned_Data[[#This Row],[ loan_amount]]</f>
        <v>9400000</v>
      </c>
      <c r="Q600" s="1" t="str">
        <f t="shared" si="37"/>
        <v>700–799</v>
      </c>
      <c r="R600" s="1">
        <f>Cleaned_Data[[#This Row],[ residential_assets_value]]+Cleaned_Data[[#This Row],[ commercial_assets_value]]+Cleaned_Data[[#This Row],[ luxury_assets_value]]</f>
        <v>15200000</v>
      </c>
      <c r="S600" s="1">
        <f>Cleaned_Data[[#This Row],[ income_annum]]+Cleaned_Data[[#This Row],[ residential_assets_value]]+Cleaned_Data[[#This Row],[ commercial_assets_value]]+Cleaned_Data[[#This Row],[ luxury_assets_value]]</f>
        <v>18600000</v>
      </c>
      <c r="T600" s="1" t="str">
        <f t="shared" si="38"/>
        <v>1–2 Cr</v>
      </c>
      <c r="U600" s="12">
        <f t="shared" si="39"/>
        <v>1566667</v>
      </c>
      <c r="V600" s="1" t="str">
        <f>IF(Cleaned_Data[[#This Row],[EMI_Estimate]]&lt;50000, "50K", IF(Cleaned_Data[[#This Row],[EMI_Estimate]]&lt;100000, "50K-1L", IF(Cleaned_Data[[#This Row],[EMI_Estimate]]&lt;150000, "1L-1.5L", IF(Cleaned_Data[[#This Row],[EMI_Estimate]]&lt;200000,"1.5-2L", "&gt;2L"))))</f>
        <v>&gt;2L</v>
      </c>
    </row>
    <row r="601" spans="1:22" x14ac:dyDescent="0.35">
      <c r="A601">
        <v>600</v>
      </c>
      <c r="B601">
        <v>1</v>
      </c>
      <c r="C601" t="s">
        <v>22</v>
      </c>
      <c r="D601" t="s">
        <v>23</v>
      </c>
      <c r="E601">
        <v>4900000</v>
      </c>
      <c r="F601" t="str">
        <f t="shared" si="36"/>
        <v>&gt;20 Lakh</v>
      </c>
      <c r="G601">
        <v>16800000</v>
      </c>
      <c r="H601">
        <v>12</v>
      </c>
      <c r="I601">
        <v>758</v>
      </c>
      <c r="J601" s="1">
        <v>1700000</v>
      </c>
      <c r="K601" s="1">
        <v>2700000</v>
      </c>
      <c r="L601" s="1">
        <v>11100000</v>
      </c>
      <c r="M601" s="1">
        <v>5900000</v>
      </c>
      <c r="N601" s="1" t="s">
        <v>21</v>
      </c>
      <c r="O601" s="1">
        <f>Cleaned_Data[[#This Row],[ loan_amount]]-Cleaned_Data[[#This Row],[ bank_asset_value]]</f>
        <v>10900000</v>
      </c>
      <c r="P601" s="1">
        <f>Cleaned_Data[[#This Row],[ loan_amount]]</f>
        <v>16800000</v>
      </c>
      <c r="Q601" s="1" t="str">
        <f t="shared" si="37"/>
        <v>700–799</v>
      </c>
      <c r="R601" s="1">
        <f>Cleaned_Data[[#This Row],[ residential_assets_value]]+Cleaned_Data[[#This Row],[ commercial_assets_value]]+Cleaned_Data[[#This Row],[ luxury_assets_value]]</f>
        <v>15500000</v>
      </c>
      <c r="S601" s="1">
        <f>Cleaned_Data[[#This Row],[ income_annum]]+Cleaned_Data[[#This Row],[ residential_assets_value]]+Cleaned_Data[[#This Row],[ commercial_assets_value]]+Cleaned_Data[[#This Row],[ luxury_assets_value]]</f>
        <v>20400000</v>
      </c>
      <c r="T601" s="1" t="str">
        <f t="shared" si="38"/>
        <v>2–3 Cr</v>
      </c>
      <c r="U601" s="12">
        <f t="shared" si="39"/>
        <v>1400000</v>
      </c>
      <c r="V601" s="1" t="str">
        <f>IF(Cleaned_Data[[#This Row],[EMI_Estimate]]&lt;50000, "50K", IF(Cleaned_Data[[#This Row],[EMI_Estimate]]&lt;100000, "50K-1L", IF(Cleaned_Data[[#This Row],[EMI_Estimate]]&lt;150000, "1L-1.5L", IF(Cleaned_Data[[#This Row],[EMI_Estimate]]&lt;200000,"1.5-2L", "&gt;2L"))))</f>
        <v>&gt;2L</v>
      </c>
    </row>
    <row r="602" spans="1:22" x14ac:dyDescent="0.35">
      <c r="A602">
        <v>601</v>
      </c>
      <c r="B602">
        <v>3</v>
      </c>
      <c r="C602" t="s">
        <v>22</v>
      </c>
      <c r="D602" t="s">
        <v>23</v>
      </c>
      <c r="E602">
        <v>4200000</v>
      </c>
      <c r="F602" t="str">
        <f t="shared" si="36"/>
        <v>&gt;20 Lakh</v>
      </c>
      <c r="G602">
        <v>9700000</v>
      </c>
      <c r="H602">
        <v>2</v>
      </c>
      <c r="I602">
        <v>396</v>
      </c>
      <c r="J602" s="1">
        <v>700000</v>
      </c>
      <c r="K602" s="1">
        <v>8200000</v>
      </c>
      <c r="L602" s="1">
        <v>8600000</v>
      </c>
      <c r="M602" s="1">
        <v>4300000</v>
      </c>
      <c r="N602" s="1" t="s">
        <v>24</v>
      </c>
      <c r="O602" s="1">
        <f>Cleaned_Data[[#This Row],[ loan_amount]]-Cleaned_Data[[#This Row],[ bank_asset_value]]</f>
        <v>5400000</v>
      </c>
      <c r="P602" s="1">
        <f>Cleaned_Data[[#This Row],[ loan_amount]]</f>
        <v>9700000</v>
      </c>
      <c r="Q602" s="1" t="str">
        <f t="shared" si="37"/>
        <v>300–499</v>
      </c>
      <c r="R602" s="1">
        <f>Cleaned_Data[[#This Row],[ residential_assets_value]]+Cleaned_Data[[#This Row],[ commercial_assets_value]]+Cleaned_Data[[#This Row],[ luxury_assets_value]]</f>
        <v>17500000</v>
      </c>
      <c r="S602" s="1">
        <f>Cleaned_Data[[#This Row],[ income_annum]]+Cleaned_Data[[#This Row],[ residential_assets_value]]+Cleaned_Data[[#This Row],[ commercial_assets_value]]+Cleaned_Data[[#This Row],[ luxury_assets_value]]</f>
        <v>21700000</v>
      </c>
      <c r="T602" s="1" t="str">
        <f t="shared" si="38"/>
        <v>2–3 Cr</v>
      </c>
      <c r="U602" s="12">
        <f t="shared" si="39"/>
        <v>4850000</v>
      </c>
      <c r="V602" s="1" t="str">
        <f>IF(Cleaned_Data[[#This Row],[EMI_Estimate]]&lt;50000, "50K", IF(Cleaned_Data[[#This Row],[EMI_Estimate]]&lt;100000, "50K-1L", IF(Cleaned_Data[[#This Row],[EMI_Estimate]]&lt;150000, "1L-1.5L", IF(Cleaned_Data[[#This Row],[EMI_Estimate]]&lt;200000,"1.5-2L", "&gt;2L"))))</f>
        <v>&gt;2L</v>
      </c>
    </row>
    <row r="603" spans="1:22" x14ac:dyDescent="0.35">
      <c r="A603">
        <v>602</v>
      </c>
      <c r="B603">
        <v>0</v>
      </c>
      <c r="C603" t="s">
        <v>19</v>
      </c>
      <c r="D603" t="s">
        <v>23</v>
      </c>
      <c r="E603">
        <v>5300000</v>
      </c>
      <c r="F603" t="str">
        <f t="shared" si="36"/>
        <v>&gt;20 Lakh</v>
      </c>
      <c r="G603">
        <v>10600000</v>
      </c>
      <c r="H603">
        <v>2</v>
      </c>
      <c r="I603">
        <v>828</v>
      </c>
      <c r="J603" s="1">
        <v>8100000</v>
      </c>
      <c r="K603" s="1">
        <v>6700000</v>
      </c>
      <c r="L603" s="1">
        <v>17400000</v>
      </c>
      <c r="M603" s="1">
        <v>5800000</v>
      </c>
      <c r="N603" s="1" t="s">
        <v>21</v>
      </c>
      <c r="O603" s="1">
        <f>Cleaned_Data[[#This Row],[ loan_amount]]-Cleaned_Data[[#This Row],[ bank_asset_value]]</f>
        <v>4800000</v>
      </c>
      <c r="P603" s="1">
        <f>Cleaned_Data[[#This Row],[ loan_amount]]</f>
        <v>10600000</v>
      </c>
      <c r="Q603" s="1" t="str">
        <f t="shared" si="37"/>
        <v>800+</v>
      </c>
      <c r="R603" s="1">
        <f>Cleaned_Data[[#This Row],[ residential_assets_value]]+Cleaned_Data[[#This Row],[ commercial_assets_value]]+Cleaned_Data[[#This Row],[ luxury_assets_value]]</f>
        <v>32200000</v>
      </c>
      <c r="S603" s="1">
        <f>Cleaned_Data[[#This Row],[ income_annum]]+Cleaned_Data[[#This Row],[ residential_assets_value]]+Cleaned_Data[[#This Row],[ commercial_assets_value]]+Cleaned_Data[[#This Row],[ luxury_assets_value]]</f>
        <v>37500000</v>
      </c>
      <c r="T603" s="1" t="str">
        <f t="shared" si="38"/>
        <v>3–4 Cr</v>
      </c>
      <c r="U603" s="12">
        <f t="shared" si="39"/>
        <v>5300000</v>
      </c>
      <c r="V603" s="1" t="str">
        <f>IF(Cleaned_Data[[#This Row],[EMI_Estimate]]&lt;50000, "50K", IF(Cleaned_Data[[#This Row],[EMI_Estimate]]&lt;100000, "50K-1L", IF(Cleaned_Data[[#This Row],[EMI_Estimate]]&lt;150000, "1L-1.5L", IF(Cleaned_Data[[#This Row],[EMI_Estimate]]&lt;200000,"1.5-2L", "&gt;2L"))))</f>
        <v>&gt;2L</v>
      </c>
    </row>
    <row r="604" spans="1:22" x14ac:dyDescent="0.35">
      <c r="A604">
        <v>603</v>
      </c>
      <c r="B604">
        <v>5</v>
      </c>
      <c r="C604" t="s">
        <v>19</v>
      </c>
      <c r="D604" t="s">
        <v>23</v>
      </c>
      <c r="E604">
        <v>3700000</v>
      </c>
      <c r="F604" t="str">
        <f t="shared" si="36"/>
        <v>&gt;20 Lakh</v>
      </c>
      <c r="G604">
        <v>10000000</v>
      </c>
      <c r="H604">
        <v>20</v>
      </c>
      <c r="I604">
        <v>709</v>
      </c>
      <c r="J604" s="1">
        <v>8000000</v>
      </c>
      <c r="K604" s="1">
        <v>800000</v>
      </c>
      <c r="L604" s="1">
        <v>12000000</v>
      </c>
      <c r="M604" s="1">
        <v>2200000</v>
      </c>
      <c r="N604" s="1" t="s">
        <v>21</v>
      </c>
      <c r="O604" s="1">
        <f>Cleaned_Data[[#This Row],[ loan_amount]]-Cleaned_Data[[#This Row],[ bank_asset_value]]</f>
        <v>7800000</v>
      </c>
      <c r="P604" s="1">
        <f>Cleaned_Data[[#This Row],[ loan_amount]]</f>
        <v>10000000</v>
      </c>
      <c r="Q604" s="1" t="str">
        <f t="shared" si="37"/>
        <v>700–799</v>
      </c>
      <c r="R604" s="1">
        <f>Cleaned_Data[[#This Row],[ residential_assets_value]]+Cleaned_Data[[#This Row],[ commercial_assets_value]]+Cleaned_Data[[#This Row],[ luxury_assets_value]]</f>
        <v>20800000</v>
      </c>
      <c r="S604" s="1">
        <f>Cleaned_Data[[#This Row],[ income_annum]]+Cleaned_Data[[#This Row],[ residential_assets_value]]+Cleaned_Data[[#This Row],[ commercial_assets_value]]+Cleaned_Data[[#This Row],[ luxury_assets_value]]</f>
        <v>24500000</v>
      </c>
      <c r="T604" s="1" t="str">
        <f t="shared" si="38"/>
        <v>2–3 Cr</v>
      </c>
      <c r="U604" s="12">
        <f t="shared" si="39"/>
        <v>500000</v>
      </c>
      <c r="V604" s="1" t="str">
        <f>IF(Cleaned_Data[[#This Row],[EMI_Estimate]]&lt;50000, "50K", IF(Cleaned_Data[[#This Row],[EMI_Estimate]]&lt;100000, "50K-1L", IF(Cleaned_Data[[#This Row],[EMI_Estimate]]&lt;150000, "1L-1.5L", IF(Cleaned_Data[[#This Row],[EMI_Estimate]]&lt;200000,"1.5-2L", "&gt;2L"))))</f>
        <v>&gt;2L</v>
      </c>
    </row>
    <row r="605" spans="1:22" x14ac:dyDescent="0.35">
      <c r="A605">
        <v>604</v>
      </c>
      <c r="B605">
        <v>4</v>
      </c>
      <c r="C605" t="s">
        <v>22</v>
      </c>
      <c r="D605" t="s">
        <v>23</v>
      </c>
      <c r="E605">
        <v>5600000</v>
      </c>
      <c r="F605" t="str">
        <f t="shared" si="36"/>
        <v>&gt;20 Lakh</v>
      </c>
      <c r="G605">
        <v>17500000</v>
      </c>
      <c r="H605">
        <v>10</v>
      </c>
      <c r="I605">
        <v>528</v>
      </c>
      <c r="J605" s="1">
        <v>14200000</v>
      </c>
      <c r="K605" s="1">
        <v>2300000</v>
      </c>
      <c r="L605" s="1">
        <v>12100000</v>
      </c>
      <c r="M605" s="1">
        <v>7200000</v>
      </c>
      <c r="N605" s="1" t="s">
        <v>24</v>
      </c>
      <c r="O605" s="1">
        <f>Cleaned_Data[[#This Row],[ loan_amount]]-Cleaned_Data[[#This Row],[ bank_asset_value]]</f>
        <v>10300000</v>
      </c>
      <c r="P605" s="1">
        <f>Cleaned_Data[[#This Row],[ loan_amount]]</f>
        <v>17500000</v>
      </c>
      <c r="Q605" s="1" t="str">
        <f t="shared" si="37"/>
        <v>500–599</v>
      </c>
      <c r="R605" s="1">
        <f>Cleaned_Data[[#This Row],[ residential_assets_value]]+Cleaned_Data[[#This Row],[ commercial_assets_value]]+Cleaned_Data[[#This Row],[ luxury_assets_value]]</f>
        <v>28600000</v>
      </c>
      <c r="S605" s="1">
        <f>Cleaned_Data[[#This Row],[ income_annum]]+Cleaned_Data[[#This Row],[ residential_assets_value]]+Cleaned_Data[[#This Row],[ commercial_assets_value]]+Cleaned_Data[[#This Row],[ luxury_assets_value]]</f>
        <v>34200000</v>
      </c>
      <c r="T605" s="1" t="str">
        <f t="shared" si="38"/>
        <v>3–4 Cr</v>
      </c>
      <c r="U605" s="12">
        <f t="shared" si="39"/>
        <v>1750000</v>
      </c>
      <c r="V605" s="1" t="str">
        <f>IF(Cleaned_Data[[#This Row],[EMI_Estimate]]&lt;50000, "50K", IF(Cleaned_Data[[#This Row],[EMI_Estimate]]&lt;100000, "50K-1L", IF(Cleaned_Data[[#This Row],[EMI_Estimate]]&lt;150000, "1L-1.5L", IF(Cleaned_Data[[#This Row],[EMI_Estimate]]&lt;200000,"1.5-2L", "&gt;2L"))))</f>
        <v>&gt;2L</v>
      </c>
    </row>
    <row r="606" spans="1:22" x14ac:dyDescent="0.35">
      <c r="A606">
        <v>605</v>
      </c>
      <c r="B606">
        <v>2</v>
      </c>
      <c r="C606" t="s">
        <v>19</v>
      </c>
      <c r="D606" t="s">
        <v>23</v>
      </c>
      <c r="E606">
        <v>4300000</v>
      </c>
      <c r="F606" t="str">
        <f t="shared" si="36"/>
        <v>&gt;20 Lakh</v>
      </c>
      <c r="G606">
        <v>16000000</v>
      </c>
      <c r="H606">
        <v>14</v>
      </c>
      <c r="I606">
        <v>623</v>
      </c>
      <c r="J606" s="1">
        <v>9800000</v>
      </c>
      <c r="K606" s="1">
        <v>6700000</v>
      </c>
      <c r="L606" s="1">
        <v>17000000</v>
      </c>
      <c r="M606" s="1">
        <v>4500000</v>
      </c>
      <c r="N606" s="1" t="s">
        <v>21</v>
      </c>
      <c r="O606" s="1">
        <f>Cleaned_Data[[#This Row],[ loan_amount]]-Cleaned_Data[[#This Row],[ bank_asset_value]]</f>
        <v>11500000</v>
      </c>
      <c r="P606" s="1">
        <f>Cleaned_Data[[#This Row],[ loan_amount]]</f>
        <v>16000000</v>
      </c>
      <c r="Q606" s="1" t="str">
        <f t="shared" si="37"/>
        <v>600–699</v>
      </c>
      <c r="R606" s="1">
        <f>Cleaned_Data[[#This Row],[ residential_assets_value]]+Cleaned_Data[[#This Row],[ commercial_assets_value]]+Cleaned_Data[[#This Row],[ luxury_assets_value]]</f>
        <v>33500000</v>
      </c>
      <c r="S606" s="1">
        <f>Cleaned_Data[[#This Row],[ income_annum]]+Cleaned_Data[[#This Row],[ residential_assets_value]]+Cleaned_Data[[#This Row],[ commercial_assets_value]]+Cleaned_Data[[#This Row],[ luxury_assets_value]]</f>
        <v>37800000</v>
      </c>
      <c r="T606" s="1" t="str">
        <f t="shared" si="38"/>
        <v>3–4 Cr</v>
      </c>
      <c r="U606" s="12">
        <f t="shared" si="39"/>
        <v>1142857</v>
      </c>
      <c r="V606" s="1" t="str">
        <f>IF(Cleaned_Data[[#This Row],[EMI_Estimate]]&lt;50000, "50K", IF(Cleaned_Data[[#This Row],[EMI_Estimate]]&lt;100000, "50K-1L", IF(Cleaned_Data[[#This Row],[EMI_Estimate]]&lt;150000, "1L-1.5L", IF(Cleaned_Data[[#This Row],[EMI_Estimate]]&lt;200000,"1.5-2L", "&gt;2L"))))</f>
        <v>&gt;2L</v>
      </c>
    </row>
    <row r="607" spans="1:22" x14ac:dyDescent="0.35">
      <c r="A607">
        <v>606</v>
      </c>
      <c r="B607">
        <v>4</v>
      </c>
      <c r="C607" t="s">
        <v>22</v>
      </c>
      <c r="D607" t="s">
        <v>23</v>
      </c>
      <c r="E607">
        <v>7100000</v>
      </c>
      <c r="F607" t="str">
        <f t="shared" si="36"/>
        <v>&gt;20 Lakh</v>
      </c>
      <c r="G607">
        <v>24500000</v>
      </c>
      <c r="H607">
        <v>14</v>
      </c>
      <c r="I607">
        <v>599</v>
      </c>
      <c r="J607" s="1">
        <v>9100000</v>
      </c>
      <c r="K607" s="1">
        <v>7000000</v>
      </c>
      <c r="L607" s="1">
        <v>20400000</v>
      </c>
      <c r="M607" s="1">
        <v>6800000</v>
      </c>
      <c r="N607" s="1" t="s">
        <v>21</v>
      </c>
      <c r="O607" s="1">
        <f>Cleaned_Data[[#This Row],[ loan_amount]]-Cleaned_Data[[#This Row],[ bank_asset_value]]</f>
        <v>17700000</v>
      </c>
      <c r="P607" s="1">
        <f>Cleaned_Data[[#This Row],[ loan_amount]]</f>
        <v>24500000</v>
      </c>
      <c r="Q607" s="1" t="str">
        <f t="shared" si="37"/>
        <v>500–599</v>
      </c>
      <c r="R607" s="1">
        <f>Cleaned_Data[[#This Row],[ residential_assets_value]]+Cleaned_Data[[#This Row],[ commercial_assets_value]]+Cleaned_Data[[#This Row],[ luxury_assets_value]]</f>
        <v>36500000</v>
      </c>
      <c r="S607" s="1">
        <f>Cleaned_Data[[#This Row],[ income_annum]]+Cleaned_Data[[#This Row],[ residential_assets_value]]+Cleaned_Data[[#This Row],[ commercial_assets_value]]+Cleaned_Data[[#This Row],[ luxury_assets_value]]</f>
        <v>43600000</v>
      </c>
      <c r="T607" s="1" t="str">
        <f t="shared" si="38"/>
        <v>&gt;4 Cr</v>
      </c>
      <c r="U607" s="12">
        <f t="shared" si="39"/>
        <v>1750000</v>
      </c>
      <c r="V607" s="1" t="str">
        <f>IF(Cleaned_Data[[#This Row],[EMI_Estimate]]&lt;50000, "50K", IF(Cleaned_Data[[#This Row],[EMI_Estimate]]&lt;100000, "50K-1L", IF(Cleaned_Data[[#This Row],[EMI_Estimate]]&lt;150000, "1L-1.5L", IF(Cleaned_Data[[#This Row],[EMI_Estimate]]&lt;200000,"1.5-2L", "&gt;2L"))))</f>
        <v>&gt;2L</v>
      </c>
    </row>
    <row r="608" spans="1:22" x14ac:dyDescent="0.35">
      <c r="A608">
        <v>607</v>
      </c>
      <c r="B608">
        <v>4</v>
      </c>
      <c r="C608" t="s">
        <v>19</v>
      </c>
      <c r="D608" t="s">
        <v>23</v>
      </c>
      <c r="E608">
        <v>5400000</v>
      </c>
      <c r="F608" t="str">
        <f t="shared" si="36"/>
        <v>&gt;20 Lakh</v>
      </c>
      <c r="G608">
        <v>12700000</v>
      </c>
      <c r="H608">
        <v>4</v>
      </c>
      <c r="I608">
        <v>622</v>
      </c>
      <c r="J608" s="1">
        <v>11000000</v>
      </c>
      <c r="K608" s="1">
        <v>3300000</v>
      </c>
      <c r="L608" s="1">
        <v>15100000</v>
      </c>
      <c r="M608" s="1">
        <v>6500000</v>
      </c>
      <c r="N608" s="1" t="s">
        <v>21</v>
      </c>
      <c r="O608" s="1">
        <f>Cleaned_Data[[#This Row],[ loan_amount]]-Cleaned_Data[[#This Row],[ bank_asset_value]]</f>
        <v>6200000</v>
      </c>
      <c r="P608" s="1">
        <f>Cleaned_Data[[#This Row],[ loan_amount]]</f>
        <v>12700000</v>
      </c>
      <c r="Q608" s="1" t="str">
        <f t="shared" si="37"/>
        <v>600–699</v>
      </c>
      <c r="R608" s="1">
        <f>Cleaned_Data[[#This Row],[ residential_assets_value]]+Cleaned_Data[[#This Row],[ commercial_assets_value]]+Cleaned_Data[[#This Row],[ luxury_assets_value]]</f>
        <v>29400000</v>
      </c>
      <c r="S608" s="1">
        <f>Cleaned_Data[[#This Row],[ income_annum]]+Cleaned_Data[[#This Row],[ residential_assets_value]]+Cleaned_Data[[#This Row],[ commercial_assets_value]]+Cleaned_Data[[#This Row],[ luxury_assets_value]]</f>
        <v>34800000</v>
      </c>
      <c r="T608" s="1" t="str">
        <f t="shared" si="38"/>
        <v>3–4 Cr</v>
      </c>
      <c r="U608" s="12">
        <f t="shared" si="39"/>
        <v>3175000</v>
      </c>
      <c r="V608" s="1" t="str">
        <f>IF(Cleaned_Data[[#This Row],[EMI_Estimate]]&lt;50000, "50K", IF(Cleaned_Data[[#This Row],[EMI_Estimate]]&lt;100000, "50K-1L", IF(Cleaned_Data[[#This Row],[EMI_Estimate]]&lt;150000, "1L-1.5L", IF(Cleaned_Data[[#This Row],[EMI_Estimate]]&lt;200000,"1.5-2L", "&gt;2L"))))</f>
        <v>&gt;2L</v>
      </c>
    </row>
    <row r="609" spans="1:22" x14ac:dyDescent="0.35">
      <c r="A609">
        <v>608</v>
      </c>
      <c r="B609">
        <v>0</v>
      </c>
      <c r="C609" t="s">
        <v>22</v>
      </c>
      <c r="D609" t="s">
        <v>20</v>
      </c>
      <c r="E609">
        <v>6000000</v>
      </c>
      <c r="F609" t="str">
        <f t="shared" si="36"/>
        <v>&gt;20 Lakh</v>
      </c>
      <c r="G609">
        <v>13100000</v>
      </c>
      <c r="H609">
        <v>6</v>
      </c>
      <c r="I609">
        <v>385</v>
      </c>
      <c r="J609" s="1">
        <v>16600000</v>
      </c>
      <c r="K609" s="1">
        <v>7600000</v>
      </c>
      <c r="L609" s="1">
        <v>22000000</v>
      </c>
      <c r="M609" s="1">
        <v>7400000</v>
      </c>
      <c r="N609" s="1" t="s">
        <v>24</v>
      </c>
      <c r="O609" s="1">
        <f>Cleaned_Data[[#This Row],[ loan_amount]]-Cleaned_Data[[#This Row],[ bank_asset_value]]</f>
        <v>5700000</v>
      </c>
      <c r="P609" s="1">
        <f>Cleaned_Data[[#This Row],[ loan_amount]]</f>
        <v>13100000</v>
      </c>
      <c r="Q609" s="1" t="str">
        <f t="shared" si="37"/>
        <v>300–499</v>
      </c>
      <c r="R609" s="1">
        <f>Cleaned_Data[[#This Row],[ residential_assets_value]]+Cleaned_Data[[#This Row],[ commercial_assets_value]]+Cleaned_Data[[#This Row],[ luxury_assets_value]]</f>
        <v>46200000</v>
      </c>
      <c r="S609" s="1">
        <f>Cleaned_Data[[#This Row],[ income_annum]]+Cleaned_Data[[#This Row],[ residential_assets_value]]+Cleaned_Data[[#This Row],[ commercial_assets_value]]+Cleaned_Data[[#This Row],[ luxury_assets_value]]</f>
        <v>52200000</v>
      </c>
      <c r="T609" s="1" t="str">
        <f t="shared" si="38"/>
        <v>&gt;4 Cr</v>
      </c>
      <c r="U609" s="12">
        <f t="shared" si="39"/>
        <v>2183333</v>
      </c>
      <c r="V609" s="1" t="str">
        <f>IF(Cleaned_Data[[#This Row],[EMI_Estimate]]&lt;50000, "50K", IF(Cleaned_Data[[#This Row],[EMI_Estimate]]&lt;100000, "50K-1L", IF(Cleaned_Data[[#This Row],[EMI_Estimate]]&lt;150000, "1L-1.5L", IF(Cleaned_Data[[#This Row],[EMI_Estimate]]&lt;200000,"1.5-2L", "&gt;2L"))))</f>
        <v>&gt;2L</v>
      </c>
    </row>
    <row r="610" spans="1:22" x14ac:dyDescent="0.35">
      <c r="A610">
        <v>609</v>
      </c>
      <c r="B610">
        <v>4</v>
      </c>
      <c r="C610" t="s">
        <v>19</v>
      </c>
      <c r="D610" t="s">
        <v>23</v>
      </c>
      <c r="E610">
        <v>4100000</v>
      </c>
      <c r="F610" t="str">
        <f t="shared" si="36"/>
        <v>&gt;20 Lakh</v>
      </c>
      <c r="G610">
        <v>12500000</v>
      </c>
      <c r="H610">
        <v>2</v>
      </c>
      <c r="I610">
        <v>579</v>
      </c>
      <c r="J610" s="1">
        <v>10900000</v>
      </c>
      <c r="K610" s="1">
        <v>7200000</v>
      </c>
      <c r="L610" s="1">
        <v>12200000</v>
      </c>
      <c r="M610" s="1">
        <v>2000000</v>
      </c>
      <c r="N610" s="1" t="s">
        <v>21</v>
      </c>
      <c r="O610" s="1">
        <f>Cleaned_Data[[#This Row],[ loan_amount]]-Cleaned_Data[[#This Row],[ bank_asset_value]]</f>
        <v>10500000</v>
      </c>
      <c r="P610" s="1">
        <f>Cleaned_Data[[#This Row],[ loan_amount]]</f>
        <v>12500000</v>
      </c>
      <c r="Q610" s="1" t="str">
        <f t="shared" si="37"/>
        <v>500–599</v>
      </c>
      <c r="R610" s="1">
        <f>Cleaned_Data[[#This Row],[ residential_assets_value]]+Cleaned_Data[[#This Row],[ commercial_assets_value]]+Cleaned_Data[[#This Row],[ luxury_assets_value]]</f>
        <v>30300000</v>
      </c>
      <c r="S610" s="1">
        <f>Cleaned_Data[[#This Row],[ income_annum]]+Cleaned_Data[[#This Row],[ residential_assets_value]]+Cleaned_Data[[#This Row],[ commercial_assets_value]]+Cleaned_Data[[#This Row],[ luxury_assets_value]]</f>
        <v>34400000</v>
      </c>
      <c r="T610" s="1" t="str">
        <f t="shared" si="38"/>
        <v>3–4 Cr</v>
      </c>
      <c r="U610" s="12">
        <f t="shared" si="39"/>
        <v>6250000</v>
      </c>
      <c r="V610" s="1" t="str">
        <f>IF(Cleaned_Data[[#This Row],[EMI_Estimate]]&lt;50000, "50K", IF(Cleaned_Data[[#This Row],[EMI_Estimate]]&lt;100000, "50K-1L", IF(Cleaned_Data[[#This Row],[EMI_Estimate]]&lt;150000, "1L-1.5L", IF(Cleaned_Data[[#This Row],[EMI_Estimate]]&lt;200000,"1.5-2L", "&gt;2L"))))</f>
        <v>&gt;2L</v>
      </c>
    </row>
    <row r="611" spans="1:22" x14ac:dyDescent="0.35">
      <c r="A611">
        <v>610</v>
      </c>
      <c r="B611">
        <v>4</v>
      </c>
      <c r="C611" t="s">
        <v>22</v>
      </c>
      <c r="D611" t="s">
        <v>20</v>
      </c>
      <c r="E611">
        <v>8300000</v>
      </c>
      <c r="F611" t="str">
        <f t="shared" si="36"/>
        <v>&gt;20 Lakh</v>
      </c>
      <c r="G611">
        <v>17900000</v>
      </c>
      <c r="H611">
        <v>20</v>
      </c>
      <c r="I611">
        <v>846</v>
      </c>
      <c r="J611" s="1">
        <v>12700000</v>
      </c>
      <c r="K611" s="1">
        <v>1300000</v>
      </c>
      <c r="L611" s="1">
        <v>26800000</v>
      </c>
      <c r="M611" s="1">
        <v>12200000</v>
      </c>
      <c r="N611" s="1" t="s">
        <v>21</v>
      </c>
      <c r="O611" s="1">
        <f>Cleaned_Data[[#This Row],[ loan_amount]]-Cleaned_Data[[#This Row],[ bank_asset_value]]</f>
        <v>5700000</v>
      </c>
      <c r="P611" s="1">
        <f>Cleaned_Data[[#This Row],[ loan_amount]]</f>
        <v>17900000</v>
      </c>
      <c r="Q611" s="1" t="str">
        <f t="shared" si="37"/>
        <v>800+</v>
      </c>
      <c r="R611" s="1">
        <f>Cleaned_Data[[#This Row],[ residential_assets_value]]+Cleaned_Data[[#This Row],[ commercial_assets_value]]+Cleaned_Data[[#This Row],[ luxury_assets_value]]</f>
        <v>40800000</v>
      </c>
      <c r="S611" s="1">
        <f>Cleaned_Data[[#This Row],[ income_annum]]+Cleaned_Data[[#This Row],[ residential_assets_value]]+Cleaned_Data[[#This Row],[ commercial_assets_value]]+Cleaned_Data[[#This Row],[ luxury_assets_value]]</f>
        <v>49100000</v>
      </c>
      <c r="T611" s="1" t="str">
        <f t="shared" si="38"/>
        <v>&gt;4 Cr</v>
      </c>
      <c r="U611" s="12">
        <f t="shared" si="39"/>
        <v>895000</v>
      </c>
      <c r="V611" s="1" t="str">
        <f>IF(Cleaned_Data[[#This Row],[EMI_Estimate]]&lt;50000, "50K", IF(Cleaned_Data[[#This Row],[EMI_Estimate]]&lt;100000, "50K-1L", IF(Cleaned_Data[[#This Row],[EMI_Estimate]]&lt;150000, "1L-1.5L", IF(Cleaned_Data[[#This Row],[EMI_Estimate]]&lt;200000,"1.5-2L", "&gt;2L"))))</f>
        <v>&gt;2L</v>
      </c>
    </row>
    <row r="612" spans="1:22" x14ac:dyDescent="0.35">
      <c r="A612">
        <v>611</v>
      </c>
      <c r="B612">
        <v>3</v>
      </c>
      <c r="C612" t="s">
        <v>19</v>
      </c>
      <c r="D612" t="s">
        <v>20</v>
      </c>
      <c r="E612">
        <v>8100000</v>
      </c>
      <c r="F612" t="str">
        <f t="shared" si="36"/>
        <v>&gt;20 Lakh</v>
      </c>
      <c r="G612">
        <v>23900000</v>
      </c>
      <c r="H612">
        <v>10</v>
      </c>
      <c r="I612">
        <v>449</v>
      </c>
      <c r="J612" s="1">
        <v>7100000</v>
      </c>
      <c r="K612" s="1">
        <v>6100000</v>
      </c>
      <c r="L612" s="1">
        <v>28300000</v>
      </c>
      <c r="M612" s="1">
        <v>8900000</v>
      </c>
      <c r="N612" s="1" t="s">
        <v>24</v>
      </c>
      <c r="O612" s="1">
        <f>Cleaned_Data[[#This Row],[ loan_amount]]-Cleaned_Data[[#This Row],[ bank_asset_value]]</f>
        <v>15000000</v>
      </c>
      <c r="P612" s="1">
        <f>Cleaned_Data[[#This Row],[ loan_amount]]</f>
        <v>23900000</v>
      </c>
      <c r="Q612" s="1" t="str">
        <f t="shared" si="37"/>
        <v>300–499</v>
      </c>
      <c r="R612" s="1">
        <f>Cleaned_Data[[#This Row],[ residential_assets_value]]+Cleaned_Data[[#This Row],[ commercial_assets_value]]+Cleaned_Data[[#This Row],[ luxury_assets_value]]</f>
        <v>41500000</v>
      </c>
      <c r="S612" s="1">
        <f>Cleaned_Data[[#This Row],[ income_annum]]+Cleaned_Data[[#This Row],[ residential_assets_value]]+Cleaned_Data[[#This Row],[ commercial_assets_value]]+Cleaned_Data[[#This Row],[ luxury_assets_value]]</f>
        <v>49600000</v>
      </c>
      <c r="T612" s="1" t="str">
        <f t="shared" si="38"/>
        <v>&gt;4 Cr</v>
      </c>
      <c r="U612" s="12">
        <f t="shared" si="39"/>
        <v>2390000</v>
      </c>
      <c r="V612" s="1" t="str">
        <f>IF(Cleaned_Data[[#This Row],[EMI_Estimate]]&lt;50000, "50K", IF(Cleaned_Data[[#This Row],[EMI_Estimate]]&lt;100000, "50K-1L", IF(Cleaned_Data[[#This Row],[EMI_Estimate]]&lt;150000, "1L-1.5L", IF(Cleaned_Data[[#This Row],[EMI_Estimate]]&lt;200000,"1.5-2L", "&gt;2L"))))</f>
        <v>&gt;2L</v>
      </c>
    </row>
    <row r="613" spans="1:22" x14ac:dyDescent="0.35">
      <c r="A613">
        <v>612</v>
      </c>
      <c r="B613">
        <v>1</v>
      </c>
      <c r="C613" t="s">
        <v>22</v>
      </c>
      <c r="D613" t="s">
        <v>20</v>
      </c>
      <c r="E613">
        <v>7200000</v>
      </c>
      <c r="F613" t="str">
        <f t="shared" si="36"/>
        <v>&gt;20 Lakh</v>
      </c>
      <c r="G613">
        <v>24900000</v>
      </c>
      <c r="H613">
        <v>14</v>
      </c>
      <c r="I613">
        <v>666</v>
      </c>
      <c r="J613" s="1">
        <v>3600000</v>
      </c>
      <c r="K613" s="1">
        <v>11600000</v>
      </c>
      <c r="L613" s="1">
        <v>16600000</v>
      </c>
      <c r="M613" s="1">
        <v>5800000</v>
      </c>
      <c r="N613" s="1" t="s">
        <v>21</v>
      </c>
      <c r="O613" s="1">
        <f>Cleaned_Data[[#This Row],[ loan_amount]]-Cleaned_Data[[#This Row],[ bank_asset_value]]</f>
        <v>19100000</v>
      </c>
      <c r="P613" s="1">
        <f>Cleaned_Data[[#This Row],[ loan_amount]]</f>
        <v>24900000</v>
      </c>
      <c r="Q613" s="1" t="str">
        <f t="shared" si="37"/>
        <v>600–699</v>
      </c>
      <c r="R613" s="1">
        <f>Cleaned_Data[[#This Row],[ residential_assets_value]]+Cleaned_Data[[#This Row],[ commercial_assets_value]]+Cleaned_Data[[#This Row],[ luxury_assets_value]]</f>
        <v>31800000</v>
      </c>
      <c r="S613" s="1">
        <f>Cleaned_Data[[#This Row],[ income_annum]]+Cleaned_Data[[#This Row],[ residential_assets_value]]+Cleaned_Data[[#This Row],[ commercial_assets_value]]+Cleaned_Data[[#This Row],[ luxury_assets_value]]</f>
        <v>39000000</v>
      </c>
      <c r="T613" s="1" t="str">
        <f t="shared" si="38"/>
        <v>3–4 Cr</v>
      </c>
      <c r="U613" s="12">
        <f t="shared" si="39"/>
        <v>1778571</v>
      </c>
      <c r="V613" s="1" t="str">
        <f>IF(Cleaned_Data[[#This Row],[EMI_Estimate]]&lt;50000, "50K", IF(Cleaned_Data[[#This Row],[EMI_Estimate]]&lt;100000, "50K-1L", IF(Cleaned_Data[[#This Row],[EMI_Estimate]]&lt;150000, "1L-1.5L", IF(Cleaned_Data[[#This Row],[EMI_Estimate]]&lt;200000,"1.5-2L", "&gt;2L"))))</f>
        <v>&gt;2L</v>
      </c>
    </row>
    <row r="614" spans="1:22" x14ac:dyDescent="0.35">
      <c r="A614">
        <v>613</v>
      </c>
      <c r="B614">
        <v>5</v>
      </c>
      <c r="C614" t="s">
        <v>19</v>
      </c>
      <c r="D614" t="s">
        <v>20</v>
      </c>
      <c r="E614">
        <v>7200000</v>
      </c>
      <c r="F614" t="str">
        <f t="shared" si="36"/>
        <v>&gt;20 Lakh</v>
      </c>
      <c r="G614">
        <v>17500000</v>
      </c>
      <c r="H614">
        <v>4</v>
      </c>
      <c r="I614">
        <v>380</v>
      </c>
      <c r="J614" s="1">
        <v>2300000</v>
      </c>
      <c r="K614" s="1">
        <v>400000</v>
      </c>
      <c r="L614" s="1">
        <v>17500000</v>
      </c>
      <c r="M614" s="1">
        <v>6200000</v>
      </c>
      <c r="N614" s="1" t="s">
        <v>24</v>
      </c>
      <c r="O614" s="1">
        <f>Cleaned_Data[[#This Row],[ loan_amount]]-Cleaned_Data[[#This Row],[ bank_asset_value]]</f>
        <v>11300000</v>
      </c>
      <c r="P614" s="1">
        <f>Cleaned_Data[[#This Row],[ loan_amount]]</f>
        <v>17500000</v>
      </c>
      <c r="Q614" s="1" t="str">
        <f t="shared" si="37"/>
        <v>300–499</v>
      </c>
      <c r="R614" s="1">
        <f>Cleaned_Data[[#This Row],[ residential_assets_value]]+Cleaned_Data[[#This Row],[ commercial_assets_value]]+Cleaned_Data[[#This Row],[ luxury_assets_value]]</f>
        <v>20200000</v>
      </c>
      <c r="S614" s="1">
        <f>Cleaned_Data[[#This Row],[ income_annum]]+Cleaned_Data[[#This Row],[ residential_assets_value]]+Cleaned_Data[[#This Row],[ commercial_assets_value]]+Cleaned_Data[[#This Row],[ luxury_assets_value]]</f>
        <v>27400000</v>
      </c>
      <c r="T614" s="1" t="str">
        <f t="shared" si="38"/>
        <v>2–3 Cr</v>
      </c>
      <c r="U614" s="12">
        <f t="shared" si="39"/>
        <v>4375000</v>
      </c>
      <c r="V614" s="1" t="str">
        <f>IF(Cleaned_Data[[#This Row],[EMI_Estimate]]&lt;50000, "50K", IF(Cleaned_Data[[#This Row],[EMI_Estimate]]&lt;100000, "50K-1L", IF(Cleaned_Data[[#This Row],[EMI_Estimate]]&lt;150000, "1L-1.5L", IF(Cleaned_Data[[#This Row],[EMI_Estimate]]&lt;200000,"1.5-2L", "&gt;2L"))))</f>
        <v>&gt;2L</v>
      </c>
    </row>
    <row r="615" spans="1:22" x14ac:dyDescent="0.35">
      <c r="A615">
        <v>614</v>
      </c>
      <c r="B615">
        <v>2</v>
      </c>
      <c r="C615" t="s">
        <v>19</v>
      </c>
      <c r="D615" t="s">
        <v>23</v>
      </c>
      <c r="E615">
        <v>3500000</v>
      </c>
      <c r="F615" t="str">
        <f t="shared" si="36"/>
        <v>&gt;20 Lakh</v>
      </c>
      <c r="G615">
        <v>8100000</v>
      </c>
      <c r="H615">
        <v>4</v>
      </c>
      <c r="I615">
        <v>589</v>
      </c>
      <c r="J615" s="1">
        <v>3800000</v>
      </c>
      <c r="K615" s="1">
        <v>6700000</v>
      </c>
      <c r="L615" s="1">
        <v>12500000</v>
      </c>
      <c r="M615" s="1">
        <v>2700000</v>
      </c>
      <c r="N615" s="1" t="s">
        <v>21</v>
      </c>
      <c r="O615" s="1">
        <f>Cleaned_Data[[#This Row],[ loan_amount]]-Cleaned_Data[[#This Row],[ bank_asset_value]]</f>
        <v>5400000</v>
      </c>
      <c r="P615" s="1">
        <f>Cleaned_Data[[#This Row],[ loan_amount]]</f>
        <v>8100000</v>
      </c>
      <c r="Q615" s="1" t="str">
        <f t="shared" si="37"/>
        <v>500–599</v>
      </c>
      <c r="R615" s="1">
        <f>Cleaned_Data[[#This Row],[ residential_assets_value]]+Cleaned_Data[[#This Row],[ commercial_assets_value]]+Cleaned_Data[[#This Row],[ luxury_assets_value]]</f>
        <v>23000000</v>
      </c>
      <c r="S615" s="1">
        <f>Cleaned_Data[[#This Row],[ income_annum]]+Cleaned_Data[[#This Row],[ residential_assets_value]]+Cleaned_Data[[#This Row],[ commercial_assets_value]]+Cleaned_Data[[#This Row],[ luxury_assets_value]]</f>
        <v>26500000</v>
      </c>
      <c r="T615" s="1" t="str">
        <f t="shared" si="38"/>
        <v>2–3 Cr</v>
      </c>
      <c r="U615" s="12">
        <f t="shared" si="39"/>
        <v>2025000</v>
      </c>
      <c r="V615" s="1" t="str">
        <f>IF(Cleaned_Data[[#This Row],[EMI_Estimate]]&lt;50000, "50K", IF(Cleaned_Data[[#This Row],[EMI_Estimate]]&lt;100000, "50K-1L", IF(Cleaned_Data[[#This Row],[EMI_Estimate]]&lt;150000, "1L-1.5L", IF(Cleaned_Data[[#This Row],[EMI_Estimate]]&lt;200000,"1.5-2L", "&gt;2L"))))</f>
        <v>&gt;2L</v>
      </c>
    </row>
    <row r="616" spans="1:22" x14ac:dyDescent="0.35">
      <c r="A616">
        <v>615</v>
      </c>
      <c r="B616">
        <v>1</v>
      </c>
      <c r="C616" t="s">
        <v>19</v>
      </c>
      <c r="D616" t="s">
        <v>20</v>
      </c>
      <c r="E616">
        <v>6200000</v>
      </c>
      <c r="F616" t="str">
        <f t="shared" si="36"/>
        <v>&gt;20 Lakh</v>
      </c>
      <c r="G616">
        <v>19500000</v>
      </c>
      <c r="H616">
        <v>12</v>
      </c>
      <c r="I616">
        <v>845</v>
      </c>
      <c r="J616" s="1">
        <v>9100000</v>
      </c>
      <c r="K616" s="1">
        <v>2900000</v>
      </c>
      <c r="L616" s="1">
        <v>15300000</v>
      </c>
      <c r="M616" s="1">
        <v>4000000</v>
      </c>
      <c r="N616" s="1" t="s">
        <v>21</v>
      </c>
      <c r="O616" s="1">
        <f>Cleaned_Data[[#This Row],[ loan_amount]]-Cleaned_Data[[#This Row],[ bank_asset_value]]</f>
        <v>15500000</v>
      </c>
      <c r="P616" s="1">
        <f>Cleaned_Data[[#This Row],[ loan_amount]]</f>
        <v>19500000</v>
      </c>
      <c r="Q616" s="1" t="str">
        <f t="shared" si="37"/>
        <v>800+</v>
      </c>
      <c r="R616" s="1">
        <f>Cleaned_Data[[#This Row],[ residential_assets_value]]+Cleaned_Data[[#This Row],[ commercial_assets_value]]+Cleaned_Data[[#This Row],[ luxury_assets_value]]</f>
        <v>27300000</v>
      </c>
      <c r="S616" s="1">
        <f>Cleaned_Data[[#This Row],[ income_annum]]+Cleaned_Data[[#This Row],[ residential_assets_value]]+Cleaned_Data[[#This Row],[ commercial_assets_value]]+Cleaned_Data[[#This Row],[ luxury_assets_value]]</f>
        <v>33500000</v>
      </c>
      <c r="T616" s="1" t="str">
        <f t="shared" si="38"/>
        <v>3–4 Cr</v>
      </c>
      <c r="U616" s="12">
        <f t="shared" si="39"/>
        <v>1625000</v>
      </c>
      <c r="V616" s="1" t="str">
        <f>IF(Cleaned_Data[[#This Row],[EMI_Estimate]]&lt;50000, "50K", IF(Cleaned_Data[[#This Row],[EMI_Estimate]]&lt;100000, "50K-1L", IF(Cleaned_Data[[#This Row],[EMI_Estimate]]&lt;150000, "1L-1.5L", IF(Cleaned_Data[[#This Row],[EMI_Estimate]]&lt;200000,"1.5-2L", "&gt;2L"))))</f>
        <v>&gt;2L</v>
      </c>
    </row>
    <row r="617" spans="1:22" x14ac:dyDescent="0.35">
      <c r="A617">
        <v>616</v>
      </c>
      <c r="B617">
        <v>3</v>
      </c>
      <c r="C617" t="s">
        <v>22</v>
      </c>
      <c r="D617" t="s">
        <v>20</v>
      </c>
      <c r="E617">
        <v>5200000</v>
      </c>
      <c r="F617" t="str">
        <f t="shared" si="36"/>
        <v>&gt;20 Lakh</v>
      </c>
      <c r="G617">
        <v>17300000</v>
      </c>
      <c r="H617">
        <v>10</v>
      </c>
      <c r="I617">
        <v>401</v>
      </c>
      <c r="J617" s="1">
        <v>2600000</v>
      </c>
      <c r="K617" s="1">
        <v>1400000</v>
      </c>
      <c r="L617" s="1">
        <v>12700000</v>
      </c>
      <c r="M617" s="1">
        <v>6400000</v>
      </c>
      <c r="N617" s="1" t="s">
        <v>24</v>
      </c>
      <c r="O617" s="1">
        <f>Cleaned_Data[[#This Row],[ loan_amount]]-Cleaned_Data[[#This Row],[ bank_asset_value]]</f>
        <v>10900000</v>
      </c>
      <c r="P617" s="1">
        <f>Cleaned_Data[[#This Row],[ loan_amount]]</f>
        <v>17300000</v>
      </c>
      <c r="Q617" s="1" t="str">
        <f t="shared" si="37"/>
        <v>300–499</v>
      </c>
      <c r="R617" s="1">
        <f>Cleaned_Data[[#This Row],[ residential_assets_value]]+Cleaned_Data[[#This Row],[ commercial_assets_value]]+Cleaned_Data[[#This Row],[ luxury_assets_value]]</f>
        <v>16700000</v>
      </c>
      <c r="S617" s="1">
        <f>Cleaned_Data[[#This Row],[ income_annum]]+Cleaned_Data[[#This Row],[ residential_assets_value]]+Cleaned_Data[[#This Row],[ commercial_assets_value]]+Cleaned_Data[[#This Row],[ luxury_assets_value]]</f>
        <v>21900000</v>
      </c>
      <c r="T617" s="1" t="str">
        <f t="shared" si="38"/>
        <v>2–3 Cr</v>
      </c>
      <c r="U617" s="12">
        <f t="shared" si="39"/>
        <v>1730000</v>
      </c>
      <c r="V617" s="1" t="str">
        <f>IF(Cleaned_Data[[#This Row],[EMI_Estimate]]&lt;50000, "50K", IF(Cleaned_Data[[#This Row],[EMI_Estimate]]&lt;100000, "50K-1L", IF(Cleaned_Data[[#This Row],[EMI_Estimate]]&lt;150000, "1L-1.5L", IF(Cleaned_Data[[#This Row],[EMI_Estimate]]&lt;200000,"1.5-2L", "&gt;2L"))))</f>
        <v>&gt;2L</v>
      </c>
    </row>
    <row r="618" spans="1:22" x14ac:dyDescent="0.35">
      <c r="A618">
        <v>617</v>
      </c>
      <c r="B618">
        <v>0</v>
      </c>
      <c r="C618" t="s">
        <v>22</v>
      </c>
      <c r="D618" t="s">
        <v>20</v>
      </c>
      <c r="E618">
        <v>4500000</v>
      </c>
      <c r="F618" t="str">
        <f t="shared" si="36"/>
        <v>&gt;20 Lakh</v>
      </c>
      <c r="G618">
        <v>14500000</v>
      </c>
      <c r="H618">
        <v>2</v>
      </c>
      <c r="I618">
        <v>766</v>
      </c>
      <c r="J618" s="1">
        <v>6100000</v>
      </c>
      <c r="K618" s="1">
        <v>8400000</v>
      </c>
      <c r="L618" s="1">
        <v>17200000</v>
      </c>
      <c r="M618" s="1">
        <v>6600000</v>
      </c>
      <c r="N618" s="1" t="s">
        <v>21</v>
      </c>
      <c r="O618" s="1">
        <f>Cleaned_Data[[#This Row],[ loan_amount]]-Cleaned_Data[[#This Row],[ bank_asset_value]]</f>
        <v>7900000</v>
      </c>
      <c r="P618" s="1">
        <f>Cleaned_Data[[#This Row],[ loan_amount]]</f>
        <v>14500000</v>
      </c>
      <c r="Q618" s="1" t="str">
        <f t="shared" si="37"/>
        <v>700–799</v>
      </c>
      <c r="R618" s="1">
        <f>Cleaned_Data[[#This Row],[ residential_assets_value]]+Cleaned_Data[[#This Row],[ commercial_assets_value]]+Cleaned_Data[[#This Row],[ luxury_assets_value]]</f>
        <v>31700000</v>
      </c>
      <c r="S618" s="1">
        <f>Cleaned_Data[[#This Row],[ income_annum]]+Cleaned_Data[[#This Row],[ residential_assets_value]]+Cleaned_Data[[#This Row],[ commercial_assets_value]]+Cleaned_Data[[#This Row],[ luxury_assets_value]]</f>
        <v>36200000</v>
      </c>
      <c r="T618" s="1" t="str">
        <f t="shared" si="38"/>
        <v>3–4 Cr</v>
      </c>
      <c r="U618" s="12">
        <f t="shared" si="39"/>
        <v>7250000</v>
      </c>
      <c r="V618" s="1" t="str">
        <f>IF(Cleaned_Data[[#This Row],[EMI_Estimate]]&lt;50000, "50K", IF(Cleaned_Data[[#This Row],[EMI_Estimate]]&lt;100000, "50K-1L", IF(Cleaned_Data[[#This Row],[EMI_Estimate]]&lt;150000, "1L-1.5L", IF(Cleaned_Data[[#This Row],[EMI_Estimate]]&lt;200000,"1.5-2L", "&gt;2L"))))</f>
        <v>&gt;2L</v>
      </c>
    </row>
    <row r="619" spans="1:22" x14ac:dyDescent="0.35">
      <c r="A619">
        <v>618</v>
      </c>
      <c r="B619">
        <v>5</v>
      </c>
      <c r="C619" t="s">
        <v>22</v>
      </c>
      <c r="D619" t="s">
        <v>20</v>
      </c>
      <c r="E619">
        <v>5400000</v>
      </c>
      <c r="F619" t="str">
        <f t="shared" si="36"/>
        <v>&gt;20 Lakh</v>
      </c>
      <c r="G619">
        <v>15100000</v>
      </c>
      <c r="H619">
        <v>12</v>
      </c>
      <c r="I619">
        <v>522</v>
      </c>
      <c r="J619" s="1">
        <v>5200000</v>
      </c>
      <c r="K619" s="1">
        <v>4700000</v>
      </c>
      <c r="L619" s="1">
        <v>13900000</v>
      </c>
      <c r="M619" s="1">
        <v>5700000</v>
      </c>
      <c r="N619" s="1" t="s">
        <v>24</v>
      </c>
      <c r="O619" s="1">
        <f>Cleaned_Data[[#This Row],[ loan_amount]]-Cleaned_Data[[#This Row],[ bank_asset_value]]</f>
        <v>9400000</v>
      </c>
      <c r="P619" s="1">
        <f>Cleaned_Data[[#This Row],[ loan_amount]]</f>
        <v>15100000</v>
      </c>
      <c r="Q619" s="1" t="str">
        <f t="shared" si="37"/>
        <v>500–599</v>
      </c>
      <c r="R619" s="1">
        <f>Cleaned_Data[[#This Row],[ residential_assets_value]]+Cleaned_Data[[#This Row],[ commercial_assets_value]]+Cleaned_Data[[#This Row],[ luxury_assets_value]]</f>
        <v>23800000</v>
      </c>
      <c r="S619" s="1">
        <f>Cleaned_Data[[#This Row],[ income_annum]]+Cleaned_Data[[#This Row],[ residential_assets_value]]+Cleaned_Data[[#This Row],[ commercial_assets_value]]+Cleaned_Data[[#This Row],[ luxury_assets_value]]</f>
        <v>29200000</v>
      </c>
      <c r="T619" s="1" t="str">
        <f t="shared" si="38"/>
        <v>2–3 Cr</v>
      </c>
      <c r="U619" s="12">
        <f t="shared" si="39"/>
        <v>1258333</v>
      </c>
      <c r="V619" s="1" t="str">
        <f>IF(Cleaned_Data[[#This Row],[EMI_Estimate]]&lt;50000, "50K", IF(Cleaned_Data[[#This Row],[EMI_Estimate]]&lt;100000, "50K-1L", IF(Cleaned_Data[[#This Row],[EMI_Estimate]]&lt;150000, "1L-1.5L", IF(Cleaned_Data[[#This Row],[EMI_Estimate]]&lt;200000,"1.5-2L", "&gt;2L"))))</f>
        <v>&gt;2L</v>
      </c>
    </row>
    <row r="620" spans="1:22" x14ac:dyDescent="0.35">
      <c r="A620">
        <v>619</v>
      </c>
      <c r="B620">
        <v>3</v>
      </c>
      <c r="C620" t="s">
        <v>22</v>
      </c>
      <c r="D620" t="s">
        <v>23</v>
      </c>
      <c r="E620">
        <v>2000000</v>
      </c>
      <c r="F620" t="str">
        <f t="shared" si="36"/>
        <v>&gt;20 Lakh</v>
      </c>
      <c r="G620">
        <v>6900000</v>
      </c>
      <c r="H620">
        <v>6</v>
      </c>
      <c r="I620">
        <v>834</v>
      </c>
      <c r="J620" s="1">
        <v>2200000</v>
      </c>
      <c r="K620" s="1">
        <v>2800000</v>
      </c>
      <c r="L620" s="1">
        <v>6400000</v>
      </c>
      <c r="M620" s="1">
        <v>3000000</v>
      </c>
      <c r="N620" s="1" t="s">
        <v>21</v>
      </c>
      <c r="O620" s="1">
        <f>Cleaned_Data[[#This Row],[ loan_amount]]-Cleaned_Data[[#This Row],[ bank_asset_value]]</f>
        <v>3900000</v>
      </c>
      <c r="P620" s="1">
        <f>Cleaned_Data[[#This Row],[ loan_amount]]</f>
        <v>6900000</v>
      </c>
      <c r="Q620" s="1" t="str">
        <f t="shared" si="37"/>
        <v>800+</v>
      </c>
      <c r="R620" s="1">
        <f>Cleaned_Data[[#This Row],[ residential_assets_value]]+Cleaned_Data[[#This Row],[ commercial_assets_value]]+Cleaned_Data[[#This Row],[ luxury_assets_value]]</f>
        <v>11400000</v>
      </c>
      <c r="S620" s="1">
        <f>Cleaned_Data[[#This Row],[ income_annum]]+Cleaned_Data[[#This Row],[ residential_assets_value]]+Cleaned_Data[[#This Row],[ commercial_assets_value]]+Cleaned_Data[[#This Row],[ luxury_assets_value]]</f>
        <v>13400000</v>
      </c>
      <c r="T620" s="1" t="str">
        <f t="shared" si="38"/>
        <v>1–2 Cr</v>
      </c>
      <c r="U620" s="12">
        <f t="shared" si="39"/>
        <v>1150000</v>
      </c>
      <c r="V620" s="1" t="str">
        <f>IF(Cleaned_Data[[#This Row],[EMI_Estimate]]&lt;50000, "50K", IF(Cleaned_Data[[#This Row],[EMI_Estimate]]&lt;100000, "50K-1L", IF(Cleaned_Data[[#This Row],[EMI_Estimate]]&lt;150000, "1L-1.5L", IF(Cleaned_Data[[#This Row],[EMI_Estimate]]&lt;200000,"1.5-2L", "&gt;2L"))))</f>
        <v>&gt;2L</v>
      </c>
    </row>
    <row r="621" spans="1:22" x14ac:dyDescent="0.35">
      <c r="A621">
        <v>620</v>
      </c>
      <c r="B621">
        <v>3</v>
      </c>
      <c r="C621" t="s">
        <v>19</v>
      </c>
      <c r="D621" t="s">
        <v>20</v>
      </c>
      <c r="E621">
        <v>8900000</v>
      </c>
      <c r="F621" t="str">
        <f t="shared" si="36"/>
        <v>&gt;20 Lakh</v>
      </c>
      <c r="G621">
        <v>25400000</v>
      </c>
      <c r="H621">
        <v>8</v>
      </c>
      <c r="I621">
        <v>588</v>
      </c>
      <c r="J621" s="1">
        <v>19400000</v>
      </c>
      <c r="K621" s="1">
        <v>12100000</v>
      </c>
      <c r="L621" s="1">
        <v>18800000</v>
      </c>
      <c r="M621" s="1">
        <v>4500000</v>
      </c>
      <c r="N621" s="1" t="s">
        <v>21</v>
      </c>
      <c r="O621" s="1">
        <f>Cleaned_Data[[#This Row],[ loan_amount]]-Cleaned_Data[[#This Row],[ bank_asset_value]]</f>
        <v>20900000</v>
      </c>
      <c r="P621" s="1">
        <f>Cleaned_Data[[#This Row],[ loan_amount]]</f>
        <v>25400000</v>
      </c>
      <c r="Q621" s="1" t="str">
        <f t="shared" si="37"/>
        <v>500–599</v>
      </c>
      <c r="R621" s="1">
        <f>Cleaned_Data[[#This Row],[ residential_assets_value]]+Cleaned_Data[[#This Row],[ commercial_assets_value]]+Cleaned_Data[[#This Row],[ luxury_assets_value]]</f>
        <v>50300000</v>
      </c>
      <c r="S621" s="1">
        <f>Cleaned_Data[[#This Row],[ income_annum]]+Cleaned_Data[[#This Row],[ residential_assets_value]]+Cleaned_Data[[#This Row],[ commercial_assets_value]]+Cleaned_Data[[#This Row],[ luxury_assets_value]]</f>
        <v>59200000</v>
      </c>
      <c r="T621" s="1" t="str">
        <f t="shared" si="38"/>
        <v>&gt;4 Cr</v>
      </c>
      <c r="U621" s="12">
        <f t="shared" si="39"/>
        <v>3175000</v>
      </c>
      <c r="V621" s="1" t="str">
        <f>IF(Cleaned_Data[[#This Row],[EMI_Estimate]]&lt;50000, "50K", IF(Cleaned_Data[[#This Row],[EMI_Estimate]]&lt;100000, "50K-1L", IF(Cleaned_Data[[#This Row],[EMI_Estimate]]&lt;150000, "1L-1.5L", IF(Cleaned_Data[[#This Row],[EMI_Estimate]]&lt;200000,"1.5-2L", "&gt;2L"))))</f>
        <v>&gt;2L</v>
      </c>
    </row>
    <row r="622" spans="1:22" x14ac:dyDescent="0.35">
      <c r="A622">
        <v>621</v>
      </c>
      <c r="B622">
        <v>2</v>
      </c>
      <c r="C622" t="s">
        <v>19</v>
      </c>
      <c r="D622" t="s">
        <v>20</v>
      </c>
      <c r="E622">
        <v>5000000</v>
      </c>
      <c r="F622" t="str">
        <f t="shared" si="36"/>
        <v>&gt;20 Lakh</v>
      </c>
      <c r="G622">
        <v>10600000</v>
      </c>
      <c r="H622">
        <v>4</v>
      </c>
      <c r="I622">
        <v>570</v>
      </c>
      <c r="J622" s="1">
        <v>11900000</v>
      </c>
      <c r="K622" s="1">
        <v>900000</v>
      </c>
      <c r="L622" s="1">
        <v>14800000</v>
      </c>
      <c r="M622" s="1">
        <v>7100000</v>
      </c>
      <c r="N622" s="1" t="s">
        <v>21</v>
      </c>
      <c r="O622" s="1">
        <f>Cleaned_Data[[#This Row],[ loan_amount]]-Cleaned_Data[[#This Row],[ bank_asset_value]]</f>
        <v>3500000</v>
      </c>
      <c r="P622" s="1">
        <f>Cleaned_Data[[#This Row],[ loan_amount]]</f>
        <v>10600000</v>
      </c>
      <c r="Q622" s="1" t="str">
        <f t="shared" si="37"/>
        <v>500–599</v>
      </c>
      <c r="R622" s="1">
        <f>Cleaned_Data[[#This Row],[ residential_assets_value]]+Cleaned_Data[[#This Row],[ commercial_assets_value]]+Cleaned_Data[[#This Row],[ luxury_assets_value]]</f>
        <v>27600000</v>
      </c>
      <c r="S622" s="1">
        <f>Cleaned_Data[[#This Row],[ income_annum]]+Cleaned_Data[[#This Row],[ residential_assets_value]]+Cleaned_Data[[#This Row],[ commercial_assets_value]]+Cleaned_Data[[#This Row],[ luxury_assets_value]]</f>
        <v>32600000</v>
      </c>
      <c r="T622" s="1" t="str">
        <f t="shared" si="38"/>
        <v>3–4 Cr</v>
      </c>
      <c r="U622" s="12">
        <f t="shared" si="39"/>
        <v>2650000</v>
      </c>
      <c r="V622" s="1" t="str">
        <f>IF(Cleaned_Data[[#This Row],[EMI_Estimate]]&lt;50000, "50K", IF(Cleaned_Data[[#This Row],[EMI_Estimate]]&lt;100000, "50K-1L", IF(Cleaned_Data[[#This Row],[EMI_Estimate]]&lt;150000, "1L-1.5L", IF(Cleaned_Data[[#This Row],[EMI_Estimate]]&lt;200000,"1.5-2L", "&gt;2L"))))</f>
        <v>&gt;2L</v>
      </c>
    </row>
    <row r="623" spans="1:22" x14ac:dyDescent="0.35">
      <c r="A623">
        <v>622</v>
      </c>
      <c r="B623">
        <v>2</v>
      </c>
      <c r="C623" t="s">
        <v>19</v>
      </c>
      <c r="D623" t="s">
        <v>20</v>
      </c>
      <c r="E623">
        <v>4900000</v>
      </c>
      <c r="F623" t="str">
        <f t="shared" si="36"/>
        <v>&gt;20 Lakh</v>
      </c>
      <c r="G623">
        <v>17600000</v>
      </c>
      <c r="H623">
        <v>6</v>
      </c>
      <c r="I623">
        <v>860</v>
      </c>
      <c r="J623" s="1">
        <v>13600000</v>
      </c>
      <c r="K623" s="1">
        <v>7500000</v>
      </c>
      <c r="L623" s="1">
        <v>12700000</v>
      </c>
      <c r="M623" s="1">
        <v>5600000</v>
      </c>
      <c r="N623" s="1" t="s">
        <v>21</v>
      </c>
      <c r="O623" s="1">
        <f>Cleaned_Data[[#This Row],[ loan_amount]]-Cleaned_Data[[#This Row],[ bank_asset_value]]</f>
        <v>12000000</v>
      </c>
      <c r="P623" s="1">
        <f>Cleaned_Data[[#This Row],[ loan_amount]]</f>
        <v>17600000</v>
      </c>
      <c r="Q623" s="1" t="str">
        <f t="shared" si="37"/>
        <v>800+</v>
      </c>
      <c r="R623" s="1">
        <f>Cleaned_Data[[#This Row],[ residential_assets_value]]+Cleaned_Data[[#This Row],[ commercial_assets_value]]+Cleaned_Data[[#This Row],[ luxury_assets_value]]</f>
        <v>33800000</v>
      </c>
      <c r="S623" s="1">
        <f>Cleaned_Data[[#This Row],[ income_annum]]+Cleaned_Data[[#This Row],[ residential_assets_value]]+Cleaned_Data[[#This Row],[ commercial_assets_value]]+Cleaned_Data[[#This Row],[ luxury_assets_value]]</f>
        <v>38700000</v>
      </c>
      <c r="T623" s="1" t="str">
        <f t="shared" si="38"/>
        <v>3–4 Cr</v>
      </c>
      <c r="U623" s="12">
        <f t="shared" si="39"/>
        <v>2933333</v>
      </c>
      <c r="V623" s="1" t="str">
        <f>IF(Cleaned_Data[[#This Row],[EMI_Estimate]]&lt;50000, "50K", IF(Cleaned_Data[[#This Row],[EMI_Estimate]]&lt;100000, "50K-1L", IF(Cleaned_Data[[#This Row],[EMI_Estimate]]&lt;150000, "1L-1.5L", IF(Cleaned_Data[[#This Row],[EMI_Estimate]]&lt;200000,"1.5-2L", "&gt;2L"))))</f>
        <v>&gt;2L</v>
      </c>
    </row>
    <row r="624" spans="1:22" x14ac:dyDescent="0.35">
      <c r="A624">
        <v>623</v>
      </c>
      <c r="B624">
        <v>4</v>
      </c>
      <c r="C624" t="s">
        <v>19</v>
      </c>
      <c r="D624" t="s">
        <v>23</v>
      </c>
      <c r="E624">
        <v>5300000</v>
      </c>
      <c r="F624" t="str">
        <f t="shared" si="36"/>
        <v>&gt;20 Lakh</v>
      </c>
      <c r="G624">
        <v>19200000</v>
      </c>
      <c r="H624">
        <v>4</v>
      </c>
      <c r="I624">
        <v>655</v>
      </c>
      <c r="J624" s="1">
        <v>14200000</v>
      </c>
      <c r="K624" s="1">
        <v>6900000</v>
      </c>
      <c r="L624" s="1">
        <v>17800000</v>
      </c>
      <c r="M624" s="1">
        <v>3900000</v>
      </c>
      <c r="N624" s="1" t="s">
        <v>21</v>
      </c>
      <c r="O624" s="1">
        <f>Cleaned_Data[[#This Row],[ loan_amount]]-Cleaned_Data[[#This Row],[ bank_asset_value]]</f>
        <v>15300000</v>
      </c>
      <c r="P624" s="1">
        <f>Cleaned_Data[[#This Row],[ loan_amount]]</f>
        <v>19200000</v>
      </c>
      <c r="Q624" s="1" t="str">
        <f t="shared" si="37"/>
        <v>600–699</v>
      </c>
      <c r="R624" s="1">
        <f>Cleaned_Data[[#This Row],[ residential_assets_value]]+Cleaned_Data[[#This Row],[ commercial_assets_value]]+Cleaned_Data[[#This Row],[ luxury_assets_value]]</f>
        <v>38900000</v>
      </c>
      <c r="S624" s="1">
        <f>Cleaned_Data[[#This Row],[ income_annum]]+Cleaned_Data[[#This Row],[ residential_assets_value]]+Cleaned_Data[[#This Row],[ commercial_assets_value]]+Cleaned_Data[[#This Row],[ luxury_assets_value]]</f>
        <v>44200000</v>
      </c>
      <c r="T624" s="1" t="str">
        <f t="shared" si="38"/>
        <v>&gt;4 Cr</v>
      </c>
      <c r="U624" s="12">
        <f t="shared" si="39"/>
        <v>4800000</v>
      </c>
      <c r="V624" s="1" t="str">
        <f>IF(Cleaned_Data[[#This Row],[EMI_Estimate]]&lt;50000, "50K", IF(Cleaned_Data[[#This Row],[EMI_Estimate]]&lt;100000, "50K-1L", IF(Cleaned_Data[[#This Row],[EMI_Estimate]]&lt;150000, "1L-1.5L", IF(Cleaned_Data[[#This Row],[EMI_Estimate]]&lt;200000,"1.5-2L", "&gt;2L"))))</f>
        <v>&gt;2L</v>
      </c>
    </row>
    <row r="625" spans="1:22" x14ac:dyDescent="0.35">
      <c r="A625">
        <v>624</v>
      </c>
      <c r="B625">
        <v>3</v>
      </c>
      <c r="C625" t="s">
        <v>22</v>
      </c>
      <c r="D625" t="s">
        <v>23</v>
      </c>
      <c r="E625">
        <v>8500000</v>
      </c>
      <c r="F625" t="str">
        <f t="shared" si="36"/>
        <v>&gt;20 Lakh</v>
      </c>
      <c r="G625">
        <v>27700000</v>
      </c>
      <c r="H625">
        <v>4</v>
      </c>
      <c r="I625">
        <v>457</v>
      </c>
      <c r="J625" s="1">
        <v>3600000</v>
      </c>
      <c r="K625" s="1">
        <v>400000</v>
      </c>
      <c r="L625" s="1">
        <v>18900000</v>
      </c>
      <c r="M625" s="1">
        <v>5200000</v>
      </c>
      <c r="N625" s="1" t="s">
        <v>21</v>
      </c>
      <c r="O625" s="1">
        <f>Cleaned_Data[[#This Row],[ loan_amount]]-Cleaned_Data[[#This Row],[ bank_asset_value]]</f>
        <v>22500000</v>
      </c>
      <c r="P625" s="1">
        <f>Cleaned_Data[[#This Row],[ loan_amount]]</f>
        <v>27700000</v>
      </c>
      <c r="Q625" s="1" t="str">
        <f t="shared" si="37"/>
        <v>300–499</v>
      </c>
      <c r="R625" s="1">
        <f>Cleaned_Data[[#This Row],[ residential_assets_value]]+Cleaned_Data[[#This Row],[ commercial_assets_value]]+Cleaned_Data[[#This Row],[ luxury_assets_value]]</f>
        <v>22900000</v>
      </c>
      <c r="S625" s="1">
        <f>Cleaned_Data[[#This Row],[ income_annum]]+Cleaned_Data[[#This Row],[ residential_assets_value]]+Cleaned_Data[[#This Row],[ commercial_assets_value]]+Cleaned_Data[[#This Row],[ luxury_assets_value]]</f>
        <v>31400000</v>
      </c>
      <c r="T625" s="1" t="str">
        <f t="shared" si="38"/>
        <v>3–4 Cr</v>
      </c>
      <c r="U625" s="12">
        <f t="shared" si="39"/>
        <v>6925000</v>
      </c>
      <c r="V625" s="1" t="str">
        <f>IF(Cleaned_Data[[#This Row],[EMI_Estimate]]&lt;50000, "50K", IF(Cleaned_Data[[#This Row],[EMI_Estimate]]&lt;100000, "50K-1L", IF(Cleaned_Data[[#This Row],[EMI_Estimate]]&lt;150000, "1L-1.5L", IF(Cleaned_Data[[#This Row],[EMI_Estimate]]&lt;200000,"1.5-2L", "&gt;2L"))))</f>
        <v>&gt;2L</v>
      </c>
    </row>
    <row r="626" spans="1:22" x14ac:dyDescent="0.35">
      <c r="A626">
        <v>625</v>
      </c>
      <c r="B626">
        <v>5</v>
      </c>
      <c r="C626" t="s">
        <v>19</v>
      </c>
      <c r="D626" t="s">
        <v>23</v>
      </c>
      <c r="E626">
        <v>700000</v>
      </c>
      <c r="F626" t="str">
        <f t="shared" si="36"/>
        <v>5-10 Lakh</v>
      </c>
      <c r="G626">
        <v>2100000</v>
      </c>
      <c r="H626">
        <v>14</v>
      </c>
      <c r="I626">
        <v>863</v>
      </c>
      <c r="J626" s="1">
        <v>100000</v>
      </c>
      <c r="K626" s="1">
        <v>1200000</v>
      </c>
      <c r="L626" s="1">
        <v>2700000</v>
      </c>
      <c r="M626" s="1">
        <v>600000</v>
      </c>
      <c r="N626" s="1" t="s">
        <v>21</v>
      </c>
      <c r="O626" s="1">
        <f>Cleaned_Data[[#This Row],[ loan_amount]]-Cleaned_Data[[#This Row],[ bank_asset_value]]</f>
        <v>1500000</v>
      </c>
      <c r="P626" s="1">
        <f>Cleaned_Data[[#This Row],[ loan_amount]]</f>
        <v>2100000</v>
      </c>
      <c r="Q626" s="1" t="str">
        <f t="shared" si="37"/>
        <v>800+</v>
      </c>
      <c r="R626" s="1">
        <f>Cleaned_Data[[#This Row],[ residential_assets_value]]+Cleaned_Data[[#This Row],[ commercial_assets_value]]+Cleaned_Data[[#This Row],[ luxury_assets_value]]</f>
        <v>4000000</v>
      </c>
      <c r="S626" s="1">
        <f>Cleaned_Data[[#This Row],[ income_annum]]+Cleaned_Data[[#This Row],[ residential_assets_value]]+Cleaned_Data[[#This Row],[ commercial_assets_value]]+Cleaned_Data[[#This Row],[ luxury_assets_value]]</f>
        <v>4700000</v>
      </c>
      <c r="T626" s="1" t="str">
        <f t="shared" si="38"/>
        <v>&lt;1 Cr</v>
      </c>
      <c r="U626" s="12">
        <f t="shared" si="39"/>
        <v>150000</v>
      </c>
      <c r="V626" s="1" t="str">
        <f>IF(Cleaned_Data[[#This Row],[EMI_Estimate]]&lt;50000, "50K", IF(Cleaned_Data[[#This Row],[EMI_Estimate]]&lt;100000, "50K-1L", IF(Cleaned_Data[[#This Row],[EMI_Estimate]]&lt;150000, "1L-1.5L", IF(Cleaned_Data[[#This Row],[EMI_Estimate]]&lt;200000,"1.5-2L", "&gt;2L"))))</f>
        <v>1.5-2L</v>
      </c>
    </row>
    <row r="627" spans="1:22" x14ac:dyDescent="0.35">
      <c r="A627">
        <v>626</v>
      </c>
      <c r="B627">
        <v>3</v>
      </c>
      <c r="C627" t="s">
        <v>22</v>
      </c>
      <c r="D627" t="s">
        <v>23</v>
      </c>
      <c r="E627">
        <v>5900000</v>
      </c>
      <c r="F627" t="str">
        <f t="shared" si="36"/>
        <v>&gt;20 Lakh</v>
      </c>
      <c r="G627">
        <v>18900000</v>
      </c>
      <c r="H627">
        <v>4</v>
      </c>
      <c r="I627">
        <v>742</v>
      </c>
      <c r="J627" s="1">
        <v>10800000</v>
      </c>
      <c r="K627" s="1">
        <v>4500000</v>
      </c>
      <c r="L627" s="1">
        <v>23200000</v>
      </c>
      <c r="M627" s="1">
        <v>8000000</v>
      </c>
      <c r="N627" s="1" t="s">
        <v>21</v>
      </c>
      <c r="O627" s="1">
        <f>Cleaned_Data[[#This Row],[ loan_amount]]-Cleaned_Data[[#This Row],[ bank_asset_value]]</f>
        <v>10900000</v>
      </c>
      <c r="P627" s="1">
        <f>Cleaned_Data[[#This Row],[ loan_amount]]</f>
        <v>18900000</v>
      </c>
      <c r="Q627" s="1" t="str">
        <f t="shared" si="37"/>
        <v>700–799</v>
      </c>
      <c r="R627" s="1">
        <f>Cleaned_Data[[#This Row],[ residential_assets_value]]+Cleaned_Data[[#This Row],[ commercial_assets_value]]+Cleaned_Data[[#This Row],[ luxury_assets_value]]</f>
        <v>38500000</v>
      </c>
      <c r="S627" s="1">
        <f>Cleaned_Data[[#This Row],[ income_annum]]+Cleaned_Data[[#This Row],[ residential_assets_value]]+Cleaned_Data[[#This Row],[ commercial_assets_value]]+Cleaned_Data[[#This Row],[ luxury_assets_value]]</f>
        <v>44400000</v>
      </c>
      <c r="T627" s="1" t="str">
        <f t="shared" si="38"/>
        <v>&gt;4 Cr</v>
      </c>
      <c r="U627" s="12">
        <f t="shared" si="39"/>
        <v>4725000</v>
      </c>
      <c r="V627" s="1" t="str">
        <f>IF(Cleaned_Data[[#This Row],[EMI_Estimate]]&lt;50000, "50K", IF(Cleaned_Data[[#This Row],[EMI_Estimate]]&lt;100000, "50K-1L", IF(Cleaned_Data[[#This Row],[EMI_Estimate]]&lt;150000, "1L-1.5L", IF(Cleaned_Data[[#This Row],[EMI_Estimate]]&lt;200000,"1.5-2L", "&gt;2L"))))</f>
        <v>&gt;2L</v>
      </c>
    </row>
    <row r="628" spans="1:22" x14ac:dyDescent="0.35">
      <c r="A628">
        <v>627</v>
      </c>
      <c r="B628">
        <v>3</v>
      </c>
      <c r="C628" t="s">
        <v>19</v>
      </c>
      <c r="D628" t="s">
        <v>20</v>
      </c>
      <c r="E628">
        <v>3500000</v>
      </c>
      <c r="F628" t="str">
        <f t="shared" si="36"/>
        <v>&gt;20 Lakh</v>
      </c>
      <c r="G628">
        <v>13300000</v>
      </c>
      <c r="H628">
        <v>4</v>
      </c>
      <c r="I628">
        <v>798</v>
      </c>
      <c r="J628" s="1">
        <v>7400000</v>
      </c>
      <c r="K628" s="1">
        <v>5300000</v>
      </c>
      <c r="L628" s="1">
        <v>12100000</v>
      </c>
      <c r="M628" s="1">
        <v>3600000</v>
      </c>
      <c r="N628" s="1" t="s">
        <v>21</v>
      </c>
      <c r="O628" s="1">
        <f>Cleaned_Data[[#This Row],[ loan_amount]]-Cleaned_Data[[#This Row],[ bank_asset_value]]</f>
        <v>9700000</v>
      </c>
      <c r="P628" s="1">
        <f>Cleaned_Data[[#This Row],[ loan_amount]]</f>
        <v>13300000</v>
      </c>
      <c r="Q628" s="1" t="str">
        <f t="shared" si="37"/>
        <v>700–799</v>
      </c>
      <c r="R628" s="1">
        <f>Cleaned_Data[[#This Row],[ residential_assets_value]]+Cleaned_Data[[#This Row],[ commercial_assets_value]]+Cleaned_Data[[#This Row],[ luxury_assets_value]]</f>
        <v>24800000</v>
      </c>
      <c r="S628" s="1">
        <f>Cleaned_Data[[#This Row],[ income_annum]]+Cleaned_Data[[#This Row],[ residential_assets_value]]+Cleaned_Data[[#This Row],[ commercial_assets_value]]+Cleaned_Data[[#This Row],[ luxury_assets_value]]</f>
        <v>28300000</v>
      </c>
      <c r="T628" s="1" t="str">
        <f t="shared" si="38"/>
        <v>2–3 Cr</v>
      </c>
      <c r="U628" s="12">
        <f t="shared" si="39"/>
        <v>3325000</v>
      </c>
      <c r="V628" s="1" t="str">
        <f>IF(Cleaned_Data[[#This Row],[EMI_Estimate]]&lt;50000, "50K", IF(Cleaned_Data[[#This Row],[EMI_Estimate]]&lt;100000, "50K-1L", IF(Cleaned_Data[[#This Row],[EMI_Estimate]]&lt;150000, "1L-1.5L", IF(Cleaned_Data[[#This Row],[EMI_Estimate]]&lt;200000,"1.5-2L", "&gt;2L"))))</f>
        <v>&gt;2L</v>
      </c>
    </row>
    <row r="629" spans="1:22" x14ac:dyDescent="0.35">
      <c r="A629">
        <v>628</v>
      </c>
      <c r="B629">
        <v>5</v>
      </c>
      <c r="C629" t="s">
        <v>22</v>
      </c>
      <c r="D629" t="s">
        <v>23</v>
      </c>
      <c r="E629">
        <v>7700000</v>
      </c>
      <c r="F629" t="str">
        <f t="shared" si="36"/>
        <v>&gt;20 Lakh</v>
      </c>
      <c r="G629">
        <v>18900000</v>
      </c>
      <c r="H629">
        <v>16</v>
      </c>
      <c r="I629">
        <v>552</v>
      </c>
      <c r="J629" s="1">
        <v>15600000</v>
      </c>
      <c r="K629" s="1">
        <v>6100000</v>
      </c>
      <c r="L629" s="1">
        <v>23900000</v>
      </c>
      <c r="M629" s="1">
        <v>6600000</v>
      </c>
      <c r="N629" s="1" t="s">
        <v>21</v>
      </c>
      <c r="O629" s="1">
        <f>Cleaned_Data[[#This Row],[ loan_amount]]-Cleaned_Data[[#This Row],[ bank_asset_value]]</f>
        <v>12300000</v>
      </c>
      <c r="P629" s="1">
        <f>Cleaned_Data[[#This Row],[ loan_amount]]</f>
        <v>18900000</v>
      </c>
      <c r="Q629" s="1" t="str">
        <f t="shared" si="37"/>
        <v>500–599</v>
      </c>
      <c r="R629" s="1">
        <f>Cleaned_Data[[#This Row],[ residential_assets_value]]+Cleaned_Data[[#This Row],[ commercial_assets_value]]+Cleaned_Data[[#This Row],[ luxury_assets_value]]</f>
        <v>45600000</v>
      </c>
      <c r="S629" s="1">
        <f>Cleaned_Data[[#This Row],[ income_annum]]+Cleaned_Data[[#This Row],[ residential_assets_value]]+Cleaned_Data[[#This Row],[ commercial_assets_value]]+Cleaned_Data[[#This Row],[ luxury_assets_value]]</f>
        <v>53300000</v>
      </c>
      <c r="T629" s="1" t="str">
        <f t="shared" si="38"/>
        <v>&gt;4 Cr</v>
      </c>
      <c r="U629" s="12">
        <f t="shared" si="39"/>
        <v>1181250</v>
      </c>
      <c r="V629" s="1" t="str">
        <f>IF(Cleaned_Data[[#This Row],[EMI_Estimate]]&lt;50000, "50K", IF(Cleaned_Data[[#This Row],[EMI_Estimate]]&lt;100000, "50K-1L", IF(Cleaned_Data[[#This Row],[EMI_Estimate]]&lt;150000, "1L-1.5L", IF(Cleaned_Data[[#This Row],[EMI_Estimate]]&lt;200000,"1.5-2L", "&gt;2L"))))</f>
        <v>&gt;2L</v>
      </c>
    </row>
    <row r="630" spans="1:22" x14ac:dyDescent="0.35">
      <c r="A630">
        <v>629</v>
      </c>
      <c r="B630">
        <v>2</v>
      </c>
      <c r="C630" t="s">
        <v>22</v>
      </c>
      <c r="D630" t="s">
        <v>23</v>
      </c>
      <c r="E630">
        <v>4500000</v>
      </c>
      <c r="F630" t="str">
        <f t="shared" si="36"/>
        <v>&gt;20 Lakh</v>
      </c>
      <c r="G630">
        <v>12500000</v>
      </c>
      <c r="H630">
        <v>12</v>
      </c>
      <c r="I630">
        <v>418</v>
      </c>
      <c r="J630" s="1">
        <v>400000</v>
      </c>
      <c r="K630" s="1">
        <v>4300000</v>
      </c>
      <c r="L630" s="1">
        <v>12400000</v>
      </c>
      <c r="M630" s="1">
        <v>4300000</v>
      </c>
      <c r="N630" s="1" t="s">
        <v>24</v>
      </c>
      <c r="O630" s="1">
        <f>Cleaned_Data[[#This Row],[ loan_amount]]-Cleaned_Data[[#This Row],[ bank_asset_value]]</f>
        <v>8200000</v>
      </c>
      <c r="P630" s="1">
        <f>Cleaned_Data[[#This Row],[ loan_amount]]</f>
        <v>12500000</v>
      </c>
      <c r="Q630" s="1" t="str">
        <f t="shared" si="37"/>
        <v>300–499</v>
      </c>
      <c r="R630" s="1">
        <f>Cleaned_Data[[#This Row],[ residential_assets_value]]+Cleaned_Data[[#This Row],[ commercial_assets_value]]+Cleaned_Data[[#This Row],[ luxury_assets_value]]</f>
        <v>17100000</v>
      </c>
      <c r="S630" s="1">
        <f>Cleaned_Data[[#This Row],[ income_annum]]+Cleaned_Data[[#This Row],[ residential_assets_value]]+Cleaned_Data[[#This Row],[ commercial_assets_value]]+Cleaned_Data[[#This Row],[ luxury_assets_value]]</f>
        <v>21600000</v>
      </c>
      <c r="T630" s="1" t="str">
        <f t="shared" si="38"/>
        <v>2–3 Cr</v>
      </c>
      <c r="U630" s="12">
        <f t="shared" si="39"/>
        <v>1041667</v>
      </c>
      <c r="V630" s="1" t="str">
        <f>IF(Cleaned_Data[[#This Row],[EMI_Estimate]]&lt;50000, "50K", IF(Cleaned_Data[[#This Row],[EMI_Estimate]]&lt;100000, "50K-1L", IF(Cleaned_Data[[#This Row],[EMI_Estimate]]&lt;150000, "1L-1.5L", IF(Cleaned_Data[[#This Row],[EMI_Estimate]]&lt;200000,"1.5-2L", "&gt;2L"))))</f>
        <v>&gt;2L</v>
      </c>
    </row>
    <row r="631" spans="1:22" x14ac:dyDescent="0.35">
      <c r="A631">
        <v>630</v>
      </c>
      <c r="B631">
        <v>0</v>
      </c>
      <c r="C631" t="s">
        <v>19</v>
      </c>
      <c r="D631" t="s">
        <v>20</v>
      </c>
      <c r="E631">
        <v>9100000</v>
      </c>
      <c r="F631" t="str">
        <f t="shared" si="36"/>
        <v>&gt;20 Lakh</v>
      </c>
      <c r="G631">
        <v>22200000</v>
      </c>
      <c r="H631">
        <v>6</v>
      </c>
      <c r="I631">
        <v>419</v>
      </c>
      <c r="J631" s="1">
        <v>7400000</v>
      </c>
      <c r="K631" s="1">
        <v>600000</v>
      </c>
      <c r="L631" s="1">
        <v>18200000</v>
      </c>
      <c r="M631" s="1">
        <v>9800000</v>
      </c>
      <c r="N631" s="1" t="s">
        <v>24</v>
      </c>
      <c r="O631" s="1">
        <f>Cleaned_Data[[#This Row],[ loan_amount]]-Cleaned_Data[[#This Row],[ bank_asset_value]]</f>
        <v>12400000</v>
      </c>
      <c r="P631" s="1">
        <f>Cleaned_Data[[#This Row],[ loan_amount]]</f>
        <v>22200000</v>
      </c>
      <c r="Q631" s="1" t="str">
        <f t="shared" si="37"/>
        <v>300–499</v>
      </c>
      <c r="R631" s="1">
        <f>Cleaned_Data[[#This Row],[ residential_assets_value]]+Cleaned_Data[[#This Row],[ commercial_assets_value]]+Cleaned_Data[[#This Row],[ luxury_assets_value]]</f>
        <v>26200000</v>
      </c>
      <c r="S631" s="1">
        <f>Cleaned_Data[[#This Row],[ income_annum]]+Cleaned_Data[[#This Row],[ residential_assets_value]]+Cleaned_Data[[#This Row],[ commercial_assets_value]]+Cleaned_Data[[#This Row],[ luxury_assets_value]]</f>
        <v>35300000</v>
      </c>
      <c r="T631" s="1" t="str">
        <f t="shared" si="38"/>
        <v>3–4 Cr</v>
      </c>
      <c r="U631" s="12">
        <f t="shared" si="39"/>
        <v>3700000</v>
      </c>
      <c r="V631" s="1" t="str">
        <f>IF(Cleaned_Data[[#This Row],[EMI_Estimate]]&lt;50000, "50K", IF(Cleaned_Data[[#This Row],[EMI_Estimate]]&lt;100000, "50K-1L", IF(Cleaned_Data[[#This Row],[EMI_Estimate]]&lt;150000, "1L-1.5L", IF(Cleaned_Data[[#This Row],[EMI_Estimate]]&lt;200000,"1.5-2L", "&gt;2L"))))</f>
        <v>&gt;2L</v>
      </c>
    </row>
    <row r="632" spans="1:22" x14ac:dyDescent="0.35">
      <c r="A632">
        <v>631</v>
      </c>
      <c r="B632">
        <v>1</v>
      </c>
      <c r="C632" t="s">
        <v>22</v>
      </c>
      <c r="D632" t="s">
        <v>23</v>
      </c>
      <c r="E632">
        <v>9000000</v>
      </c>
      <c r="F632" t="str">
        <f t="shared" si="36"/>
        <v>&gt;20 Lakh</v>
      </c>
      <c r="G632">
        <v>29900000</v>
      </c>
      <c r="H632">
        <v>2</v>
      </c>
      <c r="I632">
        <v>668</v>
      </c>
      <c r="J632" s="1">
        <v>22100000</v>
      </c>
      <c r="K632" s="1">
        <v>7200000</v>
      </c>
      <c r="L632" s="1">
        <v>24400000</v>
      </c>
      <c r="M632" s="1">
        <v>4700000</v>
      </c>
      <c r="N632" s="1" t="s">
        <v>21</v>
      </c>
      <c r="O632" s="1">
        <f>Cleaned_Data[[#This Row],[ loan_amount]]-Cleaned_Data[[#This Row],[ bank_asset_value]]</f>
        <v>25200000</v>
      </c>
      <c r="P632" s="1">
        <f>Cleaned_Data[[#This Row],[ loan_amount]]</f>
        <v>29900000</v>
      </c>
      <c r="Q632" s="1" t="str">
        <f t="shared" si="37"/>
        <v>600–699</v>
      </c>
      <c r="R632" s="1">
        <f>Cleaned_Data[[#This Row],[ residential_assets_value]]+Cleaned_Data[[#This Row],[ commercial_assets_value]]+Cleaned_Data[[#This Row],[ luxury_assets_value]]</f>
        <v>53700000</v>
      </c>
      <c r="S632" s="1">
        <f>Cleaned_Data[[#This Row],[ income_annum]]+Cleaned_Data[[#This Row],[ residential_assets_value]]+Cleaned_Data[[#This Row],[ commercial_assets_value]]+Cleaned_Data[[#This Row],[ luxury_assets_value]]</f>
        <v>62700000</v>
      </c>
      <c r="T632" s="1" t="str">
        <f t="shared" si="38"/>
        <v>&gt;4 Cr</v>
      </c>
      <c r="U632" s="12">
        <f t="shared" si="39"/>
        <v>14950000</v>
      </c>
      <c r="V632" s="1" t="str">
        <f>IF(Cleaned_Data[[#This Row],[EMI_Estimate]]&lt;50000, "50K", IF(Cleaned_Data[[#This Row],[EMI_Estimate]]&lt;100000, "50K-1L", IF(Cleaned_Data[[#This Row],[EMI_Estimate]]&lt;150000, "1L-1.5L", IF(Cleaned_Data[[#This Row],[EMI_Estimate]]&lt;200000,"1.5-2L", "&gt;2L"))))</f>
        <v>&gt;2L</v>
      </c>
    </row>
    <row r="633" spans="1:22" x14ac:dyDescent="0.35">
      <c r="A633">
        <v>632</v>
      </c>
      <c r="B633">
        <v>2</v>
      </c>
      <c r="C633" t="s">
        <v>22</v>
      </c>
      <c r="D633" t="s">
        <v>20</v>
      </c>
      <c r="E633">
        <v>8900000</v>
      </c>
      <c r="F633" t="str">
        <f t="shared" si="36"/>
        <v>&gt;20 Lakh</v>
      </c>
      <c r="G633">
        <v>29200000</v>
      </c>
      <c r="H633">
        <v>8</v>
      </c>
      <c r="I633">
        <v>608</v>
      </c>
      <c r="J633" s="1">
        <v>10800000</v>
      </c>
      <c r="K633" s="1">
        <v>5200000</v>
      </c>
      <c r="L633" s="1">
        <v>33500000</v>
      </c>
      <c r="M633" s="1">
        <v>11700000</v>
      </c>
      <c r="N633" s="1" t="s">
        <v>21</v>
      </c>
      <c r="O633" s="1">
        <f>Cleaned_Data[[#This Row],[ loan_amount]]-Cleaned_Data[[#This Row],[ bank_asset_value]]</f>
        <v>17500000</v>
      </c>
      <c r="P633" s="1">
        <f>Cleaned_Data[[#This Row],[ loan_amount]]</f>
        <v>29200000</v>
      </c>
      <c r="Q633" s="1" t="str">
        <f t="shared" si="37"/>
        <v>600–699</v>
      </c>
      <c r="R633" s="1">
        <f>Cleaned_Data[[#This Row],[ residential_assets_value]]+Cleaned_Data[[#This Row],[ commercial_assets_value]]+Cleaned_Data[[#This Row],[ luxury_assets_value]]</f>
        <v>49500000</v>
      </c>
      <c r="S633" s="1">
        <f>Cleaned_Data[[#This Row],[ income_annum]]+Cleaned_Data[[#This Row],[ residential_assets_value]]+Cleaned_Data[[#This Row],[ commercial_assets_value]]+Cleaned_Data[[#This Row],[ luxury_assets_value]]</f>
        <v>58400000</v>
      </c>
      <c r="T633" s="1" t="str">
        <f t="shared" si="38"/>
        <v>&gt;4 Cr</v>
      </c>
      <c r="U633" s="12">
        <f t="shared" si="39"/>
        <v>3650000</v>
      </c>
      <c r="V633" s="1" t="str">
        <f>IF(Cleaned_Data[[#This Row],[EMI_Estimate]]&lt;50000, "50K", IF(Cleaned_Data[[#This Row],[EMI_Estimate]]&lt;100000, "50K-1L", IF(Cleaned_Data[[#This Row],[EMI_Estimate]]&lt;150000, "1L-1.5L", IF(Cleaned_Data[[#This Row],[EMI_Estimate]]&lt;200000,"1.5-2L", "&gt;2L"))))</f>
        <v>&gt;2L</v>
      </c>
    </row>
    <row r="634" spans="1:22" x14ac:dyDescent="0.35">
      <c r="A634">
        <v>633</v>
      </c>
      <c r="B634">
        <v>5</v>
      </c>
      <c r="C634" t="s">
        <v>22</v>
      </c>
      <c r="D634" t="s">
        <v>20</v>
      </c>
      <c r="E634">
        <v>6500000</v>
      </c>
      <c r="F634" t="str">
        <f t="shared" si="36"/>
        <v>&gt;20 Lakh</v>
      </c>
      <c r="G634">
        <v>13800000</v>
      </c>
      <c r="H634">
        <v>10</v>
      </c>
      <c r="I634">
        <v>342</v>
      </c>
      <c r="J634" s="1">
        <v>15300000</v>
      </c>
      <c r="K634" s="1">
        <v>2300000</v>
      </c>
      <c r="L634" s="1">
        <v>14400000</v>
      </c>
      <c r="M634" s="1">
        <v>7300000</v>
      </c>
      <c r="N634" s="1" t="s">
        <v>24</v>
      </c>
      <c r="O634" s="1">
        <f>Cleaned_Data[[#This Row],[ loan_amount]]-Cleaned_Data[[#This Row],[ bank_asset_value]]</f>
        <v>6500000</v>
      </c>
      <c r="P634" s="1">
        <f>Cleaned_Data[[#This Row],[ loan_amount]]</f>
        <v>13800000</v>
      </c>
      <c r="Q634" s="1" t="str">
        <f t="shared" si="37"/>
        <v>300–499</v>
      </c>
      <c r="R634" s="1">
        <f>Cleaned_Data[[#This Row],[ residential_assets_value]]+Cleaned_Data[[#This Row],[ commercial_assets_value]]+Cleaned_Data[[#This Row],[ luxury_assets_value]]</f>
        <v>32000000</v>
      </c>
      <c r="S634" s="1">
        <f>Cleaned_Data[[#This Row],[ income_annum]]+Cleaned_Data[[#This Row],[ residential_assets_value]]+Cleaned_Data[[#This Row],[ commercial_assets_value]]+Cleaned_Data[[#This Row],[ luxury_assets_value]]</f>
        <v>38500000</v>
      </c>
      <c r="T634" s="1" t="str">
        <f t="shared" si="38"/>
        <v>3–4 Cr</v>
      </c>
      <c r="U634" s="12">
        <f t="shared" si="39"/>
        <v>1380000</v>
      </c>
      <c r="V634" s="1" t="str">
        <f>IF(Cleaned_Data[[#This Row],[EMI_Estimate]]&lt;50000, "50K", IF(Cleaned_Data[[#This Row],[EMI_Estimate]]&lt;100000, "50K-1L", IF(Cleaned_Data[[#This Row],[EMI_Estimate]]&lt;150000, "1L-1.5L", IF(Cleaned_Data[[#This Row],[EMI_Estimate]]&lt;200000,"1.5-2L", "&gt;2L"))))</f>
        <v>&gt;2L</v>
      </c>
    </row>
    <row r="635" spans="1:22" x14ac:dyDescent="0.35">
      <c r="A635">
        <v>634</v>
      </c>
      <c r="B635">
        <v>4</v>
      </c>
      <c r="C635" t="s">
        <v>22</v>
      </c>
      <c r="D635" t="s">
        <v>23</v>
      </c>
      <c r="E635">
        <v>8100000</v>
      </c>
      <c r="F635" t="str">
        <f t="shared" si="36"/>
        <v>&gt;20 Lakh</v>
      </c>
      <c r="G635">
        <v>18000000</v>
      </c>
      <c r="H635">
        <v>8</v>
      </c>
      <c r="I635">
        <v>817</v>
      </c>
      <c r="J635" s="1">
        <v>1400000</v>
      </c>
      <c r="K635" s="1">
        <v>7800000</v>
      </c>
      <c r="L635" s="1">
        <v>16900000</v>
      </c>
      <c r="M635" s="1">
        <v>10800000</v>
      </c>
      <c r="N635" s="1" t="s">
        <v>21</v>
      </c>
      <c r="O635" s="1">
        <f>Cleaned_Data[[#This Row],[ loan_amount]]-Cleaned_Data[[#This Row],[ bank_asset_value]]</f>
        <v>7200000</v>
      </c>
      <c r="P635" s="1">
        <f>Cleaned_Data[[#This Row],[ loan_amount]]</f>
        <v>18000000</v>
      </c>
      <c r="Q635" s="1" t="str">
        <f t="shared" si="37"/>
        <v>800+</v>
      </c>
      <c r="R635" s="1">
        <f>Cleaned_Data[[#This Row],[ residential_assets_value]]+Cleaned_Data[[#This Row],[ commercial_assets_value]]+Cleaned_Data[[#This Row],[ luxury_assets_value]]</f>
        <v>26100000</v>
      </c>
      <c r="S635" s="1">
        <f>Cleaned_Data[[#This Row],[ income_annum]]+Cleaned_Data[[#This Row],[ residential_assets_value]]+Cleaned_Data[[#This Row],[ commercial_assets_value]]+Cleaned_Data[[#This Row],[ luxury_assets_value]]</f>
        <v>34200000</v>
      </c>
      <c r="T635" s="1" t="str">
        <f t="shared" si="38"/>
        <v>3–4 Cr</v>
      </c>
      <c r="U635" s="12">
        <f t="shared" si="39"/>
        <v>2250000</v>
      </c>
      <c r="V635" s="1" t="str">
        <f>IF(Cleaned_Data[[#This Row],[EMI_Estimate]]&lt;50000, "50K", IF(Cleaned_Data[[#This Row],[EMI_Estimate]]&lt;100000, "50K-1L", IF(Cleaned_Data[[#This Row],[EMI_Estimate]]&lt;150000, "1L-1.5L", IF(Cleaned_Data[[#This Row],[EMI_Estimate]]&lt;200000,"1.5-2L", "&gt;2L"))))</f>
        <v>&gt;2L</v>
      </c>
    </row>
    <row r="636" spans="1:22" x14ac:dyDescent="0.35">
      <c r="A636">
        <v>635</v>
      </c>
      <c r="B636">
        <v>1</v>
      </c>
      <c r="C636" t="s">
        <v>22</v>
      </c>
      <c r="D636" t="s">
        <v>20</v>
      </c>
      <c r="E636">
        <v>8400000</v>
      </c>
      <c r="F636" t="str">
        <f t="shared" si="36"/>
        <v>&gt;20 Lakh</v>
      </c>
      <c r="G636">
        <v>29900000</v>
      </c>
      <c r="H636">
        <v>16</v>
      </c>
      <c r="I636">
        <v>476</v>
      </c>
      <c r="J636" s="1">
        <v>16100000</v>
      </c>
      <c r="K636" s="1">
        <v>2400000</v>
      </c>
      <c r="L636" s="1">
        <v>32700000</v>
      </c>
      <c r="M636" s="1">
        <v>7500000</v>
      </c>
      <c r="N636" s="1" t="s">
        <v>24</v>
      </c>
      <c r="O636" s="1">
        <f>Cleaned_Data[[#This Row],[ loan_amount]]-Cleaned_Data[[#This Row],[ bank_asset_value]]</f>
        <v>22400000</v>
      </c>
      <c r="P636" s="1">
        <f>Cleaned_Data[[#This Row],[ loan_amount]]</f>
        <v>29900000</v>
      </c>
      <c r="Q636" s="1" t="str">
        <f t="shared" si="37"/>
        <v>300–499</v>
      </c>
      <c r="R636" s="1">
        <f>Cleaned_Data[[#This Row],[ residential_assets_value]]+Cleaned_Data[[#This Row],[ commercial_assets_value]]+Cleaned_Data[[#This Row],[ luxury_assets_value]]</f>
        <v>51200000</v>
      </c>
      <c r="S636" s="1">
        <f>Cleaned_Data[[#This Row],[ income_annum]]+Cleaned_Data[[#This Row],[ residential_assets_value]]+Cleaned_Data[[#This Row],[ commercial_assets_value]]+Cleaned_Data[[#This Row],[ luxury_assets_value]]</f>
        <v>59600000</v>
      </c>
      <c r="T636" s="1" t="str">
        <f t="shared" si="38"/>
        <v>&gt;4 Cr</v>
      </c>
      <c r="U636" s="12">
        <f t="shared" si="39"/>
        <v>1868750</v>
      </c>
      <c r="V636" s="1" t="str">
        <f>IF(Cleaned_Data[[#This Row],[EMI_Estimate]]&lt;50000, "50K", IF(Cleaned_Data[[#This Row],[EMI_Estimate]]&lt;100000, "50K-1L", IF(Cleaned_Data[[#This Row],[EMI_Estimate]]&lt;150000, "1L-1.5L", IF(Cleaned_Data[[#This Row],[EMI_Estimate]]&lt;200000,"1.5-2L", "&gt;2L"))))</f>
        <v>&gt;2L</v>
      </c>
    </row>
    <row r="637" spans="1:22" x14ac:dyDescent="0.35">
      <c r="A637">
        <v>636</v>
      </c>
      <c r="B637">
        <v>0</v>
      </c>
      <c r="C637" t="s">
        <v>22</v>
      </c>
      <c r="D637" t="s">
        <v>20</v>
      </c>
      <c r="E637">
        <v>5300000</v>
      </c>
      <c r="F637" t="str">
        <f t="shared" si="36"/>
        <v>&gt;20 Lakh</v>
      </c>
      <c r="G637">
        <v>20000000</v>
      </c>
      <c r="H637">
        <v>6</v>
      </c>
      <c r="I637">
        <v>881</v>
      </c>
      <c r="J637" s="1">
        <v>15900000</v>
      </c>
      <c r="K637" s="1">
        <v>3700000</v>
      </c>
      <c r="L637" s="1">
        <v>19500000</v>
      </c>
      <c r="M637" s="1">
        <v>4000000</v>
      </c>
      <c r="N637" s="1" t="s">
        <v>21</v>
      </c>
      <c r="O637" s="1">
        <f>Cleaned_Data[[#This Row],[ loan_amount]]-Cleaned_Data[[#This Row],[ bank_asset_value]]</f>
        <v>16000000</v>
      </c>
      <c r="P637" s="1">
        <f>Cleaned_Data[[#This Row],[ loan_amount]]</f>
        <v>20000000</v>
      </c>
      <c r="Q637" s="1" t="str">
        <f t="shared" si="37"/>
        <v>800+</v>
      </c>
      <c r="R637" s="1">
        <f>Cleaned_Data[[#This Row],[ residential_assets_value]]+Cleaned_Data[[#This Row],[ commercial_assets_value]]+Cleaned_Data[[#This Row],[ luxury_assets_value]]</f>
        <v>39100000</v>
      </c>
      <c r="S637" s="1">
        <f>Cleaned_Data[[#This Row],[ income_annum]]+Cleaned_Data[[#This Row],[ residential_assets_value]]+Cleaned_Data[[#This Row],[ commercial_assets_value]]+Cleaned_Data[[#This Row],[ luxury_assets_value]]</f>
        <v>44400000</v>
      </c>
      <c r="T637" s="1" t="str">
        <f t="shared" si="38"/>
        <v>&gt;4 Cr</v>
      </c>
      <c r="U637" s="12">
        <f t="shared" si="39"/>
        <v>3333333</v>
      </c>
      <c r="V637" s="1" t="str">
        <f>IF(Cleaned_Data[[#This Row],[EMI_Estimate]]&lt;50000, "50K", IF(Cleaned_Data[[#This Row],[EMI_Estimate]]&lt;100000, "50K-1L", IF(Cleaned_Data[[#This Row],[EMI_Estimate]]&lt;150000, "1L-1.5L", IF(Cleaned_Data[[#This Row],[EMI_Estimate]]&lt;200000,"1.5-2L", "&gt;2L"))))</f>
        <v>&gt;2L</v>
      </c>
    </row>
    <row r="638" spans="1:22" x14ac:dyDescent="0.35">
      <c r="A638">
        <v>637</v>
      </c>
      <c r="B638">
        <v>2</v>
      </c>
      <c r="C638" t="s">
        <v>19</v>
      </c>
      <c r="D638" t="s">
        <v>20</v>
      </c>
      <c r="E638">
        <v>4100000</v>
      </c>
      <c r="F638" t="str">
        <f t="shared" si="36"/>
        <v>&gt;20 Lakh</v>
      </c>
      <c r="G638">
        <v>15600000</v>
      </c>
      <c r="H638">
        <v>12</v>
      </c>
      <c r="I638">
        <v>838</v>
      </c>
      <c r="J638" s="1">
        <v>5500000</v>
      </c>
      <c r="K638" s="1">
        <v>4800000</v>
      </c>
      <c r="L638" s="1">
        <v>15100000</v>
      </c>
      <c r="M638" s="1">
        <v>2700000</v>
      </c>
      <c r="N638" s="1" t="s">
        <v>21</v>
      </c>
      <c r="O638" s="1">
        <f>Cleaned_Data[[#This Row],[ loan_amount]]-Cleaned_Data[[#This Row],[ bank_asset_value]]</f>
        <v>12900000</v>
      </c>
      <c r="P638" s="1">
        <f>Cleaned_Data[[#This Row],[ loan_amount]]</f>
        <v>15600000</v>
      </c>
      <c r="Q638" s="1" t="str">
        <f t="shared" si="37"/>
        <v>800+</v>
      </c>
      <c r="R638" s="1">
        <f>Cleaned_Data[[#This Row],[ residential_assets_value]]+Cleaned_Data[[#This Row],[ commercial_assets_value]]+Cleaned_Data[[#This Row],[ luxury_assets_value]]</f>
        <v>25400000</v>
      </c>
      <c r="S638" s="1">
        <f>Cleaned_Data[[#This Row],[ income_annum]]+Cleaned_Data[[#This Row],[ residential_assets_value]]+Cleaned_Data[[#This Row],[ commercial_assets_value]]+Cleaned_Data[[#This Row],[ luxury_assets_value]]</f>
        <v>29500000</v>
      </c>
      <c r="T638" s="1" t="str">
        <f t="shared" si="38"/>
        <v>2–3 Cr</v>
      </c>
      <c r="U638" s="12">
        <f t="shared" si="39"/>
        <v>1300000</v>
      </c>
      <c r="V638" s="1" t="str">
        <f>IF(Cleaned_Data[[#This Row],[EMI_Estimate]]&lt;50000, "50K", IF(Cleaned_Data[[#This Row],[EMI_Estimate]]&lt;100000, "50K-1L", IF(Cleaned_Data[[#This Row],[EMI_Estimate]]&lt;150000, "1L-1.5L", IF(Cleaned_Data[[#This Row],[EMI_Estimate]]&lt;200000,"1.5-2L", "&gt;2L"))))</f>
        <v>&gt;2L</v>
      </c>
    </row>
    <row r="639" spans="1:22" x14ac:dyDescent="0.35">
      <c r="A639">
        <v>638</v>
      </c>
      <c r="B639">
        <v>3</v>
      </c>
      <c r="C639" t="s">
        <v>22</v>
      </c>
      <c r="D639" t="s">
        <v>20</v>
      </c>
      <c r="E639">
        <v>6900000</v>
      </c>
      <c r="F639" t="str">
        <f t="shared" si="36"/>
        <v>&gt;20 Lakh</v>
      </c>
      <c r="G639">
        <v>27400000</v>
      </c>
      <c r="H639">
        <v>4</v>
      </c>
      <c r="I639">
        <v>406</v>
      </c>
      <c r="J639" s="1">
        <v>10200000</v>
      </c>
      <c r="K639" s="1">
        <v>6500000</v>
      </c>
      <c r="L639" s="1">
        <v>23900000</v>
      </c>
      <c r="M639" s="1">
        <v>5300000</v>
      </c>
      <c r="N639" s="1" t="s">
        <v>21</v>
      </c>
      <c r="O639" s="1">
        <f>Cleaned_Data[[#This Row],[ loan_amount]]-Cleaned_Data[[#This Row],[ bank_asset_value]]</f>
        <v>22100000</v>
      </c>
      <c r="P639" s="1">
        <f>Cleaned_Data[[#This Row],[ loan_amount]]</f>
        <v>27400000</v>
      </c>
      <c r="Q639" s="1" t="str">
        <f t="shared" si="37"/>
        <v>300–499</v>
      </c>
      <c r="R639" s="1">
        <f>Cleaned_Data[[#This Row],[ residential_assets_value]]+Cleaned_Data[[#This Row],[ commercial_assets_value]]+Cleaned_Data[[#This Row],[ luxury_assets_value]]</f>
        <v>40600000</v>
      </c>
      <c r="S639" s="1">
        <f>Cleaned_Data[[#This Row],[ income_annum]]+Cleaned_Data[[#This Row],[ residential_assets_value]]+Cleaned_Data[[#This Row],[ commercial_assets_value]]+Cleaned_Data[[#This Row],[ luxury_assets_value]]</f>
        <v>47500000</v>
      </c>
      <c r="T639" s="1" t="str">
        <f t="shared" si="38"/>
        <v>&gt;4 Cr</v>
      </c>
      <c r="U639" s="12">
        <f t="shared" si="39"/>
        <v>6850000</v>
      </c>
      <c r="V639" s="1" t="str">
        <f>IF(Cleaned_Data[[#This Row],[EMI_Estimate]]&lt;50000, "50K", IF(Cleaned_Data[[#This Row],[EMI_Estimate]]&lt;100000, "50K-1L", IF(Cleaned_Data[[#This Row],[EMI_Estimate]]&lt;150000, "1L-1.5L", IF(Cleaned_Data[[#This Row],[EMI_Estimate]]&lt;200000,"1.5-2L", "&gt;2L"))))</f>
        <v>&gt;2L</v>
      </c>
    </row>
    <row r="640" spans="1:22" x14ac:dyDescent="0.35">
      <c r="A640">
        <v>639</v>
      </c>
      <c r="B640">
        <v>1</v>
      </c>
      <c r="C640" t="s">
        <v>19</v>
      </c>
      <c r="D640" t="s">
        <v>23</v>
      </c>
      <c r="E640">
        <v>5200000</v>
      </c>
      <c r="F640" t="str">
        <f t="shared" si="36"/>
        <v>&gt;20 Lakh</v>
      </c>
      <c r="G640">
        <v>19500000</v>
      </c>
      <c r="H640">
        <v>12</v>
      </c>
      <c r="I640">
        <v>778</v>
      </c>
      <c r="J640" s="1">
        <v>5200000</v>
      </c>
      <c r="K640" s="1">
        <v>4300000</v>
      </c>
      <c r="L640" s="1">
        <v>19900000</v>
      </c>
      <c r="M640" s="1">
        <v>5800000</v>
      </c>
      <c r="N640" s="1" t="s">
        <v>21</v>
      </c>
      <c r="O640" s="1">
        <f>Cleaned_Data[[#This Row],[ loan_amount]]-Cleaned_Data[[#This Row],[ bank_asset_value]]</f>
        <v>13700000</v>
      </c>
      <c r="P640" s="1">
        <f>Cleaned_Data[[#This Row],[ loan_amount]]</f>
        <v>19500000</v>
      </c>
      <c r="Q640" s="1" t="str">
        <f t="shared" si="37"/>
        <v>700–799</v>
      </c>
      <c r="R640" s="1">
        <f>Cleaned_Data[[#This Row],[ residential_assets_value]]+Cleaned_Data[[#This Row],[ commercial_assets_value]]+Cleaned_Data[[#This Row],[ luxury_assets_value]]</f>
        <v>29400000</v>
      </c>
      <c r="S640" s="1">
        <f>Cleaned_Data[[#This Row],[ income_annum]]+Cleaned_Data[[#This Row],[ residential_assets_value]]+Cleaned_Data[[#This Row],[ commercial_assets_value]]+Cleaned_Data[[#This Row],[ luxury_assets_value]]</f>
        <v>34600000</v>
      </c>
      <c r="T640" s="1" t="str">
        <f t="shared" si="38"/>
        <v>3–4 Cr</v>
      </c>
      <c r="U640" s="12">
        <f t="shared" si="39"/>
        <v>1625000</v>
      </c>
      <c r="V640" s="1" t="str">
        <f>IF(Cleaned_Data[[#This Row],[EMI_Estimate]]&lt;50000, "50K", IF(Cleaned_Data[[#This Row],[EMI_Estimate]]&lt;100000, "50K-1L", IF(Cleaned_Data[[#This Row],[EMI_Estimate]]&lt;150000, "1L-1.5L", IF(Cleaned_Data[[#This Row],[EMI_Estimate]]&lt;200000,"1.5-2L", "&gt;2L"))))</f>
        <v>&gt;2L</v>
      </c>
    </row>
    <row r="641" spans="1:22" x14ac:dyDescent="0.35">
      <c r="A641">
        <v>640</v>
      </c>
      <c r="B641">
        <v>5</v>
      </c>
      <c r="C641" t="s">
        <v>22</v>
      </c>
      <c r="D641" t="s">
        <v>23</v>
      </c>
      <c r="E641">
        <v>2000000</v>
      </c>
      <c r="F641" t="str">
        <f t="shared" si="36"/>
        <v>&gt;20 Lakh</v>
      </c>
      <c r="G641">
        <v>7400000</v>
      </c>
      <c r="H641">
        <v>14</v>
      </c>
      <c r="I641">
        <v>799</v>
      </c>
      <c r="J641" s="1">
        <v>3600000</v>
      </c>
      <c r="K641" s="1">
        <v>3700000</v>
      </c>
      <c r="L641" s="1">
        <v>4300000</v>
      </c>
      <c r="M641" s="1">
        <v>1100000</v>
      </c>
      <c r="N641" s="1" t="s">
        <v>21</v>
      </c>
      <c r="O641" s="1">
        <f>Cleaned_Data[[#This Row],[ loan_amount]]-Cleaned_Data[[#This Row],[ bank_asset_value]]</f>
        <v>6300000</v>
      </c>
      <c r="P641" s="1">
        <f>Cleaned_Data[[#This Row],[ loan_amount]]</f>
        <v>7400000</v>
      </c>
      <c r="Q641" s="1" t="str">
        <f t="shared" si="37"/>
        <v>700–799</v>
      </c>
      <c r="R641" s="1">
        <f>Cleaned_Data[[#This Row],[ residential_assets_value]]+Cleaned_Data[[#This Row],[ commercial_assets_value]]+Cleaned_Data[[#This Row],[ luxury_assets_value]]</f>
        <v>11600000</v>
      </c>
      <c r="S641" s="1">
        <f>Cleaned_Data[[#This Row],[ income_annum]]+Cleaned_Data[[#This Row],[ residential_assets_value]]+Cleaned_Data[[#This Row],[ commercial_assets_value]]+Cleaned_Data[[#This Row],[ luxury_assets_value]]</f>
        <v>13600000</v>
      </c>
      <c r="T641" s="1" t="str">
        <f t="shared" si="38"/>
        <v>1–2 Cr</v>
      </c>
      <c r="U641" s="12">
        <f t="shared" si="39"/>
        <v>528571</v>
      </c>
      <c r="V641" s="1" t="str">
        <f>IF(Cleaned_Data[[#This Row],[EMI_Estimate]]&lt;50000, "50K", IF(Cleaned_Data[[#This Row],[EMI_Estimate]]&lt;100000, "50K-1L", IF(Cleaned_Data[[#This Row],[EMI_Estimate]]&lt;150000, "1L-1.5L", IF(Cleaned_Data[[#This Row],[EMI_Estimate]]&lt;200000,"1.5-2L", "&gt;2L"))))</f>
        <v>&gt;2L</v>
      </c>
    </row>
    <row r="642" spans="1:22" x14ac:dyDescent="0.35">
      <c r="A642">
        <v>641</v>
      </c>
      <c r="B642">
        <v>3</v>
      </c>
      <c r="C642" t="s">
        <v>19</v>
      </c>
      <c r="D642" t="s">
        <v>20</v>
      </c>
      <c r="E642">
        <v>4600000</v>
      </c>
      <c r="F642" t="str">
        <f t="shared" ref="F642:F705" si="40">IF(E642&lt;500000, "&lt;5 Lakh",
 IF(E642&lt;1000000, "5-10 Lakh",
 IF(E642&lt;1500000, "10-15 Lakh",
 IF(E642&lt;2000000, "15-20 Lakh", "&gt;20 Lakh"))))</f>
        <v>&gt;20 Lakh</v>
      </c>
      <c r="G642">
        <v>17800000</v>
      </c>
      <c r="H642">
        <v>20</v>
      </c>
      <c r="I642">
        <v>716</v>
      </c>
      <c r="J642" s="1">
        <v>12600000</v>
      </c>
      <c r="K642" s="1">
        <v>2600000</v>
      </c>
      <c r="L642" s="1">
        <v>10800000</v>
      </c>
      <c r="M642" s="1">
        <v>4500000</v>
      </c>
      <c r="N642" s="1" t="s">
        <v>21</v>
      </c>
      <c r="O642" s="1">
        <f>Cleaned_Data[[#This Row],[ loan_amount]]-Cleaned_Data[[#This Row],[ bank_asset_value]]</f>
        <v>13300000</v>
      </c>
      <c r="P642" s="1">
        <f>Cleaned_Data[[#This Row],[ loan_amount]]</f>
        <v>17800000</v>
      </c>
      <c r="Q642" s="1" t="str">
        <f t="shared" ref="Q642:Q705" si="41">IF(I642&lt;500,"300–499",IF(I642&lt;600,"500–599",IF(I642&lt;700,"600–699",IF(I642&lt;800,"700–799","800+"))))</f>
        <v>700–799</v>
      </c>
      <c r="R642" s="1">
        <f>Cleaned_Data[[#This Row],[ residential_assets_value]]+Cleaned_Data[[#This Row],[ commercial_assets_value]]+Cleaned_Data[[#This Row],[ luxury_assets_value]]</f>
        <v>26000000</v>
      </c>
      <c r="S642" s="1">
        <f>Cleaned_Data[[#This Row],[ income_annum]]+Cleaned_Data[[#This Row],[ residential_assets_value]]+Cleaned_Data[[#This Row],[ commercial_assets_value]]+Cleaned_Data[[#This Row],[ luxury_assets_value]]</f>
        <v>30600000</v>
      </c>
      <c r="T642" s="1" t="str">
        <f t="shared" ref="T642:T705" si="42">IF(S642&lt;10000000, "&lt;1 Cr", IF(S642&lt;20000000, "1–2 Cr", IF(S642&lt;30000000, "2–3 Cr", IF(S642&lt;40000000, "3–4 Cr", "&gt;4 Cr"))))</f>
        <v>3–4 Cr</v>
      </c>
      <c r="U642" s="12">
        <f t="shared" ref="U642:U705" si="43">ROUND(G642/H642, 0)</f>
        <v>890000</v>
      </c>
      <c r="V642" s="1" t="str">
        <f>IF(Cleaned_Data[[#This Row],[EMI_Estimate]]&lt;50000, "50K", IF(Cleaned_Data[[#This Row],[EMI_Estimate]]&lt;100000, "50K-1L", IF(Cleaned_Data[[#This Row],[EMI_Estimate]]&lt;150000, "1L-1.5L", IF(Cleaned_Data[[#This Row],[EMI_Estimate]]&lt;200000,"1.5-2L", "&gt;2L"))))</f>
        <v>&gt;2L</v>
      </c>
    </row>
    <row r="643" spans="1:22" x14ac:dyDescent="0.35">
      <c r="A643">
        <v>642</v>
      </c>
      <c r="B643">
        <v>0</v>
      </c>
      <c r="C643" t="s">
        <v>19</v>
      </c>
      <c r="D643" t="s">
        <v>23</v>
      </c>
      <c r="E643">
        <v>7100000</v>
      </c>
      <c r="F643" t="str">
        <f t="shared" si="40"/>
        <v>&gt;20 Lakh</v>
      </c>
      <c r="G643">
        <v>20100000</v>
      </c>
      <c r="H643">
        <v>16</v>
      </c>
      <c r="I643">
        <v>756</v>
      </c>
      <c r="J643" s="1">
        <v>8000000</v>
      </c>
      <c r="K643" s="1">
        <v>5000000</v>
      </c>
      <c r="L643" s="1">
        <v>17600000</v>
      </c>
      <c r="M643" s="1">
        <v>5400000</v>
      </c>
      <c r="N643" s="1" t="s">
        <v>21</v>
      </c>
      <c r="O643" s="1">
        <f>Cleaned_Data[[#This Row],[ loan_amount]]-Cleaned_Data[[#This Row],[ bank_asset_value]]</f>
        <v>14700000</v>
      </c>
      <c r="P643" s="1">
        <f>Cleaned_Data[[#This Row],[ loan_amount]]</f>
        <v>20100000</v>
      </c>
      <c r="Q643" s="1" t="str">
        <f t="shared" si="41"/>
        <v>700–799</v>
      </c>
      <c r="R643" s="1">
        <f>Cleaned_Data[[#This Row],[ residential_assets_value]]+Cleaned_Data[[#This Row],[ commercial_assets_value]]+Cleaned_Data[[#This Row],[ luxury_assets_value]]</f>
        <v>30600000</v>
      </c>
      <c r="S643" s="1">
        <f>Cleaned_Data[[#This Row],[ income_annum]]+Cleaned_Data[[#This Row],[ residential_assets_value]]+Cleaned_Data[[#This Row],[ commercial_assets_value]]+Cleaned_Data[[#This Row],[ luxury_assets_value]]</f>
        <v>37700000</v>
      </c>
      <c r="T643" s="1" t="str">
        <f t="shared" si="42"/>
        <v>3–4 Cr</v>
      </c>
      <c r="U643" s="12">
        <f t="shared" si="43"/>
        <v>1256250</v>
      </c>
      <c r="V643" s="1" t="str">
        <f>IF(Cleaned_Data[[#This Row],[EMI_Estimate]]&lt;50000, "50K", IF(Cleaned_Data[[#This Row],[EMI_Estimate]]&lt;100000, "50K-1L", IF(Cleaned_Data[[#This Row],[EMI_Estimate]]&lt;150000, "1L-1.5L", IF(Cleaned_Data[[#This Row],[EMI_Estimate]]&lt;200000,"1.5-2L", "&gt;2L"))))</f>
        <v>&gt;2L</v>
      </c>
    </row>
    <row r="644" spans="1:22" x14ac:dyDescent="0.35">
      <c r="A644">
        <v>643</v>
      </c>
      <c r="B644">
        <v>0</v>
      </c>
      <c r="C644" t="s">
        <v>22</v>
      </c>
      <c r="D644" t="s">
        <v>20</v>
      </c>
      <c r="E644">
        <v>9300000</v>
      </c>
      <c r="F644" t="str">
        <f t="shared" si="40"/>
        <v>&gt;20 Lakh</v>
      </c>
      <c r="G644">
        <v>20100000</v>
      </c>
      <c r="H644">
        <v>10</v>
      </c>
      <c r="I644">
        <v>743</v>
      </c>
      <c r="J644" s="1">
        <v>4800000</v>
      </c>
      <c r="K644" s="1">
        <v>1800000</v>
      </c>
      <c r="L644" s="1">
        <v>21900000</v>
      </c>
      <c r="M644" s="1">
        <v>13600000</v>
      </c>
      <c r="N644" s="1" t="s">
        <v>21</v>
      </c>
      <c r="O644" s="1">
        <f>Cleaned_Data[[#This Row],[ loan_amount]]-Cleaned_Data[[#This Row],[ bank_asset_value]]</f>
        <v>6500000</v>
      </c>
      <c r="P644" s="1">
        <f>Cleaned_Data[[#This Row],[ loan_amount]]</f>
        <v>20100000</v>
      </c>
      <c r="Q644" s="1" t="str">
        <f t="shared" si="41"/>
        <v>700–799</v>
      </c>
      <c r="R644" s="1">
        <f>Cleaned_Data[[#This Row],[ residential_assets_value]]+Cleaned_Data[[#This Row],[ commercial_assets_value]]+Cleaned_Data[[#This Row],[ luxury_assets_value]]</f>
        <v>28500000</v>
      </c>
      <c r="S644" s="1">
        <f>Cleaned_Data[[#This Row],[ income_annum]]+Cleaned_Data[[#This Row],[ residential_assets_value]]+Cleaned_Data[[#This Row],[ commercial_assets_value]]+Cleaned_Data[[#This Row],[ luxury_assets_value]]</f>
        <v>37800000</v>
      </c>
      <c r="T644" s="1" t="str">
        <f t="shared" si="42"/>
        <v>3–4 Cr</v>
      </c>
      <c r="U644" s="12">
        <f t="shared" si="43"/>
        <v>2010000</v>
      </c>
      <c r="V644" s="1" t="str">
        <f>IF(Cleaned_Data[[#This Row],[EMI_Estimate]]&lt;50000, "50K", IF(Cleaned_Data[[#This Row],[EMI_Estimate]]&lt;100000, "50K-1L", IF(Cleaned_Data[[#This Row],[EMI_Estimate]]&lt;150000, "1L-1.5L", IF(Cleaned_Data[[#This Row],[EMI_Estimate]]&lt;200000,"1.5-2L", "&gt;2L"))))</f>
        <v>&gt;2L</v>
      </c>
    </row>
    <row r="645" spans="1:22" x14ac:dyDescent="0.35">
      <c r="A645">
        <v>644</v>
      </c>
      <c r="B645">
        <v>3</v>
      </c>
      <c r="C645" t="s">
        <v>22</v>
      </c>
      <c r="D645" t="s">
        <v>20</v>
      </c>
      <c r="E645">
        <v>5400000</v>
      </c>
      <c r="F645" t="str">
        <f t="shared" si="40"/>
        <v>&gt;20 Lakh</v>
      </c>
      <c r="G645">
        <v>19400000</v>
      </c>
      <c r="H645">
        <v>20</v>
      </c>
      <c r="I645">
        <v>731</v>
      </c>
      <c r="J645" s="1">
        <v>13800000</v>
      </c>
      <c r="K645" s="1">
        <v>3200000</v>
      </c>
      <c r="L645" s="1">
        <v>20000000</v>
      </c>
      <c r="M645" s="1">
        <v>4300000</v>
      </c>
      <c r="N645" s="1" t="s">
        <v>21</v>
      </c>
      <c r="O645" s="1">
        <f>Cleaned_Data[[#This Row],[ loan_amount]]-Cleaned_Data[[#This Row],[ bank_asset_value]]</f>
        <v>15100000</v>
      </c>
      <c r="P645" s="1">
        <f>Cleaned_Data[[#This Row],[ loan_amount]]</f>
        <v>19400000</v>
      </c>
      <c r="Q645" s="1" t="str">
        <f t="shared" si="41"/>
        <v>700–799</v>
      </c>
      <c r="R645" s="1">
        <f>Cleaned_Data[[#This Row],[ residential_assets_value]]+Cleaned_Data[[#This Row],[ commercial_assets_value]]+Cleaned_Data[[#This Row],[ luxury_assets_value]]</f>
        <v>37000000</v>
      </c>
      <c r="S645" s="1">
        <f>Cleaned_Data[[#This Row],[ income_annum]]+Cleaned_Data[[#This Row],[ residential_assets_value]]+Cleaned_Data[[#This Row],[ commercial_assets_value]]+Cleaned_Data[[#This Row],[ luxury_assets_value]]</f>
        <v>42400000</v>
      </c>
      <c r="T645" s="1" t="str">
        <f t="shared" si="42"/>
        <v>&gt;4 Cr</v>
      </c>
      <c r="U645" s="12">
        <f t="shared" si="43"/>
        <v>970000</v>
      </c>
      <c r="V645" s="1" t="str">
        <f>IF(Cleaned_Data[[#This Row],[EMI_Estimate]]&lt;50000, "50K", IF(Cleaned_Data[[#This Row],[EMI_Estimate]]&lt;100000, "50K-1L", IF(Cleaned_Data[[#This Row],[EMI_Estimate]]&lt;150000, "1L-1.5L", IF(Cleaned_Data[[#This Row],[EMI_Estimate]]&lt;200000,"1.5-2L", "&gt;2L"))))</f>
        <v>&gt;2L</v>
      </c>
    </row>
    <row r="646" spans="1:22" x14ac:dyDescent="0.35">
      <c r="A646">
        <v>645</v>
      </c>
      <c r="B646">
        <v>3</v>
      </c>
      <c r="C646" t="s">
        <v>22</v>
      </c>
      <c r="D646" t="s">
        <v>20</v>
      </c>
      <c r="E646">
        <v>4100000</v>
      </c>
      <c r="F646" t="str">
        <f t="shared" si="40"/>
        <v>&gt;20 Lakh</v>
      </c>
      <c r="G646">
        <v>8500000</v>
      </c>
      <c r="H646">
        <v>2</v>
      </c>
      <c r="I646">
        <v>833</v>
      </c>
      <c r="J646" s="1">
        <v>12000000</v>
      </c>
      <c r="K646" s="1">
        <v>0</v>
      </c>
      <c r="L646" s="1">
        <v>16200000</v>
      </c>
      <c r="M646" s="1">
        <v>3400000</v>
      </c>
      <c r="N646" s="1" t="s">
        <v>21</v>
      </c>
      <c r="O646" s="1">
        <f>Cleaned_Data[[#This Row],[ loan_amount]]-Cleaned_Data[[#This Row],[ bank_asset_value]]</f>
        <v>5100000</v>
      </c>
      <c r="P646" s="1">
        <f>Cleaned_Data[[#This Row],[ loan_amount]]</f>
        <v>8500000</v>
      </c>
      <c r="Q646" s="1" t="str">
        <f t="shared" si="41"/>
        <v>800+</v>
      </c>
      <c r="R646" s="1">
        <f>Cleaned_Data[[#This Row],[ residential_assets_value]]+Cleaned_Data[[#This Row],[ commercial_assets_value]]+Cleaned_Data[[#This Row],[ luxury_assets_value]]</f>
        <v>28200000</v>
      </c>
      <c r="S646" s="1">
        <f>Cleaned_Data[[#This Row],[ income_annum]]+Cleaned_Data[[#This Row],[ residential_assets_value]]+Cleaned_Data[[#This Row],[ commercial_assets_value]]+Cleaned_Data[[#This Row],[ luxury_assets_value]]</f>
        <v>32300000</v>
      </c>
      <c r="T646" s="1" t="str">
        <f t="shared" si="42"/>
        <v>3–4 Cr</v>
      </c>
      <c r="U646" s="12">
        <f t="shared" si="43"/>
        <v>4250000</v>
      </c>
      <c r="V646" s="1" t="str">
        <f>IF(Cleaned_Data[[#This Row],[EMI_Estimate]]&lt;50000, "50K", IF(Cleaned_Data[[#This Row],[EMI_Estimate]]&lt;100000, "50K-1L", IF(Cleaned_Data[[#This Row],[EMI_Estimate]]&lt;150000, "1L-1.5L", IF(Cleaned_Data[[#This Row],[EMI_Estimate]]&lt;200000,"1.5-2L", "&gt;2L"))))</f>
        <v>&gt;2L</v>
      </c>
    </row>
    <row r="647" spans="1:22" x14ac:dyDescent="0.35">
      <c r="A647">
        <v>646</v>
      </c>
      <c r="B647">
        <v>4</v>
      </c>
      <c r="C647" t="s">
        <v>22</v>
      </c>
      <c r="D647" t="s">
        <v>20</v>
      </c>
      <c r="E647">
        <v>4900000</v>
      </c>
      <c r="F647" t="str">
        <f t="shared" si="40"/>
        <v>&gt;20 Lakh</v>
      </c>
      <c r="G647">
        <v>11400000</v>
      </c>
      <c r="H647">
        <v>8</v>
      </c>
      <c r="I647">
        <v>470</v>
      </c>
      <c r="J647" s="1">
        <v>12000000</v>
      </c>
      <c r="K647" s="1">
        <v>7500000</v>
      </c>
      <c r="L647" s="1">
        <v>14700000</v>
      </c>
      <c r="M647" s="1">
        <v>4800000</v>
      </c>
      <c r="N647" s="1" t="s">
        <v>24</v>
      </c>
      <c r="O647" s="1">
        <f>Cleaned_Data[[#This Row],[ loan_amount]]-Cleaned_Data[[#This Row],[ bank_asset_value]]</f>
        <v>6600000</v>
      </c>
      <c r="P647" s="1">
        <f>Cleaned_Data[[#This Row],[ loan_amount]]</f>
        <v>11400000</v>
      </c>
      <c r="Q647" s="1" t="str">
        <f t="shared" si="41"/>
        <v>300–499</v>
      </c>
      <c r="R647" s="1">
        <f>Cleaned_Data[[#This Row],[ residential_assets_value]]+Cleaned_Data[[#This Row],[ commercial_assets_value]]+Cleaned_Data[[#This Row],[ luxury_assets_value]]</f>
        <v>34200000</v>
      </c>
      <c r="S647" s="1">
        <f>Cleaned_Data[[#This Row],[ income_annum]]+Cleaned_Data[[#This Row],[ residential_assets_value]]+Cleaned_Data[[#This Row],[ commercial_assets_value]]+Cleaned_Data[[#This Row],[ luxury_assets_value]]</f>
        <v>39100000</v>
      </c>
      <c r="T647" s="1" t="str">
        <f t="shared" si="42"/>
        <v>3–4 Cr</v>
      </c>
      <c r="U647" s="12">
        <f t="shared" si="43"/>
        <v>1425000</v>
      </c>
      <c r="V647" s="1" t="str">
        <f>IF(Cleaned_Data[[#This Row],[EMI_Estimate]]&lt;50000, "50K", IF(Cleaned_Data[[#This Row],[EMI_Estimate]]&lt;100000, "50K-1L", IF(Cleaned_Data[[#This Row],[EMI_Estimate]]&lt;150000, "1L-1.5L", IF(Cleaned_Data[[#This Row],[EMI_Estimate]]&lt;200000,"1.5-2L", "&gt;2L"))))</f>
        <v>&gt;2L</v>
      </c>
    </row>
    <row r="648" spans="1:22" x14ac:dyDescent="0.35">
      <c r="A648">
        <v>647</v>
      </c>
      <c r="B648">
        <v>5</v>
      </c>
      <c r="C648" t="s">
        <v>19</v>
      </c>
      <c r="D648" t="s">
        <v>23</v>
      </c>
      <c r="E648">
        <v>5400000</v>
      </c>
      <c r="F648" t="str">
        <f t="shared" si="40"/>
        <v>&gt;20 Lakh</v>
      </c>
      <c r="G648">
        <v>21200000</v>
      </c>
      <c r="H648">
        <v>20</v>
      </c>
      <c r="I648">
        <v>734</v>
      </c>
      <c r="J648" s="1">
        <v>7300000</v>
      </c>
      <c r="K648" s="1">
        <v>1800000</v>
      </c>
      <c r="L648" s="1">
        <v>11500000</v>
      </c>
      <c r="M648" s="1">
        <v>7500000</v>
      </c>
      <c r="N648" s="1" t="s">
        <v>21</v>
      </c>
      <c r="O648" s="1">
        <f>Cleaned_Data[[#This Row],[ loan_amount]]-Cleaned_Data[[#This Row],[ bank_asset_value]]</f>
        <v>13700000</v>
      </c>
      <c r="P648" s="1">
        <f>Cleaned_Data[[#This Row],[ loan_amount]]</f>
        <v>21200000</v>
      </c>
      <c r="Q648" s="1" t="str">
        <f t="shared" si="41"/>
        <v>700–799</v>
      </c>
      <c r="R648" s="1">
        <f>Cleaned_Data[[#This Row],[ residential_assets_value]]+Cleaned_Data[[#This Row],[ commercial_assets_value]]+Cleaned_Data[[#This Row],[ luxury_assets_value]]</f>
        <v>20600000</v>
      </c>
      <c r="S648" s="1">
        <f>Cleaned_Data[[#This Row],[ income_annum]]+Cleaned_Data[[#This Row],[ residential_assets_value]]+Cleaned_Data[[#This Row],[ commercial_assets_value]]+Cleaned_Data[[#This Row],[ luxury_assets_value]]</f>
        <v>26000000</v>
      </c>
      <c r="T648" s="1" t="str">
        <f t="shared" si="42"/>
        <v>2–3 Cr</v>
      </c>
      <c r="U648" s="12">
        <f t="shared" si="43"/>
        <v>1060000</v>
      </c>
      <c r="V648" s="1" t="str">
        <f>IF(Cleaned_Data[[#This Row],[EMI_Estimate]]&lt;50000, "50K", IF(Cleaned_Data[[#This Row],[EMI_Estimate]]&lt;100000, "50K-1L", IF(Cleaned_Data[[#This Row],[EMI_Estimate]]&lt;150000, "1L-1.5L", IF(Cleaned_Data[[#This Row],[EMI_Estimate]]&lt;200000,"1.5-2L", "&gt;2L"))))</f>
        <v>&gt;2L</v>
      </c>
    </row>
    <row r="649" spans="1:22" x14ac:dyDescent="0.35">
      <c r="A649">
        <v>648</v>
      </c>
      <c r="B649">
        <v>0</v>
      </c>
      <c r="C649" t="s">
        <v>19</v>
      </c>
      <c r="D649" t="s">
        <v>20</v>
      </c>
      <c r="E649">
        <v>3000000</v>
      </c>
      <c r="F649" t="str">
        <f t="shared" si="40"/>
        <v>&gt;20 Lakh</v>
      </c>
      <c r="G649">
        <v>9600000</v>
      </c>
      <c r="H649">
        <v>12</v>
      </c>
      <c r="I649">
        <v>620</v>
      </c>
      <c r="J649" s="1">
        <v>7900000</v>
      </c>
      <c r="K649" s="1">
        <v>0</v>
      </c>
      <c r="L649" s="1">
        <v>8600000</v>
      </c>
      <c r="M649" s="1">
        <v>3600000</v>
      </c>
      <c r="N649" s="1" t="s">
        <v>21</v>
      </c>
      <c r="O649" s="1">
        <f>Cleaned_Data[[#This Row],[ loan_amount]]-Cleaned_Data[[#This Row],[ bank_asset_value]]</f>
        <v>6000000</v>
      </c>
      <c r="P649" s="1">
        <f>Cleaned_Data[[#This Row],[ loan_amount]]</f>
        <v>9600000</v>
      </c>
      <c r="Q649" s="1" t="str">
        <f t="shared" si="41"/>
        <v>600–699</v>
      </c>
      <c r="R649" s="1">
        <f>Cleaned_Data[[#This Row],[ residential_assets_value]]+Cleaned_Data[[#This Row],[ commercial_assets_value]]+Cleaned_Data[[#This Row],[ luxury_assets_value]]</f>
        <v>16500000</v>
      </c>
      <c r="S649" s="1">
        <f>Cleaned_Data[[#This Row],[ income_annum]]+Cleaned_Data[[#This Row],[ residential_assets_value]]+Cleaned_Data[[#This Row],[ commercial_assets_value]]+Cleaned_Data[[#This Row],[ luxury_assets_value]]</f>
        <v>19500000</v>
      </c>
      <c r="T649" s="1" t="str">
        <f t="shared" si="42"/>
        <v>1–2 Cr</v>
      </c>
      <c r="U649" s="12">
        <f t="shared" si="43"/>
        <v>800000</v>
      </c>
      <c r="V649" s="1" t="str">
        <f>IF(Cleaned_Data[[#This Row],[EMI_Estimate]]&lt;50000, "50K", IF(Cleaned_Data[[#This Row],[EMI_Estimate]]&lt;100000, "50K-1L", IF(Cleaned_Data[[#This Row],[EMI_Estimate]]&lt;150000, "1L-1.5L", IF(Cleaned_Data[[#This Row],[EMI_Estimate]]&lt;200000,"1.5-2L", "&gt;2L"))))</f>
        <v>&gt;2L</v>
      </c>
    </row>
    <row r="650" spans="1:22" x14ac:dyDescent="0.35">
      <c r="A650">
        <v>649</v>
      </c>
      <c r="B650">
        <v>0</v>
      </c>
      <c r="C650" t="s">
        <v>22</v>
      </c>
      <c r="D650" t="s">
        <v>23</v>
      </c>
      <c r="E650">
        <v>6800000</v>
      </c>
      <c r="F650" t="str">
        <f t="shared" si="40"/>
        <v>&gt;20 Lakh</v>
      </c>
      <c r="G650">
        <v>14400000</v>
      </c>
      <c r="H650">
        <v>8</v>
      </c>
      <c r="I650">
        <v>812</v>
      </c>
      <c r="J650" s="1">
        <v>15200000</v>
      </c>
      <c r="K650" s="1">
        <v>4500000</v>
      </c>
      <c r="L650" s="1">
        <v>21100000</v>
      </c>
      <c r="M650" s="1">
        <v>6400000</v>
      </c>
      <c r="N650" s="1" t="s">
        <v>21</v>
      </c>
      <c r="O650" s="1">
        <f>Cleaned_Data[[#This Row],[ loan_amount]]-Cleaned_Data[[#This Row],[ bank_asset_value]]</f>
        <v>8000000</v>
      </c>
      <c r="P650" s="1">
        <f>Cleaned_Data[[#This Row],[ loan_amount]]</f>
        <v>14400000</v>
      </c>
      <c r="Q650" s="1" t="str">
        <f t="shared" si="41"/>
        <v>800+</v>
      </c>
      <c r="R650" s="1">
        <f>Cleaned_Data[[#This Row],[ residential_assets_value]]+Cleaned_Data[[#This Row],[ commercial_assets_value]]+Cleaned_Data[[#This Row],[ luxury_assets_value]]</f>
        <v>40800000</v>
      </c>
      <c r="S650" s="1">
        <f>Cleaned_Data[[#This Row],[ income_annum]]+Cleaned_Data[[#This Row],[ residential_assets_value]]+Cleaned_Data[[#This Row],[ commercial_assets_value]]+Cleaned_Data[[#This Row],[ luxury_assets_value]]</f>
        <v>47600000</v>
      </c>
      <c r="T650" s="1" t="str">
        <f t="shared" si="42"/>
        <v>&gt;4 Cr</v>
      </c>
      <c r="U650" s="12">
        <f t="shared" si="43"/>
        <v>1800000</v>
      </c>
      <c r="V650" s="1" t="str">
        <f>IF(Cleaned_Data[[#This Row],[EMI_Estimate]]&lt;50000, "50K", IF(Cleaned_Data[[#This Row],[EMI_Estimate]]&lt;100000, "50K-1L", IF(Cleaned_Data[[#This Row],[EMI_Estimate]]&lt;150000, "1L-1.5L", IF(Cleaned_Data[[#This Row],[EMI_Estimate]]&lt;200000,"1.5-2L", "&gt;2L"))))</f>
        <v>&gt;2L</v>
      </c>
    </row>
    <row r="651" spans="1:22" x14ac:dyDescent="0.35">
      <c r="A651">
        <v>650</v>
      </c>
      <c r="B651">
        <v>4</v>
      </c>
      <c r="C651" t="s">
        <v>19</v>
      </c>
      <c r="D651" t="s">
        <v>23</v>
      </c>
      <c r="E651">
        <v>5100000</v>
      </c>
      <c r="F651" t="str">
        <f t="shared" si="40"/>
        <v>&gt;20 Lakh</v>
      </c>
      <c r="G651">
        <v>14000000</v>
      </c>
      <c r="H651">
        <v>12</v>
      </c>
      <c r="I651">
        <v>459</v>
      </c>
      <c r="J651" s="1">
        <v>9800000</v>
      </c>
      <c r="K651" s="1">
        <v>0</v>
      </c>
      <c r="L651" s="1">
        <v>10400000</v>
      </c>
      <c r="M651" s="1">
        <v>6800000</v>
      </c>
      <c r="N651" s="1" t="s">
        <v>24</v>
      </c>
      <c r="O651" s="1">
        <f>Cleaned_Data[[#This Row],[ loan_amount]]-Cleaned_Data[[#This Row],[ bank_asset_value]]</f>
        <v>7200000</v>
      </c>
      <c r="P651" s="1">
        <f>Cleaned_Data[[#This Row],[ loan_amount]]</f>
        <v>14000000</v>
      </c>
      <c r="Q651" s="1" t="str">
        <f t="shared" si="41"/>
        <v>300–499</v>
      </c>
      <c r="R651" s="1">
        <f>Cleaned_Data[[#This Row],[ residential_assets_value]]+Cleaned_Data[[#This Row],[ commercial_assets_value]]+Cleaned_Data[[#This Row],[ luxury_assets_value]]</f>
        <v>20200000</v>
      </c>
      <c r="S651" s="1">
        <f>Cleaned_Data[[#This Row],[ income_annum]]+Cleaned_Data[[#This Row],[ residential_assets_value]]+Cleaned_Data[[#This Row],[ commercial_assets_value]]+Cleaned_Data[[#This Row],[ luxury_assets_value]]</f>
        <v>25300000</v>
      </c>
      <c r="T651" s="1" t="str">
        <f t="shared" si="42"/>
        <v>2–3 Cr</v>
      </c>
      <c r="U651" s="12">
        <f t="shared" si="43"/>
        <v>1166667</v>
      </c>
      <c r="V651" s="1" t="str">
        <f>IF(Cleaned_Data[[#This Row],[EMI_Estimate]]&lt;50000, "50K", IF(Cleaned_Data[[#This Row],[EMI_Estimate]]&lt;100000, "50K-1L", IF(Cleaned_Data[[#This Row],[EMI_Estimate]]&lt;150000, "1L-1.5L", IF(Cleaned_Data[[#This Row],[EMI_Estimate]]&lt;200000,"1.5-2L", "&gt;2L"))))</f>
        <v>&gt;2L</v>
      </c>
    </row>
    <row r="652" spans="1:22" x14ac:dyDescent="0.35">
      <c r="A652">
        <v>651</v>
      </c>
      <c r="B652">
        <v>0</v>
      </c>
      <c r="C652" t="s">
        <v>19</v>
      </c>
      <c r="D652" t="s">
        <v>23</v>
      </c>
      <c r="E652">
        <v>9800000</v>
      </c>
      <c r="F652" t="str">
        <f t="shared" si="40"/>
        <v>&gt;20 Lakh</v>
      </c>
      <c r="G652">
        <v>32600000</v>
      </c>
      <c r="H652">
        <v>10</v>
      </c>
      <c r="I652">
        <v>704</v>
      </c>
      <c r="J652" s="1">
        <v>7000000</v>
      </c>
      <c r="K652" s="1">
        <v>12100000</v>
      </c>
      <c r="L652" s="1">
        <v>30000000</v>
      </c>
      <c r="M652" s="1">
        <v>4900000</v>
      </c>
      <c r="N652" s="1" t="s">
        <v>21</v>
      </c>
      <c r="O652" s="1">
        <f>Cleaned_Data[[#This Row],[ loan_amount]]-Cleaned_Data[[#This Row],[ bank_asset_value]]</f>
        <v>27700000</v>
      </c>
      <c r="P652" s="1">
        <f>Cleaned_Data[[#This Row],[ loan_amount]]</f>
        <v>32600000</v>
      </c>
      <c r="Q652" s="1" t="str">
        <f t="shared" si="41"/>
        <v>700–799</v>
      </c>
      <c r="R652" s="1">
        <f>Cleaned_Data[[#This Row],[ residential_assets_value]]+Cleaned_Data[[#This Row],[ commercial_assets_value]]+Cleaned_Data[[#This Row],[ luxury_assets_value]]</f>
        <v>49100000</v>
      </c>
      <c r="S652" s="1">
        <f>Cleaned_Data[[#This Row],[ income_annum]]+Cleaned_Data[[#This Row],[ residential_assets_value]]+Cleaned_Data[[#This Row],[ commercial_assets_value]]+Cleaned_Data[[#This Row],[ luxury_assets_value]]</f>
        <v>58900000</v>
      </c>
      <c r="T652" s="1" t="str">
        <f t="shared" si="42"/>
        <v>&gt;4 Cr</v>
      </c>
      <c r="U652" s="12">
        <f t="shared" si="43"/>
        <v>3260000</v>
      </c>
      <c r="V652" s="1" t="str">
        <f>IF(Cleaned_Data[[#This Row],[EMI_Estimate]]&lt;50000, "50K", IF(Cleaned_Data[[#This Row],[EMI_Estimate]]&lt;100000, "50K-1L", IF(Cleaned_Data[[#This Row],[EMI_Estimate]]&lt;150000, "1L-1.5L", IF(Cleaned_Data[[#This Row],[EMI_Estimate]]&lt;200000,"1.5-2L", "&gt;2L"))))</f>
        <v>&gt;2L</v>
      </c>
    </row>
    <row r="653" spans="1:22" x14ac:dyDescent="0.35">
      <c r="A653">
        <v>652</v>
      </c>
      <c r="B653">
        <v>1</v>
      </c>
      <c r="C653" t="s">
        <v>19</v>
      </c>
      <c r="D653" t="s">
        <v>23</v>
      </c>
      <c r="E653">
        <v>1600000</v>
      </c>
      <c r="F653" t="str">
        <f t="shared" si="40"/>
        <v>15-20 Lakh</v>
      </c>
      <c r="G653">
        <v>4100000</v>
      </c>
      <c r="H653">
        <v>6</v>
      </c>
      <c r="I653">
        <v>391</v>
      </c>
      <c r="J653" s="1">
        <v>4300000</v>
      </c>
      <c r="K653" s="1">
        <v>1400000</v>
      </c>
      <c r="L653" s="1">
        <v>5700000</v>
      </c>
      <c r="M653" s="1">
        <v>700000</v>
      </c>
      <c r="N653" s="1" t="s">
        <v>24</v>
      </c>
      <c r="O653" s="1">
        <f>Cleaned_Data[[#This Row],[ loan_amount]]-Cleaned_Data[[#This Row],[ bank_asset_value]]</f>
        <v>3400000</v>
      </c>
      <c r="P653" s="1">
        <f>Cleaned_Data[[#This Row],[ loan_amount]]</f>
        <v>4100000</v>
      </c>
      <c r="Q653" s="1" t="str">
        <f t="shared" si="41"/>
        <v>300–499</v>
      </c>
      <c r="R653" s="1">
        <f>Cleaned_Data[[#This Row],[ residential_assets_value]]+Cleaned_Data[[#This Row],[ commercial_assets_value]]+Cleaned_Data[[#This Row],[ luxury_assets_value]]</f>
        <v>11400000</v>
      </c>
      <c r="S653" s="1">
        <f>Cleaned_Data[[#This Row],[ income_annum]]+Cleaned_Data[[#This Row],[ residential_assets_value]]+Cleaned_Data[[#This Row],[ commercial_assets_value]]+Cleaned_Data[[#This Row],[ luxury_assets_value]]</f>
        <v>13000000</v>
      </c>
      <c r="T653" s="1" t="str">
        <f t="shared" si="42"/>
        <v>1–2 Cr</v>
      </c>
      <c r="U653" s="12">
        <f t="shared" si="43"/>
        <v>683333</v>
      </c>
      <c r="V653" s="1" t="str">
        <f>IF(Cleaned_Data[[#This Row],[EMI_Estimate]]&lt;50000, "50K", IF(Cleaned_Data[[#This Row],[EMI_Estimate]]&lt;100000, "50K-1L", IF(Cleaned_Data[[#This Row],[EMI_Estimate]]&lt;150000, "1L-1.5L", IF(Cleaned_Data[[#This Row],[EMI_Estimate]]&lt;200000,"1.5-2L", "&gt;2L"))))</f>
        <v>&gt;2L</v>
      </c>
    </row>
    <row r="654" spans="1:22" x14ac:dyDescent="0.35">
      <c r="A654">
        <v>653</v>
      </c>
      <c r="B654">
        <v>4</v>
      </c>
      <c r="C654" t="s">
        <v>19</v>
      </c>
      <c r="D654" t="s">
        <v>20</v>
      </c>
      <c r="E654">
        <v>8000000</v>
      </c>
      <c r="F654" t="str">
        <f t="shared" si="40"/>
        <v>&gt;20 Lakh</v>
      </c>
      <c r="G654">
        <v>29100000</v>
      </c>
      <c r="H654">
        <v>4</v>
      </c>
      <c r="I654">
        <v>421</v>
      </c>
      <c r="J654" s="1">
        <v>3100000</v>
      </c>
      <c r="K654" s="1">
        <v>12000000</v>
      </c>
      <c r="L654" s="1">
        <v>27000000</v>
      </c>
      <c r="M654" s="1">
        <v>8800000</v>
      </c>
      <c r="N654" s="1" t="s">
        <v>21</v>
      </c>
      <c r="O654" s="1">
        <f>Cleaned_Data[[#This Row],[ loan_amount]]-Cleaned_Data[[#This Row],[ bank_asset_value]]</f>
        <v>20300000</v>
      </c>
      <c r="P654" s="1">
        <f>Cleaned_Data[[#This Row],[ loan_amount]]</f>
        <v>29100000</v>
      </c>
      <c r="Q654" s="1" t="str">
        <f t="shared" si="41"/>
        <v>300–499</v>
      </c>
      <c r="R654" s="1">
        <f>Cleaned_Data[[#This Row],[ residential_assets_value]]+Cleaned_Data[[#This Row],[ commercial_assets_value]]+Cleaned_Data[[#This Row],[ luxury_assets_value]]</f>
        <v>42100000</v>
      </c>
      <c r="S654" s="1">
        <f>Cleaned_Data[[#This Row],[ income_annum]]+Cleaned_Data[[#This Row],[ residential_assets_value]]+Cleaned_Data[[#This Row],[ commercial_assets_value]]+Cleaned_Data[[#This Row],[ luxury_assets_value]]</f>
        <v>50100000</v>
      </c>
      <c r="T654" s="1" t="str">
        <f t="shared" si="42"/>
        <v>&gt;4 Cr</v>
      </c>
      <c r="U654" s="12">
        <f t="shared" si="43"/>
        <v>7275000</v>
      </c>
      <c r="V654" s="1" t="str">
        <f>IF(Cleaned_Data[[#This Row],[EMI_Estimate]]&lt;50000, "50K", IF(Cleaned_Data[[#This Row],[EMI_Estimate]]&lt;100000, "50K-1L", IF(Cleaned_Data[[#This Row],[EMI_Estimate]]&lt;150000, "1L-1.5L", IF(Cleaned_Data[[#This Row],[EMI_Estimate]]&lt;200000,"1.5-2L", "&gt;2L"))))</f>
        <v>&gt;2L</v>
      </c>
    </row>
    <row r="655" spans="1:22" x14ac:dyDescent="0.35">
      <c r="A655">
        <v>654</v>
      </c>
      <c r="B655">
        <v>5</v>
      </c>
      <c r="C655" t="s">
        <v>19</v>
      </c>
      <c r="D655" t="s">
        <v>20</v>
      </c>
      <c r="E655">
        <v>2900000</v>
      </c>
      <c r="F655" t="str">
        <f t="shared" si="40"/>
        <v>&gt;20 Lakh</v>
      </c>
      <c r="G655">
        <v>6700000</v>
      </c>
      <c r="H655">
        <v>14</v>
      </c>
      <c r="I655">
        <v>796</v>
      </c>
      <c r="J655" s="1">
        <v>3800000</v>
      </c>
      <c r="K655" s="1">
        <v>3700000</v>
      </c>
      <c r="L655" s="1">
        <v>9700000</v>
      </c>
      <c r="M655" s="1">
        <v>4200000</v>
      </c>
      <c r="N655" s="1" t="s">
        <v>21</v>
      </c>
      <c r="O655" s="1">
        <f>Cleaned_Data[[#This Row],[ loan_amount]]-Cleaned_Data[[#This Row],[ bank_asset_value]]</f>
        <v>2500000</v>
      </c>
      <c r="P655" s="1">
        <f>Cleaned_Data[[#This Row],[ loan_amount]]</f>
        <v>6700000</v>
      </c>
      <c r="Q655" s="1" t="str">
        <f t="shared" si="41"/>
        <v>700–799</v>
      </c>
      <c r="R655" s="1">
        <f>Cleaned_Data[[#This Row],[ residential_assets_value]]+Cleaned_Data[[#This Row],[ commercial_assets_value]]+Cleaned_Data[[#This Row],[ luxury_assets_value]]</f>
        <v>17200000</v>
      </c>
      <c r="S655" s="1">
        <f>Cleaned_Data[[#This Row],[ income_annum]]+Cleaned_Data[[#This Row],[ residential_assets_value]]+Cleaned_Data[[#This Row],[ commercial_assets_value]]+Cleaned_Data[[#This Row],[ luxury_assets_value]]</f>
        <v>20100000</v>
      </c>
      <c r="T655" s="1" t="str">
        <f t="shared" si="42"/>
        <v>2–3 Cr</v>
      </c>
      <c r="U655" s="12">
        <f t="shared" si="43"/>
        <v>478571</v>
      </c>
      <c r="V655" s="1" t="str">
        <f>IF(Cleaned_Data[[#This Row],[EMI_Estimate]]&lt;50000, "50K", IF(Cleaned_Data[[#This Row],[EMI_Estimate]]&lt;100000, "50K-1L", IF(Cleaned_Data[[#This Row],[EMI_Estimate]]&lt;150000, "1L-1.5L", IF(Cleaned_Data[[#This Row],[EMI_Estimate]]&lt;200000,"1.5-2L", "&gt;2L"))))</f>
        <v>&gt;2L</v>
      </c>
    </row>
    <row r="656" spans="1:22" x14ac:dyDescent="0.35">
      <c r="A656">
        <v>655</v>
      </c>
      <c r="B656">
        <v>4</v>
      </c>
      <c r="C656" t="s">
        <v>19</v>
      </c>
      <c r="D656" t="s">
        <v>20</v>
      </c>
      <c r="E656">
        <v>9200000</v>
      </c>
      <c r="F656" t="str">
        <f t="shared" si="40"/>
        <v>&gt;20 Lakh</v>
      </c>
      <c r="G656">
        <v>30300000</v>
      </c>
      <c r="H656">
        <v>10</v>
      </c>
      <c r="I656">
        <v>607</v>
      </c>
      <c r="J656" s="1">
        <v>24000000</v>
      </c>
      <c r="K656" s="1">
        <v>16600000</v>
      </c>
      <c r="L656" s="1">
        <v>29600000</v>
      </c>
      <c r="M656" s="1">
        <v>8900000</v>
      </c>
      <c r="N656" s="1" t="s">
        <v>21</v>
      </c>
      <c r="O656" s="1">
        <f>Cleaned_Data[[#This Row],[ loan_amount]]-Cleaned_Data[[#This Row],[ bank_asset_value]]</f>
        <v>21400000</v>
      </c>
      <c r="P656" s="1">
        <f>Cleaned_Data[[#This Row],[ loan_amount]]</f>
        <v>30300000</v>
      </c>
      <c r="Q656" s="1" t="str">
        <f t="shared" si="41"/>
        <v>600–699</v>
      </c>
      <c r="R656" s="1">
        <f>Cleaned_Data[[#This Row],[ residential_assets_value]]+Cleaned_Data[[#This Row],[ commercial_assets_value]]+Cleaned_Data[[#This Row],[ luxury_assets_value]]</f>
        <v>70200000</v>
      </c>
      <c r="S656" s="1">
        <f>Cleaned_Data[[#This Row],[ income_annum]]+Cleaned_Data[[#This Row],[ residential_assets_value]]+Cleaned_Data[[#This Row],[ commercial_assets_value]]+Cleaned_Data[[#This Row],[ luxury_assets_value]]</f>
        <v>79400000</v>
      </c>
      <c r="T656" s="1" t="str">
        <f t="shared" si="42"/>
        <v>&gt;4 Cr</v>
      </c>
      <c r="U656" s="12">
        <f t="shared" si="43"/>
        <v>3030000</v>
      </c>
      <c r="V656" s="1" t="str">
        <f>IF(Cleaned_Data[[#This Row],[EMI_Estimate]]&lt;50000, "50K", IF(Cleaned_Data[[#This Row],[EMI_Estimate]]&lt;100000, "50K-1L", IF(Cleaned_Data[[#This Row],[EMI_Estimate]]&lt;150000, "1L-1.5L", IF(Cleaned_Data[[#This Row],[EMI_Estimate]]&lt;200000,"1.5-2L", "&gt;2L"))))</f>
        <v>&gt;2L</v>
      </c>
    </row>
    <row r="657" spans="1:22" x14ac:dyDescent="0.35">
      <c r="A657">
        <v>656</v>
      </c>
      <c r="B657">
        <v>3</v>
      </c>
      <c r="C657" t="s">
        <v>22</v>
      </c>
      <c r="D657" t="s">
        <v>20</v>
      </c>
      <c r="E657">
        <v>9500000</v>
      </c>
      <c r="F657" t="str">
        <f t="shared" si="40"/>
        <v>&gt;20 Lakh</v>
      </c>
      <c r="G657">
        <v>20400000</v>
      </c>
      <c r="H657">
        <v>14</v>
      </c>
      <c r="I657">
        <v>376</v>
      </c>
      <c r="J657" s="1">
        <v>2300000</v>
      </c>
      <c r="K657" s="1">
        <v>6600000</v>
      </c>
      <c r="L657" s="1">
        <v>25900000</v>
      </c>
      <c r="M657" s="1">
        <v>8400000</v>
      </c>
      <c r="N657" s="1" t="s">
        <v>24</v>
      </c>
      <c r="O657" s="1">
        <f>Cleaned_Data[[#This Row],[ loan_amount]]-Cleaned_Data[[#This Row],[ bank_asset_value]]</f>
        <v>12000000</v>
      </c>
      <c r="P657" s="1">
        <f>Cleaned_Data[[#This Row],[ loan_amount]]</f>
        <v>20400000</v>
      </c>
      <c r="Q657" s="1" t="str">
        <f t="shared" si="41"/>
        <v>300–499</v>
      </c>
      <c r="R657" s="1">
        <f>Cleaned_Data[[#This Row],[ residential_assets_value]]+Cleaned_Data[[#This Row],[ commercial_assets_value]]+Cleaned_Data[[#This Row],[ luxury_assets_value]]</f>
        <v>34800000</v>
      </c>
      <c r="S657" s="1">
        <f>Cleaned_Data[[#This Row],[ income_annum]]+Cleaned_Data[[#This Row],[ residential_assets_value]]+Cleaned_Data[[#This Row],[ commercial_assets_value]]+Cleaned_Data[[#This Row],[ luxury_assets_value]]</f>
        <v>44300000</v>
      </c>
      <c r="T657" s="1" t="str">
        <f t="shared" si="42"/>
        <v>&gt;4 Cr</v>
      </c>
      <c r="U657" s="12">
        <f t="shared" si="43"/>
        <v>1457143</v>
      </c>
      <c r="V657" s="1" t="str">
        <f>IF(Cleaned_Data[[#This Row],[EMI_Estimate]]&lt;50000, "50K", IF(Cleaned_Data[[#This Row],[EMI_Estimate]]&lt;100000, "50K-1L", IF(Cleaned_Data[[#This Row],[EMI_Estimate]]&lt;150000, "1L-1.5L", IF(Cleaned_Data[[#This Row],[EMI_Estimate]]&lt;200000,"1.5-2L", "&gt;2L"))))</f>
        <v>&gt;2L</v>
      </c>
    </row>
    <row r="658" spans="1:22" x14ac:dyDescent="0.35">
      <c r="A658">
        <v>657</v>
      </c>
      <c r="B658">
        <v>0</v>
      </c>
      <c r="C658" t="s">
        <v>19</v>
      </c>
      <c r="D658" t="s">
        <v>23</v>
      </c>
      <c r="E658">
        <v>3700000</v>
      </c>
      <c r="F658" t="str">
        <f t="shared" si="40"/>
        <v>&gt;20 Lakh</v>
      </c>
      <c r="G658">
        <v>8500000</v>
      </c>
      <c r="H658">
        <v>8</v>
      </c>
      <c r="I658">
        <v>424</v>
      </c>
      <c r="J658" s="1">
        <v>1900000</v>
      </c>
      <c r="K658" s="1">
        <v>5600000</v>
      </c>
      <c r="L658" s="1">
        <v>14800000</v>
      </c>
      <c r="M658" s="1">
        <v>4100000</v>
      </c>
      <c r="N658" s="1" t="s">
        <v>24</v>
      </c>
      <c r="O658" s="1">
        <f>Cleaned_Data[[#This Row],[ loan_amount]]-Cleaned_Data[[#This Row],[ bank_asset_value]]</f>
        <v>4400000</v>
      </c>
      <c r="P658" s="1">
        <f>Cleaned_Data[[#This Row],[ loan_amount]]</f>
        <v>8500000</v>
      </c>
      <c r="Q658" s="1" t="str">
        <f t="shared" si="41"/>
        <v>300–499</v>
      </c>
      <c r="R658" s="1">
        <f>Cleaned_Data[[#This Row],[ residential_assets_value]]+Cleaned_Data[[#This Row],[ commercial_assets_value]]+Cleaned_Data[[#This Row],[ luxury_assets_value]]</f>
        <v>22300000</v>
      </c>
      <c r="S658" s="1">
        <f>Cleaned_Data[[#This Row],[ income_annum]]+Cleaned_Data[[#This Row],[ residential_assets_value]]+Cleaned_Data[[#This Row],[ commercial_assets_value]]+Cleaned_Data[[#This Row],[ luxury_assets_value]]</f>
        <v>26000000</v>
      </c>
      <c r="T658" s="1" t="str">
        <f t="shared" si="42"/>
        <v>2–3 Cr</v>
      </c>
      <c r="U658" s="12">
        <f t="shared" si="43"/>
        <v>1062500</v>
      </c>
      <c r="V658" s="1" t="str">
        <f>IF(Cleaned_Data[[#This Row],[EMI_Estimate]]&lt;50000, "50K", IF(Cleaned_Data[[#This Row],[EMI_Estimate]]&lt;100000, "50K-1L", IF(Cleaned_Data[[#This Row],[EMI_Estimate]]&lt;150000, "1L-1.5L", IF(Cleaned_Data[[#This Row],[EMI_Estimate]]&lt;200000,"1.5-2L", "&gt;2L"))))</f>
        <v>&gt;2L</v>
      </c>
    </row>
    <row r="659" spans="1:22" x14ac:dyDescent="0.35">
      <c r="A659">
        <v>658</v>
      </c>
      <c r="B659">
        <v>5</v>
      </c>
      <c r="C659" t="s">
        <v>19</v>
      </c>
      <c r="D659" t="s">
        <v>23</v>
      </c>
      <c r="E659">
        <v>7100000</v>
      </c>
      <c r="F659" t="str">
        <f t="shared" si="40"/>
        <v>&gt;20 Lakh</v>
      </c>
      <c r="G659">
        <v>20800000</v>
      </c>
      <c r="H659">
        <v>6</v>
      </c>
      <c r="I659">
        <v>442</v>
      </c>
      <c r="J659" s="1">
        <v>2900000</v>
      </c>
      <c r="K659" s="1">
        <v>7100000</v>
      </c>
      <c r="L659" s="1">
        <v>28200000</v>
      </c>
      <c r="M659" s="1">
        <v>7100000</v>
      </c>
      <c r="N659" s="1" t="s">
        <v>24</v>
      </c>
      <c r="O659" s="1">
        <f>Cleaned_Data[[#This Row],[ loan_amount]]-Cleaned_Data[[#This Row],[ bank_asset_value]]</f>
        <v>13700000</v>
      </c>
      <c r="P659" s="1">
        <f>Cleaned_Data[[#This Row],[ loan_amount]]</f>
        <v>20800000</v>
      </c>
      <c r="Q659" s="1" t="str">
        <f t="shared" si="41"/>
        <v>300–499</v>
      </c>
      <c r="R659" s="1">
        <f>Cleaned_Data[[#This Row],[ residential_assets_value]]+Cleaned_Data[[#This Row],[ commercial_assets_value]]+Cleaned_Data[[#This Row],[ luxury_assets_value]]</f>
        <v>38200000</v>
      </c>
      <c r="S659" s="1">
        <f>Cleaned_Data[[#This Row],[ income_annum]]+Cleaned_Data[[#This Row],[ residential_assets_value]]+Cleaned_Data[[#This Row],[ commercial_assets_value]]+Cleaned_Data[[#This Row],[ luxury_assets_value]]</f>
        <v>45300000</v>
      </c>
      <c r="T659" s="1" t="str">
        <f t="shared" si="42"/>
        <v>&gt;4 Cr</v>
      </c>
      <c r="U659" s="12">
        <f t="shared" si="43"/>
        <v>3466667</v>
      </c>
      <c r="V659" s="1" t="str">
        <f>IF(Cleaned_Data[[#This Row],[EMI_Estimate]]&lt;50000, "50K", IF(Cleaned_Data[[#This Row],[EMI_Estimate]]&lt;100000, "50K-1L", IF(Cleaned_Data[[#This Row],[EMI_Estimate]]&lt;150000, "1L-1.5L", IF(Cleaned_Data[[#This Row],[EMI_Estimate]]&lt;200000,"1.5-2L", "&gt;2L"))))</f>
        <v>&gt;2L</v>
      </c>
    </row>
    <row r="660" spans="1:22" x14ac:dyDescent="0.35">
      <c r="A660">
        <v>659</v>
      </c>
      <c r="B660">
        <v>5</v>
      </c>
      <c r="C660" t="s">
        <v>22</v>
      </c>
      <c r="D660" t="s">
        <v>20</v>
      </c>
      <c r="E660">
        <v>5600000</v>
      </c>
      <c r="F660" t="str">
        <f t="shared" si="40"/>
        <v>&gt;20 Lakh</v>
      </c>
      <c r="G660">
        <v>17600000</v>
      </c>
      <c r="H660">
        <v>14</v>
      </c>
      <c r="I660">
        <v>448</v>
      </c>
      <c r="J660" s="1">
        <v>6700000</v>
      </c>
      <c r="K660" s="1">
        <v>3500000</v>
      </c>
      <c r="L660" s="1">
        <v>18900000</v>
      </c>
      <c r="M660" s="1">
        <v>6800000</v>
      </c>
      <c r="N660" s="1" t="s">
        <v>24</v>
      </c>
      <c r="O660" s="1">
        <f>Cleaned_Data[[#This Row],[ loan_amount]]-Cleaned_Data[[#This Row],[ bank_asset_value]]</f>
        <v>10800000</v>
      </c>
      <c r="P660" s="1">
        <f>Cleaned_Data[[#This Row],[ loan_amount]]</f>
        <v>17600000</v>
      </c>
      <c r="Q660" s="1" t="str">
        <f t="shared" si="41"/>
        <v>300–499</v>
      </c>
      <c r="R660" s="1">
        <f>Cleaned_Data[[#This Row],[ residential_assets_value]]+Cleaned_Data[[#This Row],[ commercial_assets_value]]+Cleaned_Data[[#This Row],[ luxury_assets_value]]</f>
        <v>29100000</v>
      </c>
      <c r="S660" s="1">
        <f>Cleaned_Data[[#This Row],[ income_annum]]+Cleaned_Data[[#This Row],[ residential_assets_value]]+Cleaned_Data[[#This Row],[ commercial_assets_value]]+Cleaned_Data[[#This Row],[ luxury_assets_value]]</f>
        <v>34700000</v>
      </c>
      <c r="T660" s="1" t="str">
        <f t="shared" si="42"/>
        <v>3–4 Cr</v>
      </c>
      <c r="U660" s="12">
        <f t="shared" si="43"/>
        <v>1257143</v>
      </c>
      <c r="V660" s="1" t="str">
        <f>IF(Cleaned_Data[[#This Row],[EMI_Estimate]]&lt;50000, "50K", IF(Cleaned_Data[[#This Row],[EMI_Estimate]]&lt;100000, "50K-1L", IF(Cleaned_Data[[#This Row],[EMI_Estimate]]&lt;150000, "1L-1.5L", IF(Cleaned_Data[[#This Row],[EMI_Estimate]]&lt;200000,"1.5-2L", "&gt;2L"))))</f>
        <v>&gt;2L</v>
      </c>
    </row>
    <row r="661" spans="1:22" x14ac:dyDescent="0.35">
      <c r="A661">
        <v>660</v>
      </c>
      <c r="B661">
        <v>0</v>
      </c>
      <c r="C661" t="s">
        <v>19</v>
      </c>
      <c r="D661" t="s">
        <v>23</v>
      </c>
      <c r="E661">
        <v>1200000</v>
      </c>
      <c r="F661" t="str">
        <f t="shared" si="40"/>
        <v>10-15 Lakh</v>
      </c>
      <c r="G661">
        <v>2700000</v>
      </c>
      <c r="H661">
        <v>2</v>
      </c>
      <c r="I661">
        <v>638</v>
      </c>
      <c r="J661" s="1">
        <v>1500000</v>
      </c>
      <c r="K661" s="1">
        <v>500000</v>
      </c>
      <c r="L661" s="1">
        <v>2700000</v>
      </c>
      <c r="M661" s="1">
        <v>1500000</v>
      </c>
      <c r="N661" s="1" t="s">
        <v>21</v>
      </c>
      <c r="O661" s="1">
        <f>Cleaned_Data[[#This Row],[ loan_amount]]-Cleaned_Data[[#This Row],[ bank_asset_value]]</f>
        <v>1200000</v>
      </c>
      <c r="P661" s="1">
        <f>Cleaned_Data[[#This Row],[ loan_amount]]</f>
        <v>2700000</v>
      </c>
      <c r="Q661" s="1" t="str">
        <f t="shared" si="41"/>
        <v>600–699</v>
      </c>
      <c r="R661" s="1">
        <f>Cleaned_Data[[#This Row],[ residential_assets_value]]+Cleaned_Data[[#This Row],[ commercial_assets_value]]+Cleaned_Data[[#This Row],[ luxury_assets_value]]</f>
        <v>4700000</v>
      </c>
      <c r="S661" s="1">
        <f>Cleaned_Data[[#This Row],[ income_annum]]+Cleaned_Data[[#This Row],[ residential_assets_value]]+Cleaned_Data[[#This Row],[ commercial_assets_value]]+Cleaned_Data[[#This Row],[ luxury_assets_value]]</f>
        <v>5900000</v>
      </c>
      <c r="T661" s="1" t="str">
        <f t="shared" si="42"/>
        <v>&lt;1 Cr</v>
      </c>
      <c r="U661" s="12">
        <f t="shared" si="43"/>
        <v>1350000</v>
      </c>
      <c r="V661" s="1" t="str">
        <f>IF(Cleaned_Data[[#This Row],[EMI_Estimate]]&lt;50000, "50K", IF(Cleaned_Data[[#This Row],[EMI_Estimate]]&lt;100000, "50K-1L", IF(Cleaned_Data[[#This Row],[EMI_Estimate]]&lt;150000, "1L-1.5L", IF(Cleaned_Data[[#This Row],[EMI_Estimate]]&lt;200000,"1.5-2L", "&gt;2L"))))</f>
        <v>&gt;2L</v>
      </c>
    </row>
    <row r="662" spans="1:22" x14ac:dyDescent="0.35">
      <c r="A662">
        <v>661</v>
      </c>
      <c r="B662">
        <v>3</v>
      </c>
      <c r="C662" t="s">
        <v>22</v>
      </c>
      <c r="D662" t="s">
        <v>20</v>
      </c>
      <c r="E662">
        <v>1600000</v>
      </c>
      <c r="F662" t="str">
        <f t="shared" si="40"/>
        <v>15-20 Lakh</v>
      </c>
      <c r="G662">
        <v>5600000</v>
      </c>
      <c r="H662">
        <v>6</v>
      </c>
      <c r="I662">
        <v>710</v>
      </c>
      <c r="J662" s="1">
        <v>3100000</v>
      </c>
      <c r="K662" s="1">
        <v>800000</v>
      </c>
      <c r="L662" s="1">
        <v>6000000</v>
      </c>
      <c r="M662" s="1">
        <v>1600000</v>
      </c>
      <c r="N662" s="1" t="s">
        <v>21</v>
      </c>
      <c r="O662" s="1">
        <f>Cleaned_Data[[#This Row],[ loan_amount]]-Cleaned_Data[[#This Row],[ bank_asset_value]]</f>
        <v>4000000</v>
      </c>
      <c r="P662" s="1">
        <f>Cleaned_Data[[#This Row],[ loan_amount]]</f>
        <v>5600000</v>
      </c>
      <c r="Q662" s="1" t="str">
        <f t="shared" si="41"/>
        <v>700–799</v>
      </c>
      <c r="R662" s="1">
        <f>Cleaned_Data[[#This Row],[ residential_assets_value]]+Cleaned_Data[[#This Row],[ commercial_assets_value]]+Cleaned_Data[[#This Row],[ luxury_assets_value]]</f>
        <v>9900000</v>
      </c>
      <c r="S662" s="1">
        <f>Cleaned_Data[[#This Row],[ income_annum]]+Cleaned_Data[[#This Row],[ residential_assets_value]]+Cleaned_Data[[#This Row],[ commercial_assets_value]]+Cleaned_Data[[#This Row],[ luxury_assets_value]]</f>
        <v>11500000</v>
      </c>
      <c r="T662" s="1" t="str">
        <f t="shared" si="42"/>
        <v>1–2 Cr</v>
      </c>
      <c r="U662" s="12">
        <f t="shared" si="43"/>
        <v>933333</v>
      </c>
      <c r="V662" s="1" t="str">
        <f>IF(Cleaned_Data[[#This Row],[EMI_Estimate]]&lt;50000, "50K", IF(Cleaned_Data[[#This Row],[EMI_Estimate]]&lt;100000, "50K-1L", IF(Cleaned_Data[[#This Row],[EMI_Estimate]]&lt;150000, "1L-1.5L", IF(Cleaned_Data[[#This Row],[EMI_Estimate]]&lt;200000,"1.5-2L", "&gt;2L"))))</f>
        <v>&gt;2L</v>
      </c>
    </row>
    <row r="663" spans="1:22" x14ac:dyDescent="0.35">
      <c r="A663">
        <v>662</v>
      </c>
      <c r="B663">
        <v>4</v>
      </c>
      <c r="C663" t="s">
        <v>22</v>
      </c>
      <c r="D663" t="s">
        <v>23</v>
      </c>
      <c r="E663">
        <v>1600000</v>
      </c>
      <c r="F663" t="str">
        <f t="shared" si="40"/>
        <v>15-20 Lakh</v>
      </c>
      <c r="G663">
        <v>4800000</v>
      </c>
      <c r="H663">
        <v>20</v>
      </c>
      <c r="I663">
        <v>641</v>
      </c>
      <c r="J663" s="1">
        <v>4200000</v>
      </c>
      <c r="K663" s="1">
        <v>1000000</v>
      </c>
      <c r="L663" s="1">
        <v>4100000</v>
      </c>
      <c r="M663" s="1">
        <v>1400000</v>
      </c>
      <c r="N663" s="1" t="s">
        <v>21</v>
      </c>
      <c r="O663" s="1">
        <f>Cleaned_Data[[#This Row],[ loan_amount]]-Cleaned_Data[[#This Row],[ bank_asset_value]]</f>
        <v>3400000</v>
      </c>
      <c r="P663" s="1">
        <f>Cleaned_Data[[#This Row],[ loan_amount]]</f>
        <v>4800000</v>
      </c>
      <c r="Q663" s="1" t="str">
        <f t="shared" si="41"/>
        <v>600–699</v>
      </c>
      <c r="R663" s="1">
        <f>Cleaned_Data[[#This Row],[ residential_assets_value]]+Cleaned_Data[[#This Row],[ commercial_assets_value]]+Cleaned_Data[[#This Row],[ luxury_assets_value]]</f>
        <v>9300000</v>
      </c>
      <c r="S663" s="1">
        <f>Cleaned_Data[[#This Row],[ income_annum]]+Cleaned_Data[[#This Row],[ residential_assets_value]]+Cleaned_Data[[#This Row],[ commercial_assets_value]]+Cleaned_Data[[#This Row],[ luxury_assets_value]]</f>
        <v>10900000</v>
      </c>
      <c r="T663" s="1" t="str">
        <f t="shared" si="42"/>
        <v>1–2 Cr</v>
      </c>
      <c r="U663" s="12">
        <f t="shared" si="43"/>
        <v>240000</v>
      </c>
      <c r="V663" s="1" t="str">
        <f>IF(Cleaned_Data[[#This Row],[EMI_Estimate]]&lt;50000, "50K", IF(Cleaned_Data[[#This Row],[EMI_Estimate]]&lt;100000, "50K-1L", IF(Cleaned_Data[[#This Row],[EMI_Estimate]]&lt;150000, "1L-1.5L", IF(Cleaned_Data[[#This Row],[EMI_Estimate]]&lt;200000,"1.5-2L", "&gt;2L"))))</f>
        <v>&gt;2L</v>
      </c>
    </row>
    <row r="664" spans="1:22" x14ac:dyDescent="0.35">
      <c r="A664">
        <v>663</v>
      </c>
      <c r="B664">
        <v>2</v>
      </c>
      <c r="C664" t="s">
        <v>22</v>
      </c>
      <c r="D664" t="s">
        <v>20</v>
      </c>
      <c r="E664">
        <v>5300000</v>
      </c>
      <c r="F664" t="str">
        <f t="shared" si="40"/>
        <v>&gt;20 Lakh</v>
      </c>
      <c r="G664">
        <v>20200000</v>
      </c>
      <c r="H664">
        <v>10</v>
      </c>
      <c r="I664">
        <v>348</v>
      </c>
      <c r="J664" s="1">
        <v>9200000</v>
      </c>
      <c r="K664" s="1">
        <v>9500000</v>
      </c>
      <c r="L664" s="1">
        <v>17300000</v>
      </c>
      <c r="M664" s="1">
        <v>6100000</v>
      </c>
      <c r="N664" s="1" t="s">
        <v>24</v>
      </c>
      <c r="O664" s="1">
        <f>Cleaned_Data[[#This Row],[ loan_amount]]-Cleaned_Data[[#This Row],[ bank_asset_value]]</f>
        <v>14100000</v>
      </c>
      <c r="P664" s="1">
        <f>Cleaned_Data[[#This Row],[ loan_amount]]</f>
        <v>20200000</v>
      </c>
      <c r="Q664" s="1" t="str">
        <f t="shared" si="41"/>
        <v>300–499</v>
      </c>
      <c r="R664" s="1">
        <f>Cleaned_Data[[#This Row],[ residential_assets_value]]+Cleaned_Data[[#This Row],[ commercial_assets_value]]+Cleaned_Data[[#This Row],[ luxury_assets_value]]</f>
        <v>36000000</v>
      </c>
      <c r="S664" s="1">
        <f>Cleaned_Data[[#This Row],[ income_annum]]+Cleaned_Data[[#This Row],[ residential_assets_value]]+Cleaned_Data[[#This Row],[ commercial_assets_value]]+Cleaned_Data[[#This Row],[ luxury_assets_value]]</f>
        <v>41300000</v>
      </c>
      <c r="T664" s="1" t="str">
        <f t="shared" si="42"/>
        <v>&gt;4 Cr</v>
      </c>
      <c r="U664" s="12">
        <f t="shared" si="43"/>
        <v>2020000</v>
      </c>
      <c r="V664" s="1" t="str">
        <f>IF(Cleaned_Data[[#This Row],[EMI_Estimate]]&lt;50000, "50K", IF(Cleaned_Data[[#This Row],[EMI_Estimate]]&lt;100000, "50K-1L", IF(Cleaned_Data[[#This Row],[EMI_Estimate]]&lt;150000, "1L-1.5L", IF(Cleaned_Data[[#This Row],[EMI_Estimate]]&lt;200000,"1.5-2L", "&gt;2L"))))</f>
        <v>&gt;2L</v>
      </c>
    </row>
    <row r="665" spans="1:22" x14ac:dyDescent="0.35">
      <c r="A665">
        <v>664</v>
      </c>
      <c r="B665">
        <v>5</v>
      </c>
      <c r="C665" t="s">
        <v>22</v>
      </c>
      <c r="D665" t="s">
        <v>20</v>
      </c>
      <c r="E665">
        <v>9100000</v>
      </c>
      <c r="F665" t="str">
        <f t="shared" si="40"/>
        <v>&gt;20 Lakh</v>
      </c>
      <c r="G665">
        <v>19900000</v>
      </c>
      <c r="H665">
        <v>20</v>
      </c>
      <c r="I665">
        <v>519</v>
      </c>
      <c r="J665" s="1">
        <v>9300000</v>
      </c>
      <c r="K665" s="1">
        <v>16400000</v>
      </c>
      <c r="L665" s="1">
        <v>28900000</v>
      </c>
      <c r="M665" s="1">
        <v>10500000</v>
      </c>
      <c r="N665" s="1" t="s">
        <v>24</v>
      </c>
      <c r="O665" s="1">
        <f>Cleaned_Data[[#This Row],[ loan_amount]]-Cleaned_Data[[#This Row],[ bank_asset_value]]</f>
        <v>9400000</v>
      </c>
      <c r="P665" s="1">
        <f>Cleaned_Data[[#This Row],[ loan_amount]]</f>
        <v>19900000</v>
      </c>
      <c r="Q665" s="1" t="str">
        <f t="shared" si="41"/>
        <v>500–599</v>
      </c>
      <c r="R665" s="1">
        <f>Cleaned_Data[[#This Row],[ residential_assets_value]]+Cleaned_Data[[#This Row],[ commercial_assets_value]]+Cleaned_Data[[#This Row],[ luxury_assets_value]]</f>
        <v>54600000</v>
      </c>
      <c r="S665" s="1">
        <f>Cleaned_Data[[#This Row],[ income_annum]]+Cleaned_Data[[#This Row],[ residential_assets_value]]+Cleaned_Data[[#This Row],[ commercial_assets_value]]+Cleaned_Data[[#This Row],[ luxury_assets_value]]</f>
        <v>63700000</v>
      </c>
      <c r="T665" s="1" t="str">
        <f t="shared" si="42"/>
        <v>&gt;4 Cr</v>
      </c>
      <c r="U665" s="12">
        <f t="shared" si="43"/>
        <v>995000</v>
      </c>
      <c r="V665" s="1" t="str">
        <f>IF(Cleaned_Data[[#This Row],[EMI_Estimate]]&lt;50000, "50K", IF(Cleaned_Data[[#This Row],[EMI_Estimate]]&lt;100000, "50K-1L", IF(Cleaned_Data[[#This Row],[EMI_Estimate]]&lt;150000, "1L-1.5L", IF(Cleaned_Data[[#This Row],[EMI_Estimate]]&lt;200000,"1.5-2L", "&gt;2L"))))</f>
        <v>&gt;2L</v>
      </c>
    </row>
    <row r="666" spans="1:22" x14ac:dyDescent="0.35">
      <c r="A666">
        <v>665</v>
      </c>
      <c r="B666">
        <v>4</v>
      </c>
      <c r="C666" t="s">
        <v>22</v>
      </c>
      <c r="D666" t="s">
        <v>23</v>
      </c>
      <c r="E666">
        <v>9400000</v>
      </c>
      <c r="F666" t="str">
        <f t="shared" si="40"/>
        <v>&gt;20 Lakh</v>
      </c>
      <c r="G666">
        <v>35000000</v>
      </c>
      <c r="H666">
        <v>10</v>
      </c>
      <c r="I666">
        <v>517</v>
      </c>
      <c r="J666" s="1">
        <v>10700000</v>
      </c>
      <c r="K666" s="1">
        <v>15100000</v>
      </c>
      <c r="L666" s="1">
        <v>27500000</v>
      </c>
      <c r="M666" s="1">
        <v>6700000</v>
      </c>
      <c r="N666" s="1" t="s">
        <v>24</v>
      </c>
      <c r="O666" s="1">
        <f>Cleaned_Data[[#This Row],[ loan_amount]]-Cleaned_Data[[#This Row],[ bank_asset_value]]</f>
        <v>28300000</v>
      </c>
      <c r="P666" s="1">
        <f>Cleaned_Data[[#This Row],[ loan_amount]]</f>
        <v>35000000</v>
      </c>
      <c r="Q666" s="1" t="str">
        <f t="shared" si="41"/>
        <v>500–599</v>
      </c>
      <c r="R666" s="1">
        <f>Cleaned_Data[[#This Row],[ residential_assets_value]]+Cleaned_Data[[#This Row],[ commercial_assets_value]]+Cleaned_Data[[#This Row],[ luxury_assets_value]]</f>
        <v>53300000</v>
      </c>
      <c r="S666" s="1">
        <f>Cleaned_Data[[#This Row],[ income_annum]]+Cleaned_Data[[#This Row],[ residential_assets_value]]+Cleaned_Data[[#This Row],[ commercial_assets_value]]+Cleaned_Data[[#This Row],[ luxury_assets_value]]</f>
        <v>62700000</v>
      </c>
      <c r="T666" s="1" t="str">
        <f t="shared" si="42"/>
        <v>&gt;4 Cr</v>
      </c>
      <c r="U666" s="12">
        <f t="shared" si="43"/>
        <v>3500000</v>
      </c>
      <c r="V666" s="1" t="str">
        <f>IF(Cleaned_Data[[#This Row],[EMI_Estimate]]&lt;50000, "50K", IF(Cleaned_Data[[#This Row],[EMI_Estimate]]&lt;100000, "50K-1L", IF(Cleaned_Data[[#This Row],[EMI_Estimate]]&lt;150000, "1L-1.5L", IF(Cleaned_Data[[#This Row],[EMI_Estimate]]&lt;200000,"1.5-2L", "&gt;2L"))))</f>
        <v>&gt;2L</v>
      </c>
    </row>
    <row r="667" spans="1:22" x14ac:dyDescent="0.35">
      <c r="A667">
        <v>666</v>
      </c>
      <c r="B667">
        <v>3</v>
      </c>
      <c r="C667" t="s">
        <v>22</v>
      </c>
      <c r="D667" t="s">
        <v>20</v>
      </c>
      <c r="E667">
        <v>5900000</v>
      </c>
      <c r="F667" t="str">
        <f t="shared" si="40"/>
        <v>&gt;20 Lakh</v>
      </c>
      <c r="G667">
        <v>22400000</v>
      </c>
      <c r="H667">
        <v>6</v>
      </c>
      <c r="I667">
        <v>375</v>
      </c>
      <c r="J667" s="1">
        <v>6500000</v>
      </c>
      <c r="K667" s="1">
        <v>10500000</v>
      </c>
      <c r="L667" s="1">
        <v>18100000</v>
      </c>
      <c r="M667" s="1">
        <v>4800000</v>
      </c>
      <c r="N667" s="1" t="s">
        <v>24</v>
      </c>
      <c r="O667" s="1">
        <f>Cleaned_Data[[#This Row],[ loan_amount]]-Cleaned_Data[[#This Row],[ bank_asset_value]]</f>
        <v>17600000</v>
      </c>
      <c r="P667" s="1">
        <f>Cleaned_Data[[#This Row],[ loan_amount]]</f>
        <v>22400000</v>
      </c>
      <c r="Q667" s="1" t="str">
        <f t="shared" si="41"/>
        <v>300–499</v>
      </c>
      <c r="R667" s="1">
        <f>Cleaned_Data[[#This Row],[ residential_assets_value]]+Cleaned_Data[[#This Row],[ commercial_assets_value]]+Cleaned_Data[[#This Row],[ luxury_assets_value]]</f>
        <v>35100000</v>
      </c>
      <c r="S667" s="1">
        <f>Cleaned_Data[[#This Row],[ income_annum]]+Cleaned_Data[[#This Row],[ residential_assets_value]]+Cleaned_Data[[#This Row],[ commercial_assets_value]]+Cleaned_Data[[#This Row],[ luxury_assets_value]]</f>
        <v>41000000</v>
      </c>
      <c r="T667" s="1" t="str">
        <f t="shared" si="42"/>
        <v>&gt;4 Cr</v>
      </c>
      <c r="U667" s="12">
        <f t="shared" si="43"/>
        <v>3733333</v>
      </c>
      <c r="V667" s="1" t="str">
        <f>IF(Cleaned_Data[[#This Row],[EMI_Estimate]]&lt;50000, "50K", IF(Cleaned_Data[[#This Row],[EMI_Estimate]]&lt;100000, "50K-1L", IF(Cleaned_Data[[#This Row],[EMI_Estimate]]&lt;150000, "1L-1.5L", IF(Cleaned_Data[[#This Row],[EMI_Estimate]]&lt;200000,"1.5-2L", "&gt;2L"))))</f>
        <v>&gt;2L</v>
      </c>
    </row>
    <row r="668" spans="1:22" x14ac:dyDescent="0.35">
      <c r="A668">
        <v>667</v>
      </c>
      <c r="B668">
        <v>2</v>
      </c>
      <c r="C668" t="s">
        <v>19</v>
      </c>
      <c r="D668" t="s">
        <v>23</v>
      </c>
      <c r="E668">
        <v>1100000</v>
      </c>
      <c r="F668" t="str">
        <f t="shared" si="40"/>
        <v>10-15 Lakh</v>
      </c>
      <c r="G668">
        <v>3400000</v>
      </c>
      <c r="H668">
        <v>10</v>
      </c>
      <c r="I668">
        <v>426</v>
      </c>
      <c r="J668" s="1">
        <v>300000</v>
      </c>
      <c r="K668" s="1">
        <v>800000</v>
      </c>
      <c r="L668" s="1">
        <v>3900000</v>
      </c>
      <c r="M668" s="1">
        <v>1400000</v>
      </c>
      <c r="N668" s="1" t="s">
        <v>24</v>
      </c>
      <c r="O668" s="1">
        <f>Cleaned_Data[[#This Row],[ loan_amount]]-Cleaned_Data[[#This Row],[ bank_asset_value]]</f>
        <v>2000000</v>
      </c>
      <c r="P668" s="1">
        <f>Cleaned_Data[[#This Row],[ loan_amount]]</f>
        <v>3400000</v>
      </c>
      <c r="Q668" s="1" t="str">
        <f t="shared" si="41"/>
        <v>300–499</v>
      </c>
      <c r="R668" s="1">
        <f>Cleaned_Data[[#This Row],[ residential_assets_value]]+Cleaned_Data[[#This Row],[ commercial_assets_value]]+Cleaned_Data[[#This Row],[ luxury_assets_value]]</f>
        <v>5000000</v>
      </c>
      <c r="S668" s="1">
        <f>Cleaned_Data[[#This Row],[ income_annum]]+Cleaned_Data[[#This Row],[ residential_assets_value]]+Cleaned_Data[[#This Row],[ commercial_assets_value]]+Cleaned_Data[[#This Row],[ luxury_assets_value]]</f>
        <v>6100000</v>
      </c>
      <c r="T668" s="1" t="str">
        <f t="shared" si="42"/>
        <v>&lt;1 Cr</v>
      </c>
      <c r="U668" s="12">
        <f t="shared" si="43"/>
        <v>340000</v>
      </c>
      <c r="V668" s="1" t="str">
        <f>IF(Cleaned_Data[[#This Row],[EMI_Estimate]]&lt;50000, "50K", IF(Cleaned_Data[[#This Row],[EMI_Estimate]]&lt;100000, "50K-1L", IF(Cleaned_Data[[#This Row],[EMI_Estimate]]&lt;150000, "1L-1.5L", IF(Cleaned_Data[[#This Row],[EMI_Estimate]]&lt;200000,"1.5-2L", "&gt;2L"))))</f>
        <v>&gt;2L</v>
      </c>
    </row>
    <row r="669" spans="1:22" x14ac:dyDescent="0.35">
      <c r="A669">
        <v>668</v>
      </c>
      <c r="B669">
        <v>4</v>
      </c>
      <c r="C669" t="s">
        <v>19</v>
      </c>
      <c r="D669" t="s">
        <v>23</v>
      </c>
      <c r="E669">
        <v>3100000</v>
      </c>
      <c r="F669" t="str">
        <f t="shared" si="40"/>
        <v>&gt;20 Lakh</v>
      </c>
      <c r="G669">
        <v>11500000</v>
      </c>
      <c r="H669">
        <v>14</v>
      </c>
      <c r="I669">
        <v>785</v>
      </c>
      <c r="J669" s="1">
        <v>3200000</v>
      </c>
      <c r="K669" s="1">
        <v>3100000</v>
      </c>
      <c r="L669" s="1">
        <v>9100000</v>
      </c>
      <c r="M669" s="1">
        <v>4200000</v>
      </c>
      <c r="N669" s="1" t="s">
        <v>21</v>
      </c>
      <c r="O669" s="1">
        <f>Cleaned_Data[[#This Row],[ loan_amount]]-Cleaned_Data[[#This Row],[ bank_asset_value]]</f>
        <v>7300000</v>
      </c>
      <c r="P669" s="1">
        <f>Cleaned_Data[[#This Row],[ loan_amount]]</f>
        <v>11500000</v>
      </c>
      <c r="Q669" s="1" t="str">
        <f t="shared" si="41"/>
        <v>700–799</v>
      </c>
      <c r="R669" s="1">
        <f>Cleaned_Data[[#This Row],[ residential_assets_value]]+Cleaned_Data[[#This Row],[ commercial_assets_value]]+Cleaned_Data[[#This Row],[ luxury_assets_value]]</f>
        <v>15400000</v>
      </c>
      <c r="S669" s="1">
        <f>Cleaned_Data[[#This Row],[ income_annum]]+Cleaned_Data[[#This Row],[ residential_assets_value]]+Cleaned_Data[[#This Row],[ commercial_assets_value]]+Cleaned_Data[[#This Row],[ luxury_assets_value]]</f>
        <v>18500000</v>
      </c>
      <c r="T669" s="1" t="str">
        <f t="shared" si="42"/>
        <v>1–2 Cr</v>
      </c>
      <c r="U669" s="12">
        <f t="shared" si="43"/>
        <v>821429</v>
      </c>
      <c r="V669" s="1" t="str">
        <f>IF(Cleaned_Data[[#This Row],[EMI_Estimate]]&lt;50000, "50K", IF(Cleaned_Data[[#This Row],[EMI_Estimate]]&lt;100000, "50K-1L", IF(Cleaned_Data[[#This Row],[EMI_Estimate]]&lt;150000, "1L-1.5L", IF(Cleaned_Data[[#This Row],[EMI_Estimate]]&lt;200000,"1.5-2L", "&gt;2L"))))</f>
        <v>&gt;2L</v>
      </c>
    </row>
    <row r="670" spans="1:22" x14ac:dyDescent="0.35">
      <c r="A670">
        <v>669</v>
      </c>
      <c r="B670">
        <v>4</v>
      </c>
      <c r="C670" t="s">
        <v>22</v>
      </c>
      <c r="D670" t="s">
        <v>20</v>
      </c>
      <c r="E670">
        <v>2200000</v>
      </c>
      <c r="F670" t="str">
        <f t="shared" si="40"/>
        <v>&gt;20 Lakh</v>
      </c>
      <c r="G670">
        <v>8600000</v>
      </c>
      <c r="H670">
        <v>20</v>
      </c>
      <c r="I670">
        <v>373</v>
      </c>
      <c r="J670" s="1">
        <v>4100000</v>
      </c>
      <c r="K670" s="1">
        <v>1300000</v>
      </c>
      <c r="L670" s="1">
        <v>5900000</v>
      </c>
      <c r="M670" s="1">
        <v>1400000</v>
      </c>
      <c r="N670" s="1" t="s">
        <v>24</v>
      </c>
      <c r="O670" s="1">
        <f>Cleaned_Data[[#This Row],[ loan_amount]]-Cleaned_Data[[#This Row],[ bank_asset_value]]</f>
        <v>7200000</v>
      </c>
      <c r="P670" s="1">
        <f>Cleaned_Data[[#This Row],[ loan_amount]]</f>
        <v>8600000</v>
      </c>
      <c r="Q670" s="1" t="str">
        <f t="shared" si="41"/>
        <v>300–499</v>
      </c>
      <c r="R670" s="1">
        <f>Cleaned_Data[[#This Row],[ residential_assets_value]]+Cleaned_Data[[#This Row],[ commercial_assets_value]]+Cleaned_Data[[#This Row],[ luxury_assets_value]]</f>
        <v>11300000</v>
      </c>
      <c r="S670" s="1">
        <f>Cleaned_Data[[#This Row],[ income_annum]]+Cleaned_Data[[#This Row],[ residential_assets_value]]+Cleaned_Data[[#This Row],[ commercial_assets_value]]+Cleaned_Data[[#This Row],[ luxury_assets_value]]</f>
        <v>13500000</v>
      </c>
      <c r="T670" s="1" t="str">
        <f t="shared" si="42"/>
        <v>1–2 Cr</v>
      </c>
      <c r="U670" s="12">
        <f t="shared" si="43"/>
        <v>430000</v>
      </c>
      <c r="V670" s="1" t="str">
        <f>IF(Cleaned_Data[[#This Row],[EMI_Estimate]]&lt;50000, "50K", IF(Cleaned_Data[[#This Row],[EMI_Estimate]]&lt;100000, "50K-1L", IF(Cleaned_Data[[#This Row],[EMI_Estimate]]&lt;150000, "1L-1.5L", IF(Cleaned_Data[[#This Row],[EMI_Estimate]]&lt;200000,"1.5-2L", "&gt;2L"))))</f>
        <v>&gt;2L</v>
      </c>
    </row>
    <row r="671" spans="1:22" x14ac:dyDescent="0.35">
      <c r="A671">
        <v>670</v>
      </c>
      <c r="B671">
        <v>1</v>
      </c>
      <c r="C671" t="s">
        <v>19</v>
      </c>
      <c r="D671" t="s">
        <v>20</v>
      </c>
      <c r="E671">
        <v>6000000</v>
      </c>
      <c r="F671" t="str">
        <f t="shared" si="40"/>
        <v>&gt;20 Lakh</v>
      </c>
      <c r="G671">
        <v>20100000</v>
      </c>
      <c r="H671">
        <v>6</v>
      </c>
      <c r="I671">
        <v>476</v>
      </c>
      <c r="J671" s="1">
        <v>13900000</v>
      </c>
      <c r="K671" s="1">
        <v>10000000</v>
      </c>
      <c r="L671" s="1">
        <v>15200000</v>
      </c>
      <c r="M671" s="1">
        <v>5500000</v>
      </c>
      <c r="N671" s="1" t="s">
        <v>24</v>
      </c>
      <c r="O671" s="1">
        <f>Cleaned_Data[[#This Row],[ loan_amount]]-Cleaned_Data[[#This Row],[ bank_asset_value]]</f>
        <v>14600000</v>
      </c>
      <c r="P671" s="1">
        <f>Cleaned_Data[[#This Row],[ loan_amount]]</f>
        <v>20100000</v>
      </c>
      <c r="Q671" s="1" t="str">
        <f t="shared" si="41"/>
        <v>300–499</v>
      </c>
      <c r="R671" s="1">
        <f>Cleaned_Data[[#This Row],[ residential_assets_value]]+Cleaned_Data[[#This Row],[ commercial_assets_value]]+Cleaned_Data[[#This Row],[ luxury_assets_value]]</f>
        <v>39100000</v>
      </c>
      <c r="S671" s="1">
        <f>Cleaned_Data[[#This Row],[ income_annum]]+Cleaned_Data[[#This Row],[ residential_assets_value]]+Cleaned_Data[[#This Row],[ commercial_assets_value]]+Cleaned_Data[[#This Row],[ luxury_assets_value]]</f>
        <v>45100000</v>
      </c>
      <c r="T671" s="1" t="str">
        <f t="shared" si="42"/>
        <v>&gt;4 Cr</v>
      </c>
      <c r="U671" s="12">
        <f t="shared" si="43"/>
        <v>3350000</v>
      </c>
      <c r="V671" s="1" t="str">
        <f>IF(Cleaned_Data[[#This Row],[EMI_Estimate]]&lt;50000, "50K", IF(Cleaned_Data[[#This Row],[EMI_Estimate]]&lt;100000, "50K-1L", IF(Cleaned_Data[[#This Row],[EMI_Estimate]]&lt;150000, "1L-1.5L", IF(Cleaned_Data[[#This Row],[EMI_Estimate]]&lt;200000,"1.5-2L", "&gt;2L"))))</f>
        <v>&gt;2L</v>
      </c>
    </row>
    <row r="672" spans="1:22" x14ac:dyDescent="0.35">
      <c r="A672">
        <v>671</v>
      </c>
      <c r="B672">
        <v>1</v>
      </c>
      <c r="C672" t="s">
        <v>19</v>
      </c>
      <c r="D672" t="s">
        <v>23</v>
      </c>
      <c r="E672">
        <v>2000000</v>
      </c>
      <c r="F672" t="str">
        <f t="shared" si="40"/>
        <v>&gt;20 Lakh</v>
      </c>
      <c r="G672">
        <v>5600000</v>
      </c>
      <c r="H672">
        <v>18</v>
      </c>
      <c r="I672">
        <v>320</v>
      </c>
      <c r="J672" s="1">
        <v>2400000</v>
      </c>
      <c r="K672" s="1">
        <v>2300000</v>
      </c>
      <c r="L672" s="1">
        <v>4600000</v>
      </c>
      <c r="M672" s="1">
        <v>2100000</v>
      </c>
      <c r="N672" s="1" t="s">
        <v>24</v>
      </c>
      <c r="O672" s="1">
        <f>Cleaned_Data[[#This Row],[ loan_amount]]-Cleaned_Data[[#This Row],[ bank_asset_value]]</f>
        <v>3500000</v>
      </c>
      <c r="P672" s="1">
        <f>Cleaned_Data[[#This Row],[ loan_amount]]</f>
        <v>5600000</v>
      </c>
      <c r="Q672" s="1" t="str">
        <f t="shared" si="41"/>
        <v>300–499</v>
      </c>
      <c r="R672" s="1">
        <f>Cleaned_Data[[#This Row],[ residential_assets_value]]+Cleaned_Data[[#This Row],[ commercial_assets_value]]+Cleaned_Data[[#This Row],[ luxury_assets_value]]</f>
        <v>9300000</v>
      </c>
      <c r="S672" s="1">
        <f>Cleaned_Data[[#This Row],[ income_annum]]+Cleaned_Data[[#This Row],[ residential_assets_value]]+Cleaned_Data[[#This Row],[ commercial_assets_value]]+Cleaned_Data[[#This Row],[ luxury_assets_value]]</f>
        <v>11300000</v>
      </c>
      <c r="T672" s="1" t="str">
        <f t="shared" si="42"/>
        <v>1–2 Cr</v>
      </c>
      <c r="U672" s="12">
        <f t="shared" si="43"/>
        <v>311111</v>
      </c>
      <c r="V672" s="1" t="str">
        <f>IF(Cleaned_Data[[#This Row],[EMI_Estimate]]&lt;50000, "50K", IF(Cleaned_Data[[#This Row],[EMI_Estimate]]&lt;100000, "50K-1L", IF(Cleaned_Data[[#This Row],[EMI_Estimate]]&lt;150000, "1L-1.5L", IF(Cleaned_Data[[#This Row],[EMI_Estimate]]&lt;200000,"1.5-2L", "&gt;2L"))))</f>
        <v>&gt;2L</v>
      </c>
    </row>
    <row r="673" spans="1:22" x14ac:dyDescent="0.35">
      <c r="A673">
        <v>672</v>
      </c>
      <c r="B673">
        <v>4</v>
      </c>
      <c r="C673" t="s">
        <v>19</v>
      </c>
      <c r="D673" t="s">
        <v>20</v>
      </c>
      <c r="E673">
        <v>7200000</v>
      </c>
      <c r="F673" t="str">
        <f t="shared" si="40"/>
        <v>&gt;20 Lakh</v>
      </c>
      <c r="G673">
        <v>22900000</v>
      </c>
      <c r="H673">
        <v>18</v>
      </c>
      <c r="I673">
        <v>657</v>
      </c>
      <c r="J673" s="1">
        <v>14600000</v>
      </c>
      <c r="K673" s="1">
        <v>400000</v>
      </c>
      <c r="L673" s="1">
        <v>17400000</v>
      </c>
      <c r="M673" s="1">
        <v>8800000</v>
      </c>
      <c r="N673" s="1" t="s">
        <v>21</v>
      </c>
      <c r="O673" s="1">
        <f>Cleaned_Data[[#This Row],[ loan_amount]]-Cleaned_Data[[#This Row],[ bank_asset_value]]</f>
        <v>14100000</v>
      </c>
      <c r="P673" s="1">
        <f>Cleaned_Data[[#This Row],[ loan_amount]]</f>
        <v>22900000</v>
      </c>
      <c r="Q673" s="1" t="str">
        <f t="shared" si="41"/>
        <v>600–699</v>
      </c>
      <c r="R673" s="1">
        <f>Cleaned_Data[[#This Row],[ residential_assets_value]]+Cleaned_Data[[#This Row],[ commercial_assets_value]]+Cleaned_Data[[#This Row],[ luxury_assets_value]]</f>
        <v>32400000</v>
      </c>
      <c r="S673" s="1">
        <f>Cleaned_Data[[#This Row],[ income_annum]]+Cleaned_Data[[#This Row],[ residential_assets_value]]+Cleaned_Data[[#This Row],[ commercial_assets_value]]+Cleaned_Data[[#This Row],[ luxury_assets_value]]</f>
        <v>39600000</v>
      </c>
      <c r="T673" s="1" t="str">
        <f t="shared" si="42"/>
        <v>3–4 Cr</v>
      </c>
      <c r="U673" s="12">
        <f t="shared" si="43"/>
        <v>1272222</v>
      </c>
      <c r="V673" s="1" t="str">
        <f>IF(Cleaned_Data[[#This Row],[EMI_Estimate]]&lt;50000, "50K", IF(Cleaned_Data[[#This Row],[EMI_Estimate]]&lt;100000, "50K-1L", IF(Cleaned_Data[[#This Row],[EMI_Estimate]]&lt;150000, "1L-1.5L", IF(Cleaned_Data[[#This Row],[EMI_Estimate]]&lt;200000,"1.5-2L", "&gt;2L"))))</f>
        <v>&gt;2L</v>
      </c>
    </row>
    <row r="674" spans="1:22" x14ac:dyDescent="0.35">
      <c r="A674">
        <v>673</v>
      </c>
      <c r="B674">
        <v>1</v>
      </c>
      <c r="C674" t="s">
        <v>22</v>
      </c>
      <c r="D674" t="s">
        <v>23</v>
      </c>
      <c r="E674">
        <v>500000</v>
      </c>
      <c r="F674" t="str">
        <f t="shared" si="40"/>
        <v>5-10 Lakh</v>
      </c>
      <c r="G674">
        <v>1900000</v>
      </c>
      <c r="H674">
        <v>12</v>
      </c>
      <c r="I674">
        <v>868</v>
      </c>
      <c r="J674" s="1">
        <v>200000</v>
      </c>
      <c r="K674" s="1">
        <v>500000</v>
      </c>
      <c r="L674" s="1">
        <v>1800000</v>
      </c>
      <c r="M674" s="1">
        <v>300000</v>
      </c>
      <c r="N674" s="1" t="s">
        <v>21</v>
      </c>
      <c r="O674" s="1">
        <f>Cleaned_Data[[#This Row],[ loan_amount]]-Cleaned_Data[[#This Row],[ bank_asset_value]]</f>
        <v>1600000</v>
      </c>
      <c r="P674" s="1">
        <f>Cleaned_Data[[#This Row],[ loan_amount]]</f>
        <v>1900000</v>
      </c>
      <c r="Q674" s="1" t="str">
        <f t="shared" si="41"/>
        <v>800+</v>
      </c>
      <c r="R674" s="1">
        <f>Cleaned_Data[[#This Row],[ residential_assets_value]]+Cleaned_Data[[#This Row],[ commercial_assets_value]]+Cleaned_Data[[#This Row],[ luxury_assets_value]]</f>
        <v>2500000</v>
      </c>
      <c r="S674" s="1">
        <f>Cleaned_Data[[#This Row],[ income_annum]]+Cleaned_Data[[#This Row],[ residential_assets_value]]+Cleaned_Data[[#This Row],[ commercial_assets_value]]+Cleaned_Data[[#This Row],[ luxury_assets_value]]</f>
        <v>3000000</v>
      </c>
      <c r="T674" s="1" t="str">
        <f t="shared" si="42"/>
        <v>&lt;1 Cr</v>
      </c>
      <c r="U674" s="12">
        <f t="shared" si="43"/>
        <v>158333</v>
      </c>
      <c r="V674" s="1" t="str">
        <f>IF(Cleaned_Data[[#This Row],[EMI_Estimate]]&lt;50000, "50K", IF(Cleaned_Data[[#This Row],[EMI_Estimate]]&lt;100000, "50K-1L", IF(Cleaned_Data[[#This Row],[EMI_Estimate]]&lt;150000, "1L-1.5L", IF(Cleaned_Data[[#This Row],[EMI_Estimate]]&lt;200000,"1.5-2L", "&gt;2L"))))</f>
        <v>1.5-2L</v>
      </c>
    </row>
    <row r="675" spans="1:22" x14ac:dyDescent="0.35">
      <c r="A675">
        <v>674</v>
      </c>
      <c r="B675">
        <v>1</v>
      </c>
      <c r="C675" t="s">
        <v>22</v>
      </c>
      <c r="D675" t="s">
        <v>23</v>
      </c>
      <c r="E675">
        <v>5800000</v>
      </c>
      <c r="F675" t="str">
        <f t="shared" si="40"/>
        <v>&gt;20 Lakh</v>
      </c>
      <c r="G675">
        <v>13900000</v>
      </c>
      <c r="H675">
        <v>6</v>
      </c>
      <c r="I675">
        <v>345</v>
      </c>
      <c r="J675" s="1">
        <v>4000000</v>
      </c>
      <c r="K675" s="1">
        <v>9300000</v>
      </c>
      <c r="L675" s="1">
        <v>20900000</v>
      </c>
      <c r="M675" s="1">
        <v>5500000</v>
      </c>
      <c r="N675" s="1" t="s">
        <v>24</v>
      </c>
      <c r="O675" s="1">
        <f>Cleaned_Data[[#This Row],[ loan_amount]]-Cleaned_Data[[#This Row],[ bank_asset_value]]</f>
        <v>8400000</v>
      </c>
      <c r="P675" s="1">
        <f>Cleaned_Data[[#This Row],[ loan_amount]]</f>
        <v>13900000</v>
      </c>
      <c r="Q675" s="1" t="str">
        <f t="shared" si="41"/>
        <v>300–499</v>
      </c>
      <c r="R675" s="1">
        <f>Cleaned_Data[[#This Row],[ residential_assets_value]]+Cleaned_Data[[#This Row],[ commercial_assets_value]]+Cleaned_Data[[#This Row],[ luxury_assets_value]]</f>
        <v>34200000</v>
      </c>
      <c r="S675" s="1">
        <f>Cleaned_Data[[#This Row],[ income_annum]]+Cleaned_Data[[#This Row],[ residential_assets_value]]+Cleaned_Data[[#This Row],[ commercial_assets_value]]+Cleaned_Data[[#This Row],[ luxury_assets_value]]</f>
        <v>40000000</v>
      </c>
      <c r="T675" s="1" t="str">
        <f t="shared" si="42"/>
        <v>&gt;4 Cr</v>
      </c>
      <c r="U675" s="12">
        <f t="shared" si="43"/>
        <v>2316667</v>
      </c>
      <c r="V675" s="1" t="str">
        <f>IF(Cleaned_Data[[#This Row],[EMI_Estimate]]&lt;50000, "50K", IF(Cleaned_Data[[#This Row],[EMI_Estimate]]&lt;100000, "50K-1L", IF(Cleaned_Data[[#This Row],[EMI_Estimate]]&lt;150000, "1L-1.5L", IF(Cleaned_Data[[#This Row],[EMI_Estimate]]&lt;200000,"1.5-2L", "&gt;2L"))))</f>
        <v>&gt;2L</v>
      </c>
    </row>
    <row r="676" spans="1:22" x14ac:dyDescent="0.35">
      <c r="A676">
        <v>675</v>
      </c>
      <c r="B676">
        <v>0</v>
      </c>
      <c r="C676" t="s">
        <v>22</v>
      </c>
      <c r="D676" t="s">
        <v>20</v>
      </c>
      <c r="E676">
        <v>200000</v>
      </c>
      <c r="F676" t="str">
        <f t="shared" si="40"/>
        <v>&lt;5 Lakh</v>
      </c>
      <c r="G676">
        <v>300000</v>
      </c>
      <c r="H676">
        <v>6</v>
      </c>
      <c r="I676">
        <v>472</v>
      </c>
      <c r="J676" s="1">
        <v>400000</v>
      </c>
      <c r="K676" s="1">
        <v>100000</v>
      </c>
      <c r="L676" s="1">
        <v>700000</v>
      </c>
      <c r="M676" s="1">
        <v>0</v>
      </c>
      <c r="N676" s="1" t="s">
        <v>24</v>
      </c>
      <c r="O676" s="1">
        <f>Cleaned_Data[[#This Row],[ loan_amount]]-Cleaned_Data[[#This Row],[ bank_asset_value]]</f>
        <v>300000</v>
      </c>
      <c r="P676" s="1">
        <f>Cleaned_Data[[#This Row],[ loan_amount]]</f>
        <v>300000</v>
      </c>
      <c r="Q676" s="1" t="str">
        <f t="shared" si="41"/>
        <v>300–499</v>
      </c>
      <c r="R676" s="1">
        <f>Cleaned_Data[[#This Row],[ residential_assets_value]]+Cleaned_Data[[#This Row],[ commercial_assets_value]]+Cleaned_Data[[#This Row],[ luxury_assets_value]]</f>
        <v>1200000</v>
      </c>
      <c r="S676" s="1">
        <f>Cleaned_Data[[#This Row],[ income_annum]]+Cleaned_Data[[#This Row],[ residential_assets_value]]+Cleaned_Data[[#This Row],[ commercial_assets_value]]+Cleaned_Data[[#This Row],[ luxury_assets_value]]</f>
        <v>1400000</v>
      </c>
      <c r="T676" s="1" t="str">
        <f t="shared" si="42"/>
        <v>&lt;1 Cr</v>
      </c>
      <c r="U676" s="12">
        <f t="shared" si="43"/>
        <v>50000</v>
      </c>
      <c r="V676" s="1" t="str">
        <f>IF(Cleaned_Data[[#This Row],[EMI_Estimate]]&lt;50000, "50K", IF(Cleaned_Data[[#This Row],[EMI_Estimate]]&lt;100000, "50K-1L", IF(Cleaned_Data[[#This Row],[EMI_Estimate]]&lt;150000, "1L-1.5L", IF(Cleaned_Data[[#This Row],[EMI_Estimate]]&lt;200000,"1.5-2L", "&gt;2L"))))</f>
        <v>50K-1L</v>
      </c>
    </row>
    <row r="677" spans="1:22" x14ac:dyDescent="0.35">
      <c r="A677">
        <v>676</v>
      </c>
      <c r="B677">
        <v>4</v>
      </c>
      <c r="C677" t="s">
        <v>22</v>
      </c>
      <c r="D677" t="s">
        <v>23</v>
      </c>
      <c r="E677">
        <v>4600000</v>
      </c>
      <c r="F677" t="str">
        <f t="shared" si="40"/>
        <v>&gt;20 Lakh</v>
      </c>
      <c r="G677">
        <v>9500000</v>
      </c>
      <c r="H677">
        <v>20</v>
      </c>
      <c r="I677">
        <v>613</v>
      </c>
      <c r="J677" s="1">
        <v>5200000</v>
      </c>
      <c r="K677" s="1">
        <v>5900000</v>
      </c>
      <c r="L677" s="1">
        <v>13700000</v>
      </c>
      <c r="M677" s="1">
        <v>3000000</v>
      </c>
      <c r="N677" s="1" t="s">
        <v>21</v>
      </c>
      <c r="O677" s="1">
        <f>Cleaned_Data[[#This Row],[ loan_amount]]-Cleaned_Data[[#This Row],[ bank_asset_value]]</f>
        <v>6500000</v>
      </c>
      <c r="P677" s="1">
        <f>Cleaned_Data[[#This Row],[ loan_amount]]</f>
        <v>9500000</v>
      </c>
      <c r="Q677" s="1" t="str">
        <f t="shared" si="41"/>
        <v>600–699</v>
      </c>
      <c r="R677" s="1">
        <f>Cleaned_Data[[#This Row],[ residential_assets_value]]+Cleaned_Data[[#This Row],[ commercial_assets_value]]+Cleaned_Data[[#This Row],[ luxury_assets_value]]</f>
        <v>24800000</v>
      </c>
      <c r="S677" s="1">
        <f>Cleaned_Data[[#This Row],[ income_annum]]+Cleaned_Data[[#This Row],[ residential_assets_value]]+Cleaned_Data[[#This Row],[ commercial_assets_value]]+Cleaned_Data[[#This Row],[ luxury_assets_value]]</f>
        <v>29400000</v>
      </c>
      <c r="T677" s="1" t="str">
        <f t="shared" si="42"/>
        <v>2–3 Cr</v>
      </c>
      <c r="U677" s="12">
        <f t="shared" si="43"/>
        <v>475000</v>
      </c>
      <c r="V677" s="1" t="str">
        <f>IF(Cleaned_Data[[#This Row],[EMI_Estimate]]&lt;50000, "50K", IF(Cleaned_Data[[#This Row],[EMI_Estimate]]&lt;100000, "50K-1L", IF(Cleaned_Data[[#This Row],[EMI_Estimate]]&lt;150000, "1L-1.5L", IF(Cleaned_Data[[#This Row],[EMI_Estimate]]&lt;200000,"1.5-2L", "&gt;2L"))))</f>
        <v>&gt;2L</v>
      </c>
    </row>
    <row r="678" spans="1:22" x14ac:dyDescent="0.35">
      <c r="A678">
        <v>677</v>
      </c>
      <c r="B678">
        <v>5</v>
      </c>
      <c r="C678" t="s">
        <v>22</v>
      </c>
      <c r="D678" t="s">
        <v>23</v>
      </c>
      <c r="E678">
        <v>4600000</v>
      </c>
      <c r="F678" t="str">
        <f t="shared" si="40"/>
        <v>&gt;20 Lakh</v>
      </c>
      <c r="G678">
        <v>12800000</v>
      </c>
      <c r="H678">
        <v>14</v>
      </c>
      <c r="I678">
        <v>769</v>
      </c>
      <c r="J678" s="1">
        <v>13100000</v>
      </c>
      <c r="K678" s="1">
        <v>8600000</v>
      </c>
      <c r="L678" s="1">
        <v>12100000</v>
      </c>
      <c r="M678" s="1">
        <v>3500000</v>
      </c>
      <c r="N678" s="1" t="s">
        <v>21</v>
      </c>
      <c r="O678" s="1">
        <f>Cleaned_Data[[#This Row],[ loan_amount]]-Cleaned_Data[[#This Row],[ bank_asset_value]]</f>
        <v>9300000</v>
      </c>
      <c r="P678" s="1">
        <f>Cleaned_Data[[#This Row],[ loan_amount]]</f>
        <v>12800000</v>
      </c>
      <c r="Q678" s="1" t="str">
        <f t="shared" si="41"/>
        <v>700–799</v>
      </c>
      <c r="R678" s="1">
        <f>Cleaned_Data[[#This Row],[ residential_assets_value]]+Cleaned_Data[[#This Row],[ commercial_assets_value]]+Cleaned_Data[[#This Row],[ luxury_assets_value]]</f>
        <v>33800000</v>
      </c>
      <c r="S678" s="1">
        <f>Cleaned_Data[[#This Row],[ income_annum]]+Cleaned_Data[[#This Row],[ residential_assets_value]]+Cleaned_Data[[#This Row],[ commercial_assets_value]]+Cleaned_Data[[#This Row],[ luxury_assets_value]]</f>
        <v>38400000</v>
      </c>
      <c r="T678" s="1" t="str">
        <f t="shared" si="42"/>
        <v>3–4 Cr</v>
      </c>
      <c r="U678" s="12">
        <f t="shared" si="43"/>
        <v>914286</v>
      </c>
      <c r="V678" s="1" t="str">
        <f>IF(Cleaned_Data[[#This Row],[EMI_Estimate]]&lt;50000, "50K", IF(Cleaned_Data[[#This Row],[EMI_Estimate]]&lt;100000, "50K-1L", IF(Cleaned_Data[[#This Row],[EMI_Estimate]]&lt;150000, "1L-1.5L", IF(Cleaned_Data[[#This Row],[EMI_Estimate]]&lt;200000,"1.5-2L", "&gt;2L"))))</f>
        <v>&gt;2L</v>
      </c>
    </row>
    <row r="679" spans="1:22" x14ac:dyDescent="0.35">
      <c r="A679">
        <v>678</v>
      </c>
      <c r="B679">
        <v>1</v>
      </c>
      <c r="C679" t="s">
        <v>19</v>
      </c>
      <c r="D679" t="s">
        <v>20</v>
      </c>
      <c r="E679">
        <v>6500000</v>
      </c>
      <c r="F679" t="str">
        <f t="shared" si="40"/>
        <v>&gt;20 Lakh</v>
      </c>
      <c r="G679">
        <v>23100000</v>
      </c>
      <c r="H679">
        <v>20</v>
      </c>
      <c r="I679">
        <v>741</v>
      </c>
      <c r="J679" s="1">
        <v>11400000</v>
      </c>
      <c r="K679" s="1">
        <v>8500000</v>
      </c>
      <c r="L679" s="1">
        <v>25700000</v>
      </c>
      <c r="M679" s="1">
        <v>7900000</v>
      </c>
      <c r="N679" s="1" t="s">
        <v>21</v>
      </c>
      <c r="O679" s="1">
        <f>Cleaned_Data[[#This Row],[ loan_amount]]-Cleaned_Data[[#This Row],[ bank_asset_value]]</f>
        <v>15200000</v>
      </c>
      <c r="P679" s="1">
        <f>Cleaned_Data[[#This Row],[ loan_amount]]</f>
        <v>23100000</v>
      </c>
      <c r="Q679" s="1" t="str">
        <f t="shared" si="41"/>
        <v>700–799</v>
      </c>
      <c r="R679" s="1">
        <f>Cleaned_Data[[#This Row],[ residential_assets_value]]+Cleaned_Data[[#This Row],[ commercial_assets_value]]+Cleaned_Data[[#This Row],[ luxury_assets_value]]</f>
        <v>45600000</v>
      </c>
      <c r="S679" s="1">
        <f>Cleaned_Data[[#This Row],[ income_annum]]+Cleaned_Data[[#This Row],[ residential_assets_value]]+Cleaned_Data[[#This Row],[ commercial_assets_value]]+Cleaned_Data[[#This Row],[ luxury_assets_value]]</f>
        <v>52100000</v>
      </c>
      <c r="T679" s="1" t="str">
        <f t="shared" si="42"/>
        <v>&gt;4 Cr</v>
      </c>
      <c r="U679" s="12">
        <f t="shared" si="43"/>
        <v>1155000</v>
      </c>
      <c r="V679" s="1" t="str">
        <f>IF(Cleaned_Data[[#This Row],[EMI_Estimate]]&lt;50000, "50K", IF(Cleaned_Data[[#This Row],[EMI_Estimate]]&lt;100000, "50K-1L", IF(Cleaned_Data[[#This Row],[EMI_Estimate]]&lt;150000, "1L-1.5L", IF(Cleaned_Data[[#This Row],[EMI_Estimate]]&lt;200000,"1.5-2L", "&gt;2L"))))</f>
        <v>&gt;2L</v>
      </c>
    </row>
    <row r="680" spans="1:22" x14ac:dyDescent="0.35">
      <c r="A680">
        <v>679</v>
      </c>
      <c r="B680">
        <v>4</v>
      </c>
      <c r="C680" t="s">
        <v>22</v>
      </c>
      <c r="D680" t="s">
        <v>23</v>
      </c>
      <c r="E680">
        <v>4400000</v>
      </c>
      <c r="F680" t="str">
        <f t="shared" si="40"/>
        <v>&gt;20 Lakh</v>
      </c>
      <c r="G680">
        <v>16600000</v>
      </c>
      <c r="H680">
        <v>14</v>
      </c>
      <c r="I680">
        <v>889</v>
      </c>
      <c r="J680" s="1">
        <v>800000</v>
      </c>
      <c r="K680" s="1">
        <v>1400000</v>
      </c>
      <c r="L680" s="1">
        <v>14900000</v>
      </c>
      <c r="M680" s="1">
        <v>5900000</v>
      </c>
      <c r="N680" s="1" t="s">
        <v>21</v>
      </c>
      <c r="O680" s="1">
        <f>Cleaned_Data[[#This Row],[ loan_amount]]-Cleaned_Data[[#This Row],[ bank_asset_value]]</f>
        <v>10700000</v>
      </c>
      <c r="P680" s="1">
        <f>Cleaned_Data[[#This Row],[ loan_amount]]</f>
        <v>16600000</v>
      </c>
      <c r="Q680" s="1" t="str">
        <f t="shared" si="41"/>
        <v>800+</v>
      </c>
      <c r="R680" s="1">
        <f>Cleaned_Data[[#This Row],[ residential_assets_value]]+Cleaned_Data[[#This Row],[ commercial_assets_value]]+Cleaned_Data[[#This Row],[ luxury_assets_value]]</f>
        <v>17100000</v>
      </c>
      <c r="S680" s="1">
        <f>Cleaned_Data[[#This Row],[ income_annum]]+Cleaned_Data[[#This Row],[ residential_assets_value]]+Cleaned_Data[[#This Row],[ commercial_assets_value]]+Cleaned_Data[[#This Row],[ luxury_assets_value]]</f>
        <v>21500000</v>
      </c>
      <c r="T680" s="1" t="str">
        <f t="shared" si="42"/>
        <v>2–3 Cr</v>
      </c>
      <c r="U680" s="12">
        <f t="shared" si="43"/>
        <v>1185714</v>
      </c>
      <c r="V680" s="1" t="str">
        <f>IF(Cleaned_Data[[#This Row],[EMI_Estimate]]&lt;50000, "50K", IF(Cleaned_Data[[#This Row],[EMI_Estimate]]&lt;100000, "50K-1L", IF(Cleaned_Data[[#This Row],[EMI_Estimate]]&lt;150000, "1L-1.5L", IF(Cleaned_Data[[#This Row],[EMI_Estimate]]&lt;200000,"1.5-2L", "&gt;2L"))))</f>
        <v>&gt;2L</v>
      </c>
    </row>
    <row r="681" spans="1:22" x14ac:dyDescent="0.35">
      <c r="A681">
        <v>680</v>
      </c>
      <c r="B681">
        <v>0</v>
      </c>
      <c r="C681" t="s">
        <v>22</v>
      </c>
      <c r="D681" t="s">
        <v>23</v>
      </c>
      <c r="E681">
        <v>900000</v>
      </c>
      <c r="F681" t="str">
        <f t="shared" si="40"/>
        <v>5-10 Lakh</v>
      </c>
      <c r="G681">
        <v>3600000</v>
      </c>
      <c r="H681">
        <v>10</v>
      </c>
      <c r="I681">
        <v>683</v>
      </c>
      <c r="J681" s="1">
        <v>1400000</v>
      </c>
      <c r="K681" s="1">
        <v>700000</v>
      </c>
      <c r="L681" s="1">
        <v>3500000</v>
      </c>
      <c r="M681" s="1">
        <v>400000</v>
      </c>
      <c r="N681" s="1" t="s">
        <v>21</v>
      </c>
      <c r="O681" s="1">
        <f>Cleaned_Data[[#This Row],[ loan_amount]]-Cleaned_Data[[#This Row],[ bank_asset_value]]</f>
        <v>3200000</v>
      </c>
      <c r="P681" s="1">
        <f>Cleaned_Data[[#This Row],[ loan_amount]]</f>
        <v>3600000</v>
      </c>
      <c r="Q681" s="1" t="str">
        <f t="shared" si="41"/>
        <v>600–699</v>
      </c>
      <c r="R681" s="1">
        <f>Cleaned_Data[[#This Row],[ residential_assets_value]]+Cleaned_Data[[#This Row],[ commercial_assets_value]]+Cleaned_Data[[#This Row],[ luxury_assets_value]]</f>
        <v>5600000</v>
      </c>
      <c r="S681" s="1">
        <f>Cleaned_Data[[#This Row],[ income_annum]]+Cleaned_Data[[#This Row],[ residential_assets_value]]+Cleaned_Data[[#This Row],[ commercial_assets_value]]+Cleaned_Data[[#This Row],[ luxury_assets_value]]</f>
        <v>6500000</v>
      </c>
      <c r="T681" s="1" t="str">
        <f t="shared" si="42"/>
        <v>&lt;1 Cr</v>
      </c>
      <c r="U681" s="12">
        <f t="shared" si="43"/>
        <v>360000</v>
      </c>
      <c r="V681" s="1" t="str">
        <f>IF(Cleaned_Data[[#This Row],[EMI_Estimate]]&lt;50000, "50K", IF(Cleaned_Data[[#This Row],[EMI_Estimate]]&lt;100000, "50K-1L", IF(Cleaned_Data[[#This Row],[EMI_Estimate]]&lt;150000, "1L-1.5L", IF(Cleaned_Data[[#This Row],[EMI_Estimate]]&lt;200000,"1.5-2L", "&gt;2L"))))</f>
        <v>&gt;2L</v>
      </c>
    </row>
    <row r="682" spans="1:22" x14ac:dyDescent="0.35">
      <c r="A682">
        <v>681</v>
      </c>
      <c r="B682">
        <v>0</v>
      </c>
      <c r="C682" t="s">
        <v>22</v>
      </c>
      <c r="D682" t="s">
        <v>23</v>
      </c>
      <c r="E682">
        <v>3200000</v>
      </c>
      <c r="F682" t="str">
        <f t="shared" si="40"/>
        <v>&gt;20 Lakh</v>
      </c>
      <c r="G682">
        <v>7400000</v>
      </c>
      <c r="H682">
        <v>18</v>
      </c>
      <c r="I682">
        <v>780</v>
      </c>
      <c r="J682" s="1">
        <v>4200000</v>
      </c>
      <c r="K682" s="1">
        <v>2600000</v>
      </c>
      <c r="L682" s="1">
        <v>9000000</v>
      </c>
      <c r="M682" s="1">
        <v>2800000</v>
      </c>
      <c r="N682" s="1" t="s">
        <v>21</v>
      </c>
      <c r="O682" s="1">
        <f>Cleaned_Data[[#This Row],[ loan_amount]]-Cleaned_Data[[#This Row],[ bank_asset_value]]</f>
        <v>4600000</v>
      </c>
      <c r="P682" s="1">
        <f>Cleaned_Data[[#This Row],[ loan_amount]]</f>
        <v>7400000</v>
      </c>
      <c r="Q682" s="1" t="str">
        <f t="shared" si="41"/>
        <v>700–799</v>
      </c>
      <c r="R682" s="1">
        <f>Cleaned_Data[[#This Row],[ residential_assets_value]]+Cleaned_Data[[#This Row],[ commercial_assets_value]]+Cleaned_Data[[#This Row],[ luxury_assets_value]]</f>
        <v>15800000</v>
      </c>
      <c r="S682" s="1">
        <f>Cleaned_Data[[#This Row],[ income_annum]]+Cleaned_Data[[#This Row],[ residential_assets_value]]+Cleaned_Data[[#This Row],[ commercial_assets_value]]+Cleaned_Data[[#This Row],[ luxury_assets_value]]</f>
        <v>19000000</v>
      </c>
      <c r="T682" s="1" t="str">
        <f t="shared" si="42"/>
        <v>1–2 Cr</v>
      </c>
      <c r="U682" s="12">
        <f t="shared" si="43"/>
        <v>411111</v>
      </c>
      <c r="V682" s="1" t="str">
        <f>IF(Cleaned_Data[[#This Row],[EMI_Estimate]]&lt;50000, "50K", IF(Cleaned_Data[[#This Row],[EMI_Estimate]]&lt;100000, "50K-1L", IF(Cleaned_Data[[#This Row],[EMI_Estimate]]&lt;150000, "1L-1.5L", IF(Cleaned_Data[[#This Row],[EMI_Estimate]]&lt;200000,"1.5-2L", "&gt;2L"))))</f>
        <v>&gt;2L</v>
      </c>
    </row>
    <row r="683" spans="1:22" x14ac:dyDescent="0.35">
      <c r="A683">
        <v>682</v>
      </c>
      <c r="B683">
        <v>3</v>
      </c>
      <c r="C683" t="s">
        <v>19</v>
      </c>
      <c r="D683" t="s">
        <v>20</v>
      </c>
      <c r="E683">
        <v>600000</v>
      </c>
      <c r="F683" t="str">
        <f t="shared" si="40"/>
        <v>5-10 Lakh</v>
      </c>
      <c r="G683">
        <v>1100000</v>
      </c>
      <c r="H683">
        <v>8</v>
      </c>
      <c r="I683">
        <v>538</v>
      </c>
      <c r="J683" s="1">
        <v>500000</v>
      </c>
      <c r="K683" s="1">
        <v>800000</v>
      </c>
      <c r="L683" s="1">
        <v>1400000</v>
      </c>
      <c r="M683" s="1">
        <v>300000</v>
      </c>
      <c r="N683" s="1" t="s">
        <v>24</v>
      </c>
      <c r="O683" s="1">
        <f>Cleaned_Data[[#This Row],[ loan_amount]]-Cleaned_Data[[#This Row],[ bank_asset_value]]</f>
        <v>800000</v>
      </c>
      <c r="P683" s="1">
        <f>Cleaned_Data[[#This Row],[ loan_amount]]</f>
        <v>1100000</v>
      </c>
      <c r="Q683" s="1" t="str">
        <f t="shared" si="41"/>
        <v>500–599</v>
      </c>
      <c r="R683" s="1">
        <f>Cleaned_Data[[#This Row],[ residential_assets_value]]+Cleaned_Data[[#This Row],[ commercial_assets_value]]+Cleaned_Data[[#This Row],[ luxury_assets_value]]</f>
        <v>2700000</v>
      </c>
      <c r="S683" s="1">
        <f>Cleaned_Data[[#This Row],[ income_annum]]+Cleaned_Data[[#This Row],[ residential_assets_value]]+Cleaned_Data[[#This Row],[ commercial_assets_value]]+Cleaned_Data[[#This Row],[ luxury_assets_value]]</f>
        <v>3300000</v>
      </c>
      <c r="T683" s="1" t="str">
        <f t="shared" si="42"/>
        <v>&lt;1 Cr</v>
      </c>
      <c r="U683" s="12">
        <f t="shared" si="43"/>
        <v>137500</v>
      </c>
      <c r="V683" s="1" t="str">
        <f>IF(Cleaned_Data[[#This Row],[EMI_Estimate]]&lt;50000, "50K", IF(Cleaned_Data[[#This Row],[EMI_Estimate]]&lt;100000, "50K-1L", IF(Cleaned_Data[[#This Row],[EMI_Estimate]]&lt;150000, "1L-1.5L", IF(Cleaned_Data[[#This Row],[EMI_Estimate]]&lt;200000,"1.5-2L", "&gt;2L"))))</f>
        <v>1L-1.5L</v>
      </c>
    </row>
    <row r="684" spans="1:22" x14ac:dyDescent="0.35">
      <c r="A684">
        <v>683</v>
      </c>
      <c r="B684">
        <v>1</v>
      </c>
      <c r="C684" t="s">
        <v>22</v>
      </c>
      <c r="D684" t="s">
        <v>20</v>
      </c>
      <c r="E684">
        <v>5200000</v>
      </c>
      <c r="F684" t="str">
        <f t="shared" si="40"/>
        <v>&gt;20 Lakh</v>
      </c>
      <c r="G684">
        <v>12600000</v>
      </c>
      <c r="H684">
        <v>10</v>
      </c>
      <c r="I684">
        <v>721</v>
      </c>
      <c r="J684" s="1">
        <v>1100000</v>
      </c>
      <c r="K684" s="1">
        <v>8700000</v>
      </c>
      <c r="L684" s="1">
        <v>13900000</v>
      </c>
      <c r="M684" s="1">
        <v>3600000</v>
      </c>
      <c r="N684" s="1" t="s">
        <v>21</v>
      </c>
      <c r="O684" s="1">
        <f>Cleaned_Data[[#This Row],[ loan_amount]]-Cleaned_Data[[#This Row],[ bank_asset_value]]</f>
        <v>9000000</v>
      </c>
      <c r="P684" s="1">
        <f>Cleaned_Data[[#This Row],[ loan_amount]]</f>
        <v>12600000</v>
      </c>
      <c r="Q684" s="1" t="str">
        <f t="shared" si="41"/>
        <v>700–799</v>
      </c>
      <c r="R684" s="1">
        <f>Cleaned_Data[[#This Row],[ residential_assets_value]]+Cleaned_Data[[#This Row],[ commercial_assets_value]]+Cleaned_Data[[#This Row],[ luxury_assets_value]]</f>
        <v>23700000</v>
      </c>
      <c r="S684" s="1">
        <f>Cleaned_Data[[#This Row],[ income_annum]]+Cleaned_Data[[#This Row],[ residential_assets_value]]+Cleaned_Data[[#This Row],[ commercial_assets_value]]+Cleaned_Data[[#This Row],[ luxury_assets_value]]</f>
        <v>28900000</v>
      </c>
      <c r="T684" s="1" t="str">
        <f t="shared" si="42"/>
        <v>2–3 Cr</v>
      </c>
      <c r="U684" s="12">
        <f t="shared" si="43"/>
        <v>1260000</v>
      </c>
      <c r="V684" s="1" t="str">
        <f>IF(Cleaned_Data[[#This Row],[EMI_Estimate]]&lt;50000, "50K", IF(Cleaned_Data[[#This Row],[EMI_Estimate]]&lt;100000, "50K-1L", IF(Cleaned_Data[[#This Row],[EMI_Estimate]]&lt;150000, "1L-1.5L", IF(Cleaned_Data[[#This Row],[EMI_Estimate]]&lt;200000,"1.5-2L", "&gt;2L"))))</f>
        <v>&gt;2L</v>
      </c>
    </row>
    <row r="685" spans="1:22" x14ac:dyDescent="0.35">
      <c r="A685">
        <v>684</v>
      </c>
      <c r="B685">
        <v>3</v>
      </c>
      <c r="C685" t="s">
        <v>22</v>
      </c>
      <c r="D685" t="s">
        <v>23</v>
      </c>
      <c r="E685">
        <v>6400000</v>
      </c>
      <c r="F685" t="str">
        <f t="shared" si="40"/>
        <v>&gt;20 Lakh</v>
      </c>
      <c r="G685">
        <v>15200000</v>
      </c>
      <c r="H685">
        <v>14</v>
      </c>
      <c r="I685">
        <v>467</v>
      </c>
      <c r="J685" s="1">
        <v>15500000</v>
      </c>
      <c r="K685" s="1">
        <v>9100000</v>
      </c>
      <c r="L685" s="1">
        <v>18400000</v>
      </c>
      <c r="M685" s="1">
        <v>3200000</v>
      </c>
      <c r="N685" s="1" t="s">
        <v>24</v>
      </c>
      <c r="O685" s="1">
        <f>Cleaned_Data[[#This Row],[ loan_amount]]-Cleaned_Data[[#This Row],[ bank_asset_value]]</f>
        <v>12000000</v>
      </c>
      <c r="P685" s="1">
        <f>Cleaned_Data[[#This Row],[ loan_amount]]</f>
        <v>15200000</v>
      </c>
      <c r="Q685" s="1" t="str">
        <f t="shared" si="41"/>
        <v>300–499</v>
      </c>
      <c r="R685" s="1">
        <f>Cleaned_Data[[#This Row],[ residential_assets_value]]+Cleaned_Data[[#This Row],[ commercial_assets_value]]+Cleaned_Data[[#This Row],[ luxury_assets_value]]</f>
        <v>43000000</v>
      </c>
      <c r="S685" s="1">
        <f>Cleaned_Data[[#This Row],[ income_annum]]+Cleaned_Data[[#This Row],[ residential_assets_value]]+Cleaned_Data[[#This Row],[ commercial_assets_value]]+Cleaned_Data[[#This Row],[ luxury_assets_value]]</f>
        <v>49400000</v>
      </c>
      <c r="T685" s="1" t="str">
        <f t="shared" si="42"/>
        <v>&gt;4 Cr</v>
      </c>
      <c r="U685" s="12">
        <f t="shared" si="43"/>
        <v>1085714</v>
      </c>
      <c r="V685" s="1" t="str">
        <f>IF(Cleaned_Data[[#This Row],[EMI_Estimate]]&lt;50000, "50K", IF(Cleaned_Data[[#This Row],[EMI_Estimate]]&lt;100000, "50K-1L", IF(Cleaned_Data[[#This Row],[EMI_Estimate]]&lt;150000, "1L-1.5L", IF(Cleaned_Data[[#This Row],[EMI_Estimate]]&lt;200000,"1.5-2L", "&gt;2L"))))</f>
        <v>&gt;2L</v>
      </c>
    </row>
    <row r="686" spans="1:22" x14ac:dyDescent="0.35">
      <c r="A686">
        <v>685</v>
      </c>
      <c r="B686">
        <v>2</v>
      </c>
      <c r="C686" t="s">
        <v>22</v>
      </c>
      <c r="D686" t="s">
        <v>20</v>
      </c>
      <c r="E686">
        <v>1000000</v>
      </c>
      <c r="F686" t="str">
        <f t="shared" si="40"/>
        <v>10-15 Lakh</v>
      </c>
      <c r="G686">
        <v>2500000</v>
      </c>
      <c r="H686">
        <v>6</v>
      </c>
      <c r="I686">
        <v>551</v>
      </c>
      <c r="J686" s="1">
        <v>1700000</v>
      </c>
      <c r="K686" s="1">
        <v>200000</v>
      </c>
      <c r="L686" s="1">
        <v>3700000</v>
      </c>
      <c r="M686" s="1">
        <v>900000</v>
      </c>
      <c r="N686" s="1" t="s">
        <v>21</v>
      </c>
      <c r="O686" s="1">
        <f>Cleaned_Data[[#This Row],[ loan_amount]]-Cleaned_Data[[#This Row],[ bank_asset_value]]</f>
        <v>1600000</v>
      </c>
      <c r="P686" s="1">
        <f>Cleaned_Data[[#This Row],[ loan_amount]]</f>
        <v>2500000</v>
      </c>
      <c r="Q686" s="1" t="str">
        <f t="shared" si="41"/>
        <v>500–599</v>
      </c>
      <c r="R686" s="1">
        <f>Cleaned_Data[[#This Row],[ residential_assets_value]]+Cleaned_Data[[#This Row],[ commercial_assets_value]]+Cleaned_Data[[#This Row],[ luxury_assets_value]]</f>
        <v>5600000</v>
      </c>
      <c r="S686" s="1">
        <f>Cleaned_Data[[#This Row],[ income_annum]]+Cleaned_Data[[#This Row],[ residential_assets_value]]+Cleaned_Data[[#This Row],[ commercial_assets_value]]+Cleaned_Data[[#This Row],[ luxury_assets_value]]</f>
        <v>6600000</v>
      </c>
      <c r="T686" s="1" t="str">
        <f t="shared" si="42"/>
        <v>&lt;1 Cr</v>
      </c>
      <c r="U686" s="12">
        <f t="shared" si="43"/>
        <v>416667</v>
      </c>
      <c r="V686" s="1" t="str">
        <f>IF(Cleaned_Data[[#This Row],[EMI_Estimate]]&lt;50000, "50K", IF(Cleaned_Data[[#This Row],[EMI_Estimate]]&lt;100000, "50K-1L", IF(Cleaned_Data[[#This Row],[EMI_Estimate]]&lt;150000, "1L-1.5L", IF(Cleaned_Data[[#This Row],[EMI_Estimate]]&lt;200000,"1.5-2L", "&gt;2L"))))</f>
        <v>&gt;2L</v>
      </c>
    </row>
    <row r="687" spans="1:22" x14ac:dyDescent="0.35">
      <c r="A687">
        <v>686</v>
      </c>
      <c r="B687">
        <v>2</v>
      </c>
      <c r="C687" t="s">
        <v>22</v>
      </c>
      <c r="D687" t="s">
        <v>20</v>
      </c>
      <c r="E687">
        <v>6800000</v>
      </c>
      <c r="F687" t="str">
        <f t="shared" si="40"/>
        <v>&gt;20 Lakh</v>
      </c>
      <c r="G687">
        <v>14800000</v>
      </c>
      <c r="H687">
        <v>14</v>
      </c>
      <c r="I687">
        <v>803</v>
      </c>
      <c r="J687" s="1">
        <v>11300000</v>
      </c>
      <c r="K687" s="1">
        <v>3300000</v>
      </c>
      <c r="L687" s="1">
        <v>19600000</v>
      </c>
      <c r="M687" s="1">
        <v>6600000</v>
      </c>
      <c r="N687" s="1" t="s">
        <v>21</v>
      </c>
      <c r="O687" s="1">
        <f>Cleaned_Data[[#This Row],[ loan_amount]]-Cleaned_Data[[#This Row],[ bank_asset_value]]</f>
        <v>8200000</v>
      </c>
      <c r="P687" s="1">
        <f>Cleaned_Data[[#This Row],[ loan_amount]]</f>
        <v>14800000</v>
      </c>
      <c r="Q687" s="1" t="str">
        <f t="shared" si="41"/>
        <v>800+</v>
      </c>
      <c r="R687" s="1">
        <f>Cleaned_Data[[#This Row],[ residential_assets_value]]+Cleaned_Data[[#This Row],[ commercial_assets_value]]+Cleaned_Data[[#This Row],[ luxury_assets_value]]</f>
        <v>34200000</v>
      </c>
      <c r="S687" s="1">
        <f>Cleaned_Data[[#This Row],[ income_annum]]+Cleaned_Data[[#This Row],[ residential_assets_value]]+Cleaned_Data[[#This Row],[ commercial_assets_value]]+Cleaned_Data[[#This Row],[ luxury_assets_value]]</f>
        <v>41000000</v>
      </c>
      <c r="T687" s="1" t="str">
        <f t="shared" si="42"/>
        <v>&gt;4 Cr</v>
      </c>
      <c r="U687" s="12">
        <f t="shared" si="43"/>
        <v>1057143</v>
      </c>
      <c r="V687" s="1" t="str">
        <f>IF(Cleaned_Data[[#This Row],[EMI_Estimate]]&lt;50000, "50K", IF(Cleaned_Data[[#This Row],[EMI_Estimate]]&lt;100000, "50K-1L", IF(Cleaned_Data[[#This Row],[EMI_Estimate]]&lt;150000, "1L-1.5L", IF(Cleaned_Data[[#This Row],[EMI_Estimate]]&lt;200000,"1.5-2L", "&gt;2L"))))</f>
        <v>&gt;2L</v>
      </c>
    </row>
    <row r="688" spans="1:22" x14ac:dyDescent="0.35">
      <c r="A688">
        <v>687</v>
      </c>
      <c r="B688">
        <v>0</v>
      </c>
      <c r="C688" t="s">
        <v>19</v>
      </c>
      <c r="D688" t="s">
        <v>20</v>
      </c>
      <c r="E688">
        <v>3000000</v>
      </c>
      <c r="F688" t="str">
        <f t="shared" si="40"/>
        <v>&gt;20 Lakh</v>
      </c>
      <c r="G688">
        <v>8400000</v>
      </c>
      <c r="H688">
        <v>10</v>
      </c>
      <c r="I688">
        <v>361</v>
      </c>
      <c r="J688" s="1">
        <v>7700000</v>
      </c>
      <c r="K688" s="1">
        <v>200000</v>
      </c>
      <c r="L688" s="1">
        <v>7300000</v>
      </c>
      <c r="M688" s="1">
        <v>1800000</v>
      </c>
      <c r="N688" s="1" t="s">
        <v>24</v>
      </c>
      <c r="O688" s="1">
        <f>Cleaned_Data[[#This Row],[ loan_amount]]-Cleaned_Data[[#This Row],[ bank_asset_value]]</f>
        <v>6600000</v>
      </c>
      <c r="P688" s="1">
        <f>Cleaned_Data[[#This Row],[ loan_amount]]</f>
        <v>8400000</v>
      </c>
      <c r="Q688" s="1" t="str">
        <f t="shared" si="41"/>
        <v>300–499</v>
      </c>
      <c r="R688" s="1">
        <f>Cleaned_Data[[#This Row],[ residential_assets_value]]+Cleaned_Data[[#This Row],[ commercial_assets_value]]+Cleaned_Data[[#This Row],[ luxury_assets_value]]</f>
        <v>15200000</v>
      </c>
      <c r="S688" s="1">
        <f>Cleaned_Data[[#This Row],[ income_annum]]+Cleaned_Data[[#This Row],[ residential_assets_value]]+Cleaned_Data[[#This Row],[ commercial_assets_value]]+Cleaned_Data[[#This Row],[ luxury_assets_value]]</f>
        <v>18200000</v>
      </c>
      <c r="T688" s="1" t="str">
        <f t="shared" si="42"/>
        <v>1–2 Cr</v>
      </c>
      <c r="U688" s="12">
        <f t="shared" si="43"/>
        <v>840000</v>
      </c>
      <c r="V688" s="1" t="str">
        <f>IF(Cleaned_Data[[#This Row],[EMI_Estimate]]&lt;50000, "50K", IF(Cleaned_Data[[#This Row],[EMI_Estimate]]&lt;100000, "50K-1L", IF(Cleaned_Data[[#This Row],[EMI_Estimate]]&lt;150000, "1L-1.5L", IF(Cleaned_Data[[#This Row],[EMI_Estimate]]&lt;200000,"1.5-2L", "&gt;2L"))))</f>
        <v>&gt;2L</v>
      </c>
    </row>
    <row r="689" spans="1:22" x14ac:dyDescent="0.35">
      <c r="A689">
        <v>688</v>
      </c>
      <c r="B689">
        <v>1</v>
      </c>
      <c r="C689" t="s">
        <v>22</v>
      </c>
      <c r="D689" t="s">
        <v>23</v>
      </c>
      <c r="E689">
        <v>8700000</v>
      </c>
      <c r="F689" t="str">
        <f t="shared" si="40"/>
        <v>&gt;20 Lakh</v>
      </c>
      <c r="G689">
        <v>30700000</v>
      </c>
      <c r="H689">
        <v>6</v>
      </c>
      <c r="I689">
        <v>708</v>
      </c>
      <c r="J689" s="1">
        <v>20600000</v>
      </c>
      <c r="K689" s="1">
        <v>4500000</v>
      </c>
      <c r="L689" s="1">
        <v>27600000</v>
      </c>
      <c r="M689" s="1">
        <v>9300000</v>
      </c>
      <c r="N689" s="1" t="s">
        <v>21</v>
      </c>
      <c r="O689" s="1">
        <f>Cleaned_Data[[#This Row],[ loan_amount]]-Cleaned_Data[[#This Row],[ bank_asset_value]]</f>
        <v>21400000</v>
      </c>
      <c r="P689" s="1">
        <f>Cleaned_Data[[#This Row],[ loan_amount]]</f>
        <v>30700000</v>
      </c>
      <c r="Q689" s="1" t="str">
        <f t="shared" si="41"/>
        <v>700–799</v>
      </c>
      <c r="R689" s="1">
        <f>Cleaned_Data[[#This Row],[ residential_assets_value]]+Cleaned_Data[[#This Row],[ commercial_assets_value]]+Cleaned_Data[[#This Row],[ luxury_assets_value]]</f>
        <v>52700000</v>
      </c>
      <c r="S689" s="1">
        <f>Cleaned_Data[[#This Row],[ income_annum]]+Cleaned_Data[[#This Row],[ residential_assets_value]]+Cleaned_Data[[#This Row],[ commercial_assets_value]]+Cleaned_Data[[#This Row],[ luxury_assets_value]]</f>
        <v>61400000</v>
      </c>
      <c r="T689" s="1" t="str">
        <f t="shared" si="42"/>
        <v>&gt;4 Cr</v>
      </c>
      <c r="U689" s="12">
        <f t="shared" si="43"/>
        <v>5116667</v>
      </c>
      <c r="V689" s="1" t="str">
        <f>IF(Cleaned_Data[[#This Row],[EMI_Estimate]]&lt;50000, "50K", IF(Cleaned_Data[[#This Row],[EMI_Estimate]]&lt;100000, "50K-1L", IF(Cleaned_Data[[#This Row],[EMI_Estimate]]&lt;150000, "1L-1.5L", IF(Cleaned_Data[[#This Row],[EMI_Estimate]]&lt;200000,"1.5-2L", "&gt;2L"))))</f>
        <v>&gt;2L</v>
      </c>
    </row>
    <row r="690" spans="1:22" x14ac:dyDescent="0.35">
      <c r="A690">
        <v>689</v>
      </c>
      <c r="B690">
        <v>4</v>
      </c>
      <c r="C690" t="s">
        <v>19</v>
      </c>
      <c r="D690" t="s">
        <v>23</v>
      </c>
      <c r="E690">
        <v>8800000</v>
      </c>
      <c r="F690" t="str">
        <f t="shared" si="40"/>
        <v>&gt;20 Lakh</v>
      </c>
      <c r="G690">
        <v>20900000</v>
      </c>
      <c r="H690">
        <v>18</v>
      </c>
      <c r="I690">
        <v>766</v>
      </c>
      <c r="J690" s="1">
        <v>13500000</v>
      </c>
      <c r="K690" s="1">
        <v>15400000</v>
      </c>
      <c r="L690" s="1">
        <v>34500000</v>
      </c>
      <c r="M690" s="1">
        <v>13100000</v>
      </c>
      <c r="N690" s="1" t="s">
        <v>21</v>
      </c>
      <c r="O690" s="1">
        <f>Cleaned_Data[[#This Row],[ loan_amount]]-Cleaned_Data[[#This Row],[ bank_asset_value]]</f>
        <v>7800000</v>
      </c>
      <c r="P690" s="1">
        <f>Cleaned_Data[[#This Row],[ loan_amount]]</f>
        <v>20900000</v>
      </c>
      <c r="Q690" s="1" t="str">
        <f t="shared" si="41"/>
        <v>700–799</v>
      </c>
      <c r="R690" s="1">
        <f>Cleaned_Data[[#This Row],[ residential_assets_value]]+Cleaned_Data[[#This Row],[ commercial_assets_value]]+Cleaned_Data[[#This Row],[ luxury_assets_value]]</f>
        <v>63400000</v>
      </c>
      <c r="S690" s="1">
        <f>Cleaned_Data[[#This Row],[ income_annum]]+Cleaned_Data[[#This Row],[ residential_assets_value]]+Cleaned_Data[[#This Row],[ commercial_assets_value]]+Cleaned_Data[[#This Row],[ luxury_assets_value]]</f>
        <v>72200000</v>
      </c>
      <c r="T690" s="1" t="str">
        <f t="shared" si="42"/>
        <v>&gt;4 Cr</v>
      </c>
      <c r="U690" s="12">
        <f t="shared" si="43"/>
        <v>1161111</v>
      </c>
      <c r="V690" s="1" t="str">
        <f>IF(Cleaned_Data[[#This Row],[EMI_Estimate]]&lt;50000, "50K", IF(Cleaned_Data[[#This Row],[EMI_Estimate]]&lt;100000, "50K-1L", IF(Cleaned_Data[[#This Row],[EMI_Estimate]]&lt;150000, "1L-1.5L", IF(Cleaned_Data[[#This Row],[EMI_Estimate]]&lt;200000,"1.5-2L", "&gt;2L"))))</f>
        <v>&gt;2L</v>
      </c>
    </row>
    <row r="691" spans="1:22" x14ac:dyDescent="0.35">
      <c r="A691">
        <v>690</v>
      </c>
      <c r="B691">
        <v>1</v>
      </c>
      <c r="C691" t="s">
        <v>22</v>
      </c>
      <c r="D691" t="s">
        <v>23</v>
      </c>
      <c r="E691">
        <v>3900000</v>
      </c>
      <c r="F691" t="str">
        <f t="shared" si="40"/>
        <v>&gt;20 Lakh</v>
      </c>
      <c r="G691">
        <v>11500000</v>
      </c>
      <c r="H691">
        <v>2</v>
      </c>
      <c r="I691">
        <v>464</v>
      </c>
      <c r="J691" s="1">
        <v>9300000</v>
      </c>
      <c r="K691" s="1">
        <v>5700000</v>
      </c>
      <c r="L691" s="1">
        <v>12400000</v>
      </c>
      <c r="M691" s="1">
        <v>5100000</v>
      </c>
      <c r="N691" s="1" t="s">
        <v>24</v>
      </c>
      <c r="O691" s="1">
        <f>Cleaned_Data[[#This Row],[ loan_amount]]-Cleaned_Data[[#This Row],[ bank_asset_value]]</f>
        <v>6400000</v>
      </c>
      <c r="P691" s="1">
        <f>Cleaned_Data[[#This Row],[ loan_amount]]</f>
        <v>11500000</v>
      </c>
      <c r="Q691" s="1" t="str">
        <f t="shared" si="41"/>
        <v>300–499</v>
      </c>
      <c r="R691" s="1">
        <f>Cleaned_Data[[#This Row],[ residential_assets_value]]+Cleaned_Data[[#This Row],[ commercial_assets_value]]+Cleaned_Data[[#This Row],[ luxury_assets_value]]</f>
        <v>27400000</v>
      </c>
      <c r="S691" s="1">
        <f>Cleaned_Data[[#This Row],[ income_annum]]+Cleaned_Data[[#This Row],[ residential_assets_value]]+Cleaned_Data[[#This Row],[ commercial_assets_value]]+Cleaned_Data[[#This Row],[ luxury_assets_value]]</f>
        <v>31300000</v>
      </c>
      <c r="T691" s="1" t="str">
        <f t="shared" si="42"/>
        <v>3–4 Cr</v>
      </c>
      <c r="U691" s="12">
        <f t="shared" si="43"/>
        <v>5750000</v>
      </c>
      <c r="V691" s="1" t="str">
        <f>IF(Cleaned_Data[[#This Row],[EMI_Estimate]]&lt;50000, "50K", IF(Cleaned_Data[[#This Row],[EMI_Estimate]]&lt;100000, "50K-1L", IF(Cleaned_Data[[#This Row],[EMI_Estimate]]&lt;150000, "1L-1.5L", IF(Cleaned_Data[[#This Row],[EMI_Estimate]]&lt;200000,"1.5-2L", "&gt;2L"))))</f>
        <v>&gt;2L</v>
      </c>
    </row>
    <row r="692" spans="1:22" x14ac:dyDescent="0.35">
      <c r="A692">
        <v>691</v>
      </c>
      <c r="B692">
        <v>5</v>
      </c>
      <c r="C692" t="s">
        <v>19</v>
      </c>
      <c r="D692" t="s">
        <v>20</v>
      </c>
      <c r="E692">
        <v>1700000</v>
      </c>
      <c r="F692" t="str">
        <f t="shared" si="40"/>
        <v>15-20 Lakh</v>
      </c>
      <c r="G692">
        <v>4300000</v>
      </c>
      <c r="H692">
        <v>2</v>
      </c>
      <c r="I692">
        <v>517</v>
      </c>
      <c r="J692" s="1">
        <v>100000</v>
      </c>
      <c r="K692" s="1">
        <v>200000</v>
      </c>
      <c r="L692" s="1">
        <v>6200000</v>
      </c>
      <c r="M692" s="1">
        <v>1600000</v>
      </c>
      <c r="N692" s="1" t="s">
        <v>24</v>
      </c>
      <c r="O692" s="1">
        <f>Cleaned_Data[[#This Row],[ loan_amount]]-Cleaned_Data[[#This Row],[ bank_asset_value]]</f>
        <v>2700000</v>
      </c>
      <c r="P692" s="1">
        <f>Cleaned_Data[[#This Row],[ loan_amount]]</f>
        <v>4300000</v>
      </c>
      <c r="Q692" s="1" t="str">
        <f t="shared" si="41"/>
        <v>500–599</v>
      </c>
      <c r="R692" s="1">
        <f>Cleaned_Data[[#This Row],[ residential_assets_value]]+Cleaned_Data[[#This Row],[ commercial_assets_value]]+Cleaned_Data[[#This Row],[ luxury_assets_value]]</f>
        <v>6500000</v>
      </c>
      <c r="S692" s="1">
        <f>Cleaned_Data[[#This Row],[ income_annum]]+Cleaned_Data[[#This Row],[ residential_assets_value]]+Cleaned_Data[[#This Row],[ commercial_assets_value]]+Cleaned_Data[[#This Row],[ luxury_assets_value]]</f>
        <v>8200000</v>
      </c>
      <c r="T692" s="1" t="str">
        <f t="shared" si="42"/>
        <v>&lt;1 Cr</v>
      </c>
      <c r="U692" s="12">
        <f t="shared" si="43"/>
        <v>2150000</v>
      </c>
      <c r="V692" s="1" t="str">
        <f>IF(Cleaned_Data[[#This Row],[EMI_Estimate]]&lt;50000, "50K", IF(Cleaned_Data[[#This Row],[EMI_Estimate]]&lt;100000, "50K-1L", IF(Cleaned_Data[[#This Row],[EMI_Estimate]]&lt;150000, "1L-1.5L", IF(Cleaned_Data[[#This Row],[EMI_Estimate]]&lt;200000,"1.5-2L", "&gt;2L"))))</f>
        <v>&gt;2L</v>
      </c>
    </row>
    <row r="693" spans="1:22" x14ac:dyDescent="0.35">
      <c r="A693">
        <v>692</v>
      </c>
      <c r="B693">
        <v>3</v>
      </c>
      <c r="C693" t="s">
        <v>22</v>
      </c>
      <c r="D693" t="s">
        <v>23</v>
      </c>
      <c r="E693">
        <v>900000</v>
      </c>
      <c r="F693" t="str">
        <f t="shared" si="40"/>
        <v>5-10 Lakh</v>
      </c>
      <c r="G693">
        <v>2300000</v>
      </c>
      <c r="H693">
        <v>6</v>
      </c>
      <c r="I693">
        <v>747</v>
      </c>
      <c r="J693" s="1">
        <v>1200000</v>
      </c>
      <c r="K693" s="1">
        <v>200000</v>
      </c>
      <c r="L693" s="1">
        <v>2900000</v>
      </c>
      <c r="M693" s="1">
        <v>600000</v>
      </c>
      <c r="N693" s="1" t="s">
        <v>21</v>
      </c>
      <c r="O693" s="1">
        <f>Cleaned_Data[[#This Row],[ loan_amount]]-Cleaned_Data[[#This Row],[ bank_asset_value]]</f>
        <v>1700000</v>
      </c>
      <c r="P693" s="1">
        <f>Cleaned_Data[[#This Row],[ loan_amount]]</f>
        <v>2300000</v>
      </c>
      <c r="Q693" s="1" t="str">
        <f t="shared" si="41"/>
        <v>700–799</v>
      </c>
      <c r="R693" s="1">
        <f>Cleaned_Data[[#This Row],[ residential_assets_value]]+Cleaned_Data[[#This Row],[ commercial_assets_value]]+Cleaned_Data[[#This Row],[ luxury_assets_value]]</f>
        <v>4300000</v>
      </c>
      <c r="S693" s="1">
        <f>Cleaned_Data[[#This Row],[ income_annum]]+Cleaned_Data[[#This Row],[ residential_assets_value]]+Cleaned_Data[[#This Row],[ commercial_assets_value]]+Cleaned_Data[[#This Row],[ luxury_assets_value]]</f>
        <v>5200000</v>
      </c>
      <c r="T693" s="1" t="str">
        <f t="shared" si="42"/>
        <v>&lt;1 Cr</v>
      </c>
      <c r="U693" s="12">
        <f t="shared" si="43"/>
        <v>383333</v>
      </c>
      <c r="V693" s="1" t="str">
        <f>IF(Cleaned_Data[[#This Row],[EMI_Estimate]]&lt;50000, "50K", IF(Cleaned_Data[[#This Row],[EMI_Estimate]]&lt;100000, "50K-1L", IF(Cleaned_Data[[#This Row],[EMI_Estimate]]&lt;150000, "1L-1.5L", IF(Cleaned_Data[[#This Row],[EMI_Estimate]]&lt;200000,"1.5-2L", "&gt;2L"))))</f>
        <v>&gt;2L</v>
      </c>
    </row>
    <row r="694" spans="1:22" x14ac:dyDescent="0.35">
      <c r="A694">
        <v>693</v>
      </c>
      <c r="B694">
        <v>1</v>
      </c>
      <c r="C694" t="s">
        <v>22</v>
      </c>
      <c r="D694" t="s">
        <v>20</v>
      </c>
      <c r="E694">
        <v>7200000</v>
      </c>
      <c r="F694" t="str">
        <f t="shared" si="40"/>
        <v>&gt;20 Lakh</v>
      </c>
      <c r="G694">
        <v>24700000</v>
      </c>
      <c r="H694">
        <v>6</v>
      </c>
      <c r="I694">
        <v>596</v>
      </c>
      <c r="J694" s="1">
        <v>8800000</v>
      </c>
      <c r="K694" s="1">
        <v>1400000</v>
      </c>
      <c r="L694" s="1">
        <v>21700000</v>
      </c>
      <c r="M694" s="1">
        <v>5800000</v>
      </c>
      <c r="N694" s="1" t="s">
        <v>21</v>
      </c>
      <c r="O694" s="1">
        <f>Cleaned_Data[[#This Row],[ loan_amount]]-Cleaned_Data[[#This Row],[ bank_asset_value]]</f>
        <v>18900000</v>
      </c>
      <c r="P694" s="1">
        <f>Cleaned_Data[[#This Row],[ loan_amount]]</f>
        <v>24700000</v>
      </c>
      <c r="Q694" s="1" t="str">
        <f t="shared" si="41"/>
        <v>500–599</v>
      </c>
      <c r="R694" s="1">
        <f>Cleaned_Data[[#This Row],[ residential_assets_value]]+Cleaned_Data[[#This Row],[ commercial_assets_value]]+Cleaned_Data[[#This Row],[ luxury_assets_value]]</f>
        <v>31900000</v>
      </c>
      <c r="S694" s="1">
        <f>Cleaned_Data[[#This Row],[ income_annum]]+Cleaned_Data[[#This Row],[ residential_assets_value]]+Cleaned_Data[[#This Row],[ commercial_assets_value]]+Cleaned_Data[[#This Row],[ luxury_assets_value]]</f>
        <v>39100000</v>
      </c>
      <c r="T694" s="1" t="str">
        <f t="shared" si="42"/>
        <v>3–4 Cr</v>
      </c>
      <c r="U694" s="12">
        <f t="shared" si="43"/>
        <v>4116667</v>
      </c>
      <c r="V694" s="1" t="str">
        <f>IF(Cleaned_Data[[#This Row],[EMI_Estimate]]&lt;50000, "50K", IF(Cleaned_Data[[#This Row],[EMI_Estimate]]&lt;100000, "50K-1L", IF(Cleaned_Data[[#This Row],[EMI_Estimate]]&lt;150000, "1L-1.5L", IF(Cleaned_Data[[#This Row],[EMI_Estimate]]&lt;200000,"1.5-2L", "&gt;2L"))))</f>
        <v>&gt;2L</v>
      </c>
    </row>
    <row r="695" spans="1:22" x14ac:dyDescent="0.35">
      <c r="A695">
        <v>694</v>
      </c>
      <c r="B695">
        <v>0</v>
      </c>
      <c r="C695" t="s">
        <v>19</v>
      </c>
      <c r="D695" t="s">
        <v>20</v>
      </c>
      <c r="E695">
        <v>9200000</v>
      </c>
      <c r="F695" t="str">
        <f t="shared" si="40"/>
        <v>&gt;20 Lakh</v>
      </c>
      <c r="G695">
        <v>25400000</v>
      </c>
      <c r="H695">
        <v>2</v>
      </c>
      <c r="I695">
        <v>783</v>
      </c>
      <c r="J695" s="1">
        <v>25400000</v>
      </c>
      <c r="K695" s="1">
        <v>2000000</v>
      </c>
      <c r="L695" s="1">
        <v>19600000</v>
      </c>
      <c r="M695" s="1">
        <v>12400000</v>
      </c>
      <c r="N695" s="1" t="s">
        <v>21</v>
      </c>
      <c r="O695" s="1">
        <f>Cleaned_Data[[#This Row],[ loan_amount]]-Cleaned_Data[[#This Row],[ bank_asset_value]]</f>
        <v>13000000</v>
      </c>
      <c r="P695" s="1">
        <f>Cleaned_Data[[#This Row],[ loan_amount]]</f>
        <v>25400000</v>
      </c>
      <c r="Q695" s="1" t="str">
        <f t="shared" si="41"/>
        <v>700–799</v>
      </c>
      <c r="R695" s="1">
        <f>Cleaned_Data[[#This Row],[ residential_assets_value]]+Cleaned_Data[[#This Row],[ commercial_assets_value]]+Cleaned_Data[[#This Row],[ luxury_assets_value]]</f>
        <v>47000000</v>
      </c>
      <c r="S695" s="1">
        <f>Cleaned_Data[[#This Row],[ income_annum]]+Cleaned_Data[[#This Row],[ residential_assets_value]]+Cleaned_Data[[#This Row],[ commercial_assets_value]]+Cleaned_Data[[#This Row],[ luxury_assets_value]]</f>
        <v>56200000</v>
      </c>
      <c r="T695" s="1" t="str">
        <f t="shared" si="42"/>
        <v>&gt;4 Cr</v>
      </c>
      <c r="U695" s="12">
        <f t="shared" si="43"/>
        <v>12700000</v>
      </c>
      <c r="V695" s="1" t="str">
        <f>IF(Cleaned_Data[[#This Row],[EMI_Estimate]]&lt;50000, "50K", IF(Cleaned_Data[[#This Row],[EMI_Estimate]]&lt;100000, "50K-1L", IF(Cleaned_Data[[#This Row],[EMI_Estimate]]&lt;150000, "1L-1.5L", IF(Cleaned_Data[[#This Row],[EMI_Estimate]]&lt;200000,"1.5-2L", "&gt;2L"))))</f>
        <v>&gt;2L</v>
      </c>
    </row>
    <row r="696" spans="1:22" x14ac:dyDescent="0.35">
      <c r="A696">
        <v>695</v>
      </c>
      <c r="B696">
        <v>3</v>
      </c>
      <c r="C696" t="s">
        <v>22</v>
      </c>
      <c r="D696" t="s">
        <v>20</v>
      </c>
      <c r="E696">
        <v>5700000</v>
      </c>
      <c r="F696" t="str">
        <f t="shared" si="40"/>
        <v>&gt;20 Lakh</v>
      </c>
      <c r="G696">
        <v>19400000</v>
      </c>
      <c r="H696">
        <v>2</v>
      </c>
      <c r="I696">
        <v>335</v>
      </c>
      <c r="J696" s="1">
        <v>7400000</v>
      </c>
      <c r="K696" s="1">
        <v>10600000</v>
      </c>
      <c r="L696" s="1">
        <v>20600000</v>
      </c>
      <c r="M696" s="1">
        <v>7100000</v>
      </c>
      <c r="N696" s="1" t="s">
        <v>21</v>
      </c>
      <c r="O696" s="1">
        <f>Cleaned_Data[[#This Row],[ loan_amount]]-Cleaned_Data[[#This Row],[ bank_asset_value]]</f>
        <v>12300000</v>
      </c>
      <c r="P696" s="1">
        <f>Cleaned_Data[[#This Row],[ loan_amount]]</f>
        <v>19400000</v>
      </c>
      <c r="Q696" s="1" t="str">
        <f t="shared" si="41"/>
        <v>300–499</v>
      </c>
      <c r="R696" s="1">
        <f>Cleaned_Data[[#This Row],[ residential_assets_value]]+Cleaned_Data[[#This Row],[ commercial_assets_value]]+Cleaned_Data[[#This Row],[ luxury_assets_value]]</f>
        <v>38600000</v>
      </c>
      <c r="S696" s="1">
        <f>Cleaned_Data[[#This Row],[ income_annum]]+Cleaned_Data[[#This Row],[ residential_assets_value]]+Cleaned_Data[[#This Row],[ commercial_assets_value]]+Cleaned_Data[[#This Row],[ luxury_assets_value]]</f>
        <v>44300000</v>
      </c>
      <c r="T696" s="1" t="str">
        <f t="shared" si="42"/>
        <v>&gt;4 Cr</v>
      </c>
      <c r="U696" s="12">
        <f t="shared" si="43"/>
        <v>9700000</v>
      </c>
      <c r="V696" s="1" t="str">
        <f>IF(Cleaned_Data[[#This Row],[EMI_Estimate]]&lt;50000, "50K", IF(Cleaned_Data[[#This Row],[EMI_Estimate]]&lt;100000, "50K-1L", IF(Cleaned_Data[[#This Row],[EMI_Estimate]]&lt;150000, "1L-1.5L", IF(Cleaned_Data[[#This Row],[EMI_Estimate]]&lt;200000,"1.5-2L", "&gt;2L"))))</f>
        <v>&gt;2L</v>
      </c>
    </row>
    <row r="697" spans="1:22" x14ac:dyDescent="0.35">
      <c r="A697">
        <v>696</v>
      </c>
      <c r="B697">
        <v>5</v>
      </c>
      <c r="C697" t="s">
        <v>22</v>
      </c>
      <c r="D697" t="s">
        <v>23</v>
      </c>
      <c r="E697">
        <v>1100000</v>
      </c>
      <c r="F697" t="str">
        <f t="shared" si="40"/>
        <v>10-15 Lakh</v>
      </c>
      <c r="G697">
        <v>2700000</v>
      </c>
      <c r="H697">
        <v>4</v>
      </c>
      <c r="I697">
        <v>889</v>
      </c>
      <c r="J697" s="1">
        <v>1900000</v>
      </c>
      <c r="K697" s="1">
        <v>1000000</v>
      </c>
      <c r="L697" s="1">
        <v>2200000</v>
      </c>
      <c r="M697" s="1">
        <v>500000</v>
      </c>
      <c r="N697" s="1" t="s">
        <v>21</v>
      </c>
      <c r="O697" s="1">
        <f>Cleaned_Data[[#This Row],[ loan_amount]]-Cleaned_Data[[#This Row],[ bank_asset_value]]</f>
        <v>2200000</v>
      </c>
      <c r="P697" s="1">
        <f>Cleaned_Data[[#This Row],[ loan_amount]]</f>
        <v>2700000</v>
      </c>
      <c r="Q697" s="1" t="str">
        <f t="shared" si="41"/>
        <v>800+</v>
      </c>
      <c r="R697" s="1">
        <f>Cleaned_Data[[#This Row],[ residential_assets_value]]+Cleaned_Data[[#This Row],[ commercial_assets_value]]+Cleaned_Data[[#This Row],[ luxury_assets_value]]</f>
        <v>5100000</v>
      </c>
      <c r="S697" s="1">
        <f>Cleaned_Data[[#This Row],[ income_annum]]+Cleaned_Data[[#This Row],[ residential_assets_value]]+Cleaned_Data[[#This Row],[ commercial_assets_value]]+Cleaned_Data[[#This Row],[ luxury_assets_value]]</f>
        <v>6200000</v>
      </c>
      <c r="T697" s="1" t="str">
        <f t="shared" si="42"/>
        <v>&lt;1 Cr</v>
      </c>
      <c r="U697" s="12">
        <f t="shared" si="43"/>
        <v>675000</v>
      </c>
      <c r="V697" s="1" t="str">
        <f>IF(Cleaned_Data[[#This Row],[EMI_Estimate]]&lt;50000, "50K", IF(Cleaned_Data[[#This Row],[EMI_Estimate]]&lt;100000, "50K-1L", IF(Cleaned_Data[[#This Row],[EMI_Estimate]]&lt;150000, "1L-1.5L", IF(Cleaned_Data[[#This Row],[EMI_Estimate]]&lt;200000,"1.5-2L", "&gt;2L"))))</f>
        <v>&gt;2L</v>
      </c>
    </row>
    <row r="698" spans="1:22" x14ac:dyDescent="0.35">
      <c r="A698">
        <v>697</v>
      </c>
      <c r="B698">
        <v>2</v>
      </c>
      <c r="C698" t="s">
        <v>22</v>
      </c>
      <c r="D698" t="s">
        <v>23</v>
      </c>
      <c r="E698">
        <v>1100000</v>
      </c>
      <c r="F698" t="str">
        <f t="shared" si="40"/>
        <v>10-15 Lakh</v>
      </c>
      <c r="G698">
        <v>2200000</v>
      </c>
      <c r="H698">
        <v>4</v>
      </c>
      <c r="I698">
        <v>874</v>
      </c>
      <c r="J698" s="1">
        <v>1900000</v>
      </c>
      <c r="K698" s="1">
        <v>1300000</v>
      </c>
      <c r="L698" s="1">
        <v>2100000</v>
      </c>
      <c r="M698" s="1">
        <v>900000</v>
      </c>
      <c r="N698" s="1" t="s">
        <v>21</v>
      </c>
      <c r="O698" s="1">
        <f>Cleaned_Data[[#This Row],[ loan_amount]]-Cleaned_Data[[#This Row],[ bank_asset_value]]</f>
        <v>1300000</v>
      </c>
      <c r="P698" s="1">
        <f>Cleaned_Data[[#This Row],[ loan_amount]]</f>
        <v>2200000</v>
      </c>
      <c r="Q698" s="1" t="str">
        <f t="shared" si="41"/>
        <v>800+</v>
      </c>
      <c r="R698" s="1">
        <f>Cleaned_Data[[#This Row],[ residential_assets_value]]+Cleaned_Data[[#This Row],[ commercial_assets_value]]+Cleaned_Data[[#This Row],[ luxury_assets_value]]</f>
        <v>5300000</v>
      </c>
      <c r="S698" s="1">
        <f>Cleaned_Data[[#This Row],[ income_annum]]+Cleaned_Data[[#This Row],[ residential_assets_value]]+Cleaned_Data[[#This Row],[ commercial_assets_value]]+Cleaned_Data[[#This Row],[ luxury_assets_value]]</f>
        <v>6400000</v>
      </c>
      <c r="T698" s="1" t="str">
        <f t="shared" si="42"/>
        <v>&lt;1 Cr</v>
      </c>
      <c r="U698" s="12">
        <f t="shared" si="43"/>
        <v>550000</v>
      </c>
      <c r="V698" s="1" t="str">
        <f>IF(Cleaned_Data[[#This Row],[EMI_Estimate]]&lt;50000, "50K", IF(Cleaned_Data[[#This Row],[EMI_Estimate]]&lt;100000, "50K-1L", IF(Cleaned_Data[[#This Row],[EMI_Estimate]]&lt;150000, "1L-1.5L", IF(Cleaned_Data[[#This Row],[EMI_Estimate]]&lt;200000,"1.5-2L", "&gt;2L"))))</f>
        <v>&gt;2L</v>
      </c>
    </row>
    <row r="699" spans="1:22" x14ac:dyDescent="0.35">
      <c r="A699">
        <v>698</v>
      </c>
      <c r="B699">
        <v>0</v>
      </c>
      <c r="C699" t="s">
        <v>19</v>
      </c>
      <c r="D699" t="s">
        <v>23</v>
      </c>
      <c r="E699">
        <v>6000000</v>
      </c>
      <c r="F699" t="str">
        <f t="shared" si="40"/>
        <v>&gt;20 Lakh</v>
      </c>
      <c r="G699">
        <v>23900000</v>
      </c>
      <c r="H699">
        <v>4</v>
      </c>
      <c r="I699">
        <v>394</v>
      </c>
      <c r="J699" s="1">
        <v>6700000</v>
      </c>
      <c r="K699" s="1">
        <v>5800000</v>
      </c>
      <c r="L699" s="1">
        <v>21900000</v>
      </c>
      <c r="M699" s="1">
        <v>4500000</v>
      </c>
      <c r="N699" s="1" t="s">
        <v>21</v>
      </c>
      <c r="O699" s="1">
        <f>Cleaned_Data[[#This Row],[ loan_amount]]-Cleaned_Data[[#This Row],[ bank_asset_value]]</f>
        <v>19400000</v>
      </c>
      <c r="P699" s="1">
        <f>Cleaned_Data[[#This Row],[ loan_amount]]</f>
        <v>23900000</v>
      </c>
      <c r="Q699" s="1" t="str">
        <f t="shared" si="41"/>
        <v>300–499</v>
      </c>
      <c r="R699" s="1">
        <f>Cleaned_Data[[#This Row],[ residential_assets_value]]+Cleaned_Data[[#This Row],[ commercial_assets_value]]+Cleaned_Data[[#This Row],[ luxury_assets_value]]</f>
        <v>34400000</v>
      </c>
      <c r="S699" s="1">
        <f>Cleaned_Data[[#This Row],[ income_annum]]+Cleaned_Data[[#This Row],[ residential_assets_value]]+Cleaned_Data[[#This Row],[ commercial_assets_value]]+Cleaned_Data[[#This Row],[ luxury_assets_value]]</f>
        <v>40400000</v>
      </c>
      <c r="T699" s="1" t="str">
        <f t="shared" si="42"/>
        <v>&gt;4 Cr</v>
      </c>
      <c r="U699" s="12">
        <f t="shared" si="43"/>
        <v>5975000</v>
      </c>
      <c r="V699" s="1" t="str">
        <f>IF(Cleaned_Data[[#This Row],[EMI_Estimate]]&lt;50000, "50K", IF(Cleaned_Data[[#This Row],[EMI_Estimate]]&lt;100000, "50K-1L", IF(Cleaned_Data[[#This Row],[EMI_Estimate]]&lt;150000, "1L-1.5L", IF(Cleaned_Data[[#This Row],[EMI_Estimate]]&lt;200000,"1.5-2L", "&gt;2L"))))</f>
        <v>&gt;2L</v>
      </c>
    </row>
    <row r="700" spans="1:22" x14ac:dyDescent="0.35">
      <c r="A700">
        <v>699</v>
      </c>
      <c r="B700">
        <v>2</v>
      </c>
      <c r="C700" t="s">
        <v>19</v>
      </c>
      <c r="D700" t="s">
        <v>23</v>
      </c>
      <c r="E700">
        <v>8100000</v>
      </c>
      <c r="F700" t="str">
        <f t="shared" si="40"/>
        <v>&gt;20 Lakh</v>
      </c>
      <c r="G700">
        <v>28500000</v>
      </c>
      <c r="H700">
        <v>20</v>
      </c>
      <c r="I700">
        <v>420</v>
      </c>
      <c r="J700" s="1">
        <v>1500000</v>
      </c>
      <c r="K700" s="1">
        <v>1400000</v>
      </c>
      <c r="L700" s="1">
        <v>31800000</v>
      </c>
      <c r="M700" s="1">
        <v>10000000</v>
      </c>
      <c r="N700" s="1" t="s">
        <v>24</v>
      </c>
      <c r="O700" s="1">
        <f>Cleaned_Data[[#This Row],[ loan_amount]]-Cleaned_Data[[#This Row],[ bank_asset_value]]</f>
        <v>18500000</v>
      </c>
      <c r="P700" s="1">
        <f>Cleaned_Data[[#This Row],[ loan_amount]]</f>
        <v>28500000</v>
      </c>
      <c r="Q700" s="1" t="str">
        <f t="shared" si="41"/>
        <v>300–499</v>
      </c>
      <c r="R700" s="1">
        <f>Cleaned_Data[[#This Row],[ residential_assets_value]]+Cleaned_Data[[#This Row],[ commercial_assets_value]]+Cleaned_Data[[#This Row],[ luxury_assets_value]]</f>
        <v>34700000</v>
      </c>
      <c r="S700" s="1">
        <f>Cleaned_Data[[#This Row],[ income_annum]]+Cleaned_Data[[#This Row],[ residential_assets_value]]+Cleaned_Data[[#This Row],[ commercial_assets_value]]+Cleaned_Data[[#This Row],[ luxury_assets_value]]</f>
        <v>42800000</v>
      </c>
      <c r="T700" s="1" t="str">
        <f t="shared" si="42"/>
        <v>&gt;4 Cr</v>
      </c>
      <c r="U700" s="12">
        <f t="shared" si="43"/>
        <v>1425000</v>
      </c>
      <c r="V700" s="1" t="str">
        <f>IF(Cleaned_Data[[#This Row],[EMI_Estimate]]&lt;50000, "50K", IF(Cleaned_Data[[#This Row],[EMI_Estimate]]&lt;100000, "50K-1L", IF(Cleaned_Data[[#This Row],[EMI_Estimate]]&lt;150000, "1L-1.5L", IF(Cleaned_Data[[#This Row],[EMI_Estimate]]&lt;200000,"1.5-2L", "&gt;2L"))))</f>
        <v>&gt;2L</v>
      </c>
    </row>
    <row r="701" spans="1:22" x14ac:dyDescent="0.35">
      <c r="A701">
        <v>700</v>
      </c>
      <c r="B701">
        <v>2</v>
      </c>
      <c r="C701" t="s">
        <v>22</v>
      </c>
      <c r="D701" t="s">
        <v>23</v>
      </c>
      <c r="E701">
        <v>6500000</v>
      </c>
      <c r="F701" t="str">
        <f t="shared" si="40"/>
        <v>&gt;20 Lakh</v>
      </c>
      <c r="G701">
        <v>25100000</v>
      </c>
      <c r="H701">
        <v>20</v>
      </c>
      <c r="I701">
        <v>848</v>
      </c>
      <c r="J701" s="1">
        <v>11500000</v>
      </c>
      <c r="K701" s="1">
        <v>8600000</v>
      </c>
      <c r="L701" s="1">
        <v>17400000</v>
      </c>
      <c r="M701" s="1">
        <v>4400000</v>
      </c>
      <c r="N701" s="1" t="s">
        <v>21</v>
      </c>
      <c r="O701" s="1">
        <f>Cleaned_Data[[#This Row],[ loan_amount]]-Cleaned_Data[[#This Row],[ bank_asset_value]]</f>
        <v>20700000</v>
      </c>
      <c r="P701" s="1">
        <f>Cleaned_Data[[#This Row],[ loan_amount]]</f>
        <v>25100000</v>
      </c>
      <c r="Q701" s="1" t="str">
        <f t="shared" si="41"/>
        <v>800+</v>
      </c>
      <c r="R701" s="1">
        <f>Cleaned_Data[[#This Row],[ residential_assets_value]]+Cleaned_Data[[#This Row],[ commercial_assets_value]]+Cleaned_Data[[#This Row],[ luxury_assets_value]]</f>
        <v>37500000</v>
      </c>
      <c r="S701" s="1">
        <f>Cleaned_Data[[#This Row],[ income_annum]]+Cleaned_Data[[#This Row],[ residential_assets_value]]+Cleaned_Data[[#This Row],[ commercial_assets_value]]+Cleaned_Data[[#This Row],[ luxury_assets_value]]</f>
        <v>44000000</v>
      </c>
      <c r="T701" s="1" t="str">
        <f t="shared" si="42"/>
        <v>&gt;4 Cr</v>
      </c>
      <c r="U701" s="12">
        <f t="shared" si="43"/>
        <v>1255000</v>
      </c>
      <c r="V701" s="1" t="str">
        <f>IF(Cleaned_Data[[#This Row],[EMI_Estimate]]&lt;50000, "50K", IF(Cleaned_Data[[#This Row],[EMI_Estimate]]&lt;100000, "50K-1L", IF(Cleaned_Data[[#This Row],[EMI_Estimate]]&lt;150000, "1L-1.5L", IF(Cleaned_Data[[#This Row],[EMI_Estimate]]&lt;200000,"1.5-2L", "&gt;2L"))))</f>
        <v>&gt;2L</v>
      </c>
    </row>
    <row r="702" spans="1:22" x14ac:dyDescent="0.35">
      <c r="A702">
        <v>701</v>
      </c>
      <c r="B702">
        <v>0</v>
      </c>
      <c r="C702" t="s">
        <v>19</v>
      </c>
      <c r="D702" t="s">
        <v>23</v>
      </c>
      <c r="E702">
        <v>7600000</v>
      </c>
      <c r="F702" t="str">
        <f t="shared" si="40"/>
        <v>&gt;20 Lakh</v>
      </c>
      <c r="G702">
        <v>17900000</v>
      </c>
      <c r="H702">
        <v>16</v>
      </c>
      <c r="I702">
        <v>788</v>
      </c>
      <c r="J702" s="1">
        <v>1700000</v>
      </c>
      <c r="K702" s="1">
        <v>7800000</v>
      </c>
      <c r="L702" s="1">
        <v>27100000</v>
      </c>
      <c r="M702" s="1">
        <v>5900000</v>
      </c>
      <c r="N702" s="1" t="s">
        <v>21</v>
      </c>
      <c r="O702" s="1">
        <f>Cleaned_Data[[#This Row],[ loan_amount]]-Cleaned_Data[[#This Row],[ bank_asset_value]]</f>
        <v>12000000</v>
      </c>
      <c r="P702" s="1">
        <f>Cleaned_Data[[#This Row],[ loan_amount]]</f>
        <v>17900000</v>
      </c>
      <c r="Q702" s="1" t="str">
        <f t="shared" si="41"/>
        <v>700–799</v>
      </c>
      <c r="R702" s="1">
        <f>Cleaned_Data[[#This Row],[ residential_assets_value]]+Cleaned_Data[[#This Row],[ commercial_assets_value]]+Cleaned_Data[[#This Row],[ luxury_assets_value]]</f>
        <v>36600000</v>
      </c>
      <c r="S702" s="1">
        <f>Cleaned_Data[[#This Row],[ income_annum]]+Cleaned_Data[[#This Row],[ residential_assets_value]]+Cleaned_Data[[#This Row],[ commercial_assets_value]]+Cleaned_Data[[#This Row],[ luxury_assets_value]]</f>
        <v>44200000</v>
      </c>
      <c r="T702" s="1" t="str">
        <f t="shared" si="42"/>
        <v>&gt;4 Cr</v>
      </c>
      <c r="U702" s="12">
        <f t="shared" si="43"/>
        <v>1118750</v>
      </c>
      <c r="V702" s="1" t="str">
        <f>IF(Cleaned_Data[[#This Row],[EMI_Estimate]]&lt;50000, "50K", IF(Cleaned_Data[[#This Row],[EMI_Estimate]]&lt;100000, "50K-1L", IF(Cleaned_Data[[#This Row],[EMI_Estimate]]&lt;150000, "1L-1.5L", IF(Cleaned_Data[[#This Row],[EMI_Estimate]]&lt;200000,"1.5-2L", "&gt;2L"))))</f>
        <v>&gt;2L</v>
      </c>
    </row>
    <row r="703" spans="1:22" x14ac:dyDescent="0.35">
      <c r="A703">
        <v>702</v>
      </c>
      <c r="B703">
        <v>1</v>
      </c>
      <c r="C703" t="s">
        <v>19</v>
      </c>
      <c r="D703" t="s">
        <v>20</v>
      </c>
      <c r="E703">
        <v>2200000</v>
      </c>
      <c r="F703" t="str">
        <f t="shared" si="40"/>
        <v>&gt;20 Lakh</v>
      </c>
      <c r="G703">
        <v>4900000</v>
      </c>
      <c r="H703">
        <v>8</v>
      </c>
      <c r="I703">
        <v>509</v>
      </c>
      <c r="J703" s="1">
        <v>3800000</v>
      </c>
      <c r="K703" s="1">
        <v>0</v>
      </c>
      <c r="L703" s="1">
        <v>5400000</v>
      </c>
      <c r="M703" s="1">
        <v>2900000</v>
      </c>
      <c r="N703" s="1" t="s">
        <v>24</v>
      </c>
      <c r="O703" s="1">
        <f>Cleaned_Data[[#This Row],[ loan_amount]]-Cleaned_Data[[#This Row],[ bank_asset_value]]</f>
        <v>2000000</v>
      </c>
      <c r="P703" s="1">
        <f>Cleaned_Data[[#This Row],[ loan_amount]]</f>
        <v>4900000</v>
      </c>
      <c r="Q703" s="1" t="str">
        <f t="shared" si="41"/>
        <v>500–599</v>
      </c>
      <c r="R703" s="1">
        <f>Cleaned_Data[[#This Row],[ residential_assets_value]]+Cleaned_Data[[#This Row],[ commercial_assets_value]]+Cleaned_Data[[#This Row],[ luxury_assets_value]]</f>
        <v>9200000</v>
      </c>
      <c r="S703" s="1">
        <f>Cleaned_Data[[#This Row],[ income_annum]]+Cleaned_Data[[#This Row],[ residential_assets_value]]+Cleaned_Data[[#This Row],[ commercial_assets_value]]+Cleaned_Data[[#This Row],[ luxury_assets_value]]</f>
        <v>11400000</v>
      </c>
      <c r="T703" s="1" t="str">
        <f t="shared" si="42"/>
        <v>1–2 Cr</v>
      </c>
      <c r="U703" s="12">
        <f t="shared" si="43"/>
        <v>612500</v>
      </c>
      <c r="V703" s="1" t="str">
        <f>IF(Cleaned_Data[[#This Row],[EMI_Estimate]]&lt;50000, "50K", IF(Cleaned_Data[[#This Row],[EMI_Estimate]]&lt;100000, "50K-1L", IF(Cleaned_Data[[#This Row],[EMI_Estimate]]&lt;150000, "1L-1.5L", IF(Cleaned_Data[[#This Row],[EMI_Estimate]]&lt;200000,"1.5-2L", "&gt;2L"))))</f>
        <v>&gt;2L</v>
      </c>
    </row>
    <row r="704" spans="1:22" x14ac:dyDescent="0.35">
      <c r="A704">
        <v>703</v>
      </c>
      <c r="B704">
        <v>4</v>
      </c>
      <c r="C704" t="s">
        <v>19</v>
      </c>
      <c r="D704" t="s">
        <v>23</v>
      </c>
      <c r="E704">
        <v>6300000</v>
      </c>
      <c r="F704" t="str">
        <f t="shared" si="40"/>
        <v>&gt;20 Lakh</v>
      </c>
      <c r="G704">
        <v>23900000</v>
      </c>
      <c r="H704">
        <v>6</v>
      </c>
      <c r="I704">
        <v>899</v>
      </c>
      <c r="J704" s="1">
        <v>-100000</v>
      </c>
      <c r="K704" s="1">
        <v>11400000</v>
      </c>
      <c r="L704" s="1">
        <v>20600000</v>
      </c>
      <c r="M704" s="1">
        <v>6700000</v>
      </c>
      <c r="N704" s="1" t="s">
        <v>21</v>
      </c>
      <c r="O704" s="1">
        <f>Cleaned_Data[[#This Row],[ loan_amount]]-Cleaned_Data[[#This Row],[ bank_asset_value]]</f>
        <v>17200000</v>
      </c>
      <c r="P704" s="1">
        <f>Cleaned_Data[[#This Row],[ loan_amount]]</f>
        <v>23900000</v>
      </c>
      <c r="Q704" s="1" t="str">
        <f t="shared" si="41"/>
        <v>800+</v>
      </c>
      <c r="R704" s="1">
        <f>Cleaned_Data[[#This Row],[ residential_assets_value]]+Cleaned_Data[[#This Row],[ commercial_assets_value]]+Cleaned_Data[[#This Row],[ luxury_assets_value]]</f>
        <v>31900000</v>
      </c>
      <c r="S704" s="1">
        <f>Cleaned_Data[[#This Row],[ income_annum]]+Cleaned_Data[[#This Row],[ residential_assets_value]]+Cleaned_Data[[#This Row],[ commercial_assets_value]]+Cleaned_Data[[#This Row],[ luxury_assets_value]]</f>
        <v>38200000</v>
      </c>
      <c r="T704" s="1" t="str">
        <f t="shared" si="42"/>
        <v>3–4 Cr</v>
      </c>
      <c r="U704" s="12">
        <f t="shared" si="43"/>
        <v>3983333</v>
      </c>
      <c r="V704" s="1" t="str">
        <f>IF(Cleaned_Data[[#This Row],[EMI_Estimate]]&lt;50000, "50K", IF(Cleaned_Data[[#This Row],[EMI_Estimate]]&lt;100000, "50K-1L", IF(Cleaned_Data[[#This Row],[EMI_Estimate]]&lt;150000, "1L-1.5L", IF(Cleaned_Data[[#This Row],[EMI_Estimate]]&lt;200000,"1.5-2L", "&gt;2L"))))</f>
        <v>&gt;2L</v>
      </c>
    </row>
    <row r="705" spans="1:22" x14ac:dyDescent="0.35">
      <c r="A705">
        <v>704</v>
      </c>
      <c r="B705">
        <v>4</v>
      </c>
      <c r="C705" t="s">
        <v>22</v>
      </c>
      <c r="D705" t="s">
        <v>23</v>
      </c>
      <c r="E705">
        <v>6700000</v>
      </c>
      <c r="F705" t="str">
        <f t="shared" si="40"/>
        <v>&gt;20 Lakh</v>
      </c>
      <c r="G705">
        <v>15800000</v>
      </c>
      <c r="H705">
        <v>12</v>
      </c>
      <c r="I705">
        <v>466</v>
      </c>
      <c r="J705" s="1">
        <v>7500000</v>
      </c>
      <c r="K705" s="1">
        <v>4600000</v>
      </c>
      <c r="L705" s="1">
        <v>19900000</v>
      </c>
      <c r="M705" s="1">
        <v>6600000</v>
      </c>
      <c r="N705" s="1" t="s">
        <v>24</v>
      </c>
      <c r="O705" s="1">
        <f>Cleaned_Data[[#This Row],[ loan_amount]]-Cleaned_Data[[#This Row],[ bank_asset_value]]</f>
        <v>9200000</v>
      </c>
      <c r="P705" s="1">
        <f>Cleaned_Data[[#This Row],[ loan_amount]]</f>
        <v>15800000</v>
      </c>
      <c r="Q705" s="1" t="str">
        <f t="shared" si="41"/>
        <v>300–499</v>
      </c>
      <c r="R705" s="1">
        <f>Cleaned_Data[[#This Row],[ residential_assets_value]]+Cleaned_Data[[#This Row],[ commercial_assets_value]]+Cleaned_Data[[#This Row],[ luxury_assets_value]]</f>
        <v>32000000</v>
      </c>
      <c r="S705" s="1">
        <f>Cleaned_Data[[#This Row],[ income_annum]]+Cleaned_Data[[#This Row],[ residential_assets_value]]+Cleaned_Data[[#This Row],[ commercial_assets_value]]+Cleaned_Data[[#This Row],[ luxury_assets_value]]</f>
        <v>38700000</v>
      </c>
      <c r="T705" s="1" t="str">
        <f t="shared" si="42"/>
        <v>3–4 Cr</v>
      </c>
      <c r="U705" s="12">
        <f t="shared" si="43"/>
        <v>1316667</v>
      </c>
      <c r="V705" s="1" t="str">
        <f>IF(Cleaned_Data[[#This Row],[EMI_Estimate]]&lt;50000, "50K", IF(Cleaned_Data[[#This Row],[EMI_Estimate]]&lt;100000, "50K-1L", IF(Cleaned_Data[[#This Row],[EMI_Estimate]]&lt;150000, "1L-1.5L", IF(Cleaned_Data[[#This Row],[EMI_Estimate]]&lt;200000,"1.5-2L", "&gt;2L"))))</f>
        <v>&gt;2L</v>
      </c>
    </row>
    <row r="706" spans="1:22" x14ac:dyDescent="0.35">
      <c r="A706">
        <v>705</v>
      </c>
      <c r="B706">
        <v>5</v>
      </c>
      <c r="C706" t="s">
        <v>19</v>
      </c>
      <c r="D706" t="s">
        <v>23</v>
      </c>
      <c r="E706">
        <v>1300000</v>
      </c>
      <c r="F706" t="str">
        <f t="shared" ref="F706:F769" si="44">IF(E706&lt;500000, "&lt;5 Lakh",
 IF(E706&lt;1000000, "5-10 Lakh",
 IF(E706&lt;1500000, "10-15 Lakh",
 IF(E706&lt;2000000, "15-20 Lakh", "&gt;20 Lakh"))))</f>
        <v>10-15 Lakh</v>
      </c>
      <c r="G706">
        <v>4300000</v>
      </c>
      <c r="H706">
        <v>2</v>
      </c>
      <c r="I706">
        <v>595</v>
      </c>
      <c r="J706" s="1">
        <v>1300000</v>
      </c>
      <c r="K706" s="1">
        <v>500000</v>
      </c>
      <c r="L706" s="1">
        <v>2900000</v>
      </c>
      <c r="M706" s="1">
        <v>1500000</v>
      </c>
      <c r="N706" s="1" t="s">
        <v>21</v>
      </c>
      <c r="O706" s="1">
        <f>Cleaned_Data[[#This Row],[ loan_amount]]-Cleaned_Data[[#This Row],[ bank_asset_value]]</f>
        <v>2800000</v>
      </c>
      <c r="P706" s="1">
        <f>Cleaned_Data[[#This Row],[ loan_amount]]</f>
        <v>4300000</v>
      </c>
      <c r="Q706" s="1" t="str">
        <f t="shared" ref="Q706:Q769" si="45">IF(I706&lt;500,"300–499",IF(I706&lt;600,"500–599",IF(I706&lt;700,"600–699",IF(I706&lt;800,"700–799","800+"))))</f>
        <v>500–599</v>
      </c>
      <c r="R706" s="1">
        <f>Cleaned_Data[[#This Row],[ residential_assets_value]]+Cleaned_Data[[#This Row],[ commercial_assets_value]]+Cleaned_Data[[#This Row],[ luxury_assets_value]]</f>
        <v>4700000</v>
      </c>
      <c r="S706" s="1">
        <f>Cleaned_Data[[#This Row],[ income_annum]]+Cleaned_Data[[#This Row],[ residential_assets_value]]+Cleaned_Data[[#This Row],[ commercial_assets_value]]+Cleaned_Data[[#This Row],[ luxury_assets_value]]</f>
        <v>6000000</v>
      </c>
      <c r="T706" s="1" t="str">
        <f t="shared" ref="T706:T769" si="46">IF(S706&lt;10000000, "&lt;1 Cr", IF(S706&lt;20000000, "1–2 Cr", IF(S706&lt;30000000, "2–3 Cr", IF(S706&lt;40000000, "3–4 Cr", "&gt;4 Cr"))))</f>
        <v>&lt;1 Cr</v>
      </c>
      <c r="U706" s="12">
        <f t="shared" ref="U706:U769" si="47">ROUND(G706/H706, 0)</f>
        <v>2150000</v>
      </c>
      <c r="V706" s="1" t="str">
        <f>IF(Cleaned_Data[[#This Row],[EMI_Estimate]]&lt;50000, "50K", IF(Cleaned_Data[[#This Row],[EMI_Estimate]]&lt;100000, "50K-1L", IF(Cleaned_Data[[#This Row],[EMI_Estimate]]&lt;150000, "1L-1.5L", IF(Cleaned_Data[[#This Row],[EMI_Estimate]]&lt;200000,"1.5-2L", "&gt;2L"))))</f>
        <v>&gt;2L</v>
      </c>
    </row>
    <row r="707" spans="1:22" x14ac:dyDescent="0.35">
      <c r="A707">
        <v>706</v>
      </c>
      <c r="B707">
        <v>1</v>
      </c>
      <c r="C707" t="s">
        <v>22</v>
      </c>
      <c r="D707" t="s">
        <v>20</v>
      </c>
      <c r="E707">
        <v>2800000</v>
      </c>
      <c r="F707" t="str">
        <f t="shared" si="44"/>
        <v>&gt;20 Lakh</v>
      </c>
      <c r="G707">
        <v>6700000</v>
      </c>
      <c r="H707">
        <v>12</v>
      </c>
      <c r="I707">
        <v>322</v>
      </c>
      <c r="J707" s="1">
        <v>1900000</v>
      </c>
      <c r="K707" s="1">
        <v>2000000</v>
      </c>
      <c r="L707" s="1">
        <v>8600000</v>
      </c>
      <c r="M707" s="1">
        <v>2100000</v>
      </c>
      <c r="N707" s="1" t="s">
        <v>24</v>
      </c>
      <c r="O707" s="1">
        <f>Cleaned_Data[[#This Row],[ loan_amount]]-Cleaned_Data[[#This Row],[ bank_asset_value]]</f>
        <v>4600000</v>
      </c>
      <c r="P707" s="1">
        <f>Cleaned_Data[[#This Row],[ loan_amount]]</f>
        <v>6700000</v>
      </c>
      <c r="Q707" s="1" t="str">
        <f t="shared" si="45"/>
        <v>300–499</v>
      </c>
      <c r="R707" s="1">
        <f>Cleaned_Data[[#This Row],[ residential_assets_value]]+Cleaned_Data[[#This Row],[ commercial_assets_value]]+Cleaned_Data[[#This Row],[ luxury_assets_value]]</f>
        <v>12500000</v>
      </c>
      <c r="S707" s="1">
        <f>Cleaned_Data[[#This Row],[ income_annum]]+Cleaned_Data[[#This Row],[ residential_assets_value]]+Cleaned_Data[[#This Row],[ commercial_assets_value]]+Cleaned_Data[[#This Row],[ luxury_assets_value]]</f>
        <v>15300000</v>
      </c>
      <c r="T707" s="1" t="str">
        <f t="shared" si="46"/>
        <v>1–2 Cr</v>
      </c>
      <c r="U707" s="12">
        <f t="shared" si="47"/>
        <v>558333</v>
      </c>
      <c r="V707" s="1" t="str">
        <f>IF(Cleaned_Data[[#This Row],[EMI_Estimate]]&lt;50000, "50K", IF(Cleaned_Data[[#This Row],[EMI_Estimate]]&lt;100000, "50K-1L", IF(Cleaned_Data[[#This Row],[EMI_Estimate]]&lt;150000, "1L-1.5L", IF(Cleaned_Data[[#This Row],[EMI_Estimate]]&lt;200000,"1.5-2L", "&gt;2L"))))</f>
        <v>&gt;2L</v>
      </c>
    </row>
    <row r="708" spans="1:22" x14ac:dyDescent="0.35">
      <c r="A708">
        <v>707</v>
      </c>
      <c r="B708">
        <v>3</v>
      </c>
      <c r="C708" t="s">
        <v>19</v>
      </c>
      <c r="D708" t="s">
        <v>20</v>
      </c>
      <c r="E708">
        <v>7000000</v>
      </c>
      <c r="F708" t="str">
        <f t="shared" si="44"/>
        <v>&gt;20 Lakh</v>
      </c>
      <c r="G708">
        <v>18900000</v>
      </c>
      <c r="H708">
        <v>2</v>
      </c>
      <c r="I708">
        <v>691</v>
      </c>
      <c r="J708" s="1">
        <v>6300000</v>
      </c>
      <c r="K708" s="1">
        <v>7400000</v>
      </c>
      <c r="L708" s="1">
        <v>15200000</v>
      </c>
      <c r="M708" s="1">
        <v>3900000</v>
      </c>
      <c r="N708" s="1" t="s">
        <v>21</v>
      </c>
      <c r="O708" s="1">
        <f>Cleaned_Data[[#This Row],[ loan_amount]]-Cleaned_Data[[#This Row],[ bank_asset_value]]</f>
        <v>15000000</v>
      </c>
      <c r="P708" s="1">
        <f>Cleaned_Data[[#This Row],[ loan_amount]]</f>
        <v>18900000</v>
      </c>
      <c r="Q708" s="1" t="str">
        <f t="shared" si="45"/>
        <v>600–699</v>
      </c>
      <c r="R708" s="1">
        <f>Cleaned_Data[[#This Row],[ residential_assets_value]]+Cleaned_Data[[#This Row],[ commercial_assets_value]]+Cleaned_Data[[#This Row],[ luxury_assets_value]]</f>
        <v>28900000</v>
      </c>
      <c r="S708" s="1">
        <f>Cleaned_Data[[#This Row],[ income_annum]]+Cleaned_Data[[#This Row],[ residential_assets_value]]+Cleaned_Data[[#This Row],[ commercial_assets_value]]+Cleaned_Data[[#This Row],[ luxury_assets_value]]</f>
        <v>35900000</v>
      </c>
      <c r="T708" s="1" t="str">
        <f t="shared" si="46"/>
        <v>3–4 Cr</v>
      </c>
      <c r="U708" s="12">
        <f t="shared" si="47"/>
        <v>9450000</v>
      </c>
      <c r="V708" s="1" t="str">
        <f>IF(Cleaned_Data[[#This Row],[EMI_Estimate]]&lt;50000, "50K", IF(Cleaned_Data[[#This Row],[EMI_Estimate]]&lt;100000, "50K-1L", IF(Cleaned_Data[[#This Row],[EMI_Estimate]]&lt;150000, "1L-1.5L", IF(Cleaned_Data[[#This Row],[EMI_Estimate]]&lt;200000,"1.5-2L", "&gt;2L"))))</f>
        <v>&gt;2L</v>
      </c>
    </row>
    <row r="709" spans="1:22" x14ac:dyDescent="0.35">
      <c r="A709">
        <v>708</v>
      </c>
      <c r="B709">
        <v>3</v>
      </c>
      <c r="C709" t="s">
        <v>22</v>
      </c>
      <c r="D709" t="s">
        <v>23</v>
      </c>
      <c r="E709">
        <v>8800000</v>
      </c>
      <c r="F709" t="str">
        <f t="shared" si="44"/>
        <v>&gt;20 Lakh</v>
      </c>
      <c r="G709">
        <v>26700000</v>
      </c>
      <c r="H709">
        <v>10</v>
      </c>
      <c r="I709">
        <v>379</v>
      </c>
      <c r="J709" s="1">
        <v>10100000</v>
      </c>
      <c r="K709" s="1">
        <v>15500000</v>
      </c>
      <c r="L709" s="1">
        <v>27000000</v>
      </c>
      <c r="M709" s="1">
        <v>9700000</v>
      </c>
      <c r="N709" s="1" t="s">
        <v>24</v>
      </c>
      <c r="O709" s="1">
        <f>Cleaned_Data[[#This Row],[ loan_amount]]-Cleaned_Data[[#This Row],[ bank_asset_value]]</f>
        <v>17000000</v>
      </c>
      <c r="P709" s="1">
        <f>Cleaned_Data[[#This Row],[ loan_amount]]</f>
        <v>26700000</v>
      </c>
      <c r="Q709" s="1" t="str">
        <f t="shared" si="45"/>
        <v>300–499</v>
      </c>
      <c r="R709" s="1">
        <f>Cleaned_Data[[#This Row],[ residential_assets_value]]+Cleaned_Data[[#This Row],[ commercial_assets_value]]+Cleaned_Data[[#This Row],[ luxury_assets_value]]</f>
        <v>52600000</v>
      </c>
      <c r="S709" s="1">
        <f>Cleaned_Data[[#This Row],[ income_annum]]+Cleaned_Data[[#This Row],[ residential_assets_value]]+Cleaned_Data[[#This Row],[ commercial_assets_value]]+Cleaned_Data[[#This Row],[ luxury_assets_value]]</f>
        <v>61400000</v>
      </c>
      <c r="T709" s="1" t="str">
        <f t="shared" si="46"/>
        <v>&gt;4 Cr</v>
      </c>
      <c r="U709" s="12">
        <f t="shared" si="47"/>
        <v>2670000</v>
      </c>
      <c r="V709" s="1" t="str">
        <f>IF(Cleaned_Data[[#This Row],[EMI_Estimate]]&lt;50000, "50K", IF(Cleaned_Data[[#This Row],[EMI_Estimate]]&lt;100000, "50K-1L", IF(Cleaned_Data[[#This Row],[EMI_Estimate]]&lt;150000, "1L-1.5L", IF(Cleaned_Data[[#This Row],[EMI_Estimate]]&lt;200000,"1.5-2L", "&gt;2L"))))</f>
        <v>&gt;2L</v>
      </c>
    </row>
    <row r="710" spans="1:22" x14ac:dyDescent="0.35">
      <c r="A710">
        <v>709</v>
      </c>
      <c r="B710">
        <v>0</v>
      </c>
      <c r="C710" t="s">
        <v>19</v>
      </c>
      <c r="D710" t="s">
        <v>20</v>
      </c>
      <c r="E710">
        <v>8900000</v>
      </c>
      <c r="F710" t="str">
        <f t="shared" si="44"/>
        <v>&gt;20 Lakh</v>
      </c>
      <c r="G710">
        <v>25800000</v>
      </c>
      <c r="H710">
        <v>18</v>
      </c>
      <c r="I710">
        <v>531</v>
      </c>
      <c r="J710" s="1">
        <v>12400000</v>
      </c>
      <c r="K710" s="1">
        <v>3400000</v>
      </c>
      <c r="L710" s="1">
        <v>22900000</v>
      </c>
      <c r="M710" s="1">
        <v>5400000</v>
      </c>
      <c r="N710" s="1" t="s">
        <v>24</v>
      </c>
      <c r="O710" s="1">
        <f>Cleaned_Data[[#This Row],[ loan_amount]]-Cleaned_Data[[#This Row],[ bank_asset_value]]</f>
        <v>20400000</v>
      </c>
      <c r="P710" s="1">
        <f>Cleaned_Data[[#This Row],[ loan_amount]]</f>
        <v>25800000</v>
      </c>
      <c r="Q710" s="1" t="str">
        <f t="shared" si="45"/>
        <v>500–599</v>
      </c>
      <c r="R710" s="1">
        <f>Cleaned_Data[[#This Row],[ residential_assets_value]]+Cleaned_Data[[#This Row],[ commercial_assets_value]]+Cleaned_Data[[#This Row],[ luxury_assets_value]]</f>
        <v>38700000</v>
      </c>
      <c r="S710" s="1">
        <f>Cleaned_Data[[#This Row],[ income_annum]]+Cleaned_Data[[#This Row],[ residential_assets_value]]+Cleaned_Data[[#This Row],[ commercial_assets_value]]+Cleaned_Data[[#This Row],[ luxury_assets_value]]</f>
        <v>47600000</v>
      </c>
      <c r="T710" s="1" t="str">
        <f t="shared" si="46"/>
        <v>&gt;4 Cr</v>
      </c>
      <c r="U710" s="12">
        <f t="shared" si="47"/>
        <v>1433333</v>
      </c>
      <c r="V710" s="1" t="str">
        <f>IF(Cleaned_Data[[#This Row],[EMI_Estimate]]&lt;50000, "50K", IF(Cleaned_Data[[#This Row],[EMI_Estimate]]&lt;100000, "50K-1L", IF(Cleaned_Data[[#This Row],[EMI_Estimate]]&lt;150000, "1L-1.5L", IF(Cleaned_Data[[#This Row],[EMI_Estimate]]&lt;200000,"1.5-2L", "&gt;2L"))))</f>
        <v>&gt;2L</v>
      </c>
    </row>
    <row r="711" spans="1:22" x14ac:dyDescent="0.35">
      <c r="A711">
        <v>710</v>
      </c>
      <c r="B711">
        <v>5</v>
      </c>
      <c r="C711" t="s">
        <v>22</v>
      </c>
      <c r="D711" t="s">
        <v>20</v>
      </c>
      <c r="E711">
        <v>7000000</v>
      </c>
      <c r="F711" t="str">
        <f t="shared" si="44"/>
        <v>&gt;20 Lakh</v>
      </c>
      <c r="G711">
        <v>21800000</v>
      </c>
      <c r="H711">
        <v>4</v>
      </c>
      <c r="I711">
        <v>631</v>
      </c>
      <c r="J711" s="1">
        <v>8100000</v>
      </c>
      <c r="K711" s="1">
        <v>7100000</v>
      </c>
      <c r="L711" s="1">
        <v>14600000</v>
      </c>
      <c r="M711" s="1">
        <v>10000000</v>
      </c>
      <c r="N711" s="1" t="s">
        <v>21</v>
      </c>
      <c r="O711" s="1">
        <f>Cleaned_Data[[#This Row],[ loan_amount]]-Cleaned_Data[[#This Row],[ bank_asset_value]]</f>
        <v>11800000</v>
      </c>
      <c r="P711" s="1">
        <f>Cleaned_Data[[#This Row],[ loan_amount]]</f>
        <v>21800000</v>
      </c>
      <c r="Q711" s="1" t="str">
        <f t="shared" si="45"/>
        <v>600–699</v>
      </c>
      <c r="R711" s="1">
        <f>Cleaned_Data[[#This Row],[ residential_assets_value]]+Cleaned_Data[[#This Row],[ commercial_assets_value]]+Cleaned_Data[[#This Row],[ luxury_assets_value]]</f>
        <v>29800000</v>
      </c>
      <c r="S711" s="1">
        <f>Cleaned_Data[[#This Row],[ income_annum]]+Cleaned_Data[[#This Row],[ residential_assets_value]]+Cleaned_Data[[#This Row],[ commercial_assets_value]]+Cleaned_Data[[#This Row],[ luxury_assets_value]]</f>
        <v>36800000</v>
      </c>
      <c r="T711" s="1" t="str">
        <f t="shared" si="46"/>
        <v>3–4 Cr</v>
      </c>
      <c r="U711" s="12">
        <f t="shared" si="47"/>
        <v>5450000</v>
      </c>
      <c r="V711" s="1" t="str">
        <f>IF(Cleaned_Data[[#This Row],[EMI_Estimate]]&lt;50000, "50K", IF(Cleaned_Data[[#This Row],[EMI_Estimate]]&lt;100000, "50K-1L", IF(Cleaned_Data[[#This Row],[EMI_Estimate]]&lt;150000, "1L-1.5L", IF(Cleaned_Data[[#This Row],[EMI_Estimate]]&lt;200000,"1.5-2L", "&gt;2L"))))</f>
        <v>&gt;2L</v>
      </c>
    </row>
    <row r="712" spans="1:22" x14ac:dyDescent="0.35">
      <c r="A712">
        <v>711</v>
      </c>
      <c r="B712">
        <v>0</v>
      </c>
      <c r="C712" t="s">
        <v>19</v>
      </c>
      <c r="D712" t="s">
        <v>23</v>
      </c>
      <c r="E712">
        <v>6900000</v>
      </c>
      <c r="F712" t="str">
        <f t="shared" si="44"/>
        <v>&gt;20 Lakh</v>
      </c>
      <c r="G712">
        <v>18600000</v>
      </c>
      <c r="H712">
        <v>10</v>
      </c>
      <c r="I712">
        <v>330</v>
      </c>
      <c r="J712" s="1">
        <v>19600000</v>
      </c>
      <c r="K712" s="1">
        <v>9400000</v>
      </c>
      <c r="L712" s="1">
        <v>16400000</v>
      </c>
      <c r="M712" s="1">
        <v>4500000</v>
      </c>
      <c r="N712" s="1" t="s">
        <v>24</v>
      </c>
      <c r="O712" s="1">
        <f>Cleaned_Data[[#This Row],[ loan_amount]]-Cleaned_Data[[#This Row],[ bank_asset_value]]</f>
        <v>14100000</v>
      </c>
      <c r="P712" s="1">
        <f>Cleaned_Data[[#This Row],[ loan_amount]]</f>
        <v>18600000</v>
      </c>
      <c r="Q712" s="1" t="str">
        <f t="shared" si="45"/>
        <v>300–499</v>
      </c>
      <c r="R712" s="1">
        <f>Cleaned_Data[[#This Row],[ residential_assets_value]]+Cleaned_Data[[#This Row],[ commercial_assets_value]]+Cleaned_Data[[#This Row],[ luxury_assets_value]]</f>
        <v>45400000</v>
      </c>
      <c r="S712" s="1">
        <f>Cleaned_Data[[#This Row],[ income_annum]]+Cleaned_Data[[#This Row],[ residential_assets_value]]+Cleaned_Data[[#This Row],[ commercial_assets_value]]+Cleaned_Data[[#This Row],[ luxury_assets_value]]</f>
        <v>52300000</v>
      </c>
      <c r="T712" s="1" t="str">
        <f t="shared" si="46"/>
        <v>&gt;4 Cr</v>
      </c>
      <c r="U712" s="12">
        <f t="shared" si="47"/>
        <v>1860000</v>
      </c>
      <c r="V712" s="1" t="str">
        <f>IF(Cleaned_Data[[#This Row],[EMI_Estimate]]&lt;50000, "50K", IF(Cleaned_Data[[#This Row],[EMI_Estimate]]&lt;100000, "50K-1L", IF(Cleaned_Data[[#This Row],[EMI_Estimate]]&lt;150000, "1L-1.5L", IF(Cleaned_Data[[#This Row],[EMI_Estimate]]&lt;200000,"1.5-2L", "&gt;2L"))))</f>
        <v>&gt;2L</v>
      </c>
    </row>
    <row r="713" spans="1:22" x14ac:dyDescent="0.35">
      <c r="A713">
        <v>712</v>
      </c>
      <c r="B713">
        <v>5</v>
      </c>
      <c r="C713" t="s">
        <v>19</v>
      </c>
      <c r="D713" t="s">
        <v>20</v>
      </c>
      <c r="E713">
        <v>9200000</v>
      </c>
      <c r="F713" t="str">
        <f t="shared" si="44"/>
        <v>&gt;20 Lakh</v>
      </c>
      <c r="G713">
        <v>29200000</v>
      </c>
      <c r="H713">
        <v>16</v>
      </c>
      <c r="I713">
        <v>383</v>
      </c>
      <c r="J713" s="1">
        <v>17700000</v>
      </c>
      <c r="K713" s="1">
        <v>13300000</v>
      </c>
      <c r="L713" s="1">
        <v>30400000</v>
      </c>
      <c r="M713" s="1">
        <v>5700000</v>
      </c>
      <c r="N713" s="1" t="s">
        <v>24</v>
      </c>
      <c r="O713" s="1">
        <f>Cleaned_Data[[#This Row],[ loan_amount]]-Cleaned_Data[[#This Row],[ bank_asset_value]]</f>
        <v>23500000</v>
      </c>
      <c r="P713" s="1">
        <f>Cleaned_Data[[#This Row],[ loan_amount]]</f>
        <v>29200000</v>
      </c>
      <c r="Q713" s="1" t="str">
        <f t="shared" si="45"/>
        <v>300–499</v>
      </c>
      <c r="R713" s="1">
        <f>Cleaned_Data[[#This Row],[ residential_assets_value]]+Cleaned_Data[[#This Row],[ commercial_assets_value]]+Cleaned_Data[[#This Row],[ luxury_assets_value]]</f>
        <v>61400000</v>
      </c>
      <c r="S713" s="1">
        <f>Cleaned_Data[[#This Row],[ income_annum]]+Cleaned_Data[[#This Row],[ residential_assets_value]]+Cleaned_Data[[#This Row],[ commercial_assets_value]]+Cleaned_Data[[#This Row],[ luxury_assets_value]]</f>
        <v>70600000</v>
      </c>
      <c r="T713" s="1" t="str">
        <f t="shared" si="46"/>
        <v>&gt;4 Cr</v>
      </c>
      <c r="U713" s="12">
        <f t="shared" si="47"/>
        <v>1825000</v>
      </c>
      <c r="V713" s="1" t="str">
        <f>IF(Cleaned_Data[[#This Row],[EMI_Estimate]]&lt;50000, "50K", IF(Cleaned_Data[[#This Row],[EMI_Estimate]]&lt;100000, "50K-1L", IF(Cleaned_Data[[#This Row],[EMI_Estimate]]&lt;150000, "1L-1.5L", IF(Cleaned_Data[[#This Row],[EMI_Estimate]]&lt;200000,"1.5-2L", "&gt;2L"))))</f>
        <v>&gt;2L</v>
      </c>
    </row>
    <row r="714" spans="1:22" x14ac:dyDescent="0.35">
      <c r="A714">
        <v>713</v>
      </c>
      <c r="B714">
        <v>0</v>
      </c>
      <c r="C714" t="s">
        <v>19</v>
      </c>
      <c r="D714" t="s">
        <v>23</v>
      </c>
      <c r="E714">
        <v>6100000</v>
      </c>
      <c r="F714" t="str">
        <f t="shared" si="44"/>
        <v>&gt;20 Lakh</v>
      </c>
      <c r="G714">
        <v>19700000</v>
      </c>
      <c r="H714">
        <v>16</v>
      </c>
      <c r="I714">
        <v>678</v>
      </c>
      <c r="J714" s="1">
        <v>13700000</v>
      </c>
      <c r="K714" s="1">
        <v>2300000</v>
      </c>
      <c r="L714" s="1">
        <v>19300000</v>
      </c>
      <c r="M714" s="1">
        <v>5500000</v>
      </c>
      <c r="N714" s="1" t="s">
        <v>21</v>
      </c>
      <c r="O714" s="1">
        <f>Cleaned_Data[[#This Row],[ loan_amount]]-Cleaned_Data[[#This Row],[ bank_asset_value]]</f>
        <v>14200000</v>
      </c>
      <c r="P714" s="1">
        <f>Cleaned_Data[[#This Row],[ loan_amount]]</f>
        <v>19700000</v>
      </c>
      <c r="Q714" s="1" t="str">
        <f t="shared" si="45"/>
        <v>600–699</v>
      </c>
      <c r="R714" s="1">
        <f>Cleaned_Data[[#This Row],[ residential_assets_value]]+Cleaned_Data[[#This Row],[ commercial_assets_value]]+Cleaned_Data[[#This Row],[ luxury_assets_value]]</f>
        <v>35300000</v>
      </c>
      <c r="S714" s="1">
        <f>Cleaned_Data[[#This Row],[ income_annum]]+Cleaned_Data[[#This Row],[ residential_assets_value]]+Cleaned_Data[[#This Row],[ commercial_assets_value]]+Cleaned_Data[[#This Row],[ luxury_assets_value]]</f>
        <v>41400000</v>
      </c>
      <c r="T714" s="1" t="str">
        <f t="shared" si="46"/>
        <v>&gt;4 Cr</v>
      </c>
      <c r="U714" s="12">
        <f t="shared" si="47"/>
        <v>1231250</v>
      </c>
      <c r="V714" s="1" t="str">
        <f>IF(Cleaned_Data[[#This Row],[EMI_Estimate]]&lt;50000, "50K", IF(Cleaned_Data[[#This Row],[EMI_Estimate]]&lt;100000, "50K-1L", IF(Cleaned_Data[[#This Row],[EMI_Estimate]]&lt;150000, "1L-1.5L", IF(Cleaned_Data[[#This Row],[EMI_Estimate]]&lt;200000,"1.5-2L", "&gt;2L"))))</f>
        <v>&gt;2L</v>
      </c>
    </row>
    <row r="715" spans="1:22" x14ac:dyDescent="0.35">
      <c r="A715">
        <v>714</v>
      </c>
      <c r="B715">
        <v>1</v>
      </c>
      <c r="C715" t="s">
        <v>19</v>
      </c>
      <c r="D715" t="s">
        <v>23</v>
      </c>
      <c r="E715">
        <v>4400000</v>
      </c>
      <c r="F715" t="str">
        <f t="shared" si="44"/>
        <v>&gt;20 Lakh</v>
      </c>
      <c r="G715">
        <v>14700000</v>
      </c>
      <c r="H715">
        <v>8</v>
      </c>
      <c r="I715">
        <v>894</v>
      </c>
      <c r="J715" s="1">
        <v>11400000</v>
      </c>
      <c r="K715" s="1">
        <v>6300000</v>
      </c>
      <c r="L715" s="1">
        <v>9400000</v>
      </c>
      <c r="M715" s="1">
        <v>2400000</v>
      </c>
      <c r="N715" s="1" t="s">
        <v>21</v>
      </c>
      <c r="O715" s="1">
        <f>Cleaned_Data[[#This Row],[ loan_amount]]-Cleaned_Data[[#This Row],[ bank_asset_value]]</f>
        <v>12300000</v>
      </c>
      <c r="P715" s="1">
        <f>Cleaned_Data[[#This Row],[ loan_amount]]</f>
        <v>14700000</v>
      </c>
      <c r="Q715" s="1" t="str">
        <f t="shared" si="45"/>
        <v>800+</v>
      </c>
      <c r="R715" s="1">
        <f>Cleaned_Data[[#This Row],[ residential_assets_value]]+Cleaned_Data[[#This Row],[ commercial_assets_value]]+Cleaned_Data[[#This Row],[ luxury_assets_value]]</f>
        <v>27100000</v>
      </c>
      <c r="S715" s="1">
        <f>Cleaned_Data[[#This Row],[ income_annum]]+Cleaned_Data[[#This Row],[ residential_assets_value]]+Cleaned_Data[[#This Row],[ commercial_assets_value]]+Cleaned_Data[[#This Row],[ luxury_assets_value]]</f>
        <v>31500000</v>
      </c>
      <c r="T715" s="1" t="str">
        <f t="shared" si="46"/>
        <v>3–4 Cr</v>
      </c>
      <c r="U715" s="12">
        <f t="shared" si="47"/>
        <v>1837500</v>
      </c>
      <c r="V715" s="1" t="str">
        <f>IF(Cleaned_Data[[#This Row],[EMI_Estimate]]&lt;50000, "50K", IF(Cleaned_Data[[#This Row],[EMI_Estimate]]&lt;100000, "50K-1L", IF(Cleaned_Data[[#This Row],[EMI_Estimate]]&lt;150000, "1L-1.5L", IF(Cleaned_Data[[#This Row],[EMI_Estimate]]&lt;200000,"1.5-2L", "&gt;2L"))))</f>
        <v>&gt;2L</v>
      </c>
    </row>
    <row r="716" spans="1:22" x14ac:dyDescent="0.35">
      <c r="A716">
        <v>715</v>
      </c>
      <c r="B716">
        <v>4</v>
      </c>
      <c r="C716" t="s">
        <v>22</v>
      </c>
      <c r="D716" t="s">
        <v>20</v>
      </c>
      <c r="E716">
        <v>9900000</v>
      </c>
      <c r="F716" t="str">
        <f t="shared" si="44"/>
        <v>&gt;20 Lakh</v>
      </c>
      <c r="G716">
        <v>22700000</v>
      </c>
      <c r="H716">
        <v>12</v>
      </c>
      <c r="I716">
        <v>567</v>
      </c>
      <c r="J716" s="1">
        <v>28300000</v>
      </c>
      <c r="K716" s="1">
        <v>9900000</v>
      </c>
      <c r="L716" s="1">
        <v>29700000</v>
      </c>
      <c r="M716" s="1">
        <v>5400000</v>
      </c>
      <c r="N716" s="1" t="s">
        <v>21</v>
      </c>
      <c r="O716" s="1">
        <f>Cleaned_Data[[#This Row],[ loan_amount]]-Cleaned_Data[[#This Row],[ bank_asset_value]]</f>
        <v>17300000</v>
      </c>
      <c r="P716" s="1">
        <f>Cleaned_Data[[#This Row],[ loan_amount]]</f>
        <v>22700000</v>
      </c>
      <c r="Q716" s="1" t="str">
        <f t="shared" si="45"/>
        <v>500–599</v>
      </c>
      <c r="R716" s="1">
        <f>Cleaned_Data[[#This Row],[ residential_assets_value]]+Cleaned_Data[[#This Row],[ commercial_assets_value]]+Cleaned_Data[[#This Row],[ luxury_assets_value]]</f>
        <v>67900000</v>
      </c>
      <c r="S716" s="1">
        <f>Cleaned_Data[[#This Row],[ income_annum]]+Cleaned_Data[[#This Row],[ residential_assets_value]]+Cleaned_Data[[#This Row],[ commercial_assets_value]]+Cleaned_Data[[#This Row],[ luxury_assets_value]]</f>
        <v>77800000</v>
      </c>
      <c r="T716" s="1" t="str">
        <f t="shared" si="46"/>
        <v>&gt;4 Cr</v>
      </c>
      <c r="U716" s="12">
        <f t="shared" si="47"/>
        <v>1891667</v>
      </c>
      <c r="V716" s="1" t="str">
        <f>IF(Cleaned_Data[[#This Row],[EMI_Estimate]]&lt;50000, "50K", IF(Cleaned_Data[[#This Row],[EMI_Estimate]]&lt;100000, "50K-1L", IF(Cleaned_Data[[#This Row],[EMI_Estimate]]&lt;150000, "1L-1.5L", IF(Cleaned_Data[[#This Row],[EMI_Estimate]]&lt;200000,"1.5-2L", "&gt;2L"))))</f>
        <v>&gt;2L</v>
      </c>
    </row>
    <row r="717" spans="1:22" x14ac:dyDescent="0.35">
      <c r="A717">
        <v>716</v>
      </c>
      <c r="B717">
        <v>5</v>
      </c>
      <c r="C717" t="s">
        <v>22</v>
      </c>
      <c r="D717" t="s">
        <v>20</v>
      </c>
      <c r="E717">
        <v>3900000</v>
      </c>
      <c r="F717" t="str">
        <f t="shared" si="44"/>
        <v>&gt;20 Lakh</v>
      </c>
      <c r="G717">
        <v>14000000</v>
      </c>
      <c r="H717">
        <v>4</v>
      </c>
      <c r="I717">
        <v>708</v>
      </c>
      <c r="J717" s="1">
        <v>700000</v>
      </c>
      <c r="K717" s="1">
        <v>1800000</v>
      </c>
      <c r="L717" s="1">
        <v>15600000</v>
      </c>
      <c r="M717" s="1">
        <v>5200000</v>
      </c>
      <c r="N717" s="1" t="s">
        <v>21</v>
      </c>
      <c r="O717" s="1">
        <f>Cleaned_Data[[#This Row],[ loan_amount]]-Cleaned_Data[[#This Row],[ bank_asset_value]]</f>
        <v>8800000</v>
      </c>
      <c r="P717" s="1">
        <f>Cleaned_Data[[#This Row],[ loan_amount]]</f>
        <v>14000000</v>
      </c>
      <c r="Q717" s="1" t="str">
        <f t="shared" si="45"/>
        <v>700–799</v>
      </c>
      <c r="R717" s="1">
        <f>Cleaned_Data[[#This Row],[ residential_assets_value]]+Cleaned_Data[[#This Row],[ commercial_assets_value]]+Cleaned_Data[[#This Row],[ luxury_assets_value]]</f>
        <v>18100000</v>
      </c>
      <c r="S717" s="1">
        <f>Cleaned_Data[[#This Row],[ income_annum]]+Cleaned_Data[[#This Row],[ residential_assets_value]]+Cleaned_Data[[#This Row],[ commercial_assets_value]]+Cleaned_Data[[#This Row],[ luxury_assets_value]]</f>
        <v>22000000</v>
      </c>
      <c r="T717" s="1" t="str">
        <f t="shared" si="46"/>
        <v>2–3 Cr</v>
      </c>
      <c r="U717" s="12">
        <f t="shared" si="47"/>
        <v>3500000</v>
      </c>
      <c r="V717" s="1" t="str">
        <f>IF(Cleaned_Data[[#This Row],[EMI_Estimate]]&lt;50000, "50K", IF(Cleaned_Data[[#This Row],[EMI_Estimate]]&lt;100000, "50K-1L", IF(Cleaned_Data[[#This Row],[EMI_Estimate]]&lt;150000, "1L-1.5L", IF(Cleaned_Data[[#This Row],[EMI_Estimate]]&lt;200000,"1.5-2L", "&gt;2L"))))</f>
        <v>&gt;2L</v>
      </c>
    </row>
    <row r="718" spans="1:22" x14ac:dyDescent="0.35">
      <c r="A718">
        <v>717</v>
      </c>
      <c r="B718">
        <v>3</v>
      </c>
      <c r="C718" t="s">
        <v>19</v>
      </c>
      <c r="D718" t="s">
        <v>20</v>
      </c>
      <c r="E718">
        <v>6800000</v>
      </c>
      <c r="F718" t="str">
        <f t="shared" si="44"/>
        <v>&gt;20 Lakh</v>
      </c>
      <c r="G718">
        <v>21200000</v>
      </c>
      <c r="H718">
        <v>2</v>
      </c>
      <c r="I718">
        <v>433</v>
      </c>
      <c r="J718" s="1">
        <v>10700000</v>
      </c>
      <c r="K718" s="1">
        <v>1900000</v>
      </c>
      <c r="L718" s="1">
        <v>23200000</v>
      </c>
      <c r="M718" s="1">
        <v>6300000</v>
      </c>
      <c r="N718" s="1" t="s">
        <v>21</v>
      </c>
      <c r="O718" s="1">
        <f>Cleaned_Data[[#This Row],[ loan_amount]]-Cleaned_Data[[#This Row],[ bank_asset_value]]</f>
        <v>14900000</v>
      </c>
      <c r="P718" s="1">
        <f>Cleaned_Data[[#This Row],[ loan_amount]]</f>
        <v>21200000</v>
      </c>
      <c r="Q718" s="1" t="str">
        <f t="shared" si="45"/>
        <v>300–499</v>
      </c>
      <c r="R718" s="1">
        <f>Cleaned_Data[[#This Row],[ residential_assets_value]]+Cleaned_Data[[#This Row],[ commercial_assets_value]]+Cleaned_Data[[#This Row],[ luxury_assets_value]]</f>
        <v>35800000</v>
      </c>
      <c r="S718" s="1">
        <f>Cleaned_Data[[#This Row],[ income_annum]]+Cleaned_Data[[#This Row],[ residential_assets_value]]+Cleaned_Data[[#This Row],[ commercial_assets_value]]+Cleaned_Data[[#This Row],[ luxury_assets_value]]</f>
        <v>42600000</v>
      </c>
      <c r="T718" s="1" t="str">
        <f t="shared" si="46"/>
        <v>&gt;4 Cr</v>
      </c>
      <c r="U718" s="12">
        <f t="shared" si="47"/>
        <v>10600000</v>
      </c>
      <c r="V718" s="1" t="str">
        <f>IF(Cleaned_Data[[#This Row],[EMI_Estimate]]&lt;50000, "50K", IF(Cleaned_Data[[#This Row],[EMI_Estimate]]&lt;100000, "50K-1L", IF(Cleaned_Data[[#This Row],[EMI_Estimate]]&lt;150000, "1L-1.5L", IF(Cleaned_Data[[#This Row],[EMI_Estimate]]&lt;200000,"1.5-2L", "&gt;2L"))))</f>
        <v>&gt;2L</v>
      </c>
    </row>
    <row r="719" spans="1:22" x14ac:dyDescent="0.35">
      <c r="A719">
        <v>718</v>
      </c>
      <c r="B719">
        <v>4</v>
      </c>
      <c r="C719" t="s">
        <v>22</v>
      </c>
      <c r="D719" t="s">
        <v>20</v>
      </c>
      <c r="E719">
        <v>3600000</v>
      </c>
      <c r="F719" t="str">
        <f t="shared" si="44"/>
        <v>&gt;20 Lakh</v>
      </c>
      <c r="G719">
        <v>8700000</v>
      </c>
      <c r="H719">
        <v>14</v>
      </c>
      <c r="I719">
        <v>302</v>
      </c>
      <c r="J719" s="1">
        <v>6400000</v>
      </c>
      <c r="K719" s="1">
        <v>3700000</v>
      </c>
      <c r="L719" s="1">
        <v>7800000</v>
      </c>
      <c r="M719" s="1">
        <v>4100000</v>
      </c>
      <c r="N719" s="1" t="s">
        <v>24</v>
      </c>
      <c r="O719" s="1">
        <f>Cleaned_Data[[#This Row],[ loan_amount]]-Cleaned_Data[[#This Row],[ bank_asset_value]]</f>
        <v>4600000</v>
      </c>
      <c r="P719" s="1">
        <f>Cleaned_Data[[#This Row],[ loan_amount]]</f>
        <v>8700000</v>
      </c>
      <c r="Q719" s="1" t="str">
        <f t="shared" si="45"/>
        <v>300–499</v>
      </c>
      <c r="R719" s="1">
        <f>Cleaned_Data[[#This Row],[ residential_assets_value]]+Cleaned_Data[[#This Row],[ commercial_assets_value]]+Cleaned_Data[[#This Row],[ luxury_assets_value]]</f>
        <v>17900000</v>
      </c>
      <c r="S719" s="1">
        <f>Cleaned_Data[[#This Row],[ income_annum]]+Cleaned_Data[[#This Row],[ residential_assets_value]]+Cleaned_Data[[#This Row],[ commercial_assets_value]]+Cleaned_Data[[#This Row],[ luxury_assets_value]]</f>
        <v>21500000</v>
      </c>
      <c r="T719" s="1" t="str">
        <f t="shared" si="46"/>
        <v>2–3 Cr</v>
      </c>
      <c r="U719" s="12">
        <f t="shared" si="47"/>
        <v>621429</v>
      </c>
      <c r="V719" s="1" t="str">
        <f>IF(Cleaned_Data[[#This Row],[EMI_Estimate]]&lt;50000, "50K", IF(Cleaned_Data[[#This Row],[EMI_Estimate]]&lt;100000, "50K-1L", IF(Cleaned_Data[[#This Row],[EMI_Estimate]]&lt;150000, "1L-1.5L", IF(Cleaned_Data[[#This Row],[EMI_Estimate]]&lt;200000,"1.5-2L", "&gt;2L"))))</f>
        <v>&gt;2L</v>
      </c>
    </row>
    <row r="720" spans="1:22" x14ac:dyDescent="0.35">
      <c r="A720">
        <v>719</v>
      </c>
      <c r="B720">
        <v>4</v>
      </c>
      <c r="C720" t="s">
        <v>19</v>
      </c>
      <c r="D720" t="s">
        <v>20</v>
      </c>
      <c r="E720">
        <v>700000</v>
      </c>
      <c r="F720" t="str">
        <f t="shared" si="44"/>
        <v>5-10 Lakh</v>
      </c>
      <c r="G720">
        <v>2600000</v>
      </c>
      <c r="H720">
        <v>14</v>
      </c>
      <c r="I720">
        <v>736</v>
      </c>
      <c r="J720" s="1">
        <v>2100000</v>
      </c>
      <c r="K720" s="1">
        <v>600000</v>
      </c>
      <c r="L720" s="1">
        <v>1900000</v>
      </c>
      <c r="M720" s="1">
        <v>400000</v>
      </c>
      <c r="N720" s="1" t="s">
        <v>21</v>
      </c>
      <c r="O720" s="1">
        <f>Cleaned_Data[[#This Row],[ loan_amount]]-Cleaned_Data[[#This Row],[ bank_asset_value]]</f>
        <v>2200000</v>
      </c>
      <c r="P720" s="1">
        <f>Cleaned_Data[[#This Row],[ loan_amount]]</f>
        <v>2600000</v>
      </c>
      <c r="Q720" s="1" t="str">
        <f t="shared" si="45"/>
        <v>700–799</v>
      </c>
      <c r="R720" s="1">
        <f>Cleaned_Data[[#This Row],[ residential_assets_value]]+Cleaned_Data[[#This Row],[ commercial_assets_value]]+Cleaned_Data[[#This Row],[ luxury_assets_value]]</f>
        <v>4600000</v>
      </c>
      <c r="S720" s="1">
        <f>Cleaned_Data[[#This Row],[ income_annum]]+Cleaned_Data[[#This Row],[ residential_assets_value]]+Cleaned_Data[[#This Row],[ commercial_assets_value]]+Cleaned_Data[[#This Row],[ luxury_assets_value]]</f>
        <v>5300000</v>
      </c>
      <c r="T720" s="1" t="str">
        <f t="shared" si="46"/>
        <v>&lt;1 Cr</v>
      </c>
      <c r="U720" s="12">
        <f t="shared" si="47"/>
        <v>185714</v>
      </c>
      <c r="V720" s="1" t="str">
        <f>IF(Cleaned_Data[[#This Row],[EMI_Estimate]]&lt;50000, "50K", IF(Cleaned_Data[[#This Row],[EMI_Estimate]]&lt;100000, "50K-1L", IF(Cleaned_Data[[#This Row],[EMI_Estimate]]&lt;150000, "1L-1.5L", IF(Cleaned_Data[[#This Row],[EMI_Estimate]]&lt;200000,"1.5-2L", "&gt;2L"))))</f>
        <v>1.5-2L</v>
      </c>
    </row>
    <row r="721" spans="1:22" x14ac:dyDescent="0.35">
      <c r="A721">
        <v>720</v>
      </c>
      <c r="B721">
        <v>2</v>
      </c>
      <c r="C721" t="s">
        <v>22</v>
      </c>
      <c r="D721" t="s">
        <v>23</v>
      </c>
      <c r="E721">
        <v>4000000</v>
      </c>
      <c r="F721" t="str">
        <f t="shared" si="44"/>
        <v>&gt;20 Lakh</v>
      </c>
      <c r="G721">
        <v>8500000</v>
      </c>
      <c r="H721">
        <v>6</v>
      </c>
      <c r="I721">
        <v>323</v>
      </c>
      <c r="J721" s="1">
        <v>11200000</v>
      </c>
      <c r="K721" s="1">
        <v>1000000</v>
      </c>
      <c r="L721" s="1">
        <v>14300000</v>
      </c>
      <c r="M721" s="1">
        <v>4100000</v>
      </c>
      <c r="N721" s="1" t="s">
        <v>24</v>
      </c>
      <c r="O721" s="1">
        <f>Cleaned_Data[[#This Row],[ loan_amount]]-Cleaned_Data[[#This Row],[ bank_asset_value]]</f>
        <v>4400000</v>
      </c>
      <c r="P721" s="1">
        <f>Cleaned_Data[[#This Row],[ loan_amount]]</f>
        <v>8500000</v>
      </c>
      <c r="Q721" s="1" t="str">
        <f t="shared" si="45"/>
        <v>300–499</v>
      </c>
      <c r="R721" s="1">
        <f>Cleaned_Data[[#This Row],[ residential_assets_value]]+Cleaned_Data[[#This Row],[ commercial_assets_value]]+Cleaned_Data[[#This Row],[ luxury_assets_value]]</f>
        <v>26500000</v>
      </c>
      <c r="S721" s="1">
        <f>Cleaned_Data[[#This Row],[ income_annum]]+Cleaned_Data[[#This Row],[ residential_assets_value]]+Cleaned_Data[[#This Row],[ commercial_assets_value]]+Cleaned_Data[[#This Row],[ luxury_assets_value]]</f>
        <v>30500000</v>
      </c>
      <c r="T721" s="1" t="str">
        <f t="shared" si="46"/>
        <v>3–4 Cr</v>
      </c>
      <c r="U721" s="12">
        <f t="shared" si="47"/>
        <v>1416667</v>
      </c>
      <c r="V721" s="1" t="str">
        <f>IF(Cleaned_Data[[#This Row],[EMI_Estimate]]&lt;50000, "50K", IF(Cleaned_Data[[#This Row],[EMI_Estimate]]&lt;100000, "50K-1L", IF(Cleaned_Data[[#This Row],[EMI_Estimate]]&lt;150000, "1L-1.5L", IF(Cleaned_Data[[#This Row],[EMI_Estimate]]&lt;200000,"1.5-2L", "&gt;2L"))))</f>
        <v>&gt;2L</v>
      </c>
    </row>
    <row r="722" spans="1:22" x14ac:dyDescent="0.35">
      <c r="A722">
        <v>721</v>
      </c>
      <c r="B722">
        <v>4</v>
      </c>
      <c r="C722" t="s">
        <v>19</v>
      </c>
      <c r="D722" t="s">
        <v>20</v>
      </c>
      <c r="E722">
        <v>1800000</v>
      </c>
      <c r="F722" t="str">
        <f t="shared" si="44"/>
        <v>15-20 Lakh</v>
      </c>
      <c r="G722">
        <v>4100000</v>
      </c>
      <c r="H722">
        <v>12</v>
      </c>
      <c r="I722">
        <v>670</v>
      </c>
      <c r="J722" s="1">
        <v>1900000</v>
      </c>
      <c r="K722" s="1">
        <v>2900000</v>
      </c>
      <c r="L722" s="1">
        <v>4700000</v>
      </c>
      <c r="M722" s="1">
        <v>2200000</v>
      </c>
      <c r="N722" s="1" t="s">
        <v>21</v>
      </c>
      <c r="O722" s="1">
        <f>Cleaned_Data[[#This Row],[ loan_amount]]-Cleaned_Data[[#This Row],[ bank_asset_value]]</f>
        <v>1900000</v>
      </c>
      <c r="P722" s="1">
        <f>Cleaned_Data[[#This Row],[ loan_amount]]</f>
        <v>4100000</v>
      </c>
      <c r="Q722" s="1" t="str">
        <f t="shared" si="45"/>
        <v>600–699</v>
      </c>
      <c r="R722" s="1">
        <f>Cleaned_Data[[#This Row],[ residential_assets_value]]+Cleaned_Data[[#This Row],[ commercial_assets_value]]+Cleaned_Data[[#This Row],[ luxury_assets_value]]</f>
        <v>9500000</v>
      </c>
      <c r="S722" s="1">
        <f>Cleaned_Data[[#This Row],[ income_annum]]+Cleaned_Data[[#This Row],[ residential_assets_value]]+Cleaned_Data[[#This Row],[ commercial_assets_value]]+Cleaned_Data[[#This Row],[ luxury_assets_value]]</f>
        <v>11300000</v>
      </c>
      <c r="T722" s="1" t="str">
        <f t="shared" si="46"/>
        <v>1–2 Cr</v>
      </c>
      <c r="U722" s="12">
        <f t="shared" si="47"/>
        <v>341667</v>
      </c>
      <c r="V722" s="1" t="str">
        <f>IF(Cleaned_Data[[#This Row],[EMI_Estimate]]&lt;50000, "50K", IF(Cleaned_Data[[#This Row],[EMI_Estimate]]&lt;100000, "50K-1L", IF(Cleaned_Data[[#This Row],[EMI_Estimate]]&lt;150000, "1L-1.5L", IF(Cleaned_Data[[#This Row],[EMI_Estimate]]&lt;200000,"1.5-2L", "&gt;2L"))))</f>
        <v>&gt;2L</v>
      </c>
    </row>
    <row r="723" spans="1:22" x14ac:dyDescent="0.35">
      <c r="A723">
        <v>722</v>
      </c>
      <c r="B723">
        <v>3</v>
      </c>
      <c r="C723" t="s">
        <v>22</v>
      </c>
      <c r="D723" t="s">
        <v>20</v>
      </c>
      <c r="E723">
        <v>5600000</v>
      </c>
      <c r="F723" t="str">
        <f t="shared" si="44"/>
        <v>&gt;20 Lakh</v>
      </c>
      <c r="G723">
        <v>21000000</v>
      </c>
      <c r="H723">
        <v>12</v>
      </c>
      <c r="I723">
        <v>609</v>
      </c>
      <c r="J723" s="1">
        <v>8800000</v>
      </c>
      <c r="K723" s="1">
        <v>11000000</v>
      </c>
      <c r="L723" s="1">
        <v>15800000</v>
      </c>
      <c r="M723" s="1">
        <v>4900000</v>
      </c>
      <c r="N723" s="1" t="s">
        <v>21</v>
      </c>
      <c r="O723" s="1">
        <f>Cleaned_Data[[#This Row],[ loan_amount]]-Cleaned_Data[[#This Row],[ bank_asset_value]]</f>
        <v>16100000</v>
      </c>
      <c r="P723" s="1">
        <f>Cleaned_Data[[#This Row],[ loan_amount]]</f>
        <v>21000000</v>
      </c>
      <c r="Q723" s="1" t="str">
        <f t="shared" si="45"/>
        <v>600–699</v>
      </c>
      <c r="R723" s="1">
        <f>Cleaned_Data[[#This Row],[ residential_assets_value]]+Cleaned_Data[[#This Row],[ commercial_assets_value]]+Cleaned_Data[[#This Row],[ luxury_assets_value]]</f>
        <v>35600000</v>
      </c>
      <c r="S723" s="1">
        <f>Cleaned_Data[[#This Row],[ income_annum]]+Cleaned_Data[[#This Row],[ residential_assets_value]]+Cleaned_Data[[#This Row],[ commercial_assets_value]]+Cleaned_Data[[#This Row],[ luxury_assets_value]]</f>
        <v>41200000</v>
      </c>
      <c r="T723" s="1" t="str">
        <f t="shared" si="46"/>
        <v>&gt;4 Cr</v>
      </c>
      <c r="U723" s="12">
        <f t="shared" si="47"/>
        <v>1750000</v>
      </c>
      <c r="V723" s="1" t="str">
        <f>IF(Cleaned_Data[[#This Row],[EMI_Estimate]]&lt;50000, "50K", IF(Cleaned_Data[[#This Row],[EMI_Estimate]]&lt;100000, "50K-1L", IF(Cleaned_Data[[#This Row],[EMI_Estimate]]&lt;150000, "1L-1.5L", IF(Cleaned_Data[[#This Row],[EMI_Estimate]]&lt;200000,"1.5-2L", "&gt;2L"))))</f>
        <v>&gt;2L</v>
      </c>
    </row>
    <row r="724" spans="1:22" x14ac:dyDescent="0.35">
      <c r="A724">
        <v>723</v>
      </c>
      <c r="B724">
        <v>4</v>
      </c>
      <c r="C724" t="s">
        <v>22</v>
      </c>
      <c r="D724" t="s">
        <v>20</v>
      </c>
      <c r="E724">
        <v>6800000</v>
      </c>
      <c r="F724" t="str">
        <f t="shared" si="44"/>
        <v>&gt;20 Lakh</v>
      </c>
      <c r="G724">
        <v>24200000</v>
      </c>
      <c r="H724">
        <v>18</v>
      </c>
      <c r="I724">
        <v>349</v>
      </c>
      <c r="J724" s="1">
        <v>18800000</v>
      </c>
      <c r="K724" s="1">
        <v>0</v>
      </c>
      <c r="L724" s="1">
        <v>15800000</v>
      </c>
      <c r="M724" s="1">
        <v>9400000</v>
      </c>
      <c r="N724" s="1" t="s">
        <v>24</v>
      </c>
      <c r="O724" s="1">
        <f>Cleaned_Data[[#This Row],[ loan_amount]]-Cleaned_Data[[#This Row],[ bank_asset_value]]</f>
        <v>14800000</v>
      </c>
      <c r="P724" s="1">
        <f>Cleaned_Data[[#This Row],[ loan_amount]]</f>
        <v>24200000</v>
      </c>
      <c r="Q724" s="1" t="str">
        <f t="shared" si="45"/>
        <v>300–499</v>
      </c>
      <c r="R724" s="1">
        <f>Cleaned_Data[[#This Row],[ residential_assets_value]]+Cleaned_Data[[#This Row],[ commercial_assets_value]]+Cleaned_Data[[#This Row],[ luxury_assets_value]]</f>
        <v>34600000</v>
      </c>
      <c r="S724" s="1">
        <f>Cleaned_Data[[#This Row],[ income_annum]]+Cleaned_Data[[#This Row],[ residential_assets_value]]+Cleaned_Data[[#This Row],[ commercial_assets_value]]+Cleaned_Data[[#This Row],[ luxury_assets_value]]</f>
        <v>41400000</v>
      </c>
      <c r="T724" s="1" t="str">
        <f t="shared" si="46"/>
        <v>&gt;4 Cr</v>
      </c>
      <c r="U724" s="12">
        <f t="shared" si="47"/>
        <v>1344444</v>
      </c>
      <c r="V724" s="1" t="str">
        <f>IF(Cleaned_Data[[#This Row],[EMI_Estimate]]&lt;50000, "50K", IF(Cleaned_Data[[#This Row],[EMI_Estimate]]&lt;100000, "50K-1L", IF(Cleaned_Data[[#This Row],[EMI_Estimate]]&lt;150000, "1L-1.5L", IF(Cleaned_Data[[#This Row],[EMI_Estimate]]&lt;200000,"1.5-2L", "&gt;2L"))))</f>
        <v>&gt;2L</v>
      </c>
    </row>
    <row r="725" spans="1:22" x14ac:dyDescent="0.35">
      <c r="A725">
        <v>724</v>
      </c>
      <c r="B725">
        <v>5</v>
      </c>
      <c r="C725" t="s">
        <v>22</v>
      </c>
      <c r="D725" t="s">
        <v>23</v>
      </c>
      <c r="E725">
        <v>600000</v>
      </c>
      <c r="F725" t="str">
        <f t="shared" si="44"/>
        <v>5-10 Lakh</v>
      </c>
      <c r="G725">
        <v>1500000</v>
      </c>
      <c r="H725">
        <v>2</v>
      </c>
      <c r="I725">
        <v>319</v>
      </c>
      <c r="J725" s="1">
        <v>100000</v>
      </c>
      <c r="K725" s="1">
        <v>1100000</v>
      </c>
      <c r="L725" s="1">
        <v>2100000</v>
      </c>
      <c r="M725" s="1">
        <v>600000</v>
      </c>
      <c r="N725" s="1" t="s">
        <v>24</v>
      </c>
      <c r="O725" s="1">
        <f>Cleaned_Data[[#This Row],[ loan_amount]]-Cleaned_Data[[#This Row],[ bank_asset_value]]</f>
        <v>900000</v>
      </c>
      <c r="P725" s="1">
        <f>Cleaned_Data[[#This Row],[ loan_amount]]</f>
        <v>1500000</v>
      </c>
      <c r="Q725" s="1" t="str">
        <f t="shared" si="45"/>
        <v>300–499</v>
      </c>
      <c r="R725" s="1">
        <f>Cleaned_Data[[#This Row],[ residential_assets_value]]+Cleaned_Data[[#This Row],[ commercial_assets_value]]+Cleaned_Data[[#This Row],[ luxury_assets_value]]</f>
        <v>3300000</v>
      </c>
      <c r="S725" s="1">
        <f>Cleaned_Data[[#This Row],[ income_annum]]+Cleaned_Data[[#This Row],[ residential_assets_value]]+Cleaned_Data[[#This Row],[ commercial_assets_value]]+Cleaned_Data[[#This Row],[ luxury_assets_value]]</f>
        <v>3900000</v>
      </c>
      <c r="T725" s="1" t="str">
        <f t="shared" si="46"/>
        <v>&lt;1 Cr</v>
      </c>
      <c r="U725" s="12">
        <f t="shared" si="47"/>
        <v>750000</v>
      </c>
      <c r="V725" s="1" t="str">
        <f>IF(Cleaned_Data[[#This Row],[EMI_Estimate]]&lt;50000, "50K", IF(Cleaned_Data[[#This Row],[EMI_Estimate]]&lt;100000, "50K-1L", IF(Cleaned_Data[[#This Row],[EMI_Estimate]]&lt;150000, "1L-1.5L", IF(Cleaned_Data[[#This Row],[EMI_Estimate]]&lt;200000,"1.5-2L", "&gt;2L"))))</f>
        <v>&gt;2L</v>
      </c>
    </row>
    <row r="726" spans="1:22" x14ac:dyDescent="0.35">
      <c r="A726">
        <v>725</v>
      </c>
      <c r="B726">
        <v>1</v>
      </c>
      <c r="C726" t="s">
        <v>22</v>
      </c>
      <c r="D726" t="s">
        <v>20</v>
      </c>
      <c r="E726">
        <v>4200000</v>
      </c>
      <c r="F726" t="str">
        <f t="shared" si="44"/>
        <v>&gt;20 Lakh</v>
      </c>
      <c r="G726">
        <v>16200000</v>
      </c>
      <c r="H726">
        <v>14</v>
      </c>
      <c r="I726">
        <v>391</v>
      </c>
      <c r="J726" s="1">
        <v>5800000</v>
      </c>
      <c r="K726" s="1">
        <v>2100000</v>
      </c>
      <c r="L726" s="1">
        <v>14100000</v>
      </c>
      <c r="M726" s="1">
        <v>2600000</v>
      </c>
      <c r="N726" s="1" t="s">
        <v>24</v>
      </c>
      <c r="O726" s="1">
        <f>Cleaned_Data[[#This Row],[ loan_amount]]-Cleaned_Data[[#This Row],[ bank_asset_value]]</f>
        <v>13600000</v>
      </c>
      <c r="P726" s="1">
        <f>Cleaned_Data[[#This Row],[ loan_amount]]</f>
        <v>16200000</v>
      </c>
      <c r="Q726" s="1" t="str">
        <f t="shared" si="45"/>
        <v>300–499</v>
      </c>
      <c r="R726" s="1">
        <f>Cleaned_Data[[#This Row],[ residential_assets_value]]+Cleaned_Data[[#This Row],[ commercial_assets_value]]+Cleaned_Data[[#This Row],[ luxury_assets_value]]</f>
        <v>22000000</v>
      </c>
      <c r="S726" s="1">
        <f>Cleaned_Data[[#This Row],[ income_annum]]+Cleaned_Data[[#This Row],[ residential_assets_value]]+Cleaned_Data[[#This Row],[ commercial_assets_value]]+Cleaned_Data[[#This Row],[ luxury_assets_value]]</f>
        <v>26200000</v>
      </c>
      <c r="T726" s="1" t="str">
        <f t="shared" si="46"/>
        <v>2–3 Cr</v>
      </c>
      <c r="U726" s="12">
        <f t="shared" si="47"/>
        <v>1157143</v>
      </c>
      <c r="V726" s="1" t="str">
        <f>IF(Cleaned_Data[[#This Row],[EMI_Estimate]]&lt;50000, "50K", IF(Cleaned_Data[[#This Row],[EMI_Estimate]]&lt;100000, "50K-1L", IF(Cleaned_Data[[#This Row],[EMI_Estimate]]&lt;150000, "1L-1.5L", IF(Cleaned_Data[[#This Row],[EMI_Estimate]]&lt;200000,"1.5-2L", "&gt;2L"))))</f>
        <v>&gt;2L</v>
      </c>
    </row>
    <row r="727" spans="1:22" x14ac:dyDescent="0.35">
      <c r="A727">
        <v>726</v>
      </c>
      <c r="B727">
        <v>4</v>
      </c>
      <c r="C727" t="s">
        <v>22</v>
      </c>
      <c r="D727" t="s">
        <v>20</v>
      </c>
      <c r="E727">
        <v>5000000</v>
      </c>
      <c r="F727" t="str">
        <f t="shared" si="44"/>
        <v>&gt;20 Lakh</v>
      </c>
      <c r="G727">
        <v>18700000</v>
      </c>
      <c r="H727">
        <v>10</v>
      </c>
      <c r="I727">
        <v>755</v>
      </c>
      <c r="J727" s="1">
        <v>3600000</v>
      </c>
      <c r="K727" s="1">
        <v>600000</v>
      </c>
      <c r="L727" s="1">
        <v>13000000</v>
      </c>
      <c r="M727" s="1">
        <v>2600000</v>
      </c>
      <c r="N727" s="1" t="s">
        <v>21</v>
      </c>
      <c r="O727" s="1">
        <f>Cleaned_Data[[#This Row],[ loan_amount]]-Cleaned_Data[[#This Row],[ bank_asset_value]]</f>
        <v>16100000</v>
      </c>
      <c r="P727" s="1">
        <f>Cleaned_Data[[#This Row],[ loan_amount]]</f>
        <v>18700000</v>
      </c>
      <c r="Q727" s="1" t="str">
        <f t="shared" si="45"/>
        <v>700–799</v>
      </c>
      <c r="R727" s="1">
        <f>Cleaned_Data[[#This Row],[ residential_assets_value]]+Cleaned_Data[[#This Row],[ commercial_assets_value]]+Cleaned_Data[[#This Row],[ luxury_assets_value]]</f>
        <v>17200000</v>
      </c>
      <c r="S727" s="1">
        <f>Cleaned_Data[[#This Row],[ income_annum]]+Cleaned_Data[[#This Row],[ residential_assets_value]]+Cleaned_Data[[#This Row],[ commercial_assets_value]]+Cleaned_Data[[#This Row],[ luxury_assets_value]]</f>
        <v>22200000</v>
      </c>
      <c r="T727" s="1" t="str">
        <f t="shared" si="46"/>
        <v>2–3 Cr</v>
      </c>
      <c r="U727" s="12">
        <f t="shared" si="47"/>
        <v>1870000</v>
      </c>
      <c r="V727" s="1" t="str">
        <f>IF(Cleaned_Data[[#This Row],[EMI_Estimate]]&lt;50000, "50K", IF(Cleaned_Data[[#This Row],[EMI_Estimate]]&lt;100000, "50K-1L", IF(Cleaned_Data[[#This Row],[EMI_Estimate]]&lt;150000, "1L-1.5L", IF(Cleaned_Data[[#This Row],[EMI_Estimate]]&lt;200000,"1.5-2L", "&gt;2L"))))</f>
        <v>&gt;2L</v>
      </c>
    </row>
    <row r="728" spans="1:22" x14ac:dyDescent="0.35">
      <c r="A728">
        <v>727</v>
      </c>
      <c r="B728">
        <v>1</v>
      </c>
      <c r="C728" t="s">
        <v>22</v>
      </c>
      <c r="D728" t="s">
        <v>20</v>
      </c>
      <c r="E728">
        <v>4100000</v>
      </c>
      <c r="F728" t="str">
        <f t="shared" si="44"/>
        <v>&gt;20 Lakh</v>
      </c>
      <c r="G728">
        <v>12200000</v>
      </c>
      <c r="H728">
        <v>6</v>
      </c>
      <c r="I728">
        <v>354</v>
      </c>
      <c r="J728" s="1">
        <v>7300000</v>
      </c>
      <c r="K728" s="1">
        <v>5600000</v>
      </c>
      <c r="L728" s="1">
        <v>16300000</v>
      </c>
      <c r="M728" s="1">
        <v>3500000</v>
      </c>
      <c r="N728" s="1" t="s">
        <v>24</v>
      </c>
      <c r="O728" s="1">
        <f>Cleaned_Data[[#This Row],[ loan_amount]]-Cleaned_Data[[#This Row],[ bank_asset_value]]</f>
        <v>8700000</v>
      </c>
      <c r="P728" s="1">
        <f>Cleaned_Data[[#This Row],[ loan_amount]]</f>
        <v>12200000</v>
      </c>
      <c r="Q728" s="1" t="str">
        <f t="shared" si="45"/>
        <v>300–499</v>
      </c>
      <c r="R728" s="1">
        <f>Cleaned_Data[[#This Row],[ residential_assets_value]]+Cleaned_Data[[#This Row],[ commercial_assets_value]]+Cleaned_Data[[#This Row],[ luxury_assets_value]]</f>
        <v>29200000</v>
      </c>
      <c r="S728" s="1">
        <f>Cleaned_Data[[#This Row],[ income_annum]]+Cleaned_Data[[#This Row],[ residential_assets_value]]+Cleaned_Data[[#This Row],[ commercial_assets_value]]+Cleaned_Data[[#This Row],[ luxury_assets_value]]</f>
        <v>33300000</v>
      </c>
      <c r="T728" s="1" t="str">
        <f t="shared" si="46"/>
        <v>3–4 Cr</v>
      </c>
      <c r="U728" s="12">
        <f t="shared" si="47"/>
        <v>2033333</v>
      </c>
      <c r="V728" s="1" t="str">
        <f>IF(Cleaned_Data[[#This Row],[EMI_Estimate]]&lt;50000, "50K", IF(Cleaned_Data[[#This Row],[EMI_Estimate]]&lt;100000, "50K-1L", IF(Cleaned_Data[[#This Row],[EMI_Estimate]]&lt;150000, "1L-1.5L", IF(Cleaned_Data[[#This Row],[EMI_Estimate]]&lt;200000,"1.5-2L", "&gt;2L"))))</f>
        <v>&gt;2L</v>
      </c>
    </row>
    <row r="729" spans="1:22" x14ac:dyDescent="0.35">
      <c r="A729">
        <v>728</v>
      </c>
      <c r="B729">
        <v>3</v>
      </c>
      <c r="C729" t="s">
        <v>22</v>
      </c>
      <c r="D729" t="s">
        <v>23</v>
      </c>
      <c r="E729">
        <v>2200000</v>
      </c>
      <c r="F729" t="str">
        <f t="shared" si="44"/>
        <v>&gt;20 Lakh</v>
      </c>
      <c r="G729">
        <v>8800000</v>
      </c>
      <c r="H729">
        <v>2</v>
      </c>
      <c r="I729">
        <v>877</v>
      </c>
      <c r="J729" s="1">
        <v>5000000</v>
      </c>
      <c r="K729" s="1">
        <v>1300000</v>
      </c>
      <c r="L729" s="1">
        <v>6400000</v>
      </c>
      <c r="M729" s="1">
        <v>3100000</v>
      </c>
      <c r="N729" s="1" t="s">
        <v>21</v>
      </c>
      <c r="O729" s="1">
        <f>Cleaned_Data[[#This Row],[ loan_amount]]-Cleaned_Data[[#This Row],[ bank_asset_value]]</f>
        <v>5700000</v>
      </c>
      <c r="P729" s="1">
        <f>Cleaned_Data[[#This Row],[ loan_amount]]</f>
        <v>8800000</v>
      </c>
      <c r="Q729" s="1" t="str">
        <f t="shared" si="45"/>
        <v>800+</v>
      </c>
      <c r="R729" s="1">
        <f>Cleaned_Data[[#This Row],[ residential_assets_value]]+Cleaned_Data[[#This Row],[ commercial_assets_value]]+Cleaned_Data[[#This Row],[ luxury_assets_value]]</f>
        <v>12700000</v>
      </c>
      <c r="S729" s="1">
        <f>Cleaned_Data[[#This Row],[ income_annum]]+Cleaned_Data[[#This Row],[ residential_assets_value]]+Cleaned_Data[[#This Row],[ commercial_assets_value]]+Cleaned_Data[[#This Row],[ luxury_assets_value]]</f>
        <v>14900000</v>
      </c>
      <c r="T729" s="1" t="str">
        <f t="shared" si="46"/>
        <v>1–2 Cr</v>
      </c>
      <c r="U729" s="12">
        <f t="shared" si="47"/>
        <v>4400000</v>
      </c>
      <c r="V729" s="1" t="str">
        <f>IF(Cleaned_Data[[#This Row],[EMI_Estimate]]&lt;50000, "50K", IF(Cleaned_Data[[#This Row],[EMI_Estimate]]&lt;100000, "50K-1L", IF(Cleaned_Data[[#This Row],[EMI_Estimate]]&lt;150000, "1L-1.5L", IF(Cleaned_Data[[#This Row],[EMI_Estimate]]&lt;200000,"1.5-2L", "&gt;2L"))))</f>
        <v>&gt;2L</v>
      </c>
    </row>
    <row r="730" spans="1:22" x14ac:dyDescent="0.35">
      <c r="A730">
        <v>729</v>
      </c>
      <c r="B730">
        <v>1</v>
      </c>
      <c r="C730" t="s">
        <v>22</v>
      </c>
      <c r="D730" t="s">
        <v>20</v>
      </c>
      <c r="E730">
        <v>3400000</v>
      </c>
      <c r="F730" t="str">
        <f t="shared" si="44"/>
        <v>&gt;20 Lakh</v>
      </c>
      <c r="G730">
        <v>8600000</v>
      </c>
      <c r="H730">
        <v>16</v>
      </c>
      <c r="I730">
        <v>312</v>
      </c>
      <c r="J730" s="1">
        <v>6400000</v>
      </c>
      <c r="K730" s="1">
        <v>6100000</v>
      </c>
      <c r="L730" s="1">
        <v>8400000</v>
      </c>
      <c r="M730" s="1">
        <v>3000000</v>
      </c>
      <c r="N730" s="1" t="s">
        <v>24</v>
      </c>
      <c r="O730" s="1">
        <f>Cleaned_Data[[#This Row],[ loan_amount]]-Cleaned_Data[[#This Row],[ bank_asset_value]]</f>
        <v>5600000</v>
      </c>
      <c r="P730" s="1">
        <f>Cleaned_Data[[#This Row],[ loan_amount]]</f>
        <v>8600000</v>
      </c>
      <c r="Q730" s="1" t="str">
        <f t="shared" si="45"/>
        <v>300–499</v>
      </c>
      <c r="R730" s="1">
        <f>Cleaned_Data[[#This Row],[ residential_assets_value]]+Cleaned_Data[[#This Row],[ commercial_assets_value]]+Cleaned_Data[[#This Row],[ luxury_assets_value]]</f>
        <v>20900000</v>
      </c>
      <c r="S730" s="1">
        <f>Cleaned_Data[[#This Row],[ income_annum]]+Cleaned_Data[[#This Row],[ residential_assets_value]]+Cleaned_Data[[#This Row],[ commercial_assets_value]]+Cleaned_Data[[#This Row],[ luxury_assets_value]]</f>
        <v>24300000</v>
      </c>
      <c r="T730" s="1" t="str">
        <f t="shared" si="46"/>
        <v>2–3 Cr</v>
      </c>
      <c r="U730" s="12">
        <f t="shared" si="47"/>
        <v>537500</v>
      </c>
      <c r="V730" s="1" t="str">
        <f>IF(Cleaned_Data[[#This Row],[EMI_Estimate]]&lt;50000, "50K", IF(Cleaned_Data[[#This Row],[EMI_Estimate]]&lt;100000, "50K-1L", IF(Cleaned_Data[[#This Row],[EMI_Estimate]]&lt;150000, "1L-1.5L", IF(Cleaned_Data[[#This Row],[EMI_Estimate]]&lt;200000,"1.5-2L", "&gt;2L"))))</f>
        <v>&gt;2L</v>
      </c>
    </row>
    <row r="731" spans="1:22" x14ac:dyDescent="0.35">
      <c r="A731">
        <v>730</v>
      </c>
      <c r="B731">
        <v>0</v>
      </c>
      <c r="C731" t="s">
        <v>19</v>
      </c>
      <c r="D731" t="s">
        <v>20</v>
      </c>
      <c r="E731">
        <v>7100000</v>
      </c>
      <c r="F731" t="str">
        <f t="shared" si="44"/>
        <v>&gt;20 Lakh</v>
      </c>
      <c r="G731">
        <v>15900000</v>
      </c>
      <c r="H731">
        <v>14</v>
      </c>
      <c r="I731">
        <v>746</v>
      </c>
      <c r="J731" s="1">
        <v>9500000</v>
      </c>
      <c r="K731" s="1">
        <v>3900000</v>
      </c>
      <c r="L731" s="1">
        <v>23500000</v>
      </c>
      <c r="M731" s="1">
        <v>8000000</v>
      </c>
      <c r="N731" s="1" t="s">
        <v>21</v>
      </c>
      <c r="O731" s="1">
        <f>Cleaned_Data[[#This Row],[ loan_amount]]-Cleaned_Data[[#This Row],[ bank_asset_value]]</f>
        <v>7900000</v>
      </c>
      <c r="P731" s="1">
        <f>Cleaned_Data[[#This Row],[ loan_amount]]</f>
        <v>15900000</v>
      </c>
      <c r="Q731" s="1" t="str">
        <f t="shared" si="45"/>
        <v>700–799</v>
      </c>
      <c r="R731" s="1">
        <f>Cleaned_Data[[#This Row],[ residential_assets_value]]+Cleaned_Data[[#This Row],[ commercial_assets_value]]+Cleaned_Data[[#This Row],[ luxury_assets_value]]</f>
        <v>36900000</v>
      </c>
      <c r="S731" s="1">
        <f>Cleaned_Data[[#This Row],[ income_annum]]+Cleaned_Data[[#This Row],[ residential_assets_value]]+Cleaned_Data[[#This Row],[ commercial_assets_value]]+Cleaned_Data[[#This Row],[ luxury_assets_value]]</f>
        <v>44000000</v>
      </c>
      <c r="T731" s="1" t="str">
        <f t="shared" si="46"/>
        <v>&gt;4 Cr</v>
      </c>
      <c r="U731" s="12">
        <f t="shared" si="47"/>
        <v>1135714</v>
      </c>
      <c r="V731" s="1" t="str">
        <f>IF(Cleaned_Data[[#This Row],[EMI_Estimate]]&lt;50000, "50K", IF(Cleaned_Data[[#This Row],[EMI_Estimate]]&lt;100000, "50K-1L", IF(Cleaned_Data[[#This Row],[EMI_Estimate]]&lt;150000, "1L-1.5L", IF(Cleaned_Data[[#This Row],[EMI_Estimate]]&lt;200000,"1.5-2L", "&gt;2L"))))</f>
        <v>&gt;2L</v>
      </c>
    </row>
    <row r="732" spans="1:22" x14ac:dyDescent="0.35">
      <c r="A732">
        <v>731</v>
      </c>
      <c r="B732">
        <v>3</v>
      </c>
      <c r="C732" t="s">
        <v>19</v>
      </c>
      <c r="D732" t="s">
        <v>20</v>
      </c>
      <c r="E732">
        <v>5800000</v>
      </c>
      <c r="F732" t="str">
        <f t="shared" si="44"/>
        <v>&gt;20 Lakh</v>
      </c>
      <c r="G732">
        <v>19600000</v>
      </c>
      <c r="H732">
        <v>16</v>
      </c>
      <c r="I732">
        <v>313</v>
      </c>
      <c r="J732" s="1">
        <v>11100000</v>
      </c>
      <c r="K732" s="1">
        <v>8100000</v>
      </c>
      <c r="L732" s="1">
        <v>22700000</v>
      </c>
      <c r="M732" s="1">
        <v>6300000</v>
      </c>
      <c r="N732" s="1" t="s">
        <v>24</v>
      </c>
      <c r="O732" s="1">
        <f>Cleaned_Data[[#This Row],[ loan_amount]]-Cleaned_Data[[#This Row],[ bank_asset_value]]</f>
        <v>13300000</v>
      </c>
      <c r="P732" s="1">
        <f>Cleaned_Data[[#This Row],[ loan_amount]]</f>
        <v>19600000</v>
      </c>
      <c r="Q732" s="1" t="str">
        <f t="shared" si="45"/>
        <v>300–499</v>
      </c>
      <c r="R732" s="1">
        <f>Cleaned_Data[[#This Row],[ residential_assets_value]]+Cleaned_Data[[#This Row],[ commercial_assets_value]]+Cleaned_Data[[#This Row],[ luxury_assets_value]]</f>
        <v>41900000</v>
      </c>
      <c r="S732" s="1">
        <f>Cleaned_Data[[#This Row],[ income_annum]]+Cleaned_Data[[#This Row],[ residential_assets_value]]+Cleaned_Data[[#This Row],[ commercial_assets_value]]+Cleaned_Data[[#This Row],[ luxury_assets_value]]</f>
        <v>47700000</v>
      </c>
      <c r="T732" s="1" t="str">
        <f t="shared" si="46"/>
        <v>&gt;4 Cr</v>
      </c>
      <c r="U732" s="12">
        <f t="shared" si="47"/>
        <v>1225000</v>
      </c>
      <c r="V732" s="1" t="str">
        <f>IF(Cleaned_Data[[#This Row],[EMI_Estimate]]&lt;50000, "50K", IF(Cleaned_Data[[#This Row],[EMI_Estimate]]&lt;100000, "50K-1L", IF(Cleaned_Data[[#This Row],[EMI_Estimate]]&lt;150000, "1L-1.5L", IF(Cleaned_Data[[#This Row],[EMI_Estimate]]&lt;200000,"1.5-2L", "&gt;2L"))))</f>
        <v>&gt;2L</v>
      </c>
    </row>
    <row r="733" spans="1:22" x14ac:dyDescent="0.35">
      <c r="A733">
        <v>732</v>
      </c>
      <c r="B733">
        <v>2</v>
      </c>
      <c r="C733" t="s">
        <v>19</v>
      </c>
      <c r="D733" t="s">
        <v>20</v>
      </c>
      <c r="E733">
        <v>3400000</v>
      </c>
      <c r="F733" t="str">
        <f t="shared" si="44"/>
        <v>&gt;20 Lakh</v>
      </c>
      <c r="G733">
        <v>12900000</v>
      </c>
      <c r="H733">
        <v>14</v>
      </c>
      <c r="I733">
        <v>857</v>
      </c>
      <c r="J733" s="1">
        <v>3400000</v>
      </c>
      <c r="K733" s="1">
        <v>2500000</v>
      </c>
      <c r="L733" s="1">
        <v>8700000</v>
      </c>
      <c r="M733" s="1">
        <v>1900000</v>
      </c>
      <c r="N733" s="1" t="s">
        <v>21</v>
      </c>
      <c r="O733" s="1">
        <f>Cleaned_Data[[#This Row],[ loan_amount]]-Cleaned_Data[[#This Row],[ bank_asset_value]]</f>
        <v>11000000</v>
      </c>
      <c r="P733" s="1">
        <f>Cleaned_Data[[#This Row],[ loan_amount]]</f>
        <v>12900000</v>
      </c>
      <c r="Q733" s="1" t="str">
        <f t="shared" si="45"/>
        <v>800+</v>
      </c>
      <c r="R733" s="1">
        <f>Cleaned_Data[[#This Row],[ residential_assets_value]]+Cleaned_Data[[#This Row],[ commercial_assets_value]]+Cleaned_Data[[#This Row],[ luxury_assets_value]]</f>
        <v>14600000</v>
      </c>
      <c r="S733" s="1">
        <f>Cleaned_Data[[#This Row],[ income_annum]]+Cleaned_Data[[#This Row],[ residential_assets_value]]+Cleaned_Data[[#This Row],[ commercial_assets_value]]+Cleaned_Data[[#This Row],[ luxury_assets_value]]</f>
        <v>18000000</v>
      </c>
      <c r="T733" s="1" t="str">
        <f t="shared" si="46"/>
        <v>1–2 Cr</v>
      </c>
      <c r="U733" s="12">
        <f t="shared" si="47"/>
        <v>921429</v>
      </c>
      <c r="V733" s="1" t="str">
        <f>IF(Cleaned_Data[[#This Row],[EMI_Estimate]]&lt;50000, "50K", IF(Cleaned_Data[[#This Row],[EMI_Estimate]]&lt;100000, "50K-1L", IF(Cleaned_Data[[#This Row],[EMI_Estimate]]&lt;150000, "1L-1.5L", IF(Cleaned_Data[[#This Row],[EMI_Estimate]]&lt;200000,"1.5-2L", "&gt;2L"))))</f>
        <v>&gt;2L</v>
      </c>
    </row>
    <row r="734" spans="1:22" x14ac:dyDescent="0.35">
      <c r="A734">
        <v>733</v>
      </c>
      <c r="B734">
        <v>2</v>
      </c>
      <c r="C734" t="s">
        <v>22</v>
      </c>
      <c r="D734" t="s">
        <v>20</v>
      </c>
      <c r="E734">
        <v>7700000</v>
      </c>
      <c r="F734" t="str">
        <f t="shared" si="44"/>
        <v>&gt;20 Lakh</v>
      </c>
      <c r="G734">
        <v>18300000</v>
      </c>
      <c r="H734">
        <v>20</v>
      </c>
      <c r="I734">
        <v>504</v>
      </c>
      <c r="J734" s="1">
        <v>14600000</v>
      </c>
      <c r="K734" s="1">
        <v>500000</v>
      </c>
      <c r="L734" s="1">
        <v>18300000</v>
      </c>
      <c r="M734" s="1">
        <v>4600000</v>
      </c>
      <c r="N734" s="1" t="s">
        <v>24</v>
      </c>
      <c r="O734" s="1">
        <f>Cleaned_Data[[#This Row],[ loan_amount]]-Cleaned_Data[[#This Row],[ bank_asset_value]]</f>
        <v>13700000</v>
      </c>
      <c r="P734" s="1">
        <f>Cleaned_Data[[#This Row],[ loan_amount]]</f>
        <v>18300000</v>
      </c>
      <c r="Q734" s="1" t="str">
        <f t="shared" si="45"/>
        <v>500–599</v>
      </c>
      <c r="R734" s="1">
        <f>Cleaned_Data[[#This Row],[ residential_assets_value]]+Cleaned_Data[[#This Row],[ commercial_assets_value]]+Cleaned_Data[[#This Row],[ luxury_assets_value]]</f>
        <v>33400000</v>
      </c>
      <c r="S734" s="1">
        <f>Cleaned_Data[[#This Row],[ income_annum]]+Cleaned_Data[[#This Row],[ residential_assets_value]]+Cleaned_Data[[#This Row],[ commercial_assets_value]]+Cleaned_Data[[#This Row],[ luxury_assets_value]]</f>
        <v>41100000</v>
      </c>
      <c r="T734" s="1" t="str">
        <f t="shared" si="46"/>
        <v>&gt;4 Cr</v>
      </c>
      <c r="U734" s="12">
        <f t="shared" si="47"/>
        <v>915000</v>
      </c>
      <c r="V734" s="1" t="str">
        <f>IF(Cleaned_Data[[#This Row],[EMI_Estimate]]&lt;50000, "50K", IF(Cleaned_Data[[#This Row],[EMI_Estimate]]&lt;100000, "50K-1L", IF(Cleaned_Data[[#This Row],[EMI_Estimate]]&lt;150000, "1L-1.5L", IF(Cleaned_Data[[#This Row],[EMI_Estimate]]&lt;200000,"1.5-2L", "&gt;2L"))))</f>
        <v>&gt;2L</v>
      </c>
    </row>
    <row r="735" spans="1:22" x14ac:dyDescent="0.35">
      <c r="A735">
        <v>734</v>
      </c>
      <c r="B735">
        <v>0</v>
      </c>
      <c r="C735" t="s">
        <v>19</v>
      </c>
      <c r="D735" t="s">
        <v>20</v>
      </c>
      <c r="E735">
        <v>500000</v>
      </c>
      <c r="F735" t="str">
        <f t="shared" si="44"/>
        <v>5-10 Lakh</v>
      </c>
      <c r="G735">
        <v>1200000</v>
      </c>
      <c r="H735">
        <v>14</v>
      </c>
      <c r="I735">
        <v>556</v>
      </c>
      <c r="J735" s="1">
        <v>900000</v>
      </c>
      <c r="K735" s="1">
        <v>0</v>
      </c>
      <c r="L735" s="1">
        <v>1800000</v>
      </c>
      <c r="M735" s="1">
        <v>500000</v>
      </c>
      <c r="N735" s="1" t="s">
        <v>21</v>
      </c>
      <c r="O735" s="1">
        <f>Cleaned_Data[[#This Row],[ loan_amount]]-Cleaned_Data[[#This Row],[ bank_asset_value]]</f>
        <v>700000</v>
      </c>
      <c r="P735" s="1">
        <f>Cleaned_Data[[#This Row],[ loan_amount]]</f>
        <v>1200000</v>
      </c>
      <c r="Q735" s="1" t="str">
        <f t="shared" si="45"/>
        <v>500–599</v>
      </c>
      <c r="R735" s="1">
        <f>Cleaned_Data[[#This Row],[ residential_assets_value]]+Cleaned_Data[[#This Row],[ commercial_assets_value]]+Cleaned_Data[[#This Row],[ luxury_assets_value]]</f>
        <v>2700000</v>
      </c>
      <c r="S735" s="1">
        <f>Cleaned_Data[[#This Row],[ income_annum]]+Cleaned_Data[[#This Row],[ residential_assets_value]]+Cleaned_Data[[#This Row],[ commercial_assets_value]]+Cleaned_Data[[#This Row],[ luxury_assets_value]]</f>
        <v>3200000</v>
      </c>
      <c r="T735" s="1" t="str">
        <f t="shared" si="46"/>
        <v>&lt;1 Cr</v>
      </c>
      <c r="U735" s="12">
        <f t="shared" si="47"/>
        <v>85714</v>
      </c>
      <c r="V735" s="1" t="str">
        <f>IF(Cleaned_Data[[#This Row],[EMI_Estimate]]&lt;50000, "50K", IF(Cleaned_Data[[#This Row],[EMI_Estimate]]&lt;100000, "50K-1L", IF(Cleaned_Data[[#This Row],[EMI_Estimate]]&lt;150000, "1L-1.5L", IF(Cleaned_Data[[#This Row],[EMI_Estimate]]&lt;200000,"1.5-2L", "&gt;2L"))))</f>
        <v>50K-1L</v>
      </c>
    </row>
    <row r="736" spans="1:22" x14ac:dyDescent="0.35">
      <c r="A736">
        <v>735</v>
      </c>
      <c r="B736">
        <v>2</v>
      </c>
      <c r="C736" t="s">
        <v>19</v>
      </c>
      <c r="D736" t="s">
        <v>23</v>
      </c>
      <c r="E736">
        <v>5300000</v>
      </c>
      <c r="F736" t="str">
        <f t="shared" si="44"/>
        <v>&gt;20 Lakh</v>
      </c>
      <c r="G736">
        <v>11000000</v>
      </c>
      <c r="H736">
        <v>14</v>
      </c>
      <c r="I736">
        <v>393</v>
      </c>
      <c r="J736" s="1">
        <v>6800000</v>
      </c>
      <c r="K736" s="1">
        <v>2400000</v>
      </c>
      <c r="L736" s="1">
        <v>20500000</v>
      </c>
      <c r="M736" s="1">
        <v>5200000</v>
      </c>
      <c r="N736" s="1" t="s">
        <v>24</v>
      </c>
      <c r="O736" s="1">
        <f>Cleaned_Data[[#This Row],[ loan_amount]]-Cleaned_Data[[#This Row],[ bank_asset_value]]</f>
        <v>5800000</v>
      </c>
      <c r="P736" s="1">
        <f>Cleaned_Data[[#This Row],[ loan_amount]]</f>
        <v>11000000</v>
      </c>
      <c r="Q736" s="1" t="str">
        <f t="shared" si="45"/>
        <v>300–499</v>
      </c>
      <c r="R736" s="1">
        <f>Cleaned_Data[[#This Row],[ residential_assets_value]]+Cleaned_Data[[#This Row],[ commercial_assets_value]]+Cleaned_Data[[#This Row],[ luxury_assets_value]]</f>
        <v>29700000</v>
      </c>
      <c r="S736" s="1">
        <f>Cleaned_Data[[#This Row],[ income_annum]]+Cleaned_Data[[#This Row],[ residential_assets_value]]+Cleaned_Data[[#This Row],[ commercial_assets_value]]+Cleaned_Data[[#This Row],[ luxury_assets_value]]</f>
        <v>35000000</v>
      </c>
      <c r="T736" s="1" t="str">
        <f t="shared" si="46"/>
        <v>3–4 Cr</v>
      </c>
      <c r="U736" s="12">
        <f t="shared" si="47"/>
        <v>785714</v>
      </c>
      <c r="V736" s="1" t="str">
        <f>IF(Cleaned_Data[[#This Row],[EMI_Estimate]]&lt;50000, "50K", IF(Cleaned_Data[[#This Row],[EMI_Estimate]]&lt;100000, "50K-1L", IF(Cleaned_Data[[#This Row],[EMI_Estimate]]&lt;150000, "1L-1.5L", IF(Cleaned_Data[[#This Row],[EMI_Estimate]]&lt;200000,"1.5-2L", "&gt;2L"))))</f>
        <v>&gt;2L</v>
      </c>
    </row>
    <row r="737" spans="1:22" x14ac:dyDescent="0.35">
      <c r="A737">
        <v>736</v>
      </c>
      <c r="B737">
        <v>0</v>
      </c>
      <c r="C737" t="s">
        <v>19</v>
      </c>
      <c r="D737" t="s">
        <v>20</v>
      </c>
      <c r="E737">
        <v>4700000</v>
      </c>
      <c r="F737" t="str">
        <f t="shared" si="44"/>
        <v>&gt;20 Lakh</v>
      </c>
      <c r="G737">
        <v>14400000</v>
      </c>
      <c r="H737">
        <v>14</v>
      </c>
      <c r="I737">
        <v>881</v>
      </c>
      <c r="J737" s="1">
        <v>11000000</v>
      </c>
      <c r="K737" s="1">
        <v>6100000</v>
      </c>
      <c r="L737" s="1">
        <v>17600000</v>
      </c>
      <c r="M737" s="1">
        <v>2400000</v>
      </c>
      <c r="N737" s="1" t="s">
        <v>21</v>
      </c>
      <c r="O737" s="1">
        <f>Cleaned_Data[[#This Row],[ loan_amount]]-Cleaned_Data[[#This Row],[ bank_asset_value]]</f>
        <v>12000000</v>
      </c>
      <c r="P737" s="1">
        <f>Cleaned_Data[[#This Row],[ loan_amount]]</f>
        <v>14400000</v>
      </c>
      <c r="Q737" s="1" t="str">
        <f t="shared" si="45"/>
        <v>800+</v>
      </c>
      <c r="R737" s="1">
        <f>Cleaned_Data[[#This Row],[ residential_assets_value]]+Cleaned_Data[[#This Row],[ commercial_assets_value]]+Cleaned_Data[[#This Row],[ luxury_assets_value]]</f>
        <v>34700000</v>
      </c>
      <c r="S737" s="1">
        <f>Cleaned_Data[[#This Row],[ income_annum]]+Cleaned_Data[[#This Row],[ residential_assets_value]]+Cleaned_Data[[#This Row],[ commercial_assets_value]]+Cleaned_Data[[#This Row],[ luxury_assets_value]]</f>
        <v>39400000</v>
      </c>
      <c r="T737" s="1" t="str">
        <f t="shared" si="46"/>
        <v>3–4 Cr</v>
      </c>
      <c r="U737" s="12">
        <f t="shared" si="47"/>
        <v>1028571</v>
      </c>
      <c r="V737" s="1" t="str">
        <f>IF(Cleaned_Data[[#This Row],[EMI_Estimate]]&lt;50000, "50K", IF(Cleaned_Data[[#This Row],[EMI_Estimate]]&lt;100000, "50K-1L", IF(Cleaned_Data[[#This Row],[EMI_Estimate]]&lt;150000, "1L-1.5L", IF(Cleaned_Data[[#This Row],[EMI_Estimate]]&lt;200000,"1.5-2L", "&gt;2L"))))</f>
        <v>&gt;2L</v>
      </c>
    </row>
    <row r="738" spans="1:22" x14ac:dyDescent="0.35">
      <c r="A738">
        <v>737</v>
      </c>
      <c r="B738">
        <v>2</v>
      </c>
      <c r="C738" t="s">
        <v>19</v>
      </c>
      <c r="D738" t="s">
        <v>23</v>
      </c>
      <c r="E738">
        <v>4300000</v>
      </c>
      <c r="F738" t="str">
        <f t="shared" si="44"/>
        <v>&gt;20 Lakh</v>
      </c>
      <c r="G738">
        <v>12200000</v>
      </c>
      <c r="H738">
        <v>14</v>
      </c>
      <c r="I738">
        <v>719</v>
      </c>
      <c r="J738" s="1">
        <v>5100000</v>
      </c>
      <c r="K738" s="1">
        <v>2600000</v>
      </c>
      <c r="L738" s="1">
        <v>14000000</v>
      </c>
      <c r="M738" s="1">
        <v>5700000</v>
      </c>
      <c r="N738" s="1" t="s">
        <v>21</v>
      </c>
      <c r="O738" s="1">
        <f>Cleaned_Data[[#This Row],[ loan_amount]]-Cleaned_Data[[#This Row],[ bank_asset_value]]</f>
        <v>6500000</v>
      </c>
      <c r="P738" s="1">
        <f>Cleaned_Data[[#This Row],[ loan_amount]]</f>
        <v>12200000</v>
      </c>
      <c r="Q738" s="1" t="str">
        <f t="shared" si="45"/>
        <v>700–799</v>
      </c>
      <c r="R738" s="1">
        <f>Cleaned_Data[[#This Row],[ residential_assets_value]]+Cleaned_Data[[#This Row],[ commercial_assets_value]]+Cleaned_Data[[#This Row],[ luxury_assets_value]]</f>
        <v>21700000</v>
      </c>
      <c r="S738" s="1">
        <f>Cleaned_Data[[#This Row],[ income_annum]]+Cleaned_Data[[#This Row],[ residential_assets_value]]+Cleaned_Data[[#This Row],[ commercial_assets_value]]+Cleaned_Data[[#This Row],[ luxury_assets_value]]</f>
        <v>26000000</v>
      </c>
      <c r="T738" s="1" t="str">
        <f t="shared" si="46"/>
        <v>2–3 Cr</v>
      </c>
      <c r="U738" s="12">
        <f t="shared" si="47"/>
        <v>871429</v>
      </c>
      <c r="V738" s="1" t="str">
        <f>IF(Cleaned_Data[[#This Row],[EMI_Estimate]]&lt;50000, "50K", IF(Cleaned_Data[[#This Row],[EMI_Estimate]]&lt;100000, "50K-1L", IF(Cleaned_Data[[#This Row],[EMI_Estimate]]&lt;150000, "1L-1.5L", IF(Cleaned_Data[[#This Row],[EMI_Estimate]]&lt;200000,"1.5-2L", "&gt;2L"))))</f>
        <v>&gt;2L</v>
      </c>
    </row>
    <row r="739" spans="1:22" x14ac:dyDescent="0.35">
      <c r="A739">
        <v>738</v>
      </c>
      <c r="B739">
        <v>2</v>
      </c>
      <c r="C739" t="s">
        <v>19</v>
      </c>
      <c r="D739" t="s">
        <v>23</v>
      </c>
      <c r="E739">
        <v>900000</v>
      </c>
      <c r="F739" t="str">
        <f t="shared" si="44"/>
        <v>5-10 Lakh</v>
      </c>
      <c r="G739">
        <v>2500000</v>
      </c>
      <c r="H739">
        <v>16</v>
      </c>
      <c r="I739">
        <v>458</v>
      </c>
      <c r="J739" s="1">
        <v>-100000</v>
      </c>
      <c r="K739" s="1">
        <v>100000</v>
      </c>
      <c r="L739" s="1">
        <v>3200000</v>
      </c>
      <c r="M739" s="1">
        <v>1100000</v>
      </c>
      <c r="N739" s="1" t="s">
        <v>24</v>
      </c>
      <c r="O739" s="1">
        <f>Cleaned_Data[[#This Row],[ loan_amount]]-Cleaned_Data[[#This Row],[ bank_asset_value]]</f>
        <v>1400000</v>
      </c>
      <c r="P739" s="1">
        <f>Cleaned_Data[[#This Row],[ loan_amount]]</f>
        <v>2500000</v>
      </c>
      <c r="Q739" s="1" t="str">
        <f t="shared" si="45"/>
        <v>300–499</v>
      </c>
      <c r="R739" s="1">
        <f>Cleaned_Data[[#This Row],[ residential_assets_value]]+Cleaned_Data[[#This Row],[ commercial_assets_value]]+Cleaned_Data[[#This Row],[ luxury_assets_value]]</f>
        <v>3200000</v>
      </c>
      <c r="S739" s="1">
        <f>Cleaned_Data[[#This Row],[ income_annum]]+Cleaned_Data[[#This Row],[ residential_assets_value]]+Cleaned_Data[[#This Row],[ commercial_assets_value]]+Cleaned_Data[[#This Row],[ luxury_assets_value]]</f>
        <v>4100000</v>
      </c>
      <c r="T739" s="1" t="str">
        <f t="shared" si="46"/>
        <v>&lt;1 Cr</v>
      </c>
      <c r="U739" s="12">
        <f t="shared" si="47"/>
        <v>156250</v>
      </c>
      <c r="V739" s="1" t="str">
        <f>IF(Cleaned_Data[[#This Row],[EMI_Estimate]]&lt;50000, "50K", IF(Cleaned_Data[[#This Row],[EMI_Estimate]]&lt;100000, "50K-1L", IF(Cleaned_Data[[#This Row],[EMI_Estimate]]&lt;150000, "1L-1.5L", IF(Cleaned_Data[[#This Row],[EMI_Estimate]]&lt;200000,"1.5-2L", "&gt;2L"))))</f>
        <v>1.5-2L</v>
      </c>
    </row>
    <row r="740" spans="1:22" x14ac:dyDescent="0.35">
      <c r="A740">
        <v>739</v>
      </c>
      <c r="B740">
        <v>4</v>
      </c>
      <c r="C740" t="s">
        <v>19</v>
      </c>
      <c r="D740" t="s">
        <v>20</v>
      </c>
      <c r="E740">
        <v>2000000</v>
      </c>
      <c r="F740" t="str">
        <f t="shared" si="44"/>
        <v>&gt;20 Lakh</v>
      </c>
      <c r="G740">
        <v>7500000</v>
      </c>
      <c r="H740">
        <v>14</v>
      </c>
      <c r="I740">
        <v>857</v>
      </c>
      <c r="J740" s="1">
        <v>4300000</v>
      </c>
      <c r="K740" s="1">
        <v>1500000</v>
      </c>
      <c r="L740" s="1">
        <v>4200000</v>
      </c>
      <c r="M740" s="1">
        <v>2100000</v>
      </c>
      <c r="N740" s="1" t="s">
        <v>21</v>
      </c>
      <c r="O740" s="1">
        <f>Cleaned_Data[[#This Row],[ loan_amount]]-Cleaned_Data[[#This Row],[ bank_asset_value]]</f>
        <v>5400000</v>
      </c>
      <c r="P740" s="1">
        <f>Cleaned_Data[[#This Row],[ loan_amount]]</f>
        <v>7500000</v>
      </c>
      <c r="Q740" s="1" t="str">
        <f t="shared" si="45"/>
        <v>800+</v>
      </c>
      <c r="R740" s="1">
        <f>Cleaned_Data[[#This Row],[ residential_assets_value]]+Cleaned_Data[[#This Row],[ commercial_assets_value]]+Cleaned_Data[[#This Row],[ luxury_assets_value]]</f>
        <v>10000000</v>
      </c>
      <c r="S740" s="1">
        <f>Cleaned_Data[[#This Row],[ income_annum]]+Cleaned_Data[[#This Row],[ residential_assets_value]]+Cleaned_Data[[#This Row],[ commercial_assets_value]]+Cleaned_Data[[#This Row],[ luxury_assets_value]]</f>
        <v>12000000</v>
      </c>
      <c r="T740" s="1" t="str">
        <f t="shared" si="46"/>
        <v>1–2 Cr</v>
      </c>
      <c r="U740" s="12">
        <f t="shared" si="47"/>
        <v>535714</v>
      </c>
      <c r="V740" s="1" t="str">
        <f>IF(Cleaned_Data[[#This Row],[EMI_Estimate]]&lt;50000, "50K", IF(Cleaned_Data[[#This Row],[EMI_Estimate]]&lt;100000, "50K-1L", IF(Cleaned_Data[[#This Row],[EMI_Estimate]]&lt;150000, "1L-1.5L", IF(Cleaned_Data[[#This Row],[EMI_Estimate]]&lt;200000,"1.5-2L", "&gt;2L"))))</f>
        <v>&gt;2L</v>
      </c>
    </row>
    <row r="741" spans="1:22" x14ac:dyDescent="0.35">
      <c r="A741">
        <v>740</v>
      </c>
      <c r="B741">
        <v>2</v>
      </c>
      <c r="C741" t="s">
        <v>19</v>
      </c>
      <c r="D741" t="s">
        <v>23</v>
      </c>
      <c r="E741">
        <v>2000000</v>
      </c>
      <c r="F741" t="str">
        <f t="shared" si="44"/>
        <v>&gt;20 Lakh</v>
      </c>
      <c r="G741">
        <v>7600000</v>
      </c>
      <c r="H741">
        <v>16</v>
      </c>
      <c r="I741">
        <v>429</v>
      </c>
      <c r="J741" s="1">
        <v>5300000</v>
      </c>
      <c r="K741" s="1">
        <v>3100000</v>
      </c>
      <c r="L741" s="1">
        <v>5800000</v>
      </c>
      <c r="M741" s="1">
        <v>2200000</v>
      </c>
      <c r="N741" s="1" t="s">
        <v>24</v>
      </c>
      <c r="O741" s="1">
        <f>Cleaned_Data[[#This Row],[ loan_amount]]-Cleaned_Data[[#This Row],[ bank_asset_value]]</f>
        <v>5400000</v>
      </c>
      <c r="P741" s="1">
        <f>Cleaned_Data[[#This Row],[ loan_amount]]</f>
        <v>7600000</v>
      </c>
      <c r="Q741" s="1" t="str">
        <f t="shared" si="45"/>
        <v>300–499</v>
      </c>
      <c r="R741" s="1">
        <f>Cleaned_Data[[#This Row],[ residential_assets_value]]+Cleaned_Data[[#This Row],[ commercial_assets_value]]+Cleaned_Data[[#This Row],[ luxury_assets_value]]</f>
        <v>14200000</v>
      </c>
      <c r="S741" s="1">
        <f>Cleaned_Data[[#This Row],[ income_annum]]+Cleaned_Data[[#This Row],[ residential_assets_value]]+Cleaned_Data[[#This Row],[ commercial_assets_value]]+Cleaned_Data[[#This Row],[ luxury_assets_value]]</f>
        <v>16200000</v>
      </c>
      <c r="T741" s="1" t="str">
        <f t="shared" si="46"/>
        <v>1–2 Cr</v>
      </c>
      <c r="U741" s="12">
        <f t="shared" si="47"/>
        <v>475000</v>
      </c>
      <c r="V741" s="1" t="str">
        <f>IF(Cleaned_Data[[#This Row],[EMI_Estimate]]&lt;50000, "50K", IF(Cleaned_Data[[#This Row],[EMI_Estimate]]&lt;100000, "50K-1L", IF(Cleaned_Data[[#This Row],[EMI_Estimate]]&lt;150000, "1L-1.5L", IF(Cleaned_Data[[#This Row],[EMI_Estimate]]&lt;200000,"1.5-2L", "&gt;2L"))))</f>
        <v>&gt;2L</v>
      </c>
    </row>
    <row r="742" spans="1:22" x14ac:dyDescent="0.35">
      <c r="A742">
        <v>741</v>
      </c>
      <c r="B742">
        <v>3</v>
      </c>
      <c r="C742" t="s">
        <v>22</v>
      </c>
      <c r="D742" t="s">
        <v>20</v>
      </c>
      <c r="E742">
        <v>4100000</v>
      </c>
      <c r="F742" t="str">
        <f t="shared" si="44"/>
        <v>&gt;20 Lakh</v>
      </c>
      <c r="G742">
        <v>15900000</v>
      </c>
      <c r="H742">
        <v>12</v>
      </c>
      <c r="I742">
        <v>538</v>
      </c>
      <c r="J742" s="1">
        <v>3900000</v>
      </c>
      <c r="K742" s="1">
        <v>800000</v>
      </c>
      <c r="L742" s="1">
        <v>8800000</v>
      </c>
      <c r="M742" s="1">
        <v>5700000</v>
      </c>
      <c r="N742" s="1" t="s">
        <v>24</v>
      </c>
      <c r="O742" s="1">
        <f>Cleaned_Data[[#This Row],[ loan_amount]]-Cleaned_Data[[#This Row],[ bank_asset_value]]</f>
        <v>10200000</v>
      </c>
      <c r="P742" s="1">
        <f>Cleaned_Data[[#This Row],[ loan_amount]]</f>
        <v>15900000</v>
      </c>
      <c r="Q742" s="1" t="str">
        <f t="shared" si="45"/>
        <v>500–599</v>
      </c>
      <c r="R742" s="1">
        <f>Cleaned_Data[[#This Row],[ residential_assets_value]]+Cleaned_Data[[#This Row],[ commercial_assets_value]]+Cleaned_Data[[#This Row],[ luxury_assets_value]]</f>
        <v>13500000</v>
      </c>
      <c r="S742" s="1">
        <f>Cleaned_Data[[#This Row],[ income_annum]]+Cleaned_Data[[#This Row],[ residential_assets_value]]+Cleaned_Data[[#This Row],[ commercial_assets_value]]+Cleaned_Data[[#This Row],[ luxury_assets_value]]</f>
        <v>17600000</v>
      </c>
      <c r="T742" s="1" t="str">
        <f t="shared" si="46"/>
        <v>1–2 Cr</v>
      </c>
      <c r="U742" s="12">
        <f t="shared" si="47"/>
        <v>1325000</v>
      </c>
      <c r="V742" s="1" t="str">
        <f>IF(Cleaned_Data[[#This Row],[EMI_Estimate]]&lt;50000, "50K", IF(Cleaned_Data[[#This Row],[EMI_Estimate]]&lt;100000, "50K-1L", IF(Cleaned_Data[[#This Row],[EMI_Estimate]]&lt;150000, "1L-1.5L", IF(Cleaned_Data[[#This Row],[EMI_Estimate]]&lt;200000,"1.5-2L", "&gt;2L"))))</f>
        <v>&gt;2L</v>
      </c>
    </row>
    <row r="743" spans="1:22" x14ac:dyDescent="0.35">
      <c r="A743">
        <v>742</v>
      </c>
      <c r="B743">
        <v>1</v>
      </c>
      <c r="C743" t="s">
        <v>22</v>
      </c>
      <c r="D743" t="s">
        <v>20</v>
      </c>
      <c r="E743">
        <v>6900000</v>
      </c>
      <c r="F743" t="str">
        <f t="shared" si="44"/>
        <v>&gt;20 Lakh</v>
      </c>
      <c r="G743">
        <v>14400000</v>
      </c>
      <c r="H743">
        <v>10</v>
      </c>
      <c r="I743">
        <v>828</v>
      </c>
      <c r="J743" s="1">
        <v>4600000</v>
      </c>
      <c r="K743" s="1">
        <v>13000000</v>
      </c>
      <c r="L743" s="1">
        <v>26700000</v>
      </c>
      <c r="M743" s="1">
        <v>9000000</v>
      </c>
      <c r="N743" s="1" t="s">
        <v>21</v>
      </c>
      <c r="O743" s="1">
        <f>Cleaned_Data[[#This Row],[ loan_amount]]-Cleaned_Data[[#This Row],[ bank_asset_value]]</f>
        <v>5400000</v>
      </c>
      <c r="P743" s="1">
        <f>Cleaned_Data[[#This Row],[ loan_amount]]</f>
        <v>14400000</v>
      </c>
      <c r="Q743" s="1" t="str">
        <f t="shared" si="45"/>
        <v>800+</v>
      </c>
      <c r="R743" s="1">
        <f>Cleaned_Data[[#This Row],[ residential_assets_value]]+Cleaned_Data[[#This Row],[ commercial_assets_value]]+Cleaned_Data[[#This Row],[ luxury_assets_value]]</f>
        <v>44300000</v>
      </c>
      <c r="S743" s="1">
        <f>Cleaned_Data[[#This Row],[ income_annum]]+Cleaned_Data[[#This Row],[ residential_assets_value]]+Cleaned_Data[[#This Row],[ commercial_assets_value]]+Cleaned_Data[[#This Row],[ luxury_assets_value]]</f>
        <v>51200000</v>
      </c>
      <c r="T743" s="1" t="str">
        <f t="shared" si="46"/>
        <v>&gt;4 Cr</v>
      </c>
      <c r="U743" s="12">
        <f t="shared" si="47"/>
        <v>1440000</v>
      </c>
      <c r="V743" s="1" t="str">
        <f>IF(Cleaned_Data[[#This Row],[EMI_Estimate]]&lt;50000, "50K", IF(Cleaned_Data[[#This Row],[EMI_Estimate]]&lt;100000, "50K-1L", IF(Cleaned_Data[[#This Row],[EMI_Estimate]]&lt;150000, "1L-1.5L", IF(Cleaned_Data[[#This Row],[EMI_Estimate]]&lt;200000,"1.5-2L", "&gt;2L"))))</f>
        <v>&gt;2L</v>
      </c>
    </row>
    <row r="744" spans="1:22" x14ac:dyDescent="0.35">
      <c r="A744">
        <v>743</v>
      </c>
      <c r="B744">
        <v>5</v>
      </c>
      <c r="C744" t="s">
        <v>19</v>
      </c>
      <c r="D744" t="s">
        <v>23</v>
      </c>
      <c r="E744">
        <v>2300000</v>
      </c>
      <c r="F744" t="str">
        <f t="shared" si="44"/>
        <v>&gt;20 Lakh</v>
      </c>
      <c r="G744">
        <v>6100000</v>
      </c>
      <c r="H744">
        <v>6</v>
      </c>
      <c r="I744">
        <v>339</v>
      </c>
      <c r="J744" s="1">
        <v>5100000</v>
      </c>
      <c r="K744" s="1">
        <v>2500000</v>
      </c>
      <c r="L744" s="1">
        <v>8300000</v>
      </c>
      <c r="M744" s="1">
        <v>2400000</v>
      </c>
      <c r="N744" s="1" t="s">
        <v>24</v>
      </c>
      <c r="O744" s="1">
        <f>Cleaned_Data[[#This Row],[ loan_amount]]-Cleaned_Data[[#This Row],[ bank_asset_value]]</f>
        <v>3700000</v>
      </c>
      <c r="P744" s="1">
        <f>Cleaned_Data[[#This Row],[ loan_amount]]</f>
        <v>6100000</v>
      </c>
      <c r="Q744" s="1" t="str">
        <f t="shared" si="45"/>
        <v>300–499</v>
      </c>
      <c r="R744" s="1">
        <f>Cleaned_Data[[#This Row],[ residential_assets_value]]+Cleaned_Data[[#This Row],[ commercial_assets_value]]+Cleaned_Data[[#This Row],[ luxury_assets_value]]</f>
        <v>15900000</v>
      </c>
      <c r="S744" s="1">
        <f>Cleaned_Data[[#This Row],[ income_annum]]+Cleaned_Data[[#This Row],[ residential_assets_value]]+Cleaned_Data[[#This Row],[ commercial_assets_value]]+Cleaned_Data[[#This Row],[ luxury_assets_value]]</f>
        <v>18200000</v>
      </c>
      <c r="T744" s="1" t="str">
        <f t="shared" si="46"/>
        <v>1–2 Cr</v>
      </c>
      <c r="U744" s="12">
        <f t="shared" si="47"/>
        <v>1016667</v>
      </c>
      <c r="V744" s="1" t="str">
        <f>IF(Cleaned_Data[[#This Row],[EMI_Estimate]]&lt;50000, "50K", IF(Cleaned_Data[[#This Row],[EMI_Estimate]]&lt;100000, "50K-1L", IF(Cleaned_Data[[#This Row],[EMI_Estimate]]&lt;150000, "1L-1.5L", IF(Cleaned_Data[[#This Row],[EMI_Estimate]]&lt;200000,"1.5-2L", "&gt;2L"))))</f>
        <v>&gt;2L</v>
      </c>
    </row>
    <row r="745" spans="1:22" x14ac:dyDescent="0.35">
      <c r="A745">
        <v>744</v>
      </c>
      <c r="B745">
        <v>5</v>
      </c>
      <c r="C745" t="s">
        <v>19</v>
      </c>
      <c r="D745" t="s">
        <v>23</v>
      </c>
      <c r="E745">
        <v>5800000</v>
      </c>
      <c r="F745" t="str">
        <f t="shared" si="44"/>
        <v>&gt;20 Lakh</v>
      </c>
      <c r="G745">
        <v>16600000</v>
      </c>
      <c r="H745">
        <v>18</v>
      </c>
      <c r="I745">
        <v>376</v>
      </c>
      <c r="J745" s="1">
        <v>2500000</v>
      </c>
      <c r="K745" s="1">
        <v>7500000</v>
      </c>
      <c r="L745" s="1">
        <v>21100000</v>
      </c>
      <c r="M745" s="1">
        <v>2800000</v>
      </c>
      <c r="N745" s="1" t="s">
        <v>24</v>
      </c>
      <c r="O745" s="1">
        <f>Cleaned_Data[[#This Row],[ loan_amount]]-Cleaned_Data[[#This Row],[ bank_asset_value]]</f>
        <v>13800000</v>
      </c>
      <c r="P745" s="1">
        <f>Cleaned_Data[[#This Row],[ loan_amount]]</f>
        <v>16600000</v>
      </c>
      <c r="Q745" s="1" t="str">
        <f t="shared" si="45"/>
        <v>300–499</v>
      </c>
      <c r="R745" s="1">
        <f>Cleaned_Data[[#This Row],[ residential_assets_value]]+Cleaned_Data[[#This Row],[ commercial_assets_value]]+Cleaned_Data[[#This Row],[ luxury_assets_value]]</f>
        <v>31100000</v>
      </c>
      <c r="S745" s="1">
        <f>Cleaned_Data[[#This Row],[ income_annum]]+Cleaned_Data[[#This Row],[ residential_assets_value]]+Cleaned_Data[[#This Row],[ commercial_assets_value]]+Cleaned_Data[[#This Row],[ luxury_assets_value]]</f>
        <v>36900000</v>
      </c>
      <c r="T745" s="1" t="str">
        <f t="shared" si="46"/>
        <v>3–4 Cr</v>
      </c>
      <c r="U745" s="12">
        <f t="shared" si="47"/>
        <v>922222</v>
      </c>
      <c r="V745" s="1" t="str">
        <f>IF(Cleaned_Data[[#This Row],[EMI_Estimate]]&lt;50000, "50K", IF(Cleaned_Data[[#This Row],[EMI_Estimate]]&lt;100000, "50K-1L", IF(Cleaned_Data[[#This Row],[EMI_Estimate]]&lt;150000, "1L-1.5L", IF(Cleaned_Data[[#This Row],[EMI_Estimate]]&lt;200000,"1.5-2L", "&gt;2L"))))</f>
        <v>&gt;2L</v>
      </c>
    </row>
    <row r="746" spans="1:22" x14ac:dyDescent="0.35">
      <c r="A746">
        <v>745</v>
      </c>
      <c r="B746">
        <v>5</v>
      </c>
      <c r="C746" t="s">
        <v>22</v>
      </c>
      <c r="D746" t="s">
        <v>20</v>
      </c>
      <c r="E746">
        <v>8000000</v>
      </c>
      <c r="F746" t="str">
        <f t="shared" si="44"/>
        <v>&gt;20 Lakh</v>
      </c>
      <c r="G746">
        <v>30000000</v>
      </c>
      <c r="H746">
        <v>14</v>
      </c>
      <c r="I746">
        <v>549</v>
      </c>
      <c r="J746" s="1">
        <v>14800000</v>
      </c>
      <c r="K746" s="1">
        <v>200000</v>
      </c>
      <c r="L746" s="1">
        <v>17300000</v>
      </c>
      <c r="M746" s="1">
        <v>7000000</v>
      </c>
      <c r="N746" s="1" t="s">
        <v>24</v>
      </c>
      <c r="O746" s="1">
        <f>Cleaned_Data[[#This Row],[ loan_amount]]-Cleaned_Data[[#This Row],[ bank_asset_value]]</f>
        <v>23000000</v>
      </c>
      <c r="P746" s="1">
        <f>Cleaned_Data[[#This Row],[ loan_amount]]</f>
        <v>30000000</v>
      </c>
      <c r="Q746" s="1" t="str">
        <f t="shared" si="45"/>
        <v>500–599</v>
      </c>
      <c r="R746" s="1">
        <f>Cleaned_Data[[#This Row],[ residential_assets_value]]+Cleaned_Data[[#This Row],[ commercial_assets_value]]+Cleaned_Data[[#This Row],[ luxury_assets_value]]</f>
        <v>32300000</v>
      </c>
      <c r="S746" s="1">
        <f>Cleaned_Data[[#This Row],[ income_annum]]+Cleaned_Data[[#This Row],[ residential_assets_value]]+Cleaned_Data[[#This Row],[ commercial_assets_value]]+Cleaned_Data[[#This Row],[ luxury_assets_value]]</f>
        <v>40300000</v>
      </c>
      <c r="T746" s="1" t="str">
        <f t="shared" si="46"/>
        <v>&gt;4 Cr</v>
      </c>
      <c r="U746" s="12">
        <f t="shared" si="47"/>
        <v>2142857</v>
      </c>
      <c r="V746" s="1" t="str">
        <f>IF(Cleaned_Data[[#This Row],[EMI_Estimate]]&lt;50000, "50K", IF(Cleaned_Data[[#This Row],[EMI_Estimate]]&lt;100000, "50K-1L", IF(Cleaned_Data[[#This Row],[EMI_Estimate]]&lt;150000, "1L-1.5L", IF(Cleaned_Data[[#This Row],[EMI_Estimate]]&lt;200000,"1.5-2L", "&gt;2L"))))</f>
        <v>&gt;2L</v>
      </c>
    </row>
    <row r="747" spans="1:22" x14ac:dyDescent="0.35">
      <c r="A747">
        <v>746</v>
      </c>
      <c r="B747">
        <v>3</v>
      </c>
      <c r="C747" t="s">
        <v>22</v>
      </c>
      <c r="D747" t="s">
        <v>23</v>
      </c>
      <c r="E747">
        <v>3700000</v>
      </c>
      <c r="F747" t="str">
        <f t="shared" si="44"/>
        <v>&gt;20 Lakh</v>
      </c>
      <c r="G747">
        <v>12700000</v>
      </c>
      <c r="H747">
        <v>18</v>
      </c>
      <c r="I747">
        <v>587</v>
      </c>
      <c r="J747" s="1">
        <v>11000000</v>
      </c>
      <c r="K747" s="1">
        <v>3100000</v>
      </c>
      <c r="L747" s="1">
        <v>8800000</v>
      </c>
      <c r="M747" s="1">
        <v>4100000</v>
      </c>
      <c r="N747" s="1" t="s">
        <v>21</v>
      </c>
      <c r="O747" s="1">
        <f>Cleaned_Data[[#This Row],[ loan_amount]]-Cleaned_Data[[#This Row],[ bank_asset_value]]</f>
        <v>8600000</v>
      </c>
      <c r="P747" s="1">
        <f>Cleaned_Data[[#This Row],[ loan_amount]]</f>
        <v>12700000</v>
      </c>
      <c r="Q747" s="1" t="str">
        <f t="shared" si="45"/>
        <v>500–599</v>
      </c>
      <c r="R747" s="1">
        <f>Cleaned_Data[[#This Row],[ residential_assets_value]]+Cleaned_Data[[#This Row],[ commercial_assets_value]]+Cleaned_Data[[#This Row],[ luxury_assets_value]]</f>
        <v>22900000</v>
      </c>
      <c r="S747" s="1">
        <f>Cleaned_Data[[#This Row],[ income_annum]]+Cleaned_Data[[#This Row],[ residential_assets_value]]+Cleaned_Data[[#This Row],[ commercial_assets_value]]+Cleaned_Data[[#This Row],[ luxury_assets_value]]</f>
        <v>26600000</v>
      </c>
      <c r="T747" s="1" t="str">
        <f t="shared" si="46"/>
        <v>2–3 Cr</v>
      </c>
      <c r="U747" s="12">
        <f t="shared" si="47"/>
        <v>705556</v>
      </c>
      <c r="V747" s="1" t="str">
        <f>IF(Cleaned_Data[[#This Row],[EMI_Estimate]]&lt;50000, "50K", IF(Cleaned_Data[[#This Row],[EMI_Estimate]]&lt;100000, "50K-1L", IF(Cleaned_Data[[#This Row],[EMI_Estimate]]&lt;150000, "1L-1.5L", IF(Cleaned_Data[[#This Row],[EMI_Estimate]]&lt;200000,"1.5-2L", "&gt;2L"))))</f>
        <v>&gt;2L</v>
      </c>
    </row>
    <row r="748" spans="1:22" x14ac:dyDescent="0.35">
      <c r="A748">
        <v>747</v>
      </c>
      <c r="B748">
        <v>0</v>
      </c>
      <c r="C748" t="s">
        <v>22</v>
      </c>
      <c r="D748" t="s">
        <v>20</v>
      </c>
      <c r="E748">
        <v>2600000</v>
      </c>
      <c r="F748" t="str">
        <f t="shared" si="44"/>
        <v>&gt;20 Lakh</v>
      </c>
      <c r="G748">
        <v>8400000</v>
      </c>
      <c r="H748">
        <v>18</v>
      </c>
      <c r="I748">
        <v>861</v>
      </c>
      <c r="J748" s="1">
        <v>0</v>
      </c>
      <c r="K748" s="1">
        <v>3500000</v>
      </c>
      <c r="L748" s="1">
        <v>6200000</v>
      </c>
      <c r="M748" s="1">
        <v>3800000</v>
      </c>
      <c r="N748" s="1" t="s">
        <v>21</v>
      </c>
      <c r="O748" s="1">
        <f>Cleaned_Data[[#This Row],[ loan_amount]]-Cleaned_Data[[#This Row],[ bank_asset_value]]</f>
        <v>4600000</v>
      </c>
      <c r="P748" s="1">
        <f>Cleaned_Data[[#This Row],[ loan_amount]]</f>
        <v>8400000</v>
      </c>
      <c r="Q748" s="1" t="str">
        <f t="shared" si="45"/>
        <v>800+</v>
      </c>
      <c r="R748" s="1">
        <f>Cleaned_Data[[#This Row],[ residential_assets_value]]+Cleaned_Data[[#This Row],[ commercial_assets_value]]+Cleaned_Data[[#This Row],[ luxury_assets_value]]</f>
        <v>9700000</v>
      </c>
      <c r="S748" s="1">
        <f>Cleaned_Data[[#This Row],[ income_annum]]+Cleaned_Data[[#This Row],[ residential_assets_value]]+Cleaned_Data[[#This Row],[ commercial_assets_value]]+Cleaned_Data[[#This Row],[ luxury_assets_value]]</f>
        <v>12300000</v>
      </c>
      <c r="T748" s="1" t="str">
        <f t="shared" si="46"/>
        <v>1–2 Cr</v>
      </c>
      <c r="U748" s="12">
        <f t="shared" si="47"/>
        <v>466667</v>
      </c>
      <c r="V748" s="1" t="str">
        <f>IF(Cleaned_Data[[#This Row],[EMI_Estimate]]&lt;50000, "50K", IF(Cleaned_Data[[#This Row],[EMI_Estimate]]&lt;100000, "50K-1L", IF(Cleaned_Data[[#This Row],[EMI_Estimate]]&lt;150000, "1L-1.5L", IF(Cleaned_Data[[#This Row],[EMI_Estimate]]&lt;200000,"1.5-2L", "&gt;2L"))))</f>
        <v>&gt;2L</v>
      </c>
    </row>
    <row r="749" spans="1:22" x14ac:dyDescent="0.35">
      <c r="A749">
        <v>748</v>
      </c>
      <c r="B749">
        <v>0</v>
      </c>
      <c r="C749" t="s">
        <v>22</v>
      </c>
      <c r="D749" t="s">
        <v>20</v>
      </c>
      <c r="E749">
        <v>3000000</v>
      </c>
      <c r="F749" t="str">
        <f t="shared" si="44"/>
        <v>&gt;20 Lakh</v>
      </c>
      <c r="G749">
        <v>7000000</v>
      </c>
      <c r="H749">
        <v>12</v>
      </c>
      <c r="I749">
        <v>409</v>
      </c>
      <c r="J749" s="1">
        <v>6400000</v>
      </c>
      <c r="K749" s="1">
        <v>4900000</v>
      </c>
      <c r="L749" s="1">
        <v>8000000</v>
      </c>
      <c r="M749" s="1">
        <v>3500000</v>
      </c>
      <c r="N749" s="1" t="s">
        <v>24</v>
      </c>
      <c r="O749" s="1">
        <f>Cleaned_Data[[#This Row],[ loan_amount]]-Cleaned_Data[[#This Row],[ bank_asset_value]]</f>
        <v>3500000</v>
      </c>
      <c r="P749" s="1">
        <f>Cleaned_Data[[#This Row],[ loan_amount]]</f>
        <v>7000000</v>
      </c>
      <c r="Q749" s="1" t="str">
        <f t="shared" si="45"/>
        <v>300–499</v>
      </c>
      <c r="R749" s="1">
        <f>Cleaned_Data[[#This Row],[ residential_assets_value]]+Cleaned_Data[[#This Row],[ commercial_assets_value]]+Cleaned_Data[[#This Row],[ luxury_assets_value]]</f>
        <v>19300000</v>
      </c>
      <c r="S749" s="1">
        <f>Cleaned_Data[[#This Row],[ income_annum]]+Cleaned_Data[[#This Row],[ residential_assets_value]]+Cleaned_Data[[#This Row],[ commercial_assets_value]]+Cleaned_Data[[#This Row],[ luxury_assets_value]]</f>
        <v>22300000</v>
      </c>
      <c r="T749" s="1" t="str">
        <f t="shared" si="46"/>
        <v>2–3 Cr</v>
      </c>
      <c r="U749" s="12">
        <f t="shared" si="47"/>
        <v>583333</v>
      </c>
      <c r="V749" s="1" t="str">
        <f>IF(Cleaned_Data[[#This Row],[EMI_Estimate]]&lt;50000, "50K", IF(Cleaned_Data[[#This Row],[EMI_Estimate]]&lt;100000, "50K-1L", IF(Cleaned_Data[[#This Row],[EMI_Estimate]]&lt;150000, "1L-1.5L", IF(Cleaned_Data[[#This Row],[EMI_Estimate]]&lt;200000,"1.5-2L", "&gt;2L"))))</f>
        <v>&gt;2L</v>
      </c>
    </row>
    <row r="750" spans="1:22" x14ac:dyDescent="0.35">
      <c r="A750">
        <v>749</v>
      </c>
      <c r="B750">
        <v>4</v>
      </c>
      <c r="C750" t="s">
        <v>19</v>
      </c>
      <c r="D750" t="s">
        <v>20</v>
      </c>
      <c r="E750">
        <v>2700000</v>
      </c>
      <c r="F750" t="str">
        <f t="shared" si="44"/>
        <v>&gt;20 Lakh</v>
      </c>
      <c r="G750">
        <v>10200000</v>
      </c>
      <c r="H750">
        <v>4</v>
      </c>
      <c r="I750">
        <v>528</v>
      </c>
      <c r="J750" s="1">
        <v>7800000</v>
      </c>
      <c r="K750" s="1">
        <v>2200000</v>
      </c>
      <c r="L750" s="1">
        <v>10000000</v>
      </c>
      <c r="M750" s="1">
        <v>1600000</v>
      </c>
      <c r="N750" s="1" t="s">
        <v>21</v>
      </c>
      <c r="O750" s="1">
        <f>Cleaned_Data[[#This Row],[ loan_amount]]-Cleaned_Data[[#This Row],[ bank_asset_value]]</f>
        <v>8600000</v>
      </c>
      <c r="P750" s="1">
        <f>Cleaned_Data[[#This Row],[ loan_amount]]</f>
        <v>10200000</v>
      </c>
      <c r="Q750" s="1" t="str">
        <f t="shared" si="45"/>
        <v>500–599</v>
      </c>
      <c r="R750" s="1">
        <f>Cleaned_Data[[#This Row],[ residential_assets_value]]+Cleaned_Data[[#This Row],[ commercial_assets_value]]+Cleaned_Data[[#This Row],[ luxury_assets_value]]</f>
        <v>20000000</v>
      </c>
      <c r="S750" s="1">
        <f>Cleaned_Data[[#This Row],[ income_annum]]+Cleaned_Data[[#This Row],[ residential_assets_value]]+Cleaned_Data[[#This Row],[ commercial_assets_value]]+Cleaned_Data[[#This Row],[ luxury_assets_value]]</f>
        <v>22700000</v>
      </c>
      <c r="T750" s="1" t="str">
        <f t="shared" si="46"/>
        <v>2–3 Cr</v>
      </c>
      <c r="U750" s="12">
        <f t="shared" si="47"/>
        <v>2550000</v>
      </c>
      <c r="V750" s="1" t="str">
        <f>IF(Cleaned_Data[[#This Row],[EMI_Estimate]]&lt;50000, "50K", IF(Cleaned_Data[[#This Row],[EMI_Estimate]]&lt;100000, "50K-1L", IF(Cleaned_Data[[#This Row],[EMI_Estimate]]&lt;150000, "1L-1.5L", IF(Cleaned_Data[[#This Row],[EMI_Estimate]]&lt;200000,"1.5-2L", "&gt;2L"))))</f>
        <v>&gt;2L</v>
      </c>
    </row>
    <row r="751" spans="1:22" x14ac:dyDescent="0.35">
      <c r="A751">
        <v>750</v>
      </c>
      <c r="B751">
        <v>4</v>
      </c>
      <c r="C751" t="s">
        <v>22</v>
      </c>
      <c r="D751" t="s">
        <v>20</v>
      </c>
      <c r="E751">
        <v>5700000</v>
      </c>
      <c r="F751" t="str">
        <f t="shared" si="44"/>
        <v>&gt;20 Lakh</v>
      </c>
      <c r="G751">
        <v>19600000</v>
      </c>
      <c r="H751">
        <v>8</v>
      </c>
      <c r="I751">
        <v>691</v>
      </c>
      <c r="J751" s="1">
        <v>8800000</v>
      </c>
      <c r="K751" s="1">
        <v>2200000</v>
      </c>
      <c r="L751" s="1">
        <v>12100000</v>
      </c>
      <c r="M751" s="1">
        <v>3000000</v>
      </c>
      <c r="N751" s="1" t="s">
        <v>21</v>
      </c>
      <c r="O751" s="1">
        <f>Cleaned_Data[[#This Row],[ loan_amount]]-Cleaned_Data[[#This Row],[ bank_asset_value]]</f>
        <v>16600000</v>
      </c>
      <c r="P751" s="1">
        <f>Cleaned_Data[[#This Row],[ loan_amount]]</f>
        <v>19600000</v>
      </c>
      <c r="Q751" s="1" t="str">
        <f t="shared" si="45"/>
        <v>600–699</v>
      </c>
      <c r="R751" s="1">
        <f>Cleaned_Data[[#This Row],[ residential_assets_value]]+Cleaned_Data[[#This Row],[ commercial_assets_value]]+Cleaned_Data[[#This Row],[ luxury_assets_value]]</f>
        <v>23100000</v>
      </c>
      <c r="S751" s="1">
        <f>Cleaned_Data[[#This Row],[ income_annum]]+Cleaned_Data[[#This Row],[ residential_assets_value]]+Cleaned_Data[[#This Row],[ commercial_assets_value]]+Cleaned_Data[[#This Row],[ luxury_assets_value]]</f>
        <v>28800000</v>
      </c>
      <c r="T751" s="1" t="str">
        <f t="shared" si="46"/>
        <v>2–3 Cr</v>
      </c>
      <c r="U751" s="12">
        <f t="shared" si="47"/>
        <v>2450000</v>
      </c>
      <c r="V751" s="1" t="str">
        <f>IF(Cleaned_Data[[#This Row],[EMI_Estimate]]&lt;50000, "50K", IF(Cleaned_Data[[#This Row],[EMI_Estimate]]&lt;100000, "50K-1L", IF(Cleaned_Data[[#This Row],[EMI_Estimate]]&lt;150000, "1L-1.5L", IF(Cleaned_Data[[#This Row],[EMI_Estimate]]&lt;200000,"1.5-2L", "&gt;2L"))))</f>
        <v>&gt;2L</v>
      </c>
    </row>
    <row r="752" spans="1:22" x14ac:dyDescent="0.35">
      <c r="A752">
        <v>751</v>
      </c>
      <c r="B752">
        <v>2</v>
      </c>
      <c r="C752" t="s">
        <v>19</v>
      </c>
      <c r="D752" t="s">
        <v>20</v>
      </c>
      <c r="E752">
        <v>1500000</v>
      </c>
      <c r="F752" t="str">
        <f t="shared" si="44"/>
        <v>15-20 Lakh</v>
      </c>
      <c r="G752">
        <v>3600000</v>
      </c>
      <c r="H752">
        <v>4</v>
      </c>
      <c r="I752">
        <v>584</v>
      </c>
      <c r="J752" s="1">
        <v>3900000</v>
      </c>
      <c r="K752" s="1">
        <v>1300000</v>
      </c>
      <c r="L752" s="1">
        <v>4800000</v>
      </c>
      <c r="M752" s="1">
        <v>1700000</v>
      </c>
      <c r="N752" s="1" t="s">
        <v>21</v>
      </c>
      <c r="O752" s="1">
        <f>Cleaned_Data[[#This Row],[ loan_amount]]-Cleaned_Data[[#This Row],[ bank_asset_value]]</f>
        <v>1900000</v>
      </c>
      <c r="P752" s="1">
        <f>Cleaned_Data[[#This Row],[ loan_amount]]</f>
        <v>3600000</v>
      </c>
      <c r="Q752" s="1" t="str">
        <f t="shared" si="45"/>
        <v>500–599</v>
      </c>
      <c r="R752" s="1">
        <f>Cleaned_Data[[#This Row],[ residential_assets_value]]+Cleaned_Data[[#This Row],[ commercial_assets_value]]+Cleaned_Data[[#This Row],[ luxury_assets_value]]</f>
        <v>10000000</v>
      </c>
      <c r="S752" s="1">
        <f>Cleaned_Data[[#This Row],[ income_annum]]+Cleaned_Data[[#This Row],[ residential_assets_value]]+Cleaned_Data[[#This Row],[ commercial_assets_value]]+Cleaned_Data[[#This Row],[ luxury_assets_value]]</f>
        <v>11500000</v>
      </c>
      <c r="T752" s="1" t="str">
        <f t="shared" si="46"/>
        <v>1–2 Cr</v>
      </c>
      <c r="U752" s="12">
        <f t="shared" si="47"/>
        <v>900000</v>
      </c>
      <c r="V752" s="1" t="str">
        <f>IF(Cleaned_Data[[#This Row],[EMI_Estimate]]&lt;50000, "50K", IF(Cleaned_Data[[#This Row],[EMI_Estimate]]&lt;100000, "50K-1L", IF(Cleaned_Data[[#This Row],[EMI_Estimate]]&lt;150000, "1L-1.5L", IF(Cleaned_Data[[#This Row],[EMI_Estimate]]&lt;200000,"1.5-2L", "&gt;2L"))))</f>
        <v>&gt;2L</v>
      </c>
    </row>
    <row r="753" spans="1:22" x14ac:dyDescent="0.35">
      <c r="A753">
        <v>752</v>
      </c>
      <c r="B753">
        <v>5</v>
      </c>
      <c r="C753" t="s">
        <v>22</v>
      </c>
      <c r="D753" t="s">
        <v>20</v>
      </c>
      <c r="E753">
        <v>6800000</v>
      </c>
      <c r="F753" t="str">
        <f t="shared" si="44"/>
        <v>&gt;20 Lakh</v>
      </c>
      <c r="G753">
        <v>20000000</v>
      </c>
      <c r="H753">
        <v>4</v>
      </c>
      <c r="I753">
        <v>459</v>
      </c>
      <c r="J753" s="1">
        <v>14500000</v>
      </c>
      <c r="K753" s="1">
        <v>3000000</v>
      </c>
      <c r="L753" s="1">
        <v>25000000</v>
      </c>
      <c r="M753" s="1">
        <v>4900000</v>
      </c>
      <c r="N753" s="1" t="s">
        <v>24</v>
      </c>
      <c r="O753" s="1">
        <f>Cleaned_Data[[#This Row],[ loan_amount]]-Cleaned_Data[[#This Row],[ bank_asset_value]]</f>
        <v>15100000</v>
      </c>
      <c r="P753" s="1">
        <f>Cleaned_Data[[#This Row],[ loan_amount]]</f>
        <v>20000000</v>
      </c>
      <c r="Q753" s="1" t="str">
        <f t="shared" si="45"/>
        <v>300–499</v>
      </c>
      <c r="R753" s="1">
        <f>Cleaned_Data[[#This Row],[ residential_assets_value]]+Cleaned_Data[[#This Row],[ commercial_assets_value]]+Cleaned_Data[[#This Row],[ luxury_assets_value]]</f>
        <v>42500000</v>
      </c>
      <c r="S753" s="1">
        <f>Cleaned_Data[[#This Row],[ income_annum]]+Cleaned_Data[[#This Row],[ residential_assets_value]]+Cleaned_Data[[#This Row],[ commercial_assets_value]]+Cleaned_Data[[#This Row],[ luxury_assets_value]]</f>
        <v>49300000</v>
      </c>
      <c r="T753" s="1" t="str">
        <f t="shared" si="46"/>
        <v>&gt;4 Cr</v>
      </c>
      <c r="U753" s="12">
        <f t="shared" si="47"/>
        <v>5000000</v>
      </c>
      <c r="V753" s="1" t="str">
        <f>IF(Cleaned_Data[[#This Row],[EMI_Estimate]]&lt;50000, "50K", IF(Cleaned_Data[[#This Row],[EMI_Estimate]]&lt;100000, "50K-1L", IF(Cleaned_Data[[#This Row],[EMI_Estimate]]&lt;150000, "1L-1.5L", IF(Cleaned_Data[[#This Row],[EMI_Estimate]]&lt;200000,"1.5-2L", "&gt;2L"))))</f>
        <v>&gt;2L</v>
      </c>
    </row>
    <row r="754" spans="1:22" x14ac:dyDescent="0.35">
      <c r="A754">
        <v>753</v>
      </c>
      <c r="B754">
        <v>1</v>
      </c>
      <c r="C754" t="s">
        <v>19</v>
      </c>
      <c r="D754" t="s">
        <v>23</v>
      </c>
      <c r="E754">
        <v>8100000</v>
      </c>
      <c r="F754" t="str">
        <f t="shared" si="44"/>
        <v>&gt;20 Lakh</v>
      </c>
      <c r="G754">
        <v>31700000</v>
      </c>
      <c r="H754">
        <v>10</v>
      </c>
      <c r="I754">
        <v>755</v>
      </c>
      <c r="J754" s="1">
        <v>0</v>
      </c>
      <c r="K754" s="1">
        <v>12700000</v>
      </c>
      <c r="L754" s="1">
        <v>30100000</v>
      </c>
      <c r="M754" s="1">
        <v>4700000</v>
      </c>
      <c r="N754" s="1" t="s">
        <v>21</v>
      </c>
      <c r="O754" s="1">
        <f>Cleaned_Data[[#This Row],[ loan_amount]]-Cleaned_Data[[#This Row],[ bank_asset_value]]</f>
        <v>27000000</v>
      </c>
      <c r="P754" s="1">
        <f>Cleaned_Data[[#This Row],[ loan_amount]]</f>
        <v>31700000</v>
      </c>
      <c r="Q754" s="1" t="str">
        <f t="shared" si="45"/>
        <v>700–799</v>
      </c>
      <c r="R754" s="1">
        <f>Cleaned_Data[[#This Row],[ residential_assets_value]]+Cleaned_Data[[#This Row],[ commercial_assets_value]]+Cleaned_Data[[#This Row],[ luxury_assets_value]]</f>
        <v>42800000</v>
      </c>
      <c r="S754" s="1">
        <f>Cleaned_Data[[#This Row],[ income_annum]]+Cleaned_Data[[#This Row],[ residential_assets_value]]+Cleaned_Data[[#This Row],[ commercial_assets_value]]+Cleaned_Data[[#This Row],[ luxury_assets_value]]</f>
        <v>50900000</v>
      </c>
      <c r="T754" s="1" t="str">
        <f t="shared" si="46"/>
        <v>&gt;4 Cr</v>
      </c>
      <c r="U754" s="12">
        <f t="shared" si="47"/>
        <v>3170000</v>
      </c>
      <c r="V754" s="1" t="str">
        <f>IF(Cleaned_Data[[#This Row],[EMI_Estimate]]&lt;50000, "50K", IF(Cleaned_Data[[#This Row],[EMI_Estimate]]&lt;100000, "50K-1L", IF(Cleaned_Data[[#This Row],[EMI_Estimate]]&lt;150000, "1L-1.5L", IF(Cleaned_Data[[#This Row],[EMI_Estimate]]&lt;200000,"1.5-2L", "&gt;2L"))))</f>
        <v>&gt;2L</v>
      </c>
    </row>
    <row r="755" spans="1:22" x14ac:dyDescent="0.35">
      <c r="A755">
        <v>754</v>
      </c>
      <c r="B755">
        <v>3</v>
      </c>
      <c r="C755" t="s">
        <v>22</v>
      </c>
      <c r="D755" t="s">
        <v>23</v>
      </c>
      <c r="E755">
        <v>9200000</v>
      </c>
      <c r="F755" t="str">
        <f t="shared" si="44"/>
        <v>&gt;20 Lakh</v>
      </c>
      <c r="G755">
        <v>27700000</v>
      </c>
      <c r="H755">
        <v>20</v>
      </c>
      <c r="I755">
        <v>688</v>
      </c>
      <c r="J755" s="1">
        <v>4800000</v>
      </c>
      <c r="K755" s="1">
        <v>16300000</v>
      </c>
      <c r="L755" s="1">
        <v>25800000</v>
      </c>
      <c r="M755" s="1">
        <v>11200000</v>
      </c>
      <c r="N755" s="1" t="s">
        <v>21</v>
      </c>
      <c r="O755" s="1">
        <f>Cleaned_Data[[#This Row],[ loan_amount]]-Cleaned_Data[[#This Row],[ bank_asset_value]]</f>
        <v>16500000</v>
      </c>
      <c r="P755" s="1">
        <f>Cleaned_Data[[#This Row],[ loan_amount]]</f>
        <v>27700000</v>
      </c>
      <c r="Q755" s="1" t="str">
        <f t="shared" si="45"/>
        <v>600–699</v>
      </c>
      <c r="R755" s="1">
        <f>Cleaned_Data[[#This Row],[ residential_assets_value]]+Cleaned_Data[[#This Row],[ commercial_assets_value]]+Cleaned_Data[[#This Row],[ luxury_assets_value]]</f>
        <v>46900000</v>
      </c>
      <c r="S755" s="1">
        <f>Cleaned_Data[[#This Row],[ income_annum]]+Cleaned_Data[[#This Row],[ residential_assets_value]]+Cleaned_Data[[#This Row],[ commercial_assets_value]]+Cleaned_Data[[#This Row],[ luxury_assets_value]]</f>
        <v>56100000</v>
      </c>
      <c r="T755" s="1" t="str">
        <f t="shared" si="46"/>
        <v>&gt;4 Cr</v>
      </c>
      <c r="U755" s="12">
        <f t="shared" si="47"/>
        <v>1385000</v>
      </c>
      <c r="V755" s="1" t="str">
        <f>IF(Cleaned_Data[[#This Row],[EMI_Estimate]]&lt;50000, "50K", IF(Cleaned_Data[[#This Row],[EMI_Estimate]]&lt;100000, "50K-1L", IF(Cleaned_Data[[#This Row],[EMI_Estimate]]&lt;150000, "1L-1.5L", IF(Cleaned_Data[[#This Row],[EMI_Estimate]]&lt;200000,"1.5-2L", "&gt;2L"))))</f>
        <v>&gt;2L</v>
      </c>
    </row>
    <row r="756" spans="1:22" x14ac:dyDescent="0.35">
      <c r="A756">
        <v>755</v>
      </c>
      <c r="B756">
        <v>1</v>
      </c>
      <c r="C756" t="s">
        <v>22</v>
      </c>
      <c r="D756" t="s">
        <v>23</v>
      </c>
      <c r="E756">
        <v>7600000</v>
      </c>
      <c r="F756" t="str">
        <f t="shared" si="44"/>
        <v>&gt;20 Lakh</v>
      </c>
      <c r="G756">
        <v>26000000</v>
      </c>
      <c r="H756">
        <v>6</v>
      </c>
      <c r="I756">
        <v>384</v>
      </c>
      <c r="J756" s="1">
        <v>2600000</v>
      </c>
      <c r="K756" s="1">
        <v>1200000</v>
      </c>
      <c r="L756" s="1">
        <v>20000000</v>
      </c>
      <c r="M756" s="1">
        <v>7900000</v>
      </c>
      <c r="N756" s="1" t="s">
        <v>24</v>
      </c>
      <c r="O756" s="1">
        <f>Cleaned_Data[[#This Row],[ loan_amount]]-Cleaned_Data[[#This Row],[ bank_asset_value]]</f>
        <v>18100000</v>
      </c>
      <c r="P756" s="1">
        <f>Cleaned_Data[[#This Row],[ loan_amount]]</f>
        <v>26000000</v>
      </c>
      <c r="Q756" s="1" t="str">
        <f t="shared" si="45"/>
        <v>300–499</v>
      </c>
      <c r="R756" s="1">
        <f>Cleaned_Data[[#This Row],[ residential_assets_value]]+Cleaned_Data[[#This Row],[ commercial_assets_value]]+Cleaned_Data[[#This Row],[ luxury_assets_value]]</f>
        <v>23800000</v>
      </c>
      <c r="S756" s="1">
        <f>Cleaned_Data[[#This Row],[ income_annum]]+Cleaned_Data[[#This Row],[ residential_assets_value]]+Cleaned_Data[[#This Row],[ commercial_assets_value]]+Cleaned_Data[[#This Row],[ luxury_assets_value]]</f>
        <v>31400000</v>
      </c>
      <c r="T756" s="1" t="str">
        <f t="shared" si="46"/>
        <v>3–4 Cr</v>
      </c>
      <c r="U756" s="12">
        <f t="shared" si="47"/>
        <v>4333333</v>
      </c>
      <c r="V756" s="1" t="str">
        <f>IF(Cleaned_Data[[#This Row],[EMI_Estimate]]&lt;50000, "50K", IF(Cleaned_Data[[#This Row],[EMI_Estimate]]&lt;100000, "50K-1L", IF(Cleaned_Data[[#This Row],[EMI_Estimate]]&lt;150000, "1L-1.5L", IF(Cleaned_Data[[#This Row],[EMI_Estimate]]&lt;200000,"1.5-2L", "&gt;2L"))))</f>
        <v>&gt;2L</v>
      </c>
    </row>
    <row r="757" spans="1:22" x14ac:dyDescent="0.35">
      <c r="A757">
        <v>756</v>
      </c>
      <c r="B757">
        <v>4</v>
      </c>
      <c r="C757" t="s">
        <v>19</v>
      </c>
      <c r="D757" t="s">
        <v>20</v>
      </c>
      <c r="E757">
        <v>600000</v>
      </c>
      <c r="F757" t="str">
        <f t="shared" si="44"/>
        <v>5-10 Lakh</v>
      </c>
      <c r="G757">
        <v>1600000</v>
      </c>
      <c r="H757">
        <v>20</v>
      </c>
      <c r="I757">
        <v>869</v>
      </c>
      <c r="J757" s="1">
        <v>1400000</v>
      </c>
      <c r="K757" s="1">
        <v>1000000</v>
      </c>
      <c r="L757" s="1">
        <v>1700000</v>
      </c>
      <c r="M757" s="1">
        <v>200000</v>
      </c>
      <c r="N757" s="1" t="s">
        <v>21</v>
      </c>
      <c r="O757" s="1">
        <f>Cleaned_Data[[#This Row],[ loan_amount]]-Cleaned_Data[[#This Row],[ bank_asset_value]]</f>
        <v>1400000</v>
      </c>
      <c r="P757" s="1">
        <f>Cleaned_Data[[#This Row],[ loan_amount]]</f>
        <v>1600000</v>
      </c>
      <c r="Q757" s="1" t="str">
        <f t="shared" si="45"/>
        <v>800+</v>
      </c>
      <c r="R757" s="1">
        <f>Cleaned_Data[[#This Row],[ residential_assets_value]]+Cleaned_Data[[#This Row],[ commercial_assets_value]]+Cleaned_Data[[#This Row],[ luxury_assets_value]]</f>
        <v>4100000</v>
      </c>
      <c r="S757" s="1">
        <f>Cleaned_Data[[#This Row],[ income_annum]]+Cleaned_Data[[#This Row],[ residential_assets_value]]+Cleaned_Data[[#This Row],[ commercial_assets_value]]+Cleaned_Data[[#This Row],[ luxury_assets_value]]</f>
        <v>4700000</v>
      </c>
      <c r="T757" s="1" t="str">
        <f t="shared" si="46"/>
        <v>&lt;1 Cr</v>
      </c>
      <c r="U757" s="12">
        <f t="shared" si="47"/>
        <v>80000</v>
      </c>
      <c r="V757" s="1" t="str">
        <f>IF(Cleaned_Data[[#This Row],[EMI_Estimate]]&lt;50000, "50K", IF(Cleaned_Data[[#This Row],[EMI_Estimate]]&lt;100000, "50K-1L", IF(Cleaned_Data[[#This Row],[EMI_Estimate]]&lt;150000, "1L-1.5L", IF(Cleaned_Data[[#This Row],[EMI_Estimate]]&lt;200000,"1.5-2L", "&gt;2L"))))</f>
        <v>50K-1L</v>
      </c>
    </row>
    <row r="758" spans="1:22" x14ac:dyDescent="0.35">
      <c r="A758">
        <v>757</v>
      </c>
      <c r="B758">
        <v>1</v>
      </c>
      <c r="C758" t="s">
        <v>22</v>
      </c>
      <c r="D758" t="s">
        <v>23</v>
      </c>
      <c r="E758">
        <v>4700000</v>
      </c>
      <c r="F758" t="str">
        <f t="shared" si="44"/>
        <v>&gt;20 Lakh</v>
      </c>
      <c r="G758">
        <v>18700000</v>
      </c>
      <c r="H758">
        <v>20</v>
      </c>
      <c r="I758">
        <v>445</v>
      </c>
      <c r="J758" s="1">
        <v>2100000</v>
      </c>
      <c r="K758" s="1">
        <v>0</v>
      </c>
      <c r="L758" s="1">
        <v>11100000</v>
      </c>
      <c r="M758" s="1">
        <v>4000000</v>
      </c>
      <c r="N758" s="1" t="s">
        <v>24</v>
      </c>
      <c r="O758" s="1">
        <f>Cleaned_Data[[#This Row],[ loan_amount]]-Cleaned_Data[[#This Row],[ bank_asset_value]]</f>
        <v>14700000</v>
      </c>
      <c r="P758" s="1">
        <f>Cleaned_Data[[#This Row],[ loan_amount]]</f>
        <v>18700000</v>
      </c>
      <c r="Q758" s="1" t="str">
        <f t="shared" si="45"/>
        <v>300–499</v>
      </c>
      <c r="R758" s="1">
        <f>Cleaned_Data[[#This Row],[ residential_assets_value]]+Cleaned_Data[[#This Row],[ commercial_assets_value]]+Cleaned_Data[[#This Row],[ luxury_assets_value]]</f>
        <v>13200000</v>
      </c>
      <c r="S758" s="1">
        <f>Cleaned_Data[[#This Row],[ income_annum]]+Cleaned_Data[[#This Row],[ residential_assets_value]]+Cleaned_Data[[#This Row],[ commercial_assets_value]]+Cleaned_Data[[#This Row],[ luxury_assets_value]]</f>
        <v>17900000</v>
      </c>
      <c r="T758" s="1" t="str">
        <f t="shared" si="46"/>
        <v>1–2 Cr</v>
      </c>
      <c r="U758" s="12">
        <f t="shared" si="47"/>
        <v>935000</v>
      </c>
      <c r="V758" s="1" t="str">
        <f>IF(Cleaned_Data[[#This Row],[EMI_Estimate]]&lt;50000, "50K", IF(Cleaned_Data[[#This Row],[EMI_Estimate]]&lt;100000, "50K-1L", IF(Cleaned_Data[[#This Row],[EMI_Estimate]]&lt;150000, "1L-1.5L", IF(Cleaned_Data[[#This Row],[EMI_Estimate]]&lt;200000,"1.5-2L", "&gt;2L"))))</f>
        <v>&gt;2L</v>
      </c>
    </row>
    <row r="759" spans="1:22" x14ac:dyDescent="0.35">
      <c r="A759">
        <v>758</v>
      </c>
      <c r="B759">
        <v>0</v>
      </c>
      <c r="C759" t="s">
        <v>19</v>
      </c>
      <c r="D759" t="s">
        <v>20</v>
      </c>
      <c r="E759">
        <v>1400000</v>
      </c>
      <c r="F759" t="str">
        <f t="shared" si="44"/>
        <v>10-15 Lakh</v>
      </c>
      <c r="G759">
        <v>5500000</v>
      </c>
      <c r="H759">
        <v>6</v>
      </c>
      <c r="I759">
        <v>393</v>
      </c>
      <c r="J759" s="1">
        <v>500000</v>
      </c>
      <c r="K759" s="1">
        <v>1500000</v>
      </c>
      <c r="L759" s="1">
        <v>5400000</v>
      </c>
      <c r="M759" s="1">
        <v>1800000</v>
      </c>
      <c r="N759" s="1" t="s">
        <v>24</v>
      </c>
      <c r="O759" s="1">
        <f>Cleaned_Data[[#This Row],[ loan_amount]]-Cleaned_Data[[#This Row],[ bank_asset_value]]</f>
        <v>3700000</v>
      </c>
      <c r="P759" s="1">
        <f>Cleaned_Data[[#This Row],[ loan_amount]]</f>
        <v>5500000</v>
      </c>
      <c r="Q759" s="1" t="str">
        <f t="shared" si="45"/>
        <v>300–499</v>
      </c>
      <c r="R759" s="1">
        <f>Cleaned_Data[[#This Row],[ residential_assets_value]]+Cleaned_Data[[#This Row],[ commercial_assets_value]]+Cleaned_Data[[#This Row],[ luxury_assets_value]]</f>
        <v>7400000</v>
      </c>
      <c r="S759" s="1">
        <f>Cleaned_Data[[#This Row],[ income_annum]]+Cleaned_Data[[#This Row],[ residential_assets_value]]+Cleaned_Data[[#This Row],[ commercial_assets_value]]+Cleaned_Data[[#This Row],[ luxury_assets_value]]</f>
        <v>8800000</v>
      </c>
      <c r="T759" s="1" t="str">
        <f t="shared" si="46"/>
        <v>&lt;1 Cr</v>
      </c>
      <c r="U759" s="12">
        <f t="shared" si="47"/>
        <v>916667</v>
      </c>
      <c r="V759" s="1" t="str">
        <f>IF(Cleaned_Data[[#This Row],[EMI_Estimate]]&lt;50000, "50K", IF(Cleaned_Data[[#This Row],[EMI_Estimate]]&lt;100000, "50K-1L", IF(Cleaned_Data[[#This Row],[EMI_Estimate]]&lt;150000, "1L-1.5L", IF(Cleaned_Data[[#This Row],[EMI_Estimate]]&lt;200000,"1.5-2L", "&gt;2L"))))</f>
        <v>&gt;2L</v>
      </c>
    </row>
    <row r="760" spans="1:22" x14ac:dyDescent="0.35">
      <c r="A760">
        <v>759</v>
      </c>
      <c r="B760">
        <v>3</v>
      </c>
      <c r="C760" t="s">
        <v>19</v>
      </c>
      <c r="D760" t="s">
        <v>23</v>
      </c>
      <c r="E760">
        <v>9400000</v>
      </c>
      <c r="F760" t="str">
        <f t="shared" si="44"/>
        <v>&gt;20 Lakh</v>
      </c>
      <c r="G760">
        <v>24600000</v>
      </c>
      <c r="H760">
        <v>10</v>
      </c>
      <c r="I760">
        <v>414</v>
      </c>
      <c r="J760" s="1">
        <v>8800000</v>
      </c>
      <c r="K760" s="1">
        <v>13400000</v>
      </c>
      <c r="L760" s="1">
        <v>23800000</v>
      </c>
      <c r="M760" s="1">
        <v>5600000</v>
      </c>
      <c r="N760" s="1" t="s">
        <v>24</v>
      </c>
      <c r="O760" s="1">
        <f>Cleaned_Data[[#This Row],[ loan_amount]]-Cleaned_Data[[#This Row],[ bank_asset_value]]</f>
        <v>19000000</v>
      </c>
      <c r="P760" s="1">
        <f>Cleaned_Data[[#This Row],[ loan_amount]]</f>
        <v>24600000</v>
      </c>
      <c r="Q760" s="1" t="str">
        <f t="shared" si="45"/>
        <v>300–499</v>
      </c>
      <c r="R760" s="1">
        <f>Cleaned_Data[[#This Row],[ residential_assets_value]]+Cleaned_Data[[#This Row],[ commercial_assets_value]]+Cleaned_Data[[#This Row],[ luxury_assets_value]]</f>
        <v>46000000</v>
      </c>
      <c r="S760" s="1">
        <f>Cleaned_Data[[#This Row],[ income_annum]]+Cleaned_Data[[#This Row],[ residential_assets_value]]+Cleaned_Data[[#This Row],[ commercial_assets_value]]+Cleaned_Data[[#This Row],[ luxury_assets_value]]</f>
        <v>55400000</v>
      </c>
      <c r="T760" s="1" t="str">
        <f t="shared" si="46"/>
        <v>&gt;4 Cr</v>
      </c>
      <c r="U760" s="12">
        <f t="shared" si="47"/>
        <v>2460000</v>
      </c>
      <c r="V760" s="1" t="str">
        <f>IF(Cleaned_Data[[#This Row],[EMI_Estimate]]&lt;50000, "50K", IF(Cleaned_Data[[#This Row],[EMI_Estimate]]&lt;100000, "50K-1L", IF(Cleaned_Data[[#This Row],[EMI_Estimate]]&lt;150000, "1L-1.5L", IF(Cleaned_Data[[#This Row],[EMI_Estimate]]&lt;200000,"1.5-2L", "&gt;2L"))))</f>
        <v>&gt;2L</v>
      </c>
    </row>
    <row r="761" spans="1:22" x14ac:dyDescent="0.35">
      <c r="A761">
        <v>760</v>
      </c>
      <c r="B761">
        <v>2</v>
      </c>
      <c r="C761" t="s">
        <v>19</v>
      </c>
      <c r="D761" t="s">
        <v>20</v>
      </c>
      <c r="E761">
        <v>9700000</v>
      </c>
      <c r="F761" t="str">
        <f t="shared" si="44"/>
        <v>&gt;20 Lakh</v>
      </c>
      <c r="G761">
        <v>19900000</v>
      </c>
      <c r="H761">
        <v>16</v>
      </c>
      <c r="I761">
        <v>395</v>
      </c>
      <c r="J761" s="1">
        <v>2800000</v>
      </c>
      <c r="K761" s="1">
        <v>13700000</v>
      </c>
      <c r="L761" s="1">
        <v>37000000</v>
      </c>
      <c r="M761" s="1">
        <v>10800000</v>
      </c>
      <c r="N761" s="1" t="s">
        <v>24</v>
      </c>
      <c r="O761" s="1">
        <f>Cleaned_Data[[#This Row],[ loan_amount]]-Cleaned_Data[[#This Row],[ bank_asset_value]]</f>
        <v>9100000</v>
      </c>
      <c r="P761" s="1">
        <f>Cleaned_Data[[#This Row],[ loan_amount]]</f>
        <v>19900000</v>
      </c>
      <c r="Q761" s="1" t="str">
        <f t="shared" si="45"/>
        <v>300–499</v>
      </c>
      <c r="R761" s="1">
        <f>Cleaned_Data[[#This Row],[ residential_assets_value]]+Cleaned_Data[[#This Row],[ commercial_assets_value]]+Cleaned_Data[[#This Row],[ luxury_assets_value]]</f>
        <v>53500000</v>
      </c>
      <c r="S761" s="1">
        <f>Cleaned_Data[[#This Row],[ income_annum]]+Cleaned_Data[[#This Row],[ residential_assets_value]]+Cleaned_Data[[#This Row],[ commercial_assets_value]]+Cleaned_Data[[#This Row],[ luxury_assets_value]]</f>
        <v>63200000</v>
      </c>
      <c r="T761" s="1" t="str">
        <f t="shared" si="46"/>
        <v>&gt;4 Cr</v>
      </c>
      <c r="U761" s="12">
        <f t="shared" si="47"/>
        <v>1243750</v>
      </c>
      <c r="V761" s="1" t="str">
        <f>IF(Cleaned_Data[[#This Row],[EMI_Estimate]]&lt;50000, "50K", IF(Cleaned_Data[[#This Row],[EMI_Estimate]]&lt;100000, "50K-1L", IF(Cleaned_Data[[#This Row],[EMI_Estimate]]&lt;150000, "1L-1.5L", IF(Cleaned_Data[[#This Row],[EMI_Estimate]]&lt;200000,"1.5-2L", "&gt;2L"))))</f>
        <v>&gt;2L</v>
      </c>
    </row>
    <row r="762" spans="1:22" x14ac:dyDescent="0.35">
      <c r="A762">
        <v>761</v>
      </c>
      <c r="B762">
        <v>3</v>
      </c>
      <c r="C762" t="s">
        <v>22</v>
      </c>
      <c r="D762" t="s">
        <v>23</v>
      </c>
      <c r="E762">
        <v>8900000</v>
      </c>
      <c r="F762" t="str">
        <f t="shared" si="44"/>
        <v>&gt;20 Lakh</v>
      </c>
      <c r="G762">
        <v>21000000</v>
      </c>
      <c r="H762">
        <v>14</v>
      </c>
      <c r="I762">
        <v>815</v>
      </c>
      <c r="J762" s="1">
        <v>200000</v>
      </c>
      <c r="K762" s="1">
        <v>10800000</v>
      </c>
      <c r="L762" s="1">
        <v>21600000</v>
      </c>
      <c r="M762" s="1">
        <v>6400000</v>
      </c>
      <c r="N762" s="1" t="s">
        <v>21</v>
      </c>
      <c r="O762" s="1">
        <f>Cleaned_Data[[#This Row],[ loan_amount]]-Cleaned_Data[[#This Row],[ bank_asset_value]]</f>
        <v>14600000</v>
      </c>
      <c r="P762" s="1">
        <f>Cleaned_Data[[#This Row],[ loan_amount]]</f>
        <v>21000000</v>
      </c>
      <c r="Q762" s="1" t="str">
        <f t="shared" si="45"/>
        <v>800+</v>
      </c>
      <c r="R762" s="1">
        <f>Cleaned_Data[[#This Row],[ residential_assets_value]]+Cleaned_Data[[#This Row],[ commercial_assets_value]]+Cleaned_Data[[#This Row],[ luxury_assets_value]]</f>
        <v>32600000</v>
      </c>
      <c r="S762" s="1">
        <f>Cleaned_Data[[#This Row],[ income_annum]]+Cleaned_Data[[#This Row],[ residential_assets_value]]+Cleaned_Data[[#This Row],[ commercial_assets_value]]+Cleaned_Data[[#This Row],[ luxury_assets_value]]</f>
        <v>41500000</v>
      </c>
      <c r="T762" s="1" t="str">
        <f t="shared" si="46"/>
        <v>&gt;4 Cr</v>
      </c>
      <c r="U762" s="12">
        <f t="shared" si="47"/>
        <v>1500000</v>
      </c>
      <c r="V762" s="1" t="str">
        <f>IF(Cleaned_Data[[#This Row],[EMI_Estimate]]&lt;50000, "50K", IF(Cleaned_Data[[#This Row],[EMI_Estimate]]&lt;100000, "50K-1L", IF(Cleaned_Data[[#This Row],[EMI_Estimate]]&lt;150000, "1L-1.5L", IF(Cleaned_Data[[#This Row],[EMI_Estimate]]&lt;200000,"1.5-2L", "&gt;2L"))))</f>
        <v>&gt;2L</v>
      </c>
    </row>
    <row r="763" spans="1:22" x14ac:dyDescent="0.35">
      <c r="A763">
        <v>762</v>
      </c>
      <c r="B763">
        <v>5</v>
      </c>
      <c r="C763" t="s">
        <v>19</v>
      </c>
      <c r="D763" t="s">
        <v>20</v>
      </c>
      <c r="E763">
        <v>4600000</v>
      </c>
      <c r="F763" t="str">
        <f t="shared" si="44"/>
        <v>&gt;20 Lakh</v>
      </c>
      <c r="G763">
        <v>10500000</v>
      </c>
      <c r="H763">
        <v>8</v>
      </c>
      <c r="I763">
        <v>758</v>
      </c>
      <c r="J763" s="1">
        <v>3900000</v>
      </c>
      <c r="K763" s="1">
        <v>4300000</v>
      </c>
      <c r="L763" s="1">
        <v>15800000</v>
      </c>
      <c r="M763" s="1">
        <v>2900000</v>
      </c>
      <c r="N763" s="1" t="s">
        <v>21</v>
      </c>
      <c r="O763" s="1">
        <f>Cleaned_Data[[#This Row],[ loan_amount]]-Cleaned_Data[[#This Row],[ bank_asset_value]]</f>
        <v>7600000</v>
      </c>
      <c r="P763" s="1">
        <f>Cleaned_Data[[#This Row],[ loan_amount]]</f>
        <v>10500000</v>
      </c>
      <c r="Q763" s="1" t="str">
        <f t="shared" si="45"/>
        <v>700–799</v>
      </c>
      <c r="R763" s="1">
        <f>Cleaned_Data[[#This Row],[ residential_assets_value]]+Cleaned_Data[[#This Row],[ commercial_assets_value]]+Cleaned_Data[[#This Row],[ luxury_assets_value]]</f>
        <v>24000000</v>
      </c>
      <c r="S763" s="1">
        <f>Cleaned_Data[[#This Row],[ income_annum]]+Cleaned_Data[[#This Row],[ residential_assets_value]]+Cleaned_Data[[#This Row],[ commercial_assets_value]]+Cleaned_Data[[#This Row],[ luxury_assets_value]]</f>
        <v>28600000</v>
      </c>
      <c r="T763" s="1" t="str">
        <f t="shared" si="46"/>
        <v>2–3 Cr</v>
      </c>
      <c r="U763" s="12">
        <f t="shared" si="47"/>
        <v>1312500</v>
      </c>
      <c r="V763" s="1" t="str">
        <f>IF(Cleaned_Data[[#This Row],[EMI_Estimate]]&lt;50000, "50K", IF(Cleaned_Data[[#This Row],[EMI_Estimate]]&lt;100000, "50K-1L", IF(Cleaned_Data[[#This Row],[EMI_Estimate]]&lt;150000, "1L-1.5L", IF(Cleaned_Data[[#This Row],[EMI_Estimate]]&lt;200000,"1.5-2L", "&gt;2L"))))</f>
        <v>&gt;2L</v>
      </c>
    </row>
    <row r="764" spans="1:22" x14ac:dyDescent="0.35">
      <c r="A764">
        <v>763</v>
      </c>
      <c r="B764">
        <v>5</v>
      </c>
      <c r="C764" t="s">
        <v>22</v>
      </c>
      <c r="D764" t="s">
        <v>23</v>
      </c>
      <c r="E764">
        <v>5600000</v>
      </c>
      <c r="F764" t="str">
        <f t="shared" si="44"/>
        <v>&gt;20 Lakh</v>
      </c>
      <c r="G764">
        <v>14500000</v>
      </c>
      <c r="H764">
        <v>10</v>
      </c>
      <c r="I764">
        <v>457</v>
      </c>
      <c r="J764" s="1">
        <v>6900000</v>
      </c>
      <c r="K764" s="1">
        <v>7800000</v>
      </c>
      <c r="L764" s="1">
        <v>20600000</v>
      </c>
      <c r="M764" s="1">
        <v>4600000</v>
      </c>
      <c r="N764" s="1" t="s">
        <v>24</v>
      </c>
      <c r="O764" s="1">
        <f>Cleaned_Data[[#This Row],[ loan_amount]]-Cleaned_Data[[#This Row],[ bank_asset_value]]</f>
        <v>9900000</v>
      </c>
      <c r="P764" s="1">
        <f>Cleaned_Data[[#This Row],[ loan_amount]]</f>
        <v>14500000</v>
      </c>
      <c r="Q764" s="1" t="str">
        <f t="shared" si="45"/>
        <v>300–499</v>
      </c>
      <c r="R764" s="1">
        <f>Cleaned_Data[[#This Row],[ residential_assets_value]]+Cleaned_Data[[#This Row],[ commercial_assets_value]]+Cleaned_Data[[#This Row],[ luxury_assets_value]]</f>
        <v>35300000</v>
      </c>
      <c r="S764" s="1">
        <f>Cleaned_Data[[#This Row],[ income_annum]]+Cleaned_Data[[#This Row],[ residential_assets_value]]+Cleaned_Data[[#This Row],[ commercial_assets_value]]+Cleaned_Data[[#This Row],[ luxury_assets_value]]</f>
        <v>40900000</v>
      </c>
      <c r="T764" s="1" t="str">
        <f t="shared" si="46"/>
        <v>&gt;4 Cr</v>
      </c>
      <c r="U764" s="12">
        <f t="shared" si="47"/>
        <v>1450000</v>
      </c>
      <c r="V764" s="1" t="str">
        <f>IF(Cleaned_Data[[#This Row],[EMI_Estimate]]&lt;50000, "50K", IF(Cleaned_Data[[#This Row],[EMI_Estimate]]&lt;100000, "50K-1L", IF(Cleaned_Data[[#This Row],[EMI_Estimate]]&lt;150000, "1L-1.5L", IF(Cleaned_Data[[#This Row],[EMI_Estimate]]&lt;200000,"1.5-2L", "&gt;2L"))))</f>
        <v>&gt;2L</v>
      </c>
    </row>
    <row r="765" spans="1:22" x14ac:dyDescent="0.35">
      <c r="A765">
        <v>764</v>
      </c>
      <c r="B765">
        <v>0</v>
      </c>
      <c r="C765" t="s">
        <v>19</v>
      </c>
      <c r="D765" t="s">
        <v>23</v>
      </c>
      <c r="E765">
        <v>1000000</v>
      </c>
      <c r="F765" t="str">
        <f t="shared" si="44"/>
        <v>10-15 Lakh</v>
      </c>
      <c r="G765">
        <v>3200000</v>
      </c>
      <c r="H765">
        <v>10</v>
      </c>
      <c r="I765">
        <v>854</v>
      </c>
      <c r="J765" s="1">
        <v>2600000</v>
      </c>
      <c r="K765" s="1">
        <v>800000</v>
      </c>
      <c r="L765" s="1">
        <v>2900000</v>
      </c>
      <c r="M765" s="1">
        <v>1200000</v>
      </c>
      <c r="N765" s="1" t="s">
        <v>21</v>
      </c>
      <c r="O765" s="1">
        <f>Cleaned_Data[[#This Row],[ loan_amount]]-Cleaned_Data[[#This Row],[ bank_asset_value]]</f>
        <v>2000000</v>
      </c>
      <c r="P765" s="1">
        <f>Cleaned_Data[[#This Row],[ loan_amount]]</f>
        <v>3200000</v>
      </c>
      <c r="Q765" s="1" t="str">
        <f t="shared" si="45"/>
        <v>800+</v>
      </c>
      <c r="R765" s="1">
        <f>Cleaned_Data[[#This Row],[ residential_assets_value]]+Cleaned_Data[[#This Row],[ commercial_assets_value]]+Cleaned_Data[[#This Row],[ luxury_assets_value]]</f>
        <v>6300000</v>
      </c>
      <c r="S765" s="1">
        <f>Cleaned_Data[[#This Row],[ income_annum]]+Cleaned_Data[[#This Row],[ residential_assets_value]]+Cleaned_Data[[#This Row],[ commercial_assets_value]]+Cleaned_Data[[#This Row],[ luxury_assets_value]]</f>
        <v>7300000</v>
      </c>
      <c r="T765" s="1" t="str">
        <f t="shared" si="46"/>
        <v>&lt;1 Cr</v>
      </c>
      <c r="U765" s="12">
        <f t="shared" si="47"/>
        <v>320000</v>
      </c>
      <c r="V765" s="1" t="str">
        <f>IF(Cleaned_Data[[#This Row],[EMI_Estimate]]&lt;50000, "50K", IF(Cleaned_Data[[#This Row],[EMI_Estimate]]&lt;100000, "50K-1L", IF(Cleaned_Data[[#This Row],[EMI_Estimate]]&lt;150000, "1L-1.5L", IF(Cleaned_Data[[#This Row],[EMI_Estimate]]&lt;200000,"1.5-2L", "&gt;2L"))))</f>
        <v>&gt;2L</v>
      </c>
    </row>
    <row r="766" spans="1:22" x14ac:dyDescent="0.35">
      <c r="A766">
        <v>765</v>
      </c>
      <c r="B766">
        <v>3</v>
      </c>
      <c r="C766" t="s">
        <v>19</v>
      </c>
      <c r="D766" t="s">
        <v>20</v>
      </c>
      <c r="E766">
        <v>3500000</v>
      </c>
      <c r="F766" t="str">
        <f t="shared" si="44"/>
        <v>&gt;20 Lakh</v>
      </c>
      <c r="G766">
        <v>10300000</v>
      </c>
      <c r="H766">
        <v>16</v>
      </c>
      <c r="I766">
        <v>324</v>
      </c>
      <c r="J766" s="1">
        <v>2400000</v>
      </c>
      <c r="K766" s="1">
        <v>900000</v>
      </c>
      <c r="L766" s="1">
        <v>12600000</v>
      </c>
      <c r="M766" s="1">
        <v>2400000</v>
      </c>
      <c r="N766" s="1" t="s">
        <v>24</v>
      </c>
      <c r="O766" s="1">
        <f>Cleaned_Data[[#This Row],[ loan_amount]]-Cleaned_Data[[#This Row],[ bank_asset_value]]</f>
        <v>7900000</v>
      </c>
      <c r="P766" s="1">
        <f>Cleaned_Data[[#This Row],[ loan_amount]]</f>
        <v>10300000</v>
      </c>
      <c r="Q766" s="1" t="str">
        <f t="shared" si="45"/>
        <v>300–499</v>
      </c>
      <c r="R766" s="1">
        <f>Cleaned_Data[[#This Row],[ residential_assets_value]]+Cleaned_Data[[#This Row],[ commercial_assets_value]]+Cleaned_Data[[#This Row],[ luxury_assets_value]]</f>
        <v>15900000</v>
      </c>
      <c r="S766" s="1">
        <f>Cleaned_Data[[#This Row],[ income_annum]]+Cleaned_Data[[#This Row],[ residential_assets_value]]+Cleaned_Data[[#This Row],[ commercial_assets_value]]+Cleaned_Data[[#This Row],[ luxury_assets_value]]</f>
        <v>19400000</v>
      </c>
      <c r="T766" s="1" t="str">
        <f t="shared" si="46"/>
        <v>1–2 Cr</v>
      </c>
      <c r="U766" s="12">
        <f t="shared" si="47"/>
        <v>643750</v>
      </c>
      <c r="V766" s="1" t="str">
        <f>IF(Cleaned_Data[[#This Row],[EMI_Estimate]]&lt;50000, "50K", IF(Cleaned_Data[[#This Row],[EMI_Estimate]]&lt;100000, "50K-1L", IF(Cleaned_Data[[#This Row],[EMI_Estimate]]&lt;150000, "1L-1.5L", IF(Cleaned_Data[[#This Row],[EMI_Estimate]]&lt;200000,"1.5-2L", "&gt;2L"))))</f>
        <v>&gt;2L</v>
      </c>
    </row>
    <row r="767" spans="1:22" x14ac:dyDescent="0.35">
      <c r="A767">
        <v>766</v>
      </c>
      <c r="B767">
        <v>0</v>
      </c>
      <c r="C767" t="s">
        <v>22</v>
      </c>
      <c r="D767" t="s">
        <v>20</v>
      </c>
      <c r="E767">
        <v>7900000</v>
      </c>
      <c r="F767" t="str">
        <f t="shared" si="44"/>
        <v>&gt;20 Lakh</v>
      </c>
      <c r="G767">
        <v>31500000</v>
      </c>
      <c r="H767">
        <v>14</v>
      </c>
      <c r="I767">
        <v>849</v>
      </c>
      <c r="J767" s="1">
        <v>19400000</v>
      </c>
      <c r="K767" s="1">
        <v>10300000</v>
      </c>
      <c r="L767" s="1">
        <v>26600000</v>
      </c>
      <c r="M767" s="1">
        <v>10600000</v>
      </c>
      <c r="N767" s="1" t="s">
        <v>21</v>
      </c>
      <c r="O767" s="1">
        <f>Cleaned_Data[[#This Row],[ loan_amount]]-Cleaned_Data[[#This Row],[ bank_asset_value]]</f>
        <v>20900000</v>
      </c>
      <c r="P767" s="1">
        <f>Cleaned_Data[[#This Row],[ loan_amount]]</f>
        <v>31500000</v>
      </c>
      <c r="Q767" s="1" t="str">
        <f t="shared" si="45"/>
        <v>800+</v>
      </c>
      <c r="R767" s="1">
        <f>Cleaned_Data[[#This Row],[ residential_assets_value]]+Cleaned_Data[[#This Row],[ commercial_assets_value]]+Cleaned_Data[[#This Row],[ luxury_assets_value]]</f>
        <v>56300000</v>
      </c>
      <c r="S767" s="1">
        <f>Cleaned_Data[[#This Row],[ income_annum]]+Cleaned_Data[[#This Row],[ residential_assets_value]]+Cleaned_Data[[#This Row],[ commercial_assets_value]]+Cleaned_Data[[#This Row],[ luxury_assets_value]]</f>
        <v>64200000</v>
      </c>
      <c r="T767" s="1" t="str">
        <f t="shared" si="46"/>
        <v>&gt;4 Cr</v>
      </c>
      <c r="U767" s="12">
        <f t="shared" si="47"/>
        <v>2250000</v>
      </c>
      <c r="V767" s="1" t="str">
        <f>IF(Cleaned_Data[[#This Row],[EMI_Estimate]]&lt;50000, "50K", IF(Cleaned_Data[[#This Row],[EMI_Estimate]]&lt;100000, "50K-1L", IF(Cleaned_Data[[#This Row],[EMI_Estimate]]&lt;150000, "1L-1.5L", IF(Cleaned_Data[[#This Row],[EMI_Estimate]]&lt;200000,"1.5-2L", "&gt;2L"))))</f>
        <v>&gt;2L</v>
      </c>
    </row>
    <row r="768" spans="1:22" x14ac:dyDescent="0.35">
      <c r="A768">
        <v>767</v>
      </c>
      <c r="B768">
        <v>3</v>
      </c>
      <c r="C768" t="s">
        <v>19</v>
      </c>
      <c r="D768" t="s">
        <v>23</v>
      </c>
      <c r="E768">
        <v>6100000</v>
      </c>
      <c r="F768" t="str">
        <f t="shared" si="44"/>
        <v>&gt;20 Lakh</v>
      </c>
      <c r="G768">
        <v>24200000</v>
      </c>
      <c r="H768">
        <v>12</v>
      </c>
      <c r="I768">
        <v>672</v>
      </c>
      <c r="J768" s="1">
        <v>300000</v>
      </c>
      <c r="K768" s="1">
        <v>11100000</v>
      </c>
      <c r="L768" s="1">
        <v>23500000</v>
      </c>
      <c r="M768" s="1">
        <v>5000000</v>
      </c>
      <c r="N768" s="1" t="s">
        <v>21</v>
      </c>
      <c r="O768" s="1">
        <f>Cleaned_Data[[#This Row],[ loan_amount]]-Cleaned_Data[[#This Row],[ bank_asset_value]]</f>
        <v>19200000</v>
      </c>
      <c r="P768" s="1">
        <f>Cleaned_Data[[#This Row],[ loan_amount]]</f>
        <v>24200000</v>
      </c>
      <c r="Q768" s="1" t="str">
        <f t="shared" si="45"/>
        <v>600–699</v>
      </c>
      <c r="R768" s="1">
        <f>Cleaned_Data[[#This Row],[ residential_assets_value]]+Cleaned_Data[[#This Row],[ commercial_assets_value]]+Cleaned_Data[[#This Row],[ luxury_assets_value]]</f>
        <v>34900000</v>
      </c>
      <c r="S768" s="1">
        <f>Cleaned_Data[[#This Row],[ income_annum]]+Cleaned_Data[[#This Row],[ residential_assets_value]]+Cleaned_Data[[#This Row],[ commercial_assets_value]]+Cleaned_Data[[#This Row],[ luxury_assets_value]]</f>
        <v>41000000</v>
      </c>
      <c r="T768" s="1" t="str">
        <f t="shared" si="46"/>
        <v>&gt;4 Cr</v>
      </c>
      <c r="U768" s="12">
        <f t="shared" si="47"/>
        <v>2016667</v>
      </c>
      <c r="V768" s="1" t="str">
        <f>IF(Cleaned_Data[[#This Row],[EMI_Estimate]]&lt;50000, "50K", IF(Cleaned_Data[[#This Row],[EMI_Estimate]]&lt;100000, "50K-1L", IF(Cleaned_Data[[#This Row],[EMI_Estimate]]&lt;150000, "1L-1.5L", IF(Cleaned_Data[[#This Row],[EMI_Estimate]]&lt;200000,"1.5-2L", "&gt;2L"))))</f>
        <v>&gt;2L</v>
      </c>
    </row>
    <row r="769" spans="1:22" x14ac:dyDescent="0.35">
      <c r="A769">
        <v>768</v>
      </c>
      <c r="B769">
        <v>3</v>
      </c>
      <c r="C769" t="s">
        <v>22</v>
      </c>
      <c r="D769" t="s">
        <v>23</v>
      </c>
      <c r="E769">
        <v>8900000</v>
      </c>
      <c r="F769" t="str">
        <f t="shared" si="44"/>
        <v>&gt;20 Lakh</v>
      </c>
      <c r="G769">
        <v>20900000</v>
      </c>
      <c r="H769">
        <v>6</v>
      </c>
      <c r="I769">
        <v>859</v>
      </c>
      <c r="J769" s="1">
        <v>9600000</v>
      </c>
      <c r="K769" s="1">
        <v>16500000</v>
      </c>
      <c r="L769" s="1">
        <v>29300000</v>
      </c>
      <c r="M769" s="1">
        <v>11100000</v>
      </c>
      <c r="N769" s="1" t="s">
        <v>21</v>
      </c>
      <c r="O769" s="1">
        <f>Cleaned_Data[[#This Row],[ loan_amount]]-Cleaned_Data[[#This Row],[ bank_asset_value]]</f>
        <v>9800000</v>
      </c>
      <c r="P769" s="1">
        <f>Cleaned_Data[[#This Row],[ loan_amount]]</f>
        <v>20900000</v>
      </c>
      <c r="Q769" s="1" t="str">
        <f t="shared" si="45"/>
        <v>800+</v>
      </c>
      <c r="R769" s="1">
        <f>Cleaned_Data[[#This Row],[ residential_assets_value]]+Cleaned_Data[[#This Row],[ commercial_assets_value]]+Cleaned_Data[[#This Row],[ luxury_assets_value]]</f>
        <v>55400000</v>
      </c>
      <c r="S769" s="1">
        <f>Cleaned_Data[[#This Row],[ income_annum]]+Cleaned_Data[[#This Row],[ residential_assets_value]]+Cleaned_Data[[#This Row],[ commercial_assets_value]]+Cleaned_Data[[#This Row],[ luxury_assets_value]]</f>
        <v>64300000</v>
      </c>
      <c r="T769" s="1" t="str">
        <f t="shared" si="46"/>
        <v>&gt;4 Cr</v>
      </c>
      <c r="U769" s="12">
        <f t="shared" si="47"/>
        <v>3483333</v>
      </c>
      <c r="V769" s="1" t="str">
        <f>IF(Cleaned_Data[[#This Row],[EMI_Estimate]]&lt;50000, "50K", IF(Cleaned_Data[[#This Row],[EMI_Estimate]]&lt;100000, "50K-1L", IF(Cleaned_Data[[#This Row],[EMI_Estimate]]&lt;150000, "1L-1.5L", IF(Cleaned_Data[[#This Row],[EMI_Estimate]]&lt;200000,"1.5-2L", "&gt;2L"))))</f>
        <v>&gt;2L</v>
      </c>
    </row>
    <row r="770" spans="1:22" x14ac:dyDescent="0.35">
      <c r="A770">
        <v>769</v>
      </c>
      <c r="B770">
        <v>4</v>
      </c>
      <c r="C770" t="s">
        <v>19</v>
      </c>
      <c r="D770" t="s">
        <v>20</v>
      </c>
      <c r="E770">
        <v>5300000</v>
      </c>
      <c r="F770" t="str">
        <f t="shared" ref="F770:F833" si="48">IF(E770&lt;500000, "&lt;5 Lakh",
 IF(E770&lt;1000000, "5-10 Lakh",
 IF(E770&lt;1500000, "10-15 Lakh",
 IF(E770&lt;2000000, "15-20 Lakh", "&gt;20 Lakh"))))</f>
        <v>&gt;20 Lakh</v>
      </c>
      <c r="G770">
        <v>15400000</v>
      </c>
      <c r="H770">
        <v>8</v>
      </c>
      <c r="I770">
        <v>584</v>
      </c>
      <c r="J770" s="1">
        <v>5100000</v>
      </c>
      <c r="K770" s="1">
        <v>1700000</v>
      </c>
      <c r="L770" s="1">
        <v>14000000</v>
      </c>
      <c r="M770" s="1">
        <v>5000000</v>
      </c>
      <c r="N770" s="1" t="s">
        <v>21</v>
      </c>
      <c r="O770" s="1">
        <f>Cleaned_Data[[#This Row],[ loan_amount]]-Cleaned_Data[[#This Row],[ bank_asset_value]]</f>
        <v>10400000</v>
      </c>
      <c r="P770" s="1">
        <f>Cleaned_Data[[#This Row],[ loan_amount]]</f>
        <v>15400000</v>
      </c>
      <c r="Q770" s="1" t="str">
        <f t="shared" ref="Q770:Q833" si="49">IF(I770&lt;500,"300–499",IF(I770&lt;600,"500–599",IF(I770&lt;700,"600–699",IF(I770&lt;800,"700–799","800+"))))</f>
        <v>500–599</v>
      </c>
      <c r="R770" s="1">
        <f>Cleaned_Data[[#This Row],[ residential_assets_value]]+Cleaned_Data[[#This Row],[ commercial_assets_value]]+Cleaned_Data[[#This Row],[ luxury_assets_value]]</f>
        <v>20800000</v>
      </c>
      <c r="S770" s="1">
        <f>Cleaned_Data[[#This Row],[ income_annum]]+Cleaned_Data[[#This Row],[ residential_assets_value]]+Cleaned_Data[[#This Row],[ commercial_assets_value]]+Cleaned_Data[[#This Row],[ luxury_assets_value]]</f>
        <v>26100000</v>
      </c>
      <c r="T770" s="1" t="str">
        <f t="shared" ref="T770:T833" si="50">IF(S770&lt;10000000, "&lt;1 Cr", IF(S770&lt;20000000, "1–2 Cr", IF(S770&lt;30000000, "2–3 Cr", IF(S770&lt;40000000, "3–4 Cr", "&gt;4 Cr"))))</f>
        <v>2–3 Cr</v>
      </c>
      <c r="U770" s="12">
        <f t="shared" ref="U770:U833" si="51">ROUND(G770/H770, 0)</f>
        <v>1925000</v>
      </c>
      <c r="V770" s="1" t="str">
        <f>IF(Cleaned_Data[[#This Row],[EMI_Estimate]]&lt;50000, "50K", IF(Cleaned_Data[[#This Row],[EMI_Estimate]]&lt;100000, "50K-1L", IF(Cleaned_Data[[#This Row],[EMI_Estimate]]&lt;150000, "1L-1.5L", IF(Cleaned_Data[[#This Row],[EMI_Estimate]]&lt;200000,"1.5-2L", "&gt;2L"))))</f>
        <v>&gt;2L</v>
      </c>
    </row>
    <row r="771" spans="1:22" x14ac:dyDescent="0.35">
      <c r="A771">
        <v>770</v>
      </c>
      <c r="B771">
        <v>5</v>
      </c>
      <c r="C771" t="s">
        <v>22</v>
      </c>
      <c r="D771" t="s">
        <v>20</v>
      </c>
      <c r="E771">
        <v>1300000</v>
      </c>
      <c r="F771" t="str">
        <f t="shared" si="48"/>
        <v>10-15 Lakh</v>
      </c>
      <c r="G771">
        <v>4800000</v>
      </c>
      <c r="H771">
        <v>4</v>
      </c>
      <c r="I771">
        <v>346</v>
      </c>
      <c r="J771" s="1">
        <v>3200000</v>
      </c>
      <c r="K771" s="1">
        <v>1600000</v>
      </c>
      <c r="L771" s="1">
        <v>3400000</v>
      </c>
      <c r="M771" s="1">
        <v>1600000</v>
      </c>
      <c r="N771" s="1" t="s">
        <v>21</v>
      </c>
      <c r="O771" s="1">
        <f>Cleaned_Data[[#This Row],[ loan_amount]]-Cleaned_Data[[#This Row],[ bank_asset_value]]</f>
        <v>3200000</v>
      </c>
      <c r="P771" s="1">
        <f>Cleaned_Data[[#This Row],[ loan_amount]]</f>
        <v>4800000</v>
      </c>
      <c r="Q771" s="1" t="str">
        <f t="shared" si="49"/>
        <v>300–499</v>
      </c>
      <c r="R771" s="1">
        <f>Cleaned_Data[[#This Row],[ residential_assets_value]]+Cleaned_Data[[#This Row],[ commercial_assets_value]]+Cleaned_Data[[#This Row],[ luxury_assets_value]]</f>
        <v>8200000</v>
      </c>
      <c r="S771" s="1">
        <f>Cleaned_Data[[#This Row],[ income_annum]]+Cleaned_Data[[#This Row],[ residential_assets_value]]+Cleaned_Data[[#This Row],[ commercial_assets_value]]+Cleaned_Data[[#This Row],[ luxury_assets_value]]</f>
        <v>9500000</v>
      </c>
      <c r="T771" s="1" t="str">
        <f t="shared" si="50"/>
        <v>&lt;1 Cr</v>
      </c>
      <c r="U771" s="12">
        <f t="shared" si="51"/>
        <v>1200000</v>
      </c>
      <c r="V771" s="1" t="str">
        <f>IF(Cleaned_Data[[#This Row],[EMI_Estimate]]&lt;50000, "50K", IF(Cleaned_Data[[#This Row],[EMI_Estimate]]&lt;100000, "50K-1L", IF(Cleaned_Data[[#This Row],[EMI_Estimate]]&lt;150000, "1L-1.5L", IF(Cleaned_Data[[#This Row],[EMI_Estimate]]&lt;200000,"1.5-2L", "&gt;2L"))))</f>
        <v>&gt;2L</v>
      </c>
    </row>
    <row r="772" spans="1:22" x14ac:dyDescent="0.35">
      <c r="A772">
        <v>771</v>
      </c>
      <c r="B772">
        <v>3</v>
      </c>
      <c r="C772" t="s">
        <v>19</v>
      </c>
      <c r="D772" t="s">
        <v>20</v>
      </c>
      <c r="E772">
        <v>4000000</v>
      </c>
      <c r="F772" t="str">
        <f t="shared" si="48"/>
        <v>&gt;20 Lakh</v>
      </c>
      <c r="G772">
        <v>12800000</v>
      </c>
      <c r="H772">
        <v>18</v>
      </c>
      <c r="I772">
        <v>635</v>
      </c>
      <c r="J772" s="1">
        <v>6000000</v>
      </c>
      <c r="K772" s="1">
        <v>7000000</v>
      </c>
      <c r="L772" s="1">
        <v>12900000</v>
      </c>
      <c r="M772" s="1">
        <v>4200000</v>
      </c>
      <c r="N772" s="1" t="s">
        <v>21</v>
      </c>
      <c r="O772" s="1">
        <f>Cleaned_Data[[#This Row],[ loan_amount]]-Cleaned_Data[[#This Row],[ bank_asset_value]]</f>
        <v>8600000</v>
      </c>
      <c r="P772" s="1">
        <f>Cleaned_Data[[#This Row],[ loan_amount]]</f>
        <v>12800000</v>
      </c>
      <c r="Q772" s="1" t="str">
        <f t="shared" si="49"/>
        <v>600–699</v>
      </c>
      <c r="R772" s="1">
        <f>Cleaned_Data[[#This Row],[ residential_assets_value]]+Cleaned_Data[[#This Row],[ commercial_assets_value]]+Cleaned_Data[[#This Row],[ luxury_assets_value]]</f>
        <v>25900000</v>
      </c>
      <c r="S772" s="1">
        <f>Cleaned_Data[[#This Row],[ income_annum]]+Cleaned_Data[[#This Row],[ residential_assets_value]]+Cleaned_Data[[#This Row],[ commercial_assets_value]]+Cleaned_Data[[#This Row],[ luxury_assets_value]]</f>
        <v>29900000</v>
      </c>
      <c r="T772" s="1" t="str">
        <f t="shared" si="50"/>
        <v>2–3 Cr</v>
      </c>
      <c r="U772" s="12">
        <f t="shared" si="51"/>
        <v>711111</v>
      </c>
      <c r="V772" s="1" t="str">
        <f>IF(Cleaned_Data[[#This Row],[EMI_Estimate]]&lt;50000, "50K", IF(Cleaned_Data[[#This Row],[EMI_Estimate]]&lt;100000, "50K-1L", IF(Cleaned_Data[[#This Row],[EMI_Estimate]]&lt;150000, "1L-1.5L", IF(Cleaned_Data[[#This Row],[EMI_Estimate]]&lt;200000,"1.5-2L", "&gt;2L"))))</f>
        <v>&gt;2L</v>
      </c>
    </row>
    <row r="773" spans="1:22" x14ac:dyDescent="0.35">
      <c r="A773">
        <v>772</v>
      </c>
      <c r="B773">
        <v>2</v>
      </c>
      <c r="C773" t="s">
        <v>22</v>
      </c>
      <c r="D773" t="s">
        <v>20</v>
      </c>
      <c r="E773">
        <v>8700000</v>
      </c>
      <c r="F773" t="str">
        <f t="shared" si="48"/>
        <v>&gt;20 Lakh</v>
      </c>
      <c r="G773">
        <v>22700000</v>
      </c>
      <c r="H773">
        <v>4</v>
      </c>
      <c r="I773">
        <v>365</v>
      </c>
      <c r="J773" s="1">
        <v>8200000</v>
      </c>
      <c r="K773" s="1">
        <v>14800000</v>
      </c>
      <c r="L773" s="1">
        <v>30200000</v>
      </c>
      <c r="M773" s="1">
        <v>7200000</v>
      </c>
      <c r="N773" s="1" t="s">
        <v>24</v>
      </c>
      <c r="O773" s="1">
        <f>Cleaned_Data[[#This Row],[ loan_amount]]-Cleaned_Data[[#This Row],[ bank_asset_value]]</f>
        <v>15500000</v>
      </c>
      <c r="P773" s="1">
        <f>Cleaned_Data[[#This Row],[ loan_amount]]</f>
        <v>22700000</v>
      </c>
      <c r="Q773" s="1" t="str">
        <f t="shared" si="49"/>
        <v>300–499</v>
      </c>
      <c r="R773" s="1">
        <f>Cleaned_Data[[#This Row],[ residential_assets_value]]+Cleaned_Data[[#This Row],[ commercial_assets_value]]+Cleaned_Data[[#This Row],[ luxury_assets_value]]</f>
        <v>53200000</v>
      </c>
      <c r="S773" s="1">
        <f>Cleaned_Data[[#This Row],[ income_annum]]+Cleaned_Data[[#This Row],[ residential_assets_value]]+Cleaned_Data[[#This Row],[ commercial_assets_value]]+Cleaned_Data[[#This Row],[ luxury_assets_value]]</f>
        <v>61900000</v>
      </c>
      <c r="T773" s="1" t="str">
        <f t="shared" si="50"/>
        <v>&gt;4 Cr</v>
      </c>
      <c r="U773" s="12">
        <f t="shared" si="51"/>
        <v>5675000</v>
      </c>
      <c r="V773" s="1" t="str">
        <f>IF(Cleaned_Data[[#This Row],[EMI_Estimate]]&lt;50000, "50K", IF(Cleaned_Data[[#This Row],[EMI_Estimate]]&lt;100000, "50K-1L", IF(Cleaned_Data[[#This Row],[EMI_Estimate]]&lt;150000, "1L-1.5L", IF(Cleaned_Data[[#This Row],[EMI_Estimate]]&lt;200000,"1.5-2L", "&gt;2L"))))</f>
        <v>&gt;2L</v>
      </c>
    </row>
    <row r="774" spans="1:22" x14ac:dyDescent="0.35">
      <c r="A774">
        <v>773</v>
      </c>
      <c r="B774">
        <v>1</v>
      </c>
      <c r="C774" t="s">
        <v>22</v>
      </c>
      <c r="D774" t="s">
        <v>20</v>
      </c>
      <c r="E774">
        <v>9500000</v>
      </c>
      <c r="F774" t="str">
        <f t="shared" si="48"/>
        <v>&gt;20 Lakh</v>
      </c>
      <c r="G774">
        <v>20000000</v>
      </c>
      <c r="H774">
        <v>16</v>
      </c>
      <c r="I774">
        <v>856</v>
      </c>
      <c r="J774" s="1">
        <v>24900000</v>
      </c>
      <c r="K774" s="1">
        <v>0</v>
      </c>
      <c r="L774" s="1">
        <v>35700000</v>
      </c>
      <c r="M774" s="1">
        <v>6200000</v>
      </c>
      <c r="N774" s="1" t="s">
        <v>21</v>
      </c>
      <c r="O774" s="1">
        <f>Cleaned_Data[[#This Row],[ loan_amount]]-Cleaned_Data[[#This Row],[ bank_asset_value]]</f>
        <v>13800000</v>
      </c>
      <c r="P774" s="1">
        <f>Cleaned_Data[[#This Row],[ loan_amount]]</f>
        <v>20000000</v>
      </c>
      <c r="Q774" s="1" t="str">
        <f t="shared" si="49"/>
        <v>800+</v>
      </c>
      <c r="R774" s="1">
        <f>Cleaned_Data[[#This Row],[ residential_assets_value]]+Cleaned_Data[[#This Row],[ commercial_assets_value]]+Cleaned_Data[[#This Row],[ luxury_assets_value]]</f>
        <v>60600000</v>
      </c>
      <c r="S774" s="1">
        <f>Cleaned_Data[[#This Row],[ income_annum]]+Cleaned_Data[[#This Row],[ residential_assets_value]]+Cleaned_Data[[#This Row],[ commercial_assets_value]]+Cleaned_Data[[#This Row],[ luxury_assets_value]]</f>
        <v>70100000</v>
      </c>
      <c r="T774" s="1" t="str">
        <f t="shared" si="50"/>
        <v>&gt;4 Cr</v>
      </c>
      <c r="U774" s="12">
        <f t="shared" si="51"/>
        <v>1250000</v>
      </c>
      <c r="V774" s="1" t="str">
        <f>IF(Cleaned_Data[[#This Row],[EMI_Estimate]]&lt;50000, "50K", IF(Cleaned_Data[[#This Row],[EMI_Estimate]]&lt;100000, "50K-1L", IF(Cleaned_Data[[#This Row],[EMI_Estimate]]&lt;150000, "1L-1.5L", IF(Cleaned_Data[[#This Row],[EMI_Estimate]]&lt;200000,"1.5-2L", "&gt;2L"))))</f>
        <v>&gt;2L</v>
      </c>
    </row>
    <row r="775" spans="1:22" x14ac:dyDescent="0.35">
      <c r="A775">
        <v>774</v>
      </c>
      <c r="B775">
        <v>5</v>
      </c>
      <c r="C775" t="s">
        <v>19</v>
      </c>
      <c r="D775" t="s">
        <v>23</v>
      </c>
      <c r="E775">
        <v>9000000</v>
      </c>
      <c r="F775" t="str">
        <f t="shared" si="48"/>
        <v>&gt;20 Lakh</v>
      </c>
      <c r="G775">
        <v>20000000</v>
      </c>
      <c r="H775">
        <v>2</v>
      </c>
      <c r="I775">
        <v>440</v>
      </c>
      <c r="J775" s="1">
        <v>17100000</v>
      </c>
      <c r="K775" s="1">
        <v>1000000</v>
      </c>
      <c r="L775" s="1">
        <v>28500000</v>
      </c>
      <c r="M775" s="1">
        <v>7600000</v>
      </c>
      <c r="N775" s="1" t="s">
        <v>24</v>
      </c>
      <c r="O775" s="1">
        <f>Cleaned_Data[[#This Row],[ loan_amount]]-Cleaned_Data[[#This Row],[ bank_asset_value]]</f>
        <v>12400000</v>
      </c>
      <c r="P775" s="1">
        <f>Cleaned_Data[[#This Row],[ loan_amount]]</f>
        <v>20000000</v>
      </c>
      <c r="Q775" s="1" t="str">
        <f t="shared" si="49"/>
        <v>300–499</v>
      </c>
      <c r="R775" s="1">
        <f>Cleaned_Data[[#This Row],[ residential_assets_value]]+Cleaned_Data[[#This Row],[ commercial_assets_value]]+Cleaned_Data[[#This Row],[ luxury_assets_value]]</f>
        <v>46600000</v>
      </c>
      <c r="S775" s="1">
        <f>Cleaned_Data[[#This Row],[ income_annum]]+Cleaned_Data[[#This Row],[ residential_assets_value]]+Cleaned_Data[[#This Row],[ commercial_assets_value]]+Cleaned_Data[[#This Row],[ luxury_assets_value]]</f>
        <v>55600000</v>
      </c>
      <c r="T775" s="1" t="str">
        <f t="shared" si="50"/>
        <v>&gt;4 Cr</v>
      </c>
      <c r="U775" s="12">
        <f t="shared" si="51"/>
        <v>10000000</v>
      </c>
      <c r="V775" s="1" t="str">
        <f>IF(Cleaned_Data[[#This Row],[EMI_Estimate]]&lt;50000, "50K", IF(Cleaned_Data[[#This Row],[EMI_Estimate]]&lt;100000, "50K-1L", IF(Cleaned_Data[[#This Row],[EMI_Estimate]]&lt;150000, "1L-1.5L", IF(Cleaned_Data[[#This Row],[EMI_Estimate]]&lt;200000,"1.5-2L", "&gt;2L"))))</f>
        <v>&gt;2L</v>
      </c>
    </row>
    <row r="776" spans="1:22" x14ac:dyDescent="0.35">
      <c r="A776">
        <v>775</v>
      </c>
      <c r="B776">
        <v>0</v>
      </c>
      <c r="C776" t="s">
        <v>19</v>
      </c>
      <c r="D776" t="s">
        <v>23</v>
      </c>
      <c r="E776">
        <v>7300000</v>
      </c>
      <c r="F776" t="str">
        <f t="shared" si="48"/>
        <v>&gt;20 Lakh</v>
      </c>
      <c r="G776">
        <v>23300000</v>
      </c>
      <c r="H776">
        <v>2</v>
      </c>
      <c r="I776">
        <v>616</v>
      </c>
      <c r="J776" s="1">
        <v>15700000</v>
      </c>
      <c r="K776" s="1">
        <v>5900000</v>
      </c>
      <c r="L776" s="1">
        <v>25800000</v>
      </c>
      <c r="M776" s="1">
        <v>4100000</v>
      </c>
      <c r="N776" s="1" t="s">
        <v>21</v>
      </c>
      <c r="O776" s="1">
        <f>Cleaned_Data[[#This Row],[ loan_amount]]-Cleaned_Data[[#This Row],[ bank_asset_value]]</f>
        <v>19200000</v>
      </c>
      <c r="P776" s="1">
        <f>Cleaned_Data[[#This Row],[ loan_amount]]</f>
        <v>23300000</v>
      </c>
      <c r="Q776" s="1" t="str">
        <f t="shared" si="49"/>
        <v>600–699</v>
      </c>
      <c r="R776" s="1">
        <f>Cleaned_Data[[#This Row],[ residential_assets_value]]+Cleaned_Data[[#This Row],[ commercial_assets_value]]+Cleaned_Data[[#This Row],[ luxury_assets_value]]</f>
        <v>47400000</v>
      </c>
      <c r="S776" s="1">
        <f>Cleaned_Data[[#This Row],[ income_annum]]+Cleaned_Data[[#This Row],[ residential_assets_value]]+Cleaned_Data[[#This Row],[ commercial_assets_value]]+Cleaned_Data[[#This Row],[ luxury_assets_value]]</f>
        <v>54700000</v>
      </c>
      <c r="T776" s="1" t="str">
        <f t="shared" si="50"/>
        <v>&gt;4 Cr</v>
      </c>
      <c r="U776" s="12">
        <f t="shared" si="51"/>
        <v>11650000</v>
      </c>
      <c r="V776" s="1" t="str">
        <f>IF(Cleaned_Data[[#This Row],[EMI_Estimate]]&lt;50000, "50K", IF(Cleaned_Data[[#This Row],[EMI_Estimate]]&lt;100000, "50K-1L", IF(Cleaned_Data[[#This Row],[EMI_Estimate]]&lt;150000, "1L-1.5L", IF(Cleaned_Data[[#This Row],[EMI_Estimate]]&lt;200000,"1.5-2L", "&gt;2L"))))</f>
        <v>&gt;2L</v>
      </c>
    </row>
    <row r="777" spans="1:22" x14ac:dyDescent="0.35">
      <c r="A777">
        <v>776</v>
      </c>
      <c r="B777">
        <v>3</v>
      </c>
      <c r="C777" t="s">
        <v>19</v>
      </c>
      <c r="D777" t="s">
        <v>23</v>
      </c>
      <c r="E777">
        <v>7400000</v>
      </c>
      <c r="F777" t="str">
        <f t="shared" si="48"/>
        <v>&gt;20 Lakh</v>
      </c>
      <c r="G777">
        <v>25700000</v>
      </c>
      <c r="H777">
        <v>2</v>
      </c>
      <c r="I777">
        <v>461</v>
      </c>
      <c r="J777" s="1">
        <v>5700000</v>
      </c>
      <c r="K777" s="1">
        <v>2900000</v>
      </c>
      <c r="L777" s="1">
        <v>15100000</v>
      </c>
      <c r="M777" s="1">
        <v>5100000</v>
      </c>
      <c r="N777" s="1" t="s">
        <v>21</v>
      </c>
      <c r="O777" s="1">
        <f>Cleaned_Data[[#This Row],[ loan_amount]]-Cleaned_Data[[#This Row],[ bank_asset_value]]</f>
        <v>20600000</v>
      </c>
      <c r="P777" s="1">
        <f>Cleaned_Data[[#This Row],[ loan_amount]]</f>
        <v>25700000</v>
      </c>
      <c r="Q777" s="1" t="str">
        <f t="shared" si="49"/>
        <v>300–499</v>
      </c>
      <c r="R777" s="1">
        <f>Cleaned_Data[[#This Row],[ residential_assets_value]]+Cleaned_Data[[#This Row],[ commercial_assets_value]]+Cleaned_Data[[#This Row],[ luxury_assets_value]]</f>
        <v>23700000</v>
      </c>
      <c r="S777" s="1">
        <f>Cleaned_Data[[#This Row],[ income_annum]]+Cleaned_Data[[#This Row],[ residential_assets_value]]+Cleaned_Data[[#This Row],[ commercial_assets_value]]+Cleaned_Data[[#This Row],[ luxury_assets_value]]</f>
        <v>31100000</v>
      </c>
      <c r="T777" s="1" t="str">
        <f t="shared" si="50"/>
        <v>3–4 Cr</v>
      </c>
      <c r="U777" s="12">
        <f t="shared" si="51"/>
        <v>12850000</v>
      </c>
      <c r="V777" s="1" t="str">
        <f>IF(Cleaned_Data[[#This Row],[EMI_Estimate]]&lt;50000, "50K", IF(Cleaned_Data[[#This Row],[EMI_Estimate]]&lt;100000, "50K-1L", IF(Cleaned_Data[[#This Row],[EMI_Estimate]]&lt;150000, "1L-1.5L", IF(Cleaned_Data[[#This Row],[EMI_Estimate]]&lt;200000,"1.5-2L", "&gt;2L"))))</f>
        <v>&gt;2L</v>
      </c>
    </row>
    <row r="778" spans="1:22" x14ac:dyDescent="0.35">
      <c r="A778">
        <v>777</v>
      </c>
      <c r="B778">
        <v>5</v>
      </c>
      <c r="C778" t="s">
        <v>22</v>
      </c>
      <c r="D778" t="s">
        <v>20</v>
      </c>
      <c r="E778">
        <v>3100000</v>
      </c>
      <c r="F778" t="str">
        <f t="shared" si="48"/>
        <v>&gt;20 Lakh</v>
      </c>
      <c r="G778">
        <v>10800000</v>
      </c>
      <c r="H778">
        <v>10</v>
      </c>
      <c r="I778">
        <v>681</v>
      </c>
      <c r="J778" s="1">
        <v>5100000</v>
      </c>
      <c r="K778" s="1">
        <v>1700000</v>
      </c>
      <c r="L778" s="1">
        <v>7400000</v>
      </c>
      <c r="M778" s="1">
        <v>1500000</v>
      </c>
      <c r="N778" s="1" t="s">
        <v>21</v>
      </c>
      <c r="O778" s="1">
        <f>Cleaned_Data[[#This Row],[ loan_amount]]-Cleaned_Data[[#This Row],[ bank_asset_value]]</f>
        <v>9300000</v>
      </c>
      <c r="P778" s="1">
        <f>Cleaned_Data[[#This Row],[ loan_amount]]</f>
        <v>10800000</v>
      </c>
      <c r="Q778" s="1" t="str">
        <f t="shared" si="49"/>
        <v>600–699</v>
      </c>
      <c r="R778" s="1">
        <f>Cleaned_Data[[#This Row],[ residential_assets_value]]+Cleaned_Data[[#This Row],[ commercial_assets_value]]+Cleaned_Data[[#This Row],[ luxury_assets_value]]</f>
        <v>14200000</v>
      </c>
      <c r="S778" s="1">
        <f>Cleaned_Data[[#This Row],[ income_annum]]+Cleaned_Data[[#This Row],[ residential_assets_value]]+Cleaned_Data[[#This Row],[ commercial_assets_value]]+Cleaned_Data[[#This Row],[ luxury_assets_value]]</f>
        <v>17300000</v>
      </c>
      <c r="T778" s="1" t="str">
        <f t="shared" si="50"/>
        <v>1–2 Cr</v>
      </c>
      <c r="U778" s="12">
        <f t="shared" si="51"/>
        <v>1080000</v>
      </c>
      <c r="V778" s="1" t="str">
        <f>IF(Cleaned_Data[[#This Row],[EMI_Estimate]]&lt;50000, "50K", IF(Cleaned_Data[[#This Row],[EMI_Estimate]]&lt;100000, "50K-1L", IF(Cleaned_Data[[#This Row],[EMI_Estimate]]&lt;150000, "1L-1.5L", IF(Cleaned_Data[[#This Row],[EMI_Estimate]]&lt;200000,"1.5-2L", "&gt;2L"))))</f>
        <v>&gt;2L</v>
      </c>
    </row>
    <row r="779" spans="1:22" x14ac:dyDescent="0.35">
      <c r="A779">
        <v>778</v>
      </c>
      <c r="B779">
        <v>2</v>
      </c>
      <c r="C779" t="s">
        <v>19</v>
      </c>
      <c r="D779" t="s">
        <v>20</v>
      </c>
      <c r="E779">
        <v>4300000</v>
      </c>
      <c r="F779" t="str">
        <f t="shared" si="48"/>
        <v>&gt;20 Lakh</v>
      </c>
      <c r="G779">
        <v>9400000</v>
      </c>
      <c r="H779">
        <v>2</v>
      </c>
      <c r="I779">
        <v>485</v>
      </c>
      <c r="J779" s="1">
        <v>11000000</v>
      </c>
      <c r="K779" s="1">
        <v>8100000</v>
      </c>
      <c r="L779" s="1">
        <v>11000000</v>
      </c>
      <c r="M779" s="1">
        <v>2200000</v>
      </c>
      <c r="N779" s="1" t="s">
        <v>24</v>
      </c>
      <c r="O779" s="1">
        <f>Cleaned_Data[[#This Row],[ loan_amount]]-Cleaned_Data[[#This Row],[ bank_asset_value]]</f>
        <v>7200000</v>
      </c>
      <c r="P779" s="1">
        <f>Cleaned_Data[[#This Row],[ loan_amount]]</f>
        <v>9400000</v>
      </c>
      <c r="Q779" s="1" t="str">
        <f t="shared" si="49"/>
        <v>300–499</v>
      </c>
      <c r="R779" s="1">
        <f>Cleaned_Data[[#This Row],[ residential_assets_value]]+Cleaned_Data[[#This Row],[ commercial_assets_value]]+Cleaned_Data[[#This Row],[ luxury_assets_value]]</f>
        <v>30100000</v>
      </c>
      <c r="S779" s="1">
        <f>Cleaned_Data[[#This Row],[ income_annum]]+Cleaned_Data[[#This Row],[ residential_assets_value]]+Cleaned_Data[[#This Row],[ commercial_assets_value]]+Cleaned_Data[[#This Row],[ luxury_assets_value]]</f>
        <v>34400000</v>
      </c>
      <c r="T779" s="1" t="str">
        <f t="shared" si="50"/>
        <v>3–4 Cr</v>
      </c>
      <c r="U779" s="12">
        <f t="shared" si="51"/>
        <v>4700000</v>
      </c>
      <c r="V779" s="1" t="str">
        <f>IF(Cleaned_Data[[#This Row],[EMI_Estimate]]&lt;50000, "50K", IF(Cleaned_Data[[#This Row],[EMI_Estimate]]&lt;100000, "50K-1L", IF(Cleaned_Data[[#This Row],[EMI_Estimate]]&lt;150000, "1L-1.5L", IF(Cleaned_Data[[#This Row],[EMI_Estimate]]&lt;200000,"1.5-2L", "&gt;2L"))))</f>
        <v>&gt;2L</v>
      </c>
    </row>
    <row r="780" spans="1:22" x14ac:dyDescent="0.35">
      <c r="A780">
        <v>779</v>
      </c>
      <c r="B780">
        <v>1</v>
      </c>
      <c r="C780" t="s">
        <v>19</v>
      </c>
      <c r="D780" t="s">
        <v>23</v>
      </c>
      <c r="E780">
        <v>2400000</v>
      </c>
      <c r="F780" t="str">
        <f t="shared" si="48"/>
        <v>&gt;20 Lakh</v>
      </c>
      <c r="G780">
        <v>8300000</v>
      </c>
      <c r="H780">
        <v>6</v>
      </c>
      <c r="I780">
        <v>684</v>
      </c>
      <c r="J780" s="1">
        <v>5500000</v>
      </c>
      <c r="K780" s="1">
        <v>3500000</v>
      </c>
      <c r="L780" s="1">
        <v>5300000</v>
      </c>
      <c r="M780" s="1">
        <v>2300000</v>
      </c>
      <c r="N780" s="1" t="s">
        <v>21</v>
      </c>
      <c r="O780" s="1">
        <f>Cleaned_Data[[#This Row],[ loan_amount]]-Cleaned_Data[[#This Row],[ bank_asset_value]]</f>
        <v>6000000</v>
      </c>
      <c r="P780" s="1">
        <f>Cleaned_Data[[#This Row],[ loan_amount]]</f>
        <v>8300000</v>
      </c>
      <c r="Q780" s="1" t="str">
        <f t="shared" si="49"/>
        <v>600–699</v>
      </c>
      <c r="R780" s="1">
        <f>Cleaned_Data[[#This Row],[ residential_assets_value]]+Cleaned_Data[[#This Row],[ commercial_assets_value]]+Cleaned_Data[[#This Row],[ luxury_assets_value]]</f>
        <v>14300000</v>
      </c>
      <c r="S780" s="1">
        <f>Cleaned_Data[[#This Row],[ income_annum]]+Cleaned_Data[[#This Row],[ residential_assets_value]]+Cleaned_Data[[#This Row],[ commercial_assets_value]]+Cleaned_Data[[#This Row],[ luxury_assets_value]]</f>
        <v>16700000</v>
      </c>
      <c r="T780" s="1" t="str">
        <f t="shared" si="50"/>
        <v>1–2 Cr</v>
      </c>
      <c r="U780" s="12">
        <f t="shared" si="51"/>
        <v>1383333</v>
      </c>
      <c r="V780" s="1" t="str">
        <f>IF(Cleaned_Data[[#This Row],[EMI_Estimate]]&lt;50000, "50K", IF(Cleaned_Data[[#This Row],[EMI_Estimate]]&lt;100000, "50K-1L", IF(Cleaned_Data[[#This Row],[EMI_Estimate]]&lt;150000, "1L-1.5L", IF(Cleaned_Data[[#This Row],[EMI_Estimate]]&lt;200000,"1.5-2L", "&gt;2L"))))</f>
        <v>&gt;2L</v>
      </c>
    </row>
    <row r="781" spans="1:22" x14ac:dyDescent="0.35">
      <c r="A781">
        <v>780</v>
      </c>
      <c r="B781">
        <v>1</v>
      </c>
      <c r="C781" t="s">
        <v>19</v>
      </c>
      <c r="D781" t="s">
        <v>20</v>
      </c>
      <c r="E781">
        <v>5400000</v>
      </c>
      <c r="F781" t="str">
        <f t="shared" si="48"/>
        <v>&gt;20 Lakh</v>
      </c>
      <c r="G781">
        <v>17900000</v>
      </c>
      <c r="H781">
        <v>14</v>
      </c>
      <c r="I781">
        <v>727</v>
      </c>
      <c r="J781" s="1">
        <v>13100000</v>
      </c>
      <c r="K781" s="1">
        <v>0</v>
      </c>
      <c r="L781" s="1">
        <v>12300000</v>
      </c>
      <c r="M781" s="1">
        <v>4700000</v>
      </c>
      <c r="N781" s="1" t="s">
        <v>21</v>
      </c>
      <c r="O781" s="1">
        <f>Cleaned_Data[[#This Row],[ loan_amount]]-Cleaned_Data[[#This Row],[ bank_asset_value]]</f>
        <v>13200000</v>
      </c>
      <c r="P781" s="1">
        <f>Cleaned_Data[[#This Row],[ loan_amount]]</f>
        <v>17900000</v>
      </c>
      <c r="Q781" s="1" t="str">
        <f t="shared" si="49"/>
        <v>700–799</v>
      </c>
      <c r="R781" s="1">
        <f>Cleaned_Data[[#This Row],[ residential_assets_value]]+Cleaned_Data[[#This Row],[ commercial_assets_value]]+Cleaned_Data[[#This Row],[ luxury_assets_value]]</f>
        <v>25400000</v>
      </c>
      <c r="S781" s="1">
        <f>Cleaned_Data[[#This Row],[ income_annum]]+Cleaned_Data[[#This Row],[ residential_assets_value]]+Cleaned_Data[[#This Row],[ commercial_assets_value]]+Cleaned_Data[[#This Row],[ luxury_assets_value]]</f>
        <v>30800000</v>
      </c>
      <c r="T781" s="1" t="str">
        <f t="shared" si="50"/>
        <v>3–4 Cr</v>
      </c>
      <c r="U781" s="12">
        <f t="shared" si="51"/>
        <v>1278571</v>
      </c>
      <c r="V781" s="1" t="str">
        <f>IF(Cleaned_Data[[#This Row],[EMI_Estimate]]&lt;50000, "50K", IF(Cleaned_Data[[#This Row],[EMI_Estimate]]&lt;100000, "50K-1L", IF(Cleaned_Data[[#This Row],[EMI_Estimate]]&lt;150000, "1L-1.5L", IF(Cleaned_Data[[#This Row],[EMI_Estimate]]&lt;200000,"1.5-2L", "&gt;2L"))))</f>
        <v>&gt;2L</v>
      </c>
    </row>
    <row r="782" spans="1:22" x14ac:dyDescent="0.35">
      <c r="A782">
        <v>781</v>
      </c>
      <c r="B782">
        <v>2</v>
      </c>
      <c r="C782" t="s">
        <v>22</v>
      </c>
      <c r="D782" t="s">
        <v>20</v>
      </c>
      <c r="E782">
        <v>1600000</v>
      </c>
      <c r="F782" t="str">
        <f t="shared" si="48"/>
        <v>15-20 Lakh</v>
      </c>
      <c r="G782">
        <v>5100000</v>
      </c>
      <c r="H782">
        <v>6</v>
      </c>
      <c r="I782">
        <v>784</v>
      </c>
      <c r="J782" s="1">
        <v>1400000</v>
      </c>
      <c r="K782" s="1">
        <v>2400000</v>
      </c>
      <c r="L782" s="1">
        <v>4500000</v>
      </c>
      <c r="M782" s="1">
        <v>1400000</v>
      </c>
      <c r="N782" s="1" t="s">
        <v>21</v>
      </c>
      <c r="O782" s="1">
        <f>Cleaned_Data[[#This Row],[ loan_amount]]-Cleaned_Data[[#This Row],[ bank_asset_value]]</f>
        <v>3700000</v>
      </c>
      <c r="P782" s="1">
        <f>Cleaned_Data[[#This Row],[ loan_amount]]</f>
        <v>5100000</v>
      </c>
      <c r="Q782" s="1" t="str">
        <f t="shared" si="49"/>
        <v>700–799</v>
      </c>
      <c r="R782" s="1">
        <f>Cleaned_Data[[#This Row],[ residential_assets_value]]+Cleaned_Data[[#This Row],[ commercial_assets_value]]+Cleaned_Data[[#This Row],[ luxury_assets_value]]</f>
        <v>8300000</v>
      </c>
      <c r="S782" s="1">
        <f>Cleaned_Data[[#This Row],[ income_annum]]+Cleaned_Data[[#This Row],[ residential_assets_value]]+Cleaned_Data[[#This Row],[ commercial_assets_value]]+Cleaned_Data[[#This Row],[ luxury_assets_value]]</f>
        <v>9900000</v>
      </c>
      <c r="T782" s="1" t="str">
        <f t="shared" si="50"/>
        <v>&lt;1 Cr</v>
      </c>
      <c r="U782" s="12">
        <f t="shared" si="51"/>
        <v>850000</v>
      </c>
      <c r="V782" s="1" t="str">
        <f>IF(Cleaned_Data[[#This Row],[EMI_Estimate]]&lt;50000, "50K", IF(Cleaned_Data[[#This Row],[EMI_Estimate]]&lt;100000, "50K-1L", IF(Cleaned_Data[[#This Row],[EMI_Estimate]]&lt;150000, "1L-1.5L", IF(Cleaned_Data[[#This Row],[EMI_Estimate]]&lt;200000,"1.5-2L", "&gt;2L"))))</f>
        <v>&gt;2L</v>
      </c>
    </row>
    <row r="783" spans="1:22" x14ac:dyDescent="0.35">
      <c r="A783">
        <v>782</v>
      </c>
      <c r="B783">
        <v>3</v>
      </c>
      <c r="C783" t="s">
        <v>22</v>
      </c>
      <c r="D783" t="s">
        <v>23</v>
      </c>
      <c r="E783">
        <v>9900000</v>
      </c>
      <c r="F783" t="str">
        <f t="shared" si="48"/>
        <v>&gt;20 Lakh</v>
      </c>
      <c r="G783">
        <v>20400000</v>
      </c>
      <c r="H783">
        <v>4</v>
      </c>
      <c r="I783">
        <v>865</v>
      </c>
      <c r="J783" s="1">
        <v>26300000</v>
      </c>
      <c r="K783" s="1">
        <v>3600000</v>
      </c>
      <c r="L783" s="1">
        <v>36500000</v>
      </c>
      <c r="M783" s="1">
        <v>12800000</v>
      </c>
      <c r="N783" s="1" t="s">
        <v>21</v>
      </c>
      <c r="O783" s="1">
        <f>Cleaned_Data[[#This Row],[ loan_amount]]-Cleaned_Data[[#This Row],[ bank_asset_value]]</f>
        <v>7600000</v>
      </c>
      <c r="P783" s="1">
        <f>Cleaned_Data[[#This Row],[ loan_amount]]</f>
        <v>20400000</v>
      </c>
      <c r="Q783" s="1" t="str">
        <f t="shared" si="49"/>
        <v>800+</v>
      </c>
      <c r="R783" s="1">
        <f>Cleaned_Data[[#This Row],[ residential_assets_value]]+Cleaned_Data[[#This Row],[ commercial_assets_value]]+Cleaned_Data[[#This Row],[ luxury_assets_value]]</f>
        <v>66400000</v>
      </c>
      <c r="S783" s="1">
        <f>Cleaned_Data[[#This Row],[ income_annum]]+Cleaned_Data[[#This Row],[ residential_assets_value]]+Cleaned_Data[[#This Row],[ commercial_assets_value]]+Cleaned_Data[[#This Row],[ luxury_assets_value]]</f>
        <v>76300000</v>
      </c>
      <c r="T783" s="1" t="str">
        <f t="shared" si="50"/>
        <v>&gt;4 Cr</v>
      </c>
      <c r="U783" s="12">
        <f t="shared" si="51"/>
        <v>5100000</v>
      </c>
      <c r="V783" s="1" t="str">
        <f>IF(Cleaned_Data[[#This Row],[EMI_Estimate]]&lt;50000, "50K", IF(Cleaned_Data[[#This Row],[EMI_Estimate]]&lt;100000, "50K-1L", IF(Cleaned_Data[[#This Row],[EMI_Estimate]]&lt;150000, "1L-1.5L", IF(Cleaned_Data[[#This Row],[EMI_Estimate]]&lt;200000,"1.5-2L", "&gt;2L"))))</f>
        <v>&gt;2L</v>
      </c>
    </row>
    <row r="784" spans="1:22" x14ac:dyDescent="0.35">
      <c r="A784">
        <v>783</v>
      </c>
      <c r="B784">
        <v>3</v>
      </c>
      <c r="C784" t="s">
        <v>22</v>
      </c>
      <c r="D784" t="s">
        <v>20</v>
      </c>
      <c r="E784">
        <v>5800000</v>
      </c>
      <c r="F784" t="str">
        <f t="shared" si="48"/>
        <v>&gt;20 Lakh</v>
      </c>
      <c r="G784">
        <v>20100000</v>
      </c>
      <c r="H784">
        <v>18</v>
      </c>
      <c r="I784">
        <v>791</v>
      </c>
      <c r="J784" s="1">
        <v>1400000</v>
      </c>
      <c r="K784" s="1">
        <v>10800000</v>
      </c>
      <c r="L784" s="1">
        <v>16300000</v>
      </c>
      <c r="M784" s="1">
        <v>5600000</v>
      </c>
      <c r="N784" s="1" t="s">
        <v>21</v>
      </c>
      <c r="O784" s="1">
        <f>Cleaned_Data[[#This Row],[ loan_amount]]-Cleaned_Data[[#This Row],[ bank_asset_value]]</f>
        <v>14500000</v>
      </c>
      <c r="P784" s="1">
        <f>Cleaned_Data[[#This Row],[ loan_amount]]</f>
        <v>20100000</v>
      </c>
      <c r="Q784" s="1" t="str">
        <f t="shared" si="49"/>
        <v>700–799</v>
      </c>
      <c r="R784" s="1">
        <f>Cleaned_Data[[#This Row],[ residential_assets_value]]+Cleaned_Data[[#This Row],[ commercial_assets_value]]+Cleaned_Data[[#This Row],[ luxury_assets_value]]</f>
        <v>28500000</v>
      </c>
      <c r="S784" s="1">
        <f>Cleaned_Data[[#This Row],[ income_annum]]+Cleaned_Data[[#This Row],[ residential_assets_value]]+Cleaned_Data[[#This Row],[ commercial_assets_value]]+Cleaned_Data[[#This Row],[ luxury_assets_value]]</f>
        <v>34300000</v>
      </c>
      <c r="T784" s="1" t="str">
        <f t="shared" si="50"/>
        <v>3–4 Cr</v>
      </c>
      <c r="U784" s="12">
        <f t="shared" si="51"/>
        <v>1116667</v>
      </c>
      <c r="V784" s="1" t="str">
        <f>IF(Cleaned_Data[[#This Row],[EMI_Estimate]]&lt;50000, "50K", IF(Cleaned_Data[[#This Row],[EMI_Estimate]]&lt;100000, "50K-1L", IF(Cleaned_Data[[#This Row],[EMI_Estimate]]&lt;150000, "1L-1.5L", IF(Cleaned_Data[[#This Row],[EMI_Estimate]]&lt;200000,"1.5-2L", "&gt;2L"))))</f>
        <v>&gt;2L</v>
      </c>
    </row>
    <row r="785" spans="1:22" x14ac:dyDescent="0.35">
      <c r="A785">
        <v>784</v>
      </c>
      <c r="B785">
        <v>4</v>
      </c>
      <c r="C785" t="s">
        <v>22</v>
      </c>
      <c r="D785" t="s">
        <v>20</v>
      </c>
      <c r="E785">
        <v>2200000</v>
      </c>
      <c r="F785" t="str">
        <f t="shared" si="48"/>
        <v>&gt;20 Lakh</v>
      </c>
      <c r="G785">
        <v>8500000</v>
      </c>
      <c r="H785">
        <v>16</v>
      </c>
      <c r="I785">
        <v>866</v>
      </c>
      <c r="J785" s="1">
        <v>4000000</v>
      </c>
      <c r="K785" s="1">
        <v>1900000</v>
      </c>
      <c r="L785" s="1">
        <v>6800000</v>
      </c>
      <c r="M785" s="1">
        <v>2800000</v>
      </c>
      <c r="N785" s="1" t="s">
        <v>21</v>
      </c>
      <c r="O785" s="1">
        <f>Cleaned_Data[[#This Row],[ loan_amount]]-Cleaned_Data[[#This Row],[ bank_asset_value]]</f>
        <v>5700000</v>
      </c>
      <c r="P785" s="1">
        <f>Cleaned_Data[[#This Row],[ loan_amount]]</f>
        <v>8500000</v>
      </c>
      <c r="Q785" s="1" t="str">
        <f t="shared" si="49"/>
        <v>800+</v>
      </c>
      <c r="R785" s="1">
        <f>Cleaned_Data[[#This Row],[ residential_assets_value]]+Cleaned_Data[[#This Row],[ commercial_assets_value]]+Cleaned_Data[[#This Row],[ luxury_assets_value]]</f>
        <v>12700000</v>
      </c>
      <c r="S785" s="1">
        <f>Cleaned_Data[[#This Row],[ income_annum]]+Cleaned_Data[[#This Row],[ residential_assets_value]]+Cleaned_Data[[#This Row],[ commercial_assets_value]]+Cleaned_Data[[#This Row],[ luxury_assets_value]]</f>
        <v>14900000</v>
      </c>
      <c r="T785" s="1" t="str">
        <f t="shared" si="50"/>
        <v>1–2 Cr</v>
      </c>
      <c r="U785" s="12">
        <f t="shared" si="51"/>
        <v>531250</v>
      </c>
      <c r="V785" s="1" t="str">
        <f>IF(Cleaned_Data[[#This Row],[EMI_Estimate]]&lt;50000, "50K", IF(Cleaned_Data[[#This Row],[EMI_Estimate]]&lt;100000, "50K-1L", IF(Cleaned_Data[[#This Row],[EMI_Estimate]]&lt;150000, "1L-1.5L", IF(Cleaned_Data[[#This Row],[EMI_Estimate]]&lt;200000,"1.5-2L", "&gt;2L"))))</f>
        <v>&gt;2L</v>
      </c>
    </row>
    <row r="786" spans="1:22" x14ac:dyDescent="0.35">
      <c r="A786">
        <v>785</v>
      </c>
      <c r="B786">
        <v>0</v>
      </c>
      <c r="C786" t="s">
        <v>19</v>
      </c>
      <c r="D786" t="s">
        <v>20</v>
      </c>
      <c r="E786">
        <v>5000000</v>
      </c>
      <c r="F786" t="str">
        <f t="shared" si="48"/>
        <v>&gt;20 Lakh</v>
      </c>
      <c r="G786">
        <v>14400000</v>
      </c>
      <c r="H786">
        <v>2</v>
      </c>
      <c r="I786">
        <v>761</v>
      </c>
      <c r="J786" s="1">
        <v>-100000</v>
      </c>
      <c r="K786" s="1">
        <v>7300000</v>
      </c>
      <c r="L786" s="1">
        <v>12600000</v>
      </c>
      <c r="M786" s="1">
        <v>4500000</v>
      </c>
      <c r="N786" s="1" t="s">
        <v>21</v>
      </c>
      <c r="O786" s="1">
        <f>Cleaned_Data[[#This Row],[ loan_amount]]-Cleaned_Data[[#This Row],[ bank_asset_value]]</f>
        <v>9900000</v>
      </c>
      <c r="P786" s="1">
        <f>Cleaned_Data[[#This Row],[ loan_amount]]</f>
        <v>14400000</v>
      </c>
      <c r="Q786" s="1" t="str">
        <f t="shared" si="49"/>
        <v>700–799</v>
      </c>
      <c r="R786" s="1">
        <f>Cleaned_Data[[#This Row],[ residential_assets_value]]+Cleaned_Data[[#This Row],[ commercial_assets_value]]+Cleaned_Data[[#This Row],[ luxury_assets_value]]</f>
        <v>19800000</v>
      </c>
      <c r="S786" s="1">
        <f>Cleaned_Data[[#This Row],[ income_annum]]+Cleaned_Data[[#This Row],[ residential_assets_value]]+Cleaned_Data[[#This Row],[ commercial_assets_value]]+Cleaned_Data[[#This Row],[ luxury_assets_value]]</f>
        <v>24800000</v>
      </c>
      <c r="T786" s="1" t="str">
        <f t="shared" si="50"/>
        <v>2–3 Cr</v>
      </c>
      <c r="U786" s="12">
        <f t="shared" si="51"/>
        <v>7200000</v>
      </c>
      <c r="V786" s="1" t="str">
        <f>IF(Cleaned_Data[[#This Row],[EMI_Estimate]]&lt;50000, "50K", IF(Cleaned_Data[[#This Row],[EMI_Estimate]]&lt;100000, "50K-1L", IF(Cleaned_Data[[#This Row],[EMI_Estimate]]&lt;150000, "1L-1.5L", IF(Cleaned_Data[[#This Row],[EMI_Estimate]]&lt;200000,"1.5-2L", "&gt;2L"))))</f>
        <v>&gt;2L</v>
      </c>
    </row>
    <row r="787" spans="1:22" x14ac:dyDescent="0.35">
      <c r="A787">
        <v>786</v>
      </c>
      <c r="B787">
        <v>2</v>
      </c>
      <c r="C787" t="s">
        <v>22</v>
      </c>
      <c r="D787" t="s">
        <v>23</v>
      </c>
      <c r="E787">
        <v>600000</v>
      </c>
      <c r="F787" t="str">
        <f t="shared" si="48"/>
        <v>5-10 Lakh</v>
      </c>
      <c r="G787">
        <v>2100000</v>
      </c>
      <c r="H787">
        <v>18</v>
      </c>
      <c r="I787">
        <v>572</v>
      </c>
      <c r="J787" s="1">
        <v>400000</v>
      </c>
      <c r="K787" s="1">
        <v>500000</v>
      </c>
      <c r="L787" s="1">
        <v>1400000</v>
      </c>
      <c r="M787" s="1">
        <v>300000</v>
      </c>
      <c r="N787" s="1" t="s">
        <v>21</v>
      </c>
      <c r="O787" s="1">
        <f>Cleaned_Data[[#This Row],[ loan_amount]]-Cleaned_Data[[#This Row],[ bank_asset_value]]</f>
        <v>1800000</v>
      </c>
      <c r="P787" s="1">
        <f>Cleaned_Data[[#This Row],[ loan_amount]]</f>
        <v>2100000</v>
      </c>
      <c r="Q787" s="1" t="str">
        <f t="shared" si="49"/>
        <v>500–599</v>
      </c>
      <c r="R787" s="1">
        <f>Cleaned_Data[[#This Row],[ residential_assets_value]]+Cleaned_Data[[#This Row],[ commercial_assets_value]]+Cleaned_Data[[#This Row],[ luxury_assets_value]]</f>
        <v>2300000</v>
      </c>
      <c r="S787" s="1">
        <f>Cleaned_Data[[#This Row],[ income_annum]]+Cleaned_Data[[#This Row],[ residential_assets_value]]+Cleaned_Data[[#This Row],[ commercial_assets_value]]+Cleaned_Data[[#This Row],[ luxury_assets_value]]</f>
        <v>2900000</v>
      </c>
      <c r="T787" s="1" t="str">
        <f t="shared" si="50"/>
        <v>&lt;1 Cr</v>
      </c>
      <c r="U787" s="12">
        <f t="shared" si="51"/>
        <v>116667</v>
      </c>
      <c r="V787" s="1" t="str">
        <f>IF(Cleaned_Data[[#This Row],[EMI_Estimate]]&lt;50000, "50K", IF(Cleaned_Data[[#This Row],[EMI_Estimate]]&lt;100000, "50K-1L", IF(Cleaned_Data[[#This Row],[EMI_Estimate]]&lt;150000, "1L-1.5L", IF(Cleaned_Data[[#This Row],[EMI_Estimate]]&lt;200000,"1.5-2L", "&gt;2L"))))</f>
        <v>1L-1.5L</v>
      </c>
    </row>
    <row r="788" spans="1:22" x14ac:dyDescent="0.35">
      <c r="A788">
        <v>787</v>
      </c>
      <c r="B788">
        <v>4</v>
      </c>
      <c r="C788" t="s">
        <v>19</v>
      </c>
      <c r="D788" t="s">
        <v>20</v>
      </c>
      <c r="E788">
        <v>2200000</v>
      </c>
      <c r="F788" t="str">
        <f t="shared" si="48"/>
        <v>&gt;20 Lakh</v>
      </c>
      <c r="G788">
        <v>8600000</v>
      </c>
      <c r="H788">
        <v>6</v>
      </c>
      <c r="I788">
        <v>601</v>
      </c>
      <c r="J788" s="1">
        <v>2700000</v>
      </c>
      <c r="K788" s="1">
        <v>2900000</v>
      </c>
      <c r="L788" s="1">
        <v>6700000</v>
      </c>
      <c r="M788" s="1">
        <v>3300000</v>
      </c>
      <c r="N788" s="1" t="s">
        <v>21</v>
      </c>
      <c r="O788" s="1">
        <f>Cleaned_Data[[#This Row],[ loan_amount]]-Cleaned_Data[[#This Row],[ bank_asset_value]]</f>
        <v>5300000</v>
      </c>
      <c r="P788" s="1">
        <f>Cleaned_Data[[#This Row],[ loan_amount]]</f>
        <v>8600000</v>
      </c>
      <c r="Q788" s="1" t="str">
        <f t="shared" si="49"/>
        <v>600–699</v>
      </c>
      <c r="R788" s="1">
        <f>Cleaned_Data[[#This Row],[ residential_assets_value]]+Cleaned_Data[[#This Row],[ commercial_assets_value]]+Cleaned_Data[[#This Row],[ luxury_assets_value]]</f>
        <v>12300000</v>
      </c>
      <c r="S788" s="1">
        <f>Cleaned_Data[[#This Row],[ income_annum]]+Cleaned_Data[[#This Row],[ residential_assets_value]]+Cleaned_Data[[#This Row],[ commercial_assets_value]]+Cleaned_Data[[#This Row],[ luxury_assets_value]]</f>
        <v>14500000</v>
      </c>
      <c r="T788" s="1" t="str">
        <f t="shared" si="50"/>
        <v>1–2 Cr</v>
      </c>
      <c r="U788" s="12">
        <f t="shared" si="51"/>
        <v>1433333</v>
      </c>
      <c r="V788" s="1" t="str">
        <f>IF(Cleaned_Data[[#This Row],[EMI_Estimate]]&lt;50000, "50K", IF(Cleaned_Data[[#This Row],[EMI_Estimate]]&lt;100000, "50K-1L", IF(Cleaned_Data[[#This Row],[EMI_Estimate]]&lt;150000, "1L-1.5L", IF(Cleaned_Data[[#This Row],[EMI_Estimate]]&lt;200000,"1.5-2L", "&gt;2L"))))</f>
        <v>&gt;2L</v>
      </c>
    </row>
    <row r="789" spans="1:22" x14ac:dyDescent="0.35">
      <c r="A789">
        <v>788</v>
      </c>
      <c r="B789">
        <v>1</v>
      </c>
      <c r="C789" t="s">
        <v>19</v>
      </c>
      <c r="D789" t="s">
        <v>23</v>
      </c>
      <c r="E789">
        <v>2600000</v>
      </c>
      <c r="F789" t="str">
        <f t="shared" si="48"/>
        <v>&gt;20 Lakh</v>
      </c>
      <c r="G789">
        <v>5500000</v>
      </c>
      <c r="H789">
        <v>14</v>
      </c>
      <c r="I789">
        <v>820</v>
      </c>
      <c r="J789" s="1">
        <v>2700000</v>
      </c>
      <c r="K789" s="1">
        <v>2400000</v>
      </c>
      <c r="L789" s="1">
        <v>9300000</v>
      </c>
      <c r="M789" s="1">
        <v>2000000</v>
      </c>
      <c r="N789" s="1" t="s">
        <v>21</v>
      </c>
      <c r="O789" s="1">
        <f>Cleaned_Data[[#This Row],[ loan_amount]]-Cleaned_Data[[#This Row],[ bank_asset_value]]</f>
        <v>3500000</v>
      </c>
      <c r="P789" s="1">
        <f>Cleaned_Data[[#This Row],[ loan_amount]]</f>
        <v>5500000</v>
      </c>
      <c r="Q789" s="1" t="str">
        <f t="shared" si="49"/>
        <v>800+</v>
      </c>
      <c r="R789" s="1">
        <f>Cleaned_Data[[#This Row],[ residential_assets_value]]+Cleaned_Data[[#This Row],[ commercial_assets_value]]+Cleaned_Data[[#This Row],[ luxury_assets_value]]</f>
        <v>14400000</v>
      </c>
      <c r="S789" s="1">
        <f>Cleaned_Data[[#This Row],[ income_annum]]+Cleaned_Data[[#This Row],[ residential_assets_value]]+Cleaned_Data[[#This Row],[ commercial_assets_value]]+Cleaned_Data[[#This Row],[ luxury_assets_value]]</f>
        <v>17000000</v>
      </c>
      <c r="T789" s="1" t="str">
        <f t="shared" si="50"/>
        <v>1–2 Cr</v>
      </c>
      <c r="U789" s="12">
        <f t="shared" si="51"/>
        <v>392857</v>
      </c>
      <c r="V789" s="1" t="str">
        <f>IF(Cleaned_Data[[#This Row],[EMI_Estimate]]&lt;50000, "50K", IF(Cleaned_Data[[#This Row],[EMI_Estimate]]&lt;100000, "50K-1L", IF(Cleaned_Data[[#This Row],[EMI_Estimate]]&lt;150000, "1L-1.5L", IF(Cleaned_Data[[#This Row],[EMI_Estimate]]&lt;200000,"1.5-2L", "&gt;2L"))))</f>
        <v>&gt;2L</v>
      </c>
    </row>
    <row r="790" spans="1:22" x14ac:dyDescent="0.35">
      <c r="A790">
        <v>789</v>
      </c>
      <c r="B790">
        <v>4</v>
      </c>
      <c r="C790" t="s">
        <v>22</v>
      </c>
      <c r="D790" t="s">
        <v>20</v>
      </c>
      <c r="E790">
        <v>1200000</v>
      </c>
      <c r="F790" t="str">
        <f t="shared" si="48"/>
        <v>10-15 Lakh</v>
      </c>
      <c r="G790">
        <v>4300000</v>
      </c>
      <c r="H790">
        <v>8</v>
      </c>
      <c r="I790">
        <v>598</v>
      </c>
      <c r="J790" s="1">
        <v>1600000</v>
      </c>
      <c r="K790" s="1">
        <v>1800000</v>
      </c>
      <c r="L790" s="1">
        <v>3200000</v>
      </c>
      <c r="M790" s="1">
        <v>1300000</v>
      </c>
      <c r="N790" s="1" t="s">
        <v>21</v>
      </c>
      <c r="O790" s="1">
        <f>Cleaned_Data[[#This Row],[ loan_amount]]-Cleaned_Data[[#This Row],[ bank_asset_value]]</f>
        <v>3000000</v>
      </c>
      <c r="P790" s="1">
        <f>Cleaned_Data[[#This Row],[ loan_amount]]</f>
        <v>4300000</v>
      </c>
      <c r="Q790" s="1" t="str">
        <f t="shared" si="49"/>
        <v>500–599</v>
      </c>
      <c r="R790" s="1">
        <f>Cleaned_Data[[#This Row],[ residential_assets_value]]+Cleaned_Data[[#This Row],[ commercial_assets_value]]+Cleaned_Data[[#This Row],[ luxury_assets_value]]</f>
        <v>6600000</v>
      </c>
      <c r="S790" s="1">
        <f>Cleaned_Data[[#This Row],[ income_annum]]+Cleaned_Data[[#This Row],[ residential_assets_value]]+Cleaned_Data[[#This Row],[ commercial_assets_value]]+Cleaned_Data[[#This Row],[ luxury_assets_value]]</f>
        <v>7800000</v>
      </c>
      <c r="T790" s="1" t="str">
        <f t="shared" si="50"/>
        <v>&lt;1 Cr</v>
      </c>
      <c r="U790" s="12">
        <f t="shared" si="51"/>
        <v>537500</v>
      </c>
      <c r="V790" s="1" t="str">
        <f>IF(Cleaned_Data[[#This Row],[EMI_Estimate]]&lt;50000, "50K", IF(Cleaned_Data[[#This Row],[EMI_Estimate]]&lt;100000, "50K-1L", IF(Cleaned_Data[[#This Row],[EMI_Estimate]]&lt;150000, "1L-1.5L", IF(Cleaned_Data[[#This Row],[EMI_Estimate]]&lt;200000,"1.5-2L", "&gt;2L"))))</f>
        <v>&gt;2L</v>
      </c>
    </row>
    <row r="791" spans="1:22" x14ac:dyDescent="0.35">
      <c r="A791">
        <v>790</v>
      </c>
      <c r="B791">
        <v>2</v>
      </c>
      <c r="C791" t="s">
        <v>19</v>
      </c>
      <c r="D791" t="s">
        <v>20</v>
      </c>
      <c r="E791">
        <v>3100000</v>
      </c>
      <c r="F791" t="str">
        <f t="shared" si="48"/>
        <v>&gt;20 Lakh</v>
      </c>
      <c r="G791">
        <v>8700000</v>
      </c>
      <c r="H791">
        <v>18</v>
      </c>
      <c r="I791">
        <v>544</v>
      </c>
      <c r="J791" s="1">
        <v>5300000</v>
      </c>
      <c r="K791" s="1">
        <v>1100000</v>
      </c>
      <c r="L791" s="1">
        <v>12200000</v>
      </c>
      <c r="M791" s="1">
        <v>1500000</v>
      </c>
      <c r="N791" s="1" t="s">
        <v>24</v>
      </c>
      <c r="O791" s="1">
        <f>Cleaned_Data[[#This Row],[ loan_amount]]-Cleaned_Data[[#This Row],[ bank_asset_value]]</f>
        <v>7200000</v>
      </c>
      <c r="P791" s="1">
        <f>Cleaned_Data[[#This Row],[ loan_amount]]</f>
        <v>8700000</v>
      </c>
      <c r="Q791" s="1" t="str">
        <f t="shared" si="49"/>
        <v>500–599</v>
      </c>
      <c r="R791" s="1">
        <f>Cleaned_Data[[#This Row],[ residential_assets_value]]+Cleaned_Data[[#This Row],[ commercial_assets_value]]+Cleaned_Data[[#This Row],[ luxury_assets_value]]</f>
        <v>18600000</v>
      </c>
      <c r="S791" s="1">
        <f>Cleaned_Data[[#This Row],[ income_annum]]+Cleaned_Data[[#This Row],[ residential_assets_value]]+Cleaned_Data[[#This Row],[ commercial_assets_value]]+Cleaned_Data[[#This Row],[ luxury_assets_value]]</f>
        <v>21700000</v>
      </c>
      <c r="T791" s="1" t="str">
        <f t="shared" si="50"/>
        <v>2–3 Cr</v>
      </c>
      <c r="U791" s="12">
        <f t="shared" si="51"/>
        <v>483333</v>
      </c>
      <c r="V791" s="1" t="str">
        <f>IF(Cleaned_Data[[#This Row],[EMI_Estimate]]&lt;50000, "50K", IF(Cleaned_Data[[#This Row],[EMI_Estimate]]&lt;100000, "50K-1L", IF(Cleaned_Data[[#This Row],[EMI_Estimate]]&lt;150000, "1L-1.5L", IF(Cleaned_Data[[#This Row],[EMI_Estimate]]&lt;200000,"1.5-2L", "&gt;2L"))))</f>
        <v>&gt;2L</v>
      </c>
    </row>
    <row r="792" spans="1:22" x14ac:dyDescent="0.35">
      <c r="A792">
        <v>791</v>
      </c>
      <c r="B792">
        <v>5</v>
      </c>
      <c r="C792" t="s">
        <v>22</v>
      </c>
      <c r="D792" t="s">
        <v>23</v>
      </c>
      <c r="E792">
        <v>4600000</v>
      </c>
      <c r="F792" t="str">
        <f t="shared" si="48"/>
        <v>&gt;20 Lakh</v>
      </c>
      <c r="G792">
        <v>14500000</v>
      </c>
      <c r="H792">
        <v>14</v>
      </c>
      <c r="I792">
        <v>561</v>
      </c>
      <c r="J792" s="1">
        <v>2300000</v>
      </c>
      <c r="K792" s="1">
        <v>6200000</v>
      </c>
      <c r="L792" s="1">
        <v>10200000</v>
      </c>
      <c r="M792" s="1">
        <v>5800000</v>
      </c>
      <c r="N792" s="1" t="s">
        <v>21</v>
      </c>
      <c r="O792" s="1">
        <f>Cleaned_Data[[#This Row],[ loan_amount]]-Cleaned_Data[[#This Row],[ bank_asset_value]]</f>
        <v>8700000</v>
      </c>
      <c r="P792" s="1">
        <f>Cleaned_Data[[#This Row],[ loan_amount]]</f>
        <v>14500000</v>
      </c>
      <c r="Q792" s="1" t="str">
        <f t="shared" si="49"/>
        <v>500–599</v>
      </c>
      <c r="R792" s="1">
        <f>Cleaned_Data[[#This Row],[ residential_assets_value]]+Cleaned_Data[[#This Row],[ commercial_assets_value]]+Cleaned_Data[[#This Row],[ luxury_assets_value]]</f>
        <v>18700000</v>
      </c>
      <c r="S792" s="1">
        <f>Cleaned_Data[[#This Row],[ income_annum]]+Cleaned_Data[[#This Row],[ residential_assets_value]]+Cleaned_Data[[#This Row],[ commercial_assets_value]]+Cleaned_Data[[#This Row],[ luxury_assets_value]]</f>
        <v>23300000</v>
      </c>
      <c r="T792" s="1" t="str">
        <f t="shared" si="50"/>
        <v>2–3 Cr</v>
      </c>
      <c r="U792" s="12">
        <f t="shared" si="51"/>
        <v>1035714</v>
      </c>
      <c r="V792" s="1" t="str">
        <f>IF(Cleaned_Data[[#This Row],[EMI_Estimate]]&lt;50000, "50K", IF(Cleaned_Data[[#This Row],[EMI_Estimate]]&lt;100000, "50K-1L", IF(Cleaned_Data[[#This Row],[EMI_Estimate]]&lt;150000, "1L-1.5L", IF(Cleaned_Data[[#This Row],[EMI_Estimate]]&lt;200000,"1.5-2L", "&gt;2L"))))</f>
        <v>&gt;2L</v>
      </c>
    </row>
    <row r="793" spans="1:22" x14ac:dyDescent="0.35">
      <c r="A793">
        <v>792</v>
      </c>
      <c r="B793">
        <v>4</v>
      </c>
      <c r="C793" t="s">
        <v>19</v>
      </c>
      <c r="D793" t="s">
        <v>23</v>
      </c>
      <c r="E793">
        <v>9300000</v>
      </c>
      <c r="F793" t="str">
        <f t="shared" si="48"/>
        <v>&gt;20 Lakh</v>
      </c>
      <c r="G793">
        <v>35500000</v>
      </c>
      <c r="H793">
        <v>6</v>
      </c>
      <c r="I793">
        <v>547</v>
      </c>
      <c r="J793" s="1">
        <v>2800000</v>
      </c>
      <c r="K793" s="1">
        <v>17800000</v>
      </c>
      <c r="L793" s="1">
        <v>27000000</v>
      </c>
      <c r="M793" s="1">
        <v>13900000</v>
      </c>
      <c r="N793" s="1" t="s">
        <v>24</v>
      </c>
      <c r="O793" s="1">
        <f>Cleaned_Data[[#This Row],[ loan_amount]]-Cleaned_Data[[#This Row],[ bank_asset_value]]</f>
        <v>21600000</v>
      </c>
      <c r="P793" s="1">
        <f>Cleaned_Data[[#This Row],[ loan_amount]]</f>
        <v>35500000</v>
      </c>
      <c r="Q793" s="1" t="str">
        <f t="shared" si="49"/>
        <v>500–599</v>
      </c>
      <c r="R793" s="1">
        <f>Cleaned_Data[[#This Row],[ residential_assets_value]]+Cleaned_Data[[#This Row],[ commercial_assets_value]]+Cleaned_Data[[#This Row],[ luxury_assets_value]]</f>
        <v>47600000</v>
      </c>
      <c r="S793" s="1">
        <f>Cleaned_Data[[#This Row],[ income_annum]]+Cleaned_Data[[#This Row],[ residential_assets_value]]+Cleaned_Data[[#This Row],[ commercial_assets_value]]+Cleaned_Data[[#This Row],[ luxury_assets_value]]</f>
        <v>56900000</v>
      </c>
      <c r="T793" s="1" t="str">
        <f t="shared" si="50"/>
        <v>&gt;4 Cr</v>
      </c>
      <c r="U793" s="12">
        <f t="shared" si="51"/>
        <v>5916667</v>
      </c>
      <c r="V793" s="1" t="str">
        <f>IF(Cleaned_Data[[#This Row],[EMI_Estimate]]&lt;50000, "50K", IF(Cleaned_Data[[#This Row],[EMI_Estimate]]&lt;100000, "50K-1L", IF(Cleaned_Data[[#This Row],[EMI_Estimate]]&lt;150000, "1L-1.5L", IF(Cleaned_Data[[#This Row],[EMI_Estimate]]&lt;200000,"1.5-2L", "&gt;2L"))))</f>
        <v>&gt;2L</v>
      </c>
    </row>
    <row r="794" spans="1:22" x14ac:dyDescent="0.35">
      <c r="A794">
        <v>793</v>
      </c>
      <c r="B794">
        <v>4</v>
      </c>
      <c r="C794" t="s">
        <v>19</v>
      </c>
      <c r="D794" t="s">
        <v>20</v>
      </c>
      <c r="E794">
        <v>6300000</v>
      </c>
      <c r="F794" t="str">
        <f t="shared" si="48"/>
        <v>&gt;20 Lakh</v>
      </c>
      <c r="G794">
        <v>13400000</v>
      </c>
      <c r="H794">
        <v>2</v>
      </c>
      <c r="I794">
        <v>504</v>
      </c>
      <c r="J794" s="1">
        <v>10500000</v>
      </c>
      <c r="K794" s="1">
        <v>10900000</v>
      </c>
      <c r="L794" s="1">
        <v>14500000</v>
      </c>
      <c r="M794" s="1">
        <v>9400000</v>
      </c>
      <c r="N794" s="1" t="s">
        <v>24</v>
      </c>
      <c r="O794" s="1">
        <f>Cleaned_Data[[#This Row],[ loan_amount]]-Cleaned_Data[[#This Row],[ bank_asset_value]]</f>
        <v>4000000</v>
      </c>
      <c r="P794" s="1">
        <f>Cleaned_Data[[#This Row],[ loan_amount]]</f>
        <v>13400000</v>
      </c>
      <c r="Q794" s="1" t="str">
        <f t="shared" si="49"/>
        <v>500–599</v>
      </c>
      <c r="R794" s="1">
        <f>Cleaned_Data[[#This Row],[ residential_assets_value]]+Cleaned_Data[[#This Row],[ commercial_assets_value]]+Cleaned_Data[[#This Row],[ luxury_assets_value]]</f>
        <v>35900000</v>
      </c>
      <c r="S794" s="1">
        <f>Cleaned_Data[[#This Row],[ income_annum]]+Cleaned_Data[[#This Row],[ residential_assets_value]]+Cleaned_Data[[#This Row],[ commercial_assets_value]]+Cleaned_Data[[#This Row],[ luxury_assets_value]]</f>
        <v>42200000</v>
      </c>
      <c r="T794" s="1" t="str">
        <f t="shared" si="50"/>
        <v>&gt;4 Cr</v>
      </c>
      <c r="U794" s="12">
        <f t="shared" si="51"/>
        <v>6700000</v>
      </c>
      <c r="V794" s="1" t="str">
        <f>IF(Cleaned_Data[[#This Row],[EMI_Estimate]]&lt;50000, "50K", IF(Cleaned_Data[[#This Row],[EMI_Estimate]]&lt;100000, "50K-1L", IF(Cleaned_Data[[#This Row],[EMI_Estimate]]&lt;150000, "1L-1.5L", IF(Cleaned_Data[[#This Row],[EMI_Estimate]]&lt;200000,"1.5-2L", "&gt;2L"))))</f>
        <v>&gt;2L</v>
      </c>
    </row>
    <row r="795" spans="1:22" x14ac:dyDescent="0.35">
      <c r="A795">
        <v>794</v>
      </c>
      <c r="B795">
        <v>2</v>
      </c>
      <c r="C795" t="s">
        <v>22</v>
      </c>
      <c r="D795" t="s">
        <v>20</v>
      </c>
      <c r="E795">
        <v>5900000</v>
      </c>
      <c r="F795" t="str">
        <f t="shared" si="48"/>
        <v>&gt;20 Lakh</v>
      </c>
      <c r="G795">
        <v>20800000</v>
      </c>
      <c r="H795">
        <v>14</v>
      </c>
      <c r="I795">
        <v>530</v>
      </c>
      <c r="J795" s="1">
        <v>7100000</v>
      </c>
      <c r="K795" s="1">
        <v>5800000</v>
      </c>
      <c r="L795" s="1">
        <v>13100000</v>
      </c>
      <c r="M795" s="1">
        <v>8800000</v>
      </c>
      <c r="N795" s="1" t="s">
        <v>24</v>
      </c>
      <c r="O795" s="1">
        <f>Cleaned_Data[[#This Row],[ loan_amount]]-Cleaned_Data[[#This Row],[ bank_asset_value]]</f>
        <v>12000000</v>
      </c>
      <c r="P795" s="1">
        <f>Cleaned_Data[[#This Row],[ loan_amount]]</f>
        <v>20800000</v>
      </c>
      <c r="Q795" s="1" t="str">
        <f t="shared" si="49"/>
        <v>500–599</v>
      </c>
      <c r="R795" s="1">
        <f>Cleaned_Data[[#This Row],[ residential_assets_value]]+Cleaned_Data[[#This Row],[ commercial_assets_value]]+Cleaned_Data[[#This Row],[ luxury_assets_value]]</f>
        <v>26000000</v>
      </c>
      <c r="S795" s="1">
        <f>Cleaned_Data[[#This Row],[ income_annum]]+Cleaned_Data[[#This Row],[ residential_assets_value]]+Cleaned_Data[[#This Row],[ commercial_assets_value]]+Cleaned_Data[[#This Row],[ luxury_assets_value]]</f>
        <v>31900000</v>
      </c>
      <c r="T795" s="1" t="str">
        <f t="shared" si="50"/>
        <v>3–4 Cr</v>
      </c>
      <c r="U795" s="12">
        <f t="shared" si="51"/>
        <v>1485714</v>
      </c>
      <c r="V795" s="1" t="str">
        <f>IF(Cleaned_Data[[#This Row],[EMI_Estimate]]&lt;50000, "50K", IF(Cleaned_Data[[#This Row],[EMI_Estimate]]&lt;100000, "50K-1L", IF(Cleaned_Data[[#This Row],[EMI_Estimate]]&lt;150000, "1L-1.5L", IF(Cleaned_Data[[#This Row],[EMI_Estimate]]&lt;200000,"1.5-2L", "&gt;2L"))))</f>
        <v>&gt;2L</v>
      </c>
    </row>
    <row r="796" spans="1:22" x14ac:dyDescent="0.35">
      <c r="A796">
        <v>795</v>
      </c>
      <c r="B796">
        <v>2</v>
      </c>
      <c r="C796" t="s">
        <v>19</v>
      </c>
      <c r="D796" t="s">
        <v>23</v>
      </c>
      <c r="E796">
        <v>2900000</v>
      </c>
      <c r="F796" t="str">
        <f t="shared" si="48"/>
        <v>&gt;20 Lakh</v>
      </c>
      <c r="G796">
        <v>10600000</v>
      </c>
      <c r="H796">
        <v>6</v>
      </c>
      <c r="I796">
        <v>614</v>
      </c>
      <c r="J796" s="1">
        <v>1000000</v>
      </c>
      <c r="K796" s="1">
        <v>300000</v>
      </c>
      <c r="L796" s="1">
        <v>7600000</v>
      </c>
      <c r="M796" s="1">
        <v>3600000</v>
      </c>
      <c r="N796" s="1" t="s">
        <v>21</v>
      </c>
      <c r="O796" s="1">
        <f>Cleaned_Data[[#This Row],[ loan_amount]]-Cleaned_Data[[#This Row],[ bank_asset_value]]</f>
        <v>7000000</v>
      </c>
      <c r="P796" s="1">
        <f>Cleaned_Data[[#This Row],[ loan_amount]]</f>
        <v>10600000</v>
      </c>
      <c r="Q796" s="1" t="str">
        <f t="shared" si="49"/>
        <v>600–699</v>
      </c>
      <c r="R796" s="1">
        <f>Cleaned_Data[[#This Row],[ residential_assets_value]]+Cleaned_Data[[#This Row],[ commercial_assets_value]]+Cleaned_Data[[#This Row],[ luxury_assets_value]]</f>
        <v>8900000</v>
      </c>
      <c r="S796" s="1">
        <f>Cleaned_Data[[#This Row],[ income_annum]]+Cleaned_Data[[#This Row],[ residential_assets_value]]+Cleaned_Data[[#This Row],[ commercial_assets_value]]+Cleaned_Data[[#This Row],[ luxury_assets_value]]</f>
        <v>11800000</v>
      </c>
      <c r="T796" s="1" t="str">
        <f t="shared" si="50"/>
        <v>1–2 Cr</v>
      </c>
      <c r="U796" s="12">
        <f t="shared" si="51"/>
        <v>1766667</v>
      </c>
      <c r="V796" s="1" t="str">
        <f>IF(Cleaned_Data[[#This Row],[EMI_Estimate]]&lt;50000, "50K", IF(Cleaned_Data[[#This Row],[EMI_Estimate]]&lt;100000, "50K-1L", IF(Cleaned_Data[[#This Row],[EMI_Estimate]]&lt;150000, "1L-1.5L", IF(Cleaned_Data[[#This Row],[EMI_Estimate]]&lt;200000,"1.5-2L", "&gt;2L"))))</f>
        <v>&gt;2L</v>
      </c>
    </row>
    <row r="797" spans="1:22" x14ac:dyDescent="0.35">
      <c r="A797">
        <v>796</v>
      </c>
      <c r="B797">
        <v>4</v>
      </c>
      <c r="C797" t="s">
        <v>22</v>
      </c>
      <c r="D797" t="s">
        <v>20</v>
      </c>
      <c r="E797">
        <v>6100000</v>
      </c>
      <c r="F797" t="str">
        <f t="shared" si="48"/>
        <v>&gt;20 Lakh</v>
      </c>
      <c r="G797">
        <v>22400000</v>
      </c>
      <c r="H797">
        <v>18</v>
      </c>
      <c r="I797">
        <v>351</v>
      </c>
      <c r="J797" s="1">
        <v>11800000</v>
      </c>
      <c r="K797" s="1">
        <v>5000000</v>
      </c>
      <c r="L797" s="1">
        <v>24400000</v>
      </c>
      <c r="M797" s="1">
        <v>4800000</v>
      </c>
      <c r="N797" s="1" t="s">
        <v>24</v>
      </c>
      <c r="O797" s="1">
        <f>Cleaned_Data[[#This Row],[ loan_amount]]-Cleaned_Data[[#This Row],[ bank_asset_value]]</f>
        <v>17600000</v>
      </c>
      <c r="P797" s="1">
        <f>Cleaned_Data[[#This Row],[ loan_amount]]</f>
        <v>22400000</v>
      </c>
      <c r="Q797" s="1" t="str">
        <f t="shared" si="49"/>
        <v>300–499</v>
      </c>
      <c r="R797" s="1">
        <f>Cleaned_Data[[#This Row],[ residential_assets_value]]+Cleaned_Data[[#This Row],[ commercial_assets_value]]+Cleaned_Data[[#This Row],[ luxury_assets_value]]</f>
        <v>41200000</v>
      </c>
      <c r="S797" s="1">
        <f>Cleaned_Data[[#This Row],[ income_annum]]+Cleaned_Data[[#This Row],[ residential_assets_value]]+Cleaned_Data[[#This Row],[ commercial_assets_value]]+Cleaned_Data[[#This Row],[ luxury_assets_value]]</f>
        <v>47300000</v>
      </c>
      <c r="T797" s="1" t="str">
        <f t="shared" si="50"/>
        <v>&gt;4 Cr</v>
      </c>
      <c r="U797" s="12">
        <f t="shared" si="51"/>
        <v>1244444</v>
      </c>
      <c r="V797" s="1" t="str">
        <f>IF(Cleaned_Data[[#This Row],[EMI_Estimate]]&lt;50000, "50K", IF(Cleaned_Data[[#This Row],[EMI_Estimate]]&lt;100000, "50K-1L", IF(Cleaned_Data[[#This Row],[EMI_Estimate]]&lt;150000, "1L-1.5L", IF(Cleaned_Data[[#This Row],[EMI_Estimate]]&lt;200000,"1.5-2L", "&gt;2L"))))</f>
        <v>&gt;2L</v>
      </c>
    </row>
    <row r="798" spans="1:22" x14ac:dyDescent="0.35">
      <c r="A798">
        <v>797</v>
      </c>
      <c r="B798">
        <v>4</v>
      </c>
      <c r="C798" t="s">
        <v>19</v>
      </c>
      <c r="D798" t="s">
        <v>23</v>
      </c>
      <c r="E798">
        <v>5900000</v>
      </c>
      <c r="F798" t="str">
        <f t="shared" si="48"/>
        <v>&gt;20 Lakh</v>
      </c>
      <c r="G798">
        <v>19700000</v>
      </c>
      <c r="H798">
        <v>10</v>
      </c>
      <c r="I798">
        <v>431</v>
      </c>
      <c r="J798" s="1">
        <v>3300000</v>
      </c>
      <c r="K798" s="1">
        <v>9200000</v>
      </c>
      <c r="L798" s="1">
        <v>22700000</v>
      </c>
      <c r="M798" s="1">
        <v>5300000</v>
      </c>
      <c r="N798" s="1" t="s">
        <v>24</v>
      </c>
      <c r="O798" s="1">
        <f>Cleaned_Data[[#This Row],[ loan_amount]]-Cleaned_Data[[#This Row],[ bank_asset_value]]</f>
        <v>14400000</v>
      </c>
      <c r="P798" s="1">
        <f>Cleaned_Data[[#This Row],[ loan_amount]]</f>
        <v>19700000</v>
      </c>
      <c r="Q798" s="1" t="str">
        <f t="shared" si="49"/>
        <v>300–499</v>
      </c>
      <c r="R798" s="1">
        <f>Cleaned_Data[[#This Row],[ residential_assets_value]]+Cleaned_Data[[#This Row],[ commercial_assets_value]]+Cleaned_Data[[#This Row],[ luxury_assets_value]]</f>
        <v>35200000</v>
      </c>
      <c r="S798" s="1">
        <f>Cleaned_Data[[#This Row],[ income_annum]]+Cleaned_Data[[#This Row],[ residential_assets_value]]+Cleaned_Data[[#This Row],[ commercial_assets_value]]+Cleaned_Data[[#This Row],[ luxury_assets_value]]</f>
        <v>41100000</v>
      </c>
      <c r="T798" s="1" t="str">
        <f t="shared" si="50"/>
        <v>&gt;4 Cr</v>
      </c>
      <c r="U798" s="12">
        <f t="shared" si="51"/>
        <v>1970000</v>
      </c>
      <c r="V798" s="1" t="str">
        <f>IF(Cleaned_Data[[#This Row],[EMI_Estimate]]&lt;50000, "50K", IF(Cleaned_Data[[#This Row],[EMI_Estimate]]&lt;100000, "50K-1L", IF(Cleaned_Data[[#This Row],[EMI_Estimate]]&lt;150000, "1L-1.5L", IF(Cleaned_Data[[#This Row],[EMI_Estimate]]&lt;200000,"1.5-2L", "&gt;2L"))))</f>
        <v>&gt;2L</v>
      </c>
    </row>
    <row r="799" spans="1:22" x14ac:dyDescent="0.35">
      <c r="A799">
        <v>798</v>
      </c>
      <c r="B799">
        <v>1</v>
      </c>
      <c r="C799" t="s">
        <v>22</v>
      </c>
      <c r="D799" t="s">
        <v>23</v>
      </c>
      <c r="E799">
        <v>4600000</v>
      </c>
      <c r="F799" t="str">
        <f t="shared" si="48"/>
        <v>&gt;20 Lakh</v>
      </c>
      <c r="G799">
        <v>18400000</v>
      </c>
      <c r="H799">
        <v>10</v>
      </c>
      <c r="I799">
        <v>403</v>
      </c>
      <c r="J799" s="1">
        <v>200000</v>
      </c>
      <c r="K799" s="1">
        <v>8800000</v>
      </c>
      <c r="L799" s="1">
        <v>17300000</v>
      </c>
      <c r="M799" s="1">
        <v>2900000</v>
      </c>
      <c r="N799" s="1" t="s">
        <v>24</v>
      </c>
      <c r="O799" s="1">
        <f>Cleaned_Data[[#This Row],[ loan_amount]]-Cleaned_Data[[#This Row],[ bank_asset_value]]</f>
        <v>15500000</v>
      </c>
      <c r="P799" s="1">
        <f>Cleaned_Data[[#This Row],[ loan_amount]]</f>
        <v>18400000</v>
      </c>
      <c r="Q799" s="1" t="str">
        <f t="shared" si="49"/>
        <v>300–499</v>
      </c>
      <c r="R799" s="1">
        <f>Cleaned_Data[[#This Row],[ residential_assets_value]]+Cleaned_Data[[#This Row],[ commercial_assets_value]]+Cleaned_Data[[#This Row],[ luxury_assets_value]]</f>
        <v>26300000</v>
      </c>
      <c r="S799" s="1">
        <f>Cleaned_Data[[#This Row],[ income_annum]]+Cleaned_Data[[#This Row],[ residential_assets_value]]+Cleaned_Data[[#This Row],[ commercial_assets_value]]+Cleaned_Data[[#This Row],[ luxury_assets_value]]</f>
        <v>30900000</v>
      </c>
      <c r="T799" s="1" t="str">
        <f t="shared" si="50"/>
        <v>3–4 Cr</v>
      </c>
      <c r="U799" s="12">
        <f t="shared" si="51"/>
        <v>1840000</v>
      </c>
      <c r="V799" s="1" t="str">
        <f>IF(Cleaned_Data[[#This Row],[EMI_Estimate]]&lt;50000, "50K", IF(Cleaned_Data[[#This Row],[EMI_Estimate]]&lt;100000, "50K-1L", IF(Cleaned_Data[[#This Row],[EMI_Estimate]]&lt;150000, "1L-1.5L", IF(Cleaned_Data[[#This Row],[EMI_Estimate]]&lt;200000,"1.5-2L", "&gt;2L"))))</f>
        <v>&gt;2L</v>
      </c>
    </row>
    <row r="800" spans="1:22" x14ac:dyDescent="0.35">
      <c r="A800">
        <v>799</v>
      </c>
      <c r="B800">
        <v>2</v>
      </c>
      <c r="C800" t="s">
        <v>22</v>
      </c>
      <c r="D800" t="s">
        <v>20</v>
      </c>
      <c r="E800">
        <v>7000000</v>
      </c>
      <c r="F800" t="str">
        <f t="shared" si="48"/>
        <v>&gt;20 Lakh</v>
      </c>
      <c r="G800">
        <v>20200000</v>
      </c>
      <c r="H800">
        <v>8</v>
      </c>
      <c r="I800">
        <v>668</v>
      </c>
      <c r="J800" s="1">
        <v>16600000</v>
      </c>
      <c r="K800" s="1">
        <v>5000000</v>
      </c>
      <c r="L800" s="1">
        <v>26100000</v>
      </c>
      <c r="M800" s="1">
        <v>9100000</v>
      </c>
      <c r="N800" s="1" t="s">
        <v>21</v>
      </c>
      <c r="O800" s="1">
        <f>Cleaned_Data[[#This Row],[ loan_amount]]-Cleaned_Data[[#This Row],[ bank_asset_value]]</f>
        <v>11100000</v>
      </c>
      <c r="P800" s="1">
        <f>Cleaned_Data[[#This Row],[ loan_amount]]</f>
        <v>20200000</v>
      </c>
      <c r="Q800" s="1" t="str">
        <f t="shared" si="49"/>
        <v>600–699</v>
      </c>
      <c r="R800" s="1">
        <f>Cleaned_Data[[#This Row],[ residential_assets_value]]+Cleaned_Data[[#This Row],[ commercial_assets_value]]+Cleaned_Data[[#This Row],[ luxury_assets_value]]</f>
        <v>47700000</v>
      </c>
      <c r="S800" s="1">
        <f>Cleaned_Data[[#This Row],[ income_annum]]+Cleaned_Data[[#This Row],[ residential_assets_value]]+Cleaned_Data[[#This Row],[ commercial_assets_value]]+Cleaned_Data[[#This Row],[ luxury_assets_value]]</f>
        <v>54700000</v>
      </c>
      <c r="T800" s="1" t="str">
        <f t="shared" si="50"/>
        <v>&gt;4 Cr</v>
      </c>
      <c r="U800" s="12">
        <f t="shared" si="51"/>
        <v>2525000</v>
      </c>
      <c r="V800" s="1" t="str">
        <f>IF(Cleaned_Data[[#This Row],[EMI_Estimate]]&lt;50000, "50K", IF(Cleaned_Data[[#This Row],[EMI_Estimate]]&lt;100000, "50K-1L", IF(Cleaned_Data[[#This Row],[EMI_Estimate]]&lt;150000, "1L-1.5L", IF(Cleaned_Data[[#This Row],[EMI_Estimate]]&lt;200000,"1.5-2L", "&gt;2L"))))</f>
        <v>&gt;2L</v>
      </c>
    </row>
    <row r="801" spans="1:22" x14ac:dyDescent="0.35">
      <c r="A801">
        <v>800</v>
      </c>
      <c r="B801">
        <v>3</v>
      </c>
      <c r="C801" t="s">
        <v>22</v>
      </c>
      <c r="D801" t="s">
        <v>23</v>
      </c>
      <c r="E801">
        <v>5100000</v>
      </c>
      <c r="F801" t="str">
        <f t="shared" si="48"/>
        <v>&gt;20 Lakh</v>
      </c>
      <c r="G801">
        <v>10400000</v>
      </c>
      <c r="H801">
        <v>18</v>
      </c>
      <c r="I801">
        <v>399</v>
      </c>
      <c r="J801" s="1">
        <v>8000000</v>
      </c>
      <c r="K801" s="1">
        <v>4300000</v>
      </c>
      <c r="L801" s="1">
        <v>20100000</v>
      </c>
      <c r="M801" s="1">
        <v>4600000</v>
      </c>
      <c r="N801" s="1" t="s">
        <v>24</v>
      </c>
      <c r="O801" s="1">
        <f>Cleaned_Data[[#This Row],[ loan_amount]]-Cleaned_Data[[#This Row],[ bank_asset_value]]</f>
        <v>5800000</v>
      </c>
      <c r="P801" s="1">
        <f>Cleaned_Data[[#This Row],[ loan_amount]]</f>
        <v>10400000</v>
      </c>
      <c r="Q801" s="1" t="str">
        <f t="shared" si="49"/>
        <v>300–499</v>
      </c>
      <c r="R801" s="1">
        <f>Cleaned_Data[[#This Row],[ residential_assets_value]]+Cleaned_Data[[#This Row],[ commercial_assets_value]]+Cleaned_Data[[#This Row],[ luxury_assets_value]]</f>
        <v>32400000</v>
      </c>
      <c r="S801" s="1">
        <f>Cleaned_Data[[#This Row],[ income_annum]]+Cleaned_Data[[#This Row],[ residential_assets_value]]+Cleaned_Data[[#This Row],[ commercial_assets_value]]+Cleaned_Data[[#This Row],[ luxury_assets_value]]</f>
        <v>37500000</v>
      </c>
      <c r="T801" s="1" t="str">
        <f t="shared" si="50"/>
        <v>3–4 Cr</v>
      </c>
      <c r="U801" s="12">
        <f t="shared" si="51"/>
        <v>577778</v>
      </c>
      <c r="V801" s="1" t="str">
        <f>IF(Cleaned_Data[[#This Row],[EMI_Estimate]]&lt;50000, "50K", IF(Cleaned_Data[[#This Row],[EMI_Estimate]]&lt;100000, "50K-1L", IF(Cleaned_Data[[#This Row],[EMI_Estimate]]&lt;150000, "1L-1.5L", IF(Cleaned_Data[[#This Row],[EMI_Estimate]]&lt;200000,"1.5-2L", "&gt;2L"))))</f>
        <v>&gt;2L</v>
      </c>
    </row>
    <row r="802" spans="1:22" x14ac:dyDescent="0.35">
      <c r="A802">
        <v>801</v>
      </c>
      <c r="B802">
        <v>1</v>
      </c>
      <c r="C802" t="s">
        <v>19</v>
      </c>
      <c r="D802" t="s">
        <v>20</v>
      </c>
      <c r="E802">
        <v>3100000</v>
      </c>
      <c r="F802" t="str">
        <f t="shared" si="48"/>
        <v>&gt;20 Lakh</v>
      </c>
      <c r="G802">
        <v>10600000</v>
      </c>
      <c r="H802">
        <v>14</v>
      </c>
      <c r="I802">
        <v>665</v>
      </c>
      <c r="J802" s="1">
        <v>6200000</v>
      </c>
      <c r="K802" s="1">
        <v>800000</v>
      </c>
      <c r="L802" s="1">
        <v>9500000</v>
      </c>
      <c r="M802" s="1">
        <v>3900000</v>
      </c>
      <c r="N802" s="1" t="s">
        <v>21</v>
      </c>
      <c r="O802" s="1">
        <f>Cleaned_Data[[#This Row],[ loan_amount]]-Cleaned_Data[[#This Row],[ bank_asset_value]]</f>
        <v>6700000</v>
      </c>
      <c r="P802" s="1">
        <f>Cleaned_Data[[#This Row],[ loan_amount]]</f>
        <v>10600000</v>
      </c>
      <c r="Q802" s="1" t="str">
        <f t="shared" si="49"/>
        <v>600–699</v>
      </c>
      <c r="R802" s="1">
        <f>Cleaned_Data[[#This Row],[ residential_assets_value]]+Cleaned_Data[[#This Row],[ commercial_assets_value]]+Cleaned_Data[[#This Row],[ luxury_assets_value]]</f>
        <v>16500000</v>
      </c>
      <c r="S802" s="1">
        <f>Cleaned_Data[[#This Row],[ income_annum]]+Cleaned_Data[[#This Row],[ residential_assets_value]]+Cleaned_Data[[#This Row],[ commercial_assets_value]]+Cleaned_Data[[#This Row],[ luxury_assets_value]]</f>
        <v>19600000</v>
      </c>
      <c r="T802" s="1" t="str">
        <f t="shared" si="50"/>
        <v>1–2 Cr</v>
      </c>
      <c r="U802" s="12">
        <f t="shared" si="51"/>
        <v>757143</v>
      </c>
      <c r="V802" s="1" t="str">
        <f>IF(Cleaned_Data[[#This Row],[EMI_Estimate]]&lt;50000, "50K", IF(Cleaned_Data[[#This Row],[EMI_Estimate]]&lt;100000, "50K-1L", IF(Cleaned_Data[[#This Row],[EMI_Estimate]]&lt;150000, "1L-1.5L", IF(Cleaned_Data[[#This Row],[EMI_Estimate]]&lt;200000,"1.5-2L", "&gt;2L"))))</f>
        <v>&gt;2L</v>
      </c>
    </row>
    <row r="803" spans="1:22" x14ac:dyDescent="0.35">
      <c r="A803">
        <v>802</v>
      </c>
      <c r="B803">
        <v>2</v>
      </c>
      <c r="C803" t="s">
        <v>19</v>
      </c>
      <c r="D803" t="s">
        <v>20</v>
      </c>
      <c r="E803">
        <v>4100000</v>
      </c>
      <c r="F803" t="str">
        <f t="shared" si="48"/>
        <v>&gt;20 Lakh</v>
      </c>
      <c r="G803">
        <v>12800000</v>
      </c>
      <c r="H803">
        <v>16</v>
      </c>
      <c r="I803">
        <v>344</v>
      </c>
      <c r="J803" s="1">
        <v>10300000</v>
      </c>
      <c r="K803" s="1">
        <v>7000000</v>
      </c>
      <c r="L803" s="1">
        <v>15800000</v>
      </c>
      <c r="M803" s="1">
        <v>4100000</v>
      </c>
      <c r="N803" s="1" t="s">
        <v>24</v>
      </c>
      <c r="O803" s="1">
        <f>Cleaned_Data[[#This Row],[ loan_amount]]-Cleaned_Data[[#This Row],[ bank_asset_value]]</f>
        <v>8700000</v>
      </c>
      <c r="P803" s="1">
        <f>Cleaned_Data[[#This Row],[ loan_amount]]</f>
        <v>12800000</v>
      </c>
      <c r="Q803" s="1" t="str">
        <f t="shared" si="49"/>
        <v>300–499</v>
      </c>
      <c r="R803" s="1">
        <f>Cleaned_Data[[#This Row],[ residential_assets_value]]+Cleaned_Data[[#This Row],[ commercial_assets_value]]+Cleaned_Data[[#This Row],[ luxury_assets_value]]</f>
        <v>33100000</v>
      </c>
      <c r="S803" s="1">
        <f>Cleaned_Data[[#This Row],[ income_annum]]+Cleaned_Data[[#This Row],[ residential_assets_value]]+Cleaned_Data[[#This Row],[ commercial_assets_value]]+Cleaned_Data[[#This Row],[ luxury_assets_value]]</f>
        <v>37200000</v>
      </c>
      <c r="T803" s="1" t="str">
        <f t="shared" si="50"/>
        <v>3–4 Cr</v>
      </c>
      <c r="U803" s="12">
        <f t="shared" si="51"/>
        <v>800000</v>
      </c>
      <c r="V803" s="1" t="str">
        <f>IF(Cleaned_Data[[#This Row],[EMI_Estimate]]&lt;50000, "50K", IF(Cleaned_Data[[#This Row],[EMI_Estimate]]&lt;100000, "50K-1L", IF(Cleaned_Data[[#This Row],[EMI_Estimate]]&lt;150000, "1L-1.5L", IF(Cleaned_Data[[#This Row],[EMI_Estimate]]&lt;200000,"1.5-2L", "&gt;2L"))))</f>
        <v>&gt;2L</v>
      </c>
    </row>
    <row r="804" spans="1:22" x14ac:dyDescent="0.35">
      <c r="A804">
        <v>803</v>
      </c>
      <c r="B804">
        <v>0</v>
      </c>
      <c r="C804" t="s">
        <v>19</v>
      </c>
      <c r="D804" t="s">
        <v>20</v>
      </c>
      <c r="E804">
        <v>1800000</v>
      </c>
      <c r="F804" t="str">
        <f t="shared" si="48"/>
        <v>15-20 Lakh</v>
      </c>
      <c r="G804">
        <v>5400000</v>
      </c>
      <c r="H804">
        <v>16</v>
      </c>
      <c r="I804">
        <v>555</v>
      </c>
      <c r="J804" s="1">
        <v>3900000</v>
      </c>
      <c r="K804" s="1">
        <v>2900000</v>
      </c>
      <c r="L804" s="1">
        <v>5100000</v>
      </c>
      <c r="M804" s="1">
        <v>1700000</v>
      </c>
      <c r="N804" s="1" t="s">
        <v>21</v>
      </c>
      <c r="O804" s="1">
        <f>Cleaned_Data[[#This Row],[ loan_amount]]-Cleaned_Data[[#This Row],[ bank_asset_value]]</f>
        <v>3700000</v>
      </c>
      <c r="P804" s="1">
        <f>Cleaned_Data[[#This Row],[ loan_amount]]</f>
        <v>5400000</v>
      </c>
      <c r="Q804" s="1" t="str">
        <f t="shared" si="49"/>
        <v>500–599</v>
      </c>
      <c r="R804" s="1">
        <f>Cleaned_Data[[#This Row],[ residential_assets_value]]+Cleaned_Data[[#This Row],[ commercial_assets_value]]+Cleaned_Data[[#This Row],[ luxury_assets_value]]</f>
        <v>11900000</v>
      </c>
      <c r="S804" s="1">
        <f>Cleaned_Data[[#This Row],[ income_annum]]+Cleaned_Data[[#This Row],[ residential_assets_value]]+Cleaned_Data[[#This Row],[ commercial_assets_value]]+Cleaned_Data[[#This Row],[ luxury_assets_value]]</f>
        <v>13700000</v>
      </c>
      <c r="T804" s="1" t="str">
        <f t="shared" si="50"/>
        <v>1–2 Cr</v>
      </c>
      <c r="U804" s="12">
        <f t="shared" si="51"/>
        <v>337500</v>
      </c>
      <c r="V804" s="1" t="str">
        <f>IF(Cleaned_Data[[#This Row],[EMI_Estimate]]&lt;50000, "50K", IF(Cleaned_Data[[#This Row],[EMI_Estimate]]&lt;100000, "50K-1L", IF(Cleaned_Data[[#This Row],[EMI_Estimate]]&lt;150000, "1L-1.5L", IF(Cleaned_Data[[#This Row],[EMI_Estimate]]&lt;200000,"1.5-2L", "&gt;2L"))))</f>
        <v>&gt;2L</v>
      </c>
    </row>
    <row r="805" spans="1:22" x14ac:dyDescent="0.35">
      <c r="A805">
        <v>804</v>
      </c>
      <c r="B805">
        <v>4</v>
      </c>
      <c r="C805" t="s">
        <v>22</v>
      </c>
      <c r="D805" t="s">
        <v>23</v>
      </c>
      <c r="E805">
        <v>8200000</v>
      </c>
      <c r="F805" t="str">
        <f t="shared" si="48"/>
        <v>&gt;20 Lakh</v>
      </c>
      <c r="G805">
        <v>26900000</v>
      </c>
      <c r="H805">
        <v>20</v>
      </c>
      <c r="I805">
        <v>301</v>
      </c>
      <c r="J805" s="1">
        <v>23800000</v>
      </c>
      <c r="K805" s="1">
        <v>13600000</v>
      </c>
      <c r="L805" s="1">
        <v>31000000</v>
      </c>
      <c r="M805" s="1">
        <v>9900000</v>
      </c>
      <c r="N805" s="1" t="s">
        <v>24</v>
      </c>
      <c r="O805" s="1">
        <f>Cleaned_Data[[#This Row],[ loan_amount]]-Cleaned_Data[[#This Row],[ bank_asset_value]]</f>
        <v>17000000</v>
      </c>
      <c r="P805" s="1">
        <f>Cleaned_Data[[#This Row],[ loan_amount]]</f>
        <v>26900000</v>
      </c>
      <c r="Q805" s="1" t="str">
        <f t="shared" si="49"/>
        <v>300–499</v>
      </c>
      <c r="R805" s="1">
        <f>Cleaned_Data[[#This Row],[ residential_assets_value]]+Cleaned_Data[[#This Row],[ commercial_assets_value]]+Cleaned_Data[[#This Row],[ luxury_assets_value]]</f>
        <v>68400000</v>
      </c>
      <c r="S805" s="1">
        <f>Cleaned_Data[[#This Row],[ income_annum]]+Cleaned_Data[[#This Row],[ residential_assets_value]]+Cleaned_Data[[#This Row],[ commercial_assets_value]]+Cleaned_Data[[#This Row],[ luxury_assets_value]]</f>
        <v>76600000</v>
      </c>
      <c r="T805" s="1" t="str">
        <f t="shared" si="50"/>
        <v>&gt;4 Cr</v>
      </c>
      <c r="U805" s="12">
        <f t="shared" si="51"/>
        <v>1345000</v>
      </c>
      <c r="V805" s="1" t="str">
        <f>IF(Cleaned_Data[[#This Row],[EMI_Estimate]]&lt;50000, "50K", IF(Cleaned_Data[[#This Row],[EMI_Estimate]]&lt;100000, "50K-1L", IF(Cleaned_Data[[#This Row],[EMI_Estimate]]&lt;150000, "1L-1.5L", IF(Cleaned_Data[[#This Row],[EMI_Estimate]]&lt;200000,"1.5-2L", "&gt;2L"))))</f>
        <v>&gt;2L</v>
      </c>
    </row>
    <row r="806" spans="1:22" x14ac:dyDescent="0.35">
      <c r="A806">
        <v>805</v>
      </c>
      <c r="B806">
        <v>2</v>
      </c>
      <c r="C806" t="s">
        <v>22</v>
      </c>
      <c r="D806" t="s">
        <v>23</v>
      </c>
      <c r="E806">
        <v>800000</v>
      </c>
      <c r="F806" t="str">
        <f t="shared" si="48"/>
        <v>5-10 Lakh</v>
      </c>
      <c r="G806">
        <v>2100000</v>
      </c>
      <c r="H806">
        <v>6</v>
      </c>
      <c r="I806">
        <v>726</v>
      </c>
      <c r="J806" s="1">
        <v>2000000</v>
      </c>
      <c r="K806" s="1">
        <v>0</v>
      </c>
      <c r="L806" s="1">
        <v>2600000</v>
      </c>
      <c r="M806" s="1">
        <v>600000</v>
      </c>
      <c r="N806" s="1" t="s">
        <v>21</v>
      </c>
      <c r="O806" s="1">
        <f>Cleaned_Data[[#This Row],[ loan_amount]]-Cleaned_Data[[#This Row],[ bank_asset_value]]</f>
        <v>1500000</v>
      </c>
      <c r="P806" s="1">
        <f>Cleaned_Data[[#This Row],[ loan_amount]]</f>
        <v>2100000</v>
      </c>
      <c r="Q806" s="1" t="str">
        <f t="shared" si="49"/>
        <v>700–799</v>
      </c>
      <c r="R806" s="1">
        <f>Cleaned_Data[[#This Row],[ residential_assets_value]]+Cleaned_Data[[#This Row],[ commercial_assets_value]]+Cleaned_Data[[#This Row],[ luxury_assets_value]]</f>
        <v>4600000</v>
      </c>
      <c r="S806" s="1">
        <f>Cleaned_Data[[#This Row],[ income_annum]]+Cleaned_Data[[#This Row],[ residential_assets_value]]+Cleaned_Data[[#This Row],[ commercial_assets_value]]+Cleaned_Data[[#This Row],[ luxury_assets_value]]</f>
        <v>5400000</v>
      </c>
      <c r="T806" s="1" t="str">
        <f t="shared" si="50"/>
        <v>&lt;1 Cr</v>
      </c>
      <c r="U806" s="12">
        <f t="shared" si="51"/>
        <v>350000</v>
      </c>
      <c r="V806" s="1" t="str">
        <f>IF(Cleaned_Data[[#This Row],[EMI_Estimate]]&lt;50000, "50K", IF(Cleaned_Data[[#This Row],[EMI_Estimate]]&lt;100000, "50K-1L", IF(Cleaned_Data[[#This Row],[EMI_Estimate]]&lt;150000, "1L-1.5L", IF(Cleaned_Data[[#This Row],[EMI_Estimate]]&lt;200000,"1.5-2L", "&gt;2L"))))</f>
        <v>&gt;2L</v>
      </c>
    </row>
    <row r="807" spans="1:22" x14ac:dyDescent="0.35">
      <c r="A807">
        <v>806</v>
      </c>
      <c r="B807">
        <v>2</v>
      </c>
      <c r="C807" t="s">
        <v>19</v>
      </c>
      <c r="D807" t="s">
        <v>20</v>
      </c>
      <c r="E807">
        <v>8400000</v>
      </c>
      <c r="F807" t="str">
        <f t="shared" si="48"/>
        <v>&gt;20 Lakh</v>
      </c>
      <c r="G807">
        <v>23100000</v>
      </c>
      <c r="H807">
        <v>6</v>
      </c>
      <c r="I807">
        <v>689</v>
      </c>
      <c r="J807" s="1">
        <v>5700000</v>
      </c>
      <c r="K807" s="1">
        <v>2500000</v>
      </c>
      <c r="L807" s="1">
        <v>18900000</v>
      </c>
      <c r="M807" s="1">
        <v>11900000</v>
      </c>
      <c r="N807" s="1" t="s">
        <v>21</v>
      </c>
      <c r="O807" s="1">
        <f>Cleaned_Data[[#This Row],[ loan_amount]]-Cleaned_Data[[#This Row],[ bank_asset_value]]</f>
        <v>11200000</v>
      </c>
      <c r="P807" s="1">
        <f>Cleaned_Data[[#This Row],[ loan_amount]]</f>
        <v>23100000</v>
      </c>
      <c r="Q807" s="1" t="str">
        <f t="shared" si="49"/>
        <v>600–699</v>
      </c>
      <c r="R807" s="1">
        <f>Cleaned_Data[[#This Row],[ residential_assets_value]]+Cleaned_Data[[#This Row],[ commercial_assets_value]]+Cleaned_Data[[#This Row],[ luxury_assets_value]]</f>
        <v>27100000</v>
      </c>
      <c r="S807" s="1">
        <f>Cleaned_Data[[#This Row],[ income_annum]]+Cleaned_Data[[#This Row],[ residential_assets_value]]+Cleaned_Data[[#This Row],[ commercial_assets_value]]+Cleaned_Data[[#This Row],[ luxury_assets_value]]</f>
        <v>35500000</v>
      </c>
      <c r="T807" s="1" t="str">
        <f t="shared" si="50"/>
        <v>3–4 Cr</v>
      </c>
      <c r="U807" s="12">
        <f t="shared" si="51"/>
        <v>3850000</v>
      </c>
      <c r="V807" s="1" t="str">
        <f>IF(Cleaned_Data[[#This Row],[EMI_Estimate]]&lt;50000, "50K", IF(Cleaned_Data[[#This Row],[EMI_Estimate]]&lt;100000, "50K-1L", IF(Cleaned_Data[[#This Row],[EMI_Estimate]]&lt;150000, "1L-1.5L", IF(Cleaned_Data[[#This Row],[EMI_Estimate]]&lt;200000,"1.5-2L", "&gt;2L"))))</f>
        <v>&gt;2L</v>
      </c>
    </row>
    <row r="808" spans="1:22" x14ac:dyDescent="0.35">
      <c r="A808">
        <v>807</v>
      </c>
      <c r="B808">
        <v>0</v>
      </c>
      <c r="C808" t="s">
        <v>22</v>
      </c>
      <c r="D808" t="s">
        <v>20</v>
      </c>
      <c r="E808">
        <v>8500000</v>
      </c>
      <c r="F808" t="str">
        <f t="shared" si="48"/>
        <v>&gt;20 Lakh</v>
      </c>
      <c r="G808">
        <v>33900000</v>
      </c>
      <c r="H808">
        <v>4</v>
      </c>
      <c r="I808">
        <v>665</v>
      </c>
      <c r="J808" s="1">
        <v>8500000</v>
      </c>
      <c r="K808" s="1">
        <v>12800000</v>
      </c>
      <c r="L808" s="1">
        <v>17900000</v>
      </c>
      <c r="M808" s="1">
        <v>4500000</v>
      </c>
      <c r="N808" s="1" t="s">
        <v>21</v>
      </c>
      <c r="O808" s="1">
        <f>Cleaned_Data[[#This Row],[ loan_amount]]-Cleaned_Data[[#This Row],[ bank_asset_value]]</f>
        <v>29400000</v>
      </c>
      <c r="P808" s="1">
        <f>Cleaned_Data[[#This Row],[ loan_amount]]</f>
        <v>33900000</v>
      </c>
      <c r="Q808" s="1" t="str">
        <f t="shared" si="49"/>
        <v>600–699</v>
      </c>
      <c r="R808" s="1">
        <f>Cleaned_Data[[#This Row],[ residential_assets_value]]+Cleaned_Data[[#This Row],[ commercial_assets_value]]+Cleaned_Data[[#This Row],[ luxury_assets_value]]</f>
        <v>39200000</v>
      </c>
      <c r="S808" s="1">
        <f>Cleaned_Data[[#This Row],[ income_annum]]+Cleaned_Data[[#This Row],[ residential_assets_value]]+Cleaned_Data[[#This Row],[ commercial_assets_value]]+Cleaned_Data[[#This Row],[ luxury_assets_value]]</f>
        <v>47700000</v>
      </c>
      <c r="T808" s="1" t="str">
        <f t="shared" si="50"/>
        <v>&gt;4 Cr</v>
      </c>
      <c r="U808" s="12">
        <f t="shared" si="51"/>
        <v>8475000</v>
      </c>
      <c r="V808" s="1" t="str">
        <f>IF(Cleaned_Data[[#This Row],[EMI_Estimate]]&lt;50000, "50K", IF(Cleaned_Data[[#This Row],[EMI_Estimate]]&lt;100000, "50K-1L", IF(Cleaned_Data[[#This Row],[EMI_Estimate]]&lt;150000, "1L-1.5L", IF(Cleaned_Data[[#This Row],[EMI_Estimate]]&lt;200000,"1.5-2L", "&gt;2L"))))</f>
        <v>&gt;2L</v>
      </c>
    </row>
    <row r="809" spans="1:22" x14ac:dyDescent="0.35">
      <c r="A809">
        <v>808</v>
      </c>
      <c r="B809">
        <v>3</v>
      </c>
      <c r="C809" t="s">
        <v>22</v>
      </c>
      <c r="D809" t="s">
        <v>23</v>
      </c>
      <c r="E809">
        <v>3300000</v>
      </c>
      <c r="F809" t="str">
        <f t="shared" si="48"/>
        <v>&gt;20 Lakh</v>
      </c>
      <c r="G809">
        <v>12700000</v>
      </c>
      <c r="H809">
        <v>16</v>
      </c>
      <c r="I809">
        <v>608</v>
      </c>
      <c r="J809" s="1">
        <v>3600000</v>
      </c>
      <c r="K809" s="1">
        <v>6200000</v>
      </c>
      <c r="L809" s="1">
        <v>12600000</v>
      </c>
      <c r="M809" s="1">
        <v>4500000</v>
      </c>
      <c r="N809" s="1" t="s">
        <v>21</v>
      </c>
      <c r="O809" s="1">
        <f>Cleaned_Data[[#This Row],[ loan_amount]]-Cleaned_Data[[#This Row],[ bank_asset_value]]</f>
        <v>8200000</v>
      </c>
      <c r="P809" s="1">
        <f>Cleaned_Data[[#This Row],[ loan_amount]]</f>
        <v>12700000</v>
      </c>
      <c r="Q809" s="1" t="str">
        <f t="shared" si="49"/>
        <v>600–699</v>
      </c>
      <c r="R809" s="1">
        <f>Cleaned_Data[[#This Row],[ residential_assets_value]]+Cleaned_Data[[#This Row],[ commercial_assets_value]]+Cleaned_Data[[#This Row],[ luxury_assets_value]]</f>
        <v>22400000</v>
      </c>
      <c r="S809" s="1">
        <f>Cleaned_Data[[#This Row],[ income_annum]]+Cleaned_Data[[#This Row],[ residential_assets_value]]+Cleaned_Data[[#This Row],[ commercial_assets_value]]+Cleaned_Data[[#This Row],[ luxury_assets_value]]</f>
        <v>25700000</v>
      </c>
      <c r="T809" s="1" t="str">
        <f t="shared" si="50"/>
        <v>2–3 Cr</v>
      </c>
      <c r="U809" s="12">
        <f t="shared" si="51"/>
        <v>793750</v>
      </c>
      <c r="V809" s="1" t="str">
        <f>IF(Cleaned_Data[[#This Row],[EMI_Estimate]]&lt;50000, "50K", IF(Cleaned_Data[[#This Row],[EMI_Estimate]]&lt;100000, "50K-1L", IF(Cleaned_Data[[#This Row],[EMI_Estimate]]&lt;150000, "1L-1.5L", IF(Cleaned_Data[[#This Row],[EMI_Estimate]]&lt;200000,"1.5-2L", "&gt;2L"))))</f>
        <v>&gt;2L</v>
      </c>
    </row>
    <row r="810" spans="1:22" x14ac:dyDescent="0.35">
      <c r="A810">
        <v>809</v>
      </c>
      <c r="B810">
        <v>3</v>
      </c>
      <c r="C810" t="s">
        <v>22</v>
      </c>
      <c r="D810" t="s">
        <v>20</v>
      </c>
      <c r="E810">
        <v>5800000</v>
      </c>
      <c r="F810" t="str">
        <f t="shared" si="48"/>
        <v>&gt;20 Lakh</v>
      </c>
      <c r="G810">
        <v>12800000</v>
      </c>
      <c r="H810">
        <v>20</v>
      </c>
      <c r="I810">
        <v>335</v>
      </c>
      <c r="J810" s="1">
        <v>4400000</v>
      </c>
      <c r="K810" s="1">
        <v>3000000</v>
      </c>
      <c r="L810" s="1">
        <v>15300000</v>
      </c>
      <c r="M810" s="1">
        <v>8000000</v>
      </c>
      <c r="N810" s="1" t="s">
        <v>24</v>
      </c>
      <c r="O810" s="1">
        <f>Cleaned_Data[[#This Row],[ loan_amount]]-Cleaned_Data[[#This Row],[ bank_asset_value]]</f>
        <v>4800000</v>
      </c>
      <c r="P810" s="1">
        <f>Cleaned_Data[[#This Row],[ loan_amount]]</f>
        <v>12800000</v>
      </c>
      <c r="Q810" s="1" t="str">
        <f t="shared" si="49"/>
        <v>300–499</v>
      </c>
      <c r="R810" s="1">
        <f>Cleaned_Data[[#This Row],[ residential_assets_value]]+Cleaned_Data[[#This Row],[ commercial_assets_value]]+Cleaned_Data[[#This Row],[ luxury_assets_value]]</f>
        <v>22700000</v>
      </c>
      <c r="S810" s="1">
        <f>Cleaned_Data[[#This Row],[ income_annum]]+Cleaned_Data[[#This Row],[ residential_assets_value]]+Cleaned_Data[[#This Row],[ commercial_assets_value]]+Cleaned_Data[[#This Row],[ luxury_assets_value]]</f>
        <v>28500000</v>
      </c>
      <c r="T810" s="1" t="str">
        <f t="shared" si="50"/>
        <v>2–3 Cr</v>
      </c>
      <c r="U810" s="12">
        <f t="shared" si="51"/>
        <v>640000</v>
      </c>
      <c r="V810" s="1" t="str">
        <f>IF(Cleaned_Data[[#This Row],[EMI_Estimate]]&lt;50000, "50K", IF(Cleaned_Data[[#This Row],[EMI_Estimate]]&lt;100000, "50K-1L", IF(Cleaned_Data[[#This Row],[EMI_Estimate]]&lt;150000, "1L-1.5L", IF(Cleaned_Data[[#This Row],[EMI_Estimate]]&lt;200000,"1.5-2L", "&gt;2L"))))</f>
        <v>&gt;2L</v>
      </c>
    </row>
    <row r="811" spans="1:22" x14ac:dyDescent="0.35">
      <c r="A811">
        <v>810</v>
      </c>
      <c r="B811">
        <v>3</v>
      </c>
      <c r="C811" t="s">
        <v>22</v>
      </c>
      <c r="D811" t="s">
        <v>20</v>
      </c>
      <c r="E811">
        <v>4400000</v>
      </c>
      <c r="F811" t="str">
        <f t="shared" si="48"/>
        <v>&gt;20 Lakh</v>
      </c>
      <c r="G811">
        <v>10500000</v>
      </c>
      <c r="H811">
        <v>18</v>
      </c>
      <c r="I811">
        <v>677</v>
      </c>
      <c r="J811" s="1">
        <v>100000</v>
      </c>
      <c r="K811" s="1">
        <v>2000000</v>
      </c>
      <c r="L811" s="1">
        <v>12100000</v>
      </c>
      <c r="M811" s="1">
        <v>5000000</v>
      </c>
      <c r="N811" s="1" t="s">
        <v>21</v>
      </c>
      <c r="O811" s="1">
        <f>Cleaned_Data[[#This Row],[ loan_amount]]-Cleaned_Data[[#This Row],[ bank_asset_value]]</f>
        <v>5500000</v>
      </c>
      <c r="P811" s="1">
        <f>Cleaned_Data[[#This Row],[ loan_amount]]</f>
        <v>10500000</v>
      </c>
      <c r="Q811" s="1" t="str">
        <f t="shared" si="49"/>
        <v>600–699</v>
      </c>
      <c r="R811" s="1">
        <f>Cleaned_Data[[#This Row],[ residential_assets_value]]+Cleaned_Data[[#This Row],[ commercial_assets_value]]+Cleaned_Data[[#This Row],[ luxury_assets_value]]</f>
        <v>14200000</v>
      </c>
      <c r="S811" s="1">
        <f>Cleaned_Data[[#This Row],[ income_annum]]+Cleaned_Data[[#This Row],[ residential_assets_value]]+Cleaned_Data[[#This Row],[ commercial_assets_value]]+Cleaned_Data[[#This Row],[ luxury_assets_value]]</f>
        <v>18600000</v>
      </c>
      <c r="T811" s="1" t="str">
        <f t="shared" si="50"/>
        <v>1–2 Cr</v>
      </c>
      <c r="U811" s="12">
        <f t="shared" si="51"/>
        <v>583333</v>
      </c>
      <c r="V811" s="1" t="str">
        <f>IF(Cleaned_Data[[#This Row],[EMI_Estimate]]&lt;50000, "50K", IF(Cleaned_Data[[#This Row],[EMI_Estimate]]&lt;100000, "50K-1L", IF(Cleaned_Data[[#This Row],[EMI_Estimate]]&lt;150000, "1L-1.5L", IF(Cleaned_Data[[#This Row],[EMI_Estimate]]&lt;200000,"1.5-2L", "&gt;2L"))))</f>
        <v>&gt;2L</v>
      </c>
    </row>
    <row r="812" spans="1:22" x14ac:dyDescent="0.35">
      <c r="A812">
        <v>811</v>
      </c>
      <c r="B812">
        <v>1</v>
      </c>
      <c r="C812" t="s">
        <v>22</v>
      </c>
      <c r="D812" t="s">
        <v>20</v>
      </c>
      <c r="E812">
        <v>2600000</v>
      </c>
      <c r="F812" t="str">
        <f t="shared" si="48"/>
        <v>&gt;20 Lakh</v>
      </c>
      <c r="G812">
        <v>8500000</v>
      </c>
      <c r="H812">
        <v>2</v>
      </c>
      <c r="I812">
        <v>491</v>
      </c>
      <c r="J812" s="1">
        <v>1700000</v>
      </c>
      <c r="K812" s="1">
        <v>1800000</v>
      </c>
      <c r="L812" s="1">
        <v>5300000</v>
      </c>
      <c r="M812" s="1">
        <v>2600000</v>
      </c>
      <c r="N812" s="1" t="s">
        <v>21</v>
      </c>
      <c r="O812" s="1">
        <f>Cleaned_Data[[#This Row],[ loan_amount]]-Cleaned_Data[[#This Row],[ bank_asset_value]]</f>
        <v>5900000</v>
      </c>
      <c r="P812" s="1">
        <f>Cleaned_Data[[#This Row],[ loan_amount]]</f>
        <v>8500000</v>
      </c>
      <c r="Q812" s="1" t="str">
        <f t="shared" si="49"/>
        <v>300–499</v>
      </c>
      <c r="R812" s="1">
        <f>Cleaned_Data[[#This Row],[ residential_assets_value]]+Cleaned_Data[[#This Row],[ commercial_assets_value]]+Cleaned_Data[[#This Row],[ luxury_assets_value]]</f>
        <v>8800000</v>
      </c>
      <c r="S812" s="1">
        <f>Cleaned_Data[[#This Row],[ income_annum]]+Cleaned_Data[[#This Row],[ residential_assets_value]]+Cleaned_Data[[#This Row],[ commercial_assets_value]]+Cleaned_Data[[#This Row],[ luxury_assets_value]]</f>
        <v>11400000</v>
      </c>
      <c r="T812" s="1" t="str">
        <f t="shared" si="50"/>
        <v>1–2 Cr</v>
      </c>
      <c r="U812" s="12">
        <f t="shared" si="51"/>
        <v>4250000</v>
      </c>
      <c r="V812" s="1" t="str">
        <f>IF(Cleaned_Data[[#This Row],[EMI_Estimate]]&lt;50000, "50K", IF(Cleaned_Data[[#This Row],[EMI_Estimate]]&lt;100000, "50K-1L", IF(Cleaned_Data[[#This Row],[EMI_Estimate]]&lt;150000, "1L-1.5L", IF(Cleaned_Data[[#This Row],[EMI_Estimate]]&lt;200000,"1.5-2L", "&gt;2L"))))</f>
        <v>&gt;2L</v>
      </c>
    </row>
    <row r="813" spans="1:22" x14ac:dyDescent="0.35">
      <c r="A813">
        <v>812</v>
      </c>
      <c r="B813">
        <v>2</v>
      </c>
      <c r="C813" t="s">
        <v>22</v>
      </c>
      <c r="D813" t="s">
        <v>23</v>
      </c>
      <c r="E813">
        <v>9600000</v>
      </c>
      <c r="F813" t="str">
        <f t="shared" si="48"/>
        <v>&gt;20 Lakh</v>
      </c>
      <c r="G813">
        <v>28100000</v>
      </c>
      <c r="H813">
        <v>20</v>
      </c>
      <c r="I813">
        <v>763</v>
      </c>
      <c r="J813" s="1">
        <v>23000000</v>
      </c>
      <c r="K813" s="1">
        <v>11800000</v>
      </c>
      <c r="L813" s="1">
        <v>27500000</v>
      </c>
      <c r="M813" s="1">
        <v>10300000</v>
      </c>
      <c r="N813" s="1" t="s">
        <v>21</v>
      </c>
      <c r="O813" s="1">
        <f>Cleaned_Data[[#This Row],[ loan_amount]]-Cleaned_Data[[#This Row],[ bank_asset_value]]</f>
        <v>17800000</v>
      </c>
      <c r="P813" s="1">
        <f>Cleaned_Data[[#This Row],[ loan_amount]]</f>
        <v>28100000</v>
      </c>
      <c r="Q813" s="1" t="str">
        <f t="shared" si="49"/>
        <v>700–799</v>
      </c>
      <c r="R813" s="1">
        <f>Cleaned_Data[[#This Row],[ residential_assets_value]]+Cleaned_Data[[#This Row],[ commercial_assets_value]]+Cleaned_Data[[#This Row],[ luxury_assets_value]]</f>
        <v>62300000</v>
      </c>
      <c r="S813" s="1">
        <f>Cleaned_Data[[#This Row],[ income_annum]]+Cleaned_Data[[#This Row],[ residential_assets_value]]+Cleaned_Data[[#This Row],[ commercial_assets_value]]+Cleaned_Data[[#This Row],[ luxury_assets_value]]</f>
        <v>71900000</v>
      </c>
      <c r="T813" s="1" t="str">
        <f t="shared" si="50"/>
        <v>&gt;4 Cr</v>
      </c>
      <c r="U813" s="12">
        <f t="shared" si="51"/>
        <v>1405000</v>
      </c>
      <c r="V813" s="1" t="str">
        <f>IF(Cleaned_Data[[#This Row],[EMI_Estimate]]&lt;50000, "50K", IF(Cleaned_Data[[#This Row],[EMI_Estimate]]&lt;100000, "50K-1L", IF(Cleaned_Data[[#This Row],[EMI_Estimate]]&lt;150000, "1L-1.5L", IF(Cleaned_Data[[#This Row],[EMI_Estimate]]&lt;200000,"1.5-2L", "&gt;2L"))))</f>
        <v>&gt;2L</v>
      </c>
    </row>
    <row r="814" spans="1:22" x14ac:dyDescent="0.35">
      <c r="A814">
        <v>813</v>
      </c>
      <c r="B814">
        <v>5</v>
      </c>
      <c r="C814" t="s">
        <v>22</v>
      </c>
      <c r="D814" t="s">
        <v>23</v>
      </c>
      <c r="E814">
        <v>5200000</v>
      </c>
      <c r="F814" t="str">
        <f t="shared" si="48"/>
        <v>&gt;20 Lakh</v>
      </c>
      <c r="G814">
        <v>18100000</v>
      </c>
      <c r="H814">
        <v>8</v>
      </c>
      <c r="I814">
        <v>809</v>
      </c>
      <c r="J814" s="1">
        <v>2400000</v>
      </c>
      <c r="K814" s="1">
        <v>6900000</v>
      </c>
      <c r="L814" s="1">
        <v>14000000</v>
      </c>
      <c r="M814" s="1">
        <v>5500000</v>
      </c>
      <c r="N814" s="1" t="s">
        <v>21</v>
      </c>
      <c r="O814" s="1">
        <f>Cleaned_Data[[#This Row],[ loan_amount]]-Cleaned_Data[[#This Row],[ bank_asset_value]]</f>
        <v>12600000</v>
      </c>
      <c r="P814" s="1">
        <f>Cleaned_Data[[#This Row],[ loan_amount]]</f>
        <v>18100000</v>
      </c>
      <c r="Q814" s="1" t="str">
        <f t="shared" si="49"/>
        <v>800+</v>
      </c>
      <c r="R814" s="1">
        <f>Cleaned_Data[[#This Row],[ residential_assets_value]]+Cleaned_Data[[#This Row],[ commercial_assets_value]]+Cleaned_Data[[#This Row],[ luxury_assets_value]]</f>
        <v>23300000</v>
      </c>
      <c r="S814" s="1">
        <f>Cleaned_Data[[#This Row],[ income_annum]]+Cleaned_Data[[#This Row],[ residential_assets_value]]+Cleaned_Data[[#This Row],[ commercial_assets_value]]+Cleaned_Data[[#This Row],[ luxury_assets_value]]</f>
        <v>28500000</v>
      </c>
      <c r="T814" s="1" t="str">
        <f t="shared" si="50"/>
        <v>2–3 Cr</v>
      </c>
      <c r="U814" s="12">
        <f t="shared" si="51"/>
        <v>2262500</v>
      </c>
      <c r="V814" s="1" t="str">
        <f>IF(Cleaned_Data[[#This Row],[EMI_Estimate]]&lt;50000, "50K", IF(Cleaned_Data[[#This Row],[EMI_Estimate]]&lt;100000, "50K-1L", IF(Cleaned_Data[[#This Row],[EMI_Estimate]]&lt;150000, "1L-1.5L", IF(Cleaned_Data[[#This Row],[EMI_Estimate]]&lt;200000,"1.5-2L", "&gt;2L"))))</f>
        <v>&gt;2L</v>
      </c>
    </row>
    <row r="815" spans="1:22" x14ac:dyDescent="0.35">
      <c r="A815">
        <v>814</v>
      </c>
      <c r="B815">
        <v>5</v>
      </c>
      <c r="C815" t="s">
        <v>22</v>
      </c>
      <c r="D815" t="s">
        <v>23</v>
      </c>
      <c r="E815">
        <v>9700000</v>
      </c>
      <c r="F815" t="str">
        <f t="shared" si="48"/>
        <v>&gt;20 Lakh</v>
      </c>
      <c r="G815">
        <v>36400000</v>
      </c>
      <c r="H815">
        <v>16</v>
      </c>
      <c r="I815">
        <v>544</v>
      </c>
      <c r="J815" s="1">
        <v>3500000</v>
      </c>
      <c r="K815" s="1">
        <v>15000000</v>
      </c>
      <c r="L815" s="1">
        <v>31300000</v>
      </c>
      <c r="M815" s="1">
        <v>5200000</v>
      </c>
      <c r="N815" s="1" t="s">
        <v>24</v>
      </c>
      <c r="O815" s="1">
        <f>Cleaned_Data[[#This Row],[ loan_amount]]-Cleaned_Data[[#This Row],[ bank_asset_value]]</f>
        <v>31200000</v>
      </c>
      <c r="P815" s="1">
        <f>Cleaned_Data[[#This Row],[ loan_amount]]</f>
        <v>36400000</v>
      </c>
      <c r="Q815" s="1" t="str">
        <f t="shared" si="49"/>
        <v>500–599</v>
      </c>
      <c r="R815" s="1">
        <f>Cleaned_Data[[#This Row],[ residential_assets_value]]+Cleaned_Data[[#This Row],[ commercial_assets_value]]+Cleaned_Data[[#This Row],[ luxury_assets_value]]</f>
        <v>49800000</v>
      </c>
      <c r="S815" s="1">
        <f>Cleaned_Data[[#This Row],[ income_annum]]+Cleaned_Data[[#This Row],[ residential_assets_value]]+Cleaned_Data[[#This Row],[ commercial_assets_value]]+Cleaned_Data[[#This Row],[ luxury_assets_value]]</f>
        <v>59500000</v>
      </c>
      <c r="T815" s="1" t="str">
        <f t="shared" si="50"/>
        <v>&gt;4 Cr</v>
      </c>
      <c r="U815" s="12">
        <f t="shared" si="51"/>
        <v>2275000</v>
      </c>
      <c r="V815" s="1" t="str">
        <f>IF(Cleaned_Data[[#This Row],[EMI_Estimate]]&lt;50000, "50K", IF(Cleaned_Data[[#This Row],[EMI_Estimate]]&lt;100000, "50K-1L", IF(Cleaned_Data[[#This Row],[EMI_Estimate]]&lt;150000, "1L-1.5L", IF(Cleaned_Data[[#This Row],[EMI_Estimate]]&lt;200000,"1.5-2L", "&gt;2L"))))</f>
        <v>&gt;2L</v>
      </c>
    </row>
    <row r="816" spans="1:22" x14ac:dyDescent="0.35">
      <c r="A816">
        <v>815</v>
      </c>
      <c r="B816">
        <v>1</v>
      </c>
      <c r="C816" t="s">
        <v>19</v>
      </c>
      <c r="D816" t="s">
        <v>23</v>
      </c>
      <c r="E816">
        <v>200000</v>
      </c>
      <c r="F816" t="str">
        <f t="shared" si="48"/>
        <v>&lt;5 Lakh</v>
      </c>
      <c r="G816">
        <v>800000</v>
      </c>
      <c r="H816">
        <v>14</v>
      </c>
      <c r="I816">
        <v>624</v>
      </c>
      <c r="J816" s="1">
        <v>600000</v>
      </c>
      <c r="K816" s="1">
        <v>0</v>
      </c>
      <c r="L816" s="1">
        <v>600000</v>
      </c>
      <c r="M816" s="1">
        <v>0</v>
      </c>
      <c r="N816" s="1" t="s">
        <v>21</v>
      </c>
      <c r="O816" s="1">
        <f>Cleaned_Data[[#This Row],[ loan_amount]]-Cleaned_Data[[#This Row],[ bank_asset_value]]</f>
        <v>800000</v>
      </c>
      <c r="P816" s="1">
        <f>Cleaned_Data[[#This Row],[ loan_amount]]</f>
        <v>800000</v>
      </c>
      <c r="Q816" s="1" t="str">
        <f t="shared" si="49"/>
        <v>600–699</v>
      </c>
      <c r="R816" s="1">
        <f>Cleaned_Data[[#This Row],[ residential_assets_value]]+Cleaned_Data[[#This Row],[ commercial_assets_value]]+Cleaned_Data[[#This Row],[ luxury_assets_value]]</f>
        <v>1200000</v>
      </c>
      <c r="S816" s="1">
        <f>Cleaned_Data[[#This Row],[ income_annum]]+Cleaned_Data[[#This Row],[ residential_assets_value]]+Cleaned_Data[[#This Row],[ commercial_assets_value]]+Cleaned_Data[[#This Row],[ luxury_assets_value]]</f>
        <v>1400000</v>
      </c>
      <c r="T816" s="1" t="str">
        <f t="shared" si="50"/>
        <v>&lt;1 Cr</v>
      </c>
      <c r="U816" s="12">
        <f t="shared" si="51"/>
        <v>57143</v>
      </c>
      <c r="V816" s="1" t="str">
        <f>IF(Cleaned_Data[[#This Row],[EMI_Estimate]]&lt;50000, "50K", IF(Cleaned_Data[[#This Row],[EMI_Estimate]]&lt;100000, "50K-1L", IF(Cleaned_Data[[#This Row],[EMI_Estimate]]&lt;150000, "1L-1.5L", IF(Cleaned_Data[[#This Row],[EMI_Estimate]]&lt;200000,"1.5-2L", "&gt;2L"))))</f>
        <v>50K-1L</v>
      </c>
    </row>
    <row r="817" spans="1:22" x14ac:dyDescent="0.35">
      <c r="A817">
        <v>816</v>
      </c>
      <c r="B817">
        <v>3</v>
      </c>
      <c r="C817" t="s">
        <v>19</v>
      </c>
      <c r="D817" t="s">
        <v>20</v>
      </c>
      <c r="E817">
        <v>6500000</v>
      </c>
      <c r="F817" t="str">
        <f t="shared" si="48"/>
        <v>&gt;20 Lakh</v>
      </c>
      <c r="G817">
        <v>16800000</v>
      </c>
      <c r="H817">
        <v>10</v>
      </c>
      <c r="I817">
        <v>388</v>
      </c>
      <c r="J817" s="1">
        <v>9500000</v>
      </c>
      <c r="K817" s="1">
        <v>800000</v>
      </c>
      <c r="L817" s="1">
        <v>14900000</v>
      </c>
      <c r="M817" s="1">
        <v>7200000</v>
      </c>
      <c r="N817" s="1" t="s">
        <v>24</v>
      </c>
      <c r="O817" s="1">
        <f>Cleaned_Data[[#This Row],[ loan_amount]]-Cleaned_Data[[#This Row],[ bank_asset_value]]</f>
        <v>9600000</v>
      </c>
      <c r="P817" s="1">
        <f>Cleaned_Data[[#This Row],[ loan_amount]]</f>
        <v>16800000</v>
      </c>
      <c r="Q817" s="1" t="str">
        <f t="shared" si="49"/>
        <v>300–499</v>
      </c>
      <c r="R817" s="1">
        <f>Cleaned_Data[[#This Row],[ residential_assets_value]]+Cleaned_Data[[#This Row],[ commercial_assets_value]]+Cleaned_Data[[#This Row],[ luxury_assets_value]]</f>
        <v>25200000</v>
      </c>
      <c r="S817" s="1">
        <f>Cleaned_Data[[#This Row],[ income_annum]]+Cleaned_Data[[#This Row],[ residential_assets_value]]+Cleaned_Data[[#This Row],[ commercial_assets_value]]+Cleaned_Data[[#This Row],[ luxury_assets_value]]</f>
        <v>31700000</v>
      </c>
      <c r="T817" s="1" t="str">
        <f t="shared" si="50"/>
        <v>3–4 Cr</v>
      </c>
      <c r="U817" s="12">
        <f t="shared" si="51"/>
        <v>1680000</v>
      </c>
      <c r="V817" s="1" t="str">
        <f>IF(Cleaned_Data[[#This Row],[EMI_Estimate]]&lt;50000, "50K", IF(Cleaned_Data[[#This Row],[EMI_Estimate]]&lt;100000, "50K-1L", IF(Cleaned_Data[[#This Row],[EMI_Estimate]]&lt;150000, "1L-1.5L", IF(Cleaned_Data[[#This Row],[EMI_Estimate]]&lt;200000,"1.5-2L", "&gt;2L"))))</f>
        <v>&gt;2L</v>
      </c>
    </row>
    <row r="818" spans="1:22" x14ac:dyDescent="0.35">
      <c r="A818">
        <v>817</v>
      </c>
      <c r="B818">
        <v>4</v>
      </c>
      <c r="C818" t="s">
        <v>19</v>
      </c>
      <c r="D818" t="s">
        <v>23</v>
      </c>
      <c r="E818">
        <v>7200000</v>
      </c>
      <c r="F818" t="str">
        <f t="shared" si="48"/>
        <v>&gt;20 Lakh</v>
      </c>
      <c r="G818">
        <v>23100000</v>
      </c>
      <c r="H818">
        <v>14</v>
      </c>
      <c r="I818">
        <v>644</v>
      </c>
      <c r="J818" s="1">
        <v>13300000</v>
      </c>
      <c r="K818" s="1">
        <v>3500000</v>
      </c>
      <c r="L818" s="1">
        <v>18300000</v>
      </c>
      <c r="M818" s="1">
        <v>4200000</v>
      </c>
      <c r="N818" s="1" t="s">
        <v>21</v>
      </c>
      <c r="O818" s="1">
        <f>Cleaned_Data[[#This Row],[ loan_amount]]-Cleaned_Data[[#This Row],[ bank_asset_value]]</f>
        <v>18900000</v>
      </c>
      <c r="P818" s="1">
        <f>Cleaned_Data[[#This Row],[ loan_amount]]</f>
        <v>23100000</v>
      </c>
      <c r="Q818" s="1" t="str">
        <f t="shared" si="49"/>
        <v>600–699</v>
      </c>
      <c r="R818" s="1">
        <f>Cleaned_Data[[#This Row],[ residential_assets_value]]+Cleaned_Data[[#This Row],[ commercial_assets_value]]+Cleaned_Data[[#This Row],[ luxury_assets_value]]</f>
        <v>35100000</v>
      </c>
      <c r="S818" s="1">
        <f>Cleaned_Data[[#This Row],[ income_annum]]+Cleaned_Data[[#This Row],[ residential_assets_value]]+Cleaned_Data[[#This Row],[ commercial_assets_value]]+Cleaned_Data[[#This Row],[ luxury_assets_value]]</f>
        <v>42300000</v>
      </c>
      <c r="T818" s="1" t="str">
        <f t="shared" si="50"/>
        <v>&gt;4 Cr</v>
      </c>
      <c r="U818" s="12">
        <f t="shared" si="51"/>
        <v>1650000</v>
      </c>
      <c r="V818" s="1" t="str">
        <f>IF(Cleaned_Data[[#This Row],[EMI_Estimate]]&lt;50000, "50K", IF(Cleaned_Data[[#This Row],[EMI_Estimate]]&lt;100000, "50K-1L", IF(Cleaned_Data[[#This Row],[EMI_Estimate]]&lt;150000, "1L-1.5L", IF(Cleaned_Data[[#This Row],[EMI_Estimate]]&lt;200000,"1.5-2L", "&gt;2L"))))</f>
        <v>&gt;2L</v>
      </c>
    </row>
    <row r="819" spans="1:22" x14ac:dyDescent="0.35">
      <c r="A819">
        <v>818</v>
      </c>
      <c r="B819">
        <v>0</v>
      </c>
      <c r="C819" t="s">
        <v>22</v>
      </c>
      <c r="D819" t="s">
        <v>20</v>
      </c>
      <c r="E819">
        <v>5200000</v>
      </c>
      <c r="F819" t="str">
        <f t="shared" si="48"/>
        <v>&gt;20 Lakh</v>
      </c>
      <c r="G819">
        <v>18400000</v>
      </c>
      <c r="H819">
        <v>14</v>
      </c>
      <c r="I819">
        <v>600</v>
      </c>
      <c r="J819" s="1">
        <v>7300000</v>
      </c>
      <c r="K819" s="1">
        <v>9700000</v>
      </c>
      <c r="L819" s="1">
        <v>16500000</v>
      </c>
      <c r="M819" s="1">
        <v>3600000</v>
      </c>
      <c r="N819" s="1" t="s">
        <v>21</v>
      </c>
      <c r="O819" s="1">
        <f>Cleaned_Data[[#This Row],[ loan_amount]]-Cleaned_Data[[#This Row],[ bank_asset_value]]</f>
        <v>14800000</v>
      </c>
      <c r="P819" s="1">
        <f>Cleaned_Data[[#This Row],[ loan_amount]]</f>
        <v>18400000</v>
      </c>
      <c r="Q819" s="1" t="str">
        <f t="shared" si="49"/>
        <v>600–699</v>
      </c>
      <c r="R819" s="1">
        <f>Cleaned_Data[[#This Row],[ residential_assets_value]]+Cleaned_Data[[#This Row],[ commercial_assets_value]]+Cleaned_Data[[#This Row],[ luxury_assets_value]]</f>
        <v>33500000</v>
      </c>
      <c r="S819" s="1">
        <f>Cleaned_Data[[#This Row],[ income_annum]]+Cleaned_Data[[#This Row],[ residential_assets_value]]+Cleaned_Data[[#This Row],[ commercial_assets_value]]+Cleaned_Data[[#This Row],[ luxury_assets_value]]</f>
        <v>38700000</v>
      </c>
      <c r="T819" s="1" t="str">
        <f t="shared" si="50"/>
        <v>3–4 Cr</v>
      </c>
      <c r="U819" s="12">
        <f t="shared" si="51"/>
        <v>1314286</v>
      </c>
      <c r="V819" s="1" t="str">
        <f>IF(Cleaned_Data[[#This Row],[EMI_Estimate]]&lt;50000, "50K", IF(Cleaned_Data[[#This Row],[EMI_Estimate]]&lt;100000, "50K-1L", IF(Cleaned_Data[[#This Row],[EMI_Estimate]]&lt;150000, "1L-1.5L", IF(Cleaned_Data[[#This Row],[EMI_Estimate]]&lt;200000,"1.5-2L", "&gt;2L"))))</f>
        <v>&gt;2L</v>
      </c>
    </row>
    <row r="820" spans="1:22" x14ac:dyDescent="0.35">
      <c r="A820">
        <v>819</v>
      </c>
      <c r="B820">
        <v>2</v>
      </c>
      <c r="C820" t="s">
        <v>22</v>
      </c>
      <c r="D820" t="s">
        <v>20</v>
      </c>
      <c r="E820">
        <v>6500000</v>
      </c>
      <c r="F820" t="str">
        <f t="shared" si="48"/>
        <v>&gt;20 Lakh</v>
      </c>
      <c r="G820">
        <v>14100000</v>
      </c>
      <c r="H820">
        <v>2</v>
      </c>
      <c r="I820">
        <v>709</v>
      </c>
      <c r="J820" s="1">
        <v>1000000</v>
      </c>
      <c r="K820" s="1">
        <v>12700000</v>
      </c>
      <c r="L820" s="1">
        <v>20900000</v>
      </c>
      <c r="M820" s="1">
        <v>4000000</v>
      </c>
      <c r="N820" s="1" t="s">
        <v>21</v>
      </c>
      <c r="O820" s="1">
        <f>Cleaned_Data[[#This Row],[ loan_amount]]-Cleaned_Data[[#This Row],[ bank_asset_value]]</f>
        <v>10100000</v>
      </c>
      <c r="P820" s="1">
        <f>Cleaned_Data[[#This Row],[ loan_amount]]</f>
        <v>14100000</v>
      </c>
      <c r="Q820" s="1" t="str">
        <f t="shared" si="49"/>
        <v>700–799</v>
      </c>
      <c r="R820" s="1">
        <f>Cleaned_Data[[#This Row],[ residential_assets_value]]+Cleaned_Data[[#This Row],[ commercial_assets_value]]+Cleaned_Data[[#This Row],[ luxury_assets_value]]</f>
        <v>34600000</v>
      </c>
      <c r="S820" s="1">
        <f>Cleaned_Data[[#This Row],[ income_annum]]+Cleaned_Data[[#This Row],[ residential_assets_value]]+Cleaned_Data[[#This Row],[ commercial_assets_value]]+Cleaned_Data[[#This Row],[ luxury_assets_value]]</f>
        <v>41100000</v>
      </c>
      <c r="T820" s="1" t="str">
        <f t="shared" si="50"/>
        <v>&gt;4 Cr</v>
      </c>
      <c r="U820" s="12">
        <f t="shared" si="51"/>
        <v>7050000</v>
      </c>
      <c r="V820" s="1" t="str">
        <f>IF(Cleaned_Data[[#This Row],[EMI_Estimate]]&lt;50000, "50K", IF(Cleaned_Data[[#This Row],[EMI_Estimate]]&lt;100000, "50K-1L", IF(Cleaned_Data[[#This Row],[EMI_Estimate]]&lt;150000, "1L-1.5L", IF(Cleaned_Data[[#This Row],[EMI_Estimate]]&lt;200000,"1.5-2L", "&gt;2L"))))</f>
        <v>&gt;2L</v>
      </c>
    </row>
    <row r="821" spans="1:22" x14ac:dyDescent="0.35">
      <c r="A821">
        <v>820</v>
      </c>
      <c r="B821">
        <v>5</v>
      </c>
      <c r="C821" t="s">
        <v>19</v>
      </c>
      <c r="D821" t="s">
        <v>23</v>
      </c>
      <c r="E821">
        <v>2300000</v>
      </c>
      <c r="F821" t="str">
        <f t="shared" si="48"/>
        <v>&gt;20 Lakh</v>
      </c>
      <c r="G821">
        <v>5600000</v>
      </c>
      <c r="H821">
        <v>8</v>
      </c>
      <c r="I821">
        <v>642</v>
      </c>
      <c r="J821" s="1">
        <v>2600000</v>
      </c>
      <c r="K821" s="1">
        <v>1900000</v>
      </c>
      <c r="L821" s="1">
        <v>8600000</v>
      </c>
      <c r="M821" s="1">
        <v>2500000</v>
      </c>
      <c r="N821" s="1" t="s">
        <v>21</v>
      </c>
      <c r="O821" s="1">
        <f>Cleaned_Data[[#This Row],[ loan_amount]]-Cleaned_Data[[#This Row],[ bank_asset_value]]</f>
        <v>3100000</v>
      </c>
      <c r="P821" s="1">
        <f>Cleaned_Data[[#This Row],[ loan_amount]]</f>
        <v>5600000</v>
      </c>
      <c r="Q821" s="1" t="str">
        <f t="shared" si="49"/>
        <v>600–699</v>
      </c>
      <c r="R821" s="1">
        <f>Cleaned_Data[[#This Row],[ residential_assets_value]]+Cleaned_Data[[#This Row],[ commercial_assets_value]]+Cleaned_Data[[#This Row],[ luxury_assets_value]]</f>
        <v>13100000</v>
      </c>
      <c r="S821" s="1">
        <f>Cleaned_Data[[#This Row],[ income_annum]]+Cleaned_Data[[#This Row],[ residential_assets_value]]+Cleaned_Data[[#This Row],[ commercial_assets_value]]+Cleaned_Data[[#This Row],[ luxury_assets_value]]</f>
        <v>15400000</v>
      </c>
      <c r="T821" s="1" t="str">
        <f t="shared" si="50"/>
        <v>1–2 Cr</v>
      </c>
      <c r="U821" s="12">
        <f t="shared" si="51"/>
        <v>700000</v>
      </c>
      <c r="V821" s="1" t="str">
        <f>IF(Cleaned_Data[[#This Row],[EMI_Estimate]]&lt;50000, "50K", IF(Cleaned_Data[[#This Row],[EMI_Estimate]]&lt;100000, "50K-1L", IF(Cleaned_Data[[#This Row],[EMI_Estimate]]&lt;150000, "1L-1.5L", IF(Cleaned_Data[[#This Row],[EMI_Estimate]]&lt;200000,"1.5-2L", "&gt;2L"))))</f>
        <v>&gt;2L</v>
      </c>
    </row>
    <row r="822" spans="1:22" x14ac:dyDescent="0.35">
      <c r="A822">
        <v>821</v>
      </c>
      <c r="B822">
        <v>0</v>
      </c>
      <c r="C822" t="s">
        <v>22</v>
      </c>
      <c r="D822" t="s">
        <v>23</v>
      </c>
      <c r="E822">
        <v>3300000</v>
      </c>
      <c r="F822" t="str">
        <f t="shared" si="48"/>
        <v>&gt;20 Lakh</v>
      </c>
      <c r="G822">
        <v>10400000</v>
      </c>
      <c r="H822">
        <v>4</v>
      </c>
      <c r="I822">
        <v>423</v>
      </c>
      <c r="J822" s="1">
        <v>7400000</v>
      </c>
      <c r="K822" s="1">
        <v>4700000</v>
      </c>
      <c r="L822" s="1">
        <v>11600000</v>
      </c>
      <c r="M822" s="1">
        <v>3200000</v>
      </c>
      <c r="N822" s="1" t="s">
        <v>21</v>
      </c>
      <c r="O822" s="1">
        <f>Cleaned_Data[[#This Row],[ loan_amount]]-Cleaned_Data[[#This Row],[ bank_asset_value]]</f>
        <v>7200000</v>
      </c>
      <c r="P822" s="1">
        <f>Cleaned_Data[[#This Row],[ loan_amount]]</f>
        <v>10400000</v>
      </c>
      <c r="Q822" s="1" t="str">
        <f t="shared" si="49"/>
        <v>300–499</v>
      </c>
      <c r="R822" s="1">
        <f>Cleaned_Data[[#This Row],[ residential_assets_value]]+Cleaned_Data[[#This Row],[ commercial_assets_value]]+Cleaned_Data[[#This Row],[ luxury_assets_value]]</f>
        <v>23700000</v>
      </c>
      <c r="S822" s="1">
        <f>Cleaned_Data[[#This Row],[ income_annum]]+Cleaned_Data[[#This Row],[ residential_assets_value]]+Cleaned_Data[[#This Row],[ commercial_assets_value]]+Cleaned_Data[[#This Row],[ luxury_assets_value]]</f>
        <v>27000000</v>
      </c>
      <c r="T822" s="1" t="str">
        <f t="shared" si="50"/>
        <v>2–3 Cr</v>
      </c>
      <c r="U822" s="12">
        <f t="shared" si="51"/>
        <v>2600000</v>
      </c>
      <c r="V822" s="1" t="str">
        <f>IF(Cleaned_Data[[#This Row],[EMI_Estimate]]&lt;50000, "50K", IF(Cleaned_Data[[#This Row],[EMI_Estimate]]&lt;100000, "50K-1L", IF(Cleaned_Data[[#This Row],[EMI_Estimate]]&lt;150000, "1L-1.5L", IF(Cleaned_Data[[#This Row],[EMI_Estimate]]&lt;200000,"1.5-2L", "&gt;2L"))))</f>
        <v>&gt;2L</v>
      </c>
    </row>
    <row r="823" spans="1:22" x14ac:dyDescent="0.35">
      <c r="A823">
        <v>822</v>
      </c>
      <c r="B823">
        <v>0</v>
      </c>
      <c r="C823" t="s">
        <v>22</v>
      </c>
      <c r="D823" t="s">
        <v>23</v>
      </c>
      <c r="E823">
        <v>2000000</v>
      </c>
      <c r="F823" t="str">
        <f t="shared" si="48"/>
        <v>&gt;20 Lakh</v>
      </c>
      <c r="G823">
        <v>5900000</v>
      </c>
      <c r="H823">
        <v>12</v>
      </c>
      <c r="I823">
        <v>900</v>
      </c>
      <c r="J823" s="1">
        <v>3800000</v>
      </c>
      <c r="K823" s="1">
        <v>2400000</v>
      </c>
      <c r="L823" s="1">
        <v>7100000</v>
      </c>
      <c r="M823" s="1">
        <v>3000000</v>
      </c>
      <c r="N823" s="1" t="s">
        <v>21</v>
      </c>
      <c r="O823" s="1">
        <f>Cleaned_Data[[#This Row],[ loan_amount]]-Cleaned_Data[[#This Row],[ bank_asset_value]]</f>
        <v>2900000</v>
      </c>
      <c r="P823" s="1">
        <f>Cleaned_Data[[#This Row],[ loan_amount]]</f>
        <v>5900000</v>
      </c>
      <c r="Q823" s="1" t="str">
        <f t="shared" si="49"/>
        <v>800+</v>
      </c>
      <c r="R823" s="1">
        <f>Cleaned_Data[[#This Row],[ residential_assets_value]]+Cleaned_Data[[#This Row],[ commercial_assets_value]]+Cleaned_Data[[#This Row],[ luxury_assets_value]]</f>
        <v>13300000</v>
      </c>
      <c r="S823" s="1">
        <f>Cleaned_Data[[#This Row],[ income_annum]]+Cleaned_Data[[#This Row],[ residential_assets_value]]+Cleaned_Data[[#This Row],[ commercial_assets_value]]+Cleaned_Data[[#This Row],[ luxury_assets_value]]</f>
        <v>15300000</v>
      </c>
      <c r="T823" s="1" t="str">
        <f t="shared" si="50"/>
        <v>1–2 Cr</v>
      </c>
      <c r="U823" s="12">
        <f t="shared" si="51"/>
        <v>491667</v>
      </c>
      <c r="V823" s="1" t="str">
        <f>IF(Cleaned_Data[[#This Row],[EMI_Estimate]]&lt;50000, "50K", IF(Cleaned_Data[[#This Row],[EMI_Estimate]]&lt;100000, "50K-1L", IF(Cleaned_Data[[#This Row],[EMI_Estimate]]&lt;150000, "1L-1.5L", IF(Cleaned_Data[[#This Row],[EMI_Estimate]]&lt;200000,"1.5-2L", "&gt;2L"))))</f>
        <v>&gt;2L</v>
      </c>
    </row>
    <row r="824" spans="1:22" x14ac:dyDescent="0.35">
      <c r="A824">
        <v>823</v>
      </c>
      <c r="B824">
        <v>2</v>
      </c>
      <c r="C824" t="s">
        <v>19</v>
      </c>
      <c r="D824" t="s">
        <v>23</v>
      </c>
      <c r="E824">
        <v>8300000</v>
      </c>
      <c r="F824" t="str">
        <f t="shared" si="48"/>
        <v>&gt;20 Lakh</v>
      </c>
      <c r="G824">
        <v>19500000</v>
      </c>
      <c r="H824">
        <v>4</v>
      </c>
      <c r="I824">
        <v>415</v>
      </c>
      <c r="J824" s="1">
        <v>2300000</v>
      </c>
      <c r="K824" s="1">
        <v>9400000</v>
      </c>
      <c r="L824" s="1">
        <v>21700000</v>
      </c>
      <c r="M824" s="1">
        <v>8600000</v>
      </c>
      <c r="N824" s="1" t="s">
        <v>24</v>
      </c>
      <c r="O824" s="1">
        <f>Cleaned_Data[[#This Row],[ loan_amount]]-Cleaned_Data[[#This Row],[ bank_asset_value]]</f>
        <v>10900000</v>
      </c>
      <c r="P824" s="1">
        <f>Cleaned_Data[[#This Row],[ loan_amount]]</f>
        <v>19500000</v>
      </c>
      <c r="Q824" s="1" t="str">
        <f t="shared" si="49"/>
        <v>300–499</v>
      </c>
      <c r="R824" s="1">
        <f>Cleaned_Data[[#This Row],[ residential_assets_value]]+Cleaned_Data[[#This Row],[ commercial_assets_value]]+Cleaned_Data[[#This Row],[ luxury_assets_value]]</f>
        <v>33400000</v>
      </c>
      <c r="S824" s="1">
        <f>Cleaned_Data[[#This Row],[ income_annum]]+Cleaned_Data[[#This Row],[ residential_assets_value]]+Cleaned_Data[[#This Row],[ commercial_assets_value]]+Cleaned_Data[[#This Row],[ luxury_assets_value]]</f>
        <v>41700000</v>
      </c>
      <c r="T824" s="1" t="str">
        <f t="shared" si="50"/>
        <v>&gt;4 Cr</v>
      </c>
      <c r="U824" s="12">
        <f t="shared" si="51"/>
        <v>4875000</v>
      </c>
      <c r="V824" s="1" t="str">
        <f>IF(Cleaned_Data[[#This Row],[EMI_Estimate]]&lt;50000, "50K", IF(Cleaned_Data[[#This Row],[EMI_Estimate]]&lt;100000, "50K-1L", IF(Cleaned_Data[[#This Row],[EMI_Estimate]]&lt;150000, "1L-1.5L", IF(Cleaned_Data[[#This Row],[EMI_Estimate]]&lt;200000,"1.5-2L", "&gt;2L"))))</f>
        <v>&gt;2L</v>
      </c>
    </row>
    <row r="825" spans="1:22" x14ac:dyDescent="0.35">
      <c r="A825">
        <v>824</v>
      </c>
      <c r="B825">
        <v>4</v>
      </c>
      <c r="C825" t="s">
        <v>19</v>
      </c>
      <c r="D825" t="s">
        <v>23</v>
      </c>
      <c r="E825">
        <v>3800000</v>
      </c>
      <c r="F825" t="str">
        <f t="shared" si="48"/>
        <v>&gt;20 Lakh</v>
      </c>
      <c r="G825">
        <v>14300000</v>
      </c>
      <c r="H825">
        <v>4</v>
      </c>
      <c r="I825">
        <v>645</v>
      </c>
      <c r="J825" s="1">
        <v>1300000</v>
      </c>
      <c r="K825" s="1">
        <v>1100000</v>
      </c>
      <c r="L825" s="1">
        <v>10900000</v>
      </c>
      <c r="M825" s="1">
        <v>4600000</v>
      </c>
      <c r="N825" s="1" t="s">
        <v>21</v>
      </c>
      <c r="O825" s="1">
        <f>Cleaned_Data[[#This Row],[ loan_amount]]-Cleaned_Data[[#This Row],[ bank_asset_value]]</f>
        <v>9700000</v>
      </c>
      <c r="P825" s="1">
        <f>Cleaned_Data[[#This Row],[ loan_amount]]</f>
        <v>14300000</v>
      </c>
      <c r="Q825" s="1" t="str">
        <f t="shared" si="49"/>
        <v>600–699</v>
      </c>
      <c r="R825" s="1">
        <f>Cleaned_Data[[#This Row],[ residential_assets_value]]+Cleaned_Data[[#This Row],[ commercial_assets_value]]+Cleaned_Data[[#This Row],[ luxury_assets_value]]</f>
        <v>13300000</v>
      </c>
      <c r="S825" s="1">
        <f>Cleaned_Data[[#This Row],[ income_annum]]+Cleaned_Data[[#This Row],[ residential_assets_value]]+Cleaned_Data[[#This Row],[ commercial_assets_value]]+Cleaned_Data[[#This Row],[ luxury_assets_value]]</f>
        <v>17100000</v>
      </c>
      <c r="T825" s="1" t="str">
        <f t="shared" si="50"/>
        <v>1–2 Cr</v>
      </c>
      <c r="U825" s="12">
        <f t="shared" si="51"/>
        <v>3575000</v>
      </c>
      <c r="V825" s="1" t="str">
        <f>IF(Cleaned_Data[[#This Row],[EMI_Estimate]]&lt;50000, "50K", IF(Cleaned_Data[[#This Row],[EMI_Estimate]]&lt;100000, "50K-1L", IF(Cleaned_Data[[#This Row],[EMI_Estimate]]&lt;150000, "1L-1.5L", IF(Cleaned_Data[[#This Row],[EMI_Estimate]]&lt;200000,"1.5-2L", "&gt;2L"))))</f>
        <v>&gt;2L</v>
      </c>
    </row>
    <row r="826" spans="1:22" x14ac:dyDescent="0.35">
      <c r="A826">
        <v>825</v>
      </c>
      <c r="B826">
        <v>0</v>
      </c>
      <c r="C826" t="s">
        <v>22</v>
      </c>
      <c r="D826" t="s">
        <v>20</v>
      </c>
      <c r="E826">
        <v>5700000</v>
      </c>
      <c r="F826" t="str">
        <f t="shared" si="48"/>
        <v>&gt;20 Lakh</v>
      </c>
      <c r="G826">
        <v>15600000</v>
      </c>
      <c r="H826">
        <v>16</v>
      </c>
      <c r="I826">
        <v>742</v>
      </c>
      <c r="J826" s="1">
        <v>700000</v>
      </c>
      <c r="K826" s="1">
        <v>5800000</v>
      </c>
      <c r="L826" s="1">
        <v>11400000</v>
      </c>
      <c r="M826" s="1">
        <v>6800000</v>
      </c>
      <c r="N826" s="1" t="s">
        <v>21</v>
      </c>
      <c r="O826" s="1">
        <f>Cleaned_Data[[#This Row],[ loan_amount]]-Cleaned_Data[[#This Row],[ bank_asset_value]]</f>
        <v>8800000</v>
      </c>
      <c r="P826" s="1">
        <f>Cleaned_Data[[#This Row],[ loan_amount]]</f>
        <v>15600000</v>
      </c>
      <c r="Q826" s="1" t="str">
        <f t="shared" si="49"/>
        <v>700–799</v>
      </c>
      <c r="R826" s="1">
        <f>Cleaned_Data[[#This Row],[ residential_assets_value]]+Cleaned_Data[[#This Row],[ commercial_assets_value]]+Cleaned_Data[[#This Row],[ luxury_assets_value]]</f>
        <v>17900000</v>
      </c>
      <c r="S826" s="1">
        <f>Cleaned_Data[[#This Row],[ income_annum]]+Cleaned_Data[[#This Row],[ residential_assets_value]]+Cleaned_Data[[#This Row],[ commercial_assets_value]]+Cleaned_Data[[#This Row],[ luxury_assets_value]]</f>
        <v>23600000</v>
      </c>
      <c r="T826" s="1" t="str">
        <f t="shared" si="50"/>
        <v>2–3 Cr</v>
      </c>
      <c r="U826" s="12">
        <f t="shared" si="51"/>
        <v>975000</v>
      </c>
      <c r="V826" s="1" t="str">
        <f>IF(Cleaned_Data[[#This Row],[EMI_Estimate]]&lt;50000, "50K", IF(Cleaned_Data[[#This Row],[EMI_Estimate]]&lt;100000, "50K-1L", IF(Cleaned_Data[[#This Row],[EMI_Estimate]]&lt;150000, "1L-1.5L", IF(Cleaned_Data[[#This Row],[EMI_Estimate]]&lt;200000,"1.5-2L", "&gt;2L"))))</f>
        <v>&gt;2L</v>
      </c>
    </row>
    <row r="827" spans="1:22" x14ac:dyDescent="0.35">
      <c r="A827">
        <v>826</v>
      </c>
      <c r="B827">
        <v>4</v>
      </c>
      <c r="C827" t="s">
        <v>22</v>
      </c>
      <c r="D827" t="s">
        <v>20</v>
      </c>
      <c r="E827">
        <v>7300000</v>
      </c>
      <c r="F827" t="str">
        <f t="shared" si="48"/>
        <v>&gt;20 Lakh</v>
      </c>
      <c r="G827">
        <v>19800000</v>
      </c>
      <c r="H827">
        <v>8</v>
      </c>
      <c r="I827">
        <v>724</v>
      </c>
      <c r="J827" s="1">
        <v>5500000</v>
      </c>
      <c r="K827" s="1">
        <v>6000000</v>
      </c>
      <c r="L827" s="1">
        <v>29000000</v>
      </c>
      <c r="M827" s="1">
        <v>10300000</v>
      </c>
      <c r="N827" s="1" t="s">
        <v>21</v>
      </c>
      <c r="O827" s="1">
        <f>Cleaned_Data[[#This Row],[ loan_amount]]-Cleaned_Data[[#This Row],[ bank_asset_value]]</f>
        <v>9500000</v>
      </c>
      <c r="P827" s="1">
        <f>Cleaned_Data[[#This Row],[ loan_amount]]</f>
        <v>19800000</v>
      </c>
      <c r="Q827" s="1" t="str">
        <f t="shared" si="49"/>
        <v>700–799</v>
      </c>
      <c r="R827" s="1">
        <f>Cleaned_Data[[#This Row],[ residential_assets_value]]+Cleaned_Data[[#This Row],[ commercial_assets_value]]+Cleaned_Data[[#This Row],[ luxury_assets_value]]</f>
        <v>40500000</v>
      </c>
      <c r="S827" s="1">
        <f>Cleaned_Data[[#This Row],[ income_annum]]+Cleaned_Data[[#This Row],[ residential_assets_value]]+Cleaned_Data[[#This Row],[ commercial_assets_value]]+Cleaned_Data[[#This Row],[ luxury_assets_value]]</f>
        <v>47800000</v>
      </c>
      <c r="T827" s="1" t="str">
        <f t="shared" si="50"/>
        <v>&gt;4 Cr</v>
      </c>
      <c r="U827" s="12">
        <f t="shared" si="51"/>
        <v>2475000</v>
      </c>
      <c r="V827" s="1" t="str">
        <f>IF(Cleaned_Data[[#This Row],[EMI_Estimate]]&lt;50000, "50K", IF(Cleaned_Data[[#This Row],[EMI_Estimate]]&lt;100000, "50K-1L", IF(Cleaned_Data[[#This Row],[EMI_Estimate]]&lt;150000, "1L-1.5L", IF(Cleaned_Data[[#This Row],[EMI_Estimate]]&lt;200000,"1.5-2L", "&gt;2L"))))</f>
        <v>&gt;2L</v>
      </c>
    </row>
    <row r="828" spans="1:22" x14ac:dyDescent="0.35">
      <c r="A828">
        <v>827</v>
      </c>
      <c r="B828">
        <v>1</v>
      </c>
      <c r="C828" t="s">
        <v>19</v>
      </c>
      <c r="D828" t="s">
        <v>20</v>
      </c>
      <c r="E828">
        <v>1600000</v>
      </c>
      <c r="F828" t="str">
        <f t="shared" si="48"/>
        <v>15-20 Lakh</v>
      </c>
      <c r="G828">
        <v>5400000</v>
      </c>
      <c r="H828">
        <v>12</v>
      </c>
      <c r="I828">
        <v>707</v>
      </c>
      <c r="J828" s="1">
        <v>600000</v>
      </c>
      <c r="K828" s="1">
        <v>1700000</v>
      </c>
      <c r="L828" s="1">
        <v>6200000</v>
      </c>
      <c r="M828" s="1">
        <v>800000</v>
      </c>
      <c r="N828" s="1" t="s">
        <v>21</v>
      </c>
      <c r="O828" s="1">
        <f>Cleaned_Data[[#This Row],[ loan_amount]]-Cleaned_Data[[#This Row],[ bank_asset_value]]</f>
        <v>4600000</v>
      </c>
      <c r="P828" s="1">
        <f>Cleaned_Data[[#This Row],[ loan_amount]]</f>
        <v>5400000</v>
      </c>
      <c r="Q828" s="1" t="str">
        <f t="shared" si="49"/>
        <v>700–799</v>
      </c>
      <c r="R828" s="1">
        <f>Cleaned_Data[[#This Row],[ residential_assets_value]]+Cleaned_Data[[#This Row],[ commercial_assets_value]]+Cleaned_Data[[#This Row],[ luxury_assets_value]]</f>
        <v>8500000</v>
      </c>
      <c r="S828" s="1">
        <f>Cleaned_Data[[#This Row],[ income_annum]]+Cleaned_Data[[#This Row],[ residential_assets_value]]+Cleaned_Data[[#This Row],[ commercial_assets_value]]+Cleaned_Data[[#This Row],[ luxury_assets_value]]</f>
        <v>10100000</v>
      </c>
      <c r="T828" s="1" t="str">
        <f t="shared" si="50"/>
        <v>1–2 Cr</v>
      </c>
      <c r="U828" s="12">
        <f t="shared" si="51"/>
        <v>450000</v>
      </c>
      <c r="V828" s="1" t="str">
        <f>IF(Cleaned_Data[[#This Row],[EMI_Estimate]]&lt;50000, "50K", IF(Cleaned_Data[[#This Row],[EMI_Estimate]]&lt;100000, "50K-1L", IF(Cleaned_Data[[#This Row],[EMI_Estimate]]&lt;150000, "1L-1.5L", IF(Cleaned_Data[[#This Row],[EMI_Estimate]]&lt;200000,"1.5-2L", "&gt;2L"))))</f>
        <v>&gt;2L</v>
      </c>
    </row>
    <row r="829" spans="1:22" x14ac:dyDescent="0.35">
      <c r="A829">
        <v>828</v>
      </c>
      <c r="B829">
        <v>5</v>
      </c>
      <c r="C829" t="s">
        <v>22</v>
      </c>
      <c r="D829" t="s">
        <v>23</v>
      </c>
      <c r="E829">
        <v>800000</v>
      </c>
      <c r="F829" t="str">
        <f t="shared" si="48"/>
        <v>5-10 Lakh</v>
      </c>
      <c r="G829">
        <v>2500000</v>
      </c>
      <c r="H829">
        <v>4</v>
      </c>
      <c r="I829">
        <v>780</v>
      </c>
      <c r="J829" s="1">
        <v>500000</v>
      </c>
      <c r="K829" s="1">
        <v>900000</v>
      </c>
      <c r="L829" s="1">
        <v>1700000</v>
      </c>
      <c r="M829" s="1">
        <v>400000</v>
      </c>
      <c r="N829" s="1" t="s">
        <v>21</v>
      </c>
      <c r="O829" s="1">
        <f>Cleaned_Data[[#This Row],[ loan_amount]]-Cleaned_Data[[#This Row],[ bank_asset_value]]</f>
        <v>2100000</v>
      </c>
      <c r="P829" s="1">
        <f>Cleaned_Data[[#This Row],[ loan_amount]]</f>
        <v>2500000</v>
      </c>
      <c r="Q829" s="1" t="str">
        <f t="shared" si="49"/>
        <v>700–799</v>
      </c>
      <c r="R829" s="1">
        <f>Cleaned_Data[[#This Row],[ residential_assets_value]]+Cleaned_Data[[#This Row],[ commercial_assets_value]]+Cleaned_Data[[#This Row],[ luxury_assets_value]]</f>
        <v>3100000</v>
      </c>
      <c r="S829" s="1">
        <f>Cleaned_Data[[#This Row],[ income_annum]]+Cleaned_Data[[#This Row],[ residential_assets_value]]+Cleaned_Data[[#This Row],[ commercial_assets_value]]+Cleaned_Data[[#This Row],[ luxury_assets_value]]</f>
        <v>3900000</v>
      </c>
      <c r="T829" s="1" t="str">
        <f t="shared" si="50"/>
        <v>&lt;1 Cr</v>
      </c>
      <c r="U829" s="12">
        <f t="shared" si="51"/>
        <v>625000</v>
      </c>
      <c r="V829" s="1" t="str">
        <f>IF(Cleaned_Data[[#This Row],[EMI_Estimate]]&lt;50000, "50K", IF(Cleaned_Data[[#This Row],[EMI_Estimate]]&lt;100000, "50K-1L", IF(Cleaned_Data[[#This Row],[EMI_Estimate]]&lt;150000, "1L-1.5L", IF(Cleaned_Data[[#This Row],[EMI_Estimate]]&lt;200000,"1.5-2L", "&gt;2L"))))</f>
        <v>&gt;2L</v>
      </c>
    </row>
    <row r="830" spans="1:22" x14ac:dyDescent="0.35">
      <c r="A830">
        <v>829</v>
      </c>
      <c r="B830">
        <v>4</v>
      </c>
      <c r="C830" t="s">
        <v>22</v>
      </c>
      <c r="D830" t="s">
        <v>20</v>
      </c>
      <c r="E830">
        <v>6300000</v>
      </c>
      <c r="F830" t="str">
        <f t="shared" si="48"/>
        <v>&gt;20 Lakh</v>
      </c>
      <c r="G830">
        <v>21900000</v>
      </c>
      <c r="H830">
        <v>10</v>
      </c>
      <c r="I830">
        <v>538</v>
      </c>
      <c r="J830" s="1">
        <v>9600000</v>
      </c>
      <c r="K830" s="1">
        <v>5400000</v>
      </c>
      <c r="L830" s="1">
        <v>19300000</v>
      </c>
      <c r="M830" s="1">
        <v>7800000</v>
      </c>
      <c r="N830" s="1" t="s">
        <v>24</v>
      </c>
      <c r="O830" s="1">
        <f>Cleaned_Data[[#This Row],[ loan_amount]]-Cleaned_Data[[#This Row],[ bank_asset_value]]</f>
        <v>14100000</v>
      </c>
      <c r="P830" s="1">
        <f>Cleaned_Data[[#This Row],[ loan_amount]]</f>
        <v>21900000</v>
      </c>
      <c r="Q830" s="1" t="str">
        <f t="shared" si="49"/>
        <v>500–599</v>
      </c>
      <c r="R830" s="1">
        <f>Cleaned_Data[[#This Row],[ residential_assets_value]]+Cleaned_Data[[#This Row],[ commercial_assets_value]]+Cleaned_Data[[#This Row],[ luxury_assets_value]]</f>
        <v>34300000</v>
      </c>
      <c r="S830" s="1">
        <f>Cleaned_Data[[#This Row],[ income_annum]]+Cleaned_Data[[#This Row],[ residential_assets_value]]+Cleaned_Data[[#This Row],[ commercial_assets_value]]+Cleaned_Data[[#This Row],[ luxury_assets_value]]</f>
        <v>40600000</v>
      </c>
      <c r="T830" s="1" t="str">
        <f t="shared" si="50"/>
        <v>&gt;4 Cr</v>
      </c>
      <c r="U830" s="12">
        <f t="shared" si="51"/>
        <v>2190000</v>
      </c>
      <c r="V830" s="1" t="str">
        <f>IF(Cleaned_Data[[#This Row],[EMI_Estimate]]&lt;50000, "50K", IF(Cleaned_Data[[#This Row],[EMI_Estimate]]&lt;100000, "50K-1L", IF(Cleaned_Data[[#This Row],[EMI_Estimate]]&lt;150000, "1L-1.5L", IF(Cleaned_Data[[#This Row],[EMI_Estimate]]&lt;200000,"1.5-2L", "&gt;2L"))))</f>
        <v>&gt;2L</v>
      </c>
    </row>
    <row r="831" spans="1:22" x14ac:dyDescent="0.35">
      <c r="A831">
        <v>830</v>
      </c>
      <c r="B831">
        <v>2</v>
      </c>
      <c r="C831" t="s">
        <v>19</v>
      </c>
      <c r="D831" t="s">
        <v>20</v>
      </c>
      <c r="E831">
        <v>8800000</v>
      </c>
      <c r="F831" t="str">
        <f t="shared" si="48"/>
        <v>&gt;20 Lakh</v>
      </c>
      <c r="G831">
        <v>17700000</v>
      </c>
      <c r="H831">
        <v>14</v>
      </c>
      <c r="I831">
        <v>706</v>
      </c>
      <c r="J831" s="1">
        <v>22900000</v>
      </c>
      <c r="K831" s="1">
        <v>4300000</v>
      </c>
      <c r="L831" s="1">
        <v>30300000</v>
      </c>
      <c r="M831" s="1">
        <v>9200000</v>
      </c>
      <c r="N831" s="1" t="s">
        <v>21</v>
      </c>
      <c r="O831" s="1">
        <f>Cleaned_Data[[#This Row],[ loan_amount]]-Cleaned_Data[[#This Row],[ bank_asset_value]]</f>
        <v>8500000</v>
      </c>
      <c r="P831" s="1">
        <f>Cleaned_Data[[#This Row],[ loan_amount]]</f>
        <v>17700000</v>
      </c>
      <c r="Q831" s="1" t="str">
        <f t="shared" si="49"/>
        <v>700–799</v>
      </c>
      <c r="R831" s="1">
        <f>Cleaned_Data[[#This Row],[ residential_assets_value]]+Cleaned_Data[[#This Row],[ commercial_assets_value]]+Cleaned_Data[[#This Row],[ luxury_assets_value]]</f>
        <v>57500000</v>
      </c>
      <c r="S831" s="1">
        <f>Cleaned_Data[[#This Row],[ income_annum]]+Cleaned_Data[[#This Row],[ residential_assets_value]]+Cleaned_Data[[#This Row],[ commercial_assets_value]]+Cleaned_Data[[#This Row],[ luxury_assets_value]]</f>
        <v>66300000</v>
      </c>
      <c r="T831" s="1" t="str">
        <f t="shared" si="50"/>
        <v>&gt;4 Cr</v>
      </c>
      <c r="U831" s="12">
        <f t="shared" si="51"/>
        <v>1264286</v>
      </c>
      <c r="V831" s="1" t="str">
        <f>IF(Cleaned_Data[[#This Row],[EMI_Estimate]]&lt;50000, "50K", IF(Cleaned_Data[[#This Row],[EMI_Estimate]]&lt;100000, "50K-1L", IF(Cleaned_Data[[#This Row],[EMI_Estimate]]&lt;150000, "1L-1.5L", IF(Cleaned_Data[[#This Row],[EMI_Estimate]]&lt;200000,"1.5-2L", "&gt;2L"))))</f>
        <v>&gt;2L</v>
      </c>
    </row>
    <row r="832" spans="1:22" x14ac:dyDescent="0.35">
      <c r="A832">
        <v>831</v>
      </c>
      <c r="B832">
        <v>0</v>
      </c>
      <c r="C832" t="s">
        <v>19</v>
      </c>
      <c r="D832" t="s">
        <v>20</v>
      </c>
      <c r="E832">
        <v>7300000</v>
      </c>
      <c r="F832" t="str">
        <f t="shared" si="48"/>
        <v>&gt;20 Lakh</v>
      </c>
      <c r="G832">
        <v>14500000</v>
      </c>
      <c r="H832">
        <v>16</v>
      </c>
      <c r="I832">
        <v>811</v>
      </c>
      <c r="J832" s="1">
        <v>1000000</v>
      </c>
      <c r="K832" s="1">
        <v>12400000</v>
      </c>
      <c r="L832" s="1">
        <v>16100000</v>
      </c>
      <c r="M832" s="1">
        <v>9600000</v>
      </c>
      <c r="N832" s="1" t="s">
        <v>21</v>
      </c>
      <c r="O832" s="1">
        <f>Cleaned_Data[[#This Row],[ loan_amount]]-Cleaned_Data[[#This Row],[ bank_asset_value]]</f>
        <v>4900000</v>
      </c>
      <c r="P832" s="1">
        <f>Cleaned_Data[[#This Row],[ loan_amount]]</f>
        <v>14500000</v>
      </c>
      <c r="Q832" s="1" t="str">
        <f t="shared" si="49"/>
        <v>800+</v>
      </c>
      <c r="R832" s="1">
        <f>Cleaned_Data[[#This Row],[ residential_assets_value]]+Cleaned_Data[[#This Row],[ commercial_assets_value]]+Cleaned_Data[[#This Row],[ luxury_assets_value]]</f>
        <v>29500000</v>
      </c>
      <c r="S832" s="1">
        <f>Cleaned_Data[[#This Row],[ income_annum]]+Cleaned_Data[[#This Row],[ residential_assets_value]]+Cleaned_Data[[#This Row],[ commercial_assets_value]]+Cleaned_Data[[#This Row],[ luxury_assets_value]]</f>
        <v>36800000</v>
      </c>
      <c r="T832" s="1" t="str">
        <f t="shared" si="50"/>
        <v>3–4 Cr</v>
      </c>
      <c r="U832" s="12">
        <f t="shared" si="51"/>
        <v>906250</v>
      </c>
      <c r="V832" s="1" t="str">
        <f>IF(Cleaned_Data[[#This Row],[EMI_Estimate]]&lt;50000, "50K", IF(Cleaned_Data[[#This Row],[EMI_Estimate]]&lt;100000, "50K-1L", IF(Cleaned_Data[[#This Row],[EMI_Estimate]]&lt;150000, "1L-1.5L", IF(Cleaned_Data[[#This Row],[EMI_Estimate]]&lt;200000,"1.5-2L", "&gt;2L"))))</f>
        <v>&gt;2L</v>
      </c>
    </row>
    <row r="833" spans="1:22" x14ac:dyDescent="0.35">
      <c r="A833">
        <v>832</v>
      </c>
      <c r="B833">
        <v>2</v>
      </c>
      <c r="C833" t="s">
        <v>19</v>
      </c>
      <c r="D833" t="s">
        <v>23</v>
      </c>
      <c r="E833">
        <v>3800000</v>
      </c>
      <c r="F833" t="str">
        <f t="shared" si="48"/>
        <v>&gt;20 Lakh</v>
      </c>
      <c r="G833">
        <v>9100000</v>
      </c>
      <c r="H833">
        <v>14</v>
      </c>
      <c r="I833">
        <v>849</v>
      </c>
      <c r="J833" s="1">
        <v>6300000</v>
      </c>
      <c r="K833" s="1">
        <v>2400000</v>
      </c>
      <c r="L833" s="1">
        <v>9500000</v>
      </c>
      <c r="M833" s="1">
        <v>2500000</v>
      </c>
      <c r="N833" s="1" t="s">
        <v>21</v>
      </c>
      <c r="O833" s="1">
        <f>Cleaned_Data[[#This Row],[ loan_amount]]-Cleaned_Data[[#This Row],[ bank_asset_value]]</f>
        <v>6600000</v>
      </c>
      <c r="P833" s="1">
        <f>Cleaned_Data[[#This Row],[ loan_amount]]</f>
        <v>9100000</v>
      </c>
      <c r="Q833" s="1" t="str">
        <f t="shared" si="49"/>
        <v>800+</v>
      </c>
      <c r="R833" s="1">
        <f>Cleaned_Data[[#This Row],[ residential_assets_value]]+Cleaned_Data[[#This Row],[ commercial_assets_value]]+Cleaned_Data[[#This Row],[ luxury_assets_value]]</f>
        <v>18200000</v>
      </c>
      <c r="S833" s="1">
        <f>Cleaned_Data[[#This Row],[ income_annum]]+Cleaned_Data[[#This Row],[ residential_assets_value]]+Cleaned_Data[[#This Row],[ commercial_assets_value]]+Cleaned_Data[[#This Row],[ luxury_assets_value]]</f>
        <v>22000000</v>
      </c>
      <c r="T833" s="1" t="str">
        <f t="shared" si="50"/>
        <v>2–3 Cr</v>
      </c>
      <c r="U833" s="12">
        <f t="shared" si="51"/>
        <v>650000</v>
      </c>
      <c r="V833" s="1" t="str">
        <f>IF(Cleaned_Data[[#This Row],[EMI_Estimate]]&lt;50000, "50K", IF(Cleaned_Data[[#This Row],[EMI_Estimate]]&lt;100000, "50K-1L", IF(Cleaned_Data[[#This Row],[EMI_Estimate]]&lt;150000, "1L-1.5L", IF(Cleaned_Data[[#This Row],[EMI_Estimate]]&lt;200000,"1.5-2L", "&gt;2L"))))</f>
        <v>&gt;2L</v>
      </c>
    </row>
    <row r="834" spans="1:22" x14ac:dyDescent="0.35">
      <c r="A834">
        <v>833</v>
      </c>
      <c r="B834">
        <v>3</v>
      </c>
      <c r="C834" t="s">
        <v>19</v>
      </c>
      <c r="D834" t="s">
        <v>20</v>
      </c>
      <c r="E834">
        <v>6200000</v>
      </c>
      <c r="F834" t="str">
        <f t="shared" ref="F834:F897" si="52">IF(E834&lt;500000, "&lt;5 Lakh",
 IF(E834&lt;1000000, "5-10 Lakh",
 IF(E834&lt;1500000, "10-15 Lakh",
 IF(E834&lt;2000000, "15-20 Lakh", "&gt;20 Lakh"))))</f>
        <v>&gt;20 Lakh</v>
      </c>
      <c r="G834">
        <v>16700000</v>
      </c>
      <c r="H834">
        <v>10</v>
      </c>
      <c r="I834">
        <v>880</v>
      </c>
      <c r="J834" s="1">
        <v>15800000</v>
      </c>
      <c r="K834" s="1">
        <v>8200000</v>
      </c>
      <c r="L834" s="1">
        <v>20100000</v>
      </c>
      <c r="M834" s="1">
        <v>9100000</v>
      </c>
      <c r="N834" s="1" t="s">
        <v>21</v>
      </c>
      <c r="O834" s="1">
        <f>Cleaned_Data[[#This Row],[ loan_amount]]-Cleaned_Data[[#This Row],[ bank_asset_value]]</f>
        <v>7600000</v>
      </c>
      <c r="P834" s="1">
        <f>Cleaned_Data[[#This Row],[ loan_amount]]</f>
        <v>16700000</v>
      </c>
      <c r="Q834" s="1" t="str">
        <f t="shared" ref="Q834:Q897" si="53">IF(I834&lt;500,"300–499",IF(I834&lt;600,"500–599",IF(I834&lt;700,"600–699",IF(I834&lt;800,"700–799","800+"))))</f>
        <v>800+</v>
      </c>
      <c r="R834" s="1">
        <f>Cleaned_Data[[#This Row],[ residential_assets_value]]+Cleaned_Data[[#This Row],[ commercial_assets_value]]+Cleaned_Data[[#This Row],[ luxury_assets_value]]</f>
        <v>44100000</v>
      </c>
      <c r="S834" s="1">
        <f>Cleaned_Data[[#This Row],[ income_annum]]+Cleaned_Data[[#This Row],[ residential_assets_value]]+Cleaned_Data[[#This Row],[ commercial_assets_value]]+Cleaned_Data[[#This Row],[ luxury_assets_value]]</f>
        <v>50300000</v>
      </c>
      <c r="T834" s="1" t="str">
        <f t="shared" ref="T834:T897" si="54">IF(S834&lt;10000000, "&lt;1 Cr", IF(S834&lt;20000000, "1–2 Cr", IF(S834&lt;30000000, "2–3 Cr", IF(S834&lt;40000000, "3–4 Cr", "&gt;4 Cr"))))</f>
        <v>&gt;4 Cr</v>
      </c>
      <c r="U834" s="12">
        <f t="shared" ref="U834:U897" si="55">ROUND(G834/H834, 0)</f>
        <v>1670000</v>
      </c>
      <c r="V834" s="1" t="str">
        <f>IF(Cleaned_Data[[#This Row],[EMI_Estimate]]&lt;50000, "50K", IF(Cleaned_Data[[#This Row],[EMI_Estimate]]&lt;100000, "50K-1L", IF(Cleaned_Data[[#This Row],[EMI_Estimate]]&lt;150000, "1L-1.5L", IF(Cleaned_Data[[#This Row],[EMI_Estimate]]&lt;200000,"1.5-2L", "&gt;2L"))))</f>
        <v>&gt;2L</v>
      </c>
    </row>
    <row r="835" spans="1:22" x14ac:dyDescent="0.35">
      <c r="A835">
        <v>834</v>
      </c>
      <c r="B835">
        <v>5</v>
      </c>
      <c r="C835" t="s">
        <v>22</v>
      </c>
      <c r="D835" t="s">
        <v>23</v>
      </c>
      <c r="E835">
        <v>3500000</v>
      </c>
      <c r="F835" t="str">
        <f t="shared" si="52"/>
        <v>&gt;20 Lakh</v>
      </c>
      <c r="G835">
        <v>9500000</v>
      </c>
      <c r="H835">
        <v>4</v>
      </c>
      <c r="I835">
        <v>664</v>
      </c>
      <c r="J835" s="1">
        <v>9500000</v>
      </c>
      <c r="K835" s="1">
        <v>500000</v>
      </c>
      <c r="L835" s="1">
        <v>7800000</v>
      </c>
      <c r="M835" s="1">
        <v>5200000</v>
      </c>
      <c r="N835" s="1" t="s">
        <v>21</v>
      </c>
      <c r="O835" s="1">
        <f>Cleaned_Data[[#This Row],[ loan_amount]]-Cleaned_Data[[#This Row],[ bank_asset_value]]</f>
        <v>4300000</v>
      </c>
      <c r="P835" s="1">
        <f>Cleaned_Data[[#This Row],[ loan_amount]]</f>
        <v>9500000</v>
      </c>
      <c r="Q835" s="1" t="str">
        <f t="shared" si="53"/>
        <v>600–699</v>
      </c>
      <c r="R835" s="1">
        <f>Cleaned_Data[[#This Row],[ residential_assets_value]]+Cleaned_Data[[#This Row],[ commercial_assets_value]]+Cleaned_Data[[#This Row],[ luxury_assets_value]]</f>
        <v>17800000</v>
      </c>
      <c r="S835" s="1">
        <f>Cleaned_Data[[#This Row],[ income_annum]]+Cleaned_Data[[#This Row],[ residential_assets_value]]+Cleaned_Data[[#This Row],[ commercial_assets_value]]+Cleaned_Data[[#This Row],[ luxury_assets_value]]</f>
        <v>21300000</v>
      </c>
      <c r="T835" s="1" t="str">
        <f t="shared" si="54"/>
        <v>2–3 Cr</v>
      </c>
      <c r="U835" s="12">
        <f t="shared" si="55"/>
        <v>2375000</v>
      </c>
      <c r="V835" s="1" t="str">
        <f>IF(Cleaned_Data[[#This Row],[EMI_Estimate]]&lt;50000, "50K", IF(Cleaned_Data[[#This Row],[EMI_Estimate]]&lt;100000, "50K-1L", IF(Cleaned_Data[[#This Row],[EMI_Estimate]]&lt;150000, "1L-1.5L", IF(Cleaned_Data[[#This Row],[EMI_Estimate]]&lt;200000,"1.5-2L", "&gt;2L"))))</f>
        <v>&gt;2L</v>
      </c>
    </row>
    <row r="836" spans="1:22" x14ac:dyDescent="0.35">
      <c r="A836">
        <v>835</v>
      </c>
      <c r="B836">
        <v>5</v>
      </c>
      <c r="C836" t="s">
        <v>19</v>
      </c>
      <c r="D836" t="s">
        <v>23</v>
      </c>
      <c r="E836">
        <v>1400000</v>
      </c>
      <c r="F836" t="str">
        <f t="shared" si="52"/>
        <v>10-15 Lakh</v>
      </c>
      <c r="G836">
        <v>5000000</v>
      </c>
      <c r="H836">
        <v>2</v>
      </c>
      <c r="I836">
        <v>465</v>
      </c>
      <c r="J836" s="1">
        <v>0</v>
      </c>
      <c r="K836" s="1">
        <v>2600000</v>
      </c>
      <c r="L836" s="1">
        <v>5300000</v>
      </c>
      <c r="M836" s="1">
        <v>1500000</v>
      </c>
      <c r="N836" s="1" t="s">
        <v>21</v>
      </c>
      <c r="O836" s="1">
        <f>Cleaned_Data[[#This Row],[ loan_amount]]-Cleaned_Data[[#This Row],[ bank_asset_value]]</f>
        <v>3500000</v>
      </c>
      <c r="P836" s="1">
        <f>Cleaned_Data[[#This Row],[ loan_amount]]</f>
        <v>5000000</v>
      </c>
      <c r="Q836" s="1" t="str">
        <f t="shared" si="53"/>
        <v>300–499</v>
      </c>
      <c r="R836" s="1">
        <f>Cleaned_Data[[#This Row],[ residential_assets_value]]+Cleaned_Data[[#This Row],[ commercial_assets_value]]+Cleaned_Data[[#This Row],[ luxury_assets_value]]</f>
        <v>7900000</v>
      </c>
      <c r="S836" s="1">
        <f>Cleaned_Data[[#This Row],[ income_annum]]+Cleaned_Data[[#This Row],[ residential_assets_value]]+Cleaned_Data[[#This Row],[ commercial_assets_value]]+Cleaned_Data[[#This Row],[ luxury_assets_value]]</f>
        <v>9300000</v>
      </c>
      <c r="T836" s="1" t="str">
        <f t="shared" si="54"/>
        <v>&lt;1 Cr</v>
      </c>
      <c r="U836" s="12">
        <f t="shared" si="55"/>
        <v>2500000</v>
      </c>
      <c r="V836" s="1" t="str">
        <f>IF(Cleaned_Data[[#This Row],[EMI_Estimate]]&lt;50000, "50K", IF(Cleaned_Data[[#This Row],[EMI_Estimate]]&lt;100000, "50K-1L", IF(Cleaned_Data[[#This Row],[EMI_Estimate]]&lt;150000, "1L-1.5L", IF(Cleaned_Data[[#This Row],[EMI_Estimate]]&lt;200000,"1.5-2L", "&gt;2L"))))</f>
        <v>&gt;2L</v>
      </c>
    </row>
    <row r="837" spans="1:22" x14ac:dyDescent="0.35">
      <c r="A837">
        <v>836</v>
      </c>
      <c r="B837">
        <v>3</v>
      </c>
      <c r="C837" t="s">
        <v>22</v>
      </c>
      <c r="D837" t="s">
        <v>23</v>
      </c>
      <c r="E837">
        <v>3500000</v>
      </c>
      <c r="F837" t="str">
        <f t="shared" si="52"/>
        <v>&gt;20 Lakh</v>
      </c>
      <c r="G837">
        <v>12000000</v>
      </c>
      <c r="H837">
        <v>2</v>
      </c>
      <c r="I837">
        <v>786</v>
      </c>
      <c r="J837" s="1">
        <v>600000</v>
      </c>
      <c r="K837" s="1">
        <v>6400000</v>
      </c>
      <c r="L837" s="1">
        <v>10700000</v>
      </c>
      <c r="M837" s="1">
        <v>1700000</v>
      </c>
      <c r="N837" s="1" t="s">
        <v>21</v>
      </c>
      <c r="O837" s="1">
        <f>Cleaned_Data[[#This Row],[ loan_amount]]-Cleaned_Data[[#This Row],[ bank_asset_value]]</f>
        <v>10300000</v>
      </c>
      <c r="P837" s="1">
        <f>Cleaned_Data[[#This Row],[ loan_amount]]</f>
        <v>12000000</v>
      </c>
      <c r="Q837" s="1" t="str">
        <f t="shared" si="53"/>
        <v>700–799</v>
      </c>
      <c r="R837" s="1">
        <f>Cleaned_Data[[#This Row],[ residential_assets_value]]+Cleaned_Data[[#This Row],[ commercial_assets_value]]+Cleaned_Data[[#This Row],[ luxury_assets_value]]</f>
        <v>17700000</v>
      </c>
      <c r="S837" s="1">
        <f>Cleaned_Data[[#This Row],[ income_annum]]+Cleaned_Data[[#This Row],[ residential_assets_value]]+Cleaned_Data[[#This Row],[ commercial_assets_value]]+Cleaned_Data[[#This Row],[ luxury_assets_value]]</f>
        <v>21200000</v>
      </c>
      <c r="T837" s="1" t="str">
        <f t="shared" si="54"/>
        <v>2–3 Cr</v>
      </c>
      <c r="U837" s="12">
        <f t="shared" si="55"/>
        <v>6000000</v>
      </c>
      <c r="V837" s="1" t="str">
        <f>IF(Cleaned_Data[[#This Row],[EMI_Estimate]]&lt;50000, "50K", IF(Cleaned_Data[[#This Row],[EMI_Estimate]]&lt;100000, "50K-1L", IF(Cleaned_Data[[#This Row],[EMI_Estimate]]&lt;150000, "1L-1.5L", IF(Cleaned_Data[[#This Row],[EMI_Estimate]]&lt;200000,"1.5-2L", "&gt;2L"))))</f>
        <v>&gt;2L</v>
      </c>
    </row>
    <row r="838" spans="1:22" x14ac:dyDescent="0.35">
      <c r="A838">
        <v>837</v>
      </c>
      <c r="B838">
        <v>1</v>
      </c>
      <c r="C838" t="s">
        <v>19</v>
      </c>
      <c r="D838" t="s">
        <v>23</v>
      </c>
      <c r="E838">
        <v>600000</v>
      </c>
      <c r="F838" t="str">
        <f t="shared" si="52"/>
        <v>5-10 Lakh</v>
      </c>
      <c r="G838">
        <v>2000000</v>
      </c>
      <c r="H838">
        <v>10</v>
      </c>
      <c r="I838">
        <v>326</v>
      </c>
      <c r="J838" s="1">
        <v>400000</v>
      </c>
      <c r="K838" s="1">
        <v>1000000</v>
      </c>
      <c r="L838" s="1">
        <v>2400000</v>
      </c>
      <c r="M838" s="1">
        <v>700000</v>
      </c>
      <c r="N838" s="1" t="s">
        <v>24</v>
      </c>
      <c r="O838" s="1">
        <f>Cleaned_Data[[#This Row],[ loan_amount]]-Cleaned_Data[[#This Row],[ bank_asset_value]]</f>
        <v>1300000</v>
      </c>
      <c r="P838" s="1">
        <f>Cleaned_Data[[#This Row],[ loan_amount]]</f>
        <v>2000000</v>
      </c>
      <c r="Q838" s="1" t="str">
        <f t="shared" si="53"/>
        <v>300–499</v>
      </c>
      <c r="R838" s="1">
        <f>Cleaned_Data[[#This Row],[ residential_assets_value]]+Cleaned_Data[[#This Row],[ commercial_assets_value]]+Cleaned_Data[[#This Row],[ luxury_assets_value]]</f>
        <v>3800000</v>
      </c>
      <c r="S838" s="1">
        <f>Cleaned_Data[[#This Row],[ income_annum]]+Cleaned_Data[[#This Row],[ residential_assets_value]]+Cleaned_Data[[#This Row],[ commercial_assets_value]]+Cleaned_Data[[#This Row],[ luxury_assets_value]]</f>
        <v>4400000</v>
      </c>
      <c r="T838" s="1" t="str">
        <f t="shared" si="54"/>
        <v>&lt;1 Cr</v>
      </c>
      <c r="U838" s="12">
        <f t="shared" si="55"/>
        <v>200000</v>
      </c>
      <c r="V838" s="1" t="str">
        <f>IF(Cleaned_Data[[#This Row],[EMI_Estimate]]&lt;50000, "50K", IF(Cleaned_Data[[#This Row],[EMI_Estimate]]&lt;100000, "50K-1L", IF(Cleaned_Data[[#This Row],[EMI_Estimate]]&lt;150000, "1L-1.5L", IF(Cleaned_Data[[#This Row],[EMI_Estimate]]&lt;200000,"1.5-2L", "&gt;2L"))))</f>
        <v>&gt;2L</v>
      </c>
    </row>
    <row r="839" spans="1:22" x14ac:dyDescent="0.35">
      <c r="A839">
        <v>838</v>
      </c>
      <c r="B839">
        <v>0</v>
      </c>
      <c r="C839" t="s">
        <v>22</v>
      </c>
      <c r="D839" t="s">
        <v>20</v>
      </c>
      <c r="E839">
        <v>4100000</v>
      </c>
      <c r="F839" t="str">
        <f t="shared" si="52"/>
        <v>&gt;20 Lakh</v>
      </c>
      <c r="G839">
        <v>10800000</v>
      </c>
      <c r="H839">
        <v>16</v>
      </c>
      <c r="I839">
        <v>399</v>
      </c>
      <c r="J839" s="1">
        <v>5900000</v>
      </c>
      <c r="K839" s="1">
        <v>7600000</v>
      </c>
      <c r="L839" s="1">
        <v>12700000</v>
      </c>
      <c r="M839" s="1">
        <v>5300000</v>
      </c>
      <c r="N839" s="1" t="s">
        <v>24</v>
      </c>
      <c r="O839" s="1">
        <f>Cleaned_Data[[#This Row],[ loan_amount]]-Cleaned_Data[[#This Row],[ bank_asset_value]]</f>
        <v>5500000</v>
      </c>
      <c r="P839" s="1">
        <f>Cleaned_Data[[#This Row],[ loan_amount]]</f>
        <v>10800000</v>
      </c>
      <c r="Q839" s="1" t="str">
        <f t="shared" si="53"/>
        <v>300–499</v>
      </c>
      <c r="R839" s="1">
        <f>Cleaned_Data[[#This Row],[ residential_assets_value]]+Cleaned_Data[[#This Row],[ commercial_assets_value]]+Cleaned_Data[[#This Row],[ luxury_assets_value]]</f>
        <v>26200000</v>
      </c>
      <c r="S839" s="1">
        <f>Cleaned_Data[[#This Row],[ income_annum]]+Cleaned_Data[[#This Row],[ residential_assets_value]]+Cleaned_Data[[#This Row],[ commercial_assets_value]]+Cleaned_Data[[#This Row],[ luxury_assets_value]]</f>
        <v>30300000</v>
      </c>
      <c r="T839" s="1" t="str">
        <f t="shared" si="54"/>
        <v>3–4 Cr</v>
      </c>
      <c r="U839" s="12">
        <f t="shared" si="55"/>
        <v>675000</v>
      </c>
      <c r="V839" s="1" t="str">
        <f>IF(Cleaned_Data[[#This Row],[EMI_Estimate]]&lt;50000, "50K", IF(Cleaned_Data[[#This Row],[EMI_Estimate]]&lt;100000, "50K-1L", IF(Cleaned_Data[[#This Row],[EMI_Estimate]]&lt;150000, "1L-1.5L", IF(Cleaned_Data[[#This Row],[EMI_Estimate]]&lt;200000,"1.5-2L", "&gt;2L"))))</f>
        <v>&gt;2L</v>
      </c>
    </row>
    <row r="840" spans="1:22" x14ac:dyDescent="0.35">
      <c r="A840">
        <v>839</v>
      </c>
      <c r="B840">
        <v>2</v>
      </c>
      <c r="C840" t="s">
        <v>22</v>
      </c>
      <c r="D840" t="s">
        <v>23</v>
      </c>
      <c r="E840">
        <v>5400000</v>
      </c>
      <c r="F840" t="str">
        <f t="shared" si="52"/>
        <v>&gt;20 Lakh</v>
      </c>
      <c r="G840">
        <v>11500000</v>
      </c>
      <c r="H840">
        <v>6</v>
      </c>
      <c r="I840">
        <v>841</v>
      </c>
      <c r="J840" s="1">
        <v>6800000</v>
      </c>
      <c r="K840" s="1">
        <v>100000</v>
      </c>
      <c r="L840" s="1">
        <v>11100000</v>
      </c>
      <c r="M840" s="1">
        <v>6600000</v>
      </c>
      <c r="N840" s="1" t="s">
        <v>21</v>
      </c>
      <c r="O840" s="1">
        <f>Cleaned_Data[[#This Row],[ loan_amount]]-Cleaned_Data[[#This Row],[ bank_asset_value]]</f>
        <v>4900000</v>
      </c>
      <c r="P840" s="1">
        <f>Cleaned_Data[[#This Row],[ loan_amount]]</f>
        <v>11500000</v>
      </c>
      <c r="Q840" s="1" t="str">
        <f t="shared" si="53"/>
        <v>800+</v>
      </c>
      <c r="R840" s="1">
        <f>Cleaned_Data[[#This Row],[ residential_assets_value]]+Cleaned_Data[[#This Row],[ commercial_assets_value]]+Cleaned_Data[[#This Row],[ luxury_assets_value]]</f>
        <v>18000000</v>
      </c>
      <c r="S840" s="1">
        <f>Cleaned_Data[[#This Row],[ income_annum]]+Cleaned_Data[[#This Row],[ residential_assets_value]]+Cleaned_Data[[#This Row],[ commercial_assets_value]]+Cleaned_Data[[#This Row],[ luxury_assets_value]]</f>
        <v>23400000</v>
      </c>
      <c r="T840" s="1" t="str">
        <f t="shared" si="54"/>
        <v>2–3 Cr</v>
      </c>
      <c r="U840" s="12">
        <f t="shared" si="55"/>
        <v>1916667</v>
      </c>
      <c r="V840" s="1" t="str">
        <f>IF(Cleaned_Data[[#This Row],[EMI_Estimate]]&lt;50000, "50K", IF(Cleaned_Data[[#This Row],[EMI_Estimate]]&lt;100000, "50K-1L", IF(Cleaned_Data[[#This Row],[EMI_Estimate]]&lt;150000, "1L-1.5L", IF(Cleaned_Data[[#This Row],[EMI_Estimate]]&lt;200000,"1.5-2L", "&gt;2L"))))</f>
        <v>&gt;2L</v>
      </c>
    </row>
    <row r="841" spans="1:22" x14ac:dyDescent="0.35">
      <c r="A841">
        <v>840</v>
      </c>
      <c r="B841">
        <v>2</v>
      </c>
      <c r="C841" t="s">
        <v>22</v>
      </c>
      <c r="D841" t="s">
        <v>23</v>
      </c>
      <c r="E841">
        <v>2000000</v>
      </c>
      <c r="F841" t="str">
        <f t="shared" si="52"/>
        <v>&gt;20 Lakh</v>
      </c>
      <c r="G841">
        <v>6700000</v>
      </c>
      <c r="H841">
        <v>14</v>
      </c>
      <c r="I841">
        <v>638</v>
      </c>
      <c r="J841" s="1">
        <v>4900000</v>
      </c>
      <c r="K841" s="1">
        <v>200000</v>
      </c>
      <c r="L841" s="1">
        <v>4900000</v>
      </c>
      <c r="M841" s="1">
        <v>2300000</v>
      </c>
      <c r="N841" s="1" t="s">
        <v>21</v>
      </c>
      <c r="O841" s="1">
        <f>Cleaned_Data[[#This Row],[ loan_amount]]-Cleaned_Data[[#This Row],[ bank_asset_value]]</f>
        <v>4400000</v>
      </c>
      <c r="P841" s="1">
        <f>Cleaned_Data[[#This Row],[ loan_amount]]</f>
        <v>6700000</v>
      </c>
      <c r="Q841" s="1" t="str">
        <f t="shared" si="53"/>
        <v>600–699</v>
      </c>
      <c r="R841" s="1">
        <f>Cleaned_Data[[#This Row],[ residential_assets_value]]+Cleaned_Data[[#This Row],[ commercial_assets_value]]+Cleaned_Data[[#This Row],[ luxury_assets_value]]</f>
        <v>10000000</v>
      </c>
      <c r="S841" s="1">
        <f>Cleaned_Data[[#This Row],[ income_annum]]+Cleaned_Data[[#This Row],[ residential_assets_value]]+Cleaned_Data[[#This Row],[ commercial_assets_value]]+Cleaned_Data[[#This Row],[ luxury_assets_value]]</f>
        <v>12000000</v>
      </c>
      <c r="T841" s="1" t="str">
        <f t="shared" si="54"/>
        <v>1–2 Cr</v>
      </c>
      <c r="U841" s="12">
        <f t="shared" si="55"/>
        <v>478571</v>
      </c>
      <c r="V841" s="1" t="str">
        <f>IF(Cleaned_Data[[#This Row],[EMI_Estimate]]&lt;50000, "50K", IF(Cleaned_Data[[#This Row],[EMI_Estimate]]&lt;100000, "50K-1L", IF(Cleaned_Data[[#This Row],[EMI_Estimate]]&lt;150000, "1L-1.5L", IF(Cleaned_Data[[#This Row],[EMI_Estimate]]&lt;200000,"1.5-2L", "&gt;2L"))))</f>
        <v>&gt;2L</v>
      </c>
    </row>
    <row r="842" spans="1:22" x14ac:dyDescent="0.35">
      <c r="A842">
        <v>841</v>
      </c>
      <c r="B842">
        <v>4</v>
      </c>
      <c r="C842" t="s">
        <v>19</v>
      </c>
      <c r="D842" t="s">
        <v>23</v>
      </c>
      <c r="E842">
        <v>3500000</v>
      </c>
      <c r="F842" t="str">
        <f t="shared" si="52"/>
        <v>&gt;20 Lakh</v>
      </c>
      <c r="G842">
        <v>8900000</v>
      </c>
      <c r="H842">
        <v>4</v>
      </c>
      <c r="I842">
        <v>478</v>
      </c>
      <c r="J842" s="1">
        <v>4000000</v>
      </c>
      <c r="K842" s="1">
        <v>3900000</v>
      </c>
      <c r="L842" s="1">
        <v>11300000</v>
      </c>
      <c r="M842" s="1">
        <v>3800000</v>
      </c>
      <c r="N842" s="1" t="s">
        <v>24</v>
      </c>
      <c r="O842" s="1">
        <f>Cleaned_Data[[#This Row],[ loan_amount]]-Cleaned_Data[[#This Row],[ bank_asset_value]]</f>
        <v>5100000</v>
      </c>
      <c r="P842" s="1">
        <f>Cleaned_Data[[#This Row],[ loan_amount]]</f>
        <v>8900000</v>
      </c>
      <c r="Q842" s="1" t="str">
        <f t="shared" si="53"/>
        <v>300–499</v>
      </c>
      <c r="R842" s="1">
        <f>Cleaned_Data[[#This Row],[ residential_assets_value]]+Cleaned_Data[[#This Row],[ commercial_assets_value]]+Cleaned_Data[[#This Row],[ luxury_assets_value]]</f>
        <v>19200000</v>
      </c>
      <c r="S842" s="1">
        <f>Cleaned_Data[[#This Row],[ income_annum]]+Cleaned_Data[[#This Row],[ residential_assets_value]]+Cleaned_Data[[#This Row],[ commercial_assets_value]]+Cleaned_Data[[#This Row],[ luxury_assets_value]]</f>
        <v>22700000</v>
      </c>
      <c r="T842" s="1" t="str">
        <f t="shared" si="54"/>
        <v>2–3 Cr</v>
      </c>
      <c r="U842" s="12">
        <f t="shared" si="55"/>
        <v>2225000</v>
      </c>
      <c r="V842" s="1" t="str">
        <f>IF(Cleaned_Data[[#This Row],[EMI_Estimate]]&lt;50000, "50K", IF(Cleaned_Data[[#This Row],[EMI_Estimate]]&lt;100000, "50K-1L", IF(Cleaned_Data[[#This Row],[EMI_Estimate]]&lt;150000, "1L-1.5L", IF(Cleaned_Data[[#This Row],[EMI_Estimate]]&lt;200000,"1.5-2L", "&gt;2L"))))</f>
        <v>&gt;2L</v>
      </c>
    </row>
    <row r="843" spans="1:22" x14ac:dyDescent="0.35">
      <c r="A843">
        <v>842</v>
      </c>
      <c r="B843">
        <v>0</v>
      </c>
      <c r="C843" t="s">
        <v>19</v>
      </c>
      <c r="D843" t="s">
        <v>23</v>
      </c>
      <c r="E843">
        <v>8300000</v>
      </c>
      <c r="F843" t="str">
        <f t="shared" si="52"/>
        <v>&gt;20 Lakh</v>
      </c>
      <c r="G843">
        <v>30000000</v>
      </c>
      <c r="H843">
        <v>4</v>
      </c>
      <c r="I843">
        <v>600</v>
      </c>
      <c r="J843" s="1">
        <v>14600000</v>
      </c>
      <c r="K843" s="1">
        <v>12500000</v>
      </c>
      <c r="L843" s="1">
        <v>24800000</v>
      </c>
      <c r="M843" s="1">
        <v>12000000</v>
      </c>
      <c r="N843" s="1" t="s">
        <v>21</v>
      </c>
      <c r="O843" s="1">
        <f>Cleaned_Data[[#This Row],[ loan_amount]]-Cleaned_Data[[#This Row],[ bank_asset_value]]</f>
        <v>18000000</v>
      </c>
      <c r="P843" s="1">
        <f>Cleaned_Data[[#This Row],[ loan_amount]]</f>
        <v>30000000</v>
      </c>
      <c r="Q843" s="1" t="str">
        <f t="shared" si="53"/>
        <v>600–699</v>
      </c>
      <c r="R843" s="1">
        <f>Cleaned_Data[[#This Row],[ residential_assets_value]]+Cleaned_Data[[#This Row],[ commercial_assets_value]]+Cleaned_Data[[#This Row],[ luxury_assets_value]]</f>
        <v>51900000</v>
      </c>
      <c r="S843" s="1">
        <f>Cleaned_Data[[#This Row],[ income_annum]]+Cleaned_Data[[#This Row],[ residential_assets_value]]+Cleaned_Data[[#This Row],[ commercial_assets_value]]+Cleaned_Data[[#This Row],[ luxury_assets_value]]</f>
        <v>60200000</v>
      </c>
      <c r="T843" s="1" t="str">
        <f t="shared" si="54"/>
        <v>&gt;4 Cr</v>
      </c>
      <c r="U843" s="12">
        <f t="shared" si="55"/>
        <v>7500000</v>
      </c>
      <c r="V843" s="1" t="str">
        <f>IF(Cleaned_Data[[#This Row],[EMI_Estimate]]&lt;50000, "50K", IF(Cleaned_Data[[#This Row],[EMI_Estimate]]&lt;100000, "50K-1L", IF(Cleaned_Data[[#This Row],[EMI_Estimate]]&lt;150000, "1L-1.5L", IF(Cleaned_Data[[#This Row],[EMI_Estimate]]&lt;200000,"1.5-2L", "&gt;2L"))))</f>
        <v>&gt;2L</v>
      </c>
    </row>
    <row r="844" spans="1:22" x14ac:dyDescent="0.35">
      <c r="A844">
        <v>843</v>
      </c>
      <c r="B844">
        <v>0</v>
      </c>
      <c r="C844" t="s">
        <v>19</v>
      </c>
      <c r="D844" t="s">
        <v>23</v>
      </c>
      <c r="E844">
        <v>6700000</v>
      </c>
      <c r="F844" t="str">
        <f t="shared" si="52"/>
        <v>&gt;20 Lakh</v>
      </c>
      <c r="G844">
        <v>15600000</v>
      </c>
      <c r="H844">
        <v>16</v>
      </c>
      <c r="I844">
        <v>768</v>
      </c>
      <c r="J844" s="1">
        <v>300000</v>
      </c>
      <c r="K844" s="1">
        <v>1800000</v>
      </c>
      <c r="L844" s="1">
        <v>26000000</v>
      </c>
      <c r="M844" s="1">
        <v>3800000</v>
      </c>
      <c r="N844" s="1" t="s">
        <v>21</v>
      </c>
      <c r="O844" s="1">
        <f>Cleaned_Data[[#This Row],[ loan_amount]]-Cleaned_Data[[#This Row],[ bank_asset_value]]</f>
        <v>11800000</v>
      </c>
      <c r="P844" s="1">
        <f>Cleaned_Data[[#This Row],[ loan_amount]]</f>
        <v>15600000</v>
      </c>
      <c r="Q844" s="1" t="str">
        <f t="shared" si="53"/>
        <v>700–799</v>
      </c>
      <c r="R844" s="1">
        <f>Cleaned_Data[[#This Row],[ residential_assets_value]]+Cleaned_Data[[#This Row],[ commercial_assets_value]]+Cleaned_Data[[#This Row],[ luxury_assets_value]]</f>
        <v>28100000</v>
      </c>
      <c r="S844" s="1">
        <f>Cleaned_Data[[#This Row],[ income_annum]]+Cleaned_Data[[#This Row],[ residential_assets_value]]+Cleaned_Data[[#This Row],[ commercial_assets_value]]+Cleaned_Data[[#This Row],[ luxury_assets_value]]</f>
        <v>34800000</v>
      </c>
      <c r="T844" s="1" t="str">
        <f t="shared" si="54"/>
        <v>3–4 Cr</v>
      </c>
      <c r="U844" s="12">
        <f t="shared" si="55"/>
        <v>975000</v>
      </c>
      <c r="V844" s="1" t="str">
        <f>IF(Cleaned_Data[[#This Row],[EMI_Estimate]]&lt;50000, "50K", IF(Cleaned_Data[[#This Row],[EMI_Estimate]]&lt;100000, "50K-1L", IF(Cleaned_Data[[#This Row],[EMI_Estimate]]&lt;150000, "1L-1.5L", IF(Cleaned_Data[[#This Row],[EMI_Estimate]]&lt;200000,"1.5-2L", "&gt;2L"))))</f>
        <v>&gt;2L</v>
      </c>
    </row>
    <row r="845" spans="1:22" x14ac:dyDescent="0.35">
      <c r="A845">
        <v>844</v>
      </c>
      <c r="B845">
        <v>0</v>
      </c>
      <c r="C845" t="s">
        <v>22</v>
      </c>
      <c r="D845" t="s">
        <v>20</v>
      </c>
      <c r="E845">
        <v>1900000</v>
      </c>
      <c r="F845" t="str">
        <f t="shared" si="52"/>
        <v>15-20 Lakh</v>
      </c>
      <c r="G845">
        <v>6500000</v>
      </c>
      <c r="H845">
        <v>10</v>
      </c>
      <c r="I845">
        <v>523</v>
      </c>
      <c r="J845" s="1">
        <v>2400000</v>
      </c>
      <c r="K845" s="1">
        <v>1100000</v>
      </c>
      <c r="L845" s="1">
        <v>6200000</v>
      </c>
      <c r="M845" s="1">
        <v>1100000</v>
      </c>
      <c r="N845" s="1" t="s">
        <v>24</v>
      </c>
      <c r="O845" s="1">
        <f>Cleaned_Data[[#This Row],[ loan_amount]]-Cleaned_Data[[#This Row],[ bank_asset_value]]</f>
        <v>5400000</v>
      </c>
      <c r="P845" s="1">
        <f>Cleaned_Data[[#This Row],[ loan_amount]]</f>
        <v>6500000</v>
      </c>
      <c r="Q845" s="1" t="str">
        <f t="shared" si="53"/>
        <v>500–599</v>
      </c>
      <c r="R845" s="1">
        <f>Cleaned_Data[[#This Row],[ residential_assets_value]]+Cleaned_Data[[#This Row],[ commercial_assets_value]]+Cleaned_Data[[#This Row],[ luxury_assets_value]]</f>
        <v>9700000</v>
      </c>
      <c r="S845" s="1">
        <f>Cleaned_Data[[#This Row],[ income_annum]]+Cleaned_Data[[#This Row],[ residential_assets_value]]+Cleaned_Data[[#This Row],[ commercial_assets_value]]+Cleaned_Data[[#This Row],[ luxury_assets_value]]</f>
        <v>11600000</v>
      </c>
      <c r="T845" s="1" t="str">
        <f t="shared" si="54"/>
        <v>1–2 Cr</v>
      </c>
      <c r="U845" s="12">
        <f t="shared" si="55"/>
        <v>650000</v>
      </c>
      <c r="V845" s="1" t="str">
        <f>IF(Cleaned_Data[[#This Row],[EMI_Estimate]]&lt;50000, "50K", IF(Cleaned_Data[[#This Row],[EMI_Estimate]]&lt;100000, "50K-1L", IF(Cleaned_Data[[#This Row],[EMI_Estimate]]&lt;150000, "1L-1.5L", IF(Cleaned_Data[[#This Row],[EMI_Estimate]]&lt;200000,"1.5-2L", "&gt;2L"))))</f>
        <v>&gt;2L</v>
      </c>
    </row>
    <row r="846" spans="1:22" x14ac:dyDescent="0.35">
      <c r="A846">
        <v>845</v>
      </c>
      <c r="B846">
        <v>2</v>
      </c>
      <c r="C846" t="s">
        <v>19</v>
      </c>
      <c r="D846" t="s">
        <v>23</v>
      </c>
      <c r="E846">
        <v>6500000</v>
      </c>
      <c r="F846" t="str">
        <f t="shared" si="52"/>
        <v>&gt;20 Lakh</v>
      </c>
      <c r="G846">
        <v>20900000</v>
      </c>
      <c r="H846">
        <v>14</v>
      </c>
      <c r="I846">
        <v>327</v>
      </c>
      <c r="J846" s="1">
        <v>8200000</v>
      </c>
      <c r="K846" s="1">
        <v>100000</v>
      </c>
      <c r="L846" s="1">
        <v>22800000</v>
      </c>
      <c r="M846" s="1">
        <v>4700000</v>
      </c>
      <c r="N846" s="1" t="s">
        <v>24</v>
      </c>
      <c r="O846" s="1">
        <f>Cleaned_Data[[#This Row],[ loan_amount]]-Cleaned_Data[[#This Row],[ bank_asset_value]]</f>
        <v>16200000</v>
      </c>
      <c r="P846" s="1">
        <f>Cleaned_Data[[#This Row],[ loan_amount]]</f>
        <v>20900000</v>
      </c>
      <c r="Q846" s="1" t="str">
        <f t="shared" si="53"/>
        <v>300–499</v>
      </c>
      <c r="R846" s="1">
        <f>Cleaned_Data[[#This Row],[ residential_assets_value]]+Cleaned_Data[[#This Row],[ commercial_assets_value]]+Cleaned_Data[[#This Row],[ luxury_assets_value]]</f>
        <v>31100000</v>
      </c>
      <c r="S846" s="1">
        <f>Cleaned_Data[[#This Row],[ income_annum]]+Cleaned_Data[[#This Row],[ residential_assets_value]]+Cleaned_Data[[#This Row],[ commercial_assets_value]]+Cleaned_Data[[#This Row],[ luxury_assets_value]]</f>
        <v>37600000</v>
      </c>
      <c r="T846" s="1" t="str">
        <f t="shared" si="54"/>
        <v>3–4 Cr</v>
      </c>
      <c r="U846" s="12">
        <f t="shared" si="55"/>
        <v>1492857</v>
      </c>
      <c r="V846" s="1" t="str">
        <f>IF(Cleaned_Data[[#This Row],[EMI_Estimate]]&lt;50000, "50K", IF(Cleaned_Data[[#This Row],[EMI_Estimate]]&lt;100000, "50K-1L", IF(Cleaned_Data[[#This Row],[EMI_Estimate]]&lt;150000, "1L-1.5L", IF(Cleaned_Data[[#This Row],[EMI_Estimate]]&lt;200000,"1.5-2L", "&gt;2L"))))</f>
        <v>&gt;2L</v>
      </c>
    </row>
    <row r="847" spans="1:22" x14ac:dyDescent="0.35">
      <c r="A847">
        <v>846</v>
      </c>
      <c r="B847">
        <v>1</v>
      </c>
      <c r="C847" t="s">
        <v>19</v>
      </c>
      <c r="D847" t="s">
        <v>23</v>
      </c>
      <c r="E847">
        <v>600000</v>
      </c>
      <c r="F847" t="str">
        <f t="shared" si="52"/>
        <v>5-10 Lakh</v>
      </c>
      <c r="G847">
        <v>1800000</v>
      </c>
      <c r="H847">
        <v>8</v>
      </c>
      <c r="I847">
        <v>799</v>
      </c>
      <c r="J847" s="1">
        <v>1000000</v>
      </c>
      <c r="K847" s="1">
        <v>700000</v>
      </c>
      <c r="L847" s="1">
        <v>2200000</v>
      </c>
      <c r="M847" s="1">
        <v>800000</v>
      </c>
      <c r="N847" s="1" t="s">
        <v>21</v>
      </c>
      <c r="O847" s="1">
        <f>Cleaned_Data[[#This Row],[ loan_amount]]-Cleaned_Data[[#This Row],[ bank_asset_value]]</f>
        <v>1000000</v>
      </c>
      <c r="P847" s="1">
        <f>Cleaned_Data[[#This Row],[ loan_amount]]</f>
        <v>1800000</v>
      </c>
      <c r="Q847" s="1" t="str">
        <f t="shared" si="53"/>
        <v>700–799</v>
      </c>
      <c r="R847" s="1">
        <f>Cleaned_Data[[#This Row],[ residential_assets_value]]+Cleaned_Data[[#This Row],[ commercial_assets_value]]+Cleaned_Data[[#This Row],[ luxury_assets_value]]</f>
        <v>3900000</v>
      </c>
      <c r="S847" s="1">
        <f>Cleaned_Data[[#This Row],[ income_annum]]+Cleaned_Data[[#This Row],[ residential_assets_value]]+Cleaned_Data[[#This Row],[ commercial_assets_value]]+Cleaned_Data[[#This Row],[ luxury_assets_value]]</f>
        <v>4500000</v>
      </c>
      <c r="T847" s="1" t="str">
        <f t="shared" si="54"/>
        <v>&lt;1 Cr</v>
      </c>
      <c r="U847" s="12">
        <f t="shared" si="55"/>
        <v>225000</v>
      </c>
      <c r="V847" s="1" t="str">
        <f>IF(Cleaned_Data[[#This Row],[EMI_Estimate]]&lt;50000, "50K", IF(Cleaned_Data[[#This Row],[EMI_Estimate]]&lt;100000, "50K-1L", IF(Cleaned_Data[[#This Row],[EMI_Estimate]]&lt;150000, "1L-1.5L", IF(Cleaned_Data[[#This Row],[EMI_Estimate]]&lt;200000,"1.5-2L", "&gt;2L"))))</f>
        <v>&gt;2L</v>
      </c>
    </row>
    <row r="848" spans="1:22" x14ac:dyDescent="0.35">
      <c r="A848">
        <v>847</v>
      </c>
      <c r="B848">
        <v>5</v>
      </c>
      <c r="C848" t="s">
        <v>19</v>
      </c>
      <c r="D848" t="s">
        <v>20</v>
      </c>
      <c r="E848">
        <v>7000000</v>
      </c>
      <c r="F848" t="str">
        <f t="shared" si="52"/>
        <v>&gt;20 Lakh</v>
      </c>
      <c r="G848">
        <v>23000000</v>
      </c>
      <c r="H848">
        <v>18</v>
      </c>
      <c r="I848">
        <v>803</v>
      </c>
      <c r="J848" s="1">
        <v>18700000</v>
      </c>
      <c r="K848" s="1">
        <v>6300000</v>
      </c>
      <c r="L848" s="1">
        <v>27800000</v>
      </c>
      <c r="M848" s="1">
        <v>4100000</v>
      </c>
      <c r="N848" s="1" t="s">
        <v>21</v>
      </c>
      <c r="O848" s="1">
        <f>Cleaned_Data[[#This Row],[ loan_amount]]-Cleaned_Data[[#This Row],[ bank_asset_value]]</f>
        <v>18900000</v>
      </c>
      <c r="P848" s="1">
        <f>Cleaned_Data[[#This Row],[ loan_amount]]</f>
        <v>23000000</v>
      </c>
      <c r="Q848" s="1" t="str">
        <f t="shared" si="53"/>
        <v>800+</v>
      </c>
      <c r="R848" s="1">
        <f>Cleaned_Data[[#This Row],[ residential_assets_value]]+Cleaned_Data[[#This Row],[ commercial_assets_value]]+Cleaned_Data[[#This Row],[ luxury_assets_value]]</f>
        <v>52800000</v>
      </c>
      <c r="S848" s="1">
        <f>Cleaned_Data[[#This Row],[ income_annum]]+Cleaned_Data[[#This Row],[ residential_assets_value]]+Cleaned_Data[[#This Row],[ commercial_assets_value]]+Cleaned_Data[[#This Row],[ luxury_assets_value]]</f>
        <v>59800000</v>
      </c>
      <c r="T848" s="1" t="str">
        <f t="shared" si="54"/>
        <v>&gt;4 Cr</v>
      </c>
      <c r="U848" s="12">
        <f t="shared" si="55"/>
        <v>1277778</v>
      </c>
      <c r="V848" s="1" t="str">
        <f>IF(Cleaned_Data[[#This Row],[EMI_Estimate]]&lt;50000, "50K", IF(Cleaned_Data[[#This Row],[EMI_Estimate]]&lt;100000, "50K-1L", IF(Cleaned_Data[[#This Row],[EMI_Estimate]]&lt;150000, "1L-1.5L", IF(Cleaned_Data[[#This Row],[EMI_Estimate]]&lt;200000,"1.5-2L", "&gt;2L"))))</f>
        <v>&gt;2L</v>
      </c>
    </row>
    <row r="849" spans="1:22" x14ac:dyDescent="0.35">
      <c r="A849">
        <v>848</v>
      </c>
      <c r="B849">
        <v>2</v>
      </c>
      <c r="C849" t="s">
        <v>19</v>
      </c>
      <c r="D849" t="s">
        <v>20</v>
      </c>
      <c r="E849">
        <v>7700000</v>
      </c>
      <c r="F849" t="str">
        <f t="shared" si="52"/>
        <v>&gt;20 Lakh</v>
      </c>
      <c r="G849">
        <v>15400000</v>
      </c>
      <c r="H849">
        <v>18</v>
      </c>
      <c r="I849">
        <v>524</v>
      </c>
      <c r="J849" s="1">
        <v>12900000</v>
      </c>
      <c r="K849" s="1">
        <v>5100000</v>
      </c>
      <c r="L849" s="1">
        <v>21000000</v>
      </c>
      <c r="M849" s="1">
        <v>6600000</v>
      </c>
      <c r="N849" s="1" t="s">
        <v>24</v>
      </c>
      <c r="O849" s="1">
        <f>Cleaned_Data[[#This Row],[ loan_amount]]-Cleaned_Data[[#This Row],[ bank_asset_value]]</f>
        <v>8800000</v>
      </c>
      <c r="P849" s="1">
        <f>Cleaned_Data[[#This Row],[ loan_amount]]</f>
        <v>15400000</v>
      </c>
      <c r="Q849" s="1" t="str">
        <f t="shared" si="53"/>
        <v>500–599</v>
      </c>
      <c r="R849" s="1">
        <f>Cleaned_Data[[#This Row],[ residential_assets_value]]+Cleaned_Data[[#This Row],[ commercial_assets_value]]+Cleaned_Data[[#This Row],[ luxury_assets_value]]</f>
        <v>39000000</v>
      </c>
      <c r="S849" s="1">
        <f>Cleaned_Data[[#This Row],[ income_annum]]+Cleaned_Data[[#This Row],[ residential_assets_value]]+Cleaned_Data[[#This Row],[ commercial_assets_value]]+Cleaned_Data[[#This Row],[ luxury_assets_value]]</f>
        <v>46700000</v>
      </c>
      <c r="T849" s="1" t="str">
        <f t="shared" si="54"/>
        <v>&gt;4 Cr</v>
      </c>
      <c r="U849" s="12">
        <f t="shared" si="55"/>
        <v>855556</v>
      </c>
      <c r="V849" s="1" t="str">
        <f>IF(Cleaned_Data[[#This Row],[EMI_Estimate]]&lt;50000, "50K", IF(Cleaned_Data[[#This Row],[EMI_Estimate]]&lt;100000, "50K-1L", IF(Cleaned_Data[[#This Row],[EMI_Estimate]]&lt;150000, "1L-1.5L", IF(Cleaned_Data[[#This Row],[EMI_Estimate]]&lt;200000,"1.5-2L", "&gt;2L"))))</f>
        <v>&gt;2L</v>
      </c>
    </row>
    <row r="850" spans="1:22" x14ac:dyDescent="0.35">
      <c r="A850">
        <v>849</v>
      </c>
      <c r="B850">
        <v>1</v>
      </c>
      <c r="C850" t="s">
        <v>19</v>
      </c>
      <c r="D850" t="s">
        <v>20</v>
      </c>
      <c r="E850">
        <v>2600000</v>
      </c>
      <c r="F850" t="str">
        <f t="shared" si="52"/>
        <v>&gt;20 Lakh</v>
      </c>
      <c r="G850">
        <v>6600000</v>
      </c>
      <c r="H850">
        <v>6</v>
      </c>
      <c r="I850">
        <v>506</v>
      </c>
      <c r="J850" s="1">
        <v>2300000</v>
      </c>
      <c r="K850" s="1">
        <v>1900000</v>
      </c>
      <c r="L850" s="1">
        <v>9600000</v>
      </c>
      <c r="M850" s="1">
        <v>2100000</v>
      </c>
      <c r="N850" s="1" t="s">
        <v>24</v>
      </c>
      <c r="O850" s="1">
        <f>Cleaned_Data[[#This Row],[ loan_amount]]-Cleaned_Data[[#This Row],[ bank_asset_value]]</f>
        <v>4500000</v>
      </c>
      <c r="P850" s="1">
        <f>Cleaned_Data[[#This Row],[ loan_amount]]</f>
        <v>6600000</v>
      </c>
      <c r="Q850" s="1" t="str">
        <f t="shared" si="53"/>
        <v>500–599</v>
      </c>
      <c r="R850" s="1">
        <f>Cleaned_Data[[#This Row],[ residential_assets_value]]+Cleaned_Data[[#This Row],[ commercial_assets_value]]+Cleaned_Data[[#This Row],[ luxury_assets_value]]</f>
        <v>13800000</v>
      </c>
      <c r="S850" s="1">
        <f>Cleaned_Data[[#This Row],[ income_annum]]+Cleaned_Data[[#This Row],[ residential_assets_value]]+Cleaned_Data[[#This Row],[ commercial_assets_value]]+Cleaned_Data[[#This Row],[ luxury_assets_value]]</f>
        <v>16400000</v>
      </c>
      <c r="T850" s="1" t="str">
        <f t="shared" si="54"/>
        <v>1–2 Cr</v>
      </c>
      <c r="U850" s="12">
        <f t="shared" si="55"/>
        <v>1100000</v>
      </c>
      <c r="V850" s="1" t="str">
        <f>IF(Cleaned_Data[[#This Row],[EMI_Estimate]]&lt;50000, "50K", IF(Cleaned_Data[[#This Row],[EMI_Estimate]]&lt;100000, "50K-1L", IF(Cleaned_Data[[#This Row],[EMI_Estimate]]&lt;150000, "1L-1.5L", IF(Cleaned_Data[[#This Row],[EMI_Estimate]]&lt;200000,"1.5-2L", "&gt;2L"))))</f>
        <v>&gt;2L</v>
      </c>
    </row>
    <row r="851" spans="1:22" x14ac:dyDescent="0.35">
      <c r="A851">
        <v>850</v>
      </c>
      <c r="B851">
        <v>1</v>
      </c>
      <c r="C851" t="s">
        <v>19</v>
      </c>
      <c r="D851" t="s">
        <v>20</v>
      </c>
      <c r="E851">
        <v>9200000</v>
      </c>
      <c r="F851" t="str">
        <f t="shared" si="52"/>
        <v>&gt;20 Lakh</v>
      </c>
      <c r="G851">
        <v>18800000</v>
      </c>
      <c r="H851">
        <v>2</v>
      </c>
      <c r="I851">
        <v>351</v>
      </c>
      <c r="J851" s="1">
        <v>22400000</v>
      </c>
      <c r="K851" s="1">
        <v>2200000</v>
      </c>
      <c r="L851" s="1">
        <v>31500000</v>
      </c>
      <c r="M851" s="1">
        <v>13000000</v>
      </c>
      <c r="N851" s="1" t="s">
        <v>24</v>
      </c>
      <c r="O851" s="1">
        <f>Cleaned_Data[[#This Row],[ loan_amount]]-Cleaned_Data[[#This Row],[ bank_asset_value]]</f>
        <v>5800000</v>
      </c>
      <c r="P851" s="1">
        <f>Cleaned_Data[[#This Row],[ loan_amount]]</f>
        <v>18800000</v>
      </c>
      <c r="Q851" s="1" t="str">
        <f t="shared" si="53"/>
        <v>300–499</v>
      </c>
      <c r="R851" s="1">
        <f>Cleaned_Data[[#This Row],[ residential_assets_value]]+Cleaned_Data[[#This Row],[ commercial_assets_value]]+Cleaned_Data[[#This Row],[ luxury_assets_value]]</f>
        <v>56100000</v>
      </c>
      <c r="S851" s="1">
        <f>Cleaned_Data[[#This Row],[ income_annum]]+Cleaned_Data[[#This Row],[ residential_assets_value]]+Cleaned_Data[[#This Row],[ commercial_assets_value]]+Cleaned_Data[[#This Row],[ luxury_assets_value]]</f>
        <v>65300000</v>
      </c>
      <c r="T851" s="1" t="str">
        <f t="shared" si="54"/>
        <v>&gt;4 Cr</v>
      </c>
      <c r="U851" s="12">
        <f t="shared" si="55"/>
        <v>9400000</v>
      </c>
      <c r="V851" s="1" t="str">
        <f>IF(Cleaned_Data[[#This Row],[EMI_Estimate]]&lt;50000, "50K", IF(Cleaned_Data[[#This Row],[EMI_Estimate]]&lt;100000, "50K-1L", IF(Cleaned_Data[[#This Row],[EMI_Estimate]]&lt;150000, "1L-1.5L", IF(Cleaned_Data[[#This Row],[EMI_Estimate]]&lt;200000,"1.5-2L", "&gt;2L"))))</f>
        <v>&gt;2L</v>
      </c>
    </row>
    <row r="852" spans="1:22" x14ac:dyDescent="0.35">
      <c r="A852">
        <v>851</v>
      </c>
      <c r="B852">
        <v>2</v>
      </c>
      <c r="C852" t="s">
        <v>19</v>
      </c>
      <c r="D852" t="s">
        <v>23</v>
      </c>
      <c r="E852">
        <v>1800000</v>
      </c>
      <c r="F852" t="str">
        <f t="shared" si="52"/>
        <v>15-20 Lakh</v>
      </c>
      <c r="G852">
        <v>4200000</v>
      </c>
      <c r="H852">
        <v>8</v>
      </c>
      <c r="I852">
        <v>648</v>
      </c>
      <c r="J852" s="1">
        <v>1200000</v>
      </c>
      <c r="K852" s="1">
        <v>3100000</v>
      </c>
      <c r="L852" s="1">
        <v>6200000</v>
      </c>
      <c r="M852" s="1">
        <v>1600000</v>
      </c>
      <c r="N852" s="1" t="s">
        <v>21</v>
      </c>
      <c r="O852" s="1">
        <f>Cleaned_Data[[#This Row],[ loan_amount]]-Cleaned_Data[[#This Row],[ bank_asset_value]]</f>
        <v>2600000</v>
      </c>
      <c r="P852" s="1">
        <f>Cleaned_Data[[#This Row],[ loan_amount]]</f>
        <v>4200000</v>
      </c>
      <c r="Q852" s="1" t="str">
        <f t="shared" si="53"/>
        <v>600–699</v>
      </c>
      <c r="R852" s="1">
        <f>Cleaned_Data[[#This Row],[ residential_assets_value]]+Cleaned_Data[[#This Row],[ commercial_assets_value]]+Cleaned_Data[[#This Row],[ luxury_assets_value]]</f>
        <v>10500000</v>
      </c>
      <c r="S852" s="1">
        <f>Cleaned_Data[[#This Row],[ income_annum]]+Cleaned_Data[[#This Row],[ residential_assets_value]]+Cleaned_Data[[#This Row],[ commercial_assets_value]]+Cleaned_Data[[#This Row],[ luxury_assets_value]]</f>
        <v>12300000</v>
      </c>
      <c r="T852" s="1" t="str">
        <f t="shared" si="54"/>
        <v>1–2 Cr</v>
      </c>
      <c r="U852" s="12">
        <f t="shared" si="55"/>
        <v>525000</v>
      </c>
      <c r="V852" s="1" t="str">
        <f>IF(Cleaned_Data[[#This Row],[EMI_Estimate]]&lt;50000, "50K", IF(Cleaned_Data[[#This Row],[EMI_Estimate]]&lt;100000, "50K-1L", IF(Cleaned_Data[[#This Row],[EMI_Estimate]]&lt;150000, "1L-1.5L", IF(Cleaned_Data[[#This Row],[EMI_Estimate]]&lt;200000,"1.5-2L", "&gt;2L"))))</f>
        <v>&gt;2L</v>
      </c>
    </row>
    <row r="853" spans="1:22" x14ac:dyDescent="0.35">
      <c r="A853">
        <v>852</v>
      </c>
      <c r="B853">
        <v>1</v>
      </c>
      <c r="C853" t="s">
        <v>22</v>
      </c>
      <c r="D853" t="s">
        <v>20</v>
      </c>
      <c r="E853">
        <v>4900000</v>
      </c>
      <c r="F853" t="str">
        <f t="shared" si="52"/>
        <v>&gt;20 Lakh</v>
      </c>
      <c r="G853">
        <v>18500000</v>
      </c>
      <c r="H853">
        <v>4</v>
      </c>
      <c r="I853">
        <v>612</v>
      </c>
      <c r="J853" s="1">
        <v>6100000</v>
      </c>
      <c r="K853" s="1">
        <v>5900000</v>
      </c>
      <c r="L853" s="1">
        <v>16400000</v>
      </c>
      <c r="M853" s="1">
        <v>2900000</v>
      </c>
      <c r="N853" s="1" t="s">
        <v>21</v>
      </c>
      <c r="O853" s="1">
        <f>Cleaned_Data[[#This Row],[ loan_amount]]-Cleaned_Data[[#This Row],[ bank_asset_value]]</f>
        <v>15600000</v>
      </c>
      <c r="P853" s="1">
        <f>Cleaned_Data[[#This Row],[ loan_amount]]</f>
        <v>18500000</v>
      </c>
      <c r="Q853" s="1" t="str">
        <f t="shared" si="53"/>
        <v>600–699</v>
      </c>
      <c r="R853" s="1">
        <f>Cleaned_Data[[#This Row],[ residential_assets_value]]+Cleaned_Data[[#This Row],[ commercial_assets_value]]+Cleaned_Data[[#This Row],[ luxury_assets_value]]</f>
        <v>28400000</v>
      </c>
      <c r="S853" s="1">
        <f>Cleaned_Data[[#This Row],[ income_annum]]+Cleaned_Data[[#This Row],[ residential_assets_value]]+Cleaned_Data[[#This Row],[ commercial_assets_value]]+Cleaned_Data[[#This Row],[ luxury_assets_value]]</f>
        <v>33300000</v>
      </c>
      <c r="T853" s="1" t="str">
        <f t="shared" si="54"/>
        <v>3–4 Cr</v>
      </c>
      <c r="U853" s="12">
        <f t="shared" si="55"/>
        <v>4625000</v>
      </c>
      <c r="V853" s="1" t="str">
        <f>IF(Cleaned_Data[[#This Row],[EMI_Estimate]]&lt;50000, "50K", IF(Cleaned_Data[[#This Row],[EMI_Estimate]]&lt;100000, "50K-1L", IF(Cleaned_Data[[#This Row],[EMI_Estimate]]&lt;150000, "1L-1.5L", IF(Cleaned_Data[[#This Row],[EMI_Estimate]]&lt;200000,"1.5-2L", "&gt;2L"))))</f>
        <v>&gt;2L</v>
      </c>
    </row>
    <row r="854" spans="1:22" x14ac:dyDescent="0.35">
      <c r="A854">
        <v>853</v>
      </c>
      <c r="B854">
        <v>1</v>
      </c>
      <c r="C854" t="s">
        <v>19</v>
      </c>
      <c r="D854" t="s">
        <v>20</v>
      </c>
      <c r="E854">
        <v>5700000</v>
      </c>
      <c r="F854" t="str">
        <f t="shared" si="52"/>
        <v>&gt;20 Lakh</v>
      </c>
      <c r="G854">
        <v>12400000</v>
      </c>
      <c r="H854">
        <v>14</v>
      </c>
      <c r="I854">
        <v>396</v>
      </c>
      <c r="J854" s="1">
        <v>5400000</v>
      </c>
      <c r="K854" s="1">
        <v>7500000</v>
      </c>
      <c r="L854" s="1">
        <v>17600000</v>
      </c>
      <c r="M854" s="1">
        <v>5600000</v>
      </c>
      <c r="N854" s="1" t="s">
        <v>24</v>
      </c>
      <c r="O854" s="1">
        <f>Cleaned_Data[[#This Row],[ loan_amount]]-Cleaned_Data[[#This Row],[ bank_asset_value]]</f>
        <v>6800000</v>
      </c>
      <c r="P854" s="1">
        <f>Cleaned_Data[[#This Row],[ loan_amount]]</f>
        <v>12400000</v>
      </c>
      <c r="Q854" s="1" t="str">
        <f t="shared" si="53"/>
        <v>300–499</v>
      </c>
      <c r="R854" s="1">
        <f>Cleaned_Data[[#This Row],[ residential_assets_value]]+Cleaned_Data[[#This Row],[ commercial_assets_value]]+Cleaned_Data[[#This Row],[ luxury_assets_value]]</f>
        <v>30500000</v>
      </c>
      <c r="S854" s="1">
        <f>Cleaned_Data[[#This Row],[ income_annum]]+Cleaned_Data[[#This Row],[ residential_assets_value]]+Cleaned_Data[[#This Row],[ commercial_assets_value]]+Cleaned_Data[[#This Row],[ luxury_assets_value]]</f>
        <v>36200000</v>
      </c>
      <c r="T854" s="1" t="str">
        <f t="shared" si="54"/>
        <v>3–4 Cr</v>
      </c>
      <c r="U854" s="12">
        <f t="shared" si="55"/>
        <v>885714</v>
      </c>
      <c r="V854" s="1" t="str">
        <f>IF(Cleaned_Data[[#This Row],[EMI_Estimate]]&lt;50000, "50K", IF(Cleaned_Data[[#This Row],[EMI_Estimate]]&lt;100000, "50K-1L", IF(Cleaned_Data[[#This Row],[EMI_Estimate]]&lt;150000, "1L-1.5L", IF(Cleaned_Data[[#This Row],[EMI_Estimate]]&lt;200000,"1.5-2L", "&gt;2L"))))</f>
        <v>&gt;2L</v>
      </c>
    </row>
    <row r="855" spans="1:22" x14ac:dyDescent="0.35">
      <c r="A855">
        <v>854</v>
      </c>
      <c r="B855">
        <v>3</v>
      </c>
      <c r="C855" t="s">
        <v>22</v>
      </c>
      <c r="D855" t="s">
        <v>20</v>
      </c>
      <c r="E855">
        <v>300000</v>
      </c>
      <c r="F855" t="str">
        <f t="shared" si="52"/>
        <v>&lt;5 Lakh</v>
      </c>
      <c r="G855">
        <v>800000</v>
      </c>
      <c r="H855">
        <v>2</v>
      </c>
      <c r="I855">
        <v>458</v>
      </c>
      <c r="J855" s="1">
        <v>500000</v>
      </c>
      <c r="K855" s="1">
        <v>0</v>
      </c>
      <c r="L855" s="1">
        <v>1100000</v>
      </c>
      <c r="M855" s="1">
        <v>200000</v>
      </c>
      <c r="N855" s="1" t="s">
        <v>24</v>
      </c>
      <c r="O855" s="1">
        <f>Cleaned_Data[[#This Row],[ loan_amount]]-Cleaned_Data[[#This Row],[ bank_asset_value]]</f>
        <v>600000</v>
      </c>
      <c r="P855" s="1">
        <f>Cleaned_Data[[#This Row],[ loan_amount]]</f>
        <v>800000</v>
      </c>
      <c r="Q855" s="1" t="str">
        <f t="shared" si="53"/>
        <v>300–499</v>
      </c>
      <c r="R855" s="1">
        <f>Cleaned_Data[[#This Row],[ residential_assets_value]]+Cleaned_Data[[#This Row],[ commercial_assets_value]]+Cleaned_Data[[#This Row],[ luxury_assets_value]]</f>
        <v>1600000</v>
      </c>
      <c r="S855" s="1">
        <f>Cleaned_Data[[#This Row],[ income_annum]]+Cleaned_Data[[#This Row],[ residential_assets_value]]+Cleaned_Data[[#This Row],[ commercial_assets_value]]+Cleaned_Data[[#This Row],[ luxury_assets_value]]</f>
        <v>1900000</v>
      </c>
      <c r="T855" s="1" t="str">
        <f t="shared" si="54"/>
        <v>&lt;1 Cr</v>
      </c>
      <c r="U855" s="12">
        <f t="shared" si="55"/>
        <v>400000</v>
      </c>
      <c r="V855" s="1" t="str">
        <f>IF(Cleaned_Data[[#This Row],[EMI_Estimate]]&lt;50000, "50K", IF(Cleaned_Data[[#This Row],[EMI_Estimate]]&lt;100000, "50K-1L", IF(Cleaned_Data[[#This Row],[EMI_Estimate]]&lt;150000, "1L-1.5L", IF(Cleaned_Data[[#This Row],[EMI_Estimate]]&lt;200000,"1.5-2L", "&gt;2L"))))</f>
        <v>&gt;2L</v>
      </c>
    </row>
    <row r="856" spans="1:22" x14ac:dyDescent="0.35">
      <c r="A856">
        <v>855</v>
      </c>
      <c r="B856">
        <v>3</v>
      </c>
      <c r="C856" t="s">
        <v>19</v>
      </c>
      <c r="D856" t="s">
        <v>23</v>
      </c>
      <c r="E856">
        <v>1700000</v>
      </c>
      <c r="F856" t="str">
        <f t="shared" si="52"/>
        <v>15-20 Lakh</v>
      </c>
      <c r="G856">
        <v>3400000</v>
      </c>
      <c r="H856">
        <v>6</v>
      </c>
      <c r="I856">
        <v>488</v>
      </c>
      <c r="J856" s="1">
        <v>100000</v>
      </c>
      <c r="K856" s="1">
        <v>500000</v>
      </c>
      <c r="L856" s="1">
        <v>4500000</v>
      </c>
      <c r="M856" s="1">
        <v>1600000</v>
      </c>
      <c r="N856" s="1" t="s">
        <v>24</v>
      </c>
      <c r="O856" s="1">
        <f>Cleaned_Data[[#This Row],[ loan_amount]]-Cleaned_Data[[#This Row],[ bank_asset_value]]</f>
        <v>1800000</v>
      </c>
      <c r="P856" s="1">
        <f>Cleaned_Data[[#This Row],[ loan_amount]]</f>
        <v>3400000</v>
      </c>
      <c r="Q856" s="1" t="str">
        <f t="shared" si="53"/>
        <v>300–499</v>
      </c>
      <c r="R856" s="1">
        <f>Cleaned_Data[[#This Row],[ residential_assets_value]]+Cleaned_Data[[#This Row],[ commercial_assets_value]]+Cleaned_Data[[#This Row],[ luxury_assets_value]]</f>
        <v>5100000</v>
      </c>
      <c r="S856" s="1">
        <f>Cleaned_Data[[#This Row],[ income_annum]]+Cleaned_Data[[#This Row],[ residential_assets_value]]+Cleaned_Data[[#This Row],[ commercial_assets_value]]+Cleaned_Data[[#This Row],[ luxury_assets_value]]</f>
        <v>6800000</v>
      </c>
      <c r="T856" s="1" t="str">
        <f t="shared" si="54"/>
        <v>&lt;1 Cr</v>
      </c>
      <c r="U856" s="12">
        <f t="shared" si="55"/>
        <v>566667</v>
      </c>
      <c r="V856" s="1" t="str">
        <f>IF(Cleaned_Data[[#This Row],[EMI_Estimate]]&lt;50000, "50K", IF(Cleaned_Data[[#This Row],[EMI_Estimate]]&lt;100000, "50K-1L", IF(Cleaned_Data[[#This Row],[EMI_Estimate]]&lt;150000, "1L-1.5L", IF(Cleaned_Data[[#This Row],[EMI_Estimate]]&lt;200000,"1.5-2L", "&gt;2L"))))</f>
        <v>&gt;2L</v>
      </c>
    </row>
    <row r="857" spans="1:22" x14ac:dyDescent="0.35">
      <c r="A857">
        <v>856</v>
      </c>
      <c r="B857">
        <v>4</v>
      </c>
      <c r="C857" t="s">
        <v>19</v>
      </c>
      <c r="D857" t="s">
        <v>20</v>
      </c>
      <c r="E857">
        <v>7000000</v>
      </c>
      <c r="F857" t="str">
        <f t="shared" si="52"/>
        <v>&gt;20 Lakh</v>
      </c>
      <c r="G857">
        <v>18900000</v>
      </c>
      <c r="H857">
        <v>6</v>
      </c>
      <c r="I857">
        <v>475</v>
      </c>
      <c r="J857" s="1">
        <v>1300000</v>
      </c>
      <c r="K857" s="1">
        <v>6100000</v>
      </c>
      <c r="L857" s="1">
        <v>14700000</v>
      </c>
      <c r="M857" s="1">
        <v>5200000</v>
      </c>
      <c r="N857" s="1" t="s">
        <v>24</v>
      </c>
      <c r="O857" s="1">
        <f>Cleaned_Data[[#This Row],[ loan_amount]]-Cleaned_Data[[#This Row],[ bank_asset_value]]</f>
        <v>13700000</v>
      </c>
      <c r="P857" s="1">
        <f>Cleaned_Data[[#This Row],[ loan_amount]]</f>
        <v>18900000</v>
      </c>
      <c r="Q857" s="1" t="str">
        <f t="shared" si="53"/>
        <v>300–499</v>
      </c>
      <c r="R857" s="1">
        <f>Cleaned_Data[[#This Row],[ residential_assets_value]]+Cleaned_Data[[#This Row],[ commercial_assets_value]]+Cleaned_Data[[#This Row],[ luxury_assets_value]]</f>
        <v>22100000</v>
      </c>
      <c r="S857" s="1">
        <f>Cleaned_Data[[#This Row],[ income_annum]]+Cleaned_Data[[#This Row],[ residential_assets_value]]+Cleaned_Data[[#This Row],[ commercial_assets_value]]+Cleaned_Data[[#This Row],[ luxury_assets_value]]</f>
        <v>29100000</v>
      </c>
      <c r="T857" s="1" t="str">
        <f t="shared" si="54"/>
        <v>2–3 Cr</v>
      </c>
      <c r="U857" s="12">
        <f t="shared" si="55"/>
        <v>3150000</v>
      </c>
      <c r="V857" s="1" t="str">
        <f>IF(Cleaned_Data[[#This Row],[EMI_Estimate]]&lt;50000, "50K", IF(Cleaned_Data[[#This Row],[EMI_Estimate]]&lt;100000, "50K-1L", IF(Cleaned_Data[[#This Row],[EMI_Estimate]]&lt;150000, "1L-1.5L", IF(Cleaned_Data[[#This Row],[EMI_Estimate]]&lt;200000,"1.5-2L", "&gt;2L"))))</f>
        <v>&gt;2L</v>
      </c>
    </row>
    <row r="858" spans="1:22" x14ac:dyDescent="0.35">
      <c r="A858">
        <v>857</v>
      </c>
      <c r="B858">
        <v>1</v>
      </c>
      <c r="C858" t="s">
        <v>22</v>
      </c>
      <c r="D858" t="s">
        <v>20</v>
      </c>
      <c r="E858">
        <v>2200000</v>
      </c>
      <c r="F858" t="str">
        <f t="shared" si="52"/>
        <v>&gt;20 Lakh</v>
      </c>
      <c r="G858">
        <v>7000000</v>
      </c>
      <c r="H858">
        <v>18</v>
      </c>
      <c r="I858">
        <v>417</v>
      </c>
      <c r="J858" s="1">
        <v>2000000</v>
      </c>
      <c r="K858" s="1">
        <v>3900000</v>
      </c>
      <c r="L858" s="1">
        <v>6500000</v>
      </c>
      <c r="M858" s="1">
        <v>1900000</v>
      </c>
      <c r="N858" s="1" t="s">
        <v>24</v>
      </c>
      <c r="O858" s="1">
        <f>Cleaned_Data[[#This Row],[ loan_amount]]-Cleaned_Data[[#This Row],[ bank_asset_value]]</f>
        <v>5100000</v>
      </c>
      <c r="P858" s="1">
        <f>Cleaned_Data[[#This Row],[ loan_amount]]</f>
        <v>7000000</v>
      </c>
      <c r="Q858" s="1" t="str">
        <f t="shared" si="53"/>
        <v>300–499</v>
      </c>
      <c r="R858" s="1">
        <f>Cleaned_Data[[#This Row],[ residential_assets_value]]+Cleaned_Data[[#This Row],[ commercial_assets_value]]+Cleaned_Data[[#This Row],[ luxury_assets_value]]</f>
        <v>12400000</v>
      </c>
      <c r="S858" s="1">
        <f>Cleaned_Data[[#This Row],[ income_annum]]+Cleaned_Data[[#This Row],[ residential_assets_value]]+Cleaned_Data[[#This Row],[ commercial_assets_value]]+Cleaned_Data[[#This Row],[ luxury_assets_value]]</f>
        <v>14600000</v>
      </c>
      <c r="T858" s="1" t="str">
        <f t="shared" si="54"/>
        <v>1–2 Cr</v>
      </c>
      <c r="U858" s="12">
        <f t="shared" si="55"/>
        <v>388889</v>
      </c>
      <c r="V858" s="1" t="str">
        <f>IF(Cleaned_Data[[#This Row],[EMI_Estimate]]&lt;50000, "50K", IF(Cleaned_Data[[#This Row],[EMI_Estimate]]&lt;100000, "50K-1L", IF(Cleaned_Data[[#This Row],[EMI_Estimate]]&lt;150000, "1L-1.5L", IF(Cleaned_Data[[#This Row],[EMI_Estimate]]&lt;200000,"1.5-2L", "&gt;2L"))))</f>
        <v>&gt;2L</v>
      </c>
    </row>
    <row r="859" spans="1:22" x14ac:dyDescent="0.35">
      <c r="A859">
        <v>858</v>
      </c>
      <c r="B859">
        <v>2</v>
      </c>
      <c r="C859" t="s">
        <v>22</v>
      </c>
      <c r="D859" t="s">
        <v>20</v>
      </c>
      <c r="E859">
        <v>6800000</v>
      </c>
      <c r="F859" t="str">
        <f t="shared" si="52"/>
        <v>&gt;20 Lakh</v>
      </c>
      <c r="G859">
        <v>18700000</v>
      </c>
      <c r="H859">
        <v>8</v>
      </c>
      <c r="I859">
        <v>781</v>
      </c>
      <c r="J859" s="1">
        <v>17600000</v>
      </c>
      <c r="K859" s="1">
        <v>900000</v>
      </c>
      <c r="L859" s="1">
        <v>23700000</v>
      </c>
      <c r="M859" s="1">
        <v>5400000</v>
      </c>
      <c r="N859" s="1" t="s">
        <v>21</v>
      </c>
      <c r="O859" s="1">
        <f>Cleaned_Data[[#This Row],[ loan_amount]]-Cleaned_Data[[#This Row],[ bank_asset_value]]</f>
        <v>13300000</v>
      </c>
      <c r="P859" s="1">
        <f>Cleaned_Data[[#This Row],[ loan_amount]]</f>
        <v>18700000</v>
      </c>
      <c r="Q859" s="1" t="str">
        <f t="shared" si="53"/>
        <v>700–799</v>
      </c>
      <c r="R859" s="1">
        <f>Cleaned_Data[[#This Row],[ residential_assets_value]]+Cleaned_Data[[#This Row],[ commercial_assets_value]]+Cleaned_Data[[#This Row],[ luxury_assets_value]]</f>
        <v>42200000</v>
      </c>
      <c r="S859" s="1">
        <f>Cleaned_Data[[#This Row],[ income_annum]]+Cleaned_Data[[#This Row],[ residential_assets_value]]+Cleaned_Data[[#This Row],[ commercial_assets_value]]+Cleaned_Data[[#This Row],[ luxury_assets_value]]</f>
        <v>49000000</v>
      </c>
      <c r="T859" s="1" t="str">
        <f t="shared" si="54"/>
        <v>&gt;4 Cr</v>
      </c>
      <c r="U859" s="12">
        <f t="shared" si="55"/>
        <v>2337500</v>
      </c>
      <c r="V859" s="1" t="str">
        <f>IF(Cleaned_Data[[#This Row],[EMI_Estimate]]&lt;50000, "50K", IF(Cleaned_Data[[#This Row],[EMI_Estimate]]&lt;100000, "50K-1L", IF(Cleaned_Data[[#This Row],[EMI_Estimate]]&lt;150000, "1L-1.5L", IF(Cleaned_Data[[#This Row],[EMI_Estimate]]&lt;200000,"1.5-2L", "&gt;2L"))))</f>
        <v>&gt;2L</v>
      </c>
    </row>
    <row r="860" spans="1:22" x14ac:dyDescent="0.35">
      <c r="A860">
        <v>859</v>
      </c>
      <c r="B860">
        <v>1</v>
      </c>
      <c r="C860" t="s">
        <v>22</v>
      </c>
      <c r="D860" t="s">
        <v>23</v>
      </c>
      <c r="E860">
        <v>2400000</v>
      </c>
      <c r="F860" t="str">
        <f t="shared" si="52"/>
        <v>&gt;20 Lakh</v>
      </c>
      <c r="G860">
        <v>6200000</v>
      </c>
      <c r="H860">
        <v>12</v>
      </c>
      <c r="I860">
        <v>337</v>
      </c>
      <c r="J860" s="1">
        <v>3400000</v>
      </c>
      <c r="K860" s="1">
        <v>2100000</v>
      </c>
      <c r="L860" s="1">
        <v>9400000</v>
      </c>
      <c r="M860" s="1">
        <v>2300000</v>
      </c>
      <c r="N860" s="1" t="s">
        <v>24</v>
      </c>
      <c r="O860" s="1">
        <f>Cleaned_Data[[#This Row],[ loan_amount]]-Cleaned_Data[[#This Row],[ bank_asset_value]]</f>
        <v>3900000</v>
      </c>
      <c r="P860" s="1">
        <f>Cleaned_Data[[#This Row],[ loan_amount]]</f>
        <v>6200000</v>
      </c>
      <c r="Q860" s="1" t="str">
        <f t="shared" si="53"/>
        <v>300–499</v>
      </c>
      <c r="R860" s="1">
        <f>Cleaned_Data[[#This Row],[ residential_assets_value]]+Cleaned_Data[[#This Row],[ commercial_assets_value]]+Cleaned_Data[[#This Row],[ luxury_assets_value]]</f>
        <v>14900000</v>
      </c>
      <c r="S860" s="1">
        <f>Cleaned_Data[[#This Row],[ income_annum]]+Cleaned_Data[[#This Row],[ residential_assets_value]]+Cleaned_Data[[#This Row],[ commercial_assets_value]]+Cleaned_Data[[#This Row],[ luxury_assets_value]]</f>
        <v>17300000</v>
      </c>
      <c r="T860" s="1" t="str">
        <f t="shared" si="54"/>
        <v>1–2 Cr</v>
      </c>
      <c r="U860" s="12">
        <f t="shared" si="55"/>
        <v>516667</v>
      </c>
      <c r="V860" s="1" t="str">
        <f>IF(Cleaned_Data[[#This Row],[EMI_Estimate]]&lt;50000, "50K", IF(Cleaned_Data[[#This Row],[EMI_Estimate]]&lt;100000, "50K-1L", IF(Cleaned_Data[[#This Row],[EMI_Estimate]]&lt;150000, "1L-1.5L", IF(Cleaned_Data[[#This Row],[EMI_Estimate]]&lt;200000,"1.5-2L", "&gt;2L"))))</f>
        <v>&gt;2L</v>
      </c>
    </row>
    <row r="861" spans="1:22" x14ac:dyDescent="0.35">
      <c r="A861">
        <v>860</v>
      </c>
      <c r="B861">
        <v>0</v>
      </c>
      <c r="C861" t="s">
        <v>22</v>
      </c>
      <c r="D861" t="s">
        <v>23</v>
      </c>
      <c r="E861">
        <v>600000</v>
      </c>
      <c r="F861" t="str">
        <f t="shared" si="52"/>
        <v>5-10 Lakh</v>
      </c>
      <c r="G861">
        <v>1800000</v>
      </c>
      <c r="H861">
        <v>12</v>
      </c>
      <c r="I861">
        <v>511</v>
      </c>
      <c r="J861" s="1">
        <v>300000</v>
      </c>
      <c r="K861" s="1">
        <v>200000</v>
      </c>
      <c r="L861" s="1">
        <v>2200000</v>
      </c>
      <c r="M861" s="1">
        <v>400000</v>
      </c>
      <c r="N861" s="1" t="s">
        <v>24</v>
      </c>
      <c r="O861" s="1">
        <f>Cleaned_Data[[#This Row],[ loan_amount]]-Cleaned_Data[[#This Row],[ bank_asset_value]]</f>
        <v>1400000</v>
      </c>
      <c r="P861" s="1">
        <f>Cleaned_Data[[#This Row],[ loan_amount]]</f>
        <v>1800000</v>
      </c>
      <c r="Q861" s="1" t="str">
        <f t="shared" si="53"/>
        <v>500–599</v>
      </c>
      <c r="R861" s="1">
        <f>Cleaned_Data[[#This Row],[ residential_assets_value]]+Cleaned_Data[[#This Row],[ commercial_assets_value]]+Cleaned_Data[[#This Row],[ luxury_assets_value]]</f>
        <v>2700000</v>
      </c>
      <c r="S861" s="1">
        <f>Cleaned_Data[[#This Row],[ income_annum]]+Cleaned_Data[[#This Row],[ residential_assets_value]]+Cleaned_Data[[#This Row],[ commercial_assets_value]]+Cleaned_Data[[#This Row],[ luxury_assets_value]]</f>
        <v>3300000</v>
      </c>
      <c r="T861" s="1" t="str">
        <f t="shared" si="54"/>
        <v>&lt;1 Cr</v>
      </c>
      <c r="U861" s="12">
        <f t="shared" si="55"/>
        <v>150000</v>
      </c>
      <c r="V861" s="1" t="str">
        <f>IF(Cleaned_Data[[#This Row],[EMI_Estimate]]&lt;50000, "50K", IF(Cleaned_Data[[#This Row],[EMI_Estimate]]&lt;100000, "50K-1L", IF(Cleaned_Data[[#This Row],[EMI_Estimate]]&lt;150000, "1L-1.5L", IF(Cleaned_Data[[#This Row],[EMI_Estimate]]&lt;200000,"1.5-2L", "&gt;2L"))))</f>
        <v>1.5-2L</v>
      </c>
    </row>
    <row r="862" spans="1:22" x14ac:dyDescent="0.35">
      <c r="A862">
        <v>861</v>
      </c>
      <c r="B862">
        <v>4</v>
      </c>
      <c r="C862" t="s">
        <v>19</v>
      </c>
      <c r="D862" t="s">
        <v>20</v>
      </c>
      <c r="E862">
        <v>6200000</v>
      </c>
      <c r="F862" t="str">
        <f t="shared" si="52"/>
        <v>&gt;20 Lakh</v>
      </c>
      <c r="G862">
        <v>17300000</v>
      </c>
      <c r="H862">
        <v>6</v>
      </c>
      <c r="I862">
        <v>837</v>
      </c>
      <c r="J862" s="1">
        <v>12600000</v>
      </c>
      <c r="K862" s="1">
        <v>3700000</v>
      </c>
      <c r="L862" s="1">
        <v>24700000</v>
      </c>
      <c r="M862" s="1">
        <v>4600000</v>
      </c>
      <c r="N862" s="1" t="s">
        <v>21</v>
      </c>
      <c r="O862" s="1">
        <f>Cleaned_Data[[#This Row],[ loan_amount]]-Cleaned_Data[[#This Row],[ bank_asset_value]]</f>
        <v>12700000</v>
      </c>
      <c r="P862" s="1">
        <f>Cleaned_Data[[#This Row],[ loan_amount]]</f>
        <v>17300000</v>
      </c>
      <c r="Q862" s="1" t="str">
        <f t="shared" si="53"/>
        <v>800+</v>
      </c>
      <c r="R862" s="1">
        <f>Cleaned_Data[[#This Row],[ residential_assets_value]]+Cleaned_Data[[#This Row],[ commercial_assets_value]]+Cleaned_Data[[#This Row],[ luxury_assets_value]]</f>
        <v>41000000</v>
      </c>
      <c r="S862" s="1">
        <f>Cleaned_Data[[#This Row],[ income_annum]]+Cleaned_Data[[#This Row],[ residential_assets_value]]+Cleaned_Data[[#This Row],[ commercial_assets_value]]+Cleaned_Data[[#This Row],[ luxury_assets_value]]</f>
        <v>47200000</v>
      </c>
      <c r="T862" s="1" t="str">
        <f t="shared" si="54"/>
        <v>&gt;4 Cr</v>
      </c>
      <c r="U862" s="12">
        <f t="shared" si="55"/>
        <v>2883333</v>
      </c>
      <c r="V862" s="1" t="str">
        <f>IF(Cleaned_Data[[#This Row],[EMI_Estimate]]&lt;50000, "50K", IF(Cleaned_Data[[#This Row],[EMI_Estimate]]&lt;100000, "50K-1L", IF(Cleaned_Data[[#This Row],[EMI_Estimate]]&lt;150000, "1L-1.5L", IF(Cleaned_Data[[#This Row],[EMI_Estimate]]&lt;200000,"1.5-2L", "&gt;2L"))))</f>
        <v>&gt;2L</v>
      </c>
    </row>
    <row r="863" spans="1:22" x14ac:dyDescent="0.35">
      <c r="A863">
        <v>862</v>
      </c>
      <c r="B863">
        <v>1</v>
      </c>
      <c r="C863" t="s">
        <v>22</v>
      </c>
      <c r="D863" t="s">
        <v>20</v>
      </c>
      <c r="E863">
        <v>7600000</v>
      </c>
      <c r="F863" t="str">
        <f t="shared" si="52"/>
        <v>&gt;20 Lakh</v>
      </c>
      <c r="G863">
        <v>24600000</v>
      </c>
      <c r="H863">
        <v>12</v>
      </c>
      <c r="I863">
        <v>810</v>
      </c>
      <c r="J863" s="1">
        <v>1300000</v>
      </c>
      <c r="K863" s="1">
        <v>10500000</v>
      </c>
      <c r="L863" s="1">
        <v>30300000</v>
      </c>
      <c r="M863" s="1">
        <v>5200000</v>
      </c>
      <c r="N863" s="1" t="s">
        <v>21</v>
      </c>
      <c r="O863" s="1">
        <f>Cleaned_Data[[#This Row],[ loan_amount]]-Cleaned_Data[[#This Row],[ bank_asset_value]]</f>
        <v>19400000</v>
      </c>
      <c r="P863" s="1">
        <f>Cleaned_Data[[#This Row],[ loan_amount]]</f>
        <v>24600000</v>
      </c>
      <c r="Q863" s="1" t="str">
        <f t="shared" si="53"/>
        <v>800+</v>
      </c>
      <c r="R863" s="1">
        <f>Cleaned_Data[[#This Row],[ residential_assets_value]]+Cleaned_Data[[#This Row],[ commercial_assets_value]]+Cleaned_Data[[#This Row],[ luxury_assets_value]]</f>
        <v>42100000</v>
      </c>
      <c r="S863" s="1">
        <f>Cleaned_Data[[#This Row],[ income_annum]]+Cleaned_Data[[#This Row],[ residential_assets_value]]+Cleaned_Data[[#This Row],[ commercial_assets_value]]+Cleaned_Data[[#This Row],[ luxury_assets_value]]</f>
        <v>49700000</v>
      </c>
      <c r="T863" s="1" t="str">
        <f t="shared" si="54"/>
        <v>&gt;4 Cr</v>
      </c>
      <c r="U863" s="12">
        <f t="shared" si="55"/>
        <v>2050000</v>
      </c>
      <c r="V863" s="1" t="str">
        <f>IF(Cleaned_Data[[#This Row],[EMI_Estimate]]&lt;50000, "50K", IF(Cleaned_Data[[#This Row],[EMI_Estimate]]&lt;100000, "50K-1L", IF(Cleaned_Data[[#This Row],[EMI_Estimate]]&lt;150000, "1L-1.5L", IF(Cleaned_Data[[#This Row],[EMI_Estimate]]&lt;200000,"1.5-2L", "&gt;2L"))))</f>
        <v>&gt;2L</v>
      </c>
    </row>
    <row r="864" spans="1:22" x14ac:dyDescent="0.35">
      <c r="A864">
        <v>863</v>
      </c>
      <c r="B864">
        <v>2</v>
      </c>
      <c r="C864" t="s">
        <v>22</v>
      </c>
      <c r="D864" t="s">
        <v>20</v>
      </c>
      <c r="E864">
        <v>4800000</v>
      </c>
      <c r="F864" t="str">
        <f t="shared" si="52"/>
        <v>&gt;20 Lakh</v>
      </c>
      <c r="G864">
        <v>10600000</v>
      </c>
      <c r="H864">
        <v>8</v>
      </c>
      <c r="I864">
        <v>588</v>
      </c>
      <c r="J864" s="1">
        <v>3700000</v>
      </c>
      <c r="K864" s="1">
        <v>5200000</v>
      </c>
      <c r="L864" s="1">
        <v>15000000</v>
      </c>
      <c r="M864" s="1">
        <v>4500000</v>
      </c>
      <c r="N864" s="1" t="s">
        <v>21</v>
      </c>
      <c r="O864" s="1">
        <f>Cleaned_Data[[#This Row],[ loan_amount]]-Cleaned_Data[[#This Row],[ bank_asset_value]]</f>
        <v>6100000</v>
      </c>
      <c r="P864" s="1">
        <f>Cleaned_Data[[#This Row],[ loan_amount]]</f>
        <v>10600000</v>
      </c>
      <c r="Q864" s="1" t="str">
        <f t="shared" si="53"/>
        <v>500–599</v>
      </c>
      <c r="R864" s="1">
        <f>Cleaned_Data[[#This Row],[ residential_assets_value]]+Cleaned_Data[[#This Row],[ commercial_assets_value]]+Cleaned_Data[[#This Row],[ luxury_assets_value]]</f>
        <v>23900000</v>
      </c>
      <c r="S864" s="1">
        <f>Cleaned_Data[[#This Row],[ income_annum]]+Cleaned_Data[[#This Row],[ residential_assets_value]]+Cleaned_Data[[#This Row],[ commercial_assets_value]]+Cleaned_Data[[#This Row],[ luxury_assets_value]]</f>
        <v>28700000</v>
      </c>
      <c r="T864" s="1" t="str">
        <f t="shared" si="54"/>
        <v>2–3 Cr</v>
      </c>
      <c r="U864" s="12">
        <f t="shared" si="55"/>
        <v>1325000</v>
      </c>
      <c r="V864" s="1" t="str">
        <f>IF(Cleaned_Data[[#This Row],[EMI_Estimate]]&lt;50000, "50K", IF(Cleaned_Data[[#This Row],[EMI_Estimate]]&lt;100000, "50K-1L", IF(Cleaned_Data[[#This Row],[EMI_Estimate]]&lt;150000, "1L-1.5L", IF(Cleaned_Data[[#This Row],[EMI_Estimate]]&lt;200000,"1.5-2L", "&gt;2L"))))</f>
        <v>&gt;2L</v>
      </c>
    </row>
    <row r="865" spans="1:22" x14ac:dyDescent="0.35">
      <c r="A865">
        <v>864</v>
      </c>
      <c r="B865">
        <v>5</v>
      </c>
      <c r="C865" t="s">
        <v>19</v>
      </c>
      <c r="D865" t="s">
        <v>20</v>
      </c>
      <c r="E865">
        <v>4200000</v>
      </c>
      <c r="F865" t="str">
        <f t="shared" si="52"/>
        <v>&gt;20 Lakh</v>
      </c>
      <c r="G865">
        <v>9200000</v>
      </c>
      <c r="H865">
        <v>12</v>
      </c>
      <c r="I865">
        <v>870</v>
      </c>
      <c r="J865" s="1">
        <v>3200000</v>
      </c>
      <c r="K865" s="1">
        <v>2400000</v>
      </c>
      <c r="L865" s="1">
        <v>12300000</v>
      </c>
      <c r="M865" s="1">
        <v>5700000</v>
      </c>
      <c r="N865" s="1" t="s">
        <v>21</v>
      </c>
      <c r="O865" s="1">
        <f>Cleaned_Data[[#This Row],[ loan_amount]]-Cleaned_Data[[#This Row],[ bank_asset_value]]</f>
        <v>3500000</v>
      </c>
      <c r="P865" s="1">
        <f>Cleaned_Data[[#This Row],[ loan_amount]]</f>
        <v>9200000</v>
      </c>
      <c r="Q865" s="1" t="str">
        <f t="shared" si="53"/>
        <v>800+</v>
      </c>
      <c r="R865" s="1">
        <f>Cleaned_Data[[#This Row],[ residential_assets_value]]+Cleaned_Data[[#This Row],[ commercial_assets_value]]+Cleaned_Data[[#This Row],[ luxury_assets_value]]</f>
        <v>17900000</v>
      </c>
      <c r="S865" s="1">
        <f>Cleaned_Data[[#This Row],[ income_annum]]+Cleaned_Data[[#This Row],[ residential_assets_value]]+Cleaned_Data[[#This Row],[ commercial_assets_value]]+Cleaned_Data[[#This Row],[ luxury_assets_value]]</f>
        <v>22100000</v>
      </c>
      <c r="T865" s="1" t="str">
        <f t="shared" si="54"/>
        <v>2–3 Cr</v>
      </c>
      <c r="U865" s="12">
        <f t="shared" si="55"/>
        <v>766667</v>
      </c>
      <c r="V865" s="1" t="str">
        <f>IF(Cleaned_Data[[#This Row],[EMI_Estimate]]&lt;50000, "50K", IF(Cleaned_Data[[#This Row],[EMI_Estimate]]&lt;100000, "50K-1L", IF(Cleaned_Data[[#This Row],[EMI_Estimate]]&lt;150000, "1L-1.5L", IF(Cleaned_Data[[#This Row],[EMI_Estimate]]&lt;200000,"1.5-2L", "&gt;2L"))))</f>
        <v>&gt;2L</v>
      </c>
    </row>
    <row r="866" spans="1:22" x14ac:dyDescent="0.35">
      <c r="A866">
        <v>865</v>
      </c>
      <c r="B866">
        <v>0</v>
      </c>
      <c r="C866" t="s">
        <v>22</v>
      </c>
      <c r="D866" t="s">
        <v>23</v>
      </c>
      <c r="E866">
        <v>7200000</v>
      </c>
      <c r="F866" t="str">
        <f t="shared" si="52"/>
        <v>&gt;20 Lakh</v>
      </c>
      <c r="G866">
        <v>20700000</v>
      </c>
      <c r="H866">
        <v>10</v>
      </c>
      <c r="I866">
        <v>733</v>
      </c>
      <c r="J866" s="1">
        <v>15600000</v>
      </c>
      <c r="K866" s="1">
        <v>12000000</v>
      </c>
      <c r="L866" s="1">
        <v>19200000</v>
      </c>
      <c r="M866" s="1">
        <v>9900000</v>
      </c>
      <c r="N866" s="1" t="s">
        <v>21</v>
      </c>
      <c r="O866" s="1">
        <f>Cleaned_Data[[#This Row],[ loan_amount]]-Cleaned_Data[[#This Row],[ bank_asset_value]]</f>
        <v>10800000</v>
      </c>
      <c r="P866" s="1">
        <f>Cleaned_Data[[#This Row],[ loan_amount]]</f>
        <v>20700000</v>
      </c>
      <c r="Q866" s="1" t="str">
        <f t="shared" si="53"/>
        <v>700–799</v>
      </c>
      <c r="R866" s="1">
        <f>Cleaned_Data[[#This Row],[ residential_assets_value]]+Cleaned_Data[[#This Row],[ commercial_assets_value]]+Cleaned_Data[[#This Row],[ luxury_assets_value]]</f>
        <v>46800000</v>
      </c>
      <c r="S866" s="1">
        <f>Cleaned_Data[[#This Row],[ income_annum]]+Cleaned_Data[[#This Row],[ residential_assets_value]]+Cleaned_Data[[#This Row],[ commercial_assets_value]]+Cleaned_Data[[#This Row],[ luxury_assets_value]]</f>
        <v>54000000</v>
      </c>
      <c r="T866" s="1" t="str">
        <f t="shared" si="54"/>
        <v>&gt;4 Cr</v>
      </c>
      <c r="U866" s="12">
        <f t="shared" si="55"/>
        <v>2070000</v>
      </c>
      <c r="V866" s="1" t="str">
        <f>IF(Cleaned_Data[[#This Row],[EMI_Estimate]]&lt;50000, "50K", IF(Cleaned_Data[[#This Row],[EMI_Estimate]]&lt;100000, "50K-1L", IF(Cleaned_Data[[#This Row],[EMI_Estimate]]&lt;150000, "1L-1.5L", IF(Cleaned_Data[[#This Row],[EMI_Estimate]]&lt;200000,"1.5-2L", "&gt;2L"))))</f>
        <v>&gt;2L</v>
      </c>
    </row>
    <row r="867" spans="1:22" x14ac:dyDescent="0.35">
      <c r="A867">
        <v>866</v>
      </c>
      <c r="B867">
        <v>5</v>
      </c>
      <c r="C867" t="s">
        <v>22</v>
      </c>
      <c r="D867" t="s">
        <v>23</v>
      </c>
      <c r="E867">
        <v>6400000</v>
      </c>
      <c r="F867" t="str">
        <f t="shared" si="52"/>
        <v>&gt;20 Lakh</v>
      </c>
      <c r="G867">
        <v>20300000</v>
      </c>
      <c r="H867">
        <v>16</v>
      </c>
      <c r="I867">
        <v>348</v>
      </c>
      <c r="J867" s="1">
        <v>10000000</v>
      </c>
      <c r="K867" s="1">
        <v>10900000</v>
      </c>
      <c r="L867" s="1">
        <v>20400000</v>
      </c>
      <c r="M867" s="1">
        <v>6900000</v>
      </c>
      <c r="N867" s="1" t="s">
        <v>24</v>
      </c>
      <c r="O867" s="1">
        <f>Cleaned_Data[[#This Row],[ loan_amount]]-Cleaned_Data[[#This Row],[ bank_asset_value]]</f>
        <v>13400000</v>
      </c>
      <c r="P867" s="1">
        <f>Cleaned_Data[[#This Row],[ loan_amount]]</f>
        <v>20300000</v>
      </c>
      <c r="Q867" s="1" t="str">
        <f t="shared" si="53"/>
        <v>300–499</v>
      </c>
      <c r="R867" s="1">
        <f>Cleaned_Data[[#This Row],[ residential_assets_value]]+Cleaned_Data[[#This Row],[ commercial_assets_value]]+Cleaned_Data[[#This Row],[ luxury_assets_value]]</f>
        <v>41300000</v>
      </c>
      <c r="S867" s="1">
        <f>Cleaned_Data[[#This Row],[ income_annum]]+Cleaned_Data[[#This Row],[ residential_assets_value]]+Cleaned_Data[[#This Row],[ commercial_assets_value]]+Cleaned_Data[[#This Row],[ luxury_assets_value]]</f>
        <v>47700000</v>
      </c>
      <c r="T867" s="1" t="str">
        <f t="shared" si="54"/>
        <v>&gt;4 Cr</v>
      </c>
      <c r="U867" s="12">
        <f t="shared" si="55"/>
        <v>1268750</v>
      </c>
      <c r="V867" s="1" t="str">
        <f>IF(Cleaned_Data[[#This Row],[EMI_Estimate]]&lt;50000, "50K", IF(Cleaned_Data[[#This Row],[EMI_Estimate]]&lt;100000, "50K-1L", IF(Cleaned_Data[[#This Row],[EMI_Estimate]]&lt;150000, "1L-1.5L", IF(Cleaned_Data[[#This Row],[EMI_Estimate]]&lt;200000,"1.5-2L", "&gt;2L"))))</f>
        <v>&gt;2L</v>
      </c>
    </row>
    <row r="868" spans="1:22" x14ac:dyDescent="0.35">
      <c r="A868">
        <v>867</v>
      </c>
      <c r="B868">
        <v>0</v>
      </c>
      <c r="C868" t="s">
        <v>22</v>
      </c>
      <c r="D868" t="s">
        <v>23</v>
      </c>
      <c r="E868">
        <v>8900000</v>
      </c>
      <c r="F868" t="str">
        <f t="shared" si="52"/>
        <v>&gt;20 Lakh</v>
      </c>
      <c r="G868">
        <v>23000000</v>
      </c>
      <c r="H868">
        <v>12</v>
      </c>
      <c r="I868">
        <v>741</v>
      </c>
      <c r="J868" s="1">
        <v>5600000</v>
      </c>
      <c r="K868" s="1">
        <v>11200000</v>
      </c>
      <c r="L868" s="1">
        <v>27100000</v>
      </c>
      <c r="M868" s="1">
        <v>7100000</v>
      </c>
      <c r="N868" s="1" t="s">
        <v>21</v>
      </c>
      <c r="O868" s="1">
        <f>Cleaned_Data[[#This Row],[ loan_amount]]-Cleaned_Data[[#This Row],[ bank_asset_value]]</f>
        <v>15900000</v>
      </c>
      <c r="P868" s="1">
        <f>Cleaned_Data[[#This Row],[ loan_amount]]</f>
        <v>23000000</v>
      </c>
      <c r="Q868" s="1" t="str">
        <f t="shared" si="53"/>
        <v>700–799</v>
      </c>
      <c r="R868" s="1">
        <f>Cleaned_Data[[#This Row],[ residential_assets_value]]+Cleaned_Data[[#This Row],[ commercial_assets_value]]+Cleaned_Data[[#This Row],[ luxury_assets_value]]</f>
        <v>43900000</v>
      </c>
      <c r="S868" s="1">
        <f>Cleaned_Data[[#This Row],[ income_annum]]+Cleaned_Data[[#This Row],[ residential_assets_value]]+Cleaned_Data[[#This Row],[ commercial_assets_value]]+Cleaned_Data[[#This Row],[ luxury_assets_value]]</f>
        <v>52800000</v>
      </c>
      <c r="T868" s="1" t="str">
        <f t="shared" si="54"/>
        <v>&gt;4 Cr</v>
      </c>
      <c r="U868" s="12">
        <f t="shared" si="55"/>
        <v>1916667</v>
      </c>
      <c r="V868" s="1" t="str">
        <f>IF(Cleaned_Data[[#This Row],[EMI_Estimate]]&lt;50000, "50K", IF(Cleaned_Data[[#This Row],[EMI_Estimate]]&lt;100000, "50K-1L", IF(Cleaned_Data[[#This Row],[EMI_Estimate]]&lt;150000, "1L-1.5L", IF(Cleaned_Data[[#This Row],[EMI_Estimate]]&lt;200000,"1.5-2L", "&gt;2L"))))</f>
        <v>&gt;2L</v>
      </c>
    </row>
    <row r="869" spans="1:22" x14ac:dyDescent="0.35">
      <c r="A869">
        <v>868</v>
      </c>
      <c r="B869">
        <v>3</v>
      </c>
      <c r="C869" t="s">
        <v>22</v>
      </c>
      <c r="D869" t="s">
        <v>20</v>
      </c>
      <c r="E869">
        <v>5100000</v>
      </c>
      <c r="F869" t="str">
        <f t="shared" si="52"/>
        <v>&gt;20 Lakh</v>
      </c>
      <c r="G869">
        <v>14500000</v>
      </c>
      <c r="H869">
        <v>12</v>
      </c>
      <c r="I869">
        <v>306</v>
      </c>
      <c r="J869" s="1">
        <v>700000</v>
      </c>
      <c r="K869" s="1">
        <v>8800000</v>
      </c>
      <c r="L869" s="1">
        <v>11600000</v>
      </c>
      <c r="M869" s="1">
        <v>2900000</v>
      </c>
      <c r="N869" s="1" t="s">
        <v>24</v>
      </c>
      <c r="O869" s="1">
        <f>Cleaned_Data[[#This Row],[ loan_amount]]-Cleaned_Data[[#This Row],[ bank_asset_value]]</f>
        <v>11600000</v>
      </c>
      <c r="P869" s="1">
        <f>Cleaned_Data[[#This Row],[ loan_amount]]</f>
        <v>14500000</v>
      </c>
      <c r="Q869" s="1" t="str">
        <f t="shared" si="53"/>
        <v>300–499</v>
      </c>
      <c r="R869" s="1">
        <f>Cleaned_Data[[#This Row],[ residential_assets_value]]+Cleaned_Data[[#This Row],[ commercial_assets_value]]+Cleaned_Data[[#This Row],[ luxury_assets_value]]</f>
        <v>21100000</v>
      </c>
      <c r="S869" s="1">
        <f>Cleaned_Data[[#This Row],[ income_annum]]+Cleaned_Data[[#This Row],[ residential_assets_value]]+Cleaned_Data[[#This Row],[ commercial_assets_value]]+Cleaned_Data[[#This Row],[ luxury_assets_value]]</f>
        <v>26200000</v>
      </c>
      <c r="T869" s="1" t="str">
        <f t="shared" si="54"/>
        <v>2–3 Cr</v>
      </c>
      <c r="U869" s="12">
        <f t="shared" si="55"/>
        <v>1208333</v>
      </c>
      <c r="V869" s="1" t="str">
        <f>IF(Cleaned_Data[[#This Row],[EMI_Estimate]]&lt;50000, "50K", IF(Cleaned_Data[[#This Row],[EMI_Estimate]]&lt;100000, "50K-1L", IF(Cleaned_Data[[#This Row],[EMI_Estimate]]&lt;150000, "1L-1.5L", IF(Cleaned_Data[[#This Row],[EMI_Estimate]]&lt;200000,"1.5-2L", "&gt;2L"))))</f>
        <v>&gt;2L</v>
      </c>
    </row>
    <row r="870" spans="1:22" x14ac:dyDescent="0.35">
      <c r="A870">
        <v>869</v>
      </c>
      <c r="B870">
        <v>2</v>
      </c>
      <c r="C870" t="s">
        <v>19</v>
      </c>
      <c r="D870" t="s">
        <v>23</v>
      </c>
      <c r="E870">
        <v>6300000</v>
      </c>
      <c r="F870" t="str">
        <f t="shared" si="52"/>
        <v>&gt;20 Lakh</v>
      </c>
      <c r="G870">
        <v>19500000</v>
      </c>
      <c r="H870">
        <v>18</v>
      </c>
      <c r="I870">
        <v>428</v>
      </c>
      <c r="J870" s="1">
        <v>15900000</v>
      </c>
      <c r="K870" s="1">
        <v>7200000</v>
      </c>
      <c r="L870" s="1">
        <v>19900000</v>
      </c>
      <c r="M870" s="1">
        <v>6500000</v>
      </c>
      <c r="N870" s="1" t="s">
        <v>24</v>
      </c>
      <c r="O870" s="1">
        <f>Cleaned_Data[[#This Row],[ loan_amount]]-Cleaned_Data[[#This Row],[ bank_asset_value]]</f>
        <v>13000000</v>
      </c>
      <c r="P870" s="1">
        <f>Cleaned_Data[[#This Row],[ loan_amount]]</f>
        <v>19500000</v>
      </c>
      <c r="Q870" s="1" t="str">
        <f t="shared" si="53"/>
        <v>300–499</v>
      </c>
      <c r="R870" s="1">
        <f>Cleaned_Data[[#This Row],[ residential_assets_value]]+Cleaned_Data[[#This Row],[ commercial_assets_value]]+Cleaned_Data[[#This Row],[ luxury_assets_value]]</f>
        <v>43000000</v>
      </c>
      <c r="S870" s="1">
        <f>Cleaned_Data[[#This Row],[ income_annum]]+Cleaned_Data[[#This Row],[ residential_assets_value]]+Cleaned_Data[[#This Row],[ commercial_assets_value]]+Cleaned_Data[[#This Row],[ luxury_assets_value]]</f>
        <v>49300000</v>
      </c>
      <c r="T870" s="1" t="str">
        <f t="shared" si="54"/>
        <v>&gt;4 Cr</v>
      </c>
      <c r="U870" s="12">
        <f t="shared" si="55"/>
        <v>1083333</v>
      </c>
      <c r="V870" s="1" t="str">
        <f>IF(Cleaned_Data[[#This Row],[EMI_Estimate]]&lt;50000, "50K", IF(Cleaned_Data[[#This Row],[EMI_Estimate]]&lt;100000, "50K-1L", IF(Cleaned_Data[[#This Row],[EMI_Estimate]]&lt;150000, "1L-1.5L", IF(Cleaned_Data[[#This Row],[EMI_Estimate]]&lt;200000,"1.5-2L", "&gt;2L"))))</f>
        <v>&gt;2L</v>
      </c>
    </row>
    <row r="871" spans="1:22" x14ac:dyDescent="0.35">
      <c r="A871">
        <v>870</v>
      </c>
      <c r="B871">
        <v>3</v>
      </c>
      <c r="C871" t="s">
        <v>19</v>
      </c>
      <c r="D871" t="s">
        <v>20</v>
      </c>
      <c r="E871">
        <v>6600000</v>
      </c>
      <c r="F871" t="str">
        <f t="shared" si="52"/>
        <v>&gt;20 Lakh</v>
      </c>
      <c r="G871">
        <v>22100000</v>
      </c>
      <c r="H871">
        <v>4</v>
      </c>
      <c r="I871">
        <v>455</v>
      </c>
      <c r="J871" s="1">
        <v>3800000</v>
      </c>
      <c r="K871" s="1">
        <v>3000000</v>
      </c>
      <c r="L871" s="1">
        <v>25100000</v>
      </c>
      <c r="M871" s="1">
        <v>7400000</v>
      </c>
      <c r="N871" s="1" t="s">
        <v>21</v>
      </c>
      <c r="O871" s="1">
        <f>Cleaned_Data[[#This Row],[ loan_amount]]-Cleaned_Data[[#This Row],[ bank_asset_value]]</f>
        <v>14700000</v>
      </c>
      <c r="P871" s="1">
        <f>Cleaned_Data[[#This Row],[ loan_amount]]</f>
        <v>22100000</v>
      </c>
      <c r="Q871" s="1" t="str">
        <f t="shared" si="53"/>
        <v>300–499</v>
      </c>
      <c r="R871" s="1">
        <f>Cleaned_Data[[#This Row],[ residential_assets_value]]+Cleaned_Data[[#This Row],[ commercial_assets_value]]+Cleaned_Data[[#This Row],[ luxury_assets_value]]</f>
        <v>31900000</v>
      </c>
      <c r="S871" s="1">
        <f>Cleaned_Data[[#This Row],[ income_annum]]+Cleaned_Data[[#This Row],[ residential_assets_value]]+Cleaned_Data[[#This Row],[ commercial_assets_value]]+Cleaned_Data[[#This Row],[ luxury_assets_value]]</f>
        <v>38500000</v>
      </c>
      <c r="T871" s="1" t="str">
        <f t="shared" si="54"/>
        <v>3–4 Cr</v>
      </c>
      <c r="U871" s="12">
        <f t="shared" si="55"/>
        <v>5525000</v>
      </c>
      <c r="V871" s="1" t="str">
        <f>IF(Cleaned_Data[[#This Row],[EMI_Estimate]]&lt;50000, "50K", IF(Cleaned_Data[[#This Row],[EMI_Estimate]]&lt;100000, "50K-1L", IF(Cleaned_Data[[#This Row],[EMI_Estimate]]&lt;150000, "1L-1.5L", IF(Cleaned_Data[[#This Row],[EMI_Estimate]]&lt;200000,"1.5-2L", "&gt;2L"))))</f>
        <v>&gt;2L</v>
      </c>
    </row>
    <row r="872" spans="1:22" x14ac:dyDescent="0.35">
      <c r="A872">
        <v>871</v>
      </c>
      <c r="B872">
        <v>1</v>
      </c>
      <c r="C872" t="s">
        <v>22</v>
      </c>
      <c r="D872" t="s">
        <v>23</v>
      </c>
      <c r="E872">
        <v>4800000</v>
      </c>
      <c r="F872" t="str">
        <f t="shared" si="52"/>
        <v>&gt;20 Lakh</v>
      </c>
      <c r="G872">
        <v>14700000</v>
      </c>
      <c r="H872">
        <v>2</v>
      </c>
      <c r="I872">
        <v>356</v>
      </c>
      <c r="J872" s="1">
        <v>7100000</v>
      </c>
      <c r="K872" s="1">
        <v>8800000</v>
      </c>
      <c r="L872" s="1">
        <v>13400000</v>
      </c>
      <c r="M872" s="1">
        <v>5500000</v>
      </c>
      <c r="N872" s="1" t="s">
        <v>21</v>
      </c>
      <c r="O872" s="1">
        <f>Cleaned_Data[[#This Row],[ loan_amount]]-Cleaned_Data[[#This Row],[ bank_asset_value]]</f>
        <v>9200000</v>
      </c>
      <c r="P872" s="1">
        <f>Cleaned_Data[[#This Row],[ loan_amount]]</f>
        <v>14700000</v>
      </c>
      <c r="Q872" s="1" t="str">
        <f t="shared" si="53"/>
        <v>300–499</v>
      </c>
      <c r="R872" s="1">
        <f>Cleaned_Data[[#This Row],[ residential_assets_value]]+Cleaned_Data[[#This Row],[ commercial_assets_value]]+Cleaned_Data[[#This Row],[ luxury_assets_value]]</f>
        <v>29300000</v>
      </c>
      <c r="S872" s="1">
        <f>Cleaned_Data[[#This Row],[ income_annum]]+Cleaned_Data[[#This Row],[ residential_assets_value]]+Cleaned_Data[[#This Row],[ commercial_assets_value]]+Cleaned_Data[[#This Row],[ luxury_assets_value]]</f>
        <v>34100000</v>
      </c>
      <c r="T872" s="1" t="str">
        <f t="shared" si="54"/>
        <v>3–4 Cr</v>
      </c>
      <c r="U872" s="12">
        <f t="shared" si="55"/>
        <v>7350000</v>
      </c>
      <c r="V872" s="1" t="str">
        <f>IF(Cleaned_Data[[#This Row],[EMI_Estimate]]&lt;50000, "50K", IF(Cleaned_Data[[#This Row],[EMI_Estimate]]&lt;100000, "50K-1L", IF(Cleaned_Data[[#This Row],[EMI_Estimate]]&lt;150000, "1L-1.5L", IF(Cleaned_Data[[#This Row],[EMI_Estimate]]&lt;200000,"1.5-2L", "&gt;2L"))))</f>
        <v>&gt;2L</v>
      </c>
    </row>
    <row r="873" spans="1:22" x14ac:dyDescent="0.35">
      <c r="A873">
        <v>872</v>
      </c>
      <c r="B873">
        <v>0</v>
      </c>
      <c r="C873" t="s">
        <v>19</v>
      </c>
      <c r="D873" t="s">
        <v>20</v>
      </c>
      <c r="E873">
        <v>200000</v>
      </c>
      <c r="F873" t="str">
        <f t="shared" si="52"/>
        <v>&lt;5 Lakh</v>
      </c>
      <c r="G873">
        <v>400000</v>
      </c>
      <c r="H873">
        <v>4</v>
      </c>
      <c r="I873">
        <v>594</v>
      </c>
      <c r="J873" s="1">
        <v>500000</v>
      </c>
      <c r="K873" s="1">
        <v>0</v>
      </c>
      <c r="L873" s="1">
        <v>400000</v>
      </c>
      <c r="M873" s="1">
        <v>100000</v>
      </c>
      <c r="N873" s="1" t="s">
        <v>21</v>
      </c>
      <c r="O873" s="1">
        <f>Cleaned_Data[[#This Row],[ loan_amount]]-Cleaned_Data[[#This Row],[ bank_asset_value]]</f>
        <v>300000</v>
      </c>
      <c r="P873" s="1">
        <f>Cleaned_Data[[#This Row],[ loan_amount]]</f>
        <v>400000</v>
      </c>
      <c r="Q873" s="1" t="str">
        <f t="shared" si="53"/>
        <v>500–599</v>
      </c>
      <c r="R873" s="1">
        <f>Cleaned_Data[[#This Row],[ residential_assets_value]]+Cleaned_Data[[#This Row],[ commercial_assets_value]]+Cleaned_Data[[#This Row],[ luxury_assets_value]]</f>
        <v>900000</v>
      </c>
      <c r="S873" s="1">
        <f>Cleaned_Data[[#This Row],[ income_annum]]+Cleaned_Data[[#This Row],[ residential_assets_value]]+Cleaned_Data[[#This Row],[ commercial_assets_value]]+Cleaned_Data[[#This Row],[ luxury_assets_value]]</f>
        <v>1100000</v>
      </c>
      <c r="T873" s="1" t="str">
        <f t="shared" si="54"/>
        <v>&lt;1 Cr</v>
      </c>
      <c r="U873" s="12">
        <f t="shared" si="55"/>
        <v>100000</v>
      </c>
      <c r="V873" s="1" t="str">
        <f>IF(Cleaned_Data[[#This Row],[EMI_Estimate]]&lt;50000, "50K", IF(Cleaned_Data[[#This Row],[EMI_Estimate]]&lt;100000, "50K-1L", IF(Cleaned_Data[[#This Row],[EMI_Estimate]]&lt;150000, "1L-1.5L", IF(Cleaned_Data[[#This Row],[EMI_Estimate]]&lt;200000,"1.5-2L", "&gt;2L"))))</f>
        <v>1L-1.5L</v>
      </c>
    </row>
    <row r="874" spans="1:22" x14ac:dyDescent="0.35">
      <c r="A874">
        <v>873</v>
      </c>
      <c r="B874">
        <v>0</v>
      </c>
      <c r="C874" t="s">
        <v>22</v>
      </c>
      <c r="D874" t="s">
        <v>23</v>
      </c>
      <c r="E874">
        <v>7500000</v>
      </c>
      <c r="F874" t="str">
        <f t="shared" si="52"/>
        <v>&gt;20 Lakh</v>
      </c>
      <c r="G874">
        <v>25800000</v>
      </c>
      <c r="H874">
        <v>18</v>
      </c>
      <c r="I874">
        <v>844</v>
      </c>
      <c r="J874" s="1">
        <v>9100000</v>
      </c>
      <c r="K874" s="1">
        <v>600000</v>
      </c>
      <c r="L874" s="1">
        <v>18600000</v>
      </c>
      <c r="M874" s="1">
        <v>6500000</v>
      </c>
      <c r="N874" s="1" t="s">
        <v>21</v>
      </c>
      <c r="O874" s="1">
        <f>Cleaned_Data[[#This Row],[ loan_amount]]-Cleaned_Data[[#This Row],[ bank_asset_value]]</f>
        <v>19300000</v>
      </c>
      <c r="P874" s="1">
        <f>Cleaned_Data[[#This Row],[ loan_amount]]</f>
        <v>25800000</v>
      </c>
      <c r="Q874" s="1" t="str">
        <f t="shared" si="53"/>
        <v>800+</v>
      </c>
      <c r="R874" s="1">
        <f>Cleaned_Data[[#This Row],[ residential_assets_value]]+Cleaned_Data[[#This Row],[ commercial_assets_value]]+Cleaned_Data[[#This Row],[ luxury_assets_value]]</f>
        <v>28300000</v>
      </c>
      <c r="S874" s="1">
        <f>Cleaned_Data[[#This Row],[ income_annum]]+Cleaned_Data[[#This Row],[ residential_assets_value]]+Cleaned_Data[[#This Row],[ commercial_assets_value]]+Cleaned_Data[[#This Row],[ luxury_assets_value]]</f>
        <v>35800000</v>
      </c>
      <c r="T874" s="1" t="str">
        <f t="shared" si="54"/>
        <v>3–4 Cr</v>
      </c>
      <c r="U874" s="12">
        <f t="shared" si="55"/>
        <v>1433333</v>
      </c>
      <c r="V874" s="1" t="str">
        <f>IF(Cleaned_Data[[#This Row],[EMI_Estimate]]&lt;50000, "50K", IF(Cleaned_Data[[#This Row],[EMI_Estimate]]&lt;100000, "50K-1L", IF(Cleaned_Data[[#This Row],[EMI_Estimate]]&lt;150000, "1L-1.5L", IF(Cleaned_Data[[#This Row],[EMI_Estimate]]&lt;200000,"1.5-2L", "&gt;2L"))))</f>
        <v>&gt;2L</v>
      </c>
    </row>
    <row r="875" spans="1:22" x14ac:dyDescent="0.35">
      <c r="A875">
        <v>874</v>
      </c>
      <c r="B875">
        <v>4</v>
      </c>
      <c r="C875" t="s">
        <v>19</v>
      </c>
      <c r="D875" t="s">
        <v>20</v>
      </c>
      <c r="E875">
        <v>9000000</v>
      </c>
      <c r="F875" t="str">
        <f t="shared" si="52"/>
        <v>&gt;20 Lakh</v>
      </c>
      <c r="G875">
        <v>34700000</v>
      </c>
      <c r="H875">
        <v>4</v>
      </c>
      <c r="I875">
        <v>771</v>
      </c>
      <c r="J875" s="1">
        <v>4800000</v>
      </c>
      <c r="K875" s="1">
        <v>9500000</v>
      </c>
      <c r="L875" s="1">
        <v>34100000</v>
      </c>
      <c r="M875" s="1">
        <v>7700000</v>
      </c>
      <c r="N875" s="1" t="s">
        <v>21</v>
      </c>
      <c r="O875" s="1">
        <f>Cleaned_Data[[#This Row],[ loan_amount]]-Cleaned_Data[[#This Row],[ bank_asset_value]]</f>
        <v>27000000</v>
      </c>
      <c r="P875" s="1">
        <f>Cleaned_Data[[#This Row],[ loan_amount]]</f>
        <v>34700000</v>
      </c>
      <c r="Q875" s="1" t="str">
        <f t="shared" si="53"/>
        <v>700–799</v>
      </c>
      <c r="R875" s="1">
        <f>Cleaned_Data[[#This Row],[ residential_assets_value]]+Cleaned_Data[[#This Row],[ commercial_assets_value]]+Cleaned_Data[[#This Row],[ luxury_assets_value]]</f>
        <v>48400000</v>
      </c>
      <c r="S875" s="1">
        <f>Cleaned_Data[[#This Row],[ income_annum]]+Cleaned_Data[[#This Row],[ residential_assets_value]]+Cleaned_Data[[#This Row],[ commercial_assets_value]]+Cleaned_Data[[#This Row],[ luxury_assets_value]]</f>
        <v>57400000</v>
      </c>
      <c r="T875" s="1" t="str">
        <f t="shared" si="54"/>
        <v>&gt;4 Cr</v>
      </c>
      <c r="U875" s="12">
        <f t="shared" si="55"/>
        <v>8675000</v>
      </c>
      <c r="V875" s="1" t="str">
        <f>IF(Cleaned_Data[[#This Row],[EMI_Estimate]]&lt;50000, "50K", IF(Cleaned_Data[[#This Row],[EMI_Estimate]]&lt;100000, "50K-1L", IF(Cleaned_Data[[#This Row],[EMI_Estimate]]&lt;150000, "1L-1.5L", IF(Cleaned_Data[[#This Row],[EMI_Estimate]]&lt;200000,"1.5-2L", "&gt;2L"))))</f>
        <v>&gt;2L</v>
      </c>
    </row>
    <row r="876" spans="1:22" x14ac:dyDescent="0.35">
      <c r="A876">
        <v>875</v>
      </c>
      <c r="B876">
        <v>2</v>
      </c>
      <c r="C876" t="s">
        <v>19</v>
      </c>
      <c r="D876" t="s">
        <v>20</v>
      </c>
      <c r="E876">
        <v>5400000</v>
      </c>
      <c r="F876" t="str">
        <f t="shared" si="52"/>
        <v>&gt;20 Lakh</v>
      </c>
      <c r="G876">
        <v>12500000</v>
      </c>
      <c r="H876">
        <v>4</v>
      </c>
      <c r="I876">
        <v>622</v>
      </c>
      <c r="J876" s="1">
        <v>14400000</v>
      </c>
      <c r="K876" s="1">
        <v>2900000</v>
      </c>
      <c r="L876" s="1">
        <v>11800000</v>
      </c>
      <c r="M876" s="1">
        <v>5400000</v>
      </c>
      <c r="N876" s="1" t="s">
        <v>21</v>
      </c>
      <c r="O876" s="1">
        <f>Cleaned_Data[[#This Row],[ loan_amount]]-Cleaned_Data[[#This Row],[ bank_asset_value]]</f>
        <v>7100000</v>
      </c>
      <c r="P876" s="1">
        <f>Cleaned_Data[[#This Row],[ loan_amount]]</f>
        <v>12500000</v>
      </c>
      <c r="Q876" s="1" t="str">
        <f t="shared" si="53"/>
        <v>600–699</v>
      </c>
      <c r="R876" s="1">
        <f>Cleaned_Data[[#This Row],[ residential_assets_value]]+Cleaned_Data[[#This Row],[ commercial_assets_value]]+Cleaned_Data[[#This Row],[ luxury_assets_value]]</f>
        <v>29100000</v>
      </c>
      <c r="S876" s="1">
        <f>Cleaned_Data[[#This Row],[ income_annum]]+Cleaned_Data[[#This Row],[ residential_assets_value]]+Cleaned_Data[[#This Row],[ commercial_assets_value]]+Cleaned_Data[[#This Row],[ luxury_assets_value]]</f>
        <v>34500000</v>
      </c>
      <c r="T876" s="1" t="str">
        <f t="shared" si="54"/>
        <v>3–4 Cr</v>
      </c>
      <c r="U876" s="12">
        <f t="shared" si="55"/>
        <v>3125000</v>
      </c>
      <c r="V876" s="1" t="str">
        <f>IF(Cleaned_Data[[#This Row],[EMI_Estimate]]&lt;50000, "50K", IF(Cleaned_Data[[#This Row],[EMI_Estimate]]&lt;100000, "50K-1L", IF(Cleaned_Data[[#This Row],[EMI_Estimate]]&lt;150000, "1L-1.5L", IF(Cleaned_Data[[#This Row],[EMI_Estimate]]&lt;200000,"1.5-2L", "&gt;2L"))))</f>
        <v>&gt;2L</v>
      </c>
    </row>
    <row r="877" spans="1:22" x14ac:dyDescent="0.35">
      <c r="A877">
        <v>876</v>
      </c>
      <c r="B877">
        <v>1</v>
      </c>
      <c r="C877" t="s">
        <v>22</v>
      </c>
      <c r="D877" t="s">
        <v>23</v>
      </c>
      <c r="E877">
        <v>1700000</v>
      </c>
      <c r="F877" t="str">
        <f t="shared" si="52"/>
        <v>15-20 Lakh</v>
      </c>
      <c r="G877">
        <v>4500000</v>
      </c>
      <c r="H877">
        <v>20</v>
      </c>
      <c r="I877">
        <v>480</v>
      </c>
      <c r="J877" s="1">
        <v>200000</v>
      </c>
      <c r="K877" s="1">
        <v>600000</v>
      </c>
      <c r="L877" s="1">
        <v>5400000</v>
      </c>
      <c r="M877" s="1">
        <v>1900000</v>
      </c>
      <c r="N877" s="1" t="s">
        <v>24</v>
      </c>
      <c r="O877" s="1">
        <f>Cleaned_Data[[#This Row],[ loan_amount]]-Cleaned_Data[[#This Row],[ bank_asset_value]]</f>
        <v>2600000</v>
      </c>
      <c r="P877" s="1">
        <f>Cleaned_Data[[#This Row],[ loan_amount]]</f>
        <v>4500000</v>
      </c>
      <c r="Q877" s="1" t="str">
        <f t="shared" si="53"/>
        <v>300–499</v>
      </c>
      <c r="R877" s="1">
        <f>Cleaned_Data[[#This Row],[ residential_assets_value]]+Cleaned_Data[[#This Row],[ commercial_assets_value]]+Cleaned_Data[[#This Row],[ luxury_assets_value]]</f>
        <v>6200000</v>
      </c>
      <c r="S877" s="1">
        <f>Cleaned_Data[[#This Row],[ income_annum]]+Cleaned_Data[[#This Row],[ residential_assets_value]]+Cleaned_Data[[#This Row],[ commercial_assets_value]]+Cleaned_Data[[#This Row],[ luxury_assets_value]]</f>
        <v>7900000</v>
      </c>
      <c r="T877" s="1" t="str">
        <f t="shared" si="54"/>
        <v>&lt;1 Cr</v>
      </c>
      <c r="U877" s="12">
        <f t="shared" si="55"/>
        <v>225000</v>
      </c>
      <c r="V877" s="1" t="str">
        <f>IF(Cleaned_Data[[#This Row],[EMI_Estimate]]&lt;50000, "50K", IF(Cleaned_Data[[#This Row],[EMI_Estimate]]&lt;100000, "50K-1L", IF(Cleaned_Data[[#This Row],[EMI_Estimate]]&lt;150000, "1L-1.5L", IF(Cleaned_Data[[#This Row],[EMI_Estimate]]&lt;200000,"1.5-2L", "&gt;2L"))))</f>
        <v>&gt;2L</v>
      </c>
    </row>
    <row r="878" spans="1:22" x14ac:dyDescent="0.35">
      <c r="A878">
        <v>877</v>
      </c>
      <c r="B878">
        <v>4</v>
      </c>
      <c r="C878" t="s">
        <v>19</v>
      </c>
      <c r="D878" t="s">
        <v>20</v>
      </c>
      <c r="E878">
        <v>4300000</v>
      </c>
      <c r="F878" t="str">
        <f t="shared" si="52"/>
        <v>&gt;20 Lakh</v>
      </c>
      <c r="G878">
        <v>11500000</v>
      </c>
      <c r="H878">
        <v>20</v>
      </c>
      <c r="I878">
        <v>337</v>
      </c>
      <c r="J878" s="1">
        <v>11100000</v>
      </c>
      <c r="K878" s="1">
        <v>6000000</v>
      </c>
      <c r="L878" s="1">
        <v>17000000</v>
      </c>
      <c r="M878" s="1">
        <v>5200000</v>
      </c>
      <c r="N878" s="1" t="s">
        <v>24</v>
      </c>
      <c r="O878" s="1">
        <f>Cleaned_Data[[#This Row],[ loan_amount]]-Cleaned_Data[[#This Row],[ bank_asset_value]]</f>
        <v>6300000</v>
      </c>
      <c r="P878" s="1">
        <f>Cleaned_Data[[#This Row],[ loan_amount]]</f>
        <v>11500000</v>
      </c>
      <c r="Q878" s="1" t="str">
        <f t="shared" si="53"/>
        <v>300–499</v>
      </c>
      <c r="R878" s="1">
        <f>Cleaned_Data[[#This Row],[ residential_assets_value]]+Cleaned_Data[[#This Row],[ commercial_assets_value]]+Cleaned_Data[[#This Row],[ luxury_assets_value]]</f>
        <v>34100000</v>
      </c>
      <c r="S878" s="1">
        <f>Cleaned_Data[[#This Row],[ income_annum]]+Cleaned_Data[[#This Row],[ residential_assets_value]]+Cleaned_Data[[#This Row],[ commercial_assets_value]]+Cleaned_Data[[#This Row],[ luxury_assets_value]]</f>
        <v>38400000</v>
      </c>
      <c r="T878" s="1" t="str">
        <f t="shared" si="54"/>
        <v>3–4 Cr</v>
      </c>
      <c r="U878" s="12">
        <f t="shared" si="55"/>
        <v>575000</v>
      </c>
      <c r="V878" s="1" t="str">
        <f>IF(Cleaned_Data[[#This Row],[EMI_Estimate]]&lt;50000, "50K", IF(Cleaned_Data[[#This Row],[EMI_Estimate]]&lt;100000, "50K-1L", IF(Cleaned_Data[[#This Row],[EMI_Estimate]]&lt;150000, "1L-1.5L", IF(Cleaned_Data[[#This Row],[EMI_Estimate]]&lt;200000,"1.5-2L", "&gt;2L"))))</f>
        <v>&gt;2L</v>
      </c>
    </row>
    <row r="879" spans="1:22" x14ac:dyDescent="0.35">
      <c r="A879">
        <v>878</v>
      </c>
      <c r="B879">
        <v>1</v>
      </c>
      <c r="C879" t="s">
        <v>19</v>
      </c>
      <c r="D879" t="s">
        <v>20</v>
      </c>
      <c r="E879">
        <v>5200000</v>
      </c>
      <c r="F879" t="str">
        <f t="shared" si="52"/>
        <v>&gt;20 Lakh</v>
      </c>
      <c r="G879">
        <v>11200000</v>
      </c>
      <c r="H879">
        <v>6</v>
      </c>
      <c r="I879">
        <v>698</v>
      </c>
      <c r="J879" s="1">
        <v>14100000</v>
      </c>
      <c r="K879" s="1">
        <v>7600000</v>
      </c>
      <c r="L879" s="1">
        <v>18800000</v>
      </c>
      <c r="M879" s="1">
        <v>2700000</v>
      </c>
      <c r="N879" s="1" t="s">
        <v>21</v>
      </c>
      <c r="O879" s="1">
        <f>Cleaned_Data[[#This Row],[ loan_amount]]-Cleaned_Data[[#This Row],[ bank_asset_value]]</f>
        <v>8500000</v>
      </c>
      <c r="P879" s="1">
        <f>Cleaned_Data[[#This Row],[ loan_amount]]</f>
        <v>11200000</v>
      </c>
      <c r="Q879" s="1" t="str">
        <f t="shared" si="53"/>
        <v>600–699</v>
      </c>
      <c r="R879" s="1">
        <f>Cleaned_Data[[#This Row],[ residential_assets_value]]+Cleaned_Data[[#This Row],[ commercial_assets_value]]+Cleaned_Data[[#This Row],[ luxury_assets_value]]</f>
        <v>40500000</v>
      </c>
      <c r="S879" s="1">
        <f>Cleaned_Data[[#This Row],[ income_annum]]+Cleaned_Data[[#This Row],[ residential_assets_value]]+Cleaned_Data[[#This Row],[ commercial_assets_value]]+Cleaned_Data[[#This Row],[ luxury_assets_value]]</f>
        <v>45700000</v>
      </c>
      <c r="T879" s="1" t="str">
        <f t="shared" si="54"/>
        <v>&gt;4 Cr</v>
      </c>
      <c r="U879" s="12">
        <f t="shared" si="55"/>
        <v>1866667</v>
      </c>
      <c r="V879" s="1" t="str">
        <f>IF(Cleaned_Data[[#This Row],[EMI_Estimate]]&lt;50000, "50K", IF(Cleaned_Data[[#This Row],[EMI_Estimate]]&lt;100000, "50K-1L", IF(Cleaned_Data[[#This Row],[EMI_Estimate]]&lt;150000, "1L-1.5L", IF(Cleaned_Data[[#This Row],[EMI_Estimate]]&lt;200000,"1.5-2L", "&gt;2L"))))</f>
        <v>&gt;2L</v>
      </c>
    </row>
    <row r="880" spans="1:22" x14ac:dyDescent="0.35">
      <c r="A880">
        <v>879</v>
      </c>
      <c r="B880">
        <v>4</v>
      </c>
      <c r="C880" t="s">
        <v>22</v>
      </c>
      <c r="D880" t="s">
        <v>20</v>
      </c>
      <c r="E880">
        <v>4400000</v>
      </c>
      <c r="F880" t="str">
        <f t="shared" si="52"/>
        <v>&gt;20 Lakh</v>
      </c>
      <c r="G880">
        <v>17000000</v>
      </c>
      <c r="H880">
        <v>18</v>
      </c>
      <c r="I880">
        <v>302</v>
      </c>
      <c r="J880" s="1">
        <v>1000000</v>
      </c>
      <c r="K880" s="1">
        <v>2100000</v>
      </c>
      <c r="L880" s="1">
        <v>14000000</v>
      </c>
      <c r="M880" s="1">
        <v>5700000</v>
      </c>
      <c r="N880" s="1" t="s">
        <v>24</v>
      </c>
      <c r="O880" s="1">
        <f>Cleaned_Data[[#This Row],[ loan_amount]]-Cleaned_Data[[#This Row],[ bank_asset_value]]</f>
        <v>11300000</v>
      </c>
      <c r="P880" s="1">
        <f>Cleaned_Data[[#This Row],[ loan_amount]]</f>
        <v>17000000</v>
      </c>
      <c r="Q880" s="1" t="str">
        <f t="shared" si="53"/>
        <v>300–499</v>
      </c>
      <c r="R880" s="1">
        <f>Cleaned_Data[[#This Row],[ residential_assets_value]]+Cleaned_Data[[#This Row],[ commercial_assets_value]]+Cleaned_Data[[#This Row],[ luxury_assets_value]]</f>
        <v>17100000</v>
      </c>
      <c r="S880" s="1">
        <f>Cleaned_Data[[#This Row],[ income_annum]]+Cleaned_Data[[#This Row],[ residential_assets_value]]+Cleaned_Data[[#This Row],[ commercial_assets_value]]+Cleaned_Data[[#This Row],[ luxury_assets_value]]</f>
        <v>21500000</v>
      </c>
      <c r="T880" s="1" t="str">
        <f t="shared" si="54"/>
        <v>2–3 Cr</v>
      </c>
      <c r="U880" s="12">
        <f t="shared" si="55"/>
        <v>944444</v>
      </c>
      <c r="V880" s="1" t="str">
        <f>IF(Cleaned_Data[[#This Row],[EMI_Estimate]]&lt;50000, "50K", IF(Cleaned_Data[[#This Row],[EMI_Estimate]]&lt;100000, "50K-1L", IF(Cleaned_Data[[#This Row],[EMI_Estimate]]&lt;150000, "1L-1.5L", IF(Cleaned_Data[[#This Row],[EMI_Estimate]]&lt;200000,"1.5-2L", "&gt;2L"))))</f>
        <v>&gt;2L</v>
      </c>
    </row>
    <row r="881" spans="1:22" x14ac:dyDescent="0.35">
      <c r="A881">
        <v>880</v>
      </c>
      <c r="B881">
        <v>1</v>
      </c>
      <c r="C881" t="s">
        <v>22</v>
      </c>
      <c r="D881" t="s">
        <v>23</v>
      </c>
      <c r="E881">
        <v>3900000</v>
      </c>
      <c r="F881" t="str">
        <f t="shared" si="52"/>
        <v>&gt;20 Lakh</v>
      </c>
      <c r="G881">
        <v>7800000</v>
      </c>
      <c r="H881">
        <v>14</v>
      </c>
      <c r="I881">
        <v>349</v>
      </c>
      <c r="J881" s="1">
        <v>11200000</v>
      </c>
      <c r="K881" s="1">
        <v>500000</v>
      </c>
      <c r="L881" s="1">
        <v>11800000</v>
      </c>
      <c r="M881" s="1">
        <v>3600000</v>
      </c>
      <c r="N881" s="1" t="s">
        <v>24</v>
      </c>
      <c r="O881" s="1">
        <f>Cleaned_Data[[#This Row],[ loan_amount]]-Cleaned_Data[[#This Row],[ bank_asset_value]]</f>
        <v>4200000</v>
      </c>
      <c r="P881" s="1">
        <f>Cleaned_Data[[#This Row],[ loan_amount]]</f>
        <v>7800000</v>
      </c>
      <c r="Q881" s="1" t="str">
        <f t="shared" si="53"/>
        <v>300–499</v>
      </c>
      <c r="R881" s="1">
        <f>Cleaned_Data[[#This Row],[ residential_assets_value]]+Cleaned_Data[[#This Row],[ commercial_assets_value]]+Cleaned_Data[[#This Row],[ luxury_assets_value]]</f>
        <v>23500000</v>
      </c>
      <c r="S881" s="1">
        <f>Cleaned_Data[[#This Row],[ income_annum]]+Cleaned_Data[[#This Row],[ residential_assets_value]]+Cleaned_Data[[#This Row],[ commercial_assets_value]]+Cleaned_Data[[#This Row],[ luxury_assets_value]]</f>
        <v>27400000</v>
      </c>
      <c r="T881" s="1" t="str">
        <f t="shared" si="54"/>
        <v>2–3 Cr</v>
      </c>
      <c r="U881" s="12">
        <f t="shared" si="55"/>
        <v>557143</v>
      </c>
      <c r="V881" s="1" t="str">
        <f>IF(Cleaned_Data[[#This Row],[EMI_Estimate]]&lt;50000, "50K", IF(Cleaned_Data[[#This Row],[EMI_Estimate]]&lt;100000, "50K-1L", IF(Cleaned_Data[[#This Row],[EMI_Estimate]]&lt;150000, "1L-1.5L", IF(Cleaned_Data[[#This Row],[EMI_Estimate]]&lt;200000,"1.5-2L", "&gt;2L"))))</f>
        <v>&gt;2L</v>
      </c>
    </row>
    <row r="882" spans="1:22" x14ac:dyDescent="0.35">
      <c r="A882">
        <v>881</v>
      </c>
      <c r="B882">
        <v>0</v>
      </c>
      <c r="C882" t="s">
        <v>19</v>
      </c>
      <c r="D882" t="s">
        <v>20</v>
      </c>
      <c r="E882">
        <v>1100000</v>
      </c>
      <c r="F882" t="str">
        <f t="shared" si="52"/>
        <v>10-15 Lakh</v>
      </c>
      <c r="G882">
        <v>3300000</v>
      </c>
      <c r="H882">
        <v>10</v>
      </c>
      <c r="I882">
        <v>482</v>
      </c>
      <c r="J882" s="1">
        <v>2800000</v>
      </c>
      <c r="K882" s="1">
        <v>300000</v>
      </c>
      <c r="L882" s="1">
        <v>2900000</v>
      </c>
      <c r="M882" s="1">
        <v>1600000</v>
      </c>
      <c r="N882" s="1" t="s">
        <v>24</v>
      </c>
      <c r="O882" s="1">
        <f>Cleaned_Data[[#This Row],[ loan_amount]]-Cleaned_Data[[#This Row],[ bank_asset_value]]</f>
        <v>1700000</v>
      </c>
      <c r="P882" s="1">
        <f>Cleaned_Data[[#This Row],[ loan_amount]]</f>
        <v>3300000</v>
      </c>
      <c r="Q882" s="1" t="str">
        <f t="shared" si="53"/>
        <v>300–499</v>
      </c>
      <c r="R882" s="1">
        <f>Cleaned_Data[[#This Row],[ residential_assets_value]]+Cleaned_Data[[#This Row],[ commercial_assets_value]]+Cleaned_Data[[#This Row],[ luxury_assets_value]]</f>
        <v>6000000</v>
      </c>
      <c r="S882" s="1">
        <f>Cleaned_Data[[#This Row],[ income_annum]]+Cleaned_Data[[#This Row],[ residential_assets_value]]+Cleaned_Data[[#This Row],[ commercial_assets_value]]+Cleaned_Data[[#This Row],[ luxury_assets_value]]</f>
        <v>7100000</v>
      </c>
      <c r="T882" s="1" t="str">
        <f t="shared" si="54"/>
        <v>&lt;1 Cr</v>
      </c>
      <c r="U882" s="12">
        <f t="shared" si="55"/>
        <v>330000</v>
      </c>
      <c r="V882" s="1" t="str">
        <f>IF(Cleaned_Data[[#This Row],[EMI_Estimate]]&lt;50000, "50K", IF(Cleaned_Data[[#This Row],[EMI_Estimate]]&lt;100000, "50K-1L", IF(Cleaned_Data[[#This Row],[EMI_Estimate]]&lt;150000, "1L-1.5L", IF(Cleaned_Data[[#This Row],[EMI_Estimate]]&lt;200000,"1.5-2L", "&gt;2L"))))</f>
        <v>&gt;2L</v>
      </c>
    </row>
    <row r="883" spans="1:22" x14ac:dyDescent="0.35">
      <c r="A883">
        <v>882</v>
      </c>
      <c r="B883">
        <v>2</v>
      </c>
      <c r="C883" t="s">
        <v>19</v>
      </c>
      <c r="D883" t="s">
        <v>20</v>
      </c>
      <c r="E883">
        <v>2500000</v>
      </c>
      <c r="F883" t="str">
        <f t="shared" si="52"/>
        <v>&gt;20 Lakh</v>
      </c>
      <c r="G883">
        <v>8200000</v>
      </c>
      <c r="H883">
        <v>10</v>
      </c>
      <c r="I883">
        <v>429</v>
      </c>
      <c r="J883" s="1">
        <v>1500000</v>
      </c>
      <c r="K883" s="1">
        <v>4100000</v>
      </c>
      <c r="L883" s="1">
        <v>5900000</v>
      </c>
      <c r="M883" s="1">
        <v>2200000</v>
      </c>
      <c r="N883" s="1" t="s">
        <v>24</v>
      </c>
      <c r="O883" s="1">
        <f>Cleaned_Data[[#This Row],[ loan_amount]]-Cleaned_Data[[#This Row],[ bank_asset_value]]</f>
        <v>6000000</v>
      </c>
      <c r="P883" s="1">
        <f>Cleaned_Data[[#This Row],[ loan_amount]]</f>
        <v>8200000</v>
      </c>
      <c r="Q883" s="1" t="str">
        <f t="shared" si="53"/>
        <v>300–499</v>
      </c>
      <c r="R883" s="1">
        <f>Cleaned_Data[[#This Row],[ residential_assets_value]]+Cleaned_Data[[#This Row],[ commercial_assets_value]]+Cleaned_Data[[#This Row],[ luxury_assets_value]]</f>
        <v>11500000</v>
      </c>
      <c r="S883" s="1">
        <f>Cleaned_Data[[#This Row],[ income_annum]]+Cleaned_Data[[#This Row],[ residential_assets_value]]+Cleaned_Data[[#This Row],[ commercial_assets_value]]+Cleaned_Data[[#This Row],[ luxury_assets_value]]</f>
        <v>14000000</v>
      </c>
      <c r="T883" s="1" t="str">
        <f t="shared" si="54"/>
        <v>1–2 Cr</v>
      </c>
      <c r="U883" s="12">
        <f t="shared" si="55"/>
        <v>820000</v>
      </c>
      <c r="V883" s="1" t="str">
        <f>IF(Cleaned_Data[[#This Row],[EMI_Estimate]]&lt;50000, "50K", IF(Cleaned_Data[[#This Row],[EMI_Estimate]]&lt;100000, "50K-1L", IF(Cleaned_Data[[#This Row],[EMI_Estimate]]&lt;150000, "1L-1.5L", IF(Cleaned_Data[[#This Row],[EMI_Estimate]]&lt;200000,"1.5-2L", "&gt;2L"))))</f>
        <v>&gt;2L</v>
      </c>
    </row>
    <row r="884" spans="1:22" x14ac:dyDescent="0.35">
      <c r="A884">
        <v>883</v>
      </c>
      <c r="B884">
        <v>4</v>
      </c>
      <c r="C884" t="s">
        <v>19</v>
      </c>
      <c r="D884" t="s">
        <v>20</v>
      </c>
      <c r="E884">
        <v>500000</v>
      </c>
      <c r="F884" t="str">
        <f t="shared" si="52"/>
        <v>5-10 Lakh</v>
      </c>
      <c r="G884">
        <v>1300000</v>
      </c>
      <c r="H884">
        <v>8</v>
      </c>
      <c r="I884">
        <v>471</v>
      </c>
      <c r="J884" s="1">
        <v>500000</v>
      </c>
      <c r="K884" s="1">
        <v>300000</v>
      </c>
      <c r="L884" s="1">
        <v>1500000</v>
      </c>
      <c r="M884" s="1">
        <v>700000</v>
      </c>
      <c r="N884" s="1" t="s">
        <v>24</v>
      </c>
      <c r="O884" s="1">
        <f>Cleaned_Data[[#This Row],[ loan_amount]]-Cleaned_Data[[#This Row],[ bank_asset_value]]</f>
        <v>600000</v>
      </c>
      <c r="P884" s="1">
        <f>Cleaned_Data[[#This Row],[ loan_amount]]</f>
        <v>1300000</v>
      </c>
      <c r="Q884" s="1" t="str">
        <f t="shared" si="53"/>
        <v>300–499</v>
      </c>
      <c r="R884" s="1">
        <f>Cleaned_Data[[#This Row],[ residential_assets_value]]+Cleaned_Data[[#This Row],[ commercial_assets_value]]+Cleaned_Data[[#This Row],[ luxury_assets_value]]</f>
        <v>2300000</v>
      </c>
      <c r="S884" s="1">
        <f>Cleaned_Data[[#This Row],[ income_annum]]+Cleaned_Data[[#This Row],[ residential_assets_value]]+Cleaned_Data[[#This Row],[ commercial_assets_value]]+Cleaned_Data[[#This Row],[ luxury_assets_value]]</f>
        <v>2800000</v>
      </c>
      <c r="T884" s="1" t="str">
        <f t="shared" si="54"/>
        <v>&lt;1 Cr</v>
      </c>
      <c r="U884" s="12">
        <f t="shared" si="55"/>
        <v>162500</v>
      </c>
      <c r="V884" s="1" t="str">
        <f>IF(Cleaned_Data[[#This Row],[EMI_Estimate]]&lt;50000, "50K", IF(Cleaned_Data[[#This Row],[EMI_Estimate]]&lt;100000, "50K-1L", IF(Cleaned_Data[[#This Row],[EMI_Estimate]]&lt;150000, "1L-1.5L", IF(Cleaned_Data[[#This Row],[EMI_Estimate]]&lt;200000,"1.5-2L", "&gt;2L"))))</f>
        <v>1.5-2L</v>
      </c>
    </row>
    <row r="885" spans="1:22" x14ac:dyDescent="0.35">
      <c r="A885">
        <v>884</v>
      </c>
      <c r="B885">
        <v>0</v>
      </c>
      <c r="C885" t="s">
        <v>19</v>
      </c>
      <c r="D885" t="s">
        <v>23</v>
      </c>
      <c r="E885">
        <v>9000000</v>
      </c>
      <c r="F885" t="str">
        <f t="shared" si="52"/>
        <v>&gt;20 Lakh</v>
      </c>
      <c r="G885">
        <v>32400000</v>
      </c>
      <c r="H885">
        <v>10</v>
      </c>
      <c r="I885">
        <v>895</v>
      </c>
      <c r="J885" s="1">
        <v>16800000</v>
      </c>
      <c r="K885" s="1">
        <v>5800000</v>
      </c>
      <c r="L885" s="1">
        <v>20700000</v>
      </c>
      <c r="M885" s="1">
        <v>9500000</v>
      </c>
      <c r="N885" s="1" t="s">
        <v>21</v>
      </c>
      <c r="O885" s="1">
        <f>Cleaned_Data[[#This Row],[ loan_amount]]-Cleaned_Data[[#This Row],[ bank_asset_value]]</f>
        <v>22900000</v>
      </c>
      <c r="P885" s="1">
        <f>Cleaned_Data[[#This Row],[ loan_amount]]</f>
        <v>32400000</v>
      </c>
      <c r="Q885" s="1" t="str">
        <f t="shared" si="53"/>
        <v>800+</v>
      </c>
      <c r="R885" s="1">
        <f>Cleaned_Data[[#This Row],[ residential_assets_value]]+Cleaned_Data[[#This Row],[ commercial_assets_value]]+Cleaned_Data[[#This Row],[ luxury_assets_value]]</f>
        <v>43300000</v>
      </c>
      <c r="S885" s="1">
        <f>Cleaned_Data[[#This Row],[ income_annum]]+Cleaned_Data[[#This Row],[ residential_assets_value]]+Cleaned_Data[[#This Row],[ commercial_assets_value]]+Cleaned_Data[[#This Row],[ luxury_assets_value]]</f>
        <v>52300000</v>
      </c>
      <c r="T885" s="1" t="str">
        <f t="shared" si="54"/>
        <v>&gt;4 Cr</v>
      </c>
      <c r="U885" s="12">
        <f t="shared" si="55"/>
        <v>3240000</v>
      </c>
      <c r="V885" s="1" t="str">
        <f>IF(Cleaned_Data[[#This Row],[EMI_Estimate]]&lt;50000, "50K", IF(Cleaned_Data[[#This Row],[EMI_Estimate]]&lt;100000, "50K-1L", IF(Cleaned_Data[[#This Row],[EMI_Estimate]]&lt;150000, "1L-1.5L", IF(Cleaned_Data[[#This Row],[EMI_Estimate]]&lt;200000,"1.5-2L", "&gt;2L"))))</f>
        <v>&gt;2L</v>
      </c>
    </row>
    <row r="886" spans="1:22" x14ac:dyDescent="0.35">
      <c r="A886">
        <v>885</v>
      </c>
      <c r="B886">
        <v>1</v>
      </c>
      <c r="C886" t="s">
        <v>22</v>
      </c>
      <c r="D886" t="s">
        <v>23</v>
      </c>
      <c r="E886">
        <v>5100000</v>
      </c>
      <c r="F886" t="str">
        <f t="shared" si="52"/>
        <v>&gt;20 Lakh</v>
      </c>
      <c r="G886">
        <v>20300000</v>
      </c>
      <c r="H886">
        <v>18</v>
      </c>
      <c r="I886">
        <v>757</v>
      </c>
      <c r="J886" s="1">
        <v>11800000</v>
      </c>
      <c r="K886" s="1">
        <v>3400000</v>
      </c>
      <c r="L886" s="1">
        <v>13400000</v>
      </c>
      <c r="M886" s="1">
        <v>3200000</v>
      </c>
      <c r="N886" s="1" t="s">
        <v>21</v>
      </c>
      <c r="O886" s="1">
        <f>Cleaned_Data[[#This Row],[ loan_amount]]-Cleaned_Data[[#This Row],[ bank_asset_value]]</f>
        <v>17100000</v>
      </c>
      <c r="P886" s="1">
        <f>Cleaned_Data[[#This Row],[ loan_amount]]</f>
        <v>20300000</v>
      </c>
      <c r="Q886" s="1" t="str">
        <f t="shared" si="53"/>
        <v>700–799</v>
      </c>
      <c r="R886" s="1">
        <f>Cleaned_Data[[#This Row],[ residential_assets_value]]+Cleaned_Data[[#This Row],[ commercial_assets_value]]+Cleaned_Data[[#This Row],[ luxury_assets_value]]</f>
        <v>28600000</v>
      </c>
      <c r="S886" s="1">
        <f>Cleaned_Data[[#This Row],[ income_annum]]+Cleaned_Data[[#This Row],[ residential_assets_value]]+Cleaned_Data[[#This Row],[ commercial_assets_value]]+Cleaned_Data[[#This Row],[ luxury_assets_value]]</f>
        <v>33700000</v>
      </c>
      <c r="T886" s="1" t="str">
        <f t="shared" si="54"/>
        <v>3–4 Cr</v>
      </c>
      <c r="U886" s="12">
        <f t="shared" si="55"/>
        <v>1127778</v>
      </c>
      <c r="V886" s="1" t="str">
        <f>IF(Cleaned_Data[[#This Row],[EMI_Estimate]]&lt;50000, "50K", IF(Cleaned_Data[[#This Row],[EMI_Estimate]]&lt;100000, "50K-1L", IF(Cleaned_Data[[#This Row],[EMI_Estimate]]&lt;150000, "1L-1.5L", IF(Cleaned_Data[[#This Row],[EMI_Estimate]]&lt;200000,"1.5-2L", "&gt;2L"))))</f>
        <v>&gt;2L</v>
      </c>
    </row>
    <row r="887" spans="1:22" x14ac:dyDescent="0.35">
      <c r="A887">
        <v>886</v>
      </c>
      <c r="B887">
        <v>2</v>
      </c>
      <c r="C887" t="s">
        <v>19</v>
      </c>
      <c r="D887" t="s">
        <v>20</v>
      </c>
      <c r="E887">
        <v>5200000</v>
      </c>
      <c r="F887" t="str">
        <f t="shared" si="52"/>
        <v>&gt;20 Lakh</v>
      </c>
      <c r="G887">
        <v>13500000</v>
      </c>
      <c r="H887">
        <v>2</v>
      </c>
      <c r="I887">
        <v>777</v>
      </c>
      <c r="J887" s="1">
        <v>7000000</v>
      </c>
      <c r="K887" s="1">
        <v>5200000</v>
      </c>
      <c r="L887" s="1">
        <v>15500000</v>
      </c>
      <c r="M887" s="1">
        <v>6100000</v>
      </c>
      <c r="N887" s="1" t="s">
        <v>21</v>
      </c>
      <c r="O887" s="1">
        <f>Cleaned_Data[[#This Row],[ loan_amount]]-Cleaned_Data[[#This Row],[ bank_asset_value]]</f>
        <v>7400000</v>
      </c>
      <c r="P887" s="1">
        <f>Cleaned_Data[[#This Row],[ loan_amount]]</f>
        <v>13500000</v>
      </c>
      <c r="Q887" s="1" t="str">
        <f t="shared" si="53"/>
        <v>700–799</v>
      </c>
      <c r="R887" s="1">
        <f>Cleaned_Data[[#This Row],[ residential_assets_value]]+Cleaned_Data[[#This Row],[ commercial_assets_value]]+Cleaned_Data[[#This Row],[ luxury_assets_value]]</f>
        <v>27700000</v>
      </c>
      <c r="S887" s="1">
        <f>Cleaned_Data[[#This Row],[ income_annum]]+Cleaned_Data[[#This Row],[ residential_assets_value]]+Cleaned_Data[[#This Row],[ commercial_assets_value]]+Cleaned_Data[[#This Row],[ luxury_assets_value]]</f>
        <v>32900000</v>
      </c>
      <c r="T887" s="1" t="str">
        <f t="shared" si="54"/>
        <v>3–4 Cr</v>
      </c>
      <c r="U887" s="12">
        <f t="shared" si="55"/>
        <v>6750000</v>
      </c>
      <c r="V887" s="1" t="str">
        <f>IF(Cleaned_Data[[#This Row],[EMI_Estimate]]&lt;50000, "50K", IF(Cleaned_Data[[#This Row],[EMI_Estimate]]&lt;100000, "50K-1L", IF(Cleaned_Data[[#This Row],[EMI_Estimate]]&lt;150000, "1L-1.5L", IF(Cleaned_Data[[#This Row],[EMI_Estimate]]&lt;200000,"1.5-2L", "&gt;2L"))))</f>
        <v>&gt;2L</v>
      </c>
    </row>
    <row r="888" spans="1:22" x14ac:dyDescent="0.35">
      <c r="A888">
        <v>887</v>
      </c>
      <c r="B888">
        <v>5</v>
      </c>
      <c r="C888" t="s">
        <v>22</v>
      </c>
      <c r="D888" t="s">
        <v>23</v>
      </c>
      <c r="E888">
        <v>4400000</v>
      </c>
      <c r="F888" t="str">
        <f t="shared" si="52"/>
        <v>&gt;20 Lakh</v>
      </c>
      <c r="G888">
        <v>8900000</v>
      </c>
      <c r="H888">
        <v>4</v>
      </c>
      <c r="I888">
        <v>761</v>
      </c>
      <c r="J888" s="1">
        <v>8100000</v>
      </c>
      <c r="K888" s="1">
        <v>1000000</v>
      </c>
      <c r="L888" s="1">
        <v>14200000</v>
      </c>
      <c r="M888" s="1">
        <v>3000000</v>
      </c>
      <c r="N888" s="1" t="s">
        <v>21</v>
      </c>
      <c r="O888" s="1">
        <f>Cleaned_Data[[#This Row],[ loan_amount]]-Cleaned_Data[[#This Row],[ bank_asset_value]]</f>
        <v>5900000</v>
      </c>
      <c r="P888" s="1">
        <f>Cleaned_Data[[#This Row],[ loan_amount]]</f>
        <v>8900000</v>
      </c>
      <c r="Q888" s="1" t="str">
        <f t="shared" si="53"/>
        <v>700–799</v>
      </c>
      <c r="R888" s="1">
        <f>Cleaned_Data[[#This Row],[ residential_assets_value]]+Cleaned_Data[[#This Row],[ commercial_assets_value]]+Cleaned_Data[[#This Row],[ luxury_assets_value]]</f>
        <v>23300000</v>
      </c>
      <c r="S888" s="1">
        <f>Cleaned_Data[[#This Row],[ income_annum]]+Cleaned_Data[[#This Row],[ residential_assets_value]]+Cleaned_Data[[#This Row],[ commercial_assets_value]]+Cleaned_Data[[#This Row],[ luxury_assets_value]]</f>
        <v>27700000</v>
      </c>
      <c r="T888" s="1" t="str">
        <f t="shared" si="54"/>
        <v>2–3 Cr</v>
      </c>
      <c r="U888" s="12">
        <f t="shared" si="55"/>
        <v>2225000</v>
      </c>
      <c r="V888" s="1" t="str">
        <f>IF(Cleaned_Data[[#This Row],[EMI_Estimate]]&lt;50000, "50K", IF(Cleaned_Data[[#This Row],[EMI_Estimate]]&lt;100000, "50K-1L", IF(Cleaned_Data[[#This Row],[EMI_Estimate]]&lt;150000, "1L-1.5L", IF(Cleaned_Data[[#This Row],[EMI_Estimate]]&lt;200000,"1.5-2L", "&gt;2L"))))</f>
        <v>&gt;2L</v>
      </c>
    </row>
    <row r="889" spans="1:22" x14ac:dyDescent="0.35">
      <c r="A889">
        <v>888</v>
      </c>
      <c r="B889">
        <v>1</v>
      </c>
      <c r="C889" t="s">
        <v>19</v>
      </c>
      <c r="D889" t="s">
        <v>20</v>
      </c>
      <c r="E889">
        <v>1900000</v>
      </c>
      <c r="F889" t="str">
        <f t="shared" si="52"/>
        <v>15-20 Lakh</v>
      </c>
      <c r="G889">
        <v>4200000</v>
      </c>
      <c r="H889">
        <v>12</v>
      </c>
      <c r="I889">
        <v>821</v>
      </c>
      <c r="J889" s="1">
        <v>5200000</v>
      </c>
      <c r="K889" s="1">
        <v>1500000</v>
      </c>
      <c r="L889" s="1">
        <v>5000000</v>
      </c>
      <c r="M889" s="1">
        <v>2700000</v>
      </c>
      <c r="N889" s="1" t="s">
        <v>21</v>
      </c>
      <c r="O889" s="1">
        <f>Cleaned_Data[[#This Row],[ loan_amount]]-Cleaned_Data[[#This Row],[ bank_asset_value]]</f>
        <v>1500000</v>
      </c>
      <c r="P889" s="1">
        <f>Cleaned_Data[[#This Row],[ loan_amount]]</f>
        <v>4200000</v>
      </c>
      <c r="Q889" s="1" t="str">
        <f t="shared" si="53"/>
        <v>800+</v>
      </c>
      <c r="R889" s="1">
        <f>Cleaned_Data[[#This Row],[ residential_assets_value]]+Cleaned_Data[[#This Row],[ commercial_assets_value]]+Cleaned_Data[[#This Row],[ luxury_assets_value]]</f>
        <v>11700000</v>
      </c>
      <c r="S889" s="1">
        <f>Cleaned_Data[[#This Row],[ income_annum]]+Cleaned_Data[[#This Row],[ residential_assets_value]]+Cleaned_Data[[#This Row],[ commercial_assets_value]]+Cleaned_Data[[#This Row],[ luxury_assets_value]]</f>
        <v>13600000</v>
      </c>
      <c r="T889" s="1" t="str">
        <f t="shared" si="54"/>
        <v>1–2 Cr</v>
      </c>
      <c r="U889" s="12">
        <f t="shared" si="55"/>
        <v>350000</v>
      </c>
      <c r="V889" s="1" t="str">
        <f>IF(Cleaned_Data[[#This Row],[EMI_Estimate]]&lt;50000, "50K", IF(Cleaned_Data[[#This Row],[EMI_Estimate]]&lt;100000, "50K-1L", IF(Cleaned_Data[[#This Row],[EMI_Estimate]]&lt;150000, "1L-1.5L", IF(Cleaned_Data[[#This Row],[EMI_Estimate]]&lt;200000,"1.5-2L", "&gt;2L"))))</f>
        <v>&gt;2L</v>
      </c>
    </row>
    <row r="890" spans="1:22" x14ac:dyDescent="0.35">
      <c r="A890">
        <v>889</v>
      </c>
      <c r="B890">
        <v>4</v>
      </c>
      <c r="C890" t="s">
        <v>22</v>
      </c>
      <c r="D890" t="s">
        <v>23</v>
      </c>
      <c r="E890">
        <v>9200000</v>
      </c>
      <c r="F890" t="str">
        <f t="shared" si="52"/>
        <v>&gt;20 Lakh</v>
      </c>
      <c r="G890">
        <v>26500000</v>
      </c>
      <c r="H890">
        <v>6</v>
      </c>
      <c r="I890">
        <v>662</v>
      </c>
      <c r="J890" s="1">
        <v>1000000</v>
      </c>
      <c r="K890" s="1">
        <v>400000</v>
      </c>
      <c r="L890" s="1">
        <v>26900000</v>
      </c>
      <c r="M890" s="1">
        <v>5300000</v>
      </c>
      <c r="N890" s="1" t="s">
        <v>21</v>
      </c>
      <c r="O890" s="1">
        <f>Cleaned_Data[[#This Row],[ loan_amount]]-Cleaned_Data[[#This Row],[ bank_asset_value]]</f>
        <v>21200000</v>
      </c>
      <c r="P890" s="1">
        <f>Cleaned_Data[[#This Row],[ loan_amount]]</f>
        <v>26500000</v>
      </c>
      <c r="Q890" s="1" t="str">
        <f t="shared" si="53"/>
        <v>600–699</v>
      </c>
      <c r="R890" s="1">
        <f>Cleaned_Data[[#This Row],[ residential_assets_value]]+Cleaned_Data[[#This Row],[ commercial_assets_value]]+Cleaned_Data[[#This Row],[ luxury_assets_value]]</f>
        <v>28300000</v>
      </c>
      <c r="S890" s="1">
        <f>Cleaned_Data[[#This Row],[ income_annum]]+Cleaned_Data[[#This Row],[ residential_assets_value]]+Cleaned_Data[[#This Row],[ commercial_assets_value]]+Cleaned_Data[[#This Row],[ luxury_assets_value]]</f>
        <v>37500000</v>
      </c>
      <c r="T890" s="1" t="str">
        <f t="shared" si="54"/>
        <v>3–4 Cr</v>
      </c>
      <c r="U890" s="12">
        <f t="shared" si="55"/>
        <v>4416667</v>
      </c>
      <c r="V890" s="1" t="str">
        <f>IF(Cleaned_Data[[#This Row],[EMI_Estimate]]&lt;50000, "50K", IF(Cleaned_Data[[#This Row],[EMI_Estimate]]&lt;100000, "50K-1L", IF(Cleaned_Data[[#This Row],[EMI_Estimate]]&lt;150000, "1L-1.5L", IF(Cleaned_Data[[#This Row],[EMI_Estimate]]&lt;200000,"1.5-2L", "&gt;2L"))))</f>
        <v>&gt;2L</v>
      </c>
    </row>
    <row r="891" spans="1:22" x14ac:dyDescent="0.35">
      <c r="A891">
        <v>890</v>
      </c>
      <c r="B891">
        <v>2</v>
      </c>
      <c r="C891" t="s">
        <v>22</v>
      </c>
      <c r="D891" t="s">
        <v>23</v>
      </c>
      <c r="E891">
        <v>4800000</v>
      </c>
      <c r="F891" t="str">
        <f t="shared" si="52"/>
        <v>&gt;20 Lakh</v>
      </c>
      <c r="G891">
        <v>16500000</v>
      </c>
      <c r="H891">
        <v>10</v>
      </c>
      <c r="I891">
        <v>350</v>
      </c>
      <c r="J891" s="1">
        <v>2000000</v>
      </c>
      <c r="K891" s="1">
        <v>6500000</v>
      </c>
      <c r="L891" s="1">
        <v>11400000</v>
      </c>
      <c r="M891" s="1">
        <v>2900000</v>
      </c>
      <c r="N891" s="1" t="s">
        <v>24</v>
      </c>
      <c r="O891" s="1">
        <f>Cleaned_Data[[#This Row],[ loan_amount]]-Cleaned_Data[[#This Row],[ bank_asset_value]]</f>
        <v>13600000</v>
      </c>
      <c r="P891" s="1">
        <f>Cleaned_Data[[#This Row],[ loan_amount]]</f>
        <v>16500000</v>
      </c>
      <c r="Q891" s="1" t="str">
        <f t="shared" si="53"/>
        <v>300–499</v>
      </c>
      <c r="R891" s="1">
        <f>Cleaned_Data[[#This Row],[ residential_assets_value]]+Cleaned_Data[[#This Row],[ commercial_assets_value]]+Cleaned_Data[[#This Row],[ luxury_assets_value]]</f>
        <v>19900000</v>
      </c>
      <c r="S891" s="1">
        <f>Cleaned_Data[[#This Row],[ income_annum]]+Cleaned_Data[[#This Row],[ residential_assets_value]]+Cleaned_Data[[#This Row],[ commercial_assets_value]]+Cleaned_Data[[#This Row],[ luxury_assets_value]]</f>
        <v>24700000</v>
      </c>
      <c r="T891" s="1" t="str">
        <f t="shared" si="54"/>
        <v>2–3 Cr</v>
      </c>
      <c r="U891" s="12">
        <f t="shared" si="55"/>
        <v>1650000</v>
      </c>
      <c r="V891" s="1" t="str">
        <f>IF(Cleaned_Data[[#This Row],[EMI_Estimate]]&lt;50000, "50K", IF(Cleaned_Data[[#This Row],[EMI_Estimate]]&lt;100000, "50K-1L", IF(Cleaned_Data[[#This Row],[EMI_Estimate]]&lt;150000, "1L-1.5L", IF(Cleaned_Data[[#This Row],[EMI_Estimate]]&lt;200000,"1.5-2L", "&gt;2L"))))</f>
        <v>&gt;2L</v>
      </c>
    </row>
    <row r="892" spans="1:22" x14ac:dyDescent="0.35">
      <c r="A892">
        <v>891</v>
      </c>
      <c r="B892">
        <v>4</v>
      </c>
      <c r="C892" t="s">
        <v>22</v>
      </c>
      <c r="D892" t="s">
        <v>20</v>
      </c>
      <c r="E892">
        <v>4900000</v>
      </c>
      <c r="F892" t="str">
        <f t="shared" si="52"/>
        <v>&gt;20 Lakh</v>
      </c>
      <c r="G892">
        <v>10700000</v>
      </c>
      <c r="H892">
        <v>20</v>
      </c>
      <c r="I892">
        <v>321</v>
      </c>
      <c r="J892" s="1">
        <v>1200000</v>
      </c>
      <c r="K892" s="1">
        <v>400000</v>
      </c>
      <c r="L892" s="1">
        <v>11100000</v>
      </c>
      <c r="M892" s="1">
        <v>6500000</v>
      </c>
      <c r="N892" s="1" t="s">
        <v>24</v>
      </c>
      <c r="O892" s="1">
        <f>Cleaned_Data[[#This Row],[ loan_amount]]-Cleaned_Data[[#This Row],[ bank_asset_value]]</f>
        <v>4200000</v>
      </c>
      <c r="P892" s="1">
        <f>Cleaned_Data[[#This Row],[ loan_amount]]</f>
        <v>10700000</v>
      </c>
      <c r="Q892" s="1" t="str">
        <f t="shared" si="53"/>
        <v>300–499</v>
      </c>
      <c r="R892" s="1">
        <f>Cleaned_Data[[#This Row],[ residential_assets_value]]+Cleaned_Data[[#This Row],[ commercial_assets_value]]+Cleaned_Data[[#This Row],[ luxury_assets_value]]</f>
        <v>12700000</v>
      </c>
      <c r="S892" s="1">
        <f>Cleaned_Data[[#This Row],[ income_annum]]+Cleaned_Data[[#This Row],[ residential_assets_value]]+Cleaned_Data[[#This Row],[ commercial_assets_value]]+Cleaned_Data[[#This Row],[ luxury_assets_value]]</f>
        <v>17600000</v>
      </c>
      <c r="T892" s="1" t="str">
        <f t="shared" si="54"/>
        <v>1–2 Cr</v>
      </c>
      <c r="U892" s="12">
        <f t="shared" si="55"/>
        <v>535000</v>
      </c>
      <c r="V892" s="1" t="str">
        <f>IF(Cleaned_Data[[#This Row],[EMI_Estimate]]&lt;50000, "50K", IF(Cleaned_Data[[#This Row],[EMI_Estimate]]&lt;100000, "50K-1L", IF(Cleaned_Data[[#This Row],[EMI_Estimate]]&lt;150000, "1L-1.5L", IF(Cleaned_Data[[#This Row],[EMI_Estimate]]&lt;200000,"1.5-2L", "&gt;2L"))))</f>
        <v>&gt;2L</v>
      </c>
    </row>
    <row r="893" spans="1:22" x14ac:dyDescent="0.35">
      <c r="A893">
        <v>892</v>
      </c>
      <c r="B893">
        <v>3</v>
      </c>
      <c r="C893" t="s">
        <v>19</v>
      </c>
      <c r="D893" t="s">
        <v>23</v>
      </c>
      <c r="E893">
        <v>4800000</v>
      </c>
      <c r="F893" t="str">
        <f t="shared" si="52"/>
        <v>&gt;20 Lakh</v>
      </c>
      <c r="G893">
        <v>10100000</v>
      </c>
      <c r="H893">
        <v>4</v>
      </c>
      <c r="I893">
        <v>368</v>
      </c>
      <c r="J893" s="1">
        <v>9100000</v>
      </c>
      <c r="K893" s="1">
        <v>5100000</v>
      </c>
      <c r="L893" s="1">
        <v>16500000</v>
      </c>
      <c r="M893" s="1">
        <v>3500000</v>
      </c>
      <c r="N893" s="1" t="s">
        <v>24</v>
      </c>
      <c r="O893" s="1">
        <f>Cleaned_Data[[#This Row],[ loan_amount]]-Cleaned_Data[[#This Row],[ bank_asset_value]]</f>
        <v>6600000</v>
      </c>
      <c r="P893" s="1">
        <f>Cleaned_Data[[#This Row],[ loan_amount]]</f>
        <v>10100000</v>
      </c>
      <c r="Q893" s="1" t="str">
        <f t="shared" si="53"/>
        <v>300–499</v>
      </c>
      <c r="R893" s="1">
        <f>Cleaned_Data[[#This Row],[ residential_assets_value]]+Cleaned_Data[[#This Row],[ commercial_assets_value]]+Cleaned_Data[[#This Row],[ luxury_assets_value]]</f>
        <v>30700000</v>
      </c>
      <c r="S893" s="1">
        <f>Cleaned_Data[[#This Row],[ income_annum]]+Cleaned_Data[[#This Row],[ residential_assets_value]]+Cleaned_Data[[#This Row],[ commercial_assets_value]]+Cleaned_Data[[#This Row],[ luxury_assets_value]]</f>
        <v>35500000</v>
      </c>
      <c r="T893" s="1" t="str">
        <f t="shared" si="54"/>
        <v>3–4 Cr</v>
      </c>
      <c r="U893" s="12">
        <f t="shared" si="55"/>
        <v>2525000</v>
      </c>
      <c r="V893" s="1" t="str">
        <f>IF(Cleaned_Data[[#This Row],[EMI_Estimate]]&lt;50000, "50K", IF(Cleaned_Data[[#This Row],[EMI_Estimate]]&lt;100000, "50K-1L", IF(Cleaned_Data[[#This Row],[EMI_Estimate]]&lt;150000, "1L-1.5L", IF(Cleaned_Data[[#This Row],[EMI_Estimate]]&lt;200000,"1.5-2L", "&gt;2L"))))</f>
        <v>&gt;2L</v>
      </c>
    </row>
    <row r="894" spans="1:22" x14ac:dyDescent="0.35">
      <c r="A894">
        <v>893</v>
      </c>
      <c r="B894">
        <v>4</v>
      </c>
      <c r="C894" t="s">
        <v>19</v>
      </c>
      <c r="D894" t="s">
        <v>20</v>
      </c>
      <c r="E894">
        <v>9300000</v>
      </c>
      <c r="F894" t="str">
        <f t="shared" si="52"/>
        <v>&gt;20 Lakh</v>
      </c>
      <c r="G894">
        <v>24900000</v>
      </c>
      <c r="H894">
        <v>14</v>
      </c>
      <c r="I894">
        <v>455</v>
      </c>
      <c r="J894" s="1">
        <v>27600000</v>
      </c>
      <c r="K894" s="1">
        <v>4700000</v>
      </c>
      <c r="L894" s="1">
        <v>35100000</v>
      </c>
      <c r="M894" s="1">
        <v>13900000</v>
      </c>
      <c r="N894" s="1" t="s">
        <v>24</v>
      </c>
      <c r="O894" s="1">
        <f>Cleaned_Data[[#This Row],[ loan_amount]]-Cleaned_Data[[#This Row],[ bank_asset_value]]</f>
        <v>11000000</v>
      </c>
      <c r="P894" s="1">
        <f>Cleaned_Data[[#This Row],[ loan_amount]]</f>
        <v>24900000</v>
      </c>
      <c r="Q894" s="1" t="str">
        <f t="shared" si="53"/>
        <v>300–499</v>
      </c>
      <c r="R894" s="1">
        <f>Cleaned_Data[[#This Row],[ residential_assets_value]]+Cleaned_Data[[#This Row],[ commercial_assets_value]]+Cleaned_Data[[#This Row],[ luxury_assets_value]]</f>
        <v>67400000</v>
      </c>
      <c r="S894" s="1">
        <f>Cleaned_Data[[#This Row],[ income_annum]]+Cleaned_Data[[#This Row],[ residential_assets_value]]+Cleaned_Data[[#This Row],[ commercial_assets_value]]+Cleaned_Data[[#This Row],[ luxury_assets_value]]</f>
        <v>76700000</v>
      </c>
      <c r="T894" s="1" t="str">
        <f t="shared" si="54"/>
        <v>&gt;4 Cr</v>
      </c>
      <c r="U894" s="12">
        <f t="shared" si="55"/>
        <v>1778571</v>
      </c>
      <c r="V894" s="1" t="str">
        <f>IF(Cleaned_Data[[#This Row],[EMI_Estimate]]&lt;50000, "50K", IF(Cleaned_Data[[#This Row],[EMI_Estimate]]&lt;100000, "50K-1L", IF(Cleaned_Data[[#This Row],[EMI_Estimate]]&lt;150000, "1L-1.5L", IF(Cleaned_Data[[#This Row],[EMI_Estimate]]&lt;200000,"1.5-2L", "&gt;2L"))))</f>
        <v>&gt;2L</v>
      </c>
    </row>
    <row r="895" spans="1:22" x14ac:dyDescent="0.35">
      <c r="A895">
        <v>894</v>
      </c>
      <c r="B895">
        <v>5</v>
      </c>
      <c r="C895" t="s">
        <v>22</v>
      </c>
      <c r="D895" t="s">
        <v>23</v>
      </c>
      <c r="E895">
        <v>7500000</v>
      </c>
      <c r="F895" t="str">
        <f t="shared" si="52"/>
        <v>&gt;20 Lakh</v>
      </c>
      <c r="G895">
        <v>24600000</v>
      </c>
      <c r="H895">
        <v>8</v>
      </c>
      <c r="I895">
        <v>744</v>
      </c>
      <c r="J895" s="1">
        <v>1600000</v>
      </c>
      <c r="K895" s="1">
        <v>3600000</v>
      </c>
      <c r="L895" s="1">
        <v>16700000</v>
      </c>
      <c r="M895" s="1">
        <v>9300000</v>
      </c>
      <c r="N895" s="1" t="s">
        <v>21</v>
      </c>
      <c r="O895" s="1">
        <f>Cleaned_Data[[#This Row],[ loan_amount]]-Cleaned_Data[[#This Row],[ bank_asset_value]]</f>
        <v>15300000</v>
      </c>
      <c r="P895" s="1">
        <f>Cleaned_Data[[#This Row],[ loan_amount]]</f>
        <v>24600000</v>
      </c>
      <c r="Q895" s="1" t="str">
        <f t="shared" si="53"/>
        <v>700–799</v>
      </c>
      <c r="R895" s="1">
        <f>Cleaned_Data[[#This Row],[ residential_assets_value]]+Cleaned_Data[[#This Row],[ commercial_assets_value]]+Cleaned_Data[[#This Row],[ luxury_assets_value]]</f>
        <v>21900000</v>
      </c>
      <c r="S895" s="1">
        <f>Cleaned_Data[[#This Row],[ income_annum]]+Cleaned_Data[[#This Row],[ residential_assets_value]]+Cleaned_Data[[#This Row],[ commercial_assets_value]]+Cleaned_Data[[#This Row],[ luxury_assets_value]]</f>
        <v>29400000</v>
      </c>
      <c r="T895" s="1" t="str">
        <f t="shared" si="54"/>
        <v>2–3 Cr</v>
      </c>
      <c r="U895" s="12">
        <f t="shared" si="55"/>
        <v>3075000</v>
      </c>
      <c r="V895" s="1" t="str">
        <f>IF(Cleaned_Data[[#This Row],[EMI_Estimate]]&lt;50000, "50K", IF(Cleaned_Data[[#This Row],[EMI_Estimate]]&lt;100000, "50K-1L", IF(Cleaned_Data[[#This Row],[EMI_Estimate]]&lt;150000, "1L-1.5L", IF(Cleaned_Data[[#This Row],[EMI_Estimate]]&lt;200000,"1.5-2L", "&gt;2L"))))</f>
        <v>&gt;2L</v>
      </c>
    </row>
    <row r="896" spans="1:22" x14ac:dyDescent="0.35">
      <c r="A896">
        <v>895</v>
      </c>
      <c r="B896">
        <v>1</v>
      </c>
      <c r="C896" t="s">
        <v>19</v>
      </c>
      <c r="D896" t="s">
        <v>20</v>
      </c>
      <c r="E896">
        <v>5900000</v>
      </c>
      <c r="F896" t="str">
        <f t="shared" si="52"/>
        <v>&gt;20 Lakh</v>
      </c>
      <c r="G896">
        <v>16800000</v>
      </c>
      <c r="H896">
        <v>4</v>
      </c>
      <c r="I896">
        <v>806</v>
      </c>
      <c r="J896" s="1">
        <v>11200000</v>
      </c>
      <c r="K896" s="1">
        <v>9700000</v>
      </c>
      <c r="L896" s="1">
        <v>22800000</v>
      </c>
      <c r="M896" s="1">
        <v>7100000</v>
      </c>
      <c r="N896" s="1" t="s">
        <v>21</v>
      </c>
      <c r="O896" s="1">
        <f>Cleaned_Data[[#This Row],[ loan_amount]]-Cleaned_Data[[#This Row],[ bank_asset_value]]</f>
        <v>9700000</v>
      </c>
      <c r="P896" s="1">
        <f>Cleaned_Data[[#This Row],[ loan_amount]]</f>
        <v>16800000</v>
      </c>
      <c r="Q896" s="1" t="str">
        <f t="shared" si="53"/>
        <v>800+</v>
      </c>
      <c r="R896" s="1">
        <f>Cleaned_Data[[#This Row],[ residential_assets_value]]+Cleaned_Data[[#This Row],[ commercial_assets_value]]+Cleaned_Data[[#This Row],[ luxury_assets_value]]</f>
        <v>43700000</v>
      </c>
      <c r="S896" s="1">
        <f>Cleaned_Data[[#This Row],[ income_annum]]+Cleaned_Data[[#This Row],[ residential_assets_value]]+Cleaned_Data[[#This Row],[ commercial_assets_value]]+Cleaned_Data[[#This Row],[ luxury_assets_value]]</f>
        <v>49600000</v>
      </c>
      <c r="T896" s="1" t="str">
        <f t="shared" si="54"/>
        <v>&gt;4 Cr</v>
      </c>
      <c r="U896" s="12">
        <f t="shared" si="55"/>
        <v>4200000</v>
      </c>
      <c r="V896" s="1" t="str">
        <f>IF(Cleaned_Data[[#This Row],[EMI_Estimate]]&lt;50000, "50K", IF(Cleaned_Data[[#This Row],[EMI_Estimate]]&lt;100000, "50K-1L", IF(Cleaned_Data[[#This Row],[EMI_Estimate]]&lt;150000, "1L-1.5L", IF(Cleaned_Data[[#This Row],[EMI_Estimate]]&lt;200000,"1.5-2L", "&gt;2L"))))</f>
        <v>&gt;2L</v>
      </c>
    </row>
    <row r="897" spans="1:22" x14ac:dyDescent="0.35">
      <c r="A897">
        <v>896</v>
      </c>
      <c r="B897">
        <v>0</v>
      </c>
      <c r="C897" t="s">
        <v>19</v>
      </c>
      <c r="D897" t="s">
        <v>20</v>
      </c>
      <c r="E897">
        <v>9400000</v>
      </c>
      <c r="F897" t="str">
        <f t="shared" si="52"/>
        <v>&gt;20 Lakh</v>
      </c>
      <c r="G897">
        <v>27900000</v>
      </c>
      <c r="H897">
        <v>6</v>
      </c>
      <c r="I897">
        <v>456</v>
      </c>
      <c r="J897" s="1">
        <v>21400000</v>
      </c>
      <c r="K897" s="1">
        <v>18500000</v>
      </c>
      <c r="L897" s="1">
        <v>35600000</v>
      </c>
      <c r="M897" s="1">
        <v>7800000</v>
      </c>
      <c r="N897" s="1" t="s">
        <v>24</v>
      </c>
      <c r="O897" s="1">
        <f>Cleaned_Data[[#This Row],[ loan_amount]]-Cleaned_Data[[#This Row],[ bank_asset_value]]</f>
        <v>20100000</v>
      </c>
      <c r="P897" s="1">
        <f>Cleaned_Data[[#This Row],[ loan_amount]]</f>
        <v>27900000</v>
      </c>
      <c r="Q897" s="1" t="str">
        <f t="shared" si="53"/>
        <v>300–499</v>
      </c>
      <c r="R897" s="1">
        <f>Cleaned_Data[[#This Row],[ residential_assets_value]]+Cleaned_Data[[#This Row],[ commercial_assets_value]]+Cleaned_Data[[#This Row],[ luxury_assets_value]]</f>
        <v>75500000</v>
      </c>
      <c r="S897" s="1">
        <f>Cleaned_Data[[#This Row],[ income_annum]]+Cleaned_Data[[#This Row],[ residential_assets_value]]+Cleaned_Data[[#This Row],[ commercial_assets_value]]+Cleaned_Data[[#This Row],[ luxury_assets_value]]</f>
        <v>84900000</v>
      </c>
      <c r="T897" s="1" t="str">
        <f t="shared" si="54"/>
        <v>&gt;4 Cr</v>
      </c>
      <c r="U897" s="12">
        <f t="shared" si="55"/>
        <v>4650000</v>
      </c>
      <c r="V897" s="1" t="str">
        <f>IF(Cleaned_Data[[#This Row],[EMI_Estimate]]&lt;50000, "50K", IF(Cleaned_Data[[#This Row],[EMI_Estimate]]&lt;100000, "50K-1L", IF(Cleaned_Data[[#This Row],[EMI_Estimate]]&lt;150000, "1L-1.5L", IF(Cleaned_Data[[#This Row],[EMI_Estimate]]&lt;200000,"1.5-2L", "&gt;2L"))))</f>
        <v>&gt;2L</v>
      </c>
    </row>
    <row r="898" spans="1:22" x14ac:dyDescent="0.35">
      <c r="A898">
        <v>897</v>
      </c>
      <c r="B898">
        <v>5</v>
      </c>
      <c r="C898" t="s">
        <v>19</v>
      </c>
      <c r="D898" t="s">
        <v>20</v>
      </c>
      <c r="E898">
        <v>5300000</v>
      </c>
      <c r="F898" t="str">
        <f t="shared" ref="F898:F961" si="56">IF(E898&lt;500000, "&lt;5 Lakh",
 IF(E898&lt;1000000, "5-10 Lakh",
 IF(E898&lt;1500000, "10-15 Lakh",
 IF(E898&lt;2000000, "15-20 Lakh", "&gt;20 Lakh"))))</f>
        <v>&gt;20 Lakh</v>
      </c>
      <c r="G898">
        <v>13400000</v>
      </c>
      <c r="H898">
        <v>8</v>
      </c>
      <c r="I898">
        <v>719</v>
      </c>
      <c r="J898" s="1">
        <v>1600000</v>
      </c>
      <c r="K898" s="1">
        <v>200000</v>
      </c>
      <c r="L898" s="1">
        <v>11400000</v>
      </c>
      <c r="M898" s="1">
        <v>5300000</v>
      </c>
      <c r="N898" s="1" t="s">
        <v>21</v>
      </c>
      <c r="O898" s="1">
        <f>Cleaned_Data[[#This Row],[ loan_amount]]-Cleaned_Data[[#This Row],[ bank_asset_value]]</f>
        <v>8100000</v>
      </c>
      <c r="P898" s="1">
        <f>Cleaned_Data[[#This Row],[ loan_amount]]</f>
        <v>13400000</v>
      </c>
      <c r="Q898" s="1" t="str">
        <f t="shared" ref="Q898:Q961" si="57">IF(I898&lt;500,"300–499",IF(I898&lt;600,"500–599",IF(I898&lt;700,"600–699",IF(I898&lt;800,"700–799","800+"))))</f>
        <v>700–799</v>
      </c>
      <c r="R898" s="1">
        <f>Cleaned_Data[[#This Row],[ residential_assets_value]]+Cleaned_Data[[#This Row],[ commercial_assets_value]]+Cleaned_Data[[#This Row],[ luxury_assets_value]]</f>
        <v>13200000</v>
      </c>
      <c r="S898" s="1">
        <f>Cleaned_Data[[#This Row],[ income_annum]]+Cleaned_Data[[#This Row],[ residential_assets_value]]+Cleaned_Data[[#This Row],[ commercial_assets_value]]+Cleaned_Data[[#This Row],[ luxury_assets_value]]</f>
        <v>18500000</v>
      </c>
      <c r="T898" s="1" t="str">
        <f t="shared" ref="T898:T961" si="58">IF(S898&lt;10000000, "&lt;1 Cr", IF(S898&lt;20000000, "1–2 Cr", IF(S898&lt;30000000, "2–3 Cr", IF(S898&lt;40000000, "3–4 Cr", "&gt;4 Cr"))))</f>
        <v>1–2 Cr</v>
      </c>
      <c r="U898" s="12">
        <f t="shared" ref="U898:U961" si="59">ROUND(G898/H898, 0)</f>
        <v>1675000</v>
      </c>
      <c r="V898" s="1" t="str">
        <f>IF(Cleaned_Data[[#This Row],[EMI_Estimate]]&lt;50000, "50K", IF(Cleaned_Data[[#This Row],[EMI_Estimate]]&lt;100000, "50K-1L", IF(Cleaned_Data[[#This Row],[EMI_Estimate]]&lt;150000, "1L-1.5L", IF(Cleaned_Data[[#This Row],[EMI_Estimate]]&lt;200000,"1.5-2L", "&gt;2L"))))</f>
        <v>&gt;2L</v>
      </c>
    </row>
    <row r="899" spans="1:22" x14ac:dyDescent="0.35">
      <c r="A899">
        <v>898</v>
      </c>
      <c r="B899">
        <v>4</v>
      </c>
      <c r="C899" t="s">
        <v>19</v>
      </c>
      <c r="D899" t="s">
        <v>20</v>
      </c>
      <c r="E899">
        <v>3700000</v>
      </c>
      <c r="F899" t="str">
        <f t="shared" si="56"/>
        <v>&gt;20 Lakh</v>
      </c>
      <c r="G899">
        <v>9000000</v>
      </c>
      <c r="H899">
        <v>18</v>
      </c>
      <c r="I899">
        <v>668</v>
      </c>
      <c r="J899" s="1">
        <v>7800000</v>
      </c>
      <c r="K899" s="1">
        <v>1600000</v>
      </c>
      <c r="L899" s="1">
        <v>13400000</v>
      </c>
      <c r="M899" s="1">
        <v>3100000</v>
      </c>
      <c r="N899" s="1" t="s">
        <v>21</v>
      </c>
      <c r="O899" s="1">
        <f>Cleaned_Data[[#This Row],[ loan_amount]]-Cleaned_Data[[#This Row],[ bank_asset_value]]</f>
        <v>5900000</v>
      </c>
      <c r="P899" s="1">
        <f>Cleaned_Data[[#This Row],[ loan_amount]]</f>
        <v>9000000</v>
      </c>
      <c r="Q899" s="1" t="str">
        <f t="shared" si="57"/>
        <v>600–699</v>
      </c>
      <c r="R899" s="1">
        <f>Cleaned_Data[[#This Row],[ residential_assets_value]]+Cleaned_Data[[#This Row],[ commercial_assets_value]]+Cleaned_Data[[#This Row],[ luxury_assets_value]]</f>
        <v>22800000</v>
      </c>
      <c r="S899" s="1">
        <f>Cleaned_Data[[#This Row],[ income_annum]]+Cleaned_Data[[#This Row],[ residential_assets_value]]+Cleaned_Data[[#This Row],[ commercial_assets_value]]+Cleaned_Data[[#This Row],[ luxury_assets_value]]</f>
        <v>26500000</v>
      </c>
      <c r="T899" s="1" t="str">
        <f t="shared" si="58"/>
        <v>2–3 Cr</v>
      </c>
      <c r="U899" s="12">
        <f t="shared" si="59"/>
        <v>500000</v>
      </c>
      <c r="V899" s="1" t="str">
        <f>IF(Cleaned_Data[[#This Row],[EMI_Estimate]]&lt;50000, "50K", IF(Cleaned_Data[[#This Row],[EMI_Estimate]]&lt;100000, "50K-1L", IF(Cleaned_Data[[#This Row],[EMI_Estimate]]&lt;150000, "1L-1.5L", IF(Cleaned_Data[[#This Row],[EMI_Estimate]]&lt;200000,"1.5-2L", "&gt;2L"))))</f>
        <v>&gt;2L</v>
      </c>
    </row>
    <row r="900" spans="1:22" x14ac:dyDescent="0.35">
      <c r="A900">
        <v>899</v>
      </c>
      <c r="B900">
        <v>0</v>
      </c>
      <c r="C900" t="s">
        <v>19</v>
      </c>
      <c r="D900" t="s">
        <v>23</v>
      </c>
      <c r="E900">
        <v>2500000</v>
      </c>
      <c r="F900" t="str">
        <f t="shared" si="56"/>
        <v>&gt;20 Lakh</v>
      </c>
      <c r="G900">
        <v>5800000</v>
      </c>
      <c r="H900">
        <v>18</v>
      </c>
      <c r="I900">
        <v>494</v>
      </c>
      <c r="J900" s="1">
        <v>5100000</v>
      </c>
      <c r="K900" s="1">
        <v>4400000</v>
      </c>
      <c r="L900" s="1">
        <v>8500000</v>
      </c>
      <c r="M900" s="1">
        <v>2300000</v>
      </c>
      <c r="N900" s="1" t="s">
        <v>24</v>
      </c>
      <c r="O900" s="1">
        <f>Cleaned_Data[[#This Row],[ loan_amount]]-Cleaned_Data[[#This Row],[ bank_asset_value]]</f>
        <v>3500000</v>
      </c>
      <c r="P900" s="1">
        <f>Cleaned_Data[[#This Row],[ loan_amount]]</f>
        <v>5800000</v>
      </c>
      <c r="Q900" s="1" t="str">
        <f t="shared" si="57"/>
        <v>300–499</v>
      </c>
      <c r="R900" s="1">
        <f>Cleaned_Data[[#This Row],[ residential_assets_value]]+Cleaned_Data[[#This Row],[ commercial_assets_value]]+Cleaned_Data[[#This Row],[ luxury_assets_value]]</f>
        <v>18000000</v>
      </c>
      <c r="S900" s="1">
        <f>Cleaned_Data[[#This Row],[ income_annum]]+Cleaned_Data[[#This Row],[ residential_assets_value]]+Cleaned_Data[[#This Row],[ commercial_assets_value]]+Cleaned_Data[[#This Row],[ luxury_assets_value]]</f>
        <v>20500000</v>
      </c>
      <c r="T900" s="1" t="str">
        <f t="shared" si="58"/>
        <v>2–3 Cr</v>
      </c>
      <c r="U900" s="12">
        <f t="shared" si="59"/>
        <v>322222</v>
      </c>
      <c r="V900" s="1" t="str">
        <f>IF(Cleaned_Data[[#This Row],[EMI_Estimate]]&lt;50000, "50K", IF(Cleaned_Data[[#This Row],[EMI_Estimate]]&lt;100000, "50K-1L", IF(Cleaned_Data[[#This Row],[EMI_Estimate]]&lt;150000, "1L-1.5L", IF(Cleaned_Data[[#This Row],[EMI_Estimate]]&lt;200000,"1.5-2L", "&gt;2L"))))</f>
        <v>&gt;2L</v>
      </c>
    </row>
    <row r="901" spans="1:22" x14ac:dyDescent="0.35">
      <c r="A901">
        <v>900</v>
      </c>
      <c r="B901">
        <v>4</v>
      </c>
      <c r="C901" t="s">
        <v>22</v>
      </c>
      <c r="D901" t="s">
        <v>20</v>
      </c>
      <c r="E901">
        <v>2800000</v>
      </c>
      <c r="F901" t="str">
        <f t="shared" si="56"/>
        <v>&gt;20 Lakh</v>
      </c>
      <c r="G901">
        <v>10800000</v>
      </c>
      <c r="H901">
        <v>2</v>
      </c>
      <c r="I901">
        <v>841</v>
      </c>
      <c r="J901" s="1">
        <v>700000</v>
      </c>
      <c r="K901" s="1">
        <v>2600000</v>
      </c>
      <c r="L901" s="1">
        <v>7100000</v>
      </c>
      <c r="M901" s="1">
        <v>4100000</v>
      </c>
      <c r="N901" s="1" t="s">
        <v>21</v>
      </c>
      <c r="O901" s="1">
        <f>Cleaned_Data[[#This Row],[ loan_amount]]-Cleaned_Data[[#This Row],[ bank_asset_value]]</f>
        <v>6700000</v>
      </c>
      <c r="P901" s="1">
        <f>Cleaned_Data[[#This Row],[ loan_amount]]</f>
        <v>10800000</v>
      </c>
      <c r="Q901" s="1" t="str">
        <f t="shared" si="57"/>
        <v>800+</v>
      </c>
      <c r="R901" s="1">
        <f>Cleaned_Data[[#This Row],[ residential_assets_value]]+Cleaned_Data[[#This Row],[ commercial_assets_value]]+Cleaned_Data[[#This Row],[ luxury_assets_value]]</f>
        <v>10400000</v>
      </c>
      <c r="S901" s="1">
        <f>Cleaned_Data[[#This Row],[ income_annum]]+Cleaned_Data[[#This Row],[ residential_assets_value]]+Cleaned_Data[[#This Row],[ commercial_assets_value]]+Cleaned_Data[[#This Row],[ luxury_assets_value]]</f>
        <v>13200000</v>
      </c>
      <c r="T901" s="1" t="str">
        <f t="shared" si="58"/>
        <v>1–2 Cr</v>
      </c>
      <c r="U901" s="12">
        <f t="shared" si="59"/>
        <v>5400000</v>
      </c>
      <c r="V901" s="1" t="str">
        <f>IF(Cleaned_Data[[#This Row],[EMI_Estimate]]&lt;50000, "50K", IF(Cleaned_Data[[#This Row],[EMI_Estimate]]&lt;100000, "50K-1L", IF(Cleaned_Data[[#This Row],[EMI_Estimate]]&lt;150000, "1L-1.5L", IF(Cleaned_Data[[#This Row],[EMI_Estimate]]&lt;200000,"1.5-2L", "&gt;2L"))))</f>
        <v>&gt;2L</v>
      </c>
    </row>
    <row r="902" spans="1:22" x14ac:dyDescent="0.35">
      <c r="A902">
        <v>901</v>
      </c>
      <c r="B902">
        <v>0</v>
      </c>
      <c r="C902" t="s">
        <v>19</v>
      </c>
      <c r="D902" t="s">
        <v>23</v>
      </c>
      <c r="E902">
        <v>5400000</v>
      </c>
      <c r="F902" t="str">
        <f t="shared" si="56"/>
        <v>&gt;20 Lakh</v>
      </c>
      <c r="G902">
        <v>21400000</v>
      </c>
      <c r="H902">
        <v>8</v>
      </c>
      <c r="I902">
        <v>721</v>
      </c>
      <c r="J902" s="1">
        <v>8200000</v>
      </c>
      <c r="K902" s="1">
        <v>6400000</v>
      </c>
      <c r="L902" s="1">
        <v>16700000</v>
      </c>
      <c r="M902" s="1">
        <v>7400000</v>
      </c>
      <c r="N902" s="1" t="s">
        <v>21</v>
      </c>
      <c r="O902" s="1">
        <f>Cleaned_Data[[#This Row],[ loan_amount]]-Cleaned_Data[[#This Row],[ bank_asset_value]]</f>
        <v>14000000</v>
      </c>
      <c r="P902" s="1">
        <f>Cleaned_Data[[#This Row],[ loan_amount]]</f>
        <v>21400000</v>
      </c>
      <c r="Q902" s="1" t="str">
        <f t="shared" si="57"/>
        <v>700–799</v>
      </c>
      <c r="R902" s="1">
        <f>Cleaned_Data[[#This Row],[ residential_assets_value]]+Cleaned_Data[[#This Row],[ commercial_assets_value]]+Cleaned_Data[[#This Row],[ luxury_assets_value]]</f>
        <v>31300000</v>
      </c>
      <c r="S902" s="1">
        <f>Cleaned_Data[[#This Row],[ income_annum]]+Cleaned_Data[[#This Row],[ residential_assets_value]]+Cleaned_Data[[#This Row],[ commercial_assets_value]]+Cleaned_Data[[#This Row],[ luxury_assets_value]]</f>
        <v>36700000</v>
      </c>
      <c r="T902" s="1" t="str">
        <f t="shared" si="58"/>
        <v>3–4 Cr</v>
      </c>
      <c r="U902" s="12">
        <f t="shared" si="59"/>
        <v>2675000</v>
      </c>
      <c r="V902" s="1" t="str">
        <f>IF(Cleaned_Data[[#This Row],[EMI_Estimate]]&lt;50000, "50K", IF(Cleaned_Data[[#This Row],[EMI_Estimate]]&lt;100000, "50K-1L", IF(Cleaned_Data[[#This Row],[EMI_Estimate]]&lt;150000, "1L-1.5L", IF(Cleaned_Data[[#This Row],[EMI_Estimate]]&lt;200000,"1.5-2L", "&gt;2L"))))</f>
        <v>&gt;2L</v>
      </c>
    </row>
    <row r="903" spans="1:22" x14ac:dyDescent="0.35">
      <c r="A903">
        <v>902</v>
      </c>
      <c r="B903">
        <v>5</v>
      </c>
      <c r="C903" t="s">
        <v>19</v>
      </c>
      <c r="D903" t="s">
        <v>20</v>
      </c>
      <c r="E903">
        <v>3100000</v>
      </c>
      <c r="F903" t="str">
        <f t="shared" si="56"/>
        <v>&gt;20 Lakh</v>
      </c>
      <c r="G903">
        <v>9400000</v>
      </c>
      <c r="H903">
        <v>10</v>
      </c>
      <c r="I903">
        <v>414</v>
      </c>
      <c r="J903" s="1">
        <v>200000</v>
      </c>
      <c r="K903" s="1">
        <v>5300000</v>
      </c>
      <c r="L903" s="1">
        <v>8000000</v>
      </c>
      <c r="M903" s="1">
        <v>2800000</v>
      </c>
      <c r="N903" s="1" t="s">
        <v>24</v>
      </c>
      <c r="O903" s="1">
        <f>Cleaned_Data[[#This Row],[ loan_amount]]-Cleaned_Data[[#This Row],[ bank_asset_value]]</f>
        <v>6600000</v>
      </c>
      <c r="P903" s="1">
        <f>Cleaned_Data[[#This Row],[ loan_amount]]</f>
        <v>9400000</v>
      </c>
      <c r="Q903" s="1" t="str">
        <f t="shared" si="57"/>
        <v>300–499</v>
      </c>
      <c r="R903" s="1">
        <f>Cleaned_Data[[#This Row],[ residential_assets_value]]+Cleaned_Data[[#This Row],[ commercial_assets_value]]+Cleaned_Data[[#This Row],[ luxury_assets_value]]</f>
        <v>13500000</v>
      </c>
      <c r="S903" s="1">
        <f>Cleaned_Data[[#This Row],[ income_annum]]+Cleaned_Data[[#This Row],[ residential_assets_value]]+Cleaned_Data[[#This Row],[ commercial_assets_value]]+Cleaned_Data[[#This Row],[ luxury_assets_value]]</f>
        <v>16600000</v>
      </c>
      <c r="T903" s="1" t="str">
        <f t="shared" si="58"/>
        <v>1–2 Cr</v>
      </c>
      <c r="U903" s="12">
        <f t="shared" si="59"/>
        <v>940000</v>
      </c>
      <c r="V903" s="1" t="str">
        <f>IF(Cleaned_Data[[#This Row],[EMI_Estimate]]&lt;50000, "50K", IF(Cleaned_Data[[#This Row],[EMI_Estimate]]&lt;100000, "50K-1L", IF(Cleaned_Data[[#This Row],[EMI_Estimate]]&lt;150000, "1L-1.5L", IF(Cleaned_Data[[#This Row],[EMI_Estimate]]&lt;200000,"1.5-2L", "&gt;2L"))))</f>
        <v>&gt;2L</v>
      </c>
    </row>
    <row r="904" spans="1:22" x14ac:dyDescent="0.35">
      <c r="A904">
        <v>903</v>
      </c>
      <c r="B904">
        <v>5</v>
      </c>
      <c r="C904" t="s">
        <v>22</v>
      </c>
      <c r="D904" t="s">
        <v>20</v>
      </c>
      <c r="E904">
        <v>4800000</v>
      </c>
      <c r="F904" t="str">
        <f t="shared" si="56"/>
        <v>&gt;20 Lakh</v>
      </c>
      <c r="G904">
        <v>15500000</v>
      </c>
      <c r="H904">
        <v>10</v>
      </c>
      <c r="I904">
        <v>812</v>
      </c>
      <c r="J904" s="1">
        <v>9500000</v>
      </c>
      <c r="K904" s="1">
        <v>1500000</v>
      </c>
      <c r="L904" s="1">
        <v>17800000</v>
      </c>
      <c r="M904" s="1">
        <v>3500000</v>
      </c>
      <c r="N904" s="1" t="s">
        <v>21</v>
      </c>
      <c r="O904" s="1">
        <f>Cleaned_Data[[#This Row],[ loan_amount]]-Cleaned_Data[[#This Row],[ bank_asset_value]]</f>
        <v>12000000</v>
      </c>
      <c r="P904" s="1">
        <f>Cleaned_Data[[#This Row],[ loan_amount]]</f>
        <v>15500000</v>
      </c>
      <c r="Q904" s="1" t="str">
        <f t="shared" si="57"/>
        <v>800+</v>
      </c>
      <c r="R904" s="1">
        <f>Cleaned_Data[[#This Row],[ residential_assets_value]]+Cleaned_Data[[#This Row],[ commercial_assets_value]]+Cleaned_Data[[#This Row],[ luxury_assets_value]]</f>
        <v>28800000</v>
      </c>
      <c r="S904" s="1">
        <f>Cleaned_Data[[#This Row],[ income_annum]]+Cleaned_Data[[#This Row],[ residential_assets_value]]+Cleaned_Data[[#This Row],[ commercial_assets_value]]+Cleaned_Data[[#This Row],[ luxury_assets_value]]</f>
        <v>33600000</v>
      </c>
      <c r="T904" s="1" t="str">
        <f t="shared" si="58"/>
        <v>3–4 Cr</v>
      </c>
      <c r="U904" s="12">
        <f t="shared" si="59"/>
        <v>1550000</v>
      </c>
      <c r="V904" s="1" t="str">
        <f>IF(Cleaned_Data[[#This Row],[EMI_Estimate]]&lt;50000, "50K", IF(Cleaned_Data[[#This Row],[EMI_Estimate]]&lt;100000, "50K-1L", IF(Cleaned_Data[[#This Row],[EMI_Estimate]]&lt;150000, "1L-1.5L", IF(Cleaned_Data[[#This Row],[EMI_Estimate]]&lt;200000,"1.5-2L", "&gt;2L"))))</f>
        <v>&gt;2L</v>
      </c>
    </row>
    <row r="905" spans="1:22" x14ac:dyDescent="0.35">
      <c r="A905">
        <v>904</v>
      </c>
      <c r="B905">
        <v>1</v>
      </c>
      <c r="C905" t="s">
        <v>22</v>
      </c>
      <c r="D905" t="s">
        <v>20</v>
      </c>
      <c r="E905">
        <v>8800000</v>
      </c>
      <c r="F905" t="str">
        <f t="shared" si="56"/>
        <v>&gt;20 Lakh</v>
      </c>
      <c r="G905">
        <v>17500000</v>
      </c>
      <c r="H905">
        <v>20</v>
      </c>
      <c r="I905">
        <v>832</v>
      </c>
      <c r="J905" s="1">
        <v>1800000</v>
      </c>
      <c r="K905" s="1">
        <v>3600000</v>
      </c>
      <c r="L905" s="1">
        <v>24000000</v>
      </c>
      <c r="M905" s="1">
        <v>7400000</v>
      </c>
      <c r="N905" s="1" t="s">
        <v>21</v>
      </c>
      <c r="O905" s="1">
        <f>Cleaned_Data[[#This Row],[ loan_amount]]-Cleaned_Data[[#This Row],[ bank_asset_value]]</f>
        <v>10100000</v>
      </c>
      <c r="P905" s="1">
        <f>Cleaned_Data[[#This Row],[ loan_amount]]</f>
        <v>17500000</v>
      </c>
      <c r="Q905" s="1" t="str">
        <f t="shared" si="57"/>
        <v>800+</v>
      </c>
      <c r="R905" s="1">
        <f>Cleaned_Data[[#This Row],[ residential_assets_value]]+Cleaned_Data[[#This Row],[ commercial_assets_value]]+Cleaned_Data[[#This Row],[ luxury_assets_value]]</f>
        <v>29400000</v>
      </c>
      <c r="S905" s="1">
        <f>Cleaned_Data[[#This Row],[ income_annum]]+Cleaned_Data[[#This Row],[ residential_assets_value]]+Cleaned_Data[[#This Row],[ commercial_assets_value]]+Cleaned_Data[[#This Row],[ luxury_assets_value]]</f>
        <v>38200000</v>
      </c>
      <c r="T905" s="1" t="str">
        <f t="shared" si="58"/>
        <v>3–4 Cr</v>
      </c>
      <c r="U905" s="12">
        <f t="shared" si="59"/>
        <v>875000</v>
      </c>
      <c r="V905" s="1" t="str">
        <f>IF(Cleaned_Data[[#This Row],[EMI_Estimate]]&lt;50000, "50K", IF(Cleaned_Data[[#This Row],[EMI_Estimate]]&lt;100000, "50K-1L", IF(Cleaned_Data[[#This Row],[EMI_Estimate]]&lt;150000, "1L-1.5L", IF(Cleaned_Data[[#This Row],[EMI_Estimate]]&lt;200000,"1.5-2L", "&gt;2L"))))</f>
        <v>&gt;2L</v>
      </c>
    </row>
    <row r="906" spans="1:22" x14ac:dyDescent="0.35">
      <c r="A906">
        <v>905</v>
      </c>
      <c r="B906">
        <v>2</v>
      </c>
      <c r="C906" t="s">
        <v>19</v>
      </c>
      <c r="D906" t="s">
        <v>20</v>
      </c>
      <c r="E906">
        <v>4100000</v>
      </c>
      <c r="F906" t="str">
        <f t="shared" si="56"/>
        <v>&gt;20 Lakh</v>
      </c>
      <c r="G906">
        <v>14900000</v>
      </c>
      <c r="H906">
        <v>12</v>
      </c>
      <c r="I906">
        <v>571</v>
      </c>
      <c r="J906" s="1">
        <v>-100000</v>
      </c>
      <c r="K906" s="1">
        <v>5200000</v>
      </c>
      <c r="L906" s="1">
        <v>13000000</v>
      </c>
      <c r="M906" s="1">
        <v>3400000</v>
      </c>
      <c r="N906" s="1" t="s">
        <v>21</v>
      </c>
      <c r="O906" s="1">
        <f>Cleaned_Data[[#This Row],[ loan_amount]]-Cleaned_Data[[#This Row],[ bank_asset_value]]</f>
        <v>11500000</v>
      </c>
      <c r="P906" s="1">
        <f>Cleaned_Data[[#This Row],[ loan_amount]]</f>
        <v>14900000</v>
      </c>
      <c r="Q906" s="1" t="str">
        <f t="shared" si="57"/>
        <v>500–599</v>
      </c>
      <c r="R906" s="1">
        <f>Cleaned_Data[[#This Row],[ residential_assets_value]]+Cleaned_Data[[#This Row],[ commercial_assets_value]]+Cleaned_Data[[#This Row],[ luxury_assets_value]]</f>
        <v>18100000</v>
      </c>
      <c r="S906" s="1">
        <f>Cleaned_Data[[#This Row],[ income_annum]]+Cleaned_Data[[#This Row],[ residential_assets_value]]+Cleaned_Data[[#This Row],[ commercial_assets_value]]+Cleaned_Data[[#This Row],[ luxury_assets_value]]</f>
        <v>22200000</v>
      </c>
      <c r="T906" s="1" t="str">
        <f t="shared" si="58"/>
        <v>2–3 Cr</v>
      </c>
      <c r="U906" s="12">
        <f t="shared" si="59"/>
        <v>1241667</v>
      </c>
      <c r="V906" s="1" t="str">
        <f>IF(Cleaned_Data[[#This Row],[EMI_Estimate]]&lt;50000, "50K", IF(Cleaned_Data[[#This Row],[EMI_Estimate]]&lt;100000, "50K-1L", IF(Cleaned_Data[[#This Row],[EMI_Estimate]]&lt;150000, "1L-1.5L", IF(Cleaned_Data[[#This Row],[EMI_Estimate]]&lt;200000,"1.5-2L", "&gt;2L"))))</f>
        <v>&gt;2L</v>
      </c>
    </row>
    <row r="907" spans="1:22" x14ac:dyDescent="0.35">
      <c r="A907">
        <v>906</v>
      </c>
      <c r="B907">
        <v>5</v>
      </c>
      <c r="C907" t="s">
        <v>22</v>
      </c>
      <c r="D907" t="s">
        <v>20</v>
      </c>
      <c r="E907">
        <v>9700000</v>
      </c>
      <c r="F907" t="str">
        <f t="shared" si="56"/>
        <v>&gt;20 Lakh</v>
      </c>
      <c r="G907">
        <v>37000000</v>
      </c>
      <c r="H907">
        <v>14</v>
      </c>
      <c r="I907">
        <v>459</v>
      </c>
      <c r="J907" s="1">
        <v>28700000</v>
      </c>
      <c r="K907" s="1">
        <v>17900000</v>
      </c>
      <c r="L907" s="1">
        <v>22800000</v>
      </c>
      <c r="M907" s="1">
        <v>5600000</v>
      </c>
      <c r="N907" s="1" t="s">
        <v>24</v>
      </c>
      <c r="O907" s="1">
        <f>Cleaned_Data[[#This Row],[ loan_amount]]-Cleaned_Data[[#This Row],[ bank_asset_value]]</f>
        <v>31400000</v>
      </c>
      <c r="P907" s="1">
        <f>Cleaned_Data[[#This Row],[ loan_amount]]</f>
        <v>37000000</v>
      </c>
      <c r="Q907" s="1" t="str">
        <f t="shared" si="57"/>
        <v>300–499</v>
      </c>
      <c r="R907" s="1">
        <f>Cleaned_Data[[#This Row],[ residential_assets_value]]+Cleaned_Data[[#This Row],[ commercial_assets_value]]+Cleaned_Data[[#This Row],[ luxury_assets_value]]</f>
        <v>69400000</v>
      </c>
      <c r="S907" s="1">
        <f>Cleaned_Data[[#This Row],[ income_annum]]+Cleaned_Data[[#This Row],[ residential_assets_value]]+Cleaned_Data[[#This Row],[ commercial_assets_value]]+Cleaned_Data[[#This Row],[ luxury_assets_value]]</f>
        <v>79100000</v>
      </c>
      <c r="T907" s="1" t="str">
        <f t="shared" si="58"/>
        <v>&gt;4 Cr</v>
      </c>
      <c r="U907" s="12">
        <f t="shared" si="59"/>
        <v>2642857</v>
      </c>
      <c r="V907" s="1" t="str">
        <f>IF(Cleaned_Data[[#This Row],[EMI_Estimate]]&lt;50000, "50K", IF(Cleaned_Data[[#This Row],[EMI_Estimate]]&lt;100000, "50K-1L", IF(Cleaned_Data[[#This Row],[EMI_Estimate]]&lt;150000, "1L-1.5L", IF(Cleaned_Data[[#This Row],[EMI_Estimate]]&lt;200000,"1.5-2L", "&gt;2L"))))</f>
        <v>&gt;2L</v>
      </c>
    </row>
    <row r="908" spans="1:22" x14ac:dyDescent="0.35">
      <c r="A908">
        <v>907</v>
      </c>
      <c r="B908">
        <v>2</v>
      </c>
      <c r="C908" t="s">
        <v>19</v>
      </c>
      <c r="D908" t="s">
        <v>23</v>
      </c>
      <c r="E908">
        <v>6400000</v>
      </c>
      <c r="F908" t="str">
        <f t="shared" si="56"/>
        <v>&gt;20 Lakh</v>
      </c>
      <c r="G908">
        <v>24100000</v>
      </c>
      <c r="H908">
        <v>6</v>
      </c>
      <c r="I908">
        <v>592</v>
      </c>
      <c r="J908" s="1">
        <v>2500000</v>
      </c>
      <c r="K908" s="1">
        <v>6300000</v>
      </c>
      <c r="L908" s="1">
        <v>20200000</v>
      </c>
      <c r="M908" s="1">
        <v>6000000</v>
      </c>
      <c r="N908" s="1" t="s">
        <v>21</v>
      </c>
      <c r="O908" s="1">
        <f>Cleaned_Data[[#This Row],[ loan_amount]]-Cleaned_Data[[#This Row],[ bank_asset_value]]</f>
        <v>18100000</v>
      </c>
      <c r="P908" s="1">
        <f>Cleaned_Data[[#This Row],[ loan_amount]]</f>
        <v>24100000</v>
      </c>
      <c r="Q908" s="1" t="str">
        <f t="shared" si="57"/>
        <v>500–599</v>
      </c>
      <c r="R908" s="1">
        <f>Cleaned_Data[[#This Row],[ residential_assets_value]]+Cleaned_Data[[#This Row],[ commercial_assets_value]]+Cleaned_Data[[#This Row],[ luxury_assets_value]]</f>
        <v>29000000</v>
      </c>
      <c r="S908" s="1">
        <f>Cleaned_Data[[#This Row],[ income_annum]]+Cleaned_Data[[#This Row],[ residential_assets_value]]+Cleaned_Data[[#This Row],[ commercial_assets_value]]+Cleaned_Data[[#This Row],[ luxury_assets_value]]</f>
        <v>35400000</v>
      </c>
      <c r="T908" s="1" t="str">
        <f t="shared" si="58"/>
        <v>3–4 Cr</v>
      </c>
      <c r="U908" s="12">
        <f t="shared" si="59"/>
        <v>4016667</v>
      </c>
      <c r="V908" s="1" t="str">
        <f>IF(Cleaned_Data[[#This Row],[EMI_Estimate]]&lt;50000, "50K", IF(Cleaned_Data[[#This Row],[EMI_Estimate]]&lt;100000, "50K-1L", IF(Cleaned_Data[[#This Row],[EMI_Estimate]]&lt;150000, "1L-1.5L", IF(Cleaned_Data[[#This Row],[EMI_Estimate]]&lt;200000,"1.5-2L", "&gt;2L"))))</f>
        <v>&gt;2L</v>
      </c>
    </row>
    <row r="909" spans="1:22" x14ac:dyDescent="0.35">
      <c r="A909">
        <v>908</v>
      </c>
      <c r="B909">
        <v>5</v>
      </c>
      <c r="C909" t="s">
        <v>19</v>
      </c>
      <c r="D909" t="s">
        <v>20</v>
      </c>
      <c r="E909">
        <v>3400000</v>
      </c>
      <c r="F909" t="str">
        <f t="shared" si="56"/>
        <v>&gt;20 Lakh</v>
      </c>
      <c r="G909">
        <v>13100000</v>
      </c>
      <c r="H909">
        <v>20</v>
      </c>
      <c r="I909">
        <v>527</v>
      </c>
      <c r="J909" s="1">
        <v>900000</v>
      </c>
      <c r="K909" s="1">
        <v>4500000</v>
      </c>
      <c r="L909" s="1">
        <v>8600000</v>
      </c>
      <c r="M909" s="1">
        <v>4000000</v>
      </c>
      <c r="N909" s="1" t="s">
        <v>24</v>
      </c>
      <c r="O909" s="1">
        <f>Cleaned_Data[[#This Row],[ loan_amount]]-Cleaned_Data[[#This Row],[ bank_asset_value]]</f>
        <v>9100000</v>
      </c>
      <c r="P909" s="1">
        <f>Cleaned_Data[[#This Row],[ loan_amount]]</f>
        <v>13100000</v>
      </c>
      <c r="Q909" s="1" t="str">
        <f t="shared" si="57"/>
        <v>500–599</v>
      </c>
      <c r="R909" s="1">
        <f>Cleaned_Data[[#This Row],[ residential_assets_value]]+Cleaned_Data[[#This Row],[ commercial_assets_value]]+Cleaned_Data[[#This Row],[ luxury_assets_value]]</f>
        <v>14000000</v>
      </c>
      <c r="S909" s="1">
        <f>Cleaned_Data[[#This Row],[ income_annum]]+Cleaned_Data[[#This Row],[ residential_assets_value]]+Cleaned_Data[[#This Row],[ commercial_assets_value]]+Cleaned_Data[[#This Row],[ luxury_assets_value]]</f>
        <v>17400000</v>
      </c>
      <c r="T909" s="1" t="str">
        <f t="shared" si="58"/>
        <v>1–2 Cr</v>
      </c>
      <c r="U909" s="12">
        <f t="shared" si="59"/>
        <v>655000</v>
      </c>
      <c r="V909" s="1" t="str">
        <f>IF(Cleaned_Data[[#This Row],[EMI_Estimate]]&lt;50000, "50K", IF(Cleaned_Data[[#This Row],[EMI_Estimate]]&lt;100000, "50K-1L", IF(Cleaned_Data[[#This Row],[EMI_Estimate]]&lt;150000, "1L-1.5L", IF(Cleaned_Data[[#This Row],[EMI_Estimate]]&lt;200000,"1.5-2L", "&gt;2L"))))</f>
        <v>&gt;2L</v>
      </c>
    </row>
    <row r="910" spans="1:22" x14ac:dyDescent="0.35">
      <c r="A910">
        <v>909</v>
      </c>
      <c r="B910">
        <v>4</v>
      </c>
      <c r="C910" t="s">
        <v>22</v>
      </c>
      <c r="D910" t="s">
        <v>20</v>
      </c>
      <c r="E910">
        <v>3500000</v>
      </c>
      <c r="F910" t="str">
        <f t="shared" si="56"/>
        <v>&gt;20 Lakh</v>
      </c>
      <c r="G910">
        <v>10200000</v>
      </c>
      <c r="H910">
        <v>12</v>
      </c>
      <c r="I910">
        <v>333</v>
      </c>
      <c r="J910" s="1">
        <v>7600000</v>
      </c>
      <c r="K910" s="1">
        <v>6400000</v>
      </c>
      <c r="L910" s="1">
        <v>8100000</v>
      </c>
      <c r="M910" s="1">
        <v>3400000</v>
      </c>
      <c r="N910" s="1" t="s">
        <v>24</v>
      </c>
      <c r="O910" s="1">
        <f>Cleaned_Data[[#This Row],[ loan_amount]]-Cleaned_Data[[#This Row],[ bank_asset_value]]</f>
        <v>6800000</v>
      </c>
      <c r="P910" s="1">
        <f>Cleaned_Data[[#This Row],[ loan_amount]]</f>
        <v>10200000</v>
      </c>
      <c r="Q910" s="1" t="str">
        <f t="shared" si="57"/>
        <v>300–499</v>
      </c>
      <c r="R910" s="1">
        <f>Cleaned_Data[[#This Row],[ residential_assets_value]]+Cleaned_Data[[#This Row],[ commercial_assets_value]]+Cleaned_Data[[#This Row],[ luxury_assets_value]]</f>
        <v>22100000</v>
      </c>
      <c r="S910" s="1">
        <f>Cleaned_Data[[#This Row],[ income_annum]]+Cleaned_Data[[#This Row],[ residential_assets_value]]+Cleaned_Data[[#This Row],[ commercial_assets_value]]+Cleaned_Data[[#This Row],[ luxury_assets_value]]</f>
        <v>25600000</v>
      </c>
      <c r="T910" s="1" t="str">
        <f t="shared" si="58"/>
        <v>2–3 Cr</v>
      </c>
      <c r="U910" s="12">
        <f t="shared" si="59"/>
        <v>850000</v>
      </c>
      <c r="V910" s="1" t="str">
        <f>IF(Cleaned_Data[[#This Row],[EMI_Estimate]]&lt;50000, "50K", IF(Cleaned_Data[[#This Row],[EMI_Estimate]]&lt;100000, "50K-1L", IF(Cleaned_Data[[#This Row],[EMI_Estimate]]&lt;150000, "1L-1.5L", IF(Cleaned_Data[[#This Row],[EMI_Estimate]]&lt;200000,"1.5-2L", "&gt;2L"))))</f>
        <v>&gt;2L</v>
      </c>
    </row>
    <row r="911" spans="1:22" x14ac:dyDescent="0.35">
      <c r="A911">
        <v>910</v>
      </c>
      <c r="B911">
        <v>3</v>
      </c>
      <c r="C911" t="s">
        <v>22</v>
      </c>
      <c r="D911" t="s">
        <v>20</v>
      </c>
      <c r="E911">
        <v>3200000</v>
      </c>
      <c r="F911" t="str">
        <f t="shared" si="56"/>
        <v>&gt;20 Lakh</v>
      </c>
      <c r="G911">
        <v>10000000</v>
      </c>
      <c r="H911">
        <v>18</v>
      </c>
      <c r="I911">
        <v>532</v>
      </c>
      <c r="J911" s="1">
        <v>3300000</v>
      </c>
      <c r="K911" s="1">
        <v>100000</v>
      </c>
      <c r="L911" s="1">
        <v>9800000</v>
      </c>
      <c r="M911" s="1">
        <v>2100000</v>
      </c>
      <c r="N911" s="1" t="s">
        <v>24</v>
      </c>
      <c r="O911" s="1">
        <f>Cleaned_Data[[#This Row],[ loan_amount]]-Cleaned_Data[[#This Row],[ bank_asset_value]]</f>
        <v>7900000</v>
      </c>
      <c r="P911" s="1">
        <f>Cleaned_Data[[#This Row],[ loan_amount]]</f>
        <v>10000000</v>
      </c>
      <c r="Q911" s="1" t="str">
        <f t="shared" si="57"/>
        <v>500–599</v>
      </c>
      <c r="R911" s="1">
        <f>Cleaned_Data[[#This Row],[ residential_assets_value]]+Cleaned_Data[[#This Row],[ commercial_assets_value]]+Cleaned_Data[[#This Row],[ luxury_assets_value]]</f>
        <v>13200000</v>
      </c>
      <c r="S911" s="1">
        <f>Cleaned_Data[[#This Row],[ income_annum]]+Cleaned_Data[[#This Row],[ residential_assets_value]]+Cleaned_Data[[#This Row],[ commercial_assets_value]]+Cleaned_Data[[#This Row],[ luxury_assets_value]]</f>
        <v>16400000</v>
      </c>
      <c r="T911" s="1" t="str">
        <f t="shared" si="58"/>
        <v>1–2 Cr</v>
      </c>
      <c r="U911" s="12">
        <f t="shared" si="59"/>
        <v>555556</v>
      </c>
      <c r="V911" s="1" t="str">
        <f>IF(Cleaned_Data[[#This Row],[EMI_Estimate]]&lt;50000, "50K", IF(Cleaned_Data[[#This Row],[EMI_Estimate]]&lt;100000, "50K-1L", IF(Cleaned_Data[[#This Row],[EMI_Estimate]]&lt;150000, "1L-1.5L", IF(Cleaned_Data[[#This Row],[EMI_Estimate]]&lt;200000,"1.5-2L", "&gt;2L"))))</f>
        <v>&gt;2L</v>
      </c>
    </row>
    <row r="912" spans="1:22" x14ac:dyDescent="0.35">
      <c r="A912">
        <v>911</v>
      </c>
      <c r="B912">
        <v>2</v>
      </c>
      <c r="C912" t="s">
        <v>19</v>
      </c>
      <c r="D912" t="s">
        <v>23</v>
      </c>
      <c r="E912">
        <v>4900000</v>
      </c>
      <c r="F912" t="str">
        <f t="shared" si="56"/>
        <v>&gt;20 Lakh</v>
      </c>
      <c r="G912">
        <v>13100000</v>
      </c>
      <c r="H912">
        <v>18</v>
      </c>
      <c r="I912">
        <v>754</v>
      </c>
      <c r="J912" s="1">
        <v>8200000</v>
      </c>
      <c r="K912" s="1">
        <v>3300000</v>
      </c>
      <c r="L912" s="1">
        <v>16500000</v>
      </c>
      <c r="M912" s="1">
        <v>7200000</v>
      </c>
      <c r="N912" s="1" t="s">
        <v>21</v>
      </c>
      <c r="O912" s="1">
        <f>Cleaned_Data[[#This Row],[ loan_amount]]-Cleaned_Data[[#This Row],[ bank_asset_value]]</f>
        <v>5900000</v>
      </c>
      <c r="P912" s="1">
        <f>Cleaned_Data[[#This Row],[ loan_amount]]</f>
        <v>13100000</v>
      </c>
      <c r="Q912" s="1" t="str">
        <f t="shared" si="57"/>
        <v>700–799</v>
      </c>
      <c r="R912" s="1">
        <f>Cleaned_Data[[#This Row],[ residential_assets_value]]+Cleaned_Data[[#This Row],[ commercial_assets_value]]+Cleaned_Data[[#This Row],[ luxury_assets_value]]</f>
        <v>28000000</v>
      </c>
      <c r="S912" s="1">
        <f>Cleaned_Data[[#This Row],[ income_annum]]+Cleaned_Data[[#This Row],[ residential_assets_value]]+Cleaned_Data[[#This Row],[ commercial_assets_value]]+Cleaned_Data[[#This Row],[ luxury_assets_value]]</f>
        <v>32900000</v>
      </c>
      <c r="T912" s="1" t="str">
        <f t="shared" si="58"/>
        <v>3–4 Cr</v>
      </c>
      <c r="U912" s="12">
        <f t="shared" si="59"/>
        <v>727778</v>
      </c>
      <c r="V912" s="1" t="str">
        <f>IF(Cleaned_Data[[#This Row],[EMI_Estimate]]&lt;50000, "50K", IF(Cleaned_Data[[#This Row],[EMI_Estimate]]&lt;100000, "50K-1L", IF(Cleaned_Data[[#This Row],[EMI_Estimate]]&lt;150000, "1L-1.5L", IF(Cleaned_Data[[#This Row],[EMI_Estimate]]&lt;200000,"1.5-2L", "&gt;2L"))))</f>
        <v>&gt;2L</v>
      </c>
    </row>
    <row r="913" spans="1:22" x14ac:dyDescent="0.35">
      <c r="A913">
        <v>912</v>
      </c>
      <c r="B913">
        <v>0</v>
      </c>
      <c r="C913" t="s">
        <v>19</v>
      </c>
      <c r="D913" t="s">
        <v>23</v>
      </c>
      <c r="E913">
        <v>1300000</v>
      </c>
      <c r="F913" t="str">
        <f t="shared" si="56"/>
        <v>10-15 Lakh</v>
      </c>
      <c r="G913">
        <v>4800000</v>
      </c>
      <c r="H913">
        <v>4</v>
      </c>
      <c r="I913">
        <v>835</v>
      </c>
      <c r="J913" s="1">
        <v>500000</v>
      </c>
      <c r="K913" s="1">
        <v>100000</v>
      </c>
      <c r="L913" s="1">
        <v>3300000</v>
      </c>
      <c r="M913" s="1">
        <v>800000</v>
      </c>
      <c r="N913" s="1" t="s">
        <v>24</v>
      </c>
      <c r="O913" s="1">
        <f>Cleaned_Data[[#This Row],[ loan_amount]]-Cleaned_Data[[#This Row],[ bank_asset_value]]</f>
        <v>4000000</v>
      </c>
      <c r="P913" s="1">
        <f>Cleaned_Data[[#This Row],[ loan_amount]]</f>
        <v>4800000</v>
      </c>
      <c r="Q913" s="1" t="str">
        <f t="shared" si="57"/>
        <v>800+</v>
      </c>
      <c r="R913" s="1">
        <f>Cleaned_Data[[#This Row],[ residential_assets_value]]+Cleaned_Data[[#This Row],[ commercial_assets_value]]+Cleaned_Data[[#This Row],[ luxury_assets_value]]</f>
        <v>3900000</v>
      </c>
      <c r="S913" s="1">
        <f>Cleaned_Data[[#This Row],[ income_annum]]+Cleaned_Data[[#This Row],[ residential_assets_value]]+Cleaned_Data[[#This Row],[ commercial_assets_value]]+Cleaned_Data[[#This Row],[ luxury_assets_value]]</f>
        <v>5200000</v>
      </c>
      <c r="T913" s="1" t="str">
        <f t="shared" si="58"/>
        <v>&lt;1 Cr</v>
      </c>
      <c r="U913" s="12">
        <f t="shared" si="59"/>
        <v>1200000</v>
      </c>
      <c r="V913" s="1" t="str">
        <f>IF(Cleaned_Data[[#This Row],[EMI_Estimate]]&lt;50000, "50K", IF(Cleaned_Data[[#This Row],[EMI_Estimate]]&lt;100000, "50K-1L", IF(Cleaned_Data[[#This Row],[EMI_Estimate]]&lt;150000, "1L-1.5L", IF(Cleaned_Data[[#This Row],[EMI_Estimate]]&lt;200000,"1.5-2L", "&gt;2L"))))</f>
        <v>&gt;2L</v>
      </c>
    </row>
    <row r="914" spans="1:22" x14ac:dyDescent="0.35">
      <c r="A914">
        <v>913</v>
      </c>
      <c r="B914">
        <v>4</v>
      </c>
      <c r="C914" t="s">
        <v>19</v>
      </c>
      <c r="D914" t="s">
        <v>20</v>
      </c>
      <c r="E914">
        <v>2500000</v>
      </c>
      <c r="F914" t="str">
        <f t="shared" si="56"/>
        <v>&gt;20 Lakh</v>
      </c>
      <c r="G914">
        <v>5400000</v>
      </c>
      <c r="H914">
        <v>10</v>
      </c>
      <c r="I914">
        <v>592</v>
      </c>
      <c r="J914" s="1">
        <v>3400000</v>
      </c>
      <c r="K914" s="1">
        <v>1500000</v>
      </c>
      <c r="L914" s="1">
        <v>9900000</v>
      </c>
      <c r="M914" s="1">
        <v>2900000</v>
      </c>
      <c r="N914" s="1" t="s">
        <v>21</v>
      </c>
      <c r="O914" s="1">
        <f>Cleaned_Data[[#This Row],[ loan_amount]]-Cleaned_Data[[#This Row],[ bank_asset_value]]</f>
        <v>2500000</v>
      </c>
      <c r="P914" s="1">
        <f>Cleaned_Data[[#This Row],[ loan_amount]]</f>
        <v>5400000</v>
      </c>
      <c r="Q914" s="1" t="str">
        <f t="shared" si="57"/>
        <v>500–599</v>
      </c>
      <c r="R914" s="1">
        <f>Cleaned_Data[[#This Row],[ residential_assets_value]]+Cleaned_Data[[#This Row],[ commercial_assets_value]]+Cleaned_Data[[#This Row],[ luxury_assets_value]]</f>
        <v>14800000</v>
      </c>
      <c r="S914" s="1">
        <f>Cleaned_Data[[#This Row],[ income_annum]]+Cleaned_Data[[#This Row],[ residential_assets_value]]+Cleaned_Data[[#This Row],[ commercial_assets_value]]+Cleaned_Data[[#This Row],[ luxury_assets_value]]</f>
        <v>17300000</v>
      </c>
      <c r="T914" s="1" t="str">
        <f t="shared" si="58"/>
        <v>1–2 Cr</v>
      </c>
      <c r="U914" s="12">
        <f t="shared" si="59"/>
        <v>540000</v>
      </c>
      <c r="V914" s="1" t="str">
        <f>IF(Cleaned_Data[[#This Row],[EMI_Estimate]]&lt;50000, "50K", IF(Cleaned_Data[[#This Row],[EMI_Estimate]]&lt;100000, "50K-1L", IF(Cleaned_Data[[#This Row],[EMI_Estimate]]&lt;150000, "1L-1.5L", IF(Cleaned_Data[[#This Row],[EMI_Estimate]]&lt;200000,"1.5-2L", "&gt;2L"))))</f>
        <v>&gt;2L</v>
      </c>
    </row>
    <row r="915" spans="1:22" x14ac:dyDescent="0.35">
      <c r="A915">
        <v>914</v>
      </c>
      <c r="B915">
        <v>0</v>
      </c>
      <c r="C915" t="s">
        <v>19</v>
      </c>
      <c r="D915" t="s">
        <v>20</v>
      </c>
      <c r="E915">
        <v>7500000</v>
      </c>
      <c r="F915" t="str">
        <f t="shared" si="56"/>
        <v>&gt;20 Lakh</v>
      </c>
      <c r="G915">
        <v>27300000</v>
      </c>
      <c r="H915">
        <v>20</v>
      </c>
      <c r="I915">
        <v>553</v>
      </c>
      <c r="J915" s="1">
        <v>11600000</v>
      </c>
      <c r="K915" s="1">
        <v>2800000</v>
      </c>
      <c r="L915" s="1">
        <v>26200000</v>
      </c>
      <c r="M915" s="1">
        <v>6100000</v>
      </c>
      <c r="N915" s="1" t="s">
        <v>21</v>
      </c>
      <c r="O915" s="1">
        <f>Cleaned_Data[[#This Row],[ loan_amount]]-Cleaned_Data[[#This Row],[ bank_asset_value]]</f>
        <v>21200000</v>
      </c>
      <c r="P915" s="1">
        <f>Cleaned_Data[[#This Row],[ loan_amount]]</f>
        <v>27300000</v>
      </c>
      <c r="Q915" s="1" t="str">
        <f t="shared" si="57"/>
        <v>500–599</v>
      </c>
      <c r="R915" s="1">
        <f>Cleaned_Data[[#This Row],[ residential_assets_value]]+Cleaned_Data[[#This Row],[ commercial_assets_value]]+Cleaned_Data[[#This Row],[ luxury_assets_value]]</f>
        <v>40600000</v>
      </c>
      <c r="S915" s="1">
        <f>Cleaned_Data[[#This Row],[ income_annum]]+Cleaned_Data[[#This Row],[ residential_assets_value]]+Cleaned_Data[[#This Row],[ commercial_assets_value]]+Cleaned_Data[[#This Row],[ luxury_assets_value]]</f>
        <v>48100000</v>
      </c>
      <c r="T915" s="1" t="str">
        <f t="shared" si="58"/>
        <v>&gt;4 Cr</v>
      </c>
      <c r="U915" s="12">
        <f t="shared" si="59"/>
        <v>1365000</v>
      </c>
      <c r="V915" s="1" t="str">
        <f>IF(Cleaned_Data[[#This Row],[EMI_Estimate]]&lt;50000, "50K", IF(Cleaned_Data[[#This Row],[EMI_Estimate]]&lt;100000, "50K-1L", IF(Cleaned_Data[[#This Row],[EMI_Estimate]]&lt;150000, "1L-1.5L", IF(Cleaned_Data[[#This Row],[EMI_Estimate]]&lt;200000,"1.5-2L", "&gt;2L"))))</f>
        <v>&gt;2L</v>
      </c>
    </row>
    <row r="916" spans="1:22" x14ac:dyDescent="0.35">
      <c r="A916">
        <v>915</v>
      </c>
      <c r="B916">
        <v>2</v>
      </c>
      <c r="C916" t="s">
        <v>19</v>
      </c>
      <c r="D916" t="s">
        <v>20</v>
      </c>
      <c r="E916">
        <v>700000</v>
      </c>
      <c r="F916" t="str">
        <f t="shared" si="56"/>
        <v>5-10 Lakh</v>
      </c>
      <c r="G916">
        <v>2000000</v>
      </c>
      <c r="H916">
        <v>8</v>
      </c>
      <c r="I916">
        <v>806</v>
      </c>
      <c r="J916" s="1">
        <v>1900000</v>
      </c>
      <c r="K916" s="1">
        <v>1100000</v>
      </c>
      <c r="L916" s="1">
        <v>2200000</v>
      </c>
      <c r="M916" s="1">
        <v>400000</v>
      </c>
      <c r="N916" s="1" t="s">
        <v>21</v>
      </c>
      <c r="O916" s="1">
        <f>Cleaned_Data[[#This Row],[ loan_amount]]-Cleaned_Data[[#This Row],[ bank_asset_value]]</f>
        <v>1600000</v>
      </c>
      <c r="P916" s="1">
        <f>Cleaned_Data[[#This Row],[ loan_amount]]</f>
        <v>2000000</v>
      </c>
      <c r="Q916" s="1" t="str">
        <f t="shared" si="57"/>
        <v>800+</v>
      </c>
      <c r="R916" s="1">
        <f>Cleaned_Data[[#This Row],[ residential_assets_value]]+Cleaned_Data[[#This Row],[ commercial_assets_value]]+Cleaned_Data[[#This Row],[ luxury_assets_value]]</f>
        <v>5200000</v>
      </c>
      <c r="S916" s="1">
        <f>Cleaned_Data[[#This Row],[ income_annum]]+Cleaned_Data[[#This Row],[ residential_assets_value]]+Cleaned_Data[[#This Row],[ commercial_assets_value]]+Cleaned_Data[[#This Row],[ luxury_assets_value]]</f>
        <v>5900000</v>
      </c>
      <c r="T916" s="1" t="str">
        <f t="shared" si="58"/>
        <v>&lt;1 Cr</v>
      </c>
      <c r="U916" s="12">
        <f t="shared" si="59"/>
        <v>250000</v>
      </c>
      <c r="V916" s="1" t="str">
        <f>IF(Cleaned_Data[[#This Row],[EMI_Estimate]]&lt;50000, "50K", IF(Cleaned_Data[[#This Row],[EMI_Estimate]]&lt;100000, "50K-1L", IF(Cleaned_Data[[#This Row],[EMI_Estimate]]&lt;150000, "1L-1.5L", IF(Cleaned_Data[[#This Row],[EMI_Estimate]]&lt;200000,"1.5-2L", "&gt;2L"))))</f>
        <v>&gt;2L</v>
      </c>
    </row>
    <row r="917" spans="1:22" x14ac:dyDescent="0.35">
      <c r="A917">
        <v>916</v>
      </c>
      <c r="B917">
        <v>4</v>
      </c>
      <c r="C917" t="s">
        <v>19</v>
      </c>
      <c r="D917" t="s">
        <v>23</v>
      </c>
      <c r="E917">
        <v>8200000</v>
      </c>
      <c r="F917" t="str">
        <f t="shared" si="56"/>
        <v>&gt;20 Lakh</v>
      </c>
      <c r="G917">
        <v>28500000</v>
      </c>
      <c r="H917">
        <v>2</v>
      </c>
      <c r="I917">
        <v>378</v>
      </c>
      <c r="J917" s="1">
        <v>6800000</v>
      </c>
      <c r="K917" s="1">
        <v>11200000</v>
      </c>
      <c r="L917" s="1">
        <v>26400000</v>
      </c>
      <c r="M917" s="1">
        <v>11500000</v>
      </c>
      <c r="N917" s="1" t="s">
        <v>21</v>
      </c>
      <c r="O917" s="1">
        <f>Cleaned_Data[[#This Row],[ loan_amount]]-Cleaned_Data[[#This Row],[ bank_asset_value]]</f>
        <v>17000000</v>
      </c>
      <c r="P917" s="1">
        <f>Cleaned_Data[[#This Row],[ loan_amount]]</f>
        <v>28500000</v>
      </c>
      <c r="Q917" s="1" t="str">
        <f t="shared" si="57"/>
        <v>300–499</v>
      </c>
      <c r="R917" s="1">
        <f>Cleaned_Data[[#This Row],[ residential_assets_value]]+Cleaned_Data[[#This Row],[ commercial_assets_value]]+Cleaned_Data[[#This Row],[ luxury_assets_value]]</f>
        <v>44400000</v>
      </c>
      <c r="S917" s="1">
        <f>Cleaned_Data[[#This Row],[ income_annum]]+Cleaned_Data[[#This Row],[ residential_assets_value]]+Cleaned_Data[[#This Row],[ commercial_assets_value]]+Cleaned_Data[[#This Row],[ luxury_assets_value]]</f>
        <v>52600000</v>
      </c>
      <c r="T917" s="1" t="str">
        <f t="shared" si="58"/>
        <v>&gt;4 Cr</v>
      </c>
      <c r="U917" s="12">
        <f t="shared" si="59"/>
        <v>14250000</v>
      </c>
      <c r="V917" s="1" t="str">
        <f>IF(Cleaned_Data[[#This Row],[EMI_Estimate]]&lt;50000, "50K", IF(Cleaned_Data[[#This Row],[EMI_Estimate]]&lt;100000, "50K-1L", IF(Cleaned_Data[[#This Row],[EMI_Estimate]]&lt;150000, "1L-1.5L", IF(Cleaned_Data[[#This Row],[EMI_Estimate]]&lt;200000,"1.5-2L", "&gt;2L"))))</f>
        <v>&gt;2L</v>
      </c>
    </row>
    <row r="918" spans="1:22" x14ac:dyDescent="0.35">
      <c r="A918">
        <v>917</v>
      </c>
      <c r="B918">
        <v>1</v>
      </c>
      <c r="C918" t="s">
        <v>22</v>
      </c>
      <c r="D918" t="s">
        <v>20</v>
      </c>
      <c r="E918">
        <v>6900000</v>
      </c>
      <c r="F918" t="str">
        <f t="shared" si="56"/>
        <v>&gt;20 Lakh</v>
      </c>
      <c r="G918">
        <v>26200000</v>
      </c>
      <c r="H918">
        <v>4</v>
      </c>
      <c r="I918">
        <v>534</v>
      </c>
      <c r="J918" s="1">
        <v>14500000</v>
      </c>
      <c r="K918" s="1">
        <v>11900000</v>
      </c>
      <c r="L918" s="1">
        <v>14900000</v>
      </c>
      <c r="M918" s="1">
        <v>9400000</v>
      </c>
      <c r="N918" s="1" t="s">
        <v>21</v>
      </c>
      <c r="O918" s="1">
        <f>Cleaned_Data[[#This Row],[ loan_amount]]-Cleaned_Data[[#This Row],[ bank_asset_value]]</f>
        <v>16800000</v>
      </c>
      <c r="P918" s="1">
        <f>Cleaned_Data[[#This Row],[ loan_amount]]</f>
        <v>26200000</v>
      </c>
      <c r="Q918" s="1" t="str">
        <f t="shared" si="57"/>
        <v>500–599</v>
      </c>
      <c r="R918" s="1">
        <f>Cleaned_Data[[#This Row],[ residential_assets_value]]+Cleaned_Data[[#This Row],[ commercial_assets_value]]+Cleaned_Data[[#This Row],[ luxury_assets_value]]</f>
        <v>41300000</v>
      </c>
      <c r="S918" s="1">
        <f>Cleaned_Data[[#This Row],[ income_annum]]+Cleaned_Data[[#This Row],[ residential_assets_value]]+Cleaned_Data[[#This Row],[ commercial_assets_value]]+Cleaned_Data[[#This Row],[ luxury_assets_value]]</f>
        <v>48200000</v>
      </c>
      <c r="T918" s="1" t="str">
        <f t="shared" si="58"/>
        <v>&gt;4 Cr</v>
      </c>
      <c r="U918" s="12">
        <f t="shared" si="59"/>
        <v>6550000</v>
      </c>
      <c r="V918" s="1" t="str">
        <f>IF(Cleaned_Data[[#This Row],[EMI_Estimate]]&lt;50000, "50K", IF(Cleaned_Data[[#This Row],[EMI_Estimate]]&lt;100000, "50K-1L", IF(Cleaned_Data[[#This Row],[EMI_Estimate]]&lt;150000, "1L-1.5L", IF(Cleaned_Data[[#This Row],[EMI_Estimate]]&lt;200000,"1.5-2L", "&gt;2L"))))</f>
        <v>&gt;2L</v>
      </c>
    </row>
    <row r="919" spans="1:22" x14ac:dyDescent="0.35">
      <c r="A919">
        <v>918</v>
      </c>
      <c r="B919">
        <v>1</v>
      </c>
      <c r="C919" t="s">
        <v>22</v>
      </c>
      <c r="D919" t="s">
        <v>23</v>
      </c>
      <c r="E919">
        <v>1500000</v>
      </c>
      <c r="F919" t="str">
        <f t="shared" si="56"/>
        <v>15-20 Lakh</v>
      </c>
      <c r="G919">
        <v>5900000</v>
      </c>
      <c r="H919">
        <v>16</v>
      </c>
      <c r="I919">
        <v>400</v>
      </c>
      <c r="J919" s="1">
        <v>4200000</v>
      </c>
      <c r="K919" s="1">
        <v>2400000</v>
      </c>
      <c r="L919" s="1">
        <v>4800000</v>
      </c>
      <c r="M919" s="1">
        <v>1500000</v>
      </c>
      <c r="N919" s="1" t="s">
        <v>24</v>
      </c>
      <c r="O919" s="1">
        <f>Cleaned_Data[[#This Row],[ loan_amount]]-Cleaned_Data[[#This Row],[ bank_asset_value]]</f>
        <v>4400000</v>
      </c>
      <c r="P919" s="1">
        <f>Cleaned_Data[[#This Row],[ loan_amount]]</f>
        <v>5900000</v>
      </c>
      <c r="Q919" s="1" t="str">
        <f t="shared" si="57"/>
        <v>300–499</v>
      </c>
      <c r="R919" s="1">
        <f>Cleaned_Data[[#This Row],[ residential_assets_value]]+Cleaned_Data[[#This Row],[ commercial_assets_value]]+Cleaned_Data[[#This Row],[ luxury_assets_value]]</f>
        <v>11400000</v>
      </c>
      <c r="S919" s="1">
        <f>Cleaned_Data[[#This Row],[ income_annum]]+Cleaned_Data[[#This Row],[ residential_assets_value]]+Cleaned_Data[[#This Row],[ commercial_assets_value]]+Cleaned_Data[[#This Row],[ luxury_assets_value]]</f>
        <v>12900000</v>
      </c>
      <c r="T919" s="1" t="str">
        <f t="shared" si="58"/>
        <v>1–2 Cr</v>
      </c>
      <c r="U919" s="12">
        <f t="shared" si="59"/>
        <v>368750</v>
      </c>
      <c r="V919" s="1" t="str">
        <f>IF(Cleaned_Data[[#This Row],[EMI_Estimate]]&lt;50000, "50K", IF(Cleaned_Data[[#This Row],[EMI_Estimate]]&lt;100000, "50K-1L", IF(Cleaned_Data[[#This Row],[EMI_Estimate]]&lt;150000, "1L-1.5L", IF(Cleaned_Data[[#This Row],[EMI_Estimate]]&lt;200000,"1.5-2L", "&gt;2L"))))</f>
        <v>&gt;2L</v>
      </c>
    </row>
    <row r="920" spans="1:22" x14ac:dyDescent="0.35">
      <c r="A920">
        <v>919</v>
      </c>
      <c r="B920">
        <v>3</v>
      </c>
      <c r="C920" t="s">
        <v>19</v>
      </c>
      <c r="D920" t="s">
        <v>20</v>
      </c>
      <c r="E920">
        <v>6300000</v>
      </c>
      <c r="F920" t="str">
        <f t="shared" si="56"/>
        <v>&gt;20 Lakh</v>
      </c>
      <c r="G920">
        <v>18300000</v>
      </c>
      <c r="H920">
        <v>18</v>
      </c>
      <c r="I920">
        <v>543</v>
      </c>
      <c r="J920" s="1">
        <v>1800000</v>
      </c>
      <c r="K920" s="1">
        <v>9400000</v>
      </c>
      <c r="L920" s="1">
        <v>17700000</v>
      </c>
      <c r="M920" s="1">
        <v>3500000</v>
      </c>
      <c r="N920" s="1" t="s">
        <v>24</v>
      </c>
      <c r="O920" s="1">
        <f>Cleaned_Data[[#This Row],[ loan_amount]]-Cleaned_Data[[#This Row],[ bank_asset_value]]</f>
        <v>14800000</v>
      </c>
      <c r="P920" s="1">
        <f>Cleaned_Data[[#This Row],[ loan_amount]]</f>
        <v>18300000</v>
      </c>
      <c r="Q920" s="1" t="str">
        <f t="shared" si="57"/>
        <v>500–599</v>
      </c>
      <c r="R920" s="1">
        <f>Cleaned_Data[[#This Row],[ residential_assets_value]]+Cleaned_Data[[#This Row],[ commercial_assets_value]]+Cleaned_Data[[#This Row],[ luxury_assets_value]]</f>
        <v>28900000</v>
      </c>
      <c r="S920" s="1">
        <f>Cleaned_Data[[#This Row],[ income_annum]]+Cleaned_Data[[#This Row],[ residential_assets_value]]+Cleaned_Data[[#This Row],[ commercial_assets_value]]+Cleaned_Data[[#This Row],[ luxury_assets_value]]</f>
        <v>35200000</v>
      </c>
      <c r="T920" s="1" t="str">
        <f t="shared" si="58"/>
        <v>3–4 Cr</v>
      </c>
      <c r="U920" s="12">
        <f t="shared" si="59"/>
        <v>1016667</v>
      </c>
      <c r="V920" s="1" t="str">
        <f>IF(Cleaned_Data[[#This Row],[EMI_Estimate]]&lt;50000, "50K", IF(Cleaned_Data[[#This Row],[EMI_Estimate]]&lt;100000, "50K-1L", IF(Cleaned_Data[[#This Row],[EMI_Estimate]]&lt;150000, "1L-1.5L", IF(Cleaned_Data[[#This Row],[EMI_Estimate]]&lt;200000,"1.5-2L", "&gt;2L"))))</f>
        <v>&gt;2L</v>
      </c>
    </row>
    <row r="921" spans="1:22" x14ac:dyDescent="0.35">
      <c r="A921">
        <v>920</v>
      </c>
      <c r="B921">
        <v>0</v>
      </c>
      <c r="C921" t="s">
        <v>22</v>
      </c>
      <c r="D921" t="s">
        <v>23</v>
      </c>
      <c r="E921">
        <v>8800000</v>
      </c>
      <c r="F921" t="str">
        <f t="shared" si="56"/>
        <v>&gt;20 Lakh</v>
      </c>
      <c r="G921">
        <v>25600000</v>
      </c>
      <c r="H921">
        <v>10</v>
      </c>
      <c r="I921">
        <v>715</v>
      </c>
      <c r="J921" s="1">
        <v>25300000</v>
      </c>
      <c r="K921" s="1">
        <v>2500000</v>
      </c>
      <c r="L921" s="1">
        <v>34900000</v>
      </c>
      <c r="M921" s="1">
        <v>8600000</v>
      </c>
      <c r="N921" s="1" t="s">
        <v>21</v>
      </c>
      <c r="O921" s="1">
        <f>Cleaned_Data[[#This Row],[ loan_amount]]-Cleaned_Data[[#This Row],[ bank_asset_value]]</f>
        <v>17000000</v>
      </c>
      <c r="P921" s="1">
        <f>Cleaned_Data[[#This Row],[ loan_amount]]</f>
        <v>25600000</v>
      </c>
      <c r="Q921" s="1" t="str">
        <f t="shared" si="57"/>
        <v>700–799</v>
      </c>
      <c r="R921" s="1">
        <f>Cleaned_Data[[#This Row],[ residential_assets_value]]+Cleaned_Data[[#This Row],[ commercial_assets_value]]+Cleaned_Data[[#This Row],[ luxury_assets_value]]</f>
        <v>62700000</v>
      </c>
      <c r="S921" s="1">
        <f>Cleaned_Data[[#This Row],[ income_annum]]+Cleaned_Data[[#This Row],[ residential_assets_value]]+Cleaned_Data[[#This Row],[ commercial_assets_value]]+Cleaned_Data[[#This Row],[ luxury_assets_value]]</f>
        <v>71500000</v>
      </c>
      <c r="T921" s="1" t="str">
        <f t="shared" si="58"/>
        <v>&gt;4 Cr</v>
      </c>
      <c r="U921" s="12">
        <f t="shared" si="59"/>
        <v>2560000</v>
      </c>
      <c r="V921" s="1" t="str">
        <f>IF(Cleaned_Data[[#This Row],[EMI_Estimate]]&lt;50000, "50K", IF(Cleaned_Data[[#This Row],[EMI_Estimate]]&lt;100000, "50K-1L", IF(Cleaned_Data[[#This Row],[EMI_Estimate]]&lt;150000, "1L-1.5L", IF(Cleaned_Data[[#This Row],[EMI_Estimate]]&lt;200000,"1.5-2L", "&gt;2L"))))</f>
        <v>&gt;2L</v>
      </c>
    </row>
    <row r="922" spans="1:22" x14ac:dyDescent="0.35">
      <c r="A922">
        <v>921</v>
      </c>
      <c r="B922">
        <v>4</v>
      </c>
      <c r="C922" t="s">
        <v>19</v>
      </c>
      <c r="D922" t="s">
        <v>23</v>
      </c>
      <c r="E922">
        <v>8900000</v>
      </c>
      <c r="F922" t="str">
        <f t="shared" si="56"/>
        <v>&gt;20 Lakh</v>
      </c>
      <c r="G922">
        <v>20700000</v>
      </c>
      <c r="H922">
        <v>6</v>
      </c>
      <c r="I922">
        <v>684</v>
      </c>
      <c r="J922" s="1">
        <v>1100000</v>
      </c>
      <c r="K922" s="1">
        <v>9200000</v>
      </c>
      <c r="L922" s="1">
        <v>20400000</v>
      </c>
      <c r="M922" s="1">
        <v>6700000</v>
      </c>
      <c r="N922" s="1" t="s">
        <v>21</v>
      </c>
      <c r="O922" s="1">
        <f>Cleaned_Data[[#This Row],[ loan_amount]]-Cleaned_Data[[#This Row],[ bank_asset_value]]</f>
        <v>14000000</v>
      </c>
      <c r="P922" s="1">
        <f>Cleaned_Data[[#This Row],[ loan_amount]]</f>
        <v>20700000</v>
      </c>
      <c r="Q922" s="1" t="str">
        <f t="shared" si="57"/>
        <v>600–699</v>
      </c>
      <c r="R922" s="1">
        <f>Cleaned_Data[[#This Row],[ residential_assets_value]]+Cleaned_Data[[#This Row],[ commercial_assets_value]]+Cleaned_Data[[#This Row],[ luxury_assets_value]]</f>
        <v>30700000</v>
      </c>
      <c r="S922" s="1">
        <f>Cleaned_Data[[#This Row],[ income_annum]]+Cleaned_Data[[#This Row],[ residential_assets_value]]+Cleaned_Data[[#This Row],[ commercial_assets_value]]+Cleaned_Data[[#This Row],[ luxury_assets_value]]</f>
        <v>39600000</v>
      </c>
      <c r="T922" s="1" t="str">
        <f t="shared" si="58"/>
        <v>3–4 Cr</v>
      </c>
      <c r="U922" s="12">
        <f t="shared" si="59"/>
        <v>3450000</v>
      </c>
      <c r="V922" s="1" t="str">
        <f>IF(Cleaned_Data[[#This Row],[EMI_Estimate]]&lt;50000, "50K", IF(Cleaned_Data[[#This Row],[EMI_Estimate]]&lt;100000, "50K-1L", IF(Cleaned_Data[[#This Row],[EMI_Estimate]]&lt;150000, "1L-1.5L", IF(Cleaned_Data[[#This Row],[EMI_Estimate]]&lt;200000,"1.5-2L", "&gt;2L"))))</f>
        <v>&gt;2L</v>
      </c>
    </row>
    <row r="923" spans="1:22" x14ac:dyDescent="0.35">
      <c r="A923">
        <v>922</v>
      </c>
      <c r="B923">
        <v>3</v>
      </c>
      <c r="C923" t="s">
        <v>22</v>
      </c>
      <c r="D923" t="s">
        <v>23</v>
      </c>
      <c r="E923">
        <v>2100000</v>
      </c>
      <c r="F923" t="str">
        <f t="shared" si="56"/>
        <v>&gt;20 Lakh</v>
      </c>
      <c r="G923">
        <v>6100000</v>
      </c>
      <c r="H923">
        <v>8</v>
      </c>
      <c r="I923">
        <v>346</v>
      </c>
      <c r="J923" s="1">
        <v>5500000</v>
      </c>
      <c r="K923" s="1">
        <v>600000</v>
      </c>
      <c r="L923" s="1">
        <v>4500000</v>
      </c>
      <c r="M923" s="1">
        <v>2900000</v>
      </c>
      <c r="N923" s="1" t="s">
        <v>24</v>
      </c>
      <c r="O923" s="1">
        <f>Cleaned_Data[[#This Row],[ loan_amount]]-Cleaned_Data[[#This Row],[ bank_asset_value]]</f>
        <v>3200000</v>
      </c>
      <c r="P923" s="1">
        <f>Cleaned_Data[[#This Row],[ loan_amount]]</f>
        <v>6100000</v>
      </c>
      <c r="Q923" s="1" t="str">
        <f t="shared" si="57"/>
        <v>300–499</v>
      </c>
      <c r="R923" s="1">
        <f>Cleaned_Data[[#This Row],[ residential_assets_value]]+Cleaned_Data[[#This Row],[ commercial_assets_value]]+Cleaned_Data[[#This Row],[ luxury_assets_value]]</f>
        <v>10600000</v>
      </c>
      <c r="S923" s="1">
        <f>Cleaned_Data[[#This Row],[ income_annum]]+Cleaned_Data[[#This Row],[ residential_assets_value]]+Cleaned_Data[[#This Row],[ commercial_assets_value]]+Cleaned_Data[[#This Row],[ luxury_assets_value]]</f>
        <v>12700000</v>
      </c>
      <c r="T923" s="1" t="str">
        <f t="shared" si="58"/>
        <v>1–2 Cr</v>
      </c>
      <c r="U923" s="12">
        <f t="shared" si="59"/>
        <v>762500</v>
      </c>
      <c r="V923" s="1" t="str">
        <f>IF(Cleaned_Data[[#This Row],[EMI_Estimate]]&lt;50000, "50K", IF(Cleaned_Data[[#This Row],[EMI_Estimate]]&lt;100000, "50K-1L", IF(Cleaned_Data[[#This Row],[EMI_Estimate]]&lt;150000, "1L-1.5L", IF(Cleaned_Data[[#This Row],[EMI_Estimate]]&lt;200000,"1.5-2L", "&gt;2L"))))</f>
        <v>&gt;2L</v>
      </c>
    </row>
    <row r="924" spans="1:22" x14ac:dyDescent="0.35">
      <c r="A924">
        <v>923</v>
      </c>
      <c r="B924">
        <v>1</v>
      </c>
      <c r="C924" t="s">
        <v>19</v>
      </c>
      <c r="D924" t="s">
        <v>23</v>
      </c>
      <c r="E924">
        <v>9200000</v>
      </c>
      <c r="F924" t="str">
        <f t="shared" si="56"/>
        <v>&gt;20 Lakh</v>
      </c>
      <c r="G924">
        <v>29200000</v>
      </c>
      <c r="H924">
        <v>6</v>
      </c>
      <c r="I924">
        <v>669</v>
      </c>
      <c r="J924" s="1">
        <v>9900000</v>
      </c>
      <c r="K924" s="1">
        <v>12900000</v>
      </c>
      <c r="L924" s="1">
        <v>23400000</v>
      </c>
      <c r="M924" s="1">
        <v>11700000</v>
      </c>
      <c r="N924" s="1" t="s">
        <v>21</v>
      </c>
      <c r="O924" s="1">
        <f>Cleaned_Data[[#This Row],[ loan_amount]]-Cleaned_Data[[#This Row],[ bank_asset_value]]</f>
        <v>17500000</v>
      </c>
      <c r="P924" s="1">
        <f>Cleaned_Data[[#This Row],[ loan_amount]]</f>
        <v>29200000</v>
      </c>
      <c r="Q924" s="1" t="str">
        <f t="shared" si="57"/>
        <v>600–699</v>
      </c>
      <c r="R924" s="1">
        <f>Cleaned_Data[[#This Row],[ residential_assets_value]]+Cleaned_Data[[#This Row],[ commercial_assets_value]]+Cleaned_Data[[#This Row],[ luxury_assets_value]]</f>
        <v>46200000</v>
      </c>
      <c r="S924" s="1">
        <f>Cleaned_Data[[#This Row],[ income_annum]]+Cleaned_Data[[#This Row],[ residential_assets_value]]+Cleaned_Data[[#This Row],[ commercial_assets_value]]+Cleaned_Data[[#This Row],[ luxury_assets_value]]</f>
        <v>55400000</v>
      </c>
      <c r="T924" s="1" t="str">
        <f t="shared" si="58"/>
        <v>&gt;4 Cr</v>
      </c>
      <c r="U924" s="12">
        <f t="shared" si="59"/>
        <v>4866667</v>
      </c>
      <c r="V924" s="1" t="str">
        <f>IF(Cleaned_Data[[#This Row],[EMI_Estimate]]&lt;50000, "50K", IF(Cleaned_Data[[#This Row],[EMI_Estimate]]&lt;100000, "50K-1L", IF(Cleaned_Data[[#This Row],[EMI_Estimate]]&lt;150000, "1L-1.5L", IF(Cleaned_Data[[#This Row],[EMI_Estimate]]&lt;200000,"1.5-2L", "&gt;2L"))))</f>
        <v>&gt;2L</v>
      </c>
    </row>
    <row r="925" spans="1:22" x14ac:dyDescent="0.35">
      <c r="A925">
        <v>924</v>
      </c>
      <c r="B925">
        <v>2</v>
      </c>
      <c r="C925" t="s">
        <v>22</v>
      </c>
      <c r="D925" t="s">
        <v>20</v>
      </c>
      <c r="E925">
        <v>3600000</v>
      </c>
      <c r="F925" t="str">
        <f t="shared" si="56"/>
        <v>&gt;20 Lakh</v>
      </c>
      <c r="G925">
        <v>8000000</v>
      </c>
      <c r="H925">
        <v>12</v>
      </c>
      <c r="I925">
        <v>566</v>
      </c>
      <c r="J925" s="1">
        <v>10500000</v>
      </c>
      <c r="K925" s="1">
        <v>3000000</v>
      </c>
      <c r="L925" s="1">
        <v>8900000</v>
      </c>
      <c r="M925" s="1">
        <v>2700000</v>
      </c>
      <c r="N925" s="1" t="s">
        <v>21</v>
      </c>
      <c r="O925" s="1">
        <f>Cleaned_Data[[#This Row],[ loan_amount]]-Cleaned_Data[[#This Row],[ bank_asset_value]]</f>
        <v>5300000</v>
      </c>
      <c r="P925" s="1">
        <f>Cleaned_Data[[#This Row],[ loan_amount]]</f>
        <v>8000000</v>
      </c>
      <c r="Q925" s="1" t="str">
        <f t="shared" si="57"/>
        <v>500–599</v>
      </c>
      <c r="R925" s="1">
        <f>Cleaned_Data[[#This Row],[ residential_assets_value]]+Cleaned_Data[[#This Row],[ commercial_assets_value]]+Cleaned_Data[[#This Row],[ luxury_assets_value]]</f>
        <v>22400000</v>
      </c>
      <c r="S925" s="1">
        <f>Cleaned_Data[[#This Row],[ income_annum]]+Cleaned_Data[[#This Row],[ residential_assets_value]]+Cleaned_Data[[#This Row],[ commercial_assets_value]]+Cleaned_Data[[#This Row],[ luxury_assets_value]]</f>
        <v>26000000</v>
      </c>
      <c r="T925" s="1" t="str">
        <f t="shared" si="58"/>
        <v>2–3 Cr</v>
      </c>
      <c r="U925" s="12">
        <f t="shared" si="59"/>
        <v>666667</v>
      </c>
      <c r="V925" s="1" t="str">
        <f>IF(Cleaned_Data[[#This Row],[EMI_Estimate]]&lt;50000, "50K", IF(Cleaned_Data[[#This Row],[EMI_Estimate]]&lt;100000, "50K-1L", IF(Cleaned_Data[[#This Row],[EMI_Estimate]]&lt;150000, "1L-1.5L", IF(Cleaned_Data[[#This Row],[EMI_Estimate]]&lt;200000,"1.5-2L", "&gt;2L"))))</f>
        <v>&gt;2L</v>
      </c>
    </row>
    <row r="926" spans="1:22" x14ac:dyDescent="0.35">
      <c r="A926">
        <v>925</v>
      </c>
      <c r="B926">
        <v>0</v>
      </c>
      <c r="C926" t="s">
        <v>22</v>
      </c>
      <c r="D926" t="s">
        <v>23</v>
      </c>
      <c r="E926">
        <v>8600000</v>
      </c>
      <c r="F926" t="str">
        <f t="shared" si="56"/>
        <v>&gt;20 Lakh</v>
      </c>
      <c r="G926">
        <v>23600000</v>
      </c>
      <c r="H926">
        <v>2</v>
      </c>
      <c r="I926">
        <v>361</v>
      </c>
      <c r="J926" s="1">
        <v>25800000</v>
      </c>
      <c r="K926" s="1">
        <v>5300000</v>
      </c>
      <c r="L926" s="1">
        <v>24700000</v>
      </c>
      <c r="M926" s="1">
        <v>7500000</v>
      </c>
      <c r="N926" s="1" t="s">
        <v>24</v>
      </c>
      <c r="O926" s="1">
        <f>Cleaned_Data[[#This Row],[ loan_amount]]-Cleaned_Data[[#This Row],[ bank_asset_value]]</f>
        <v>16100000</v>
      </c>
      <c r="P926" s="1">
        <f>Cleaned_Data[[#This Row],[ loan_amount]]</f>
        <v>23600000</v>
      </c>
      <c r="Q926" s="1" t="str">
        <f t="shared" si="57"/>
        <v>300–499</v>
      </c>
      <c r="R926" s="1">
        <f>Cleaned_Data[[#This Row],[ residential_assets_value]]+Cleaned_Data[[#This Row],[ commercial_assets_value]]+Cleaned_Data[[#This Row],[ luxury_assets_value]]</f>
        <v>55800000</v>
      </c>
      <c r="S926" s="1">
        <f>Cleaned_Data[[#This Row],[ income_annum]]+Cleaned_Data[[#This Row],[ residential_assets_value]]+Cleaned_Data[[#This Row],[ commercial_assets_value]]+Cleaned_Data[[#This Row],[ luxury_assets_value]]</f>
        <v>64400000</v>
      </c>
      <c r="T926" s="1" t="str">
        <f t="shared" si="58"/>
        <v>&gt;4 Cr</v>
      </c>
      <c r="U926" s="12">
        <f t="shared" si="59"/>
        <v>11800000</v>
      </c>
      <c r="V926" s="1" t="str">
        <f>IF(Cleaned_Data[[#This Row],[EMI_Estimate]]&lt;50000, "50K", IF(Cleaned_Data[[#This Row],[EMI_Estimate]]&lt;100000, "50K-1L", IF(Cleaned_Data[[#This Row],[EMI_Estimate]]&lt;150000, "1L-1.5L", IF(Cleaned_Data[[#This Row],[EMI_Estimate]]&lt;200000,"1.5-2L", "&gt;2L"))))</f>
        <v>&gt;2L</v>
      </c>
    </row>
    <row r="927" spans="1:22" x14ac:dyDescent="0.35">
      <c r="A927">
        <v>926</v>
      </c>
      <c r="B927">
        <v>5</v>
      </c>
      <c r="C927" t="s">
        <v>19</v>
      </c>
      <c r="D927" t="s">
        <v>20</v>
      </c>
      <c r="E927">
        <v>3000000</v>
      </c>
      <c r="F927" t="str">
        <f t="shared" si="56"/>
        <v>&gt;20 Lakh</v>
      </c>
      <c r="G927">
        <v>8000000</v>
      </c>
      <c r="H927">
        <v>6</v>
      </c>
      <c r="I927">
        <v>333</v>
      </c>
      <c r="J927" s="1">
        <v>3200000</v>
      </c>
      <c r="K927" s="1">
        <v>400000</v>
      </c>
      <c r="L927" s="1">
        <v>8200000</v>
      </c>
      <c r="M927" s="1">
        <v>2200000</v>
      </c>
      <c r="N927" s="1" t="s">
        <v>24</v>
      </c>
      <c r="O927" s="1">
        <f>Cleaned_Data[[#This Row],[ loan_amount]]-Cleaned_Data[[#This Row],[ bank_asset_value]]</f>
        <v>5800000</v>
      </c>
      <c r="P927" s="1">
        <f>Cleaned_Data[[#This Row],[ loan_amount]]</f>
        <v>8000000</v>
      </c>
      <c r="Q927" s="1" t="str">
        <f t="shared" si="57"/>
        <v>300–499</v>
      </c>
      <c r="R927" s="1">
        <f>Cleaned_Data[[#This Row],[ residential_assets_value]]+Cleaned_Data[[#This Row],[ commercial_assets_value]]+Cleaned_Data[[#This Row],[ luxury_assets_value]]</f>
        <v>11800000</v>
      </c>
      <c r="S927" s="1">
        <f>Cleaned_Data[[#This Row],[ income_annum]]+Cleaned_Data[[#This Row],[ residential_assets_value]]+Cleaned_Data[[#This Row],[ commercial_assets_value]]+Cleaned_Data[[#This Row],[ luxury_assets_value]]</f>
        <v>14800000</v>
      </c>
      <c r="T927" s="1" t="str">
        <f t="shared" si="58"/>
        <v>1–2 Cr</v>
      </c>
      <c r="U927" s="12">
        <f t="shared" si="59"/>
        <v>1333333</v>
      </c>
      <c r="V927" s="1" t="str">
        <f>IF(Cleaned_Data[[#This Row],[EMI_Estimate]]&lt;50000, "50K", IF(Cleaned_Data[[#This Row],[EMI_Estimate]]&lt;100000, "50K-1L", IF(Cleaned_Data[[#This Row],[EMI_Estimate]]&lt;150000, "1L-1.5L", IF(Cleaned_Data[[#This Row],[EMI_Estimate]]&lt;200000,"1.5-2L", "&gt;2L"))))</f>
        <v>&gt;2L</v>
      </c>
    </row>
    <row r="928" spans="1:22" x14ac:dyDescent="0.35">
      <c r="A928">
        <v>927</v>
      </c>
      <c r="B928">
        <v>3</v>
      </c>
      <c r="C928" t="s">
        <v>22</v>
      </c>
      <c r="D928" t="s">
        <v>23</v>
      </c>
      <c r="E928">
        <v>5200000</v>
      </c>
      <c r="F928" t="str">
        <f t="shared" si="56"/>
        <v>&gt;20 Lakh</v>
      </c>
      <c r="G928">
        <v>16300000</v>
      </c>
      <c r="H928">
        <v>8</v>
      </c>
      <c r="I928">
        <v>335</v>
      </c>
      <c r="J928" s="1">
        <v>9500000</v>
      </c>
      <c r="K928" s="1">
        <v>7000000</v>
      </c>
      <c r="L928" s="1">
        <v>13600000</v>
      </c>
      <c r="M928" s="1">
        <v>7300000</v>
      </c>
      <c r="N928" s="1" t="s">
        <v>24</v>
      </c>
      <c r="O928" s="1">
        <f>Cleaned_Data[[#This Row],[ loan_amount]]-Cleaned_Data[[#This Row],[ bank_asset_value]]</f>
        <v>9000000</v>
      </c>
      <c r="P928" s="1">
        <f>Cleaned_Data[[#This Row],[ loan_amount]]</f>
        <v>16300000</v>
      </c>
      <c r="Q928" s="1" t="str">
        <f t="shared" si="57"/>
        <v>300–499</v>
      </c>
      <c r="R928" s="1">
        <f>Cleaned_Data[[#This Row],[ residential_assets_value]]+Cleaned_Data[[#This Row],[ commercial_assets_value]]+Cleaned_Data[[#This Row],[ luxury_assets_value]]</f>
        <v>30100000</v>
      </c>
      <c r="S928" s="1">
        <f>Cleaned_Data[[#This Row],[ income_annum]]+Cleaned_Data[[#This Row],[ residential_assets_value]]+Cleaned_Data[[#This Row],[ commercial_assets_value]]+Cleaned_Data[[#This Row],[ luxury_assets_value]]</f>
        <v>35300000</v>
      </c>
      <c r="T928" s="1" t="str">
        <f t="shared" si="58"/>
        <v>3–4 Cr</v>
      </c>
      <c r="U928" s="12">
        <f t="shared" si="59"/>
        <v>2037500</v>
      </c>
      <c r="V928" s="1" t="str">
        <f>IF(Cleaned_Data[[#This Row],[EMI_Estimate]]&lt;50000, "50K", IF(Cleaned_Data[[#This Row],[EMI_Estimate]]&lt;100000, "50K-1L", IF(Cleaned_Data[[#This Row],[EMI_Estimate]]&lt;150000, "1L-1.5L", IF(Cleaned_Data[[#This Row],[EMI_Estimate]]&lt;200000,"1.5-2L", "&gt;2L"))))</f>
        <v>&gt;2L</v>
      </c>
    </row>
    <row r="929" spans="1:22" x14ac:dyDescent="0.35">
      <c r="A929">
        <v>928</v>
      </c>
      <c r="B929">
        <v>3</v>
      </c>
      <c r="C929" t="s">
        <v>19</v>
      </c>
      <c r="D929" t="s">
        <v>23</v>
      </c>
      <c r="E929">
        <v>7200000</v>
      </c>
      <c r="F929" t="str">
        <f t="shared" si="56"/>
        <v>&gt;20 Lakh</v>
      </c>
      <c r="G929">
        <v>20400000</v>
      </c>
      <c r="H929">
        <v>10</v>
      </c>
      <c r="I929">
        <v>558</v>
      </c>
      <c r="J929" s="1">
        <v>0</v>
      </c>
      <c r="K929" s="1">
        <v>13200000</v>
      </c>
      <c r="L929" s="1">
        <v>27200000</v>
      </c>
      <c r="M929" s="1">
        <v>10600000</v>
      </c>
      <c r="N929" s="1" t="s">
        <v>21</v>
      </c>
      <c r="O929" s="1">
        <f>Cleaned_Data[[#This Row],[ loan_amount]]-Cleaned_Data[[#This Row],[ bank_asset_value]]</f>
        <v>9800000</v>
      </c>
      <c r="P929" s="1">
        <f>Cleaned_Data[[#This Row],[ loan_amount]]</f>
        <v>20400000</v>
      </c>
      <c r="Q929" s="1" t="str">
        <f t="shared" si="57"/>
        <v>500–599</v>
      </c>
      <c r="R929" s="1">
        <f>Cleaned_Data[[#This Row],[ residential_assets_value]]+Cleaned_Data[[#This Row],[ commercial_assets_value]]+Cleaned_Data[[#This Row],[ luxury_assets_value]]</f>
        <v>40400000</v>
      </c>
      <c r="S929" s="1">
        <f>Cleaned_Data[[#This Row],[ income_annum]]+Cleaned_Data[[#This Row],[ residential_assets_value]]+Cleaned_Data[[#This Row],[ commercial_assets_value]]+Cleaned_Data[[#This Row],[ luxury_assets_value]]</f>
        <v>47600000</v>
      </c>
      <c r="T929" s="1" t="str">
        <f t="shared" si="58"/>
        <v>&gt;4 Cr</v>
      </c>
      <c r="U929" s="12">
        <f t="shared" si="59"/>
        <v>2040000</v>
      </c>
      <c r="V929" s="1" t="str">
        <f>IF(Cleaned_Data[[#This Row],[EMI_Estimate]]&lt;50000, "50K", IF(Cleaned_Data[[#This Row],[EMI_Estimate]]&lt;100000, "50K-1L", IF(Cleaned_Data[[#This Row],[EMI_Estimate]]&lt;150000, "1L-1.5L", IF(Cleaned_Data[[#This Row],[EMI_Estimate]]&lt;200000,"1.5-2L", "&gt;2L"))))</f>
        <v>&gt;2L</v>
      </c>
    </row>
    <row r="930" spans="1:22" x14ac:dyDescent="0.35">
      <c r="A930">
        <v>929</v>
      </c>
      <c r="B930">
        <v>1</v>
      </c>
      <c r="C930" t="s">
        <v>22</v>
      </c>
      <c r="D930" t="s">
        <v>23</v>
      </c>
      <c r="E930">
        <v>4000000</v>
      </c>
      <c r="F930" t="str">
        <f t="shared" si="56"/>
        <v>&gt;20 Lakh</v>
      </c>
      <c r="G930">
        <v>15600000</v>
      </c>
      <c r="H930">
        <v>12</v>
      </c>
      <c r="I930">
        <v>436</v>
      </c>
      <c r="J930" s="1">
        <v>10400000</v>
      </c>
      <c r="K930" s="1">
        <v>2800000</v>
      </c>
      <c r="L930" s="1">
        <v>14800000</v>
      </c>
      <c r="M930" s="1">
        <v>3200000</v>
      </c>
      <c r="N930" s="1" t="s">
        <v>24</v>
      </c>
      <c r="O930" s="1">
        <f>Cleaned_Data[[#This Row],[ loan_amount]]-Cleaned_Data[[#This Row],[ bank_asset_value]]</f>
        <v>12400000</v>
      </c>
      <c r="P930" s="1">
        <f>Cleaned_Data[[#This Row],[ loan_amount]]</f>
        <v>15600000</v>
      </c>
      <c r="Q930" s="1" t="str">
        <f t="shared" si="57"/>
        <v>300–499</v>
      </c>
      <c r="R930" s="1">
        <f>Cleaned_Data[[#This Row],[ residential_assets_value]]+Cleaned_Data[[#This Row],[ commercial_assets_value]]+Cleaned_Data[[#This Row],[ luxury_assets_value]]</f>
        <v>28000000</v>
      </c>
      <c r="S930" s="1">
        <f>Cleaned_Data[[#This Row],[ income_annum]]+Cleaned_Data[[#This Row],[ residential_assets_value]]+Cleaned_Data[[#This Row],[ commercial_assets_value]]+Cleaned_Data[[#This Row],[ luxury_assets_value]]</f>
        <v>32000000</v>
      </c>
      <c r="T930" s="1" t="str">
        <f t="shared" si="58"/>
        <v>3–4 Cr</v>
      </c>
      <c r="U930" s="12">
        <f t="shared" si="59"/>
        <v>1300000</v>
      </c>
      <c r="V930" s="1" t="str">
        <f>IF(Cleaned_Data[[#This Row],[EMI_Estimate]]&lt;50000, "50K", IF(Cleaned_Data[[#This Row],[EMI_Estimate]]&lt;100000, "50K-1L", IF(Cleaned_Data[[#This Row],[EMI_Estimate]]&lt;150000, "1L-1.5L", IF(Cleaned_Data[[#This Row],[EMI_Estimate]]&lt;200000,"1.5-2L", "&gt;2L"))))</f>
        <v>&gt;2L</v>
      </c>
    </row>
    <row r="931" spans="1:22" x14ac:dyDescent="0.35">
      <c r="A931">
        <v>930</v>
      </c>
      <c r="B931">
        <v>1</v>
      </c>
      <c r="C931" t="s">
        <v>22</v>
      </c>
      <c r="D931" t="s">
        <v>20</v>
      </c>
      <c r="E931">
        <v>2400000</v>
      </c>
      <c r="F931" t="str">
        <f t="shared" si="56"/>
        <v>&gt;20 Lakh</v>
      </c>
      <c r="G931">
        <v>5200000</v>
      </c>
      <c r="H931">
        <v>2</v>
      </c>
      <c r="I931">
        <v>371</v>
      </c>
      <c r="J931" s="1">
        <v>6100000</v>
      </c>
      <c r="K931" s="1">
        <v>3100000</v>
      </c>
      <c r="L931" s="1">
        <v>8500000</v>
      </c>
      <c r="M931" s="1">
        <v>1400000</v>
      </c>
      <c r="N931" s="1" t="s">
        <v>24</v>
      </c>
      <c r="O931" s="1">
        <f>Cleaned_Data[[#This Row],[ loan_amount]]-Cleaned_Data[[#This Row],[ bank_asset_value]]</f>
        <v>3800000</v>
      </c>
      <c r="P931" s="1">
        <f>Cleaned_Data[[#This Row],[ loan_amount]]</f>
        <v>5200000</v>
      </c>
      <c r="Q931" s="1" t="str">
        <f t="shared" si="57"/>
        <v>300–499</v>
      </c>
      <c r="R931" s="1">
        <f>Cleaned_Data[[#This Row],[ residential_assets_value]]+Cleaned_Data[[#This Row],[ commercial_assets_value]]+Cleaned_Data[[#This Row],[ luxury_assets_value]]</f>
        <v>17700000</v>
      </c>
      <c r="S931" s="1">
        <f>Cleaned_Data[[#This Row],[ income_annum]]+Cleaned_Data[[#This Row],[ residential_assets_value]]+Cleaned_Data[[#This Row],[ commercial_assets_value]]+Cleaned_Data[[#This Row],[ luxury_assets_value]]</f>
        <v>20100000</v>
      </c>
      <c r="T931" s="1" t="str">
        <f t="shared" si="58"/>
        <v>2–3 Cr</v>
      </c>
      <c r="U931" s="12">
        <f t="shared" si="59"/>
        <v>2600000</v>
      </c>
      <c r="V931" s="1" t="str">
        <f>IF(Cleaned_Data[[#This Row],[EMI_Estimate]]&lt;50000, "50K", IF(Cleaned_Data[[#This Row],[EMI_Estimate]]&lt;100000, "50K-1L", IF(Cleaned_Data[[#This Row],[EMI_Estimate]]&lt;150000, "1L-1.5L", IF(Cleaned_Data[[#This Row],[EMI_Estimate]]&lt;200000,"1.5-2L", "&gt;2L"))))</f>
        <v>&gt;2L</v>
      </c>
    </row>
    <row r="932" spans="1:22" x14ac:dyDescent="0.35">
      <c r="A932">
        <v>931</v>
      </c>
      <c r="B932">
        <v>2</v>
      </c>
      <c r="C932" t="s">
        <v>22</v>
      </c>
      <c r="D932" t="s">
        <v>23</v>
      </c>
      <c r="E932">
        <v>5500000</v>
      </c>
      <c r="F932" t="str">
        <f t="shared" si="56"/>
        <v>&gt;20 Lakh</v>
      </c>
      <c r="G932">
        <v>18400000</v>
      </c>
      <c r="H932">
        <v>10</v>
      </c>
      <c r="I932">
        <v>515</v>
      </c>
      <c r="J932" s="1">
        <v>6800000</v>
      </c>
      <c r="K932" s="1">
        <v>4400000</v>
      </c>
      <c r="L932" s="1">
        <v>18500000</v>
      </c>
      <c r="M932" s="1">
        <v>4100000</v>
      </c>
      <c r="N932" s="1" t="s">
        <v>24</v>
      </c>
      <c r="O932" s="1">
        <f>Cleaned_Data[[#This Row],[ loan_amount]]-Cleaned_Data[[#This Row],[ bank_asset_value]]</f>
        <v>14300000</v>
      </c>
      <c r="P932" s="1">
        <f>Cleaned_Data[[#This Row],[ loan_amount]]</f>
        <v>18400000</v>
      </c>
      <c r="Q932" s="1" t="str">
        <f t="shared" si="57"/>
        <v>500–599</v>
      </c>
      <c r="R932" s="1">
        <f>Cleaned_Data[[#This Row],[ residential_assets_value]]+Cleaned_Data[[#This Row],[ commercial_assets_value]]+Cleaned_Data[[#This Row],[ luxury_assets_value]]</f>
        <v>29700000</v>
      </c>
      <c r="S932" s="1">
        <f>Cleaned_Data[[#This Row],[ income_annum]]+Cleaned_Data[[#This Row],[ residential_assets_value]]+Cleaned_Data[[#This Row],[ commercial_assets_value]]+Cleaned_Data[[#This Row],[ luxury_assets_value]]</f>
        <v>35200000</v>
      </c>
      <c r="T932" s="1" t="str">
        <f t="shared" si="58"/>
        <v>3–4 Cr</v>
      </c>
      <c r="U932" s="12">
        <f t="shared" si="59"/>
        <v>1840000</v>
      </c>
      <c r="V932" s="1" t="str">
        <f>IF(Cleaned_Data[[#This Row],[EMI_Estimate]]&lt;50000, "50K", IF(Cleaned_Data[[#This Row],[EMI_Estimate]]&lt;100000, "50K-1L", IF(Cleaned_Data[[#This Row],[EMI_Estimate]]&lt;150000, "1L-1.5L", IF(Cleaned_Data[[#This Row],[EMI_Estimate]]&lt;200000,"1.5-2L", "&gt;2L"))))</f>
        <v>&gt;2L</v>
      </c>
    </row>
    <row r="933" spans="1:22" x14ac:dyDescent="0.35">
      <c r="A933">
        <v>932</v>
      </c>
      <c r="B933">
        <v>0</v>
      </c>
      <c r="C933" t="s">
        <v>22</v>
      </c>
      <c r="D933" t="s">
        <v>23</v>
      </c>
      <c r="E933">
        <v>9000000</v>
      </c>
      <c r="F933" t="str">
        <f t="shared" si="56"/>
        <v>&gt;20 Lakh</v>
      </c>
      <c r="G933">
        <v>24300000</v>
      </c>
      <c r="H933">
        <v>10</v>
      </c>
      <c r="I933">
        <v>599</v>
      </c>
      <c r="J933" s="1">
        <v>12900000</v>
      </c>
      <c r="K933" s="1">
        <v>3400000</v>
      </c>
      <c r="L933" s="1">
        <v>26900000</v>
      </c>
      <c r="M933" s="1">
        <v>6400000</v>
      </c>
      <c r="N933" s="1" t="s">
        <v>21</v>
      </c>
      <c r="O933" s="1">
        <f>Cleaned_Data[[#This Row],[ loan_amount]]-Cleaned_Data[[#This Row],[ bank_asset_value]]</f>
        <v>17900000</v>
      </c>
      <c r="P933" s="1">
        <f>Cleaned_Data[[#This Row],[ loan_amount]]</f>
        <v>24300000</v>
      </c>
      <c r="Q933" s="1" t="str">
        <f t="shared" si="57"/>
        <v>500–599</v>
      </c>
      <c r="R933" s="1">
        <f>Cleaned_Data[[#This Row],[ residential_assets_value]]+Cleaned_Data[[#This Row],[ commercial_assets_value]]+Cleaned_Data[[#This Row],[ luxury_assets_value]]</f>
        <v>43200000</v>
      </c>
      <c r="S933" s="1">
        <f>Cleaned_Data[[#This Row],[ income_annum]]+Cleaned_Data[[#This Row],[ residential_assets_value]]+Cleaned_Data[[#This Row],[ commercial_assets_value]]+Cleaned_Data[[#This Row],[ luxury_assets_value]]</f>
        <v>52200000</v>
      </c>
      <c r="T933" s="1" t="str">
        <f t="shared" si="58"/>
        <v>&gt;4 Cr</v>
      </c>
      <c r="U933" s="12">
        <f t="shared" si="59"/>
        <v>2430000</v>
      </c>
      <c r="V933" s="1" t="str">
        <f>IF(Cleaned_Data[[#This Row],[EMI_Estimate]]&lt;50000, "50K", IF(Cleaned_Data[[#This Row],[EMI_Estimate]]&lt;100000, "50K-1L", IF(Cleaned_Data[[#This Row],[EMI_Estimate]]&lt;150000, "1L-1.5L", IF(Cleaned_Data[[#This Row],[EMI_Estimate]]&lt;200000,"1.5-2L", "&gt;2L"))))</f>
        <v>&gt;2L</v>
      </c>
    </row>
    <row r="934" spans="1:22" x14ac:dyDescent="0.35">
      <c r="A934">
        <v>933</v>
      </c>
      <c r="B934">
        <v>0</v>
      </c>
      <c r="C934" t="s">
        <v>22</v>
      </c>
      <c r="D934" t="s">
        <v>23</v>
      </c>
      <c r="E934">
        <v>7900000</v>
      </c>
      <c r="F934" t="str">
        <f t="shared" si="56"/>
        <v>&gt;20 Lakh</v>
      </c>
      <c r="G934">
        <v>24000000</v>
      </c>
      <c r="H934">
        <v>20</v>
      </c>
      <c r="I934">
        <v>728</v>
      </c>
      <c r="J934" s="1">
        <v>18600000</v>
      </c>
      <c r="K934" s="1">
        <v>15600000</v>
      </c>
      <c r="L934" s="1">
        <v>21800000</v>
      </c>
      <c r="M934" s="1">
        <v>7400000</v>
      </c>
      <c r="N934" s="1" t="s">
        <v>21</v>
      </c>
      <c r="O934" s="1">
        <f>Cleaned_Data[[#This Row],[ loan_amount]]-Cleaned_Data[[#This Row],[ bank_asset_value]]</f>
        <v>16600000</v>
      </c>
      <c r="P934" s="1">
        <f>Cleaned_Data[[#This Row],[ loan_amount]]</f>
        <v>24000000</v>
      </c>
      <c r="Q934" s="1" t="str">
        <f t="shared" si="57"/>
        <v>700–799</v>
      </c>
      <c r="R934" s="1">
        <f>Cleaned_Data[[#This Row],[ residential_assets_value]]+Cleaned_Data[[#This Row],[ commercial_assets_value]]+Cleaned_Data[[#This Row],[ luxury_assets_value]]</f>
        <v>56000000</v>
      </c>
      <c r="S934" s="1">
        <f>Cleaned_Data[[#This Row],[ income_annum]]+Cleaned_Data[[#This Row],[ residential_assets_value]]+Cleaned_Data[[#This Row],[ commercial_assets_value]]+Cleaned_Data[[#This Row],[ luxury_assets_value]]</f>
        <v>63900000</v>
      </c>
      <c r="T934" s="1" t="str">
        <f t="shared" si="58"/>
        <v>&gt;4 Cr</v>
      </c>
      <c r="U934" s="12">
        <f t="shared" si="59"/>
        <v>1200000</v>
      </c>
      <c r="V934" s="1" t="str">
        <f>IF(Cleaned_Data[[#This Row],[EMI_Estimate]]&lt;50000, "50K", IF(Cleaned_Data[[#This Row],[EMI_Estimate]]&lt;100000, "50K-1L", IF(Cleaned_Data[[#This Row],[EMI_Estimate]]&lt;150000, "1L-1.5L", IF(Cleaned_Data[[#This Row],[EMI_Estimate]]&lt;200000,"1.5-2L", "&gt;2L"))))</f>
        <v>&gt;2L</v>
      </c>
    </row>
    <row r="935" spans="1:22" x14ac:dyDescent="0.35">
      <c r="A935">
        <v>934</v>
      </c>
      <c r="B935">
        <v>2</v>
      </c>
      <c r="C935" t="s">
        <v>22</v>
      </c>
      <c r="D935" t="s">
        <v>23</v>
      </c>
      <c r="E935">
        <v>6200000</v>
      </c>
      <c r="F935" t="str">
        <f t="shared" si="56"/>
        <v>&gt;20 Lakh</v>
      </c>
      <c r="G935">
        <v>21600000</v>
      </c>
      <c r="H935">
        <v>20</v>
      </c>
      <c r="I935">
        <v>679</v>
      </c>
      <c r="J935" s="1">
        <v>18600000</v>
      </c>
      <c r="K935" s="1">
        <v>2500000</v>
      </c>
      <c r="L935" s="1">
        <v>24500000</v>
      </c>
      <c r="M935" s="1">
        <v>9100000</v>
      </c>
      <c r="N935" s="1" t="s">
        <v>21</v>
      </c>
      <c r="O935" s="1">
        <f>Cleaned_Data[[#This Row],[ loan_amount]]-Cleaned_Data[[#This Row],[ bank_asset_value]]</f>
        <v>12500000</v>
      </c>
      <c r="P935" s="1">
        <f>Cleaned_Data[[#This Row],[ loan_amount]]</f>
        <v>21600000</v>
      </c>
      <c r="Q935" s="1" t="str">
        <f t="shared" si="57"/>
        <v>600–699</v>
      </c>
      <c r="R935" s="1">
        <f>Cleaned_Data[[#This Row],[ residential_assets_value]]+Cleaned_Data[[#This Row],[ commercial_assets_value]]+Cleaned_Data[[#This Row],[ luxury_assets_value]]</f>
        <v>45600000</v>
      </c>
      <c r="S935" s="1">
        <f>Cleaned_Data[[#This Row],[ income_annum]]+Cleaned_Data[[#This Row],[ residential_assets_value]]+Cleaned_Data[[#This Row],[ commercial_assets_value]]+Cleaned_Data[[#This Row],[ luxury_assets_value]]</f>
        <v>51800000</v>
      </c>
      <c r="T935" s="1" t="str">
        <f t="shared" si="58"/>
        <v>&gt;4 Cr</v>
      </c>
      <c r="U935" s="12">
        <f t="shared" si="59"/>
        <v>1080000</v>
      </c>
      <c r="V935" s="1" t="str">
        <f>IF(Cleaned_Data[[#This Row],[EMI_Estimate]]&lt;50000, "50K", IF(Cleaned_Data[[#This Row],[EMI_Estimate]]&lt;100000, "50K-1L", IF(Cleaned_Data[[#This Row],[EMI_Estimate]]&lt;150000, "1L-1.5L", IF(Cleaned_Data[[#This Row],[EMI_Estimate]]&lt;200000,"1.5-2L", "&gt;2L"))))</f>
        <v>&gt;2L</v>
      </c>
    </row>
    <row r="936" spans="1:22" x14ac:dyDescent="0.35">
      <c r="A936">
        <v>935</v>
      </c>
      <c r="B936">
        <v>3</v>
      </c>
      <c r="C936" t="s">
        <v>19</v>
      </c>
      <c r="D936" t="s">
        <v>23</v>
      </c>
      <c r="E936">
        <v>7900000</v>
      </c>
      <c r="F936" t="str">
        <f t="shared" si="56"/>
        <v>&gt;20 Lakh</v>
      </c>
      <c r="G936">
        <v>29200000</v>
      </c>
      <c r="H936">
        <v>4</v>
      </c>
      <c r="I936">
        <v>399</v>
      </c>
      <c r="J936" s="1">
        <v>23200000</v>
      </c>
      <c r="K936" s="1">
        <v>5500000</v>
      </c>
      <c r="L936" s="1">
        <v>30200000</v>
      </c>
      <c r="M936" s="1">
        <v>6900000</v>
      </c>
      <c r="N936" s="1" t="s">
        <v>21</v>
      </c>
      <c r="O936" s="1">
        <f>Cleaned_Data[[#This Row],[ loan_amount]]-Cleaned_Data[[#This Row],[ bank_asset_value]]</f>
        <v>22300000</v>
      </c>
      <c r="P936" s="1">
        <f>Cleaned_Data[[#This Row],[ loan_amount]]</f>
        <v>29200000</v>
      </c>
      <c r="Q936" s="1" t="str">
        <f t="shared" si="57"/>
        <v>300–499</v>
      </c>
      <c r="R936" s="1">
        <f>Cleaned_Data[[#This Row],[ residential_assets_value]]+Cleaned_Data[[#This Row],[ commercial_assets_value]]+Cleaned_Data[[#This Row],[ luxury_assets_value]]</f>
        <v>58900000</v>
      </c>
      <c r="S936" s="1">
        <f>Cleaned_Data[[#This Row],[ income_annum]]+Cleaned_Data[[#This Row],[ residential_assets_value]]+Cleaned_Data[[#This Row],[ commercial_assets_value]]+Cleaned_Data[[#This Row],[ luxury_assets_value]]</f>
        <v>66800000</v>
      </c>
      <c r="T936" s="1" t="str">
        <f t="shared" si="58"/>
        <v>&gt;4 Cr</v>
      </c>
      <c r="U936" s="12">
        <f t="shared" si="59"/>
        <v>7300000</v>
      </c>
      <c r="V936" s="1" t="str">
        <f>IF(Cleaned_Data[[#This Row],[EMI_Estimate]]&lt;50000, "50K", IF(Cleaned_Data[[#This Row],[EMI_Estimate]]&lt;100000, "50K-1L", IF(Cleaned_Data[[#This Row],[EMI_Estimate]]&lt;150000, "1L-1.5L", IF(Cleaned_Data[[#This Row],[EMI_Estimate]]&lt;200000,"1.5-2L", "&gt;2L"))))</f>
        <v>&gt;2L</v>
      </c>
    </row>
    <row r="937" spans="1:22" x14ac:dyDescent="0.35">
      <c r="A937">
        <v>936</v>
      </c>
      <c r="B937">
        <v>3</v>
      </c>
      <c r="C937" t="s">
        <v>22</v>
      </c>
      <c r="D937" t="s">
        <v>20</v>
      </c>
      <c r="E937">
        <v>1200000</v>
      </c>
      <c r="F937" t="str">
        <f t="shared" si="56"/>
        <v>10-15 Lakh</v>
      </c>
      <c r="G937">
        <v>4500000</v>
      </c>
      <c r="H937">
        <v>6</v>
      </c>
      <c r="I937">
        <v>819</v>
      </c>
      <c r="J937" s="1">
        <v>1400000</v>
      </c>
      <c r="K937" s="1">
        <v>1100000</v>
      </c>
      <c r="L937" s="1">
        <v>4400000</v>
      </c>
      <c r="M937" s="1">
        <v>900000</v>
      </c>
      <c r="N937" s="1" t="s">
        <v>21</v>
      </c>
      <c r="O937" s="1">
        <f>Cleaned_Data[[#This Row],[ loan_amount]]-Cleaned_Data[[#This Row],[ bank_asset_value]]</f>
        <v>3600000</v>
      </c>
      <c r="P937" s="1">
        <f>Cleaned_Data[[#This Row],[ loan_amount]]</f>
        <v>4500000</v>
      </c>
      <c r="Q937" s="1" t="str">
        <f t="shared" si="57"/>
        <v>800+</v>
      </c>
      <c r="R937" s="1">
        <f>Cleaned_Data[[#This Row],[ residential_assets_value]]+Cleaned_Data[[#This Row],[ commercial_assets_value]]+Cleaned_Data[[#This Row],[ luxury_assets_value]]</f>
        <v>6900000</v>
      </c>
      <c r="S937" s="1">
        <f>Cleaned_Data[[#This Row],[ income_annum]]+Cleaned_Data[[#This Row],[ residential_assets_value]]+Cleaned_Data[[#This Row],[ commercial_assets_value]]+Cleaned_Data[[#This Row],[ luxury_assets_value]]</f>
        <v>8100000</v>
      </c>
      <c r="T937" s="1" t="str">
        <f t="shared" si="58"/>
        <v>&lt;1 Cr</v>
      </c>
      <c r="U937" s="12">
        <f t="shared" si="59"/>
        <v>750000</v>
      </c>
      <c r="V937" s="1" t="str">
        <f>IF(Cleaned_Data[[#This Row],[EMI_Estimate]]&lt;50000, "50K", IF(Cleaned_Data[[#This Row],[EMI_Estimate]]&lt;100000, "50K-1L", IF(Cleaned_Data[[#This Row],[EMI_Estimate]]&lt;150000, "1L-1.5L", IF(Cleaned_Data[[#This Row],[EMI_Estimate]]&lt;200000,"1.5-2L", "&gt;2L"))))</f>
        <v>&gt;2L</v>
      </c>
    </row>
    <row r="938" spans="1:22" x14ac:dyDescent="0.35">
      <c r="A938">
        <v>937</v>
      </c>
      <c r="B938">
        <v>1</v>
      </c>
      <c r="C938" t="s">
        <v>19</v>
      </c>
      <c r="D938" t="s">
        <v>20</v>
      </c>
      <c r="E938">
        <v>4700000</v>
      </c>
      <c r="F938" t="str">
        <f t="shared" si="56"/>
        <v>&gt;20 Lakh</v>
      </c>
      <c r="G938">
        <v>11700000</v>
      </c>
      <c r="H938">
        <v>6</v>
      </c>
      <c r="I938">
        <v>308</v>
      </c>
      <c r="J938" s="1">
        <v>11800000</v>
      </c>
      <c r="K938" s="1">
        <v>1100000</v>
      </c>
      <c r="L938" s="1">
        <v>15100000</v>
      </c>
      <c r="M938" s="1">
        <v>3700000</v>
      </c>
      <c r="N938" s="1" t="s">
        <v>24</v>
      </c>
      <c r="O938" s="1">
        <f>Cleaned_Data[[#This Row],[ loan_amount]]-Cleaned_Data[[#This Row],[ bank_asset_value]]</f>
        <v>8000000</v>
      </c>
      <c r="P938" s="1">
        <f>Cleaned_Data[[#This Row],[ loan_amount]]</f>
        <v>11700000</v>
      </c>
      <c r="Q938" s="1" t="str">
        <f t="shared" si="57"/>
        <v>300–499</v>
      </c>
      <c r="R938" s="1">
        <f>Cleaned_Data[[#This Row],[ residential_assets_value]]+Cleaned_Data[[#This Row],[ commercial_assets_value]]+Cleaned_Data[[#This Row],[ luxury_assets_value]]</f>
        <v>28000000</v>
      </c>
      <c r="S938" s="1">
        <f>Cleaned_Data[[#This Row],[ income_annum]]+Cleaned_Data[[#This Row],[ residential_assets_value]]+Cleaned_Data[[#This Row],[ commercial_assets_value]]+Cleaned_Data[[#This Row],[ luxury_assets_value]]</f>
        <v>32700000</v>
      </c>
      <c r="T938" s="1" t="str">
        <f t="shared" si="58"/>
        <v>3–4 Cr</v>
      </c>
      <c r="U938" s="12">
        <f t="shared" si="59"/>
        <v>1950000</v>
      </c>
      <c r="V938" s="1" t="str">
        <f>IF(Cleaned_Data[[#This Row],[EMI_Estimate]]&lt;50000, "50K", IF(Cleaned_Data[[#This Row],[EMI_Estimate]]&lt;100000, "50K-1L", IF(Cleaned_Data[[#This Row],[EMI_Estimate]]&lt;150000, "1L-1.5L", IF(Cleaned_Data[[#This Row],[EMI_Estimate]]&lt;200000,"1.5-2L", "&gt;2L"))))</f>
        <v>&gt;2L</v>
      </c>
    </row>
    <row r="939" spans="1:22" x14ac:dyDescent="0.35">
      <c r="A939">
        <v>938</v>
      </c>
      <c r="B939">
        <v>5</v>
      </c>
      <c r="C939" t="s">
        <v>19</v>
      </c>
      <c r="D939" t="s">
        <v>23</v>
      </c>
      <c r="E939">
        <v>5900000</v>
      </c>
      <c r="F939" t="str">
        <f t="shared" si="56"/>
        <v>&gt;20 Lakh</v>
      </c>
      <c r="G939">
        <v>15600000</v>
      </c>
      <c r="H939">
        <v>2</v>
      </c>
      <c r="I939">
        <v>730</v>
      </c>
      <c r="J939" s="1">
        <v>12600000</v>
      </c>
      <c r="K939" s="1">
        <v>4700000</v>
      </c>
      <c r="L939" s="1">
        <v>15900000</v>
      </c>
      <c r="M939" s="1">
        <v>5900000</v>
      </c>
      <c r="N939" s="1" t="s">
        <v>21</v>
      </c>
      <c r="O939" s="1">
        <f>Cleaned_Data[[#This Row],[ loan_amount]]-Cleaned_Data[[#This Row],[ bank_asset_value]]</f>
        <v>9700000</v>
      </c>
      <c r="P939" s="1">
        <f>Cleaned_Data[[#This Row],[ loan_amount]]</f>
        <v>15600000</v>
      </c>
      <c r="Q939" s="1" t="str">
        <f t="shared" si="57"/>
        <v>700–799</v>
      </c>
      <c r="R939" s="1">
        <f>Cleaned_Data[[#This Row],[ residential_assets_value]]+Cleaned_Data[[#This Row],[ commercial_assets_value]]+Cleaned_Data[[#This Row],[ luxury_assets_value]]</f>
        <v>33200000</v>
      </c>
      <c r="S939" s="1">
        <f>Cleaned_Data[[#This Row],[ income_annum]]+Cleaned_Data[[#This Row],[ residential_assets_value]]+Cleaned_Data[[#This Row],[ commercial_assets_value]]+Cleaned_Data[[#This Row],[ luxury_assets_value]]</f>
        <v>39100000</v>
      </c>
      <c r="T939" s="1" t="str">
        <f t="shared" si="58"/>
        <v>3–4 Cr</v>
      </c>
      <c r="U939" s="12">
        <f t="shared" si="59"/>
        <v>7800000</v>
      </c>
      <c r="V939" s="1" t="str">
        <f>IF(Cleaned_Data[[#This Row],[EMI_Estimate]]&lt;50000, "50K", IF(Cleaned_Data[[#This Row],[EMI_Estimate]]&lt;100000, "50K-1L", IF(Cleaned_Data[[#This Row],[EMI_Estimate]]&lt;150000, "1L-1.5L", IF(Cleaned_Data[[#This Row],[EMI_Estimate]]&lt;200000,"1.5-2L", "&gt;2L"))))</f>
        <v>&gt;2L</v>
      </c>
    </row>
    <row r="940" spans="1:22" x14ac:dyDescent="0.35">
      <c r="A940">
        <v>939</v>
      </c>
      <c r="B940">
        <v>4</v>
      </c>
      <c r="C940" t="s">
        <v>22</v>
      </c>
      <c r="D940" t="s">
        <v>23</v>
      </c>
      <c r="E940">
        <v>1400000</v>
      </c>
      <c r="F940" t="str">
        <f t="shared" si="56"/>
        <v>10-15 Lakh</v>
      </c>
      <c r="G940">
        <v>5100000</v>
      </c>
      <c r="H940">
        <v>14</v>
      </c>
      <c r="I940">
        <v>312</v>
      </c>
      <c r="J940" s="1">
        <v>4000000</v>
      </c>
      <c r="K940" s="1">
        <v>1000000</v>
      </c>
      <c r="L940" s="1">
        <v>3200000</v>
      </c>
      <c r="M940" s="1">
        <v>1400000</v>
      </c>
      <c r="N940" s="1" t="s">
        <v>24</v>
      </c>
      <c r="O940" s="1">
        <f>Cleaned_Data[[#This Row],[ loan_amount]]-Cleaned_Data[[#This Row],[ bank_asset_value]]</f>
        <v>3700000</v>
      </c>
      <c r="P940" s="1">
        <f>Cleaned_Data[[#This Row],[ loan_amount]]</f>
        <v>5100000</v>
      </c>
      <c r="Q940" s="1" t="str">
        <f t="shared" si="57"/>
        <v>300–499</v>
      </c>
      <c r="R940" s="1">
        <f>Cleaned_Data[[#This Row],[ residential_assets_value]]+Cleaned_Data[[#This Row],[ commercial_assets_value]]+Cleaned_Data[[#This Row],[ luxury_assets_value]]</f>
        <v>8200000</v>
      </c>
      <c r="S940" s="1">
        <f>Cleaned_Data[[#This Row],[ income_annum]]+Cleaned_Data[[#This Row],[ residential_assets_value]]+Cleaned_Data[[#This Row],[ commercial_assets_value]]+Cleaned_Data[[#This Row],[ luxury_assets_value]]</f>
        <v>9600000</v>
      </c>
      <c r="T940" s="1" t="str">
        <f t="shared" si="58"/>
        <v>&lt;1 Cr</v>
      </c>
      <c r="U940" s="12">
        <f t="shared" si="59"/>
        <v>364286</v>
      </c>
      <c r="V940" s="1" t="str">
        <f>IF(Cleaned_Data[[#This Row],[EMI_Estimate]]&lt;50000, "50K", IF(Cleaned_Data[[#This Row],[EMI_Estimate]]&lt;100000, "50K-1L", IF(Cleaned_Data[[#This Row],[EMI_Estimate]]&lt;150000, "1L-1.5L", IF(Cleaned_Data[[#This Row],[EMI_Estimate]]&lt;200000,"1.5-2L", "&gt;2L"))))</f>
        <v>&gt;2L</v>
      </c>
    </row>
    <row r="941" spans="1:22" x14ac:dyDescent="0.35">
      <c r="A941">
        <v>940</v>
      </c>
      <c r="B941">
        <v>3</v>
      </c>
      <c r="C941" t="s">
        <v>22</v>
      </c>
      <c r="D941" t="s">
        <v>23</v>
      </c>
      <c r="E941">
        <v>4700000</v>
      </c>
      <c r="F941" t="str">
        <f t="shared" si="56"/>
        <v>&gt;20 Lakh</v>
      </c>
      <c r="G941">
        <v>12800000</v>
      </c>
      <c r="H941">
        <v>16</v>
      </c>
      <c r="I941">
        <v>740</v>
      </c>
      <c r="J941" s="1">
        <v>2200000</v>
      </c>
      <c r="K941" s="1">
        <v>8600000</v>
      </c>
      <c r="L941" s="1">
        <v>11700000</v>
      </c>
      <c r="M941" s="1">
        <v>6100000</v>
      </c>
      <c r="N941" s="1" t="s">
        <v>21</v>
      </c>
      <c r="O941" s="1">
        <f>Cleaned_Data[[#This Row],[ loan_amount]]-Cleaned_Data[[#This Row],[ bank_asset_value]]</f>
        <v>6700000</v>
      </c>
      <c r="P941" s="1">
        <f>Cleaned_Data[[#This Row],[ loan_amount]]</f>
        <v>12800000</v>
      </c>
      <c r="Q941" s="1" t="str">
        <f t="shared" si="57"/>
        <v>700–799</v>
      </c>
      <c r="R941" s="1">
        <f>Cleaned_Data[[#This Row],[ residential_assets_value]]+Cleaned_Data[[#This Row],[ commercial_assets_value]]+Cleaned_Data[[#This Row],[ luxury_assets_value]]</f>
        <v>22500000</v>
      </c>
      <c r="S941" s="1">
        <f>Cleaned_Data[[#This Row],[ income_annum]]+Cleaned_Data[[#This Row],[ residential_assets_value]]+Cleaned_Data[[#This Row],[ commercial_assets_value]]+Cleaned_Data[[#This Row],[ luxury_assets_value]]</f>
        <v>27200000</v>
      </c>
      <c r="T941" s="1" t="str">
        <f t="shared" si="58"/>
        <v>2–3 Cr</v>
      </c>
      <c r="U941" s="12">
        <f t="shared" si="59"/>
        <v>800000</v>
      </c>
      <c r="V941" s="1" t="str">
        <f>IF(Cleaned_Data[[#This Row],[EMI_Estimate]]&lt;50000, "50K", IF(Cleaned_Data[[#This Row],[EMI_Estimate]]&lt;100000, "50K-1L", IF(Cleaned_Data[[#This Row],[EMI_Estimate]]&lt;150000, "1L-1.5L", IF(Cleaned_Data[[#This Row],[EMI_Estimate]]&lt;200000,"1.5-2L", "&gt;2L"))))</f>
        <v>&gt;2L</v>
      </c>
    </row>
    <row r="942" spans="1:22" x14ac:dyDescent="0.35">
      <c r="A942">
        <v>941</v>
      </c>
      <c r="B942">
        <v>5</v>
      </c>
      <c r="C942" t="s">
        <v>19</v>
      </c>
      <c r="D942" t="s">
        <v>23</v>
      </c>
      <c r="E942">
        <v>7600000</v>
      </c>
      <c r="F942" t="str">
        <f t="shared" si="56"/>
        <v>&gt;20 Lakh</v>
      </c>
      <c r="G942">
        <v>20000000</v>
      </c>
      <c r="H942">
        <v>10</v>
      </c>
      <c r="I942">
        <v>522</v>
      </c>
      <c r="J942" s="1">
        <v>21500000</v>
      </c>
      <c r="K942" s="1">
        <v>1400000</v>
      </c>
      <c r="L942" s="1">
        <v>20400000</v>
      </c>
      <c r="M942" s="1">
        <v>4300000</v>
      </c>
      <c r="N942" s="1" t="s">
        <v>24</v>
      </c>
      <c r="O942" s="1">
        <f>Cleaned_Data[[#This Row],[ loan_amount]]-Cleaned_Data[[#This Row],[ bank_asset_value]]</f>
        <v>15700000</v>
      </c>
      <c r="P942" s="1">
        <f>Cleaned_Data[[#This Row],[ loan_amount]]</f>
        <v>20000000</v>
      </c>
      <c r="Q942" s="1" t="str">
        <f t="shared" si="57"/>
        <v>500–599</v>
      </c>
      <c r="R942" s="1">
        <f>Cleaned_Data[[#This Row],[ residential_assets_value]]+Cleaned_Data[[#This Row],[ commercial_assets_value]]+Cleaned_Data[[#This Row],[ luxury_assets_value]]</f>
        <v>43300000</v>
      </c>
      <c r="S942" s="1">
        <f>Cleaned_Data[[#This Row],[ income_annum]]+Cleaned_Data[[#This Row],[ residential_assets_value]]+Cleaned_Data[[#This Row],[ commercial_assets_value]]+Cleaned_Data[[#This Row],[ luxury_assets_value]]</f>
        <v>50900000</v>
      </c>
      <c r="T942" s="1" t="str">
        <f t="shared" si="58"/>
        <v>&gt;4 Cr</v>
      </c>
      <c r="U942" s="12">
        <f t="shared" si="59"/>
        <v>2000000</v>
      </c>
      <c r="V942" s="1" t="str">
        <f>IF(Cleaned_Data[[#This Row],[EMI_Estimate]]&lt;50000, "50K", IF(Cleaned_Data[[#This Row],[EMI_Estimate]]&lt;100000, "50K-1L", IF(Cleaned_Data[[#This Row],[EMI_Estimate]]&lt;150000, "1L-1.5L", IF(Cleaned_Data[[#This Row],[EMI_Estimate]]&lt;200000,"1.5-2L", "&gt;2L"))))</f>
        <v>&gt;2L</v>
      </c>
    </row>
    <row r="943" spans="1:22" x14ac:dyDescent="0.35">
      <c r="A943">
        <v>942</v>
      </c>
      <c r="B943">
        <v>4</v>
      </c>
      <c r="C943" t="s">
        <v>19</v>
      </c>
      <c r="D943" t="s">
        <v>20</v>
      </c>
      <c r="E943">
        <v>7200000</v>
      </c>
      <c r="F943" t="str">
        <f t="shared" si="56"/>
        <v>&gt;20 Lakh</v>
      </c>
      <c r="G943">
        <v>16900000</v>
      </c>
      <c r="H943">
        <v>4</v>
      </c>
      <c r="I943">
        <v>702</v>
      </c>
      <c r="J943" s="1">
        <v>15900000</v>
      </c>
      <c r="K943" s="1">
        <v>7100000</v>
      </c>
      <c r="L943" s="1">
        <v>22000000</v>
      </c>
      <c r="M943" s="1">
        <v>9600000</v>
      </c>
      <c r="N943" s="1" t="s">
        <v>21</v>
      </c>
      <c r="O943" s="1">
        <f>Cleaned_Data[[#This Row],[ loan_amount]]-Cleaned_Data[[#This Row],[ bank_asset_value]]</f>
        <v>7300000</v>
      </c>
      <c r="P943" s="1">
        <f>Cleaned_Data[[#This Row],[ loan_amount]]</f>
        <v>16900000</v>
      </c>
      <c r="Q943" s="1" t="str">
        <f t="shared" si="57"/>
        <v>700–799</v>
      </c>
      <c r="R943" s="1">
        <f>Cleaned_Data[[#This Row],[ residential_assets_value]]+Cleaned_Data[[#This Row],[ commercial_assets_value]]+Cleaned_Data[[#This Row],[ luxury_assets_value]]</f>
        <v>45000000</v>
      </c>
      <c r="S943" s="1">
        <f>Cleaned_Data[[#This Row],[ income_annum]]+Cleaned_Data[[#This Row],[ residential_assets_value]]+Cleaned_Data[[#This Row],[ commercial_assets_value]]+Cleaned_Data[[#This Row],[ luxury_assets_value]]</f>
        <v>52200000</v>
      </c>
      <c r="T943" s="1" t="str">
        <f t="shared" si="58"/>
        <v>&gt;4 Cr</v>
      </c>
      <c r="U943" s="12">
        <f t="shared" si="59"/>
        <v>4225000</v>
      </c>
      <c r="V943" s="1" t="str">
        <f>IF(Cleaned_Data[[#This Row],[EMI_Estimate]]&lt;50000, "50K", IF(Cleaned_Data[[#This Row],[EMI_Estimate]]&lt;100000, "50K-1L", IF(Cleaned_Data[[#This Row],[EMI_Estimate]]&lt;150000, "1L-1.5L", IF(Cleaned_Data[[#This Row],[EMI_Estimate]]&lt;200000,"1.5-2L", "&gt;2L"))))</f>
        <v>&gt;2L</v>
      </c>
    </row>
    <row r="944" spans="1:22" x14ac:dyDescent="0.35">
      <c r="A944">
        <v>943</v>
      </c>
      <c r="B944">
        <v>4</v>
      </c>
      <c r="C944" t="s">
        <v>22</v>
      </c>
      <c r="D944" t="s">
        <v>23</v>
      </c>
      <c r="E944">
        <v>1400000</v>
      </c>
      <c r="F944" t="str">
        <f t="shared" si="56"/>
        <v>10-15 Lakh</v>
      </c>
      <c r="G944">
        <v>4300000</v>
      </c>
      <c r="H944">
        <v>16</v>
      </c>
      <c r="I944">
        <v>447</v>
      </c>
      <c r="J944" s="1">
        <v>3600000</v>
      </c>
      <c r="K944" s="1">
        <v>1200000</v>
      </c>
      <c r="L944" s="1">
        <v>5300000</v>
      </c>
      <c r="M944" s="1">
        <v>1000000</v>
      </c>
      <c r="N944" s="1" t="s">
        <v>24</v>
      </c>
      <c r="O944" s="1">
        <f>Cleaned_Data[[#This Row],[ loan_amount]]-Cleaned_Data[[#This Row],[ bank_asset_value]]</f>
        <v>3300000</v>
      </c>
      <c r="P944" s="1">
        <f>Cleaned_Data[[#This Row],[ loan_amount]]</f>
        <v>4300000</v>
      </c>
      <c r="Q944" s="1" t="str">
        <f t="shared" si="57"/>
        <v>300–499</v>
      </c>
      <c r="R944" s="1">
        <f>Cleaned_Data[[#This Row],[ residential_assets_value]]+Cleaned_Data[[#This Row],[ commercial_assets_value]]+Cleaned_Data[[#This Row],[ luxury_assets_value]]</f>
        <v>10100000</v>
      </c>
      <c r="S944" s="1">
        <f>Cleaned_Data[[#This Row],[ income_annum]]+Cleaned_Data[[#This Row],[ residential_assets_value]]+Cleaned_Data[[#This Row],[ commercial_assets_value]]+Cleaned_Data[[#This Row],[ luxury_assets_value]]</f>
        <v>11500000</v>
      </c>
      <c r="T944" s="1" t="str">
        <f t="shared" si="58"/>
        <v>1–2 Cr</v>
      </c>
      <c r="U944" s="12">
        <f t="shared" si="59"/>
        <v>268750</v>
      </c>
      <c r="V944" s="1" t="str">
        <f>IF(Cleaned_Data[[#This Row],[EMI_Estimate]]&lt;50000, "50K", IF(Cleaned_Data[[#This Row],[EMI_Estimate]]&lt;100000, "50K-1L", IF(Cleaned_Data[[#This Row],[EMI_Estimate]]&lt;150000, "1L-1.5L", IF(Cleaned_Data[[#This Row],[EMI_Estimate]]&lt;200000,"1.5-2L", "&gt;2L"))))</f>
        <v>&gt;2L</v>
      </c>
    </row>
    <row r="945" spans="1:22" x14ac:dyDescent="0.35">
      <c r="A945">
        <v>944</v>
      </c>
      <c r="B945">
        <v>5</v>
      </c>
      <c r="C945" t="s">
        <v>19</v>
      </c>
      <c r="D945" t="s">
        <v>20</v>
      </c>
      <c r="E945">
        <v>1400000</v>
      </c>
      <c r="F945" t="str">
        <f t="shared" si="56"/>
        <v>10-15 Lakh</v>
      </c>
      <c r="G945">
        <v>2900000</v>
      </c>
      <c r="H945">
        <v>4</v>
      </c>
      <c r="I945">
        <v>829</v>
      </c>
      <c r="J945" s="1">
        <v>800000</v>
      </c>
      <c r="K945" s="1">
        <v>600000</v>
      </c>
      <c r="L945" s="1">
        <v>5400000</v>
      </c>
      <c r="M945" s="1">
        <v>1600000</v>
      </c>
      <c r="N945" s="1" t="s">
        <v>21</v>
      </c>
      <c r="O945" s="1">
        <f>Cleaned_Data[[#This Row],[ loan_amount]]-Cleaned_Data[[#This Row],[ bank_asset_value]]</f>
        <v>1300000</v>
      </c>
      <c r="P945" s="1">
        <f>Cleaned_Data[[#This Row],[ loan_amount]]</f>
        <v>2900000</v>
      </c>
      <c r="Q945" s="1" t="str">
        <f t="shared" si="57"/>
        <v>800+</v>
      </c>
      <c r="R945" s="1">
        <f>Cleaned_Data[[#This Row],[ residential_assets_value]]+Cleaned_Data[[#This Row],[ commercial_assets_value]]+Cleaned_Data[[#This Row],[ luxury_assets_value]]</f>
        <v>6800000</v>
      </c>
      <c r="S945" s="1">
        <f>Cleaned_Data[[#This Row],[ income_annum]]+Cleaned_Data[[#This Row],[ residential_assets_value]]+Cleaned_Data[[#This Row],[ commercial_assets_value]]+Cleaned_Data[[#This Row],[ luxury_assets_value]]</f>
        <v>8200000</v>
      </c>
      <c r="T945" s="1" t="str">
        <f t="shared" si="58"/>
        <v>&lt;1 Cr</v>
      </c>
      <c r="U945" s="12">
        <f t="shared" si="59"/>
        <v>725000</v>
      </c>
      <c r="V945" s="1" t="str">
        <f>IF(Cleaned_Data[[#This Row],[EMI_Estimate]]&lt;50000, "50K", IF(Cleaned_Data[[#This Row],[EMI_Estimate]]&lt;100000, "50K-1L", IF(Cleaned_Data[[#This Row],[EMI_Estimate]]&lt;150000, "1L-1.5L", IF(Cleaned_Data[[#This Row],[EMI_Estimate]]&lt;200000,"1.5-2L", "&gt;2L"))))</f>
        <v>&gt;2L</v>
      </c>
    </row>
    <row r="946" spans="1:22" x14ac:dyDescent="0.35">
      <c r="A946">
        <v>945</v>
      </c>
      <c r="B946">
        <v>2</v>
      </c>
      <c r="C946" t="s">
        <v>19</v>
      </c>
      <c r="D946" t="s">
        <v>20</v>
      </c>
      <c r="E946">
        <v>7900000</v>
      </c>
      <c r="F946" t="str">
        <f t="shared" si="56"/>
        <v>&gt;20 Lakh</v>
      </c>
      <c r="G946">
        <v>18500000</v>
      </c>
      <c r="H946">
        <v>18</v>
      </c>
      <c r="I946">
        <v>727</v>
      </c>
      <c r="J946" s="1">
        <v>20200000</v>
      </c>
      <c r="K946" s="1">
        <v>12400000</v>
      </c>
      <c r="L946" s="1">
        <v>19600000</v>
      </c>
      <c r="M946" s="1">
        <v>7100000</v>
      </c>
      <c r="N946" s="1" t="s">
        <v>21</v>
      </c>
      <c r="O946" s="1">
        <f>Cleaned_Data[[#This Row],[ loan_amount]]-Cleaned_Data[[#This Row],[ bank_asset_value]]</f>
        <v>11400000</v>
      </c>
      <c r="P946" s="1">
        <f>Cleaned_Data[[#This Row],[ loan_amount]]</f>
        <v>18500000</v>
      </c>
      <c r="Q946" s="1" t="str">
        <f t="shared" si="57"/>
        <v>700–799</v>
      </c>
      <c r="R946" s="1">
        <f>Cleaned_Data[[#This Row],[ residential_assets_value]]+Cleaned_Data[[#This Row],[ commercial_assets_value]]+Cleaned_Data[[#This Row],[ luxury_assets_value]]</f>
        <v>52200000</v>
      </c>
      <c r="S946" s="1">
        <f>Cleaned_Data[[#This Row],[ income_annum]]+Cleaned_Data[[#This Row],[ residential_assets_value]]+Cleaned_Data[[#This Row],[ commercial_assets_value]]+Cleaned_Data[[#This Row],[ luxury_assets_value]]</f>
        <v>60100000</v>
      </c>
      <c r="T946" s="1" t="str">
        <f t="shared" si="58"/>
        <v>&gt;4 Cr</v>
      </c>
      <c r="U946" s="12">
        <f t="shared" si="59"/>
        <v>1027778</v>
      </c>
      <c r="V946" s="1" t="str">
        <f>IF(Cleaned_Data[[#This Row],[EMI_Estimate]]&lt;50000, "50K", IF(Cleaned_Data[[#This Row],[EMI_Estimate]]&lt;100000, "50K-1L", IF(Cleaned_Data[[#This Row],[EMI_Estimate]]&lt;150000, "1L-1.5L", IF(Cleaned_Data[[#This Row],[EMI_Estimate]]&lt;200000,"1.5-2L", "&gt;2L"))))</f>
        <v>&gt;2L</v>
      </c>
    </row>
    <row r="947" spans="1:22" x14ac:dyDescent="0.35">
      <c r="A947">
        <v>946</v>
      </c>
      <c r="B947">
        <v>5</v>
      </c>
      <c r="C947" t="s">
        <v>22</v>
      </c>
      <c r="D947" t="s">
        <v>23</v>
      </c>
      <c r="E947">
        <v>7600000</v>
      </c>
      <c r="F947" t="str">
        <f t="shared" si="56"/>
        <v>&gt;20 Lakh</v>
      </c>
      <c r="G947">
        <v>18700000</v>
      </c>
      <c r="H947">
        <v>14</v>
      </c>
      <c r="I947">
        <v>509</v>
      </c>
      <c r="J947" s="1">
        <v>8500000</v>
      </c>
      <c r="K947" s="1">
        <v>8500000</v>
      </c>
      <c r="L947" s="1">
        <v>22200000</v>
      </c>
      <c r="M947" s="1">
        <v>3700000</v>
      </c>
      <c r="N947" s="1" t="s">
        <v>24</v>
      </c>
      <c r="O947" s="1">
        <f>Cleaned_Data[[#This Row],[ loan_amount]]-Cleaned_Data[[#This Row],[ bank_asset_value]]</f>
        <v>15000000</v>
      </c>
      <c r="P947" s="1">
        <f>Cleaned_Data[[#This Row],[ loan_amount]]</f>
        <v>18700000</v>
      </c>
      <c r="Q947" s="1" t="str">
        <f t="shared" si="57"/>
        <v>500–599</v>
      </c>
      <c r="R947" s="1">
        <f>Cleaned_Data[[#This Row],[ residential_assets_value]]+Cleaned_Data[[#This Row],[ commercial_assets_value]]+Cleaned_Data[[#This Row],[ luxury_assets_value]]</f>
        <v>39200000</v>
      </c>
      <c r="S947" s="1">
        <f>Cleaned_Data[[#This Row],[ income_annum]]+Cleaned_Data[[#This Row],[ residential_assets_value]]+Cleaned_Data[[#This Row],[ commercial_assets_value]]+Cleaned_Data[[#This Row],[ luxury_assets_value]]</f>
        <v>46800000</v>
      </c>
      <c r="T947" s="1" t="str">
        <f t="shared" si="58"/>
        <v>&gt;4 Cr</v>
      </c>
      <c r="U947" s="12">
        <f t="shared" si="59"/>
        <v>1335714</v>
      </c>
      <c r="V947" s="1" t="str">
        <f>IF(Cleaned_Data[[#This Row],[EMI_Estimate]]&lt;50000, "50K", IF(Cleaned_Data[[#This Row],[EMI_Estimate]]&lt;100000, "50K-1L", IF(Cleaned_Data[[#This Row],[EMI_Estimate]]&lt;150000, "1L-1.5L", IF(Cleaned_Data[[#This Row],[EMI_Estimate]]&lt;200000,"1.5-2L", "&gt;2L"))))</f>
        <v>&gt;2L</v>
      </c>
    </row>
    <row r="948" spans="1:22" x14ac:dyDescent="0.35">
      <c r="A948">
        <v>947</v>
      </c>
      <c r="B948">
        <v>3</v>
      </c>
      <c r="C948" t="s">
        <v>19</v>
      </c>
      <c r="D948" t="s">
        <v>23</v>
      </c>
      <c r="E948">
        <v>9600000</v>
      </c>
      <c r="F948" t="str">
        <f t="shared" si="56"/>
        <v>&gt;20 Lakh</v>
      </c>
      <c r="G948">
        <v>34200000</v>
      </c>
      <c r="H948">
        <v>2</v>
      </c>
      <c r="I948">
        <v>745</v>
      </c>
      <c r="J948" s="1">
        <v>2500000</v>
      </c>
      <c r="K948" s="1">
        <v>2000000</v>
      </c>
      <c r="L948" s="1">
        <v>33000000</v>
      </c>
      <c r="M948" s="1">
        <v>6700000</v>
      </c>
      <c r="N948" s="1" t="s">
        <v>21</v>
      </c>
      <c r="O948" s="1">
        <f>Cleaned_Data[[#This Row],[ loan_amount]]-Cleaned_Data[[#This Row],[ bank_asset_value]]</f>
        <v>27500000</v>
      </c>
      <c r="P948" s="1">
        <f>Cleaned_Data[[#This Row],[ loan_amount]]</f>
        <v>34200000</v>
      </c>
      <c r="Q948" s="1" t="str">
        <f t="shared" si="57"/>
        <v>700–799</v>
      </c>
      <c r="R948" s="1">
        <f>Cleaned_Data[[#This Row],[ residential_assets_value]]+Cleaned_Data[[#This Row],[ commercial_assets_value]]+Cleaned_Data[[#This Row],[ luxury_assets_value]]</f>
        <v>37500000</v>
      </c>
      <c r="S948" s="1">
        <f>Cleaned_Data[[#This Row],[ income_annum]]+Cleaned_Data[[#This Row],[ residential_assets_value]]+Cleaned_Data[[#This Row],[ commercial_assets_value]]+Cleaned_Data[[#This Row],[ luxury_assets_value]]</f>
        <v>47100000</v>
      </c>
      <c r="T948" s="1" t="str">
        <f t="shared" si="58"/>
        <v>&gt;4 Cr</v>
      </c>
      <c r="U948" s="12">
        <f t="shared" si="59"/>
        <v>17100000</v>
      </c>
      <c r="V948" s="1" t="str">
        <f>IF(Cleaned_Data[[#This Row],[EMI_Estimate]]&lt;50000, "50K", IF(Cleaned_Data[[#This Row],[EMI_Estimate]]&lt;100000, "50K-1L", IF(Cleaned_Data[[#This Row],[EMI_Estimate]]&lt;150000, "1L-1.5L", IF(Cleaned_Data[[#This Row],[EMI_Estimate]]&lt;200000,"1.5-2L", "&gt;2L"))))</f>
        <v>&gt;2L</v>
      </c>
    </row>
    <row r="949" spans="1:22" x14ac:dyDescent="0.35">
      <c r="A949">
        <v>948</v>
      </c>
      <c r="B949">
        <v>1</v>
      </c>
      <c r="C949" t="s">
        <v>22</v>
      </c>
      <c r="D949" t="s">
        <v>20</v>
      </c>
      <c r="E949">
        <v>2300000</v>
      </c>
      <c r="F949" t="str">
        <f t="shared" si="56"/>
        <v>&gt;20 Lakh</v>
      </c>
      <c r="G949">
        <v>6600000</v>
      </c>
      <c r="H949">
        <v>18</v>
      </c>
      <c r="I949">
        <v>513</v>
      </c>
      <c r="J949" s="1">
        <v>4600000</v>
      </c>
      <c r="K949" s="1">
        <v>900000</v>
      </c>
      <c r="L949" s="1">
        <v>9000000</v>
      </c>
      <c r="M949" s="1">
        <v>1600000</v>
      </c>
      <c r="N949" s="1" t="s">
        <v>24</v>
      </c>
      <c r="O949" s="1">
        <f>Cleaned_Data[[#This Row],[ loan_amount]]-Cleaned_Data[[#This Row],[ bank_asset_value]]</f>
        <v>5000000</v>
      </c>
      <c r="P949" s="1">
        <f>Cleaned_Data[[#This Row],[ loan_amount]]</f>
        <v>6600000</v>
      </c>
      <c r="Q949" s="1" t="str">
        <f t="shared" si="57"/>
        <v>500–599</v>
      </c>
      <c r="R949" s="1">
        <f>Cleaned_Data[[#This Row],[ residential_assets_value]]+Cleaned_Data[[#This Row],[ commercial_assets_value]]+Cleaned_Data[[#This Row],[ luxury_assets_value]]</f>
        <v>14500000</v>
      </c>
      <c r="S949" s="1">
        <f>Cleaned_Data[[#This Row],[ income_annum]]+Cleaned_Data[[#This Row],[ residential_assets_value]]+Cleaned_Data[[#This Row],[ commercial_assets_value]]+Cleaned_Data[[#This Row],[ luxury_assets_value]]</f>
        <v>16800000</v>
      </c>
      <c r="T949" s="1" t="str">
        <f t="shared" si="58"/>
        <v>1–2 Cr</v>
      </c>
      <c r="U949" s="12">
        <f t="shared" si="59"/>
        <v>366667</v>
      </c>
      <c r="V949" s="1" t="str">
        <f>IF(Cleaned_Data[[#This Row],[EMI_Estimate]]&lt;50000, "50K", IF(Cleaned_Data[[#This Row],[EMI_Estimate]]&lt;100000, "50K-1L", IF(Cleaned_Data[[#This Row],[EMI_Estimate]]&lt;150000, "1L-1.5L", IF(Cleaned_Data[[#This Row],[EMI_Estimate]]&lt;200000,"1.5-2L", "&gt;2L"))))</f>
        <v>&gt;2L</v>
      </c>
    </row>
    <row r="950" spans="1:22" x14ac:dyDescent="0.35">
      <c r="A950">
        <v>949</v>
      </c>
      <c r="B950">
        <v>2</v>
      </c>
      <c r="C950" t="s">
        <v>22</v>
      </c>
      <c r="D950" t="s">
        <v>20</v>
      </c>
      <c r="E950">
        <v>8100000</v>
      </c>
      <c r="F950" t="str">
        <f t="shared" si="56"/>
        <v>&gt;20 Lakh</v>
      </c>
      <c r="G950">
        <v>18500000</v>
      </c>
      <c r="H950">
        <v>6</v>
      </c>
      <c r="I950">
        <v>372</v>
      </c>
      <c r="J950" s="1">
        <v>19100000</v>
      </c>
      <c r="K950" s="1">
        <v>10200000</v>
      </c>
      <c r="L950" s="1">
        <v>31000000</v>
      </c>
      <c r="M950" s="1">
        <v>7900000</v>
      </c>
      <c r="N950" s="1" t="s">
        <v>24</v>
      </c>
      <c r="O950" s="1">
        <f>Cleaned_Data[[#This Row],[ loan_amount]]-Cleaned_Data[[#This Row],[ bank_asset_value]]</f>
        <v>10600000</v>
      </c>
      <c r="P950" s="1">
        <f>Cleaned_Data[[#This Row],[ loan_amount]]</f>
        <v>18500000</v>
      </c>
      <c r="Q950" s="1" t="str">
        <f t="shared" si="57"/>
        <v>300–499</v>
      </c>
      <c r="R950" s="1">
        <f>Cleaned_Data[[#This Row],[ residential_assets_value]]+Cleaned_Data[[#This Row],[ commercial_assets_value]]+Cleaned_Data[[#This Row],[ luxury_assets_value]]</f>
        <v>60300000</v>
      </c>
      <c r="S950" s="1">
        <f>Cleaned_Data[[#This Row],[ income_annum]]+Cleaned_Data[[#This Row],[ residential_assets_value]]+Cleaned_Data[[#This Row],[ commercial_assets_value]]+Cleaned_Data[[#This Row],[ luxury_assets_value]]</f>
        <v>68400000</v>
      </c>
      <c r="T950" s="1" t="str">
        <f t="shared" si="58"/>
        <v>&gt;4 Cr</v>
      </c>
      <c r="U950" s="12">
        <f t="shared" si="59"/>
        <v>3083333</v>
      </c>
      <c r="V950" s="1" t="str">
        <f>IF(Cleaned_Data[[#This Row],[EMI_Estimate]]&lt;50000, "50K", IF(Cleaned_Data[[#This Row],[EMI_Estimate]]&lt;100000, "50K-1L", IF(Cleaned_Data[[#This Row],[EMI_Estimate]]&lt;150000, "1L-1.5L", IF(Cleaned_Data[[#This Row],[EMI_Estimate]]&lt;200000,"1.5-2L", "&gt;2L"))))</f>
        <v>&gt;2L</v>
      </c>
    </row>
    <row r="951" spans="1:22" x14ac:dyDescent="0.35">
      <c r="A951">
        <v>950</v>
      </c>
      <c r="B951">
        <v>2</v>
      </c>
      <c r="C951" t="s">
        <v>19</v>
      </c>
      <c r="D951" t="s">
        <v>23</v>
      </c>
      <c r="E951">
        <v>300000</v>
      </c>
      <c r="F951" t="str">
        <f t="shared" si="56"/>
        <v>&lt;5 Lakh</v>
      </c>
      <c r="G951">
        <v>700000</v>
      </c>
      <c r="H951">
        <v>4</v>
      </c>
      <c r="I951">
        <v>411</v>
      </c>
      <c r="J951" s="1">
        <v>600000</v>
      </c>
      <c r="K951" s="1">
        <v>0</v>
      </c>
      <c r="L951" s="1">
        <v>1200000</v>
      </c>
      <c r="M951" s="1">
        <v>100000</v>
      </c>
      <c r="N951" s="1" t="s">
        <v>24</v>
      </c>
      <c r="O951" s="1">
        <f>Cleaned_Data[[#This Row],[ loan_amount]]-Cleaned_Data[[#This Row],[ bank_asset_value]]</f>
        <v>600000</v>
      </c>
      <c r="P951" s="1">
        <f>Cleaned_Data[[#This Row],[ loan_amount]]</f>
        <v>700000</v>
      </c>
      <c r="Q951" s="1" t="str">
        <f t="shared" si="57"/>
        <v>300–499</v>
      </c>
      <c r="R951" s="1">
        <f>Cleaned_Data[[#This Row],[ residential_assets_value]]+Cleaned_Data[[#This Row],[ commercial_assets_value]]+Cleaned_Data[[#This Row],[ luxury_assets_value]]</f>
        <v>1800000</v>
      </c>
      <c r="S951" s="1">
        <f>Cleaned_Data[[#This Row],[ income_annum]]+Cleaned_Data[[#This Row],[ residential_assets_value]]+Cleaned_Data[[#This Row],[ commercial_assets_value]]+Cleaned_Data[[#This Row],[ luxury_assets_value]]</f>
        <v>2100000</v>
      </c>
      <c r="T951" s="1" t="str">
        <f t="shared" si="58"/>
        <v>&lt;1 Cr</v>
      </c>
      <c r="U951" s="12">
        <f t="shared" si="59"/>
        <v>175000</v>
      </c>
      <c r="V951" s="1" t="str">
        <f>IF(Cleaned_Data[[#This Row],[EMI_Estimate]]&lt;50000, "50K", IF(Cleaned_Data[[#This Row],[EMI_Estimate]]&lt;100000, "50K-1L", IF(Cleaned_Data[[#This Row],[EMI_Estimate]]&lt;150000, "1L-1.5L", IF(Cleaned_Data[[#This Row],[EMI_Estimate]]&lt;200000,"1.5-2L", "&gt;2L"))))</f>
        <v>1.5-2L</v>
      </c>
    </row>
    <row r="952" spans="1:22" x14ac:dyDescent="0.35">
      <c r="A952">
        <v>951</v>
      </c>
      <c r="B952">
        <v>4</v>
      </c>
      <c r="C952" t="s">
        <v>19</v>
      </c>
      <c r="D952" t="s">
        <v>20</v>
      </c>
      <c r="E952">
        <v>4700000</v>
      </c>
      <c r="F952" t="str">
        <f t="shared" si="56"/>
        <v>&gt;20 Lakh</v>
      </c>
      <c r="G952">
        <v>10800000</v>
      </c>
      <c r="H952">
        <v>20</v>
      </c>
      <c r="I952">
        <v>495</v>
      </c>
      <c r="J952" s="1">
        <v>11300000</v>
      </c>
      <c r="K952" s="1">
        <v>6800000</v>
      </c>
      <c r="L952" s="1">
        <v>17000000</v>
      </c>
      <c r="M952" s="1">
        <v>4500000</v>
      </c>
      <c r="N952" s="1" t="s">
        <v>24</v>
      </c>
      <c r="O952" s="1">
        <f>Cleaned_Data[[#This Row],[ loan_amount]]-Cleaned_Data[[#This Row],[ bank_asset_value]]</f>
        <v>6300000</v>
      </c>
      <c r="P952" s="1">
        <f>Cleaned_Data[[#This Row],[ loan_amount]]</f>
        <v>10800000</v>
      </c>
      <c r="Q952" s="1" t="str">
        <f t="shared" si="57"/>
        <v>300–499</v>
      </c>
      <c r="R952" s="1">
        <f>Cleaned_Data[[#This Row],[ residential_assets_value]]+Cleaned_Data[[#This Row],[ commercial_assets_value]]+Cleaned_Data[[#This Row],[ luxury_assets_value]]</f>
        <v>35100000</v>
      </c>
      <c r="S952" s="1">
        <f>Cleaned_Data[[#This Row],[ income_annum]]+Cleaned_Data[[#This Row],[ residential_assets_value]]+Cleaned_Data[[#This Row],[ commercial_assets_value]]+Cleaned_Data[[#This Row],[ luxury_assets_value]]</f>
        <v>39800000</v>
      </c>
      <c r="T952" s="1" t="str">
        <f t="shared" si="58"/>
        <v>3–4 Cr</v>
      </c>
      <c r="U952" s="12">
        <f t="shared" si="59"/>
        <v>540000</v>
      </c>
      <c r="V952" s="1" t="str">
        <f>IF(Cleaned_Data[[#This Row],[EMI_Estimate]]&lt;50000, "50K", IF(Cleaned_Data[[#This Row],[EMI_Estimate]]&lt;100000, "50K-1L", IF(Cleaned_Data[[#This Row],[EMI_Estimate]]&lt;150000, "1L-1.5L", IF(Cleaned_Data[[#This Row],[EMI_Estimate]]&lt;200000,"1.5-2L", "&gt;2L"))))</f>
        <v>&gt;2L</v>
      </c>
    </row>
    <row r="953" spans="1:22" x14ac:dyDescent="0.35">
      <c r="A953">
        <v>952</v>
      </c>
      <c r="B953">
        <v>5</v>
      </c>
      <c r="C953" t="s">
        <v>22</v>
      </c>
      <c r="D953" t="s">
        <v>20</v>
      </c>
      <c r="E953">
        <v>1100000</v>
      </c>
      <c r="F953" t="str">
        <f t="shared" si="56"/>
        <v>10-15 Lakh</v>
      </c>
      <c r="G953">
        <v>2500000</v>
      </c>
      <c r="H953">
        <v>4</v>
      </c>
      <c r="I953">
        <v>827</v>
      </c>
      <c r="J953" s="1">
        <v>2400000</v>
      </c>
      <c r="K953" s="1">
        <v>1000000</v>
      </c>
      <c r="L953" s="1">
        <v>4100000</v>
      </c>
      <c r="M953" s="1">
        <v>600000</v>
      </c>
      <c r="N953" s="1" t="s">
        <v>21</v>
      </c>
      <c r="O953" s="1">
        <f>Cleaned_Data[[#This Row],[ loan_amount]]-Cleaned_Data[[#This Row],[ bank_asset_value]]</f>
        <v>1900000</v>
      </c>
      <c r="P953" s="1">
        <f>Cleaned_Data[[#This Row],[ loan_amount]]</f>
        <v>2500000</v>
      </c>
      <c r="Q953" s="1" t="str">
        <f t="shared" si="57"/>
        <v>800+</v>
      </c>
      <c r="R953" s="1">
        <f>Cleaned_Data[[#This Row],[ residential_assets_value]]+Cleaned_Data[[#This Row],[ commercial_assets_value]]+Cleaned_Data[[#This Row],[ luxury_assets_value]]</f>
        <v>7500000</v>
      </c>
      <c r="S953" s="1">
        <f>Cleaned_Data[[#This Row],[ income_annum]]+Cleaned_Data[[#This Row],[ residential_assets_value]]+Cleaned_Data[[#This Row],[ commercial_assets_value]]+Cleaned_Data[[#This Row],[ luxury_assets_value]]</f>
        <v>8600000</v>
      </c>
      <c r="T953" s="1" t="str">
        <f t="shared" si="58"/>
        <v>&lt;1 Cr</v>
      </c>
      <c r="U953" s="12">
        <f t="shared" si="59"/>
        <v>625000</v>
      </c>
      <c r="V953" s="1" t="str">
        <f>IF(Cleaned_Data[[#This Row],[EMI_Estimate]]&lt;50000, "50K", IF(Cleaned_Data[[#This Row],[EMI_Estimate]]&lt;100000, "50K-1L", IF(Cleaned_Data[[#This Row],[EMI_Estimate]]&lt;150000, "1L-1.5L", IF(Cleaned_Data[[#This Row],[EMI_Estimate]]&lt;200000,"1.5-2L", "&gt;2L"))))</f>
        <v>&gt;2L</v>
      </c>
    </row>
    <row r="954" spans="1:22" x14ac:dyDescent="0.35">
      <c r="A954">
        <v>953</v>
      </c>
      <c r="B954">
        <v>4</v>
      </c>
      <c r="C954" t="s">
        <v>22</v>
      </c>
      <c r="D954" t="s">
        <v>20</v>
      </c>
      <c r="E954">
        <v>8600000</v>
      </c>
      <c r="F954" t="str">
        <f t="shared" si="56"/>
        <v>&gt;20 Lakh</v>
      </c>
      <c r="G954">
        <v>25100000</v>
      </c>
      <c r="H954">
        <v>6</v>
      </c>
      <c r="I954">
        <v>820</v>
      </c>
      <c r="J954" s="1">
        <v>14400000</v>
      </c>
      <c r="K954" s="1">
        <v>5000000</v>
      </c>
      <c r="L954" s="1">
        <v>26000000</v>
      </c>
      <c r="M954" s="1">
        <v>8300000</v>
      </c>
      <c r="N954" s="1" t="s">
        <v>21</v>
      </c>
      <c r="O954" s="1">
        <f>Cleaned_Data[[#This Row],[ loan_amount]]-Cleaned_Data[[#This Row],[ bank_asset_value]]</f>
        <v>16800000</v>
      </c>
      <c r="P954" s="1">
        <f>Cleaned_Data[[#This Row],[ loan_amount]]</f>
        <v>25100000</v>
      </c>
      <c r="Q954" s="1" t="str">
        <f t="shared" si="57"/>
        <v>800+</v>
      </c>
      <c r="R954" s="1">
        <f>Cleaned_Data[[#This Row],[ residential_assets_value]]+Cleaned_Data[[#This Row],[ commercial_assets_value]]+Cleaned_Data[[#This Row],[ luxury_assets_value]]</f>
        <v>45400000</v>
      </c>
      <c r="S954" s="1">
        <f>Cleaned_Data[[#This Row],[ income_annum]]+Cleaned_Data[[#This Row],[ residential_assets_value]]+Cleaned_Data[[#This Row],[ commercial_assets_value]]+Cleaned_Data[[#This Row],[ luxury_assets_value]]</f>
        <v>54000000</v>
      </c>
      <c r="T954" s="1" t="str">
        <f t="shared" si="58"/>
        <v>&gt;4 Cr</v>
      </c>
      <c r="U954" s="12">
        <f t="shared" si="59"/>
        <v>4183333</v>
      </c>
      <c r="V954" s="1" t="str">
        <f>IF(Cleaned_Data[[#This Row],[EMI_Estimate]]&lt;50000, "50K", IF(Cleaned_Data[[#This Row],[EMI_Estimate]]&lt;100000, "50K-1L", IF(Cleaned_Data[[#This Row],[EMI_Estimate]]&lt;150000, "1L-1.5L", IF(Cleaned_Data[[#This Row],[EMI_Estimate]]&lt;200000,"1.5-2L", "&gt;2L"))))</f>
        <v>&gt;2L</v>
      </c>
    </row>
    <row r="955" spans="1:22" x14ac:dyDescent="0.35">
      <c r="A955">
        <v>954</v>
      </c>
      <c r="B955">
        <v>5</v>
      </c>
      <c r="C955" t="s">
        <v>19</v>
      </c>
      <c r="D955" t="s">
        <v>23</v>
      </c>
      <c r="E955">
        <v>8700000</v>
      </c>
      <c r="F955" t="str">
        <f t="shared" si="56"/>
        <v>&gt;20 Lakh</v>
      </c>
      <c r="G955">
        <v>28100000</v>
      </c>
      <c r="H955">
        <v>10</v>
      </c>
      <c r="I955">
        <v>660</v>
      </c>
      <c r="J955" s="1">
        <v>25500000</v>
      </c>
      <c r="K955" s="1">
        <v>800000</v>
      </c>
      <c r="L955" s="1">
        <v>25900000</v>
      </c>
      <c r="M955" s="1">
        <v>10100000</v>
      </c>
      <c r="N955" s="1" t="s">
        <v>21</v>
      </c>
      <c r="O955" s="1">
        <f>Cleaned_Data[[#This Row],[ loan_amount]]-Cleaned_Data[[#This Row],[ bank_asset_value]]</f>
        <v>18000000</v>
      </c>
      <c r="P955" s="1">
        <f>Cleaned_Data[[#This Row],[ loan_amount]]</f>
        <v>28100000</v>
      </c>
      <c r="Q955" s="1" t="str">
        <f t="shared" si="57"/>
        <v>600–699</v>
      </c>
      <c r="R955" s="1">
        <f>Cleaned_Data[[#This Row],[ residential_assets_value]]+Cleaned_Data[[#This Row],[ commercial_assets_value]]+Cleaned_Data[[#This Row],[ luxury_assets_value]]</f>
        <v>52200000</v>
      </c>
      <c r="S955" s="1">
        <f>Cleaned_Data[[#This Row],[ income_annum]]+Cleaned_Data[[#This Row],[ residential_assets_value]]+Cleaned_Data[[#This Row],[ commercial_assets_value]]+Cleaned_Data[[#This Row],[ luxury_assets_value]]</f>
        <v>60900000</v>
      </c>
      <c r="T955" s="1" t="str">
        <f t="shared" si="58"/>
        <v>&gt;4 Cr</v>
      </c>
      <c r="U955" s="12">
        <f t="shared" si="59"/>
        <v>2810000</v>
      </c>
      <c r="V955" s="1" t="str">
        <f>IF(Cleaned_Data[[#This Row],[EMI_Estimate]]&lt;50000, "50K", IF(Cleaned_Data[[#This Row],[EMI_Estimate]]&lt;100000, "50K-1L", IF(Cleaned_Data[[#This Row],[EMI_Estimate]]&lt;150000, "1L-1.5L", IF(Cleaned_Data[[#This Row],[EMI_Estimate]]&lt;200000,"1.5-2L", "&gt;2L"))))</f>
        <v>&gt;2L</v>
      </c>
    </row>
    <row r="956" spans="1:22" x14ac:dyDescent="0.35">
      <c r="A956">
        <v>955</v>
      </c>
      <c r="B956">
        <v>0</v>
      </c>
      <c r="C956" t="s">
        <v>22</v>
      </c>
      <c r="D956" t="s">
        <v>20</v>
      </c>
      <c r="E956">
        <v>2200000</v>
      </c>
      <c r="F956" t="str">
        <f t="shared" si="56"/>
        <v>&gt;20 Lakh</v>
      </c>
      <c r="G956">
        <v>8600000</v>
      </c>
      <c r="H956">
        <v>4</v>
      </c>
      <c r="I956">
        <v>563</v>
      </c>
      <c r="J956" s="1">
        <v>900000</v>
      </c>
      <c r="K956" s="1">
        <v>1000000</v>
      </c>
      <c r="L956" s="1">
        <v>4400000</v>
      </c>
      <c r="M956" s="1">
        <v>2800000</v>
      </c>
      <c r="N956" s="1" t="s">
        <v>21</v>
      </c>
      <c r="O956" s="1">
        <f>Cleaned_Data[[#This Row],[ loan_amount]]-Cleaned_Data[[#This Row],[ bank_asset_value]]</f>
        <v>5800000</v>
      </c>
      <c r="P956" s="1">
        <f>Cleaned_Data[[#This Row],[ loan_amount]]</f>
        <v>8600000</v>
      </c>
      <c r="Q956" s="1" t="str">
        <f t="shared" si="57"/>
        <v>500–599</v>
      </c>
      <c r="R956" s="1">
        <f>Cleaned_Data[[#This Row],[ residential_assets_value]]+Cleaned_Data[[#This Row],[ commercial_assets_value]]+Cleaned_Data[[#This Row],[ luxury_assets_value]]</f>
        <v>6300000</v>
      </c>
      <c r="S956" s="1">
        <f>Cleaned_Data[[#This Row],[ income_annum]]+Cleaned_Data[[#This Row],[ residential_assets_value]]+Cleaned_Data[[#This Row],[ commercial_assets_value]]+Cleaned_Data[[#This Row],[ luxury_assets_value]]</f>
        <v>8500000</v>
      </c>
      <c r="T956" s="1" t="str">
        <f t="shared" si="58"/>
        <v>&lt;1 Cr</v>
      </c>
      <c r="U956" s="12">
        <f t="shared" si="59"/>
        <v>2150000</v>
      </c>
      <c r="V956" s="1" t="str">
        <f>IF(Cleaned_Data[[#This Row],[EMI_Estimate]]&lt;50000, "50K", IF(Cleaned_Data[[#This Row],[EMI_Estimate]]&lt;100000, "50K-1L", IF(Cleaned_Data[[#This Row],[EMI_Estimate]]&lt;150000, "1L-1.5L", IF(Cleaned_Data[[#This Row],[EMI_Estimate]]&lt;200000,"1.5-2L", "&gt;2L"))))</f>
        <v>&gt;2L</v>
      </c>
    </row>
    <row r="957" spans="1:22" x14ac:dyDescent="0.35">
      <c r="A957">
        <v>956</v>
      </c>
      <c r="B957">
        <v>1</v>
      </c>
      <c r="C957" t="s">
        <v>22</v>
      </c>
      <c r="D957" t="s">
        <v>23</v>
      </c>
      <c r="E957">
        <v>500000</v>
      </c>
      <c r="F957" t="str">
        <f t="shared" si="56"/>
        <v>5-10 Lakh</v>
      </c>
      <c r="G957">
        <v>1400000</v>
      </c>
      <c r="H957">
        <v>10</v>
      </c>
      <c r="I957">
        <v>883</v>
      </c>
      <c r="J957" s="1">
        <v>900000</v>
      </c>
      <c r="K957" s="1">
        <v>0</v>
      </c>
      <c r="L957" s="1">
        <v>1700000</v>
      </c>
      <c r="M957" s="1">
        <v>300000</v>
      </c>
      <c r="N957" s="1" t="s">
        <v>21</v>
      </c>
      <c r="O957" s="1">
        <f>Cleaned_Data[[#This Row],[ loan_amount]]-Cleaned_Data[[#This Row],[ bank_asset_value]]</f>
        <v>1100000</v>
      </c>
      <c r="P957" s="1">
        <f>Cleaned_Data[[#This Row],[ loan_amount]]</f>
        <v>1400000</v>
      </c>
      <c r="Q957" s="1" t="str">
        <f t="shared" si="57"/>
        <v>800+</v>
      </c>
      <c r="R957" s="1">
        <f>Cleaned_Data[[#This Row],[ residential_assets_value]]+Cleaned_Data[[#This Row],[ commercial_assets_value]]+Cleaned_Data[[#This Row],[ luxury_assets_value]]</f>
        <v>2600000</v>
      </c>
      <c r="S957" s="1">
        <f>Cleaned_Data[[#This Row],[ income_annum]]+Cleaned_Data[[#This Row],[ residential_assets_value]]+Cleaned_Data[[#This Row],[ commercial_assets_value]]+Cleaned_Data[[#This Row],[ luxury_assets_value]]</f>
        <v>3100000</v>
      </c>
      <c r="T957" s="1" t="str">
        <f t="shared" si="58"/>
        <v>&lt;1 Cr</v>
      </c>
      <c r="U957" s="12">
        <f t="shared" si="59"/>
        <v>140000</v>
      </c>
      <c r="V957" s="1" t="str">
        <f>IF(Cleaned_Data[[#This Row],[EMI_Estimate]]&lt;50000, "50K", IF(Cleaned_Data[[#This Row],[EMI_Estimate]]&lt;100000, "50K-1L", IF(Cleaned_Data[[#This Row],[EMI_Estimate]]&lt;150000, "1L-1.5L", IF(Cleaned_Data[[#This Row],[EMI_Estimate]]&lt;200000,"1.5-2L", "&gt;2L"))))</f>
        <v>1L-1.5L</v>
      </c>
    </row>
    <row r="958" spans="1:22" x14ac:dyDescent="0.35">
      <c r="A958">
        <v>957</v>
      </c>
      <c r="B958">
        <v>0</v>
      </c>
      <c r="C958" t="s">
        <v>22</v>
      </c>
      <c r="D958" t="s">
        <v>23</v>
      </c>
      <c r="E958">
        <v>9100000</v>
      </c>
      <c r="F958" t="str">
        <f t="shared" si="56"/>
        <v>&gt;20 Lakh</v>
      </c>
      <c r="G958">
        <v>22000000</v>
      </c>
      <c r="H958">
        <v>12</v>
      </c>
      <c r="I958">
        <v>387</v>
      </c>
      <c r="J958" s="1">
        <v>25300000</v>
      </c>
      <c r="K958" s="1">
        <v>15600000</v>
      </c>
      <c r="L958" s="1">
        <v>31700000</v>
      </c>
      <c r="M958" s="1">
        <v>7000000</v>
      </c>
      <c r="N958" s="1" t="s">
        <v>24</v>
      </c>
      <c r="O958" s="1">
        <f>Cleaned_Data[[#This Row],[ loan_amount]]-Cleaned_Data[[#This Row],[ bank_asset_value]]</f>
        <v>15000000</v>
      </c>
      <c r="P958" s="1">
        <f>Cleaned_Data[[#This Row],[ loan_amount]]</f>
        <v>22000000</v>
      </c>
      <c r="Q958" s="1" t="str">
        <f t="shared" si="57"/>
        <v>300–499</v>
      </c>
      <c r="R958" s="1">
        <f>Cleaned_Data[[#This Row],[ residential_assets_value]]+Cleaned_Data[[#This Row],[ commercial_assets_value]]+Cleaned_Data[[#This Row],[ luxury_assets_value]]</f>
        <v>72600000</v>
      </c>
      <c r="S958" s="1">
        <f>Cleaned_Data[[#This Row],[ income_annum]]+Cleaned_Data[[#This Row],[ residential_assets_value]]+Cleaned_Data[[#This Row],[ commercial_assets_value]]+Cleaned_Data[[#This Row],[ luxury_assets_value]]</f>
        <v>81700000</v>
      </c>
      <c r="T958" s="1" t="str">
        <f t="shared" si="58"/>
        <v>&gt;4 Cr</v>
      </c>
      <c r="U958" s="12">
        <f t="shared" si="59"/>
        <v>1833333</v>
      </c>
      <c r="V958" s="1" t="str">
        <f>IF(Cleaned_Data[[#This Row],[EMI_Estimate]]&lt;50000, "50K", IF(Cleaned_Data[[#This Row],[EMI_Estimate]]&lt;100000, "50K-1L", IF(Cleaned_Data[[#This Row],[EMI_Estimate]]&lt;150000, "1L-1.5L", IF(Cleaned_Data[[#This Row],[EMI_Estimate]]&lt;200000,"1.5-2L", "&gt;2L"))))</f>
        <v>&gt;2L</v>
      </c>
    </row>
    <row r="959" spans="1:22" x14ac:dyDescent="0.35">
      <c r="A959">
        <v>958</v>
      </c>
      <c r="B959">
        <v>1</v>
      </c>
      <c r="C959" t="s">
        <v>19</v>
      </c>
      <c r="D959" t="s">
        <v>20</v>
      </c>
      <c r="E959">
        <v>2200000</v>
      </c>
      <c r="F959" t="str">
        <f t="shared" si="56"/>
        <v>&gt;20 Lakh</v>
      </c>
      <c r="G959">
        <v>8700000</v>
      </c>
      <c r="H959">
        <v>12</v>
      </c>
      <c r="I959">
        <v>613</v>
      </c>
      <c r="J959" s="1">
        <v>500000</v>
      </c>
      <c r="K959" s="1">
        <v>1800000</v>
      </c>
      <c r="L959" s="1">
        <v>5700000</v>
      </c>
      <c r="M959" s="1">
        <v>2400000</v>
      </c>
      <c r="N959" s="1" t="s">
        <v>21</v>
      </c>
      <c r="O959" s="1">
        <f>Cleaned_Data[[#This Row],[ loan_amount]]-Cleaned_Data[[#This Row],[ bank_asset_value]]</f>
        <v>6300000</v>
      </c>
      <c r="P959" s="1">
        <f>Cleaned_Data[[#This Row],[ loan_amount]]</f>
        <v>8700000</v>
      </c>
      <c r="Q959" s="1" t="str">
        <f t="shared" si="57"/>
        <v>600–699</v>
      </c>
      <c r="R959" s="1">
        <f>Cleaned_Data[[#This Row],[ residential_assets_value]]+Cleaned_Data[[#This Row],[ commercial_assets_value]]+Cleaned_Data[[#This Row],[ luxury_assets_value]]</f>
        <v>8000000</v>
      </c>
      <c r="S959" s="1">
        <f>Cleaned_Data[[#This Row],[ income_annum]]+Cleaned_Data[[#This Row],[ residential_assets_value]]+Cleaned_Data[[#This Row],[ commercial_assets_value]]+Cleaned_Data[[#This Row],[ luxury_assets_value]]</f>
        <v>10200000</v>
      </c>
      <c r="T959" s="1" t="str">
        <f t="shared" si="58"/>
        <v>1–2 Cr</v>
      </c>
      <c r="U959" s="12">
        <f t="shared" si="59"/>
        <v>725000</v>
      </c>
      <c r="V959" s="1" t="str">
        <f>IF(Cleaned_Data[[#This Row],[EMI_Estimate]]&lt;50000, "50K", IF(Cleaned_Data[[#This Row],[EMI_Estimate]]&lt;100000, "50K-1L", IF(Cleaned_Data[[#This Row],[EMI_Estimate]]&lt;150000, "1L-1.5L", IF(Cleaned_Data[[#This Row],[EMI_Estimate]]&lt;200000,"1.5-2L", "&gt;2L"))))</f>
        <v>&gt;2L</v>
      </c>
    </row>
    <row r="960" spans="1:22" x14ac:dyDescent="0.35">
      <c r="A960">
        <v>959</v>
      </c>
      <c r="B960">
        <v>0</v>
      </c>
      <c r="C960" t="s">
        <v>22</v>
      </c>
      <c r="D960" t="s">
        <v>23</v>
      </c>
      <c r="E960">
        <v>2200000</v>
      </c>
      <c r="F960" t="str">
        <f t="shared" si="56"/>
        <v>&gt;20 Lakh</v>
      </c>
      <c r="G960">
        <v>8000000</v>
      </c>
      <c r="H960">
        <v>14</v>
      </c>
      <c r="I960">
        <v>335</v>
      </c>
      <c r="J960" s="1">
        <v>2800000</v>
      </c>
      <c r="K960" s="1">
        <v>3700000</v>
      </c>
      <c r="L960" s="1">
        <v>6900000</v>
      </c>
      <c r="M960" s="1">
        <v>2900000</v>
      </c>
      <c r="N960" s="1" t="s">
        <v>24</v>
      </c>
      <c r="O960" s="1">
        <f>Cleaned_Data[[#This Row],[ loan_amount]]-Cleaned_Data[[#This Row],[ bank_asset_value]]</f>
        <v>5100000</v>
      </c>
      <c r="P960" s="1">
        <f>Cleaned_Data[[#This Row],[ loan_amount]]</f>
        <v>8000000</v>
      </c>
      <c r="Q960" s="1" t="str">
        <f t="shared" si="57"/>
        <v>300–499</v>
      </c>
      <c r="R960" s="1">
        <f>Cleaned_Data[[#This Row],[ residential_assets_value]]+Cleaned_Data[[#This Row],[ commercial_assets_value]]+Cleaned_Data[[#This Row],[ luxury_assets_value]]</f>
        <v>13400000</v>
      </c>
      <c r="S960" s="1">
        <f>Cleaned_Data[[#This Row],[ income_annum]]+Cleaned_Data[[#This Row],[ residential_assets_value]]+Cleaned_Data[[#This Row],[ commercial_assets_value]]+Cleaned_Data[[#This Row],[ luxury_assets_value]]</f>
        <v>15600000</v>
      </c>
      <c r="T960" s="1" t="str">
        <f t="shared" si="58"/>
        <v>1–2 Cr</v>
      </c>
      <c r="U960" s="12">
        <f t="shared" si="59"/>
        <v>571429</v>
      </c>
      <c r="V960" s="1" t="str">
        <f>IF(Cleaned_Data[[#This Row],[EMI_Estimate]]&lt;50000, "50K", IF(Cleaned_Data[[#This Row],[EMI_Estimate]]&lt;100000, "50K-1L", IF(Cleaned_Data[[#This Row],[EMI_Estimate]]&lt;150000, "1L-1.5L", IF(Cleaned_Data[[#This Row],[EMI_Estimate]]&lt;200000,"1.5-2L", "&gt;2L"))))</f>
        <v>&gt;2L</v>
      </c>
    </row>
    <row r="961" spans="1:22" x14ac:dyDescent="0.35">
      <c r="A961">
        <v>960</v>
      </c>
      <c r="B961">
        <v>1</v>
      </c>
      <c r="C961" t="s">
        <v>19</v>
      </c>
      <c r="D961" t="s">
        <v>23</v>
      </c>
      <c r="E961">
        <v>9600000</v>
      </c>
      <c r="F961" t="str">
        <f t="shared" si="56"/>
        <v>&gt;20 Lakh</v>
      </c>
      <c r="G961">
        <v>34500000</v>
      </c>
      <c r="H961">
        <v>2</v>
      </c>
      <c r="I961">
        <v>795</v>
      </c>
      <c r="J961" s="1">
        <v>9500000</v>
      </c>
      <c r="K961" s="1">
        <v>900000</v>
      </c>
      <c r="L961" s="1">
        <v>32000000</v>
      </c>
      <c r="M961" s="1">
        <v>9300000</v>
      </c>
      <c r="N961" s="1" t="s">
        <v>21</v>
      </c>
      <c r="O961" s="1">
        <f>Cleaned_Data[[#This Row],[ loan_amount]]-Cleaned_Data[[#This Row],[ bank_asset_value]]</f>
        <v>25200000</v>
      </c>
      <c r="P961" s="1">
        <f>Cleaned_Data[[#This Row],[ loan_amount]]</f>
        <v>34500000</v>
      </c>
      <c r="Q961" s="1" t="str">
        <f t="shared" si="57"/>
        <v>700–799</v>
      </c>
      <c r="R961" s="1">
        <f>Cleaned_Data[[#This Row],[ residential_assets_value]]+Cleaned_Data[[#This Row],[ commercial_assets_value]]+Cleaned_Data[[#This Row],[ luxury_assets_value]]</f>
        <v>42400000</v>
      </c>
      <c r="S961" s="1">
        <f>Cleaned_Data[[#This Row],[ income_annum]]+Cleaned_Data[[#This Row],[ residential_assets_value]]+Cleaned_Data[[#This Row],[ commercial_assets_value]]+Cleaned_Data[[#This Row],[ luxury_assets_value]]</f>
        <v>52000000</v>
      </c>
      <c r="T961" s="1" t="str">
        <f t="shared" si="58"/>
        <v>&gt;4 Cr</v>
      </c>
      <c r="U961" s="12">
        <f t="shared" si="59"/>
        <v>17250000</v>
      </c>
      <c r="V961" s="1" t="str">
        <f>IF(Cleaned_Data[[#This Row],[EMI_Estimate]]&lt;50000, "50K", IF(Cleaned_Data[[#This Row],[EMI_Estimate]]&lt;100000, "50K-1L", IF(Cleaned_Data[[#This Row],[EMI_Estimate]]&lt;150000, "1L-1.5L", IF(Cleaned_Data[[#This Row],[EMI_Estimate]]&lt;200000,"1.5-2L", "&gt;2L"))))</f>
        <v>&gt;2L</v>
      </c>
    </row>
    <row r="962" spans="1:22" x14ac:dyDescent="0.35">
      <c r="A962">
        <v>961</v>
      </c>
      <c r="B962">
        <v>1</v>
      </c>
      <c r="C962" t="s">
        <v>19</v>
      </c>
      <c r="D962" t="s">
        <v>23</v>
      </c>
      <c r="E962">
        <v>6500000</v>
      </c>
      <c r="F962" t="str">
        <f t="shared" ref="F962:F1025" si="60">IF(E962&lt;500000, "&lt;5 Lakh",
 IF(E962&lt;1000000, "5-10 Lakh",
 IF(E962&lt;1500000, "10-15 Lakh",
 IF(E962&lt;2000000, "15-20 Lakh", "&gt;20 Lakh"))))</f>
        <v>&gt;20 Lakh</v>
      </c>
      <c r="G962">
        <v>13900000</v>
      </c>
      <c r="H962">
        <v>8</v>
      </c>
      <c r="I962">
        <v>369</v>
      </c>
      <c r="J962" s="1">
        <v>9600000</v>
      </c>
      <c r="K962" s="1">
        <v>300000</v>
      </c>
      <c r="L962" s="1">
        <v>17200000</v>
      </c>
      <c r="M962" s="1">
        <v>8300000</v>
      </c>
      <c r="N962" s="1" t="s">
        <v>24</v>
      </c>
      <c r="O962" s="1">
        <f>Cleaned_Data[[#This Row],[ loan_amount]]-Cleaned_Data[[#This Row],[ bank_asset_value]]</f>
        <v>5600000</v>
      </c>
      <c r="P962" s="1">
        <f>Cleaned_Data[[#This Row],[ loan_amount]]</f>
        <v>13900000</v>
      </c>
      <c r="Q962" s="1" t="str">
        <f t="shared" ref="Q962:Q1025" si="61">IF(I962&lt;500,"300–499",IF(I962&lt;600,"500–599",IF(I962&lt;700,"600–699",IF(I962&lt;800,"700–799","800+"))))</f>
        <v>300–499</v>
      </c>
      <c r="R962" s="1">
        <f>Cleaned_Data[[#This Row],[ residential_assets_value]]+Cleaned_Data[[#This Row],[ commercial_assets_value]]+Cleaned_Data[[#This Row],[ luxury_assets_value]]</f>
        <v>27100000</v>
      </c>
      <c r="S962" s="1">
        <f>Cleaned_Data[[#This Row],[ income_annum]]+Cleaned_Data[[#This Row],[ residential_assets_value]]+Cleaned_Data[[#This Row],[ commercial_assets_value]]+Cleaned_Data[[#This Row],[ luxury_assets_value]]</f>
        <v>33600000</v>
      </c>
      <c r="T962" s="1" t="str">
        <f t="shared" ref="T962:T1025" si="62">IF(S962&lt;10000000, "&lt;1 Cr", IF(S962&lt;20000000, "1–2 Cr", IF(S962&lt;30000000, "2–3 Cr", IF(S962&lt;40000000, "3–4 Cr", "&gt;4 Cr"))))</f>
        <v>3–4 Cr</v>
      </c>
      <c r="U962" s="12">
        <f t="shared" ref="U962:U1025" si="63">ROUND(G962/H962, 0)</f>
        <v>1737500</v>
      </c>
      <c r="V962" s="1" t="str">
        <f>IF(Cleaned_Data[[#This Row],[EMI_Estimate]]&lt;50000, "50K", IF(Cleaned_Data[[#This Row],[EMI_Estimate]]&lt;100000, "50K-1L", IF(Cleaned_Data[[#This Row],[EMI_Estimate]]&lt;150000, "1L-1.5L", IF(Cleaned_Data[[#This Row],[EMI_Estimate]]&lt;200000,"1.5-2L", "&gt;2L"))))</f>
        <v>&gt;2L</v>
      </c>
    </row>
    <row r="963" spans="1:22" x14ac:dyDescent="0.35">
      <c r="A963">
        <v>962</v>
      </c>
      <c r="B963">
        <v>4</v>
      </c>
      <c r="C963" t="s">
        <v>19</v>
      </c>
      <c r="D963" t="s">
        <v>23</v>
      </c>
      <c r="E963">
        <v>2400000</v>
      </c>
      <c r="F963" t="str">
        <f t="shared" si="60"/>
        <v>&gt;20 Lakh</v>
      </c>
      <c r="G963">
        <v>7400000</v>
      </c>
      <c r="H963">
        <v>18</v>
      </c>
      <c r="I963">
        <v>888</v>
      </c>
      <c r="J963" s="1">
        <v>2700000</v>
      </c>
      <c r="K963" s="1">
        <v>1600000</v>
      </c>
      <c r="L963" s="1">
        <v>7600000</v>
      </c>
      <c r="M963" s="1">
        <v>3200000</v>
      </c>
      <c r="N963" s="1" t="s">
        <v>21</v>
      </c>
      <c r="O963" s="1">
        <f>Cleaned_Data[[#This Row],[ loan_amount]]-Cleaned_Data[[#This Row],[ bank_asset_value]]</f>
        <v>4200000</v>
      </c>
      <c r="P963" s="1">
        <f>Cleaned_Data[[#This Row],[ loan_amount]]</f>
        <v>7400000</v>
      </c>
      <c r="Q963" s="1" t="str">
        <f t="shared" si="61"/>
        <v>800+</v>
      </c>
      <c r="R963" s="1">
        <f>Cleaned_Data[[#This Row],[ residential_assets_value]]+Cleaned_Data[[#This Row],[ commercial_assets_value]]+Cleaned_Data[[#This Row],[ luxury_assets_value]]</f>
        <v>11900000</v>
      </c>
      <c r="S963" s="1">
        <f>Cleaned_Data[[#This Row],[ income_annum]]+Cleaned_Data[[#This Row],[ residential_assets_value]]+Cleaned_Data[[#This Row],[ commercial_assets_value]]+Cleaned_Data[[#This Row],[ luxury_assets_value]]</f>
        <v>14300000</v>
      </c>
      <c r="T963" s="1" t="str">
        <f t="shared" si="62"/>
        <v>1–2 Cr</v>
      </c>
      <c r="U963" s="12">
        <f t="shared" si="63"/>
        <v>411111</v>
      </c>
      <c r="V963" s="1" t="str">
        <f>IF(Cleaned_Data[[#This Row],[EMI_Estimate]]&lt;50000, "50K", IF(Cleaned_Data[[#This Row],[EMI_Estimate]]&lt;100000, "50K-1L", IF(Cleaned_Data[[#This Row],[EMI_Estimate]]&lt;150000, "1L-1.5L", IF(Cleaned_Data[[#This Row],[EMI_Estimate]]&lt;200000,"1.5-2L", "&gt;2L"))))</f>
        <v>&gt;2L</v>
      </c>
    </row>
    <row r="964" spans="1:22" x14ac:dyDescent="0.35">
      <c r="A964">
        <v>963</v>
      </c>
      <c r="B964">
        <v>4</v>
      </c>
      <c r="C964" t="s">
        <v>22</v>
      </c>
      <c r="D964" t="s">
        <v>20</v>
      </c>
      <c r="E964">
        <v>5500000</v>
      </c>
      <c r="F964" t="str">
        <f t="shared" si="60"/>
        <v>&gt;20 Lakh</v>
      </c>
      <c r="G964">
        <v>12300000</v>
      </c>
      <c r="H964">
        <v>6</v>
      </c>
      <c r="I964">
        <v>742</v>
      </c>
      <c r="J964" s="1">
        <v>12900000</v>
      </c>
      <c r="K964" s="1">
        <v>2700000</v>
      </c>
      <c r="L964" s="1">
        <v>19800000</v>
      </c>
      <c r="M964" s="1">
        <v>4300000</v>
      </c>
      <c r="N964" s="1" t="s">
        <v>21</v>
      </c>
      <c r="O964" s="1">
        <f>Cleaned_Data[[#This Row],[ loan_amount]]-Cleaned_Data[[#This Row],[ bank_asset_value]]</f>
        <v>8000000</v>
      </c>
      <c r="P964" s="1">
        <f>Cleaned_Data[[#This Row],[ loan_amount]]</f>
        <v>12300000</v>
      </c>
      <c r="Q964" s="1" t="str">
        <f t="shared" si="61"/>
        <v>700–799</v>
      </c>
      <c r="R964" s="1">
        <f>Cleaned_Data[[#This Row],[ residential_assets_value]]+Cleaned_Data[[#This Row],[ commercial_assets_value]]+Cleaned_Data[[#This Row],[ luxury_assets_value]]</f>
        <v>35400000</v>
      </c>
      <c r="S964" s="1">
        <f>Cleaned_Data[[#This Row],[ income_annum]]+Cleaned_Data[[#This Row],[ residential_assets_value]]+Cleaned_Data[[#This Row],[ commercial_assets_value]]+Cleaned_Data[[#This Row],[ luxury_assets_value]]</f>
        <v>40900000</v>
      </c>
      <c r="T964" s="1" t="str">
        <f t="shared" si="62"/>
        <v>&gt;4 Cr</v>
      </c>
      <c r="U964" s="12">
        <f t="shared" si="63"/>
        <v>2050000</v>
      </c>
      <c r="V964" s="1" t="str">
        <f>IF(Cleaned_Data[[#This Row],[EMI_Estimate]]&lt;50000, "50K", IF(Cleaned_Data[[#This Row],[EMI_Estimate]]&lt;100000, "50K-1L", IF(Cleaned_Data[[#This Row],[EMI_Estimate]]&lt;150000, "1L-1.5L", IF(Cleaned_Data[[#This Row],[EMI_Estimate]]&lt;200000,"1.5-2L", "&gt;2L"))))</f>
        <v>&gt;2L</v>
      </c>
    </row>
    <row r="965" spans="1:22" x14ac:dyDescent="0.35">
      <c r="A965">
        <v>964</v>
      </c>
      <c r="B965">
        <v>0</v>
      </c>
      <c r="C965" t="s">
        <v>19</v>
      </c>
      <c r="D965" t="s">
        <v>20</v>
      </c>
      <c r="E965">
        <v>5000000</v>
      </c>
      <c r="F965" t="str">
        <f t="shared" si="60"/>
        <v>&gt;20 Lakh</v>
      </c>
      <c r="G965">
        <v>14400000</v>
      </c>
      <c r="H965">
        <v>4</v>
      </c>
      <c r="I965">
        <v>874</v>
      </c>
      <c r="J965" s="1">
        <v>3000000</v>
      </c>
      <c r="K965" s="1">
        <v>9300000</v>
      </c>
      <c r="L965" s="1">
        <v>14100000</v>
      </c>
      <c r="M965" s="1">
        <v>3900000</v>
      </c>
      <c r="N965" s="1" t="s">
        <v>21</v>
      </c>
      <c r="O965" s="1">
        <f>Cleaned_Data[[#This Row],[ loan_amount]]-Cleaned_Data[[#This Row],[ bank_asset_value]]</f>
        <v>10500000</v>
      </c>
      <c r="P965" s="1">
        <f>Cleaned_Data[[#This Row],[ loan_amount]]</f>
        <v>14400000</v>
      </c>
      <c r="Q965" s="1" t="str">
        <f t="shared" si="61"/>
        <v>800+</v>
      </c>
      <c r="R965" s="1">
        <f>Cleaned_Data[[#This Row],[ residential_assets_value]]+Cleaned_Data[[#This Row],[ commercial_assets_value]]+Cleaned_Data[[#This Row],[ luxury_assets_value]]</f>
        <v>26400000</v>
      </c>
      <c r="S965" s="1">
        <f>Cleaned_Data[[#This Row],[ income_annum]]+Cleaned_Data[[#This Row],[ residential_assets_value]]+Cleaned_Data[[#This Row],[ commercial_assets_value]]+Cleaned_Data[[#This Row],[ luxury_assets_value]]</f>
        <v>31400000</v>
      </c>
      <c r="T965" s="1" t="str">
        <f t="shared" si="62"/>
        <v>3–4 Cr</v>
      </c>
      <c r="U965" s="12">
        <f t="shared" si="63"/>
        <v>3600000</v>
      </c>
      <c r="V965" s="1" t="str">
        <f>IF(Cleaned_Data[[#This Row],[EMI_Estimate]]&lt;50000, "50K", IF(Cleaned_Data[[#This Row],[EMI_Estimate]]&lt;100000, "50K-1L", IF(Cleaned_Data[[#This Row],[EMI_Estimate]]&lt;150000, "1L-1.5L", IF(Cleaned_Data[[#This Row],[EMI_Estimate]]&lt;200000,"1.5-2L", "&gt;2L"))))</f>
        <v>&gt;2L</v>
      </c>
    </row>
    <row r="966" spans="1:22" x14ac:dyDescent="0.35">
      <c r="A966">
        <v>965</v>
      </c>
      <c r="B966">
        <v>1</v>
      </c>
      <c r="C966" t="s">
        <v>19</v>
      </c>
      <c r="D966" t="s">
        <v>20</v>
      </c>
      <c r="E966">
        <v>2700000</v>
      </c>
      <c r="F966" t="str">
        <f t="shared" si="60"/>
        <v>&gt;20 Lakh</v>
      </c>
      <c r="G966">
        <v>8100000</v>
      </c>
      <c r="H966">
        <v>16</v>
      </c>
      <c r="I966">
        <v>691</v>
      </c>
      <c r="J966" s="1">
        <v>2000000</v>
      </c>
      <c r="K966" s="1">
        <v>3600000</v>
      </c>
      <c r="L966" s="1">
        <v>8100000</v>
      </c>
      <c r="M966" s="1">
        <v>2100000</v>
      </c>
      <c r="N966" s="1" t="s">
        <v>21</v>
      </c>
      <c r="O966" s="1">
        <f>Cleaned_Data[[#This Row],[ loan_amount]]-Cleaned_Data[[#This Row],[ bank_asset_value]]</f>
        <v>6000000</v>
      </c>
      <c r="P966" s="1">
        <f>Cleaned_Data[[#This Row],[ loan_amount]]</f>
        <v>8100000</v>
      </c>
      <c r="Q966" s="1" t="str">
        <f t="shared" si="61"/>
        <v>600–699</v>
      </c>
      <c r="R966" s="1">
        <f>Cleaned_Data[[#This Row],[ residential_assets_value]]+Cleaned_Data[[#This Row],[ commercial_assets_value]]+Cleaned_Data[[#This Row],[ luxury_assets_value]]</f>
        <v>13700000</v>
      </c>
      <c r="S966" s="1">
        <f>Cleaned_Data[[#This Row],[ income_annum]]+Cleaned_Data[[#This Row],[ residential_assets_value]]+Cleaned_Data[[#This Row],[ commercial_assets_value]]+Cleaned_Data[[#This Row],[ luxury_assets_value]]</f>
        <v>16400000</v>
      </c>
      <c r="T966" s="1" t="str">
        <f t="shared" si="62"/>
        <v>1–2 Cr</v>
      </c>
      <c r="U966" s="12">
        <f t="shared" si="63"/>
        <v>506250</v>
      </c>
      <c r="V966" s="1" t="str">
        <f>IF(Cleaned_Data[[#This Row],[EMI_Estimate]]&lt;50000, "50K", IF(Cleaned_Data[[#This Row],[EMI_Estimate]]&lt;100000, "50K-1L", IF(Cleaned_Data[[#This Row],[EMI_Estimate]]&lt;150000, "1L-1.5L", IF(Cleaned_Data[[#This Row],[EMI_Estimate]]&lt;200000,"1.5-2L", "&gt;2L"))))</f>
        <v>&gt;2L</v>
      </c>
    </row>
    <row r="967" spans="1:22" x14ac:dyDescent="0.35">
      <c r="A967">
        <v>966</v>
      </c>
      <c r="B967">
        <v>3</v>
      </c>
      <c r="C967" t="s">
        <v>22</v>
      </c>
      <c r="D967" t="s">
        <v>23</v>
      </c>
      <c r="E967">
        <v>8500000</v>
      </c>
      <c r="F967" t="str">
        <f t="shared" si="60"/>
        <v>&gt;20 Lakh</v>
      </c>
      <c r="G967">
        <v>30300000</v>
      </c>
      <c r="H967">
        <v>12</v>
      </c>
      <c r="I967">
        <v>762</v>
      </c>
      <c r="J967" s="1">
        <v>12700000</v>
      </c>
      <c r="K967" s="1">
        <v>3700000</v>
      </c>
      <c r="L967" s="1">
        <v>20000000</v>
      </c>
      <c r="M967" s="1">
        <v>4200000</v>
      </c>
      <c r="N967" s="1" t="s">
        <v>21</v>
      </c>
      <c r="O967" s="1">
        <f>Cleaned_Data[[#This Row],[ loan_amount]]-Cleaned_Data[[#This Row],[ bank_asset_value]]</f>
        <v>26100000</v>
      </c>
      <c r="P967" s="1">
        <f>Cleaned_Data[[#This Row],[ loan_amount]]</f>
        <v>30300000</v>
      </c>
      <c r="Q967" s="1" t="str">
        <f t="shared" si="61"/>
        <v>700–799</v>
      </c>
      <c r="R967" s="1">
        <f>Cleaned_Data[[#This Row],[ residential_assets_value]]+Cleaned_Data[[#This Row],[ commercial_assets_value]]+Cleaned_Data[[#This Row],[ luxury_assets_value]]</f>
        <v>36400000</v>
      </c>
      <c r="S967" s="1">
        <f>Cleaned_Data[[#This Row],[ income_annum]]+Cleaned_Data[[#This Row],[ residential_assets_value]]+Cleaned_Data[[#This Row],[ commercial_assets_value]]+Cleaned_Data[[#This Row],[ luxury_assets_value]]</f>
        <v>44900000</v>
      </c>
      <c r="T967" s="1" t="str">
        <f t="shared" si="62"/>
        <v>&gt;4 Cr</v>
      </c>
      <c r="U967" s="12">
        <f t="shared" si="63"/>
        <v>2525000</v>
      </c>
      <c r="V967" s="1" t="str">
        <f>IF(Cleaned_Data[[#This Row],[EMI_Estimate]]&lt;50000, "50K", IF(Cleaned_Data[[#This Row],[EMI_Estimate]]&lt;100000, "50K-1L", IF(Cleaned_Data[[#This Row],[EMI_Estimate]]&lt;150000, "1L-1.5L", IF(Cleaned_Data[[#This Row],[EMI_Estimate]]&lt;200000,"1.5-2L", "&gt;2L"))))</f>
        <v>&gt;2L</v>
      </c>
    </row>
    <row r="968" spans="1:22" x14ac:dyDescent="0.35">
      <c r="A968">
        <v>967</v>
      </c>
      <c r="B968">
        <v>1</v>
      </c>
      <c r="C968" t="s">
        <v>19</v>
      </c>
      <c r="D968" t="s">
        <v>20</v>
      </c>
      <c r="E968">
        <v>4400000</v>
      </c>
      <c r="F968" t="str">
        <f t="shared" si="60"/>
        <v>&gt;20 Lakh</v>
      </c>
      <c r="G968">
        <v>10700000</v>
      </c>
      <c r="H968">
        <v>18</v>
      </c>
      <c r="I968">
        <v>324</v>
      </c>
      <c r="J968" s="1">
        <v>2200000</v>
      </c>
      <c r="K968" s="1">
        <v>3300000</v>
      </c>
      <c r="L968" s="1">
        <v>12700000</v>
      </c>
      <c r="M968" s="1">
        <v>5400000</v>
      </c>
      <c r="N968" s="1" t="s">
        <v>24</v>
      </c>
      <c r="O968" s="1">
        <f>Cleaned_Data[[#This Row],[ loan_amount]]-Cleaned_Data[[#This Row],[ bank_asset_value]]</f>
        <v>5300000</v>
      </c>
      <c r="P968" s="1">
        <f>Cleaned_Data[[#This Row],[ loan_amount]]</f>
        <v>10700000</v>
      </c>
      <c r="Q968" s="1" t="str">
        <f t="shared" si="61"/>
        <v>300–499</v>
      </c>
      <c r="R968" s="1">
        <f>Cleaned_Data[[#This Row],[ residential_assets_value]]+Cleaned_Data[[#This Row],[ commercial_assets_value]]+Cleaned_Data[[#This Row],[ luxury_assets_value]]</f>
        <v>18200000</v>
      </c>
      <c r="S968" s="1">
        <f>Cleaned_Data[[#This Row],[ income_annum]]+Cleaned_Data[[#This Row],[ residential_assets_value]]+Cleaned_Data[[#This Row],[ commercial_assets_value]]+Cleaned_Data[[#This Row],[ luxury_assets_value]]</f>
        <v>22600000</v>
      </c>
      <c r="T968" s="1" t="str">
        <f t="shared" si="62"/>
        <v>2–3 Cr</v>
      </c>
      <c r="U968" s="12">
        <f t="shared" si="63"/>
        <v>594444</v>
      </c>
      <c r="V968" s="1" t="str">
        <f>IF(Cleaned_Data[[#This Row],[EMI_Estimate]]&lt;50000, "50K", IF(Cleaned_Data[[#This Row],[EMI_Estimate]]&lt;100000, "50K-1L", IF(Cleaned_Data[[#This Row],[EMI_Estimate]]&lt;150000, "1L-1.5L", IF(Cleaned_Data[[#This Row],[EMI_Estimate]]&lt;200000,"1.5-2L", "&gt;2L"))))</f>
        <v>&gt;2L</v>
      </c>
    </row>
    <row r="969" spans="1:22" x14ac:dyDescent="0.35">
      <c r="A969">
        <v>968</v>
      </c>
      <c r="B969">
        <v>4</v>
      </c>
      <c r="C969" t="s">
        <v>22</v>
      </c>
      <c r="D969" t="s">
        <v>20</v>
      </c>
      <c r="E969">
        <v>500000</v>
      </c>
      <c r="F969" t="str">
        <f t="shared" si="60"/>
        <v>5-10 Lakh</v>
      </c>
      <c r="G969">
        <v>1800000</v>
      </c>
      <c r="H969">
        <v>20</v>
      </c>
      <c r="I969">
        <v>777</v>
      </c>
      <c r="J969" s="1">
        <v>900000</v>
      </c>
      <c r="K969" s="1">
        <v>300000</v>
      </c>
      <c r="L969" s="1">
        <v>1300000</v>
      </c>
      <c r="M969" s="1">
        <v>200000</v>
      </c>
      <c r="N969" s="1" t="s">
        <v>21</v>
      </c>
      <c r="O969" s="1">
        <f>Cleaned_Data[[#This Row],[ loan_amount]]-Cleaned_Data[[#This Row],[ bank_asset_value]]</f>
        <v>1600000</v>
      </c>
      <c r="P969" s="1">
        <f>Cleaned_Data[[#This Row],[ loan_amount]]</f>
        <v>1800000</v>
      </c>
      <c r="Q969" s="1" t="str">
        <f t="shared" si="61"/>
        <v>700–799</v>
      </c>
      <c r="R969" s="1">
        <f>Cleaned_Data[[#This Row],[ residential_assets_value]]+Cleaned_Data[[#This Row],[ commercial_assets_value]]+Cleaned_Data[[#This Row],[ luxury_assets_value]]</f>
        <v>2500000</v>
      </c>
      <c r="S969" s="1">
        <f>Cleaned_Data[[#This Row],[ income_annum]]+Cleaned_Data[[#This Row],[ residential_assets_value]]+Cleaned_Data[[#This Row],[ commercial_assets_value]]+Cleaned_Data[[#This Row],[ luxury_assets_value]]</f>
        <v>3000000</v>
      </c>
      <c r="T969" s="1" t="str">
        <f t="shared" si="62"/>
        <v>&lt;1 Cr</v>
      </c>
      <c r="U969" s="12">
        <f t="shared" si="63"/>
        <v>90000</v>
      </c>
      <c r="V969" s="1" t="str">
        <f>IF(Cleaned_Data[[#This Row],[EMI_Estimate]]&lt;50000, "50K", IF(Cleaned_Data[[#This Row],[EMI_Estimate]]&lt;100000, "50K-1L", IF(Cleaned_Data[[#This Row],[EMI_Estimate]]&lt;150000, "1L-1.5L", IF(Cleaned_Data[[#This Row],[EMI_Estimate]]&lt;200000,"1.5-2L", "&gt;2L"))))</f>
        <v>50K-1L</v>
      </c>
    </row>
    <row r="970" spans="1:22" x14ac:dyDescent="0.35">
      <c r="A970">
        <v>969</v>
      </c>
      <c r="B970">
        <v>0</v>
      </c>
      <c r="C970" t="s">
        <v>19</v>
      </c>
      <c r="D970" t="s">
        <v>20</v>
      </c>
      <c r="E970">
        <v>8300000</v>
      </c>
      <c r="F970" t="str">
        <f t="shared" si="60"/>
        <v>&gt;20 Lakh</v>
      </c>
      <c r="G970">
        <v>21400000</v>
      </c>
      <c r="H970">
        <v>2</v>
      </c>
      <c r="I970">
        <v>662</v>
      </c>
      <c r="J970" s="1">
        <v>6100000</v>
      </c>
      <c r="K970" s="1">
        <v>12300000</v>
      </c>
      <c r="L970" s="1">
        <v>24500000</v>
      </c>
      <c r="M970" s="1">
        <v>10200000</v>
      </c>
      <c r="N970" s="1" t="s">
        <v>21</v>
      </c>
      <c r="O970" s="1">
        <f>Cleaned_Data[[#This Row],[ loan_amount]]-Cleaned_Data[[#This Row],[ bank_asset_value]]</f>
        <v>11200000</v>
      </c>
      <c r="P970" s="1">
        <f>Cleaned_Data[[#This Row],[ loan_amount]]</f>
        <v>21400000</v>
      </c>
      <c r="Q970" s="1" t="str">
        <f t="shared" si="61"/>
        <v>600–699</v>
      </c>
      <c r="R970" s="1">
        <f>Cleaned_Data[[#This Row],[ residential_assets_value]]+Cleaned_Data[[#This Row],[ commercial_assets_value]]+Cleaned_Data[[#This Row],[ luxury_assets_value]]</f>
        <v>42900000</v>
      </c>
      <c r="S970" s="1">
        <f>Cleaned_Data[[#This Row],[ income_annum]]+Cleaned_Data[[#This Row],[ residential_assets_value]]+Cleaned_Data[[#This Row],[ commercial_assets_value]]+Cleaned_Data[[#This Row],[ luxury_assets_value]]</f>
        <v>51200000</v>
      </c>
      <c r="T970" s="1" t="str">
        <f t="shared" si="62"/>
        <v>&gt;4 Cr</v>
      </c>
      <c r="U970" s="12">
        <f t="shared" si="63"/>
        <v>10700000</v>
      </c>
      <c r="V970" s="1" t="str">
        <f>IF(Cleaned_Data[[#This Row],[EMI_Estimate]]&lt;50000, "50K", IF(Cleaned_Data[[#This Row],[EMI_Estimate]]&lt;100000, "50K-1L", IF(Cleaned_Data[[#This Row],[EMI_Estimate]]&lt;150000, "1L-1.5L", IF(Cleaned_Data[[#This Row],[EMI_Estimate]]&lt;200000,"1.5-2L", "&gt;2L"))))</f>
        <v>&gt;2L</v>
      </c>
    </row>
    <row r="971" spans="1:22" x14ac:dyDescent="0.35">
      <c r="A971">
        <v>970</v>
      </c>
      <c r="B971">
        <v>2</v>
      </c>
      <c r="C971" t="s">
        <v>22</v>
      </c>
      <c r="D971" t="s">
        <v>23</v>
      </c>
      <c r="E971">
        <v>6000000</v>
      </c>
      <c r="F971" t="str">
        <f t="shared" si="60"/>
        <v>&gt;20 Lakh</v>
      </c>
      <c r="G971">
        <v>13000000</v>
      </c>
      <c r="H971">
        <v>12</v>
      </c>
      <c r="I971">
        <v>462</v>
      </c>
      <c r="J971" s="1">
        <v>2100000</v>
      </c>
      <c r="K971" s="1">
        <v>2500000</v>
      </c>
      <c r="L971" s="1">
        <v>14600000</v>
      </c>
      <c r="M971" s="1">
        <v>5600000</v>
      </c>
      <c r="N971" s="1" t="s">
        <v>24</v>
      </c>
      <c r="O971" s="1">
        <f>Cleaned_Data[[#This Row],[ loan_amount]]-Cleaned_Data[[#This Row],[ bank_asset_value]]</f>
        <v>7400000</v>
      </c>
      <c r="P971" s="1">
        <f>Cleaned_Data[[#This Row],[ loan_amount]]</f>
        <v>13000000</v>
      </c>
      <c r="Q971" s="1" t="str">
        <f t="shared" si="61"/>
        <v>300–499</v>
      </c>
      <c r="R971" s="1">
        <f>Cleaned_Data[[#This Row],[ residential_assets_value]]+Cleaned_Data[[#This Row],[ commercial_assets_value]]+Cleaned_Data[[#This Row],[ luxury_assets_value]]</f>
        <v>19200000</v>
      </c>
      <c r="S971" s="1">
        <f>Cleaned_Data[[#This Row],[ income_annum]]+Cleaned_Data[[#This Row],[ residential_assets_value]]+Cleaned_Data[[#This Row],[ commercial_assets_value]]+Cleaned_Data[[#This Row],[ luxury_assets_value]]</f>
        <v>25200000</v>
      </c>
      <c r="T971" s="1" t="str">
        <f t="shared" si="62"/>
        <v>2–3 Cr</v>
      </c>
      <c r="U971" s="12">
        <f t="shared" si="63"/>
        <v>1083333</v>
      </c>
      <c r="V971" s="1" t="str">
        <f>IF(Cleaned_Data[[#This Row],[EMI_Estimate]]&lt;50000, "50K", IF(Cleaned_Data[[#This Row],[EMI_Estimate]]&lt;100000, "50K-1L", IF(Cleaned_Data[[#This Row],[EMI_Estimate]]&lt;150000, "1L-1.5L", IF(Cleaned_Data[[#This Row],[EMI_Estimate]]&lt;200000,"1.5-2L", "&gt;2L"))))</f>
        <v>&gt;2L</v>
      </c>
    </row>
    <row r="972" spans="1:22" x14ac:dyDescent="0.35">
      <c r="A972">
        <v>971</v>
      </c>
      <c r="B972">
        <v>3</v>
      </c>
      <c r="C972" t="s">
        <v>22</v>
      </c>
      <c r="D972" t="s">
        <v>23</v>
      </c>
      <c r="E972">
        <v>4000000</v>
      </c>
      <c r="F972" t="str">
        <f t="shared" si="60"/>
        <v>&gt;20 Lakh</v>
      </c>
      <c r="G972">
        <v>10400000</v>
      </c>
      <c r="H972">
        <v>14</v>
      </c>
      <c r="I972">
        <v>609</v>
      </c>
      <c r="J972" s="1">
        <v>2100000</v>
      </c>
      <c r="K972" s="1">
        <v>6900000</v>
      </c>
      <c r="L972" s="1">
        <v>11700000</v>
      </c>
      <c r="M972" s="1">
        <v>4600000</v>
      </c>
      <c r="N972" s="1" t="s">
        <v>21</v>
      </c>
      <c r="O972" s="1">
        <f>Cleaned_Data[[#This Row],[ loan_amount]]-Cleaned_Data[[#This Row],[ bank_asset_value]]</f>
        <v>5800000</v>
      </c>
      <c r="P972" s="1">
        <f>Cleaned_Data[[#This Row],[ loan_amount]]</f>
        <v>10400000</v>
      </c>
      <c r="Q972" s="1" t="str">
        <f t="shared" si="61"/>
        <v>600–699</v>
      </c>
      <c r="R972" s="1">
        <f>Cleaned_Data[[#This Row],[ residential_assets_value]]+Cleaned_Data[[#This Row],[ commercial_assets_value]]+Cleaned_Data[[#This Row],[ luxury_assets_value]]</f>
        <v>20700000</v>
      </c>
      <c r="S972" s="1">
        <f>Cleaned_Data[[#This Row],[ income_annum]]+Cleaned_Data[[#This Row],[ residential_assets_value]]+Cleaned_Data[[#This Row],[ commercial_assets_value]]+Cleaned_Data[[#This Row],[ luxury_assets_value]]</f>
        <v>24700000</v>
      </c>
      <c r="T972" s="1" t="str">
        <f t="shared" si="62"/>
        <v>2–3 Cr</v>
      </c>
      <c r="U972" s="12">
        <f t="shared" si="63"/>
        <v>742857</v>
      </c>
      <c r="V972" s="1" t="str">
        <f>IF(Cleaned_Data[[#This Row],[EMI_Estimate]]&lt;50000, "50K", IF(Cleaned_Data[[#This Row],[EMI_Estimate]]&lt;100000, "50K-1L", IF(Cleaned_Data[[#This Row],[EMI_Estimate]]&lt;150000, "1L-1.5L", IF(Cleaned_Data[[#This Row],[EMI_Estimate]]&lt;200000,"1.5-2L", "&gt;2L"))))</f>
        <v>&gt;2L</v>
      </c>
    </row>
    <row r="973" spans="1:22" x14ac:dyDescent="0.35">
      <c r="A973">
        <v>972</v>
      </c>
      <c r="B973">
        <v>5</v>
      </c>
      <c r="C973" t="s">
        <v>19</v>
      </c>
      <c r="D973" t="s">
        <v>23</v>
      </c>
      <c r="E973">
        <v>4400000</v>
      </c>
      <c r="F973" t="str">
        <f t="shared" si="60"/>
        <v>&gt;20 Lakh</v>
      </c>
      <c r="G973">
        <v>11700000</v>
      </c>
      <c r="H973">
        <v>20</v>
      </c>
      <c r="I973">
        <v>590</v>
      </c>
      <c r="J973" s="1">
        <v>900000</v>
      </c>
      <c r="K973" s="1">
        <v>2700000</v>
      </c>
      <c r="L973" s="1">
        <v>15500000</v>
      </c>
      <c r="M973" s="1">
        <v>2300000</v>
      </c>
      <c r="N973" s="1" t="s">
        <v>21</v>
      </c>
      <c r="O973" s="1">
        <f>Cleaned_Data[[#This Row],[ loan_amount]]-Cleaned_Data[[#This Row],[ bank_asset_value]]</f>
        <v>9400000</v>
      </c>
      <c r="P973" s="1">
        <f>Cleaned_Data[[#This Row],[ loan_amount]]</f>
        <v>11700000</v>
      </c>
      <c r="Q973" s="1" t="str">
        <f t="shared" si="61"/>
        <v>500–599</v>
      </c>
      <c r="R973" s="1">
        <f>Cleaned_Data[[#This Row],[ residential_assets_value]]+Cleaned_Data[[#This Row],[ commercial_assets_value]]+Cleaned_Data[[#This Row],[ luxury_assets_value]]</f>
        <v>19100000</v>
      </c>
      <c r="S973" s="1">
        <f>Cleaned_Data[[#This Row],[ income_annum]]+Cleaned_Data[[#This Row],[ residential_assets_value]]+Cleaned_Data[[#This Row],[ commercial_assets_value]]+Cleaned_Data[[#This Row],[ luxury_assets_value]]</f>
        <v>23500000</v>
      </c>
      <c r="T973" s="1" t="str">
        <f t="shared" si="62"/>
        <v>2–3 Cr</v>
      </c>
      <c r="U973" s="12">
        <f t="shared" si="63"/>
        <v>585000</v>
      </c>
      <c r="V973" s="1" t="str">
        <f>IF(Cleaned_Data[[#This Row],[EMI_Estimate]]&lt;50000, "50K", IF(Cleaned_Data[[#This Row],[EMI_Estimate]]&lt;100000, "50K-1L", IF(Cleaned_Data[[#This Row],[EMI_Estimate]]&lt;150000, "1L-1.5L", IF(Cleaned_Data[[#This Row],[EMI_Estimate]]&lt;200000,"1.5-2L", "&gt;2L"))))</f>
        <v>&gt;2L</v>
      </c>
    </row>
    <row r="974" spans="1:22" x14ac:dyDescent="0.35">
      <c r="A974">
        <v>973</v>
      </c>
      <c r="B974">
        <v>3</v>
      </c>
      <c r="C974" t="s">
        <v>19</v>
      </c>
      <c r="D974" t="s">
        <v>23</v>
      </c>
      <c r="E974">
        <v>4400000</v>
      </c>
      <c r="F974" t="str">
        <f t="shared" si="60"/>
        <v>&gt;20 Lakh</v>
      </c>
      <c r="G974">
        <v>15800000</v>
      </c>
      <c r="H974">
        <v>18</v>
      </c>
      <c r="I974">
        <v>779</v>
      </c>
      <c r="J974" s="1">
        <v>7200000</v>
      </c>
      <c r="K974" s="1">
        <v>5400000</v>
      </c>
      <c r="L974" s="1">
        <v>14900000</v>
      </c>
      <c r="M974" s="1">
        <v>3600000</v>
      </c>
      <c r="N974" s="1" t="s">
        <v>21</v>
      </c>
      <c r="O974" s="1">
        <f>Cleaned_Data[[#This Row],[ loan_amount]]-Cleaned_Data[[#This Row],[ bank_asset_value]]</f>
        <v>12200000</v>
      </c>
      <c r="P974" s="1">
        <f>Cleaned_Data[[#This Row],[ loan_amount]]</f>
        <v>15800000</v>
      </c>
      <c r="Q974" s="1" t="str">
        <f t="shared" si="61"/>
        <v>700–799</v>
      </c>
      <c r="R974" s="1">
        <f>Cleaned_Data[[#This Row],[ residential_assets_value]]+Cleaned_Data[[#This Row],[ commercial_assets_value]]+Cleaned_Data[[#This Row],[ luxury_assets_value]]</f>
        <v>27500000</v>
      </c>
      <c r="S974" s="1">
        <f>Cleaned_Data[[#This Row],[ income_annum]]+Cleaned_Data[[#This Row],[ residential_assets_value]]+Cleaned_Data[[#This Row],[ commercial_assets_value]]+Cleaned_Data[[#This Row],[ luxury_assets_value]]</f>
        <v>31900000</v>
      </c>
      <c r="T974" s="1" t="str">
        <f t="shared" si="62"/>
        <v>3–4 Cr</v>
      </c>
      <c r="U974" s="12">
        <f t="shared" si="63"/>
        <v>877778</v>
      </c>
      <c r="V974" s="1" t="str">
        <f>IF(Cleaned_Data[[#This Row],[EMI_Estimate]]&lt;50000, "50K", IF(Cleaned_Data[[#This Row],[EMI_Estimate]]&lt;100000, "50K-1L", IF(Cleaned_Data[[#This Row],[EMI_Estimate]]&lt;150000, "1L-1.5L", IF(Cleaned_Data[[#This Row],[EMI_Estimate]]&lt;200000,"1.5-2L", "&gt;2L"))))</f>
        <v>&gt;2L</v>
      </c>
    </row>
    <row r="975" spans="1:22" x14ac:dyDescent="0.35">
      <c r="A975">
        <v>974</v>
      </c>
      <c r="B975">
        <v>2</v>
      </c>
      <c r="C975" t="s">
        <v>19</v>
      </c>
      <c r="D975" t="s">
        <v>23</v>
      </c>
      <c r="E975">
        <v>1900000</v>
      </c>
      <c r="F975" t="str">
        <f t="shared" si="60"/>
        <v>15-20 Lakh</v>
      </c>
      <c r="G975">
        <v>5000000</v>
      </c>
      <c r="H975">
        <v>14</v>
      </c>
      <c r="I975">
        <v>641</v>
      </c>
      <c r="J975" s="1">
        <v>1000000</v>
      </c>
      <c r="K975" s="1">
        <v>900000</v>
      </c>
      <c r="L975" s="1">
        <v>5500000</v>
      </c>
      <c r="M975" s="1">
        <v>2400000</v>
      </c>
      <c r="N975" s="1" t="s">
        <v>21</v>
      </c>
      <c r="O975" s="1">
        <f>Cleaned_Data[[#This Row],[ loan_amount]]-Cleaned_Data[[#This Row],[ bank_asset_value]]</f>
        <v>2600000</v>
      </c>
      <c r="P975" s="1">
        <f>Cleaned_Data[[#This Row],[ loan_amount]]</f>
        <v>5000000</v>
      </c>
      <c r="Q975" s="1" t="str">
        <f t="shared" si="61"/>
        <v>600–699</v>
      </c>
      <c r="R975" s="1">
        <f>Cleaned_Data[[#This Row],[ residential_assets_value]]+Cleaned_Data[[#This Row],[ commercial_assets_value]]+Cleaned_Data[[#This Row],[ luxury_assets_value]]</f>
        <v>7400000</v>
      </c>
      <c r="S975" s="1">
        <f>Cleaned_Data[[#This Row],[ income_annum]]+Cleaned_Data[[#This Row],[ residential_assets_value]]+Cleaned_Data[[#This Row],[ commercial_assets_value]]+Cleaned_Data[[#This Row],[ luxury_assets_value]]</f>
        <v>9300000</v>
      </c>
      <c r="T975" s="1" t="str">
        <f t="shared" si="62"/>
        <v>&lt;1 Cr</v>
      </c>
      <c r="U975" s="12">
        <f t="shared" si="63"/>
        <v>357143</v>
      </c>
      <c r="V975" s="1" t="str">
        <f>IF(Cleaned_Data[[#This Row],[EMI_Estimate]]&lt;50000, "50K", IF(Cleaned_Data[[#This Row],[EMI_Estimate]]&lt;100000, "50K-1L", IF(Cleaned_Data[[#This Row],[EMI_Estimate]]&lt;150000, "1L-1.5L", IF(Cleaned_Data[[#This Row],[EMI_Estimate]]&lt;200000,"1.5-2L", "&gt;2L"))))</f>
        <v>&gt;2L</v>
      </c>
    </row>
    <row r="976" spans="1:22" x14ac:dyDescent="0.35">
      <c r="A976">
        <v>975</v>
      </c>
      <c r="B976">
        <v>0</v>
      </c>
      <c r="C976" t="s">
        <v>19</v>
      </c>
      <c r="D976" t="s">
        <v>23</v>
      </c>
      <c r="E976">
        <v>5000000</v>
      </c>
      <c r="F976" t="str">
        <f t="shared" si="60"/>
        <v>&gt;20 Lakh</v>
      </c>
      <c r="G976">
        <v>18400000</v>
      </c>
      <c r="H976">
        <v>12</v>
      </c>
      <c r="I976">
        <v>752</v>
      </c>
      <c r="J976" s="1">
        <v>14600000</v>
      </c>
      <c r="K976" s="1">
        <v>4000000</v>
      </c>
      <c r="L976" s="1">
        <v>10500000</v>
      </c>
      <c r="M976" s="1">
        <v>6500000</v>
      </c>
      <c r="N976" s="1" t="s">
        <v>21</v>
      </c>
      <c r="O976" s="1">
        <f>Cleaned_Data[[#This Row],[ loan_amount]]-Cleaned_Data[[#This Row],[ bank_asset_value]]</f>
        <v>11900000</v>
      </c>
      <c r="P976" s="1">
        <f>Cleaned_Data[[#This Row],[ loan_amount]]</f>
        <v>18400000</v>
      </c>
      <c r="Q976" s="1" t="str">
        <f t="shared" si="61"/>
        <v>700–799</v>
      </c>
      <c r="R976" s="1">
        <f>Cleaned_Data[[#This Row],[ residential_assets_value]]+Cleaned_Data[[#This Row],[ commercial_assets_value]]+Cleaned_Data[[#This Row],[ luxury_assets_value]]</f>
        <v>29100000</v>
      </c>
      <c r="S976" s="1">
        <f>Cleaned_Data[[#This Row],[ income_annum]]+Cleaned_Data[[#This Row],[ residential_assets_value]]+Cleaned_Data[[#This Row],[ commercial_assets_value]]+Cleaned_Data[[#This Row],[ luxury_assets_value]]</f>
        <v>34100000</v>
      </c>
      <c r="T976" s="1" t="str">
        <f t="shared" si="62"/>
        <v>3–4 Cr</v>
      </c>
      <c r="U976" s="12">
        <f t="shared" si="63"/>
        <v>1533333</v>
      </c>
      <c r="V976" s="1" t="str">
        <f>IF(Cleaned_Data[[#This Row],[EMI_Estimate]]&lt;50000, "50K", IF(Cleaned_Data[[#This Row],[EMI_Estimate]]&lt;100000, "50K-1L", IF(Cleaned_Data[[#This Row],[EMI_Estimate]]&lt;150000, "1L-1.5L", IF(Cleaned_Data[[#This Row],[EMI_Estimate]]&lt;200000,"1.5-2L", "&gt;2L"))))</f>
        <v>&gt;2L</v>
      </c>
    </row>
    <row r="977" spans="1:22" x14ac:dyDescent="0.35">
      <c r="A977">
        <v>976</v>
      </c>
      <c r="B977">
        <v>0</v>
      </c>
      <c r="C977" t="s">
        <v>19</v>
      </c>
      <c r="D977" t="s">
        <v>20</v>
      </c>
      <c r="E977">
        <v>8000000</v>
      </c>
      <c r="F977" t="str">
        <f t="shared" si="60"/>
        <v>&gt;20 Lakh</v>
      </c>
      <c r="G977">
        <v>23700000</v>
      </c>
      <c r="H977">
        <v>10</v>
      </c>
      <c r="I977">
        <v>305</v>
      </c>
      <c r="J977" s="1">
        <v>22200000</v>
      </c>
      <c r="K977" s="1">
        <v>11600000</v>
      </c>
      <c r="L977" s="1">
        <v>17200000</v>
      </c>
      <c r="M977" s="1">
        <v>12000000</v>
      </c>
      <c r="N977" s="1" t="s">
        <v>24</v>
      </c>
      <c r="O977" s="1">
        <f>Cleaned_Data[[#This Row],[ loan_amount]]-Cleaned_Data[[#This Row],[ bank_asset_value]]</f>
        <v>11700000</v>
      </c>
      <c r="P977" s="1">
        <f>Cleaned_Data[[#This Row],[ loan_amount]]</f>
        <v>23700000</v>
      </c>
      <c r="Q977" s="1" t="str">
        <f t="shared" si="61"/>
        <v>300–499</v>
      </c>
      <c r="R977" s="1">
        <f>Cleaned_Data[[#This Row],[ residential_assets_value]]+Cleaned_Data[[#This Row],[ commercial_assets_value]]+Cleaned_Data[[#This Row],[ luxury_assets_value]]</f>
        <v>51000000</v>
      </c>
      <c r="S977" s="1">
        <f>Cleaned_Data[[#This Row],[ income_annum]]+Cleaned_Data[[#This Row],[ residential_assets_value]]+Cleaned_Data[[#This Row],[ commercial_assets_value]]+Cleaned_Data[[#This Row],[ luxury_assets_value]]</f>
        <v>59000000</v>
      </c>
      <c r="T977" s="1" t="str">
        <f t="shared" si="62"/>
        <v>&gt;4 Cr</v>
      </c>
      <c r="U977" s="12">
        <f t="shared" si="63"/>
        <v>2370000</v>
      </c>
      <c r="V977" s="1" t="str">
        <f>IF(Cleaned_Data[[#This Row],[EMI_Estimate]]&lt;50000, "50K", IF(Cleaned_Data[[#This Row],[EMI_Estimate]]&lt;100000, "50K-1L", IF(Cleaned_Data[[#This Row],[EMI_Estimate]]&lt;150000, "1L-1.5L", IF(Cleaned_Data[[#This Row],[EMI_Estimate]]&lt;200000,"1.5-2L", "&gt;2L"))))</f>
        <v>&gt;2L</v>
      </c>
    </row>
    <row r="978" spans="1:22" x14ac:dyDescent="0.35">
      <c r="A978">
        <v>977</v>
      </c>
      <c r="B978">
        <v>4</v>
      </c>
      <c r="C978" t="s">
        <v>22</v>
      </c>
      <c r="D978" t="s">
        <v>20</v>
      </c>
      <c r="E978">
        <v>8200000</v>
      </c>
      <c r="F978" t="str">
        <f t="shared" si="60"/>
        <v>&gt;20 Lakh</v>
      </c>
      <c r="G978">
        <v>20700000</v>
      </c>
      <c r="H978">
        <v>10</v>
      </c>
      <c r="I978">
        <v>546</v>
      </c>
      <c r="J978" s="1">
        <v>10800000</v>
      </c>
      <c r="K978" s="1">
        <v>7000000</v>
      </c>
      <c r="L978" s="1">
        <v>25000000</v>
      </c>
      <c r="M978" s="1">
        <v>10600000</v>
      </c>
      <c r="N978" s="1" t="s">
        <v>24</v>
      </c>
      <c r="O978" s="1">
        <f>Cleaned_Data[[#This Row],[ loan_amount]]-Cleaned_Data[[#This Row],[ bank_asset_value]]</f>
        <v>10100000</v>
      </c>
      <c r="P978" s="1">
        <f>Cleaned_Data[[#This Row],[ loan_amount]]</f>
        <v>20700000</v>
      </c>
      <c r="Q978" s="1" t="str">
        <f t="shared" si="61"/>
        <v>500–599</v>
      </c>
      <c r="R978" s="1">
        <f>Cleaned_Data[[#This Row],[ residential_assets_value]]+Cleaned_Data[[#This Row],[ commercial_assets_value]]+Cleaned_Data[[#This Row],[ luxury_assets_value]]</f>
        <v>42800000</v>
      </c>
      <c r="S978" s="1">
        <f>Cleaned_Data[[#This Row],[ income_annum]]+Cleaned_Data[[#This Row],[ residential_assets_value]]+Cleaned_Data[[#This Row],[ commercial_assets_value]]+Cleaned_Data[[#This Row],[ luxury_assets_value]]</f>
        <v>51000000</v>
      </c>
      <c r="T978" s="1" t="str">
        <f t="shared" si="62"/>
        <v>&gt;4 Cr</v>
      </c>
      <c r="U978" s="12">
        <f t="shared" si="63"/>
        <v>2070000</v>
      </c>
      <c r="V978" s="1" t="str">
        <f>IF(Cleaned_Data[[#This Row],[EMI_Estimate]]&lt;50000, "50K", IF(Cleaned_Data[[#This Row],[EMI_Estimate]]&lt;100000, "50K-1L", IF(Cleaned_Data[[#This Row],[EMI_Estimate]]&lt;150000, "1L-1.5L", IF(Cleaned_Data[[#This Row],[EMI_Estimate]]&lt;200000,"1.5-2L", "&gt;2L"))))</f>
        <v>&gt;2L</v>
      </c>
    </row>
    <row r="979" spans="1:22" x14ac:dyDescent="0.35">
      <c r="A979">
        <v>978</v>
      </c>
      <c r="B979">
        <v>2</v>
      </c>
      <c r="C979" t="s">
        <v>19</v>
      </c>
      <c r="D979" t="s">
        <v>20</v>
      </c>
      <c r="E979">
        <v>7000000</v>
      </c>
      <c r="F979" t="str">
        <f t="shared" si="60"/>
        <v>&gt;20 Lakh</v>
      </c>
      <c r="G979">
        <v>24200000</v>
      </c>
      <c r="H979">
        <v>8</v>
      </c>
      <c r="I979">
        <v>833</v>
      </c>
      <c r="J979" s="1">
        <v>13700000</v>
      </c>
      <c r="K979" s="1">
        <v>4100000</v>
      </c>
      <c r="L979" s="1">
        <v>26100000</v>
      </c>
      <c r="M979" s="1">
        <v>9100000</v>
      </c>
      <c r="N979" s="1" t="s">
        <v>21</v>
      </c>
      <c r="O979" s="1">
        <f>Cleaned_Data[[#This Row],[ loan_amount]]-Cleaned_Data[[#This Row],[ bank_asset_value]]</f>
        <v>15100000</v>
      </c>
      <c r="P979" s="1">
        <f>Cleaned_Data[[#This Row],[ loan_amount]]</f>
        <v>24200000</v>
      </c>
      <c r="Q979" s="1" t="str">
        <f t="shared" si="61"/>
        <v>800+</v>
      </c>
      <c r="R979" s="1">
        <f>Cleaned_Data[[#This Row],[ residential_assets_value]]+Cleaned_Data[[#This Row],[ commercial_assets_value]]+Cleaned_Data[[#This Row],[ luxury_assets_value]]</f>
        <v>43900000</v>
      </c>
      <c r="S979" s="1">
        <f>Cleaned_Data[[#This Row],[ income_annum]]+Cleaned_Data[[#This Row],[ residential_assets_value]]+Cleaned_Data[[#This Row],[ commercial_assets_value]]+Cleaned_Data[[#This Row],[ luxury_assets_value]]</f>
        <v>50900000</v>
      </c>
      <c r="T979" s="1" t="str">
        <f t="shared" si="62"/>
        <v>&gt;4 Cr</v>
      </c>
      <c r="U979" s="12">
        <f t="shared" si="63"/>
        <v>3025000</v>
      </c>
      <c r="V979" s="1" t="str">
        <f>IF(Cleaned_Data[[#This Row],[EMI_Estimate]]&lt;50000, "50K", IF(Cleaned_Data[[#This Row],[EMI_Estimate]]&lt;100000, "50K-1L", IF(Cleaned_Data[[#This Row],[EMI_Estimate]]&lt;150000, "1L-1.5L", IF(Cleaned_Data[[#This Row],[EMI_Estimate]]&lt;200000,"1.5-2L", "&gt;2L"))))</f>
        <v>&gt;2L</v>
      </c>
    </row>
    <row r="980" spans="1:22" x14ac:dyDescent="0.35">
      <c r="A980">
        <v>979</v>
      </c>
      <c r="B980">
        <v>2</v>
      </c>
      <c r="C980" t="s">
        <v>22</v>
      </c>
      <c r="D980" t="s">
        <v>20</v>
      </c>
      <c r="E980">
        <v>2400000</v>
      </c>
      <c r="F980" t="str">
        <f t="shared" si="60"/>
        <v>&gt;20 Lakh</v>
      </c>
      <c r="G980">
        <v>8800000</v>
      </c>
      <c r="H980">
        <v>18</v>
      </c>
      <c r="I980">
        <v>421</v>
      </c>
      <c r="J980" s="1">
        <v>3200000</v>
      </c>
      <c r="K980" s="1">
        <v>1500000</v>
      </c>
      <c r="L980" s="1">
        <v>6700000</v>
      </c>
      <c r="M980" s="1">
        <v>1400000</v>
      </c>
      <c r="N980" s="1" t="s">
        <v>24</v>
      </c>
      <c r="O980" s="1">
        <f>Cleaned_Data[[#This Row],[ loan_amount]]-Cleaned_Data[[#This Row],[ bank_asset_value]]</f>
        <v>7400000</v>
      </c>
      <c r="P980" s="1">
        <f>Cleaned_Data[[#This Row],[ loan_amount]]</f>
        <v>8800000</v>
      </c>
      <c r="Q980" s="1" t="str">
        <f t="shared" si="61"/>
        <v>300–499</v>
      </c>
      <c r="R980" s="1">
        <f>Cleaned_Data[[#This Row],[ residential_assets_value]]+Cleaned_Data[[#This Row],[ commercial_assets_value]]+Cleaned_Data[[#This Row],[ luxury_assets_value]]</f>
        <v>11400000</v>
      </c>
      <c r="S980" s="1">
        <f>Cleaned_Data[[#This Row],[ income_annum]]+Cleaned_Data[[#This Row],[ residential_assets_value]]+Cleaned_Data[[#This Row],[ commercial_assets_value]]+Cleaned_Data[[#This Row],[ luxury_assets_value]]</f>
        <v>13800000</v>
      </c>
      <c r="T980" s="1" t="str">
        <f t="shared" si="62"/>
        <v>1–2 Cr</v>
      </c>
      <c r="U980" s="12">
        <f t="shared" si="63"/>
        <v>488889</v>
      </c>
      <c r="V980" s="1" t="str">
        <f>IF(Cleaned_Data[[#This Row],[EMI_Estimate]]&lt;50000, "50K", IF(Cleaned_Data[[#This Row],[EMI_Estimate]]&lt;100000, "50K-1L", IF(Cleaned_Data[[#This Row],[EMI_Estimate]]&lt;150000, "1L-1.5L", IF(Cleaned_Data[[#This Row],[EMI_Estimate]]&lt;200000,"1.5-2L", "&gt;2L"))))</f>
        <v>&gt;2L</v>
      </c>
    </row>
    <row r="981" spans="1:22" x14ac:dyDescent="0.35">
      <c r="A981">
        <v>980</v>
      </c>
      <c r="B981">
        <v>5</v>
      </c>
      <c r="C981" t="s">
        <v>19</v>
      </c>
      <c r="D981" t="s">
        <v>20</v>
      </c>
      <c r="E981">
        <v>6600000</v>
      </c>
      <c r="F981" t="str">
        <f t="shared" si="60"/>
        <v>&gt;20 Lakh</v>
      </c>
      <c r="G981">
        <v>18800000</v>
      </c>
      <c r="H981">
        <v>4</v>
      </c>
      <c r="I981">
        <v>639</v>
      </c>
      <c r="J981" s="1">
        <v>3200000</v>
      </c>
      <c r="K981" s="1">
        <v>1100000</v>
      </c>
      <c r="L981" s="1">
        <v>25100000</v>
      </c>
      <c r="M981" s="1">
        <v>4300000</v>
      </c>
      <c r="N981" s="1" t="s">
        <v>21</v>
      </c>
      <c r="O981" s="1">
        <f>Cleaned_Data[[#This Row],[ loan_amount]]-Cleaned_Data[[#This Row],[ bank_asset_value]]</f>
        <v>14500000</v>
      </c>
      <c r="P981" s="1">
        <f>Cleaned_Data[[#This Row],[ loan_amount]]</f>
        <v>18800000</v>
      </c>
      <c r="Q981" s="1" t="str">
        <f t="shared" si="61"/>
        <v>600–699</v>
      </c>
      <c r="R981" s="1">
        <f>Cleaned_Data[[#This Row],[ residential_assets_value]]+Cleaned_Data[[#This Row],[ commercial_assets_value]]+Cleaned_Data[[#This Row],[ luxury_assets_value]]</f>
        <v>29400000</v>
      </c>
      <c r="S981" s="1">
        <f>Cleaned_Data[[#This Row],[ income_annum]]+Cleaned_Data[[#This Row],[ residential_assets_value]]+Cleaned_Data[[#This Row],[ commercial_assets_value]]+Cleaned_Data[[#This Row],[ luxury_assets_value]]</f>
        <v>36000000</v>
      </c>
      <c r="T981" s="1" t="str">
        <f t="shared" si="62"/>
        <v>3–4 Cr</v>
      </c>
      <c r="U981" s="12">
        <f t="shared" si="63"/>
        <v>4700000</v>
      </c>
      <c r="V981" s="1" t="str">
        <f>IF(Cleaned_Data[[#This Row],[EMI_Estimate]]&lt;50000, "50K", IF(Cleaned_Data[[#This Row],[EMI_Estimate]]&lt;100000, "50K-1L", IF(Cleaned_Data[[#This Row],[EMI_Estimate]]&lt;150000, "1L-1.5L", IF(Cleaned_Data[[#This Row],[EMI_Estimate]]&lt;200000,"1.5-2L", "&gt;2L"))))</f>
        <v>&gt;2L</v>
      </c>
    </row>
    <row r="982" spans="1:22" x14ac:dyDescent="0.35">
      <c r="A982">
        <v>981</v>
      </c>
      <c r="B982">
        <v>3</v>
      </c>
      <c r="C982" t="s">
        <v>19</v>
      </c>
      <c r="D982" t="s">
        <v>20</v>
      </c>
      <c r="E982">
        <v>3200000</v>
      </c>
      <c r="F982" t="str">
        <f t="shared" si="60"/>
        <v>&gt;20 Lakh</v>
      </c>
      <c r="G982">
        <v>6900000</v>
      </c>
      <c r="H982">
        <v>20</v>
      </c>
      <c r="I982">
        <v>735</v>
      </c>
      <c r="J982" s="1">
        <v>1500000</v>
      </c>
      <c r="K982" s="1">
        <v>3700000</v>
      </c>
      <c r="L982" s="1">
        <v>9200000</v>
      </c>
      <c r="M982" s="1">
        <v>3100000</v>
      </c>
      <c r="N982" s="1" t="s">
        <v>21</v>
      </c>
      <c r="O982" s="1">
        <f>Cleaned_Data[[#This Row],[ loan_amount]]-Cleaned_Data[[#This Row],[ bank_asset_value]]</f>
        <v>3800000</v>
      </c>
      <c r="P982" s="1">
        <f>Cleaned_Data[[#This Row],[ loan_amount]]</f>
        <v>6900000</v>
      </c>
      <c r="Q982" s="1" t="str">
        <f t="shared" si="61"/>
        <v>700–799</v>
      </c>
      <c r="R982" s="1">
        <f>Cleaned_Data[[#This Row],[ residential_assets_value]]+Cleaned_Data[[#This Row],[ commercial_assets_value]]+Cleaned_Data[[#This Row],[ luxury_assets_value]]</f>
        <v>14400000</v>
      </c>
      <c r="S982" s="1">
        <f>Cleaned_Data[[#This Row],[ income_annum]]+Cleaned_Data[[#This Row],[ residential_assets_value]]+Cleaned_Data[[#This Row],[ commercial_assets_value]]+Cleaned_Data[[#This Row],[ luxury_assets_value]]</f>
        <v>17600000</v>
      </c>
      <c r="T982" s="1" t="str">
        <f t="shared" si="62"/>
        <v>1–2 Cr</v>
      </c>
      <c r="U982" s="12">
        <f t="shared" si="63"/>
        <v>345000</v>
      </c>
      <c r="V982" s="1" t="str">
        <f>IF(Cleaned_Data[[#This Row],[EMI_Estimate]]&lt;50000, "50K", IF(Cleaned_Data[[#This Row],[EMI_Estimate]]&lt;100000, "50K-1L", IF(Cleaned_Data[[#This Row],[EMI_Estimate]]&lt;150000, "1L-1.5L", IF(Cleaned_Data[[#This Row],[EMI_Estimate]]&lt;200000,"1.5-2L", "&gt;2L"))))</f>
        <v>&gt;2L</v>
      </c>
    </row>
    <row r="983" spans="1:22" x14ac:dyDescent="0.35">
      <c r="A983">
        <v>982</v>
      </c>
      <c r="B983">
        <v>0</v>
      </c>
      <c r="C983" t="s">
        <v>22</v>
      </c>
      <c r="D983" t="s">
        <v>23</v>
      </c>
      <c r="E983">
        <v>2600000</v>
      </c>
      <c r="F983" t="str">
        <f t="shared" si="60"/>
        <v>&gt;20 Lakh</v>
      </c>
      <c r="G983">
        <v>5400000</v>
      </c>
      <c r="H983">
        <v>2</v>
      </c>
      <c r="I983">
        <v>377</v>
      </c>
      <c r="J983" s="1">
        <v>100000</v>
      </c>
      <c r="K983" s="1">
        <v>4900000</v>
      </c>
      <c r="L983" s="1">
        <v>6100000</v>
      </c>
      <c r="M983" s="1">
        <v>2700000</v>
      </c>
      <c r="N983" s="1" t="s">
        <v>24</v>
      </c>
      <c r="O983" s="1">
        <f>Cleaned_Data[[#This Row],[ loan_amount]]-Cleaned_Data[[#This Row],[ bank_asset_value]]</f>
        <v>2700000</v>
      </c>
      <c r="P983" s="1">
        <f>Cleaned_Data[[#This Row],[ loan_amount]]</f>
        <v>5400000</v>
      </c>
      <c r="Q983" s="1" t="str">
        <f t="shared" si="61"/>
        <v>300–499</v>
      </c>
      <c r="R983" s="1">
        <f>Cleaned_Data[[#This Row],[ residential_assets_value]]+Cleaned_Data[[#This Row],[ commercial_assets_value]]+Cleaned_Data[[#This Row],[ luxury_assets_value]]</f>
        <v>11100000</v>
      </c>
      <c r="S983" s="1">
        <f>Cleaned_Data[[#This Row],[ income_annum]]+Cleaned_Data[[#This Row],[ residential_assets_value]]+Cleaned_Data[[#This Row],[ commercial_assets_value]]+Cleaned_Data[[#This Row],[ luxury_assets_value]]</f>
        <v>13700000</v>
      </c>
      <c r="T983" s="1" t="str">
        <f t="shared" si="62"/>
        <v>1–2 Cr</v>
      </c>
      <c r="U983" s="12">
        <f t="shared" si="63"/>
        <v>2700000</v>
      </c>
      <c r="V983" s="1" t="str">
        <f>IF(Cleaned_Data[[#This Row],[EMI_Estimate]]&lt;50000, "50K", IF(Cleaned_Data[[#This Row],[EMI_Estimate]]&lt;100000, "50K-1L", IF(Cleaned_Data[[#This Row],[EMI_Estimate]]&lt;150000, "1L-1.5L", IF(Cleaned_Data[[#This Row],[EMI_Estimate]]&lt;200000,"1.5-2L", "&gt;2L"))))</f>
        <v>&gt;2L</v>
      </c>
    </row>
    <row r="984" spans="1:22" x14ac:dyDescent="0.35">
      <c r="A984">
        <v>983</v>
      </c>
      <c r="B984">
        <v>3</v>
      </c>
      <c r="C984" t="s">
        <v>22</v>
      </c>
      <c r="D984" t="s">
        <v>20</v>
      </c>
      <c r="E984">
        <v>6900000</v>
      </c>
      <c r="F984" t="str">
        <f t="shared" si="60"/>
        <v>&gt;20 Lakh</v>
      </c>
      <c r="G984">
        <v>15600000</v>
      </c>
      <c r="H984">
        <v>20</v>
      </c>
      <c r="I984">
        <v>310</v>
      </c>
      <c r="J984" s="1">
        <v>4500000</v>
      </c>
      <c r="K984" s="1">
        <v>3600000</v>
      </c>
      <c r="L984" s="1">
        <v>20400000</v>
      </c>
      <c r="M984" s="1">
        <v>4800000</v>
      </c>
      <c r="N984" s="1" t="s">
        <v>24</v>
      </c>
      <c r="O984" s="1">
        <f>Cleaned_Data[[#This Row],[ loan_amount]]-Cleaned_Data[[#This Row],[ bank_asset_value]]</f>
        <v>10800000</v>
      </c>
      <c r="P984" s="1">
        <f>Cleaned_Data[[#This Row],[ loan_amount]]</f>
        <v>15600000</v>
      </c>
      <c r="Q984" s="1" t="str">
        <f t="shared" si="61"/>
        <v>300–499</v>
      </c>
      <c r="R984" s="1">
        <f>Cleaned_Data[[#This Row],[ residential_assets_value]]+Cleaned_Data[[#This Row],[ commercial_assets_value]]+Cleaned_Data[[#This Row],[ luxury_assets_value]]</f>
        <v>28500000</v>
      </c>
      <c r="S984" s="1">
        <f>Cleaned_Data[[#This Row],[ income_annum]]+Cleaned_Data[[#This Row],[ residential_assets_value]]+Cleaned_Data[[#This Row],[ commercial_assets_value]]+Cleaned_Data[[#This Row],[ luxury_assets_value]]</f>
        <v>35400000</v>
      </c>
      <c r="T984" s="1" t="str">
        <f t="shared" si="62"/>
        <v>3–4 Cr</v>
      </c>
      <c r="U984" s="12">
        <f t="shared" si="63"/>
        <v>780000</v>
      </c>
      <c r="V984" s="1" t="str">
        <f>IF(Cleaned_Data[[#This Row],[EMI_Estimate]]&lt;50000, "50K", IF(Cleaned_Data[[#This Row],[EMI_Estimate]]&lt;100000, "50K-1L", IF(Cleaned_Data[[#This Row],[EMI_Estimate]]&lt;150000, "1L-1.5L", IF(Cleaned_Data[[#This Row],[EMI_Estimate]]&lt;200000,"1.5-2L", "&gt;2L"))))</f>
        <v>&gt;2L</v>
      </c>
    </row>
    <row r="985" spans="1:22" x14ac:dyDescent="0.35">
      <c r="A985">
        <v>984</v>
      </c>
      <c r="B985">
        <v>4</v>
      </c>
      <c r="C985" t="s">
        <v>19</v>
      </c>
      <c r="D985" t="s">
        <v>20</v>
      </c>
      <c r="E985">
        <v>4800000</v>
      </c>
      <c r="F985" t="str">
        <f t="shared" si="60"/>
        <v>&gt;20 Lakh</v>
      </c>
      <c r="G985">
        <v>14000000</v>
      </c>
      <c r="H985">
        <v>2</v>
      </c>
      <c r="I985">
        <v>695</v>
      </c>
      <c r="J985" s="1">
        <v>11300000</v>
      </c>
      <c r="K985" s="1">
        <v>1700000</v>
      </c>
      <c r="L985" s="1">
        <v>15400000</v>
      </c>
      <c r="M985" s="1">
        <v>4600000</v>
      </c>
      <c r="N985" s="1" t="s">
        <v>21</v>
      </c>
      <c r="O985" s="1">
        <f>Cleaned_Data[[#This Row],[ loan_amount]]-Cleaned_Data[[#This Row],[ bank_asset_value]]</f>
        <v>9400000</v>
      </c>
      <c r="P985" s="1">
        <f>Cleaned_Data[[#This Row],[ loan_amount]]</f>
        <v>14000000</v>
      </c>
      <c r="Q985" s="1" t="str">
        <f t="shared" si="61"/>
        <v>600–699</v>
      </c>
      <c r="R985" s="1">
        <f>Cleaned_Data[[#This Row],[ residential_assets_value]]+Cleaned_Data[[#This Row],[ commercial_assets_value]]+Cleaned_Data[[#This Row],[ luxury_assets_value]]</f>
        <v>28400000</v>
      </c>
      <c r="S985" s="1">
        <f>Cleaned_Data[[#This Row],[ income_annum]]+Cleaned_Data[[#This Row],[ residential_assets_value]]+Cleaned_Data[[#This Row],[ commercial_assets_value]]+Cleaned_Data[[#This Row],[ luxury_assets_value]]</f>
        <v>33200000</v>
      </c>
      <c r="T985" s="1" t="str">
        <f t="shared" si="62"/>
        <v>3–4 Cr</v>
      </c>
      <c r="U985" s="12">
        <f t="shared" si="63"/>
        <v>7000000</v>
      </c>
      <c r="V985" s="1" t="str">
        <f>IF(Cleaned_Data[[#This Row],[EMI_Estimate]]&lt;50000, "50K", IF(Cleaned_Data[[#This Row],[EMI_Estimate]]&lt;100000, "50K-1L", IF(Cleaned_Data[[#This Row],[EMI_Estimate]]&lt;150000, "1L-1.5L", IF(Cleaned_Data[[#This Row],[EMI_Estimate]]&lt;200000,"1.5-2L", "&gt;2L"))))</f>
        <v>&gt;2L</v>
      </c>
    </row>
    <row r="986" spans="1:22" x14ac:dyDescent="0.35">
      <c r="A986">
        <v>985</v>
      </c>
      <c r="B986">
        <v>1</v>
      </c>
      <c r="C986" t="s">
        <v>22</v>
      </c>
      <c r="D986" t="s">
        <v>23</v>
      </c>
      <c r="E986">
        <v>300000</v>
      </c>
      <c r="F986" t="str">
        <f t="shared" si="60"/>
        <v>&lt;5 Lakh</v>
      </c>
      <c r="G986">
        <v>1200000</v>
      </c>
      <c r="H986">
        <v>4</v>
      </c>
      <c r="I986">
        <v>355</v>
      </c>
      <c r="J986" s="1">
        <v>700000</v>
      </c>
      <c r="K986" s="1">
        <v>300000</v>
      </c>
      <c r="L986" s="1">
        <v>800000</v>
      </c>
      <c r="M986" s="1">
        <v>200000</v>
      </c>
      <c r="N986" s="1" t="s">
        <v>21</v>
      </c>
      <c r="O986" s="1">
        <f>Cleaned_Data[[#This Row],[ loan_amount]]-Cleaned_Data[[#This Row],[ bank_asset_value]]</f>
        <v>1000000</v>
      </c>
      <c r="P986" s="1">
        <f>Cleaned_Data[[#This Row],[ loan_amount]]</f>
        <v>1200000</v>
      </c>
      <c r="Q986" s="1" t="str">
        <f t="shared" si="61"/>
        <v>300–499</v>
      </c>
      <c r="R986" s="1">
        <f>Cleaned_Data[[#This Row],[ residential_assets_value]]+Cleaned_Data[[#This Row],[ commercial_assets_value]]+Cleaned_Data[[#This Row],[ luxury_assets_value]]</f>
        <v>1800000</v>
      </c>
      <c r="S986" s="1">
        <f>Cleaned_Data[[#This Row],[ income_annum]]+Cleaned_Data[[#This Row],[ residential_assets_value]]+Cleaned_Data[[#This Row],[ commercial_assets_value]]+Cleaned_Data[[#This Row],[ luxury_assets_value]]</f>
        <v>2100000</v>
      </c>
      <c r="T986" s="1" t="str">
        <f t="shared" si="62"/>
        <v>&lt;1 Cr</v>
      </c>
      <c r="U986" s="12">
        <f t="shared" si="63"/>
        <v>300000</v>
      </c>
      <c r="V986" s="1" t="str">
        <f>IF(Cleaned_Data[[#This Row],[EMI_Estimate]]&lt;50000, "50K", IF(Cleaned_Data[[#This Row],[EMI_Estimate]]&lt;100000, "50K-1L", IF(Cleaned_Data[[#This Row],[EMI_Estimate]]&lt;150000, "1L-1.5L", IF(Cleaned_Data[[#This Row],[EMI_Estimate]]&lt;200000,"1.5-2L", "&gt;2L"))))</f>
        <v>&gt;2L</v>
      </c>
    </row>
    <row r="987" spans="1:22" x14ac:dyDescent="0.35">
      <c r="A987">
        <v>986</v>
      </c>
      <c r="B987">
        <v>1</v>
      </c>
      <c r="C987" t="s">
        <v>22</v>
      </c>
      <c r="D987" t="s">
        <v>23</v>
      </c>
      <c r="E987">
        <v>4300000</v>
      </c>
      <c r="F987" t="str">
        <f t="shared" si="60"/>
        <v>&gt;20 Lakh</v>
      </c>
      <c r="G987">
        <v>14100000</v>
      </c>
      <c r="H987">
        <v>12</v>
      </c>
      <c r="I987">
        <v>525</v>
      </c>
      <c r="J987" s="1">
        <v>2100000</v>
      </c>
      <c r="K987" s="1">
        <v>1100000</v>
      </c>
      <c r="L987" s="1">
        <v>14100000</v>
      </c>
      <c r="M987" s="1">
        <v>5500000</v>
      </c>
      <c r="N987" s="1" t="s">
        <v>24</v>
      </c>
      <c r="O987" s="1">
        <f>Cleaned_Data[[#This Row],[ loan_amount]]-Cleaned_Data[[#This Row],[ bank_asset_value]]</f>
        <v>8600000</v>
      </c>
      <c r="P987" s="1">
        <f>Cleaned_Data[[#This Row],[ loan_amount]]</f>
        <v>14100000</v>
      </c>
      <c r="Q987" s="1" t="str">
        <f t="shared" si="61"/>
        <v>500–599</v>
      </c>
      <c r="R987" s="1">
        <f>Cleaned_Data[[#This Row],[ residential_assets_value]]+Cleaned_Data[[#This Row],[ commercial_assets_value]]+Cleaned_Data[[#This Row],[ luxury_assets_value]]</f>
        <v>17300000</v>
      </c>
      <c r="S987" s="1">
        <f>Cleaned_Data[[#This Row],[ income_annum]]+Cleaned_Data[[#This Row],[ residential_assets_value]]+Cleaned_Data[[#This Row],[ commercial_assets_value]]+Cleaned_Data[[#This Row],[ luxury_assets_value]]</f>
        <v>21600000</v>
      </c>
      <c r="T987" s="1" t="str">
        <f t="shared" si="62"/>
        <v>2–3 Cr</v>
      </c>
      <c r="U987" s="12">
        <f t="shared" si="63"/>
        <v>1175000</v>
      </c>
      <c r="V987" s="1" t="str">
        <f>IF(Cleaned_Data[[#This Row],[EMI_Estimate]]&lt;50000, "50K", IF(Cleaned_Data[[#This Row],[EMI_Estimate]]&lt;100000, "50K-1L", IF(Cleaned_Data[[#This Row],[EMI_Estimate]]&lt;150000, "1L-1.5L", IF(Cleaned_Data[[#This Row],[EMI_Estimate]]&lt;200000,"1.5-2L", "&gt;2L"))))</f>
        <v>&gt;2L</v>
      </c>
    </row>
    <row r="988" spans="1:22" x14ac:dyDescent="0.35">
      <c r="A988">
        <v>987</v>
      </c>
      <c r="B988">
        <v>5</v>
      </c>
      <c r="C988" t="s">
        <v>22</v>
      </c>
      <c r="D988" t="s">
        <v>20</v>
      </c>
      <c r="E988">
        <v>700000</v>
      </c>
      <c r="F988" t="str">
        <f t="shared" si="60"/>
        <v>5-10 Lakh</v>
      </c>
      <c r="G988">
        <v>2400000</v>
      </c>
      <c r="H988">
        <v>20</v>
      </c>
      <c r="I988">
        <v>330</v>
      </c>
      <c r="J988" s="1">
        <v>1300000</v>
      </c>
      <c r="K988" s="1">
        <v>700000</v>
      </c>
      <c r="L988" s="1">
        <v>2500000</v>
      </c>
      <c r="M988" s="1">
        <v>500000</v>
      </c>
      <c r="N988" s="1" t="s">
        <v>24</v>
      </c>
      <c r="O988" s="1">
        <f>Cleaned_Data[[#This Row],[ loan_amount]]-Cleaned_Data[[#This Row],[ bank_asset_value]]</f>
        <v>1900000</v>
      </c>
      <c r="P988" s="1">
        <f>Cleaned_Data[[#This Row],[ loan_amount]]</f>
        <v>2400000</v>
      </c>
      <c r="Q988" s="1" t="str">
        <f t="shared" si="61"/>
        <v>300–499</v>
      </c>
      <c r="R988" s="1">
        <f>Cleaned_Data[[#This Row],[ residential_assets_value]]+Cleaned_Data[[#This Row],[ commercial_assets_value]]+Cleaned_Data[[#This Row],[ luxury_assets_value]]</f>
        <v>4500000</v>
      </c>
      <c r="S988" s="1">
        <f>Cleaned_Data[[#This Row],[ income_annum]]+Cleaned_Data[[#This Row],[ residential_assets_value]]+Cleaned_Data[[#This Row],[ commercial_assets_value]]+Cleaned_Data[[#This Row],[ luxury_assets_value]]</f>
        <v>5200000</v>
      </c>
      <c r="T988" s="1" t="str">
        <f t="shared" si="62"/>
        <v>&lt;1 Cr</v>
      </c>
      <c r="U988" s="12">
        <f t="shared" si="63"/>
        <v>120000</v>
      </c>
      <c r="V988" s="1" t="str">
        <f>IF(Cleaned_Data[[#This Row],[EMI_Estimate]]&lt;50000, "50K", IF(Cleaned_Data[[#This Row],[EMI_Estimate]]&lt;100000, "50K-1L", IF(Cleaned_Data[[#This Row],[EMI_Estimate]]&lt;150000, "1L-1.5L", IF(Cleaned_Data[[#This Row],[EMI_Estimate]]&lt;200000,"1.5-2L", "&gt;2L"))))</f>
        <v>1L-1.5L</v>
      </c>
    </row>
    <row r="989" spans="1:22" x14ac:dyDescent="0.35">
      <c r="A989">
        <v>988</v>
      </c>
      <c r="B989">
        <v>5</v>
      </c>
      <c r="C989" t="s">
        <v>19</v>
      </c>
      <c r="D989" t="s">
        <v>20</v>
      </c>
      <c r="E989">
        <v>9400000</v>
      </c>
      <c r="F989" t="str">
        <f t="shared" si="60"/>
        <v>&gt;20 Lakh</v>
      </c>
      <c r="G989">
        <v>25800000</v>
      </c>
      <c r="H989">
        <v>14</v>
      </c>
      <c r="I989">
        <v>625</v>
      </c>
      <c r="J989" s="1">
        <v>28200000</v>
      </c>
      <c r="K989" s="1">
        <v>15400000</v>
      </c>
      <c r="L989" s="1">
        <v>30800000</v>
      </c>
      <c r="M989" s="1">
        <v>11100000</v>
      </c>
      <c r="N989" s="1" t="s">
        <v>21</v>
      </c>
      <c r="O989" s="1">
        <f>Cleaned_Data[[#This Row],[ loan_amount]]-Cleaned_Data[[#This Row],[ bank_asset_value]]</f>
        <v>14700000</v>
      </c>
      <c r="P989" s="1">
        <f>Cleaned_Data[[#This Row],[ loan_amount]]</f>
        <v>25800000</v>
      </c>
      <c r="Q989" s="1" t="str">
        <f t="shared" si="61"/>
        <v>600–699</v>
      </c>
      <c r="R989" s="1">
        <f>Cleaned_Data[[#This Row],[ residential_assets_value]]+Cleaned_Data[[#This Row],[ commercial_assets_value]]+Cleaned_Data[[#This Row],[ luxury_assets_value]]</f>
        <v>74400000</v>
      </c>
      <c r="S989" s="1">
        <f>Cleaned_Data[[#This Row],[ income_annum]]+Cleaned_Data[[#This Row],[ residential_assets_value]]+Cleaned_Data[[#This Row],[ commercial_assets_value]]+Cleaned_Data[[#This Row],[ luxury_assets_value]]</f>
        <v>83800000</v>
      </c>
      <c r="T989" s="1" t="str">
        <f t="shared" si="62"/>
        <v>&gt;4 Cr</v>
      </c>
      <c r="U989" s="12">
        <f t="shared" si="63"/>
        <v>1842857</v>
      </c>
      <c r="V989" s="1" t="str">
        <f>IF(Cleaned_Data[[#This Row],[EMI_Estimate]]&lt;50000, "50K", IF(Cleaned_Data[[#This Row],[EMI_Estimate]]&lt;100000, "50K-1L", IF(Cleaned_Data[[#This Row],[EMI_Estimate]]&lt;150000, "1L-1.5L", IF(Cleaned_Data[[#This Row],[EMI_Estimate]]&lt;200000,"1.5-2L", "&gt;2L"))))</f>
        <v>&gt;2L</v>
      </c>
    </row>
    <row r="990" spans="1:22" x14ac:dyDescent="0.35">
      <c r="A990">
        <v>989</v>
      </c>
      <c r="B990">
        <v>3</v>
      </c>
      <c r="C990" t="s">
        <v>22</v>
      </c>
      <c r="D990" t="s">
        <v>23</v>
      </c>
      <c r="E990">
        <v>800000</v>
      </c>
      <c r="F990" t="str">
        <f t="shared" si="60"/>
        <v>5-10 Lakh</v>
      </c>
      <c r="G990">
        <v>2900000</v>
      </c>
      <c r="H990">
        <v>10</v>
      </c>
      <c r="I990">
        <v>644</v>
      </c>
      <c r="J990" s="1">
        <v>600000</v>
      </c>
      <c r="K990" s="1">
        <v>500000</v>
      </c>
      <c r="L990" s="1">
        <v>2900000</v>
      </c>
      <c r="M990" s="1">
        <v>400000</v>
      </c>
      <c r="N990" s="1" t="s">
        <v>21</v>
      </c>
      <c r="O990" s="1">
        <f>Cleaned_Data[[#This Row],[ loan_amount]]-Cleaned_Data[[#This Row],[ bank_asset_value]]</f>
        <v>2500000</v>
      </c>
      <c r="P990" s="1">
        <f>Cleaned_Data[[#This Row],[ loan_amount]]</f>
        <v>2900000</v>
      </c>
      <c r="Q990" s="1" t="str">
        <f t="shared" si="61"/>
        <v>600–699</v>
      </c>
      <c r="R990" s="1">
        <f>Cleaned_Data[[#This Row],[ residential_assets_value]]+Cleaned_Data[[#This Row],[ commercial_assets_value]]+Cleaned_Data[[#This Row],[ luxury_assets_value]]</f>
        <v>4000000</v>
      </c>
      <c r="S990" s="1">
        <f>Cleaned_Data[[#This Row],[ income_annum]]+Cleaned_Data[[#This Row],[ residential_assets_value]]+Cleaned_Data[[#This Row],[ commercial_assets_value]]+Cleaned_Data[[#This Row],[ luxury_assets_value]]</f>
        <v>4800000</v>
      </c>
      <c r="T990" s="1" t="str">
        <f t="shared" si="62"/>
        <v>&lt;1 Cr</v>
      </c>
      <c r="U990" s="12">
        <f t="shared" si="63"/>
        <v>290000</v>
      </c>
      <c r="V990" s="1" t="str">
        <f>IF(Cleaned_Data[[#This Row],[EMI_Estimate]]&lt;50000, "50K", IF(Cleaned_Data[[#This Row],[EMI_Estimate]]&lt;100000, "50K-1L", IF(Cleaned_Data[[#This Row],[EMI_Estimate]]&lt;150000, "1L-1.5L", IF(Cleaned_Data[[#This Row],[EMI_Estimate]]&lt;200000,"1.5-2L", "&gt;2L"))))</f>
        <v>&gt;2L</v>
      </c>
    </row>
    <row r="991" spans="1:22" x14ac:dyDescent="0.35">
      <c r="A991">
        <v>990</v>
      </c>
      <c r="B991">
        <v>5</v>
      </c>
      <c r="C991" t="s">
        <v>22</v>
      </c>
      <c r="D991" t="s">
        <v>20</v>
      </c>
      <c r="E991">
        <v>4400000</v>
      </c>
      <c r="F991" t="str">
        <f t="shared" si="60"/>
        <v>&gt;20 Lakh</v>
      </c>
      <c r="G991">
        <v>14900000</v>
      </c>
      <c r="H991">
        <v>4</v>
      </c>
      <c r="I991">
        <v>865</v>
      </c>
      <c r="J991" s="1">
        <v>8200000</v>
      </c>
      <c r="K991" s="1">
        <v>6200000</v>
      </c>
      <c r="L991" s="1">
        <v>14900000</v>
      </c>
      <c r="M991" s="1">
        <v>3500000</v>
      </c>
      <c r="N991" s="1" t="s">
        <v>21</v>
      </c>
      <c r="O991" s="1">
        <f>Cleaned_Data[[#This Row],[ loan_amount]]-Cleaned_Data[[#This Row],[ bank_asset_value]]</f>
        <v>11400000</v>
      </c>
      <c r="P991" s="1">
        <f>Cleaned_Data[[#This Row],[ loan_amount]]</f>
        <v>14900000</v>
      </c>
      <c r="Q991" s="1" t="str">
        <f t="shared" si="61"/>
        <v>800+</v>
      </c>
      <c r="R991" s="1">
        <f>Cleaned_Data[[#This Row],[ residential_assets_value]]+Cleaned_Data[[#This Row],[ commercial_assets_value]]+Cleaned_Data[[#This Row],[ luxury_assets_value]]</f>
        <v>29300000</v>
      </c>
      <c r="S991" s="1">
        <f>Cleaned_Data[[#This Row],[ income_annum]]+Cleaned_Data[[#This Row],[ residential_assets_value]]+Cleaned_Data[[#This Row],[ commercial_assets_value]]+Cleaned_Data[[#This Row],[ luxury_assets_value]]</f>
        <v>33700000</v>
      </c>
      <c r="T991" s="1" t="str">
        <f t="shared" si="62"/>
        <v>3–4 Cr</v>
      </c>
      <c r="U991" s="12">
        <f t="shared" si="63"/>
        <v>3725000</v>
      </c>
      <c r="V991" s="1" t="str">
        <f>IF(Cleaned_Data[[#This Row],[EMI_Estimate]]&lt;50000, "50K", IF(Cleaned_Data[[#This Row],[EMI_Estimate]]&lt;100000, "50K-1L", IF(Cleaned_Data[[#This Row],[EMI_Estimate]]&lt;150000, "1L-1.5L", IF(Cleaned_Data[[#This Row],[EMI_Estimate]]&lt;200000,"1.5-2L", "&gt;2L"))))</f>
        <v>&gt;2L</v>
      </c>
    </row>
    <row r="992" spans="1:22" x14ac:dyDescent="0.35">
      <c r="A992">
        <v>991</v>
      </c>
      <c r="B992">
        <v>1</v>
      </c>
      <c r="C992" t="s">
        <v>19</v>
      </c>
      <c r="D992" t="s">
        <v>23</v>
      </c>
      <c r="E992">
        <v>4700000</v>
      </c>
      <c r="F992" t="str">
        <f t="shared" si="60"/>
        <v>&gt;20 Lakh</v>
      </c>
      <c r="G992">
        <v>14800000</v>
      </c>
      <c r="H992">
        <v>6</v>
      </c>
      <c r="I992">
        <v>661</v>
      </c>
      <c r="J992" s="1">
        <v>8500000</v>
      </c>
      <c r="K992" s="1">
        <v>6000000</v>
      </c>
      <c r="L992" s="1">
        <v>13600000</v>
      </c>
      <c r="M992" s="1">
        <v>6400000</v>
      </c>
      <c r="N992" s="1" t="s">
        <v>21</v>
      </c>
      <c r="O992" s="1">
        <f>Cleaned_Data[[#This Row],[ loan_amount]]-Cleaned_Data[[#This Row],[ bank_asset_value]]</f>
        <v>8400000</v>
      </c>
      <c r="P992" s="1">
        <f>Cleaned_Data[[#This Row],[ loan_amount]]</f>
        <v>14800000</v>
      </c>
      <c r="Q992" s="1" t="str">
        <f t="shared" si="61"/>
        <v>600–699</v>
      </c>
      <c r="R992" s="1">
        <f>Cleaned_Data[[#This Row],[ residential_assets_value]]+Cleaned_Data[[#This Row],[ commercial_assets_value]]+Cleaned_Data[[#This Row],[ luxury_assets_value]]</f>
        <v>28100000</v>
      </c>
      <c r="S992" s="1">
        <f>Cleaned_Data[[#This Row],[ income_annum]]+Cleaned_Data[[#This Row],[ residential_assets_value]]+Cleaned_Data[[#This Row],[ commercial_assets_value]]+Cleaned_Data[[#This Row],[ luxury_assets_value]]</f>
        <v>32800000</v>
      </c>
      <c r="T992" s="1" t="str">
        <f t="shared" si="62"/>
        <v>3–4 Cr</v>
      </c>
      <c r="U992" s="12">
        <f t="shared" si="63"/>
        <v>2466667</v>
      </c>
      <c r="V992" s="1" t="str">
        <f>IF(Cleaned_Data[[#This Row],[EMI_Estimate]]&lt;50000, "50K", IF(Cleaned_Data[[#This Row],[EMI_Estimate]]&lt;100000, "50K-1L", IF(Cleaned_Data[[#This Row],[EMI_Estimate]]&lt;150000, "1L-1.5L", IF(Cleaned_Data[[#This Row],[EMI_Estimate]]&lt;200000,"1.5-2L", "&gt;2L"))))</f>
        <v>&gt;2L</v>
      </c>
    </row>
    <row r="993" spans="1:22" x14ac:dyDescent="0.35">
      <c r="A993">
        <v>992</v>
      </c>
      <c r="B993">
        <v>2</v>
      </c>
      <c r="C993" t="s">
        <v>22</v>
      </c>
      <c r="D993" t="s">
        <v>20</v>
      </c>
      <c r="E993">
        <v>2300000</v>
      </c>
      <c r="F993" t="str">
        <f t="shared" si="60"/>
        <v>&gt;20 Lakh</v>
      </c>
      <c r="G993">
        <v>5000000</v>
      </c>
      <c r="H993">
        <v>8</v>
      </c>
      <c r="I993">
        <v>884</v>
      </c>
      <c r="J993" s="1">
        <v>1400000</v>
      </c>
      <c r="K993" s="1">
        <v>1700000</v>
      </c>
      <c r="L993" s="1">
        <v>6100000</v>
      </c>
      <c r="M993" s="1">
        <v>1500000</v>
      </c>
      <c r="N993" s="1" t="s">
        <v>21</v>
      </c>
      <c r="O993" s="1">
        <f>Cleaned_Data[[#This Row],[ loan_amount]]-Cleaned_Data[[#This Row],[ bank_asset_value]]</f>
        <v>3500000</v>
      </c>
      <c r="P993" s="1">
        <f>Cleaned_Data[[#This Row],[ loan_amount]]</f>
        <v>5000000</v>
      </c>
      <c r="Q993" s="1" t="str">
        <f t="shared" si="61"/>
        <v>800+</v>
      </c>
      <c r="R993" s="1">
        <f>Cleaned_Data[[#This Row],[ residential_assets_value]]+Cleaned_Data[[#This Row],[ commercial_assets_value]]+Cleaned_Data[[#This Row],[ luxury_assets_value]]</f>
        <v>9200000</v>
      </c>
      <c r="S993" s="1">
        <f>Cleaned_Data[[#This Row],[ income_annum]]+Cleaned_Data[[#This Row],[ residential_assets_value]]+Cleaned_Data[[#This Row],[ commercial_assets_value]]+Cleaned_Data[[#This Row],[ luxury_assets_value]]</f>
        <v>11500000</v>
      </c>
      <c r="T993" s="1" t="str">
        <f t="shared" si="62"/>
        <v>1–2 Cr</v>
      </c>
      <c r="U993" s="12">
        <f t="shared" si="63"/>
        <v>625000</v>
      </c>
      <c r="V993" s="1" t="str">
        <f>IF(Cleaned_Data[[#This Row],[EMI_Estimate]]&lt;50000, "50K", IF(Cleaned_Data[[#This Row],[EMI_Estimate]]&lt;100000, "50K-1L", IF(Cleaned_Data[[#This Row],[EMI_Estimate]]&lt;150000, "1L-1.5L", IF(Cleaned_Data[[#This Row],[EMI_Estimate]]&lt;200000,"1.5-2L", "&gt;2L"))))</f>
        <v>&gt;2L</v>
      </c>
    </row>
    <row r="994" spans="1:22" x14ac:dyDescent="0.35">
      <c r="A994">
        <v>993</v>
      </c>
      <c r="B994">
        <v>5</v>
      </c>
      <c r="C994" t="s">
        <v>19</v>
      </c>
      <c r="D994" t="s">
        <v>23</v>
      </c>
      <c r="E994">
        <v>8500000</v>
      </c>
      <c r="F994" t="str">
        <f t="shared" si="60"/>
        <v>&gt;20 Lakh</v>
      </c>
      <c r="G994">
        <v>26700000</v>
      </c>
      <c r="H994">
        <v>10</v>
      </c>
      <c r="I994">
        <v>803</v>
      </c>
      <c r="J994" s="1">
        <v>500000</v>
      </c>
      <c r="K994" s="1">
        <v>16600000</v>
      </c>
      <c r="L994" s="1">
        <v>24400000</v>
      </c>
      <c r="M994" s="1">
        <v>9600000</v>
      </c>
      <c r="N994" s="1" t="s">
        <v>21</v>
      </c>
      <c r="O994" s="1">
        <f>Cleaned_Data[[#This Row],[ loan_amount]]-Cleaned_Data[[#This Row],[ bank_asset_value]]</f>
        <v>17100000</v>
      </c>
      <c r="P994" s="1">
        <f>Cleaned_Data[[#This Row],[ loan_amount]]</f>
        <v>26700000</v>
      </c>
      <c r="Q994" s="1" t="str">
        <f t="shared" si="61"/>
        <v>800+</v>
      </c>
      <c r="R994" s="1">
        <f>Cleaned_Data[[#This Row],[ residential_assets_value]]+Cleaned_Data[[#This Row],[ commercial_assets_value]]+Cleaned_Data[[#This Row],[ luxury_assets_value]]</f>
        <v>41500000</v>
      </c>
      <c r="S994" s="1">
        <f>Cleaned_Data[[#This Row],[ income_annum]]+Cleaned_Data[[#This Row],[ residential_assets_value]]+Cleaned_Data[[#This Row],[ commercial_assets_value]]+Cleaned_Data[[#This Row],[ luxury_assets_value]]</f>
        <v>50000000</v>
      </c>
      <c r="T994" s="1" t="str">
        <f t="shared" si="62"/>
        <v>&gt;4 Cr</v>
      </c>
      <c r="U994" s="12">
        <f t="shared" si="63"/>
        <v>2670000</v>
      </c>
      <c r="V994" s="1" t="str">
        <f>IF(Cleaned_Data[[#This Row],[EMI_Estimate]]&lt;50000, "50K", IF(Cleaned_Data[[#This Row],[EMI_Estimate]]&lt;100000, "50K-1L", IF(Cleaned_Data[[#This Row],[EMI_Estimate]]&lt;150000, "1L-1.5L", IF(Cleaned_Data[[#This Row],[EMI_Estimate]]&lt;200000,"1.5-2L", "&gt;2L"))))</f>
        <v>&gt;2L</v>
      </c>
    </row>
    <row r="995" spans="1:22" x14ac:dyDescent="0.35">
      <c r="A995">
        <v>994</v>
      </c>
      <c r="B995">
        <v>2</v>
      </c>
      <c r="C995" t="s">
        <v>19</v>
      </c>
      <c r="D995" t="s">
        <v>20</v>
      </c>
      <c r="E995">
        <v>7600000</v>
      </c>
      <c r="F995" t="str">
        <f t="shared" si="60"/>
        <v>&gt;20 Lakh</v>
      </c>
      <c r="G995">
        <v>28300000</v>
      </c>
      <c r="H995">
        <v>12</v>
      </c>
      <c r="I995">
        <v>800</v>
      </c>
      <c r="J995" s="1">
        <v>19700000</v>
      </c>
      <c r="K995" s="1">
        <v>14800000</v>
      </c>
      <c r="L995" s="1">
        <v>15600000</v>
      </c>
      <c r="M995" s="1">
        <v>7800000</v>
      </c>
      <c r="N995" s="1" t="s">
        <v>21</v>
      </c>
      <c r="O995" s="1">
        <f>Cleaned_Data[[#This Row],[ loan_amount]]-Cleaned_Data[[#This Row],[ bank_asset_value]]</f>
        <v>20500000</v>
      </c>
      <c r="P995" s="1">
        <f>Cleaned_Data[[#This Row],[ loan_amount]]</f>
        <v>28300000</v>
      </c>
      <c r="Q995" s="1" t="str">
        <f t="shared" si="61"/>
        <v>800+</v>
      </c>
      <c r="R995" s="1">
        <f>Cleaned_Data[[#This Row],[ residential_assets_value]]+Cleaned_Data[[#This Row],[ commercial_assets_value]]+Cleaned_Data[[#This Row],[ luxury_assets_value]]</f>
        <v>50100000</v>
      </c>
      <c r="S995" s="1">
        <f>Cleaned_Data[[#This Row],[ income_annum]]+Cleaned_Data[[#This Row],[ residential_assets_value]]+Cleaned_Data[[#This Row],[ commercial_assets_value]]+Cleaned_Data[[#This Row],[ luxury_assets_value]]</f>
        <v>57700000</v>
      </c>
      <c r="T995" s="1" t="str">
        <f t="shared" si="62"/>
        <v>&gt;4 Cr</v>
      </c>
      <c r="U995" s="12">
        <f t="shared" si="63"/>
        <v>2358333</v>
      </c>
      <c r="V995" s="1" t="str">
        <f>IF(Cleaned_Data[[#This Row],[EMI_Estimate]]&lt;50000, "50K", IF(Cleaned_Data[[#This Row],[EMI_Estimate]]&lt;100000, "50K-1L", IF(Cleaned_Data[[#This Row],[EMI_Estimate]]&lt;150000, "1L-1.5L", IF(Cleaned_Data[[#This Row],[EMI_Estimate]]&lt;200000,"1.5-2L", "&gt;2L"))))</f>
        <v>&gt;2L</v>
      </c>
    </row>
    <row r="996" spans="1:22" x14ac:dyDescent="0.35">
      <c r="A996">
        <v>995</v>
      </c>
      <c r="B996">
        <v>2</v>
      </c>
      <c r="C996" t="s">
        <v>19</v>
      </c>
      <c r="D996" t="s">
        <v>20</v>
      </c>
      <c r="E996">
        <v>3200000</v>
      </c>
      <c r="F996" t="str">
        <f t="shared" si="60"/>
        <v>&gt;20 Lakh</v>
      </c>
      <c r="G996">
        <v>12600000</v>
      </c>
      <c r="H996">
        <v>18</v>
      </c>
      <c r="I996">
        <v>796</v>
      </c>
      <c r="J996" s="1">
        <v>6200000</v>
      </c>
      <c r="K996" s="1">
        <v>3500000</v>
      </c>
      <c r="L996" s="1">
        <v>9600000</v>
      </c>
      <c r="M996" s="1">
        <v>2000000</v>
      </c>
      <c r="N996" s="1" t="s">
        <v>21</v>
      </c>
      <c r="O996" s="1">
        <f>Cleaned_Data[[#This Row],[ loan_amount]]-Cleaned_Data[[#This Row],[ bank_asset_value]]</f>
        <v>10600000</v>
      </c>
      <c r="P996" s="1">
        <f>Cleaned_Data[[#This Row],[ loan_amount]]</f>
        <v>12600000</v>
      </c>
      <c r="Q996" s="1" t="str">
        <f t="shared" si="61"/>
        <v>700–799</v>
      </c>
      <c r="R996" s="1">
        <f>Cleaned_Data[[#This Row],[ residential_assets_value]]+Cleaned_Data[[#This Row],[ commercial_assets_value]]+Cleaned_Data[[#This Row],[ luxury_assets_value]]</f>
        <v>19300000</v>
      </c>
      <c r="S996" s="1">
        <f>Cleaned_Data[[#This Row],[ income_annum]]+Cleaned_Data[[#This Row],[ residential_assets_value]]+Cleaned_Data[[#This Row],[ commercial_assets_value]]+Cleaned_Data[[#This Row],[ luxury_assets_value]]</f>
        <v>22500000</v>
      </c>
      <c r="T996" s="1" t="str">
        <f t="shared" si="62"/>
        <v>2–3 Cr</v>
      </c>
      <c r="U996" s="12">
        <f t="shared" si="63"/>
        <v>700000</v>
      </c>
      <c r="V996" s="1" t="str">
        <f>IF(Cleaned_Data[[#This Row],[EMI_Estimate]]&lt;50000, "50K", IF(Cleaned_Data[[#This Row],[EMI_Estimate]]&lt;100000, "50K-1L", IF(Cleaned_Data[[#This Row],[EMI_Estimate]]&lt;150000, "1L-1.5L", IF(Cleaned_Data[[#This Row],[EMI_Estimate]]&lt;200000,"1.5-2L", "&gt;2L"))))</f>
        <v>&gt;2L</v>
      </c>
    </row>
    <row r="997" spans="1:22" x14ac:dyDescent="0.35">
      <c r="A997">
        <v>996</v>
      </c>
      <c r="B997">
        <v>4</v>
      </c>
      <c r="C997" t="s">
        <v>22</v>
      </c>
      <c r="D997" t="s">
        <v>20</v>
      </c>
      <c r="E997">
        <v>2400000</v>
      </c>
      <c r="F997" t="str">
        <f t="shared" si="60"/>
        <v>&gt;20 Lakh</v>
      </c>
      <c r="G997">
        <v>5000000</v>
      </c>
      <c r="H997">
        <v>4</v>
      </c>
      <c r="I997">
        <v>716</v>
      </c>
      <c r="J997" s="1">
        <v>1500000</v>
      </c>
      <c r="K997" s="1">
        <v>2800000</v>
      </c>
      <c r="L997" s="1">
        <v>6900000</v>
      </c>
      <c r="M997" s="1">
        <v>1400000</v>
      </c>
      <c r="N997" s="1" t="s">
        <v>21</v>
      </c>
      <c r="O997" s="1">
        <f>Cleaned_Data[[#This Row],[ loan_amount]]-Cleaned_Data[[#This Row],[ bank_asset_value]]</f>
        <v>3600000</v>
      </c>
      <c r="P997" s="1">
        <f>Cleaned_Data[[#This Row],[ loan_amount]]</f>
        <v>5000000</v>
      </c>
      <c r="Q997" s="1" t="str">
        <f t="shared" si="61"/>
        <v>700–799</v>
      </c>
      <c r="R997" s="1">
        <f>Cleaned_Data[[#This Row],[ residential_assets_value]]+Cleaned_Data[[#This Row],[ commercial_assets_value]]+Cleaned_Data[[#This Row],[ luxury_assets_value]]</f>
        <v>11200000</v>
      </c>
      <c r="S997" s="1">
        <f>Cleaned_Data[[#This Row],[ income_annum]]+Cleaned_Data[[#This Row],[ residential_assets_value]]+Cleaned_Data[[#This Row],[ commercial_assets_value]]+Cleaned_Data[[#This Row],[ luxury_assets_value]]</f>
        <v>13600000</v>
      </c>
      <c r="T997" s="1" t="str">
        <f t="shared" si="62"/>
        <v>1–2 Cr</v>
      </c>
      <c r="U997" s="12">
        <f t="shared" si="63"/>
        <v>1250000</v>
      </c>
      <c r="V997" s="1" t="str">
        <f>IF(Cleaned_Data[[#This Row],[EMI_Estimate]]&lt;50000, "50K", IF(Cleaned_Data[[#This Row],[EMI_Estimate]]&lt;100000, "50K-1L", IF(Cleaned_Data[[#This Row],[EMI_Estimate]]&lt;150000, "1L-1.5L", IF(Cleaned_Data[[#This Row],[EMI_Estimate]]&lt;200000,"1.5-2L", "&gt;2L"))))</f>
        <v>&gt;2L</v>
      </c>
    </row>
    <row r="998" spans="1:22" x14ac:dyDescent="0.35">
      <c r="A998">
        <v>997</v>
      </c>
      <c r="B998">
        <v>0</v>
      </c>
      <c r="C998" t="s">
        <v>19</v>
      </c>
      <c r="D998" t="s">
        <v>23</v>
      </c>
      <c r="E998">
        <v>500000</v>
      </c>
      <c r="F998" t="str">
        <f t="shared" si="60"/>
        <v>5-10 Lakh</v>
      </c>
      <c r="G998">
        <v>1100000</v>
      </c>
      <c r="H998">
        <v>18</v>
      </c>
      <c r="I998">
        <v>479</v>
      </c>
      <c r="J998" s="1">
        <v>1500000</v>
      </c>
      <c r="K998" s="1">
        <v>500000</v>
      </c>
      <c r="L998" s="1">
        <v>1800000</v>
      </c>
      <c r="M998" s="1">
        <v>600000</v>
      </c>
      <c r="N998" s="1" t="s">
        <v>24</v>
      </c>
      <c r="O998" s="1">
        <f>Cleaned_Data[[#This Row],[ loan_amount]]-Cleaned_Data[[#This Row],[ bank_asset_value]]</f>
        <v>500000</v>
      </c>
      <c r="P998" s="1">
        <f>Cleaned_Data[[#This Row],[ loan_amount]]</f>
        <v>1100000</v>
      </c>
      <c r="Q998" s="1" t="str">
        <f t="shared" si="61"/>
        <v>300–499</v>
      </c>
      <c r="R998" s="1">
        <f>Cleaned_Data[[#This Row],[ residential_assets_value]]+Cleaned_Data[[#This Row],[ commercial_assets_value]]+Cleaned_Data[[#This Row],[ luxury_assets_value]]</f>
        <v>3800000</v>
      </c>
      <c r="S998" s="1">
        <f>Cleaned_Data[[#This Row],[ income_annum]]+Cleaned_Data[[#This Row],[ residential_assets_value]]+Cleaned_Data[[#This Row],[ commercial_assets_value]]+Cleaned_Data[[#This Row],[ luxury_assets_value]]</f>
        <v>4300000</v>
      </c>
      <c r="T998" s="1" t="str">
        <f t="shared" si="62"/>
        <v>&lt;1 Cr</v>
      </c>
      <c r="U998" s="12">
        <f t="shared" si="63"/>
        <v>61111</v>
      </c>
      <c r="V998" s="1" t="str">
        <f>IF(Cleaned_Data[[#This Row],[EMI_Estimate]]&lt;50000, "50K", IF(Cleaned_Data[[#This Row],[EMI_Estimate]]&lt;100000, "50K-1L", IF(Cleaned_Data[[#This Row],[EMI_Estimate]]&lt;150000, "1L-1.5L", IF(Cleaned_Data[[#This Row],[EMI_Estimate]]&lt;200000,"1.5-2L", "&gt;2L"))))</f>
        <v>50K-1L</v>
      </c>
    </row>
    <row r="999" spans="1:22" x14ac:dyDescent="0.35">
      <c r="A999">
        <v>998</v>
      </c>
      <c r="B999">
        <v>3</v>
      </c>
      <c r="C999" t="s">
        <v>22</v>
      </c>
      <c r="D999" t="s">
        <v>23</v>
      </c>
      <c r="E999">
        <v>8500000</v>
      </c>
      <c r="F999" t="str">
        <f t="shared" si="60"/>
        <v>&gt;20 Lakh</v>
      </c>
      <c r="G999">
        <v>28300000</v>
      </c>
      <c r="H999">
        <v>2</v>
      </c>
      <c r="I999">
        <v>810</v>
      </c>
      <c r="J999" s="1">
        <v>25200000</v>
      </c>
      <c r="K999" s="1">
        <v>4300000</v>
      </c>
      <c r="L999" s="1">
        <v>18500000</v>
      </c>
      <c r="M999" s="1">
        <v>10700000</v>
      </c>
      <c r="N999" s="1" t="s">
        <v>21</v>
      </c>
      <c r="O999" s="1">
        <f>Cleaned_Data[[#This Row],[ loan_amount]]-Cleaned_Data[[#This Row],[ bank_asset_value]]</f>
        <v>17600000</v>
      </c>
      <c r="P999" s="1">
        <f>Cleaned_Data[[#This Row],[ loan_amount]]</f>
        <v>28300000</v>
      </c>
      <c r="Q999" s="1" t="str">
        <f t="shared" si="61"/>
        <v>800+</v>
      </c>
      <c r="R999" s="1">
        <f>Cleaned_Data[[#This Row],[ residential_assets_value]]+Cleaned_Data[[#This Row],[ commercial_assets_value]]+Cleaned_Data[[#This Row],[ luxury_assets_value]]</f>
        <v>48000000</v>
      </c>
      <c r="S999" s="1">
        <f>Cleaned_Data[[#This Row],[ income_annum]]+Cleaned_Data[[#This Row],[ residential_assets_value]]+Cleaned_Data[[#This Row],[ commercial_assets_value]]+Cleaned_Data[[#This Row],[ luxury_assets_value]]</f>
        <v>56500000</v>
      </c>
      <c r="T999" s="1" t="str">
        <f t="shared" si="62"/>
        <v>&gt;4 Cr</v>
      </c>
      <c r="U999" s="12">
        <f t="shared" si="63"/>
        <v>14150000</v>
      </c>
      <c r="V999" s="1" t="str">
        <f>IF(Cleaned_Data[[#This Row],[EMI_Estimate]]&lt;50000, "50K", IF(Cleaned_Data[[#This Row],[EMI_Estimate]]&lt;100000, "50K-1L", IF(Cleaned_Data[[#This Row],[EMI_Estimate]]&lt;150000, "1L-1.5L", IF(Cleaned_Data[[#This Row],[EMI_Estimate]]&lt;200000,"1.5-2L", "&gt;2L"))))</f>
        <v>&gt;2L</v>
      </c>
    </row>
    <row r="1000" spans="1:22" x14ac:dyDescent="0.35">
      <c r="A1000">
        <v>999</v>
      </c>
      <c r="B1000">
        <v>0</v>
      </c>
      <c r="C1000" t="s">
        <v>19</v>
      </c>
      <c r="D1000" t="s">
        <v>23</v>
      </c>
      <c r="E1000">
        <v>8900000</v>
      </c>
      <c r="F1000" t="str">
        <f t="shared" si="60"/>
        <v>&gt;20 Lakh</v>
      </c>
      <c r="G1000">
        <v>20900000</v>
      </c>
      <c r="H1000">
        <v>18</v>
      </c>
      <c r="I1000">
        <v>568</v>
      </c>
      <c r="J1000" s="1">
        <v>18800000</v>
      </c>
      <c r="K1000" s="1">
        <v>700000</v>
      </c>
      <c r="L1000" s="1">
        <v>32700000</v>
      </c>
      <c r="M1000" s="1">
        <v>5300000</v>
      </c>
      <c r="N1000" s="1" t="s">
        <v>21</v>
      </c>
      <c r="O1000" s="1">
        <f>Cleaned_Data[[#This Row],[ loan_amount]]-Cleaned_Data[[#This Row],[ bank_asset_value]]</f>
        <v>15600000</v>
      </c>
      <c r="P1000" s="1">
        <f>Cleaned_Data[[#This Row],[ loan_amount]]</f>
        <v>20900000</v>
      </c>
      <c r="Q1000" s="1" t="str">
        <f t="shared" si="61"/>
        <v>500–599</v>
      </c>
      <c r="R1000" s="1">
        <f>Cleaned_Data[[#This Row],[ residential_assets_value]]+Cleaned_Data[[#This Row],[ commercial_assets_value]]+Cleaned_Data[[#This Row],[ luxury_assets_value]]</f>
        <v>52200000</v>
      </c>
      <c r="S1000" s="1">
        <f>Cleaned_Data[[#This Row],[ income_annum]]+Cleaned_Data[[#This Row],[ residential_assets_value]]+Cleaned_Data[[#This Row],[ commercial_assets_value]]+Cleaned_Data[[#This Row],[ luxury_assets_value]]</f>
        <v>61100000</v>
      </c>
      <c r="T1000" s="1" t="str">
        <f t="shared" si="62"/>
        <v>&gt;4 Cr</v>
      </c>
      <c r="U1000" s="12">
        <f t="shared" si="63"/>
        <v>1161111</v>
      </c>
      <c r="V1000" s="1" t="str">
        <f>IF(Cleaned_Data[[#This Row],[EMI_Estimate]]&lt;50000, "50K", IF(Cleaned_Data[[#This Row],[EMI_Estimate]]&lt;100000, "50K-1L", IF(Cleaned_Data[[#This Row],[EMI_Estimate]]&lt;150000, "1L-1.5L", IF(Cleaned_Data[[#This Row],[EMI_Estimate]]&lt;200000,"1.5-2L", "&gt;2L"))))</f>
        <v>&gt;2L</v>
      </c>
    </row>
    <row r="1001" spans="1:22" x14ac:dyDescent="0.35">
      <c r="A1001">
        <v>1000</v>
      </c>
      <c r="B1001">
        <v>0</v>
      </c>
      <c r="C1001" t="s">
        <v>19</v>
      </c>
      <c r="D1001" t="s">
        <v>20</v>
      </c>
      <c r="E1001">
        <v>2800000</v>
      </c>
      <c r="F1001" t="str">
        <f t="shared" si="60"/>
        <v>&gt;20 Lakh</v>
      </c>
      <c r="G1001">
        <v>5600000</v>
      </c>
      <c r="H1001">
        <v>8</v>
      </c>
      <c r="I1001">
        <v>842</v>
      </c>
      <c r="J1001" s="1">
        <v>0</v>
      </c>
      <c r="K1001" s="1">
        <v>1300000</v>
      </c>
      <c r="L1001" s="1">
        <v>6100000</v>
      </c>
      <c r="M1001" s="1">
        <v>1900000</v>
      </c>
      <c r="N1001" s="1" t="s">
        <v>21</v>
      </c>
      <c r="O1001" s="1">
        <f>Cleaned_Data[[#This Row],[ loan_amount]]-Cleaned_Data[[#This Row],[ bank_asset_value]]</f>
        <v>3700000</v>
      </c>
      <c r="P1001" s="1">
        <f>Cleaned_Data[[#This Row],[ loan_amount]]</f>
        <v>5600000</v>
      </c>
      <c r="Q1001" s="1" t="str">
        <f t="shared" si="61"/>
        <v>800+</v>
      </c>
      <c r="R1001" s="1">
        <f>Cleaned_Data[[#This Row],[ residential_assets_value]]+Cleaned_Data[[#This Row],[ commercial_assets_value]]+Cleaned_Data[[#This Row],[ luxury_assets_value]]</f>
        <v>7400000</v>
      </c>
      <c r="S1001" s="1">
        <f>Cleaned_Data[[#This Row],[ income_annum]]+Cleaned_Data[[#This Row],[ residential_assets_value]]+Cleaned_Data[[#This Row],[ commercial_assets_value]]+Cleaned_Data[[#This Row],[ luxury_assets_value]]</f>
        <v>10200000</v>
      </c>
      <c r="T1001" s="1" t="str">
        <f t="shared" si="62"/>
        <v>1–2 Cr</v>
      </c>
      <c r="U1001" s="12">
        <f t="shared" si="63"/>
        <v>700000</v>
      </c>
      <c r="V1001" s="1" t="str">
        <f>IF(Cleaned_Data[[#This Row],[EMI_Estimate]]&lt;50000, "50K", IF(Cleaned_Data[[#This Row],[EMI_Estimate]]&lt;100000, "50K-1L", IF(Cleaned_Data[[#This Row],[EMI_Estimate]]&lt;150000, "1L-1.5L", IF(Cleaned_Data[[#This Row],[EMI_Estimate]]&lt;200000,"1.5-2L", "&gt;2L"))))</f>
        <v>&gt;2L</v>
      </c>
    </row>
    <row r="1002" spans="1:22" x14ac:dyDescent="0.35">
      <c r="A1002">
        <v>1001</v>
      </c>
      <c r="B1002">
        <v>3</v>
      </c>
      <c r="C1002" t="s">
        <v>22</v>
      </c>
      <c r="D1002" t="s">
        <v>23</v>
      </c>
      <c r="E1002">
        <v>2900000</v>
      </c>
      <c r="F1002" t="str">
        <f t="shared" si="60"/>
        <v>&gt;20 Lakh</v>
      </c>
      <c r="G1002">
        <v>7000000</v>
      </c>
      <c r="H1002">
        <v>4</v>
      </c>
      <c r="I1002">
        <v>806</v>
      </c>
      <c r="J1002" s="1">
        <v>5700000</v>
      </c>
      <c r="K1002" s="1">
        <v>5600000</v>
      </c>
      <c r="L1002" s="1">
        <v>5900000</v>
      </c>
      <c r="M1002" s="1">
        <v>3000000</v>
      </c>
      <c r="N1002" s="1" t="s">
        <v>21</v>
      </c>
      <c r="O1002" s="1">
        <f>Cleaned_Data[[#This Row],[ loan_amount]]-Cleaned_Data[[#This Row],[ bank_asset_value]]</f>
        <v>4000000</v>
      </c>
      <c r="P1002" s="1">
        <f>Cleaned_Data[[#This Row],[ loan_amount]]</f>
        <v>7000000</v>
      </c>
      <c r="Q1002" s="1" t="str">
        <f t="shared" si="61"/>
        <v>800+</v>
      </c>
      <c r="R1002" s="1">
        <f>Cleaned_Data[[#This Row],[ residential_assets_value]]+Cleaned_Data[[#This Row],[ commercial_assets_value]]+Cleaned_Data[[#This Row],[ luxury_assets_value]]</f>
        <v>17200000</v>
      </c>
      <c r="S1002" s="1">
        <f>Cleaned_Data[[#This Row],[ income_annum]]+Cleaned_Data[[#This Row],[ residential_assets_value]]+Cleaned_Data[[#This Row],[ commercial_assets_value]]+Cleaned_Data[[#This Row],[ luxury_assets_value]]</f>
        <v>20100000</v>
      </c>
      <c r="T1002" s="1" t="str">
        <f t="shared" si="62"/>
        <v>2–3 Cr</v>
      </c>
      <c r="U1002" s="12">
        <f t="shared" si="63"/>
        <v>1750000</v>
      </c>
      <c r="V1002" s="1" t="str">
        <f>IF(Cleaned_Data[[#This Row],[EMI_Estimate]]&lt;50000, "50K", IF(Cleaned_Data[[#This Row],[EMI_Estimate]]&lt;100000, "50K-1L", IF(Cleaned_Data[[#This Row],[EMI_Estimate]]&lt;150000, "1L-1.5L", IF(Cleaned_Data[[#This Row],[EMI_Estimate]]&lt;200000,"1.5-2L", "&gt;2L"))))</f>
        <v>&gt;2L</v>
      </c>
    </row>
    <row r="1003" spans="1:22" x14ac:dyDescent="0.35">
      <c r="A1003">
        <v>1002</v>
      </c>
      <c r="B1003">
        <v>1</v>
      </c>
      <c r="C1003" t="s">
        <v>19</v>
      </c>
      <c r="D1003" t="s">
        <v>23</v>
      </c>
      <c r="E1003">
        <v>4900000</v>
      </c>
      <c r="F1003" t="str">
        <f t="shared" si="60"/>
        <v>&gt;20 Lakh</v>
      </c>
      <c r="G1003">
        <v>17700000</v>
      </c>
      <c r="H1003">
        <v>8</v>
      </c>
      <c r="I1003">
        <v>722</v>
      </c>
      <c r="J1003" s="1">
        <v>9200000</v>
      </c>
      <c r="K1003" s="1">
        <v>7300000</v>
      </c>
      <c r="L1003" s="1">
        <v>16400000</v>
      </c>
      <c r="M1003" s="1">
        <v>3000000</v>
      </c>
      <c r="N1003" s="1" t="s">
        <v>21</v>
      </c>
      <c r="O1003" s="1">
        <f>Cleaned_Data[[#This Row],[ loan_amount]]-Cleaned_Data[[#This Row],[ bank_asset_value]]</f>
        <v>14700000</v>
      </c>
      <c r="P1003" s="1">
        <f>Cleaned_Data[[#This Row],[ loan_amount]]</f>
        <v>17700000</v>
      </c>
      <c r="Q1003" s="1" t="str">
        <f t="shared" si="61"/>
        <v>700–799</v>
      </c>
      <c r="R1003" s="1">
        <f>Cleaned_Data[[#This Row],[ residential_assets_value]]+Cleaned_Data[[#This Row],[ commercial_assets_value]]+Cleaned_Data[[#This Row],[ luxury_assets_value]]</f>
        <v>32900000</v>
      </c>
      <c r="S1003" s="1">
        <f>Cleaned_Data[[#This Row],[ income_annum]]+Cleaned_Data[[#This Row],[ residential_assets_value]]+Cleaned_Data[[#This Row],[ commercial_assets_value]]+Cleaned_Data[[#This Row],[ luxury_assets_value]]</f>
        <v>37800000</v>
      </c>
      <c r="T1003" s="1" t="str">
        <f t="shared" si="62"/>
        <v>3–4 Cr</v>
      </c>
      <c r="U1003" s="12">
        <f t="shared" si="63"/>
        <v>2212500</v>
      </c>
      <c r="V1003" s="1" t="str">
        <f>IF(Cleaned_Data[[#This Row],[EMI_Estimate]]&lt;50000, "50K", IF(Cleaned_Data[[#This Row],[EMI_Estimate]]&lt;100000, "50K-1L", IF(Cleaned_Data[[#This Row],[EMI_Estimate]]&lt;150000, "1L-1.5L", IF(Cleaned_Data[[#This Row],[EMI_Estimate]]&lt;200000,"1.5-2L", "&gt;2L"))))</f>
        <v>&gt;2L</v>
      </c>
    </row>
    <row r="1004" spans="1:22" x14ac:dyDescent="0.35">
      <c r="A1004">
        <v>1003</v>
      </c>
      <c r="B1004">
        <v>5</v>
      </c>
      <c r="C1004" t="s">
        <v>22</v>
      </c>
      <c r="D1004" t="s">
        <v>20</v>
      </c>
      <c r="E1004">
        <v>9600000</v>
      </c>
      <c r="F1004" t="str">
        <f t="shared" si="60"/>
        <v>&gt;20 Lakh</v>
      </c>
      <c r="G1004">
        <v>20700000</v>
      </c>
      <c r="H1004">
        <v>14</v>
      </c>
      <c r="I1004">
        <v>442</v>
      </c>
      <c r="J1004" s="1">
        <v>25800000</v>
      </c>
      <c r="K1004" s="1">
        <v>9800000</v>
      </c>
      <c r="L1004" s="1">
        <v>31800000</v>
      </c>
      <c r="M1004" s="1">
        <v>8200000</v>
      </c>
      <c r="N1004" s="1" t="s">
        <v>24</v>
      </c>
      <c r="O1004" s="1">
        <f>Cleaned_Data[[#This Row],[ loan_amount]]-Cleaned_Data[[#This Row],[ bank_asset_value]]</f>
        <v>12500000</v>
      </c>
      <c r="P1004" s="1">
        <f>Cleaned_Data[[#This Row],[ loan_amount]]</f>
        <v>20700000</v>
      </c>
      <c r="Q1004" s="1" t="str">
        <f t="shared" si="61"/>
        <v>300–499</v>
      </c>
      <c r="R1004" s="1">
        <f>Cleaned_Data[[#This Row],[ residential_assets_value]]+Cleaned_Data[[#This Row],[ commercial_assets_value]]+Cleaned_Data[[#This Row],[ luxury_assets_value]]</f>
        <v>67400000</v>
      </c>
      <c r="S1004" s="1">
        <f>Cleaned_Data[[#This Row],[ income_annum]]+Cleaned_Data[[#This Row],[ residential_assets_value]]+Cleaned_Data[[#This Row],[ commercial_assets_value]]+Cleaned_Data[[#This Row],[ luxury_assets_value]]</f>
        <v>77000000</v>
      </c>
      <c r="T1004" s="1" t="str">
        <f t="shared" si="62"/>
        <v>&gt;4 Cr</v>
      </c>
      <c r="U1004" s="12">
        <f t="shared" si="63"/>
        <v>1478571</v>
      </c>
      <c r="V1004" s="1" t="str">
        <f>IF(Cleaned_Data[[#This Row],[EMI_Estimate]]&lt;50000, "50K", IF(Cleaned_Data[[#This Row],[EMI_Estimate]]&lt;100000, "50K-1L", IF(Cleaned_Data[[#This Row],[EMI_Estimate]]&lt;150000, "1L-1.5L", IF(Cleaned_Data[[#This Row],[EMI_Estimate]]&lt;200000,"1.5-2L", "&gt;2L"))))</f>
        <v>&gt;2L</v>
      </c>
    </row>
    <row r="1005" spans="1:22" x14ac:dyDescent="0.35">
      <c r="A1005">
        <v>1004</v>
      </c>
      <c r="B1005">
        <v>3</v>
      </c>
      <c r="C1005" t="s">
        <v>19</v>
      </c>
      <c r="D1005" t="s">
        <v>23</v>
      </c>
      <c r="E1005">
        <v>3300000</v>
      </c>
      <c r="F1005" t="str">
        <f t="shared" si="60"/>
        <v>&gt;20 Lakh</v>
      </c>
      <c r="G1005">
        <v>9800000</v>
      </c>
      <c r="H1005">
        <v>6</v>
      </c>
      <c r="I1005">
        <v>360</v>
      </c>
      <c r="J1005" s="1">
        <v>4500000</v>
      </c>
      <c r="K1005" s="1">
        <v>600000</v>
      </c>
      <c r="L1005" s="1">
        <v>11000000</v>
      </c>
      <c r="M1005" s="1">
        <v>4400000</v>
      </c>
      <c r="N1005" s="1" t="s">
        <v>24</v>
      </c>
      <c r="O1005" s="1">
        <f>Cleaned_Data[[#This Row],[ loan_amount]]-Cleaned_Data[[#This Row],[ bank_asset_value]]</f>
        <v>5400000</v>
      </c>
      <c r="P1005" s="1">
        <f>Cleaned_Data[[#This Row],[ loan_amount]]</f>
        <v>9800000</v>
      </c>
      <c r="Q1005" s="1" t="str">
        <f t="shared" si="61"/>
        <v>300–499</v>
      </c>
      <c r="R1005" s="1">
        <f>Cleaned_Data[[#This Row],[ residential_assets_value]]+Cleaned_Data[[#This Row],[ commercial_assets_value]]+Cleaned_Data[[#This Row],[ luxury_assets_value]]</f>
        <v>16100000</v>
      </c>
      <c r="S1005" s="1">
        <f>Cleaned_Data[[#This Row],[ income_annum]]+Cleaned_Data[[#This Row],[ residential_assets_value]]+Cleaned_Data[[#This Row],[ commercial_assets_value]]+Cleaned_Data[[#This Row],[ luxury_assets_value]]</f>
        <v>19400000</v>
      </c>
      <c r="T1005" s="1" t="str">
        <f t="shared" si="62"/>
        <v>1–2 Cr</v>
      </c>
      <c r="U1005" s="12">
        <f t="shared" si="63"/>
        <v>1633333</v>
      </c>
      <c r="V1005" s="1" t="str">
        <f>IF(Cleaned_Data[[#This Row],[EMI_Estimate]]&lt;50000, "50K", IF(Cleaned_Data[[#This Row],[EMI_Estimate]]&lt;100000, "50K-1L", IF(Cleaned_Data[[#This Row],[EMI_Estimate]]&lt;150000, "1L-1.5L", IF(Cleaned_Data[[#This Row],[EMI_Estimate]]&lt;200000,"1.5-2L", "&gt;2L"))))</f>
        <v>&gt;2L</v>
      </c>
    </row>
    <row r="1006" spans="1:22" x14ac:dyDescent="0.35">
      <c r="A1006">
        <v>1005</v>
      </c>
      <c r="B1006">
        <v>3</v>
      </c>
      <c r="C1006" t="s">
        <v>22</v>
      </c>
      <c r="D1006" t="s">
        <v>20</v>
      </c>
      <c r="E1006">
        <v>2800000</v>
      </c>
      <c r="F1006" t="str">
        <f t="shared" si="60"/>
        <v>&gt;20 Lakh</v>
      </c>
      <c r="G1006">
        <v>5900000</v>
      </c>
      <c r="H1006">
        <v>4</v>
      </c>
      <c r="I1006">
        <v>461</v>
      </c>
      <c r="J1006" s="1">
        <v>1600000</v>
      </c>
      <c r="K1006" s="1">
        <v>400000</v>
      </c>
      <c r="L1006" s="1">
        <v>8900000</v>
      </c>
      <c r="M1006" s="1">
        <v>2800000</v>
      </c>
      <c r="N1006" s="1" t="s">
        <v>24</v>
      </c>
      <c r="O1006" s="1">
        <f>Cleaned_Data[[#This Row],[ loan_amount]]-Cleaned_Data[[#This Row],[ bank_asset_value]]</f>
        <v>3100000</v>
      </c>
      <c r="P1006" s="1">
        <f>Cleaned_Data[[#This Row],[ loan_amount]]</f>
        <v>5900000</v>
      </c>
      <c r="Q1006" s="1" t="str">
        <f t="shared" si="61"/>
        <v>300–499</v>
      </c>
      <c r="R1006" s="1">
        <f>Cleaned_Data[[#This Row],[ residential_assets_value]]+Cleaned_Data[[#This Row],[ commercial_assets_value]]+Cleaned_Data[[#This Row],[ luxury_assets_value]]</f>
        <v>10900000</v>
      </c>
      <c r="S1006" s="1">
        <f>Cleaned_Data[[#This Row],[ income_annum]]+Cleaned_Data[[#This Row],[ residential_assets_value]]+Cleaned_Data[[#This Row],[ commercial_assets_value]]+Cleaned_Data[[#This Row],[ luxury_assets_value]]</f>
        <v>13700000</v>
      </c>
      <c r="T1006" s="1" t="str">
        <f t="shared" si="62"/>
        <v>1–2 Cr</v>
      </c>
      <c r="U1006" s="12">
        <f t="shared" si="63"/>
        <v>1475000</v>
      </c>
      <c r="V1006" s="1" t="str">
        <f>IF(Cleaned_Data[[#This Row],[EMI_Estimate]]&lt;50000, "50K", IF(Cleaned_Data[[#This Row],[EMI_Estimate]]&lt;100000, "50K-1L", IF(Cleaned_Data[[#This Row],[EMI_Estimate]]&lt;150000, "1L-1.5L", IF(Cleaned_Data[[#This Row],[EMI_Estimate]]&lt;200000,"1.5-2L", "&gt;2L"))))</f>
        <v>&gt;2L</v>
      </c>
    </row>
    <row r="1007" spans="1:22" x14ac:dyDescent="0.35">
      <c r="A1007">
        <v>1006</v>
      </c>
      <c r="B1007">
        <v>2</v>
      </c>
      <c r="C1007" t="s">
        <v>19</v>
      </c>
      <c r="D1007" t="s">
        <v>20</v>
      </c>
      <c r="E1007">
        <v>7800000</v>
      </c>
      <c r="F1007" t="str">
        <f t="shared" si="60"/>
        <v>&gt;20 Lakh</v>
      </c>
      <c r="G1007">
        <v>22200000</v>
      </c>
      <c r="H1007">
        <v>10</v>
      </c>
      <c r="I1007">
        <v>735</v>
      </c>
      <c r="J1007" s="1">
        <v>9700000</v>
      </c>
      <c r="K1007" s="1">
        <v>4600000</v>
      </c>
      <c r="L1007" s="1">
        <v>23000000</v>
      </c>
      <c r="M1007" s="1">
        <v>6900000</v>
      </c>
      <c r="N1007" s="1" t="s">
        <v>21</v>
      </c>
      <c r="O1007" s="1">
        <f>Cleaned_Data[[#This Row],[ loan_amount]]-Cleaned_Data[[#This Row],[ bank_asset_value]]</f>
        <v>15300000</v>
      </c>
      <c r="P1007" s="1">
        <f>Cleaned_Data[[#This Row],[ loan_amount]]</f>
        <v>22200000</v>
      </c>
      <c r="Q1007" s="1" t="str">
        <f t="shared" si="61"/>
        <v>700–799</v>
      </c>
      <c r="R1007" s="1">
        <f>Cleaned_Data[[#This Row],[ residential_assets_value]]+Cleaned_Data[[#This Row],[ commercial_assets_value]]+Cleaned_Data[[#This Row],[ luxury_assets_value]]</f>
        <v>37300000</v>
      </c>
      <c r="S1007" s="1">
        <f>Cleaned_Data[[#This Row],[ income_annum]]+Cleaned_Data[[#This Row],[ residential_assets_value]]+Cleaned_Data[[#This Row],[ commercial_assets_value]]+Cleaned_Data[[#This Row],[ luxury_assets_value]]</f>
        <v>45100000</v>
      </c>
      <c r="T1007" s="1" t="str">
        <f t="shared" si="62"/>
        <v>&gt;4 Cr</v>
      </c>
      <c r="U1007" s="12">
        <f t="shared" si="63"/>
        <v>2220000</v>
      </c>
      <c r="V1007" s="1" t="str">
        <f>IF(Cleaned_Data[[#This Row],[EMI_Estimate]]&lt;50000, "50K", IF(Cleaned_Data[[#This Row],[EMI_Estimate]]&lt;100000, "50K-1L", IF(Cleaned_Data[[#This Row],[EMI_Estimate]]&lt;150000, "1L-1.5L", IF(Cleaned_Data[[#This Row],[EMI_Estimate]]&lt;200000,"1.5-2L", "&gt;2L"))))</f>
        <v>&gt;2L</v>
      </c>
    </row>
    <row r="1008" spans="1:22" x14ac:dyDescent="0.35">
      <c r="A1008">
        <v>1007</v>
      </c>
      <c r="B1008">
        <v>4</v>
      </c>
      <c r="C1008" t="s">
        <v>19</v>
      </c>
      <c r="D1008" t="s">
        <v>23</v>
      </c>
      <c r="E1008">
        <v>2500000</v>
      </c>
      <c r="F1008" t="str">
        <f t="shared" si="60"/>
        <v>&gt;20 Lakh</v>
      </c>
      <c r="G1008">
        <v>8400000</v>
      </c>
      <c r="H1008">
        <v>12</v>
      </c>
      <c r="I1008">
        <v>761</v>
      </c>
      <c r="J1008" s="1">
        <v>6300000</v>
      </c>
      <c r="K1008" s="1">
        <v>1300000</v>
      </c>
      <c r="L1008" s="1">
        <v>8400000</v>
      </c>
      <c r="M1008" s="1">
        <v>1600000</v>
      </c>
      <c r="N1008" s="1" t="s">
        <v>21</v>
      </c>
      <c r="O1008" s="1">
        <f>Cleaned_Data[[#This Row],[ loan_amount]]-Cleaned_Data[[#This Row],[ bank_asset_value]]</f>
        <v>6800000</v>
      </c>
      <c r="P1008" s="1">
        <f>Cleaned_Data[[#This Row],[ loan_amount]]</f>
        <v>8400000</v>
      </c>
      <c r="Q1008" s="1" t="str">
        <f t="shared" si="61"/>
        <v>700–799</v>
      </c>
      <c r="R1008" s="1">
        <f>Cleaned_Data[[#This Row],[ residential_assets_value]]+Cleaned_Data[[#This Row],[ commercial_assets_value]]+Cleaned_Data[[#This Row],[ luxury_assets_value]]</f>
        <v>16000000</v>
      </c>
      <c r="S1008" s="1">
        <f>Cleaned_Data[[#This Row],[ income_annum]]+Cleaned_Data[[#This Row],[ residential_assets_value]]+Cleaned_Data[[#This Row],[ commercial_assets_value]]+Cleaned_Data[[#This Row],[ luxury_assets_value]]</f>
        <v>18500000</v>
      </c>
      <c r="T1008" s="1" t="str">
        <f t="shared" si="62"/>
        <v>1–2 Cr</v>
      </c>
      <c r="U1008" s="12">
        <f t="shared" si="63"/>
        <v>700000</v>
      </c>
      <c r="V1008" s="1" t="str">
        <f>IF(Cleaned_Data[[#This Row],[EMI_Estimate]]&lt;50000, "50K", IF(Cleaned_Data[[#This Row],[EMI_Estimate]]&lt;100000, "50K-1L", IF(Cleaned_Data[[#This Row],[EMI_Estimate]]&lt;150000, "1L-1.5L", IF(Cleaned_Data[[#This Row],[EMI_Estimate]]&lt;200000,"1.5-2L", "&gt;2L"))))</f>
        <v>&gt;2L</v>
      </c>
    </row>
    <row r="1009" spans="1:22" x14ac:dyDescent="0.35">
      <c r="A1009">
        <v>1008</v>
      </c>
      <c r="B1009">
        <v>0</v>
      </c>
      <c r="C1009" t="s">
        <v>19</v>
      </c>
      <c r="D1009" t="s">
        <v>20</v>
      </c>
      <c r="E1009">
        <v>4400000</v>
      </c>
      <c r="F1009" t="str">
        <f t="shared" si="60"/>
        <v>&gt;20 Lakh</v>
      </c>
      <c r="G1009">
        <v>10600000</v>
      </c>
      <c r="H1009">
        <v>20</v>
      </c>
      <c r="I1009">
        <v>653</v>
      </c>
      <c r="J1009" s="1">
        <v>6800000</v>
      </c>
      <c r="K1009" s="1">
        <v>4600000</v>
      </c>
      <c r="L1009" s="1">
        <v>16800000</v>
      </c>
      <c r="M1009" s="1">
        <v>5400000</v>
      </c>
      <c r="N1009" s="1" t="s">
        <v>21</v>
      </c>
      <c r="O1009" s="1">
        <f>Cleaned_Data[[#This Row],[ loan_amount]]-Cleaned_Data[[#This Row],[ bank_asset_value]]</f>
        <v>5200000</v>
      </c>
      <c r="P1009" s="1">
        <f>Cleaned_Data[[#This Row],[ loan_amount]]</f>
        <v>10600000</v>
      </c>
      <c r="Q1009" s="1" t="str">
        <f t="shared" si="61"/>
        <v>600–699</v>
      </c>
      <c r="R1009" s="1">
        <f>Cleaned_Data[[#This Row],[ residential_assets_value]]+Cleaned_Data[[#This Row],[ commercial_assets_value]]+Cleaned_Data[[#This Row],[ luxury_assets_value]]</f>
        <v>28200000</v>
      </c>
      <c r="S1009" s="1">
        <f>Cleaned_Data[[#This Row],[ income_annum]]+Cleaned_Data[[#This Row],[ residential_assets_value]]+Cleaned_Data[[#This Row],[ commercial_assets_value]]+Cleaned_Data[[#This Row],[ luxury_assets_value]]</f>
        <v>32600000</v>
      </c>
      <c r="T1009" s="1" t="str">
        <f t="shared" si="62"/>
        <v>3–4 Cr</v>
      </c>
      <c r="U1009" s="12">
        <f t="shared" si="63"/>
        <v>530000</v>
      </c>
      <c r="V1009" s="1" t="str">
        <f>IF(Cleaned_Data[[#This Row],[EMI_Estimate]]&lt;50000, "50K", IF(Cleaned_Data[[#This Row],[EMI_Estimate]]&lt;100000, "50K-1L", IF(Cleaned_Data[[#This Row],[EMI_Estimate]]&lt;150000, "1L-1.5L", IF(Cleaned_Data[[#This Row],[EMI_Estimate]]&lt;200000,"1.5-2L", "&gt;2L"))))</f>
        <v>&gt;2L</v>
      </c>
    </row>
    <row r="1010" spans="1:22" x14ac:dyDescent="0.35">
      <c r="A1010">
        <v>1009</v>
      </c>
      <c r="B1010">
        <v>0</v>
      </c>
      <c r="C1010" t="s">
        <v>22</v>
      </c>
      <c r="D1010" t="s">
        <v>20</v>
      </c>
      <c r="E1010">
        <v>7900000</v>
      </c>
      <c r="F1010" t="str">
        <f t="shared" si="60"/>
        <v>&gt;20 Lakh</v>
      </c>
      <c r="G1010">
        <v>30800000</v>
      </c>
      <c r="H1010">
        <v>4</v>
      </c>
      <c r="I1010">
        <v>726</v>
      </c>
      <c r="J1010" s="1">
        <v>5000000</v>
      </c>
      <c r="K1010" s="1">
        <v>14600000</v>
      </c>
      <c r="L1010" s="1">
        <v>23800000</v>
      </c>
      <c r="M1010" s="1">
        <v>5500000</v>
      </c>
      <c r="N1010" s="1" t="s">
        <v>21</v>
      </c>
      <c r="O1010" s="1">
        <f>Cleaned_Data[[#This Row],[ loan_amount]]-Cleaned_Data[[#This Row],[ bank_asset_value]]</f>
        <v>25300000</v>
      </c>
      <c r="P1010" s="1">
        <f>Cleaned_Data[[#This Row],[ loan_amount]]</f>
        <v>30800000</v>
      </c>
      <c r="Q1010" s="1" t="str">
        <f t="shared" si="61"/>
        <v>700–799</v>
      </c>
      <c r="R1010" s="1">
        <f>Cleaned_Data[[#This Row],[ residential_assets_value]]+Cleaned_Data[[#This Row],[ commercial_assets_value]]+Cleaned_Data[[#This Row],[ luxury_assets_value]]</f>
        <v>43400000</v>
      </c>
      <c r="S1010" s="1">
        <f>Cleaned_Data[[#This Row],[ income_annum]]+Cleaned_Data[[#This Row],[ residential_assets_value]]+Cleaned_Data[[#This Row],[ commercial_assets_value]]+Cleaned_Data[[#This Row],[ luxury_assets_value]]</f>
        <v>51300000</v>
      </c>
      <c r="T1010" s="1" t="str">
        <f t="shared" si="62"/>
        <v>&gt;4 Cr</v>
      </c>
      <c r="U1010" s="12">
        <f t="shared" si="63"/>
        <v>7700000</v>
      </c>
      <c r="V1010" s="1" t="str">
        <f>IF(Cleaned_Data[[#This Row],[EMI_Estimate]]&lt;50000, "50K", IF(Cleaned_Data[[#This Row],[EMI_Estimate]]&lt;100000, "50K-1L", IF(Cleaned_Data[[#This Row],[EMI_Estimate]]&lt;150000, "1L-1.5L", IF(Cleaned_Data[[#This Row],[EMI_Estimate]]&lt;200000,"1.5-2L", "&gt;2L"))))</f>
        <v>&gt;2L</v>
      </c>
    </row>
    <row r="1011" spans="1:22" x14ac:dyDescent="0.35">
      <c r="A1011">
        <v>1010</v>
      </c>
      <c r="B1011">
        <v>1</v>
      </c>
      <c r="C1011" t="s">
        <v>19</v>
      </c>
      <c r="D1011" t="s">
        <v>20</v>
      </c>
      <c r="E1011">
        <v>8900000</v>
      </c>
      <c r="F1011" t="str">
        <f t="shared" si="60"/>
        <v>&gt;20 Lakh</v>
      </c>
      <c r="G1011">
        <v>22600000</v>
      </c>
      <c r="H1011">
        <v>18</v>
      </c>
      <c r="I1011">
        <v>617</v>
      </c>
      <c r="J1011" s="1">
        <v>8400000</v>
      </c>
      <c r="K1011" s="1">
        <v>15500000</v>
      </c>
      <c r="L1011" s="1">
        <v>27900000</v>
      </c>
      <c r="M1011" s="1">
        <v>11700000</v>
      </c>
      <c r="N1011" s="1" t="s">
        <v>21</v>
      </c>
      <c r="O1011" s="1">
        <f>Cleaned_Data[[#This Row],[ loan_amount]]-Cleaned_Data[[#This Row],[ bank_asset_value]]</f>
        <v>10900000</v>
      </c>
      <c r="P1011" s="1">
        <f>Cleaned_Data[[#This Row],[ loan_amount]]</f>
        <v>22600000</v>
      </c>
      <c r="Q1011" s="1" t="str">
        <f t="shared" si="61"/>
        <v>600–699</v>
      </c>
      <c r="R1011" s="1">
        <f>Cleaned_Data[[#This Row],[ residential_assets_value]]+Cleaned_Data[[#This Row],[ commercial_assets_value]]+Cleaned_Data[[#This Row],[ luxury_assets_value]]</f>
        <v>51800000</v>
      </c>
      <c r="S1011" s="1">
        <f>Cleaned_Data[[#This Row],[ income_annum]]+Cleaned_Data[[#This Row],[ residential_assets_value]]+Cleaned_Data[[#This Row],[ commercial_assets_value]]+Cleaned_Data[[#This Row],[ luxury_assets_value]]</f>
        <v>60700000</v>
      </c>
      <c r="T1011" s="1" t="str">
        <f t="shared" si="62"/>
        <v>&gt;4 Cr</v>
      </c>
      <c r="U1011" s="12">
        <f t="shared" si="63"/>
        <v>1255556</v>
      </c>
      <c r="V1011" s="1" t="str">
        <f>IF(Cleaned_Data[[#This Row],[EMI_Estimate]]&lt;50000, "50K", IF(Cleaned_Data[[#This Row],[EMI_Estimate]]&lt;100000, "50K-1L", IF(Cleaned_Data[[#This Row],[EMI_Estimate]]&lt;150000, "1L-1.5L", IF(Cleaned_Data[[#This Row],[EMI_Estimate]]&lt;200000,"1.5-2L", "&gt;2L"))))</f>
        <v>&gt;2L</v>
      </c>
    </row>
    <row r="1012" spans="1:22" x14ac:dyDescent="0.35">
      <c r="A1012">
        <v>1011</v>
      </c>
      <c r="B1012">
        <v>0</v>
      </c>
      <c r="C1012" t="s">
        <v>19</v>
      </c>
      <c r="D1012" t="s">
        <v>20</v>
      </c>
      <c r="E1012">
        <v>5600000</v>
      </c>
      <c r="F1012" t="str">
        <f t="shared" si="60"/>
        <v>&gt;20 Lakh</v>
      </c>
      <c r="G1012">
        <v>13400000</v>
      </c>
      <c r="H1012">
        <v>2</v>
      </c>
      <c r="I1012">
        <v>460</v>
      </c>
      <c r="J1012" s="1">
        <v>3400000</v>
      </c>
      <c r="K1012" s="1">
        <v>4100000</v>
      </c>
      <c r="L1012" s="1">
        <v>14800000</v>
      </c>
      <c r="M1012" s="1">
        <v>4100000</v>
      </c>
      <c r="N1012" s="1" t="s">
        <v>24</v>
      </c>
      <c r="O1012" s="1">
        <f>Cleaned_Data[[#This Row],[ loan_amount]]-Cleaned_Data[[#This Row],[ bank_asset_value]]</f>
        <v>9300000</v>
      </c>
      <c r="P1012" s="1">
        <f>Cleaned_Data[[#This Row],[ loan_amount]]</f>
        <v>13400000</v>
      </c>
      <c r="Q1012" s="1" t="str">
        <f t="shared" si="61"/>
        <v>300–499</v>
      </c>
      <c r="R1012" s="1">
        <f>Cleaned_Data[[#This Row],[ residential_assets_value]]+Cleaned_Data[[#This Row],[ commercial_assets_value]]+Cleaned_Data[[#This Row],[ luxury_assets_value]]</f>
        <v>22300000</v>
      </c>
      <c r="S1012" s="1">
        <f>Cleaned_Data[[#This Row],[ income_annum]]+Cleaned_Data[[#This Row],[ residential_assets_value]]+Cleaned_Data[[#This Row],[ commercial_assets_value]]+Cleaned_Data[[#This Row],[ luxury_assets_value]]</f>
        <v>27900000</v>
      </c>
      <c r="T1012" s="1" t="str">
        <f t="shared" si="62"/>
        <v>2–3 Cr</v>
      </c>
      <c r="U1012" s="12">
        <f t="shared" si="63"/>
        <v>6700000</v>
      </c>
      <c r="V1012" s="1" t="str">
        <f>IF(Cleaned_Data[[#This Row],[EMI_Estimate]]&lt;50000, "50K", IF(Cleaned_Data[[#This Row],[EMI_Estimate]]&lt;100000, "50K-1L", IF(Cleaned_Data[[#This Row],[EMI_Estimate]]&lt;150000, "1L-1.5L", IF(Cleaned_Data[[#This Row],[EMI_Estimate]]&lt;200000,"1.5-2L", "&gt;2L"))))</f>
        <v>&gt;2L</v>
      </c>
    </row>
    <row r="1013" spans="1:22" x14ac:dyDescent="0.35">
      <c r="A1013">
        <v>1012</v>
      </c>
      <c r="B1013">
        <v>1</v>
      </c>
      <c r="C1013" t="s">
        <v>22</v>
      </c>
      <c r="D1013" t="s">
        <v>20</v>
      </c>
      <c r="E1013">
        <v>1400000</v>
      </c>
      <c r="F1013" t="str">
        <f t="shared" si="60"/>
        <v>10-15 Lakh</v>
      </c>
      <c r="G1013">
        <v>3300000</v>
      </c>
      <c r="H1013">
        <v>8</v>
      </c>
      <c r="I1013">
        <v>306</v>
      </c>
      <c r="J1013" s="1">
        <v>3200000</v>
      </c>
      <c r="K1013" s="1">
        <v>800000</v>
      </c>
      <c r="L1013" s="1">
        <v>2700000</v>
      </c>
      <c r="M1013" s="1">
        <v>800000</v>
      </c>
      <c r="N1013" s="1" t="s">
        <v>24</v>
      </c>
      <c r="O1013" s="1">
        <f>Cleaned_Data[[#This Row],[ loan_amount]]-Cleaned_Data[[#This Row],[ bank_asset_value]]</f>
        <v>2500000</v>
      </c>
      <c r="P1013" s="1">
        <f>Cleaned_Data[[#This Row],[ loan_amount]]</f>
        <v>3300000</v>
      </c>
      <c r="Q1013" s="1" t="str">
        <f t="shared" si="61"/>
        <v>300–499</v>
      </c>
      <c r="R1013" s="1">
        <f>Cleaned_Data[[#This Row],[ residential_assets_value]]+Cleaned_Data[[#This Row],[ commercial_assets_value]]+Cleaned_Data[[#This Row],[ luxury_assets_value]]</f>
        <v>6700000</v>
      </c>
      <c r="S1013" s="1">
        <f>Cleaned_Data[[#This Row],[ income_annum]]+Cleaned_Data[[#This Row],[ residential_assets_value]]+Cleaned_Data[[#This Row],[ commercial_assets_value]]+Cleaned_Data[[#This Row],[ luxury_assets_value]]</f>
        <v>8100000</v>
      </c>
      <c r="T1013" s="1" t="str">
        <f t="shared" si="62"/>
        <v>&lt;1 Cr</v>
      </c>
      <c r="U1013" s="12">
        <f t="shared" si="63"/>
        <v>412500</v>
      </c>
      <c r="V1013" s="1" t="str">
        <f>IF(Cleaned_Data[[#This Row],[EMI_Estimate]]&lt;50000, "50K", IF(Cleaned_Data[[#This Row],[EMI_Estimate]]&lt;100000, "50K-1L", IF(Cleaned_Data[[#This Row],[EMI_Estimate]]&lt;150000, "1L-1.5L", IF(Cleaned_Data[[#This Row],[EMI_Estimate]]&lt;200000,"1.5-2L", "&gt;2L"))))</f>
        <v>&gt;2L</v>
      </c>
    </row>
    <row r="1014" spans="1:22" x14ac:dyDescent="0.35">
      <c r="A1014">
        <v>1013</v>
      </c>
      <c r="B1014">
        <v>5</v>
      </c>
      <c r="C1014" t="s">
        <v>19</v>
      </c>
      <c r="D1014" t="s">
        <v>23</v>
      </c>
      <c r="E1014">
        <v>500000</v>
      </c>
      <c r="F1014" t="str">
        <f t="shared" si="60"/>
        <v>5-10 Lakh</v>
      </c>
      <c r="G1014">
        <v>1400000</v>
      </c>
      <c r="H1014">
        <v>4</v>
      </c>
      <c r="I1014">
        <v>471</v>
      </c>
      <c r="J1014" s="1">
        <v>500000</v>
      </c>
      <c r="K1014" s="1">
        <v>100000</v>
      </c>
      <c r="L1014" s="1">
        <v>1300000</v>
      </c>
      <c r="M1014" s="1">
        <v>300000</v>
      </c>
      <c r="N1014" s="1" t="s">
        <v>24</v>
      </c>
      <c r="O1014" s="1">
        <f>Cleaned_Data[[#This Row],[ loan_amount]]-Cleaned_Data[[#This Row],[ bank_asset_value]]</f>
        <v>1100000</v>
      </c>
      <c r="P1014" s="1">
        <f>Cleaned_Data[[#This Row],[ loan_amount]]</f>
        <v>1400000</v>
      </c>
      <c r="Q1014" s="1" t="str">
        <f t="shared" si="61"/>
        <v>300–499</v>
      </c>
      <c r="R1014" s="1">
        <f>Cleaned_Data[[#This Row],[ residential_assets_value]]+Cleaned_Data[[#This Row],[ commercial_assets_value]]+Cleaned_Data[[#This Row],[ luxury_assets_value]]</f>
        <v>1900000</v>
      </c>
      <c r="S1014" s="1">
        <f>Cleaned_Data[[#This Row],[ income_annum]]+Cleaned_Data[[#This Row],[ residential_assets_value]]+Cleaned_Data[[#This Row],[ commercial_assets_value]]+Cleaned_Data[[#This Row],[ luxury_assets_value]]</f>
        <v>2400000</v>
      </c>
      <c r="T1014" s="1" t="str">
        <f t="shared" si="62"/>
        <v>&lt;1 Cr</v>
      </c>
      <c r="U1014" s="12">
        <f t="shared" si="63"/>
        <v>350000</v>
      </c>
      <c r="V1014" s="1" t="str">
        <f>IF(Cleaned_Data[[#This Row],[EMI_Estimate]]&lt;50000, "50K", IF(Cleaned_Data[[#This Row],[EMI_Estimate]]&lt;100000, "50K-1L", IF(Cleaned_Data[[#This Row],[EMI_Estimate]]&lt;150000, "1L-1.5L", IF(Cleaned_Data[[#This Row],[EMI_Estimate]]&lt;200000,"1.5-2L", "&gt;2L"))))</f>
        <v>&gt;2L</v>
      </c>
    </row>
    <row r="1015" spans="1:22" x14ac:dyDescent="0.35">
      <c r="A1015">
        <v>1014</v>
      </c>
      <c r="B1015">
        <v>1</v>
      </c>
      <c r="C1015" t="s">
        <v>19</v>
      </c>
      <c r="D1015" t="s">
        <v>23</v>
      </c>
      <c r="E1015">
        <v>5100000</v>
      </c>
      <c r="F1015" t="str">
        <f t="shared" si="60"/>
        <v>&gt;20 Lakh</v>
      </c>
      <c r="G1015">
        <v>15300000</v>
      </c>
      <c r="H1015">
        <v>4</v>
      </c>
      <c r="I1015">
        <v>628</v>
      </c>
      <c r="J1015" s="1">
        <v>6900000</v>
      </c>
      <c r="K1015" s="1">
        <v>3300000</v>
      </c>
      <c r="L1015" s="1">
        <v>17600000</v>
      </c>
      <c r="M1015" s="1">
        <v>2700000</v>
      </c>
      <c r="N1015" s="1" t="s">
        <v>21</v>
      </c>
      <c r="O1015" s="1">
        <f>Cleaned_Data[[#This Row],[ loan_amount]]-Cleaned_Data[[#This Row],[ bank_asset_value]]</f>
        <v>12600000</v>
      </c>
      <c r="P1015" s="1">
        <f>Cleaned_Data[[#This Row],[ loan_amount]]</f>
        <v>15300000</v>
      </c>
      <c r="Q1015" s="1" t="str">
        <f t="shared" si="61"/>
        <v>600–699</v>
      </c>
      <c r="R1015" s="1">
        <f>Cleaned_Data[[#This Row],[ residential_assets_value]]+Cleaned_Data[[#This Row],[ commercial_assets_value]]+Cleaned_Data[[#This Row],[ luxury_assets_value]]</f>
        <v>27800000</v>
      </c>
      <c r="S1015" s="1">
        <f>Cleaned_Data[[#This Row],[ income_annum]]+Cleaned_Data[[#This Row],[ residential_assets_value]]+Cleaned_Data[[#This Row],[ commercial_assets_value]]+Cleaned_Data[[#This Row],[ luxury_assets_value]]</f>
        <v>32900000</v>
      </c>
      <c r="T1015" s="1" t="str">
        <f t="shared" si="62"/>
        <v>3–4 Cr</v>
      </c>
      <c r="U1015" s="12">
        <f t="shared" si="63"/>
        <v>3825000</v>
      </c>
      <c r="V1015" s="1" t="str">
        <f>IF(Cleaned_Data[[#This Row],[EMI_Estimate]]&lt;50000, "50K", IF(Cleaned_Data[[#This Row],[EMI_Estimate]]&lt;100000, "50K-1L", IF(Cleaned_Data[[#This Row],[EMI_Estimate]]&lt;150000, "1L-1.5L", IF(Cleaned_Data[[#This Row],[EMI_Estimate]]&lt;200000,"1.5-2L", "&gt;2L"))))</f>
        <v>&gt;2L</v>
      </c>
    </row>
    <row r="1016" spans="1:22" x14ac:dyDescent="0.35">
      <c r="A1016">
        <v>1015</v>
      </c>
      <c r="B1016">
        <v>3</v>
      </c>
      <c r="C1016" t="s">
        <v>19</v>
      </c>
      <c r="D1016" t="s">
        <v>20</v>
      </c>
      <c r="E1016">
        <v>9800000</v>
      </c>
      <c r="F1016" t="str">
        <f t="shared" si="60"/>
        <v>&gt;20 Lakh</v>
      </c>
      <c r="G1016">
        <v>25600000</v>
      </c>
      <c r="H1016">
        <v>10</v>
      </c>
      <c r="I1016">
        <v>404</v>
      </c>
      <c r="J1016" s="1">
        <v>24400000</v>
      </c>
      <c r="K1016" s="1">
        <v>6700000</v>
      </c>
      <c r="L1016" s="1">
        <v>37000000</v>
      </c>
      <c r="M1016" s="1">
        <v>11500000</v>
      </c>
      <c r="N1016" s="1" t="s">
        <v>24</v>
      </c>
      <c r="O1016" s="1">
        <f>Cleaned_Data[[#This Row],[ loan_amount]]-Cleaned_Data[[#This Row],[ bank_asset_value]]</f>
        <v>14100000</v>
      </c>
      <c r="P1016" s="1">
        <f>Cleaned_Data[[#This Row],[ loan_amount]]</f>
        <v>25600000</v>
      </c>
      <c r="Q1016" s="1" t="str">
        <f t="shared" si="61"/>
        <v>300–499</v>
      </c>
      <c r="R1016" s="1">
        <f>Cleaned_Data[[#This Row],[ residential_assets_value]]+Cleaned_Data[[#This Row],[ commercial_assets_value]]+Cleaned_Data[[#This Row],[ luxury_assets_value]]</f>
        <v>68100000</v>
      </c>
      <c r="S1016" s="1">
        <f>Cleaned_Data[[#This Row],[ income_annum]]+Cleaned_Data[[#This Row],[ residential_assets_value]]+Cleaned_Data[[#This Row],[ commercial_assets_value]]+Cleaned_Data[[#This Row],[ luxury_assets_value]]</f>
        <v>77900000</v>
      </c>
      <c r="T1016" s="1" t="str">
        <f t="shared" si="62"/>
        <v>&gt;4 Cr</v>
      </c>
      <c r="U1016" s="12">
        <f t="shared" si="63"/>
        <v>2560000</v>
      </c>
      <c r="V1016" s="1" t="str">
        <f>IF(Cleaned_Data[[#This Row],[EMI_Estimate]]&lt;50000, "50K", IF(Cleaned_Data[[#This Row],[EMI_Estimate]]&lt;100000, "50K-1L", IF(Cleaned_Data[[#This Row],[EMI_Estimate]]&lt;150000, "1L-1.5L", IF(Cleaned_Data[[#This Row],[EMI_Estimate]]&lt;200000,"1.5-2L", "&gt;2L"))))</f>
        <v>&gt;2L</v>
      </c>
    </row>
    <row r="1017" spans="1:22" x14ac:dyDescent="0.35">
      <c r="A1017">
        <v>1016</v>
      </c>
      <c r="B1017">
        <v>2</v>
      </c>
      <c r="C1017" t="s">
        <v>19</v>
      </c>
      <c r="D1017" t="s">
        <v>23</v>
      </c>
      <c r="E1017">
        <v>8600000</v>
      </c>
      <c r="F1017" t="str">
        <f t="shared" si="60"/>
        <v>&gt;20 Lakh</v>
      </c>
      <c r="G1017">
        <v>21600000</v>
      </c>
      <c r="H1017">
        <v>16</v>
      </c>
      <c r="I1017">
        <v>804</v>
      </c>
      <c r="J1017" s="1">
        <v>15400000</v>
      </c>
      <c r="K1017" s="1">
        <v>300000</v>
      </c>
      <c r="L1017" s="1">
        <v>26800000</v>
      </c>
      <c r="M1017" s="1">
        <v>7100000</v>
      </c>
      <c r="N1017" s="1" t="s">
        <v>21</v>
      </c>
      <c r="O1017" s="1">
        <f>Cleaned_Data[[#This Row],[ loan_amount]]-Cleaned_Data[[#This Row],[ bank_asset_value]]</f>
        <v>14500000</v>
      </c>
      <c r="P1017" s="1">
        <f>Cleaned_Data[[#This Row],[ loan_amount]]</f>
        <v>21600000</v>
      </c>
      <c r="Q1017" s="1" t="str">
        <f t="shared" si="61"/>
        <v>800+</v>
      </c>
      <c r="R1017" s="1">
        <f>Cleaned_Data[[#This Row],[ residential_assets_value]]+Cleaned_Data[[#This Row],[ commercial_assets_value]]+Cleaned_Data[[#This Row],[ luxury_assets_value]]</f>
        <v>42500000</v>
      </c>
      <c r="S1017" s="1">
        <f>Cleaned_Data[[#This Row],[ income_annum]]+Cleaned_Data[[#This Row],[ residential_assets_value]]+Cleaned_Data[[#This Row],[ commercial_assets_value]]+Cleaned_Data[[#This Row],[ luxury_assets_value]]</f>
        <v>51100000</v>
      </c>
      <c r="T1017" s="1" t="str">
        <f t="shared" si="62"/>
        <v>&gt;4 Cr</v>
      </c>
      <c r="U1017" s="12">
        <f t="shared" si="63"/>
        <v>1350000</v>
      </c>
      <c r="V1017" s="1" t="str">
        <f>IF(Cleaned_Data[[#This Row],[EMI_Estimate]]&lt;50000, "50K", IF(Cleaned_Data[[#This Row],[EMI_Estimate]]&lt;100000, "50K-1L", IF(Cleaned_Data[[#This Row],[EMI_Estimate]]&lt;150000, "1L-1.5L", IF(Cleaned_Data[[#This Row],[EMI_Estimate]]&lt;200000,"1.5-2L", "&gt;2L"))))</f>
        <v>&gt;2L</v>
      </c>
    </row>
    <row r="1018" spans="1:22" x14ac:dyDescent="0.35">
      <c r="A1018">
        <v>1017</v>
      </c>
      <c r="B1018">
        <v>3</v>
      </c>
      <c r="C1018" t="s">
        <v>22</v>
      </c>
      <c r="D1018" t="s">
        <v>20</v>
      </c>
      <c r="E1018">
        <v>1600000</v>
      </c>
      <c r="F1018" t="str">
        <f t="shared" si="60"/>
        <v>15-20 Lakh</v>
      </c>
      <c r="G1018">
        <v>3900000</v>
      </c>
      <c r="H1018">
        <v>20</v>
      </c>
      <c r="I1018">
        <v>804</v>
      </c>
      <c r="J1018" s="1">
        <v>900000</v>
      </c>
      <c r="K1018" s="1">
        <v>2500000</v>
      </c>
      <c r="L1018" s="1">
        <v>3200000</v>
      </c>
      <c r="M1018" s="1">
        <v>800000</v>
      </c>
      <c r="N1018" s="1" t="s">
        <v>21</v>
      </c>
      <c r="O1018" s="1">
        <f>Cleaned_Data[[#This Row],[ loan_amount]]-Cleaned_Data[[#This Row],[ bank_asset_value]]</f>
        <v>3100000</v>
      </c>
      <c r="P1018" s="1">
        <f>Cleaned_Data[[#This Row],[ loan_amount]]</f>
        <v>3900000</v>
      </c>
      <c r="Q1018" s="1" t="str">
        <f t="shared" si="61"/>
        <v>800+</v>
      </c>
      <c r="R1018" s="1">
        <f>Cleaned_Data[[#This Row],[ residential_assets_value]]+Cleaned_Data[[#This Row],[ commercial_assets_value]]+Cleaned_Data[[#This Row],[ luxury_assets_value]]</f>
        <v>6600000</v>
      </c>
      <c r="S1018" s="1">
        <f>Cleaned_Data[[#This Row],[ income_annum]]+Cleaned_Data[[#This Row],[ residential_assets_value]]+Cleaned_Data[[#This Row],[ commercial_assets_value]]+Cleaned_Data[[#This Row],[ luxury_assets_value]]</f>
        <v>8200000</v>
      </c>
      <c r="T1018" s="1" t="str">
        <f t="shared" si="62"/>
        <v>&lt;1 Cr</v>
      </c>
      <c r="U1018" s="12">
        <f t="shared" si="63"/>
        <v>195000</v>
      </c>
      <c r="V1018" s="1" t="str">
        <f>IF(Cleaned_Data[[#This Row],[EMI_Estimate]]&lt;50000, "50K", IF(Cleaned_Data[[#This Row],[EMI_Estimate]]&lt;100000, "50K-1L", IF(Cleaned_Data[[#This Row],[EMI_Estimate]]&lt;150000, "1L-1.5L", IF(Cleaned_Data[[#This Row],[EMI_Estimate]]&lt;200000,"1.5-2L", "&gt;2L"))))</f>
        <v>1.5-2L</v>
      </c>
    </row>
    <row r="1019" spans="1:22" x14ac:dyDescent="0.35">
      <c r="A1019">
        <v>1018</v>
      </c>
      <c r="B1019">
        <v>1</v>
      </c>
      <c r="C1019" t="s">
        <v>22</v>
      </c>
      <c r="D1019" t="s">
        <v>23</v>
      </c>
      <c r="E1019">
        <v>2500000</v>
      </c>
      <c r="F1019" t="str">
        <f t="shared" si="60"/>
        <v>&gt;20 Lakh</v>
      </c>
      <c r="G1019">
        <v>6700000</v>
      </c>
      <c r="H1019">
        <v>2</v>
      </c>
      <c r="I1019">
        <v>502</v>
      </c>
      <c r="J1019" s="1">
        <v>3400000</v>
      </c>
      <c r="K1019" s="1">
        <v>2600000</v>
      </c>
      <c r="L1019" s="1">
        <v>9400000</v>
      </c>
      <c r="M1019" s="1">
        <v>1400000</v>
      </c>
      <c r="N1019" s="1" t="s">
        <v>24</v>
      </c>
      <c r="O1019" s="1">
        <f>Cleaned_Data[[#This Row],[ loan_amount]]-Cleaned_Data[[#This Row],[ bank_asset_value]]</f>
        <v>5300000</v>
      </c>
      <c r="P1019" s="1">
        <f>Cleaned_Data[[#This Row],[ loan_amount]]</f>
        <v>6700000</v>
      </c>
      <c r="Q1019" s="1" t="str">
        <f t="shared" si="61"/>
        <v>500–599</v>
      </c>
      <c r="R1019" s="1">
        <f>Cleaned_Data[[#This Row],[ residential_assets_value]]+Cleaned_Data[[#This Row],[ commercial_assets_value]]+Cleaned_Data[[#This Row],[ luxury_assets_value]]</f>
        <v>15400000</v>
      </c>
      <c r="S1019" s="1">
        <f>Cleaned_Data[[#This Row],[ income_annum]]+Cleaned_Data[[#This Row],[ residential_assets_value]]+Cleaned_Data[[#This Row],[ commercial_assets_value]]+Cleaned_Data[[#This Row],[ luxury_assets_value]]</f>
        <v>17900000</v>
      </c>
      <c r="T1019" s="1" t="str">
        <f t="shared" si="62"/>
        <v>1–2 Cr</v>
      </c>
      <c r="U1019" s="12">
        <f t="shared" si="63"/>
        <v>3350000</v>
      </c>
      <c r="V1019" s="1" t="str">
        <f>IF(Cleaned_Data[[#This Row],[EMI_Estimate]]&lt;50000, "50K", IF(Cleaned_Data[[#This Row],[EMI_Estimate]]&lt;100000, "50K-1L", IF(Cleaned_Data[[#This Row],[EMI_Estimate]]&lt;150000, "1L-1.5L", IF(Cleaned_Data[[#This Row],[EMI_Estimate]]&lt;200000,"1.5-2L", "&gt;2L"))))</f>
        <v>&gt;2L</v>
      </c>
    </row>
    <row r="1020" spans="1:22" x14ac:dyDescent="0.35">
      <c r="A1020">
        <v>1019</v>
      </c>
      <c r="B1020">
        <v>0</v>
      </c>
      <c r="C1020" t="s">
        <v>19</v>
      </c>
      <c r="D1020" t="s">
        <v>20</v>
      </c>
      <c r="E1020">
        <v>9500000</v>
      </c>
      <c r="F1020" t="str">
        <f t="shared" si="60"/>
        <v>&gt;20 Lakh</v>
      </c>
      <c r="G1020">
        <v>22600000</v>
      </c>
      <c r="H1020">
        <v>6</v>
      </c>
      <c r="I1020">
        <v>861</v>
      </c>
      <c r="J1020" s="1">
        <v>24700000</v>
      </c>
      <c r="K1020" s="1">
        <v>13200000</v>
      </c>
      <c r="L1020" s="1">
        <v>29000000</v>
      </c>
      <c r="M1020" s="1">
        <v>5600000</v>
      </c>
      <c r="N1020" s="1" t="s">
        <v>21</v>
      </c>
      <c r="O1020" s="1">
        <f>Cleaned_Data[[#This Row],[ loan_amount]]-Cleaned_Data[[#This Row],[ bank_asset_value]]</f>
        <v>17000000</v>
      </c>
      <c r="P1020" s="1">
        <f>Cleaned_Data[[#This Row],[ loan_amount]]</f>
        <v>22600000</v>
      </c>
      <c r="Q1020" s="1" t="str">
        <f t="shared" si="61"/>
        <v>800+</v>
      </c>
      <c r="R1020" s="1">
        <f>Cleaned_Data[[#This Row],[ residential_assets_value]]+Cleaned_Data[[#This Row],[ commercial_assets_value]]+Cleaned_Data[[#This Row],[ luxury_assets_value]]</f>
        <v>66900000</v>
      </c>
      <c r="S1020" s="1">
        <f>Cleaned_Data[[#This Row],[ income_annum]]+Cleaned_Data[[#This Row],[ residential_assets_value]]+Cleaned_Data[[#This Row],[ commercial_assets_value]]+Cleaned_Data[[#This Row],[ luxury_assets_value]]</f>
        <v>76400000</v>
      </c>
      <c r="T1020" s="1" t="str">
        <f t="shared" si="62"/>
        <v>&gt;4 Cr</v>
      </c>
      <c r="U1020" s="12">
        <f t="shared" si="63"/>
        <v>3766667</v>
      </c>
      <c r="V1020" s="1" t="str">
        <f>IF(Cleaned_Data[[#This Row],[EMI_Estimate]]&lt;50000, "50K", IF(Cleaned_Data[[#This Row],[EMI_Estimate]]&lt;100000, "50K-1L", IF(Cleaned_Data[[#This Row],[EMI_Estimate]]&lt;150000, "1L-1.5L", IF(Cleaned_Data[[#This Row],[EMI_Estimate]]&lt;200000,"1.5-2L", "&gt;2L"))))</f>
        <v>&gt;2L</v>
      </c>
    </row>
    <row r="1021" spans="1:22" x14ac:dyDescent="0.35">
      <c r="A1021">
        <v>1020</v>
      </c>
      <c r="B1021">
        <v>2</v>
      </c>
      <c r="C1021" t="s">
        <v>22</v>
      </c>
      <c r="D1021" t="s">
        <v>23</v>
      </c>
      <c r="E1021">
        <v>3000000</v>
      </c>
      <c r="F1021" t="str">
        <f t="shared" si="60"/>
        <v>&gt;20 Lakh</v>
      </c>
      <c r="G1021">
        <v>7800000</v>
      </c>
      <c r="H1021">
        <v>14</v>
      </c>
      <c r="I1021">
        <v>555</v>
      </c>
      <c r="J1021" s="1">
        <v>6600000</v>
      </c>
      <c r="K1021" s="1">
        <v>2700000</v>
      </c>
      <c r="L1021" s="1">
        <v>9600000</v>
      </c>
      <c r="M1021" s="1">
        <v>1700000</v>
      </c>
      <c r="N1021" s="1" t="s">
        <v>21</v>
      </c>
      <c r="O1021" s="1">
        <f>Cleaned_Data[[#This Row],[ loan_amount]]-Cleaned_Data[[#This Row],[ bank_asset_value]]</f>
        <v>6100000</v>
      </c>
      <c r="P1021" s="1">
        <f>Cleaned_Data[[#This Row],[ loan_amount]]</f>
        <v>7800000</v>
      </c>
      <c r="Q1021" s="1" t="str">
        <f t="shared" si="61"/>
        <v>500–599</v>
      </c>
      <c r="R1021" s="1">
        <f>Cleaned_Data[[#This Row],[ residential_assets_value]]+Cleaned_Data[[#This Row],[ commercial_assets_value]]+Cleaned_Data[[#This Row],[ luxury_assets_value]]</f>
        <v>18900000</v>
      </c>
      <c r="S1021" s="1">
        <f>Cleaned_Data[[#This Row],[ income_annum]]+Cleaned_Data[[#This Row],[ residential_assets_value]]+Cleaned_Data[[#This Row],[ commercial_assets_value]]+Cleaned_Data[[#This Row],[ luxury_assets_value]]</f>
        <v>21900000</v>
      </c>
      <c r="T1021" s="1" t="str">
        <f t="shared" si="62"/>
        <v>2–3 Cr</v>
      </c>
      <c r="U1021" s="12">
        <f t="shared" si="63"/>
        <v>557143</v>
      </c>
      <c r="V1021" s="1" t="str">
        <f>IF(Cleaned_Data[[#This Row],[EMI_Estimate]]&lt;50000, "50K", IF(Cleaned_Data[[#This Row],[EMI_Estimate]]&lt;100000, "50K-1L", IF(Cleaned_Data[[#This Row],[EMI_Estimate]]&lt;150000, "1L-1.5L", IF(Cleaned_Data[[#This Row],[EMI_Estimate]]&lt;200000,"1.5-2L", "&gt;2L"))))</f>
        <v>&gt;2L</v>
      </c>
    </row>
    <row r="1022" spans="1:22" x14ac:dyDescent="0.35">
      <c r="A1022">
        <v>1021</v>
      </c>
      <c r="B1022">
        <v>0</v>
      </c>
      <c r="C1022" t="s">
        <v>22</v>
      </c>
      <c r="D1022" t="s">
        <v>20</v>
      </c>
      <c r="E1022">
        <v>5100000</v>
      </c>
      <c r="F1022" t="str">
        <f t="shared" si="60"/>
        <v>&gt;20 Lakh</v>
      </c>
      <c r="G1022">
        <v>13600000</v>
      </c>
      <c r="H1022">
        <v>18</v>
      </c>
      <c r="I1022">
        <v>351</v>
      </c>
      <c r="J1022" s="1">
        <v>1700000</v>
      </c>
      <c r="K1022" s="1">
        <v>3700000</v>
      </c>
      <c r="L1022" s="1">
        <v>14400000</v>
      </c>
      <c r="M1022" s="1">
        <v>7600000</v>
      </c>
      <c r="N1022" s="1" t="s">
        <v>24</v>
      </c>
      <c r="O1022" s="1">
        <f>Cleaned_Data[[#This Row],[ loan_amount]]-Cleaned_Data[[#This Row],[ bank_asset_value]]</f>
        <v>6000000</v>
      </c>
      <c r="P1022" s="1">
        <f>Cleaned_Data[[#This Row],[ loan_amount]]</f>
        <v>13600000</v>
      </c>
      <c r="Q1022" s="1" t="str">
        <f t="shared" si="61"/>
        <v>300–499</v>
      </c>
      <c r="R1022" s="1">
        <f>Cleaned_Data[[#This Row],[ residential_assets_value]]+Cleaned_Data[[#This Row],[ commercial_assets_value]]+Cleaned_Data[[#This Row],[ luxury_assets_value]]</f>
        <v>19800000</v>
      </c>
      <c r="S1022" s="1">
        <f>Cleaned_Data[[#This Row],[ income_annum]]+Cleaned_Data[[#This Row],[ residential_assets_value]]+Cleaned_Data[[#This Row],[ commercial_assets_value]]+Cleaned_Data[[#This Row],[ luxury_assets_value]]</f>
        <v>24900000</v>
      </c>
      <c r="T1022" s="1" t="str">
        <f t="shared" si="62"/>
        <v>2–3 Cr</v>
      </c>
      <c r="U1022" s="12">
        <f t="shared" si="63"/>
        <v>755556</v>
      </c>
      <c r="V1022" s="1" t="str">
        <f>IF(Cleaned_Data[[#This Row],[EMI_Estimate]]&lt;50000, "50K", IF(Cleaned_Data[[#This Row],[EMI_Estimate]]&lt;100000, "50K-1L", IF(Cleaned_Data[[#This Row],[EMI_Estimate]]&lt;150000, "1L-1.5L", IF(Cleaned_Data[[#This Row],[EMI_Estimate]]&lt;200000,"1.5-2L", "&gt;2L"))))</f>
        <v>&gt;2L</v>
      </c>
    </row>
    <row r="1023" spans="1:22" x14ac:dyDescent="0.35">
      <c r="A1023">
        <v>1022</v>
      </c>
      <c r="B1023">
        <v>2</v>
      </c>
      <c r="C1023" t="s">
        <v>22</v>
      </c>
      <c r="D1023" t="s">
        <v>23</v>
      </c>
      <c r="E1023">
        <v>7600000</v>
      </c>
      <c r="F1023" t="str">
        <f t="shared" si="60"/>
        <v>&gt;20 Lakh</v>
      </c>
      <c r="G1023">
        <v>23600000</v>
      </c>
      <c r="H1023">
        <v>6</v>
      </c>
      <c r="I1023">
        <v>358</v>
      </c>
      <c r="J1023" s="1">
        <v>20200000</v>
      </c>
      <c r="K1023" s="1">
        <v>2900000</v>
      </c>
      <c r="L1023" s="1">
        <v>22100000</v>
      </c>
      <c r="M1023" s="1">
        <v>10900000</v>
      </c>
      <c r="N1023" s="1" t="s">
        <v>24</v>
      </c>
      <c r="O1023" s="1">
        <f>Cleaned_Data[[#This Row],[ loan_amount]]-Cleaned_Data[[#This Row],[ bank_asset_value]]</f>
        <v>12700000</v>
      </c>
      <c r="P1023" s="1">
        <f>Cleaned_Data[[#This Row],[ loan_amount]]</f>
        <v>23600000</v>
      </c>
      <c r="Q1023" s="1" t="str">
        <f t="shared" si="61"/>
        <v>300–499</v>
      </c>
      <c r="R1023" s="1">
        <f>Cleaned_Data[[#This Row],[ residential_assets_value]]+Cleaned_Data[[#This Row],[ commercial_assets_value]]+Cleaned_Data[[#This Row],[ luxury_assets_value]]</f>
        <v>45200000</v>
      </c>
      <c r="S1023" s="1">
        <f>Cleaned_Data[[#This Row],[ income_annum]]+Cleaned_Data[[#This Row],[ residential_assets_value]]+Cleaned_Data[[#This Row],[ commercial_assets_value]]+Cleaned_Data[[#This Row],[ luxury_assets_value]]</f>
        <v>52800000</v>
      </c>
      <c r="T1023" s="1" t="str">
        <f t="shared" si="62"/>
        <v>&gt;4 Cr</v>
      </c>
      <c r="U1023" s="12">
        <f t="shared" si="63"/>
        <v>3933333</v>
      </c>
      <c r="V1023" s="1" t="str">
        <f>IF(Cleaned_Data[[#This Row],[EMI_Estimate]]&lt;50000, "50K", IF(Cleaned_Data[[#This Row],[EMI_Estimate]]&lt;100000, "50K-1L", IF(Cleaned_Data[[#This Row],[EMI_Estimate]]&lt;150000, "1L-1.5L", IF(Cleaned_Data[[#This Row],[EMI_Estimate]]&lt;200000,"1.5-2L", "&gt;2L"))))</f>
        <v>&gt;2L</v>
      </c>
    </row>
    <row r="1024" spans="1:22" x14ac:dyDescent="0.35">
      <c r="A1024">
        <v>1023</v>
      </c>
      <c r="B1024">
        <v>5</v>
      </c>
      <c r="C1024" t="s">
        <v>19</v>
      </c>
      <c r="D1024" t="s">
        <v>20</v>
      </c>
      <c r="E1024">
        <v>8800000</v>
      </c>
      <c r="F1024" t="str">
        <f t="shared" si="60"/>
        <v>&gt;20 Lakh</v>
      </c>
      <c r="G1024">
        <v>18800000</v>
      </c>
      <c r="H1024">
        <v>14</v>
      </c>
      <c r="I1024">
        <v>836</v>
      </c>
      <c r="J1024" s="1">
        <v>17300000</v>
      </c>
      <c r="K1024" s="1">
        <v>10100000</v>
      </c>
      <c r="L1024" s="1">
        <v>32700000</v>
      </c>
      <c r="M1024" s="1">
        <v>5400000</v>
      </c>
      <c r="N1024" s="1" t="s">
        <v>21</v>
      </c>
      <c r="O1024" s="1">
        <f>Cleaned_Data[[#This Row],[ loan_amount]]-Cleaned_Data[[#This Row],[ bank_asset_value]]</f>
        <v>13400000</v>
      </c>
      <c r="P1024" s="1">
        <f>Cleaned_Data[[#This Row],[ loan_amount]]</f>
        <v>18800000</v>
      </c>
      <c r="Q1024" s="1" t="str">
        <f t="shared" si="61"/>
        <v>800+</v>
      </c>
      <c r="R1024" s="1">
        <f>Cleaned_Data[[#This Row],[ residential_assets_value]]+Cleaned_Data[[#This Row],[ commercial_assets_value]]+Cleaned_Data[[#This Row],[ luxury_assets_value]]</f>
        <v>60100000</v>
      </c>
      <c r="S1024" s="1">
        <f>Cleaned_Data[[#This Row],[ income_annum]]+Cleaned_Data[[#This Row],[ residential_assets_value]]+Cleaned_Data[[#This Row],[ commercial_assets_value]]+Cleaned_Data[[#This Row],[ luxury_assets_value]]</f>
        <v>68900000</v>
      </c>
      <c r="T1024" s="1" t="str">
        <f t="shared" si="62"/>
        <v>&gt;4 Cr</v>
      </c>
      <c r="U1024" s="12">
        <f t="shared" si="63"/>
        <v>1342857</v>
      </c>
      <c r="V1024" s="1" t="str">
        <f>IF(Cleaned_Data[[#This Row],[EMI_Estimate]]&lt;50000, "50K", IF(Cleaned_Data[[#This Row],[EMI_Estimate]]&lt;100000, "50K-1L", IF(Cleaned_Data[[#This Row],[EMI_Estimate]]&lt;150000, "1L-1.5L", IF(Cleaned_Data[[#This Row],[EMI_Estimate]]&lt;200000,"1.5-2L", "&gt;2L"))))</f>
        <v>&gt;2L</v>
      </c>
    </row>
    <row r="1025" spans="1:22" x14ac:dyDescent="0.35">
      <c r="A1025">
        <v>1024</v>
      </c>
      <c r="B1025">
        <v>4</v>
      </c>
      <c r="C1025" t="s">
        <v>22</v>
      </c>
      <c r="D1025" t="s">
        <v>23</v>
      </c>
      <c r="E1025">
        <v>1100000</v>
      </c>
      <c r="F1025" t="str">
        <f t="shared" si="60"/>
        <v>10-15 Lakh</v>
      </c>
      <c r="G1025">
        <v>2900000</v>
      </c>
      <c r="H1025">
        <v>4</v>
      </c>
      <c r="I1025">
        <v>554</v>
      </c>
      <c r="J1025" s="1">
        <v>2800000</v>
      </c>
      <c r="K1025" s="1">
        <v>1000000</v>
      </c>
      <c r="L1025" s="1">
        <v>4100000</v>
      </c>
      <c r="M1025" s="1">
        <v>1600000</v>
      </c>
      <c r="N1025" s="1" t="s">
        <v>21</v>
      </c>
      <c r="O1025" s="1">
        <f>Cleaned_Data[[#This Row],[ loan_amount]]-Cleaned_Data[[#This Row],[ bank_asset_value]]</f>
        <v>1300000</v>
      </c>
      <c r="P1025" s="1">
        <f>Cleaned_Data[[#This Row],[ loan_amount]]</f>
        <v>2900000</v>
      </c>
      <c r="Q1025" s="1" t="str">
        <f t="shared" si="61"/>
        <v>500–599</v>
      </c>
      <c r="R1025" s="1">
        <f>Cleaned_Data[[#This Row],[ residential_assets_value]]+Cleaned_Data[[#This Row],[ commercial_assets_value]]+Cleaned_Data[[#This Row],[ luxury_assets_value]]</f>
        <v>7900000</v>
      </c>
      <c r="S1025" s="1">
        <f>Cleaned_Data[[#This Row],[ income_annum]]+Cleaned_Data[[#This Row],[ residential_assets_value]]+Cleaned_Data[[#This Row],[ commercial_assets_value]]+Cleaned_Data[[#This Row],[ luxury_assets_value]]</f>
        <v>9000000</v>
      </c>
      <c r="T1025" s="1" t="str">
        <f t="shared" si="62"/>
        <v>&lt;1 Cr</v>
      </c>
      <c r="U1025" s="12">
        <f t="shared" si="63"/>
        <v>725000</v>
      </c>
      <c r="V1025" s="1" t="str">
        <f>IF(Cleaned_Data[[#This Row],[EMI_Estimate]]&lt;50000, "50K", IF(Cleaned_Data[[#This Row],[EMI_Estimate]]&lt;100000, "50K-1L", IF(Cleaned_Data[[#This Row],[EMI_Estimate]]&lt;150000, "1L-1.5L", IF(Cleaned_Data[[#This Row],[EMI_Estimate]]&lt;200000,"1.5-2L", "&gt;2L"))))</f>
        <v>&gt;2L</v>
      </c>
    </row>
    <row r="1026" spans="1:22" x14ac:dyDescent="0.35">
      <c r="A1026">
        <v>1025</v>
      </c>
      <c r="B1026">
        <v>3</v>
      </c>
      <c r="C1026" t="s">
        <v>19</v>
      </c>
      <c r="D1026" t="s">
        <v>20</v>
      </c>
      <c r="E1026">
        <v>8700000</v>
      </c>
      <c r="F1026" t="str">
        <f t="shared" ref="F1026:F1089" si="64">IF(E1026&lt;500000, "&lt;5 Lakh",
 IF(E1026&lt;1000000, "5-10 Lakh",
 IF(E1026&lt;1500000, "10-15 Lakh",
 IF(E1026&lt;2000000, "15-20 Lakh", "&gt;20 Lakh"))))</f>
        <v>&gt;20 Lakh</v>
      </c>
      <c r="G1026">
        <v>30500000</v>
      </c>
      <c r="H1026">
        <v>2</v>
      </c>
      <c r="I1026">
        <v>443</v>
      </c>
      <c r="J1026" s="1">
        <v>11800000</v>
      </c>
      <c r="K1026" s="1">
        <v>1800000</v>
      </c>
      <c r="L1026" s="1">
        <v>24600000</v>
      </c>
      <c r="M1026" s="1">
        <v>8100000</v>
      </c>
      <c r="N1026" s="1" t="s">
        <v>21</v>
      </c>
      <c r="O1026" s="1">
        <f>Cleaned_Data[[#This Row],[ loan_amount]]-Cleaned_Data[[#This Row],[ bank_asset_value]]</f>
        <v>22400000</v>
      </c>
      <c r="P1026" s="1">
        <f>Cleaned_Data[[#This Row],[ loan_amount]]</f>
        <v>30500000</v>
      </c>
      <c r="Q1026" s="1" t="str">
        <f t="shared" ref="Q1026:Q1089" si="65">IF(I1026&lt;500,"300–499",IF(I1026&lt;600,"500–599",IF(I1026&lt;700,"600–699",IF(I1026&lt;800,"700–799","800+"))))</f>
        <v>300–499</v>
      </c>
      <c r="R1026" s="1">
        <f>Cleaned_Data[[#This Row],[ residential_assets_value]]+Cleaned_Data[[#This Row],[ commercial_assets_value]]+Cleaned_Data[[#This Row],[ luxury_assets_value]]</f>
        <v>38200000</v>
      </c>
      <c r="S1026" s="1">
        <f>Cleaned_Data[[#This Row],[ income_annum]]+Cleaned_Data[[#This Row],[ residential_assets_value]]+Cleaned_Data[[#This Row],[ commercial_assets_value]]+Cleaned_Data[[#This Row],[ luxury_assets_value]]</f>
        <v>46900000</v>
      </c>
      <c r="T1026" s="1" t="str">
        <f t="shared" ref="T1026:T1089" si="66">IF(S1026&lt;10000000, "&lt;1 Cr", IF(S1026&lt;20000000, "1–2 Cr", IF(S1026&lt;30000000, "2–3 Cr", IF(S1026&lt;40000000, "3–4 Cr", "&gt;4 Cr"))))</f>
        <v>&gt;4 Cr</v>
      </c>
      <c r="U1026" s="12">
        <f t="shared" ref="U1026:U1089" si="67">ROUND(G1026/H1026, 0)</f>
        <v>15250000</v>
      </c>
      <c r="V1026" s="1" t="str">
        <f>IF(Cleaned_Data[[#This Row],[EMI_Estimate]]&lt;50000, "50K", IF(Cleaned_Data[[#This Row],[EMI_Estimate]]&lt;100000, "50K-1L", IF(Cleaned_Data[[#This Row],[EMI_Estimate]]&lt;150000, "1L-1.5L", IF(Cleaned_Data[[#This Row],[EMI_Estimate]]&lt;200000,"1.5-2L", "&gt;2L"))))</f>
        <v>&gt;2L</v>
      </c>
    </row>
    <row r="1027" spans="1:22" x14ac:dyDescent="0.35">
      <c r="A1027">
        <v>1026</v>
      </c>
      <c r="B1027">
        <v>5</v>
      </c>
      <c r="C1027" t="s">
        <v>22</v>
      </c>
      <c r="D1027" t="s">
        <v>20</v>
      </c>
      <c r="E1027">
        <v>6100000</v>
      </c>
      <c r="F1027" t="str">
        <f t="shared" si="64"/>
        <v>&gt;20 Lakh</v>
      </c>
      <c r="G1027">
        <v>23600000</v>
      </c>
      <c r="H1027">
        <v>4</v>
      </c>
      <c r="I1027">
        <v>725</v>
      </c>
      <c r="J1027" s="1">
        <v>17400000</v>
      </c>
      <c r="K1027" s="1">
        <v>5100000</v>
      </c>
      <c r="L1027" s="1">
        <v>15600000</v>
      </c>
      <c r="M1027" s="1">
        <v>4800000</v>
      </c>
      <c r="N1027" s="1" t="s">
        <v>21</v>
      </c>
      <c r="O1027" s="1">
        <f>Cleaned_Data[[#This Row],[ loan_amount]]-Cleaned_Data[[#This Row],[ bank_asset_value]]</f>
        <v>18800000</v>
      </c>
      <c r="P1027" s="1">
        <f>Cleaned_Data[[#This Row],[ loan_amount]]</f>
        <v>23600000</v>
      </c>
      <c r="Q1027" s="1" t="str">
        <f t="shared" si="65"/>
        <v>700–799</v>
      </c>
      <c r="R1027" s="1">
        <f>Cleaned_Data[[#This Row],[ residential_assets_value]]+Cleaned_Data[[#This Row],[ commercial_assets_value]]+Cleaned_Data[[#This Row],[ luxury_assets_value]]</f>
        <v>38100000</v>
      </c>
      <c r="S1027" s="1">
        <f>Cleaned_Data[[#This Row],[ income_annum]]+Cleaned_Data[[#This Row],[ residential_assets_value]]+Cleaned_Data[[#This Row],[ commercial_assets_value]]+Cleaned_Data[[#This Row],[ luxury_assets_value]]</f>
        <v>44200000</v>
      </c>
      <c r="T1027" s="1" t="str">
        <f t="shared" si="66"/>
        <v>&gt;4 Cr</v>
      </c>
      <c r="U1027" s="12">
        <f t="shared" si="67"/>
        <v>5900000</v>
      </c>
      <c r="V1027" s="1" t="str">
        <f>IF(Cleaned_Data[[#This Row],[EMI_Estimate]]&lt;50000, "50K", IF(Cleaned_Data[[#This Row],[EMI_Estimate]]&lt;100000, "50K-1L", IF(Cleaned_Data[[#This Row],[EMI_Estimate]]&lt;150000, "1L-1.5L", IF(Cleaned_Data[[#This Row],[EMI_Estimate]]&lt;200000,"1.5-2L", "&gt;2L"))))</f>
        <v>&gt;2L</v>
      </c>
    </row>
    <row r="1028" spans="1:22" x14ac:dyDescent="0.35">
      <c r="A1028">
        <v>1027</v>
      </c>
      <c r="B1028">
        <v>2</v>
      </c>
      <c r="C1028" t="s">
        <v>22</v>
      </c>
      <c r="D1028" t="s">
        <v>23</v>
      </c>
      <c r="E1028">
        <v>1900000</v>
      </c>
      <c r="F1028" t="str">
        <f t="shared" si="64"/>
        <v>15-20 Lakh</v>
      </c>
      <c r="G1028">
        <v>7000000</v>
      </c>
      <c r="H1028">
        <v>14</v>
      </c>
      <c r="I1028">
        <v>818</v>
      </c>
      <c r="J1028" s="1">
        <v>4800000</v>
      </c>
      <c r="K1028" s="1">
        <v>3500000</v>
      </c>
      <c r="L1028" s="1">
        <v>4500000</v>
      </c>
      <c r="M1028" s="1">
        <v>2100000</v>
      </c>
      <c r="N1028" s="1" t="s">
        <v>21</v>
      </c>
      <c r="O1028" s="1">
        <f>Cleaned_Data[[#This Row],[ loan_amount]]-Cleaned_Data[[#This Row],[ bank_asset_value]]</f>
        <v>4900000</v>
      </c>
      <c r="P1028" s="1">
        <f>Cleaned_Data[[#This Row],[ loan_amount]]</f>
        <v>7000000</v>
      </c>
      <c r="Q1028" s="1" t="str">
        <f t="shared" si="65"/>
        <v>800+</v>
      </c>
      <c r="R1028" s="1">
        <f>Cleaned_Data[[#This Row],[ residential_assets_value]]+Cleaned_Data[[#This Row],[ commercial_assets_value]]+Cleaned_Data[[#This Row],[ luxury_assets_value]]</f>
        <v>12800000</v>
      </c>
      <c r="S1028" s="1">
        <f>Cleaned_Data[[#This Row],[ income_annum]]+Cleaned_Data[[#This Row],[ residential_assets_value]]+Cleaned_Data[[#This Row],[ commercial_assets_value]]+Cleaned_Data[[#This Row],[ luxury_assets_value]]</f>
        <v>14700000</v>
      </c>
      <c r="T1028" s="1" t="str">
        <f t="shared" si="66"/>
        <v>1–2 Cr</v>
      </c>
      <c r="U1028" s="12">
        <f t="shared" si="67"/>
        <v>500000</v>
      </c>
      <c r="V1028" s="1" t="str">
        <f>IF(Cleaned_Data[[#This Row],[EMI_Estimate]]&lt;50000, "50K", IF(Cleaned_Data[[#This Row],[EMI_Estimate]]&lt;100000, "50K-1L", IF(Cleaned_Data[[#This Row],[EMI_Estimate]]&lt;150000, "1L-1.5L", IF(Cleaned_Data[[#This Row],[EMI_Estimate]]&lt;200000,"1.5-2L", "&gt;2L"))))</f>
        <v>&gt;2L</v>
      </c>
    </row>
    <row r="1029" spans="1:22" x14ac:dyDescent="0.35">
      <c r="A1029">
        <v>1028</v>
      </c>
      <c r="B1029">
        <v>1</v>
      </c>
      <c r="C1029" t="s">
        <v>22</v>
      </c>
      <c r="D1029" t="s">
        <v>20</v>
      </c>
      <c r="E1029">
        <v>9900000</v>
      </c>
      <c r="F1029" t="str">
        <f t="shared" si="64"/>
        <v>&gt;20 Lakh</v>
      </c>
      <c r="G1029">
        <v>38700000</v>
      </c>
      <c r="H1029">
        <v>6</v>
      </c>
      <c r="I1029">
        <v>670</v>
      </c>
      <c r="J1029" s="1">
        <v>19400000</v>
      </c>
      <c r="K1029" s="1">
        <v>12600000</v>
      </c>
      <c r="L1029" s="1">
        <v>35800000</v>
      </c>
      <c r="M1029" s="1">
        <v>6500000</v>
      </c>
      <c r="N1029" s="1" t="s">
        <v>21</v>
      </c>
      <c r="O1029" s="1">
        <f>Cleaned_Data[[#This Row],[ loan_amount]]-Cleaned_Data[[#This Row],[ bank_asset_value]]</f>
        <v>32200000</v>
      </c>
      <c r="P1029" s="1">
        <f>Cleaned_Data[[#This Row],[ loan_amount]]</f>
        <v>38700000</v>
      </c>
      <c r="Q1029" s="1" t="str">
        <f t="shared" si="65"/>
        <v>600–699</v>
      </c>
      <c r="R1029" s="1">
        <f>Cleaned_Data[[#This Row],[ residential_assets_value]]+Cleaned_Data[[#This Row],[ commercial_assets_value]]+Cleaned_Data[[#This Row],[ luxury_assets_value]]</f>
        <v>67800000</v>
      </c>
      <c r="S1029" s="1">
        <f>Cleaned_Data[[#This Row],[ income_annum]]+Cleaned_Data[[#This Row],[ residential_assets_value]]+Cleaned_Data[[#This Row],[ commercial_assets_value]]+Cleaned_Data[[#This Row],[ luxury_assets_value]]</f>
        <v>77700000</v>
      </c>
      <c r="T1029" s="1" t="str">
        <f t="shared" si="66"/>
        <v>&gt;4 Cr</v>
      </c>
      <c r="U1029" s="12">
        <f t="shared" si="67"/>
        <v>6450000</v>
      </c>
      <c r="V1029" s="1" t="str">
        <f>IF(Cleaned_Data[[#This Row],[EMI_Estimate]]&lt;50000, "50K", IF(Cleaned_Data[[#This Row],[EMI_Estimate]]&lt;100000, "50K-1L", IF(Cleaned_Data[[#This Row],[EMI_Estimate]]&lt;150000, "1L-1.5L", IF(Cleaned_Data[[#This Row],[EMI_Estimate]]&lt;200000,"1.5-2L", "&gt;2L"))))</f>
        <v>&gt;2L</v>
      </c>
    </row>
    <row r="1030" spans="1:22" x14ac:dyDescent="0.35">
      <c r="A1030">
        <v>1029</v>
      </c>
      <c r="B1030">
        <v>0</v>
      </c>
      <c r="C1030" t="s">
        <v>19</v>
      </c>
      <c r="D1030" t="s">
        <v>20</v>
      </c>
      <c r="E1030">
        <v>5800000</v>
      </c>
      <c r="F1030" t="str">
        <f t="shared" si="64"/>
        <v>&gt;20 Lakh</v>
      </c>
      <c r="G1030">
        <v>21100000</v>
      </c>
      <c r="H1030">
        <v>6</v>
      </c>
      <c r="I1030">
        <v>414</v>
      </c>
      <c r="J1030" s="1">
        <v>7900000</v>
      </c>
      <c r="K1030" s="1">
        <v>2400000</v>
      </c>
      <c r="L1030" s="1">
        <v>16000000</v>
      </c>
      <c r="M1030" s="1">
        <v>5600000</v>
      </c>
      <c r="N1030" s="1" t="s">
        <v>24</v>
      </c>
      <c r="O1030" s="1">
        <f>Cleaned_Data[[#This Row],[ loan_amount]]-Cleaned_Data[[#This Row],[ bank_asset_value]]</f>
        <v>15500000</v>
      </c>
      <c r="P1030" s="1">
        <f>Cleaned_Data[[#This Row],[ loan_amount]]</f>
        <v>21100000</v>
      </c>
      <c r="Q1030" s="1" t="str">
        <f t="shared" si="65"/>
        <v>300–499</v>
      </c>
      <c r="R1030" s="1">
        <f>Cleaned_Data[[#This Row],[ residential_assets_value]]+Cleaned_Data[[#This Row],[ commercial_assets_value]]+Cleaned_Data[[#This Row],[ luxury_assets_value]]</f>
        <v>26300000</v>
      </c>
      <c r="S1030" s="1">
        <f>Cleaned_Data[[#This Row],[ income_annum]]+Cleaned_Data[[#This Row],[ residential_assets_value]]+Cleaned_Data[[#This Row],[ commercial_assets_value]]+Cleaned_Data[[#This Row],[ luxury_assets_value]]</f>
        <v>32100000</v>
      </c>
      <c r="T1030" s="1" t="str">
        <f t="shared" si="66"/>
        <v>3–4 Cr</v>
      </c>
      <c r="U1030" s="12">
        <f t="shared" si="67"/>
        <v>3516667</v>
      </c>
      <c r="V1030" s="1" t="str">
        <f>IF(Cleaned_Data[[#This Row],[EMI_Estimate]]&lt;50000, "50K", IF(Cleaned_Data[[#This Row],[EMI_Estimate]]&lt;100000, "50K-1L", IF(Cleaned_Data[[#This Row],[EMI_Estimate]]&lt;150000, "1L-1.5L", IF(Cleaned_Data[[#This Row],[EMI_Estimate]]&lt;200000,"1.5-2L", "&gt;2L"))))</f>
        <v>&gt;2L</v>
      </c>
    </row>
    <row r="1031" spans="1:22" x14ac:dyDescent="0.35">
      <c r="A1031">
        <v>1030</v>
      </c>
      <c r="B1031">
        <v>2</v>
      </c>
      <c r="C1031" t="s">
        <v>22</v>
      </c>
      <c r="D1031" t="s">
        <v>23</v>
      </c>
      <c r="E1031">
        <v>9500000</v>
      </c>
      <c r="F1031" t="str">
        <f t="shared" si="64"/>
        <v>&gt;20 Lakh</v>
      </c>
      <c r="G1031">
        <v>37000000</v>
      </c>
      <c r="H1031">
        <v>8</v>
      </c>
      <c r="I1031">
        <v>887</v>
      </c>
      <c r="J1031" s="1">
        <v>21800000</v>
      </c>
      <c r="K1031" s="1">
        <v>18300000</v>
      </c>
      <c r="L1031" s="1">
        <v>19200000</v>
      </c>
      <c r="M1031" s="1">
        <v>11700000</v>
      </c>
      <c r="N1031" s="1" t="s">
        <v>21</v>
      </c>
      <c r="O1031" s="1">
        <f>Cleaned_Data[[#This Row],[ loan_amount]]-Cleaned_Data[[#This Row],[ bank_asset_value]]</f>
        <v>25300000</v>
      </c>
      <c r="P1031" s="1">
        <f>Cleaned_Data[[#This Row],[ loan_amount]]</f>
        <v>37000000</v>
      </c>
      <c r="Q1031" s="1" t="str">
        <f t="shared" si="65"/>
        <v>800+</v>
      </c>
      <c r="R1031" s="1">
        <f>Cleaned_Data[[#This Row],[ residential_assets_value]]+Cleaned_Data[[#This Row],[ commercial_assets_value]]+Cleaned_Data[[#This Row],[ luxury_assets_value]]</f>
        <v>59300000</v>
      </c>
      <c r="S1031" s="1">
        <f>Cleaned_Data[[#This Row],[ income_annum]]+Cleaned_Data[[#This Row],[ residential_assets_value]]+Cleaned_Data[[#This Row],[ commercial_assets_value]]+Cleaned_Data[[#This Row],[ luxury_assets_value]]</f>
        <v>68800000</v>
      </c>
      <c r="T1031" s="1" t="str">
        <f t="shared" si="66"/>
        <v>&gt;4 Cr</v>
      </c>
      <c r="U1031" s="12">
        <f t="shared" si="67"/>
        <v>4625000</v>
      </c>
      <c r="V1031" s="1" t="str">
        <f>IF(Cleaned_Data[[#This Row],[EMI_Estimate]]&lt;50000, "50K", IF(Cleaned_Data[[#This Row],[EMI_Estimate]]&lt;100000, "50K-1L", IF(Cleaned_Data[[#This Row],[EMI_Estimate]]&lt;150000, "1L-1.5L", IF(Cleaned_Data[[#This Row],[EMI_Estimate]]&lt;200000,"1.5-2L", "&gt;2L"))))</f>
        <v>&gt;2L</v>
      </c>
    </row>
    <row r="1032" spans="1:22" x14ac:dyDescent="0.35">
      <c r="A1032">
        <v>1031</v>
      </c>
      <c r="B1032">
        <v>3</v>
      </c>
      <c r="C1032" t="s">
        <v>19</v>
      </c>
      <c r="D1032" t="s">
        <v>23</v>
      </c>
      <c r="E1032">
        <v>7900000</v>
      </c>
      <c r="F1032" t="str">
        <f t="shared" si="64"/>
        <v>&gt;20 Lakh</v>
      </c>
      <c r="G1032">
        <v>26600000</v>
      </c>
      <c r="H1032">
        <v>12</v>
      </c>
      <c r="I1032">
        <v>409</v>
      </c>
      <c r="J1032" s="1">
        <v>17100000</v>
      </c>
      <c r="K1032" s="1">
        <v>1400000</v>
      </c>
      <c r="L1032" s="1">
        <v>22500000</v>
      </c>
      <c r="M1032" s="1">
        <v>8700000</v>
      </c>
      <c r="N1032" s="1" t="s">
        <v>24</v>
      </c>
      <c r="O1032" s="1">
        <f>Cleaned_Data[[#This Row],[ loan_amount]]-Cleaned_Data[[#This Row],[ bank_asset_value]]</f>
        <v>17900000</v>
      </c>
      <c r="P1032" s="1">
        <f>Cleaned_Data[[#This Row],[ loan_amount]]</f>
        <v>26600000</v>
      </c>
      <c r="Q1032" s="1" t="str">
        <f t="shared" si="65"/>
        <v>300–499</v>
      </c>
      <c r="R1032" s="1">
        <f>Cleaned_Data[[#This Row],[ residential_assets_value]]+Cleaned_Data[[#This Row],[ commercial_assets_value]]+Cleaned_Data[[#This Row],[ luxury_assets_value]]</f>
        <v>41000000</v>
      </c>
      <c r="S1032" s="1">
        <f>Cleaned_Data[[#This Row],[ income_annum]]+Cleaned_Data[[#This Row],[ residential_assets_value]]+Cleaned_Data[[#This Row],[ commercial_assets_value]]+Cleaned_Data[[#This Row],[ luxury_assets_value]]</f>
        <v>48900000</v>
      </c>
      <c r="T1032" s="1" t="str">
        <f t="shared" si="66"/>
        <v>&gt;4 Cr</v>
      </c>
      <c r="U1032" s="12">
        <f t="shared" si="67"/>
        <v>2216667</v>
      </c>
      <c r="V1032" s="1" t="str">
        <f>IF(Cleaned_Data[[#This Row],[EMI_Estimate]]&lt;50000, "50K", IF(Cleaned_Data[[#This Row],[EMI_Estimate]]&lt;100000, "50K-1L", IF(Cleaned_Data[[#This Row],[EMI_Estimate]]&lt;150000, "1L-1.5L", IF(Cleaned_Data[[#This Row],[EMI_Estimate]]&lt;200000,"1.5-2L", "&gt;2L"))))</f>
        <v>&gt;2L</v>
      </c>
    </row>
    <row r="1033" spans="1:22" x14ac:dyDescent="0.35">
      <c r="A1033">
        <v>1032</v>
      </c>
      <c r="B1033">
        <v>1</v>
      </c>
      <c r="C1033" t="s">
        <v>22</v>
      </c>
      <c r="D1033" t="s">
        <v>23</v>
      </c>
      <c r="E1033">
        <v>1300000</v>
      </c>
      <c r="F1033" t="str">
        <f t="shared" si="64"/>
        <v>10-15 Lakh</v>
      </c>
      <c r="G1033">
        <v>4500000</v>
      </c>
      <c r="H1033">
        <v>14</v>
      </c>
      <c r="I1033">
        <v>679</v>
      </c>
      <c r="J1033" s="1">
        <v>2700000</v>
      </c>
      <c r="K1033" s="1">
        <v>2100000</v>
      </c>
      <c r="L1033" s="1">
        <v>3700000</v>
      </c>
      <c r="M1033" s="1">
        <v>1600000</v>
      </c>
      <c r="N1033" s="1" t="s">
        <v>21</v>
      </c>
      <c r="O1033" s="1">
        <f>Cleaned_Data[[#This Row],[ loan_amount]]-Cleaned_Data[[#This Row],[ bank_asset_value]]</f>
        <v>2900000</v>
      </c>
      <c r="P1033" s="1">
        <f>Cleaned_Data[[#This Row],[ loan_amount]]</f>
        <v>4500000</v>
      </c>
      <c r="Q1033" s="1" t="str">
        <f t="shared" si="65"/>
        <v>600–699</v>
      </c>
      <c r="R1033" s="1">
        <f>Cleaned_Data[[#This Row],[ residential_assets_value]]+Cleaned_Data[[#This Row],[ commercial_assets_value]]+Cleaned_Data[[#This Row],[ luxury_assets_value]]</f>
        <v>8500000</v>
      </c>
      <c r="S1033" s="1">
        <f>Cleaned_Data[[#This Row],[ income_annum]]+Cleaned_Data[[#This Row],[ residential_assets_value]]+Cleaned_Data[[#This Row],[ commercial_assets_value]]+Cleaned_Data[[#This Row],[ luxury_assets_value]]</f>
        <v>9800000</v>
      </c>
      <c r="T1033" s="1" t="str">
        <f t="shared" si="66"/>
        <v>&lt;1 Cr</v>
      </c>
      <c r="U1033" s="12">
        <f t="shared" si="67"/>
        <v>321429</v>
      </c>
      <c r="V1033" s="1" t="str">
        <f>IF(Cleaned_Data[[#This Row],[EMI_Estimate]]&lt;50000, "50K", IF(Cleaned_Data[[#This Row],[EMI_Estimate]]&lt;100000, "50K-1L", IF(Cleaned_Data[[#This Row],[EMI_Estimate]]&lt;150000, "1L-1.5L", IF(Cleaned_Data[[#This Row],[EMI_Estimate]]&lt;200000,"1.5-2L", "&gt;2L"))))</f>
        <v>&gt;2L</v>
      </c>
    </row>
    <row r="1034" spans="1:22" x14ac:dyDescent="0.35">
      <c r="A1034">
        <v>1033</v>
      </c>
      <c r="B1034">
        <v>4</v>
      </c>
      <c r="C1034" t="s">
        <v>19</v>
      </c>
      <c r="D1034" t="s">
        <v>23</v>
      </c>
      <c r="E1034">
        <v>700000</v>
      </c>
      <c r="F1034" t="str">
        <f t="shared" si="64"/>
        <v>5-10 Lakh</v>
      </c>
      <c r="G1034">
        <v>2600000</v>
      </c>
      <c r="H1034">
        <v>18</v>
      </c>
      <c r="I1034">
        <v>478</v>
      </c>
      <c r="J1034" s="1">
        <v>600000</v>
      </c>
      <c r="K1034" s="1">
        <v>600000</v>
      </c>
      <c r="L1034" s="1">
        <v>2100000</v>
      </c>
      <c r="M1034" s="1">
        <v>300000</v>
      </c>
      <c r="N1034" s="1" t="s">
        <v>24</v>
      </c>
      <c r="O1034" s="1">
        <f>Cleaned_Data[[#This Row],[ loan_amount]]-Cleaned_Data[[#This Row],[ bank_asset_value]]</f>
        <v>2300000</v>
      </c>
      <c r="P1034" s="1">
        <f>Cleaned_Data[[#This Row],[ loan_amount]]</f>
        <v>2600000</v>
      </c>
      <c r="Q1034" s="1" t="str">
        <f t="shared" si="65"/>
        <v>300–499</v>
      </c>
      <c r="R1034" s="1">
        <f>Cleaned_Data[[#This Row],[ residential_assets_value]]+Cleaned_Data[[#This Row],[ commercial_assets_value]]+Cleaned_Data[[#This Row],[ luxury_assets_value]]</f>
        <v>3300000</v>
      </c>
      <c r="S1034" s="1">
        <f>Cleaned_Data[[#This Row],[ income_annum]]+Cleaned_Data[[#This Row],[ residential_assets_value]]+Cleaned_Data[[#This Row],[ commercial_assets_value]]+Cleaned_Data[[#This Row],[ luxury_assets_value]]</f>
        <v>4000000</v>
      </c>
      <c r="T1034" s="1" t="str">
        <f t="shared" si="66"/>
        <v>&lt;1 Cr</v>
      </c>
      <c r="U1034" s="12">
        <f t="shared" si="67"/>
        <v>144444</v>
      </c>
      <c r="V1034" s="1" t="str">
        <f>IF(Cleaned_Data[[#This Row],[EMI_Estimate]]&lt;50000, "50K", IF(Cleaned_Data[[#This Row],[EMI_Estimate]]&lt;100000, "50K-1L", IF(Cleaned_Data[[#This Row],[EMI_Estimate]]&lt;150000, "1L-1.5L", IF(Cleaned_Data[[#This Row],[EMI_Estimate]]&lt;200000,"1.5-2L", "&gt;2L"))))</f>
        <v>1L-1.5L</v>
      </c>
    </row>
    <row r="1035" spans="1:22" x14ac:dyDescent="0.35">
      <c r="A1035">
        <v>1034</v>
      </c>
      <c r="B1035">
        <v>3</v>
      </c>
      <c r="C1035" t="s">
        <v>19</v>
      </c>
      <c r="D1035" t="s">
        <v>20</v>
      </c>
      <c r="E1035">
        <v>600000</v>
      </c>
      <c r="F1035" t="str">
        <f t="shared" si="64"/>
        <v>5-10 Lakh</v>
      </c>
      <c r="G1035">
        <v>1200000</v>
      </c>
      <c r="H1035">
        <v>2</v>
      </c>
      <c r="I1035">
        <v>752</v>
      </c>
      <c r="J1035" s="1">
        <v>1100000</v>
      </c>
      <c r="K1035" s="1">
        <v>500000</v>
      </c>
      <c r="L1035" s="1">
        <v>2300000</v>
      </c>
      <c r="M1035" s="1">
        <v>700000</v>
      </c>
      <c r="N1035" s="1" t="s">
        <v>21</v>
      </c>
      <c r="O1035" s="1">
        <f>Cleaned_Data[[#This Row],[ loan_amount]]-Cleaned_Data[[#This Row],[ bank_asset_value]]</f>
        <v>500000</v>
      </c>
      <c r="P1035" s="1">
        <f>Cleaned_Data[[#This Row],[ loan_amount]]</f>
        <v>1200000</v>
      </c>
      <c r="Q1035" s="1" t="str">
        <f t="shared" si="65"/>
        <v>700–799</v>
      </c>
      <c r="R1035" s="1">
        <f>Cleaned_Data[[#This Row],[ residential_assets_value]]+Cleaned_Data[[#This Row],[ commercial_assets_value]]+Cleaned_Data[[#This Row],[ luxury_assets_value]]</f>
        <v>3900000</v>
      </c>
      <c r="S1035" s="1">
        <f>Cleaned_Data[[#This Row],[ income_annum]]+Cleaned_Data[[#This Row],[ residential_assets_value]]+Cleaned_Data[[#This Row],[ commercial_assets_value]]+Cleaned_Data[[#This Row],[ luxury_assets_value]]</f>
        <v>4500000</v>
      </c>
      <c r="T1035" s="1" t="str">
        <f t="shared" si="66"/>
        <v>&lt;1 Cr</v>
      </c>
      <c r="U1035" s="12">
        <f t="shared" si="67"/>
        <v>600000</v>
      </c>
      <c r="V1035" s="1" t="str">
        <f>IF(Cleaned_Data[[#This Row],[EMI_Estimate]]&lt;50000, "50K", IF(Cleaned_Data[[#This Row],[EMI_Estimate]]&lt;100000, "50K-1L", IF(Cleaned_Data[[#This Row],[EMI_Estimate]]&lt;150000, "1L-1.5L", IF(Cleaned_Data[[#This Row],[EMI_Estimate]]&lt;200000,"1.5-2L", "&gt;2L"))))</f>
        <v>&gt;2L</v>
      </c>
    </row>
    <row r="1036" spans="1:22" x14ac:dyDescent="0.35">
      <c r="A1036">
        <v>1035</v>
      </c>
      <c r="B1036">
        <v>0</v>
      </c>
      <c r="C1036" t="s">
        <v>19</v>
      </c>
      <c r="D1036" t="s">
        <v>20</v>
      </c>
      <c r="E1036">
        <v>9400000</v>
      </c>
      <c r="F1036" t="str">
        <f t="shared" si="64"/>
        <v>&gt;20 Lakh</v>
      </c>
      <c r="G1036">
        <v>33000000</v>
      </c>
      <c r="H1036">
        <v>4</v>
      </c>
      <c r="I1036">
        <v>616</v>
      </c>
      <c r="J1036" s="1">
        <v>15400000</v>
      </c>
      <c r="K1036" s="1">
        <v>5000000</v>
      </c>
      <c r="L1036" s="1">
        <v>25100000</v>
      </c>
      <c r="M1036" s="1">
        <v>7800000</v>
      </c>
      <c r="N1036" s="1" t="s">
        <v>21</v>
      </c>
      <c r="O1036" s="1">
        <f>Cleaned_Data[[#This Row],[ loan_amount]]-Cleaned_Data[[#This Row],[ bank_asset_value]]</f>
        <v>25200000</v>
      </c>
      <c r="P1036" s="1">
        <f>Cleaned_Data[[#This Row],[ loan_amount]]</f>
        <v>33000000</v>
      </c>
      <c r="Q1036" s="1" t="str">
        <f t="shared" si="65"/>
        <v>600–699</v>
      </c>
      <c r="R1036" s="1">
        <f>Cleaned_Data[[#This Row],[ residential_assets_value]]+Cleaned_Data[[#This Row],[ commercial_assets_value]]+Cleaned_Data[[#This Row],[ luxury_assets_value]]</f>
        <v>45500000</v>
      </c>
      <c r="S1036" s="1">
        <f>Cleaned_Data[[#This Row],[ income_annum]]+Cleaned_Data[[#This Row],[ residential_assets_value]]+Cleaned_Data[[#This Row],[ commercial_assets_value]]+Cleaned_Data[[#This Row],[ luxury_assets_value]]</f>
        <v>54900000</v>
      </c>
      <c r="T1036" s="1" t="str">
        <f t="shared" si="66"/>
        <v>&gt;4 Cr</v>
      </c>
      <c r="U1036" s="12">
        <f t="shared" si="67"/>
        <v>8250000</v>
      </c>
      <c r="V1036" s="1" t="str">
        <f>IF(Cleaned_Data[[#This Row],[EMI_Estimate]]&lt;50000, "50K", IF(Cleaned_Data[[#This Row],[EMI_Estimate]]&lt;100000, "50K-1L", IF(Cleaned_Data[[#This Row],[EMI_Estimate]]&lt;150000, "1L-1.5L", IF(Cleaned_Data[[#This Row],[EMI_Estimate]]&lt;200000,"1.5-2L", "&gt;2L"))))</f>
        <v>&gt;2L</v>
      </c>
    </row>
    <row r="1037" spans="1:22" x14ac:dyDescent="0.35">
      <c r="A1037">
        <v>1036</v>
      </c>
      <c r="B1037">
        <v>2</v>
      </c>
      <c r="C1037" t="s">
        <v>22</v>
      </c>
      <c r="D1037" t="s">
        <v>23</v>
      </c>
      <c r="E1037">
        <v>3800000</v>
      </c>
      <c r="F1037" t="str">
        <f t="shared" si="64"/>
        <v>&gt;20 Lakh</v>
      </c>
      <c r="G1037">
        <v>12500000</v>
      </c>
      <c r="H1037">
        <v>14</v>
      </c>
      <c r="I1037">
        <v>842</v>
      </c>
      <c r="J1037" s="1">
        <v>3700000</v>
      </c>
      <c r="K1037" s="1">
        <v>6700000</v>
      </c>
      <c r="L1037" s="1">
        <v>14600000</v>
      </c>
      <c r="M1037" s="1">
        <v>5300000</v>
      </c>
      <c r="N1037" s="1" t="s">
        <v>21</v>
      </c>
      <c r="O1037" s="1">
        <f>Cleaned_Data[[#This Row],[ loan_amount]]-Cleaned_Data[[#This Row],[ bank_asset_value]]</f>
        <v>7200000</v>
      </c>
      <c r="P1037" s="1">
        <f>Cleaned_Data[[#This Row],[ loan_amount]]</f>
        <v>12500000</v>
      </c>
      <c r="Q1037" s="1" t="str">
        <f t="shared" si="65"/>
        <v>800+</v>
      </c>
      <c r="R1037" s="1">
        <f>Cleaned_Data[[#This Row],[ residential_assets_value]]+Cleaned_Data[[#This Row],[ commercial_assets_value]]+Cleaned_Data[[#This Row],[ luxury_assets_value]]</f>
        <v>25000000</v>
      </c>
      <c r="S1037" s="1">
        <f>Cleaned_Data[[#This Row],[ income_annum]]+Cleaned_Data[[#This Row],[ residential_assets_value]]+Cleaned_Data[[#This Row],[ commercial_assets_value]]+Cleaned_Data[[#This Row],[ luxury_assets_value]]</f>
        <v>28800000</v>
      </c>
      <c r="T1037" s="1" t="str">
        <f t="shared" si="66"/>
        <v>2–3 Cr</v>
      </c>
      <c r="U1037" s="12">
        <f t="shared" si="67"/>
        <v>892857</v>
      </c>
      <c r="V1037" s="1" t="str">
        <f>IF(Cleaned_Data[[#This Row],[EMI_Estimate]]&lt;50000, "50K", IF(Cleaned_Data[[#This Row],[EMI_Estimate]]&lt;100000, "50K-1L", IF(Cleaned_Data[[#This Row],[EMI_Estimate]]&lt;150000, "1L-1.5L", IF(Cleaned_Data[[#This Row],[EMI_Estimate]]&lt;200000,"1.5-2L", "&gt;2L"))))</f>
        <v>&gt;2L</v>
      </c>
    </row>
    <row r="1038" spans="1:22" x14ac:dyDescent="0.35">
      <c r="A1038">
        <v>1037</v>
      </c>
      <c r="B1038">
        <v>3</v>
      </c>
      <c r="C1038" t="s">
        <v>19</v>
      </c>
      <c r="D1038" t="s">
        <v>23</v>
      </c>
      <c r="E1038">
        <v>7800000</v>
      </c>
      <c r="F1038" t="str">
        <f t="shared" si="64"/>
        <v>&gt;20 Lakh</v>
      </c>
      <c r="G1038">
        <v>26300000</v>
      </c>
      <c r="H1038">
        <v>20</v>
      </c>
      <c r="I1038">
        <v>840</v>
      </c>
      <c r="J1038" s="1">
        <v>1200000</v>
      </c>
      <c r="K1038" s="1">
        <v>11300000</v>
      </c>
      <c r="L1038" s="1">
        <v>24100000</v>
      </c>
      <c r="M1038" s="1">
        <v>5300000</v>
      </c>
      <c r="N1038" s="1" t="s">
        <v>21</v>
      </c>
      <c r="O1038" s="1">
        <f>Cleaned_Data[[#This Row],[ loan_amount]]-Cleaned_Data[[#This Row],[ bank_asset_value]]</f>
        <v>21000000</v>
      </c>
      <c r="P1038" s="1">
        <f>Cleaned_Data[[#This Row],[ loan_amount]]</f>
        <v>26300000</v>
      </c>
      <c r="Q1038" s="1" t="str">
        <f t="shared" si="65"/>
        <v>800+</v>
      </c>
      <c r="R1038" s="1">
        <f>Cleaned_Data[[#This Row],[ residential_assets_value]]+Cleaned_Data[[#This Row],[ commercial_assets_value]]+Cleaned_Data[[#This Row],[ luxury_assets_value]]</f>
        <v>36600000</v>
      </c>
      <c r="S1038" s="1">
        <f>Cleaned_Data[[#This Row],[ income_annum]]+Cleaned_Data[[#This Row],[ residential_assets_value]]+Cleaned_Data[[#This Row],[ commercial_assets_value]]+Cleaned_Data[[#This Row],[ luxury_assets_value]]</f>
        <v>44400000</v>
      </c>
      <c r="T1038" s="1" t="str">
        <f t="shared" si="66"/>
        <v>&gt;4 Cr</v>
      </c>
      <c r="U1038" s="12">
        <f t="shared" si="67"/>
        <v>1315000</v>
      </c>
      <c r="V1038" s="1" t="str">
        <f>IF(Cleaned_Data[[#This Row],[EMI_Estimate]]&lt;50000, "50K", IF(Cleaned_Data[[#This Row],[EMI_Estimate]]&lt;100000, "50K-1L", IF(Cleaned_Data[[#This Row],[EMI_Estimate]]&lt;150000, "1L-1.5L", IF(Cleaned_Data[[#This Row],[EMI_Estimate]]&lt;200000,"1.5-2L", "&gt;2L"))))</f>
        <v>&gt;2L</v>
      </c>
    </row>
    <row r="1039" spans="1:22" x14ac:dyDescent="0.35">
      <c r="A1039">
        <v>1038</v>
      </c>
      <c r="B1039">
        <v>3</v>
      </c>
      <c r="C1039" t="s">
        <v>19</v>
      </c>
      <c r="D1039" t="s">
        <v>23</v>
      </c>
      <c r="E1039">
        <v>7800000</v>
      </c>
      <c r="F1039" t="str">
        <f t="shared" si="64"/>
        <v>&gt;20 Lakh</v>
      </c>
      <c r="G1039">
        <v>27700000</v>
      </c>
      <c r="H1039">
        <v>6</v>
      </c>
      <c r="I1039">
        <v>430</v>
      </c>
      <c r="J1039" s="1">
        <v>2000000</v>
      </c>
      <c r="K1039" s="1">
        <v>8000000</v>
      </c>
      <c r="L1039" s="1">
        <v>26100000</v>
      </c>
      <c r="M1039" s="1">
        <v>5300000</v>
      </c>
      <c r="N1039" s="1" t="s">
        <v>24</v>
      </c>
      <c r="O1039" s="1">
        <f>Cleaned_Data[[#This Row],[ loan_amount]]-Cleaned_Data[[#This Row],[ bank_asset_value]]</f>
        <v>22400000</v>
      </c>
      <c r="P1039" s="1">
        <f>Cleaned_Data[[#This Row],[ loan_amount]]</f>
        <v>27700000</v>
      </c>
      <c r="Q1039" s="1" t="str">
        <f t="shared" si="65"/>
        <v>300–499</v>
      </c>
      <c r="R1039" s="1">
        <f>Cleaned_Data[[#This Row],[ residential_assets_value]]+Cleaned_Data[[#This Row],[ commercial_assets_value]]+Cleaned_Data[[#This Row],[ luxury_assets_value]]</f>
        <v>36100000</v>
      </c>
      <c r="S1039" s="1">
        <f>Cleaned_Data[[#This Row],[ income_annum]]+Cleaned_Data[[#This Row],[ residential_assets_value]]+Cleaned_Data[[#This Row],[ commercial_assets_value]]+Cleaned_Data[[#This Row],[ luxury_assets_value]]</f>
        <v>43900000</v>
      </c>
      <c r="T1039" s="1" t="str">
        <f t="shared" si="66"/>
        <v>&gt;4 Cr</v>
      </c>
      <c r="U1039" s="12">
        <f t="shared" si="67"/>
        <v>4616667</v>
      </c>
      <c r="V1039" s="1" t="str">
        <f>IF(Cleaned_Data[[#This Row],[EMI_Estimate]]&lt;50000, "50K", IF(Cleaned_Data[[#This Row],[EMI_Estimate]]&lt;100000, "50K-1L", IF(Cleaned_Data[[#This Row],[EMI_Estimate]]&lt;150000, "1L-1.5L", IF(Cleaned_Data[[#This Row],[EMI_Estimate]]&lt;200000,"1.5-2L", "&gt;2L"))))</f>
        <v>&gt;2L</v>
      </c>
    </row>
    <row r="1040" spans="1:22" x14ac:dyDescent="0.35">
      <c r="A1040">
        <v>1039</v>
      </c>
      <c r="B1040">
        <v>4</v>
      </c>
      <c r="C1040" t="s">
        <v>22</v>
      </c>
      <c r="D1040" t="s">
        <v>20</v>
      </c>
      <c r="E1040">
        <v>2700000</v>
      </c>
      <c r="F1040" t="str">
        <f t="shared" si="64"/>
        <v>&gt;20 Lakh</v>
      </c>
      <c r="G1040">
        <v>7000000</v>
      </c>
      <c r="H1040">
        <v>4</v>
      </c>
      <c r="I1040">
        <v>351</v>
      </c>
      <c r="J1040" s="1">
        <v>1100000</v>
      </c>
      <c r="K1040" s="1">
        <v>2300000</v>
      </c>
      <c r="L1040" s="1">
        <v>8300000</v>
      </c>
      <c r="M1040" s="1">
        <v>2700000</v>
      </c>
      <c r="N1040" s="1" t="s">
        <v>24</v>
      </c>
      <c r="O1040" s="1">
        <f>Cleaned_Data[[#This Row],[ loan_amount]]-Cleaned_Data[[#This Row],[ bank_asset_value]]</f>
        <v>4300000</v>
      </c>
      <c r="P1040" s="1">
        <f>Cleaned_Data[[#This Row],[ loan_amount]]</f>
        <v>7000000</v>
      </c>
      <c r="Q1040" s="1" t="str">
        <f t="shared" si="65"/>
        <v>300–499</v>
      </c>
      <c r="R1040" s="1">
        <f>Cleaned_Data[[#This Row],[ residential_assets_value]]+Cleaned_Data[[#This Row],[ commercial_assets_value]]+Cleaned_Data[[#This Row],[ luxury_assets_value]]</f>
        <v>11700000</v>
      </c>
      <c r="S1040" s="1">
        <f>Cleaned_Data[[#This Row],[ income_annum]]+Cleaned_Data[[#This Row],[ residential_assets_value]]+Cleaned_Data[[#This Row],[ commercial_assets_value]]+Cleaned_Data[[#This Row],[ luxury_assets_value]]</f>
        <v>14400000</v>
      </c>
      <c r="T1040" s="1" t="str">
        <f t="shared" si="66"/>
        <v>1–2 Cr</v>
      </c>
      <c r="U1040" s="12">
        <f t="shared" si="67"/>
        <v>1750000</v>
      </c>
      <c r="V1040" s="1" t="str">
        <f>IF(Cleaned_Data[[#This Row],[EMI_Estimate]]&lt;50000, "50K", IF(Cleaned_Data[[#This Row],[EMI_Estimate]]&lt;100000, "50K-1L", IF(Cleaned_Data[[#This Row],[EMI_Estimate]]&lt;150000, "1L-1.5L", IF(Cleaned_Data[[#This Row],[EMI_Estimate]]&lt;200000,"1.5-2L", "&gt;2L"))))</f>
        <v>&gt;2L</v>
      </c>
    </row>
    <row r="1041" spans="1:22" x14ac:dyDescent="0.35">
      <c r="A1041">
        <v>1040</v>
      </c>
      <c r="B1041">
        <v>5</v>
      </c>
      <c r="C1041" t="s">
        <v>22</v>
      </c>
      <c r="D1041" t="s">
        <v>20</v>
      </c>
      <c r="E1041">
        <v>600000</v>
      </c>
      <c r="F1041" t="str">
        <f t="shared" si="64"/>
        <v>5-10 Lakh</v>
      </c>
      <c r="G1041">
        <v>2300000</v>
      </c>
      <c r="H1041">
        <v>4</v>
      </c>
      <c r="I1041">
        <v>347</v>
      </c>
      <c r="J1041" s="1">
        <v>0</v>
      </c>
      <c r="K1041" s="1">
        <v>0</v>
      </c>
      <c r="L1041" s="1">
        <v>1900000</v>
      </c>
      <c r="M1041" s="1">
        <v>200000</v>
      </c>
      <c r="N1041" s="1" t="s">
        <v>24</v>
      </c>
      <c r="O1041" s="1">
        <f>Cleaned_Data[[#This Row],[ loan_amount]]-Cleaned_Data[[#This Row],[ bank_asset_value]]</f>
        <v>2100000</v>
      </c>
      <c r="P1041" s="1">
        <f>Cleaned_Data[[#This Row],[ loan_amount]]</f>
        <v>2300000</v>
      </c>
      <c r="Q1041" s="1" t="str">
        <f t="shared" si="65"/>
        <v>300–499</v>
      </c>
      <c r="R1041" s="1">
        <f>Cleaned_Data[[#This Row],[ residential_assets_value]]+Cleaned_Data[[#This Row],[ commercial_assets_value]]+Cleaned_Data[[#This Row],[ luxury_assets_value]]</f>
        <v>1900000</v>
      </c>
      <c r="S1041" s="1">
        <f>Cleaned_Data[[#This Row],[ income_annum]]+Cleaned_Data[[#This Row],[ residential_assets_value]]+Cleaned_Data[[#This Row],[ commercial_assets_value]]+Cleaned_Data[[#This Row],[ luxury_assets_value]]</f>
        <v>2500000</v>
      </c>
      <c r="T1041" s="1" t="str">
        <f t="shared" si="66"/>
        <v>&lt;1 Cr</v>
      </c>
      <c r="U1041" s="12">
        <f t="shared" si="67"/>
        <v>575000</v>
      </c>
      <c r="V1041" s="1" t="str">
        <f>IF(Cleaned_Data[[#This Row],[EMI_Estimate]]&lt;50000, "50K", IF(Cleaned_Data[[#This Row],[EMI_Estimate]]&lt;100000, "50K-1L", IF(Cleaned_Data[[#This Row],[EMI_Estimate]]&lt;150000, "1L-1.5L", IF(Cleaned_Data[[#This Row],[EMI_Estimate]]&lt;200000,"1.5-2L", "&gt;2L"))))</f>
        <v>&gt;2L</v>
      </c>
    </row>
    <row r="1042" spans="1:22" x14ac:dyDescent="0.35">
      <c r="A1042">
        <v>1041</v>
      </c>
      <c r="B1042">
        <v>3</v>
      </c>
      <c r="C1042" t="s">
        <v>22</v>
      </c>
      <c r="D1042" t="s">
        <v>23</v>
      </c>
      <c r="E1042">
        <v>8000000</v>
      </c>
      <c r="F1042" t="str">
        <f t="shared" si="64"/>
        <v>&gt;20 Lakh</v>
      </c>
      <c r="G1042">
        <v>28800000</v>
      </c>
      <c r="H1042">
        <v>10</v>
      </c>
      <c r="I1042">
        <v>576</v>
      </c>
      <c r="J1042" s="1">
        <v>18800000</v>
      </c>
      <c r="K1042" s="1">
        <v>7500000</v>
      </c>
      <c r="L1042" s="1">
        <v>16300000</v>
      </c>
      <c r="M1042" s="1">
        <v>11900000</v>
      </c>
      <c r="N1042" s="1" t="s">
        <v>21</v>
      </c>
      <c r="O1042" s="1">
        <f>Cleaned_Data[[#This Row],[ loan_amount]]-Cleaned_Data[[#This Row],[ bank_asset_value]]</f>
        <v>16900000</v>
      </c>
      <c r="P1042" s="1">
        <f>Cleaned_Data[[#This Row],[ loan_amount]]</f>
        <v>28800000</v>
      </c>
      <c r="Q1042" s="1" t="str">
        <f t="shared" si="65"/>
        <v>500–599</v>
      </c>
      <c r="R1042" s="1">
        <f>Cleaned_Data[[#This Row],[ residential_assets_value]]+Cleaned_Data[[#This Row],[ commercial_assets_value]]+Cleaned_Data[[#This Row],[ luxury_assets_value]]</f>
        <v>42600000</v>
      </c>
      <c r="S1042" s="1">
        <f>Cleaned_Data[[#This Row],[ income_annum]]+Cleaned_Data[[#This Row],[ residential_assets_value]]+Cleaned_Data[[#This Row],[ commercial_assets_value]]+Cleaned_Data[[#This Row],[ luxury_assets_value]]</f>
        <v>50600000</v>
      </c>
      <c r="T1042" s="1" t="str">
        <f t="shared" si="66"/>
        <v>&gt;4 Cr</v>
      </c>
      <c r="U1042" s="12">
        <f t="shared" si="67"/>
        <v>2880000</v>
      </c>
      <c r="V1042" s="1" t="str">
        <f>IF(Cleaned_Data[[#This Row],[EMI_Estimate]]&lt;50000, "50K", IF(Cleaned_Data[[#This Row],[EMI_Estimate]]&lt;100000, "50K-1L", IF(Cleaned_Data[[#This Row],[EMI_Estimate]]&lt;150000, "1L-1.5L", IF(Cleaned_Data[[#This Row],[EMI_Estimate]]&lt;200000,"1.5-2L", "&gt;2L"))))</f>
        <v>&gt;2L</v>
      </c>
    </row>
    <row r="1043" spans="1:22" x14ac:dyDescent="0.35">
      <c r="A1043">
        <v>1042</v>
      </c>
      <c r="B1043">
        <v>0</v>
      </c>
      <c r="C1043" t="s">
        <v>22</v>
      </c>
      <c r="D1043" t="s">
        <v>23</v>
      </c>
      <c r="E1043">
        <v>4000000</v>
      </c>
      <c r="F1043" t="str">
        <f t="shared" si="64"/>
        <v>&gt;20 Lakh</v>
      </c>
      <c r="G1043">
        <v>11000000</v>
      </c>
      <c r="H1043">
        <v>8</v>
      </c>
      <c r="I1043">
        <v>799</v>
      </c>
      <c r="J1043" s="1">
        <v>4400000</v>
      </c>
      <c r="K1043" s="1">
        <v>6100000</v>
      </c>
      <c r="L1043" s="1">
        <v>14700000</v>
      </c>
      <c r="M1043" s="1">
        <v>4200000</v>
      </c>
      <c r="N1043" s="1" t="s">
        <v>21</v>
      </c>
      <c r="O1043" s="1">
        <f>Cleaned_Data[[#This Row],[ loan_amount]]-Cleaned_Data[[#This Row],[ bank_asset_value]]</f>
        <v>6800000</v>
      </c>
      <c r="P1043" s="1">
        <f>Cleaned_Data[[#This Row],[ loan_amount]]</f>
        <v>11000000</v>
      </c>
      <c r="Q1043" s="1" t="str">
        <f t="shared" si="65"/>
        <v>700–799</v>
      </c>
      <c r="R1043" s="1">
        <f>Cleaned_Data[[#This Row],[ residential_assets_value]]+Cleaned_Data[[#This Row],[ commercial_assets_value]]+Cleaned_Data[[#This Row],[ luxury_assets_value]]</f>
        <v>25200000</v>
      </c>
      <c r="S1043" s="1">
        <f>Cleaned_Data[[#This Row],[ income_annum]]+Cleaned_Data[[#This Row],[ residential_assets_value]]+Cleaned_Data[[#This Row],[ commercial_assets_value]]+Cleaned_Data[[#This Row],[ luxury_assets_value]]</f>
        <v>29200000</v>
      </c>
      <c r="T1043" s="1" t="str">
        <f t="shared" si="66"/>
        <v>2–3 Cr</v>
      </c>
      <c r="U1043" s="12">
        <f t="shared" si="67"/>
        <v>1375000</v>
      </c>
      <c r="V1043" s="1" t="str">
        <f>IF(Cleaned_Data[[#This Row],[EMI_Estimate]]&lt;50000, "50K", IF(Cleaned_Data[[#This Row],[EMI_Estimate]]&lt;100000, "50K-1L", IF(Cleaned_Data[[#This Row],[EMI_Estimate]]&lt;150000, "1L-1.5L", IF(Cleaned_Data[[#This Row],[EMI_Estimate]]&lt;200000,"1.5-2L", "&gt;2L"))))</f>
        <v>&gt;2L</v>
      </c>
    </row>
    <row r="1044" spans="1:22" x14ac:dyDescent="0.35">
      <c r="A1044">
        <v>1043</v>
      </c>
      <c r="B1044">
        <v>1</v>
      </c>
      <c r="C1044" t="s">
        <v>22</v>
      </c>
      <c r="D1044" t="s">
        <v>23</v>
      </c>
      <c r="E1044">
        <v>3300000</v>
      </c>
      <c r="F1044" t="str">
        <f t="shared" si="64"/>
        <v>&gt;20 Lakh</v>
      </c>
      <c r="G1044">
        <v>10800000</v>
      </c>
      <c r="H1044">
        <v>2</v>
      </c>
      <c r="I1044">
        <v>550</v>
      </c>
      <c r="J1044" s="1">
        <v>6000000</v>
      </c>
      <c r="K1044" s="1">
        <v>3800000</v>
      </c>
      <c r="L1044" s="1">
        <v>11000000</v>
      </c>
      <c r="M1044" s="1">
        <v>4700000</v>
      </c>
      <c r="N1044" s="1" t="s">
        <v>21</v>
      </c>
      <c r="O1044" s="1">
        <f>Cleaned_Data[[#This Row],[ loan_amount]]-Cleaned_Data[[#This Row],[ bank_asset_value]]</f>
        <v>6100000</v>
      </c>
      <c r="P1044" s="1">
        <f>Cleaned_Data[[#This Row],[ loan_amount]]</f>
        <v>10800000</v>
      </c>
      <c r="Q1044" s="1" t="str">
        <f t="shared" si="65"/>
        <v>500–599</v>
      </c>
      <c r="R1044" s="1">
        <f>Cleaned_Data[[#This Row],[ residential_assets_value]]+Cleaned_Data[[#This Row],[ commercial_assets_value]]+Cleaned_Data[[#This Row],[ luxury_assets_value]]</f>
        <v>20800000</v>
      </c>
      <c r="S1044" s="1">
        <f>Cleaned_Data[[#This Row],[ income_annum]]+Cleaned_Data[[#This Row],[ residential_assets_value]]+Cleaned_Data[[#This Row],[ commercial_assets_value]]+Cleaned_Data[[#This Row],[ luxury_assets_value]]</f>
        <v>24100000</v>
      </c>
      <c r="T1044" s="1" t="str">
        <f t="shared" si="66"/>
        <v>2–3 Cr</v>
      </c>
      <c r="U1044" s="12">
        <f t="shared" si="67"/>
        <v>5400000</v>
      </c>
      <c r="V1044" s="1" t="str">
        <f>IF(Cleaned_Data[[#This Row],[EMI_Estimate]]&lt;50000, "50K", IF(Cleaned_Data[[#This Row],[EMI_Estimate]]&lt;100000, "50K-1L", IF(Cleaned_Data[[#This Row],[EMI_Estimate]]&lt;150000, "1L-1.5L", IF(Cleaned_Data[[#This Row],[EMI_Estimate]]&lt;200000,"1.5-2L", "&gt;2L"))))</f>
        <v>&gt;2L</v>
      </c>
    </row>
    <row r="1045" spans="1:22" x14ac:dyDescent="0.35">
      <c r="A1045">
        <v>1044</v>
      </c>
      <c r="B1045">
        <v>2</v>
      </c>
      <c r="C1045" t="s">
        <v>19</v>
      </c>
      <c r="D1045" t="s">
        <v>20</v>
      </c>
      <c r="E1045">
        <v>5800000</v>
      </c>
      <c r="F1045" t="str">
        <f t="shared" si="64"/>
        <v>&gt;20 Lakh</v>
      </c>
      <c r="G1045">
        <v>13300000</v>
      </c>
      <c r="H1045">
        <v>4</v>
      </c>
      <c r="I1045">
        <v>878</v>
      </c>
      <c r="J1045" s="1">
        <v>8400000</v>
      </c>
      <c r="K1045" s="1">
        <v>5400000</v>
      </c>
      <c r="L1045" s="1">
        <v>18600000</v>
      </c>
      <c r="M1045" s="1">
        <v>4500000</v>
      </c>
      <c r="N1045" s="1" t="s">
        <v>21</v>
      </c>
      <c r="O1045" s="1">
        <f>Cleaned_Data[[#This Row],[ loan_amount]]-Cleaned_Data[[#This Row],[ bank_asset_value]]</f>
        <v>8800000</v>
      </c>
      <c r="P1045" s="1">
        <f>Cleaned_Data[[#This Row],[ loan_amount]]</f>
        <v>13300000</v>
      </c>
      <c r="Q1045" s="1" t="str">
        <f t="shared" si="65"/>
        <v>800+</v>
      </c>
      <c r="R1045" s="1">
        <f>Cleaned_Data[[#This Row],[ residential_assets_value]]+Cleaned_Data[[#This Row],[ commercial_assets_value]]+Cleaned_Data[[#This Row],[ luxury_assets_value]]</f>
        <v>32400000</v>
      </c>
      <c r="S1045" s="1">
        <f>Cleaned_Data[[#This Row],[ income_annum]]+Cleaned_Data[[#This Row],[ residential_assets_value]]+Cleaned_Data[[#This Row],[ commercial_assets_value]]+Cleaned_Data[[#This Row],[ luxury_assets_value]]</f>
        <v>38200000</v>
      </c>
      <c r="T1045" s="1" t="str">
        <f t="shared" si="66"/>
        <v>3–4 Cr</v>
      </c>
      <c r="U1045" s="12">
        <f t="shared" si="67"/>
        <v>3325000</v>
      </c>
      <c r="V1045" s="1" t="str">
        <f>IF(Cleaned_Data[[#This Row],[EMI_Estimate]]&lt;50000, "50K", IF(Cleaned_Data[[#This Row],[EMI_Estimate]]&lt;100000, "50K-1L", IF(Cleaned_Data[[#This Row],[EMI_Estimate]]&lt;150000, "1L-1.5L", IF(Cleaned_Data[[#This Row],[EMI_Estimate]]&lt;200000,"1.5-2L", "&gt;2L"))))</f>
        <v>&gt;2L</v>
      </c>
    </row>
    <row r="1046" spans="1:22" x14ac:dyDescent="0.35">
      <c r="A1046">
        <v>1045</v>
      </c>
      <c r="B1046">
        <v>3</v>
      </c>
      <c r="C1046" t="s">
        <v>19</v>
      </c>
      <c r="D1046" t="s">
        <v>23</v>
      </c>
      <c r="E1046">
        <v>2400000</v>
      </c>
      <c r="F1046" t="str">
        <f t="shared" si="64"/>
        <v>&gt;20 Lakh</v>
      </c>
      <c r="G1046">
        <v>4800000</v>
      </c>
      <c r="H1046">
        <v>12</v>
      </c>
      <c r="I1046">
        <v>895</v>
      </c>
      <c r="J1046" s="1">
        <v>6800000</v>
      </c>
      <c r="K1046" s="1">
        <v>300000</v>
      </c>
      <c r="L1046" s="1">
        <v>7300000</v>
      </c>
      <c r="M1046" s="1">
        <v>3300000</v>
      </c>
      <c r="N1046" s="1" t="s">
        <v>21</v>
      </c>
      <c r="O1046" s="1">
        <f>Cleaned_Data[[#This Row],[ loan_amount]]-Cleaned_Data[[#This Row],[ bank_asset_value]]</f>
        <v>1500000</v>
      </c>
      <c r="P1046" s="1">
        <f>Cleaned_Data[[#This Row],[ loan_amount]]</f>
        <v>4800000</v>
      </c>
      <c r="Q1046" s="1" t="str">
        <f t="shared" si="65"/>
        <v>800+</v>
      </c>
      <c r="R1046" s="1">
        <f>Cleaned_Data[[#This Row],[ residential_assets_value]]+Cleaned_Data[[#This Row],[ commercial_assets_value]]+Cleaned_Data[[#This Row],[ luxury_assets_value]]</f>
        <v>14400000</v>
      </c>
      <c r="S1046" s="1">
        <f>Cleaned_Data[[#This Row],[ income_annum]]+Cleaned_Data[[#This Row],[ residential_assets_value]]+Cleaned_Data[[#This Row],[ commercial_assets_value]]+Cleaned_Data[[#This Row],[ luxury_assets_value]]</f>
        <v>16800000</v>
      </c>
      <c r="T1046" s="1" t="str">
        <f t="shared" si="66"/>
        <v>1–2 Cr</v>
      </c>
      <c r="U1046" s="12">
        <f t="shared" si="67"/>
        <v>400000</v>
      </c>
      <c r="V1046" s="1" t="str">
        <f>IF(Cleaned_Data[[#This Row],[EMI_Estimate]]&lt;50000, "50K", IF(Cleaned_Data[[#This Row],[EMI_Estimate]]&lt;100000, "50K-1L", IF(Cleaned_Data[[#This Row],[EMI_Estimate]]&lt;150000, "1L-1.5L", IF(Cleaned_Data[[#This Row],[EMI_Estimate]]&lt;200000,"1.5-2L", "&gt;2L"))))</f>
        <v>&gt;2L</v>
      </c>
    </row>
    <row r="1047" spans="1:22" x14ac:dyDescent="0.35">
      <c r="A1047">
        <v>1046</v>
      </c>
      <c r="B1047">
        <v>4</v>
      </c>
      <c r="C1047" t="s">
        <v>22</v>
      </c>
      <c r="D1047" t="s">
        <v>20</v>
      </c>
      <c r="E1047">
        <v>7600000</v>
      </c>
      <c r="F1047" t="str">
        <f t="shared" si="64"/>
        <v>&gt;20 Lakh</v>
      </c>
      <c r="G1047">
        <v>29700000</v>
      </c>
      <c r="H1047">
        <v>6</v>
      </c>
      <c r="I1047">
        <v>603</v>
      </c>
      <c r="J1047" s="1">
        <v>3200000</v>
      </c>
      <c r="K1047" s="1">
        <v>2900000</v>
      </c>
      <c r="L1047" s="1">
        <v>27800000</v>
      </c>
      <c r="M1047" s="1">
        <v>11000000</v>
      </c>
      <c r="N1047" s="1" t="s">
        <v>21</v>
      </c>
      <c r="O1047" s="1">
        <f>Cleaned_Data[[#This Row],[ loan_amount]]-Cleaned_Data[[#This Row],[ bank_asset_value]]</f>
        <v>18700000</v>
      </c>
      <c r="P1047" s="1">
        <f>Cleaned_Data[[#This Row],[ loan_amount]]</f>
        <v>29700000</v>
      </c>
      <c r="Q1047" s="1" t="str">
        <f t="shared" si="65"/>
        <v>600–699</v>
      </c>
      <c r="R1047" s="1">
        <f>Cleaned_Data[[#This Row],[ residential_assets_value]]+Cleaned_Data[[#This Row],[ commercial_assets_value]]+Cleaned_Data[[#This Row],[ luxury_assets_value]]</f>
        <v>33900000</v>
      </c>
      <c r="S1047" s="1">
        <f>Cleaned_Data[[#This Row],[ income_annum]]+Cleaned_Data[[#This Row],[ residential_assets_value]]+Cleaned_Data[[#This Row],[ commercial_assets_value]]+Cleaned_Data[[#This Row],[ luxury_assets_value]]</f>
        <v>41500000</v>
      </c>
      <c r="T1047" s="1" t="str">
        <f t="shared" si="66"/>
        <v>&gt;4 Cr</v>
      </c>
      <c r="U1047" s="12">
        <f t="shared" si="67"/>
        <v>4950000</v>
      </c>
      <c r="V1047" s="1" t="str">
        <f>IF(Cleaned_Data[[#This Row],[EMI_Estimate]]&lt;50000, "50K", IF(Cleaned_Data[[#This Row],[EMI_Estimate]]&lt;100000, "50K-1L", IF(Cleaned_Data[[#This Row],[EMI_Estimate]]&lt;150000, "1L-1.5L", IF(Cleaned_Data[[#This Row],[EMI_Estimate]]&lt;200000,"1.5-2L", "&gt;2L"))))</f>
        <v>&gt;2L</v>
      </c>
    </row>
    <row r="1048" spans="1:22" x14ac:dyDescent="0.35">
      <c r="A1048">
        <v>1047</v>
      </c>
      <c r="B1048">
        <v>2</v>
      </c>
      <c r="C1048" t="s">
        <v>22</v>
      </c>
      <c r="D1048" t="s">
        <v>23</v>
      </c>
      <c r="E1048">
        <v>2500000</v>
      </c>
      <c r="F1048" t="str">
        <f t="shared" si="64"/>
        <v>&gt;20 Lakh</v>
      </c>
      <c r="G1048">
        <v>6900000</v>
      </c>
      <c r="H1048">
        <v>12</v>
      </c>
      <c r="I1048">
        <v>325</v>
      </c>
      <c r="J1048" s="1">
        <v>5800000</v>
      </c>
      <c r="K1048" s="1">
        <v>1600000</v>
      </c>
      <c r="L1048" s="1">
        <v>6400000</v>
      </c>
      <c r="M1048" s="1">
        <v>3600000</v>
      </c>
      <c r="N1048" s="1" t="s">
        <v>24</v>
      </c>
      <c r="O1048" s="1">
        <f>Cleaned_Data[[#This Row],[ loan_amount]]-Cleaned_Data[[#This Row],[ bank_asset_value]]</f>
        <v>3300000</v>
      </c>
      <c r="P1048" s="1">
        <f>Cleaned_Data[[#This Row],[ loan_amount]]</f>
        <v>6900000</v>
      </c>
      <c r="Q1048" s="1" t="str">
        <f t="shared" si="65"/>
        <v>300–499</v>
      </c>
      <c r="R1048" s="1">
        <f>Cleaned_Data[[#This Row],[ residential_assets_value]]+Cleaned_Data[[#This Row],[ commercial_assets_value]]+Cleaned_Data[[#This Row],[ luxury_assets_value]]</f>
        <v>13800000</v>
      </c>
      <c r="S1048" s="1">
        <f>Cleaned_Data[[#This Row],[ income_annum]]+Cleaned_Data[[#This Row],[ residential_assets_value]]+Cleaned_Data[[#This Row],[ commercial_assets_value]]+Cleaned_Data[[#This Row],[ luxury_assets_value]]</f>
        <v>16300000</v>
      </c>
      <c r="T1048" s="1" t="str">
        <f t="shared" si="66"/>
        <v>1–2 Cr</v>
      </c>
      <c r="U1048" s="12">
        <f t="shared" si="67"/>
        <v>575000</v>
      </c>
      <c r="V1048" s="1" t="str">
        <f>IF(Cleaned_Data[[#This Row],[EMI_Estimate]]&lt;50000, "50K", IF(Cleaned_Data[[#This Row],[EMI_Estimate]]&lt;100000, "50K-1L", IF(Cleaned_Data[[#This Row],[EMI_Estimate]]&lt;150000, "1L-1.5L", IF(Cleaned_Data[[#This Row],[EMI_Estimate]]&lt;200000,"1.5-2L", "&gt;2L"))))</f>
        <v>&gt;2L</v>
      </c>
    </row>
    <row r="1049" spans="1:22" x14ac:dyDescent="0.35">
      <c r="A1049">
        <v>1048</v>
      </c>
      <c r="B1049">
        <v>2</v>
      </c>
      <c r="C1049" t="s">
        <v>19</v>
      </c>
      <c r="D1049" t="s">
        <v>20</v>
      </c>
      <c r="E1049">
        <v>3300000</v>
      </c>
      <c r="F1049" t="str">
        <f t="shared" si="64"/>
        <v>&gt;20 Lakh</v>
      </c>
      <c r="G1049">
        <v>11800000</v>
      </c>
      <c r="H1049">
        <v>4</v>
      </c>
      <c r="I1049">
        <v>393</v>
      </c>
      <c r="J1049" s="1">
        <v>5700000</v>
      </c>
      <c r="K1049" s="1">
        <v>3700000</v>
      </c>
      <c r="L1049" s="1">
        <v>6800000</v>
      </c>
      <c r="M1049" s="1">
        <v>2600000</v>
      </c>
      <c r="N1049" s="1" t="s">
        <v>21</v>
      </c>
      <c r="O1049" s="1">
        <f>Cleaned_Data[[#This Row],[ loan_amount]]-Cleaned_Data[[#This Row],[ bank_asset_value]]</f>
        <v>9200000</v>
      </c>
      <c r="P1049" s="1">
        <f>Cleaned_Data[[#This Row],[ loan_amount]]</f>
        <v>11800000</v>
      </c>
      <c r="Q1049" s="1" t="str">
        <f t="shared" si="65"/>
        <v>300–499</v>
      </c>
      <c r="R1049" s="1">
        <f>Cleaned_Data[[#This Row],[ residential_assets_value]]+Cleaned_Data[[#This Row],[ commercial_assets_value]]+Cleaned_Data[[#This Row],[ luxury_assets_value]]</f>
        <v>16200000</v>
      </c>
      <c r="S1049" s="1">
        <f>Cleaned_Data[[#This Row],[ income_annum]]+Cleaned_Data[[#This Row],[ residential_assets_value]]+Cleaned_Data[[#This Row],[ commercial_assets_value]]+Cleaned_Data[[#This Row],[ luxury_assets_value]]</f>
        <v>19500000</v>
      </c>
      <c r="T1049" s="1" t="str">
        <f t="shared" si="66"/>
        <v>1–2 Cr</v>
      </c>
      <c r="U1049" s="12">
        <f t="shared" si="67"/>
        <v>2950000</v>
      </c>
      <c r="V1049" s="1" t="str">
        <f>IF(Cleaned_Data[[#This Row],[EMI_Estimate]]&lt;50000, "50K", IF(Cleaned_Data[[#This Row],[EMI_Estimate]]&lt;100000, "50K-1L", IF(Cleaned_Data[[#This Row],[EMI_Estimate]]&lt;150000, "1L-1.5L", IF(Cleaned_Data[[#This Row],[EMI_Estimate]]&lt;200000,"1.5-2L", "&gt;2L"))))</f>
        <v>&gt;2L</v>
      </c>
    </row>
    <row r="1050" spans="1:22" x14ac:dyDescent="0.35">
      <c r="A1050">
        <v>1049</v>
      </c>
      <c r="B1050">
        <v>3</v>
      </c>
      <c r="C1050" t="s">
        <v>19</v>
      </c>
      <c r="D1050" t="s">
        <v>20</v>
      </c>
      <c r="E1050">
        <v>9800000</v>
      </c>
      <c r="F1050" t="str">
        <f t="shared" si="64"/>
        <v>&gt;20 Lakh</v>
      </c>
      <c r="G1050">
        <v>30300000</v>
      </c>
      <c r="H1050">
        <v>2</v>
      </c>
      <c r="I1050">
        <v>612</v>
      </c>
      <c r="J1050" s="1">
        <v>10700000</v>
      </c>
      <c r="K1050" s="1">
        <v>4600000</v>
      </c>
      <c r="L1050" s="1">
        <v>32100000</v>
      </c>
      <c r="M1050" s="1">
        <v>5600000</v>
      </c>
      <c r="N1050" s="1" t="s">
        <v>21</v>
      </c>
      <c r="O1050" s="1">
        <f>Cleaned_Data[[#This Row],[ loan_amount]]-Cleaned_Data[[#This Row],[ bank_asset_value]]</f>
        <v>24700000</v>
      </c>
      <c r="P1050" s="1">
        <f>Cleaned_Data[[#This Row],[ loan_amount]]</f>
        <v>30300000</v>
      </c>
      <c r="Q1050" s="1" t="str">
        <f t="shared" si="65"/>
        <v>600–699</v>
      </c>
      <c r="R1050" s="1">
        <f>Cleaned_Data[[#This Row],[ residential_assets_value]]+Cleaned_Data[[#This Row],[ commercial_assets_value]]+Cleaned_Data[[#This Row],[ luxury_assets_value]]</f>
        <v>47400000</v>
      </c>
      <c r="S1050" s="1">
        <f>Cleaned_Data[[#This Row],[ income_annum]]+Cleaned_Data[[#This Row],[ residential_assets_value]]+Cleaned_Data[[#This Row],[ commercial_assets_value]]+Cleaned_Data[[#This Row],[ luxury_assets_value]]</f>
        <v>57200000</v>
      </c>
      <c r="T1050" s="1" t="str">
        <f t="shared" si="66"/>
        <v>&gt;4 Cr</v>
      </c>
      <c r="U1050" s="12">
        <f t="shared" si="67"/>
        <v>15150000</v>
      </c>
      <c r="V1050" s="1" t="str">
        <f>IF(Cleaned_Data[[#This Row],[EMI_Estimate]]&lt;50000, "50K", IF(Cleaned_Data[[#This Row],[EMI_Estimate]]&lt;100000, "50K-1L", IF(Cleaned_Data[[#This Row],[EMI_Estimate]]&lt;150000, "1L-1.5L", IF(Cleaned_Data[[#This Row],[EMI_Estimate]]&lt;200000,"1.5-2L", "&gt;2L"))))</f>
        <v>&gt;2L</v>
      </c>
    </row>
    <row r="1051" spans="1:22" x14ac:dyDescent="0.35">
      <c r="A1051">
        <v>1050</v>
      </c>
      <c r="B1051">
        <v>0</v>
      </c>
      <c r="C1051" t="s">
        <v>19</v>
      </c>
      <c r="D1051" t="s">
        <v>23</v>
      </c>
      <c r="E1051">
        <v>1000000</v>
      </c>
      <c r="F1051" t="str">
        <f t="shared" si="64"/>
        <v>10-15 Lakh</v>
      </c>
      <c r="G1051">
        <v>3800000</v>
      </c>
      <c r="H1051">
        <v>8</v>
      </c>
      <c r="I1051">
        <v>553</v>
      </c>
      <c r="J1051" s="1">
        <v>2500000</v>
      </c>
      <c r="K1051" s="1">
        <v>1000000</v>
      </c>
      <c r="L1051" s="1">
        <v>2100000</v>
      </c>
      <c r="M1051" s="1">
        <v>1300000</v>
      </c>
      <c r="N1051" s="1" t="s">
        <v>21</v>
      </c>
      <c r="O1051" s="1">
        <f>Cleaned_Data[[#This Row],[ loan_amount]]-Cleaned_Data[[#This Row],[ bank_asset_value]]</f>
        <v>2500000</v>
      </c>
      <c r="P1051" s="1">
        <f>Cleaned_Data[[#This Row],[ loan_amount]]</f>
        <v>3800000</v>
      </c>
      <c r="Q1051" s="1" t="str">
        <f t="shared" si="65"/>
        <v>500–599</v>
      </c>
      <c r="R1051" s="1">
        <f>Cleaned_Data[[#This Row],[ residential_assets_value]]+Cleaned_Data[[#This Row],[ commercial_assets_value]]+Cleaned_Data[[#This Row],[ luxury_assets_value]]</f>
        <v>5600000</v>
      </c>
      <c r="S1051" s="1">
        <f>Cleaned_Data[[#This Row],[ income_annum]]+Cleaned_Data[[#This Row],[ residential_assets_value]]+Cleaned_Data[[#This Row],[ commercial_assets_value]]+Cleaned_Data[[#This Row],[ luxury_assets_value]]</f>
        <v>6600000</v>
      </c>
      <c r="T1051" s="1" t="str">
        <f t="shared" si="66"/>
        <v>&lt;1 Cr</v>
      </c>
      <c r="U1051" s="12">
        <f t="shared" si="67"/>
        <v>475000</v>
      </c>
      <c r="V1051" s="1" t="str">
        <f>IF(Cleaned_Data[[#This Row],[EMI_Estimate]]&lt;50000, "50K", IF(Cleaned_Data[[#This Row],[EMI_Estimate]]&lt;100000, "50K-1L", IF(Cleaned_Data[[#This Row],[EMI_Estimate]]&lt;150000, "1L-1.5L", IF(Cleaned_Data[[#This Row],[EMI_Estimate]]&lt;200000,"1.5-2L", "&gt;2L"))))</f>
        <v>&gt;2L</v>
      </c>
    </row>
    <row r="1052" spans="1:22" x14ac:dyDescent="0.35">
      <c r="A1052">
        <v>1051</v>
      </c>
      <c r="B1052">
        <v>0</v>
      </c>
      <c r="C1052" t="s">
        <v>22</v>
      </c>
      <c r="D1052" t="s">
        <v>23</v>
      </c>
      <c r="E1052">
        <v>2500000</v>
      </c>
      <c r="F1052" t="str">
        <f t="shared" si="64"/>
        <v>&gt;20 Lakh</v>
      </c>
      <c r="G1052">
        <v>8800000</v>
      </c>
      <c r="H1052">
        <v>14</v>
      </c>
      <c r="I1052">
        <v>389</v>
      </c>
      <c r="J1052" s="1">
        <v>7300000</v>
      </c>
      <c r="K1052" s="1">
        <v>1400000</v>
      </c>
      <c r="L1052" s="1">
        <v>8500000</v>
      </c>
      <c r="M1052" s="1">
        <v>3600000</v>
      </c>
      <c r="N1052" s="1" t="s">
        <v>24</v>
      </c>
      <c r="O1052" s="1">
        <f>Cleaned_Data[[#This Row],[ loan_amount]]-Cleaned_Data[[#This Row],[ bank_asset_value]]</f>
        <v>5200000</v>
      </c>
      <c r="P1052" s="1">
        <f>Cleaned_Data[[#This Row],[ loan_amount]]</f>
        <v>8800000</v>
      </c>
      <c r="Q1052" s="1" t="str">
        <f t="shared" si="65"/>
        <v>300–499</v>
      </c>
      <c r="R1052" s="1">
        <f>Cleaned_Data[[#This Row],[ residential_assets_value]]+Cleaned_Data[[#This Row],[ commercial_assets_value]]+Cleaned_Data[[#This Row],[ luxury_assets_value]]</f>
        <v>17200000</v>
      </c>
      <c r="S1052" s="1">
        <f>Cleaned_Data[[#This Row],[ income_annum]]+Cleaned_Data[[#This Row],[ residential_assets_value]]+Cleaned_Data[[#This Row],[ commercial_assets_value]]+Cleaned_Data[[#This Row],[ luxury_assets_value]]</f>
        <v>19700000</v>
      </c>
      <c r="T1052" s="1" t="str">
        <f t="shared" si="66"/>
        <v>1–2 Cr</v>
      </c>
      <c r="U1052" s="12">
        <f t="shared" si="67"/>
        <v>628571</v>
      </c>
      <c r="V1052" s="1" t="str">
        <f>IF(Cleaned_Data[[#This Row],[EMI_Estimate]]&lt;50000, "50K", IF(Cleaned_Data[[#This Row],[EMI_Estimate]]&lt;100000, "50K-1L", IF(Cleaned_Data[[#This Row],[EMI_Estimate]]&lt;150000, "1L-1.5L", IF(Cleaned_Data[[#This Row],[EMI_Estimate]]&lt;200000,"1.5-2L", "&gt;2L"))))</f>
        <v>&gt;2L</v>
      </c>
    </row>
    <row r="1053" spans="1:22" x14ac:dyDescent="0.35">
      <c r="A1053">
        <v>1052</v>
      </c>
      <c r="B1053">
        <v>0</v>
      </c>
      <c r="C1053" t="s">
        <v>19</v>
      </c>
      <c r="D1053" t="s">
        <v>20</v>
      </c>
      <c r="E1053">
        <v>1900000</v>
      </c>
      <c r="F1053" t="str">
        <f t="shared" si="64"/>
        <v>15-20 Lakh</v>
      </c>
      <c r="G1053">
        <v>6800000</v>
      </c>
      <c r="H1053">
        <v>4</v>
      </c>
      <c r="I1053">
        <v>782</v>
      </c>
      <c r="J1053" s="1">
        <v>100000</v>
      </c>
      <c r="K1053" s="1">
        <v>3400000</v>
      </c>
      <c r="L1053" s="1">
        <v>4900000</v>
      </c>
      <c r="M1053" s="1">
        <v>2400000</v>
      </c>
      <c r="N1053" s="1" t="s">
        <v>21</v>
      </c>
      <c r="O1053" s="1">
        <f>Cleaned_Data[[#This Row],[ loan_amount]]-Cleaned_Data[[#This Row],[ bank_asset_value]]</f>
        <v>4400000</v>
      </c>
      <c r="P1053" s="1">
        <f>Cleaned_Data[[#This Row],[ loan_amount]]</f>
        <v>6800000</v>
      </c>
      <c r="Q1053" s="1" t="str">
        <f t="shared" si="65"/>
        <v>700–799</v>
      </c>
      <c r="R1053" s="1">
        <f>Cleaned_Data[[#This Row],[ residential_assets_value]]+Cleaned_Data[[#This Row],[ commercial_assets_value]]+Cleaned_Data[[#This Row],[ luxury_assets_value]]</f>
        <v>8400000</v>
      </c>
      <c r="S1053" s="1">
        <f>Cleaned_Data[[#This Row],[ income_annum]]+Cleaned_Data[[#This Row],[ residential_assets_value]]+Cleaned_Data[[#This Row],[ commercial_assets_value]]+Cleaned_Data[[#This Row],[ luxury_assets_value]]</f>
        <v>10300000</v>
      </c>
      <c r="T1053" s="1" t="str">
        <f t="shared" si="66"/>
        <v>1–2 Cr</v>
      </c>
      <c r="U1053" s="12">
        <f t="shared" si="67"/>
        <v>1700000</v>
      </c>
      <c r="V1053" s="1" t="str">
        <f>IF(Cleaned_Data[[#This Row],[EMI_Estimate]]&lt;50000, "50K", IF(Cleaned_Data[[#This Row],[EMI_Estimate]]&lt;100000, "50K-1L", IF(Cleaned_Data[[#This Row],[EMI_Estimate]]&lt;150000, "1L-1.5L", IF(Cleaned_Data[[#This Row],[EMI_Estimate]]&lt;200000,"1.5-2L", "&gt;2L"))))</f>
        <v>&gt;2L</v>
      </c>
    </row>
    <row r="1054" spans="1:22" x14ac:dyDescent="0.35">
      <c r="A1054">
        <v>1053</v>
      </c>
      <c r="B1054">
        <v>3</v>
      </c>
      <c r="C1054" t="s">
        <v>19</v>
      </c>
      <c r="D1054" t="s">
        <v>20</v>
      </c>
      <c r="E1054">
        <v>3100000</v>
      </c>
      <c r="F1054" t="str">
        <f t="shared" si="64"/>
        <v>&gt;20 Lakh</v>
      </c>
      <c r="G1054">
        <v>8500000</v>
      </c>
      <c r="H1054">
        <v>12</v>
      </c>
      <c r="I1054">
        <v>493</v>
      </c>
      <c r="J1054" s="1">
        <v>8700000</v>
      </c>
      <c r="K1054" s="1">
        <v>5100000</v>
      </c>
      <c r="L1054" s="1">
        <v>12000000</v>
      </c>
      <c r="M1054" s="1">
        <v>2000000</v>
      </c>
      <c r="N1054" s="1" t="s">
        <v>24</v>
      </c>
      <c r="O1054" s="1">
        <f>Cleaned_Data[[#This Row],[ loan_amount]]-Cleaned_Data[[#This Row],[ bank_asset_value]]</f>
        <v>6500000</v>
      </c>
      <c r="P1054" s="1">
        <f>Cleaned_Data[[#This Row],[ loan_amount]]</f>
        <v>8500000</v>
      </c>
      <c r="Q1054" s="1" t="str">
        <f t="shared" si="65"/>
        <v>300–499</v>
      </c>
      <c r="R1054" s="1">
        <f>Cleaned_Data[[#This Row],[ residential_assets_value]]+Cleaned_Data[[#This Row],[ commercial_assets_value]]+Cleaned_Data[[#This Row],[ luxury_assets_value]]</f>
        <v>25800000</v>
      </c>
      <c r="S1054" s="1">
        <f>Cleaned_Data[[#This Row],[ income_annum]]+Cleaned_Data[[#This Row],[ residential_assets_value]]+Cleaned_Data[[#This Row],[ commercial_assets_value]]+Cleaned_Data[[#This Row],[ luxury_assets_value]]</f>
        <v>28900000</v>
      </c>
      <c r="T1054" s="1" t="str">
        <f t="shared" si="66"/>
        <v>2–3 Cr</v>
      </c>
      <c r="U1054" s="12">
        <f t="shared" si="67"/>
        <v>708333</v>
      </c>
      <c r="V1054" s="1" t="str">
        <f>IF(Cleaned_Data[[#This Row],[EMI_Estimate]]&lt;50000, "50K", IF(Cleaned_Data[[#This Row],[EMI_Estimate]]&lt;100000, "50K-1L", IF(Cleaned_Data[[#This Row],[EMI_Estimate]]&lt;150000, "1L-1.5L", IF(Cleaned_Data[[#This Row],[EMI_Estimate]]&lt;200000,"1.5-2L", "&gt;2L"))))</f>
        <v>&gt;2L</v>
      </c>
    </row>
    <row r="1055" spans="1:22" x14ac:dyDescent="0.35">
      <c r="A1055">
        <v>1054</v>
      </c>
      <c r="B1055">
        <v>5</v>
      </c>
      <c r="C1055" t="s">
        <v>19</v>
      </c>
      <c r="D1055" t="s">
        <v>23</v>
      </c>
      <c r="E1055">
        <v>6000000</v>
      </c>
      <c r="F1055" t="str">
        <f t="shared" si="64"/>
        <v>&gt;20 Lakh</v>
      </c>
      <c r="G1055">
        <v>11900000</v>
      </c>
      <c r="H1055">
        <v>2</v>
      </c>
      <c r="I1055">
        <v>629</v>
      </c>
      <c r="J1055" s="1">
        <v>2500000</v>
      </c>
      <c r="K1055" s="1">
        <v>0</v>
      </c>
      <c r="L1055" s="1">
        <v>19200000</v>
      </c>
      <c r="M1055" s="1">
        <v>4200000</v>
      </c>
      <c r="N1055" s="1" t="s">
        <v>21</v>
      </c>
      <c r="O1055" s="1">
        <f>Cleaned_Data[[#This Row],[ loan_amount]]-Cleaned_Data[[#This Row],[ bank_asset_value]]</f>
        <v>7700000</v>
      </c>
      <c r="P1055" s="1">
        <f>Cleaned_Data[[#This Row],[ loan_amount]]</f>
        <v>11900000</v>
      </c>
      <c r="Q1055" s="1" t="str">
        <f t="shared" si="65"/>
        <v>600–699</v>
      </c>
      <c r="R1055" s="1">
        <f>Cleaned_Data[[#This Row],[ residential_assets_value]]+Cleaned_Data[[#This Row],[ commercial_assets_value]]+Cleaned_Data[[#This Row],[ luxury_assets_value]]</f>
        <v>21700000</v>
      </c>
      <c r="S1055" s="1">
        <f>Cleaned_Data[[#This Row],[ income_annum]]+Cleaned_Data[[#This Row],[ residential_assets_value]]+Cleaned_Data[[#This Row],[ commercial_assets_value]]+Cleaned_Data[[#This Row],[ luxury_assets_value]]</f>
        <v>27700000</v>
      </c>
      <c r="T1055" s="1" t="str">
        <f t="shared" si="66"/>
        <v>2–3 Cr</v>
      </c>
      <c r="U1055" s="12">
        <f t="shared" si="67"/>
        <v>5950000</v>
      </c>
      <c r="V1055" s="1" t="str">
        <f>IF(Cleaned_Data[[#This Row],[EMI_Estimate]]&lt;50000, "50K", IF(Cleaned_Data[[#This Row],[EMI_Estimate]]&lt;100000, "50K-1L", IF(Cleaned_Data[[#This Row],[EMI_Estimate]]&lt;150000, "1L-1.5L", IF(Cleaned_Data[[#This Row],[EMI_Estimate]]&lt;200000,"1.5-2L", "&gt;2L"))))</f>
        <v>&gt;2L</v>
      </c>
    </row>
    <row r="1056" spans="1:22" x14ac:dyDescent="0.35">
      <c r="A1056">
        <v>1055</v>
      </c>
      <c r="B1056">
        <v>5</v>
      </c>
      <c r="C1056" t="s">
        <v>22</v>
      </c>
      <c r="D1056" t="s">
        <v>20</v>
      </c>
      <c r="E1056">
        <v>6500000</v>
      </c>
      <c r="F1056" t="str">
        <f t="shared" si="64"/>
        <v>&gt;20 Lakh</v>
      </c>
      <c r="G1056">
        <v>21600000</v>
      </c>
      <c r="H1056">
        <v>10</v>
      </c>
      <c r="I1056">
        <v>419</v>
      </c>
      <c r="J1056" s="1">
        <v>1600000</v>
      </c>
      <c r="K1056" s="1">
        <v>10900000</v>
      </c>
      <c r="L1056" s="1">
        <v>22300000</v>
      </c>
      <c r="M1056" s="1">
        <v>6600000</v>
      </c>
      <c r="N1056" s="1" t="s">
        <v>24</v>
      </c>
      <c r="O1056" s="1">
        <f>Cleaned_Data[[#This Row],[ loan_amount]]-Cleaned_Data[[#This Row],[ bank_asset_value]]</f>
        <v>15000000</v>
      </c>
      <c r="P1056" s="1">
        <f>Cleaned_Data[[#This Row],[ loan_amount]]</f>
        <v>21600000</v>
      </c>
      <c r="Q1056" s="1" t="str">
        <f t="shared" si="65"/>
        <v>300–499</v>
      </c>
      <c r="R1056" s="1">
        <f>Cleaned_Data[[#This Row],[ residential_assets_value]]+Cleaned_Data[[#This Row],[ commercial_assets_value]]+Cleaned_Data[[#This Row],[ luxury_assets_value]]</f>
        <v>34800000</v>
      </c>
      <c r="S1056" s="1">
        <f>Cleaned_Data[[#This Row],[ income_annum]]+Cleaned_Data[[#This Row],[ residential_assets_value]]+Cleaned_Data[[#This Row],[ commercial_assets_value]]+Cleaned_Data[[#This Row],[ luxury_assets_value]]</f>
        <v>41300000</v>
      </c>
      <c r="T1056" s="1" t="str">
        <f t="shared" si="66"/>
        <v>&gt;4 Cr</v>
      </c>
      <c r="U1056" s="12">
        <f t="shared" si="67"/>
        <v>2160000</v>
      </c>
      <c r="V1056" s="1" t="str">
        <f>IF(Cleaned_Data[[#This Row],[EMI_Estimate]]&lt;50000, "50K", IF(Cleaned_Data[[#This Row],[EMI_Estimate]]&lt;100000, "50K-1L", IF(Cleaned_Data[[#This Row],[EMI_Estimate]]&lt;150000, "1L-1.5L", IF(Cleaned_Data[[#This Row],[EMI_Estimate]]&lt;200000,"1.5-2L", "&gt;2L"))))</f>
        <v>&gt;2L</v>
      </c>
    </row>
    <row r="1057" spans="1:22" x14ac:dyDescent="0.35">
      <c r="A1057">
        <v>1056</v>
      </c>
      <c r="B1057">
        <v>2</v>
      </c>
      <c r="C1057" t="s">
        <v>22</v>
      </c>
      <c r="D1057" t="s">
        <v>23</v>
      </c>
      <c r="E1057">
        <v>5900000</v>
      </c>
      <c r="F1057" t="str">
        <f t="shared" si="64"/>
        <v>&gt;20 Lakh</v>
      </c>
      <c r="G1057">
        <v>15800000</v>
      </c>
      <c r="H1057">
        <v>2</v>
      </c>
      <c r="I1057">
        <v>444</v>
      </c>
      <c r="J1057" s="1">
        <v>14300000</v>
      </c>
      <c r="K1057" s="1">
        <v>4300000</v>
      </c>
      <c r="L1057" s="1">
        <v>20300000</v>
      </c>
      <c r="M1057" s="1">
        <v>5500000</v>
      </c>
      <c r="N1057" s="1" t="s">
        <v>24</v>
      </c>
      <c r="O1057" s="1">
        <f>Cleaned_Data[[#This Row],[ loan_amount]]-Cleaned_Data[[#This Row],[ bank_asset_value]]</f>
        <v>10300000</v>
      </c>
      <c r="P1057" s="1">
        <f>Cleaned_Data[[#This Row],[ loan_amount]]</f>
        <v>15800000</v>
      </c>
      <c r="Q1057" s="1" t="str">
        <f t="shared" si="65"/>
        <v>300–499</v>
      </c>
      <c r="R1057" s="1">
        <f>Cleaned_Data[[#This Row],[ residential_assets_value]]+Cleaned_Data[[#This Row],[ commercial_assets_value]]+Cleaned_Data[[#This Row],[ luxury_assets_value]]</f>
        <v>38900000</v>
      </c>
      <c r="S1057" s="1">
        <f>Cleaned_Data[[#This Row],[ income_annum]]+Cleaned_Data[[#This Row],[ residential_assets_value]]+Cleaned_Data[[#This Row],[ commercial_assets_value]]+Cleaned_Data[[#This Row],[ luxury_assets_value]]</f>
        <v>44800000</v>
      </c>
      <c r="T1057" s="1" t="str">
        <f t="shared" si="66"/>
        <v>&gt;4 Cr</v>
      </c>
      <c r="U1057" s="12">
        <f t="shared" si="67"/>
        <v>7900000</v>
      </c>
      <c r="V1057" s="1" t="str">
        <f>IF(Cleaned_Data[[#This Row],[EMI_Estimate]]&lt;50000, "50K", IF(Cleaned_Data[[#This Row],[EMI_Estimate]]&lt;100000, "50K-1L", IF(Cleaned_Data[[#This Row],[EMI_Estimate]]&lt;150000, "1L-1.5L", IF(Cleaned_Data[[#This Row],[EMI_Estimate]]&lt;200000,"1.5-2L", "&gt;2L"))))</f>
        <v>&gt;2L</v>
      </c>
    </row>
    <row r="1058" spans="1:22" x14ac:dyDescent="0.35">
      <c r="A1058">
        <v>1057</v>
      </c>
      <c r="B1058">
        <v>5</v>
      </c>
      <c r="C1058" t="s">
        <v>22</v>
      </c>
      <c r="D1058" t="s">
        <v>23</v>
      </c>
      <c r="E1058">
        <v>6500000</v>
      </c>
      <c r="F1058" t="str">
        <f t="shared" si="64"/>
        <v>&gt;20 Lakh</v>
      </c>
      <c r="G1058">
        <v>15800000</v>
      </c>
      <c r="H1058">
        <v>16</v>
      </c>
      <c r="I1058">
        <v>301</v>
      </c>
      <c r="J1058" s="1">
        <v>9200000</v>
      </c>
      <c r="K1058" s="1">
        <v>9900000</v>
      </c>
      <c r="L1058" s="1">
        <v>17400000</v>
      </c>
      <c r="M1058" s="1">
        <v>7100000</v>
      </c>
      <c r="N1058" s="1" t="s">
        <v>24</v>
      </c>
      <c r="O1058" s="1">
        <f>Cleaned_Data[[#This Row],[ loan_amount]]-Cleaned_Data[[#This Row],[ bank_asset_value]]</f>
        <v>8700000</v>
      </c>
      <c r="P1058" s="1">
        <f>Cleaned_Data[[#This Row],[ loan_amount]]</f>
        <v>15800000</v>
      </c>
      <c r="Q1058" s="1" t="str">
        <f t="shared" si="65"/>
        <v>300–499</v>
      </c>
      <c r="R1058" s="1">
        <f>Cleaned_Data[[#This Row],[ residential_assets_value]]+Cleaned_Data[[#This Row],[ commercial_assets_value]]+Cleaned_Data[[#This Row],[ luxury_assets_value]]</f>
        <v>36500000</v>
      </c>
      <c r="S1058" s="1">
        <f>Cleaned_Data[[#This Row],[ income_annum]]+Cleaned_Data[[#This Row],[ residential_assets_value]]+Cleaned_Data[[#This Row],[ commercial_assets_value]]+Cleaned_Data[[#This Row],[ luxury_assets_value]]</f>
        <v>43000000</v>
      </c>
      <c r="T1058" s="1" t="str">
        <f t="shared" si="66"/>
        <v>&gt;4 Cr</v>
      </c>
      <c r="U1058" s="12">
        <f t="shared" si="67"/>
        <v>987500</v>
      </c>
      <c r="V1058" s="1" t="str">
        <f>IF(Cleaned_Data[[#This Row],[EMI_Estimate]]&lt;50000, "50K", IF(Cleaned_Data[[#This Row],[EMI_Estimate]]&lt;100000, "50K-1L", IF(Cleaned_Data[[#This Row],[EMI_Estimate]]&lt;150000, "1L-1.5L", IF(Cleaned_Data[[#This Row],[EMI_Estimate]]&lt;200000,"1.5-2L", "&gt;2L"))))</f>
        <v>&gt;2L</v>
      </c>
    </row>
    <row r="1059" spans="1:22" x14ac:dyDescent="0.35">
      <c r="A1059">
        <v>1058</v>
      </c>
      <c r="B1059">
        <v>0</v>
      </c>
      <c r="C1059" t="s">
        <v>19</v>
      </c>
      <c r="D1059" t="s">
        <v>23</v>
      </c>
      <c r="E1059">
        <v>3800000</v>
      </c>
      <c r="F1059" t="str">
        <f t="shared" si="64"/>
        <v>&gt;20 Lakh</v>
      </c>
      <c r="G1059">
        <v>11200000</v>
      </c>
      <c r="H1059">
        <v>20</v>
      </c>
      <c r="I1059">
        <v>479</v>
      </c>
      <c r="J1059" s="1">
        <v>1100000</v>
      </c>
      <c r="K1059" s="1">
        <v>6400000</v>
      </c>
      <c r="L1059" s="1">
        <v>12000000</v>
      </c>
      <c r="M1059" s="1">
        <v>5400000</v>
      </c>
      <c r="N1059" s="1" t="s">
        <v>24</v>
      </c>
      <c r="O1059" s="1">
        <f>Cleaned_Data[[#This Row],[ loan_amount]]-Cleaned_Data[[#This Row],[ bank_asset_value]]</f>
        <v>5800000</v>
      </c>
      <c r="P1059" s="1">
        <f>Cleaned_Data[[#This Row],[ loan_amount]]</f>
        <v>11200000</v>
      </c>
      <c r="Q1059" s="1" t="str">
        <f t="shared" si="65"/>
        <v>300–499</v>
      </c>
      <c r="R1059" s="1">
        <f>Cleaned_Data[[#This Row],[ residential_assets_value]]+Cleaned_Data[[#This Row],[ commercial_assets_value]]+Cleaned_Data[[#This Row],[ luxury_assets_value]]</f>
        <v>19500000</v>
      </c>
      <c r="S1059" s="1">
        <f>Cleaned_Data[[#This Row],[ income_annum]]+Cleaned_Data[[#This Row],[ residential_assets_value]]+Cleaned_Data[[#This Row],[ commercial_assets_value]]+Cleaned_Data[[#This Row],[ luxury_assets_value]]</f>
        <v>23300000</v>
      </c>
      <c r="T1059" s="1" t="str">
        <f t="shared" si="66"/>
        <v>2–3 Cr</v>
      </c>
      <c r="U1059" s="12">
        <f t="shared" si="67"/>
        <v>560000</v>
      </c>
      <c r="V1059" s="1" t="str">
        <f>IF(Cleaned_Data[[#This Row],[EMI_Estimate]]&lt;50000, "50K", IF(Cleaned_Data[[#This Row],[EMI_Estimate]]&lt;100000, "50K-1L", IF(Cleaned_Data[[#This Row],[EMI_Estimate]]&lt;150000, "1L-1.5L", IF(Cleaned_Data[[#This Row],[EMI_Estimate]]&lt;200000,"1.5-2L", "&gt;2L"))))</f>
        <v>&gt;2L</v>
      </c>
    </row>
    <row r="1060" spans="1:22" x14ac:dyDescent="0.35">
      <c r="A1060">
        <v>1059</v>
      </c>
      <c r="B1060">
        <v>3</v>
      </c>
      <c r="C1060" t="s">
        <v>22</v>
      </c>
      <c r="D1060" t="s">
        <v>23</v>
      </c>
      <c r="E1060">
        <v>3000000</v>
      </c>
      <c r="F1060" t="str">
        <f t="shared" si="64"/>
        <v>&gt;20 Lakh</v>
      </c>
      <c r="G1060">
        <v>11400000</v>
      </c>
      <c r="H1060">
        <v>10</v>
      </c>
      <c r="I1060">
        <v>424</v>
      </c>
      <c r="J1060" s="1">
        <v>1800000</v>
      </c>
      <c r="K1060" s="1">
        <v>4200000</v>
      </c>
      <c r="L1060" s="1">
        <v>10900000</v>
      </c>
      <c r="M1060" s="1">
        <v>1500000</v>
      </c>
      <c r="N1060" s="1" t="s">
        <v>24</v>
      </c>
      <c r="O1060" s="1">
        <f>Cleaned_Data[[#This Row],[ loan_amount]]-Cleaned_Data[[#This Row],[ bank_asset_value]]</f>
        <v>9900000</v>
      </c>
      <c r="P1060" s="1">
        <f>Cleaned_Data[[#This Row],[ loan_amount]]</f>
        <v>11400000</v>
      </c>
      <c r="Q1060" s="1" t="str">
        <f t="shared" si="65"/>
        <v>300–499</v>
      </c>
      <c r="R1060" s="1">
        <f>Cleaned_Data[[#This Row],[ residential_assets_value]]+Cleaned_Data[[#This Row],[ commercial_assets_value]]+Cleaned_Data[[#This Row],[ luxury_assets_value]]</f>
        <v>16900000</v>
      </c>
      <c r="S1060" s="1">
        <f>Cleaned_Data[[#This Row],[ income_annum]]+Cleaned_Data[[#This Row],[ residential_assets_value]]+Cleaned_Data[[#This Row],[ commercial_assets_value]]+Cleaned_Data[[#This Row],[ luxury_assets_value]]</f>
        <v>19900000</v>
      </c>
      <c r="T1060" s="1" t="str">
        <f t="shared" si="66"/>
        <v>1–2 Cr</v>
      </c>
      <c r="U1060" s="12">
        <f t="shared" si="67"/>
        <v>1140000</v>
      </c>
      <c r="V1060" s="1" t="str">
        <f>IF(Cleaned_Data[[#This Row],[EMI_Estimate]]&lt;50000, "50K", IF(Cleaned_Data[[#This Row],[EMI_Estimate]]&lt;100000, "50K-1L", IF(Cleaned_Data[[#This Row],[EMI_Estimate]]&lt;150000, "1L-1.5L", IF(Cleaned_Data[[#This Row],[EMI_Estimate]]&lt;200000,"1.5-2L", "&gt;2L"))))</f>
        <v>&gt;2L</v>
      </c>
    </row>
    <row r="1061" spans="1:22" x14ac:dyDescent="0.35">
      <c r="A1061">
        <v>1060</v>
      </c>
      <c r="B1061">
        <v>0</v>
      </c>
      <c r="C1061" t="s">
        <v>19</v>
      </c>
      <c r="D1061" t="s">
        <v>20</v>
      </c>
      <c r="E1061">
        <v>4300000</v>
      </c>
      <c r="F1061" t="str">
        <f t="shared" si="64"/>
        <v>&gt;20 Lakh</v>
      </c>
      <c r="G1061">
        <v>16900000</v>
      </c>
      <c r="H1061">
        <v>18</v>
      </c>
      <c r="I1061">
        <v>469</v>
      </c>
      <c r="J1061" s="1">
        <v>200000</v>
      </c>
      <c r="K1061" s="1">
        <v>5800000</v>
      </c>
      <c r="L1061" s="1">
        <v>12000000</v>
      </c>
      <c r="M1061" s="1">
        <v>6200000</v>
      </c>
      <c r="N1061" s="1" t="s">
        <v>24</v>
      </c>
      <c r="O1061" s="1">
        <f>Cleaned_Data[[#This Row],[ loan_amount]]-Cleaned_Data[[#This Row],[ bank_asset_value]]</f>
        <v>10700000</v>
      </c>
      <c r="P1061" s="1">
        <f>Cleaned_Data[[#This Row],[ loan_amount]]</f>
        <v>16900000</v>
      </c>
      <c r="Q1061" s="1" t="str">
        <f t="shared" si="65"/>
        <v>300–499</v>
      </c>
      <c r="R1061" s="1">
        <f>Cleaned_Data[[#This Row],[ residential_assets_value]]+Cleaned_Data[[#This Row],[ commercial_assets_value]]+Cleaned_Data[[#This Row],[ luxury_assets_value]]</f>
        <v>18000000</v>
      </c>
      <c r="S1061" s="1">
        <f>Cleaned_Data[[#This Row],[ income_annum]]+Cleaned_Data[[#This Row],[ residential_assets_value]]+Cleaned_Data[[#This Row],[ commercial_assets_value]]+Cleaned_Data[[#This Row],[ luxury_assets_value]]</f>
        <v>22300000</v>
      </c>
      <c r="T1061" s="1" t="str">
        <f t="shared" si="66"/>
        <v>2–3 Cr</v>
      </c>
      <c r="U1061" s="12">
        <f t="shared" si="67"/>
        <v>938889</v>
      </c>
      <c r="V1061" s="1" t="str">
        <f>IF(Cleaned_Data[[#This Row],[EMI_Estimate]]&lt;50000, "50K", IF(Cleaned_Data[[#This Row],[EMI_Estimate]]&lt;100000, "50K-1L", IF(Cleaned_Data[[#This Row],[EMI_Estimate]]&lt;150000, "1L-1.5L", IF(Cleaned_Data[[#This Row],[EMI_Estimate]]&lt;200000,"1.5-2L", "&gt;2L"))))</f>
        <v>&gt;2L</v>
      </c>
    </row>
    <row r="1062" spans="1:22" x14ac:dyDescent="0.35">
      <c r="A1062">
        <v>1061</v>
      </c>
      <c r="B1062">
        <v>4</v>
      </c>
      <c r="C1062" t="s">
        <v>22</v>
      </c>
      <c r="D1062" t="s">
        <v>23</v>
      </c>
      <c r="E1062">
        <v>3500000</v>
      </c>
      <c r="F1062" t="str">
        <f t="shared" si="64"/>
        <v>&gt;20 Lakh</v>
      </c>
      <c r="G1062">
        <v>8300000</v>
      </c>
      <c r="H1062">
        <v>2</v>
      </c>
      <c r="I1062">
        <v>897</v>
      </c>
      <c r="J1062" s="1">
        <v>7900000</v>
      </c>
      <c r="K1062" s="1">
        <v>5500000</v>
      </c>
      <c r="L1062" s="1">
        <v>12600000</v>
      </c>
      <c r="M1062" s="1">
        <v>1800000</v>
      </c>
      <c r="N1062" s="1" t="s">
        <v>21</v>
      </c>
      <c r="O1062" s="1">
        <f>Cleaned_Data[[#This Row],[ loan_amount]]-Cleaned_Data[[#This Row],[ bank_asset_value]]</f>
        <v>6500000</v>
      </c>
      <c r="P1062" s="1">
        <f>Cleaned_Data[[#This Row],[ loan_amount]]</f>
        <v>8300000</v>
      </c>
      <c r="Q1062" s="1" t="str">
        <f t="shared" si="65"/>
        <v>800+</v>
      </c>
      <c r="R1062" s="1">
        <f>Cleaned_Data[[#This Row],[ residential_assets_value]]+Cleaned_Data[[#This Row],[ commercial_assets_value]]+Cleaned_Data[[#This Row],[ luxury_assets_value]]</f>
        <v>26000000</v>
      </c>
      <c r="S1062" s="1">
        <f>Cleaned_Data[[#This Row],[ income_annum]]+Cleaned_Data[[#This Row],[ residential_assets_value]]+Cleaned_Data[[#This Row],[ commercial_assets_value]]+Cleaned_Data[[#This Row],[ luxury_assets_value]]</f>
        <v>29500000</v>
      </c>
      <c r="T1062" s="1" t="str">
        <f t="shared" si="66"/>
        <v>2–3 Cr</v>
      </c>
      <c r="U1062" s="12">
        <f t="shared" si="67"/>
        <v>4150000</v>
      </c>
      <c r="V1062" s="1" t="str">
        <f>IF(Cleaned_Data[[#This Row],[EMI_Estimate]]&lt;50000, "50K", IF(Cleaned_Data[[#This Row],[EMI_Estimate]]&lt;100000, "50K-1L", IF(Cleaned_Data[[#This Row],[EMI_Estimate]]&lt;150000, "1L-1.5L", IF(Cleaned_Data[[#This Row],[EMI_Estimate]]&lt;200000,"1.5-2L", "&gt;2L"))))</f>
        <v>&gt;2L</v>
      </c>
    </row>
    <row r="1063" spans="1:22" x14ac:dyDescent="0.35">
      <c r="A1063">
        <v>1062</v>
      </c>
      <c r="B1063">
        <v>3</v>
      </c>
      <c r="C1063" t="s">
        <v>22</v>
      </c>
      <c r="D1063" t="s">
        <v>20</v>
      </c>
      <c r="E1063">
        <v>300000</v>
      </c>
      <c r="F1063" t="str">
        <f t="shared" si="64"/>
        <v>&lt;5 Lakh</v>
      </c>
      <c r="G1063">
        <v>500000</v>
      </c>
      <c r="H1063">
        <v>2</v>
      </c>
      <c r="I1063">
        <v>477</v>
      </c>
      <c r="J1063" s="1">
        <v>700000</v>
      </c>
      <c r="K1063" s="1">
        <v>200000</v>
      </c>
      <c r="L1063" s="1">
        <v>800000</v>
      </c>
      <c r="M1063" s="1">
        <v>400000</v>
      </c>
      <c r="N1063" s="1" t="s">
        <v>24</v>
      </c>
      <c r="O1063" s="1">
        <f>Cleaned_Data[[#This Row],[ loan_amount]]-Cleaned_Data[[#This Row],[ bank_asset_value]]</f>
        <v>100000</v>
      </c>
      <c r="P1063" s="1">
        <f>Cleaned_Data[[#This Row],[ loan_amount]]</f>
        <v>500000</v>
      </c>
      <c r="Q1063" s="1" t="str">
        <f t="shared" si="65"/>
        <v>300–499</v>
      </c>
      <c r="R1063" s="1">
        <f>Cleaned_Data[[#This Row],[ residential_assets_value]]+Cleaned_Data[[#This Row],[ commercial_assets_value]]+Cleaned_Data[[#This Row],[ luxury_assets_value]]</f>
        <v>1700000</v>
      </c>
      <c r="S1063" s="1">
        <f>Cleaned_Data[[#This Row],[ income_annum]]+Cleaned_Data[[#This Row],[ residential_assets_value]]+Cleaned_Data[[#This Row],[ commercial_assets_value]]+Cleaned_Data[[#This Row],[ luxury_assets_value]]</f>
        <v>2000000</v>
      </c>
      <c r="T1063" s="1" t="str">
        <f t="shared" si="66"/>
        <v>&lt;1 Cr</v>
      </c>
      <c r="U1063" s="12">
        <f t="shared" si="67"/>
        <v>250000</v>
      </c>
      <c r="V1063" s="1" t="str">
        <f>IF(Cleaned_Data[[#This Row],[EMI_Estimate]]&lt;50000, "50K", IF(Cleaned_Data[[#This Row],[EMI_Estimate]]&lt;100000, "50K-1L", IF(Cleaned_Data[[#This Row],[EMI_Estimate]]&lt;150000, "1L-1.5L", IF(Cleaned_Data[[#This Row],[EMI_Estimate]]&lt;200000,"1.5-2L", "&gt;2L"))))</f>
        <v>&gt;2L</v>
      </c>
    </row>
    <row r="1064" spans="1:22" x14ac:dyDescent="0.35">
      <c r="A1064">
        <v>1063</v>
      </c>
      <c r="B1064">
        <v>3</v>
      </c>
      <c r="C1064" t="s">
        <v>22</v>
      </c>
      <c r="D1064" t="s">
        <v>23</v>
      </c>
      <c r="E1064">
        <v>600000</v>
      </c>
      <c r="F1064" t="str">
        <f t="shared" si="64"/>
        <v>5-10 Lakh</v>
      </c>
      <c r="G1064">
        <v>1400000</v>
      </c>
      <c r="H1064">
        <v>16</v>
      </c>
      <c r="I1064">
        <v>509</v>
      </c>
      <c r="J1064" s="1">
        <v>600000</v>
      </c>
      <c r="K1064" s="1">
        <v>300000</v>
      </c>
      <c r="L1064" s="1">
        <v>2400000</v>
      </c>
      <c r="M1064" s="1">
        <v>900000</v>
      </c>
      <c r="N1064" s="1" t="s">
        <v>24</v>
      </c>
      <c r="O1064" s="1">
        <f>Cleaned_Data[[#This Row],[ loan_amount]]-Cleaned_Data[[#This Row],[ bank_asset_value]]</f>
        <v>500000</v>
      </c>
      <c r="P1064" s="1">
        <f>Cleaned_Data[[#This Row],[ loan_amount]]</f>
        <v>1400000</v>
      </c>
      <c r="Q1064" s="1" t="str">
        <f t="shared" si="65"/>
        <v>500–599</v>
      </c>
      <c r="R1064" s="1">
        <f>Cleaned_Data[[#This Row],[ residential_assets_value]]+Cleaned_Data[[#This Row],[ commercial_assets_value]]+Cleaned_Data[[#This Row],[ luxury_assets_value]]</f>
        <v>3300000</v>
      </c>
      <c r="S1064" s="1">
        <f>Cleaned_Data[[#This Row],[ income_annum]]+Cleaned_Data[[#This Row],[ residential_assets_value]]+Cleaned_Data[[#This Row],[ commercial_assets_value]]+Cleaned_Data[[#This Row],[ luxury_assets_value]]</f>
        <v>3900000</v>
      </c>
      <c r="T1064" s="1" t="str">
        <f t="shared" si="66"/>
        <v>&lt;1 Cr</v>
      </c>
      <c r="U1064" s="12">
        <f t="shared" si="67"/>
        <v>87500</v>
      </c>
      <c r="V1064" s="1" t="str">
        <f>IF(Cleaned_Data[[#This Row],[EMI_Estimate]]&lt;50000, "50K", IF(Cleaned_Data[[#This Row],[EMI_Estimate]]&lt;100000, "50K-1L", IF(Cleaned_Data[[#This Row],[EMI_Estimate]]&lt;150000, "1L-1.5L", IF(Cleaned_Data[[#This Row],[EMI_Estimate]]&lt;200000,"1.5-2L", "&gt;2L"))))</f>
        <v>50K-1L</v>
      </c>
    </row>
    <row r="1065" spans="1:22" x14ac:dyDescent="0.35">
      <c r="A1065">
        <v>1064</v>
      </c>
      <c r="B1065">
        <v>0</v>
      </c>
      <c r="C1065" t="s">
        <v>19</v>
      </c>
      <c r="D1065" t="s">
        <v>23</v>
      </c>
      <c r="E1065">
        <v>800000</v>
      </c>
      <c r="F1065" t="str">
        <f t="shared" si="64"/>
        <v>5-10 Lakh</v>
      </c>
      <c r="G1065">
        <v>1700000</v>
      </c>
      <c r="H1065">
        <v>4</v>
      </c>
      <c r="I1065">
        <v>752</v>
      </c>
      <c r="J1065" s="1">
        <v>2300000</v>
      </c>
      <c r="K1065" s="1">
        <v>1100000</v>
      </c>
      <c r="L1065" s="1">
        <v>3200000</v>
      </c>
      <c r="M1065" s="1">
        <v>400000</v>
      </c>
      <c r="N1065" s="1" t="s">
        <v>21</v>
      </c>
      <c r="O1065" s="1">
        <f>Cleaned_Data[[#This Row],[ loan_amount]]-Cleaned_Data[[#This Row],[ bank_asset_value]]</f>
        <v>1300000</v>
      </c>
      <c r="P1065" s="1">
        <f>Cleaned_Data[[#This Row],[ loan_amount]]</f>
        <v>1700000</v>
      </c>
      <c r="Q1065" s="1" t="str">
        <f t="shared" si="65"/>
        <v>700–799</v>
      </c>
      <c r="R1065" s="1">
        <f>Cleaned_Data[[#This Row],[ residential_assets_value]]+Cleaned_Data[[#This Row],[ commercial_assets_value]]+Cleaned_Data[[#This Row],[ luxury_assets_value]]</f>
        <v>6600000</v>
      </c>
      <c r="S1065" s="1">
        <f>Cleaned_Data[[#This Row],[ income_annum]]+Cleaned_Data[[#This Row],[ residential_assets_value]]+Cleaned_Data[[#This Row],[ commercial_assets_value]]+Cleaned_Data[[#This Row],[ luxury_assets_value]]</f>
        <v>7400000</v>
      </c>
      <c r="T1065" s="1" t="str">
        <f t="shared" si="66"/>
        <v>&lt;1 Cr</v>
      </c>
      <c r="U1065" s="12">
        <f t="shared" si="67"/>
        <v>425000</v>
      </c>
      <c r="V1065" s="1" t="str">
        <f>IF(Cleaned_Data[[#This Row],[EMI_Estimate]]&lt;50000, "50K", IF(Cleaned_Data[[#This Row],[EMI_Estimate]]&lt;100000, "50K-1L", IF(Cleaned_Data[[#This Row],[EMI_Estimate]]&lt;150000, "1L-1.5L", IF(Cleaned_Data[[#This Row],[EMI_Estimate]]&lt;200000,"1.5-2L", "&gt;2L"))))</f>
        <v>&gt;2L</v>
      </c>
    </row>
    <row r="1066" spans="1:22" x14ac:dyDescent="0.35">
      <c r="A1066">
        <v>1065</v>
      </c>
      <c r="B1066">
        <v>0</v>
      </c>
      <c r="C1066" t="s">
        <v>22</v>
      </c>
      <c r="D1066" t="s">
        <v>23</v>
      </c>
      <c r="E1066">
        <v>5600000</v>
      </c>
      <c r="F1066" t="str">
        <f t="shared" si="64"/>
        <v>&gt;20 Lakh</v>
      </c>
      <c r="G1066">
        <v>19100000</v>
      </c>
      <c r="H1066">
        <v>14</v>
      </c>
      <c r="I1066">
        <v>875</v>
      </c>
      <c r="J1066" s="1">
        <v>16700000</v>
      </c>
      <c r="K1066" s="1">
        <v>4700000</v>
      </c>
      <c r="L1066" s="1">
        <v>15100000</v>
      </c>
      <c r="M1066" s="1">
        <v>7700000</v>
      </c>
      <c r="N1066" s="1" t="s">
        <v>21</v>
      </c>
      <c r="O1066" s="1">
        <f>Cleaned_Data[[#This Row],[ loan_amount]]-Cleaned_Data[[#This Row],[ bank_asset_value]]</f>
        <v>11400000</v>
      </c>
      <c r="P1066" s="1">
        <f>Cleaned_Data[[#This Row],[ loan_amount]]</f>
        <v>19100000</v>
      </c>
      <c r="Q1066" s="1" t="str">
        <f t="shared" si="65"/>
        <v>800+</v>
      </c>
      <c r="R1066" s="1">
        <f>Cleaned_Data[[#This Row],[ residential_assets_value]]+Cleaned_Data[[#This Row],[ commercial_assets_value]]+Cleaned_Data[[#This Row],[ luxury_assets_value]]</f>
        <v>36500000</v>
      </c>
      <c r="S1066" s="1">
        <f>Cleaned_Data[[#This Row],[ income_annum]]+Cleaned_Data[[#This Row],[ residential_assets_value]]+Cleaned_Data[[#This Row],[ commercial_assets_value]]+Cleaned_Data[[#This Row],[ luxury_assets_value]]</f>
        <v>42100000</v>
      </c>
      <c r="T1066" s="1" t="str">
        <f t="shared" si="66"/>
        <v>&gt;4 Cr</v>
      </c>
      <c r="U1066" s="12">
        <f t="shared" si="67"/>
        <v>1364286</v>
      </c>
      <c r="V1066" s="1" t="str">
        <f>IF(Cleaned_Data[[#This Row],[EMI_Estimate]]&lt;50000, "50K", IF(Cleaned_Data[[#This Row],[EMI_Estimate]]&lt;100000, "50K-1L", IF(Cleaned_Data[[#This Row],[EMI_Estimate]]&lt;150000, "1L-1.5L", IF(Cleaned_Data[[#This Row],[EMI_Estimate]]&lt;200000,"1.5-2L", "&gt;2L"))))</f>
        <v>&gt;2L</v>
      </c>
    </row>
    <row r="1067" spans="1:22" x14ac:dyDescent="0.35">
      <c r="A1067">
        <v>1066</v>
      </c>
      <c r="B1067">
        <v>2</v>
      </c>
      <c r="C1067" t="s">
        <v>22</v>
      </c>
      <c r="D1067" t="s">
        <v>23</v>
      </c>
      <c r="E1067">
        <v>1800000</v>
      </c>
      <c r="F1067" t="str">
        <f t="shared" si="64"/>
        <v>15-20 Lakh</v>
      </c>
      <c r="G1067">
        <v>3600000</v>
      </c>
      <c r="H1067">
        <v>4</v>
      </c>
      <c r="I1067">
        <v>343</v>
      </c>
      <c r="J1067" s="1">
        <v>3400000</v>
      </c>
      <c r="K1067" s="1">
        <v>1100000</v>
      </c>
      <c r="L1067" s="1">
        <v>6200000</v>
      </c>
      <c r="M1067" s="1">
        <v>1500000</v>
      </c>
      <c r="N1067" s="1" t="s">
        <v>24</v>
      </c>
      <c r="O1067" s="1">
        <f>Cleaned_Data[[#This Row],[ loan_amount]]-Cleaned_Data[[#This Row],[ bank_asset_value]]</f>
        <v>2100000</v>
      </c>
      <c r="P1067" s="1">
        <f>Cleaned_Data[[#This Row],[ loan_amount]]</f>
        <v>3600000</v>
      </c>
      <c r="Q1067" s="1" t="str">
        <f t="shared" si="65"/>
        <v>300–499</v>
      </c>
      <c r="R1067" s="1">
        <f>Cleaned_Data[[#This Row],[ residential_assets_value]]+Cleaned_Data[[#This Row],[ commercial_assets_value]]+Cleaned_Data[[#This Row],[ luxury_assets_value]]</f>
        <v>10700000</v>
      </c>
      <c r="S1067" s="1">
        <f>Cleaned_Data[[#This Row],[ income_annum]]+Cleaned_Data[[#This Row],[ residential_assets_value]]+Cleaned_Data[[#This Row],[ commercial_assets_value]]+Cleaned_Data[[#This Row],[ luxury_assets_value]]</f>
        <v>12500000</v>
      </c>
      <c r="T1067" s="1" t="str">
        <f t="shared" si="66"/>
        <v>1–2 Cr</v>
      </c>
      <c r="U1067" s="12">
        <f t="shared" si="67"/>
        <v>900000</v>
      </c>
      <c r="V1067" s="1" t="str">
        <f>IF(Cleaned_Data[[#This Row],[EMI_Estimate]]&lt;50000, "50K", IF(Cleaned_Data[[#This Row],[EMI_Estimate]]&lt;100000, "50K-1L", IF(Cleaned_Data[[#This Row],[EMI_Estimate]]&lt;150000, "1L-1.5L", IF(Cleaned_Data[[#This Row],[EMI_Estimate]]&lt;200000,"1.5-2L", "&gt;2L"))))</f>
        <v>&gt;2L</v>
      </c>
    </row>
    <row r="1068" spans="1:22" x14ac:dyDescent="0.35">
      <c r="A1068">
        <v>1067</v>
      </c>
      <c r="B1068">
        <v>0</v>
      </c>
      <c r="C1068" t="s">
        <v>19</v>
      </c>
      <c r="D1068" t="s">
        <v>20</v>
      </c>
      <c r="E1068">
        <v>6800000</v>
      </c>
      <c r="F1068" t="str">
        <f t="shared" si="64"/>
        <v>&gt;20 Lakh</v>
      </c>
      <c r="G1068">
        <v>20800000</v>
      </c>
      <c r="H1068">
        <v>20</v>
      </c>
      <c r="I1068">
        <v>819</v>
      </c>
      <c r="J1068" s="1">
        <v>16500000</v>
      </c>
      <c r="K1068" s="1">
        <v>11900000</v>
      </c>
      <c r="L1068" s="1">
        <v>26700000</v>
      </c>
      <c r="M1068" s="1">
        <v>8000000</v>
      </c>
      <c r="N1068" s="1" t="s">
        <v>21</v>
      </c>
      <c r="O1068" s="1">
        <f>Cleaned_Data[[#This Row],[ loan_amount]]-Cleaned_Data[[#This Row],[ bank_asset_value]]</f>
        <v>12800000</v>
      </c>
      <c r="P1068" s="1">
        <f>Cleaned_Data[[#This Row],[ loan_amount]]</f>
        <v>20800000</v>
      </c>
      <c r="Q1068" s="1" t="str">
        <f t="shared" si="65"/>
        <v>800+</v>
      </c>
      <c r="R1068" s="1">
        <f>Cleaned_Data[[#This Row],[ residential_assets_value]]+Cleaned_Data[[#This Row],[ commercial_assets_value]]+Cleaned_Data[[#This Row],[ luxury_assets_value]]</f>
        <v>55100000</v>
      </c>
      <c r="S1068" s="1">
        <f>Cleaned_Data[[#This Row],[ income_annum]]+Cleaned_Data[[#This Row],[ residential_assets_value]]+Cleaned_Data[[#This Row],[ commercial_assets_value]]+Cleaned_Data[[#This Row],[ luxury_assets_value]]</f>
        <v>61900000</v>
      </c>
      <c r="T1068" s="1" t="str">
        <f t="shared" si="66"/>
        <v>&gt;4 Cr</v>
      </c>
      <c r="U1068" s="12">
        <f t="shared" si="67"/>
        <v>1040000</v>
      </c>
      <c r="V1068" s="1" t="str">
        <f>IF(Cleaned_Data[[#This Row],[EMI_Estimate]]&lt;50000, "50K", IF(Cleaned_Data[[#This Row],[EMI_Estimate]]&lt;100000, "50K-1L", IF(Cleaned_Data[[#This Row],[EMI_Estimate]]&lt;150000, "1L-1.5L", IF(Cleaned_Data[[#This Row],[EMI_Estimate]]&lt;200000,"1.5-2L", "&gt;2L"))))</f>
        <v>&gt;2L</v>
      </c>
    </row>
    <row r="1069" spans="1:22" x14ac:dyDescent="0.35">
      <c r="A1069">
        <v>1068</v>
      </c>
      <c r="B1069">
        <v>2</v>
      </c>
      <c r="C1069" t="s">
        <v>19</v>
      </c>
      <c r="D1069" t="s">
        <v>23</v>
      </c>
      <c r="E1069">
        <v>4200000</v>
      </c>
      <c r="F1069" t="str">
        <f t="shared" si="64"/>
        <v>&gt;20 Lakh</v>
      </c>
      <c r="G1069">
        <v>16800000</v>
      </c>
      <c r="H1069">
        <v>2</v>
      </c>
      <c r="I1069">
        <v>433</v>
      </c>
      <c r="J1069" s="1">
        <v>3300000</v>
      </c>
      <c r="K1069" s="1">
        <v>0</v>
      </c>
      <c r="L1069" s="1">
        <v>14100000</v>
      </c>
      <c r="M1069" s="1">
        <v>3700000</v>
      </c>
      <c r="N1069" s="1" t="s">
        <v>21</v>
      </c>
      <c r="O1069" s="1">
        <f>Cleaned_Data[[#This Row],[ loan_amount]]-Cleaned_Data[[#This Row],[ bank_asset_value]]</f>
        <v>13100000</v>
      </c>
      <c r="P1069" s="1">
        <f>Cleaned_Data[[#This Row],[ loan_amount]]</f>
        <v>16800000</v>
      </c>
      <c r="Q1069" s="1" t="str">
        <f t="shared" si="65"/>
        <v>300–499</v>
      </c>
      <c r="R1069" s="1">
        <f>Cleaned_Data[[#This Row],[ residential_assets_value]]+Cleaned_Data[[#This Row],[ commercial_assets_value]]+Cleaned_Data[[#This Row],[ luxury_assets_value]]</f>
        <v>17400000</v>
      </c>
      <c r="S1069" s="1">
        <f>Cleaned_Data[[#This Row],[ income_annum]]+Cleaned_Data[[#This Row],[ residential_assets_value]]+Cleaned_Data[[#This Row],[ commercial_assets_value]]+Cleaned_Data[[#This Row],[ luxury_assets_value]]</f>
        <v>21600000</v>
      </c>
      <c r="T1069" s="1" t="str">
        <f t="shared" si="66"/>
        <v>2–3 Cr</v>
      </c>
      <c r="U1069" s="12">
        <f t="shared" si="67"/>
        <v>8400000</v>
      </c>
      <c r="V1069" s="1" t="str">
        <f>IF(Cleaned_Data[[#This Row],[EMI_Estimate]]&lt;50000, "50K", IF(Cleaned_Data[[#This Row],[EMI_Estimate]]&lt;100000, "50K-1L", IF(Cleaned_Data[[#This Row],[EMI_Estimate]]&lt;150000, "1L-1.5L", IF(Cleaned_Data[[#This Row],[EMI_Estimate]]&lt;200000,"1.5-2L", "&gt;2L"))))</f>
        <v>&gt;2L</v>
      </c>
    </row>
    <row r="1070" spans="1:22" x14ac:dyDescent="0.35">
      <c r="A1070">
        <v>1069</v>
      </c>
      <c r="B1070">
        <v>1</v>
      </c>
      <c r="C1070" t="s">
        <v>22</v>
      </c>
      <c r="D1070" t="s">
        <v>23</v>
      </c>
      <c r="E1070">
        <v>200000</v>
      </c>
      <c r="F1070" t="str">
        <f t="shared" si="64"/>
        <v>&lt;5 Lakh</v>
      </c>
      <c r="G1070">
        <v>400000</v>
      </c>
      <c r="H1070">
        <v>6</v>
      </c>
      <c r="I1070">
        <v>768</v>
      </c>
      <c r="J1070" s="1">
        <v>300000</v>
      </c>
      <c r="K1070" s="1">
        <v>100000</v>
      </c>
      <c r="L1070" s="1">
        <v>600000</v>
      </c>
      <c r="M1070" s="1">
        <v>0</v>
      </c>
      <c r="N1070" s="1" t="s">
        <v>21</v>
      </c>
      <c r="O1070" s="1">
        <f>Cleaned_Data[[#This Row],[ loan_amount]]-Cleaned_Data[[#This Row],[ bank_asset_value]]</f>
        <v>400000</v>
      </c>
      <c r="P1070" s="1">
        <f>Cleaned_Data[[#This Row],[ loan_amount]]</f>
        <v>400000</v>
      </c>
      <c r="Q1070" s="1" t="str">
        <f t="shared" si="65"/>
        <v>700–799</v>
      </c>
      <c r="R1070" s="1">
        <f>Cleaned_Data[[#This Row],[ residential_assets_value]]+Cleaned_Data[[#This Row],[ commercial_assets_value]]+Cleaned_Data[[#This Row],[ luxury_assets_value]]</f>
        <v>1000000</v>
      </c>
      <c r="S1070" s="1">
        <f>Cleaned_Data[[#This Row],[ income_annum]]+Cleaned_Data[[#This Row],[ residential_assets_value]]+Cleaned_Data[[#This Row],[ commercial_assets_value]]+Cleaned_Data[[#This Row],[ luxury_assets_value]]</f>
        <v>1200000</v>
      </c>
      <c r="T1070" s="1" t="str">
        <f t="shared" si="66"/>
        <v>&lt;1 Cr</v>
      </c>
      <c r="U1070" s="12">
        <f t="shared" si="67"/>
        <v>66667</v>
      </c>
      <c r="V1070" s="1" t="str">
        <f>IF(Cleaned_Data[[#This Row],[EMI_Estimate]]&lt;50000, "50K", IF(Cleaned_Data[[#This Row],[EMI_Estimate]]&lt;100000, "50K-1L", IF(Cleaned_Data[[#This Row],[EMI_Estimate]]&lt;150000, "1L-1.5L", IF(Cleaned_Data[[#This Row],[EMI_Estimate]]&lt;200000,"1.5-2L", "&gt;2L"))))</f>
        <v>50K-1L</v>
      </c>
    </row>
    <row r="1071" spans="1:22" x14ac:dyDescent="0.35">
      <c r="A1071">
        <v>1070</v>
      </c>
      <c r="B1071">
        <v>2</v>
      </c>
      <c r="C1071" t="s">
        <v>19</v>
      </c>
      <c r="D1071" t="s">
        <v>23</v>
      </c>
      <c r="E1071">
        <v>8500000</v>
      </c>
      <c r="F1071" t="str">
        <f t="shared" si="64"/>
        <v>&gt;20 Lakh</v>
      </c>
      <c r="G1071">
        <v>31800000</v>
      </c>
      <c r="H1071">
        <v>6</v>
      </c>
      <c r="I1071">
        <v>714</v>
      </c>
      <c r="J1071" s="1">
        <v>17000000</v>
      </c>
      <c r="K1071" s="1">
        <v>900000</v>
      </c>
      <c r="L1071" s="1">
        <v>26600000</v>
      </c>
      <c r="M1071" s="1">
        <v>5600000</v>
      </c>
      <c r="N1071" s="1" t="s">
        <v>21</v>
      </c>
      <c r="O1071" s="1">
        <f>Cleaned_Data[[#This Row],[ loan_amount]]-Cleaned_Data[[#This Row],[ bank_asset_value]]</f>
        <v>26200000</v>
      </c>
      <c r="P1071" s="1">
        <f>Cleaned_Data[[#This Row],[ loan_amount]]</f>
        <v>31800000</v>
      </c>
      <c r="Q1071" s="1" t="str">
        <f t="shared" si="65"/>
        <v>700–799</v>
      </c>
      <c r="R1071" s="1">
        <f>Cleaned_Data[[#This Row],[ residential_assets_value]]+Cleaned_Data[[#This Row],[ commercial_assets_value]]+Cleaned_Data[[#This Row],[ luxury_assets_value]]</f>
        <v>44500000</v>
      </c>
      <c r="S1071" s="1">
        <f>Cleaned_Data[[#This Row],[ income_annum]]+Cleaned_Data[[#This Row],[ residential_assets_value]]+Cleaned_Data[[#This Row],[ commercial_assets_value]]+Cleaned_Data[[#This Row],[ luxury_assets_value]]</f>
        <v>53000000</v>
      </c>
      <c r="T1071" s="1" t="str">
        <f t="shared" si="66"/>
        <v>&gt;4 Cr</v>
      </c>
      <c r="U1071" s="12">
        <f t="shared" si="67"/>
        <v>5300000</v>
      </c>
      <c r="V1071" s="1" t="str">
        <f>IF(Cleaned_Data[[#This Row],[EMI_Estimate]]&lt;50000, "50K", IF(Cleaned_Data[[#This Row],[EMI_Estimate]]&lt;100000, "50K-1L", IF(Cleaned_Data[[#This Row],[EMI_Estimate]]&lt;150000, "1L-1.5L", IF(Cleaned_Data[[#This Row],[EMI_Estimate]]&lt;200000,"1.5-2L", "&gt;2L"))))</f>
        <v>&gt;2L</v>
      </c>
    </row>
    <row r="1072" spans="1:22" x14ac:dyDescent="0.35">
      <c r="A1072">
        <v>1071</v>
      </c>
      <c r="B1072">
        <v>2</v>
      </c>
      <c r="C1072" t="s">
        <v>22</v>
      </c>
      <c r="D1072" t="s">
        <v>23</v>
      </c>
      <c r="E1072">
        <v>2800000</v>
      </c>
      <c r="F1072" t="str">
        <f t="shared" si="64"/>
        <v>&gt;20 Lakh</v>
      </c>
      <c r="G1072">
        <v>10100000</v>
      </c>
      <c r="H1072">
        <v>16</v>
      </c>
      <c r="I1072">
        <v>531</v>
      </c>
      <c r="J1072" s="1">
        <v>2900000</v>
      </c>
      <c r="K1072" s="1">
        <v>2900000</v>
      </c>
      <c r="L1072" s="1">
        <v>7200000</v>
      </c>
      <c r="M1072" s="1">
        <v>4100000</v>
      </c>
      <c r="N1072" s="1" t="s">
        <v>24</v>
      </c>
      <c r="O1072" s="1">
        <f>Cleaned_Data[[#This Row],[ loan_amount]]-Cleaned_Data[[#This Row],[ bank_asset_value]]</f>
        <v>6000000</v>
      </c>
      <c r="P1072" s="1">
        <f>Cleaned_Data[[#This Row],[ loan_amount]]</f>
        <v>10100000</v>
      </c>
      <c r="Q1072" s="1" t="str">
        <f t="shared" si="65"/>
        <v>500–599</v>
      </c>
      <c r="R1072" s="1">
        <f>Cleaned_Data[[#This Row],[ residential_assets_value]]+Cleaned_Data[[#This Row],[ commercial_assets_value]]+Cleaned_Data[[#This Row],[ luxury_assets_value]]</f>
        <v>13000000</v>
      </c>
      <c r="S1072" s="1">
        <f>Cleaned_Data[[#This Row],[ income_annum]]+Cleaned_Data[[#This Row],[ residential_assets_value]]+Cleaned_Data[[#This Row],[ commercial_assets_value]]+Cleaned_Data[[#This Row],[ luxury_assets_value]]</f>
        <v>15800000</v>
      </c>
      <c r="T1072" s="1" t="str">
        <f t="shared" si="66"/>
        <v>1–2 Cr</v>
      </c>
      <c r="U1072" s="12">
        <f t="shared" si="67"/>
        <v>631250</v>
      </c>
      <c r="V1072" s="1" t="str">
        <f>IF(Cleaned_Data[[#This Row],[EMI_Estimate]]&lt;50000, "50K", IF(Cleaned_Data[[#This Row],[EMI_Estimate]]&lt;100000, "50K-1L", IF(Cleaned_Data[[#This Row],[EMI_Estimate]]&lt;150000, "1L-1.5L", IF(Cleaned_Data[[#This Row],[EMI_Estimate]]&lt;200000,"1.5-2L", "&gt;2L"))))</f>
        <v>&gt;2L</v>
      </c>
    </row>
    <row r="1073" spans="1:22" x14ac:dyDescent="0.35">
      <c r="A1073">
        <v>1072</v>
      </c>
      <c r="B1073">
        <v>0</v>
      </c>
      <c r="C1073" t="s">
        <v>19</v>
      </c>
      <c r="D1073" t="s">
        <v>23</v>
      </c>
      <c r="E1073">
        <v>3600000</v>
      </c>
      <c r="F1073" t="str">
        <f t="shared" si="64"/>
        <v>&gt;20 Lakh</v>
      </c>
      <c r="G1073">
        <v>8600000</v>
      </c>
      <c r="H1073">
        <v>6</v>
      </c>
      <c r="I1073">
        <v>529</v>
      </c>
      <c r="J1073" s="1">
        <v>3500000</v>
      </c>
      <c r="K1073" s="1">
        <v>3300000</v>
      </c>
      <c r="L1073" s="1">
        <v>11300000</v>
      </c>
      <c r="M1073" s="1">
        <v>5200000</v>
      </c>
      <c r="N1073" s="1" t="s">
        <v>24</v>
      </c>
      <c r="O1073" s="1">
        <f>Cleaned_Data[[#This Row],[ loan_amount]]-Cleaned_Data[[#This Row],[ bank_asset_value]]</f>
        <v>3400000</v>
      </c>
      <c r="P1073" s="1">
        <f>Cleaned_Data[[#This Row],[ loan_amount]]</f>
        <v>8600000</v>
      </c>
      <c r="Q1073" s="1" t="str">
        <f t="shared" si="65"/>
        <v>500–599</v>
      </c>
      <c r="R1073" s="1">
        <f>Cleaned_Data[[#This Row],[ residential_assets_value]]+Cleaned_Data[[#This Row],[ commercial_assets_value]]+Cleaned_Data[[#This Row],[ luxury_assets_value]]</f>
        <v>18100000</v>
      </c>
      <c r="S1073" s="1">
        <f>Cleaned_Data[[#This Row],[ income_annum]]+Cleaned_Data[[#This Row],[ residential_assets_value]]+Cleaned_Data[[#This Row],[ commercial_assets_value]]+Cleaned_Data[[#This Row],[ luxury_assets_value]]</f>
        <v>21700000</v>
      </c>
      <c r="T1073" s="1" t="str">
        <f t="shared" si="66"/>
        <v>2–3 Cr</v>
      </c>
      <c r="U1073" s="12">
        <f t="shared" si="67"/>
        <v>1433333</v>
      </c>
      <c r="V1073" s="1" t="str">
        <f>IF(Cleaned_Data[[#This Row],[EMI_Estimate]]&lt;50000, "50K", IF(Cleaned_Data[[#This Row],[EMI_Estimate]]&lt;100000, "50K-1L", IF(Cleaned_Data[[#This Row],[EMI_Estimate]]&lt;150000, "1L-1.5L", IF(Cleaned_Data[[#This Row],[EMI_Estimate]]&lt;200000,"1.5-2L", "&gt;2L"))))</f>
        <v>&gt;2L</v>
      </c>
    </row>
    <row r="1074" spans="1:22" x14ac:dyDescent="0.35">
      <c r="A1074">
        <v>1073</v>
      </c>
      <c r="B1074">
        <v>1</v>
      </c>
      <c r="C1074" t="s">
        <v>22</v>
      </c>
      <c r="D1074" t="s">
        <v>20</v>
      </c>
      <c r="E1074">
        <v>6200000</v>
      </c>
      <c r="F1074" t="str">
        <f t="shared" si="64"/>
        <v>&gt;20 Lakh</v>
      </c>
      <c r="G1074">
        <v>19500000</v>
      </c>
      <c r="H1074">
        <v>20</v>
      </c>
      <c r="I1074">
        <v>448</v>
      </c>
      <c r="J1074" s="1">
        <v>3300000</v>
      </c>
      <c r="K1074" s="1">
        <v>7100000</v>
      </c>
      <c r="L1074" s="1">
        <v>22400000</v>
      </c>
      <c r="M1074" s="1">
        <v>8000000</v>
      </c>
      <c r="N1074" s="1" t="s">
        <v>24</v>
      </c>
      <c r="O1074" s="1">
        <f>Cleaned_Data[[#This Row],[ loan_amount]]-Cleaned_Data[[#This Row],[ bank_asset_value]]</f>
        <v>11500000</v>
      </c>
      <c r="P1074" s="1">
        <f>Cleaned_Data[[#This Row],[ loan_amount]]</f>
        <v>19500000</v>
      </c>
      <c r="Q1074" s="1" t="str">
        <f t="shared" si="65"/>
        <v>300–499</v>
      </c>
      <c r="R1074" s="1">
        <f>Cleaned_Data[[#This Row],[ residential_assets_value]]+Cleaned_Data[[#This Row],[ commercial_assets_value]]+Cleaned_Data[[#This Row],[ luxury_assets_value]]</f>
        <v>32800000</v>
      </c>
      <c r="S1074" s="1">
        <f>Cleaned_Data[[#This Row],[ income_annum]]+Cleaned_Data[[#This Row],[ residential_assets_value]]+Cleaned_Data[[#This Row],[ commercial_assets_value]]+Cleaned_Data[[#This Row],[ luxury_assets_value]]</f>
        <v>39000000</v>
      </c>
      <c r="T1074" s="1" t="str">
        <f t="shared" si="66"/>
        <v>3–4 Cr</v>
      </c>
      <c r="U1074" s="12">
        <f t="shared" si="67"/>
        <v>975000</v>
      </c>
      <c r="V1074" s="1" t="str">
        <f>IF(Cleaned_Data[[#This Row],[EMI_Estimate]]&lt;50000, "50K", IF(Cleaned_Data[[#This Row],[EMI_Estimate]]&lt;100000, "50K-1L", IF(Cleaned_Data[[#This Row],[EMI_Estimate]]&lt;150000, "1L-1.5L", IF(Cleaned_Data[[#This Row],[EMI_Estimate]]&lt;200000,"1.5-2L", "&gt;2L"))))</f>
        <v>&gt;2L</v>
      </c>
    </row>
    <row r="1075" spans="1:22" x14ac:dyDescent="0.35">
      <c r="A1075">
        <v>1074</v>
      </c>
      <c r="B1075">
        <v>1</v>
      </c>
      <c r="C1075" t="s">
        <v>19</v>
      </c>
      <c r="D1075" t="s">
        <v>20</v>
      </c>
      <c r="E1075">
        <v>2700000</v>
      </c>
      <c r="F1075" t="str">
        <f t="shared" si="64"/>
        <v>&gt;20 Lakh</v>
      </c>
      <c r="G1075">
        <v>10000000</v>
      </c>
      <c r="H1075">
        <v>2</v>
      </c>
      <c r="I1075">
        <v>584</v>
      </c>
      <c r="J1075" s="1">
        <v>6500000</v>
      </c>
      <c r="K1075" s="1">
        <v>2700000</v>
      </c>
      <c r="L1075" s="1">
        <v>7700000</v>
      </c>
      <c r="M1075" s="1">
        <v>3400000</v>
      </c>
      <c r="N1075" s="1" t="s">
        <v>21</v>
      </c>
      <c r="O1075" s="1">
        <f>Cleaned_Data[[#This Row],[ loan_amount]]-Cleaned_Data[[#This Row],[ bank_asset_value]]</f>
        <v>6600000</v>
      </c>
      <c r="P1075" s="1">
        <f>Cleaned_Data[[#This Row],[ loan_amount]]</f>
        <v>10000000</v>
      </c>
      <c r="Q1075" s="1" t="str">
        <f t="shared" si="65"/>
        <v>500–599</v>
      </c>
      <c r="R1075" s="1">
        <f>Cleaned_Data[[#This Row],[ residential_assets_value]]+Cleaned_Data[[#This Row],[ commercial_assets_value]]+Cleaned_Data[[#This Row],[ luxury_assets_value]]</f>
        <v>16900000</v>
      </c>
      <c r="S1075" s="1">
        <f>Cleaned_Data[[#This Row],[ income_annum]]+Cleaned_Data[[#This Row],[ residential_assets_value]]+Cleaned_Data[[#This Row],[ commercial_assets_value]]+Cleaned_Data[[#This Row],[ luxury_assets_value]]</f>
        <v>19600000</v>
      </c>
      <c r="T1075" s="1" t="str">
        <f t="shared" si="66"/>
        <v>1–2 Cr</v>
      </c>
      <c r="U1075" s="12">
        <f t="shared" si="67"/>
        <v>5000000</v>
      </c>
      <c r="V1075" s="1" t="str">
        <f>IF(Cleaned_Data[[#This Row],[EMI_Estimate]]&lt;50000, "50K", IF(Cleaned_Data[[#This Row],[EMI_Estimate]]&lt;100000, "50K-1L", IF(Cleaned_Data[[#This Row],[EMI_Estimate]]&lt;150000, "1L-1.5L", IF(Cleaned_Data[[#This Row],[EMI_Estimate]]&lt;200000,"1.5-2L", "&gt;2L"))))</f>
        <v>&gt;2L</v>
      </c>
    </row>
    <row r="1076" spans="1:22" x14ac:dyDescent="0.35">
      <c r="A1076">
        <v>1075</v>
      </c>
      <c r="B1076">
        <v>1</v>
      </c>
      <c r="C1076" t="s">
        <v>19</v>
      </c>
      <c r="D1076" t="s">
        <v>20</v>
      </c>
      <c r="E1076">
        <v>6800000</v>
      </c>
      <c r="F1076" t="str">
        <f t="shared" si="64"/>
        <v>&gt;20 Lakh</v>
      </c>
      <c r="G1076">
        <v>22900000</v>
      </c>
      <c r="H1076">
        <v>4</v>
      </c>
      <c r="I1076">
        <v>501</v>
      </c>
      <c r="J1076" s="1">
        <v>3900000</v>
      </c>
      <c r="K1076" s="1">
        <v>9400000</v>
      </c>
      <c r="L1076" s="1">
        <v>17300000</v>
      </c>
      <c r="M1076" s="1">
        <v>4400000</v>
      </c>
      <c r="N1076" s="1" t="s">
        <v>21</v>
      </c>
      <c r="O1076" s="1">
        <f>Cleaned_Data[[#This Row],[ loan_amount]]-Cleaned_Data[[#This Row],[ bank_asset_value]]</f>
        <v>18500000</v>
      </c>
      <c r="P1076" s="1">
        <f>Cleaned_Data[[#This Row],[ loan_amount]]</f>
        <v>22900000</v>
      </c>
      <c r="Q1076" s="1" t="str">
        <f t="shared" si="65"/>
        <v>500–599</v>
      </c>
      <c r="R1076" s="1">
        <f>Cleaned_Data[[#This Row],[ residential_assets_value]]+Cleaned_Data[[#This Row],[ commercial_assets_value]]+Cleaned_Data[[#This Row],[ luxury_assets_value]]</f>
        <v>30600000</v>
      </c>
      <c r="S1076" s="1">
        <f>Cleaned_Data[[#This Row],[ income_annum]]+Cleaned_Data[[#This Row],[ residential_assets_value]]+Cleaned_Data[[#This Row],[ commercial_assets_value]]+Cleaned_Data[[#This Row],[ luxury_assets_value]]</f>
        <v>37400000</v>
      </c>
      <c r="T1076" s="1" t="str">
        <f t="shared" si="66"/>
        <v>3–4 Cr</v>
      </c>
      <c r="U1076" s="12">
        <f t="shared" si="67"/>
        <v>5725000</v>
      </c>
      <c r="V1076" s="1" t="str">
        <f>IF(Cleaned_Data[[#This Row],[EMI_Estimate]]&lt;50000, "50K", IF(Cleaned_Data[[#This Row],[EMI_Estimate]]&lt;100000, "50K-1L", IF(Cleaned_Data[[#This Row],[EMI_Estimate]]&lt;150000, "1L-1.5L", IF(Cleaned_Data[[#This Row],[EMI_Estimate]]&lt;200000,"1.5-2L", "&gt;2L"))))</f>
        <v>&gt;2L</v>
      </c>
    </row>
    <row r="1077" spans="1:22" x14ac:dyDescent="0.35">
      <c r="A1077">
        <v>1076</v>
      </c>
      <c r="B1077">
        <v>2</v>
      </c>
      <c r="C1077" t="s">
        <v>22</v>
      </c>
      <c r="D1077" t="s">
        <v>20</v>
      </c>
      <c r="E1077">
        <v>6300000</v>
      </c>
      <c r="F1077" t="str">
        <f t="shared" si="64"/>
        <v>&gt;20 Lakh</v>
      </c>
      <c r="G1077">
        <v>24500000</v>
      </c>
      <c r="H1077">
        <v>18</v>
      </c>
      <c r="I1077">
        <v>848</v>
      </c>
      <c r="J1077" s="1">
        <v>10200000</v>
      </c>
      <c r="K1077" s="1">
        <v>3500000</v>
      </c>
      <c r="L1077" s="1">
        <v>18200000</v>
      </c>
      <c r="M1077" s="1">
        <v>8200000</v>
      </c>
      <c r="N1077" s="1" t="s">
        <v>21</v>
      </c>
      <c r="O1077" s="1">
        <f>Cleaned_Data[[#This Row],[ loan_amount]]-Cleaned_Data[[#This Row],[ bank_asset_value]]</f>
        <v>16300000</v>
      </c>
      <c r="P1077" s="1">
        <f>Cleaned_Data[[#This Row],[ loan_amount]]</f>
        <v>24500000</v>
      </c>
      <c r="Q1077" s="1" t="str">
        <f t="shared" si="65"/>
        <v>800+</v>
      </c>
      <c r="R1077" s="1">
        <f>Cleaned_Data[[#This Row],[ residential_assets_value]]+Cleaned_Data[[#This Row],[ commercial_assets_value]]+Cleaned_Data[[#This Row],[ luxury_assets_value]]</f>
        <v>31900000</v>
      </c>
      <c r="S1077" s="1">
        <f>Cleaned_Data[[#This Row],[ income_annum]]+Cleaned_Data[[#This Row],[ residential_assets_value]]+Cleaned_Data[[#This Row],[ commercial_assets_value]]+Cleaned_Data[[#This Row],[ luxury_assets_value]]</f>
        <v>38200000</v>
      </c>
      <c r="T1077" s="1" t="str">
        <f t="shared" si="66"/>
        <v>3–4 Cr</v>
      </c>
      <c r="U1077" s="12">
        <f t="shared" si="67"/>
        <v>1361111</v>
      </c>
      <c r="V1077" s="1" t="str">
        <f>IF(Cleaned_Data[[#This Row],[EMI_Estimate]]&lt;50000, "50K", IF(Cleaned_Data[[#This Row],[EMI_Estimate]]&lt;100000, "50K-1L", IF(Cleaned_Data[[#This Row],[EMI_Estimate]]&lt;150000, "1L-1.5L", IF(Cleaned_Data[[#This Row],[EMI_Estimate]]&lt;200000,"1.5-2L", "&gt;2L"))))</f>
        <v>&gt;2L</v>
      </c>
    </row>
    <row r="1078" spans="1:22" x14ac:dyDescent="0.35">
      <c r="A1078">
        <v>1077</v>
      </c>
      <c r="B1078">
        <v>4</v>
      </c>
      <c r="C1078" t="s">
        <v>22</v>
      </c>
      <c r="D1078" t="s">
        <v>20</v>
      </c>
      <c r="E1078">
        <v>8800000</v>
      </c>
      <c r="F1078" t="str">
        <f t="shared" si="64"/>
        <v>&gt;20 Lakh</v>
      </c>
      <c r="G1078">
        <v>19100000</v>
      </c>
      <c r="H1078">
        <v>6</v>
      </c>
      <c r="I1078">
        <v>586</v>
      </c>
      <c r="J1078" s="1">
        <v>17600000</v>
      </c>
      <c r="K1078" s="1">
        <v>8800000</v>
      </c>
      <c r="L1078" s="1">
        <v>20600000</v>
      </c>
      <c r="M1078" s="1">
        <v>12400000</v>
      </c>
      <c r="N1078" s="1" t="s">
        <v>21</v>
      </c>
      <c r="O1078" s="1">
        <f>Cleaned_Data[[#This Row],[ loan_amount]]-Cleaned_Data[[#This Row],[ bank_asset_value]]</f>
        <v>6700000</v>
      </c>
      <c r="P1078" s="1">
        <f>Cleaned_Data[[#This Row],[ loan_amount]]</f>
        <v>19100000</v>
      </c>
      <c r="Q1078" s="1" t="str">
        <f t="shared" si="65"/>
        <v>500–599</v>
      </c>
      <c r="R1078" s="1">
        <f>Cleaned_Data[[#This Row],[ residential_assets_value]]+Cleaned_Data[[#This Row],[ commercial_assets_value]]+Cleaned_Data[[#This Row],[ luxury_assets_value]]</f>
        <v>47000000</v>
      </c>
      <c r="S1078" s="1">
        <f>Cleaned_Data[[#This Row],[ income_annum]]+Cleaned_Data[[#This Row],[ residential_assets_value]]+Cleaned_Data[[#This Row],[ commercial_assets_value]]+Cleaned_Data[[#This Row],[ luxury_assets_value]]</f>
        <v>55800000</v>
      </c>
      <c r="T1078" s="1" t="str">
        <f t="shared" si="66"/>
        <v>&gt;4 Cr</v>
      </c>
      <c r="U1078" s="12">
        <f t="shared" si="67"/>
        <v>3183333</v>
      </c>
      <c r="V1078" s="1" t="str">
        <f>IF(Cleaned_Data[[#This Row],[EMI_Estimate]]&lt;50000, "50K", IF(Cleaned_Data[[#This Row],[EMI_Estimate]]&lt;100000, "50K-1L", IF(Cleaned_Data[[#This Row],[EMI_Estimate]]&lt;150000, "1L-1.5L", IF(Cleaned_Data[[#This Row],[EMI_Estimate]]&lt;200000,"1.5-2L", "&gt;2L"))))</f>
        <v>&gt;2L</v>
      </c>
    </row>
    <row r="1079" spans="1:22" x14ac:dyDescent="0.35">
      <c r="A1079">
        <v>1078</v>
      </c>
      <c r="B1079">
        <v>1</v>
      </c>
      <c r="C1079" t="s">
        <v>19</v>
      </c>
      <c r="D1079" t="s">
        <v>20</v>
      </c>
      <c r="E1079">
        <v>5900000</v>
      </c>
      <c r="F1079" t="str">
        <f t="shared" si="64"/>
        <v>&gt;20 Lakh</v>
      </c>
      <c r="G1079">
        <v>13000000</v>
      </c>
      <c r="H1079">
        <v>2</v>
      </c>
      <c r="I1079">
        <v>386</v>
      </c>
      <c r="J1079" s="1">
        <v>16300000</v>
      </c>
      <c r="K1079" s="1">
        <v>5000000</v>
      </c>
      <c r="L1079" s="1">
        <v>12000000</v>
      </c>
      <c r="M1079" s="1">
        <v>3800000</v>
      </c>
      <c r="N1079" s="1" t="s">
        <v>24</v>
      </c>
      <c r="O1079" s="1">
        <f>Cleaned_Data[[#This Row],[ loan_amount]]-Cleaned_Data[[#This Row],[ bank_asset_value]]</f>
        <v>9200000</v>
      </c>
      <c r="P1079" s="1">
        <f>Cleaned_Data[[#This Row],[ loan_amount]]</f>
        <v>13000000</v>
      </c>
      <c r="Q1079" s="1" t="str">
        <f t="shared" si="65"/>
        <v>300–499</v>
      </c>
      <c r="R1079" s="1">
        <f>Cleaned_Data[[#This Row],[ residential_assets_value]]+Cleaned_Data[[#This Row],[ commercial_assets_value]]+Cleaned_Data[[#This Row],[ luxury_assets_value]]</f>
        <v>33300000</v>
      </c>
      <c r="S1079" s="1">
        <f>Cleaned_Data[[#This Row],[ income_annum]]+Cleaned_Data[[#This Row],[ residential_assets_value]]+Cleaned_Data[[#This Row],[ commercial_assets_value]]+Cleaned_Data[[#This Row],[ luxury_assets_value]]</f>
        <v>39200000</v>
      </c>
      <c r="T1079" s="1" t="str">
        <f t="shared" si="66"/>
        <v>3–4 Cr</v>
      </c>
      <c r="U1079" s="12">
        <f t="shared" si="67"/>
        <v>6500000</v>
      </c>
      <c r="V1079" s="1" t="str">
        <f>IF(Cleaned_Data[[#This Row],[EMI_Estimate]]&lt;50000, "50K", IF(Cleaned_Data[[#This Row],[EMI_Estimate]]&lt;100000, "50K-1L", IF(Cleaned_Data[[#This Row],[EMI_Estimate]]&lt;150000, "1L-1.5L", IF(Cleaned_Data[[#This Row],[EMI_Estimate]]&lt;200000,"1.5-2L", "&gt;2L"))))</f>
        <v>&gt;2L</v>
      </c>
    </row>
    <row r="1080" spans="1:22" x14ac:dyDescent="0.35">
      <c r="A1080">
        <v>1079</v>
      </c>
      <c r="B1080">
        <v>5</v>
      </c>
      <c r="C1080" t="s">
        <v>22</v>
      </c>
      <c r="D1080" t="s">
        <v>23</v>
      </c>
      <c r="E1080">
        <v>9800000</v>
      </c>
      <c r="F1080" t="str">
        <f t="shared" si="64"/>
        <v>&gt;20 Lakh</v>
      </c>
      <c r="G1080">
        <v>37900000</v>
      </c>
      <c r="H1080">
        <v>18</v>
      </c>
      <c r="I1080">
        <v>301</v>
      </c>
      <c r="J1080" s="1">
        <v>6700000</v>
      </c>
      <c r="K1080" s="1">
        <v>4900000</v>
      </c>
      <c r="L1080" s="1">
        <v>34300000</v>
      </c>
      <c r="M1080" s="1">
        <v>6200000</v>
      </c>
      <c r="N1080" s="1" t="s">
        <v>24</v>
      </c>
      <c r="O1080" s="1">
        <f>Cleaned_Data[[#This Row],[ loan_amount]]-Cleaned_Data[[#This Row],[ bank_asset_value]]</f>
        <v>31700000</v>
      </c>
      <c r="P1080" s="1">
        <f>Cleaned_Data[[#This Row],[ loan_amount]]</f>
        <v>37900000</v>
      </c>
      <c r="Q1080" s="1" t="str">
        <f t="shared" si="65"/>
        <v>300–499</v>
      </c>
      <c r="R1080" s="1">
        <f>Cleaned_Data[[#This Row],[ residential_assets_value]]+Cleaned_Data[[#This Row],[ commercial_assets_value]]+Cleaned_Data[[#This Row],[ luxury_assets_value]]</f>
        <v>45900000</v>
      </c>
      <c r="S1080" s="1">
        <f>Cleaned_Data[[#This Row],[ income_annum]]+Cleaned_Data[[#This Row],[ residential_assets_value]]+Cleaned_Data[[#This Row],[ commercial_assets_value]]+Cleaned_Data[[#This Row],[ luxury_assets_value]]</f>
        <v>55700000</v>
      </c>
      <c r="T1080" s="1" t="str">
        <f t="shared" si="66"/>
        <v>&gt;4 Cr</v>
      </c>
      <c r="U1080" s="12">
        <f t="shared" si="67"/>
        <v>2105556</v>
      </c>
      <c r="V1080" s="1" t="str">
        <f>IF(Cleaned_Data[[#This Row],[EMI_Estimate]]&lt;50000, "50K", IF(Cleaned_Data[[#This Row],[EMI_Estimate]]&lt;100000, "50K-1L", IF(Cleaned_Data[[#This Row],[EMI_Estimate]]&lt;150000, "1L-1.5L", IF(Cleaned_Data[[#This Row],[EMI_Estimate]]&lt;200000,"1.5-2L", "&gt;2L"))))</f>
        <v>&gt;2L</v>
      </c>
    </row>
    <row r="1081" spans="1:22" x14ac:dyDescent="0.35">
      <c r="A1081">
        <v>1080</v>
      </c>
      <c r="B1081">
        <v>2</v>
      </c>
      <c r="C1081" t="s">
        <v>19</v>
      </c>
      <c r="D1081" t="s">
        <v>20</v>
      </c>
      <c r="E1081">
        <v>3300000</v>
      </c>
      <c r="F1081" t="str">
        <f t="shared" si="64"/>
        <v>&gt;20 Lakh</v>
      </c>
      <c r="G1081">
        <v>8300000</v>
      </c>
      <c r="H1081">
        <v>6</v>
      </c>
      <c r="I1081">
        <v>653</v>
      </c>
      <c r="J1081" s="1">
        <v>4700000</v>
      </c>
      <c r="K1081" s="1">
        <v>3100000</v>
      </c>
      <c r="L1081" s="1">
        <v>8300000</v>
      </c>
      <c r="M1081" s="1">
        <v>4600000</v>
      </c>
      <c r="N1081" s="1" t="s">
        <v>21</v>
      </c>
      <c r="O1081" s="1">
        <f>Cleaned_Data[[#This Row],[ loan_amount]]-Cleaned_Data[[#This Row],[ bank_asset_value]]</f>
        <v>3700000</v>
      </c>
      <c r="P1081" s="1">
        <f>Cleaned_Data[[#This Row],[ loan_amount]]</f>
        <v>8300000</v>
      </c>
      <c r="Q1081" s="1" t="str">
        <f t="shared" si="65"/>
        <v>600–699</v>
      </c>
      <c r="R1081" s="1">
        <f>Cleaned_Data[[#This Row],[ residential_assets_value]]+Cleaned_Data[[#This Row],[ commercial_assets_value]]+Cleaned_Data[[#This Row],[ luxury_assets_value]]</f>
        <v>16100000</v>
      </c>
      <c r="S1081" s="1">
        <f>Cleaned_Data[[#This Row],[ income_annum]]+Cleaned_Data[[#This Row],[ residential_assets_value]]+Cleaned_Data[[#This Row],[ commercial_assets_value]]+Cleaned_Data[[#This Row],[ luxury_assets_value]]</f>
        <v>19400000</v>
      </c>
      <c r="T1081" s="1" t="str">
        <f t="shared" si="66"/>
        <v>1–2 Cr</v>
      </c>
      <c r="U1081" s="12">
        <f t="shared" si="67"/>
        <v>1383333</v>
      </c>
      <c r="V1081" s="1" t="str">
        <f>IF(Cleaned_Data[[#This Row],[EMI_Estimate]]&lt;50000, "50K", IF(Cleaned_Data[[#This Row],[EMI_Estimate]]&lt;100000, "50K-1L", IF(Cleaned_Data[[#This Row],[EMI_Estimate]]&lt;150000, "1L-1.5L", IF(Cleaned_Data[[#This Row],[EMI_Estimate]]&lt;200000,"1.5-2L", "&gt;2L"))))</f>
        <v>&gt;2L</v>
      </c>
    </row>
    <row r="1082" spans="1:22" x14ac:dyDescent="0.35">
      <c r="A1082">
        <v>1081</v>
      </c>
      <c r="B1082">
        <v>4</v>
      </c>
      <c r="C1082" t="s">
        <v>19</v>
      </c>
      <c r="D1082" t="s">
        <v>23</v>
      </c>
      <c r="E1082">
        <v>300000</v>
      </c>
      <c r="F1082" t="str">
        <f t="shared" si="64"/>
        <v>&lt;5 Lakh</v>
      </c>
      <c r="G1082">
        <v>500000</v>
      </c>
      <c r="H1082">
        <v>14</v>
      </c>
      <c r="I1082">
        <v>448</v>
      </c>
      <c r="J1082" s="1">
        <v>700000</v>
      </c>
      <c r="K1082" s="1">
        <v>100000</v>
      </c>
      <c r="L1082" s="1">
        <v>800000</v>
      </c>
      <c r="M1082" s="1">
        <v>100000</v>
      </c>
      <c r="N1082" s="1" t="s">
        <v>24</v>
      </c>
      <c r="O1082" s="1">
        <f>Cleaned_Data[[#This Row],[ loan_amount]]-Cleaned_Data[[#This Row],[ bank_asset_value]]</f>
        <v>400000</v>
      </c>
      <c r="P1082" s="1">
        <f>Cleaned_Data[[#This Row],[ loan_amount]]</f>
        <v>500000</v>
      </c>
      <c r="Q1082" s="1" t="str">
        <f t="shared" si="65"/>
        <v>300–499</v>
      </c>
      <c r="R1082" s="1">
        <f>Cleaned_Data[[#This Row],[ residential_assets_value]]+Cleaned_Data[[#This Row],[ commercial_assets_value]]+Cleaned_Data[[#This Row],[ luxury_assets_value]]</f>
        <v>1600000</v>
      </c>
      <c r="S1082" s="1">
        <f>Cleaned_Data[[#This Row],[ income_annum]]+Cleaned_Data[[#This Row],[ residential_assets_value]]+Cleaned_Data[[#This Row],[ commercial_assets_value]]+Cleaned_Data[[#This Row],[ luxury_assets_value]]</f>
        <v>1900000</v>
      </c>
      <c r="T1082" s="1" t="str">
        <f t="shared" si="66"/>
        <v>&lt;1 Cr</v>
      </c>
      <c r="U1082" s="12">
        <f t="shared" si="67"/>
        <v>35714</v>
      </c>
      <c r="V1082" s="1" t="str">
        <f>IF(Cleaned_Data[[#This Row],[EMI_Estimate]]&lt;50000, "50K", IF(Cleaned_Data[[#This Row],[EMI_Estimate]]&lt;100000, "50K-1L", IF(Cleaned_Data[[#This Row],[EMI_Estimate]]&lt;150000, "1L-1.5L", IF(Cleaned_Data[[#This Row],[EMI_Estimate]]&lt;200000,"1.5-2L", "&gt;2L"))))</f>
        <v>50K</v>
      </c>
    </row>
    <row r="1083" spans="1:22" x14ac:dyDescent="0.35">
      <c r="A1083">
        <v>1082</v>
      </c>
      <c r="B1083">
        <v>1</v>
      </c>
      <c r="C1083" t="s">
        <v>22</v>
      </c>
      <c r="D1083" t="s">
        <v>23</v>
      </c>
      <c r="E1083">
        <v>4800000</v>
      </c>
      <c r="F1083" t="str">
        <f t="shared" si="64"/>
        <v>&gt;20 Lakh</v>
      </c>
      <c r="G1083">
        <v>11600000</v>
      </c>
      <c r="H1083">
        <v>16</v>
      </c>
      <c r="I1083">
        <v>696</v>
      </c>
      <c r="J1083" s="1">
        <v>1400000</v>
      </c>
      <c r="K1083" s="1">
        <v>9400000</v>
      </c>
      <c r="L1083" s="1">
        <v>11800000</v>
      </c>
      <c r="M1083" s="1">
        <v>6500000</v>
      </c>
      <c r="N1083" s="1" t="s">
        <v>21</v>
      </c>
      <c r="O1083" s="1">
        <f>Cleaned_Data[[#This Row],[ loan_amount]]-Cleaned_Data[[#This Row],[ bank_asset_value]]</f>
        <v>5100000</v>
      </c>
      <c r="P1083" s="1">
        <f>Cleaned_Data[[#This Row],[ loan_amount]]</f>
        <v>11600000</v>
      </c>
      <c r="Q1083" s="1" t="str">
        <f t="shared" si="65"/>
        <v>600–699</v>
      </c>
      <c r="R1083" s="1">
        <f>Cleaned_Data[[#This Row],[ residential_assets_value]]+Cleaned_Data[[#This Row],[ commercial_assets_value]]+Cleaned_Data[[#This Row],[ luxury_assets_value]]</f>
        <v>22600000</v>
      </c>
      <c r="S1083" s="1">
        <f>Cleaned_Data[[#This Row],[ income_annum]]+Cleaned_Data[[#This Row],[ residential_assets_value]]+Cleaned_Data[[#This Row],[ commercial_assets_value]]+Cleaned_Data[[#This Row],[ luxury_assets_value]]</f>
        <v>27400000</v>
      </c>
      <c r="T1083" s="1" t="str">
        <f t="shared" si="66"/>
        <v>2–3 Cr</v>
      </c>
      <c r="U1083" s="12">
        <f t="shared" si="67"/>
        <v>725000</v>
      </c>
      <c r="V1083" s="1" t="str">
        <f>IF(Cleaned_Data[[#This Row],[EMI_Estimate]]&lt;50000, "50K", IF(Cleaned_Data[[#This Row],[EMI_Estimate]]&lt;100000, "50K-1L", IF(Cleaned_Data[[#This Row],[EMI_Estimate]]&lt;150000, "1L-1.5L", IF(Cleaned_Data[[#This Row],[EMI_Estimate]]&lt;200000,"1.5-2L", "&gt;2L"))))</f>
        <v>&gt;2L</v>
      </c>
    </row>
    <row r="1084" spans="1:22" x14ac:dyDescent="0.35">
      <c r="A1084">
        <v>1083</v>
      </c>
      <c r="B1084">
        <v>1</v>
      </c>
      <c r="C1084" t="s">
        <v>19</v>
      </c>
      <c r="D1084" t="s">
        <v>20</v>
      </c>
      <c r="E1084">
        <v>7500000</v>
      </c>
      <c r="F1084" t="str">
        <f t="shared" si="64"/>
        <v>&gt;20 Lakh</v>
      </c>
      <c r="G1084">
        <v>28300000</v>
      </c>
      <c r="H1084">
        <v>16</v>
      </c>
      <c r="I1084">
        <v>707</v>
      </c>
      <c r="J1084" s="1">
        <v>9700000</v>
      </c>
      <c r="K1084" s="1">
        <v>1100000</v>
      </c>
      <c r="L1084" s="1">
        <v>16300000</v>
      </c>
      <c r="M1084" s="1">
        <v>6700000</v>
      </c>
      <c r="N1084" s="1" t="s">
        <v>21</v>
      </c>
      <c r="O1084" s="1">
        <f>Cleaned_Data[[#This Row],[ loan_amount]]-Cleaned_Data[[#This Row],[ bank_asset_value]]</f>
        <v>21600000</v>
      </c>
      <c r="P1084" s="1">
        <f>Cleaned_Data[[#This Row],[ loan_amount]]</f>
        <v>28300000</v>
      </c>
      <c r="Q1084" s="1" t="str">
        <f t="shared" si="65"/>
        <v>700–799</v>
      </c>
      <c r="R1084" s="1">
        <f>Cleaned_Data[[#This Row],[ residential_assets_value]]+Cleaned_Data[[#This Row],[ commercial_assets_value]]+Cleaned_Data[[#This Row],[ luxury_assets_value]]</f>
        <v>27100000</v>
      </c>
      <c r="S1084" s="1">
        <f>Cleaned_Data[[#This Row],[ income_annum]]+Cleaned_Data[[#This Row],[ residential_assets_value]]+Cleaned_Data[[#This Row],[ commercial_assets_value]]+Cleaned_Data[[#This Row],[ luxury_assets_value]]</f>
        <v>34600000</v>
      </c>
      <c r="T1084" s="1" t="str">
        <f t="shared" si="66"/>
        <v>3–4 Cr</v>
      </c>
      <c r="U1084" s="12">
        <f t="shared" si="67"/>
        <v>1768750</v>
      </c>
      <c r="V1084" s="1" t="str">
        <f>IF(Cleaned_Data[[#This Row],[EMI_Estimate]]&lt;50000, "50K", IF(Cleaned_Data[[#This Row],[EMI_Estimate]]&lt;100000, "50K-1L", IF(Cleaned_Data[[#This Row],[EMI_Estimate]]&lt;150000, "1L-1.5L", IF(Cleaned_Data[[#This Row],[EMI_Estimate]]&lt;200000,"1.5-2L", "&gt;2L"))))</f>
        <v>&gt;2L</v>
      </c>
    </row>
    <row r="1085" spans="1:22" x14ac:dyDescent="0.35">
      <c r="A1085">
        <v>1084</v>
      </c>
      <c r="B1085">
        <v>2</v>
      </c>
      <c r="C1085" t="s">
        <v>22</v>
      </c>
      <c r="D1085" t="s">
        <v>20</v>
      </c>
      <c r="E1085">
        <v>8600000</v>
      </c>
      <c r="F1085" t="str">
        <f t="shared" si="64"/>
        <v>&gt;20 Lakh</v>
      </c>
      <c r="G1085">
        <v>21700000</v>
      </c>
      <c r="H1085">
        <v>4</v>
      </c>
      <c r="I1085">
        <v>429</v>
      </c>
      <c r="J1085" s="1">
        <v>5500000</v>
      </c>
      <c r="K1085" s="1">
        <v>10800000</v>
      </c>
      <c r="L1085" s="1">
        <v>30900000</v>
      </c>
      <c r="M1085" s="1">
        <v>6000000</v>
      </c>
      <c r="N1085" s="1" t="s">
        <v>24</v>
      </c>
      <c r="O1085" s="1">
        <f>Cleaned_Data[[#This Row],[ loan_amount]]-Cleaned_Data[[#This Row],[ bank_asset_value]]</f>
        <v>15700000</v>
      </c>
      <c r="P1085" s="1">
        <f>Cleaned_Data[[#This Row],[ loan_amount]]</f>
        <v>21700000</v>
      </c>
      <c r="Q1085" s="1" t="str">
        <f t="shared" si="65"/>
        <v>300–499</v>
      </c>
      <c r="R1085" s="1">
        <f>Cleaned_Data[[#This Row],[ residential_assets_value]]+Cleaned_Data[[#This Row],[ commercial_assets_value]]+Cleaned_Data[[#This Row],[ luxury_assets_value]]</f>
        <v>47200000</v>
      </c>
      <c r="S1085" s="1">
        <f>Cleaned_Data[[#This Row],[ income_annum]]+Cleaned_Data[[#This Row],[ residential_assets_value]]+Cleaned_Data[[#This Row],[ commercial_assets_value]]+Cleaned_Data[[#This Row],[ luxury_assets_value]]</f>
        <v>55800000</v>
      </c>
      <c r="T1085" s="1" t="str">
        <f t="shared" si="66"/>
        <v>&gt;4 Cr</v>
      </c>
      <c r="U1085" s="12">
        <f t="shared" si="67"/>
        <v>5425000</v>
      </c>
      <c r="V1085" s="1" t="str">
        <f>IF(Cleaned_Data[[#This Row],[EMI_Estimate]]&lt;50000, "50K", IF(Cleaned_Data[[#This Row],[EMI_Estimate]]&lt;100000, "50K-1L", IF(Cleaned_Data[[#This Row],[EMI_Estimate]]&lt;150000, "1L-1.5L", IF(Cleaned_Data[[#This Row],[EMI_Estimate]]&lt;200000,"1.5-2L", "&gt;2L"))))</f>
        <v>&gt;2L</v>
      </c>
    </row>
    <row r="1086" spans="1:22" x14ac:dyDescent="0.35">
      <c r="A1086">
        <v>1085</v>
      </c>
      <c r="B1086">
        <v>4</v>
      </c>
      <c r="C1086" t="s">
        <v>22</v>
      </c>
      <c r="D1086" t="s">
        <v>20</v>
      </c>
      <c r="E1086">
        <v>8900000</v>
      </c>
      <c r="F1086" t="str">
        <f t="shared" si="64"/>
        <v>&gt;20 Lakh</v>
      </c>
      <c r="G1086">
        <v>21100000</v>
      </c>
      <c r="H1086">
        <v>6</v>
      </c>
      <c r="I1086">
        <v>631</v>
      </c>
      <c r="J1086" s="1">
        <v>4200000</v>
      </c>
      <c r="K1086" s="1">
        <v>200000</v>
      </c>
      <c r="L1086" s="1">
        <v>25800000</v>
      </c>
      <c r="M1086" s="1">
        <v>6200000</v>
      </c>
      <c r="N1086" s="1" t="s">
        <v>21</v>
      </c>
      <c r="O1086" s="1">
        <f>Cleaned_Data[[#This Row],[ loan_amount]]-Cleaned_Data[[#This Row],[ bank_asset_value]]</f>
        <v>14900000</v>
      </c>
      <c r="P1086" s="1">
        <f>Cleaned_Data[[#This Row],[ loan_amount]]</f>
        <v>21100000</v>
      </c>
      <c r="Q1086" s="1" t="str">
        <f t="shared" si="65"/>
        <v>600–699</v>
      </c>
      <c r="R1086" s="1">
        <f>Cleaned_Data[[#This Row],[ residential_assets_value]]+Cleaned_Data[[#This Row],[ commercial_assets_value]]+Cleaned_Data[[#This Row],[ luxury_assets_value]]</f>
        <v>30200000</v>
      </c>
      <c r="S1086" s="1">
        <f>Cleaned_Data[[#This Row],[ income_annum]]+Cleaned_Data[[#This Row],[ residential_assets_value]]+Cleaned_Data[[#This Row],[ commercial_assets_value]]+Cleaned_Data[[#This Row],[ luxury_assets_value]]</f>
        <v>39100000</v>
      </c>
      <c r="T1086" s="1" t="str">
        <f t="shared" si="66"/>
        <v>3–4 Cr</v>
      </c>
      <c r="U1086" s="12">
        <f t="shared" si="67"/>
        <v>3516667</v>
      </c>
      <c r="V1086" s="1" t="str">
        <f>IF(Cleaned_Data[[#This Row],[EMI_Estimate]]&lt;50000, "50K", IF(Cleaned_Data[[#This Row],[EMI_Estimate]]&lt;100000, "50K-1L", IF(Cleaned_Data[[#This Row],[EMI_Estimate]]&lt;150000, "1L-1.5L", IF(Cleaned_Data[[#This Row],[EMI_Estimate]]&lt;200000,"1.5-2L", "&gt;2L"))))</f>
        <v>&gt;2L</v>
      </c>
    </row>
    <row r="1087" spans="1:22" x14ac:dyDescent="0.35">
      <c r="A1087">
        <v>1086</v>
      </c>
      <c r="B1087">
        <v>5</v>
      </c>
      <c r="C1087" t="s">
        <v>22</v>
      </c>
      <c r="D1087" t="s">
        <v>23</v>
      </c>
      <c r="E1087">
        <v>9600000</v>
      </c>
      <c r="F1087" t="str">
        <f t="shared" si="64"/>
        <v>&gt;20 Lakh</v>
      </c>
      <c r="G1087">
        <v>29600000</v>
      </c>
      <c r="H1087">
        <v>4</v>
      </c>
      <c r="I1087">
        <v>446</v>
      </c>
      <c r="J1087" s="1">
        <v>22900000</v>
      </c>
      <c r="K1087" s="1">
        <v>3500000</v>
      </c>
      <c r="L1087" s="1">
        <v>36600000</v>
      </c>
      <c r="M1087" s="1">
        <v>13200000</v>
      </c>
      <c r="N1087" s="1" t="s">
        <v>21</v>
      </c>
      <c r="O1087" s="1">
        <f>Cleaned_Data[[#This Row],[ loan_amount]]-Cleaned_Data[[#This Row],[ bank_asset_value]]</f>
        <v>16400000</v>
      </c>
      <c r="P1087" s="1">
        <f>Cleaned_Data[[#This Row],[ loan_amount]]</f>
        <v>29600000</v>
      </c>
      <c r="Q1087" s="1" t="str">
        <f t="shared" si="65"/>
        <v>300–499</v>
      </c>
      <c r="R1087" s="1">
        <f>Cleaned_Data[[#This Row],[ residential_assets_value]]+Cleaned_Data[[#This Row],[ commercial_assets_value]]+Cleaned_Data[[#This Row],[ luxury_assets_value]]</f>
        <v>63000000</v>
      </c>
      <c r="S1087" s="1">
        <f>Cleaned_Data[[#This Row],[ income_annum]]+Cleaned_Data[[#This Row],[ residential_assets_value]]+Cleaned_Data[[#This Row],[ commercial_assets_value]]+Cleaned_Data[[#This Row],[ luxury_assets_value]]</f>
        <v>72600000</v>
      </c>
      <c r="T1087" s="1" t="str">
        <f t="shared" si="66"/>
        <v>&gt;4 Cr</v>
      </c>
      <c r="U1087" s="12">
        <f t="shared" si="67"/>
        <v>7400000</v>
      </c>
      <c r="V1087" s="1" t="str">
        <f>IF(Cleaned_Data[[#This Row],[EMI_Estimate]]&lt;50000, "50K", IF(Cleaned_Data[[#This Row],[EMI_Estimate]]&lt;100000, "50K-1L", IF(Cleaned_Data[[#This Row],[EMI_Estimate]]&lt;150000, "1L-1.5L", IF(Cleaned_Data[[#This Row],[EMI_Estimate]]&lt;200000,"1.5-2L", "&gt;2L"))))</f>
        <v>&gt;2L</v>
      </c>
    </row>
    <row r="1088" spans="1:22" x14ac:dyDescent="0.35">
      <c r="A1088">
        <v>1087</v>
      </c>
      <c r="B1088">
        <v>0</v>
      </c>
      <c r="C1088" t="s">
        <v>19</v>
      </c>
      <c r="D1088" t="s">
        <v>23</v>
      </c>
      <c r="E1088">
        <v>7700000</v>
      </c>
      <c r="F1088" t="str">
        <f t="shared" si="64"/>
        <v>&gt;20 Lakh</v>
      </c>
      <c r="G1088">
        <v>18100000</v>
      </c>
      <c r="H1088">
        <v>18</v>
      </c>
      <c r="I1088">
        <v>705</v>
      </c>
      <c r="J1088" s="1">
        <v>6100000</v>
      </c>
      <c r="K1088" s="1">
        <v>5100000</v>
      </c>
      <c r="L1088" s="1">
        <v>23800000</v>
      </c>
      <c r="M1088" s="1">
        <v>6300000</v>
      </c>
      <c r="N1088" s="1" t="s">
        <v>21</v>
      </c>
      <c r="O1088" s="1">
        <f>Cleaned_Data[[#This Row],[ loan_amount]]-Cleaned_Data[[#This Row],[ bank_asset_value]]</f>
        <v>11800000</v>
      </c>
      <c r="P1088" s="1">
        <f>Cleaned_Data[[#This Row],[ loan_amount]]</f>
        <v>18100000</v>
      </c>
      <c r="Q1088" s="1" t="str">
        <f t="shared" si="65"/>
        <v>700–799</v>
      </c>
      <c r="R1088" s="1">
        <f>Cleaned_Data[[#This Row],[ residential_assets_value]]+Cleaned_Data[[#This Row],[ commercial_assets_value]]+Cleaned_Data[[#This Row],[ luxury_assets_value]]</f>
        <v>35000000</v>
      </c>
      <c r="S1088" s="1">
        <f>Cleaned_Data[[#This Row],[ income_annum]]+Cleaned_Data[[#This Row],[ residential_assets_value]]+Cleaned_Data[[#This Row],[ commercial_assets_value]]+Cleaned_Data[[#This Row],[ luxury_assets_value]]</f>
        <v>42700000</v>
      </c>
      <c r="T1088" s="1" t="str">
        <f t="shared" si="66"/>
        <v>&gt;4 Cr</v>
      </c>
      <c r="U1088" s="12">
        <f t="shared" si="67"/>
        <v>1005556</v>
      </c>
      <c r="V1088" s="1" t="str">
        <f>IF(Cleaned_Data[[#This Row],[EMI_Estimate]]&lt;50000, "50K", IF(Cleaned_Data[[#This Row],[EMI_Estimate]]&lt;100000, "50K-1L", IF(Cleaned_Data[[#This Row],[EMI_Estimate]]&lt;150000, "1L-1.5L", IF(Cleaned_Data[[#This Row],[EMI_Estimate]]&lt;200000,"1.5-2L", "&gt;2L"))))</f>
        <v>&gt;2L</v>
      </c>
    </row>
    <row r="1089" spans="1:22" x14ac:dyDescent="0.35">
      <c r="A1089">
        <v>1088</v>
      </c>
      <c r="B1089">
        <v>3</v>
      </c>
      <c r="C1089" t="s">
        <v>22</v>
      </c>
      <c r="D1089" t="s">
        <v>23</v>
      </c>
      <c r="E1089">
        <v>7000000</v>
      </c>
      <c r="F1089" t="str">
        <f t="shared" si="64"/>
        <v>&gt;20 Lakh</v>
      </c>
      <c r="G1089">
        <v>15200000</v>
      </c>
      <c r="H1089">
        <v>2</v>
      </c>
      <c r="I1089">
        <v>709</v>
      </c>
      <c r="J1089" s="1">
        <v>10300000</v>
      </c>
      <c r="K1089" s="1">
        <v>12500000</v>
      </c>
      <c r="L1089" s="1">
        <v>20700000</v>
      </c>
      <c r="M1089" s="1">
        <v>4000000</v>
      </c>
      <c r="N1089" s="1" t="s">
        <v>21</v>
      </c>
      <c r="O1089" s="1">
        <f>Cleaned_Data[[#This Row],[ loan_amount]]-Cleaned_Data[[#This Row],[ bank_asset_value]]</f>
        <v>11200000</v>
      </c>
      <c r="P1089" s="1">
        <f>Cleaned_Data[[#This Row],[ loan_amount]]</f>
        <v>15200000</v>
      </c>
      <c r="Q1089" s="1" t="str">
        <f t="shared" si="65"/>
        <v>700–799</v>
      </c>
      <c r="R1089" s="1">
        <f>Cleaned_Data[[#This Row],[ residential_assets_value]]+Cleaned_Data[[#This Row],[ commercial_assets_value]]+Cleaned_Data[[#This Row],[ luxury_assets_value]]</f>
        <v>43500000</v>
      </c>
      <c r="S1089" s="1">
        <f>Cleaned_Data[[#This Row],[ income_annum]]+Cleaned_Data[[#This Row],[ residential_assets_value]]+Cleaned_Data[[#This Row],[ commercial_assets_value]]+Cleaned_Data[[#This Row],[ luxury_assets_value]]</f>
        <v>50500000</v>
      </c>
      <c r="T1089" s="1" t="str">
        <f t="shared" si="66"/>
        <v>&gt;4 Cr</v>
      </c>
      <c r="U1089" s="12">
        <f t="shared" si="67"/>
        <v>7600000</v>
      </c>
      <c r="V1089" s="1" t="str">
        <f>IF(Cleaned_Data[[#This Row],[EMI_Estimate]]&lt;50000, "50K", IF(Cleaned_Data[[#This Row],[EMI_Estimate]]&lt;100000, "50K-1L", IF(Cleaned_Data[[#This Row],[EMI_Estimate]]&lt;150000, "1L-1.5L", IF(Cleaned_Data[[#This Row],[EMI_Estimate]]&lt;200000,"1.5-2L", "&gt;2L"))))</f>
        <v>&gt;2L</v>
      </c>
    </row>
    <row r="1090" spans="1:22" x14ac:dyDescent="0.35">
      <c r="A1090">
        <v>1089</v>
      </c>
      <c r="B1090">
        <v>4</v>
      </c>
      <c r="C1090" t="s">
        <v>22</v>
      </c>
      <c r="D1090" t="s">
        <v>23</v>
      </c>
      <c r="E1090">
        <v>7800000</v>
      </c>
      <c r="F1090" t="str">
        <f t="shared" ref="F1090:F1153" si="68">IF(E1090&lt;500000, "&lt;5 Lakh",
 IF(E1090&lt;1000000, "5-10 Lakh",
 IF(E1090&lt;1500000, "10-15 Lakh",
 IF(E1090&lt;2000000, "15-20 Lakh", "&gt;20 Lakh"))))</f>
        <v>&gt;20 Lakh</v>
      </c>
      <c r="G1090">
        <v>19500000</v>
      </c>
      <c r="H1090">
        <v>14</v>
      </c>
      <c r="I1090">
        <v>739</v>
      </c>
      <c r="J1090" s="1">
        <v>1900000</v>
      </c>
      <c r="K1090" s="1">
        <v>9000000</v>
      </c>
      <c r="L1090" s="1">
        <v>20400000</v>
      </c>
      <c r="M1090" s="1">
        <v>4400000</v>
      </c>
      <c r="N1090" s="1" t="s">
        <v>21</v>
      </c>
      <c r="O1090" s="1">
        <f>Cleaned_Data[[#This Row],[ loan_amount]]-Cleaned_Data[[#This Row],[ bank_asset_value]]</f>
        <v>15100000</v>
      </c>
      <c r="P1090" s="1">
        <f>Cleaned_Data[[#This Row],[ loan_amount]]</f>
        <v>19500000</v>
      </c>
      <c r="Q1090" s="1" t="str">
        <f t="shared" ref="Q1090:Q1153" si="69">IF(I1090&lt;500,"300–499",IF(I1090&lt;600,"500–599",IF(I1090&lt;700,"600–699",IF(I1090&lt;800,"700–799","800+"))))</f>
        <v>700–799</v>
      </c>
      <c r="R1090" s="1">
        <f>Cleaned_Data[[#This Row],[ residential_assets_value]]+Cleaned_Data[[#This Row],[ commercial_assets_value]]+Cleaned_Data[[#This Row],[ luxury_assets_value]]</f>
        <v>31300000</v>
      </c>
      <c r="S1090" s="1">
        <f>Cleaned_Data[[#This Row],[ income_annum]]+Cleaned_Data[[#This Row],[ residential_assets_value]]+Cleaned_Data[[#This Row],[ commercial_assets_value]]+Cleaned_Data[[#This Row],[ luxury_assets_value]]</f>
        <v>39100000</v>
      </c>
      <c r="T1090" s="1" t="str">
        <f t="shared" ref="T1090:T1153" si="70">IF(S1090&lt;10000000, "&lt;1 Cr", IF(S1090&lt;20000000, "1–2 Cr", IF(S1090&lt;30000000, "2–3 Cr", IF(S1090&lt;40000000, "3–4 Cr", "&gt;4 Cr"))))</f>
        <v>3–4 Cr</v>
      </c>
      <c r="U1090" s="12">
        <f t="shared" ref="U1090:U1153" si="71">ROUND(G1090/H1090, 0)</f>
        <v>1392857</v>
      </c>
      <c r="V1090" s="1" t="str">
        <f>IF(Cleaned_Data[[#This Row],[EMI_Estimate]]&lt;50000, "50K", IF(Cleaned_Data[[#This Row],[EMI_Estimate]]&lt;100000, "50K-1L", IF(Cleaned_Data[[#This Row],[EMI_Estimate]]&lt;150000, "1L-1.5L", IF(Cleaned_Data[[#This Row],[EMI_Estimate]]&lt;200000,"1.5-2L", "&gt;2L"))))</f>
        <v>&gt;2L</v>
      </c>
    </row>
    <row r="1091" spans="1:22" x14ac:dyDescent="0.35">
      <c r="A1091">
        <v>1090</v>
      </c>
      <c r="B1091">
        <v>3</v>
      </c>
      <c r="C1091" t="s">
        <v>19</v>
      </c>
      <c r="D1091" t="s">
        <v>20</v>
      </c>
      <c r="E1091">
        <v>5100000</v>
      </c>
      <c r="F1091" t="str">
        <f t="shared" si="68"/>
        <v>&gt;20 Lakh</v>
      </c>
      <c r="G1091">
        <v>11000000</v>
      </c>
      <c r="H1091">
        <v>6</v>
      </c>
      <c r="I1091">
        <v>336</v>
      </c>
      <c r="J1091" s="1">
        <v>-100000</v>
      </c>
      <c r="K1091" s="1">
        <v>5800000</v>
      </c>
      <c r="L1091" s="1">
        <v>11600000</v>
      </c>
      <c r="M1091" s="1">
        <v>7500000</v>
      </c>
      <c r="N1091" s="1" t="s">
        <v>24</v>
      </c>
      <c r="O1091" s="1">
        <f>Cleaned_Data[[#This Row],[ loan_amount]]-Cleaned_Data[[#This Row],[ bank_asset_value]]</f>
        <v>3500000</v>
      </c>
      <c r="P1091" s="1">
        <f>Cleaned_Data[[#This Row],[ loan_amount]]</f>
        <v>11000000</v>
      </c>
      <c r="Q1091" s="1" t="str">
        <f t="shared" si="69"/>
        <v>300–499</v>
      </c>
      <c r="R1091" s="1">
        <f>Cleaned_Data[[#This Row],[ residential_assets_value]]+Cleaned_Data[[#This Row],[ commercial_assets_value]]+Cleaned_Data[[#This Row],[ luxury_assets_value]]</f>
        <v>17300000</v>
      </c>
      <c r="S1091" s="1">
        <f>Cleaned_Data[[#This Row],[ income_annum]]+Cleaned_Data[[#This Row],[ residential_assets_value]]+Cleaned_Data[[#This Row],[ commercial_assets_value]]+Cleaned_Data[[#This Row],[ luxury_assets_value]]</f>
        <v>22400000</v>
      </c>
      <c r="T1091" s="1" t="str">
        <f t="shared" si="70"/>
        <v>2–3 Cr</v>
      </c>
      <c r="U1091" s="12">
        <f t="shared" si="71"/>
        <v>1833333</v>
      </c>
      <c r="V1091" s="1" t="str">
        <f>IF(Cleaned_Data[[#This Row],[EMI_Estimate]]&lt;50000, "50K", IF(Cleaned_Data[[#This Row],[EMI_Estimate]]&lt;100000, "50K-1L", IF(Cleaned_Data[[#This Row],[EMI_Estimate]]&lt;150000, "1L-1.5L", IF(Cleaned_Data[[#This Row],[EMI_Estimate]]&lt;200000,"1.5-2L", "&gt;2L"))))</f>
        <v>&gt;2L</v>
      </c>
    </row>
    <row r="1092" spans="1:22" x14ac:dyDescent="0.35">
      <c r="A1092">
        <v>1091</v>
      </c>
      <c r="B1092">
        <v>4</v>
      </c>
      <c r="C1092" t="s">
        <v>19</v>
      </c>
      <c r="D1092" t="s">
        <v>20</v>
      </c>
      <c r="E1092">
        <v>9400000</v>
      </c>
      <c r="F1092" t="str">
        <f t="shared" si="68"/>
        <v>&gt;20 Lakh</v>
      </c>
      <c r="G1092">
        <v>32600000</v>
      </c>
      <c r="H1092">
        <v>4</v>
      </c>
      <c r="I1092">
        <v>898</v>
      </c>
      <c r="J1092" s="1">
        <v>18200000</v>
      </c>
      <c r="K1092" s="1">
        <v>4000000</v>
      </c>
      <c r="L1092" s="1">
        <v>22000000</v>
      </c>
      <c r="M1092" s="1">
        <v>10200000</v>
      </c>
      <c r="N1092" s="1" t="s">
        <v>21</v>
      </c>
      <c r="O1092" s="1">
        <f>Cleaned_Data[[#This Row],[ loan_amount]]-Cleaned_Data[[#This Row],[ bank_asset_value]]</f>
        <v>22400000</v>
      </c>
      <c r="P1092" s="1">
        <f>Cleaned_Data[[#This Row],[ loan_amount]]</f>
        <v>32600000</v>
      </c>
      <c r="Q1092" s="1" t="str">
        <f t="shared" si="69"/>
        <v>800+</v>
      </c>
      <c r="R1092" s="1">
        <f>Cleaned_Data[[#This Row],[ residential_assets_value]]+Cleaned_Data[[#This Row],[ commercial_assets_value]]+Cleaned_Data[[#This Row],[ luxury_assets_value]]</f>
        <v>44200000</v>
      </c>
      <c r="S1092" s="1">
        <f>Cleaned_Data[[#This Row],[ income_annum]]+Cleaned_Data[[#This Row],[ residential_assets_value]]+Cleaned_Data[[#This Row],[ commercial_assets_value]]+Cleaned_Data[[#This Row],[ luxury_assets_value]]</f>
        <v>53600000</v>
      </c>
      <c r="T1092" s="1" t="str">
        <f t="shared" si="70"/>
        <v>&gt;4 Cr</v>
      </c>
      <c r="U1092" s="12">
        <f t="shared" si="71"/>
        <v>8150000</v>
      </c>
      <c r="V1092" s="1" t="str">
        <f>IF(Cleaned_Data[[#This Row],[EMI_Estimate]]&lt;50000, "50K", IF(Cleaned_Data[[#This Row],[EMI_Estimate]]&lt;100000, "50K-1L", IF(Cleaned_Data[[#This Row],[EMI_Estimate]]&lt;150000, "1L-1.5L", IF(Cleaned_Data[[#This Row],[EMI_Estimate]]&lt;200000,"1.5-2L", "&gt;2L"))))</f>
        <v>&gt;2L</v>
      </c>
    </row>
    <row r="1093" spans="1:22" x14ac:dyDescent="0.35">
      <c r="A1093">
        <v>1092</v>
      </c>
      <c r="B1093">
        <v>4</v>
      </c>
      <c r="C1093" t="s">
        <v>22</v>
      </c>
      <c r="D1093" t="s">
        <v>23</v>
      </c>
      <c r="E1093">
        <v>600000</v>
      </c>
      <c r="F1093" t="str">
        <f t="shared" si="68"/>
        <v>5-10 Lakh</v>
      </c>
      <c r="G1093">
        <v>2100000</v>
      </c>
      <c r="H1093">
        <v>6</v>
      </c>
      <c r="I1093">
        <v>558</v>
      </c>
      <c r="J1093" s="1">
        <v>1300000</v>
      </c>
      <c r="K1093" s="1">
        <v>1000000</v>
      </c>
      <c r="L1093" s="1">
        <v>2200000</v>
      </c>
      <c r="M1093" s="1">
        <v>300000</v>
      </c>
      <c r="N1093" s="1" t="s">
        <v>21</v>
      </c>
      <c r="O1093" s="1">
        <f>Cleaned_Data[[#This Row],[ loan_amount]]-Cleaned_Data[[#This Row],[ bank_asset_value]]</f>
        <v>1800000</v>
      </c>
      <c r="P1093" s="1">
        <f>Cleaned_Data[[#This Row],[ loan_amount]]</f>
        <v>2100000</v>
      </c>
      <c r="Q1093" s="1" t="str">
        <f t="shared" si="69"/>
        <v>500–599</v>
      </c>
      <c r="R1093" s="1">
        <f>Cleaned_Data[[#This Row],[ residential_assets_value]]+Cleaned_Data[[#This Row],[ commercial_assets_value]]+Cleaned_Data[[#This Row],[ luxury_assets_value]]</f>
        <v>4500000</v>
      </c>
      <c r="S1093" s="1">
        <f>Cleaned_Data[[#This Row],[ income_annum]]+Cleaned_Data[[#This Row],[ residential_assets_value]]+Cleaned_Data[[#This Row],[ commercial_assets_value]]+Cleaned_Data[[#This Row],[ luxury_assets_value]]</f>
        <v>5100000</v>
      </c>
      <c r="T1093" s="1" t="str">
        <f t="shared" si="70"/>
        <v>&lt;1 Cr</v>
      </c>
      <c r="U1093" s="12">
        <f t="shared" si="71"/>
        <v>350000</v>
      </c>
      <c r="V1093" s="1" t="str">
        <f>IF(Cleaned_Data[[#This Row],[EMI_Estimate]]&lt;50000, "50K", IF(Cleaned_Data[[#This Row],[EMI_Estimate]]&lt;100000, "50K-1L", IF(Cleaned_Data[[#This Row],[EMI_Estimate]]&lt;150000, "1L-1.5L", IF(Cleaned_Data[[#This Row],[EMI_Estimate]]&lt;200000,"1.5-2L", "&gt;2L"))))</f>
        <v>&gt;2L</v>
      </c>
    </row>
    <row r="1094" spans="1:22" x14ac:dyDescent="0.35">
      <c r="A1094">
        <v>1093</v>
      </c>
      <c r="B1094">
        <v>3</v>
      </c>
      <c r="C1094" t="s">
        <v>19</v>
      </c>
      <c r="D1094" t="s">
        <v>20</v>
      </c>
      <c r="E1094">
        <v>5100000</v>
      </c>
      <c r="F1094" t="str">
        <f t="shared" si="68"/>
        <v>&gt;20 Lakh</v>
      </c>
      <c r="G1094">
        <v>13300000</v>
      </c>
      <c r="H1094">
        <v>4</v>
      </c>
      <c r="I1094">
        <v>589</v>
      </c>
      <c r="J1094" s="1">
        <v>11200000</v>
      </c>
      <c r="K1094" s="1">
        <v>2700000</v>
      </c>
      <c r="L1094" s="1">
        <v>20200000</v>
      </c>
      <c r="M1094" s="1">
        <v>6100000</v>
      </c>
      <c r="N1094" s="1" t="s">
        <v>21</v>
      </c>
      <c r="O1094" s="1">
        <f>Cleaned_Data[[#This Row],[ loan_amount]]-Cleaned_Data[[#This Row],[ bank_asset_value]]</f>
        <v>7200000</v>
      </c>
      <c r="P1094" s="1">
        <f>Cleaned_Data[[#This Row],[ loan_amount]]</f>
        <v>13300000</v>
      </c>
      <c r="Q1094" s="1" t="str">
        <f t="shared" si="69"/>
        <v>500–599</v>
      </c>
      <c r="R1094" s="1">
        <f>Cleaned_Data[[#This Row],[ residential_assets_value]]+Cleaned_Data[[#This Row],[ commercial_assets_value]]+Cleaned_Data[[#This Row],[ luxury_assets_value]]</f>
        <v>34100000</v>
      </c>
      <c r="S1094" s="1">
        <f>Cleaned_Data[[#This Row],[ income_annum]]+Cleaned_Data[[#This Row],[ residential_assets_value]]+Cleaned_Data[[#This Row],[ commercial_assets_value]]+Cleaned_Data[[#This Row],[ luxury_assets_value]]</f>
        <v>39200000</v>
      </c>
      <c r="T1094" s="1" t="str">
        <f t="shared" si="70"/>
        <v>3–4 Cr</v>
      </c>
      <c r="U1094" s="12">
        <f t="shared" si="71"/>
        <v>3325000</v>
      </c>
      <c r="V1094" s="1" t="str">
        <f>IF(Cleaned_Data[[#This Row],[EMI_Estimate]]&lt;50000, "50K", IF(Cleaned_Data[[#This Row],[EMI_Estimate]]&lt;100000, "50K-1L", IF(Cleaned_Data[[#This Row],[EMI_Estimate]]&lt;150000, "1L-1.5L", IF(Cleaned_Data[[#This Row],[EMI_Estimate]]&lt;200000,"1.5-2L", "&gt;2L"))))</f>
        <v>&gt;2L</v>
      </c>
    </row>
    <row r="1095" spans="1:22" x14ac:dyDescent="0.35">
      <c r="A1095">
        <v>1094</v>
      </c>
      <c r="B1095">
        <v>2</v>
      </c>
      <c r="C1095" t="s">
        <v>19</v>
      </c>
      <c r="D1095" t="s">
        <v>23</v>
      </c>
      <c r="E1095">
        <v>3800000</v>
      </c>
      <c r="F1095" t="str">
        <f t="shared" si="68"/>
        <v>&gt;20 Lakh</v>
      </c>
      <c r="G1095">
        <v>14400000</v>
      </c>
      <c r="H1095">
        <v>2</v>
      </c>
      <c r="I1095">
        <v>301</v>
      </c>
      <c r="J1095" s="1">
        <v>2300000</v>
      </c>
      <c r="K1095" s="1">
        <v>1400000</v>
      </c>
      <c r="L1095" s="1">
        <v>7600000</v>
      </c>
      <c r="M1095" s="1">
        <v>2400000</v>
      </c>
      <c r="N1095" s="1" t="s">
        <v>24</v>
      </c>
      <c r="O1095" s="1">
        <f>Cleaned_Data[[#This Row],[ loan_amount]]-Cleaned_Data[[#This Row],[ bank_asset_value]]</f>
        <v>12000000</v>
      </c>
      <c r="P1095" s="1">
        <f>Cleaned_Data[[#This Row],[ loan_amount]]</f>
        <v>14400000</v>
      </c>
      <c r="Q1095" s="1" t="str">
        <f t="shared" si="69"/>
        <v>300–499</v>
      </c>
      <c r="R1095" s="1">
        <f>Cleaned_Data[[#This Row],[ residential_assets_value]]+Cleaned_Data[[#This Row],[ commercial_assets_value]]+Cleaned_Data[[#This Row],[ luxury_assets_value]]</f>
        <v>11300000</v>
      </c>
      <c r="S1095" s="1">
        <f>Cleaned_Data[[#This Row],[ income_annum]]+Cleaned_Data[[#This Row],[ residential_assets_value]]+Cleaned_Data[[#This Row],[ commercial_assets_value]]+Cleaned_Data[[#This Row],[ luxury_assets_value]]</f>
        <v>15100000</v>
      </c>
      <c r="T1095" s="1" t="str">
        <f t="shared" si="70"/>
        <v>1–2 Cr</v>
      </c>
      <c r="U1095" s="12">
        <f t="shared" si="71"/>
        <v>7200000</v>
      </c>
      <c r="V1095" s="1" t="str">
        <f>IF(Cleaned_Data[[#This Row],[EMI_Estimate]]&lt;50000, "50K", IF(Cleaned_Data[[#This Row],[EMI_Estimate]]&lt;100000, "50K-1L", IF(Cleaned_Data[[#This Row],[EMI_Estimate]]&lt;150000, "1L-1.5L", IF(Cleaned_Data[[#This Row],[EMI_Estimate]]&lt;200000,"1.5-2L", "&gt;2L"))))</f>
        <v>&gt;2L</v>
      </c>
    </row>
    <row r="1096" spans="1:22" x14ac:dyDescent="0.35">
      <c r="A1096">
        <v>1095</v>
      </c>
      <c r="B1096">
        <v>2</v>
      </c>
      <c r="C1096" t="s">
        <v>22</v>
      </c>
      <c r="D1096" t="s">
        <v>23</v>
      </c>
      <c r="E1096">
        <v>5300000</v>
      </c>
      <c r="F1096" t="str">
        <f t="shared" si="68"/>
        <v>&gt;20 Lakh</v>
      </c>
      <c r="G1096">
        <v>21200000</v>
      </c>
      <c r="H1096">
        <v>14</v>
      </c>
      <c r="I1096">
        <v>516</v>
      </c>
      <c r="J1096" s="1">
        <v>2200000</v>
      </c>
      <c r="K1096" s="1">
        <v>5000000</v>
      </c>
      <c r="L1096" s="1">
        <v>20900000</v>
      </c>
      <c r="M1096" s="1">
        <v>7700000</v>
      </c>
      <c r="N1096" s="1" t="s">
        <v>24</v>
      </c>
      <c r="O1096" s="1">
        <f>Cleaned_Data[[#This Row],[ loan_amount]]-Cleaned_Data[[#This Row],[ bank_asset_value]]</f>
        <v>13500000</v>
      </c>
      <c r="P1096" s="1">
        <f>Cleaned_Data[[#This Row],[ loan_amount]]</f>
        <v>21200000</v>
      </c>
      <c r="Q1096" s="1" t="str">
        <f t="shared" si="69"/>
        <v>500–599</v>
      </c>
      <c r="R1096" s="1">
        <f>Cleaned_Data[[#This Row],[ residential_assets_value]]+Cleaned_Data[[#This Row],[ commercial_assets_value]]+Cleaned_Data[[#This Row],[ luxury_assets_value]]</f>
        <v>28100000</v>
      </c>
      <c r="S1096" s="1">
        <f>Cleaned_Data[[#This Row],[ income_annum]]+Cleaned_Data[[#This Row],[ residential_assets_value]]+Cleaned_Data[[#This Row],[ commercial_assets_value]]+Cleaned_Data[[#This Row],[ luxury_assets_value]]</f>
        <v>33400000</v>
      </c>
      <c r="T1096" s="1" t="str">
        <f t="shared" si="70"/>
        <v>3–4 Cr</v>
      </c>
      <c r="U1096" s="12">
        <f t="shared" si="71"/>
        <v>1514286</v>
      </c>
      <c r="V1096" s="1" t="str">
        <f>IF(Cleaned_Data[[#This Row],[EMI_Estimate]]&lt;50000, "50K", IF(Cleaned_Data[[#This Row],[EMI_Estimate]]&lt;100000, "50K-1L", IF(Cleaned_Data[[#This Row],[EMI_Estimate]]&lt;150000, "1L-1.5L", IF(Cleaned_Data[[#This Row],[EMI_Estimate]]&lt;200000,"1.5-2L", "&gt;2L"))))</f>
        <v>&gt;2L</v>
      </c>
    </row>
    <row r="1097" spans="1:22" x14ac:dyDescent="0.35">
      <c r="A1097">
        <v>1096</v>
      </c>
      <c r="B1097">
        <v>5</v>
      </c>
      <c r="C1097" t="s">
        <v>22</v>
      </c>
      <c r="D1097" t="s">
        <v>20</v>
      </c>
      <c r="E1097">
        <v>1100000</v>
      </c>
      <c r="F1097" t="str">
        <f t="shared" si="68"/>
        <v>10-15 Lakh</v>
      </c>
      <c r="G1097">
        <v>3600000</v>
      </c>
      <c r="H1097">
        <v>12</v>
      </c>
      <c r="I1097">
        <v>315</v>
      </c>
      <c r="J1097" s="1">
        <v>1300000</v>
      </c>
      <c r="K1097" s="1">
        <v>700000</v>
      </c>
      <c r="L1097" s="1">
        <v>3100000</v>
      </c>
      <c r="M1097" s="1">
        <v>1400000</v>
      </c>
      <c r="N1097" s="1" t="s">
        <v>24</v>
      </c>
      <c r="O1097" s="1">
        <f>Cleaned_Data[[#This Row],[ loan_amount]]-Cleaned_Data[[#This Row],[ bank_asset_value]]</f>
        <v>2200000</v>
      </c>
      <c r="P1097" s="1">
        <f>Cleaned_Data[[#This Row],[ loan_amount]]</f>
        <v>3600000</v>
      </c>
      <c r="Q1097" s="1" t="str">
        <f t="shared" si="69"/>
        <v>300–499</v>
      </c>
      <c r="R1097" s="1">
        <f>Cleaned_Data[[#This Row],[ residential_assets_value]]+Cleaned_Data[[#This Row],[ commercial_assets_value]]+Cleaned_Data[[#This Row],[ luxury_assets_value]]</f>
        <v>5100000</v>
      </c>
      <c r="S1097" s="1">
        <f>Cleaned_Data[[#This Row],[ income_annum]]+Cleaned_Data[[#This Row],[ residential_assets_value]]+Cleaned_Data[[#This Row],[ commercial_assets_value]]+Cleaned_Data[[#This Row],[ luxury_assets_value]]</f>
        <v>6200000</v>
      </c>
      <c r="T1097" s="1" t="str">
        <f t="shared" si="70"/>
        <v>&lt;1 Cr</v>
      </c>
      <c r="U1097" s="12">
        <f t="shared" si="71"/>
        <v>300000</v>
      </c>
      <c r="V1097" s="1" t="str">
        <f>IF(Cleaned_Data[[#This Row],[EMI_Estimate]]&lt;50000, "50K", IF(Cleaned_Data[[#This Row],[EMI_Estimate]]&lt;100000, "50K-1L", IF(Cleaned_Data[[#This Row],[EMI_Estimate]]&lt;150000, "1L-1.5L", IF(Cleaned_Data[[#This Row],[EMI_Estimate]]&lt;200000,"1.5-2L", "&gt;2L"))))</f>
        <v>&gt;2L</v>
      </c>
    </row>
    <row r="1098" spans="1:22" x14ac:dyDescent="0.35">
      <c r="A1098">
        <v>1097</v>
      </c>
      <c r="B1098">
        <v>3</v>
      </c>
      <c r="C1098" t="s">
        <v>22</v>
      </c>
      <c r="D1098" t="s">
        <v>20</v>
      </c>
      <c r="E1098">
        <v>6400000</v>
      </c>
      <c r="F1098" t="str">
        <f t="shared" si="68"/>
        <v>&gt;20 Lakh</v>
      </c>
      <c r="G1098">
        <v>14400000</v>
      </c>
      <c r="H1098">
        <v>10</v>
      </c>
      <c r="I1098">
        <v>546</v>
      </c>
      <c r="J1098" s="1">
        <v>10600000</v>
      </c>
      <c r="K1098" s="1">
        <v>10000000</v>
      </c>
      <c r="L1098" s="1">
        <v>21200000</v>
      </c>
      <c r="M1098" s="1">
        <v>5100000</v>
      </c>
      <c r="N1098" s="1" t="s">
        <v>24</v>
      </c>
      <c r="O1098" s="1">
        <f>Cleaned_Data[[#This Row],[ loan_amount]]-Cleaned_Data[[#This Row],[ bank_asset_value]]</f>
        <v>9300000</v>
      </c>
      <c r="P1098" s="1">
        <f>Cleaned_Data[[#This Row],[ loan_amount]]</f>
        <v>14400000</v>
      </c>
      <c r="Q1098" s="1" t="str">
        <f t="shared" si="69"/>
        <v>500–599</v>
      </c>
      <c r="R1098" s="1">
        <f>Cleaned_Data[[#This Row],[ residential_assets_value]]+Cleaned_Data[[#This Row],[ commercial_assets_value]]+Cleaned_Data[[#This Row],[ luxury_assets_value]]</f>
        <v>41800000</v>
      </c>
      <c r="S1098" s="1">
        <f>Cleaned_Data[[#This Row],[ income_annum]]+Cleaned_Data[[#This Row],[ residential_assets_value]]+Cleaned_Data[[#This Row],[ commercial_assets_value]]+Cleaned_Data[[#This Row],[ luxury_assets_value]]</f>
        <v>48200000</v>
      </c>
      <c r="T1098" s="1" t="str">
        <f t="shared" si="70"/>
        <v>&gt;4 Cr</v>
      </c>
      <c r="U1098" s="12">
        <f t="shared" si="71"/>
        <v>1440000</v>
      </c>
      <c r="V1098" s="1" t="str">
        <f>IF(Cleaned_Data[[#This Row],[EMI_Estimate]]&lt;50000, "50K", IF(Cleaned_Data[[#This Row],[EMI_Estimate]]&lt;100000, "50K-1L", IF(Cleaned_Data[[#This Row],[EMI_Estimate]]&lt;150000, "1L-1.5L", IF(Cleaned_Data[[#This Row],[EMI_Estimate]]&lt;200000,"1.5-2L", "&gt;2L"))))</f>
        <v>&gt;2L</v>
      </c>
    </row>
    <row r="1099" spans="1:22" x14ac:dyDescent="0.35">
      <c r="A1099">
        <v>1098</v>
      </c>
      <c r="B1099">
        <v>0</v>
      </c>
      <c r="C1099" t="s">
        <v>22</v>
      </c>
      <c r="D1099" t="s">
        <v>23</v>
      </c>
      <c r="E1099">
        <v>5100000</v>
      </c>
      <c r="F1099" t="str">
        <f t="shared" si="68"/>
        <v>&gt;20 Lakh</v>
      </c>
      <c r="G1099">
        <v>14500000</v>
      </c>
      <c r="H1099">
        <v>14</v>
      </c>
      <c r="I1099">
        <v>559</v>
      </c>
      <c r="J1099" s="1">
        <v>11000000</v>
      </c>
      <c r="K1099" s="1">
        <v>1100000</v>
      </c>
      <c r="L1099" s="1">
        <v>12300000</v>
      </c>
      <c r="M1099" s="1">
        <v>6000000</v>
      </c>
      <c r="N1099" s="1" t="s">
        <v>21</v>
      </c>
      <c r="O1099" s="1">
        <f>Cleaned_Data[[#This Row],[ loan_amount]]-Cleaned_Data[[#This Row],[ bank_asset_value]]</f>
        <v>8500000</v>
      </c>
      <c r="P1099" s="1">
        <f>Cleaned_Data[[#This Row],[ loan_amount]]</f>
        <v>14500000</v>
      </c>
      <c r="Q1099" s="1" t="str">
        <f t="shared" si="69"/>
        <v>500–599</v>
      </c>
      <c r="R1099" s="1">
        <f>Cleaned_Data[[#This Row],[ residential_assets_value]]+Cleaned_Data[[#This Row],[ commercial_assets_value]]+Cleaned_Data[[#This Row],[ luxury_assets_value]]</f>
        <v>24400000</v>
      </c>
      <c r="S1099" s="1">
        <f>Cleaned_Data[[#This Row],[ income_annum]]+Cleaned_Data[[#This Row],[ residential_assets_value]]+Cleaned_Data[[#This Row],[ commercial_assets_value]]+Cleaned_Data[[#This Row],[ luxury_assets_value]]</f>
        <v>29500000</v>
      </c>
      <c r="T1099" s="1" t="str">
        <f t="shared" si="70"/>
        <v>2–3 Cr</v>
      </c>
      <c r="U1099" s="12">
        <f t="shared" si="71"/>
        <v>1035714</v>
      </c>
      <c r="V1099" s="1" t="str">
        <f>IF(Cleaned_Data[[#This Row],[EMI_Estimate]]&lt;50000, "50K", IF(Cleaned_Data[[#This Row],[EMI_Estimate]]&lt;100000, "50K-1L", IF(Cleaned_Data[[#This Row],[EMI_Estimate]]&lt;150000, "1L-1.5L", IF(Cleaned_Data[[#This Row],[EMI_Estimate]]&lt;200000,"1.5-2L", "&gt;2L"))))</f>
        <v>&gt;2L</v>
      </c>
    </row>
    <row r="1100" spans="1:22" x14ac:dyDescent="0.35">
      <c r="A1100">
        <v>1099</v>
      </c>
      <c r="B1100">
        <v>3</v>
      </c>
      <c r="C1100" t="s">
        <v>19</v>
      </c>
      <c r="D1100" t="s">
        <v>23</v>
      </c>
      <c r="E1100">
        <v>5300000</v>
      </c>
      <c r="F1100" t="str">
        <f t="shared" si="68"/>
        <v>&gt;20 Lakh</v>
      </c>
      <c r="G1100">
        <v>16900000</v>
      </c>
      <c r="H1100">
        <v>2</v>
      </c>
      <c r="I1100">
        <v>350</v>
      </c>
      <c r="J1100" s="1">
        <v>15800000</v>
      </c>
      <c r="K1100" s="1">
        <v>3100000</v>
      </c>
      <c r="L1100" s="1">
        <v>14300000</v>
      </c>
      <c r="M1100" s="1">
        <v>6800000</v>
      </c>
      <c r="N1100" s="1" t="s">
        <v>21</v>
      </c>
      <c r="O1100" s="1">
        <f>Cleaned_Data[[#This Row],[ loan_amount]]-Cleaned_Data[[#This Row],[ bank_asset_value]]</f>
        <v>10100000</v>
      </c>
      <c r="P1100" s="1">
        <f>Cleaned_Data[[#This Row],[ loan_amount]]</f>
        <v>16900000</v>
      </c>
      <c r="Q1100" s="1" t="str">
        <f t="shared" si="69"/>
        <v>300–499</v>
      </c>
      <c r="R1100" s="1">
        <f>Cleaned_Data[[#This Row],[ residential_assets_value]]+Cleaned_Data[[#This Row],[ commercial_assets_value]]+Cleaned_Data[[#This Row],[ luxury_assets_value]]</f>
        <v>33200000</v>
      </c>
      <c r="S1100" s="1">
        <f>Cleaned_Data[[#This Row],[ income_annum]]+Cleaned_Data[[#This Row],[ residential_assets_value]]+Cleaned_Data[[#This Row],[ commercial_assets_value]]+Cleaned_Data[[#This Row],[ luxury_assets_value]]</f>
        <v>38500000</v>
      </c>
      <c r="T1100" s="1" t="str">
        <f t="shared" si="70"/>
        <v>3–4 Cr</v>
      </c>
      <c r="U1100" s="12">
        <f t="shared" si="71"/>
        <v>8450000</v>
      </c>
      <c r="V1100" s="1" t="str">
        <f>IF(Cleaned_Data[[#This Row],[EMI_Estimate]]&lt;50000, "50K", IF(Cleaned_Data[[#This Row],[EMI_Estimate]]&lt;100000, "50K-1L", IF(Cleaned_Data[[#This Row],[EMI_Estimate]]&lt;150000, "1L-1.5L", IF(Cleaned_Data[[#This Row],[EMI_Estimate]]&lt;200000,"1.5-2L", "&gt;2L"))))</f>
        <v>&gt;2L</v>
      </c>
    </row>
    <row r="1101" spans="1:22" x14ac:dyDescent="0.35">
      <c r="A1101">
        <v>1100</v>
      </c>
      <c r="B1101">
        <v>1</v>
      </c>
      <c r="C1101" t="s">
        <v>19</v>
      </c>
      <c r="D1101" t="s">
        <v>20</v>
      </c>
      <c r="E1101">
        <v>6700000</v>
      </c>
      <c r="F1101" t="str">
        <f t="shared" si="68"/>
        <v>&gt;20 Lakh</v>
      </c>
      <c r="G1101">
        <v>18700000</v>
      </c>
      <c r="H1101">
        <v>8</v>
      </c>
      <c r="I1101">
        <v>583</v>
      </c>
      <c r="J1101" s="1">
        <v>9300000</v>
      </c>
      <c r="K1101" s="1">
        <v>4100000</v>
      </c>
      <c r="L1101" s="1">
        <v>17100000</v>
      </c>
      <c r="M1101" s="1">
        <v>6900000</v>
      </c>
      <c r="N1101" s="1" t="s">
        <v>21</v>
      </c>
      <c r="O1101" s="1">
        <f>Cleaned_Data[[#This Row],[ loan_amount]]-Cleaned_Data[[#This Row],[ bank_asset_value]]</f>
        <v>11800000</v>
      </c>
      <c r="P1101" s="1">
        <f>Cleaned_Data[[#This Row],[ loan_amount]]</f>
        <v>18700000</v>
      </c>
      <c r="Q1101" s="1" t="str">
        <f t="shared" si="69"/>
        <v>500–599</v>
      </c>
      <c r="R1101" s="1">
        <f>Cleaned_Data[[#This Row],[ residential_assets_value]]+Cleaned_Data[[#This Row],[ commercial_assets_value]]+Cleaned_Data[[#This Row],[ luxury_assets_value]]</f>
        <v>30500000</v>
      </c>
      <c r="S1101" s="1">
        <f>Cleaned_Data[[#This Row],[ income_annum]]+Cleaned_Data[[#This Row],[ residential_assets_value]]+Cleaned_Data[[#This Row],[ commercial_assets_value]]+Cleaned_Data[[#This Row],[ luxury_assets_value]]</f>
        <v>37200000</v>
      </c>
      <c r="T1101" s="1" t="str">
        <f t="shared" si="70"/>
        <v>3–4 Cr</v>
      </c>
      <c r="U1101" s="12">
        <f t="shared" si="71"/>
        <v>2337500</v>
      </c>
      <c r="V1101" s="1" t="str">
        <f>IF(Cleaned_Data[[#This Row],[EMI_Estimate]]&lt;50000, "50K", IF(Cleaned_Data[[#This Row],[EMI_Estimate]]&lt;100000, "50K-1L", IF(Cleaned_Data[[#This Row],[EMI_Estimate]]&lt;150000, "1L-1.5L", IF(Cleaned_Data[[#This Row],[EMI_Estimate]]&lt;200000,"1.5-2L", "&gt;2L"))))</f>
        <v>&gt;2L</v>
      </c>
    </row>
    <row r="1102" spans="1:22" x14ac:dyDescent="0.35">
      <c r="A1102">
        <v>1101</v>
      </c>
      <c r="B1102">
        <v>2</v>
      </c>
      <c r="C1102" t="s">
        <v>22</v>
      </c>
      <c r="D1102" t="s">
        <v>20</v>
      </c>
      <c r="E1102">
        <v>4000000</v>
      </c>
      <c r="F1102" t="str">
        <f t="shared" si="68"/>
        <v>&gt;20 Lakh</v>
      </c>
      <c r="G1102">
        <v>9400000</v>
      </c>
      <c r="H1102">
        <v>8</v>
      </c>
      <c r="I1102">
        <v>874</v>
      </c>
      <c r="J1102" s="1">
        <v>4400000</v>
      </c>
      <c r="K1102" s="1">
        <v>3700000</v>
      </c>
      <c r="L1102" s="1">
        <v>10200000</v>
      </c>
      <c r="M1102" s="1">
        <v>4800000</v>
      </c>
      <c r="N1102" s="1" t="s">
        <v>21</v>
      </c>
      <c r="O1102" s="1">
        <f>Cleaned_Data[[#This Row],[ loan_amount]]-Cleaned_Data[[#This Row],[ bank_asset_value]]</f>
        <v>4600000</v>
      </c>
      <c r="P1102" s="1">
        <f>Cleaned_Data[[#This Row],[ loan_amount]]</f>
        <v>9400000</v>
      </c>
      <c r="Q1102" s="1" t="str">
        <f t="shared" si="69"/>
        <v>800+</v>
      </c>
      <c r="R1102" s="1">
        <f>Cleaned_Data[[#This Row],[ residential_assets_value]]+Cleaned_Data[[#This Row],[ commercial_assets_value]]+Cleaned_Data[[#This Row],[ luxury_assets_value]]</f>
        <v>18300000</v>
      </c>
      <c r="S1102" s="1">
        <f>Cleaned_Data[[#This Row],[ income_annum]]+Cleaned_Data[[#This Row],[ residential_assets_value]]+Cleaned_Data[[#This Row],[ commercial_assets_value]]+Cleaned_Data[[#This Row],[ luxury_assets_value]]</f>
        <v>22300000</v>
      </c>
      <c r="T1102" s="1" t="str">
        <f t="shared" si="70"/>
        <v>2–3 Cr</v>
      </c>
      <c r="U1102" s="12">
        <f t="shared" si="71"/>
        <v>1175000</v>
      </c>
      <c r="V1102" s="1" t="str">
        <f>IF(Cleaned_Data[[#This Row],[EMI_Estimate]]&lt;50000, "50K", IF(Cleaned_Data[[#This Row],[EMI_Estimate]]&lt;100000, "50K-1L", IF(Cleaned_Data[[#This Row],[EMI_Estimate]]&lt;150000, "1L-1.5L", IF(Cleaned_Data[[#This Row],[EMI_Estimate]]&lt;200000,"1.5-2L", "&gt;2L"))))</f>
        <v>&gt;2L</v>
      </c>
    </row>
    <row r="1103" spans="1:22" x14ac:dyDescent="0.35">
      <c r="A1103">
        <v>1102</v>
      </c>
      <c r="B1103">
        <v>2</v>
      </c>
      <c r="C1103" t="s">
        <v>22</v>
      </c>
      <c r="D1103" t="s">
        <v>23</v>
      </c>
      <c r="E1103">
        <v>3900000</v>
      </c>
      <c r="F1103" t="str">
        <f t="shared" si="68"/>
        <v>&gt;20 Lakh</v>
      </c>
      <c r="G1103">
        <v>11600000</v>
      </c>
      <c r="H1103">
        <v>8</v>
      </c>
      <c r="I1103">
        <v>808</v>
      </c>
      <c r="J1103" s="1">
        <v>5800000</v>
      </c>
      <c r="K1103" s="1">
        <v>3100000</v>
      </c>
      <c r="L1103" s="1">
        <v>12900000</v>
      </c>
      <c r="M1103" s="1">
        <v>5000000</v>
      </c>
      <c r="N1103" s="1" t="s">
        <v>21</v>
      </c>
      <c r="O1103" s="1">
        <f>Cleaned_Data[[#This Row],[ loan_amount]]-Cleaned_Data[[#This Row],[ bank_asset_value]]</f>
        <v>6600000</v>
      </c>
      <c r="P1103" s="1">
        <f>Cleaned_Data[[#This Row],[ loan_amount]]</f>
        <v>11600000</v>
      </c>
      <c r="Q1103" s="1" t="str">
        <f t="shared" si="69"/>
        <v>800+</v>
      </c>
      <c r="R1103" s="1">
        <f>Cleaned_Data[[#This Row],[ residential_assets_value]]+Cleaned_Data[[#This Row],[ commercial_assets_value]]+Cleaned_Data[[#This Row],[ luxury_assets_value]]</f>
        <v>21800000</v>
      </c>
      <c r="S1103" s="1">
        <f>Cleaned_Data[[#This Row],[ income_annum]]+Cleaned_Data[[#This Row],[ residential_assets_value]]+Cleaned_Data[[#This Row],[ commercial_assets_value]]+Cleaned_Data[[#This Row],[ luxury_assets_value]]</f>
        <v>25700000</v>
      </c>
      <c r="T1103" s="1" t="str">
        <f t="shared" si="70"/>
        <v>2–3 Cr</v>
      </c>
      <c r="U1103" s="12">
        <f t="shared" si="71"/>
        <v>1450000</v>
      </c>
      <c r="V1103" s="1" t="str">
        <f>IF(Cleaned_Data[[#This Row],[EMI_Estimate]]&lt;50000, "50K", IF(Cleaned_Data[[#This Row],[EMI_Estimate]]&lt;100000, "50K-1L", IF(Cleaned_Data[[#This Row],[EMI_Estimate]]&lt;150000, "1L-1.5L", IF(Cleaned_Data[[#This Row],[EMI_Estimate]]&lt;200000,"1.5-2L", "&gt;2L"))))</f>
        <v>&gt;2L</v>
      </c>
    </row>
    <row r="1104" spans="1:22" x14ac:dyDescent="0.35">
      <c r="A1104">
        <v>1103</v>
      </c>
      <c r="B1104">
        <v>1</v>
      </c>
      <c r="C1104" t="s">
        <v>19</v>
      </c>
      <c r="D1104" t="s">
        <v>23</v>
      </c>
      <c r="E1104">
        <v>1600000</v>
      </c>
      <c r="F1104" t="str">
        <f t="shared" si="68"/>
        <v>15-20 Lakh</v>
      </c>
      <c r="G1104">
        <v>4900000</v>
      </c>
      <c r="H1104">
        <v>16</v>
      </c>
      <c r="I1104">
        <v>487</v>
      </c>
      <c r="J1104" s="1">
        <v>4300000</v>
      </c>
      <c r="K1104" s="1">
        <v>1100000</v>
      </c>
      <c r="L1104" s="1">
        <v>3900000</v>
      </c>
      <c r="M1104" s="1">
        <v>2000000</v>
      </c>
      <c r="N1104" s="1" t="s">
        <v>24</v>
      </c>
      <c r="O1104" s="1">
        <f>Cleaned_Data[[#This Row],[ loan_amount]]-Cleaned_Data[[#This Row],[ bank_asset_value]]</f>
        <v>2900000</v>
      </c>
      <c r="P1104" s="1">
        <f>Cleaned_Data[[#This Row],[ loan_amount]]</f>
        <v>4900000</v>
      </c>
      <c r="Q1104" s="1" t="str">
        <f t="shared" si="69"/>
        <v>300–499</v>
      </c>
      <c r="R1104" s="1">
        <f>Cleaned_Data[[#This Row],[ residential_assets_value]]+Cleaned_Data[[#This Row],[ commercial_assets_value]]+Cleaned_Data[[#This Row],[ luxury_assets_value]]</f>
        <v>9300000</v>
      </c>
      <c r="S1104" s="1">
        <f>Cleaned_Data[[#This Row],[ income_annum]]+Cleaned_Data[[#This Row],[ residential_assets_value]]+Cleaned_Data[[#This Row],[ commercial_assets_value]]+Cleaned_Data[[#This Row],[ luxury_assets_value]]</f>
        <v>10900000</v>
      </c>
      <c r="T1104" s="1" t="str">
        <f t="shared" si="70"/>
        <v>1–2 Cr</v>
      </c>
      <c r="U1104" s="12">
        <f t="shared" si="71"/>
        <v>306250</v>
      </c>
      <c r="V1104" s="1" t="str">
        <f>IF(Cleaned_Data[[#This Row],[EMI_Estimate]]&lt;50000, "50K", IF(Cleaned_Data[[#This Row],[EMI_Estimate]]&lt;100000, "50K-1L", IF(Cleaned_Data[[#This Row],[EMI_Estimate]]&lt;150000, "1L-1.5L", IF(Cleaned_Data[[#This Row],[EMI_Estimate]]&lt;200000,"1.5-2L", "&gt;2L"))))</f>
        <v>&gt;2L</v>
      </c>
    </row>
    <row r="1105" spans="1:22" x14ac:dyDescent="0.35">
      <c r="A1105">
        <v>1104</v>
      </c>
      <c r="B1105">
        <v>3</v>
      </c>
      <c r="C1105" t="s">
        <v>19</v>
      </c>
      <c r="D1105" t="s">
        <v>20</v>
      </c>
      <c r="E1105">
        <v>2700000</v>
      </c>
      <c r="F1105" t="str">
        <f t="shared" si="68"/>
        <v>&gt;20 Lakh</v>
      </c>
      <c r="G1105">
        <v>7800000</v>
      </c>
      <c r="H1105">
        <v>14</v>
      </c>
      <c r="I1105">
        <v>870</v>
      </c>
      <c r="J1105" s="1">
        <v>5400000</v>
      </c>
      <c r="K1105" s="1">
        <v>5300000</v>
      </c>
      <c r="L1105" s="1">
        <v>5700000</v>
      </c>
      <c r="M1105" s="1">
        <v>2100000</v>
      </c>
      <c r="N1105" s="1" t="s">
        <v>21</v>
      </c>
      <c r="O1105" s="1">
        <f>Cleaned_Data[[#This Row],[ loan_amount]]-Cleaned_Data[[#This Row],[ bank_asset_value]]</f>
        <v>5700000</v>
      </c>
      <c r="P1105" s="1">
        <f>Cleaned_Data[[#This Row],[ loan_amount]]</f>
        <v>7800000</v>
      </c>
      <c r="Q1105" s="1" t="str">
        <f t="shared" si="69"/>
        <v>800+</v>
      </c>
      <c r="R1105" s="1">
        <f>Cleaned_Data[[#This Row],[ residential_assets_value]]+Cleaned_Data[[#This Row],[ commercial_assets_value]]+Cleaned_Data[[#This Row],[ luxury_assets_value]]</f>
        <v>16400000</v>
      </c>
      <c r="S1105" s="1">
        <f>Cleaned_Data[[#This Row],[ income_annum]]+Cleaned_Data[[#This Row],[ residential_assets_value]]+Cleaned_Data[[#This Row],[ commercial_assets_value]]+Cleaned_Data[[#This Row],[ luxury_assets_value]]</f>
        <v>19100000</v>
      </c>
      <c r="T1105" s="1" t="str">
        <f t="shared" si="70"/>
        <v>1–2 Cr</v>
      </c>
      <c r="U1105" s="12">
        <f t="shared" si="71"/>
        <v>557143</v>
      </c>
      <c r="V1105" s="1" t="str">
        <f>IF(Cleaned_Data[[#This Row],[EMI_Estimate]]&lt;50000, "50K", IF(Cleaned_Data[[#This Row],[EMI_Estimate]]&lt;100000, "50K-1L", IF(Cleaned_Data[[#This Row],[EMI_Estimate]]&lt;150000, "1L-1.5L", IF(Cleaned_Data[[#This Row],[EMI_Estimate]]&lt;200000,"1.5-2L", "&gt;2L"))))</f>
        <v>&gt;2L</v>
      </c>
    </row>
    <row r="1106" spans="1:22" x14ac:dyDescent="0.35">
      <c r="A1106">
        <v>1105</v>
      </c>
      <c r="B1106">
        <v>3</v>
      </c>
      <c r="C1106" t="s">
        <v>19</v>
      </c>
      <c r="D1106" t="s">
        <v>20</v>
      </c>
      <c r="E1106">
        <v>1400000</v>
      </c>
      <c r="F1106" t="str">
        <f t="shared" si="68"/>
        <v>10-15 Lakh</v>
      </c>
      <c r="G1106">
        <v>3800000</v>
      </c>
      <c r="H1106">
        <v>8</v>
      </c>
      <c r="I1106">
        <v>840</v>
      </c>
      <c r="J1106" s="1">
        <v>1700000</v>
      </c>
      <c r="K1106" s="1">
        <v>200000</v>
      </c>
      <c r="L1106" s="1">
        <v>5300000</v>
      </c>
      <c r="M1106" s="1">
        <v>1500000</v>
      </c>
      <c r="N1106" s="1" t="s">
        <v>21</v>
      </c>
      <c r="O1106" s="1">
        <f>Cleaned_Data[[#This Row],[ loan_amount]]-Cleaned_Data[[#This Row],[ bank_asset_value]]</f>
        <v>2300000</v>
      </c>
      <c r="P1106" s="1">
        <f>Cleaned_Data[[#This Row],[ loan_amount]]</f>
        <v>3800000</v>
      </c>
      <c r="Q1106" s="1" t="str">
        <f t="shared" si="69"/>
        <v>800+</v>
      </c>
      <c r="R1106" s="1">
        <f>Cleaned_Data[[#This Row],[ residential_assets_value]]+Cleaned_Data[[#This Row],[ commercial_assets_value]]+Cleaned_Data[[#This Row],[ luxury_assets_value]]</f>
        <v>7200000</v>
      </c>
      <c r="S1106" s="1">
        <f>Cleaned_Data[[#This Row],[ income_annum]]+Cleaned_Data[[#This Row],[ residential_assets_value]]+Cleaned_Data[[#This Row],[ commercial_assets_value]]+Cleaned_Data[[#This Row],[ luxury_assets_value]]</f>
        <v>8600000</v>
      </c>
      <c r="T1106" s="1" t="str">
        <f t="shared" si="70"/>
        <v>&lt;1 Cr</v>
      </c>
      <c r="U1106" s="12">
        <f t="shared" si="71"/>
        <v>475000</v>
      </c>
      <c r="V1106" s="1" t="str">
        <f>IF(Cleaned_Data[[#This Row],[EMI_Estimate]]&lt;50000, "50K", IF(Cleaned_Data[[#This Row],[EMI_Estimate]]&lt;100000, "50K-1L", IF(Cleaned_Data[[#This Row],[EMI_Estimate]]&lt;150000, "1L-1.5L", IF(Cleaned_Data[[#This Row],[EMI_Estimate]]&lt;200000,"1.5-2L", "&gt;2L"))))</f>
        <v>&gt;2L</v>
      </c>
    </row>
    <row r="1107" spans="1:22" x14ac:dyDescent="0.35">
      <c r="A1107">
        <v>1106</v>
      </c>
      <c r="B1107">
        <v>4</v>
      </c>
      <c r="C1107" t="s">
        <v>22</v>
      </c>
      <c r="D1107" t="s">
        <v>23</v>
      </c>
      <c r="E1107">
        <v>8000000</v>
      </c>
      <c r="F1107" t="str">
        <f t="shared" si="68"/>
        <v>&gt;20 Lakh</v>
      </c>
      <c r="G1107">
        <v>19200000</v>
      </c>
      <c r="H1107">
        <v>18</v>
      </c>
      <c r="I1107">
        <v>682</v>
      </c>
      <c r="J1107" s="1">
        <v>2500000</v>
      </c>
      <c r="K1107" s="1">
        <v>8900000</v>
      </c>
      <c r="L1107" s="1">
        <v>19000000</v>
      </c>
      <c r="M1107" s="1">
        <v>5300000</v>
      </c>
      <c r="N1107" s="1" t="s">
        <v>21</v>
      </c>
      <c r="O1107" s="1">
        <f>Cleaned_Data[[#This Row],[ loan_amount]]-Cleaned_Data[[#This Row],[ bank_asset_value]]</f>
        <v>13900000</v>
      </c>
      <c r="P1107" s="1">
        <f>Cleaned_Data[[#This Row],[ loan_amount]]</f>
        <v>19200000</v>
      </c>
      <c r="Q1107" s="1" t="str">
        <f t="shared" si="69"/>
        <v>600–699</v>
      </c>
      <c r="R1107" s="1">
        <f>Cleaned_Data[[#This Row],[ residential_assets_value]]+Cleaned_Data[[#This Row],[ commercial_assets_value]]+Cleaned_Data[[#This Row],[ luxury_assets_value]]</f>
        <v>30400000</v>
      </c>
      <c r="S1107" s="1">
        <f>Cleaned_Data[[#This Row],[ income_annum]]+Cleaned_Data[[#This Row],[ residential_assets_value]]+Cleaned_Data[[#This Row],[ commercial_assets_value]]+Cleaned_Data[[#This Row],[ luxury_assets_value]]</f>
        <v>38400000</v>
      </c>
      <c r="T1107" s="1" t="str">
        <f t="shared" si="70"/>
        <v>3–4 Cr</v>
      </c>
      <c r="U1107" s="12">
        <f t="shared" si="71"/>
        <v>1066667</v>
      </c>
      <c r="V1107" s="1" t="str">
        <f>IF(Cleaned_Data[[#This Row],[EMI_Estimate]]&lt;50000, "50K", IF(Cleaned_Data[[#This Row],[EMI_Estimate]]&lt;100000, "50K-1L", IF(Cleaned_Data[[#This Row],[EMI_Estimate]]&lt;150000, "1L-1.5L", IF(Cleaned_Data[[#This Row],[EMI_Estimate]]&lt;200000,"1.5-2L", "&gt;2L"))))</f>
        <v>&gt;2L</v>
      </c>
    </row>
    <row r="1108" spans="1:22" x14ac:dyDescent="0.35">
      <c r="A1108">
        <v>1107</v>
      </c>
      <c r="B1108">
        <v>3</v>
      </c>
      <c r="C1108" t="s">
        <v>19</v>
      </c>
      <c r="D1108" t="s">
        <v>23</v>
      </c>
      <c r="E1108">
        <v>8200000</v>
      </c>
      <c r="F1108" t="str">
        <f t="shared" si="68"/>
        <v>&gt;20 Lakh</v>
      </c>
      <c r="G1108">
        <v>28900000</v>
      </c>
      <c r="H1108">
        <v>10</v>
      </c>
      <c r="I1108">
        <v>668</v>
      </c>
      <c r="J1108" s="1">
        <v>23800000</v>
      </c>
      <c r="K1108" s="1">
        <v>4500000</v>
      </c>
      <c r="L1108" s="1">
        <v>28700000</v>
      </c>
      <c r="M1108" s="1">
        <v>10900000</v>
      </c>
      <c r="N1108" s="1" t="s">
        <v>21</v>
      </c>
      <c r="O1108" s="1">
        <f>Cleaned_Data[[#This Row],[ loan_amount]]-Cleaned_Data[[#This Row],[ bank_asset_value]]</f>
        <v>18000000</v>
      </c>
      <c r="P1108" s="1">
        <f>Cleaned_Data[[#This Row],[ loan_amount]]</f>
        <v>28900000</v>
      </c>
      <c r="Q1108" s="1" t="str">
        <f t="shared" si="69"/>
        <v>600–699</v>
      </c>
      <c r="R1108" s="1">
        <f>Cleaned_Data[[#This Row],[ residential_assets_value]]+Cleaned_Data[[#This Row],[ commercial_assets_value]]+Cleaned_Data[[#This Row],[ luxury_assets_value]]</f>
        <v>57000000</v>
      </c>
      <c r="S1108" s="1">
        <f>Cleaned_Data[[#This Row],[ income_annum]]+Cleaned_Data[[#This Row],[ residential_assets_value]]+Cleaned_Data[[#This Row],[ commercial_assets_value]]+Cleaned_Data[[#This Row],[ luxury_assets_value]]</f>
        <v>65200000</v>
      </c>
      <c r="T1108" s="1" t="str">
        <f t="shared" si="70"/>
        <v>&gt;4 Cr</v>
      </c>
      <c r="U1108" s="12">
        <f t="shared" si="71"/>
        <v>2890000</v>
      </c>
      <c r="V1108" s="1" t="str">
        <f>IF(Cleaned_Data[[#This Row],[EMI_Estimate]]&lt;50000, "50K", IF(Cleaned_Data[[#This Row],[EMI_Estimate]]&lt;100000, "50K-1L", IF(Cleaned_Data[[#This Row],[EMI_Estimate]]&lt;150000, "1L-1.5L", IF(Cleaned_Data[[#This Row],[EMI_Estimate]]&lt;200000,"1.5-2L", "&gt;2L"))))</f>
        <v>&gt;2L</v>
      </c>
    </row>
    <row r="1109" spans="1:22" x14ac:dyDescent="0.35">
      <c r="A1109">
        <v>1108</v>
      </c>
      <c r="B1109">
        <v>5</v>
      </c>
      <c r="C1109" t="s">
        <v>19</v>
      </c>
      <c r="D1109" t="s">
        <v>23</v>
      </c>
      <c r="E1109">
        <v>4800000</v>
      </c>
      <c r="F1109" t="str">
        <f t="shared" si="68"/>
        <v>&gt;20 Lakh</v>
      </c>
      <c r="G1109">
        <v>10300000</v>
      </c>
      <c r="H1109">
        <v>8</v>
      </c>
      <c r="I1109">
        <v>781</v>
      </c>
      <c r="J1109" s="1">
        <v>4800000</v>
      </c>
      <c r="K1109" s="1">
        <v>6800000</v>
      </c>
      <c r="L1109" s="1">
        <v>11100000</v>
      </c>
      <c r="M1109" s="1">
        <v>4300000</v>
      </c>
      <c r="N1109" s="1" t="s">
        <v>21</v>
      </c>
      <c r="O1109" s="1">
        <f>Cleaned_Data[[#This Row],[ loan_amount]]-Cleaned_Data[[#This Row],[ bank_asset_value]]</f>
        <v>6000000</v>
      </c>
      <c r="P1109" s="1">
        <f>Cleaned_Data[[#This Row],[ loan_amount]]</f>
        <v>10300000</v>
      </c>
      <c r="Q1109" s="1" t="str">
        <f t="shared" si="69"/>
        <v>700–799</v>
      </c>
      <c r="R1109" s="1">
        <f>Cleaned_Data[[#This Row],[ residential_assets_value]]+Cleaned_Data[[#This Row],[ commercial_assets_value]]+Cleaned_Data[[#This Row],[ luxury_assets_value]]</f>
        <v>22700000</v>
      </c>
      <c r="S1109" s="1">
        <f>Cleaned_Data[[#This Row],[ income_annum]]+Cleaned_Data[[#This Row],[ residential_assets_value]]+Cleaned_Data[[#This Row],[ commercial_assets_value]]+Cleaned_Data[[#This Row],[ luxury_assets_value]]</f>
        <v>27500000</v>
      </c>
      <c r="T1109" s="1" t="str">
        <f t="shared" si="70"/>
        <v>2–3 Cr</v>
      </c>
      <c r="U1109" s="12">
        <f t="shared" si="71"/>
        <v>1287500</v>
      </c>
      <c r="V1109" s="1" t="str">
        <f>IF(Cleaned_Data[[#This Row],[EMI_Estimate]]&lt;50000, "50K", IF(Cleaned_Data[[#This Row],[EMI_Estimate]]&lt;100000, "50K-1L", IF(Cleaned_Data[[#This Row],[EMI_Estimate]]&lt;150000, "1L-1.5L", IF(Cleaned_Data[[#This Row],[EMI_Estimate]]&lt;200000,"1.5-2L", "&gt;2L"))))</f>
        <v>&gt;2L</v>
      </c>
    </row>
    <row r="1110" spans="1:22" x14ac:dyDescent="0.35">
      <c r="A1110">
        <v>1109</v>
      </c>
      <c r="B1110">
        <v>4</v>
      </c>
      <c r="C1110" t="s">
        <v>19</v>
      </c>
      <c r="D1110" t="s">
        <v>20</v>
      </c>
      <c r="E1110">
        <v>8100000</v>
      </c>
      <c r="F1110" t="str">
        <f t="shared" si="68"/>
        <v>&gt;20 Lakh</v>
      </c>
      <c r="G1110">
        <v>19000000</v>
      </c>
      <c r="H1110">
        <v>6</v>
      </c>
      <c r="I1110">
        <v>375</v>
      </c>
      <c r="J1110" s="1">
        <v>4100000</v>
      </c>
      <c r="K1110" s="1">
        <v>14500000</v>
      </c>
      <c r="L1110" s="1">
        <v>19100000</v>
      </c>
      <c r="M1110" s="1">
        <v>11900000</v>
      </c>
      <c r="N1110" s="1" t="s">
        <v>24</v>
      </c>
      <c r="O1110" s="1">
        <f>Cleaned_Data[[#This Row],[ loan_amount]]-Cleaned_Data[[#This Row],[ bank_asset_value]]</f>
        <v>7100000</v>
      </c>
      <c r="P1110" s="1">
        <f>Cleaned_Data[[#This Row],[ loan_amount]]</f>
        <v>19000000</v>
      </c>
      <c r="Q1110" s="1" t="str">
        <f t="shared" si="69"/>
        <v>300–499</v>
      </c>
      <c r="R1110" s="1">
        <f>Cleaned_Data[[#This Row],[ residential_assets_value]]+Cleaned_Data[[#This Row],[ commercial_assets_value]]+Cleaned_Data[[#This Row],[ luxury_assets_value]]</f>
        <v>37700000</v>
      </c>
      <c r="S1110" s="1">
        <f>Cleaned_Data[[#This Row],[ income_annum]]+Cleaned_Data[[#This Row],[ residential_assets_value]]+Cleaned_Data[[#This Row],[ commercial_assets_value]]+Cleaned_Data[[#This Row],[ luxury_assets_value]]</f>
        <v>45800000</v>
      </c>
      <c r="T1110" s="1" t="str">
        <f t="shared" si="70"/>
        <v>&gt;4 Cr</v>
      </c>
      <c r="U1110" s="12">
        <f t="shared" si="71"/>
        <v>3166667</v>
      </c>
      <c r="V1110" s="1" t="str">
        <f>IF(Cleaned_Data[[#This Row],[EMI_Estimate]]&lt;50000, "50K", IF(Cleaned_Data[[#This Row],[EMI_Estimate]]&lt;100000, "50K-1L", IF(Cleaned_Data[[#This Row],[EMI_Estimate]]&lt;150000, "1L-1.5L", IF(Cleaned_Data[[#This Row],[EMI_Estimate]]&lt;200000,"1.5-2L", "&gt;2L"))))</f>
        <v>&gt;2L</v>
      </c>
    </row>
    <row r="1111" spans="1:22" x14ac:dyDescent="0.35">
      <c r="A1111">
        <v>1110</v>
      </c>
      <c r="B1111">
        <v>4</v>
      </c>
      <c r="C1111" t="s">
        <v>22</v>
      </c>
      <c r="D1111" t="s">
        <v>20</v>
      </c>
      <c r="E1111">
        <v>5900000</v>
      </c>
      <c r="F1111" t="str">
        <f t="shared" si="68"/>
        <v>&gt;20 Lakh</v>
      </c>
      <c r="G1111">
        <v>14900000</v>
      </c>
      <c r="H1111">
        <v>14</v>
      </c>
      <c r="I1111">
        <v>857</v>
      </c>
      <c r="J1111" s="1">
        <v>2600000</v>
      </c>
      <c r="K1111" s="1">
        <v>9500000</v>
      </c>
      <c r="L1111" s="1">
        <v>16000000</v>
      </c>
      <c r="M1111" s="1">
        <v>3500000</v>
      </c>
      <c r="N1111" s="1" t="s">
        <v>21</v>
      </c>
      <c r="O1111" s="1">
        <f>Cleaned_Data[[#This Row],[ loan_amount]]-Cleaned_Data[[#This Row],[ bank_asset_value]]</f>
        <v>11400000</v>
      </c>
      <c r="P1111" s="1">
        <f>Cleaned_Data[[#This Row],[ loan_amount]]</f>
        <v>14900000</v>
      </c>
      <c r="Q1111" s="1" t="str">
        <f t="shared" si="69"/>
        <v>800+</v>
      </c>
      <c r="R1111" s="1">
        <f>Cleaned_Data[[#This Row],[ residential_assets_value]]+Cleaned_Data[[#This Row],[ commercial_assets_value]]+Cleaned_Data[[#This Row],[ luxury_assets_value]]</f>
        <v>28100000</v>
      </c>
      <c r="S1111" s="1">
        <f>Cleaned_Data[[#This Row],[ income_annum]]+Cleaned_Data[[#This Row],[ residential_assets_value]]+Cleaned_Data[[#This Row],[ commercial_assets_value]]+Cleaned_Data[[#This Row],[ luxury_assets_value]]</f>
        <v>34000000</v>
      </c>
      <c r="T1111" s="1" t="str">
        <f t="shared" si="70"/>
        <v>3–4 Cr</v>
      </c>
      <c r="U1111" s="12">
        <f t="shared" si="71"/>
        <v>1064286</v>
      </c>
      <c r="V1111" s="1" t="str">
        <f>IF(Cleaned_Data[[#This Row],[EMI_Estimate]]&lt;50000, "50K", IF(Cleaned_Data[[#This Row],[EMI_Estimate]]&lt;100000, "50K-1L", IF(Cleaned_Data[[#This Row],[EMI_Estimate]]&lt;150000, "1L-1.5L", IF(Cleaned_Data[[#This Row],[EMI_Estimate]]&lt;200000,"1.5-2L", "&gt;2L"))))</f>
        <v>&gt;2L</v>
      </c>
    </row>
    <row r="1112" spans="1:22" x14ac:dyDescent="0.35">
      <c r="A1112">
        <v>1111</v>
      </c>
      <c r="B1112">
        <v>5</v>
      </c>
      <c r="C1112" t="s">
        <v>19</v>
      </c>
      <c r="D1112" t="s">
        <v>23</v>
      </c>
      <c r="E1112">
        <v>8100000</v>
      </c>
      <c r="F1112" t="str">
        <f t="shared" si="68"/>
        <v>&gt;20 Lakh</v>
      </c>
      <c r="G1112">
        <v>32100000</v>
      </c>
      <c r="H1112">
        <v>6</v>
      </c>
      <c r="I1112">
        <v>823</v>
      </c>
      <c r="J1112" s="1">
        <v>18200000</v>
      </c>
      <c r="K1112" s="1">
        <v>1800000</v>
      </c>
      <c r="L1112" s="1">
        <v>24100000</v>
      </c>
      <c r="M1112" s="1">
        <v>6500000</v>
      </c>
      <c r="N1112" s="1" t="s">
        <v>21</v>
      </c>
      <c r="O1112" s="1">
        <f>Cleaned_Data[[#This Row],[ loan_amount]]-Cleaned_Data[[#This Row],[ bank_asset_value]]</f>
        <v>25600000</v>
      </c>
      <c r="P1112" s="1">
        <f>Cleaned_Data[[#This Row],[ loan_amount]]</f>
        <v>32100000</v>
      </c>
      <c r="Q1112" s="1" t="str">
        <f t="shared" si="69"/>
        <v>800+</v>
      </c>
      <c r="R1112" s="1">
        <f>Cleaned_Data[[#This Row],[ residential_assets_value]]+Cleaned_Data[[#This Row],[ commercial_assets_value]]+Cleaned_Data[[#This Row],[ luxury_assets_value]]</f>
        <v>44100000</v>
      </c>
      <c r="S1112" s="1">
        <f>Cleaned_Data[[#This Row],[ income_annum]]+Cleaned_Data[[#This Row],[ residential_assets_value]]+Cleaned_Data[[#This Row],[ commercial_assets_value]]+Cleaned_Data[[#This Row],[ luxury_assets_value]]</f>
        <v>52200000</v>
      </c>
      <c r="T1112" s="1" t="str">
        <f t="shared" si="70"/>
        <v>&gt;4 Cr</v>
      </c>
      <c r="U1112" s="12">
        <f t="shared" si="71"/>
        <v>5350000</v>
      </c>
      <c r="V1112" s="1" t="str">
        <f>IF(Cleaned_Data[[#This Row],[EMI_Estimate]]&lt;50000, "50K", IF(Cleaned_Data[[#This Row],[EMI_Estimate]]&lt;100000, "50K-1L", IF(Cleaned_Data[[#This Row],[EMI_Estimate]]&lt;150000, "1L-1.5L", IF(Cleaned_Data[[#This Row],[EMI_Estimate]]&lt;200000,"1.5-2L", "&gt;2L"))))</f>
        <v>&gt;2L</v>
      </c>
    </row>
    <row r="1113" spans="1:22" x14ac:dyDescent="0.35">
      <c r="A1113">
        <v>1112</v>
      </c>
      <c r="B1113">
        <v>0</v>
      </c>
      <c r="C1113" t="s">
        <v>19</v>
      </c>
      <c r="D1113" t="s">
        <v>20</v>
      </c>
      <c r="E1113">
        <v>1400000</v>
      </c>
      <c r="F1113" t="str">
        <f t="shared" si="68"/>
        <v>10-15 Lakh</v>
      </c>
      <c r="G1113">
        <v>5000000</v>
      </c>
      <c r="H1113">
        <v>8</v>
      </c>
      <c r="I1113">
        <v>686</v>
      </c>
      <c r="J1113" s="1">
        <v>1800000</v>
      </c>
      <c r="K1113" s="1">
        <v>1900000</v>
      </c>
      <c r="L1113" s="1">
        <v>3200000</v>
      </c>
      <c r="M1113" s="1">
        <v>1500000</v>
      </c>
      <c r="N1113" s="1" t="s">
        <v>21</v>
      </c>
      <c r="O1113" s="1">
        <f>Cleaned_Data[[#This Row],[ loan_amount]]-Cleaned_Data[[#This Row],[ bank_asset_value]]</f>
        <v>3500000</v>
      </c>
      <c r="P1113" s="1">
        <f>Cleaned_Data[[#This Row],[ loan_amount]]</f>
        <v>5000000</v>
      </c>
      <c r="Q1113" s="1" t="str">
        <f t="shared" si="69"/>
        <v>600–699</v>
      </c>
      <c r="R1113" s="1">
        <f>Cleaned_Data[[#This Row],[ residential_assets_value]]+Cleaned_Data[[#This Row],[ commercial_assets_value]]+Cleaned_Data[[#This Row],[ luxury_assets_value]]</f>
        <v>6900000</v>
      </c>
      <c r="S1113" s="1">
        <f>Cleaned_Data[[#This Row],[ income_annum]]+Cleaned_Data[[#This Row],[ residential_assets_value]]+Cleaned_Data[[#This Row],[ commercial_assets_value]]+Cleaned_Data[[#This Row],[ luxury_assets_value]]</f>
        <v>8300000</v>
      </c>
      <c r="T1113" s="1" t="str">
        <f t="shared" si="70"/>
        <v>&lt;1 Cr</v>
      </c>
      <c r="U1113" s="12">
        <f t="shared" si="71"/>
        <v>625000</v>
      </c>
      <c r="V1113" s="1" t="str">
        <f>IF(Cleaned_Data[[#This Row],[EMI_Estimate]]&lt;50000, "50K", IF(Cleaned_Data[[#This Row],[EMI_Estimate]]&lt;100000, "50K-1L", IF(Cleaned_Data[[#This Row],[EMI_Estimate]]&lt;150000, "1L-1.5L", IF(Cleaned_Data[[#This Row],[EMI_Estimate]]&lt;200000,"1.5-2L", "&gt;2L"))))</f>
        <v>&gt;2L</v>
      </c>
    </row>
    <row r="1114" spans="1:22" x14ac:dyDescent="0.35">
      <c r="A1114">
        <v>1113</v>
      </c>
      <c r="B1114">
        <v>1</v>
      </c>
      <c r="C1114" t="s">
        <v>19</v>
      </c>
      <c r="D1114" t="s">
        <v>20</v>
      </c>
      <c r="E1114">
        <v>1600000</v>
      </c>
      <c r="F1114" t="str">
        <f t="shared" si="68"/>
        <v>15-20 Lakh</v>
      </c>
      <c r="G1114">
        <v>6300000</v>
      </c>
      <c r="H1114">
        <v>2</v>
      </c>
      <c r="I1114">
        <v>721</v>
      </c>
      <c r="J1114" s="1">
        <v>3000000</v>
      </c>
      <c r="K1114" s="1">
        <v>600000</v>
      </c>
      <c r="L1114" s="1">
        <v>5200000</v>
      </c>
      <c r="M1114" s="1">
        <v>900000</v>
      </c>
      <c r="N1114" s="1" t="s">
        <v>21</v>
      </c>
      <c r="O1114" s="1">
        <f>Cleaned_Data[[#This Row],[ loan_amount]]-Cleaned_Data[[#This Row],[ bank_asset_value]]</f>
        <v>5400000</v>
      </c>
      <c r="P1114" s="1">
        <f>Cleaned_Data[[#This Row],[ loan_amount]]</f>
        <v>6300000</v>
      </c>
      <c r="Q1114" s="1" t="str">
        <f t="shared" si="69"/>
        <v>700–799</v>
      </c>
      <c r="R1114" s="1">
        <f>Cleaned_Data[[#This Row],[ residential_assets_value]]+Cleaned_Data[[#This Row],[ commercial_assets_value]]+Cleaned_Data[[#This Row],[ luxury_assets_value]]</f>
        <v>8800000</v>
      </c>
      <c r="S1114" s="1">
        <f>Cleaned_Data[[#This Row],[ income_annum]]+Cleaned_Data[[#This Row],[ residential_assets_value]]+Cleaned_Data[[#This Row],[ commercial_assets_value]]+Cleaned_Data[[#This Row],[ luxury_assets_value]]</f>
        <v>10400000</v>
      </c>
      <c r="T1114" s="1" t="str">
        <f t="shared" si="70"/>
        <v>1–2 Cr</v>
      </c>
      <c r="U1114" s="12">
        <f t="shared" si="71"/>
        <v>3150000</v>
      </c>
      <c r="V1114" s="1" t="str">
        <f>IF(Cleaned_Data[[#This Row],[EMI_Estimate]]&lt;50000, "50K", IF(Cleaned_Data[[#This Row],[EMI_Estimate]]&lt;100000, "50K-1L", IF(Cleaned_Data[[#This Row],[EMI_Estimate]]&lt;150000, "1L-1.5L", IF(Cleaned_Data[[#This Row],[EMI_Estimate]]&lt;200000,"1.5-2L", "&gt;2L"))))</f>
        <v>&gt;2L</v>
      </c>
    </row>
    <row r="1115" spans="1:22" x14ac:dyDescent="0.35">
      <c r="A1115">
        <v>1114</v>
      </c>
      <c r="B1115">
        <v>4</v>
      </c>
      <c r="C1115" t="s">
        <v>19</v>
      </c>
      <c r="D1115" t="s">
        <v>20</v>
      </c>
      <c r="E1115">
        <v>4600000</v>
      </c>
      <c r="F1115" t="str">
        <f t="shared" si="68"/>
        <v>&gt;20 Lakh</v>
      </c>
      <c r="G1115">
        <v>9400000</v>
      </c>
      <c r="H1115">
        <v>18</v>
      </c>
      <c r="I1115">
        <v>545</v>
      </c>
      <c r="J1115" s="1">
        <v>800000</v>
      </c>
      <c r="K1115" s="1">
        <v>2400000</v>
      </c>
      <c r="L1115" s="1">
        <v>11500000</v>
      </c>
      <c r="M1115" s="1">
        <v>6300000</v>
      </c>
      <c r="N1115" s="1" t="s">
        <v>24</v>
      </c>
      <c r="O1115" s="1">
        <f>Cleaned_Data[[#This Row],[ loan_amount]]-Cleaned_Data[[#This Row],[ bank_asset_value]]</f>
        <v>3100000</v>
      </c>
      <c r="P1115" s="1">
        <f>Cleaned_Data[[#This Row],[ loan_amount]]</f>
        <v>9400000</v>
      </c>
      <c r="Q1115" s="1" t="str">
        <f t="shared" si="69"/>
        <v>500–599</v>
      </c>
      <c r="R1115" s="1">
        <f>Cleaned_Data[[#This Row],[ residential_assets_value]]+Cleaned_Data[[#This Row],[ commercial_assets_value]]+Cleaned_Data[[#This Row],[ luxury_assets_value]]</f>
        <v>14700000</v>
      </c>
      <c r="S1115" s="1">
        <f>Cleaned_Data[[#This Row],[ income_annum]]+Cleaned_Data[[#This Row],[ residential_assets_value]]+Cleaned_Data[[#This Row],[ commercial_assets_value]]+Cleaned_Data[[#This Row],[ luxury_assets_value]]</f>
        <v>19300000</v>
      </c>
      <c r="T1115" s="1" t="str">
        <f t="shared" si="70"/>
        <v>1–2 Cr</v>
      </c>
      <c r="U1115" s="12">
        <f t="shared" si="71"/>
        <v>522222</v>
      </c>
      <c r="V1115" s="1" t="str">
        <f>IF(Cleaned_Data[[#This Row],[EMI_Estimate]]&lt;50000, "50K", IF(Cleaned_Data[[#This Row],[EMI_Estimate]]&lt;100000, "50K-1L", IF(Cleaned_Data[[#This Row],[EMI_Estimate]]&lt;150000, "1L-1.5L", IF(Cleaned_Data[[#This Row],[EMI_Estimate]]&lt;200000,"1.5-2L", "&gt;2L"))))</f>
        <v>&gt;2L</v>
      </c>
    </row>
    <row r="1116" spans="1:22" x14ac:dyDescent="0.35">
      <c r="A1116">
        <v>1115</v>
      </c>
      <c r="B1116">
        <v>1</v>
      </c>
      <c r="C1116" t="s">
        <v>22</v>
      </c>
      <c r="D1116" t="s">
        <v>20</v>
      </c>
      <c r="E1116">
        <v>2900000</v>
      </c>
      <c r="F1116" t="str">
        <f t="shared" si="68"/>
        <v>&gt;20 Lakh</v>
      </c>
      <c r="G1116">
        <v>8900000</v>
      </c>
      <c r="H1116">
        <v>6</v>
      </c>
      <c r="I1116">
        <v>523</v>
      </c>
      <c r="J1116" s="1">
        <v>900000</v>
      </c>
      <c r="K1116" s="1">
        <v>5600000</v>
      </c>
      <c r="L1116" s="1">
        <v>9700000</v>
      </c>
      <c r="M1116" s="1">
        <v>1800000</v>
      </c>
      <c r="N1116" s="1" t="s">
        <v>24</v>
      </c>
      <c r="O1116" s="1">
        <f>Cleaned_Data[[#This Row],[ loan_amount]]-Cleaned_Data[[#This Row],[ bank_asset_value]]</f>
        <v>7100000</v>
      </c>
      <c r="P1116" s="1">
        <f>Cleaned_Data[[#This Row],[ loan_amount]]</f>
        <v>8900000</v>
      </c>
      <c r="Q1116" s="1" t="str">
        <f t="shared" si="69"/>
        <v>500–599</v>
      </c>
      <c r="R1116" s="1">
        <f>Cleaned_Data[[#This Row],[ residential_assets_value]]+Cleaned_Data[[#This Row],[ commercial_assets_value]]+Cleaned_Data[[#This Row],[ luxury_assets_value]]</f>
        <v>16200000</v>
      </c>
      <c r="S1116" s="1">
        <f>Cleaned_Data[[#This Row],[ income_annum]]+Cleaned_Data[[#This Row],[ residential_assets_value]]+Cleaned_Data[[#This Row],[ commercial_assets_value]]+Cleaned_Data[[#This Row],[ luxury_assets_value]]</f>
        <v>19100000</v>
      </c>
      <c r="T1116" s="1" t="str">
        <f t="shared" si="70"/>
        <v>1–2 Cr</v>
      </c>
      <c r="U1116" s="12">
        <f t="shared" si="71"/>
        <v>1483333</v>
      </c>
      <c r="V1116" s="1" t="str">
        <f>IF(Cleaned_Data[[#This Row],[EMI_Estimate]]&lt;50000, "50K", IF(Cleaned_Data[[#This Row],[EMI_Estimate]]&lt;100000, "50K-1L", IF(Cleaned_Data[[#This Row],[EMI_Estimate]]&lt;150000, "1L-1.5L", IF(Cleaned_Data[[#This Row],[EMI_Estimate]]&lt;200000,"1.5-2L", "&gt;2L"))))</f>
        <v>&gt;2L</v>
      </c>
    </row>
    <row r="1117" spans="1:22" x14ac:dyDescent="0.35">
      <c r="A1117">
        <v>1116</v>
      </c>
      <c r="B1117">
        <v>2</v>
      </c>
      <c r="C1117" t="s">
        <v>19</v>
      </c>
      <c r="D1117" t="s">
        <v>23</v>
      </c>
      <c r="E1117">
        <v>8600000</v>
      </c>
      <c r="F1117" t="str">
        <f t="shared" si="68"/>
        <v>&gt;20 Lakh</v>
      </c>
      <c r="G1117">
        <v>24900000</v>
      </c>
      <c r="H1117">
        <v>20</v>
      </c>
      <c r="I1117">
        <v>607</v>
      </c>
      <c r="J1117" s="1">
        <v>13600000</v>
      </c>
      <c r="K1117" s="1">
        <v>7600000</v>
      </c>
      <c r="L1117" s="1">
        <v>31800000</v>
      </c>
      <c r="M1117" s="1">
        <v>5400000</v>
      </c>
      <c r="N1117" s="1" t="s">
        <v>21</v>
      </c>
      <c r="O1117" s="1">
        <f>Cleaned_Data[[#This Row],[ loan_amount]]-Cleaned_Data[[#This Row],[ bank_asset_value]]</f>
        <v>19500000</v>
      </c>
      <c r="P1117" s="1">
        <f>Cleaned_Data[[#This Row],[ loan_amount]]</f>
        <v>24900000</v>
      </c>
      <c r="Q1117" s="1" t="str">
        <f t="shared" si="69"/>
        <v>600–699</v>
      </c>
      <c r="R1117" s="1">
        <f>Cleaned_Data[[#This Row],[ residential_assets_value]]+Cleaned_Data[[#This Row],[ commercial_assets_value]]+Cleaned_Data[[#This Row],[ luxury_assets_value]]</f>
        <v>53000000</v>
      </c>
      <c r="S1117" s="1">
        <f>Cleaned_Data[[#This Row],[ income_annum]]+Cleaned_Data[[#This Row],[ residential_assets_value]]+Cleaned_Data[[#This Row],[ commercial_assets_value]]+Cleaned_Data[[#This Row],[ luxury_assets_value]]</f>
        <v>61600000</v>
      </c>
      <c r="T1117" s="1" t="str">
        <f t="shared" si="70"/>
        <v>&gt;4 Cr</v>
      </c>
      <c r="U1117" s="12">
        <f t="shared" si="71"/>
        <v>1245000</v>
      </c>
      <c r="V1117" s="1" t="str">
        <f>IF(Cleaned_Data[[#This Row],[EMI_Estimate]]&lt;50000, "50K", IF(Cleaned_Data[[#This Row],[EMI_Estimate]]&lt;100000, "50K-1L", IF(Cleaned_Data[[#This Row],[EMI_Estimate]]&lt;150000, "1L-1.5L", IF(Cleaned_Data[[#This Row],[EMI_Estimate]]&lt;200000,"1.5-2L", "&gt;2L"))))</f>
        <v>&gt;2L</v>
      </c>
    </row>
    <row r="1118" spans="1:22" x14ac:dyDescent="0.35">
      <c r="A1118">
        <v>1117</v>
      </c>
      <c r="B1118">
        <v>4</v>
      </c>
      <c r="C1118" t="s">
        <v>22</v>
      </c>
      <c r="D1118" t="s">
        <v>20</v>
      </c>
      <c r="E1118">
        <v>3800000</v>
      </c>
      <c r="F1118" t="str">
        <f t="shared" si="68"/>
        <v>&gt;20 Lakh</v>
      </c>
      <c r="G1118">
        <v>14900000</v>
      </c>
      <c r="H1118">
        <v>20</v>
      </c>
      <c r="I1118">
        <v>428</v>
      </c>
      <c r="J1118" s="1">
        <v>6500000</v>
      </c>
      <c r="K1118" s="1">
        <v>3500000</v>
      </c>
      <c r="L1118" s="1">
        <v>12200000</v>
      </c>
      <c r="M1118" s="1">
        <v>2500000</v>
      </c>
      <c r="N1118" s="1" t="s">
        <v>24</v>
      </c>
      <c r="O1118" s="1">
        <f>Cleaned_Data[[#This Row],[ loan_amount]]-Cleaned_Data[[#This Row],[ bank_asset_value]]</f>
        <v>12400000</v>
      </c>
      <c r="P1118" s="1">
        <f>Cleaned_Data[[#This Row],[ loan_amount]]</f>
        <v>14900000</v>
      </c>
      <c r="Q1118" s="1" t="str">
        <f t="shared" si="69"/>
        <v>300–499</v>
      </c>
      <c r="R1118" s="1">
        <f>Cleaned_Data[[#This Row],[ residential_assets_value]]+Cleaned_Data[[#This Row],[ commercial_assets_value]]+Cleaned_Data[[#This Row],[ luxury_assets_value]]</f>
        <v>22200000</v>
      </c>
      <c r="S1118" s="1">
        <f>Cleaned_Data[[#This Row],[ income_annum]]+Cleaned_Data[[#This Row],[ residential_assets_value]]+Cleaned_Data[[#This Row],[ commercial_assets_value]]+Cleaned_Data[[#This Row],[ luxury_assets_value]]</f>
        <v>26000000</v>
      </c>
      <c r="T1118" s="1" t="str">
        <f t="shared" si="70"/>
        <v>2–3 Cr</v>
      </c>
      <c r="U1118" s="12">
        <f t="shared" si="71"/>
        <v>745000</v>
      </c>
      <c r="V1118" s="1" t="str">
        <f>IF(Cleaned_Data[[#This Row],[EMI_Estimate]]&lt;50000, "50K", IF(Cleaned_Data[[#This Row],[EMI_Estimate]]&lt;100000, "50K-1L", IF(Cleaned_Data[[#This Row],[EMI_Estimate]]&lt;150000, "1L-1.5L", IF(Cleaned_Data[[#This Row],[EMI_Estimate]]&lt;200000,"1.5-2L", "&gt;2L"))))</f>
        <v>&gt;2L</v>
      </c>
    </row>
    <row r="1119" spans="1:22" x14ac:dyDescent="0.35">
      <c r="A1119">
        <v>1118</v>
      </c>
      <c r="B1119">
        <v>0</v>
      </c>
      <c r="C1119" t="s">
        <v>22</v>
      </c>
      <c r="D1119" t="s">
        <v>20</v>
      </c>
      <c r="E1119">
        <v>8200000</v>
      </c>
      <c r="F1119" t="str">
        <f t="shared" si="68"/>
        <v>&gt;20 Lakh</v>
      </c>
      <c r="G1119">
        <v>20300000</v>
      </c>
      <c r="H1119">
        <v>4</v>
      </c>
      <c r="I1119">
        <v>666</v>
      </c>
      <c r="J1119" s="1">
        <v>13100000</v>
      </c>
      <c r="K1119" s="1">
        <v>10200000</v>
      </c>
      <c r="L1119" s="1">
        <v>25900000</v>
      </c>
      <c r="M1119" s="1">
        <v>7800000</v>
      </c>
      <c r="N1119" s="1" t="s">
        <v>21</v>
      </c>
      <c r="O1119" s="1">
        <f>Cleaned_Data[[#This Row],[ loan_amount]]-Cleaned_Data[[#This Row],[ bank_asset_value]]</f>
        <v>12500000</v>
      </c>
      <c r="P1119" s="1">
        <f>Cleaned_Data[[#This Row],[ loan_amount]]</f>
        <v>20300000</v>
      </c>
      <c r="Q1119" s="1" t="str">
        <f t="shared" si="69"/>
        <v>600–699</v>
      </c>
      <c r="R1119" s="1">
        <f>Cleaned_Data[[#This Row],[ residential_assets_value]]+Cleaned_Data[[#This Row],[ commercial_assets_value]]+Cleaned_Data[[#This Row],[ luxury_assets_value]]</f>
        <v>49200000</v>
      </c>
      <c r="S1119" s="1">
        <f>Cleaned_Data[[#This Row],[ income_annum]]+Cleaned_Data[[#This Row],[ residential_assets_value]]+Cleaned_Data[[#This Row],[ commercial_assets_value]]+Cleaned_Data[[#This Row],[ luxury_assets_value]]</f>
        <v>57400000</v>
      </c>
      <c r="T1119" s="1" t="str">
        <f t="shared" si="70"/>
        <v>&gt;4 Cr</v>
      </c>
      <c r="U1119" s="12">
        <f t="shared" si="71"/>
        <v>5075000</v>
      </c>
      <c r="V1119" s="1" t="str">
        <f>IF(Cleaned_Data[[#This Row],[EMI_Estimate]]&lt;50000, "50K", IF(Cleaned_Data[[#This Row],[EMI_Estimate]]&lt;100000, "50K-1L", IF(Cleaned_Data[[#This Row],[EMI_Estimate]]&lt;150000, "1L-1.5L", IF(Cleaned_Data[[#This Row],[EMI_Estimate]]&lt;200000,"1.5-2L", "&gt;2L"))))</f>
        <v>&gt;2L</v>
      </c>
    </row>
    <row r="1120" spans="1:22" x14ac:dyDescent="0.35">
      <c r="A1120">
        <v>1119</v>
      </c>
      <c r="B1120">
        <v>3</v>
      </c>
      <c r="C1120" t="s">
        <v>19</v>
      </c>
      <c r="D1120" t="s">
        <v>20</v>
      </c>
      <c r="E1120">
        <v>3200000</v>
      </c>
      <c r="F1120" t="str">
        <f t="shared" si="68"/>
        <v>&gt;20 Lakh</v>
      </c>
      <c r="G1120">
        <v>10100000</v>
      </c>
      <c r="H1120">
        <v>20</v>
      </c>
      <c r="I1120">
        <v>704</v>
      </c>
      <c r="J1120" s="1">
        <v>3400000</v>
      </c>
      <c r="K1120" s="1">
        <v>4800000</v>
      </c>
      <c r="L1120" s="1">
        <v>9000000</v>
      </c>
      <c r="M1120" s="1">
        <v>3900000</v>
      </c>
      <c r="N1120" s="1" t="s">
        <v>21</v>
      </c>
      <c r="O1120" s="1">
        <f>Cleaned_Data[[#This Row],[ loan_amount]]-Cleaned_Data[[#This Row],[ bank_asset_value]]</f>
        <v>6200000</v>
      </c>
      <c r="P1120" s="1">
        <f>Cleaned_Data[[#This Row],[ loan_amount]]</f>
        <v>10100000</v>
      </c>
      <c r="Q1120" s="1" t="str">
        <f t="shared" si="69"/>
        <v>700–799</v>
      </c>
      <c r="R1120" s="1">
        <f>Cleaned_Data[[#This Row],[ residential_assets_value]]+Cleaned_Data[[#This Row],[ commercial_assets_value]]+Cleaned_Data[[#This Row],[ luxury_assets_value]]</f>
        <v>17200000</v>
      </c>
      <c r="S1120" s="1">
        <f>Cleaned_Data[[#This Row],[ income_annum]]+Cleaned_Data[[#This Row],[ residential_assets_value]]+Cleaned_Data[[#This Row],[ commercial_assets_value]]+Cleaned_Data[[#This Row],[ luxury_assets_value]]</f>
        <v>20400000</v>
      </c>
      <c r="T1120" s="1" t="str">
        <f t="shared" si="70"/>
        <v>2–3 Cr</v>
      </c>
      <c r="U1120" s="12">
        <f t="shared" si="71"/>
        <v>505000</v>
      </c>
      <c r="V1120" s="1" t="str">
        <f>IF(Cleaned_Data[[#This Row],[EMI_Estimate]]&lt;50000, "50K", IF(Cleaned_Data[[#This Row],[EMI_Estimate]]&lt;100000, "50K-1L", IF(Cleaned_Data[[#This Row],[EMI_Estimate]]&lt;150000, "1L-1.5L", IF(Cleaned_Data[[#This Row],[EMI_Estimate]]&lt;200000,"1.5-2L", "&gt;2L"))))</f>
        <v>&gt;2L</v>
      </c>
    </row>
    <row r="1121" spans="1:22" x14ac:dyDescent="0.35">
      <c r="A1121">
        <v>1120</v>
      </c>
      <c r="B1121">
        <v>0</v>
      </c>
      <c r="C1121" t="s">
        <v>22</v>
      </c>
      <c r="D1121" t="s">
        <v>23</v>
      </c>
      <c r="E1121">
        <v>8100000</v>
      </c>
      <c r="F1121" t="str">
        <f t="shared" si="68"/>
        <v>&gt;20 Lakh</v>
      </c>
      <c r="G1121">
        <v>23800000</v>
      </c>
      <c r="H1121">
        <v>10</v>
      </c>
      <c r="I1121">
        <v>794</v>
      </c>
      <c r="J1121" s="1">
        <v>5400000</v>
      </c>
      <c r="K1121" s="1">
        <v>15500000</v>
      </c>
      <c r="L1121" s="1">
        <v>20700000</v>
      </c>
      <c r="M1121" s="1">
        <v>8800000</v>
      </c>
      <c r="N1121" s="1" t="s">
        <v>21</v>
      </c>
      <c r="O1121" s="1">
        <f>Cleaned_Data[[#This Row],[ loan_amount]]-Cleaned_Data[[#This Row],[ bank_asset_value]]</f>
        <v>15000000</v>
      </c>
      <c r="P1121" s="1">
        <f>Cleaned_Data[[#This Row],[ loan_amount]]</f>
        <v>23800000</v>
      </c>
      <c r="Q1121" s="1" t="str">
        <f t="shared" si="69"/>
        <v>700–799</v>
      </c>
      <c r="R1121" s="1">
        <f>Cleaned_Data[[#This Row],[ residential_assets_value]]+Cleaned_Data[[#This Row],[ commercial_assets_value]]+Cleaned_Data[[#This Row],[ luxury_assets_value]]</f>
        <v>41600000</v>
      </c>
      <c r="S1121" s="1">
        <f>Cleaned_Data[[#This Row],[ income_annum]]+Cleaned_Data[[#This Row],[ residential_assets_value]]+Cleaned_Data[[#This Row],[ commercial_assets_value]]+Cleaned_Data[[#This Row],[ luxury_assets_value]]</f>
        <v>49700000</v>
      </c>
      <c r="T1121" s="1" t="str">
        <f t="shared" si="70"/>
        <v>&gt;4 Cr</v>
      </c>
      <c r="U1121" s="12">
        <f t="shared" si="71"/>
        <v>2380000</v>
      </c>
      <c r="V1121" s="1" t="str">
        <f>IF(Cleaned_Data[[#This Row],[EMI_Estimate]]&lt;50000, "50K", IF(Cleaned_Data[[#This Row],[EMI_Estimate]]&lt;100000, "50K-1L", IF(Cleaned_Data[[#This Row],[EMI_Estimate]]&lt;150000, "1L-1.5L", IF(Cleaned_Data[[#This Row],[EMI_Estimate]]&lt;200000,"1.5-2L", "&gt;2L"))))</f>
        <v>&gt;2L</v>
      </c>
    </row>
    <row r="1122" spans="1:22" x14ac:dyDescent="0.35">
      <c r="A1122">
        <v>1121</v>
      </c>
      <c r="B1122">
        <v>1</v>
      </c>
      <c r="C1122" t="s">
        <v>19</v>
      </c>
      <c r="D1122" t="s">
        <v>23</v>
      </c>
      <c r="E1122">
        <v>9800000</v>
      </c>
      <c r="F1122" t="str">
        <f t="shared" si="68"/>
        <v>&gt;20 Lakh</v>
      </c>
      <c r="G1122">
        <v>23300000</v>
      </c>
      <c r="H1122">
        <v>12</v>
      </c>
      <c r="I1122">
        <v>430</v>
      </c>
      <c r="J1122" s="1">
        <v>3200000</v>
      </c>
      <c r="K1122" s="1">
        <v>12600000</v>
      </c>
      <c r="L1122" s="1">
        <v>30500000</v>
      </c>
      <c r="M1122" s="1">
        <v>13900000</v>
      </c>
      <c r="N1122" s="1" t="s">
        <v>24</v>
      </c>
      <c r="O1122" s="1">
        <f>Cleaned_Data[[#This Row],[ loan_amount]]-Cleaned_Data[[#This Row],[ bank_asset_value]]</f>
        <v>9400000</v>
      </c>
      <c r="P1122" s="1">
        <f>Cleaned_Data[[#This Row],[ loan_amount]]</f>
        <v>23300000</v>
      </c>
      <c r="Q1122" s="1" t="str">
        <f t="shared" si="69"/>
        <v>300–499</v>
      </c>
      <c r="R1122" s="1">
        <f>Cleaned_Data[[#This Row],[ residential_assets_value]]+Cleaned_Data[[#This Row],[ commercial_assets_value]]+Cleaned_Data[[#This Row],[ luxury_assets_value]]</f>
        <v>46300000</v>
      </c>
      <c r="S1122" s="1">
        <f>Cleaned_Data[[#This Row],[ income_annum]]+Cleaned_Data[[#This Row],[ residential_assets_value]]+Cleaned_Data[[#This Row],[ commercial_assets_value]]+Cleaned_Data[[#This Row],[ luxury_assets_value]]</f>
        <v>56100000</v>
      </c>
      <c r="T1122" s="1" t="str">
        <f t="shared" si="70"/>
        <v>&gt;4 Cr</v>
      </c>
      <c r="U1122" s="12">
        <f t="shared" si="71"/>
        <v>1941667</v>
      </c>
      <c r="V1122" s="1" t="str">
        <f>IF(Cleaned_Data[[#This Row],[EMI_Estimate]]&lt;50000, "50K", IF(Cleaned_Data[[#This Row],[EMI_Estimate]]&lt;100000, "50K-1L", IF(Cleaned_Data[[#This Row],[EMI_Estimate]]&lt;150000, "1L-1.5L", IF(Cleaned_Data[[#This Row],[EMI_Estimate]]&lt;200000,"1.5-2L", "&gt;2L"))))</f>
        <v>&gt;2L</v>
      </c>
    </row>
    <row r="1123" spans="1:22" x14ac:dyDescent="0.35">
      <c r="A1123">
        <v>1122</v>
      </c>
      <c r="B1123">
        <v>0</v>
      </c>
      <c r="C1123" t="s">
        <v>22</v>
      </c>
      <c r="D1123" t="s">
        <v>20</v>
      </c>
      <c r="E1123">
        <v>200000</v>
      </c>
      <c r="F1123" t="str">
        <f t="shared" si="68"/>
        <v>&lt;5 Lakh</v>
      </c>
      <c r="G1123">
        <v>500000</v>
      </c>
      <c r="H1123">
        <v>20</v>
      </c>
      <c r="I1123">
        <v>615</v>
      </c>
      <c r="J1123" s="1">
        <v>500000</v>
      </c>
      <c r="K1123" s="1">
        <v>200000</v>
      </c>
      <c r="L1123" s="1">
        <v>600000</v>
      </c>
      <c r="M1123" s="1">
        <v>200000</v>
      </c>
      <c r="N1123" s="1" t="s">
        <v>21</v>
      </c>
      <c r="O1123" s="1">
        <f>Cleaned_Data[[#This Row],[ loan_amount]]-Cleaned_Data[[#This Row],[ bank_asset_value]]</f>
        <v>300000</v>
      </c>
      <c r="P1123" s="1">
        <f>Cleaned_Data[[#This Row],[ loan_amount]]</f>
        <v>500000</v>
      </c>
      <c r="Q1123" s="1" t="str">
        <f t="shared" si="69"/>
        <v>600–699</v>
      </c>
      <c r="R1123" s="1">
        <f>Cleaned_Data[[#This Row],[ residential_assets_value]]+Cleaned_Data[[#This Row],[ commercial_assets_value]]+Cleaned_Data[[#This Row],[ luxury_assets_value]]</f>
        <v>1300000</v>
      </c>
      <c r="S1123" s="1">
        <f>Cleaned_Data[[#This Row],[ income_annum]]+Cleaned_Data[[#This Row],[ residential_assets_value]]+Cleaned_Data[[#This Row],[ commercial_assets_value]]+Cleaned_Data[[#This Row],[ luxury_assets_value]]</f>
        <v>1500000</v>
      </c>
      <c r="T1123" s="1" t="str">
        <f t="shared" si="70"/>
        <v>&lt;1 Cr</v>
      </c>
      <c r="U1123" s="12">
        <f t="shared" si="71"/>
        <v>25000</v>
      </c>
      <c r="V1123" s="1" t="str">
        <f>IF(Cleaned_Data[[#This Row],[EMI_Estimate]]&lt;50000, "50K", IF(Cleaned_Data[[#This Row],[EMI_Estimate]]&lt;100000, "50K-1L", IF(Cleaned_Data[[#This Row],[EMI_Estimate]]&lt;150000, "1L-1.5L", IF(Cleaned_Data[[#This Row],[EMI_Estimate]]&lt;200000,"1.5-2L", "&gt;2L"))))</f>
        <v>50K</v>
      </c>
    </row>
    <row r="1124" spans="1:22" x14ac:dyDescent="0.35">
      <c r="A1124">
        <v>1123</v>
      </c>
      <c r="B1124">
        <v>0</v>
      </c>
      <c r="C1124" t="s">
        <v>22</v>
      </c>
      <c r="D1124" t="s">
        <v>20</v>
      </c>
      <c r="E1124">
        <v>6600000</v>
      </c>
      <c r="F1124" t="str">
        <f t="shared" si="68"/>
        <v>&gt;20 Lakh</v>
      </c>
      <c r="G1124">
        <v>14100000</v>
      </c>
      <c r="H1124">
        <v>20</v>
      </c>
      <c r="I1124">
        <v>360</v>
      </c>
      <c r="J1124" s="1">
        <v>6800000</v>
      </c>
      <c r="K1124" s="1">
        <v>5100000</v>
      </c>
      <c r="L1124" s="1">
        <v>25400000</v>
      </c>
      <c r="M1124" s="1">
        <v>7800000</v>
      </c>
      <c r="N1124" s="1" t="s">
        <v>24</v>
      </c>
      <c r="O1124" s="1">
        <f>Cleaned_Data[[#This Row],[ loan_amount]]-Cleaned_Data[[#This Row],[ bank_asset_value]]</f>
        <v>6300000</v>
      </c>
      <c r="P1124" s="1">
        <f>Cleaned_Data[[#This Row],[ loan_amount]]</f>
        <v>14100000</v>
      </c>
      <c r="Q1124" s="1" t="str">
        <f t="shared" si="69"/>
        <v>300–499</v>
      </c>
      <c r="R1124" s="1">
        <f>Cleaned_Data[[#This Row],[ residential_assets_value]]+Cleaned_Data[[#This Row],[ commercial_assets_value]]+Cleaned_Data[[#This Row],[ luxury_assets_value]]</f>
        <v>37300000</v>
      </c>
      <c r="S1124" s="1">
        <f>Cleaned_Data[[#This Row],[ income_annum]]+Cleaned_Data[[#This Row],[ residential_assets_value]]+Cleaned_Data[[#This Row],[ commercial_assets_value]]+Cleaned_Data[[#This Row],[ luxury_assets_value]]</f>
        <v>43900000</v>
      </c>
      <c r="T1124" s="1" t="str">
        <f t="shared" si="70"/>
        <v>&gt;4 Cr</v>
      </c>
      <c r="U1124" s="12">
        <f t="shared" si="71"/>
        <v>705000</v>
      </c>
      <c r="V1124" s="1" t="str">
        <f>IF(Cleaned_Data[[#This Row],[EMI_Estimate]]&lt;50000, "50K", IF(Cleaned_Data[[#This Row],[EMI_Estimate]]&lt;100000, "50K-1L", IF(Cleaned_Data[[#This Row],[EMI_Estimate]]&lt;150000, "1L-1.5L", IF(Cleaned_Data[[#This Row],[EMI_Estimate]]&lt;200000,"1.5-2L", "&gt;2L"))))</f>
        <v>&gt;2L</v>
      </c>
    </row>
    <row r="1125" spans="1:22" x14ac:dyDescent="0.35">
      <c r="A1125">
        <v>1124</v>
      </c>
      <c r="B1125">
        <v>0</v>
      </c>
      <c r="C1125" t="s">
        <v>22</v>
      </c>
      <c r="D1125" t="s">
        <v>20</v>
      </c>
      <c r="E1125">
        <v>9100000</v>
      </c>
      <c r="F1125" t="str">
        <f t="shared" si="68"/>
        <v>&gt;20 Lakh</v>
      </c>
      <c r="G1125">
        <v>18300000</v>
      </c>
      <c r="H1125">
        <v>14</v>
      </c>
      <c r="I1125">
        <v>458</v>
      </c>
      <c r="J1125" s="1">
        <v>6100000</v>
      </c>
      <c r="K1125" s="1">
        <v>9200000</v>
      </c>
      <c r="L1125" s="1">
        <v>34100000</v>
      </c>
      <c r="M1125" s="1">
        <v>10000000</v>
      </c>
      <c r="N1125" s="1" t="s">
        <v>24</v>
      </c>
      <c r="O1125" s="1">
        <f>Cleaned_Data[[#This Row],[ loan_amount]]-Cleaned_Data[[#This Row],[ bank_asset_value]]</f>
        <v>8300000</v>
      </c>
      <c r="P1125" s="1">
        <f>Cleaned_Data[[#This Row],[ loan_amount]]</f>
        <v>18300000</v>
      </c>
      <c r="Q1125" s="1" t="str">
        <f t="shared" si="69"/>
        <v>300–499</v>
      </c>
      <c r="R1125" s="1">
        <f>Cleaned_Data[[#This Row],[ residential_assets_value]]+Cleaned_Data[[#This Row],[ commercial_assets_value]]+Cleaned_Data[[#This Row],[ luxury_assets_value]]</f>
        <v>49400000</v>
      </c>
      <c r="S1125" s="1">
        <f>Cleaned_Data[[#This Row],[ income_annum]]+Cleaned_Data[[#This Row],[ residential_assets_value]]+Cleaned_Data[[#This Row],[ commercial_assets_value]]+Cleaned_Data[[#This Row],[ luxury_assets_value]]</f>
        <v>58500000</v>
      </c>
      <c r="T1125" s="1" t="str">
        <f t="shared" si="70"/>
        <v>&gt;4 Cr</v>
      </c>
      <c r="U1125" s="12">
        <f t="shared" si="71"/>
        <v>1307143</v>
      </c>
      <c r="V1125" s="1" t="str">
        <f>IF(Cleaned_Data[[#This Row],[EMI_Estimate]]&lt;50000, "50K", IF(Cleaned_Data[[#This Row],[EMI_Estimate]]&lt;100000, "50K-1L", IF(Cleaned_Data[[#This Row],[EMI_Estimate]]&lt;150000, "1L-1.5L", IF(Cleaned_Data[[#This Row],[EMI_Estimate]]&lt;200000,"1.5-2L", "&gt;2L"))))</f>
        <v>&gt;2L</v>
      </c>
    </row>
    <row r="1126" spans="1:22" x14ac:dyDescent="0.35">
      <c r="A1126">
        <v>1125</v>
      </c>
      <c r="B1126">
        <v>2</v>
      </c>
      <c r="C1126" t="s">
        <v>22</v>
      </c>
      <c r="D1126" t="s">
        <v>20</v>
      </c>
      <c r="E1126">
        <v>5500000</v>
      </c>
      <c r="F1126" t="str">
        <f t="shared" si="68"/>
        <v>&gt;20 Lakh</v>
      </c>
      <c r="G1126">
        <v>20400000</v>
      </c>
      <c r="H1126">
        <v>12</v>
      </c>
      <c r="I1126">
        <v>887</v>
      </c>
      <c r="J1126" s="1">
        <v>8800000</v>
      </c>
      <c r="K1126" s="1">
        <v>9400000</v>
      </c>
      <c r="L1126" s="1">
        <v>12300000</v>
      </c>
      <c r="M1126" s="1">
        <v>3300000</v>
      </c>
      <c r="N1126" s="1" t="s">
        <v>21</v>
      </c>
      <c r="O1126" s="1">
        <f>Cleaned_Data[[#This Row],[ loan_amount]]-Cleaned_Data[[#This Row],[ bank_asset_value]]</f>
        <v>17100000</v>
      </c>
      <c r="P1126" s="1">
        <f>Cleaned_Data[[#This Row],[ loan_amount]]</f>
        <v>20400000</v>
      </c>
      <c r="Q1126" s="1" t="str">
        <f t="shared" si="69"/>
        <v>800+</v>
      </c>
      <c r="R1126" s="1">
        <f>Cleaned_Data[[#This Row],[ residential_assets_value]]+Cleaned_Data[[#This Row],[ commercial_assets_value]]+Cleaned_Data[[#This Row],[ luxury_assets_value]]</f>
        <v>30500000</v>
      </c>
      <c r="S1126" s="1">
        <f>Cleaned_Data[[#This Row],[ income_annum]]+Cleaned_Data[[#This Row],[ residential_assets_value]]+Cleaned_Data[[#This Row],[ commercial_assets_value]]+Cleaned_Data[[#This Row],[ luxury_assets_value]]</f>
        <v>36000000</v>
      </c>
      <c r="T1126" s="1" t="str">
        <f t="shared" si="70"/>
        <v>3–4 Cr</v>
      </c>
      <c r="U1126" s="12">
        <f t="shared" si="71"/>
        <v>1700000</v>
      </c>
      <c r="V1126" s="1" t="str">
        <f>IF(Cleaned_Data[[#This Row],[EMI_Estimate]]&lt;50000, "50K", IF(Cleaned_Data[[#This Row],[EMI_Estimate]]&lt;100000, "50K-1L", IF(Cleaned_Data[[#This Row],[EMI_Estimate]]&lt;150000, "1L-1.5L", IF(Cleaned_Data[[#This Row],[EMI_Estimate]]&lt;200000,"1.5-2L", "&gt;2L"))))</f>
        <v>&gt;2L</v>
      </c>
    </row>
    <row r="1127" spans="1:22" x14ac:dyDescent="0.35">
      <c r="A1127">
        <v>1126</v>
      </c>
      <c r="B1127">
        <v>4</v>
      </c>
      <c r="C1127" t="s">
        <v>22</v>
      </c>
      <c r="D1127" t="s">
        <v>20</v>
      </c>
      <c r="E1127">
        <v>7200000</v>
      </c>
      <c r="F1127" t="str">
        <f t="shared" si="68"/>
        <v>&gt;20 Lakh</v>
      </c>
      <c r="G1127">
        <v>27400000</v>
      </c>
      <c r="H1127">
        <v>8</v>
      </c>
      <c r="I1127">
        <v>735</v>
      </c>
      <c r="J1127" s="1">
        <v>14100000</v>
      </c>
      <c r="K1127" s="1">
        <v>14200000</v>
      </c>
      <c r="L1127" s="1">
        <v>19400000</v>
      </c>
      <c r="M1127" s="1">
        <v>9500000</v>
      </c>
      <c r="N1127" s="1" t="s">
        <v>21</v>
      </c>
      <c r="O1127" s="1">
        <f>Cleaned_Data[[#This Row],[ loan_amount]]-Cleaned_Data[[#This Row],[ bank_asset_value]]</f>
        <v>17900000</v>
      </c>
      <c r="P1127" s="1">
        <f>Cleaned_Data[[#This Row],[ loan_amount]]</f>
        <v>27400000</v>
      </c>
      <c r="Q1127" s="1" t="str">
        <f t="shared" si="69"/>
        <v>700–799</v>
      </c>
      <c r="R1127" s="1">
        <f>Cleaned_Data[[#This Row],[ residential_assets_value]]+Cleaned_Data[[#This Row],[ commercial_assets_value]]+Cleaned_Data[[#This Row],[ luxury_assets_value]]</f>
        <v>47700000</v>
      </c>
      <c r="S1127" s="1">
        <f>Cleaned_Data[[#This Row],[ income_annum]]+Cleaned_Data[[#This Row],[ residential_assets_value]]+Cleaned_Data[[#This Row],[ commercial_assets_value]]+Cleaned_Data[[#This Row],[ luxury_assets_value]]</f>
        <v>54900000</v>
      </c>
      <c r="T1127" s="1" t="str">
        <f t="shared" si="70"/>
        <v>&gt;4 Cr</v>
      </c>
      <c r="U1127" s="12">
        <f t="shared" si="71"/>
        <v>3425000</v>
      </c>
      <c r="V1127" s="1" t="str">
        <f>IF(Cleaned_Data[[#This Row],[EMI_Estimate]]&lt;50000, "50K", IF(Cleaned_Data[[#This Row],[EMI_Estimate]]&lt;100000, "50K-1L", IF(Cleaned_Data[[#This Row],[EMI_Estimate]]&lt;150000, "1L-1.5L", IF(Cleaned_Data[[#This Row],[EMI_Estimate]]&lt;200000,"1.5-2L", "&gt;2L"))))</f>
        <v>&gt;2L</v>
      </c>
    </row>
    <row r="1128" spans="1:22" x14ac:dyDescent="0.35">
      <c r="A1128">
        <v>1127</v>
      </c>
      <c r="B1128">
        <v>1</v>
      </c>
      <c r="C1128" t="s">
        <v>22</v>
      </c>
      <c r="D1128" t="s">
        <v>20</v>
      </c>
      <c r="E1128">
        <v>2400000</v>
      </c>
      <c r="F1128" t="str">
        <f t="shared" si="68"/>
        <v>&gt;20 Lakh</v>
      </c>
      <c r="G1128">
        <v>5600000</v>
      </c>
      <c r="H1128">
        <v>16</v>
      </c>
      <c r="I1128">
        <v>379</v>
      </c>
      <c r="J1128" s="1">
        <v>3700000</v>
      </c>
      <c r="K1128" s="1">
        <v>600000</v>
      </c>
      <c r="L1128" s="1">
        <v>7200000</v>
      </c>
      <c r="M1128" s="1">
        <v>3400000</v>
      </c>
      <c r="N1128" s="1" t="s">
        <v>24</v>
      </c>
      <c r="O1128" s="1">
        <f>Cleaned_Data[[#This Row],[ loan_amount]]-Cleaned_Data[[#This Row],[ bank_asset_value]]</f>
        <v>2200000</v>
      </c>
      <c r="P1128" s="1">
        <f>Cleaned_Data[[#This Row],[ loan_amount]]</f>
        <v>5600000</v>
      </c>
      <c r="Q1128" s="1" t="str">
        <f t="shared" si="69"/>
        <v>300–499</v>
      </c>
      <c r="R1128" s="1">
        <f>Cleaned_Data[[#This Row],[ residential_assets_value]]+Cleaned_Data[[#This Row],[ commercial_assets_value]]+Cleaned_Data[[#This Row],[ luxury_assets_value]]</f>
        <v>11500000</v>
      </c>
      <c r="S1128" s="1">
        <f>Cleaned_Data[[#This Row],[ income_annum]]+Cleaned_Data[[#This Row],[ residential_assets_value]]+Cleaned_Data[[#This Row],[ commercial_assets_value]]+Cleaned_Data[[#This Row],[ luxury_assets_value]]</f>
        <v>13900000</v>
      </c>
      <c r="T1128" s="1" t="str">
        <f t="shared" si="70"/>
        <v>1–2 Cr</v>
      </c>
      <c r="U1128" s="12">
        <f t="shared" si="71"/>
        <v>350000</v>
      </c>
      <c r="V1128" s="1" t="str">
        <f>IF(Cleaned_Data[[#This Row],[EMI_Estimate]]&lt;50000, "50K", IF(Cleaned_Data[[#This Row],[EMI_Estimate]]&lt;100000, "50K-1L", IF(Cleaned_Data[[#This Row],[EMI_Estimate]]&lt;150000, "1L-1.5L", IF(Cleaned_Data[[#This Row],[EMI_Estimate]]&lt;200000,"1.5-2L", "&gt;2L"))))</f>
        <v>&gt;2L</v>
      </c>
    </row>
    <row r="1129" spans="1:22" x14ac:dyDescent="0.35">
      <c r="A1129">
        <v>1128</v>
      </c>
      <c r="B1129">
        <v>4</v>
      </c>
      <c r="C1129" t="s">
        <v>19</v>
      </c>
      <c r="D1129" t="s">
        <v>20</v>
      </c>
      <c r="E1129">
        <v>9600000</v>
      </c>
      <c r="F1129" t="str">
        <f t="shared" si="68"/>
        <v>&gt;20 Lakh</v>
      </c>
      <c r="G1129">
        <v>25500000</v>
      </c>
      <c r="H1129">
        <v>20</v>
      </c>
      <c r="I1129">
        <v>544</v>
      </c>
      <c r="J1129" s="1">
        <v>4000000</v>
      </c>
      <c r="K1129" s="1">
        <v>11400000</v>
      </c>
      <c r="L1129" s="1">
        <v>23800000</v>
      </c>
      <c r="M1129" s="1">
        <v>11100000</v>
      </c>
      <c r="N1129" s="1" t="s">
        <v>24</v>
      </c>
      <c r="O1129" s="1">
        <f>Cleaned_Data[[#This Row],[ loan_amount]]-Cleaned_Data[[#This Row],[ bank_asset_value]]</f>
        <v>14400000</v>
      </c>
      <c r="P1129" s="1">
        <f>Cleaned_Data[[#This Row],[ loan_amount]]</f>
        <v>25500000</v>
      </c>
      <c r="Q1129" s="1" t="str">
        <f t="shared" si="69"/>
        <v>500–599</v>
      </c>
      <c r="R1129" s="1">
        <f>Cleaned_Data[[#This Row],[ residential_assets_value]]+Cleaned_Data[[#This Row],[ commercial_assets_value]]+Cleaned_Data[[#This Row],[ luxury_assets_value]]</f>
        <v>39200000</v>
      </c>
      <c r="S1129" s="1">
        <f>Cleaned_Data[[#This Row],[ income_annum]]+Cleaned_Data[[#This Row],[ residential_assets_value]]+Cleaned_Data[[#This Row],[ commercial_assets_value]]+Cleaned_Data[[#This Row],[ luxury_assets_value]]</f>
        <v>48800000</v>
      </c>
      <c r="T1129" s="1" t="str">
        <f t="shared" si="70"/>
        <v>&gt;4 Cr</v>
      </c>
      <c r="U1129" s="12">
        <f t="shared" si="71"/>
        <v>1275000</v>
      </c>
      <c r="V1129" s="1" t="str">
        <f>IF(Cleaned_Data[[#This Row],[EMI_Estimate]]&lt;50000, "50K", IF(Cleaned_Data[[#This Row],[EMI_Estimate]]&lt;100000, "50K-1L", IF(Cleaned_Data[[#This Row],[EMI_Estimate]]&lt;150000, "1L-1.5L", IF(Cleaned_Data[[#This Row],[EMI_Estimate]]&lt;200000,"1.5-2L", "&gt;2L"))))</f>
        <v>&gt;2L</v>
      </c>
    </row>
    <row r="1130" spans="1:22" x14ac:dyDescent="0.35">
      <c r="A1130">
        <v>1129</v>
      </c>
      <c r="B1130">
        <v>1</v>
      </c>
      <c r="C1130" t="s">
        <v>19</v>
      </c>
      <c r="D1130" t="s">
        <v>23</v>
      </c>
      <c r="E1130">
        <v>5800000</v>
      </c>
      <c r="F1130" t="str">
        <f t="shared" si="68"/>
        <v>&gt;20 Lakh</v>
      </c>
      <c r="G1130">
        <v>16700000</v>
      </c>
      <c r="H1130">
        <v>12</v>
      </c>
      <c r="I1130">
        <v>721</v>
      </c>
      <c r="J1130" s="1">
        <v>1100000</v>
      </c>
      <c r="K1130" s="1">
        <v>9700000</v>
      </c>
      <c r="L1130" s="1">
        <v>17200000</v>
      </c>
      <c r="M1130" s="1">
        <v>7500000</v>
      </c>
      <c r="N1130" s="1" t="s">
        <v>21</v>
      </c>
      <c r="O1130" s="1">
        <f>Cleaned_Data[[#This Row],[ loan_amount]]-Cleaned_Data[[#This Row],[ bank_asset_value]]</f>
        <v>9200000</v>
      </c>
      <c r="P1130" s="1">
        <f>Cleaned_Data[[#This Row],[ loan_amount]]</f>
        <v>16700000</v>
      </c>
      <c r="Q1130" s="1" t="str">
        <f t="shared" si="69"/>
        <v>700–799</v>
      </c>
      <c r="R1130" s="1">
        <f>Cleaned_Data[[#This Row],[ residential_assets_value]]+Cleaned_Data[[#This Row],[ commercial_assets_value]]+Cleaned_Data[[#This Row],[ luxury_assets_value]]</f>
        <v>28000000</v>
      </c>
      <c r="S1130" s="1">
        <f>Cleaned_Data[[#This Row],[ income_annum]]+Cleaned_Data[[#This Row],[ residential_assets_value]]+Cleaned_Data[[#This Row],[ commercial_assets_value]]+Cleaned_Data[[#This Row],[ luxury_assets_value]]</f>
        <v>33800000</v>
      </c>
      <c r="T1130" s="1" t="str">
        <f t="shared" si="70"/>
        <v>3–4 Cr</v>
      </c>
      <c r="U1130" s="12">
        <f t="shared" si="71"/>
        <v>1391667</v>
      </c>
      <c r="V1130" s="1" t="str">
        <f>IF(Cleaned_Data[[#This Row],[EMI_Estimate]]&lt;50000, "50K", IF(Cleaned_Data[[#This Row],[EMI_Estimate]]&lt;100000, "50K-1L", IF(Cleaned_Data[[#This Row],[EMI_Estimate]]&lt;150000, "1L-1.5L", IF(Cleaned_Data[[#This Row],[EMI_Estimate]]&lt;200000,"1.5-2L", "&gt;2L"))))</f>
        <v>&gt;2L</v>
      </c>
    </row>
    <row r="1131" spans="1:22" x14ac:dyDescent="0.35">
      <c r="A1131">
        <v>1130</v>
      </c>
      <c r="B1131">
        <v>4</v>
      </c>
      <c r="C1131" t="s">
        <v>22</v>
      </c>
      <c r="D1131" t="s">
        <v>20</v>
      </c>
      <c r="E1131">
        <v>2300000</v>
      </c>
      <c r="F1131" t="str">
        <f t="shared" si="68"/>
        <v>&gt;20 Lakh</v>
      </c>
      <c r="G1131">
        <v>6000000</v>
      </c>
      <c r="H1131">
        <v>8</v>
      </c>
      <c r="I1131">
        <v>676</v>
      </c>
      <c r="J1131" s="1">
        <v>6000000</v>
      </c>
      <c r="K1131" s="1">
        <v>400000</v>
      </c>
      <c r="L1131" s="1">
        <v>4800000</v>
      </c>
      <c r="M1131" s="1">
        <v>2200000</v>
      </c>
      <c r="N1131" s="1" t="s">
        <v>21</v>
      </c>
      <c r="O1131" s="1">
        <f>Cleaned_Data[[#This Row],[ loan_amount]]-Cleaned_Data[[#This Row],[ bank_asset_value]]</f>
        <v>3800000</v>
      </c>
      <c r="P1131" s="1">
        <f>Cleaned_Data[[#This Row],[ loan_amount]]</f>
        <v>6000000</v>
      </c>
      <c r="Q1131" s="1" t="str">
        <f t="shared" si="69"/>
        <v>600–699</v>
      </c>
      <c r="R1131" s="1">
        <f>Cleaned_Data[[#This Row],[ residential_assets_value]]+Cleaned_Data[[#This Row],[ commercial_assets_value]]+Cleaned_Data[[#This Row],[ luxury_assets_value]]</f>
        <v>11200000</v>
      </c>
      <c r="S1131" s="1">
        <f>Cleaned_Data[[#This Row],[ income_annum]]+Cleaned_Data[[#This Row],[ residential_assets_value]]+Cleaned_Data[[#This Row],[ commercial_assets_value]]+Cleaned_Data[[#This Row],[ luxury_assets_value]]</f>
        <v>13500000</v>
      </c>
      <c r="T1131" s="1" t="str">
        <f t="shared" si="70"/>
        <v>1–2 Cr</v>
      </c>
      <c r="U1131" s="12">
        <f t="shared" si="71"/>
        <v>750000</v>
      </c>
      <c r="V1131" s="1" t="str">
        <f>IF(Cleaned_Data[[#This Row],[EMI_Estimate]]&lt;50000, "50K", IF(Cleaned_Data[[#This Row],[EMI_Estimate]]&lt;100000, "50K-1L", IF(Cleaned_Data[[#This Row],[EMI_Estimate]]&lt;150000, "1L-1.5L", IF(Cleaned_Data[[#This Row],[EMI_Estimate]]&lt;200000,"1.5-2L", "&gt;2L"))))</f>
        <v>&gt;2L</v>
      </c>
    </row>
    <row r="1132" spans="1:22" x14ac:dyDescent="0.35">
      <c r="A1132">
        <v>1131</v>
      </c>
      <c r="B1132">
        <v>1</v>
      </c>
      <c r="C1132" t="s">
        <v>22</v>
      </c>
      <c r="D1132" t="s">
        <v>20</v>
      </c>
      <c r="E1132">
        <v>300000</v>
      </c>
      <c r="F1132" t="str">
        <f t="shared" si="68"/>
        <v>&lt;5 Lakh</v>
      </c>
      <c r="G1132">
        <v>1200000</v>
      </c>
      <c r="H1132">
        <v>4</v>
      </c>
      <c r="I1132">
        <v>342</v>
      </c>
      <c r="J1132" s="1">
        <v>800000</v>
      </c>
      <c r="K1132" s="1">
        <v>100000</v>
      </c>
      <c r="L1132" s="1">
        <v>1100000</v>
      </c>
      <c r="M1132" s="1">
        <v>200000</v>
      </c>
      <c r="N1132" s="1" t="s">
        <v>21</v>
      </c>
      <c r="O1132" s="1">
        <f>Cleaned_Data[[#This Row],[ loan_amount]]-Cleaned_Data[[#This Row],[ bank_asset_value]]</f>
        <v>1000000</v>
      </c>
      <c r="P1132" s="1">
        <f>Cleaned_Data[[#This Row],[ loan_amount]]</f>
        <v>1200000</v>
      </c>
      <c r="Q1132" s="1" t="str">
        <f t="shared" si="69"/>
        <v>300–499</v>
      </c>
      <c r="R1132" s="1">
        <f>Cleaned_Data[[#This Row],[ residential_assets_value]]+Cleaned_Data[[#This Row],[ commercial_assets_value]]+Cleaned_Data[[#This Row],[ luxury_assets_value]]</f>
        <v>2000000</v>
      </c>
      <c r="S1132" s="1">
        <f>Cleaned_Data[[#This Row],[ income_annum]]+Cleaned_Data[[#This Row],[ residential_assets_value]]+Cleaned_Data[[#This Row],[ commercial_assets_value]]+Cleaned_Data[[#This Row],[ luxury_assets_value]]</f>
        <v>2300000</v>
      </c>
      <c r="T1132" s="1" t="str">
        <f t="shared" si="70"/>
        <v>&lt;1 Cr</v>
      </c>
      <c r="U1132" s="12">
        <f t="shared" si="71"/>
        <v>300000</v>
      </c>
      <c r="V1132" s="1" t="str">
        <f>IF(Cleaned_Data[[#This Row],[EMI_Estimate]]&lt;50000, "50K", IF(Cleaned_Data[[#This Row],[EMI_Estimate]]&lt;100000, "50K-1L", IF(Cleaned_Data[[#This Row],[EMI_Estimate]]&lt;150000, "1L-1.5L", IF(Cleaned_Data[[#This Row],[EMI_Estimate]]&lt;200000,"1.5-2L", "&gt;2L"))))</f>
        <v>&gt;2L</v>
      </c>
    </row>
    <row r="1133" spans="1:22" x14ac:dyDescent="0.35">
      <c r="A1133">
        <v>1132</v>
      </c>
      <c r="B1133">
        <v>0</v>
      </c>
      <c r="C1133" t="s">
        <v>22</v>
      </c>
      <c r="D1133" t="s">
        <v>20</v>
      </c>
      <c r="E1133">
        <v>9900000</v>
      </c>
      <c r="F1133" t="str">
        <f t="shared" si="68"/>
        <v>&gt;20 Lakh</v>
      </c>
      <c r="G1133">
        <v>27000000</v>
      </c>
      <c r="H1133">
        <v>16</v>
      </c>
      <c r="I1133">
        <v>566</v>
      </c>
      <c r="J1133" s="1">
        <v>3500000</v>
      </c>
      <c r="K1133" s="1">
        <v>17300000</v>
      </c>
      <c r="L1133" s="1">
        <v>36900000</v>
      </c>
      <c r="M1133" s="1">
        <v>11500000</v>
      </c>
      <c r="N1133" s="1" t="s">
        <v>21</v>
      </c>
      <c r="O1133" s="1">
        <f>Cleaned_Data[[#This Row],[ loan_amount]]-Cleaned_Data[[#This Row],[ bank_asset_value]]</f>
        <v>15500000</v>
      </c>
      <c r="P1133" s="1">
        <f>Cleaned_Data[[#This Row],[ loan_amount]]</f>
        <v>27000000</v>
      </c>
      <c r="Q1133" s="1" t="str">
        <f t="shared" si="69"/>
        <v>500–599</v>
      </c>
      <c r="R1133" s="1">
        <f>Cleaned_Data[[#This Row],[ residential_assets_value]]+Cleaned_Data[[#This Row],[ commercial_assets_value]]+Cleaned_Data[[#This Row],[ luxury_assets_value]]</f>
        <v>57700000</v>
      </c>
      <c r="S1133" s="1">
        <f>Cleaned_Data[[#This Row],[ income_annum]]+Cleaned_Data[[#This Row],[ residential_assets_value]]+Cleaned_Data[[#This Row],[ commercial_assets_value]]+Cleaned_Data[[#This Row],[ luxury_assets_value]]</f>
        <v>67600000</v>
      </c>
      <c r="T1133" s="1" t="str">
        <f t="shared" si="70"/>
        <v>&gt;4 Cr</v>
      </c>
      <c r="U1133" s="12">
        <f t="shared" si="71"/>
        <v>1687500</v>
      </c>
      <c r="V1133" s="1" t="str">
        <f>IF(Cleaned_Data[[#This Row],[EMI_Estimate]]&lt;50000, "50K", IF(Cleaned_Data[[#This Row],[EMI_Estimate]]&lt;100000, "50K-1L", IF(Cleaned_Data[[#This Row],[EMI_Estimate]]&lt;150000, "1L-1.5L", IF(Cleaned_Data[[#This Row],[EMI_Estimate]]&lt;200000,"1.5-2L", "&gt;2L"))))</f>
        <v>&gt;2L</v>
      </c>
    </row>
    <row r="1134" spans="1:22" x14ac:dyDescent="0.35">
      <c r="A1134">
        <v>1133</v>
      </c>
      <c r="B1134">
        <v>2</v>
      </c>
      <c r="C1134" t="s">
        <v>22</v>
      </c>
      <c r="D1134" t="s">
        <v>20</v>
      </c>
      <c r="E1134">
        <v>3500000</v>
      </c>
      <c r="F1134" t="str">
        <f t="shared" si="68"/>
        <v>&gt;20 Lakh</v>
      </c>
      <c r="G1134">
        <v>14000000</v>
      </c>
      <c r="H1134">
        <v>2</v>
      </c>
      <c r="I1134">
        <v>355</v>
      </c>
      <c r="J1134" s="1">
        <v>8700000</v>
      </c>
      <c r="K1134" s="1">
        <v>1600000</v>
      </c>
      <c r="L1134" s="1">
        <v>11800000</v>
      </c>
      <c r="M1134" s="1">
        <v>2900000</v>
      </c>
      <c r="N1134" s="1" t="s">
        <v>21</v>
      </c>
      <c r="O1134" s="1">
        <f>Cleaned_Data[[#This Row],[ loan_amount]]-Cleaned_Data[[#This Row],[ bank_asset_value]]</f>
        <v>11100000</v>
      </c>
      <c r="P1134" s="1">
        <f>Cleaned_Data[[#This Row],[ loan_amount]]</f>
        <v>14000000</v>
      </c>
      <c r="Q1134" s="1" t="str">
        <f t="shared" si="69"/>
        <v>300–499</v>
      </c>
      <c r="R1134" s="1">
        <f>Cleaned_Data[[#This Row],[ residential_assets_value]]+Cleaned_Data[[#This Row],[ commercial_assets_value]]+Cleaned_Data[[#This Row],[ luxury_assets_value]]</f>
        <v>22100000</v>
      </c>
      <c r="S1134" s="1">
        <f>Cleaned_Data[[#This Row],[ income_annum]]+Cleaned_Data[[#This Row],[ residential_assets_value]]+Cleaned_Data[[#This Row],[ commercial_assets_value]]+Cleaned_Data[[#This Row],[ luxury_assets_value]]</f>
        <v>25600000</v>
      </c>
      <c r="T1134" s="1" t="str">
        <f t="shared" si="70"/>
        <v>2–3 Cr</v>
      </c>
      <c r="U1134" s="12">
        <f t="shared" si="71"/>
        <v>7000000</v>
      </c>
      <c r="V1134" s="1" t="str">
        <f>IF(Cleaned_Data[[#This Row],[EMI_Estimate]]&lt;50000, "50K", IF(Cleaned_Data[[#This Row],[EMI_Estimate]]&lt;100000, "50K-1L", IF(Cleaned_Data[[#This Row],[EMI_Estimate]]&lt;150000, "1L-1.5L", IF(Cleaned_Data[[#This Row],[EMI_Estimate]]&lt;200000,"1.5-2L", "&gt;2L"))))</f>
        <v>&gt;2L</v>
      </c>
    </row>
    <row r="1135" spans="1:22" x14ac:dyDescent="0.35">
      <c r="A1135">
        <v>1134</v>
      </c>
      <c r="B1135">
        <v>2</v>
      </c>
      <c r="C1135" t="s">
        <v>19</v>
      </c>
      <c r="D1135" t="s">
        <v>20</v>
      </c>
      <c r="E1135">
        <v>4800000</v>
      </c>
      <c r="F1135" t="str">
        <f t="shared" si="68"/>
        <v>&gt;20 Lakh</v>
      </c>
      <c r="G1135">
        <v>18500000</v>
      </c>
      <c r="H1135">
        <v>20</v>
      </c>
      <c r="I1135">
        <v>605</v>
      </c>
      <c r="J1135" s="1">
        <v>5700000</v>
      </c>
      <c r="K1135" s="1">
        <v>5500000</v>
      </c>
      <c r="L1135" s="1">
        <v>14700000</v>
      </c>
      <c r="M1135" s="1">
        <v>5800000</v>
      </c>
      <c r="N1135" s="1" t="s">
        <v>21</v>
      </c>
      <c r="O1135" s="1">
        <f>Cleaned_Data[[#This Row],[ loan_amount]]-Cleaned_Data[[#This Row],[ bank_asset_value]]</f>
        <v>12700000</v>
      </c>
      <c r="P1135" s="1">
        <f>Cleaned_Data[[#This Row],[ loan_amount]]</f>
        <v>18500000</v>
      </c>
      <c r="Q1135" s="1" t="str">
        <f t="shared" si="69"/>
        <v>600–699</v>
      </c>
      <c r="R1135" s="1">
        <f>Cleaned_Data[[#This Row],[ residential_assets_value]]+Cleaned_Data[[#This Row],[ commercial_assets_value]]+Cleaned_Data[[#This Row],[ luxury_assets_value]]</f>
        <v>25900000</v>
      </c>
      <c r="S1135" s="1">
        <f>Cleaned_Data[[#This Row],[ income_annum]]+Cleaned_Data[[#This Row],[ residential_assets_value]]+Cleaned_Data[[#This Row],[ commercial_assets_value]]+Cleaned_Data[[#This Row],[ luxury_assets_value]]</f>
        <v>30700000</v>
      </c>
      <c r="T1135" s="1" t="str">
        <f t="shared" si="70"/>
        <v>3–4 Cr</v>
      </c>
      <c r="U1135" s="12">
        <f t="shared" si="71"/>
        <v>925000</v>
      </c>
      <c r="V1135" s="1" t="str">
        <f>IF(Cleaned_Data[[#This Row],[EMI_Estimate]]&lt;50000, "50K", IF(Cleaned_Data[[#This Row],[EMI_Estimate]]&lt;100000, "50K-1L", IF(Cleaned_Data[[#This Row],[EMI_Estimate]]&lt;150000, "1L-1.5L", IF(Cleaned_Data[[#This Row],[EMI_Estimate]]&lt;200000,"1.5-2L", "&gt;2L"))))</f>
        <v>&gt;2L</v>
      </c>
    </row>
    <row r="1136" spans="1:22" x14ac:dyDescent="0.35">
      <c r="A1136">
        <v>1135</v>
      </c>
      <c r="B1136">
        <v>2</v>
      </c>
      <c r="C1136" t="s">
        <v>22</v>
      </c>
      <c r="D1136" t="s">
        <v>20</v>
      </c>
      <c r="E1136">
        <v>1600000</v>
      </c>
      <c r="F1136" t="str">
        <f t="shared" si="68"/>
        <v>15-20 Lakh</v>
      </c>
      <c r="G1136">
        <v>5200000</v>
      </c>
      <c r="H1136">
        <v>16</v>
      </c>
      <c r="I1136">
        <v>525</v>
      </c>
      <c r="J1136" s="1">
        <v>300000</v>
      </c>
      <c r="K1136" s="1">
        <v>2900000</v>
      </c>
      <c r="L1136" s="1">
        <v>5600000</v>
      </c>
      <c r="M1136" s="1">
        <v>1600000</v>
      </c>
      <c r="N1136" s="1" t="s">
        <v>24</v>
      </c>
      <c r="O1136" s="1">
        <f>Cleaned_Data[[#This Row],[ loan_amount]]-Cleaned_Data[[#This Row],[ bank_asset_value]]</f>
        <v>3600000</v>
      </c>
      <c r="P1136" s="1">
        <f>Cleaned_Data[[#This Row],[ loan_amount]]</f>
        <v>5200000</v>
      </c>
      <c r="Q1136" s="1" t="str">
        <f t="shared" si="69"/>
        <v>500–599</v>
      </c>
      <c r="R1136" s="1">
        <f>Cleaned_Data[[#This Row],[ residential_assets_value]]+Cleaned_Data[[#This Row],[ commercial_assets_value]]+Cleaned_Data[[#This Row],[ luxury_assets_value]]</f>
        <v>8800000</v>
      </c>
      <c r="S1136" s="1">
        <f>Cleaned_Data[[#This Row],[ income_annum]]+Cleaned_Data[[#This Row],[ residential_assets_value]]+Cleaned_Data[[#This Row],[ commercial_assets_value]]+Cleaned_Data[[#This Row],[ luxury_assets_value]]</f>
        <v>10400000</v>
      </c>
      <c r="T1136" s="1" t="str">
        <f t="shared" si="70"/>
        <v>1–2 Cr</v>
      </c>
      <c r="U1136" s="12">
        <f t="shared" si="71"/>
        <v>325000</v>
      </c>
      <c r="V1136" s="1" t="str">
        <f>IF(Cleaned_Data[[#This Row],[EMI_Estimate]]&lt;50000, "50K", IF(Cleaned_Data[[#This Row],[EMI_Estimate]]&lt;100000, "50K-1L", IF(Cleaned_Data[[#This Row],[EMI_Estimate]]&lt;150000, "1L-1.5L", IF(Cleaned_Data[[#This Row],[EMI_Estimate]]&lt;200000,"1.5-2L", "&gt;2L"))))</f>
        <v>&gt;2L</v>
      </c>
    </row>
    <row r="1137" spans="1:22" x14ac:dyDescent="0.35">
      <c r="A1137">
        <v>1136</v>
      </c>
      <c r="B1137">
        <v>5</v>
      </c>
      <c r="C1137" t="s">
        <v>19</v>
      </c>
      <c r="D1137" t="s">
        <v>23</v>
      </c>
      <c r="E1137">
        <v>800000</v>
      </c>
      <c r="F1137" t="str">
        <f t="shared" si="68"/>
        <v>5-10 Lakh</v>
      </c>
      <c r="G1137">
        <v>2500000</v>
      </c>
      <c r="H1137">
        <v>12</v>
      </c>
      <c r="I1137">
        <v>403</v>
      </c>
      <c r="J1137" s="1">
        <v>500000</v>
      </c>
      <c r="K1137" s="1">
        <v>0</v>
      </c>
      <c r="L1137" s="1">
        <v>3200000</v>
      </c>
      <c r="M1137" s="1">
        <v>800000</v>
      </c>
      <c r="N1137" s="1" t="s">
        <v>24</v>
      </c>
      <c r="O1137" s="1">
        <f>Cleaned_Data[[#This Row],[ loan_amount]]-Cleaned_Data[[#This Row],[ bank_asset_value]]</f>
        <v>1700000</v>
      </c>
      <c r="P1137" s="1">
        <f>Cleaned_Data[[#This Row],[ loan_amount]]</f>
        <v>2500000</v>
      </c>
      <c r="Q1137" s="1" t="str">
        <f t="shared" si="69"/>
        <v>300–499</v>
      </c>
      <c r="R1137" s="1">
        <f>Cleaned_Data[[#This Row],[ residential_assets_value]]+Cleaned_Data[[#This Row],[ commercial_assets_value]]+Cleaned_Data[[#This Row],[ luxury_assets_value]]</f>
        <v>3700000</v>
      </c>
      <c r="S1137" s="1">
        <f>Cleaned_Data[[#This Row],[ income_annum]]+Cleaned_Data[[#This Row],[ residential_assets_value]]+Cleaned_Data[[#This Row],[ commercial_assets_value]]+Cleaned_Data[[#This Row],[ luxury_assets_value]]</f>
        <v>4500000</v>
      </c>
      <c r="T1137" s="1" t="str">
        <f t="shared" si="70"/>
        <v>&lt;1 Cr</v>
      </c>
      <c r="U1137" s="12">
        <f t="shared" si="71"/>
        <v>208333</v>
      </c>
      <c r="V1137" s="1" t="str">
        <f>IF(Cleaned_Data[[#This Row],[EMI_Estimate]]&lt;50000, "50K", IF(Cleaned_Data[[#This Row],[EMI_Estimate]]&lt;100000, "50K-1L", IF(Cleaned_Data[[#This Row],[EMI_Estimate]]&lt;150000, "1L-1.5L", IF(Cleaned_Data[[#This Row],[EMI_Estimate]]&lt;200000,"1.5-2L", "&gt;2L"))))</f>
        <v>&gt;2L</v>
      </c>
    </row>
    <row r="1138" spans="1:22" x14ac:dyDescent="0.35">
      <c r="A1138">
        <v>1137</v>
      </c>
      <c r="B1138">
        <v>1</v>
      </c>
      <c r="C1138" t="s">
        <v>19</v>
      </c>
      <c r="D1138" t="s">
        <v>23</v>
      </c>
      <c r="E1138">
        <v>9000000</v>
      </c>
      <c r="F1138" t="str">
        <f t="shared" si="68"/>
        <v>&gt;20 Lakh</v>
      </c>
      <c r="G1138">
        <v>33500000</v>
      </c>
      <c r="H1138">
        <v>18</v>
      </c>
      <c r="I1138">
        <v>727</v>
      </c>
      <c r="J1138" s="1">
        <v>18800000</v>
      </c>
      <c r="K1138" s="1">
        <v>10500000</v>
      </c>
      <c r="L1138" s="1">
        <v>28100000</v>
      </c>
      <c r="M1138" s="1">
        <v>5300000</v>
      </c>
      <c r="N1138" s="1" t="s">
        <v>21</v>
      </c>
      <c r="O1138" s="1">
        <f>Cleaned_Data[[#This Row],[ loan_amount]]-Cleaned_Data[[#This Row],[ bank_asset_value]]</f>
        <v>28200000</v>
      </c>
      <c r="P1138" s="1">
        <f>Cleaned_Data[[#This Row],[ loan_amount]]</f>
        <v>33500000</v>
      </c>
      <c r="Q1138" s="1" t="str">
        <f t="shared" si="69"/>
        <v>700–799</v>
      </c>
      <c r="R1138" s="1">
        <f>Cleaned_Data[[#This Row],[ residential_assets_value]]+Cleaned_Data[[#This Row],[ commercial_assets_value]]+Cleaned_Data[[#This Row],[ luxury_assets_value]]</f>
        <v>57400000</v>
      </c>
      <c r="S1138" s="1">
        <f>Cleaned_Data[[#This Row],[ income_annum]]+Cleaned_Data[[#This Row],[ residential_assets_value]]+Cleaned_Data[[#This Row],[ commercial_assets_value]]+Cleaned_Data[[#This Row],[ luxury_assets_value]]</f>
        <v>66400000</v>
      </c>
      <c r="T1138" s="1" t="str">
        <f t="shared" si="70"/>
        <v>&gt;4 Cr</v>
      </c>
      <c r="U1138" s="12">
        <f t="shared" si="71"/>
        <v>1861111</v>
      </c>
      <c r="V1138" s="1" t="str">
        <f>IF(Cleaned_Data[[#This Row],[EMI_Estimate]]&lt;50000, "50K", IF(Cleaned_Data[[#This Row],[EMI_Estimate]]&lt;100000, "50K-1L", IF(Cleaned_Data[[#This Row],[EMI_Estimate]]&lt;150000, "1L-1.5L", IF(Cleaned_Data[[#This Row],[EMI_Estimate]]&lt;200000,"1.5-2L", "&gt;2L"))))</f>
        <v>&gt;2L</v>
      </c>
    </row>
    <row r="1139" spans="1:22" x14ac:dyDescent="0.35">
      <c r="A1139">
        <v>1138</v>
      </c>
      <c r="B1139">
        <v>1</v>
      </c>
      <c r="C1139" t="s">
        <v>19</v>
      </c>
      <c r="D1139" t="s">
        <v>20</v>
      </c>
      <c r="E1139">
        <v>8300000</v>
      </c>
      <c r="F1139" t="str">
        <f t="shared" si="68"/>
        <v>&gt;20 Lakh</v>
      </c>
      <c r="G1139">
        <v>28900000</v>
      </c>
      <c r="H1139">
        <v>12</v>
      </c>
      <c r="I1139">
        <v>529</v>
      </c>
      <c r="J1139" s="1">
        <v>18300000</v>
      </c>
      <c r="K1139" s="1">
        <v>3900000</v>
      </c>
      <c r="L1139" s="1">
        <v>32500000</v>
      </c>
      <c r="M1139" s="1">
        <v>5800000</v>
      </c>
      <c r="N1139" s="1" t="s">
        <v>24</v>
      </c>
      <c r="O1139" s="1">
        <f>Cleaned_Data[[#This Row],[ loan_amount]]-Cleaned_Data[[#This Row],[ bank_asset_value]]</f>
        <v>23100000</v>
      </c>
      <c r="P1139" s="1">
        <f>Cleaned_Data[[#This Row],[ loan_amount]]</f>
        <v>28900000</v>
      </c>
      <c r="Q1139" s="1" t="str">
        <f t="shared" si="69"/>
        <v>500–599</v>
      </c>
      <c r="R1139" s="1">
        <f>Cleaned_Data[[#This Row],[ residential_assets_value]]+Cleaned_Data[[#This Row],[ commercial_assets_value]]+Cleaned_Data[[#This Row],[ luxury_assets_value]]</f>
        <v>54700000</v>
      </c>
      <c r="S1139" s="1">
        <f>Cleaned_Data[[#This Row],[ income_annum]]+Cleaned_Data[[#This Row],[ residential_assets_value]]+Cleaned_Data[[#This Row],[ commercial_assets_value]]+Cleaned_Data[[#This Row],[ luxury_assets_value]]</f>
        <v>63000000</v>
      </c>
      <c r="T1139" s="1" t="str">
        <f t="shared" si="70"/>
        <v>&gt;4 Cr</v>
      </c>
      <c r="U1139" s="12">
        <f t="shared" si="71"/>
        <v>2408333</v>
      </c>
      <c r="V1139" s="1" t="str">
        <f>IF(Cleaned_Data[[#This Row],[EMI_Estimate]]&lt;50000, "50K", IF(Cleaned_Data[[#This Row],[EMI_Estimate]]&lt;100000, "50K-1L", IF(Cleaned_Data[[#This Row],[EMI_Estimate]]&lt;150000, "1L-1.5L", IF(Cleaned_Data[[#This Row],[EMI_Estimate]]&lt;200000,"1.5-2L", "&gt;2L"))))</f>
        <v>&gt;2L</v>
      </c>
    </row>
    <row r="1140" spans="1:22" x14ac:dyDescent="0.35">
      <c r="A1140">
        <v>1139</v>
      </c>
      <c r="B1140">
        <v>4</v>
      </c>
      <c r="C1140" t="s">
        <v>19</v>
      </c>
      <c r="D1140" t="s">
        <v>20</v>
      </c>
      <c r="E1140">
        <v>2800000</v>
      </c>
      <c r="F1140" t="str">
        <f t="shared" si="68"/>
        <v>&gt;20 Lakh</v>
      </c>
      <c r="G1140">
        <v>6100000</v>
      </c>
      <c r="H1140">
        <v>18</v>
      </c>
      <c r="I1140">
        <v>415</v>
      </c>
      <c r="J1140" s="1">
        <v>2200000</v>
      </c>
      <c r="K1140" s="1">
        <v>4200000</v>
      </c>
      <c r="L1140" s="1">
        <v>8400000</v>
      </c>
      <c r="M1140" s="1">
        <v>2000000</v>
      </c>
      <c r="N1140" s="1" t="s">
        <v>24</v>
      </c>
      <c r="O1140" s="1">
        <f>Cleaned_Data[[#This Row],[ loan_amount]]-Cleaned_Data[[#This Row],[ bank_asset_value]]</f>
        <v>4100000</v>
      </c>
      <c r="P1140" s="1">
        <f>Cleaned_Data[[#This Row],[ loan_amount]]</f>
        <v>6100000</v>
      </c>
      <c r="Q1140" s="1" t="str">
        <f t="shared" si="69"/>
        <v>300–499</v>
      </c>
      <c r="R1140" s="1">
        <f>Cleaned_Data[[#This Row],[ residential_assets_value]]+Cleaned_Data[[#This Row],[ commercial_assets_value]]+Cleaned_Data[[#This Row],[ luxury_assets_value]]</f>
        <v>14800000</v>
      </c>
      <c r="S1140" s="1">
        <f>Cleaned_Data[[#This Row],[ income_annum]]+Cleaned_Data[[#This Row],[ residential_assets_value]]+Cleaned_Data[[#This Row],[ commercial_assets_value]]+Cleaned_Data[[#This Row],[ luxury_assets_value]]</f>
        <v>17600000</v>
      </c>
      <c r="T1140" s="1" t="str">
        <f t="shared" si="70"/>
        <v>1–2 Cr</v>
      </c>
      <c r="U1140" s="12">
        <f t="shared" si="71"/>
        <v>338889</v>
      </c>
      <c r="V1140" s="1" t="str">
        <f>IF(Cleaned_Data[[#This Row],[EMI_Estimate]]&lt;50000, "50K", IF(Cleaned_Data[[#This Row],[EMI_Estimate]]&lt;100000, "50K-1L", IF(Cleaned_Data[[#This Row],[EMI_Estimate]]&lt;150000, "1L-1.5L", IF(Cleaned_Data[[#This Row],[EMI_Estimate]]&lt;200000,"1.5-2L", "&gt;2L"))))</f>
        <v>&gt;2L</v>
      </c>
    </row>
    <row r="1141" spans="1:22" x14ac:dyDescent="0.35">
      <c r="A1141">
        <v>1140</v>
      </c>
      <c r="B1141">
        <v>1</v>
      </c>
      <c r="C1141" t="s">
        <v>19</v>
      </c>
      <c r="D1141" t="s">
        <v>23</v>
      </c>
      <c r="E1141">
        <v>6400000</v>
      </c>
      <c r="F1141" t="str">
        <f t="shared" si="68"/>
        <v>&gt;20 Lakh</v>
      </c>
      <c r="G1141">
        <v>17300000</v>
      </c>
      <c r="H1141">
        <v>10</v>
      </c>
      <c r="I1141">
        <v>879</v>
      </c>
      <c r="J1141" s="1">
        <v>10000000</v>
      </c>
      <c r="K1141" s="1">
        <v>1100000</v>
      </c>
      <c r="L1141" s="1">
        <v>15400000</v>
      </c>
      <c r="M1141" s="1">
        <v>8200000</v>
      </c>
      <c r="N1141" s="1" t="s">
        <v>21</v>
      </c>
      <c r="O1141" s="1">
        <f>Cleaned_Data[[#This Row],[ loan_amount]]-Cleaned_Data[[#This Row],[ bank_asset_value]]</f>
        <v>9100000</v>
      </c>
      <c r="P1141" s="1">
        <f>Cleaned_Data[[#This Row],[ loan_amount]]</f>
        <v>17300000</v>
      </c>
      <c r="Q1141" s="1" t="str">
        <f t="shared" si="69"/>
        <v>800+</v>
      </c>
      <c r="R1141" s="1">
        <f>Cleaned_Data[[#This Row],[ residential_assets_value]]+Cleaned_Data[[#This Row],[ commercial_assets_value]]+Cleaned_Data[[#This Row],[ luxury_assets_value]]</f>
        <v>26500000</v>
      </c>
      <c r="S1141" s="1">
        <f>Cleaned_Data[[#This Row],[ income_annum]]+Cleaned_Data[[#This Row],[ residential_assets_value]]+Cleaned_Data[[#This Row],[ commercial_assets_value]]+Cleaned_Data[[#This Row],[ luxury_assets_value]]</f>
        <v>32900000</v>
      </c>
      <c r="T1141" s="1" t="str">
        <f t="shared" si="70"/>
        <v>3–4 Cr</v>
      </c>
      <c r="U1141" s="12">
        <f t="shared" si="71"/>
        <v>1730000</v>
      </c>
      <c r="V1141" s="1" t="str">
        <f>IF(Cleaned_Data[[#This Row],[EMI_Estimate]]&lt;50000, "50K", IF(Cleaned_Data[[#This Row],[EMI_Estimate]]&lt;100000, "50K-1L", IF(Cleaned_Data[[#This Row],[EMI_Estimate]]&lt;150000, "1L-1.5L", IF(Cleaned_Data[[#This Row],[EMI_Estimate]]&lt;200000,"1.5-2L", "&gt;2L"))))</f>
        <v>&gt;2L</v>
      </c>
    </row>
    <row r="1142" spans="1:22" x14ac:dyDescent="0.35">
      <c r="A1142">
        <v>1141</v>
      </c>
      <c r="B1142">
        <v>2</v>
      </c>
      <c r="C1142" t="s">
        <v>22</v>
      </c>
      <c r="D1142" t="s">
        <v>23</v>
      </c>
      <c r="E1142">
        <v>6000000</v>
      </c>
      <c r="F1142" t="str">
        <f t="shared" si="68"/>
        <v>&gt;20 Lakh</v>
      </c>
      <c r="G1142">
        <v>12600000</v>
      </c>
      <c r="H1142">
        <v>16</v>
      </c>
      <c r="I1142">
        <v>649</v>
      </c>
      <c r="J1142" s="1">
        <v>4800000</v>
      </c>
      <c r="K1142" s="1">
        <v>5300000</v>
      </c>
      <c r="L1142" s="1">
        <v>23900000</v>
      </c>
      <c r="M1142" s="1">
        <v>5100000</v>
      </c>
      <c r="N1142" s="1" t="s">
        <v>21</v>
      </c>
      <c r="O1142" s="1">
        <f>Cleaned_Data[[#This Row],[ loan_amount]]-Cleaned_Data[[#This Row],[ bank_asset_value]]</f>
        <v>7500000</v>
      </c>
      <c r="P1142" s="1">
        <f>Cleaned_Data[[#This Row],[ loan_amount]]</f>
        <v>12600000</v>
      </c>
      <c r="Q1142" s="1" t="str">
        <f t="shared" si="69"/>
        <v>600–699</v>
      </c>
      <c r="R1142" s="1">
        <f>Cleaned_Data[[#This Row],[ residential_assets_value]]+Cleaned_Data[[#This Row],[ commercial_assets_value]]+Cleaned_Data[[#This Row],[ luxury_assets_value]]</f>
        <v>34000000</v>
      </c>
      <c r="S1142" s="1">
        <f>Cleaned_Data[[#This Row],[ income_annum]]+Cleaned_Data[[#This Row],[ residential_assets_value]]+Cleaned_Data[[#This Row],[ commercial_assets_value]]+Cleaned_Data[[#This Row],[ luxury_assets_value]]</f>
        <v>40000000</v>
      </c>
      <c r="T1142" s="1" t="str">
        <f t="shared" si="70"/>
        <v>&gt;4 Cr</v>
      </c>
      <c r="U1142" s="12">
        <f t="shared" si="71"/>
        <v>787500</v>
      </c>
      <c r="V1142" s="1" t="str">
        <f>IF(Cleaned_Data[[#This Row],[EMI_Estimate]]&lt;50000, "50K", IF(Cleaned_Data[[#This Row],[EMI_Estimate]]&lt;100000, "50K-1L", IF(Cleaned_Data[[#This Row],[EMI_Estimate]]&lt;150000, "1L-1.5L", IF(Cleaned_Data[[#This Row],[EMI_Estimate]]&lt;200000,"1.5-2L", "&gt;2L"))))</f>
        <v>&gt;2L</v>
      </c>
    </row>
    <row r="1143" spans="1:22" x14ac:dyDescent="0.35">
      <c r="A1143">
        <v>1142</v>
      </c>
      <c r="B1143">
        <v>0</v>
      </c>
      <c r="C1143" t="s">
        <v>19</v>
      </c>
      <c r="D1143" t="s">
        <v>20</v>
      </c>
      <c r="E1143">
        <v>2900000</v>
      </c>
      <c r="F1143" t="str">
        <f t="shared" si="68"/>
        <v>&gt;20 Lakh</v>
      </c>
      <c r="G1143">
        <v>9800000</v>
      </c>
      <c r="H1143">
        <v>16</v>
      </c>
      <c r="I1143">
        <v>395</v>
      </c>
      <c r="J1143" s="1">
        <v>5400000</v>
      </c>
      <c r="K1143" s="1">
        <v>4300000</v>
      </c>
      <c r="L1143" s="1">
        <v>8600000</v>
      </c>
      <c r="M1143" s="1">
        <v>2400000</v>
      </c>
      <c r="N1143" s="1" t="s">
        <v>24</v>
      </c>
      <c r="O1143" s="1">
        <f>Cleaned_Data[[#This Row],[ loan_amount]]-Cleaned_Data[[#This Row],[ bank_asset_value]]</f>
        <v>7400000</v>
      </c>
      <c r="P1143" s="1">
        <f>Cleaned_Data[[#This Row],[ loan_amount]]</f>
        <v>9800000</v>
      </c>
      <c r="Q1143" s="1" t="str">
        <f t="shared" si="69"/>
        <v>300–499</v>
      </c>
      <c r="R1143" s="1">
        <f>Cleaned_Data[[#This Row],[ residential_assets_value]]+Cleaned_Data[[#This Row],[ commercial_assets_value]]+Cleaned_Data[[#This Row],[ luxury_assets_value]]</f>
        <v>18300000</v>
      </c>
      <c r="S1143" s="1">
        <f>Cleaned_Data[[#This Row],[ income_annum]]+Cleaned_Data[[#This Row],[ residential_assets_value]]+Cleaned_Data[[#This Row],[ commercial_assets_value]]+Cleaned_Data[[#This Row],[ luxury_assets_value]]</f>
        <v>21200000</v>
      </c>
      <c r="T1143" s="1" t="str">
        <f t="shared" si="70"/>
        <v>2–3 Cr</v>
      </c>
      <c r="U1143" s="12">
        <f t="shared" si="71"/>
        <v>612500</v>
      </c>
      <c r="V1143" s="1" t="str">
        <f>IF(Cleaned_Data[[#This Row],[EMI_Estimate]]&lt;50000, "50K", IF(Cleaned_Data[[#This Row],[EMI_Estimate]]&lt;100000, "50K-1L", IF(Cleaned_Data[[#This Row],[EMI_Estimate]]&lt;150000, "1L-1.5L", IF(Cleaned_Data[[#This Row],[EMI_Estimate]]&lt;200000,"1.5-2L", "&gt;2L"))))</f>
        <v>&gt;2L</v>
      </c>
    </row>
    <row r="1144" spans="1:22" x14ac:dyDescent="0.35">
      <c r="A1144">
        <v>1143</v>
      </c>
      <c r="B1144">
        <v>0</v>
      </c>
      <c r="C1144" t="s">
        <v>19</v>
      </c>
      <c r="D1144" t="s">
        <v>20</v>
      </c>
      <c r="E1144">
        <v>6500000</v>
      </c>
      <c r="F1144" t="str">
        <f t="shared" si="68"/>
        <v>&gt;20 Lakh</v>
      </c>
      <c r="G1144">
        <v>24100000</v>
      </c>
      <c r="H1144">
        <v>20</v>
      </c>
      <c r="I1144">
        <v>488</v>
      </c>
      <c r="J1144" s="1">
        <v>3300000</v>
      </c>
      <c r="K1144" s="1">
        <v>6000000</v>
      </c>
      <c r="L1144" s="1">
        <v>22900000</v>
      </c>
      <c r="M1144" s="1">
        <v>9700000</v>
      </c>
      <c r="N1144" s="1" t="s">
        <v>24</v>
      </c>
      <c r="O1144" s="1">
        <f>Cleaned_Data[[#This Row],[ loan_amount]]-Cleaned_Data[[#This Row],[ bank_asset_value]]</f>
        <v>14400000</v>
      </c>
      <c r="P1144" s="1">
        <f>Cleaned_Data[[#This Row],[ loan_amount]]</f>
        <v>24100000</v>
      </c>
      <c r="Q1144" s="1" t="str">
        <f t="shared" si="69"/>
        <v>300–499</v>
      </c>
      <c r="R1144" s="1">
        <f>Cleaned_Data[[#This Row],[ residential_assets_value]]+Cleaned_Data[[#This Row],[ commercial_assets_value]]+Cleaned_Data[[#This Row],[ luxury_assets_value]]</f>
        <v>32200000</v>
      </c>
      <c r="S1144" s="1">
        <f>Cleaned_Data[[#This Row],[ income_annum]]+Cleaned_Data[[#This Row],[ residential_assets_value]]+Cleaned_Data[[#This Row],[ commercial_assets_value]]+Cleaned_Data[[#This Row],[ luxury_assets_value]]</f>
        <v>38700000</v>
      </c>
      <c r="T1144" s="1" t="str">
        <f t="shared" si="70"/>
        <v>3–4 Cr</v>
      </c>
      <c r="U1144" s="12">
        <f t="shared" si="71"/>
        <v>1205000</v>
      </c>
      <c r="V1144" s="1" t="str">
        <f>IF(Cleaned_Data[[#This Row],[EMI_Estimate]]&lt;50000, "50K", IF(Cleaned_Data[[#This Row],[EMI_Estimate]]&lt;100000, "50K-1L", IF(Cleaned_Data[[#This Row],[EMI_Estimate]]&lt;150000, "1L-1.5L", IF(Cleaned_Data[[#This Row],[EMI_Estimate]]&lt;200000,"1.5-2L", "&gt;2L"))))</f>
        <v>&gt;2L</v>
      </c>
    </row>
    <row r="1145" spans="1:22" x14ac:dyDescent="0.35">
      <c r="A1145">
        <v>1144</v>
      </c>
      <c r="B1145">
        <v>1</v>
      </c>
      <c r="C1145" t="s">
        <v>19</v>
      </c>
      <c r="D1145" t="s">
        <v>23</v>
      </c>
      <c r="E1145">
        <v>200000</v>
      </c>
      <c r="F1145" t="str">
        <f t="shared" si="68"/>
        <v>&lt;5 Lakh</v>
      </c>
      <c r="G1145">
        <v>400000</v>
      </c>
      <c r="H1145">
        <v>8</v>
      </c>
      <c r="I1145">
        <v>569</v>
      </c>
      <c r="J1145" s="1">
        <v>200000</v>
      </c>
      <c r="K1145" s="1">
        <v>200000</v>
      </c>
      <c r="L1145" s="1">
        <v>700000</v>
      </c>
      <c r="M1145" s="1">
        <v>300000</v>
      </c>
      <c r="N1145" s="1" t="s">
        <v>21</v>
      </c>
      <c r="O1145" s="1">
        <f>Cleaned_Data[[#This Row],[ loan_amount]]-Cleaned_Data[[#This Row],[ bank_asset_value]]</f>
        <v>100000</v>
      </c>
      <c r="P1145" s="1">
        <f>Cleaned_Data[[#This Row],[ loan_amount]]</f>
        <v>400000</v>
      </c>
      <c r="Q1145" s="1" t="str">
        <f t="shared" si="69"/>
        <v>500–599</v>
      </c>
      <c r="R1145" s="1">
        <f>Cleaned_Data[[#This Row],[ residential_assets_value]]+Cleaned_Data[[#This Row],[ commercial_assets_value]]+Cleaned_Data[[#This Row],[ luxury_assets_value]]</f>
        <v>1100000</v>
      </c>
      <c r="S1145" s="1">
        <f>Cleaned_Data[[#This Row],[ income_annum]]+Cleaned_Data[[#This Row],[ residential_assets_value]]+Cleaned_Data[[#This Row],[ commercial_assets_value]]+Cleaned_Data[[#This Row],[ luxury_assets_value]]</f>
        <v>1300000</v>
      </c>
      <c r="T1145" s="1" t="str">
        <f t="shared" si="70"/>
        <v>&lt;1 Cr</v>
      </c>
      <c r="U1145" s="12">
        <f t="shared" si="71"/>
        <v>50000</v>
      </c>
      <c r="V1145" s="1" t="str">
        <f>IF(Cleaned_Data[[#This Row],[EMI_Estimate]]&lt;50000, "50K", IF(Cleaned_Data[[#This Row],[EMI_Estimate]]&lt;100000, "50K-1L", IF(Cleaned_Data[[#This Row],[EMI_Estimate]]&lt;150000, "1L-1.5L", IF(Cleaned_Data[[#This Row],[EMI_Estimate]]&lt;200000,"1.5-2L", "&gt;2L"))))</f>
        <v>50K-1L</v>
      </c>
    </row>
    <row r="1146" spans="1:22" x14ac:dyDescent="0.35">
      <c r="A1146">
        <v>1145</v>
      </c>
      <c r="B1146">
        <v>1</v>
      </c>
      <c r="C1146" t="s">
        <v>22</v>
      </c>
      <c r="D1146" t="s">
        <v>20</v>
      </c>
      <c r="E1146">
        <v>8400000</v>
      </c>
      <c r="F1146" t="str">
        <f t="shared" si="68"/>
        <v>&gt;20 Lakh</v>
      </c>
      <c r="G1146">
        <v>24600000</v>
      </c>
      <c r="H1146">
        <v>14</v>
      </c>
      <c r="I1146">
        <v>817</v>
      </c>
      <c r="J1146" s="1">
        <v>1800000</v>
      </c>
      <c r="K1146" s="1">
        <v>13100000</v>
      </c>
      <c r="L1146" s="1">
        <v>31300000</v>
      </c>
      <c r="M1146" s="1">
        <v>8200000</v>
      </c>
      <c r="N1146" s="1" t="s">
        <v>21</v>
      </c>
      <c r="O1146" s="1">
        <f>Cleaned_Data[[#This Row],[ loan_amount]]-Cleaned_Data[[#This Row],[ bank_asset_value]]</f>
        <v>16400000</v>
      </c>
      <c r="P1146" s="1">
        <f>Cleaned_Data[[#This Row],[ loan_amount]]</f>
        <v>24600000</v>
      </c>
      <c r="Q1146" s="1" t="str">
        <f t="shared" si="69"/>
        <v>800+</v>
      </c>
      <c r="R1146" s="1">
        <f>Cleaned_Data[[#This Row],[ residential_assets_value]]+Cleaned_Data[[#This Row],[ commercial_assets_value]]+Cleaned_Data[[#This Row],[ luxury_assets_value]]</f>
        <v>46200000</v>
      </c>
      <c r="S1146" s="1">
        <f>Cleaned_Data[[#This Row],[ income_annum]]+Cleaned_Data[[#This Row],[ residential_assets_value]]+Cleaned_Data[[#This Row],[ commercial_assets_value]]+Cleaned_Data[[#This Row],[ luxury_assets_value]]</f>
        <v>54600000</v>
      </c>
      <c r="T1146" s="1" t="str">
        <f t="shared" si="70"/>
        <v>&gt;4 Cr</v>
      </c>
      <c r="U1146" s="12">
        <f t="shared" si="71"/>
        <v>1757143</v>
      </c>
      <c r="V1146" s="1" t="str">
        <f>IF(Cleaned_Data[[#This Row],[EMI_Estimate]]&lt;50000, "50K", IF(Cleaned_Data[[#This Row],[EMI_Estimate]]&lt;100000, "50K-1L", IF(Cleaned_Data[[#This Row],[EMI_Estimate]]&lt;150000, "1L-1.5L", IF(Cleaned_Data[[#This Row],[EMI_Estimate]]&lt;200000,"1.5-2L", "&gt;2L"))))</f>
        <v>&gt;2L</v>
      </c>
    </row>
    <row r="1147" spans="1:22" x14ac:dyDescent="0.35">
      <c r="A1147">
        <v>1146</v>
      </c>
      <c r="B1147">
        <v>1</v>
      </c>
      <c r="C1147" t="s">
        <v>19</v>
      </c>
      <c r="D1147" t="s">
        <v>23</v>
      </c>
      <c r="E1147">
        <v>6100000</v>
      </c>
      <c r="F1147" t="str">
        <f t="shared" si="68"/>
        <v>&gt;20 Lakh</v>
      </c>
      <c r="G1147">
        <v>17800000</v>
      </c>
      <c r="H1147">
        <v>20</v>
      </c>
      <c r="I1147">
        <v>706</v>
      </c>
      <c r="J1147" s="1">
        <v>16000000</v>
      </c>
      <c r="K1147" s="1">
        <v>10900000</v>
      </c>
      <c r="L1147" s="1">
        <v>16900000</v>
      </c>
      <c r="M1147" s="1">
        <v>4300000</v>
      </c>
      <c r="N1147" s="1" t="s">
        <v>21</v>
      </c>
      <c r="O1147" s="1">
        <f>Cleaned_Data[[#This Row],[ loan_amount]]-Cleaned_Data[[#This Row],[ bank_asset_value]]</f>
        <v>13500000</v>
      </c>
      <c r="P1147" s="1">
        <f>Cleaned_Data[[#This Row],[ loan_amount]]</f>
        <v>17800000</v>
      </c>
      <c r="Q1147" s="1" t="str">
        <f t="shared" si="69"/>
        <v>700–799</v>
      </c>
      <c r="R1147" s="1">
        <f>Cleaned_Data[[#This Row],[ residential_assets_value]]+Cleaned_Data[[#This Row],[ commercial_assets_value]]+Cleaned_Data[[#This Row],[ luxury_assets_value]]</f>
        <v>43800000</v>
      </c>
      <c r="S1147" s="1">
        <f>Cleaned_Data[[#This Row],[ income_annum]]+Cleaned_Data[[#This Row],[ residential_assets_value]]+Cleaned_Data[[#This Row],[ commercial_assets_value]]+Cleaned_Data[[#This Row],[ luxury_assets_value]]</f>
        <v>49900000</v>
      </c>
      <c r="T1147" s="1" t="str">
        <f t="shared" si="70"/>
        <v>&gt;4 Cr</v>
      </c>
      <c r="U1147" s="12">
        <f t="shared" si="71"/>
        <v>890000</v>
      </c>
      <c r="V1147" s="1" t="str">
        <f>IF(Cleaned_Data[[#This Row],[EMI_Estimate]]&lt;50000, "50K", IF(Cleaned_Data[[#This Row],[EMI_Estimate]]&lt;100000, "50K-1L", IF(Cleaned_Data[[#This Row],[EMI_Estimate]]&lt;150000, "1L-1.5L", IF(Cleaned_Data[[#This Row],[EMI_Estimate]]&lt;200000,"1.5-2L", "&gt;2L"))))</f>
        <v>&gt;2L</v>
      </c>
    </row>
    <row r="1148" spans="1:22" x14ac:dyDescent="0.35">
      <c r="A1148">
        <v>1147</v>
      </c>
      <c r="B1148">
        <v>2</v>
      </c>
      <c r="C1148" t="s">
        <v>19</v>
      </c>
      <c r="D1148" t="s">
        <v>23</v>
      </c>
      <c r="E1148">
        <v>8000000</v>
      </c>
      <c r="F1148" t="str">
        <f t="shared" si="68"/>
        <v>&gt;20 Lakh</v>
      </c>
      <c r="G1148">
        <v>31200000</v>
      </c>
      <c r="H1148">
        <v>8</v>
      </c>
      <c r="I1148">
        <v>553</v>
      </c>
      <c r="J1148" s="1">
        <v>6800000</v>
      </c>
      <c r="K1148" s="1">
        <v>3500000</v>
      </c>
      <c r="L1148" s="1">
        <v>21000000</v>
      </c>
      <c r="M1148" s="1">
        <v>10300000</v>
      </c>
      <c r="N1148" s="1" t="s">
        <v>21</v>
      </c>
      <c r="O1148" s="1">
        <f>Cleaned_Data[[#This Row],[ loan_amount]]-Cleaned_Data[[#This Row],[ bank_asset_value]]</f>
        <v>20900000</v>
      </c>
      <c r="P1148" s="1">
        <f>Cleaned_Data[[#This Row],[ loan_amount]]</f>
        <v>31200000</v>
      </c>
      <c r="Q1148" s="1" t="str">
        <f t="shared" si="69"/>
        <v>500–599</v>
      </c>
      <c r="R1148" s="1">
        <f>Cleaned_Data[[#This Row],[ residential_assets_value]]+Cleaned_Data[[#This Row],[ commercial_assets_value]]+Cleaned_Data[[#This Row],[ luxury_assets_value]]</f>
        <v>31300000</v>
      </c>
      <c r="S1148" s="1">
        <f>Cleaned_Data[[#This Row],[ income_annum]]+Cleaned_Data[[#This Row],[ residential_assets_value]]+Cleaned_Data[[#This Row],[ commercial_assets_value]]+Cleaned_Data[[#This Row],[ luxury_assets_value]]</f>
        <v>39300000</v>
      </c>
      <c r="T1148" s="1" t="str">
        <f t="shared" si="70"/>
        <v>3–4 Cr</v>
      </c>
      <c r="U1148" s="12">
        <f t="shared" si="71"/>
        <v>3900000</v>
      </c>
      <c r="V1148" s="1" t="str">
        <f>IF(Cleaned_Data[[#This Row],[EMI_Estimate]]&lt;50000, "50K", IF(Cleaned_Data[[#This Row],[EMI_Estimate]]&lt;100000, "50K-1L", IF(Cleaned_Data[[#This Row],[EMI_Estimate]]&lt;150000, "1L-1.5L", IF(Cleaned_Data[[#This Row],[EMI_Estimate]]&lt;200000,"1.5-2L", "&gt;2L"))))</f>
        <v>&gt;2L</v>
      </c>
    </row>
    <row r="1149" spans="1:22" x14ac:dyDescent="0.35">
      <c r="A1149">
        <v>1148</v>
      </c>
      <c r="B1149">
        <v>5</v>
      </c>
      <c r="C1149" t="s">
        <v>22</v>
      </c>
      <c r="D1149" t="s">
        <v>23</v>
      </c>
      <c r="E1149">
        <v>900000</v>
      </c>
      <c r="F1149" t="str">
        <f t="shared" si="68"/>
        <v>5-10 Lakh</v>
      </c>
      <c r="G1149">
        <v>1800000</v>
      </c>
      <c r="H1149">
        <v>14</v>
      </c>
      <c r="I1149">
        <v>464</v>
      </c>
      <c r="J1149" s="1">
        <v>2300000</v>
      </c>
      <c r="K1149" s="1">
        <v>300000</v>
      </c>
      <c r="L1149" s="1">
        <v>1800000</v>
      </c>
      <c r="M1149" s="1">
        <v>700000</v>
      </c>
      <c r="N1149" s="1" t="s">
        <v>24</v>
      </c>
      <c r="O1149" s="1">
        <f>Cleaned_Data[[#This Row],[ loan_amount]]-Cleaned_Data[[#This Row],[ bank_asset_value]]</f>
        <v>1100000</v>
      </c>
      <c r="P1149" s="1">
        <f>Cleaned_Data[[#This Row],[ loan_amount]]</f>
        <v>1800000</v>
      </c>
      <c r="Q1149" s="1" t="str">
        <f t="shared" si="69"/>
        <v>300–499</v>
      </c>
      <c r="R1149" s="1">
        <f>Cleaned_Data[[#This Row],[ residential_assets_value]]+Cleaned_Data[[#This Row],[ commercial_assets_value]]+Cleaned_Data[[#This Row],[ luxury_assets_value]]</f>
        <v>4400000</v>
      </c>
      <c r="S1149" s="1">
        <f>Cleaned_Data[[#This Row],[ income_annum]]+Cleaned_Data[[#This Row],[ residential_assets_value]]+Cleaned_Data[[#This Row],[ commercial_assets_value]]+Cleaned_Data[[#This Row],[ luxury_assets_value]]</f>
        <v>5300000</v>
      </c>
      <c r="T1149" s="1" t="str">
        <f t="shared" si="70"/>
        <v>&lt;1 Cr</v>
      </c>
      <c r="U1149" s="12">
        <f t="shared" si="71"/>
        <v>128571</v>
      </c>
      <c r="V1149" s="1" t="str">
        <f>IF(Cleaned_Data[[#This Row],[EMI_Estimate]]&lt;50000, "50K", IF(Cleaned_Data[[#This Row],[EMI_Estimate]]&lt;100000, "50K-1L", IF(Cleaned_Data[[#This Row],[EMI_Estimate]]&lt;150000, "1L-1.5L", IF(Cleaned_Data[[#This Row],[EMI_Estimate]]&lt;200000,"1.5-2L", "&gt;2L"))))</f>
        <v>1L-1.5L</v>
      </c>
    </row>
    <row r="1150" spans="1:22" x14ac:dyDescent="0.35">
      <c r="A1150">
        <v>1149</v>
      </c>
      <c r="B1150">
        <v>2</v>
      </c>
      <c r="C1150" t="s">
        <v>19</v>
      </c>
      <c r="D1150" t="s">
        <v>20</v>
      </c>
      <c r="E1150">
        <v>7300000</v>
      </c>
      <c r="F1150" t="str">
        <f t="shared" si="68"/>
        <v>&gt;20 Lakh</v>
      </c>
      <c r="G1150">
        <v>20000000</v>
      </c>
      <c r="H1150">
        <v>6</v>
      </c>
      <c r="I1150">
        <v>729</v>
      </c>
      <c r="J1150" s="1">
        <v>13100000</v>
      </c>
      <c r="K1150" s="1">
        <v>10700000</v>
      </c>
      <c r="L1150" s="1">
        <v>17900000</v>
      </c>
      <c r="M1150" s="1">
        <v>9100000</v>
      </c>
      <c r="N1150" s="1" t="s">
        <v>21</v>
      </c>
      <c r="O1150" s="1">
        <f>Cleaned_Data[[#This Row],[ loan_amount]]-Cleaned_Data[[#This Row],[ bank_asset_value]]</f>
        <v>10900000</v>
      </c>
      <c r="P1150" s="1">
        <f>Cleaned_Data[[#This Row],[ loan_amount]]</f>
        <v>20000000</v>
      </c>
      <c r="Q1150" s="1" t="str">
        <f t="shared" si="69"/>
        <v>700–799</v>
      </c>
      <c r="R1150" s="1">
        <f>Cleaned_Data[[#This Row],[ residential_assets_value]]+Cleaned_Data[[#This Row],[ commercial_assets_value]]+Cleaned_Data[[#This Row],[ luxury_assets_value]]</f>
        <v>41700000</v>
      </c>
      <c r="S1150" s="1">
        <f>Cleaned_Data[[#This Row],[ income_annum]]+Cleaned_Data[[#This Row],[ residential_assets_value]]+Cleaned_Data[[#This Row],[ commercial_assets_value]]+Cleaned_Data[[#This Row],[ luxury_assets_value]]</f>
        <v>49000000</v>
      </c>
      <c r="T1150" s="1" t="str">
        <f t="shared" si="70"/>
        <v>&gt;4 Cr</v>
      </c>
      <c r="U1150" s="12">
        <f t="shared" si="71"/>
        <v>3333333</v>
      </c>
      <c r="V1150" s="1" t="str">
        <f>IF(Cleaned_Data[[#This Row],[EMI_Estimate]]&lt;50000, "50K", IF(Cleaned_Data[[#This Row],[EMI_Estimate]]&lt;100000, "50K-1L", IF(Cleaned_Data[[#This Row],[EMI_Estimate]]&lt;150000, "1L-1.5L", IF(Cleaned_Data[[#This Row],[EMI_Estimate]]&lt;200000,"1.5-2L", "&gt;2L"))))</f>
        <v>&gt;2L</v>
      </c>
    </row>
    <row r="1151" spans="1:22" x14ac:dyDescent="0.35">
      <c r="A1151">
        <v>1150</v>
      </c>
      <c r="B1151">
        <v>4</v>
      </c>
      <c r="C1151" t="s">
        <v>22</v>
      </c>
      <c r="D1151" t="s">
        <v>23</v>
      </c>
      <c r="E1151">
        <v>3700000</v>
      </c>
      <c r="F1151" t="str">
        <f t="shared" si="68"/>
        <v>&gt;20 Lakh</v>
      </c>
      <c r="G1151">
        <v>7400000</v>
      </c>
      <c r="H1151">
        <v>12</v>
      </c>
      <c r="I1151">
        <v>363</v>
      </c>
      <c r="J1151" s="1">
        <v>4800000</v>
      </c>
      <c r="K1151" s="1">
        <v>6800000</v>
      </c>
      <c r="L1151" s="1">
        <v>10500000</v>
      </c>
      <c r="M1151" s="1">
        <v>4400000</v>
      </c>
      <c r="N1151" s="1" t="s">
        <v>24</v>
      </c>
      <c r="O1151" s="1">
        <f>Cleaned_Data[[#This Row],[ loan_amount]]-Cleaned_Data[[#This Row],[ bank_asset_value]]</f>
        <v>3000000</v>
      </c>
      <c r="P1151" s="1">
        <f>Cleaned_Data[[#This Row],[ loan_amount]]</f>
        <v>7400000</v>
      </c>
      <c r="Q1151" s="1" t="str">
        <f t="shared" si="69"/>
        <v>300–499</v>
      </c>
      <c r="R1151" s="1">
        <f>Cleaned_Data[[#This Row],[ residential_assets_value]]+Cleaned_Data[[#This Row],[ commercial_assets_value]]+Cleaned_Data[[#This Row],[ luxury_assets_value]]</f>
        <v>22100000</v>
      </c>
      <c r="S1151" s="1">
        <f>Cleaned_Data[[#This Row],[ income_annum]]+Cleaned_Data[[#This Row],[ residential_assets_value]]+Cleaned_Data[[#This Row],[ commercial_assets_value]]+Cleaned_Data[[#This Row],[ luxury_assets_value]]</f>
        <v>25800000</v>
      </c>
      <c r="T1151" s="1" t="str">
        <f t="shared" si="70"/>
        <v>2–3 Cr</v>
      </c>
      <c r="U1151" s="12">
        <f t="shared" si="71"/>
        <v>616667</v>
      </c>
      <c r="V1151" s="1" t="str">
        <f>IF(Cleaned_Data[[#This Row],[EMI_Estimate]]&lt;50000, "50K", IF(Cleaned_Data[[#This Row],[EMI_Estimate]]&lt;100000, "50K-1L", IF(Cleaned_Data[[#This Row],[EMI_Estimate]]&lt;150000, "1L-1.5L", IF(Cleaned_Data[[#This Row],[EMI_Estimate]]&lt;200000,"1.5-2L", "&gt;2L"))))</f>
        <v>&gt;2L</v>
      </c>
    </row>
    <row r="1152" spans="1:22" x14ac:dyDescent="0.35">
      <c r="A1152">
        <v>1151</v>
      </c>
      <c r="B1152">
        <v>2</v>
      </c>
      <c r="C1152" t="s">
        <v>19</v>
      </c>
      <c r="D1152" t="s">
        <v>20</v>
      </c>
      <c r="E1152">
        <v>5200000</v>
      </c>
      <c r="F1152" t="str">
        <f t="shared" si="68"/>
        <v>&gt;20 Lakh</v>
      </c>
      <c r="G1152">
        <v>17200000</v>
      </c>
      <c r="H1152">
        <v>12</v>
      </c>
      <c r="I1152">
        <v>565</v>
      </c>
      <c r="J1152" s="1">
        <v>3500000</v>
      </c>
      <c r="K1152" s="1">
        <v>1300000</v>
      </c>
      <c r="L1152" s="1">
        <v>20000000</v>
      </c>
      <c r="M1152" s="1">
        <v>6300000</v>
      </c>
      <c r="N1152" s="1" t="s">
        <v>21</v>
      </c>
      <c r="O1152" s="1">
        <f>Cleaned_Data[[#This Row],[ loan_amount]]-Cleaned_Data[[#This Row],[ bank_asset_value]]</f>
        <v>10900000</v>
      </c>
      <c r="P1152" s="1">
        <f>Cleaned_Data[[#This Row],[ loan_amount]]</f>
        <v>17200000</v>
      </c>
      <c r="Q1152" s="1" t="str">
        <f t="shared" si="69"/>
        <v>500–599</v>
      </c>
      <c r="R1152" s="1">
        <f>Cleaned_Data[[#This Row],[ residential_assets_value]]+Cleaned_Data[[#This Row],[ commercial_assets_value]]+Cleaned_Data[[#This Row],[ luxury_assets_value]]</f>
        <v>24800000</v>
      </c>
      <c r="S1152" s="1">
        <f>Cleaned_Data[[#This Row],[ income_annum]]+Cleaned_Data[[#This Row],[ residential_assets_value]]+Cleaned_Data[[#This Row],[ commercial_assets_value]]+Cleaned_Data[[#This Row],[ luxury_assets_value]]</f>
        <v>30000000</v>
      </c>
      <c r="T1152" s="1" t="str">
        <f t="shared" si="70"/>
        <v>3–4 Cr</v>
      </c>
      <c r="U1152" s="12">
        <f t="shared" si="71"/>
        <v>1433333</v>
      </c>
      <c r="V1152" s="1" t="str">
        <f>IF(Cleaned_Data[[#This Row],[EMI_Estimate]]&lt;50000, "50K", IF(Cleaned_Data[[#This Row],[EMI_Estimate]]&lt;100000, "50K-1L", IF(Cleaned_Data[[#This Row],[EMI_Estimate]]&lt;150000, "1L-1.5L", IF(Cleaned_Data[[#This Row],[EMI_Estimate]]&lt;200000,"1.5-2L", "&gt;2L"))))</f>
        <v>&gt;2L</v>
      </c>
    </row>
    <row r="1153" spans="1:22" x14ac:dyDescent="0.35">
      <c r="A1153">
        <v>1152</v>
      </c>
      <c r="B1153">
        <v>1</v>
      </c>
      <c r="C1153" t="s">
        <v>19</v>
      </c>
      <c r="D1153" t="s">
        <v>20</v>
      </c>
      <c r="E1153">
        <v>7200000</v>
      </c>
      <c r="F1153" t="str">
        <f t="shared" si="68"/>
        <v>&gt;20 Lakh</v>
      </c>
      <c r="G1153">
        <v>21000000</v>
      </c>
      <c r="H1153">
        <v>14</v>
      </c>
      <c r="I1153">
        <v>421</v>
      </c>
      <c r="J1153" s="1">
        <v>3500000</v>
      </c>
      <c r="K1153" s="1">
        <v>11600000</v>
      </c>
      <c r="L1153" s="1">
        <v>21800000</v>
      </c>
      <c r="M1153" s="1">
        <v>4600000</v>
      </c>
      <c r="N1153" s="1" t="s">
        <v>24</v>
      </c>
      <c r="O1153" s="1">
        <f>Cleaned_Data[[#This Row],[ loan_amount]]-Cleaned_Data[[#This Row],[ bank_asset_value]]</f>
        <v>16400000</v>
      </c>
      <c r="P1153" s="1">
        <f>Cleaned_Data[[#This Row],[ loan_amount]]</f>
        <v>21000000</v>
      </c>
      <c r="Q1153" s="1" t="str">
        <f t="shared" si="69"/>
        <v>300–499</v>
      </c>
      <c r="R1153" s="1">
        <f>Cleaned_Data[[#This Row],[ residential_assets_value]]+Cleaned_Data[[#This Row],[ commercial_assets_value]]+Cleaned_Data[[#This Row],[ luxury_assets_value]]</f>
        <v>36900000</v>
      </c>
      <c r="S1153" s="1">
        <f>Cleaned_Data[[#This Row],[ income_annum]]+Cleaned_Data[[#This Row],[ residential_assets_value]]+Cleaned_Data[[#This Row],[ commercial_assets_value]]+Cleaned_Data[[#This Row],[ luxury_assets_value]]</f>
        <v>44100000</v>
      </c>
      <c r="T1153" s="1" t="str">
        <f t="shared" si="70"/>
        <v>&gt;4 Cr</v>
      </c>
      <c r="U1153" s="12">
        <f t="shared" si="71"/>
        <v>1500000</v>
      </c>
      <c r="V1153" s="1" t="str">
        <f>IF(Cleaned_Data[[#This Row],[EMI_Estimate]]&lt;50000, "50K", IF(Cleaned_Data[[#This Row],[EMI_Estimate]]&lt;100000, "50K-1L", IF(Cleaned_Data[[#This Row],[EMI_Estimate]]&lt;150000, "1L-1.5L", IF(Cleaned_Data[[#This Row],[EMI_Estimate]]&lt;200000,"1.5-2L", "&gt;2L"))))</f>
        <v>&gt;2L</v>
      </c>
    </row>
    <row r="1154" spans="1:22" x14ac:dyDescent="0.35">
      <c r="A1154">
        <v>1153</v>
      </c>
      <c r="B1154">
        <v>0</v>
      </c>
      <c r="C1154" t="s">
        <v>22</v>
      </c>
      <c r="D1154" t="s">
        <v>23</v>
      </c>
      <c r="E1154">
        <v>9400000</v>
      </c>
      <c r="F1154" t="str">
        <f t="shared" ref="F1154:F1217" si="72">IF(E1154&lt;500000, "&lt;5 Lakh",
 IF(E1154&lt;1000000, "5-10 Lakh",
 IF(E1154&lt;1500000, "10-15 Lakh",
 IF(E1154&lt;2000000, "15-20 Lakh", "&gt;20 Lakh"))))</f>
        <v>&gt;20 Lakh</v>
      </c>
      <c r="G1154">
        <v>34200000</v>
      </c>
      <c r="H1154">
        <v>10</v>
      </c>
      <c r="I1154">
        <v>512</v>
      </c>
      <c r="J1154" s="1">
        <v>13100000</v>
      </c>
      <c r="K1154" s="1">
        <v>15600000</v>
      </c>
      <c r="L1154" s="1">
        <v>32600000</v>
      </c>
      <c r="M1154" s="1">
        <v>6300000</v>
      </c>
      <c r="N1154" s="1" t="s">
        <v>24</v>
      </c>
      <c r="O1154" s="1">
        <f>Cleaned_Data[[#This Row],[ loan_amount]]-Cleaned_Data[[#This Row],[ bank_asset_value]]</f>
        <v>27900000</v>
      </c>
      <c r="P1154" s="1">
        <f>Cleaned_Data[[#This Row],[ loan_amount]]</f>
        <v>34200000</v>
      </c>
      <c r="Q1154" s="1" t="str">
        <f t="shared" ref="Q1154:Q1217" si="73">IF(I1154&lt;500,"300–499",IF(I1154&lt;600,"500–599",IF(I1154&lt;700,"600–699",IF(I1154&lt;800,"700–799","800+"))))</f>
        <v>500–599</v>
      </c>
      <c r="R1154" s="1">
        <f>Cleaned_Data[[#This Row],[ residential_assets_value]]+Cleaned_Data[[#This Row],[ commercial_assets_value]]+Cleaned_Data[[#This Row],[ luxury_assets_value]]</f>
        <v>61300000</v>
      </c>
      <c r="S1154" s="1">
        <f>Cleaned_Data[[#This Row],[ income_annum]]+Cleaned_Data[[#This Row],[ residential_assets_value]]+Cleaned_Data[[#This Row],[ commercial_assets_value]]+Cleaned_Data[[#This Row],[ luxury_assets_value]]</f>
        <v>70700000</v>
      </c>
      <c r="T1154" s="1" t="str">
        <f t="shared" ref="T1154:T1217" si="74">IF(S1154&lt;10000000, "&lt;1 Cr", IF(S1154&lt;20000000, "1–2 Cr", IF(S1154&lt;30000000, "2–3 Cr", IF(S1154&lt;40000000, "3–4 Cr", "&gt;4 Cr"))))</f>
        <v>&gt;4 Cr</v>
      </c>
      <c r="U1154" s="12">
        <f t="shared" ref="U1154:U1217" si="75">ROUND(G1154/H1154, 0)</f>
        <v>3420000</v>
      </c>
      <c r="V1154" s="1" t="str">
        <f>IF(Cleaned_Data[[#This Row],[EMI_Estimate]]&lt;50000, "50K", IF(Cleaned_Data[[#This Row],[EMI_Estimate]]&lt;100000, "50K-1L", IF(Cleaned_Data[[#This Row],[EMI_Estimate]]&lt;150000, "1L-1.5L", IF(Cleaned_Data[[#This Row],[EMI_Estimate]]&lt;200000,"1.5-2L", "&gt;2L"))))</f>
        <v>&gt;2L</v>
      </c>
    </row>
    <row r="1155" spans="1:22" x14ac:dyDescent="0.35">
      <c r="A1155">
        <v>1154</v>
      </c>
      <c r="B1155">
        <v>3</v>
      </c>
      <c r="C1155" t="s">
        <v>22</v>
      </c>
      <c r="D1155" t="s">
        <v>23</v>
      </c>
      <c r="E1155">
        <v>3400000</v>
      </c>
      <c r="F1155" t="str">
        <f t="shared" si="72"/>
        <v>&gt;20 Lakh</v>
      </c>
      <c r="G1155">
        <v>12400000</v>
      </c>
      <c r="H1155">
        <v>2</v>
      </c>
      <c r="I1155">
        <v>730</v>
      </c>
      <c r="J1155" s="1">
        <v>2500000</v>
      </c>
      <c r="K1155" s="1">
        <v>3900000</v>
      </c>
      <c r="L1155" s="1">
        <v>12200000</v>
      </c>
      <c r="M1155" s="1">
        <v>4600000</v>
      </c>
      <c r="N1155" s="1" t="s">
        <v>21</v>
      </c>
      <c r="O1155" s="1">
        <f>Cleaned_Data[[#This Row],[ loan_amount]]-Cleaned_Data[[#This Row],[ bank_asset_value]]</f>
        <v>7800000</v>
      </c>
      <c r="P1155" s="1">
        <f>Cleaned_Data[[#This Row],[ loan_amount]]</f>
        <v>12400000</v>
      </c>
      <c r="Q1155" s="1" t="str">
        <f t="shared" si="73"/>
        <v>700–799</v>
      </c>
      <c r="R1155" s="1">
        <f>Cleaned_Data[[#This Row],[ residential_assets_value]]+Cleaned_Data[[#This Row],[ commercial_assets_value]]+Cleaned_Data[[#This Row],[ luxury_assets_value]]</f>
        <v>18600000</v>
      </c>
      <c r="S1155" s="1">
        <f>Cleaned_Data[[#This Row],[ income_annum]]+Cleaned_Data[[#This Row],[ residential_assets_value]]+Cleaned_Data[[#This Row],[ commercial_assets_value]]+Cleaned_Data[[#This Row],[ luxury_assets_value]]</f>
        <v>22000000</v>
      </c>
      <c r="T1155" s="1" t="str">
        <f t="shared" si="74"/>
        <v>2–3 Cr</v>
      </c>
      <c r="U1155" s="12">
        <f t="shared" si="75"/>
        <v>6200000</v>
      </c>
      <c r="V1155" s="1" t="str">
        <f>IF(Cleaned_Data[[#This Row],[EMI_Estimate]]&lt;50000, "50K", IF(Cleaned_Data[[#This Row],[EMI_Estimate]]&lt;100000, "50K-1L", IF(Cleaned_Data[[#This Row],[EMI_Estimate]]&lt;150000, "1L-1.5L", IF(Cleaned_Data[[#This Row],[EMI_Estimate]]&lt;200000,"1.5-2L", "&gt;2L"))))</f>
        <v>&gt;2L</v>
      </c>
    </row>
    <row r="1156" spans="1:22" x14ac:dyDescent="0.35">
      <c r="A1156">
        <v>1155</v>
      </c>
      <c r="B1156">
        <v>0</v>
      </c>
      <c r="C1156" t="s">
        <v>19</v>
      </c>
      <c r="D1156" t="s">
        <v>20</v>
      </c>
      <c r="E1156">
        <v>600000</v>
      </c>
      <c r="F1156" t="str">
        <f t="shared" si="72"/>
        <v>5-10 Lakh</v>
      </c>
      <c r="G1156">
        <v>2300000</v>
      </c>
      <c r="H1156">
        <v>8</v>
      </c>
      <c r="I1156">
        <v>627</v>
      </c>
      <c r="J1156" s="1">
        <v>1800000</v>
      </c>
      <c r="K1156" s="1">
        <v>500000</v>
      </c>
      <c r="L1156" s="1">
        <v>2200000</v>
      </c>
      <c r="M1156" s="1">
        <v>300000</v>
      </c>
      <c r="N1156" s="1" t="s">
        <v>21</v>
      </c>
      <c r="O1156" s="1">
        <f>Cleaned_Data[[#This Row],[ loan_amount]]-Cleaned_Data[[#This Row],[ bank_asset_value]]</f>
        <v>2000000</v>
      </c>
      <c r="P1156" s="1">
        <f>Cleaned_Data[[#This Row],[ loan_amount]]</f>
        <v>2300000</v>
      </c>
      <c r="Q1156" s="1" t="str">
        <f t="shared" si="73"/>
        <v>600–699</v>
      </c>
      <c r="R1156" s="1">
        <f>Cleaned_Data[[#This Row],[ residential_assets_value]]+Cleaned_Data[[#This Row],[ commercial_assets_value]]+Cleaned_Data[[#This Row],[ luxury_assets_value]]</f>
        <v>4500000</v>
      </c>
      <c r="S1156" s="1">
        <f>Cleaned_Data[[#This Row],[ income_annum]]+Cleaned_Data[[#This Row],[ residential_assets_value]]+Cleaned_Data[[#This Row],[ commercial_assets_value]]+Cleaned_Data[[#This Row],[ luxury_assets_value]]</f>
        <v>5100000</v>
      </c>
      <c r="T1156" s="1" t="str">
        <f t="shared" si="74"/>
        <v>&lt;1 Cr</v>
      </c>
      <c r="U1156" s="12">
        <f t="shared" si="75"/>
        <v>287500</v>
      </c>
      <c r="V1156" s="1" t="str">
        <f>IF(Cleaned_Data[[#This Row],[EMI_Estimate]]&lt;50000, "50K", IF(Cleaned_Data[[#This Row],[EMI_Estimate]]&lt;100000, "50K-1L", IF(Cleaned_Data[[#This Row],[EMI_Estimate]]&lt;150000, "1L-1.5L", IF(Cleaned_Data[[#This Row],[EMI_Estimate]]&lt;200000,"1.5-2L", "&gt;2L"))))</f>
        <v>&gt;2L</v>
      </c>
    </row>
    <row r="1157" spans="1:22" x14ac:dyDescent="0.35">
      <c r="A1157">
        <v>1156</v>
      </c>
      <c r="B1157">
        <v>0</v>
      </c>
      <c r="C1157" t="s">
        <v>22</v>
      </c>
      <c r="D1157" t="s">
        <v>23</v>
      </c>
      <c r="E1157">
        <v>3300000</v>
      </c>
      <c r="F1157" t="str">
        <f t="shared" si="72"/>
        <v>&gt;20 Lakh</v>
      </c>
      <c r="G1157">
        <v>10000000</v>
      </c>
      <c r="H1157">
        <v>16</v>
      </c>
      <c r="I1157">
        <v>434</v>
      </c>
      <c r="J1157" s="1">
        <v>3000000</v>
      </c>
      <c r="K1157" s="1">
        <v>4100000</v>
      </c>
      <c r="L1157" s="1">
        <v>12900000</v>
      </c>
      <c r="M1157" s="1">
        <v>4100000</v>
      </c>
      <c r="N1157" s="1" t="s">
        <v>24</v>
      </c>
      <c r="O1157" s="1">
        <f>Cleaned_Data[[#This Row],[ loan_amount]]-Cleaned_Data[[#This Row],[ bank_asset_value]]</f>
        <v>5900000</v>
      </c>
      <c r="P1157" s="1">
        <f>Cleaned_Data[[#This Row],[ loan_amount]]</f>
        <v>10000000</v>
      </c>
      <c r="Q1157" s="1" t="str">
        <f t="shared" si="73"/>
        <v>300–499</v>
      </c>
      <c r="R1157" s="1">
        <f>Cleaned_Data[[#This Row],[ residential_assets_value]]+Cleaned_Data[[#This Row],[ commercial_assets_value]]+Cleaned_Data[[#This Row],[ luxury_assets_value]]</f>
        <v>20000000</v>
      </c>
      <c r="S1157" s="1">
        <f>Cleaned_Data[[#This Row],[ income_annum]]+Cleaned_Data[[#This Row],[ residential_assets_value]]+Cleaned_Data[[#This Row],[ commercial_assets_value]]+Cleaned_Data[[#This Row],[ luxury_assets_value]]</f>
        <v>23300000</v>
      </c>
      <c r="T1157" s="1" t="str">
        <f t="shared" si="74"/>
        <v>2–3 Cr</v>
      </c>
      <c r="U1157" s="12">
        <f t="shared" si="75"/>
        <v>625000</v>
      </c>
      <c r="V1157" s="1" t="str">
        <f>IF(Cleaned_Data[[#This Row],[EMI_Estimate]]&lt;50000, "50K", IF(Cleaned_Data[[#This Row],[EMI_Estimate]]&lt;100000, "50K-1L", IF(Cleaned_Data[[#This Row],[EMI_Estimate]]&lt;150000, "1L-1.5L", IF(Cleaned_Data[[#This Row],[EMI_Estimate]]&lt;200000,"1.5-2L", "&gt;2L"))))</f>
        <v>&gt;2L</v>
      </c>
    </row>
    <row r="1158" spans="1:22" x14ac:dyDescent="0.35">
      <c r="A1158">
        <v>1157</v>
      </c>
      <c r="B1158">
        <v>2</v>
      </c>
      <c r="C1158" t="s">
        <v>19</v>
      </c>
      <c r="D1158" t="s">
        <v>23</v>
      </c>
      <c r="E1158">
        <v>5900000</v>
      </c>
      <c r="F1158" t="str">
        <f t="shared" si="72"/>
        <v>&gt;20 Lakh</v>
      </c>
      <c r="G1158">
        <v>14300000</v>
      </c>
      <c r="H1158">
        <v>2</v>
      </c>
      <c r="I1158">
        <v>410</v>
      </c>
      <c r="J1158" s="1">
        <v>11900000</v>
      </c>
      <c r="K1158" s="1">
        <v>4400000</v>
      </c>
      <c r="L1158" s="1">
        <v>16900000</v>
      </c>
      <c r="M1158" s="1">
        <v>4100000</v>
      </c>
      <c r="N1158" s="1" t="s">
        <v>24</v>
      </c>
      <c r="O1158" s="1">
        <f>Cleaned_Data[[#This Row],[ loan_amount]]-Cleaned_Data[[#This Row],[ bank_asset_value]]</f>
        <v>10200000</v>
      </c>
      <c r="P1158" s="1">
        <f>Cleaned_Data[[#This Row],[ loan_amount]]</f>
        <v>14300000</v>
      </c>
      <c r="Q1158" s="1" t="str">
        <f t="shared" si="73"/>
        <v>300–499</v>
      </c>
      <c r="R1158" s="1">
        <f>Cleaned_Data[[#This Row],[ residential_assets_value]]+Cleaned_Data[[#This Row],[ commercial_assets_value]]+Cleaned_Data[[#This Row],[ luxury_assets_value]]</f>
        <v>33200000</v>
      </c>
      <c r="S1158" s="1">
        <f>Cleaned_Data[[#This Row],[ income_annum]]+Cleaned_Data[[#This Row],[ residential_assets_value]]+Cleaned_Data[[#This Row],[ commercial_assets_value]]+Cleaned_Data[[#This Row],[ luxury_assets_value]]</f>
        <v>39100000</v>
      </c>
      <c r="T1158" s="1" t="str">
        <f t="shared" si="74"/>
        <v>3–4 Cr</v>
      </c>
      <c r="U1158" s="12">
        <f t="shared" si="75"/>
        <v>7150000</v>
      </c>
      <c r="V1158" s="1" t="str">
        <f>IF(Cleaned_Data[[#This Row],[EMI_Estimate]]&lt;50000, "50K", IF(Cleaned_Data[[#This Row],[EMI_Estimate]]&lt;100000, "50K-1L", IF(Cleaned_Data[[#This Row],[EMI_Estimate]]&lt;150000, "1L-1.5L", IF(Cleaned_Data[[#This Row],[EMI_Estimate]]&lt;200000,"1.5-2L", "&gt;2L"))))</f>
        <v>&gt;2L</v>
      </c>
    </row>
    <row r="1159" spans="1:22" x14ac:dyDescent="0.35">
      <c r="A1159">
        <v>1158</v>
      </c>
      <c r="B1159">
        <v>3</v>
      </c>
      <c r="C1159" t="s">
        <v>22</v>
      </c>
      <c r="D1159" t="s">
        <v>20</v>
      </c>
      <c r="E1159">
        <v>1300000</v>
      </c>
      <c r="F1159" t="str">
        <f t="shared" si="72"/>
        <v>10-15 Lakh</v>
      </c>
      <c r="G1159">
        <v>3600000</v>
      </c>
      <c r="H1159">
        <v>16</v>
      </c>
      <c r="I1159">
        <v>624</v>
      </c>
      <c r="J1159" s="1">
        <v>2400000</v>
      </c>
      <c r="K1159" s="1">
        <v>2300000</v>
      </c>
      <c r="L1159" s="1">
        <v>3300000</v>
      </c>
      <c r="M1159" s="1">
        <v>1900000</v>
      </c>
      <c r="N1159" s="1" t="s">
        <v>21</v>
      </c>
      <c r="O1159" s="1">
        <f>Cleaned_Data[[#This Row],[ loan_amount]]-Cleaned_Data[[#This Row],[ bank_asset_value]]</f>
        <v>1700000</v>
      </c>
      <c r="P1159" s="1">
        <f>Cleaned_Data[[#This Row],[ loan_amount]]</f>
        <v>3600000</v>
      </c>
      <c r="Q1159" s="1" t="str">
        <f t="shared" si="73"/>
        <v>600–699</v>
      </c>
      <c r="R1159" s="1">
        <f>Cleaned_Data[[#This Row],[ residential_assets_value]]+Cleaned_Data[[#This Row],[ commercial_assets_value]]+Cleaned_Data[[#This Row],[ luxury_assets_value]]</f>
        <v>8000000</v>
      </c>
      <c r="S1159" s="1">
        <f>Cleaned_Data[[#This Row],[ income_annum]]+Cleaned_Data[[#This Row],[ residential_assets_value]]+Cleaned_Data[[#This Row],[ commercial_assets_value]]+Cleaned_Data[[#This Row],[ luxury_assets_value]]</f>
        <v>9300000</v>
      </c>
      <c r="T1159" s="1" t="str">
        <f t="shared" si="74"/>
        <v>&lt;1 Cr</v>
      </c>
      <c r="U1159" s="12">
        <f t="shared" si="75"/>
        <v>225000</v>
      </c>
      <c r="V1159" s="1" t="str">
        <f>IF(Cleaned_Data[[#This Row],[EMI_Estimate]]&lt;50000, "50K", IF(Cleaned_Data[[#This Row],[EMI_Estimate]]&lt;100000, "50K-1L", IF(Cleaned_Data[[#This Row],[EMI_Estimate]]&lt;150000, "1L-1.5L", IF(Cleaned_Data[[#This Row],[EMI_Estimate]]&lt;200000,"1.5-2L", "&gt;2L"))))</f>
        <v>&gt;2L</v>
      </c>
    </row>
    <row r="1160" spans="1:22" x14ac:dyDescent="0.35">
      <c r="A1160">
        <v>1159</v>
      </c>
      <c r="B1160">
        <v>4</v>
      </c>
      <c r="C1160" t="s">
        <v>19</v>
      </c>
      <c r="D1160" t="s">
        <v>23</v>
      </c>
      <c r="E1160">
        <v>5700000</v>
      </c>
      <c r="F1160" t="str">
        <f t="shared" si="72"/>
        <v>&gt;20 Lakh</v>
      </c>
      <c r="G1160">
        <v>16900000</v>
      </c>
      <c r="H1160">
        <v>4</v>
      </c>
      <c r="I1160">
        <v>656</v>
      </c>
      <c r="J1160" s="1">
        <v>13000000</v>
      </c>
      <c r="K1160" s="1">
        <v>7400000</v>
      </c>
      <c r="L1160" s="1">
        <v>22000000</v>
      </c>
      <c r="M1160" s="1">
        <v>8400000</v>
      </c>
      <c r="N1160" s="1" t="s">
        <v>21</v>
      </c>
      <c r="O1160" s="1">
        <f>Cleaned_Data[[#This Row],[ loan_amount]]-Cleaned_Data[[#This Row],[ bank_asset_value]]</f>
        <v>8500000</v>
      </c>
      <c r="P1160" s="1">
        <f>Cleaned_Data[[#This Row],[ loan_amount]]</f>
        <v>16900000</v>
      </c>
      <c r="Q1160" s="1" t="str">
        <f t="shared" si="73"/>
        <v>600–699</v>
      </c>
      <c r="R1160" s="1">
        <f>Cleaned_Data[[#This Row],[ residential_assets_value]]+Cleaned_Data[[#This Row],[ commercial_assets_value]]+Cleaned_Data[[#This Row],[ luxury_assets_value]]</f>
        <v>42400000</v>
      </c>
      <c r="S1160" s="1">
        <f>Cleaned_Data[[#This Row],[ income_annum]]+Cleaned_Data[[#This Row],[ residential_assets_value]]+Cleaned_Data[[#This Row],[ commercial_assets_value]]+Cleaned_Data[[#This Row],[ luxury_assets_value]]</f>
        <v>48100000</v>
      </c>
      <c r="T1160" s="1" t="str">
        <f t="shared" si="74"/>
        <v>&gt;4 Cr</v>
      </c>
      <c r="U1160" s="12">
        <f t="shared" si="75"/>
        <v>4225000</v>
      </c>
      <c r="V1160" s="1" t="str">
        <f>IF(Cleaned_Data[[#This Row],[EMI_Estimate]]&lt;50000, "50K", IF(Cleaned_Data[[#This Row],[EMI_Estimate]]&lt;100000, "50K-1L", IF(Cleaned_Data[[#This Row],[EMI_Estimate]]&lt;150000, "1L-1.5L", IF(Cleaned_Data[[#This Row],[EMI_Estimate]]&lt;200000,"1.5-2L", "&gt;2L"))))</f>
        <v>&gt;2L</v>
      </c>
    </row>
    <row r="1161" spans="1:22" x14ac:dyDescent="0.35">
      <c r="A1161">
        <v>1160</v>
      </c>
      <c r="B1161">
        <v>2</v>
      </c>
      <c r="C1161" t="s">
        <v>22</v>
      </c>
      <c r="D1161" t="s">
        <v>20</v>
      </c>
      <c r="E1161">
        <v>7700000</v>
      </c>
      <c r="F1161" t="str">
        <f t="shared" si="72"/>
        <v>&gt;20 Lakh</v>
      </c>
      <c r="G1161">
        <v>27300000</v>
      </c>
      <c r="H1161">
        <v>16</v>
      </c>
      <c r="I1161">
        <v>758</v>
      </c>
      <c r="J1161" s="1">
        <v>7300000</v>
      </c>
      <c r="K1161" s="1">
        <v>4600000</v>
      </c>
      <c r="L1161" s="1">
        <v>24800000</v>
      </c>
      <c r="M1161" s="1">
        <v>9100000</v>
      </c>
      <c r="N1161" s="1" t="s">
        <v>21</v>
      </c>
      <c r="O1161" s="1">
        <f>Cleaned_Data[[#This Row],[ loan_amount]]-Cleaned_Data[[#This Row],[ bank_asset_value]]</f>
        <v>18200000</v>
      </c>
      <c r="P1161" s="1">
        <f>Cleaned_Data[[#This Row],[ loan_amount]]</f>
        <v>27300000</v>
      </c>
      <c r="Q1161" s="1" t="str">
        <f t="shared" si="73"/>
        <v>700–799</v>
      </c>
      <c r="R1161" s="1">
        <f>Cleaned_Data[[#This Row],[ residential_assets_value]]+Cleaned_Data[[#This Row],[ commercial_assets_value]]+Cleaned_Data[[#This Row],[ luxury_assets_value]]</f>
        <v>36700000</v>
      </c>
      <c r="S1161" s="1">
        <f>Cleaned_Data[[#This Row],[ income_annum]]+Cleaned_Data[[#This Row],[ residential_assets_value]]+Cleaned_Data[[#This Row],[ commercial_assets_value]]+Cleaned_Data[[#This Row],[ luxury_assets_value]]</f>
        <v>44400000</v>
      </c>
      <c r="T1161" s="1" t="str">
        <f t="shared" si="74"/>
        <v>&gt;4 Cr</v>
      </c>
      <c r="U1161" s="12">
        <f t="shared" si="75"/>
        <v>1706250</v>
      </c>
      <c r="V1161" s="1" t="str">
        <f>IF(Cleaned_Data[[#This Row],[EMI_Estimate]]&lt;50000, "50K", IF(Cleaned_Data[[#This Row],[EMI_Estimate]]&lt;100000, "50K-1L", IF(Cleaned_Data[[#This Row],[EMI_Estimate]]&lt;150000, "1L-1.5L", IF(Cleaned_Data[[#This Row],[EMI_Estimate]]&lt;200000,"1.5-2L", "&gt;2L"))))</f>
        <v>&gt;2L</v>
      </c>
    </row>
    <row r="1162" spans="1:22" x14ac:dyDescent="0.35">
      <c r="A1162">
        <v>1161</v>
      </c>
      <c r="B1162">
        <v>4</v>
      </c>
      <c r="C1162" t="s">
        <v>22</v>
      </c>
      <c r="D1162" t="s">
        <v>23</v>
      </c>
      <c r="E1162">
        <v>7000000</v>
      </c>
      <c r="F1162" t="str">
        <f t="shared" si="72"/>
        <v>&gt;20 Lakh</v>
      </c>
      <c r="G1162">
        <v>23500000</v>
      </c>
      <c r="H1162">
        <v>18</v>
      </c>
      <c r="I1162">
        <v>336</v>
      </c>
      <c r="J1162" s="1">
        <v>15000000</v>
      </c>
      <c r="K1162" s="1">
        <v>9500000</v>
      </c>
      <c r="L1162" s="1">
        <v>19700000</v>
      </c>
      <c r="M1162" s="1">
        <v>7800000</v>
      </c>
      <c r="N1162" s="1" t="s">
        <v>24</v>
      </c>
      <c r="O1162" s="1">
        <f>Cleaned_Data[[#This Row],[ loan_amount]]-Cleaned_Data[[#This Row],[ bank_asset_value]]</f>
        <v>15700000</v>
      </c>
      <c r="P1162" s="1">
        <f>Cleaned_Data[[#This Row],[ loan_amount]]</f>
        <v>23500000</v>
      </c>
      <c r="Q1162" s="1" t="str">
        <f t="shared" si="73"/>
        <v>300–499</v>
      </c>
      <c r="R1162" s="1">
        <f>Cleaned_Data[[#This Row],[ residential_assets_value]]+Cleaned_Data[[#This Row],[ commercial_assets_value]]+Cleaned_Data[[#This Row],[ luxury_assets_value]]</f>
        <v>44200000</v>
      </c>
      <c r="S1162" s="1">
        <f>Cleaned_Data[[#This Row],[ income_annum]]+Cleaned_Data[[#This Row],[ residential_assets_value]]+Cleaned_Data[[#This Row],[ commercial_assets_value]]+Cleaned_Data[[#This Row],[ luxury_assets_value]]</f>
        <v>51200000</v>
      </c>
      <c r="T1162" s="1" t="str">
        <f t="shared" si="74"/>
        <v>&gt;4 Cr</v>
      </c>
      <c r="U1162" s="12">
        <f t="shared" si="75"/>
        <v>1305556</v>
      </c>
      <c r="V1162" s="1" t="str">
        <f>IF(Cleaned_Data[[#This Row],[EMI_Estimate]]&lt;50000, "50K", IF(Cleaned_Data[[#This Row],[EMI_Estimate]]&lt;100000, "50K-1L", IF(Cleaned_Data[[#This Row],[EMI_Estimate]]&lt;150000, "1L-1.5L", IF(Cleaned_Data[[#This Row],[EMI_Estimate]]&lt;200000,"1.5-2L", "&gt;2L"))))</f>
        <v>&gt;2L</v>
      </c>
    </row>
    <row r="1163" spans="1:22" x14ac:dyDescent="0.35">
      <c r="A1163">
        <v>1162</v>
      </c>
      <c r="B1163">
        <v>5</v>
      </c>
      <c r="C1163" t="s">
        <v>19</v>
      </c>
      <c r="D1163" t="s">
        <v>20</v>
      </c>
      <c r="E1163">
        <v>8100000</v>
      </c>
      <c r="F1163" t="str">
        <f t="shared" si="72"/>
        <v>&gt;20 Lakh</v>
      </c>
      <c r="G1163">
        <v>21900000</v>
      </c>
      <c r="H1163">
        <v>18</v>
      </c>
      <c r="I1163">
        <v>378</v>
      </c>
      <c r="J1163" s="1">
        <v>5200000</v>
      </c>
      <c r="K1163" s="1">
        <v>3400000</v>
      </c>
      <c r="L1163" s="1">
        <v>16200000</v>
      </c>
      <c r="M1163" s="1">
        <v>9600000</v>
      </c>
      <c r="N1163" s="1" t="s">
        <v>24</v>
      </c>
      <c r="O1163" s="1">
        <f>Cleaned_Data[[#This Row],[ loan_amount]]-Cleaned_Data[[#This Row],[ bank_asset_value]]</f>
        <v>12300000</v>
      </c>
      <c r="P1163" s="1">
        <f>Cleaned_Data[[#This Row],[ loan_amount]]</f>
        <v>21900000</v>
      </c>
      <c r="Q1163" s="1" t="str">
        <f t="shared" si="73"/>
        <v>300–499</v>
      </c>
      <c r="R1163" s="1">
        <f>Cleaned_Data[[#This Row],[ residential_assets_value]]+Cleaned_Data[[#This Row],[ commercial_assets_value]]+Cleaned_Data[[#This Row],[ luxury_assets_value]]</f>
        <v>24800000</v>
      </c>
      <c r="S1163" s="1">
        <f>Cleaned_Data[[#This Row],[ income_annum]]+Cleaned_Data[[#This Row],[ residential_assets_value]]+Cleaned_Data[[#This Row],[ commercial_assets_value]]+Cleaned_Data[[#This Row],[ luxury_assets_value]]</f>
        <v>32900000</v>
      </c>
      <c r="T1163" s="1" t="str">
        <f t="shared" si="74"/>
        <v>3–4 Cr</v>
      </c>
      <c r="U1163" s="12">
        <f t="shared" si="75"/>
        <v>1216667</v>
      </c>
      <c r="V1163" s="1" t="str">
        <f>IF(Cleaned_Data[[#This Row],[EMI_Estimate]]&lt;50000, "50K", IF(Cleaned_Data[[#This Row],[EMI_Estimate]]&lt;100000, "50K-1L", IF(Cleaned_Data[[#This Row],[EMI_Estimate]]&lt;150000, "1L-1.5L", IF(Cleaned_Data[[#This Row],[EMI_Estimate]]&lt;200000,"1.5-2L", "&gt;2L"))))</f>
        <v>&gt;2L</v>
      </c>
    </row>
    <row r="1164" spans="1:22" x14ac:dyDescent="0.35">
      <c r="A1164">
        <v>1163</v>
      </c>
      <c r="B1164">
        <v>1</v>
      </c>
      <c r="C1164" t="s">
        <v>19</v>
      </c>
      <c r="D1164" t="s">
        <v>23</v>
      </c>
      <c r="E1164">
        <v>1900000</v>
      </c>
      <c r="F1164" t="str">
        <f t="shared" si="72"/>
        <v>15-20 Lakh</v>
      </c>
      <c r="G1164">
        <v>4200000</v>
      </c>
      <c r="H1164">
        <v>4</v>
      </c>
      <c r="I1164">
        <v>620</v>
      </c>
      <c r="J1164" s="1">
        <v>4700000</v>
      </c>
      <c r="K1164" s="1">
        <v>2800000</v>
      </c>
      <c r="L1164" s="1">
        <v>7500000</v>
      </c>
      <c r="M1164" s="1">
        <v>900000</v>
      </c>
      <c r="N1164" s="1" t="s">
        <v>21</v>
      </c>
      <c r="O1164" s="1">
        <f>Cleaned_Data[[#This Row],[ loan_amount]]-Cleaned_Data[[#This Row],[ bank_asset_value]]</f>
        <v>3300000</v>
      </c>
      <c r="P1164" s="1">
        <f>Cleaned_Data[[#This Row],[ loan_amount]]</f>
        <v>4200000</v>
      </c>
      <c r="Q1164" s="1" t="str">
        <f t="shared" si="73"/>
        <v>600–699</v>
      </c>
      <c r="R1164" s="1">
        <f>Cleaned_Data[[#This Row],[ residential_assets_value]]+Cleaned_Data[[#This Row],[ commercial_assets_value]]+Cleaned_Data[[#This Row],[ luxury_assets_value]]</f>
        <v>15000000</v>
      </c>
      <c r="S1164" s="1">
        <f>Cleaned_Data[[#This Row],[ income_annum]]+Cleaned_Data[[#This Row],[ residential_assets_value]]+Cleaned_Data[[#This Row],[ commercial_assets_value]]+Cleaned_Data[[#This Row],[ luxury_assets_value]]</f>
        <v>16900000</v>
      </c>
      <c r="T1164" s="1" t="str">
        <f t="shared" si="74"/>
        <v>1–2 Cr</v>
      </c>
      <c r="U1164" s="12">
        <f t="shared" si="75"/>
        <v>1050000</v>
      </c>
      <c r="V1164" s="1" t="str">
        <f>IF(Cleaned_Data[[#This Row],[EMI_Estimate]]&lt;50000, "50K", IF(Cleaned_Data[[#This Row],[EMI_Estimate]]&lt;100000, "50K-1L", IF(Cleaned_Data[[#This Row],[EMI_Estimate]]&lt;150000, "1L-1.5L", IF(Cleaned_Data[[#This Row],[EMI_Estimate]]&lt;200000,"1.5-2L", "&gt;2L"))))</f>
        <v>&gt;2L</v>
      </c>
    </row>
    <row r="1165" spans="1:22" x14ac:dyDescent="0.35">
      <c r="A1165">
        <v>1164</v>
      </c>
      <c r="B1165">
        <v>2</v>
      </c>
      <c r="C1165" t="s">
        <v>19</v>
      </c>
      <c r="D1165" t="s">
        <v>20</v>
      </c>
      <c r="E1165">
        <v>4500000</v>
      </c>
      <c r="F1165" t="str">
        <f t="shared" si="72"/>
        <v>&gt;20 Lakh</v>
      </c>
      <c r="G1165">
        <v>9100000</v>
      </c>
      <c r="H1165">
        <v>18</v>
      </c>
      <c r="I1165">
        <v>593</v>
      </c>
      <c r="J1165" s="1">
        <v>-100000</v>
      </c>
      <c r="K1165" s="1">
        <v>600000</v>
      </c>
      <c r="L1165" s="1">
        <v>12400000</v>
      </c>
      <c r="M1165" s="1">
        <v>2500000</v>
      </c>
      <c r="N1165" s="1" t="s">
        <v>21</v>
      </c>
      <c r="O1165" s="1">
        <f>Cleaned_Data[[#This Row],[ loan_amount]]-Cleaned_Data[[#This Row],[ bank_asset_value]]</f>
        <v>6600000</v>
      </c>
      <c r="P1165" s="1">
        <f>Cleaned_Data[[#This Row],[ loan_amount]]</f>
        <v>9100000</v>
      </c>
      <c r="Q1165" s="1" t="str">
        <f t="shared" si="73"/>
        <v>500–599</v>
      </c>
      <c r="R1165" s="1">
        <f>Cleaned_Data[[#This Row],[ residential_assets_value]]+Cleaned_Data[[#This Row],[ commercial_assets_value]]+Cleaned_Data[[#This Row],[ luxury_assets_value]]</f>
        <v>12900000</v>
      </c>
      <c r="S1165" s="1">
        <f>Cleaned_Data[[#This Row],[ income_annum]]+Cleaned_Data[[#This Row],[ residential_assets_value]]+Cleaned_Data[[#This Row],[ commercial_assets_value]]+Cleaned_Data[[#This Row],[ luxury_assets_value]]</f>
        <v>17400000</v>
      </c>
      <c r="T1165" s="1" t="str">
        <f t="shared" si="74"/>
        <v>1–2 Cr</v>
      </c>
      <c r="U1165" s="12">
        <f t="shared" si="75"/>
        <v>505556</v>
      </c>
      <c r="V1165" s="1" t="str">
        <f>IF(Cleaned_Data[[#This Row],[EMI_Estimate]]&lt;50000, "50K", IF(Cleaned_Data[[#This Row],[EMI_Estimate]]&lt;100000, "50K-1L", IF(Cleaned_Data[[#This Row],[EMI_Estimate]]&lt;150000, "1L-1.5L", IF(Cleaned_Data[[#This Row],[EMI_Estimate]]&lt;200000,"1.5-2L", "&gt;2L"))))</f>
        <v>&gt;2L</v>
      </c>
    </row>
    <row r="1166" spans="1:22" x14ac:dyDescent="0.35">
      <c r="A1166">
        <v>1165</v>
      </c>
      <c r="B1166">
        <v>0</v>
      </c>
      <c r="C1166" t="s">
        <v>22</v>
      </c>
      <c r="D1166" t="s">
        <v>23</v>
      </c>
      <c r="E1166">
        <v>9600000</v>
      </c>
      <c r="F1166" t="str">
        <f t="shared" si="72"/>
        <v>&gt;20 Lakh</v>
      </c>
      <c r="G1166">
        <v>34000000</v>
      </c>
      <c r="H1166">
        <v>12</v>
      </c>
      <c r="I1166">
        <v>710</v>
      </c>
      <c r="J1166" s="1">
        <v>23800000</v>
      </c>
      <c r="K1166" s="1">
        <v>10300000</v>
      </c>
      <c r="L1166" s="1">
        <v>38100000</v>
      </c>
      <c r="M1166" s="1">
        <v>7800000</v>
      </c>
      <c r="N1166" s="1" t="s">
        <v>21</v>
      </c>
      <c r="O1166" s="1">
        <f>Cleaned_Data[[#This Row],[ loan_amount]]-Cleaned_Data[[#This Row],[ bank_asset_value]]</f>
        <v>26200000</v>
      </c>
      <c r="P1166" s="1">
        <f>Cleaned_Data[[#This Row],[ loan_amount]]</f>
        <v>34000000</v>
      </c>
      <c r="Q1166" s="1" t="str">
        <f t="shared" si="73"/>
        <v>700–799</v>
      </c>
      <c r="R1166" s="1">
        <f>Cleaned_Data[[#This Row],[ residential_assets_value]]+Cleaned_Data[[#This Row],[ commercial_assets_value]]+Cleaned_Data[[#This Row],[ luxury_assets_value]]</f>
        <v>72200000</v>
      </c>
      <c r="S1166" s="1">
        <f>Cleaned_Data[[#This Row],[ income_annum]]+Cleaned_Data[[#This Row],[ residential_assets_value]]+Cleaned_Data[[#This Row],[ commercial_assets_value]]+Cleaned_Data[[#This Row],[ luxury_assets_value]]</f>
        <v>81800000</v>
      </c>
      <c r="T1166" s="1" t="str">
        <f t="shared" si="74"/>
        <v>&gt;4 Cr</v>
      </c>
      <c r="U1166" s="12">
        <f t="shared" si="75"/>
        <v>2833333</v>
      </c>
      <c r="V1166" s="1" t="str">
        <f>IF(Cleaned_Data[[#This Row],[EMI_Estimate]]&lt;50000, "50K", IF(Cleaned_Data[[#This Row],[EMI_Estimate]]&lt;100000, "50K-1L", IF(Cleaned_Data[[#This Row],[EMI_Estimate]]&lt;150000, "1L-1.5L", IF(Cleaned_Data[[#This Row],[EMI_Estimate]]&lt;200000,"1.5-2L", "&gt;2L"))))</f>
        <v>&gt;2L</v>
      </c>
    </row>
    <row r="1167" spans="1:22" x14ac:dyDescent="0.35">
      <c r="A1167">
        <v>1166</v>
      </c>
      <c r="B1167">
        <v>1</v>
      </c>
      <c r="C1167" t="s">
        <v>22</v>
      </c>
      <c r="D1167" t="s">
        <v>23</v>
      </c>
      <c r="E1167">
        <v>5400000</v>
      </c>
      <c r="F1167" t="str">
        <f t="shared" si="72"/>
        <v>&gt;20 Lakh</v>
      </c>
      <c r="G1167">
        <v>20700000</v>
      </c>
      <c r="H1167">
        <v>8</v>
      </c>
      <c r="I1167">
        <v>753</v>
      </c>
      <c r="J1167" s="1">
        <v>1900000</v>
      </c>
      <c r="K1167" s="1">
        <v>800000</v>
      </c>
      <c r="L1167" s="1">
        <v>19000000</v>
      </c>
      <c r="M1167" s="1">
        <v>3600000</v>
      </c>
      <c r="N1167" s="1" t="s">
        <v>21</v>
      </c>
      <c r="O1167" s="1">
        <f>Cleaned_Data[[#This Row],[ loan_amount]]-Cleaned_Data[[#This Row],[ bank_asset_value]]</f>
        <v>17100000</v>
      </c>
      <c r="P1167" s="1">
        <f>Cleaned_Data[[#This Row],[ loan_amount]]</f>
        <v>20700000</v>
      </c>
      <c r="Q1167" s="1" t="str">
        <f t="shared" si="73"/>
        <v>700–799</v>
      </c>
      <c r="R1167" s="1">
        <f>Cleaned_Data[[#This Row],[ residential_assets_value]]+Cleaned_Data[[#This Row],[ commercial_assets_value]]+Cleaned_Data[[#This Row],[ luxury_assets_value]]</f>
        <v>21700000</v>
      </c>
      <c r="S1167" s="1">
        <f>Cleaned_Data[[#This Row],[ income_annum]]+Cleaned_Data[[#This Row],[ residential_assets_value]]+Cleaned_Data[[#This Row],[ commercial_assets_value]]+Cleaned_Data[[#This Row],[ luxury_assets_value]]</f>
        <v>27100000</v>
      </c>
      <c r="T1167" s="1" t="str">
        <f t="shared" si="74"/>
        <v>2–3 Cr</v>
      </c>
      <c r="U1167" s="12">
        <f t="shared" si="75"/>
        <v>2587500</v>
      </c>
      <c r="V1167" s="1" t="str">
        <f>IF(Cleaned_Data[[#This Row],[EMI_Estimate]]&lt;50000, "50K", IF(Cleaned_Data[[#This Row],[EMI_Estimate]]&lt;100000, "50K-1L", IF(Cleaned_Data[[#This Row],[EMI_Estimate]]&lt;150000, "1L-1.5L", IF(Cleaned_Data[[#This Row],[EMI_Estimate]]&lt;200000,"1.5-2L", "&gt;2L"))))</f>
        <v>&gt;2L</v>
      </c>
    </row>
    <row r="1168" spans="1:22" x14ac:dyDescent="0.35">
      <c r="A1168">
        <v>1167</v>
      </c>
      <c r="B1168">
        <v>1</v>
      </c>
      <c r="C1168" t="s">
        <v>22</v>
      </c>
      <c r="D1168" t="s">
        <v>23</v>
      </c>
      <c r="E1168">
        <v>7800000</v>
      </c>
      <c r="F1168" t="str">
        <f t="shared" si="72"/>
        <v>&gt;20 Lakh</v>
      </c>
      <c r="G1168">
        <v>27200000</v>
      </c>
      <c r="H1168">
        <v>16</v>
      </c>
      <c r="I1168">
        <v>454</v>
      </c>
      <c r="J1168" s="1">
        <v>16100000</v>
      </c>
      <c r="K1168" s="1">
        <v>3400000</v>
      </c>
      <c r="L1168" s="1">
        <v>17100000</v>
      </c>
      <c r="M1168" s="1">
        <v>11400000</v>
      </c>
      <c r="N1168" s="1" t="s">
        <v>24</v>
      </c>
      <c r="O1168" s="1">
        <f>Cleaned_Data[[#This Row],[ loan_amount]]-Cleaned_Data[[#This Row],[ bank_asset_value]]</f>
        <v>15800000</v>
      </c>
      <c r="P1168" s="1">
        <f>Cleaned_Data[[#This Row],[ loan_amount]]</f>
        <v>27200000</v>
      </c>
      <c r="Q1168" s="1" t="str">
        <f t="shared" si="73"/>
        <v>300–499</v>
      </c>
      <c r="R1168" s="1">
        <f>Cleaned_Data[[#This Row],[ residential_assets_value]]+Cleaned_Data[[#This Row],[ commercial_assets_value]]+Cleaned_Data[[#This Row],[ luxury_assets_value]]</f>
        <v>36600000</v>
      </c>
      <c r="S1168" s="1">
        <f>Cleaned_Data[[#This Row],[ income_annum]]+Cleaned_Data[[#This Row],[ residential_assets_value]]+Cleaned_Data[[#This Row],[ commercial_assets_value]]+Cleaned_Data[[#This Row],[ luxury_assets_value]]</f>
        <v>44400000</v>
      </c>
      <c r="T1168" s="1" t="str">
        <f t="shared" si="74"/>
        <v>&gt;4 Cr</v>
      </c>
      <c r="U1168" s="12">
        <f t="shared" si="75"/>
        <v>1700000</v>
      </c>
      <c r="V1168" s="1" t="str">
        <f>IF(Cleaned_Data[[#This Row],[EMI_Estimate]]&lt;50000, "50K", IF(Cleaned_Data[[#This Row],[EMI_Estimate]]&lt;100000, "50K-1L", IF(Cleaned_Data[[#This Row],[EMI_Estimate]]&lt;150000, "1L-1.5L", IF(Cleaned_Data[[#This Row],[EMI_Estimate]]&lt;200000,"1.5-2L", "&gt;2L"))))</f>
        <v>&gt;2L</v>
      </c>
    </row>
    <row r="1169" spans="1:22" x14ac:dyDescent="0.35">
      <c r="A1169">
        <v>1168</v>
      </c>
      <c r="B1169">
        <v>1</v>
      </c>
      <c r="C1169" t="s">
        <v>19</v>
      </c>
      <c r="D1169" t="s">
        <v>23</v>
      </c>
      <c r="E1169">
        <v>8200000</v>
      </c>
      <c r="F1169" t="str">
        <f t="shared" si="72"/>
        <v>&gt;20 Lakh</v>
      </c>
      <c r="G1169">
        <v>19100000</v>
      </c>
      <c r="H1169">
        <v>8</v>
      </c>
      <c r="I1169">
        <v>619</v>
      </c>
      <c r="J1169" s="1">
        <v>17200000</v>
      </c>
      <c r="K1169" s="1">
        <v>12200000</v>
      </c>
      <c r="L1169" s="1">
        <v>31500000</v>
      </c>
      <c r="M1169" s="1">
        <v>6600000</v>
      </c>
      <c r="N1169" s="1" t="s">
        <v>21</v>
      </c>
      <c r="O1169" s="1">
        <f>Cleaned_Data[[#This Row],[ loan_amount]]-Cleaned_Data[[#This Row],[ bank_asset_value]]</f>
        <v>12500000</v>
      </c>
      <c r="P1169" s="1">
        <f>Cleaned_Data[[#This Row],[ loan_amount]]</f>
        <v>19100000</v>
      </c>
      <c r="Q1169" s="1" t="str">
        <f t="shared" si="73"/>
        <v>600–699</v>
      </c>
      <c r="R1169" s="1">
        <f>Cleaned_Data[[#This Row],[ residential_assets_value]]+Cleaned_Data[[#This Row],[ commercial_assets_value]]+Cleaned_Data[[#This Row],[ luxury_assets_value]]</f>
        <v>60900000</v>
      </c>
      <c r="S1169" s="1">
        <f>Cleaned_Data[[#This Row],[ income_annum]]+Cleaned_Data[[#This Row],[ residential_assets_value]]+Cleaned_Data[[#This Row],[ commercial_assets_value]]+Cleaned_Data[[#This Row],[ luxury_assets_value]]</f>
        <v>69100000</v>
      </c>
      <c r="T1169" s="1" t="str">
        <f t="shared" si="74"/>
        <v>&gt;4 Cr</v>
      </c>
      <c r="U1169" s="12">
        <f t="shared" si="75"/>
        <v>2387500</v>
      </c>
      <c r="V1169" s="1" t="str">
        <f>IF(Cleaned_Data[[#This Row],[EMI_Estimate]]&lt;50000, "50K", IF(Cleaned_Data[[#This Row],[EMI_Estimate]]&lt;100000, "50K-1L", IF(Cleaned_Data[[#This Row],[EMI_Estimate]]&lt;150000, "1L-1.5L", IF(Cleaned_Data[[#This Row],[EMI_Estimate]]&lt;200000,"1.5-2L", "&gt;2L"))))</f>
        <v>&gt;2L</v>
      </c>
    </row>
    <row r="1170" spans="1:22" x14ac:dyDescent="0.35">
      <c r="A1170">
        <v>1169</v>
      </c>
      <c r="B1170">
        <v>2</v>
      </c>
      <c r="C1170" t="s">
        <v>19</v>
      </c>
      <c r="D1170" t="s">
        <v>20</v>
      </c>
      <c r="E1170">
        <v>8900000</v>
      </c>
      <c r="F1170" t="str">
        <f t="shared" si="72"/>
        <v>&gt;20 Lakh</v>
      </c>
      <c r="G1170">
        <v>28500000</v>
      </c>
      <c r="H1170">
        <v>6</v>
      </c>
      <c r="I1170">
        <v>367</v>
      </c>
      <c r="J1170" s="1">
        <v>22200000</v>
      </c>
      <c r="K1170" s="1">
        <v>16600000</v>
      </c>
      <c r="L1170" s="1">
        <v>21500000</v>
      </c>
      <c r="M1170" s="1">
        <v>9300000</v>
      </c>
      <c r="N1170" s="1" t="s">
        <v>24</v>
      </c>
      <c r="O1170" s="1">
        <f>Cleaned_Data[[#This Row],[ loan_amount]]-Cleaned_Data[[#This Row],[ bank_asset_value]]</f>
        <v>19200000</v>
      </c>
      <c r="P1170" s="1">
        <f>Cleaned_Data[[#This Row],[ loan_amount]]</f>
        <v>28500000</v>
      </c>
      <c r="Q1170" s="1" t="str">
        <f t="shared" si="73"/>
        <v>300–499</v>
      </c>
      <c r="R1170" s="1">
        <f>Cleaned_Data[[#This Row],[ residential_assets_value]]+Cleaned_Data[[#This Row],[ commercial_assets_value]]+Cleaned_Data[[#This Row],[ luxury_assets_value]]</f>
        <v>60300000</v>
      </c>
      <c r="S1170" s="1">
        <f>Cleaned_Data[[#This Row],[ income_annum]]+Cleaned_Data[[#This Row],[ residential_assets_value]]+Cleaned_Data[[#This Row],[ commercial_assets_value]]+Cleaned_Data[[#This Row],[ luxury_assets_value]]</f>
        <v>69200000</v>
      </c>
      <c r="T1170" s="1" t="str">
        <f t="shared" si="74"/>
        <v>&gt;4 Cr</v>
      </c>
      <c r="U1170" s="12">
        <f t="shared" si="75"/>
        <v>4750000</v>
      </c>
      <c r="V1170" s="1" t="str">
        <f>IF(Cleaned_Data[[#This Row],[EMI_Estimate]]&lt;50000, "50K", IF(Cleaned_Data[[#This Row],[EMI_Estimate]]&lt;100000, "50K-1L", IF(Cleaned_Data[[#This Row],[EMI_Estimate]]&lt;150000, "1L-1.5L", IF(Cleaned_Data[[#This Row],[EMI_Estimate]]&lt;200000,"1.5-2L", "&gt;2L"))))</f>
        <v>&gt;2L</v>
      </c>
    </row>
    <row r="1171" spans="1:22" x14ac:dyDescent="0.35">
      <c r="A1171">
        <v>1170</v>
      </c>
      <c r="B1171">
        <v>1</v>
      </c>
      <c r="C1171" t="s">
        <v>19</v>
      </c>
      <c r="D1171" t="s">
        <v>20</v>
      </c>
      <c r="E1171">
        <v>1400000</v>
      </c>
      <c r="F1171" t="str">
        <f t="shared" si="72"/>
        <v>10-15 Lakh</v>
      </c>
      <c r="G1171">
        <v>3100000</v>
      </c>
      <c r="H1171">
        <v>20</v>
      </c>
      <c r="I1171">
        <v>384</v>
      </c>
      <c r="J1171" s="1">
        <v>200000</v>
      </c>
      <c r="K1171" s="1">
        <v>1200000</v>
      </c>
      <c r="L1171" s="1">
        <v>4200000</v>
      </c>
      <c r="M1171" s="1">
        <v>1800000</v>
      </c>
      <c r="N1171" s="1" t="s">
        <v>24</v>
      </c>
      <c r="O1171" s="1">
        <f>Cleaned_Data[[#This Row],[ loan_amount]]-Cleaned_Data[[#This Row],[ bank_asset_value]]</f>
        <v>1300000</v>
      </c>
      <c r="P1171" s="1">
        <f>Cleaned_Data[[#This Row],[ loan_amount]]</f>
        <v>3100000</v>
      </c>
      <c r="Q1171" s="1" t="str">
        <f t="shared" si="73"/>
        <v>300–499</v>
      </c>
      <c r="R1171" s="1">
        <f>Cleaned_Data[[#This Row],[ residential_assets_value]]+Cleaned_Data[[#This Row],[ commercial_assets_value]]+Cleaned_Data[[#This Row],[ luxury_assets_value]]</f>
        <v>5600000</v>
      </c>
      <c r="S1171" s="1">
        <f>Cleaned_Data[[#This Row],[ income_annum]]+Cleaned_Data[[#This Row],[ residential_assets_value]]+Cleaned_Data[[#This Row],[ commercial_assets_value]]+Cleaned_Data[[#This Row],[ luxury_assets_value]]</f>
        <v>7000000</v>
      </c>
      <c r="T1171" s="1" t="str">
        <f t="shared" si="74"/>
        <v>&lt;1 Cr</v>
      </c>
      <c r="U1171" s="12">
        <f t="shared" si="75"/>
        <v>155000</v>
      </c>
      <c r="V1171" s="1" t="str">
        <f>IF(Cleaned_Data[[#This Row],[EMI_Estimate]]&lt;50000, "50K", IF(Cleaned_Data[[#This Row],[EMI_Estimate]]&lt;100000, "50K-1L", IF(Cleaned_Data[[#This Row],[EMI_Estimate]]&lt;150000, "1L-1.5L", IF(Cleaned_Data[[#This Row],[EMI_Estimate]]&lt;200000,"1.5-2L", "&gt;2L"))))</f>
        <v>1.5-2L</v>
      </c>
    </row>
    <row r="1172" spans="1:22" x14ac:dyDescent="0.35">
      <c r="A1172">
        <v>1171</v>
      </c>
      <c r="B1172">
        <v>2</v>
      </c>
      <c r="C1172" t="s">
        <v>19</v>
      </c>
      <c r="D1172" t="s">
        <v>20</v>
      </c>
      <c r="E1172">
        <v>1700000</v>
      </c>
      <c r="F1172" t="str">
        <f t="shared" si="72"/>
        <v>15-20 Lakh</v>
      </c>
      <c r="G1172">
        <v>5900000</v>
      </c>
      <c r="H1172">
        <v>16</v>
      </c>
      <c r="I1172">
        <v>610</v>
      </c>
      <c r="J1172" s="1">
        <v>3100000</v>
      </c>
      <c r="K1172" s="1">
        <v>300000</v>
      </c>
      <c r="L1172" s="1">
        <v>3700000</v>
      </c>
      <c r="M1172" s="1">
        <v>1300000</v>
      </c>
      <c r="N1172" s="1" t="s">
        <v>21</v>
      </c>
      <c r="O1172" s="1">
        <f>Cleaned_Data[[#This Row],[ loan_amount]]-Cleaned_Data[[#This Row],[ bank_asset_value]]</f>
        <v>4600000</v>
      </c>
      <c r="P1172" s="1">
        <f>Cleaned_Data[[#This Row],[ loan_amount]]</f>
        <v>5900000</v>
      </c>
      <c r="Q1172" s="1" t="str">
        <f t="shared" si="73"/>
        <v>600–699</v>
      </c>
      <c r="R1172" s="1">
        <f>Cleaned_Data[[#This Row],[ residential_assets_value]]+Cleaned_Data[[#This Row],[ commercial_assets_value]]+Cleaned_Data[[#This Row],[ luxury_assets_value]]</f>
        <v>7100000</v>
      </c>
      <c r="S1172" s="1">
        <f>Cleaned_Data[[#This Row],[ income_annum]]+Cleaned_Data[[#This Row],[ residential_assets_value]]+Cleaned_Data[[#This Row],[ commercial_assets_value]]+Cleaned_Data[[#This Row],[ luxury_assets_value]]</f>
        <v>8800000</v>
      </c>
      <c r="T1172" s="1" t="str">
        <f t="shared" si="74"/>
        <v>&lt;1 Cr</v>
      </c>
      <c r="U1172" s="12">
        <f t="shared" si="75"/>
        <v>368750</v>
      </c>
      <c r="V1172" s="1" t="str">
        <f>IF(Cleaned_Data[[#This Row],[EMI_Estimate]]&lt;50000, "50K", IF(Cleaned_Data[[#This Row],[EMI_Estimate]]&lt;100000, "50K-1L", IF(Cleaned_Data[[#This Row],[EMI_Estimate]]&lt;150000, "1L-1.5L", IF(Cleaned_Data[[#This Row],[EMI_Estimate]]&lt;200000,"1.5-2L", "&gt;2L"))))</f>
        <v>&gt;2L</v>
      </c>
    </row>
    <row r="1173" spans="1:22" x14ac:dyDescent="0.35">
      <c r="A1173">
        <v>1172</v>
      </c>
      <c r="B1173">
        <v>0</v>
      </c>
      <c r="C1173" t="s">
        <v>19</v>
      </c>
      <c r="D1173" t="s">
        <v>20</v>
      </c>
      <c r="E1173">
        <v>5300000</v>
      </c>
      <c r="F1173" t="str">
        <f t="shared" si="72"/>
        <v>&gt;20 Lakh</v>
      </c>
      <c r="G1173">
        <v>19500000</v>
      </c>
      <c r="H1173">
        <v>12</v>
      </c>
      <c r="I1173">
        <v>802</v>
      </c>
      <c r="J1173" s="1">
        <v>9800000</v>
      </c>
      <c r="K1173" s="1">
        <v>3300000</v>
      </c>
      <c r="L1173" s="1">
        <v>15200000</v>
      </c>
      <c r="M1173" s="1">
        <v>3200000</v>
      </c>
      <c r="N1173" s="1" t="s">
        <v>21</v>
      </c>
      <c r="O1173" s="1">
        <f>Cleaned_Data[[#This Row],[ loan_amount]]-Cleaned_Data[[#This Row],[ bank_asset_value]]</f>
        <v>16300000</v>
      </c>
      <c r="P1173" s="1">
        <f>Cleaned_Data[[#This Row],[ loan_amount]]</f>
        <v>19500000</v>
      </c>
      <c r="Q1173" s="1" t="str">
        <f t="shared" si="73"/>
        <v>800+</v>
      </c>
      <c r="R1173" s="1">
        <f>Cleaned_Data[[#This Row],[ residential_assets_value]]+Cleaned_Data[[#This Row],[ commercial_assets_value]]+Cleaned_Data[[#This Row],[ luxury_assets_value]]</f>
        <v>28300000</v>
      </c>
      <c r="S1173" s="1">
        <f>Cleaned_Data[[#This Row],[ income_annum]]+Cleaned_Data[[#This Row],[ residential_assets_value]]+Cleaned_Data[[#This Row],[ commercial_assets_value]]+Cleaned_Data[[#This Row],[ luxury_assets_value]]</f>
        <v>33600000</v>
      </c>
      <c r="T1173" s="1" t="str">
        <f t="shared" si="74"/>
        <v>3–4 Cr</v>
      </c>
      <c r="U1173" s="12">
        <f t="shared" si="75"/>
        <v>1625000</v>
      </c>
      <c r="V1173" s="1" t="str">
        <f>IF(Cleaned_Data[[#This Row],[EMI_Estimate]]&lt;50000, "50K", IF(Cleaned_Data[[#This Row],[EMI_Estimate]]&lt;100000, "50K-1L", IF(Cleaned_Data[[#This Row],[EMI_Estimate]]&lt;150000, "1L-1.5L", IF(Cleaned_Data[[#This Row],[EMI_Estimate]]&lt;200000,"1.5-2L", "&gt;2L"))))</f>
        <v>&gt;2L</v>
      </c>
    </row>
    <row r="1174" spans="1:22" x14ac:dyDescent="0.35">
      <c r="A1174">
        <v>1173</v>
      </c>
      <c r="B1174">
        <v>3</v>
      </c>
      <c r="C1174" t="s">
        <v>19</v>
      </c>
      <c r="D1174" t="s">
        <v>20</v>
      </c>
      <c r="E1174">
        <v>6500000</v>
      </c>
      <c r="F1174" t="str">
        <f t="shared" si="72"/>
        <v>&gt;20 Lakh</v>
      </c>
      <c r="G1174">
        <v>25200000</v>
      </c>
      <c r="H1174">
        <v>10</v>
      </c>
      <c r="I1174">
        <v>858</v>
      </c>
      <c r="J1174" s="1">
        <v>15400000</v>
      </c>
      <c r="K1174" s="1">
        <v>10900000</v>
      </c>
      <c r="L1174" s="1">
        <v>14000000</v>
      </c>
      <c r="M1174" s="1">
        <v>8100000</v>
      </c>
      <c r="N1174" s="1" t="s">
        <v>21</v>
      </c>
      <c r="O1174" s="1">
        <f>Cleaned_Data[[#This Row],[ loan_amount]]-Cleaned_Data[[#This Row],[ bank_asset_value]]</f>
        <v>17100000</v>
      </c>
      <c r="P1174" s="1">
        <f>Cleaned_Data[[#This Row],[ loan_amount]]</f>
        <v>25200000</v>
      </c>
      <c r="Q1174" s="1" t="str">
        <f t="shared" si="73"/>
        <v>800+</v>
      </c>
      <c r="R1174" s="1">
        <f>Cleaned_Data[[#This Row],[ residential_assets_value]]+Cleaned_Data[[#This Row],[ commercial_assets_value]]+Cleaned_Data[[#This Row],[ luxury_assets_value]]</f>
        <v>40300000</v>
      </c>
      <c r="S1174" s="1">
        <f>Cleaned_Data[[#This Row],[ income_annum]]+Cleaned_Data[[#This Row],[ residential_assets_value]]+Cleaned_Data[[#This Row],[ commercial_assets_value]]+Cleaned_Data[[#This Row],[ luxury_assets_value]]</f>
        <v>46800000</v>
      </c>
      <c r="T1174" s="1" t="str">
        <f t="shared" si="74"/>
        <v>&gt;4 Cr</v>
      </c>
      <c r="U1174" s="12">
        <f t="shared" si="75"/>
        <v>2520000</v>
      </c>
      <c r="V1174" s="1" t="str">
        <f>IF(Cleaned_Data[[#This Row],[EMI_Estimate]]&lt;50000, "50K", IF(Cleaned_Data[[#This Row],[EMI_Estimate]]&lt;100000, "50K-1L", IF(Cleaned_Data[[#This Row],[EMI_Estimate]]&lt;150000, "1L-1.5L", IF(Cleaned_Data[[#This Row],[EMI_Estimate]]&lt;200000,"1.5-2L", "&gt;2L"))))</f>
        <v>&gt;2L</v>
      </c>
    </row>
    <row r="1175" spans="1:22" x14ac:dyDescent="0.35">
      <c r="A1175">
        <v>1174</v>
      </c>
      <c r="B1175">
        <v>2</v>
      </c>
      <c r="C1175" t="s">
        <v>19</v>
      </c>
      <c r="D1175" t="s">
        <v>20</v>
      </c>
      <c r="E1175">
        <v>5900000</v>
      </c>
      <c r="F1175" t="str">
        <f t="shared" si="72"/>
        <v>&gt;20 Lakh</v>
      </c>
      <c r="G1175">
        <v>14000000</v>
      </c>
      <c r="H1175">
        <v>8</v>
      </c>
      <c r="I1175">
        <v>599</v>
      </c>
      <c r="J1175" s="1">
        <v>4700000</v>
      </c>
      <c r="K1175" s="1">
        <v>9500000</v>
      </c>
      <c r="L1175" s="1">
        <v>17800000</v>
      </c>
      <c r="M1175" s="1">
        <v>6700000</v>
      </c>
      <c r="N1175" s="1" t="s">
        <v>21</v>
      </c>
      <c r="O1175" s="1">
        <f>Cleaned_Data[[#This Row],[ loan_amount]]-Cleaned_Data[[#This Row],[ bank_asset_value]]</f>
        <v>7300000</v>
      </c>
      <c r="P1175" s="1">
        <f>Cleaned_Data[[#This Row],[ loan_amount]]</f>
        <v>14000000</v>
      </c>
      <c r="Q1175" s="1" t="str">
        <f t="shared" si="73"/>
        <v>500–599</v>
      </c>
      <c r="R1175" s="1">
        <f>Cleaned_Data[[#This Row],[ residential_assets_value]]+Cleaned_Data[[#This Row],[ commercial_assets_value]]+Cleaned_Data[[#This Row],[ luxury_assets_value]]</f>
        <v>32000000</v>
      </c>
      <c r="S1175" s="1">
        <f>Cleaned_Data[[#This Row],[ income_annum]]+Cleaned_Data[[#This Row],[ residential_assets_value]]+Cleaned_Data[[#This Row],[ commercial_assets_value]]+Cleaned_Data[[#This Row],[ luxury_assets_value]]</f>
        <v>37900000</v>
      </c>
      <c r="T1175" s="1" t="str">
        <f t="shared" si="74"/>
        <v>3–4 Cr</v>
      </c>
      <c r="U1175" s="12">
        <f t="shared" si="75"/>
        <v>1750000</v>
      </c>
      <c r="V1175" s="1" t="str">
        <f>IF(Cleaned_Data[[#This Row],[EMI_Estimate]]&lt;50000, "50K", IF(Cleaned_Data[[#This Row],[EMI_Estimate]]&lt;100000, "50K-1L", IF(Cleaned_Data[[#This Row],[EMI_Estimate]]&lt;150000, "1L-1.5L", IF(Cleaned_Data[[#This Row],[EMI_Estimate]]&lt;200000,"1.5-2L", "&gt;2L"))))</f>
        <v>&gt;2L</v>
      </c>
    </row>
    <row r="1176" spans="1:22" x14ac:dyDescent="0.35">
      <c r="A1176">
        <v>1175</v>
      </c>
      <c r="B1176">
        <v>4</v>
      </c>
      <c r="C1176" t="s">
        <v>19</v>
      </c>
      <c r="D1176" t="s">
        <v>23</v>
      </c>
      <c r="E1176">
        <v>9800000</v>
      </c>
      <c r="F1176" t="str">
        <f t="shared" si="72"/>
        <v>&gt;20 Lakh</v>
      </c>
      <c r="G1176">
        <v>27000000</v>
      </c>
      <c r="H1176">
        <v>2</v>
      </c>
      <c r="I1176">
        <v>395</v>
      </c>
      <c r="J1176" s="1">
        <v>18700000</v>
      </c>
      <c r="K1176" s="1">
        <v>3000000</v>
      </c>
      <c r="L1176" s="1">
        <v>23000000</v>
      </c>
      <c r="M1176" s="1">
        <v>9700000</v>
      </c>
      <c r="N1176" s="1" t="s">
        <v>24</v>
      </c>
      <c r="O1176" s="1">
        <f>Cleaned_Data[[#This Row],[ loan_amount]]-Cleaned_Data[[#This Row],[ bank_asset_value]]</f>
        <v>17300000</v>
      </c>
      <c r="P1176" s="1">
        <f>Cleaned_Data[[#This Row],[ loan_amount]]</f>
        <v>27000000</v>
      </c>
      <c r="Q1176" s="1" t="str">
        <f t="shared" si="73"/>
        <v>300–499</v>
      </c>
      <c r="R1176" s="1">
        <f>Cleaned_Data[[#This Row],[ residential_assets_value]]+Cleaned_Data[[#This Row],[ commercial_assets_value]]+Cleaned_Data[[#This Row],[ luxury_assets_value]]</f>
        <v>44700000</v>
      </c>
      <c r="S1176" s="1">
        <f>Cleaned_Data[[#This Row],[ income_annum]]+Cleaned_Data[[#This Row],[ residential_assets_value]]+Cleaned_Data[[#This Row],[ commercial_assets_value]]+Cleaned_Data[[#This Row],[ luxury_assets_value]]</f>
        <v>54500000</v>
      </c>
      <c r="T1176" s="1" t="str">
        <f t="shared" si="74"/>
        <v>&gt;4 Cr</v>
      </c>
      <c r="U1176" s="12">
        <f t="shared" si="75"/>
        <v>13500000</v>
      </c>
      <c r="V1176" s="1" t="str">
        <f>IF(Cleaned_Data[[#This Row],[EMI_Estimate]]&lt;50000, "50K", IF(Cleaned_Data[[#This Row],[EMI_Estimate]]&lt;100000, "50K-1L", IF(Cleaned_Data[[#This Row],[EMI_Estimate]]&lt;150000, "1L-1.5L", IF(Cleaned_Data[[#This Row],[EMI_Estimate]]&lt;200000,"1.5-2L", "&gt;2L"))))</f>
        <v>&gt;2L</v>
      </c>
    </row>
    <row r="1177" spans="1:22" x14ac:dyDescent="0.35">
      <c r="A1177">
        <v>1176</v>
      </c>
      <c r="B1177">
        <v>3</v>
      </c>
      <c r="C1177" t="s">
        <v>19</v>
      </c>
      <c r="D1177" t="s">
        <v>23</v>
      </c>
      <c r="E1177">
        <v>7700000</v>
      </c>
      <c r="F1177" t="str">
        <f t="shared" si="72"/>
        <v>&gt;20 Lakh</v>
      </c>
      <c r="G1177">
        <v>16200000</v>
      </c>
      <c r="H1177">
        <v>6</v>
      </c>
      <c r="I1177">
        <v>380</v>
      </c>
      <c r="J1177" s="1">
        <v>11500000</v>
      </c>
      <c r="K1177" s="1">
        <v>15100000</v>
      </c>
      <c r="L1177" s="1">
        <v>22500000</v>
      </c>
      <c r="M1177" s="1">
        <v>6400000</v>
      </c>
      <c r="N1177" s="1" t="s">
        <v>24</v>
      </c>
      <c r="O1177" s="1">
        <f>Cleaned_Data[[#This Row],[ loan_amount]]-Cleaned_Data[[#This Row],[ bank_asset_value]]</f>
        <v>9800000</v>
      </c>
      <c r="P1177" s="1">
        <f>Cleaned_Data[[#This Row],[ loan_amount]]</f>
        <v>16200000</v>
      </c>
      <c r="Q1177" s="1" t="str">
        <f t="shared" si="73"/>
        <v>300–499</v>
      </c>
      <c r="R1177" s="1">
        <f>Cleaned_Data[[#This Row],[ residential_assets_value]]+Cleaned_Data[[#This Row],[ commercial_assets_value]]+Cleaned_Data[[#This Row],[ luxury_assets_value]]</f>
        <v>49100000</v>
      </c>
      <c r="S1177" s="1">
        <f>Cleaned_Data[[#This Row],[ income_annum]]+Cleaned_Data[[#This Row],[ residential_assets_value]]+Cleaned_Data[[#This Row],[ commercial_assets_value]]+Cleaned_Data[[#This Row],[ luxury_assets_value]]</f>
        <v>56800000</v>
      </c>
      <c r="T1177" s="1" t="str">
        <f t="shared" si="74"/>
        <v>&gt;4 Cr</v>
      </c>
      <c r="U1177" s="12">
        <f t="shared" si="75"/>
        <v>2700000</v>
      </c>
      <c r="V1177" s="1" t="str">
        <f>IF(Cleaned_Data[[#This Row],[EMI_Estimate]]&lt;50000, "50K", IF(Cleaned_Data[[#This Row],[EMI_Estimate]]&lt;100000, "50K-1L", IF(Cleaned_Data[[#This Row],[EMI_Estimate]]&lt;150000, "1L-1.5L", IF(Cleaned_Data[[#This Row],[EMI_Estimate]]&lt;200000,"1.5-2L", "&gt;2L"))))</f>
        <v>&gt;2L</v>
      </c>
    </row>
    <row r="1178" spans="1:22" x14ac:dyDescent="0.35">
      <c r="A1178">
        <v>1177</v>
      </c>
      <c r="B1178">
        <v>1</v>
      </c>
      <c r="C1178" t="s">
        <v>19</v>
      </c>
      <c r="D1178" t="s">
        <v>20</v>
      </c>
      <c r="E1178">
        <v>7900000</v>
      </c>
      <c r="F1178" t="str">
        <f t="shared" si="72"/>
        <v>&gt;20 Lakh</v>
      </c>
      <c r="G1178">
        <v>27100000</v>
      </c>
      <c r="H1178">
        <v>10</v>
      </c>
      <c r="I1178">
        <v>803</v>
      </c>
      <c r="J1178" s="1">
        <v>20000000</v>
      </c>
      <c r="K1178" s="1">
        <v>9800000</v>
      </c>
      <c r="L1178" s="1">
        <v>22200000</v>
      </c>
      <c r="M1178" s="1">
        <v>6600000</v>
      </c>
      <c r="N1178" s="1" t="s">
        <v>21</v>
      </c>
      <c r="O1178" s="1">
        <f>Cleaned_Data[[#This Row],[ loan_amount]]-Cleaned_Data[[#This Row],[ bank_asset_value]]</f>
        <v>20500000</v>
      </c>
      <c r="P1178" s="1">
        <f>Cleaned_Data[[#This Row],[ loan_amount]]</f>
        <v>27100000</v>
      </c>
      <c r="Q1178" s="1" t="str">
        <f t="shared" si="73"/>
        <v>800+</v>
      </c>
      <c r="R1178" s="1">
        <f>Cleaned_Data[[#This Row],[ residential_assets_value]]+Cleaned_Data[[#This Row],[ commercial_assets_value]]+Cleaned_Data[[#This Row],[ luxury_assets_value]]</f>
        <v>52000000</v>
      </c>
      <c r="S1178" s="1">
        <f>Cleaned_Data[[#This Row],[ income_annum]]+Cleaned_Data[[#This Row],[ residential_assets_value]]+Cleaned_Data[[#This Row],[ commercial_assets_value]]+Cleaned_Data[[#This Row],[ luxury_assets_value]]</f>
        <v>59900000</v>
      </c>
      <c r="T1178" s="1" t="str">
        <f t="shared" si="74"/>
        <v>&gt;4 Cr</v>
      </c>
      <c r="U1178" s="12">
        <f t="shared" si="75"/>
        <v>2710000</v>
      </c>
      <c r="V1178" s="1" t="str">
        <f>IF(Cleaned_Data[[#This Row],[EMI_Estimate]]&lt;50000, "50K", IF(Cleaned_Data[[#This Row],[EMI_Estimate]]&lt;100000, "50K-1L", IF(Cleaned_Data[[#This Row],[EMI_Estimate]]&lt;150000, "1L-1.5L", IF(Cleaned_Data[[#This Row],[EMI_Estimate]]&lt;200000,"1.5-2L", "&gt;2L"))))</f>
        <v>&gt;2L</v>
      </c>
    </row>
    <row r="1179" spans="1:22" x14ac:dyDescent="0.35">
      <c r="A1179">
        <v>1178</v>
      </c>
      <c r="B1179">
        <v>4</v>
      </c>
      <c r="C1179" t="s">
        <v>19</v>
      </c>
      <c r="D1179" t="s">
        <v>20</v>
      </c>
      <c r="E1179">
        <v>3500000</v>
      </c>
      <c r="F1179" t="str">
        <f t="shared" si="72"/>
        <v>&gt;20 Lakh</v>
      </c>
      <c r="G1179">
        <v>8900000</v>
      </c>
      <c r="H1179">
        <v>20</v>
      </c>
      <c r="I1179">
        <v>809</v>
      </c>
      <c r="J1179" s="1">
        <v>7100000</v>
      </c>
      <c r="K1179" s="1">
        <v>1500000</v>
      </c>
      <c r="L1179" s="1">
        <v>13700000</v>
      </c>
      <c r="M1179" s="1">
        <v>3200000</v>
      </c>
      <c r="N1179" s="1" t="s">
        <v>21</v>
      </c>
      <c r="O1179" s="1">
        <f>Cleaned_Data[[#This Row],[ loan_amount]]-Cleaned_Data[[#This Row],[ bank_asset_value]]</f>
        <v>5700000</v>
      </c>
      <c r="P1179" s="1">
        <f>Cleaned_Data[[#This Row],[ loan_amount]]</f>
        <v>8900000</v>
      </c>
      <c r="Q1179" s="1" t="str">
        <f t="shared" si="73"/>
        <v>800+</v>
      </c>
      <c r="R1179" s="1">
        <f>Cleaned_Data[[#This Row],[ residential_assets_value]]+Cleaned_Data[[#This Row],[ commercial_assets_value]]+Cleaned_Data[[#This Row],[ luxury_assets_value]]</f>
        <v>22300000</v>
      </c>
      <c r="S1179" s="1">
        <f>Cleaned_Data[[#This Row],[ income_annum]]+Cleaned_Data[[#This Row],[ residential_assets_value]]+Cleaned_Data[[#This Row],[ commercial_assets_value]]+Cleaned_Data[[#This Row],[ luxury_assets_value]]</f>
        <v>25800000</v>
      </c>
      <c r="T1179" s="1" t="str">
        <f t="shared" si="74"/>
        <v>2–3 Cr</v>
      </c>
      <c r="U1179" s="12">
        <f t="shared" si="75"/>
        <v>445000</v>
      </c>
      <c r="V1179" s="1" t="str">
        <f>IF(Cleaned_Data[[#This Row],[EMI_Estimate]]&lt;50000, "50K", IF(Cleaned_Data[[#This Row],[EMI_Estimate]]&lt;100000, "50K-1L", IF(Cleaned_Data[[#This Row],[EMI_Estimate]]&lt;150000, "1L-1.5L", IF(Cleaned_Data[[#This Row],[EMI_Estimate]]&lt;200000,"1.5-2L", "&gt;2L"))))</f>
        <v>&gt;2L</v>
      </c>
    </row>
    <row r="1180" spans="1:22" x14ac:dyDescent="0.35">
      <c r="A1180">
        <v>1179</v>
      </c>
      <c r="B1180">
        <v>4</v>
      </c>
      <c r="C1180" t="s">
        <v>22</v>
      </c>
      <c r="D1180" t="s">
        <v>20</v>
      </c>
      <c r="E1180">
        <v>2400000</v>
      </c>
      <c r="F1180" t="str">
        <f t="shared" si="72"/>
        <v>&gt;20 Lakh</v>
      </c>
      <c r="G1180">
        <v>6600000</v>
      </c>
      <c r="H1180">
        <v>2</v>
      </c>
      <c r="I1180">
        <v>722</v>
      </c>
      <c r="J1180" s="1">
        <v>6100000</v>
      </c>
      <c r="K1180" s="1">
        <v>3300000</v>
      </c>
      <c r="L1180" s="1">
        <v>5600000</v>
      </c>
      <c r="M1180" s="1">
        <v>3000000</v>
      </c>
      <c r="N1180" s="1" t="s">
        <v>21</v>
      </c>
      <c r="O1180" s="1">
        <f>Cleaned_Data[[#This Row],[ loan_amount]]-Cleaned_Data[[#This Row],[ bank_asset_value]]</f>
        <v>3600000</v>
      </c>
      <c r="P1180" s="1">
        <f>Cleaned_Data[[#This Row],[ loan_amount]]</f>
        <v>6600000</v>
      </c>
      <c r="Q1180" s="1" t="str">
        <f t="shared" si="73"/>
        <v>700–799</v>
      </c>
      <c r="R1180" s="1">
        <f>Cleaned_Data[[#This Row],[ residential_assets_value]]+Cleaned_Data[[#This Row],[ commercial_assets_value]]+Cleaned_Data[[#This Row],[ luxury_assets_value]]</f>
        <v>15000000</v>
      </c>
      <c r="S1180" s="1">
        <f>Cleaned_Data[[#This Row],[ income_annum]]+Cleaned_Data[[#This Row],[ residential_assets_value]]+Cleaned_Data[[#This Row],[ commercial_assets_value]]+Cleaned_Data[[#This Row],[ luxury_assets_value]]</f>
        <v>17400000</v>
      </c>
      <c r="T1180" s="1" t="str">
        <f t="shared" si="74"/>
        <v>1–2 Cr</v>
      </c>
      <c r="U1180" s="12">
        <f t="shared" si="75"/>
        <v>3300000</v>
      </c>
      <c r="V1180" s="1" t="str">
        <f>IF(Cleaned_Data[[#This Row],[EMI_Estimate]]&lt;50000, "50K", IF(Cleaned_Data[[#This Row],[EMI_Estimate]]&lt;100000, "50K-1L", IF(Cleaned_Data[[#This Row],[EMI_Estimate]]&lt;150000, "1L-1.5L", IF(Cleaned_Data[[#This Row],[EMI_Estimate]]&lt;200000,"1.5-2L", "&gt;2L"))))</f>
        <v>&gt;2L</v>
      </c>
    </row>
    <row r="1181" spans="1:22" x14ac:dyDescent="0.35">
      <c r="A1181">
        <v>1180</v>
      </c>
      <c r="B1181">
        <v>5</v>
      </c>
      <c r="C1181" t="s">
        <v>19</v>
      </c>
      <c r="D1181" t="s">
        <v>20</v>
      </c>
      <c r="E1181">
        <v>9900000</v>
      </c>
      <c r="F1181" t="str">
        <f t="shared" si="72"/>
        <v>&gt;20 Lakh</v>
      </c>
      <c r="G1181">
        <v>35700000</v>
      </c>
      <c r="H1181">
        <v>10</v>
      </c>
      <c r="I1181">
        <v>392</v>
      </c>
      <c r="J1181" s="1">
        <v>7900000</v>
      </c>
      <c r="K1181" s="1">
        <v>4300000</v>
      </c>
      <c r="L1181" s="1">
        <v>39200000</v>
      </c>
      <c r="M1181" s="1">
        <v>13000000</v>
      </c>
      <c r="N1181" s="1" t="s">
        <v>24</v>
      </c>
      <c r="O1181" s="1">
        <f>Cleaned_Data[[#This Row],[ loan_amount]]-Cleaned_Data[[#This Row],[ bank_asset_value]]</f>
        <v>22700000</v>
      </c>
      <c r="P1181" s="1">
        <f>Cleaned_Data[[#This Row],[ loan_amount]]</f>
        <v>35700000</v>
      </c>
      <c r="Q1181" s="1" t="str">
        <f t="shared" si="73"/>
        <v>300–499</v>
      </c>
      <c r="R1181" s="1">
        <f>Cleaned_Data[[#This Row],[ residential_assets_value]]+Cleaned_Data[[#This Row],[ commercial_assets_value]]+Cleaned_Data[[#This Row],[ luxury_assets_value]]</f>
        <v>51400000</v>
      </c>
      <c r="S1181" s="1">
        <f>Cleaned_Data[[#This Row],[ income_annum]]+Cleaned_Data[[#This Row],[ residential_assets_value]]+Cleaned_Data[[#This Row],[ commercial_assets_value]]+Cleaned_Data[[#This Row],[ luxury_assets_value]]</f>
        <v>61300000</v>
      </c>
      <c r="T1181" s="1" t="str">
        <f t="shared" si="74"/>
        <v>&gt;4 Cr</v>
      </c>
      <c r="U1181" s="12">
        <f t="shared" si="75"/>
        <v>3570000</v>
      </c>
      <c r="V1181" s="1" t="str">
        <f>IF(Cleaned_Data[[#This Row],[EMI_Estimate]]&lt;50000, "50K", IF(Cleaned_Data[[#This Row],[EMI_Estimate]]&lt;100000, "50K-1L", IF(Cleaned_Data[[#This Row],[EMI_Estimate]]&lt;150000, "1L-1.5L", IF(Cleaned_Data[[#This Row],[EMI_Estimate]]&lt;200000,"1.5-2L", "&gt;2L"))))</f>
        <v>&gt;2L</v>
      </c>
    </row>
    <row r="1182" spans="1:22" x14ac:dyDescent="0.35">
      <c r="A1182">
        <v>1181</v>
      </c>
      <c r="B1182">
        <v>0</v>
      </c>
      <c r="C1182" t="s">
        <v>19</v>
      </c>
      <c r="D1182" t="s">
        <v>20</v>
      </c>
      <c r="E1182">
        <v>3900000</v>
      </c>
      <c r="F1182" t="str">
        <f t="shared" si="72"/>
        <v>&gt;20 Lakh</v>
      </c>
      <c r="G1182">
        <v>14500000</v>
      </c>
      <c r="H1182">
        <v>8</v>
      </c>
      <c r="I1182">
        <v>545</v>
      </c>
      <c r="J1182" s="1">
        <v>5900000</v>
      </c>
      <c r="K1182" s="1">
        <v>3000000</v>
      </c>
      <c r="L1182" s="1">
        <v>10300000</v>
      </c>
      <c r="M1182" s="1">
        <v>3400000</v>
      </c>
      <c r="N1182" s="1" t="s">
        <v>24</v>
      </c>
      <c r="O1182" s="1">
        <f>Cleaned_Data[[#This Row],[ loan_amount]]-Cleaned_Data[[#This Row],[ bank_asset_value]]</f>
        <v>11100000</v>
      </c>
      <c r="P1182" s="1">
        <f>Cleaned_Data[[#This Row],[ loan_amount]]</f>
        <v>14500000</v>
      </c>
      <c r="Q1182" s="1" t="str">
        <f t="shared" si="73"/>
        <v>500–599</v>
      </c>
      <c r="R1182" s="1">
        <f>Cleaned_Data[[#This Row],[ residential_assets_value]]+Cleaned_Data[[#This Row],[ commercial_assets_value]]+Cleaned_Data[[#This Row],[ luxury_assets_value]]</f>
        <v>19200000</v>
      </c>
      <c r="S1182" s="1">
        <f>Cleaned_Data[[#This Row],[ income_annum]]+Cleaned_Data[[#This Row],[ residential_assets_value]]+Cleaned_Data[[#This Row],[ commercial_assets_value]]+Cleaned_Data[[#This Row],[ luxury_assets_value]]</f>
        <v>23100000</v>
      </c>
      <c r="T1182" s="1" t="str">
        <f t="shared" si="74"/>
        <v>2–3 Cr</v>
      </c>
      <c r="U1182" s="12">
        <f t="shared" si="75"/>
        <v>1812500</v>
      </c>
      <c r="V1182" s="1" t="str">
        <f>IF(Cleaned_Data[[#This Row],[EMI_Estimate]]&lt;50000, "50K", IF(Cleaned_Data[[#This Row],[EMI_Estimate]]&lt;100000, "50K-1L", IF(Cleaned_Data[[#This Row],[EMI_Estimate]]&lt;150000, "1L-1.5L", IF(Cleaned_Data[[#This Row],[EMI_Estimate]]&lt;200000,"1.5-2L", "&gt;2L"))))</f>
        <v>&gt;2L</v>
      </c>
    </row>
    <row r="1183" spans="1:22" x14ac:dyDescent="0.35">
      <c r="A1183">
        <v>1182</v>
      </c>
      <c r="B1183">
        <v>2</v>
      </c>
      <c r="C1183" t="s">
        <v>22</v>
      </c>
      <c r="D1183" t="s">
        <v>23</v>
      </c>
      <c r="E1183">
        <v>7300000</v>
      </c>
      <c r="F1183" t="str">
        <f t="shared" si="72"/>
        <v>&gt;20 Lakh</v>
      </c>
      <c r="G1183">
        <v>28500000</v>
      </c>
      <c r="H1183">
        <v>10</v>
      </c>
      <c r="I1183">
        <v>799</v>
      </c>
      <c r="J1183" s="1">
        <v>21500000</v>
      </c>
      <c r="K1183" s="1">
        <v>3100000</v>
      </c>
      <c r="L1183" s="1">
        <v>15800000</v>
      </c>
      <c r="M1183" s="1">
        <v>4300000</v>
      </c>
      <c r="N1183" s="1" t="s">
        <v>21</v>
      </c>
      <c r="O1183" s="1">
        <f>Cleaned_Data[[#This Row],[ loan_amount]]-Cleaned_Data[[#This Row],[ bank_asset_value]]</f>
        <v>24200000</v>
      </c>
      <c r="P1183" s="1">
        <f>Cleaned_Data[[#This Row],[ loan_amount]]</f>
        <v>28500000</v>
      </c>
      <c r="Q1183" s="1" t="str">
        <f t="shared" si="73"/>
        <v>700–799</v>
      </c>
      <c r="R1183" s="1">
        <f>Cleaned_Data[[#This Row],[ residential_assets_value]]+Cleaned_Data[[#This Row],[ commercial_assets_value]]+Cleaned_Data[[#This Row],[ luxury_assets_value]]</f>
        <v>40400000</v>
      </c>
      <c r="S1183" s="1">
        <f>Cleaned_Data[[#This Row],[ income_annum]]+Cleaned_Data[[#This Row],[ residential_assets_value]]+Cleaned_Data[[#This Row],[ commercial_assets_value]]+Cleaned_Data[[#This Row],[ luxury_assets_value]]</f>
        <v>47700000</v>
      </c>
      <c r="T1183" s="1" t="str">
        <f t="shared" si="74"/>
        <v>&gt;4 Cr</v>
      </c>
      <c r="U1183" s="12">
        <f t="shared" si="75"/>
        <v>2850000</v>
      </c>
      <c r="V1183" s="1" t="str">
        <f>IF(Cleaned_Data[[#This Row],[EMI_Estimate]]&lt;50000, "50K", IF(Cleaned_Data[[#This Row],[EMI_Estimate]]&lt;100000, "50K-1L", IF(Cleaned_Data[[#This Row],[EMI_Estimate]]&lt;150000, "1L-1.5L", IF(Cleaned_Data[[#This Row],[EMI_Estimate]]&lt;200000,"1.5-2L", "&gt;2L"))))</f>
        <v>&gt;2L</v>
      </c>
    </row>
    <row r="1184" spans="1:22" x14ac:dyDescent="0.35">
      <c r="A1184">
        <v>1183</v>
      </c>
      <c r="B1184">
        <v>0</v>
      </c>
      <c r="C1184" t="s">
        <v>19</v>
      </c>
      <c r="D1184" t="s">
        <v>23</v>
      </c>
      <c r="E1184">
        <v>6400000</v>
      </c>
      <c r="F1184" t="str">
        <f t="shared" si="72"/>
        <v>&gt;20 Lakh</v>
      </c>
      <c r="G1184">
        <v>21900000</v>
      </c>
      <c r="H1184">
        <v>12</v>
      </c>
      <c r="I1184">
        <v>727</v>
      </c>
      <c r="J1184" s="1">
        <v>15400000</v>
      </c>
      <c r="K1184" s="1">
        <v>10100000</v>
      </c>
      <c r="L1184" s="1">
        <v>24000000</v>
      </c>
      <c r="M1184" s="1">
        <v>5300000</v>
      </c>
      <c r="N1184" s="1" t="s">
        <v>21</v>
      </c>
      <c r="O1184" s="1">
        <f>Cleaned_Data[[#This Row],[ loan_amount]]-Cleaned_Data[[#This Row],[ bank_asset_value]]</f>
        <v>16600000</v>
      </c>
      <c r="P1184" s="1">
        <f>Cleaned_Data[[#This Row],[ loan_amount]]</f>
        <v>21900000</v>
      </c>
      <c r="Q1184" s="1" t="str">
        <f t="shared" si="73"/>
        <v>700–799</v>
      </c>
      <c r="R1184" s="1">
        <f>Cleaned_Data[[#This Row],[ residential_assets_value]]+Cleaned_Data[[#This Row],[ commercial_assets_value]]+Cleaned_Data[[#This Row],[ luxury_assets_value]]</f>
        <v>49500000</v>
      </c>
      <c r="S1184" s="1">
        <f>Cleaned_Data[[#This Row],[ income_annum]]+Cleaned_Data[[#This Row],[ residential_assets_value]]+Cleaned_Data[[#This Row],[ commercial_assets_value]]+Cleaned_Data[[#This Row],[ luxury_assets_value]]</f>
        <v>55900000</v>
      </c>
      <c r="T1184" s="1" t="str">
        <f t="shared" si="74"/>
        <v>&gt;4 Cr</v>
      </c>
      <c r="U1184" s="12">
        <f t="shared" si="75"/>
        <v>1825000</v>
      </c>
      <c r="V1184" s="1" t="str">
        <f>IF(Cleaned_Data[[#This Row],[EMI_Estimate]]&lt;50000, "50K", IF(Cleaned_Data[[#This Row],[EMI_Estimate]]&lt;100000, "50K-1L", IF(Cleaned_Data[[#This Row],[EMI_Estimate]]&lt;150000, "1L-1.5L", IF(Cleaned_Data[[#This Row],[EMI_Estimate]]&lt;200000,"1.5-2L", "&gt;2L"))))</f>
        <v>&gt;2L</v>
      </c>
    </row>
    <row r="1185" spans="1:22" x14ac:dyDescent="0.35">
      <c r="A1185">
        <v>1184</v>
      </c>
      <c r="B1185">
        <v>4</v>
      </c>
      <c r="C1185" t="s">
        <v>19</v>
      </c>
      <c r="D1185" t="s">
        <v>20</v>
      </c>
      <c r="E1185">
        <v>7100000</v>
      </c>
      <c r="F1185" t="str">
        <f t="shared" si="72"/>
        <v>&gt;20 Lakh</v>
      </c>
      <c r="G1185">
        <v>19800000</v>
      </c>
      <c r="H1185">
        <v>18</v>
      </c>
      <c r="I1185">
        <v>530</v>
      </c>
      <c r="J1185" s="1">
        <v>7100000</v>
      </c>
      <c r="K1185" s="1">
        <v>3400000</v>
      </c>
      <c r="L1185" s="1">
        <v>20900000</v>
      </c>
      <c r="M1185" s="1">
        <v>7100000</v>
      </c>
      <c r="N1185" s="1" t="s">
        <v>24</v>
      </c>
      <c r="O1185" s="1">
        <f>Cleaned_Data[[#This Row],[ loan_amount]]-Cleaned_Data[[#This Row],[ bank_asset_value]]</f>
        <v>12700000</v>
      </c>
      <c r="P1185" s="1">
        <f>Cleaned_Data[[#This Row],[ loan_amount]]</f>
        <v>19800000</v>
      </c>
      <c r="Q1185" s="1" t="str">
        <f t="shared" si="73"/>
        <v>500–599</v>
      </c>
      <c r="R1185" s="1">
        <f>Cleaned_Data[[#This Row],[ residential_assets_value]]+Cleaned_Data[[#This Row],[ commercial_assets_value]]+Cleaned_Data[[#This Row],[ luxury_assets_value]]</f>
        <v>31400000</v>
      </c>
      <c r="S1185" s="1">
        <f>Cleaned_Data[[#This Row],[ income_annum]]+Cleaned_Data[[#This Row],[ residential_assets_value]]+Cleaned_Data[[#This Row],[ commercial_assets_value]]+Cleaned_Data[[#This Row],[ luxury_assets_value]]</f>
        <v>38500000</v>
      </c>
      <c r="T1185" s="1" t="str">
        <f t="shared" si="74"/>
        <v>3–4 Cr</v>
      </c>
      <c r="U1185" s="12">
        <f t="shared" si="75"/>
        <v>1100000</v>
      </c>
      <c r="V1185" s="1" t="str">
        <f>IF(Cleaned_Data[[#This Row],[EMI_Estimate]]&lt;50000, "50K", IF(Cleaned_Data[[#This Row],[EMI_Estimate]]&lt;100000, "50K-1L", IF(Cleaned_Data[[#This Row],[EMI_Estimate]]&lt;150000, "1L-1.5L", IF(Cleaned_Data[[#This Row],[EMI_Estimate]]&lt;200000,"1.5-2L", "&gt;2L"))))</f>
        <v>&gt;2L</v>
      </c>
    </row>
    <row r="1186" spans="1:22" x14ac:dyDescent="0.35">
      <c r="A1186">
        <v>1185</v>
      </c>
      <c r="B1186">
        <v>2</v>
      </c>
      <c r="C1186" t="s">
        <v>22</v>
      </c>
      <c r="D1186" t="s">
        <v>20</v>
      </c>
      <c r="E1186">
        <v>8800000</v>
      </c>
      <c r="F1186" t="str">
        <f t="shared" si="72"/>
        <v>&gt;20 Lakh</v>
      </c>
      <c r="G1186">
        <v>19000000</v>
      </c>
      <c r="H1186">
        <v>14</v>
      </c>
      <c r="I1186">
        <v>637</v>
      </c>
      <c r="J1186" s="1">
        <v>13700000</v>
      </c>
      <c r="K1186" s="1">
        <v>13900000</v>
      </c>
      <c r="L1186" s="1">
        <v>27100000</v>
      </c>
      <c r="M1186" s="1">
        <v>6100000</v>
      </c>
      <c r="N1186" s="1" t="s">
        <v>21</v>
      </c>
      <c r="O1186" s="1">
        <f>Cleaned_Data[[#This Row],[ loan_amount]]-Cleaned_Data[[#This Row],[ bank_asset_value]]</f>
        <v>12900000</v>
      </c>
      <c r="P1186" s="1">
        <f>Cleaned_Data[[#This Row],[ loan_amount]]</f>
        <v>19000000</v>
      </c>
      <c r="Q1186" s="1" t="str">
        <f t="shared" si="73"/>
        <v>600–699</v>
      </c>
      <c r="R1186" s="1">
        <f>Cleaned_Data[[#This Row],[ residential_assets_value]]+Cleaned_Data[[#This Row],[ commercial_assets_value]]+Cleaned_Data[[#This Row],[ luxury_assets_value]]</f>
        <v>54700000</v>
      </c>
      <c r="S1186" s="1">
        <f>Cleaned_Data[[#This Row],[ income_annum]]+Cleaned_Data[[#This Row],[ residential_assets_value]]+Cleaned_Data[[#This Row],[ commercial_assets_value]]+Cleaned_Data[[#This Row],[ luxury_assets_value]]</f>
        <v>63500000</v>
      </c>
      <c r="T1186" s="1" t="str">
        <f t="shared" si="74"/>
        <v>&gt;4 Cr</v>
      </c>
      <c r="U1186" s="12">
        <f t="shared" si="75"/>
        <v>1357143</v>
      </c>
      <c r="V1186" s="1" t="str">
        <f>IF(Cleaned_Data[[#This Row],[EMI_Estimate]]&lt;50000, "50K", IF(Cleaned_Data[[#This Row],[EMI_Estimate]]&lt;100000, "50K-1L", IF(Cleaned_Data[[#This Row],[EMI_Estimate]]&lt;150000, "1L-1.5L", IF(Cleaned_Data[[#This Row],[EMI_Estimate]]&lt;200000,"1.5-2L", "&gt;2L"))))</f>
        <v>&gt;2L</v>
      </c>
    </row>
    <row r="1187" spans="1:22" x14ac:dyDescent="0.35">
      <c r="A1187">
        <v>1186</v>
      </c>
      <c r="B1187">
        <v>5</v>
      </c>
      <c r="C1187" t="s">
        <v>19</v>
      </c>
      <c r="D1187" t="s">
        <v>20</v>
      </c>
      <c r="E1187">
        <v>7400000</v>
      </c>
      <c r="F1187" t="str">
        <f t="shared" si="72"/>
        <v>&gt;20 Lakh</v>
      </c>
      <c r="G1187">
        <v>21000000</v>
      </c>
      <c r="H1187">
        <v>4</v>
      </c>
      <c r="I1187">
        <v>561</v>
      </c>
      <c r="J1187" s="1">
        <v>21300000</v>
      </c>
      <c r="K1187" s="1">
        <v>3800000</v>
      </c>
      <c r="L1187" s="1">
        <v>26400000</v>
      </c>
      <c r="M1187" s="1">
        <v>3900000</v>
      </c>
      <c r="N1187" s="1" t="s">
        <v>21</v>
      </c>
      <c r="O1187" s="1">
        <f>Cleaned_Data[[#This Row],[ loan_amount]]-Cleaned_Data[[#This Row],[ bank_asset_value]]</f>
        <v>17100000</v>
      </c>
      <c r="P1187" s="1">
        <f>Cleaned_Data[[#This Row],[ loan_amount]]</f>
        <v>21000000</v>
      </c>
      <c r="Q1187" s="1" t="str">
        <f t="shared" si="73"/>
        <v>500–599</v>
      </c>
      <c r="R1187" s="1">
        <f>Cleaned_Data[[#This Row],[ residential_assets_value]]+Cleaned_Data[[#This Row],[ commercial_assets_value]]+Cleaned_Data[[#This Row],[ luxury_assets_value]]</f>
        <v>51500000</v>
      </c>
      <c r="S1187" s="1">
        <f>Cleaned_Data[[#This Row],[ income_annum]]+Cleaned_Data[[#This Row],[ residential_assets_value]]+Cleaned_Data[[#This Row],[ commercial_assets_value]]+Cleaned_Data[[#This Row],[ luxury_assets_value]]</f>
        <v>58900000</v>
      </c>
      <c r="T1187" s="1" t="str">
        <f t="shared" si="74"/>
        <v>&gt;4 Cr</v>
      </c>
      <c r="U1187" s="12">
        <f t="shared" si="75"/>
        <v>5250000</v>
      </c>
      <c r="V1187" s="1" t="str">
        <f>IF(Cleaned_Data[[#This Row],[EMI_Estimate]]&lt;50000, "50K", IF(Cleaned_Data[[#This Row],[EMI_Estimate]]&lt;100000, "50K-1L", IF(Cleaned_Data[[#This Row],[EMI_Estimate]]&lt;150000, "1L-1.5L", IF(Cleaned_Data[[#This Row],[EMI_Estimate]]&lt;200000,"1.5-2L", "&gt;2L"))))</f>
        <v>&gt;2L</v>
      </c>
    </row>
    <row r="1188" spans="1:22" x14ac:dyDescent="0.35">
      <c r="A1188">
        <v>1187</v>
      </c>
      <c r="B1188">
        <v>2</v>
      </c>
      <c r="C1188" t="s">
        <v>22</v>
      </c>
      <c r="D1188" t="s">
        <v>20</v>
      </c>
      <c r="E1188">
        <v>4400000</v>
      </c>
      <c r="F1188" t="str">
        <f t="shared" si="72"/>
        <v>&gt;20 Lakh</v>
      </c>
      <c r="G1188">
        <v>12000000</v>
      </c>
      <c r="H1188">
        <v>20</v>
      </c>
      <c r="I1188">
        <v>421</v>
      </c>
      <c r="J1188" s="1">
        <v>9300000</v>
      </c>
      <c r="K1188" s="1">
        <v>2700000</v>
      </c>
      <c r="L1188" s="1">
        <v>15700000</v>
      </c>
      <c r="M1188" s="1">
        <v>3400000</v>
      </c>
      <c r="N1188" s="1" t="s">
        <v>24</v>
      </c>
      <c r="O1188" s="1">
        <f>Cleaned_Data[[#This Row],[ loan_amount]]-Cleaned_Data[[#This Row],[ bank_asset_value]]</f>
        <v>8600000</v>
      </c>
      <c r="P1188" s="1">
        <f>Cleaned_Data[[#This Row],[ loan_amount]]</f>
        <v>12000000</v>
      </c>
      <c r="Q1188" s="1" t="str">
        <f t="shared" si="73"/>
        <v>300–499</v>
      </c>
      <c r="R1188" s="1">
        <f>Cleaned_Data[[#This Row],[ residential_assets_value]]+Cleaned_Data[[#This Row],[ commercial_assets_value]]+Cleaned_Data[[#This Row],[ luxury_assets_value]]</f>
        <v>27700000</v>
      </c>
      <c r="S1188" s="1">
        <f>Cleaned_Data[[#This Row],[ income_annum]]+Cleaned_Data[[#This Row],[ residential_assets_value]]+Cleaned_Data[[#This Row],[ commercial_assets_value]]+Cleaned_Data[[#This Row],[ luxury_assets_value]]</f>
        <v>32100000</v>
      </c>
      <c r="T1188" s="1" t="str">
        <f t="shared" si="74"/>
        <v>3–4 Cr</v>
      </c>
      <c r="U1188" s="12">
        <f t="shared" si="75"/>
        <v>600000</v>
      </c>
      <c r="V1188" s="1" t="str">
        <f>IF(Cleaned_Data[[#This Row],[EMI_Estimate]]&lt;50000, "50K", IF(Cleaned_Data[[#This Row],[EMI_Estimate]]&lt;100000, "50K-1L", IF(Cleaned_Data[[#This Row],[EMI_Estimate]]&lt;150000, "1L-1.5L", IF(Cleaned_Data[[#This Row],[EMI_Estimate]]&lt;200000,"1.5-2L", "&gt;2L"))))</f>
        <v>&gt;2L</v>
      </c>
    </row>
    <row r="1189" spans="1:22" x14ac:dyDescent="0.35">
      <c r="A1189">
        <v>1188</v>
      </c>
      <c r="B1189">
        <v>3</v>
      </c>
      <c r="C1189" t="s">
        <v>19</v>
      </c>
      <c r="D1189" t="s">
        <v>23</v>
      </c>
      <c r="E1189">
        <v>8600000</v>
      </c>
      <c r="F1189" t="str">
        <f t="shared" si="72"/>
        <v>&gt;20 Lakh</v>
      </c>
      <c r="G1189">
        <v>30300000</v>
      </c>
      <c r="H1189">
        <v>14</v>
      </c>
      <c r="I1189">
        <v>459</v>
      </c>
      <c r="J1189" s="1">
        <v>12000000</v>
      </c>
      <c r="K1189" s="1">
        <v>4100000</v>
      </c>
      <c r="L1189" s="1">
        <v>23800000</v>
      </c>
      <c r="M1189" s="1">
        <v>9100000</v>
      </c>
      <c r="N1189" s="1" t="s">
        <v>24</v>
      </c>
      <c r="O1189" s="1">
        <f>Cleaned_Data[[#This Row],[ loan_amount]]-Cleaned_Data[[#This Row],[ bank_asset_value]]</f>
        <v>21200000</v>
      </c>
      <c r="P1189" s="1">
        <f>Cleaned_Data[[#This Row],[ loan_amount]]</f>
        <v>30300000</v>
      </c>
      <c r="Q1189" s="1" t="str">
        <f t="shared" si="73"/>
        <v>300–499</v>
      </c>
      <c r="R1189" s="1">
        <f>Cleaned_Data[[#This Row],[ residential_assets_value]]+Cleaned_Data[[#This Row],[ commercial_assets_value]]+Cleaned_Data[[#This Row],[ luxury_assets_value]]</f>
        <v>39900000</v>
      </c>
      <c r="S1189" s="1">
        <f>Cleaned_Data[[#This Row],[ income_annum]]+Cleaned_Data[[#This Row],[ residential_assets_value]]+Cleaned_Data[[#This Row],[ commercial_assets_value]]+Cleaned_Data[[#This Row],[ luxury_assets_value]]</f>
        <v>48500000</v>
      </c>
      <c r="T1189" s="1" t="str">
        <f t="shared" si="74"/>
        <v>&gt;4 Cr</v>
      </c>
      <c r="U1189" s="12">
        <f t="shared" si="75"/>
        <v>2164286</v>
      </c>
      <c r="V1189" s="1" t="str">
        <f>IF(Cleaned_Data[[#This Row],[EMI_Estimate]]&lt;50000, "50K", IF(Cleaned_Data[[#This Row],[EMI_Estimate]]&lt;100000, "50K-1L", IF(Cleaned_Data[[#This Row],[EMI_Estimate]]&lt;150000, "1L-1.5L", IF(Cleaned_Data[[#This Row],[EMI_Estimate]]&lt;200000,"1.5-2L", "&gt;2L"))))</f>
        <v>&gt;2L</v>
      </c>
    </row>
    <row r="1190" spans="1:22" x14ac:dyDescent="0.35">
      <c r="A1190">
        <v>1189</v>
      </c>
      <c r="B1190">
        <v>3</v>
      </c>
      <c r="C1190" t="s">
        <v>22</v>
      </c>
      <c r="D1190" t="s">
        <v>20</v>
      </c>
      <c r="E1190">
        <v>6900000</v>
      </c>
      <c r="F1190" t="str">
        <f t="shared" si="72"/>
        <v>&gt;20 Lakh</v>
      </c>
      <c r="G1190">
        <v>26000000</v>
      </c>
      <c r="H1190">
        <v>14</v>
      </c>
      <c r="I1190">
        <v>828</v>
      </c>
      <c r="J1190" s="1">
        <v>14800000</v>
      </c>
      <c r="K1190" s="1">
        <v>4200000</v>
      </c>
      <c r="L1190" s="1">
        <v>18500000</v>
      </c>
      <c r="M1190" s="1">
        <v>3600000</v>
      </c>
      <c r="N1190" s="1" t="s">
        <v>21</v>
      </c>
      <c r="O1190" s="1">
        <f>Cleaned_Data[[#This Row],[ loan_amount]]-Cleaned_Data[[#This Row],[ bank_asset_value]]</f>
        <v>22400000</v>
      </c>
      <c r="P1190" s="1">
        <f>Cleaned_Data[[#This Row],[ loan_amount]]</f>
        <v>26000000</v>
      </c>
      <c r="Q1190" s="1" t="str">
        <f t="shared" si="73"/>
        <v>800+</v>
      </c>
      <c r="R1190" s="1">
        <f>Cleaned_Data[[#This Row],[ residential_assets_value]]+Cleaned_Data[[#This Row],[ commercial_assets_value]]+Cleaned_Data[[#This Row],[ luxury_assets_value]]</f>
        <v>37500000</v>
      </c>
      <c r="S1190" s="1">
        <f>Cleaned_Data[[#This Row],[ income_annum]]+Cleaned_Data[[#This Row],[ residential_assets_value]]+Cleaned_Data[[#This Row],[ commercial_assets_value]]+Cleaned_Data[[#This Row],[ luxury_assets_value]]</f>
        <v>44400000</v>
      </c>
      <c r="T1190" s="1" t="str">
        <f t="shared" si="74"/>
        <v>&gt;4 Cr</v>
      </c>
      <c r="U1190" s="12">
        <f t="shared" si="75"/>
        <v>1857143</v>
      </c>
      <c r="V1190" s="1" t="str">
        <f>IF(Cleaned_Data[[#This Row],[EMI_Estimate]]&lt;50000, "50K", IF(Cleaned_Data[[#This Row],[EMI_Estimate]]&lt;100000, "50K-1L", IF(Cleaned_Data[[#This Row],[EMI_Estimate]]&lt;150000, "1L-1.5L", IF(Cleaned_Data[[#This Row],[EMI_Estimate]]&lt;200000,"1.5-2L", "&gt;2L"))))</f>
        <v>&gt;2L</v>
      </c>
    </row>
    <row r="1191" spans="1:22" x14ac:dyDescent="0.35">
      <c r="A1191">
        <v>1190</v>
      </c>
      <c r="B1191">
        <v>4</v>
      </c>
      <c r="C1191" t="s">
        <v>19</v>
      </c>
      <c r="D1191" t="s">
        <v>20</v>
      </c>
      <c r="E1191">
        <v>9600000</v>
      </c>
      <c r="F1191" t="str">
        <f t="shared" si="72"/>
        <v>&gt;20 Lakh</v>
      </c>
      <c r="G1191">
        <v>27500000</v>
      </c>
      <c r="H1191">
        <v>20</v>
      </c>
      <c r="I1191">
        <v>679</v>
      </c>
      <c r="J1191" s="1">
        <v>23400000</v>
      </c>
      <c r="K1191" s="1">
        <v>7500000</v>
      </c>
      <c r="L1191" s="1">
        <v>37800000</v>
      </c>
      <c r="M1191" s="1">
        <v>6300000</v>
      </c>
      <c r="N1191" s="1" t="s">
        <v>21</v>
      </c>
      <c r="O1191" s="1">
        <f>Cleaned_Data[[#This Row],[ loan_amount]]-Cleaned_Data[[#This Row],[ bank_asset_value]]</f>
        <v>21200000</v>
      </c>
      <c r="P1191" s="1">
        <f>Cleaned_Data[[#This Row],[ loan_amount]]</f>
        <v>27500000</v>
      </c>
      <c r="Q1191" s="1" t="str">
        <f t="shared" si="73"/>
        <v>600–699</v>
      </c>
      <c r="R1191" s="1">
        <f>Cleaned_Data[[#This Row],[ residential_assets_value]]+Cleaned_Data[[#This Row],[ commercial_assets_value]]+Cleaned_Data[[#This Row],[ luxury_assets_value]]</f>
        <v>68700000</v>
      </c>
      <c r="S1191" s="1">
        <f>Cleaned_Data[[#This Row],[ income_annum]]+Cleaned_Data[[#This Row],[ residential_assets_value]]+Cleaned_Data[[#This Row],[ commercial_assets_value]]+Cleaned_Data[[#This Row],[ luxury_assets_value]]</f>
        <v>78300000</v>
      </c>
      <c r="T1191" s="1" t="str">
        <f t="shared" si="74"/>
        <v>&gt;4 Cr</v>
      </c>
      <c r="U1191" s="12">
        <f t="shared" si="75"/>
        <v>1375000</v>
      </c>
      <c r="V1191" s="1" t="str">
        <f>IF(Cleaned_Data[[#This Row],[EMI_Estimate]]&lt;50000, "50K", IF(Cleaned_Data[[#This Row],[EMI_Estimate]]&lt;100000, "50K-1L", IF(Cleaned_Data[[#This Row],[EMI_Estimate]]&lt;150000, "1L-1.5L", IF(Cleaned_Data[[#This Row],[EMI_Estimate]]&lt;200000,"1.5-2L", "&gt;2L"))))</f>
        <v>&gt;2L</v>
      </c>
    </row>
    <row r="1192" spans="1:22" x14ac:dyDescent="0.35">
      <c r="A1192">
        <v>1191</v>
      </c>
      <c r="B1192">
        <v>2</v>
      </c>
      <c r="C1192" t="s">
        <v>19</v>
      </c>
      <c r="D1192" t="s">
        <v>23</v>
      </c>
      <c r="E1192">
        <v>8100000</v>
      </c>
      <c r="F1192" t="str">
        <f t="shared" si="72"/>
        <v>&gt;20 Lakh</v>
      </c>
      <c r="G1192">
        <v>25700000</v>
      </c>
      <c r="H1192">
        <v>8</v>
      </c>
      <c r="I1192">
        <v>455</v>
      </c>
      <c r="J1192" s="1">
        <v>22300000</v>
      </c>
      <c r="K1192" s="1">
        <v>11500000</v>
      </c>
      <c r="L1192" s="1">
        <v>19800000</v>
      </c>
      <c r="M1192" s="1">
        <v>9500000</v>
      </c>
      <c r="N1192" s="1" t="s">
        <v>24</v>
      </c>
      <c r="O1192" s="1">
        <f>Cleaned_Data[[#This Row],[ loan_amount]]-Cleaned_Data[[#This Row],[ bank_asset_value]]</f>
        <v>16200000</v>
      </c>
      <c r="P1192" s="1">
        <f>Cleaned_Data[[#This Row],[ loan_amount]]</f>
        <v>25700000</v>
      </c>
      <c r="Q1192" s="1" t="str">
        <f t="shared" si="73"/>
        <v>300–499</v>
      </c>
      <c r="R1192" s="1">
        <f>Cleaned_Data[[#This Row],[ residential_assets_value]]+Cleaned_Data[[#This Row],[ commercial_assets_value]]+Cleaned_Data[[#This Row],[ luxury_assets_value]]</f>
        <v>53600000</v>
      </c>
      <c r="S1192" s="1">
        <f>Cleaned_Data[[#This Row],[ income_annum]]+Cleaned_Data[[#This Row],[ residential_assets_value]]+Cleaned_Data[[#This Row],[ commercial_assets_value]]+Cleaned_Data[[#This Row],[ luxury_assets_value]]</f>
        <v>61700000</v>
      </c>
      <c r="T1192" s="1" t="str">
        <f t="shared" si="74"/>
        <v>&gt;4 Cr</v>
      </c>
      <c r="U1192" s="12">
        <f t="shared" si="75"/>
        <v>3212500</v>
      </c>
      <c r="V1192" s="1" t="str">
        <f>IF(Cleaned_Data[[#This Row],[EMI_Estimate]]&lt;50000, "50K", IF(Cleaned_Data[[#This Row],[EMI_Estimate]]&lt;100000, "50K-1L", IF(Cleaned_Data[[#This Row],[EMI_Estimate]]&lt;150000, "1L-1.5L", IF(Cleaned_Data[[#This Row],[EMI_Estimate]]&lt;200000,"1.5-2L", "&gt;2L"))))</f>
        <v>&gt;2L</v>
      </c>
    </row>
    <row r="1193" spans="1:22" x14ac:dyDescent="0.35">
      <c r="A1193">
        <v>1192</v>
      </c>
      <c r="B1193">
        <v>0</v>
      </c>
      <c r="C1193" t="s">
        <v>22</v>
      </c>
      <c r="D1193" t="s">
        <v>20</v>
      </c>
      <c r="E1193">
        <v>2600000</v>
      </c>
      <c r="F1193" t="str">
        <f t="shared" si="72"/>
        <v>&gt;20 Lakh</v>
      </c>
      <c r="G1193">
        <v>9400000</v>
      </c>
      <c r="H1193">
        <v>18</v>
      </c>
      <c r="I1193">
        <v>879</v>
      </c>
      <c r="J1193" s="1">
        <v>2800000</v>
      </c>
      <c r="K1193" s="1">
        <v>1400000</v>
      </c>
      <c r="L1193" s="1">
        <v>5100000</v>
      </c>
      <c r="M1193" s="1">
        <v>2300000</v>
      </c>
      <c r="N1193" s="1" t="s">
        <v>21</v>
      </c>
      <c r="O1193" s="1">
        <f>Cleaned_Data[[#This Row],[ loan_amount]]-Cleaned_Data[[#This Row],[ bank_asset_value]]</f>
        <v>7100000</v>
      </c>
      <c r="P1193" s="1">
        <f>Cleaned_Data[[#This Row],[ loan_amount]]</f>
        <v>9400000</v>
      </c>
      <c r="Q1193" s="1" t="str">
        <f t="shared" si="73"/>
        <v>800+</v>
      </c>
      <c r="R1193" s="1">
        <f>Cleaned_Data[[#This Row],[ residential_assets_value]]+Cleaned_Data[[#This Row],[ commercial_assets_value]]+Cleaned_Data[[#This Row],[ luxury_assets_value]]</f>
        <v>9300000</v>
      </c>
      <c r="S1193" s="1">
        <f>Cleaned_Data[[#This Row],[ income_annum]]+Cleaned_Data[[#This Row],[ residential_assets_value]]+Cleaned_Data[[#This Row],[ commercial_assets_value]]+Cleaned_Data[[#This Row],[ luxury_assets_value]]</f>
        <v>11900000</v>
      </c>
      <c r="T1193" s="1" t="str">
        <f t="shared" si="74"/>
        <v>1–2 Cr</v>
      </c>
      <c r="U1193" s="12">
        <f t="shared" si="75"/>
        <v>522222</v>
      </c>
      <c r="V1193" s="1" t="str">
        <f>IF(Cleaned_Data[[#This Row],[EMI_Estimate]]&lt;50000, "50K", IF(Cleaned_Data[[#This Row],[EMI_Estimate]]&lt;100000, "50K-1L", IF(Cleaned_Data[[#This Row],[EMI_Estimate]]&lt;150000, "1L-1.5L", IF(Cleaned_Data[[#This Row],[EMI_Estimate]]&lt;200000,"1.5-2L", "&gt;2L"))))</f>
        <v>&gt;2L</v>
      </c>
    </row>
    <row r="1194" spans="1:22" x14ac:dyDescent="0.35">
      <c r="A1194">
        <v>1193</v>
      </c>
      <c r="B1194">
        <v>3</v>
      </c>
      <c r="C1194" t="s">
        <v>19</v>
      </c>
      <c r="D1194" t="s">
        <v>23</v>
      </c>
      <c r="E1194">
        <v>9300000</v>
      </c>
      <c r="F1194" t="str">
        <f t="shared" si="72"/>
        <v>&gt;20 Lakh</v>
      </c>
      <c r="G1194">
        <v>26100000</v>
      </c>
      <c r="H1194">
        <v>14</v>
      </c>
      <c r="I1194">
        <v>636</v>
      </c>
      <c r="J1194" s="1">
        <v>4700000</v>
      </c>
      <c r="K1194" s="1">
        <v>16100000</v>
      </c>
      <c r="L1194" s="1">
        <v>34500000</v>
      </c>
      <c r="M1194" s="1">
        <v>11600000</v>
      </c>
      <c r="N1194" s="1" t="s">
        <v>21</v>
      </c>
      <c r="O1194" s="1">
        <f>Cleaned_Data[[#This Row],[ loan_amount]]-Cleaned_Data[[#This Row],[ bank_asset_value]]</f>
        <v>14500000</v>
      </c>
      <c r="P1194" s="1">
        <f>Cleaned_Data[[#This Row],[ loan_amount]]</f>
        <v>26100000</v>
      </c>
      <c r="Q1194" s="1" t="str">
        <f t="shared" si="73"/>
        <v>600–699</v>
      </c>
      <c r="R1194" s="1">
        <f>Cleaned_Data[[#This Row],[ residential_assets_value]]+Cleaned_Data[[#This Row],[ commercial_assets_value]]+Cleaned_Data[[#This Row],[ luxury_assets_value]]</f>
        <v>55300000</v>
      </c>
      <c r="S1194" s="1">
        <f>Cleaned_Data[[#This Row],[ income_annum]]+Cleaned_Data[[#This Row],[ residential_assets_value]]+Cleaned_Data[[#This Row],[ commercial_assets_value]]+Cleaned_Data[[#This Row],[ luxury_assets_value]]</f>
        <v>64600000</v>
      </c>
      <c r="T1194" s="1" t="str">
        <f t="shared" si="74"/>
        <v>&gt;4 Cr</v>
      </c>
      <c r="U1194" s="12">
        <f t="shared" si="75"/>
        <v>1864286</v>
      </c>
      <c r="V1194" s="1" t="str">
        <f>IF(Cleaned_Data[[#This Row],[EMI_Estimate]]&lt;50000, "50K", IF(Cleaned_Data[[#This Row],[EMI_Estimate]]&lt;100000, "50K-1L", IF(Cleaned_Data[[#This Row],[EMI_Estimate]]&lt;150000, "1L-1.5L", IF(Cleaned_Data[[#This Row],[EMI_Estimate]]&lt;200000,"1.5-2L", "&gt;2L"))))</f>
        <v>&gt;2L</v>
      </c>
    </row>
    <row r="1195" spans="1:22" x14ac:dyDescent="0.35">
      <c r="A1195">
        <v>1194</v>
      </c>
      <c r="B1195">
        <v>2</v>
      </c>
      <c r="C1195" t="s">
        <v>22</v>
      </c>
      <c r="D1195" t="s">
        <v>23</v>
      </c>
      <c r="E1195">
        <v>2100000</v>
      </c>
      <c r="F1195" t="str">
        <f t="shared" si="72"/>
        <v>&gt;20 Lakh</v>
      </c>
      <c r="G1195">
        <v>5600000</v>
      </c>
      <c r="H1195">
        <v>16</v>
      </c>
      <c r="I1195">
        <v>426</v>
      </c>
      <c r="J1195" s="1">
        <v>400000</v>
      </c>
      <c r="K1195" s="1">
        <v>300000</v>
      </c>
      <c r="L1195" s="1">
        <v>7100000</v>
      </c>
      <c r="M1195" s="1">
        <v>1200000</v>
      </c>
      <c r="N1195" s="1" t="s">
        <v>24</v>
      </c>
      <c r="O1195" s="1">
        <f>Cleaned_Data[[#This Row],[ loan_amount]]-Cleaned_Data[[#This Row],[ bank_asset_value]]</f>
        <v>4400000</v>
      </c>
      <c r="P1195" s="1">
        <f>Cleaned_Data[[#This Row],[ loan_amount]]</f>
        <v>5600000</v>
      </c>
      <c r="Q1195" s="1" t="str">
        <f t="shared" si="73"/>
        <v>300–499</v>
      </c>
      <c r="R1195" s="1">
        <f>Cleaned_Data[[#This Row],[ residential_assets_value]]+Cleaned_Data[[#This Row],[ commercial_assets_value]]+Cleaned_Data[[#This Row],[ luxury_assets_value]]</f>
        <v>7800000</v>
      </c>
      <c r="S1195" s="1">
        <f>Cleaned_Data[[#This Row],[ income_annum]]+Cleaned_Data[[#This Row],[ residential_assets_value]]+Cleaned_Data[[#This Row],[ commercial_assets_value]]+Cleaned_Data[[#This Row],[ luxury_assets_value]]</f>
        <v>9900000</v>
      </c>
      <c r="T1195" s="1" t="str">
        <f t="shared" si="74"/>
        <v>&lt;1 Cr</v>
      </c>
      <c r="U1195" s="12">
        <f t="shared" si="75"/>
        <v>350000</v>
      </c>
      <c r="V1195" s="1" t="str">
        <f>IF(Cleaned_Data[[#This Row],[EMI_Estimate]]&lt;50000, "50K", IF(Cleaned_Data[[#This Row],[EMI_Estimate]]&lt;100000, "50K-1L", IF(Cleaned_Data[[#This Row],[EMI_Estimate]]&lt;150000, "1L-1.5L", IF(Cleaned_Data[[#This Row],[EMI_Estimate]]&lt;200000,"1.5-2L", "&gt;2L"))))</f>
        <v>&gt;2L</v>
      </c>
    </row>
    <row r="1196" spans="1:22" x14ac:dyDescent="0.35">
      <c r="A1196">
        <v>1195</v>
      </c>
      <c r="B1196">
        <v>4</v>
      </c>
      <c r="C1196" t="s">
        <v>22</v>
      </c>
      <c r="D1196" t="s">
        <v>23</v>
      </c>
      <c r="E1196">
        <v>9000000</v>
      </c>
      <c r="F1196" t="str">
        <f t="shared" si="72"/>
        <v>&gt;20 Lakh</v>
      </c>
      <c r="G1196">
        <v>21500000</v>
      </c>
      <c r="H1196">
        <v>14</v>
      </c>
      <c r="I1196">
        <v>508</v>
      </c>
      <c r="J1196" s="1">
        <v>16600000</v>
      </c>
      <c r="K1196" s="1">
        <v>17300000</v>
      </c>
      <c r="L1196" s="1">
        <v>24300000</v>
      </c>
      <c r="M1196" s="1">
        <v>13100000</v>
      </c>
      <c r="N1196" s="1" t="s">
        <v>24</v>
      </c>
      <c r="O1196" s="1">
        <f>Cleaned_Data[[#This Row],[ loan_amount]]-Cleaned_Data[[#This Row],[ bank_asset_value]]</f>
        <v>8400000</v>
      </c>
      <c r="P1196" s="1">
        <f>Cleaned_Data[[#This Row],[ loan_amount]]</f>
        <v>21500000</v>
      </c>
      <c r="Q1196" s="1" t="str">
        <f t="shared" si="73"/>
        <v>500–599</v>
      </c>
      <c r="R1196" s="1">
        <f>Cleaned_Data[[#This Row],[ residential_assets_value]]+Cleaned_Data[[#This Row],[ commercial_assets_value]]+Cleaned_Data[[#This Row],[ luxury_assets_value]]</f>
        <v>58200000</v>
      </c>
      <c r="S1196" s="1">
        <f>Cleaned_Data[[#This Row],[ income_annum]]+Cleaned_Data[[#This Row],[ residential_assets_value]]+Cleaned_Data[[#This Row],[ commercial_assets_value]]+Cleaned_Data[[#This Row],[ luxury_assets_value]]</f>
        <v>67200000</v>
      </c>
      <c r="T1196" s="1" t="str">
        <f t="shared" si="74"/>
        <v>&gt;4 Cr</v>
      </c>
      <c r="U1196" s="12">
        <f t="shared" si="75"/>
        <v>1535714</v>
      </c>
      <c r="V1196" s="1" t="str">
        <f>IF(Cleaned_Data[[#This Row],[EMI_Estimate]]&lt;50000, "50K", IF(Cleaned_Data[[#This Row],[EMI_Estimate]]&lt;100000, "50K-1L", IF(Cleaned_Data[[#This Row],[EMI_Estimate]]&lt;150000, "1L-1.5L", IF(Cleaned_Data[[#This Row],[EMI_Estimate]]&lt;200000,"1.5-2L", "&gt;2L"))))</f>
        <v>&gt;2L</v>
      </c>
    </row>
    <row r="1197" spans="1:22" x14ac:dyDescent="0.35">
      <c r="A1197">
        <v>1196</v>
      </c>
      <c r="B1197">
        <v>3</v>
      </c>
      <c r="C1197" t="s">
        <v>22</v>
      </c>
      <c r="D1197" t="s">
        <v>23</v>
      </c>
      <c r="E1197">
        <v>7000000</v>
      </c>
      <c r="F1197" t="str">
        <f t="shared" si="72"/>
        <v>&gt;20 Lakh</v>
      </c>
      <c r="G1197">
        <v>19200000</v>
      </c>
      <c r="H1197">
        <v>4</v>
      </c>
      <c r="I1197">
        <v>768</v>
      </c>
      <c r="J1197" s="1">
        <v>8600000</v>
      </c>
      <c r="K1197" s="1">
        <v>13700000</v>
      </c>
      <c r="L1197" s="1">
        <v>19200000</v>
      </c>
      <c r="M1197" s="1">
        <v>7700000</v>
      </c>
      <c r="N1197" s="1" t="s">
        <v>21</v>
      </c>
      <c r="O1197" s="1">
        <f>Cleaned_Data[[#This Row],[ loan_amount]]-Cleaned_Data[[#This Row],[ bank_asset_value]]</f>
        <v>11500000</v>
      </c>
      <c r="P1197" s="1">
        <f>Cleaned_Data[[#This Row],[ loan_amount]]</f>
        <v>19200000</v>
      </c>
      <c r="Q1197" s="1" t="str">
        <f t="shared" si="73"/>
        <v>700–799</v>
      </c>
      <c r="R1197" s="1">
        <f>Cleaned_Data[[#This Row],[ residential_assets_value]]+Cleaned_Data[[#This Row],[ commercial_assets_value]]+Cleaned_Data[[#This Row],[ luxury_assets_value]]</f>
        <v>41500000</v>
      </c>
      <c r="S1197" s="1">
        <f>Cleaned_Data[[#This Row],[ income_annum]]+Cleaned_Data[[#This Row],[ residential_assets_value]]+Cleaned_Data[[#This Row],[ commercial_assets_value]]+Cleaned_Data[[#This Row],[ luxury_assets_value]]</f>
        <v>48500000</v>
      </c>
      <c r="T1197" s="1" t="str">
        <f t="shared" si="74"/>
        <v>&gt;4 Cr</v>
      </c>
      <c r="U1197" s="12">
        <f t="shared" si="75"/>
        <v>4800000</v>
      </c>
      <c r="V1197" s="1" t="str">
        <f>IF(Cleaned_Data[[#This Row],[EMI_Estimate]]&lt;50000, "50K", IF(Cleaned_Data[[#This Row],[EMI_Estimate]]&lt;100000, "50K-1L", IF(Cleaned_Data[[#This Row],[EMI_Estimate]]&lt;150000, "1L-1.5L", IF(Cleaned_Data[[#This Row],[EMI_Estimate]]&lt;200000,"1.5-2L", "&gt;2L"))))</f>
        <v>&gt;2L</v>
      </c>
    </row>
    <row r="1198" spans="1:22" x14ac:dyDescent="0.35">
      <c r="A1198">
        <v>1197</v>
      </c>
      <c r="B1198">
        <v>3</v>
      </c>
      <c r="C1198" t="s">
        <v>22</v>
      </c>
      <c r="D1198" t="s">
        <v>20</v>
      </c>
      <c r="E1198">
        <v>2200000</v>
      </c>
      <c r="F1198" t="str">
        <f t="shared" si="72"/>
        <v>&gt;20 Lakh</v>
      </c>
      <c r="G1198">
        <v>6400000</v>
      </c>
      <c r="H1198">
        <v>20</v>
      </c>
      <c r="I1198">
        <v>667</v>
      </c>
      <c r="J1198" s="1">
        <v>6300000</v>
      </c>
      <c r="K1198" s="1">
        <v>3900000</v>
      </c>
      <c r="L1198" s="1">
        <v>8300000</v>
      </c>
      <c r="M1198" s="1">
        <v>2900000</v>
      </c>
      <c r="N1198" s="1" t="s">
        <v>21</v>
      </c>
      <c r="O1198" s="1">
        <f>Cleaned_Data[[#This Row],[ loan_amount]]-Cleaned_Data[[#This Row],[ bank_asset_value]]</f>
        <v>3500000</v>
      </c>
      <c r="P1198" s="1">
        <f>Cleaned_Data[[#This Row],[ loan_amount]]</f>
        <v>6400000</v>
      </c>
      <c r="Q1198" s="1" t="str">
        <f t="shared" si="73"/>
        <v>600–699</v>
      </c>
      <c r="R1198" s="1">
        <f>Cleaned_Data[[#This Row],[ residential_assets_value]]+Cleaned_Data[[#This Row],[ commercial_assets_value]]+Cleaned_Data[[#This Row],[ luxury_assets_value]]</f>
        <v>18500000</v>
      </c>
      <c r="S1198" s="1">
        <f>Cleaned_Data[[#This Row],[ income_annum]]+Cleaned_Data[[#This Row],[ residential_assets_value]]+Cleaned_Data[[#This Row],[ commercial_assets_value]]+Cleaned_Data[[#This Row],[ luxury_assets_value]]</f>
        <v>20700000</v>
      </c>
      <c r="T1198" s="1" t="str">
        <f t="shared" si="74"/>
        <v>2–3 Cr</v>
      </c>
      <c r="U1198" s="12">
        <f t="shared" si="75"/>
        <v>320000</v>
      </c>
      <c r="V1198" s="1" t="str">
        <f>IF(Cleaned_Data[[#This Row],[EMI_Estimate]]&lt;50000, "50K", IF(Cleaned_Data[[#This Row],[EMI_Estimate]]&lt;100000, "50K-1L", IF(Cleaned_Data[[#This Row],[EMI_Estimate]]&lt;150000, "1L-1.5L", IF(Cleaned_Data[[#This Row],[EMI_Estimate]]&lt;200000,"1.5-2L", "&gt;2L"))))</f>
        <v>&gt;2L</v>
      </c>
    </row>
    <row r="1199" spans="1:22" x14ac:dyDescent="0.35">
      <c r="A1199">
        <v>1198</v>
      </c>
      <c r="B1199">
        <v>5</v>
      </c>
      <c r="C1199" t="s">
        <v>19</v>
      </c>
      <c r="D1199" t="s">
        <v>23</v>
      </c>
      <c r="E1199">
        <v>7500000</v>
      </c>
      <c r="F1199" t="str">
        <f t="shared" si="72"/>
        <v>&gt;20 Lakh</v>
      </c>
      <c r="G1199">
        <v>28200000</v>
      </c>
      <c r="H1199">
        <v>2</v>
      </c>
      <c r="I1199">
        <v>440</v>
      </c>
      <c r="J1199" s="1">
        <v>8200000</v>
      </c>
      <c r="K1199" s="1">
        <v>5800000</v>
      </c>
      <c r="L1199" s="1">
        <v>24400000</v>
      </c>
      <c r="M1199" s="1">
        <v>6000000</v>
      </c>
      <c r="N1199" s="1" t="s">
        <v>21</v>
      </c>
      <c r="O1199" s="1">
        <f>Cleaned_Data[[#This Row],[ loan_amount]]-Cleaned_Data[[#This Row],[ bank_asset_value]]</f>
        <v>22200000</v>
      </c>
      <c r="P1199" s="1">
        <f>Cleaned_Data[[#This Row],[ loan_amount]]</f>
        <v>28200000</v>
      </c>
      <c r="Q1199" s="1" t="str">
        <f t="shared" si="73"/>
        <v>300–499</v>
      </c>
      <c r="R1199" s="1">
        <f>Cleaned_Data[[#This Row],[ residential_assets_value]]+Cleaned_Data[[#This Row],[ commercial_assets_value]]+Cleaned_Data[[#This Row],[ luxury_assets_value]]</f>
        <v>38400000</v>
      </c>
      <c r="S1199" s="1">
        <f>Cleaned_Data[[#This Row],[ income_annum]]+Cleaned_Data[[#This Row],[ residential_assets_value]]+Cleaned_Data[[#This Row],[ commercial_assets_value]]+Cleaned_Data[[#This Row],[ luxury_assets_value]]</f>
        <v>45900000</v>
      </c>
      <c r="T1199" s="1" t="str">
        <f t="shared" si="74"/>
        <v>&gt;4 Cr</v>
      </c>
      <c r="U1199" s="12">
        <f t="shared" si="75"/>
        <v>14100000</v>
      </c>
      <c r="V1199" s="1" t="str">
        <f>IF(Cleaned_Data[[#This Row],[EMI_Estimate]]&lt;50000, "50K", IF(Cleaned_Data[[#This Row],[EMI_Estimate]]&lt;100000, "50K-1L", IF(Cleaned_Data[[#This Row],[EMI_Estimate]]&lt;150000, "1L-1.5L", IF(Cleaned_Data[[#This Row],[EMI_Estimate]]&lt;200000,"1.5-2L", "&gt;2L"))))</f>
        <v>&gt;2L</v>
      </c>
    </row>
    <row r="1200" spans="1:22" x14ac:dyDescent="0.35">
      <c r="A1200">
        <v>1199</v>
      </c>
      <c r="B1200">
        <v>1</v>
      </c>
      <c r="C1200" t="s">
        <v>19</v>
      </c>
      <c r="D1200" t="s">
        <v>23</v>
      </c>
      <c r="E1200">
        <v>8300000</v>
      </c>
      <c r="F1200" t="str">
        <f t="shared" si="72"/>
        <v>&gt;20 Lakh</v>
      </c>
      <c r="G1200">
        <v>16800000</v>
      </c>
      <c r="H1200">
        <v>2</v>
      </c>
      <c r="I1200">
        <v>366</v>
      </c>
      <c r="J1200" s="1">
        <v>22000000</v>
      </c>
      <c r="K1200" s="1">
        <v>6600000</v>
      </c>
      <c r="L1200" s="1">
        <v>27300000</v>
      </c>
      <c r="M1200" s="1">
        <v>4500000</v>
      </c>
      <c r="N1200" s="1" t="s">
        <v>24</v>
      </c>
      <c r="O1200" s="1">
        <f>Cleaned_Data[[#This Row],[ loan_amount]]-Cleaned_Data[[#This Row],[ bank_asset_value]]</f>
        <v>12300000</v>
      </c>
      <c r="P1200" s="1">
        <f>Cleaned_Data[[#This Row],[ loan_amount]]</f>
        <v>16800000</v>
      </c>
      <c r="Q1200" s="1" t="str">
        <f t="shared" si="73"/>
        <v>300–499</v>
      </c>
      <c r="R1200" s="1">
        <f>Cleaned_Data[[#This Row],[ residential_assets_value]]+Cleaned_Data[[#This Row],[ commercial_assets_value]]+Cleaned_Data[[#This Row],[ luxury_assets_value]]</f>
        <v>55900000</v>
      </c>
      <c r="S1200" s="1">
        <f>Cleaned_Data[[#This Row],[ income_annum]]+Cleaned_Data[[#This Row],[ residential_assets_value]]+Cleaned_Data[[#This Row],[ commercial_assets_value]]+Cleaned_Data[[#This Row],[ luxury_assets_value]]</f>
        <v>64200000</v>
      </c>
      <c r="T1200" s="1" t="str">
        <f t="shared" si="74"/>
        <v>&gt;4 Cr</v>
      </c>
      <c r="U1200" s="12">
        <f t="shared" si="75"/>
        <v>8400000</v>
      </c>
      <c r="V1200" s="1" t="str">
        <f>IF(Cleaned_Data[[#This Row],[EMI_Estimate]]&lt;50000, "50K", IF(Cleaned_Data[[#This Row],[EMI_Estimate]]&lt;100000, "50K-1L", IF(Cleaned_Data[[#This Row],[EMI_Estimate]]&lt;150000, "1L-1.5L", IF(Cleaned_Data[[#This Row],[EMI_Estimate]]&lt;200000,"1.5-2L", "&gt;2L"))))</f>
        <v>&gt;2L</v>
      </c>
    </row>
    <row r="1201" spans="1:22" x14ac:dyDescent="0.35">
      <c r="A1201">
        <v>1200</v>
      </c>
      <c r="B1201">
        <v>2</v>
      </c>
      <c r="C1201" t="s">
        <v>22</v>
      </c>
      <c r="D1201" t="s">
        <v>20</v>
      </c>
      <c r="E1201">
        <v>300000</v>
      </c>
      <c r="F1201" t="str">
        <f t="shared" si="72"/>
        <v>&lt;5 Lakh</v>
      </c>
      <c r="G1201">
        <v>600000</v>
      </c>
      <c r="H1201">
        <v>2</v>
      </c>
      <c r="I1201">
        <v>383</v>
      </c>
      <c r="J1201" s="1">
        <v>600000</v>
      </c>
      <c r="K1201" s="1">
        <v>300000</v>
      </c>
      <c r="L1201" s="1">
        <v>1100000</v>
      </c>
      <c r="M1201" s="1">
        <v>400000</v>
      </c>
      <c r="N1201" s="1" t="s">
        <v>24</v>
      </c>
      <c r="O1201" s="1">
        <f>Cleaned_Data[[#This Row],[ loan_amount]]-Cleaned_Data[[#This Row],[ bank_asset_value]]</f>
        <v>200000</v>
      </c>
      <c r="P1201" s="1">
        <f>Cleaned_Data[[#This Row],[ loan_amount]]</f>
        <v>600000</v>
      </c>
      <c r="Q1201" s="1" t="str">
        <f t="shared" si="73"/>
        <v>300–499</v>
      </c>
      <c r="R1201" s="1">
        <f>Cleaned_Data[[#This Row],[ residential_assets_value]]+Cleaned_Data[[#This Row],[ commercial_assets_value]]+Cleaned_Data[[#This Row],[ luxury_assets_value]]</f>
        <v>2000000</v>
      </c>
      <c r="S1201" s="1">
        <f>Cleaned_Data[[#This Row],[ income_annum]]+Cleaned_Data[[#This Row],[ residential_assets_value]]+Cleaned_Data[[#This Row],[ commercial_assets_value]]+Cleaned_Data[[#This Row],[ luxury_assets_value]]</f>
        <v>2300000</v>
      </c>
      <c r="T1201" s="1" t="str">
        <f t="shared" si="74"/>
        <v>&lt;1 Cr</v>
      </c>
      <c r="U1201" s="12">
        <f t="shared" si="75"/>
        <v>300000</v>
      </c>
      <c r="V1201" s="1" t="str">
        <f>IF(Cleaned_Data[[#This Row],[EMI_Estimate]]&lt;50000, "50K", IF(Cleaned_Data[[#This Row],[EMI_Estimate]]&lt;100000, "50K-1L", IF(Cleaned_Data[[#This Row],[EMI_Estimate]]&lt;150000, "1L-1.5L", IF(Cleaned_Data[[#This Row],[EMI_Estimate]]&lt;200000,"1.5-2L", "&gt;2L"))))</f>
        <v>&gt;2L</v>
      </c>
    </row>
    <row r="1202" spans="1:22" x14ac:dyDescent="0.35">
      <c r="A1202">
        <v>1201</v>
      </c>
      <c r="B1202">
        <v>0</v>
      </c>
      <c r="C1202" t="s">
        <v>22</v>
      </c>
      <c r="D1202" t="s">
        <v>23</v>
      </c>
      <c r="E1202">
        <v>300000</v>
      </c>
      <c r="F1202" t="str">
        <f t="shared" si="72"/>
        <v>&lt;5 Lakh</v>
      </c>
      <c r="G1202">
        <v>800000</v>
      </c>
      <c r="H1202">
        <v>4</v>
      </c>
      <c r="I1202">
        <v>603</v>
      </c>
      <c r="J1202" s="1">
        <v>800000</v>
      </c>
      <c r="K1202" s="1">
        <v>200000</v>
      </c>
      <c r="L1202" s="1">
        <v>600000</v>
      </c>
      <c r="M1202" s="1">
        <v>200000</v>
      </c>
      <c r="N1202" s="1" t="s">
        <v>21</v>
      </c>
      <c r="O1202" s="1">
        <f>Cleaned_Data[[#This Row],[ loan_amount]]-Cleaned_Data[[#This Row],[ bank_asset_value]]</f>
        <v>600000</v>
      </c>
      <c r="P1202" s="1">
        <f>Cleaned_Data[[#This Row],[ loan_amount]]</f>
        <v>800000</v>
      </c>
      <c r="Q1202" s="1" t="str">
        <f t="shared" si="73"/>
        <v>600–699</v>
      </c>
      <c r="R1202" s="1">
        <f>Cleaned_Data[[#This Row],[ residential_assets_value]]+Cleaned_Data[[#This Row],[ commercial_assets_value]]+Cleaned_Data[[#This Row],[ luxury_assets_value]]</f>
        <v>1600000</v>
      </c>
      <c r="S1202" s="1">
        <f>Cleaned_Data[[#This Row],[ income_annum]]+Cleaned_Data[[#This Row],[ residential_assets_value]]+Cleaned_Data[[#This Row],[ commercial_assets_value]]+Cleaned_Data[[#This Row],[ luxury_assets_value]]</f>
        <v>1900000</v>
      </c>
      <c r="T1202" s="1" t="str">
        <f t="shared" si="74"/>
        <v>&lt;1 Cr</v>
      </c>
      <c r="U1202" s="12">
        <f t="shared" si="75"/>
        <v>200000</v>
      </c>
      <c r="V1202" s="1" t="str">
        <f>IF(Cleaned_Data[[#This Row],[EMI_Estimate]]&lt;50000, "50K", IF(Cleaned_Data[[#This Row],[EMI_Estimate]]&lt;100000, "50K-1L", IF(Cleaned_Data[[#This Row],[EMI_Estimate]]&lt;150000, "1L-1.5L", IF(Cleaned_Data[[#This Row],[EMI_Estimate]]&lt;200000,"1.5-2L", "&gt;2L"))))</f>
        <v>&gt;2L</v>
      </c>
    </row>
    <row r="1203" spans="1:22" x14ac:dyDescent="0.35">
      <c r="A1203">
        <v>1202</v>
      </c>
      <c r="B1203">
        <v>3</v>
      </c>
      <c r="C1203" t="s">
        <v>19</v>
      </c>
      <c r="D1203" t="s">
        <v>20</v>
      </c>
      <c r="E1203">
        <v>3900000</v>
      </c>
      <c r="F1203" t="str">
        <f t="shared" si="72"/>
        <v>&gt;20 Lakh</v>
      </c>
      <c r="G1203">
        <v>14900000</v>
      </c>
      <c r="H1203">
        <v>4</v>
      </c>
      <c r="I1203">
        <v>728</v>
      </c>
      <c r="J1203" s="1">
        <v>4700000</v>
      </c>
      <c r="K1203" s="1">
        <v>4000000</v>
      </c>
      <c r="L1203" s="1">
        <v>14900000</v>
      </c>
      <c r="M1203" s="1">
        <v>5500000</v>
      </c>
      <c r="N1203" s="1" t="s">
        <v>21</v>
      </c>
      <c r="O1203" s="1">
        <f>Cleaned_Data[[#This Row],[ loan_amount]]-Cleaned_Data[[#This Row],[ bank_asset_value]]</f>
        <v>9400000</v>
      </c>
      <c r="P1203" s="1">
        <f>Cleaned_Data[[#This Row],[ loan_amount]]</f>
        <v>14900000</v>
      </c>
      <c r="Q1203" s="1" t="str">
        <f t="shared" si="73"/>
        <v>700–799</v>
      </c>
      <c r="R1203" s="1">
        <f>Cleaned_Data[[#This Row],[ residential_assets_value]]+Cleaned_Data[[#This Row],[ commercial_assets_value]]+Cleaned_Data[[#This Row],[ luxury_assets_value]]</f>
        <v>23600000</v>
      </c>
      <c r="S1203" s="1">
        <f>Cleaned_Data[[#This Row],[ income_annum]]+Cleaned_Data[[#This Row],[ residential_assets_value]]+Cleaned_Data[[#This Row],[ commercial_assets_value]]+Cleaned_Data[[#This Row],[ luxury_assets_value]]</f>
        <v>27500000</v>
      </c>
      <c r="T1203" s="1" t="str">
        <f t="shared" si="74"/>
        <v>2–3 Cr</v>
      </c>
      <c r="U1203" s="12">
        <f t="shared" si="75"/>
        <v>3725000</v>
      </c>
      <c r="V1203" s="1" t="str">
        <f>IF(Cleaned_Data[[#This Row],[EMI_Estimate]]&lt;50000, "50K", IF(Cleaned_Data[[#This Row],[EMI_Estimate]]&lt;100000, "50K-1L", IF(Cleaned_Data[[#This Row],[EMI_Estimate]]&lt;150000, "1L-1.5L", IF(Cleaned_Data[[#This Row],[EMI_Estimate]]&lt;200000,"1.5-2L", "&gt;2L"))))</f>
        <v>&gt;2L</v>
      </c>
    </row>
    <row r="1204" spans="1:22" x14ac:dyDescent="0.35">
      <c r="A1204">
        <v>1203</v>
      </c>
      <c r="B1204">
        <v>0</v>
      </c>
      <c r="C1204" t="s">
        <v>22</v>
      </c>
      <c r="D1204" t="s">
        <v>20</v>
      </c>
      <c r="E1204">
        <v>6600000</v>
      </c>
      <c r="F1204" t="str">
        <f t="shared" si="72"/>
        <v>&gt;20 Lakh</v>
      </c>
      <c r="G1204">
        <v>20300000</v>
      </c>
      <c r="H1204">
        <v>6</v>
      </c>
      <c r="I1204">
        <v>549</v>
      </c>
      <c r="J1204" s="1">
        <v>10800000</v>
      </c>
      <c r="K1204" s="1">
        <v>900000</v>
      </c>
      <c r="L1204" s="1">
        <v>23100000</v>
      </c>
      <c r="M1204" s="1">
        <v>9800000</v>
      </c>
      <c r="N1204" s="1" t="s">
        <v>24</v>
      </c>
      <c r="O1204" s="1">
        <f>Cleaned_Data[[#This Row],[ loan_amount]]-Cleaned_Data[[#This Row],[ bank_asset_value]]</f>
        <v>10500000</v>
      </c>
      <c r="P1204" s="1">
        <f>Cleaned_Data[[#This Row],[ loan_amount]]</f>
        <v>20300000</v>
      </c>
      <c r="Q1204" s="1" t="str">
        <f t="shared" si="73"/>
        <v>500–599</v>
      </c>
      <c r="R1204" s="1">
        <f>Cleaned_Data[[#This Row],[ residential_assets_value]]+Cleaned_Data[[#This Row],[ commercial_assets_value]]+Cleaned_Data[[#This Row],[ luxury_assets_value]]</f>
        <v>34800000</v>
      </c>
      <c r="S1204" s="1">
        <f>Cleaned_Data[[#This Row],[ income_annum]]+Cleaned_Data[[#This Row],[ residential_assets_value]]+Cleaned_Data[[#This Row],[ commercial_assets_value]]+Cleaned_Data[[#This Row],[ luxury_assets_value]]</f>
        <v>41400000</v>
      </c>
      <c r="T1204" s="1" t="str">
        <f t="shared" si="74"/>
        <v>&gt;4 Cr</v>
      </c>
      <c r="U1204" s="12">
        <f t="shared" si="75"/>
        <v>3383333</v>
      </c>
      <c r="V1204" s="1" t="str">
        <f>IF(Cleaned_Data[[#This Row],[EMI_Estimate]]&lt;50000, "50K", IF(Cleaned_Data[[#This Row],[EMI_Estimate]]&lt;100000, "50K-1L", IF(Cleaned_Data[[#This Row],[EMI_Estimate]]&lt;150000, "1L-1.5L", IF(Cleaned_Data[[#This Row],[EMI_Estimate]]&lt;200000,"1.5-2L", "&gt;2L"))))</f>
        <v>&gt;2L</v>
      </c>
    </row>
    <row r="1205" spans="1:22" x14ac:dyDescent="0.35">
      <c r="A1205">
        <v>1204</v>
      </c>
      <c r="B1205">
        <v>0</v>
      </c>
      <c r="C1205" t="s">
        <v>19</v>
      </c>
      <c r="D1205" t="s">
        <v>20</v>
      </c>
      <c r="E1205">
        <v>4100000</v>
      </c>
      <c r="F1205" t="str">
        <f t="shared" si="72"/>
        <v>&gt;20 Lakh</v>
      </c>
      <c r="G1205">
        <v>10700000</v>
      </c>
      <c r="H1205">
        <v>8</v>
      </c>
      <c r="I1205">
        <v>855</v>
      </c>
      <c r="J1205" s="1">
        <v>11500000</v>
      </c>
      <c r="K1205" s="1">
        <v>700000</v>
      </c>
      <c r="L1205" s="1">
        <v>11200000</v>
      </c>
      <c r="M1205" s="1">
        <v>3100000</v>
      </c>
      <c r="N1205" s="1" t="s">
        <v>21</v>
      </c>
      <c r="O1205" s="1">
        <f>Cleaned_Data[[#This Row],[ loan_amount]]-Cleaned_Data[[#This Row],[ bank_asset_value]]</f>
        <v>7600000</v>
      </c>
      <c r="P1205" s="1">
        <f>Cleaned_Data[[#This Row],[ loan_amount]]</f>
        <v>10700000</v>
      </c>
      <c r="Q1205" s="1" t="str">
        <f t="shared" si="73"/>
        <v>800+</v>
      </c>
      <c r="R1205" s="1">
        <f>Cleaned_Data[[#This Row],[ residential_assets_value]]+Cleaned_Data[[#This Row],[ commercial_assets_value]]+Cleaned_Data[[#This Row],[ luxury_assets_value]]</f>
        <v>23400000</v>
      </c>
      <c r="S1205" s="1">
        <f>Cleaned_Data[[#This Row],[ income_annum]]+Cleaned_Data[[#This Row],[ residential_assets_value]]+Cleaned_Data[[#This Row],[ commercial_assets_value]]+Cleaned_Data[[#This Row],[ luxury_assets_value]]</f>
        <v>27500000</v>
      </c>
      <c r="T1205" s="1" t="str">
        <f t="shared" si="74"/>
        <v>2–3 Cr</v>
      </c>
      <c r="U1205" s="12">
        <f t="shared" si="75"/>
        <v>1337500</v>
      </c>
      <c r="V1205" s="1" t="str">
        <f>IF(Cleaned_Data[[#This Row],[EMI_Estimate]]&lt;50000, "50K", IF(Cleaned_Data[[#This Row],[EMI_Estimate]]&lt;100000, "50K-1L", IF(Cleaned_Data[[#This Row],[EMI_Estimate]]&lt;150000, "1L-1.5L", IF(Cleaned_Data[[#This Row],[EMI_Estimate]]&lt;200000,"1.5-2L", "&gt;2L"))))</f>
        <v>&gt;2L</v>
      </c>
    </row>
    <row r="1206" spans="1:22" x14ac:dyDescent="0.35">
      <c r="A1206">
        <v>1205</v>
      </c>
      <c r="B1206">
        <v>5</v>
      </c>
      <c r="C1206" t="s">
        <v>19</v>
      </c>
      <c r="D1206" t="s">
        <v>23</v>
      </c>
      <c r="E1206">
        <v>1800000</v>
      </c>
      <c r="F1206" t="str">
        <f t="shared" si="72"/>
        <v>15-20 Lakh</v>
      </c>
      <c r="G1206">
        <v>5300000</v>
      </c>
      <c r="H1206">
        <v>12</v>
      </c>
      <c r="I1206">
        <v>461</v>
      </c>
      <c r="J1206" s="1">
        <v>2800000</v>
      </c>
      <c r="K1206" s="1">
        <v>2000000</v>
      </c>
      <c r="L1206" s="1">
        <v>4700000</v>
      </c>
      <c r="M1206" s="1">
        <v>2000000</v>
      </c>
      <c r="N1206" s="1" t="s">
        <v>24</v>
      </c>
      <c r="O1206" s="1">
        <f>Cleaned_Data[[#This Row],[ loan_amount]]-Cleaned_Data[[#This Row],[ bank_asset_value]]</f>
        <v>3300000</v>
      </c>
      <c r="P1206" s="1">
        <f>Cleaned_Data[[#This Row],[ loan_amount]]</f>
        <v>5300000</v>
      </c>
      <c r="Q1206" s="1" t="str">
        <f t="shared" si="73"/>
        <v>300–499</v>
      </c>
      <c r="R1206" s="1">
        <f>Cleaned_Data[[#This Row],[ residential_assets_value]]+Cleaned_Data[[#This Row],[ commercial_assets_value]]+Cleaned_Data[[#This Row],[ luxury_assets_value]]</f>
        <v>9500000</v>
      </c>
      <c r="S1206" s="1">
        <f>Cleaned_Data[[#This Row],[ income_annum]]+Cleaned_Data[[#This Row],[ residential_assets_value]]+Cleaned_Data[[#This Row],[ commercial_assets_value]]+Cleaned_Data[[#This Row],[ luxury_assets_value]]</f>
        <v>11300000</v>
      </c>
      <c r="T1206" s="1" t="str">
        <f t="shared" si="74"/>
        <v>1–2 Cr</v>
      </c>
      <c r="U1206" s="12">
        <f t="shared" si="75"/>
        <v>441667</v>
      </c>
      <c r="V1206" s="1" t="str">
        <f>IF(Cleaned_Data[[#This Row],[EMI_Estimate]]&lt;50000, "50K", IF(Cleaned_Data[[#This Row],[EMI_Estimate]]&lt;100000, "50K-1L", IF(Cleaned_Data[[#This Row],[EMI_Estimate]]&lt;150000, "1L-1.5L", IF(Cleaned_Data[[#This Row],[EMI_Estimate]]&lt;200000,"1.5-2L", "&gt;2L"))))</f>
        <v>&gt;2L</v>
      </c>
    </row>
    <row r="1207" spans="1:22" x14ac:dyDescent="0.35">
      <c r="A1207">
        <v>1206</v>
      </c>
      <c r="B1207">
        <v>3</v>
      </c>
      <c r="C1207" t="s">
        <v>22</v>
      </c>
      <c r="D1207" t="s">
        <v>23</v>
      </c>
      <c r="E1207">
        <v>7000000</v>
      </c>
      <c r="F1207" t="str">
        <f t="shared" si="72"/>
        <v>&gt;20 Lakh</v>
      </c>
      <c r="G1207">
        <v>16100000</v>
      </c>
      <c r="H1207">
        <v>16</v>
      </c>
      <c r="I1207">
        <v>379</v>
      </c>
      <c r="J1207" s="1">
        <v>2000000</v>
      </c>
      <c r="K1207" s="1">
        <v>5200000</v>
      </c>
      <c r="L1207" s="1">
        <v>23000000</v>
      </c>
      <c r="M1207" s="1">
        <v>10000000</v>
      </c>
      <c r="N1207" s="1" t="s">
        <v>24</v>
      </c>
      <c r="O1207" s="1">
        <f>Cleaned_Data[[#This Row],[ loan_amount]]-Cleaned_Data[[#This Row],[ bank_asset_value]]</f>
        <v>6100000</v>
      </c>
      <c r="P1207" s="1">
        <f>Cleaned_Data[[#This Row],[ loan_amount]]</f>
        <v>16100000</v>
      </c>
      <c r="Q1207" s="1" t="str">
        <f t="shared" si="73"/>
        <v>300–499</v>
      </c>
      <c r="R1207" s="1">
        <f>Cleaned_Data[[#This Row],[ residential_assets_value]]+Cleaned_Data[[#This Row],[ commercial_assets_value]]+Cleaned_Data[[#This Row],[ luxury_assets_value]]</f>
        <v>30200000</v>
      </c>
      <c r="S1207" s="1">
        <f>Cleaned_Data[[#This Row],[ income_annum]]+Cleaned_Data[[#This Row],[ residential_assets_value]]+Cleaned_Data[[#This Row],[ commercial_assets_value]]+Cleaned_Data[[#This Row],[ luxury_assets_value]]</f>
        <v>37200000</v>
      </c>
      <c r="T1207" s="1" t="str">
        <f t="shared" si="74"/>
        <v>3–4 Cr</v>
      </c>
      <c r="U1207" s="12">
        <f t="shared" si="75"/>
        <v>1006250</v>
      </c>
      <c r="V1207" s="1" t="str">
        <f>IF(Cleaned_Data[[#This Row],[EMI_Estimate]]&lt;50000, "50K", IF(Cleaned_Data[[#This Row],[EMI_Estimate]]&lt;100000, "50K-1L", IF(Cleaned_Data[[#This Row],[EMI_Estimate]]&lt;150000, "1L-1.5L", IF(Cleaned_Data[[#This Row],[EMI_Estimate]]&lt;200000,"1.5-2L", "&gt;2L"))))</f>
        <v>&gt;2L</v>
      </c>
    </row>
    <row r="1208" spans="1:22" x14ac:dyDescent="0.35">
      <c r="A1208">
        <v>1207</v>
      </c>
      <c r="B1208">
        <v>2</v>
      </c>
      <c r="C1208" t="s">
        <v>22</v>
      </c>
      <c r="D1208" t="s">
        <v>23</v>
      </c>
      <c r="E1208">
        <v>5100000</v>
      </c>
      <c r="F1208" t="str">
        <f t="shared" si="72"/>
        <v>&gt;20 Lakh</v>
      </c>
      <c r="G1208">
        <v>13700000</v>
      </c>
      <c r="H1208">
        <v>6</v>
      </c>
      <c r="I1208">
        <v>559</v>
      </c>
      <c r="J1208" s="1">
        <v>7800000</v>
      </c>
      <c r="K1208" s="1">
        <v>9800000</v>
      </c>
      <c r="L1208" s="1">
        <v>12700000</v>
      </c>
      <c r="M1208" s="1">
        <v>5100000</v>
      </c>
      <c r="N1208" s="1" t="s">
        <v>21</v>
      </c>
      <c r="O1208" s="1">
        <f>Cleaned_Data[[#This Row],[ loan_amount]]-Cleaned_Data[[#This Row],[ bank_asset_value]]</f>
        <v>8600000</v>
      </c>
      <c r="P1208" s="1">
        <f>Cleaned_Data[[#This Row],[ loan_amount]]</f>
        <v>13700000</v>
      </c>
      <c r="Q1208" s="1" t="str">
        <f t="shared" si="73"/>
        <v>500–599</v>
      </c>
      <c r="R1208" s="1">
        <f>Cleaned_Data[[#This Row],[ residential_assets_value]]+Cleaned_Data[[#This Row],[ commercial_assets_value]]+Cleaned_Data[[#This Row],[ luxury_assets_value]]</f>
        <v>30300000</v>
      </c>
      <c r="S1208" s="1">
        <f>Cleaned_Data[[#This Row],[ income_annum]]+Cleaned_Data[[#This Row],[ residential_assets_value]]+Cleaned_Data[[#This Row],[ commercial_assets_value]]+Cleaned_Data[[#This Row],[ luxury_assets_value]]</f>
        <v>35400000</v>
      </c>
      <c r="T1208" s="1" t="str">
        <f t="shared" si="74"/>
        <v>3–4 Cr</v>
      </c>
      <c r="U1208" s="12">
        <f t="shared" si="75"/>
        <v>2283333</v>
      </c>
      <c r="V1208" s="1" t="str">
        <f>IF(Cleaned_Data[[#This Row],[EMI_Estimate]]&lt;50000, "50K", IF(Cleaned_Data[[#This Row],[EMI_Estimate]]&lt;100000, "50K-1L", IF(Cleaned_Data[[#This Row],[EMI_Estimate]]&lt;150000, "1L-1.5L", IF(Cleaned_Data[[#This Row],[EMI_Estimate]]&lt;200000,"1.5-2L", "&gt;2L"))))</f>
        <v>&gt;2L</v>
      </c>
    </row>
    <row r="1209" spans="1:22" x14ac:dyDescent="0.35">
      <c r="A1209">
        <v>1208</v>
      </c>
      <c r="B1209">
        <v>1</v>
      </c>
      <c r="C1209" t="s">
        <v>22</v>
      </c>
      <c r="D1209" t="s">
        <v>23</v>
      </c>
      <c r="E1209">
        <v>300000</v>
      </c>
      <c r="F1209" t="str">
        <f t="shared" si="72"/>
        <v>&lt;5 Lakh</v>
      </c>
      <c r="G1209">
        <v>600000</v>
      </c>
      <c r="H1209">
        <v>8</v>
      </c>
      <c r="I1209">
        <v>816</v>
      </c>
      <c r="J1209" s="1">
        <v>600000</v>
      </c>
      <c r="K1209" s="1">
        <v>300000</v>
      </c>
      <c r="L1209" s="1">
        <v>1100000</v>
      </c>
      <c r="M1209" s="1">
        <v>200000</v>
      </c>
      <c r="N1209" s="1" t="s">
        <v>21</v>
      </c>
      <c r="O1209" s="1">
        <f>Cleaned_Data[[#This Row],[ loan_amount]]-Cleaned_Data[[#This Row],[ bank_asset_value]]</f>
        <v>400000</v>
      </c>
      <c r="P1209" s="1">
        <f>Cleaned_Data[[#This Row],[ loan_amount]]</f>
        <v>600000</v>
      </c>
      <c r="Q1209" s="1" t="str">
        <f t="shared" si="73"/>
        <v>800+</v>
      </c>
      <c r="R1209" s="1">
        <f>Cleaned_Data[[#This Row],[ residential_assets_value]]+Cleaned_Data[[#This Row],[ commercial_assets_value]]+Cleaned_Data[[#This Row],[ luxury_assets_value]]</f>
        <v>2000000</v>
      </c>
      <c r="S1209" s="1">
        <f>Cleaned_Data[[#This Row],[ income_annum]]+Cleaned_Data[[#This Row],[ residential_assets_value]]+Cleaned_Data[[#This Row],[ commercial_assets_value]]+Cleaned_Data[[#This Row],[ luxury_assets_value]]</f>
        <v>2300000</v>
      </c>
      <c r="T1209" s="1" t="str">
        <f t="shared" si="74"/>
        <v>&lt;1 Cr</v>
      </c>
      <c r="U1209" s="12">
        <f t="shared" si="75"/>
        <v>75000</v>
      </c>
      <c r="V1209" s="1" t="str">
        <f>IF(Cleaned_Data[[#This Row],[EMI_Estimate]]&lt;50000, "50K", IF(Cleaned_Data[[#This Row],[EMI_Estimate]]&lt;100000, "50K-1L", IF(Cleaned_Data[[#This Row],[EMI_Estimate]]&lt;150000, "1L-1.5L", IF(Cleaned_Data[[#This Row],[EMI_Estimate]]&lt;200000,"1.5-2L", "&gt;2L"))))</f>
        <v>50K-1L</v>
      </c>
    </row>
    <row r="1210" spans="1:22" x14ac:dyDescent="0.35">
      <c r="A1210">
        <v>1209</v>
      </c>
      <c r="B1210">
        <v>4</v>
      </c>
      <c r="C1210" t="s">
        <v>22</v>
      </c>
      <c r="D1210" t="s">
        <v>23</v>
      </c>
      <c r="E1210">
        <v>4300000</v>
      </c>
      <c r="F1210" t="str">
        <f t="shared" si="72"/>
        <v>&gt;20 Lakh</v>
      </c>
      <c r="G1210">
        <v>11400000</v>
      </c>
      <c r="H1210">
        <v>2</v>
      </c>
      <c r="I1210">
        <v>560</v>
      </c>
      <c r="J1210" s="1">
        <v>10000000</v>
      </c>
      <c r="K1210" s="1">
        <v>3900000</v>
      </c>
      <c r="L1210" s="1">
        <v>8900000</v>
      </c>
      <c r="M1210" s="1">
        <v>3300000</v>
      </c>
      <c r="N1210" s="1" t="s">
        <v>21</v>
      </c>
      <c r="O1210" s="1">
        <f>Cleaned_Data[[#This Row],[ loan_amount]]-Cleaned_Data[[#This Row],[ bank_asset_value]]</f>
        <v>8100000</v>
      </c>
      <c r="P1210" s="1">
        <f>Cleaned_Data[[#This Row],[ loan_amount]]</f>
        <v>11400000</v>
      </c>
      <c r="Q1210" s="1" t="str">
        <f t="shared" si="73"/>
        <v>500–599</v>
      </c>
      <c r="R1210" s="1">
        <f>Cleaned_Data[[#This Row],[ residential_assets_value]]+Cleaned_Data[[#This Row],[ commercial_assets_value]]+Cleaned_Data[[#This Row],[ luxury_assets_value]]</f>
        <v>22800000</v>
      </c>
      <c r="S1210" s="1">
        <f>Cleaned_Data[[#This Row],[ income_annum]]+Cleaned_Data[[#This Row],[ residential_assets_value]]+Cleaned_Data[[#This Row],[ commercial_assets_value]]+Cleaned_Data[[#This Row],[ luxury_assets_value]]</f>
        <v>27100000</v>
      </c>
      <c r="T1210" s="1" t="str">
        <f t="shared" si="74"/>
        <v>2–3 Cr</v>
      </c>
      <c r="U1210" s="12">
        <f t="shared" si="75"/>
        <v>5700000</v>
      </c>
      <c r="V1210" s="1" t="str">
        <f>IF(Cleaned_Data[[#This Row],[EMI_Estimate]]&lt;50000, "50K", IF(Cleaned_Data[[#This Row],[EMI_Estimate]]&lt;100000, "50K-1L", IF(Cleaned_Data[[#This Row],[EMI_Estimate]]&lt;150000, "1L-1.5L", IF(Cleaned_Data[[#This Row],[EMI_Estimate]]&lt;200000,"1.5-2L", "&gt;2L"))))</f>
        <v>&gt;2L</v>
      </c>
    </row>
    <row r="1211" spans="1:22" x14ac:dyDescent="0.35">
      <c r="A1211">
        <v>1210</v>
      </c>
      <c r="B1211">
        <v>0</v>
      </c>
      <c r="C1211" t="s">
        <v>19</v>
      </c>
      <c r="D1211" t="s">
        <v>23</v>
      </c>
      <c r="E1211">
        <v>3200000</v>
      </c>
      <c r="F1211" t="str">
        <f t="shared" si="72"/>
        <v>&gt;20 Lakh</v>
      </c>
      <c r="G1211">
        <v>12000000</v>
      </c>
      <c r="H1211">
        <v>14</v>
      </c>
      <c r="I1211">
        <v>645</v>
      </c>
      <c r="J1211" s="1">
        <v>5200000</v>
      </c>
      <c r="K1211" s="1">
        <v>1400000</v>
      </c>
      <c r="L1211" s="1">
        <v>12100000</v>
      </c>
      <c r="M1211" s="1">
        <v>3400000</v>
      </c>
      <c r="N1211" s="1" t="s">
        <v>21</v>
      </c>
      <c r="O1211" s="1">
        <f>Cleaned_Data[[#This Row],[ loan_amount]]-Cleaned_Data[[#This Row],[ bank_asset_value]]</f>
        <v>8600000</v>
      </c>
      <c r="P1211" s="1">
        <f>Cleaned_Data[[#This Row],[ loan_amount]]</f>
        <v>12000000</v>
      </c>
      <c r="Q1211" s="1" t="str">
        <f t="shared" si="73"/>
        <v>600–699</v>
      </c>
      <c r="R1211" s="1">
        <f>Cleaned_Data[[#This Row],[ residential_assets_value]]+Cleaned_Data[[#This Row],[ commercial_assets_value]]+Cleaned_Data[[#This Row],[ luxury_assets_value]]</f>
        <v>18700000</v>
      </c>
      <c r="S1211" s="1">
        <f>Cleaned_Data[[#This Row],[ income_annum]]+Cleaned_Data[[#This Row],[ residential_assets_value]]+Cleaned_Data[[#This Row],[ commercial_assets_value]]+Cleaned_Data[[#This Row],[ luxury_assets_value]]</f>
        <v>21900000</v>
      </c>
      <c r="T1211" s="1" t="str">
        <f t="shared" si="74"/>
        <v>2–3 Cr</v>
      </c>
      <c r="U1211" s="12">
        <f t="shared" si="75"/>
        <v>857143</v>
      </c>
      <c r="V1211" s="1" t="str">
        <f>IF(Cleaned_Data[[#This Row],[EMI_Estimate]]&lt;50000, "50K", IF(Cleaned_Data[[#This Row],[EMI_Estimate]]&lt;100000, "50K-1L", IF(Cleaned_Data[[#This Row],[EMI_Estimate]]&lt;150000, "1L-1.5L", IF(Cleaned_Data[[#This Row],[EMI_Estimate]]&lt;200000,"1.5-2L", "&gt;2L"))))</f>
        <v>&gt;2L</v>
      </c>
    </row>
    <row r="1212" spans="1:22" x14ac:dyDescent="0.35">
      <c r="A1212">
        <v>1211</v>
      </c>
      <c r="B1212">
        <v>4</v>
      </c>
      <c r="C1212" t="s">
        <v>22</v>
      </c>
      <c r="D1212" t="s">
        <v>23</v>
      </c>
      <c r="E1212">
        <v>4200000</v>
      </c>
      <c r="F1212" t="str">
        <f t="shared" si="72"/>
        <v>&gt;20 Lakh</v>
      </c>
      <c r="G1212">
        <v>11500000</v>
      </c>
      <c r="H1212">
        <v>6</v>
      </c>
      <c r="I1212">
        <v>551</v>
      </c>
      <c r="J1212" s="1">
        <v>10600000</v>
      </c>
      <c r="K1212" s="1">
        <v>7600000</v>
      </c>
      <c r="L1212" s="1">
        <v>11300000</v>
      </c>
      <c r="M1212" s="1">
        <v>5000000</v>
      </c>
      <c r="N1212" s="1" t="s">
        <v>21</v>
      </c>
      <c r="O1212" s="1">
        <f>Cleaned_Data[[#This Row],[ loan_amount]]-Cleaned_Data[[#This Row],[ bank_asset_value]]</f>
        <v>6500000</v>
      </c>
      <c r="P1212" s="1">
        <f>Cleaned_Data[[#This Row],[ loan_amount]]</f>
        <v>11500000</v>
      </c>
      <c r="Q1212" s="1" t="str">
        <f t="shared" si="73"/>
        <v>500–599</v>
      </c>
      <c r="R1212" s="1">
        <f>Cleaned_Data[[#This Row],[ residential_assets_value]]+Cleaned_Data[[#This Row],[ commercial_assets_value]]+Cleaned_Data[[#This Row],[ luxury_assets_value]]</f>
        <v>29500000</v>
      </c>
      <c r="S1212" s="1">
        <f>Cleaned_Data[[#This Row],[ income_annum]]+Cleaned_Data[[#This Row],[ residential_assets_value]]+Cleaned_Data[[#This Row],[ commercial_assets_value]]+Cleaned_Data[[#This Row],[ luxury_assets_value]]</f>
        <v>33700000</v>
      </c>
      <c r="T1212" s="1" t="str">
        <f t="shared" si="74"/>
        <v>3–4 Cr</v>
      </c>
      <c r="U1212" s="12">
        <f t="shared" si="75"/>
        <v>1916667</v>
      </c>
      <c r="V1212" s="1" t="str">
        <f>IF(Cleaned_Data[[#This Row],[EMI_Estimate]]&lt;50000, "50K", IF(Cleaned_Data[[#This Row],[EMI_Estimate]]&lt;100000, "50K-1L", IF(Cleaned_Data[[#This Row],[EMI_Estimate]]&lt;150000, "1L-1.5L", IF(Cleaned_Data[[#This Row],[EMI_Estimate]]&lt;200000,"1.5-2L", "&gt;2L"))))</f>
        <v>&gt;2L</v>
      </c>
    </row>
    <row r="1213" spans="1:22" x14ac:dyDescent="0.35">
      <c r="A1213">
        <v>1212</v>
      </c>
      <c r="B1213">
        <v>0</v>
      </c>
      <c r="C1213" t="s">
        <v>22</v>
      </c>
      <c r="D1213" t="s">
        <v>23</v>
      </c>
      <c r="E1213">
        <v>9600000</v>
      </c>
      <c r="F1213" t="str">
        <f t="shared" si="72"/>
        <v>&gt;20 Lakh</v>
      </c>
      <c r="G1213">
        <v>22900000</v>
      </c>
      <c r="H1213">
        <v>8</v>
      </c>
      <c r="I1213">
        <v>515</v>
      </c>
      <c r="J1213" s="1">
        <v>4300000</v>
      </c>
      <c r="K1213" s="1">
        <v>14700000</v>
      </c>
      <c r="L1213" s="1">
        <v>33300000</v>
      </c>
      <c r="M1213" s="1">
        <v>7800000</v>
      </c>
      <c r="N1213" s="1" t="s">
        <v>24</v>
      </c>
      <c r="O1213" s="1">
        <f>Cleaned_Data[[#This Row],[ loan_amount]]-Cleaned_Data[[#This Row],[ bank_asset_value]]</f>
        <v>15100000</v>
      </c>
      <c r="P1213" s="1">
        <f>Cleaned_Data[[#This Row],[ loan_amount]]</f>
        <v>22900000</v>
      </c>
      <c r="Q1213" s="1" t="str">
        <f t="shared" si="73"/>
        <v>500–599</v>
      </c>
      <c r="R1213" s="1">
        <f>Cleaned_Data[[#This Row],[ residential_assets_value]]+Cleaned_Data[[#This Row],[ commercial_assets_value]]+Cleaned_Data[[#This Row],[ luxury_assets_value]]</f>
        <v>52300000</v>
      </c>
      <c r="S1213" s="1">
        <f>Cleaned_Data[[#This Row],[ income_annum]]+Cleaned_Data[[#This Row],[ residential_assets_value]]+Cleaned_Data[[#This Row],[ commercial_assets_value]]+Cleaned_Data[[#This Row],[ luxury_assets_value]]</f>
        <v>61900000</v>
      </c>
      <c r="T1213" s="1" t="str">
        <f t="shared" si="74"/>
        <v>&gt;4 Cr</v>
      </c>
      <c r="U1213" s="12">
        <f t="shared" si="75"/>
        <v>2862500</v>
      </c>
      <c r="V1213" s="1" t="str">
        <f>IF(Cleaned_Data[[#This Row],[EMI_Estimate]]&lt;50000, "50K", IF(Cleaned_Data[[#This Row],[EMI_Estimate]]&lt;100000, "50K-1L", IF(Cleaned_Data[[#This Row],[EMI_Estimate]]&lt;150000, "1L-1.5L", IF(Cleaned_Data[[#This Row],[EMI_Estimate]]&lt;200000,"1.5-2L", "&gt;2L"))))</f>
        <v>&gt;2L</v>
      </c>
    </row>
    <row r="1214" spans="1:22" x14ac:dyDescent="0.35">
      <c r="A1214">
        <v>1213</v>
      </c>
      <c r="B1214">
        <v>4</v>
      </c>
      <c r="C1214" t="s">
        <v>19</v>
      </c>
      <c r="D1214" t="s">
        <v>20</v>
      </c>
      <c r="E1214">
        <v>1300000</v>
      </c>
      <c r="F1214" t="str">
        <f t="shared" si="72"/>
        <v>10-15 Lakh</v>
      </c>
      <c r="G1214">
        <v>3600000</v>
      </c>
      <c r="H1214">
        <v>10</v>
      </c>
      <c r="I1214">
        <v>657</v>
      </c>
      <c r="J1214" s="1">
        <v>3200000</v>
      </c>
      <c r="K1214" s="1">
        <v>1900000</v>
      </c>
      <c r="L1214" s="1">
        <v>2900000</v>
      </c>
      <c r="M1214" s="1">
        <v>1100000</v>
      </c>
      <c r="N1214" s="1" t="s">
        <v>21</v>
      </c>
      <c r="O1214" s="1">
        <f>Cleaned_Data[[#This Row],[ loan_amount]]-Cleaned_Data[[#This Row],[ bank_asset_value]]</f>
        <v>2500000</v>
      </c>
      <c r="P1214" s="1">
        <f>Cleaned_Data[[#This Row],[ loan_amount]]</f>
        <v>3600000</v>
      </c>
      <c r="Q1214" s="1" t="str">
        <f t="shared" si="73"/>
        <v>600–699</v>
      </c>
      <c r="R1214" s="1">
        <f>Cleaned_Data[[#This Row],[ residential_assets_value]]+Cleaned_Data[[#This Row],[ commercial_assets_value]]+Cleaned_Data[[#This Row],[ luxury_assets_value]]</f>
        <v>8000000</v>
      </c>
      <c r="S1214" s="1">
        <f>Cleaned_Data[[#This Row],[ income_annum]]+Cleaned_Data[[#This Row],[ residential_assets_value]]+Cleaned_Data[[#This Row],[ commercial_assets_value]]+Cleaned_Data[[#This Row],[ luxury_assets_value]]</f>
        <v>9300000</v>
      </c>
      <c r="T1214" s="1" t="str">
        <f t="shared" si="74"/>
        <v>&lt;1 Cr</v>
      </c>
      <c r="U1214" s="12">
        <f t="shared" si="75"/>
        <v>360000</v>
      </c>
      <c r="V1214" s="1" t="str">
        <f>IF(Cleaned_Data[[#This Row],[EMI_Estimate]]&lt;50000, "50K", IF(Cleaned_Data[[#This Row],[EMI_Estimate]]&lt;100000, "50K-1L", IF(Cleaned_Data[[#This Row],[EMI_Estimate]]&lt;150000, "1L-1.5L", IF(Cleaned_Data[[#This Row],[EMI_Estimate]]&lt;200000,"1.5-2L", "&gt;2L"))))</f>
        <v>&gt;2L</v>
      </c>
    </row>
    <row r="1215" spans="1:22" x14ac:dyDescent="0.35">
      <c r="A1215">
        <v>1214</v>
      </c>
      <c r="B1215">
        <v>3</v>
      </c>
      <c r="C1215" t="s">
        <v>22</v>
      </c>
      <c r="D1215" t="s">
        <v>20</v>
      </c>
      <c r="E1215">
        <v>2400000</v>
      </c>
      <c r="F1215" t="str">
        <f t="shared" si="72"/>
        <v>&gt;20 Lakh</v>
      </c>
      <c r="G1215">
        <v>9300000</v>
      </c>
      <c r="H1215">
        <v>2</v>
      </c>
      <c r="I1215">
        <v>682</v>
      </c>
      <c r="J1215" s="1">
        <v>3100000</v>
      </c>
      <c r="K1215" s="1">
        <v>4400000</v>
      </c>
      <c r="L1215" s="1">
        <v>5200000</v>
      </c>
      <c r="M1215" s="1">
        <v>1500000</v>
      </c>
      <c r="N1215" s="1" t="s">
        <v>21</v>
      </c>
      <c r="O1215" s="1">
        <f>Cleaned_Data[[#This Row],[ loan_amount]]-Cleaned_Data[[#This Row],[ bank_asset_value]]</f>
        <v>7800000</v>
      </c>
      <c r="P1215" s="1">
        <f>Cleaned_Data[[#This Row],[ loan_amount]]</f>
        <v>9300000</v>
      </c>
      <c r="Q1215" s="1" t="str">
        <f t="shared" si="73"/>
        <v>600–699</v>
      </c>
      <c r="R1215" s="1">
        <f>Cleaned_Data[[#This Row],[ residential_assets_value]]+Cleaned_Data[[#This Row],[ commercial_assets_value]]+Cleaned_Data[[#This Row],[ luxury_assets_value]]</f>
        <v>12700000</v>
      </c>
      <c r="S1215" s="1">
        <f>Cleaned_Data[[#This Row],[ income_annum]]+Cleaned_Data[[#This Row],[ residential_assets_value]]+Cleaned_Data[[#This Row],[ commercial_assets_value]]+Cleaned_Data[[#This Row],[ luxury_assets_value]]</f>
        <v>15100000</v>
      </c>
      <c r="T1215" s="1" t="str">
        <f t="shared" si="74"/>
        <v>1–2 Cr</v>
      </c>
      <c r="U1215" s="12">
        <f t="shared" si="75"/>
        <v>4650000</v>
      </c>
      <c r="V1215" s="1" t="str">
        <f>IF(Cleaned_Data[[#This Row],[EMI_Estimate]]&lt;50000, "50K", IF(Cleaned_Data[[#This Row],[EMI_Estimate]]&lt;100000, "50K-1L", IF(Cleaned_Data[[#This Row],[EMI_Estimate]]&lt;150000, "1L-1.5L", IF(Cleaned_Data[[#This Row],[EMI_Estimate]]&lt;200000,"1.5-2L", "&gt;2L"))))</f>
        <v>&gt;2L</v>
      </c>
    </row>
    <row r="1216" spans="1:22" x14ac:dyDescent="0.35">
      <c r="A1216">
        <v>1215</v>
      </c>
      <c r="B1216">
        <v>0</v>
      </c>
      <c r="C1216" t="s">
        <v>19</v>
      </c>
      <c r="D1216" t="s">
        <v>20</v>
      </c>
      <c r="E1216">
        <v>600000</v>
      </c>
      <c r="F1216" t="str">
        <f t="shared" si="72"/>
        <v>5-10 Lakh</v>
      </c>
      <c r="G1216">
        <v>1600000</v>
      </c>
      <c r="H1216">
        <v>10</v>
      </c>
      <c r="I1216">
        <v>588</v>
      </c>
      <c r="J1216" s="1">
        <v>1600000</v>
      </c>
      <c r="K1216" s="1">
        <v>100000</v>
      </c>
      <c r="L1216" s="1">
        <v>1100000</v>
      </c>
      <c r="M1216" s="1">
        <v>300000</v>
      </c>
      <c r="N1216" s="1" t="s">
        <v>21</v>
      </c>
      <c r="O1216" s="1">
        <f>Cleaned_Data[[#This Row],[ loan_amount]]-Cleaned_Data[[#This Row],[ bank_asset_value]]</f>
        <v>1300000</v>
      </c>
      <c r="P1216" s="1">
        <f>Cleaned_Data[[#This Row],[ loan_amount]]</f>
        <v>1600000</v>
      </c>
      <c r="Q1216" s="1" t="str">
        <f t="shared" si="73"/>
        <v>500–599</v>
      </c>
      <c r="R1216" s="1">
        <f>Cleaned_Data[[#This Row],[ residential_assets_value]]+Cleaned_Data[[#This Row],[ commercial_assets_value]]+Cleaned_Data[[#This Row],[ luxury_assets_value]]</f>
        <v>2800000</v>
      </c>
      <c r="S1216" s="1">
        <f>Cleaned_Data[[#This Row],[ income_annum]]+Cleaned_Data[[#This Row],[ residential_assets_value]]+Cleaned_Data[[#This Row],[ commercial_assets_value]]+Cleaned_Data[[#This Row],[ luxury_assets_value]]</f>
        <v>3400000</v>
      </c>
      <c r="T1216" s="1" t="str">
        <f t="shared" si="74"/>
        <v>&lt;1 Cr</v>
      </c>
      <c r="U1216" s="12">
        <f t="shared" si="75"/>
        <v>160000</v>
      </c>
      <c r="V1216" s="1" t="str">
        <f>IF(Cleaned_Data[[#This Row],[EMI_Estimate]]&lt;50000, "50K", IF(Cleaned_Data[[#This Row],[EMI_Estimate]]&lt;100000, "50K-1L", IF(Cleaned_Data[[#This Row],[EMI_Estimate]]&lt;150000, "1L-1.5L", IF(Cleaned_Data[[#This Row],[EMI_Estimate]]&lt;200000,"1.5-2L", "&gt;2L"))))</f>
        <v>1.5-2L</v>
      </c>
    </row>
    <row r="1217" spans="1:22" x14ac:dyDescent="0.35">
      <c r="A1217">
        <v>1216</v>
      </c>
      <c r="B1217">
        <v>5</v>
      </c>
      <c r="C1217" t="s">
        <v>19</v>
      </c>
      <c r="D1217" t="s">
        <v>23</v>
      </c>
      <c r="E1217">
        <v>9600000</v>
      </c>
      <c r="F1217" t="str">
        <f t="shared" si="72"/>
        <v>&gt;20 Lakh</v>
      </c>
      <c r="G1217">
        <v>38000000</v>
      </c>
      <c r="H1217">
        <v>10</v>
      </c>
      <c r="I1217">
        <v>359</v>
      </c>
      <c r="J1217" s="1">
        <v>2100000</v>
      </c>
      <c r="K1217" s="1">
        <v>13600000</v>
      </c>
      <c r="L1217" s="1">
        <v>38200000</v>
      </c>
      <c r="M1217" s="1">
        <v>9400000</v>
      </c>
      <c r="N1217" s="1" t="s">
        <v>24</v>
      </c>
      <c r="O1217" s="1">
        <f>Cleaned_Data[[#This Row],[ loan_amount]]-Cleaned_Data[[#This Row],[ bank_asset_value]]</f>
        <v>28600000</v>
      </c>
      <c r="P1217" s="1">
        <f>Cleaned_Data[[#This Row],[ loan_amount]]</f>
        <v>38000000</v>
      </c>
      <c r="Q1217" s="1" t="str">
        <f t="shared" si="73"/>
        <v>300–499</v>
      </c>
      <c r="R1217" s="1">
        <f>Cleaned_Data[[#This Row],[ residential_assets_value]]+Cleaned_Data[[#This Row],[ commercial_assets_value]]+Cleaned_Data[[#This Row],[ luxury_assets_value]]</f>
        <v>53900000</v>
      </c>
      <c r="S1217" s="1">
        <f>Cleaned_Data[[#This Row],[ income_annum]]+Cleaned_Data[[#This Row],[ residential_assets_value]]+Cleaned_Data[[#This Row],[ commercial_assets_value]]+Cleaned_Data[[#This Row],[ luxury_assets_value]]</f>
        <v>63500000</v>
      </c>
      <c r="T1217" s="1" t="str">
        <f t="shared" si="74"/>
        <v>&gt;4 Cr</v>
      </c>
      <c r="U1217" s="12">
        <f t="shared" si="75"/>
        <v>3800000</v>
      </c>
      <c r="V1217" s="1" t="str">
        <f>IF(Cleaned_Data[[#This Row],[EMI_Estimate]]&lt;50000, "50K", IF(Cleaned_Data[[#This Row],[EMI_Estimate]]&lt;100000, "50K-1L", IF(Cleaned_Data[[#This Row],[EMI_Estimate]]&lt;150000, "1L-1.5L", IF(Cleaned_Data[[#This Row],[EMI_Estimate]]&lt;200000,"1.5-2L", "&gt;2L"))))</f>
        <v>&gt;2L</v>
      </c>
    </row>
    <row r="1218" spans="1:22" x14ac:dyDescent="0.35">
      <c r="A1218">
        <v>1217</v>
      </c>
      <c r="B1218">
        <v>0</v>
      </c>
      <c r="C1218" t="s">
        <v>19</v>
      </c>
      <c r="D1218" t="s">
        <v>20</v>
      </c>
      <c r="E1218">
        <v>400000</v>
      </c>
      <c r="F1218" t="str">
        <f t="shared" ref="F1218:F1281" si="76">IF(E1218&lt;500000, "&lt;5 Lakh",
 IF(E1218&lt;1000000, "5-10 Lakh",
 IF(E1218&lt;1500000, "10-15 Lakh",
 IF(E1218&lt;2000000, "15-20 Lakh", "&gt;20 Lakh"))))</f>
        <v>&lt;5 Lakh</v>
      </c>
      <c r="G1218">
        <v>1200000</v>
      </c>
      <c r="H1218">
        <v>4</v>
      </c>
      <c r="I1218">
        <v>766</v>
      </c>
      <c r="J1218" s="1">
        <v>900000</v>
      </c>
      <c r="K1218" s="1">
        <v>300000</v>
      </c>
      <c r="L1218" s="1">
        <v>1200000</v>
      </c>
      <c r="M1218" s="1">
        <v>300000</v>
      </c>
      <c r="N1218" s="1" t="s">
        <v>21</v>
      </c>
      <c r="O1218" s="1">
        <f>Cleaned_Data[[#This Row],[ loan_amount]]-Cleaned_Data[[#This Row],[ bank_asset_value]]</f>
        <v>900000</v>
      </c>
      <c r="P1218" s="1">
        <f>Cleaned_Data[[#This Row],[ loan_amount]]</f>
        <v>1200000</v>
      </c>
      <c r="Q1218" s="1" t="str">
        <f t="shared" ref="Q1218:Q1281" si="77">IF(I1218&lt;500,"300–499",IF(I1218&lt;600,"500–599",IF(I1218&lt;700,"600–699",IF(I1218&lt;800,"700–799","800+"))))</f>
        <v>700–799</v>
      </c>
      <c r="R1218" s="1">
        <f>Cleaned_Data[[#This Row],[ residential_assets_value]]+Cleaned_Data[[#This Row],[ commercial_assets_value]]+Cleaned_Data[[#This Row],[ luxury_assets_value]]</f>
        <v>2400000</v>
      </c>
      <c r="S1218" s="1">
        <f>Cleaned_Data[[#This Row],[ income_annum]]+Cleaned_Data[[#This Row],[ residential_assets_value]]+Cleaned_Data[[#This Row],[ commercial_assets_value]]+Cleaned_Data[[#This Row],[ luxury_assets_value]]</f>
        <v>2800000</v>
      </c>
      <c r="T1218" s="1" t="str">
        <f t="shared" ref="T1218:T1281" si="78">IF(S1218&lt;10000000, "&lt;1 Cr", IF(S1218&lt;20000000, "1–2 Cr", IF(S1218&lt;30000000, "2–3 Cr", IF(S1218&lt;40000000, "3–4 Cr", "&gt;4 Cr"))))</f>
        <v>&lt;1 Cr</v>
      </c>
      <c r="U1218" s="12">
        <f t="shared" ref="U1218:U1281" si="79">ROUND(G1218/H1218, 0)</f>
        <v>300000</v>
      </c>
      <c r="V1218" s="1" t="str">
        <f>IF(Cleaned_Data[[#This Row],[EMI_Estimate]]&lt;50000, "50K", IF(Cleaned_Data[[#This Row],[EMI_Estimate]]&lt;100000, "50K-1L", IF(Cleaned_Data[[#This Row],[EMI_Estimate]]&lt;150000, "1L-1.5L", IF(Cleaned_Data[[#This Row],[EMI_Estimate]]&lt;200000,"1.5-2L", "&gt;2L"))))</f>
        <v>&gt;2L</v>
      </c>
    </row>
    <row r="1219" spans="1:22" x14ac:dyDescent="0.35">
      <c r="A1219">
        <v>1218</v>
      </c>
      <c r="B1219">
        <v>4</v>
      </c>
      <c r="C1219" t="s">
        <v>19</v>
      </c>
      <c r="D1219" t="s">
        <v>20</v>
      </c>
      <c r="E1219">
        <v>5900000</v>
      </c>
      <c r="F1219" t="str">
        <f t="shared" si="76"/>
        <v>&gt;20 Lakh</v>
      </c>
      <c r="G1219">
        <v>19900000</v>
      </c>
      <c r="H1219">
        <v>14</v>
      </c>
      <c r="I1219">
        <v>469</v>
      </c>
      <c r="J1219" s="1">
        <v>14200000</v>
      </c>
      <c r="K1219" s="1">
        <v>6800000</v>
      </c>
      <c r="L1219" s="1">
        <v>22100000</v>
      </c>
      <c r="M1219" s="1">
        <v>3200000</v>
      </c>
      <c r="N1219" s="1" t="s">
        <v>24</v>
      </c>
      <c r="O1219" s="1">
        <f>Cleaned_Data[[#This Row],[ loan_amount]]-Cleaned_Data[[#This Row],[ bank_asset_value]]</f>
        <v>16700000</v>
      </c>
      <c r="P1219" s="1">
        <f>Cleaned_Data[[#This Row],[ loan_amount]]</f>
        <v>19900000</v>
      </c>
      <c r="Q1219" s="1" t="str">
        <f t="shared" si="77"/>
        <v>300–499</v>
      </c>
      <c r="R1219" s="1">
        <f>Cleaned_Data[[#This Row],[ residential_assets_value]]+Cleaned_Data[[#This Row],[ commercial_assets_value]]+Cleaned_Data[[#This Row],[ luxury_assets_value]]</f>
        <v>43100000</v>
      </c>
      <c r="S1219" s="1">
        <f>Cleaned_Data[[#This Row],[ income_annum]]+Cleaned_Data[[#This Row],[ residential_assets_value]]+Cleaned_Data[[#This Row],[ commercial_assets_value]]+Cleaned_Data[[#This Row],[ luxury_assets_value]]</f>
        <v>49000000</v>
      </c>
      <c r="T1219" s="1" t="str">
        <f t="shared" si="78"/>
        <v>&gt;4 Cr</v>
      </c>
      <c r="U1219" s="12">
        <f t="shared" si="79"/>
        <v>1421429</v>
      </c>
      <c r="V1219" s="1" t="str">
        <f>IF(Cleaned_Data[[#This Row],[EMI_Estimate]]&lt;50000, "50K", IF(Cleaned_Data[[#This Row],[EMI_Estimate]]&lt;100000, "50K-1L", IF(Cleaned_Data[[#This Row],[EMI_Estimate]]&lt;150000, "1L-1.5L", IF(Cleaned_Data[[#This Row],[EMI_Estimate]]&lt;200000,"1.5-2L", "&gt;2L"))))</f>
        <v>&gt;2L</v>
      </c>
    </row>
    <row r="1220" spans="1:22" x14ac:dyDescent="0.35">
      <c r="A1220">
        <v>1219</v>
      </c>
      <c r="B1220">
        <v>0</v>
      </c>
      <c r="C1220" t="s">
        <v>19</v>
      </c>
      <c r="D1220" t="s">
        <v>23</v>
      </c>
      <c r="E1220">
        <v>700000</v>
      </c>
      <c r="F1220" t="str">
        <f t="shared" si="76"/>
        <v>5-10 Lakh</v>
      </c>
      <c r="G1220">
        <v>1400000</v>
      </c>
      <c r="H1220">
        <v>10</v>
      </c>
      <c r="I1220">
        <v>618</v>
      </c>
      <c r="J1220" s="1">
        <v>1300000</v>
      </c>
      <c r="K1220" s="1">
        <v>200000</v>
      </c>
      <c r="L1220" s="1">
        <v>1700000</v>
      </c>
      <c r="M1220" s="1">
        <v>500000</v>
      </c>
      <c r="N1220" s="1" t="s">
        <v>21</v>
      </c>
      <c r="O1220" s="1">
        <f>Cleaned_Data[[#This Row],[ loan_amount]]-Cleaned_Data[[#This Row],[ bank_asset_value]]</f>
        <v>900000</v>
      </c>
      <c r="P1220" s="1">
        <f>Cleaned_Data[[#This Row],[ loan_amount]]</f>
        <v>1400000</v>
      </c>
      <c r="Q1220" s="1" t="str">
        <f t="shared" si="77"/>
        <v>600–699</v>
      </c>
      <c r="R1220" s="1">
        <f>Cleaned_Data[[#This Row],[ residential_assets_value]]+Cleaned_Data[[#This Row],[ commercial_assets_value]]+Cleaned_Data[[#This Row],[ luxury_assets_value]]</f>
        <v>3200000</v>
      </c>
      <c r="S1220" s="1">
        <f>Cleaned_Data[[#This Row],[ income_annum]]+Cleaned_Data[[#This Row],[ residential_assets_value]]+Cleaned_Data[[#This Row],[ commercial_assets_value]]+Cleaned_Data[[#This Row],[ luxury_assets_value]]</f>
        <v>3900000</v>
      </c>
      <c r="T1220" s="1" t="str">
        <f t="shared" si="78"/>
        <v>&lt;1 Cr</v>
      </c>
      <c r="U1220" s="12">
        <f t="shared" si="79"/>
        <v>140000</v>
      </c>
      <c r="V1220" s="1" t="str">
        <f>IF(Cleaned_Data[[#This Row],[EMI_Estimate]]&lt;50000, "50K", IF(Cleaned_Data[[#This Row],[EMI_Estimate]]&lt;100000, "50K-1L", IF(Cleaned_Data[[#This Row],[EMI_Estimate]]&lt;150000, "1L-1.5L", IF(Cleaned_Data[[#This Row],[EMI_Estimate]]&lt;200000,"1.5-2L", "&gt;2L"))))</f>
        <v>1L-1.5L</v>
      </c>
    </row>
    <row r="1221" spans="1:22" x14ac:dyDescent="0.35">
      <c r="A1221">
        <v>1220</v>
      </c>
      <c r="B1221">
        <v>0</v>
      </c>
      <c r="C1221" t="s">
        <v>22</v>
      </c>
      <c r="D1221" t="s">
        <v>23</v>
      </c>
      <c r="E1221">
        <v>8600000</v>
      </c>
      <c r="F1221" t="str">
        <f t="shared" si="76"/>
        <v>&gt;20 Lakh</v>
      </c>
      <c r="G1221">
        <v>17700000</v>
      </c>
      <c r="H1221">
        <v>20</v>
      </c>
      <c r="I1221">
        <v>711</v>
      </c>
      <c r="J1221" s="1">
        <v>22000000</v>
      </c>
      <c r="K1221" s="1">
        <v>0</v>
      </c>
      <c r="L1221" s="1">
        <v>30800000</v>
      </c>
      <c r="M1221" s="1">
        <v>7400000</v>
      </c>
      <c r="N1221" s="1" t="s">
        <v>21</v>
      </c>
      <c r="O1221" s="1">
        <f>Cleaned_Data[[#This Row],[ loan_amount]]-Cleaned_Data[[#This Row],[ bank_asset_value]]</f>
        <v>10300000</v>
      </c>
      <c r="P1221" s="1">
        <f>Cleaned_Data[[#This Row],[ loan_amount]]</f>
        <v>17700000</v>
      </c>
      <c r="Q1221" s="1" t="str">
        <f t="shared" si="77"/>
        <v>700–799</v>
      </c>
      <c r="R1221" s="1">
        <f>Cleaned_Data[[#This Row],[ residential_assets_value]]+Cleaned_Data[[#This Row],[ commercial_assets_value]]+Cleaned_Data[[#This Row],[ luxury_assets_value]]</f>
        <v>52800000</v>
      </c>
      <c r="S1221" s="1">
        <f>Cleaned_Data[[#This Row],[ income_annum]]+Cleaned_Data[[#This Row],[ residential_assets_value]]+Cleaned_Data[[#This Row],[ commercial_assets_value]]+Cleaned_Data[[#This Row],[ luxury_assets_value]]</f>
        <v>61400000</v>
      </c>
      <c r="T1221" s="1" t="str">
        <f t="shared" si="78"/>
        <v>&gt;4 Cr</v>
      </c>
      <c r="U1221" s="12">
        <f t="shared" si="79"/>
        <v>885000</v>
      </c>
      <c r="V1221" s="1" t="str">
        <f>IF(Cleaned_Data[[#This Row],[EMI_Estimate]]&lt;50000, "50K", IF(Cleaned_Data[[#This Row],[EMI_Estimate]]&lt;100000, "50K-1L", IF(Cleaned_Data[[#This Row],[EMI_Estimate]]&lt;150000, "1L-1.5L", IF(Cleaned_Data[[#This Row],[EMI_Estimate]]&lt;200000,"1.5-2L", "&gt;2L"))))</f>
        <v>&gt;2L</v>
      </c>
    </row>
    <row r="1222" spans="1:22" x14ac:dyDescent="0.35">
      <c r="A1222">
        <v>1221</v>
      </c>
      <c r="B1222">
        <v>0</v>
      </c>
      <c r="C1222" t="s">
        <v>19</v>
      </c>
      <c r="D1222" t="s">
        <v>23</v>
      </c>
      <c r="E1222">
        <v>9000000</v>
      </c>
      <c r="F1222" t="str">
        <f t="shared" si="76"/>
        <v>&gt;20 Lakh</v>
      </c>
      <c r="G1222">
        <v>34000000</v>
      </c>
      <c r="H1222">
        <v>4</v>
      </c>
      <c r="I1222">
        <v>549</v>
      </c>
      <c r="J1222" s="1">
        <v>2000000</v>
      </c>
      <c r="K1222" s="1">
        <v>8900000</v>
      </c>
      <c r="L1222" s="1">
        <v>20000000</v>
      </c>
      <c r="M1222" s="1">
        <v>12400000</v>
      </c>
      <c r="N1222" s="1" t="s">
        <v>21</v>
      </c>
      <c r="O1222" s="1">
        <f>Cleaned_Data[[#This Row],[ loan_amount]]-Cleaned_Data[[#This Row],[ bank_asset_value]]</f>
        <v>21600000</v>
      </c>
      <c r="P1222" s="1">
        <f>Cleaned_Data[[#This Row],[ loan_amount]]</f>
        <v>34000000</v>
      </c>
      <c r="Q1222" s="1" t="str">
        <f t="shared" si="77"/>
        <v>500–599</v>
      </c>
      <c r="R1222" s="1">
        <f>Cleaned_Data[[#This Row],[ residential_assets_value]]+Cleaned_Data[[#This Row],[ commercial_assets_value]]+Cleaned_Data[[#This Row],[ luxury_assets_value]]</f>
        <v>30900000</v>
      </c>
      <c r="S1222" s="1">
        <f>Cleaned_Data[[#This Row],[ income_annum]]+Cleaned_Data[[#This Row],[ residential_assets_value]]+Cleaned_Data[[#This Row],[ commercial_assets_value]]+Cleaned_Data[[#This Row],[ luxury_assets_value]]</f>
        <v>39900000</v>
      </c>
      <c r="T1222" s="1" t="str">
        <f t="shared" si="78"/>
        <v>3–4 Cr</v>
      </c>
      <c r="U1222" s="12">
        <f t="shared" si="79"/>
        <v>8500000</v>
      </c>
      <c r="V1222" s="1" t="str">
        <f>IF(Cleaned_Data[[#This Row],[EMI_Estimate]]&lt;50000, "50K", IF(Cleaned_Data[[#This Row],[EMI_Estimate]]&lt;100000, "50K-1L", IF(Cleaned_Data[[#This Row],[EMI_Estimate]]&lt;150000, "1L-1.5L", IF(Cleaned_Data[[#This Row],[EMI_Estimate]]&lt;200000,"1.5-2L", "&gt;2L"))))</f>
        <v>&gt;2L</v>
      </c>
    </row>
    <row r="1223" spans="1:22" x14ac:dyDescent="0.35">
      <c r="A1223">
        <v>1222</v>
      </c>
      <c r="B1223">
        <v>3</v>
      </c>
      <c r="C1223" t="s">
        <v>19</v>
      </c>
      <c r="D1223" t="s">
        <v>23</v>
      </c>
      <c r="E1223">
        <v>5100000</v>
      </c>
      <c r="F1223" t="str">
        <f t="shared" si="76"/>
        <v>&gt;20 Lakh</v>
      </c>
      <c r="G1223">
        <v>20400000</v>
      </c>
      <c r="H1223">
        <v>6</v>
      </c>
      <c r="I1223">
        <v>754</v>
      </c>
      <c r="J1223" s="1">
        <v>1700000</v>
      </c>
      <c r="K1223" s="1">
        <v>2600000</v>
      </c>
      <c r="L1223" s="1">
        <v>11800000</v>
      </c>
      <c r="M1223" s="1">
        <v>7600000</v>
      </c>
      <c r="N1223" s="1" t="s">
        <v>21</v>
      </c>
      <c r="O1223" s="1">
        <f>Cleaned_Data[[#This Row],[ loan_amount]]-Cleaned_Data[[#This Row],[ bank_asset_value]]</f>
        <v>12800000</v>
      </c>
      <c r="P1223" s="1">
        <f>Cleaned_Data[[#This Row],[ loan_amount]]</f>
        <v>20400000</v>
      </c>
      <c r="Q1223" s="1" t="str">
        <f t="shared" si="77"/>
        <v>700–799</v>
      </c>
      <c r="R1223" s="1">
        <f>Cleaned_Data[[#This Row],[ residential_assets_value]]+Cleaned_Data[[#This Row],[ commercial_assets_value]]+Cleaned_Data[[#This Row],[ luxury_assets_value]]</f>
        <v>16100000</v>
      </c>
      <c r="S1223" s="1">
        <f>Cleaned_Data[[#This Row],[ income_annum]]+Cleaned_Data[[#This Row],[ residential_assets_value]]+Cleaned_Data[[#This Row],[ commercial_assets_value]]+Cleaned_Data[[#This Row],[ luxury_assets_value]]</f>
        <v>21200000</v>
      </c>
      <c r="T1223" s="1" t="str">
        <f t="shared" si="78"/>
        <v>2–3 Cr</v>
      </c>
      <c r="U1223" s="12">
        <f t="shared" si="79"/>
        <v>3400000</v>
      </c>
      <c r="V1223" s="1" t="str">
        <f>IF(Cleaned_Data[[#This Row],[EMI_Estimate]]&lt;50000, "50K", IF(Cleaned_Data[[#This Row],[EMI_Estimate]]&lt;100000, "50K-1L", IF(Cleaned_Data[[#This Row],[EMI_Estimate]]&lt;150000, "1L-1.5L", IF(Cleaned_Data[[#This Row],[EMI_Estimate]]&lt;200000,"1.5-2L", "&gt;2L"))))</f>
        <v>&gt;2L</v>
      </c>
    </row>
    <row r="1224" spans="1:22" x14ac:dyDescent="0.35">
      <c r="A1224">
        <v>1223</v>
      </c>
      <c r="B1224">
        <v>4</v>
      </c>
      <c r="C1224" t="s">
        <v>22</v>
      </c>
      <c r="D1224" t="s">
        <v>23</v>
      </c>
      <c r="E1224">
        <v>500000</v>
      </c>
      <c r="F1224" t="str">
        <f t="shared" si="76"/>
        <v>5-10 Lakh</v>
      </c>
      <c r="G1224">
        <v>1500000</v>
      </c>
      <c r="H1224">
        <v>6</v>
      </c>
      <c r="I1224">
        <v>461</v>
      </c>
      <c r="J1224" s="1">
        <v>1300000</v>
      </c>
      <c r="K1224" s="1">
        <v>500000</v>
      </c>
      <c r="L1224" s="1">
        <v>1700000</v>
      </c>
      <c r="M1224" s="1">
        <v>200000</v>
      </c>
      <c r="N1224" s="1" t="s">
        <v>24</v>
      </c>
      <c r="O1224" s="1">
        <f>Cleaned_Data[[#This Row],[ loan_amount]]-Cleaned_Data[[#This Row],[ bank_asset_value]]</f>
        <v>1300000</v>
      </c>
      <c r="P1224" s="1">
        <f>Cleaned_Data[[#This Row],[ loan_amount]]</f>
        <v>1500000</v>
      </c>
      <c r="Q1224" s="1" t="str">
        <f t="shared" si="77"/>
        <v>300–499</v>
      </c>
      <c r="R1224" s="1">
        <f>Cleaned_Data[[#This Row],[ residential_assets_value]]+Cleaned_Data[[#This Row],[ commercial_assets_value]]+Cleaned_Data[[#This Row],[ luxury_assets_value]]</f>
        <v>3500000</v>
      </c>
      <c r="S1224" s="1">
        <f>Cleaned_Data[[#This Row],[ income_annum]]+Cleaned_Data[[#This Row],[ residential_assets_value]]+Cleaned_Data[[#This Row],[ commercial_assets_value]]+Cleaned_Data[[#This Row],[ luxury_assets_value]]</f>
        <v>4000000</v>
      </c>
      <c r="T1224" s="1" t="str">
        <f t="shared" si="78"/>
        <v>&lt;1 Cr</v>
      </c>
      <c r="U1224" s="12">
        <f t="shared" si="79"/>
        <v>250000</v>
      </c>
      <c r="V1224" s="1" t="str">
        <f>IF(Cleaned_Data[[#This Row],[EMI_Estimate]]&lt;50000, "50K", IF(Cleaned_Data[[#This Row],[EMI_Estimate]]&lt;100000, "50K-1L", IF(Cleaned_Data[[#This Row],[EMI_Estimate]]&lt;150000, "1L-1.5L", IF(Cleaned_Data[[#This Row],[EMI_Estimate]]&lt;200000,"1.5-2L", "&gt;2L"))))</f>
        <v>&gt;2L</v>
      </c>
    </row>
    <row r="1225" spans="1:22" x14ac:dyDescent="0.35">
      <c r="A1225">
        <v>1224</v>
      </c>
      <c r="B1225">
        <v>2</v>
      </c>
      <c r="C1225" t="s">
        <v>19</v>
      </c>
      <c r="D1225" t="s">
        <v>20</v>
      </c>
      <c r="E1225">
        <v>1600000</v>
      </c>
      <c r="F1225" t="str">
        <f t="shared" si="76"/>
        <v>15-20 Lakh</v>
      </c>
      <c r="G1225">
        <v>3800000</v>
      </c>
      <c r="H1225">
        <v>10</v>
      </c>
      <c r="I1225">
        <v>837</v>
      </c>
      <c r="J1225" s="1">
        <v>3800000</v>
      </c>
      <c r="K1225" s="1">
        <v>1100000</v>
      </c>
      <c r="L1225" s="1">
        <v>5500000</v>
      </c>
      <c r="M1225" s="1">
        <v>1600000</v>
      </c>
      <c r="N1225" s="1" t="s">
        <v>21</v>
      </c>
      <c r="O1225" s="1">
        <f>Cleaned_Data[[#This Row],[ loan_amount]]-Cleaned_Data[[#This Row],[ bank_asset_value]]</f>
        <v>2200000</v>
      </c>
      <c r="P1225" s="1">
        <f>Cleaned_Data[[#This Row],[ loan_amount]]</f>
        <v>3800000</v>
      </c>
      <c r="Q1225" s="1" t="str">
        <f t="shared" si="77"/>
        <v>800+</v>
      </c>
      <c r="R1225" s="1">
        <f>Cleaned_Data[[#This Row],[ residential_assets_value]]+Cleaned_Data[[#This Row],[ commercial_assets_value]]+Cleaned_Data[[#This Row],[ luxury_assets_value]]</f>
        <v>10400000</v>
      </c>
      <c r="S1225" s="1">
        <f>Cleaned_Data[[#This Row],[ income_annum]]+Cleaned_Data[[#This Row],[ residential_assets_value]]+Cleaned_Data[[#This Row],[ commercial_assets_value]]+Cleaned_Data[[#This Row],[ luxury_assets_value]]</f>
        <v>12000000</v>
      </c>
      <c r="T1225" s="1" t="str">
        <f t="shared" si="78"/>
        <v>1–2 Cr</v>
      </c>
      <c r="U1225" s="12">
        <f t="shared" si="79"/>
        <v>380000</v>
      </c>
      <c r="V1225" s="1" t="str">
        <f>IF(Cleaned_Data[[#This Row],[EMI_Estimate]]&lt;50000, "50K", IF(Cleaned_Data[[#This Row],[EMI_Estimate]]&lt;100000, "50K-1L", IF(Cleaned_Data[[#This Row],[EMI_Estimate]]&lt;150000, "1L-1.5L", IF(Cleaned_Data[[#This Row],[EMI_Estimate]]&lt;200000,"1.5-2L", "&gt;2L"))))</f>
        <v>&gt;2L</v>
      </c>
    </row>
    <row r="1226" spans="1:22" x14ac:dyDescent="0.35">
      <c r="A1226">
        <v>1225</v>
      </c>
      <c r="B1226">
        <v>0</v>
      </c>
      <c r="C1226" t="s">
        <v>19</v>
      </c>
      <c r="D1226" t="s">
        <v>23</v>
      </c>
      <c r="E1226">
        <v>9800000</v>
      </c>
      <c r="F1226" t="str">
        <f t="shared" si="76"/>
        <v>&gt;20 Lakh</v>
      </c>
      <c r="G1226">
        <v>23900000</v>
      </c>
      <c r="H1226">
        <v>14</v>
      </c>
      <c r="I1226">
        <v>459</v>
      </c>
      <c r="J1226" s="1">
        <v>1000000</v>
      </c>
      <c r="K1226" s="1">
        <v>13400000</v>
      </c>
      <c r="L1226" s="1">
        <v>21100000</v>
      </c>
      <c r="M1226" s="1">
        <v>7200000</v>
      </c>
      <c r="N1226" s="1" t="s">
        <v>24</v>
      </c>
      <c r="O1226" s="1">
        <f>Cleaned_Data[[#This Row],[ loan_amount]]-Cleaned_Data[[#This Row],[ bank_asset_value]]</f>
        <v>16700000</v>
      </c>
      <c r="P1226" s="1">
        <f>Cleaned_Data[[#This Row],[ loan_amount]]</f>
        <v>23900000</v>
      </c>
      <c r="Q1226" s="1" t="str">
        <f t="shared" si="77"/>
        <v>300–499</v>
      </c>
      <c r="R1226" s="1">
        <f>Cleaned_Data[[#This Row],[ residential_assets_value]]+Cleaned_Data[[#This Row],[ commercial_assets_value]]+Cleaned_Data[[#This Row],[ luxury_assets_value]]</f>
        <v>35500000</v>
      </c>
      <c r="S1226" s="1">
        <f>Cleaned_Data[[#This Row],[ income_annum]]+Cleaned_Data[[#This Row],[ residential_assets_value]]+Cleaned_Data[[#This Row],[ commercial_assets_value]]+Cleaned_Data[[#This Row],[ luxury_assets_value]]</f>
        <v>45300000</v>
      </c>
      <c r="T1226" s="1" t="str">
        <f t="shared" si="78"/>
        <v>&gt;4 Cr</v>
      </c>
      <c r="U1226" s="12">
        <f t="shared" si="79"/>
        <v>1707143</v>
      </c>
      <c r="V1226" s="1" t="str">
        <f>IF(Cleaned_Data[[#This Row],[EMI_Estimate]]&lt;50000, "50K", IF(Cleaned_Data[[#This Row],[EMI_Estimate]]&lt;100000, "50K-1L", IF(Cleaned_Data[[#This Row],[EMI_Estimate]]&lt;150000, "1L-1.5L", IF(Cleaned_Data[[#This Row],[EMI_Estimate]]&lt;200000,"1.5-2L", "&gt;2L"))))</f>
        <v>&gt;2L</v>
      </c>
    </row>
    <row r="1227" spans="1:22" x14ac:dyDescent="0.35">
      <c r="A1227">
        <v>1226</v>
      </c>
      <c r="B1227">
        <v>4</v>
      </c>
      <c r="C1227" t="s">
        <v>19</v>
      </c>
      <c r="D1227" t="s">
        <v>20</v>
      </c>
      <c r="E1227">
        <v>7800000</v>
      </c>
      <c r="F1227" t="str">
        <f t="shared" si="76"/>
        <v>&gt;20 Lakh</v>
      </c>
      <c r="G1227">
        <v>29700000</v>
      </c>
      <c r="H1227">
        <v>20</v>
      </c>
      <c r="I1227">
        <v>614</v>
      </c>
      <c r="J1227" s="1">
        <v>22000000</v>
      </c>
      <c r="K1227" s="1">
        <v>700000</v>
      </c>
      <c r="L1227" s="1">
        <v>26800000</v>
      </c>
      <c r="M1227" s="1">
        <v>6300000</v>
      </c>
      <c r="N1227" s="1" t="s">
        <v>21</v>
      </c>
      <c r="O1227" s="1">
        <f>Cleaned_Data[[#This Row],[ loan_amount]]-Cleaned_Data[[#This Row],[ bank_asset_value]]</f>
        <v>23400000</v>
      </c>
      <c r="P1227" s="1">
        <f>Cleaned_Data[[#This Row],[ loan_amount]]</f>
        <v>29700000</v>
      </c>
      <c r="Q1227" s="1" t="str">
        <f t="shared" si="77"/>
        <v>600–699</v>
      </c>
      <c r="R1227" s="1">
        <f>Cleaned_Data[[#This Row],[ residential_assets_value]]+Cleaned_Data[[#This Row],[ commercial_assets_value]]+Cleaned_Data[[#This Row],[ luxury_assets_value]]</f>
        <v>49500000</v>
      </c>
      <c r="S1227" s="1">
        <f>Cleaned_Data[[#This Row],[ income_annum]]+Cleaned_Data[[#This Row],[ residential_assets_value]]+Cleaned_Data[[#This Row],[ commercial_assets_value]]+Cleaned_Data[[#This Row],[ luxury_assets_value]]</f>
        <v>57300000</v>
      </c>
      <c r="T1227" s="1" t="str">
        <f t="shared" si="78"/>
        <v>&gt;4 Cr</v>
      </c>
      <c r="U1227" s="12">
        <f t="shared" si="79"/>
        <v>1485000</v>
      </c>
      <c r="V1227" s="1" t="str">
        <f>IF(Cleaned_Data[[#This Row],[EMI_Estimate]]&lt;50000, "50K", IF(Cleaned_Data[[#This Row],[EMI_Estimate]]&lt;100000, "50K-1L", IF(Cleaned_Data[[#This Row],[EMI_Estimate]]&lt;150000, "1L-1.5L", IF(Cleaned_Data[[#This Row],[EMI_Estimate]]&lt;200000,"1.5-2L", "&gt;2L"))))</f>
        <v>&gt;2L</v>
      </c>
    </row>
    <row r="1228" spans="1:22" x14ac:dyDescent="0.35">
      <c r="A1228">
        <v>1227</v>
      </c>
      <c r="B1228">
        <v>4</v>
      </c>
      <c r="C1228" t="s">
        <v>22</v>
      </c>
      <c r="D1228" t="s">
        <v>20</v>
      </c>
      <c r="E1228">
        <v>6500000</v>
      </c>
      <c r="F1228" t="str">
        <f t="shared" si="76"/>
        <v>&gt;20 Lakh</v>
      </c>
      <c r="G1228">
        <v>24000000</v>
      </c>
      <c r="H1228">
        <v>16</v>
      </c>
      <c r="I1228">
        <v>373</v>
      </c>
      <c r="J1228" s="1">
        <v>5600000</v>
      </c>
      <c r="K1228" s="1">
        <v>5100000</v>
      </c>
      <c r="L1228" s="1">
        <v>15600000</v>
      </c>
      <c r="M1228" s="1">
        <v>6700000</v>
      </c>
      <c r="N1228" s="1" t="s">
        <v>24</v>
      </c>
      <c r="O1228" s="1">
        <f>Cleaned_Data[[#This Row],[ loan_amount]]-Cleaned_Data[[#This Row],[ bank_asset_value]]</f>
        <v>17300000</v>
      </c>
      <c r="P1228" s="1">
        <f>Cleaned_Data[[#This Row],[ loan_amount]]</f>
        <v>24000000</v>
      </c>
      <c r="Q1228" s="1" t="str">
        <f t="shared" si="77"/>
        <v>300–499</v>
      </c>
      <c r="R1228" s="1">
        <f>Cleaned_Data[[#This Row],[ residential_assets_value]]+Cleaned_Data[[#This Row],[ commercial_assets_value]]+Cleaned_Data[[#This Row],[ luxury_assets_value]]</f>
        <v>26300000</v>
      </c>
      <c r="S1228" s="1">
        <f>Cleaned_Data[[#This Row],[ income_annum]]+Cleaned_Data[[#This Row],[ residential_assets_value]]+Cleaned_Data[[#This Row],[ commercial_assets_value]]+Cleaned_Data[[#This Row],[ luxury_assets_value]]</f>
        <v>32800000</v>
      </c>
      <c r="T1228" s="1" t="str">
        <f t="shared" si="78"/>
        <v>3–4 Cr</v>
      </c>
      <c r="U1228" s="12">
        <f t="shared" si="79"/>
        <v>1500000</v>
      </c>
      <c r="V1228" s="1" t="str">
        <f>IF(Cleaned_Data[[#This Row],[EMI_Estimate]]&lt;50000, "50K", IF(Cleaned_Data[[#This Row],[EMI_Estimate]]&lt;100000, "50K-1L", IF(Cleaned_Data[[#This Row],[EMI_Estimate]]&lt;150000, "1L-1.5L", IF(Cleaned_Data[[#This Row],[EMI_Estimate]]&lt;200000,"1.5-2L", "&gt;2L"))))</f>
        <v>&gt;2L</v>
      </c>
    </row>
    <row r="1229" spans="1:22" x14ac:dyDescent="0.35">
      <c r="A1229">
        <v>1228</v>
      </c>
      <c r="B1229">
        <v>5</v>
      </c>
      <c r="C1229" t="s">
        <v>19</v>
      </c>
      <c r="D1229" t="s">
        <v>23</v>
      </c>
      <c r="E1229">
        <v>7500000</v>
      </c>
      <c r="F1229" t="str">
        <f t="shared" si="76"/>
        <v>&gt;20 Lakh</v>
      </c>
      <c r="G1229">
        <v>26500000</v>
      </c>
      <c r="H1229">
        <v>12</v>
      </c>
      <c r="I1229">
        <v>512</v>
      </c>
      <c r="J1229" s="1">
        <v>16500000</v>
      </c>
      <c r="K1229" s="1">
        <v>2900000</v>
      </c>
      <c r="L1229" s="1">
        <v>23700000</v>
      </c>
      <c r="M1229" s="1">
        <v>6000000</v>
      </c>
      <c r="N1229" s="1" t="s">
        <v>24</v>
      </c>
      <c r="O1229" s="1">
        <f>Cleaned_Data[[#This Row],[ loan_amount]]-Cleaned_Data[[#This Row],[ bank_asset_value]]</f>
        <v>20500000</v>
      </c>
      <c r="P1229" s="1">
        <f>Cleaned_Data[[#This Row],[ loan_amount]]</f>
        <v>26500000</v>
      </c>
      <c r="Q1229" s="1" t="str">
        <f t="shared" si="77"/>
        <v>500–599</v>
      </c>
      <c r="R1229" s="1">
        <f>Cleaned_Data[[#This Row],[ residential_assets_value]]+Cleaned_Data[[#This Row],[ commercial_assets_value]]+Cleaned_Data[[#This Row],[ luxury_assets_value]]</f>
        <v>43100000</v>
      </c>
      <c r="S1229" s="1">
        <f>Cleaned_Data[[#This Row],[ income_annum]]+Cleaned_Data[[#This Row],[ residential_assets_value]]+Cleaned_Data[[#This Row],[ commercial_assets_value]]+Cleaned_Data[[#This Row],[ luxury_assets_value]]</f>
        <v>50600000</v>
      </c>
      <c r="T1229" s="1" t="str">
        <f t="shared" si="78"/>
        <v>&gt;4 Cr</v>
      </c>
      <c r="U1229" s="12">
        <f t="shared" si="79"/>
        <v>2208333</v>
      </c>
      <c r="V1229" s="1" t="str">
        <f>IF(Cleaned_Data[[#This Row],[EMI_Estimate]]&lt;50000, "50K", IF(Cleaned_Data[[#This Row],[EMI_Estimate]]&lt;100000, "50K-1L", IF(Cleaned_Data[[#This Row],[EMI_Estimate]]&lt;150000, "1L-1.5L", IF(Cleaned_Data[[#This Row],[EMI_Estimate]]&lt;200000,"1.5-2L", "&gt;2L"))))</f>
        <v>&gt;2L</v>
      </c>
    </row>
    <row r="1230" spans="1:22" x14ac:dyDescent="0.35">
      <c r="A1230">
        <v>1229</v>
      </c>
      <c r="B1230">
        <v>4</v>
      </c>
      <c r="C1230" t="s">
        <v>19</v>
      </c>
      <c r="D1230" t="s">
        <v>23</v>
      </c>
      <c r="E1230">
        <v>8900000</v>
      </c>
      <c r="F1230" t="str">
        <f t="shared" si="76"/>
        <v>&gt;20 Lakh</v>
      </c>
      <c r="G1230">
        <v>23400000</v>
      </c>
      <c r="H1230">
        <v>18</v>
      </c>
      <c r="I1230">
        <v>781</v>
      </c>
      <c r="J1230" s="1">
        <v>16500000</v>
      </c>
      <c r="K1230" s="1">
        <v>3100000</v>
      </c>
      <c r="L1230" s="1">
        <v>24900000</v>
      </c>
      <c r="M1230" s="1">
        <v>5800000</v>
      </c>
      <c r="N1230" s="1" t="s">
        <v>21</v>
      </c>
      <c r="O1230" s="1">
        <f>Cleaned_Data[[#This Row],[ loan_amount]]-Cleaned_Data[[#This Row],[ bank_asset_value]]</f>
        <v>17600000</v>
      </c>
      <c r="P1230" s="1">
        <f>Cleaned_Data[[#This Row],[ loan_amount]]</f>
        <v>23400000</v>
      </c>
      <c r="Q1230" s="1" t="str">
        <f t="shared" si="77"/>
        <v>700–799</v>
      </c>
      <c r="R1230" s="1">
        <f>Cleaned_Data[[#This Row],[ residential_assets_value]]+Cleaned_Data[[#This Row],[ commercial_assets_value]]+Cleaned_Data[[#This Row],[ luxury_assets_value]]</f>
        <v>44500000</v>
      </c>
      <c r="S1230" s="1">
        <f>Cleaned_Data[[#This Row],[ income_annum]]+Cleaned_Data[[#This Row],[ residential_assets_value]]+Cleaned_Data[[#This Row],[ commercial_assets_value]]+Cleaned_Data[[#This Row],[ luxury_assets_value]]</f>
        <v>53400000</v>
      </c>
      <c r="T1230" s="1" t="str">
        <f t="shared" si="78"/>
        <v>&gt;4 Cr</v>
      </c>
      <c r="U1230" s="12">
        <f t="shared" si="79"/>
        <v>1300000</v>
      </c>
      <c r="V1230" s="1" t="str">
        <f>IF(Cleaned_Data[[#This Row],[EMI_Estimate]]&lt;50000, "50K", IF(Cleaned_Data[[#This Row],[EMI_Estimate]]&lt;100000, "50K-1L", IF(Cleaned_Data[[#This Row],[EMI_Estimate]]&lt;150000, "1L-1.5L", IF(Cleaned_Data[[#This Row],[EMI_Estimate]]&lt;200000,"1.5-2L", "&gt;2L"))))</f>
        <v>&gt;2L</v>
      </c>
    </row>
    <row r="1231" spans="1:22" x14ac:dyDescent="0.35">
      <c r="A1231">
        <v>1230</v>
      </c>
      <c r="B1231">
        <v>4</v>
      </c>
      <c r="C1231" t="s">
        <v>19</v>
      </c>
      <c r="D1231" t="s">
        <v>23</v>
      </c>
      <c r="E1231">
        <v>1800000</v>
      </c>
      <c r="F1231" t="str">
        <f t="shared" si="76"/>
        <v>15-20 Lakh</v>
      </c>
      <c r="G1231">
        <v>5800000</v>
      </c>
      <c r="H1231">
        <v>14</v>
      </c>
      <c r="I1231">
        <v>305</v>
      </c>
      <c r="J1231" s="1">
        <v>600000</v>
      </c>
      <c r="K1231" s="1">
        <v>3300000</v>
      </c>
      <c r="L1231" s="1">
        <v>3600000</v>
      </c>
      <c r="M1231" s="1">
        <v>2000000</v>
      </c>
      <c r="N1231" s="1" t="s">
        <v>24</v>
      </c>
      <c r="O1231" s="1">
        <f>Cleaned_Data[[#This Row],[ loan_amount]]-Cleaned_Data[[#This Row],[ bank_asset_value]]</f>
        <v>3800000</v>
      </c>
      <c r="P1231" s="1">
        <f>Cleaned_Data[[#This Row],[ loan_amount]]</f>
        <v>5800000</v>
      </c>
      <c r="Q1231" s="1" t="str">
        <f t="shared" si="77"/>
        <v>300–499</v>
      </c>
      <c r="R1231" s="1">
        <f>Cleaned_Data[[#This Row],[ residential_assets_value]]+Cleaned_Data[[#This Row],[ commercial_assets_value]]+Cleaned_Data[[#This Row],[ luxury_assets_value]]</f>
        <v>7500000</v>
      </c>
      <c r="S1231" s="1">
        <f>Cleaned_Data[[#This Row],[ income_annum]]+Cleaned_Data[[#This Row],[ residential_assets_value]]+Cleaned_Data[[#This Row],[ commercial_assets_value]]+Cleaned_Data[[#This Row],[ luxury_assets_value]]</f>
        <v>9300000</v>
      </c>
      <c r="T1231" s="1" t="str">
        <f t="shared" si="78"/>
        <v>&lt;1 Cr</v>
      </c>
      <c r="U1231" s="12">
        <f t="shared" si="79"/>
        <v>414286</v>
      </c>
      <c r="V1231" s="1" t="str">
        <f>IF(Cleaned_Data[[#This Row],[EMI_Estimate]]&lt;50000, "50K", IF(Cleaned_Data[[#This Row],[EMI_Estimate]]&lt;100000, "50K-1L", IF(Cleaned_Data[[#This Row],[EMI_Estimate]]&lt;150000, "1L-1.5L", IF(Cleaned_Data[[#This Row],[EMI_Estimate]]&lt;200000,"1.5-2L", "&gt;2L"))))</f>
        <v>&gt;2L</v>
      </c>
    </row>
    <row r="1232" spans="1:22" x14ac:dyDescent="0.35">
      <c r="A1232">
        <v>1231</v>
      </c>
      <c r="B1232">
        <v>1</v>
      </c>
      <c r="C1232" t="s">
        <v>22</v>
      </c>
      <c r="D1232" t="s">
        <v>23</v>
      </c>
      <c r="E1232">
        <v>7600000</v>
      </c>
      <c r="F1232" t="str">
        <f t="shared" si="76"/>
        <v>&gt;20 Lakh</v>
      </c>
      <c r="G1232">
        <v>27800000</v>
      </c>
      <c r="H1232">
        <v>6</v>
      </c>
      <c r="I1232">
        <v>447</v>
      </c>
      <c r="J1232" s="1">
        <v>1300000</v>
      </c>
      <c r="K1232" s="1">
        <v>700000</v>
      </c>
      <c r="L1232" s="1">
        <v>20100000</v>
      </c>
      <c r="M1232" s="1">
        <v>10900000</v>
      </c>
      <c r="N1232" s="1" t="s">
        <v>24</v>
      </c>
      <c r="O1232" s="1">
        <f>Cleaned_Data[[#This Row],[ loan_amount]]-Cleaned_Data[[#This Row],[ bank_asset_value]]</f>
        <v>16900000</v>
      </c>
      <c r="P1232" s="1">
        <f>Cleaned_Data[[#This Row],[ loan_amount]]</f>
        <v>27800000</v>
      </c>
      <c r="Q1232" s="1" t="str">
        <f t="shared" si="77"/>
        <v>300–499</v>
      </c>
      <c r="R1232" s="1">
        <f>Cleaned_Data[[#This Row],[ residential_assets_value]]+Cleaned_Data[[#This Row],[ commercial_assets_value]]+Cleaned_Data[[#This Row],[ luxury_assets_value]]</f>
        <v>22100000</v>
      </c>
      <c r="S1232" s="1">
        <f>Cleaned_Data[[#This Row],[ income_annum]]+Cleaned_Data[[#This Row],[ residential_assets_value]]+Cleaned_Data[[#This Row],[ commercial_assets_value]]+Cleaned_Data[[#This Row],[ luxury_assets_value]]</f>
        <v>29700000</v>
      </c>
      <c r="T1232" s="1" t="str">
        <f t="shared" si="78"/>
        <v>2–3 Cr</v>
      </c>
      <c r="U1232" s="12">
        <f t="shared" si="79"/>
        <v>4633333</v>
      </c>
      <c r="V1232" s="1" t="str">
        <f>IF(Cleaned_Data[[#This Row],[EMI_Estimate]]&lt;50000, "50K", IF(Cleaned_Data[[#This Row],[EMI_Estimate]]&lt;100000, "50K-1L", IF(Cleaned_Data[[#This Row],[EMI_Estimate]]&lt;150000, "1L-1.5L", IF(Cleaned_Data[[#This Row],[EMI_Estimate]]&lt;200000,"1.5-2L", "&gt;2L"))))</f>
        <v>&gt;2L</v>
      </c>
    </row>
    <row r="1233" spans="1:22" x14ac:dyDescent="0.35">
      <c r="A1233">
        <v>1232</v>
      </c>
      <c r="B1233">
        <v>4</v>
      </c>
      <c r="C1233" t="s">
        <v>19</v>
      </c>
      <c r="D1233" t="s">
        <v>23</v>
      </c>
      <c r="E1233">
        <v>1200000</v>
      </c>
      <c r="F1233" t="str">
        <f t="shared" si="76"/>
        <v>10-15 Lakh</v>
      </c>
      <c r="G1233">
        <v>4600000</v>
      </c>
      <c r="H1233">
        <v>6</v>
      </c>
      <c r="I1233">
        <v>757</v>
      </c>
      <c r="J1233" s="1">
        <v>1900000</v>
      </c>
      <c r="K1233" s="1">
        <v>200000</v>
      </c>
      <c r="L1233" s="1">
        <v>4800000</v>
      </c>
      <c r="M1233" s="1">
        <v>1500000</v>
      </c>
      <c r="N1233" s="1" t="s">
        <v>21</v>
      </c>
      <c r="O1233" s="1">
        <f>Cleaned_Data[[#This Row],[ loan_amount]]-Cleaned_Data[[#This Row],[ bank_asset_value]]</f>
        <v>3100000</v>
      </c>
      <c r="P1233" s="1">
        <f>Cleaned_Data[[#This Row],[ loan_amount]]</f>
        <v>4600000</v>
      </c>
      <c r="Q1233" s="1" t="str">
        <f t="shared" si="77"/>
        <v>700–799</v>
      </c>
      <c r="R1233" s="1">
        <f>Cleaned_Data[[#This Row],[ residential_assets_value]]+Cleaned_Data[[#This Row],[ commercial_assets_value]]+Cleaned_Data[[#This Row],[ luxury_assets_value]]</f>
        <v>6900000</v>
      </c>
      <c r="S1233" s="1">
        <f>Cleaned_Data[[#This Row],[ income_annum]]+Cleaned_Data[[#This Row],[ residential_assets_value]]+Cleaned_Data[[#This Row],[ commercial_assets_value]]+Cleaned_Data[[#This Row],[ luxury_assets_value]]</f>
        <v>8100000</v>
      </c>
      <c r="T1233" s="1" t="str">
        <f t="shared" si="78"/>
        <v>&lt;1 Cr</v>
      </c>
      <c r="U1233" s="12">
        <f t="shared" si="79"/>
        <v>766667</v>
      </c>
      <c r="V1233" s="1" t="str">
        <f>IF(Cleaned_Data[[#This Row],[EMI_Estimate]]&lt;50000, "50K", IF(Cleaned_Data[[#This Row],[EMI_Estimate]]&lt;100000, "50K-1L", IF(Cleaned_Data[[#This Row],[EMI_Estimate]]&lt;150000, "1L-1.5L", IF(Cleaned_Data[[#This Row],[EMI_Estimate]]&lt;200000,"1.5-2L", "&gt;2L"))))</f>
        <v>&gt;2L</v>
      </c>
    </row>
    <row r="1234" spans="1:22" x14ac:dyDescent="0.35">
      <c r="A1234">
        <v>1233</v>
      </c>
      <c r="B1234">
        <v>5</v>
      </c>
      <c r="C1234" t="s">
        <v>19</v>
      </c>
      <c r="D1234" t="s">
        <v>23</v>
      </c>
      <c r="E1234">
        <v>2700000</v>
      </c>
      <c r="F1234" t="str">
        <f t="shared" si="76"/>
        <v>&gt;20 Lakh</v>
      </c>
      <c r="G1234">
        <v>10400000</v>
      </c>
      <c r="H1234">
        <v>2</v>
      </c>
      <c r="I1234">
        <v>723</v>
      </c>
      <c r="J1234" s="1">
        <v>2800000</v>
      </c>
      <c r="K1234" s="1">
        <v>700000</v>
      </c>
      <c r="L1234" s="1">
        <v>10300000</v>
      </c>
      <c r="M1234" s="1">
        <v>1400000</v>
      </c>
      <c r="N1234" s="1" t="s">
        <v>21</v>
      </c>
      <c r="O1234" s="1">
        <f>Cleaned_Data[[#This Row],[ loan_amount]]-Cleaned_Data[[#This Row],[ bank_asset_value]]</f>
        <v>9000000</v>
      </c>
      <c r="P1234" s="1">
        <f>Cleaned_Data[[#This Row],[ loan_amount]]</f>
        <v>10400000</v>
      </c>
      <c r="Q1234" s="1" t="str">
        <f t="shared" si="77"/>
        <v>700–799</v>
      </c>
      <c r="R1234" s="1">
        <f>Cleaned_Data[[#This Row],[ residential_assets_value]]+Cleaned_Data[[#This Row],[ commercial_assets_value]]+Cleaned_Data[[#This Row],[ luxury_assets_value]]</f>
        <v>13800000</v>
      </c>
      <c r="S1234" s="1">
        <f>Cleaned_Data[[#This Row],[ income_annum]]+Cleaned_Data[[#This Row],[ residential_assets_value]]+Cleaned_Data[[#This Row],[ commercial_assets_value]]+Cleaned_Data[[#This Row],[ luxury_assets_value]]</f>
        <v>16500000</v>
      </c>
      <c r="T1234" s="1" t="str">
        <f t="shared" si="78"/>
        <v>1–2 Cr</v>
      </c>
      <c r="U1234" s="12">
        <f t="shared" si="79"/>
        <v>5200000</v>
      </c>
      <c r="V1234" s="1" t="str">
        <f>IF(Cleaned_Data[[#This Row],[EMI_Estimate]]&lt;50000, "50K", IF(Cleaned_Data[[#This Row],[EMI_Estimate]]&lt;100000, "50K-1L", IF(Cleaned_Data[[#This Row],[EMI_Estimate]]&lt;150000, "1L-1.5L", IF(Cleaned_Data[[#This Row],[EMI_Estimate]]&lt;200000,"1.5-2L", "&gt;2L"))))</f>
        <v>&gt;2L</v>
      </c>
    </row>
    <row r="1235" spans="1:22" x14ac:dyDescent="0.35">
      <c r="A1235">
        <v>1234</v>
      </c>
      <c r="B1235">
        <v>1</v>
      </c>
      <c r="C1235" t="s">
        <v>22</v>
      </c>
      <c r="D1235" t="s">
        <v>23</v>
      </c>
      <c r="E1235">
        <v>4600000</v>
      </c>
      <c r="F1235" t="str">
        <f t="shared" si="76"/>
        <v>&gt;20 Lakh</v>
      </c>
      <c r="G1235">
        <v>10900000</v>
      </c>
      <c r="H1235">
        <v>12</v>
      </c>
      <c r="I1235">
        <v>463</v>
      </c>
      <c r="J1235" s="1">
        <v>1200000</v>
      </c>
      <c r="K1235" s="1">
        <v>1200000</v>
      </c>
      <c r="L1235" s="1">
        <v>10900000</v>
      </c>
      <c r="M1235" s="1">
        <v>6600000</v>
      </c>
      <c r="N1235" s="1" t="s">
        <v>24</v>
      </c>
      <c r="O1235" s="1">
        <f>Cleaned_Data[[#This Row],[ loan_amount]]-Cleaned_Data[[#This Row],[ bank_asset_value]]</f>
        <v>4300000</v>
      </c>
      <c r="P1235" s="1">
        <f>Cleaned_Data[[#This Row],[ loan_amount]]</f>
        <v>10900000</v>
      </c>
      <c r="Q1235" s="1" t="str">
        <f t="shared" si="77"/>
        <v>300–499</v>
      </c>
      <c r="R1235" s="1">
        <f>Cleaned_Data[[#This Row],[ residential_assets_value]]+Cleaned_Data[[#This Row],[ commercial_assets_value]]+Cleaned_Data[[#This Row],[ luxury_assets_value]]</f>
        <v>13300000</v>
      </c>
      <c r="S1235" s="1">
        <f>Cleaned_Data[[#This Row],[ income_annum]]+Cleaned_Data[[#This Row],[ residential_assets_value]]+Cleaned_Data[[#This Row],[ commercial_assets_value]]+Cleaned_Data[[#This Row],[ luxury_assets_value]]</f>
        <v>17900000</v>
      </c>
      <c r="T1235" s="1" t="str">
        <f t="shared" si="78"/>
        <v>1–2 Cr</v>
      </c>
      <c r="U1235" s="12">
        <f t="shared" si="79"/>
        <v>908333</v>
      </c>
      <c r="V1235" s="1" t="str">
        <f>IF(Cleaned_Data[[#This Row],[EMI_Estimate]]&lt;50000, "50K", IF(Cleaned_Data[[#This Row],[EMI_Estimate]]&lt;100000, "50K-1L", IF(Cleaned_Data[[#This Row],[EMI_Estimate]]&lt;150000, "1L-1.5L", IF(Cleaned_Data[[#This Row],[EMI_Estimate]]&lt;200000,"1.5-2L", "&gt;2L"))))</f>
        <v>&gt;2L</v>
      </c>
    </row>
    <row r="1236" spans="1:22" x14ac:dyDescent="0.35">
      <c r="A1236">
        <v>1235</v>
      </c>
      <c r="B1236">
        <v>2</v>
      </c>
      <c r="C1236" t="s">
        <v>22</v>
      </c>
      <c r="D1236" t="s">
        <v>20</v>
      </c>
      <c r="E1236">
        <v>6900000</v>
      </c>
      <c r="F1236" t="str">
        <f t="shared" si="76"/>
        <v>&gt;20 Lakh</v>
      </c>
      <c r="G1236">
        <v>18700000</v>
      </c>
      <c r="H1236">
        <v>10</v>
      </c>
      <c r="I1236">
        <v>699</v>
      </c>
      <c r="J1236" s="1">
        <v>12800000</v>
      </c>
      <c r="K1236" s="1">
        <v>5700000</v>
      </c>
      <c r="L1236" s="1">
        <v>21200000</v>
      </c>
      <c r="M1236" s="1">
        <v>5200000</v>
      </c>
      <c r="N1236" s="1" t="s">
        <v>21</v>
      </c>
      <c r="O1236" s="1">
        <f>Cleaned_Data[[#This Row],[ loan_amount]]-Cleaned_Data[[#This Row],[ bank_asset_value]]</f>
        <v>13500000</v>
      </c>
      <c r="P1236" s="1">
        <f>Cleaned_Data[[#This Row],[ loan_amount]]</f>
        <v>18700000</v>
      </c>
      <c r="Q1236" s="1" t="str">
        <f t="shared" si="77"/>
        <v>600–699</v>
      </c>
      <c r="R1236" s="1">
        <f>Cleaned_Data[[#This Row],[ residential_assets_value]]+Cleaned_Data[[#This Row],[ commercial_assets_value]]+Cleaned_Data[[#This Row],[ luxury_assets_value]]</f>
        <v>39700000</v>
      </c>
      <c r="S1236" s="1">
        <f>Cleaned_Data[[#This Row],[ income_annum]]+Cleaned_Data[[#This Row],[ residential_assets_value]]+Cleaned_Data[[#This Row],[ commercial_assets_value]]+Cleaned_Data[[#This Row],[ luxury_assets_value]]</f>
        <v>46600000</v>
      </c>
      <c r="T1236" s="1" t="str">
        <f t="shared" si="78"/>
        <v>&gt;4 Cr</v>
      </c>
      <c r="U1236" s="12">
        <f t="shared" si="79"/>
        <v>1870000</v>
      </c>
      <c r="V1236" s="1" t="str">
        <f>IF(Cleaned_Data[[#This Row],[EMI_Estimate]]&lt;50000, "50K", IF(Cleaned_Data[[#This Row],[EMI_Estimate]]&lt;100000, "50K-1L", IF(Cleaned_Data[[#This Row],[EMI_Estimate]]&lt;150000, "1L-1.5L", IF(Cleaned_Data[[#This Row],[EMI_Estimate]]&lt;200000,"1.5-2L", "&gt;2L"))))</f>
        <v>&gt;2L</v>
      </c>
    </row>
    <row r="1237" spans="1:22" x14ac:dyDescent="0.35">
      <c r="A1237">
        <v>1236</v>
      </c>
      <c r="B1237">
        <v>4</v>
      </c>
      <c r="C1237" t="s">
        <v>19</v>
      </c>
      <c r="D1237" t="s">
        <v>23</v>
      </c>
      <c r="E1237">
        <v>8400000</v>
      </c>
      <c r="F1237" t="str">
        <f t="shared" si="76"/>
        <v>&gt;20 Lakh</v>
      </c>
      <c r="G1237">
        <v>25200000</v>
      </c>
      <c r="H1237">
        <v>2</v>
      </c>
      <c r="I1237">
        <v>308</v>
      </c>
      <c r="J1237" s="1">
        <v>8100000</v>
      </c>
      <c r="K1237" s="1">
        <v>9300000</v>
      </c>
      <c r="L1237" s="1">
        <v>27700000</v>
      </c>
      <c r="M1237" s="1">
        <v>10500000</v>
      </c>
      <c r="N1237" s="1" t="s">
        <v>21</v>
      </c>
      <c r="O1237" s="1">
        <f>Cleaned_Data[[#This Row],[ loan_amount]]-Cleaned_Data[[#This Row],[ bank_asset_value]]</f>
        <v>14700000</v>
      </c>
      <c r="P1237" s="1">
        <f>Cleaned_Data[[#This Row],[ loan_amount]]</f>
        <v>25200000</v>
      </c>
      <c r="Q1237" s="1" t="str">
        <f t="shared" si="77"/>
        <v>300–499</v>
      </c>
      <c r="R1237" s="1">
        <f>Cleaned_Data[[#This Row],[ residential_assets_value]]+Cleaned_Data[[#This Row],[ commercial_assets_value]]+Cleaned_Data[[#This Row],[ luxury_assets_value]]</f>
        <v>45100000</v>
      </c>
      <c r="S1237" s="1">
        <f>Cleaned_Data[[#This Row],[ income_annum]]+Cleaned_Data[[#This Row],[ residential_assets_value]]+Cleaned_Data[[#This Row],[ commercial_assets_value]]+Cleaned_Data[[#This Row],[ luxury_assets_value]]</f>
        <v>53500000</v>
      </c>
      <c r="T1237" s="1" t="str">
        <f t="shared" si="78"/>
        <v>&gt;4 Cr</v>
      </c>
      <c r="U1237" s="12">
        <f t="shared" si="79"/>
        <v>12600000</v>
      </c>
      <c r="V1237" s="1" t="str">
        <f>IF(Cleaned_Data[[#This Row],[EMI_Estimate]]&lt;50000, "50K", IF(Cleaned_Data[[#This Row],[EMI_Estimate]]&lt;100000, "50K-1L", IF(Cleaned_Data[[#This Row],[EMI_Estimate]]&lt;150000, "1L-1.5L", IF(Cleaned_Data[[#This Row],[EMI_Estimate]]&lt;200000,"1.5-2L", "&gt;2L"))))</f>
        <v>&gt;2L</v>
      </c>
    </row>
    <row r="1238" spans="1:22" x14ac:dyDescent="0.35">
      <c r="A1238">
        <v>1237</v>
      </c>
      <c r="B1238">
        <v>0</v>
      </c>
      <c r="C1238" t="s">
        <v>19</v>
      </c>
      <c r="D1238" t="s">
        <v>20</v>
      </c>
      <c r="E1238">
        <v>300000</v>
      </c>
      <c r="F1238" t="str">
        <f t="shared" si="76"/>
        <v>&lt;5 Lakh</v>
      </c>
      <c r="G1238">
        <v>500000</v>
      </c>
      <c r="H1238">
        <v>18</v>
      </c>
      <c r="I1238">
        <v>702</v>
      </c>
      <c r="J1238" s="1">
        <v>300000</v>
      </c>
      <c r="K1238" s="1">
        <v>400000</v>
      </c>
      <c r="L1238" s="1">
        <v>1200000</v>
      </c>
      <c r="M1238" s="1">
        <v>100000</v>
      </c>
      <c r="N1238" s="1" t="s">
        <v>21</v>
      </c>
      <c r="O1238" s="1">
        <f>Cleaned_Data[[#This Row],[ loan_amount]]-Cleaned_Data[[#This Row],[ bank_asset_value]]</f>
        <v>400000</v>
      </c>
      <c r="P1238" s="1">
        <f>Cleaned_Data[[#This Row],[ loan_amount]]</f>
        <v>500000</v>
      </c>
      <c r="Q1238" s="1" t="str">
        <f t="shared" si="77"/>
        <v>700–799</v>
      </c>
      <c r="R1238" s="1">
        <f>Cleaned_Data[[#This Row],[ residential_assets_value]]+Cleaned_Data[[#This Row],[ commercial_assets_value]]+Cleaned_Data[[#This Row],[ luxury_assets_value]]</f>
        <v>1900000</v>
      </c>
      <c r="S1238" s="1">
        <f>Cleaned_Data[[#This Row],[ income_annum]]+Cleaned_Data[[#This Row],[ residential_assets_value]]+Cleaned_Data[[#This Row],[ commercial_assets_value]]+Cleaned_Data[[#This Row],[ luxury_assets_value]]</f>
        <v>2200000</v>
      </c>
      <c r="T1238" s="1" t="str">
        <f t="shared" si="78"/>
        <v>&lt;1 Cr</v>
      </c>
      <c r="U1238" s="12">
        <f t="shared" si="79"/>
        <v>27778</v>
      </c>
      <c r="V1238" s="1" t="str">
        <f>IF(Cleaned_Data[[#This Row],[EMI_Estimate]]&lt;50000, "50K", IF(Cleaned_Data[[#This Row],[EMI_Estimate]]&lt;100000, "50K-1L", IF(Cleaned_Data[[#This Row],[EMI_Estimate]]&lt;150000, "1L-1.5L", IF(Cleaned_Data[[#This Row],[EMI_Estimate]]&lt;200000,"1.5-2L", "&gt;2L"))))</f>
        <v>50K</v>
      </c>
    </row>
    <row r="1239" spans="1:22" x14ac:dyDescent="0.35">
      <c r="A1239">
        <v>1238</v>
      </c>
      <c r="B1239">
        <v>2</v>
      </c>
      <c r="C1239" t="s">
        <v>22</v>
      </c>
      <c r="D1239" t="s">
        <v>23</v>
      </c>
      <c r="E1239">
        <v>9500000</v>
      </c>
      <c r="F1239" t="str">
        <f t="shared" si="76"/>
        <v>&gt;20 Lakh</v>
      </c>
      <c r="G1239">
        <v>37500000</v>
      </c>
      <c r="H1239">
        <v>4</v>
      </c>
      <c r="I1239">
        <v>456</v>
      </c>
      <c r="J1239" s="1">
        <v>10200000</v>
      </c>
      <c r="K1239" s="1">
        <v>16800000</v>
      </c>
      <c r="L1239" s="1">
        <v>34100000</v>
      </c>
      <c r="M1239" s="1">
        <v>12900000</v>
      </c>
      <c r="N1239" s="1" t="s">
        <v>21</v>
      </c>
      <c r="O1239" s="1">
        <f>Cleaned_Data[[#This Row],[ loan_amount]]-Cleaned_Data[[#This Row],[ bank_asset_value]]</f>
        <v>24600000</v>
      </c>
      <c r="P1239" s="1">
        <f>Cleaned_Data[[#This Row],[ loan_amount]]</f>
        <v>37500000</v>
      </c>
      <c r="Q1239" s="1" t="str">
        <f t="shared" si="77"/>
        <v>300–499</v>
      </c>
      <c r="R1239" s="1">
        <f>Cleaned_Data[[#This Row],[ residential_assets_value]]+Cleaned_Data[[#This Row],[ commercial_assets_value]]+Cleaned_Data[[#This Row],[ luxury_assets_value]]</f>
        <v>61100000</v>
      </c>
      <c r="S1239" s="1">
        <f>Cleaned_Data[[#This Row],[ income_annum]]+Cleaned_Data[[#This Row],[ residential_assets_value]]+Cleaned_Data[[#This Row],[ commercial_assets_value]]+Cleaned_Data[[#This Row],[ luxury_assets_value]]</f>
        <v>70600000</v>
      </c>
      <c r="T1239" s="1" t="str">
        <f t="shared" si="78"/>
        <v>&gt;4 Cr</v>
      </c>
      <c r="U1239" s="12">
        <f t="shared" si="79"/>
        <v>9375000</v>
      </c>
      <c r="V1239" s="1" t="str">
        <f>IF(Cleaned_Data[[#This Row],[EMI_Estimate]]&lt;50000, "50K", IF(Cleaned_Data[[#This Row],[EMI_Estimate]]&lt;100000, "50K-1L", IF(Cleaned_Data[[#This Row],[EMI_Estimate]]&lt;150000, "1L-1.5L", IF(Cleaned_Data[[#This Row],[EMI_Estimate]]&lt;200000,"1.5-2L", "&gt;2L"))))</f>
        <v>&gt;2L</v>
      </c>
    </row>
    <row r="1240" spans="1:22" x14ac:dyDescent="0.35">
      <c r="A1240">
        <v>1239</v>
      </c>
      <c r="B1240">
        <v>3</v>
      </c>
      <c r="C1240" t="s">
        <v>19</v>
      </c>
      <c r="D1240" t="s">
        <v>23</v>
      </c>
      <c r="E1240">
        <v>1900000</v>
      </c>
      <c r="F1240" t="str">
        <f t="shared" si="76"/>
        <v>15-20 Lakh</v>
      </c>
      <c r="G1240">
        <v>5900000</v>
      </c>
      <c r="H1240">
        <v>8</v>
      </c>
      <c r="I1240">
        <v>651</v>
      </c>
      <c r="J1240" s="1">
        <v>700000</v>
      </c>
      <c r="K1240" s="1">
        <v>2100000</v>
      </c>
      <c r="L1240" s="1">
        <v>6200000</v>
      </c>
      <c r="M1240" s="1">
        <v>1500000</v>
      </c>
      <c r="N1240" s="1" t="s">
        <v>21</v>
      </c>
      <c r="O1240" s="1">
        <f>Cleaned_Data[[#This Row],[ loan_amount]]-Cleaned_Data[[#This Row],[ bank_asset_value]]</f>
        <v>4400000</v>
      </c>
      <c r="P1240" s="1">
        <f>Cleaned_Data[[#This Row],[ loan_amount]]</f>
        <v>5900000</v>
      </c>
      <c r="Q1240" s="1" t="str">
        <f t="shared" si="77"/>
        <v>600–699</v>
      </c>
      <c r="R1240" s="1">
        <f>Cleaned_Data[[#This Row],[ residential_assets_value]]+Cleaned_Data[[#This Row],[ commercial_assets_value]]+Cleaned_Data[[#This Row],[ luxury_assets_value]]</f>
        <v>9000000</v>
      </c>
      <c r="S1240" s="1">
        <f>Cleaned_Data[[#This Row],[ income_annum]]+Cleaned_Data[[#This Row],[ residential_assets_value]]+Cleaned_Data[[#This Row],[ commercial_assets_value]]+Cleaned_Data[[#This Row],[ luxury_assets_value]]</f>
        <v>10900000</v>
      </c>
      <c r="T1240" s="1" t="str">
        <f t="shared" si="78"/>
        <v>1–2 Cr</v>
      </c>
      <c r="U1240" s="12">
        <f t="shared" si="79"/>
        <v>737500</v>
      </c>
      <c r="V1240" s="1" t="str">
        <f>IF(Cleaned_Data[[#This Row],[EMI_Estimate]]&lt;50000, "50K", IF(Cleaned_Data[[#This Row],[EMI_Estimate]]&lt;100000, "50K-1L", IF(Cleaned_Data[[#This Row],[EMI_Estimate]]&lt;150000, "1L-1.5L", IF(Cleaned_Data[[#This Row],[EMI_Estimate]]&lt;200000,"1.5-2L", "&gt;2L"))))</f>
        <v>&gt;2L</v>
      </c>
    </row>
    <row r="1241" spans="1:22" x14ac:dyDescent="0.35">
      <c r="A1241">
        <v>1240</v>
      </c>
      <c r="B1241">
        <v>3</v>
      </c>
      <c r="C1241" t="s">
        <v>22</v>
      </c>
      <c r="D1241" t="s">
        <v>20</v>
      </c>
      <c r="E1241">
        <v>4200000</v>
      </c>
      <c r="F1241" t="str">
        <f t="shared" si="76"/>
        <v>&gt;20 Lakh</v>
      </c>
      <c r="G1241">
        <v>14500000</v>
      </c>
      <c r="H1241">
        <v>20</v>
      </c>
      <c r="I1241">
        <v>840</v>
      </c>
      <c r="J1241" s="1">
        <v>4500000</v>
      </c>
      <c r="K1241" s="1">
        <v>5900000</v>
      </c>
      <c r="L1241" s="1">
        <v>8900000</v>
      </c>
      <c r="M1241" s="1">
        <v>4600000</v>
      </c>
      <c r="N1241" s="1" t="s">
        <v>21</v>
      </c>
      <c r="O1241" s="1">
        <f>Cleaned_Data[[#This Row],[ loan_amount]]-Cleaned_Data[[#This Row],[ bank_asset_value]]</f>
        <v>9900000</v>
      </c>
      <c r="P1241" s="1">
        <f>Cleaned_Data[[#This Row],[ loan_amount]]</f>
        <v>14500000</v>
      </c>
      <c r="Q1241" s="1" t="str">
        <f t="shared" si="77"/>
        <v>800+</v>
      </c>
      <c r="R1241" s="1">
        <f>Cleaned_Data[[#This Row],[ residential_assets_value]]+Cleaned_Data[[#This Row],[ commercial_assets_value]]+Cleaned_Data[[#This Row],[ luxury_assets_value]]</f>
        <v>19300000</v>
      </c>
      <c r="S1241" s="1">
        <f>Cleaned_Data[[#This Row],[ income_annum]]+Cleaned_Data[[#This Row],[ residential_assets_value]]+Cleaned_Data[[#This Row],[ commercial_assets_value]]+Cleaned_Data[[#This Row],[ luxury_assets_value]]</f>
        <v>23500000</v>
      </c>
      <c r="T1241" s="1" t="str">
        <f t="shared" si="78"/>
        <v>2–3 Cr</v>
      </c>
      <c r="U1241" s="12">
        <f t="shared" si="79"/>
        <v>725000</v>
      </c>
      <c r="V1241" s="1" t="str">
        <f>IF(Cleaned_Data[[#This Row],[EMI_Estimate]]&lt;50000, "50K", IF(Cleaned_Data[[#This Row],[EMI_Estimate]]&lt;100000, "50K-1L", IF(Cleaned_Data[[#This Row],[EMI_Estimate]]&lt;150000, "1L-1.5L", IF(Cleaned_Data[[#This Row],[EMI_Estimate]]&lt;200000,"1.5-2L", "&gt;2L"))))</f>
        <v>&gt;2L</v>
      </c>
    </row>
    <row r="1242" spans="1:22" x14ac:dyDescent="0.35">
      <c r="A1242">
        <v>1241</v>
      </c>
      <c r="B1242">
        <v>4</v>
      </c>
      <c r="C1242" t="s">
        <v>19</v>
      </c>
      <c r="D1242" t="s">
        <v>23</v>
      </c>
      <c r="E1242">
        <v>2200000</v>
      </c>
      <c r="F1242" t="str">
        <f t="shared" si="76"/>
        <v>&gt;20 Lakh</v>
      </c>
      <c r="G1242">
        <v>7900000</v>
      </c>
      <c r="H1242">
        <v>18</v>
      </c>
      <c r="I1242">
        <v>848</v>
      </c>
      <c r="J1242" s="1">
        <v>5100000</v>
      </c>
      <c r="K1242" s="1">
        <v>1700000</v>
      </c>
      <c r="L1242" s="1">
        <v>8500000</v>
      </c>
      <c r="M1242" s="1">
        <v>1600000</v>
      </c>
      <c r="N1242" s="1" t="s">
        <v>21</v>
      </c>
      <c r="O1242" s="1">
        <f>Cleaned_Data[[#This Row],[ loan_amount]]-Cleaned_Data[[#This Row],[ bank_asset_value]]</f>
        <v>6300000</v>
      </c>
      <c r="P1242" s="1">
        <f>Cleaned_Data[[#This Row],[ loan_amount]]</f>
        <v>7900000</v>
      </c>
      <c r="Q1242" s="1" t="str">
        <f t="shared" si="77"/>
        <v>800+</v>
      </c>
      <c r="R1242" s="1">
        <f>Cleaned_Data[[#This Row],[ residential_assets_value]]+Cleaned_Data[[#This Row],[ commercial_assets_value]]+Cleaned_Data[[#This Row],[ luxury_assets_value]]</f>
        <v>15300000</v>
      </c>
      <c r="S1242" s="1">
        <f>Cleaned_Data[[#This Row],[ income_annum]]+Cleaned_Data[[#This Row],[ residential_assets_value]]+Cleaned_Data[[#This Row],[ commercial_assets_value]]+Cleaned_Data[[#This Row],[ luxury_assets_value]]</f>
        <v>17500000</v>
      </c>
      <c r="T1242" s="1" t="str">
        <f t="shared" si="78"/>
        <v>1–2 Cr</v>
      </c>
      <c r="U1242" s="12">
        <f t="shared" si="79"/>
        <v>438889</v>
      </c>
      <c r="V1242" s="1" t="str">
        <f>IF(Cleaned_Data[[#This Row],[EMI_Estimate]]&lt;50000, "50K", IF(Cleaned_Data[[#This Row],[EMI_Estimate]]&lt;100000, "50K-1L", IF(Cleaned_Data[[#This Row],[EMI_Estimate]]&lt;150000, "1L-1.5L", IF(Cleaned_Data[[#This Row],[EMI_Estimate]]&lt;200000,"1.5-2L", "&gt;2L"))))</f>
        <v>&gt;2L</v>
      </c>
    </row>
    <row r="1243" spans="1:22" x14ac:dyDescent="0.35">
      <c r="A1243">
        <v>1242</v>
      </c>
      <c r="B1243">
        <v>5</v>
      </c>
      <c r="C1243" t="s">
        <v>19</v>
      </c>
      <c r="D1243" t="s">
        <v>23</v>
      </c>
      <c r="E1243">
        <v>7100000</v>
      </c>
      <c r="F1243" t="str">
        <f t="shared" si="76"/>
        <v>&gt;20 Lakh</v>
      </c>
      <c r="G1243">
        <v>19700000</v>
      </c>
      <c r="H1243">
        <v>4</v>
      </c>
      <c r="I1243">
        <v>727</v>
      </c>
      <c r="J1243" s="1">
        <v>7700000</v>
      </c>
      <c r="K1243" s="1">
        <v>12900000</v>
      </c>
      <c r="L1243" s="1">
        <v>23600000</v>
      </c>
      <c r="M1243" s="1">
        <v>5800000</v>
      </c>
      <c r="N1243" s="1" t="s">
        <v>21</v>
      </c>
      <c r="O1243" s="1">
        <f>Cleaned_Data[[#This Row],[ loan_amount]]-Cleaned_Data[[#This Row],[ bank_asset_value]]</f>
        <v>13900000</v>
      </c>
      <c r="P1243" s="1">
        <f>Cleaned_Data[[#This Row],[ loan_amount]]</f>
        <v>19700000</v>
      </c>
      <c r="Q1243" s="1" t="str">
        <f t="shared" si="77"/>
        <v>700–799</v>
      </c>
      <c r="R1243" s="1">
        <f>Cleaned_Data[[#This Row],[ residential_assets_value]]+Cleaned_Data[[#This Row],[ commercial_assets_value]]+Cleaned_Data[[#This Row],[ luxury_assets_value]]</f>
        <v>44200000</v>
      </c>
      <c r="S1243" s="1">
        <f>Cleaned_Data[[#This Row],[ income_annum]]+Cleaned_Data[[#This Row],[ residential_assets_value]]+Cleaned_Data[[#This Row],[ commercial_assets_value]]+Cleaned_Data[[#This Row],[ luxury_assets_value]]</f>
        <v>51300000</v>
      </c>
      <c r="T1243" s="1" t="str">
        <f t="shared" si="78"/>
        <v>&gt;4 Cr</v>
      </c>
      <c r="U1243" s="12">
        <f t="shared" si="79"/>
        <v>4925000</v>
      </c>
      <c r="V1243" s="1" t="str">
        <f>IF(Cleaned_Data[[#This Row],[EMI_Estimate]]&lt;50000, "50K", IF(Cleaned_Data[[#This Row],[EMI_Estimate]]&lt;100000, "50K-1L", IF(Cleaned_Data[[#This Row],[EMI_Estimate]]&lt;150000, "1L-1.5L", IF(Cleaned_Data[[#This Row],[EMI_Estimate]]&lt;200000,"1.5-2L", "&gt;2L"))))</f>
        <v>&gt;2L</v>
      </c>
    </row>
    <row r="1244" spans="1:22" x14ac:dyDescent="0.35">
      <c r="A1244">
        <v>1243</v>
      </c>
      <c r="B1244">
        <v>4</v>
      </c>
      <c r="C1244" t="s">
        <v>19</v>
      </c>
      <c r="D1244" t="s">
        <v>20</v>
      </c>
      <c r="E1244">
        <v>3500000</v>
      </c>
      <c r="F1244" t="str">
        <f t="shared" si="76"/>
        <v>&gt;20 Lakh</v>
      </c>
      <c r="G1244">
        <v>11600000</v>
      </c>
      <c r="H1244">
        <v>10</v>
      </c>
      <c r="I1244">
        <v>335</v>
      </c>
      <c r="J1244" s="1">
        <v>6300000</v>
      </c>
      <c r="K1244" s="1">
        <v>5200000</v>
      </c>
      <c r="L1244" s="1">
        <v>10300000</v>
      </c>
      <c r="M1244" s="1">
        <v>2300000</v>
      </c>
      <c r="N1244" s="1" t="s">
        <v>24</v>
      </c>
      <c r="O1244" s="1">
        <f>Cleaned_Data[[#This Row],[ loan_amount]]-Cleaned_Data[[#This Row],[ bank_asset_value]]</f>
        <v>9300000</v>
      </c>
      <c r="P1244" s="1">
        <f>Cleaned_Data[[#This Row],[ loan_amount]]</f>
        <v>11600000</v>
      </c>
      <c r="Q1244" s="1" t="str">
        <f t="shared" si="77"/>
        <v>300–499</v>
      </c>
      <c r="R1244" s="1">
        <f>Cleaned_Data[[#This Row],[ residential_assets_value]]+Cleaned_Data[[#This Row],[ commercial_assets_value]]+Cleaned_Data[[#This Row],[ luxury_assets_value]]</f>
        <v>21800000</v>
      </c>
      <c r="S1244" s="1">
        <f>Cleaned_Data[[#This Row],[ income_annum]]+Cleaned_Data[[#This Row],[ residential_assets_value]]+Cleaned_Data[[#This Row],[ commercial_assets_value]]+Cleaned_Data[[#This Row],[ luxury_assets_value]]</f>
        <v>25300000</v>
      </c>
      <c r="T1244" s="1" t="str">
        <f t="shared" si="78"/>
        <v>2–3 Cr</v>
      </c>
      <c r="U1244" s="12">
        <f t="shared" si="79"/>
        <v>1160000</v>
      </c>
      <c r="V1244" s="1" t="str">
        <f>IF(Cleaned_Data[[#This Row],[EMI_Estimate]]&lt;50000, "50K", IF(Cleaned_Data[[#This Row],[EMI_Estimate]]&lt;100000, "50K-1L", IF(Cleaned_Data[[#This Row],[EMI_Estimate]]&lt;150000, "1L-1.5L", IF(Cleaned_Data[[#This Row],[EMI_Estimate]]&lt;200000,"1.5-2L", "&gt;2L"))))</f>
        <v>&gt;2L</v>
      </c>
    </row>
    <row r="1245" spans="1:22" x14ac:dyDescent="0.35">
      <c r="A1245">
        <v>1244</v>
      </c>
      <c r="B1245">
        <v>5</v>
      </c>
      <c r="C1245" t="s">
        <v>22</v>
      </c>
      <c r="D1245" t="s">
        <v>20</v>
      </c>
      <c r="E1245">
        <v>400000</v>
      </c>
      <c r="F1245" t="str">
        <f t="shared" si="76"/>
        <v>&lt;5 Lakh</v>
      </c>
      <c r="G1245">
        <v>800000</v>
      </c>
      <c r="H1245">
        <v>18</v>
      </c>
      <c r="I1245">
        <v>304</v>
      </c>
      <c r="J1245" s="1">
        <v>900000</v>
      </c>
      <c r="K1245" s="1">
        <v>500000</v>
      </c>
      <c r="L1245" s="1">
        <v>1400000</v>
      </c>
      <c r="M1245" s="1">
        <v>400000</v>
      </c>
      <c r="N1245" s="1" t="s">
        <v>24</v>
      </c>
      <c r="O1245" s="1">
        <f>Cleaned_Data[[#This Row],[ loan_amount]]-Cleaned_Data[[#This Row],[ bank_asset_value]]</f>
        <v>400000</v>
      </c>
      <c r="P1245" s="1">
        <f>Cleaned_Data[[#This Row],[ loan_amount]]</f>
        <v>800000</v>
      </c>
      <c r="Q1245" s="1" t="str">
        <f t="shared" si="77"/>
        <v>300–499</v>
      </c>
      <c r="R1245" s="1">
        <f>Cleaned_Data[[#This Row],[ residential_assets_value]]+Cleaned_Data[[#This Row],[ commercial_assets_value]]+Cleaned_Data[[#This Row],[ luxury_assets_value]]</f>
        <v>2800000</v>
      </c>
      <c r="S1245" s="1">
        <f>Cleaned_Data[[#This Row],[ income_annum]]+Cleaned_Data[[#This Row],[ residential_assets_value]]+Cleaned_Data[[#This Row],[ commercial_assets_value]]+Cleaned_Data[[#This Row],[ luxury_assets_value]]</f>
        <v>3200000</v>
      </c>
      <c r="T1245" s="1" t="str">
        <f t="shared" si="78"/>
        <v>&lt;1 Cr</v>
      </c>
      <c r="U1245" s="12">
        <f t="shared" si="79"/>
        <v>44444</v>
      </c>
      <c r="V1245" s="1" t="str">
        <f>IF(Cleaned_Data[[#This Row],[EMI_Estimate]]&lt;50000, "50K", IF(Cleaned_Data[[#This Row],[EMI_Estimate]]&lt;100000, "50K-1L", IF(Cleaned_Data[[#This Row],[EMI_Estimate]]&lt;150000, "1L-1.5L", IF(Cleaned_Data[[#This Row],[EMI_Estimate]]&lt;200000,"1.5-2L", "&gt;2L"))))</f>
        <v>50K</v>
      </c>
    </row>
    <row r="1246" spans="1:22" x14ac:dyDescent="0.35">
      <c r="A1246">
        <v>1245</v>
      </c>
      <c r="B1246">
        <v>2</v>
      </c>
      <c r="C1246" t="s">
        <v>19</v>
      </c>
      <c r="D1246" t="s">
        <v>23</v>
      </c>
      <c r="E1246">
        <v>8800000</v>
      </c>
      <c r="F1246" t="str">
        <f t="shared" si="76"/>
        <v>&gt;20 Lakh</v>
      </c>
      <c r="G1246">
        <v>34400000</v>
      </c>
      <c r="H1246">
        <v>2</v>
      </c>
      <c r="I1246">
        <v>712</v>
      </c>
      <c r="J1246" s="1">
        <v>10500000</v>
      </c>
      <c r="K1246" s="1">
        <v>12500000</v>
      </c>
      <c r="L1246" s="1">
        <v>29300000</v>
      </c>
      <c r="M1246" s="1">
        <v>5900000</v>
      </c>
      <c r="N1246" s="1" t="s">
        <v>21</v>
      </c>
      <c r="O1246" s="1">
        <f>Cleaned_Data[[#This Row],[ loan_amount]]-Cleaned_Data[[#This Row],[ bank_asset_value]]</f>
        <v>28500000</v>
      </c>
      <c r="P1246" s="1">
        <f>Cleaned_Data[[#This Row],[ loan_amount]]</f>
        <v>34400000</v>
      </c>
      <c r="Q1246" s="1" t="str">
        <f t="shared" si="77"/>
        <v>700–799</v>
      </c>
      <c r="R1246" s="1">
        <f>Cleaned_Data[[#This Row],[ residential_assets_value]]+Cleaned_Data[[#This Row],[ commercial_assets_value]]+Cleaned_Data[[#This Row],[ luxury_assets_value]]</f>
        <v>52300000</v>
      </c>
      <c r="S1246" s="1">
        <f>Cleaned_Data[[#This Row],[ income_annum]]+Cleaned_Data[[#This Row],[ residential_assets_value]]+Cleaned_Data[[#This Row],[ commercial_assets_value]]+Cleaned_Data[[#This Row],[ luxury_assets_value]]</f>
        <v>61100000</v>
      </c>
      <c r="T1246" s="1" t="str">
        <f t="shared" si="78"/>
        <v>&gt;4 Cr</v>
      </c>
      <c r="U1246" s="12">
        <f t="shared" si="79"/>
        <v>17200000</v>
      </c>
      <c r="V1246" s="1" t="str">
        <f>IF(Cleaned_Data[[#This Row],[EMI_Estimate]]&lt;50000, "50K", IF(Cleaned_Data[[#This Row],[EMI_Estimate]]&lt;100000, "50K-1L", IF(Cleaned_Data[[#This Row],[EMI_Estimate]]&lt;150000, "1L-1.5L", IF(Cleaned_Data[[#This Row],[EMI_Estimate]]&lt;200000,"1.5-2L", "&gt;2L"))))</f>
        <v>&gt;2L</v>
      </c>
    </row>
    <row r="1247" spans="1:22" x14ac:dyDescent="0.35">
      <c r="A1247">
        <v>1246</v>
      </c>
      <c r="B1247">
        <v>0</v>
      </c>
      <c r="C1247" t="s">
        <v>22</v>
      </c>
      <c r="D1247" t="s">
        <v>20</v>
      </c>
      <c r="E1247">
        <v>1800000</v>
      </c>
      <c r="F1247" t="str">
        <f t="shared" si="76"/>
        <v>15-20 Lakh</v>
      </c>
      <c r="G1247">
        <v>6600000</v>
      </c>
      <c r="H1247">
        <v>10</v>
      </c>
      <c r="I1247">
        <v>737</v>
      </c>
      <c r="J1247" s="1">
        <v>5000000</v>
      </c>
      <c r="K1247" s="1">
        <v>2000000</v>
      </c>
      <c r="L1247" s="1">
        <v>6000000</v>
      </c>
      <c r="M1247" s="1">
        <v>1500000</v>
      </c>
      <c r="N1247" s="1" t="s">
        <v>21</v>
      </c>
      <c r="O1247" s="1">
        <f>Cleaned_Data[[#This Row],[ loan_amount]]-Cleaned_Data[[#This Row],[ bank_asset_value]]</f>
        <v>5100000</v>
      </c>
      <c r="P1247" s="1">
        <f>Cleaned_Data[[#This Row],[ loan_amount]]</f>
        <v>6600000</v>
      </c>
      <c r="Q1247" s="1" t="str">
        <f t="shared" si="77"/>
        <v>700–799</v>
      </c>
      <c r="R1247" s="1">
        <f>Cleaned_Data[[#This Row],[ residential_assets_value]]+Cleaned_Data[[#This Row],[ commercial_assets_value]]+Cleaned_Data[[#This Row],[ luxury_assets_value]]</f>
        <v>13000000</v>
      </c>
      <c r="S1247" s="1">
        <f>Cleaned_Data[[#This Row],[ income_annum]]+Cleaned_Data[[#This Row],[ residential_assets_value]]+Cleaned_Data[[#This Row],[ commercial_assets_value]]+Cleaned_Data[[#This Row],[ luxury_assets_value]]</f>
        <v>14800000</v>
      </c>
      <c r="T1247" s="1" t="str">
        <f t="shared" si="78"/>
        <v>1–2 Cr</v>
      </c>
      <c r="U1247" s="12">
        <f t="shared" si="79"/>
        <v>660000</v>
      </c>
      <c r="V1247" s="1" t="str">
        <f>IF(Cleaned_Data[[#This Row],[EMI_Estimate]]&lt;50000, "50K", IF(Cleaned_Data[[#This Row],[EMI_Estimate]]&lt;100000, "50K-1L", IF(Cleaned_Data[[#This Row],[EMI_Estimate]]&lt;150000, "1L-1.5L", IF(Cleaned_Data[[#This Row],[EMI_Estimate]]&lt;200000,"1.5-2L", "&gt;2L"))))</f>
        <v>&gt;2L</v>
      </c>
    </row>
    <row r="1248" spans="1:22" x14ac:dyDescent="0.35">
      <c r="A1248">
        <v>1247</v>
      </c>
      <c r="B1248">
        <v>1</v>
      </c>
      <c r="C1248" t="s">
        <v>19</v>
      </c>
      <c r="D1248" t="s">
        <v>23</v>
      </c>
      <c r="E1248">
        <v>7600000</v>
      </c>
      <c r="F1248" t="str">
        <f t="shared" si="76"/>
        <v>&gt;20 Lakh</v>
      </c>
      <c r="G1248">
        <v>29300000</v>
      </c>
      <c r="H1248">
        <v>14</v>
      </c>
      <c r="I1248">
        <v>690</v>
      </c>
      <c r="J1248" s="1">
        <v>13900000</v>
      </c>
      <c r="K1248" s="1">
        <v>4000000</v>
      </c>
      <c r="L1248" s="1">
        <v>30000000</v>
      </c>
      <c r="M1248" s="1">
        <v>9100000</v>
      </c>
      <c r="N1248" s="1" t="s">
        <v>21</v>
      </c>
      <c r="O1248" s="1">
        <f>Cleaned_Data[[#This Row],[ loan_amount]]-Cleaned_Data[[#This Row],[ bank_asset_value]]</f>
        <v>20200000</v>
      </c>
      <c r="P1248" s="1">
        <f>Cleaned_Data[[#This Row],[ loan_amount]]</f>
        <v>29300000</v>
      </c>
      <c r="Q1248" s="1" t="str">
        <f t="shared" si="77"/>
        <v>600–699</v>
      </c>
      <c r="R1248" s="1">
        <f>Cleaned_Data[[#This Row],[ residential_assets_value]]+Cleaned_Data[[#This Row],[ commercial_assets_value]]+Cleaned_Data[[#This Row],[ luxury_assets_value]]</f>
        <v>47900000</v>
      </c>
      <c r="S1248" s="1">
        <f>Cleaned_Data[[#This Row],[ income_annum]]+Cleaned_Data[[#This Row],[ residential_assets_value]]+Cleaned_Data[[#This Row],[ commercial_assets_value]]+Cleaned_Data[[#This Row],[ luxury_assets_value]]</f>
        <v>55500000</v>
      </c>
      <c r="T1248" s="1" t="str">
        <f t="shared" si="78"/>
        <v>&gt;4 Cr</v>
      </c>
      <c r="U1248" s="12">
        <f t="shared" si="79"/>
        <v>2092857</v>
      </c>
      <c r="V1248" s="1" t="str">
        <f>IF(Cleaned_Data[[#This Row],[EMI_Estimate]]&lt;50000, "50K", IF(Cleaned_Data[[#This Row],[EMI_Estimate]]&lt;100000, "50K-1L", IF(Cleaned_Data[[#This Row],[EMI_Estimate]]&lt;150000, "1L-1.5L", IF(Cleaned_Data[[#This Row],[EMI_Estimate]]&lt;200000,"1.5-2L", "&gt;2L"))))</f>
        <v>&gt;2L</v>
      </c>
    </row>
    <row r="1249" spans="1:22" x14ac:dyDescent="0.35">
      <c r="A1249">
        <v>1248</v>
      </c>
      <c r="B1249">
        <v>1</v>
      </c>
      <c r="C1249" t="s">
        <v>19</v>
      </c>
      <c r="D1249" t="s">
        <v>23</v>
      </c>
      <c r="E1249">
        <v>1000000</v>
      </c>
      <c r="F1249" t="str">
        <f t="shared" si="76"/>
        <v>10-15 Lakh</v>
      </c>
      <c r="G1249">
        <v>3200000</v>
      </c>
      <c r="H1249">
        <v>4</v>
      </c>
      <c r="I1249">
        <v>888</v>
      </c>
      <c r="J1249" s="1">
        <v>2000000</v>
      </c>
      <c r="K1249" s="1">
        <v>1500000</v>
      </c>
      <c r="L1249" s="1">
        <v>2200000</v>
      </c>
      <c r="M1249" s="1">
        <v>1300000</v>
      </c>
      <c r="N1249" s="1" t="s">
        <v>21</v>
      </c>
      <c r="O1249" s="1">
        <f>Cleaned_Data[[#This Row],[ loan_amount]]-Cleaned_Data[[#This Row],[ bank_asset_value]]</f>
        <v>1900000</v>
      </c>
      <c r="P1249" s="1">
        <f>Cleaned_Data[[#This Row],[ loan_amount]]</f>
        <v>3200000</v>
      </c>
      <c r="Q1249" s="1" t="str">
        <f t="shared" si="77"/>
        <v>800+</v>
      </c>
      <c r="R1249" s="1">
        <f>Cleaned_Data[[#This Row],[ residential_assets_value]]+Cleaned_Data[[#This Row],[ commercial_assets_value]]+Cleaned_Data[[#This Row],[ luxury_assets_value]]</f>
        <v>5700000</v>
      </c>
      <c r="S1249" s="1">
        <f>Cleaned_Data[[#This Row],[ income_annum]]+Cleaned_Data[[#This Row],[ residential_assets_value]]+Cleaned_Data[[#This Row],[ commercial_assets_value]]+Cleaned_Data[[#This Row],[ luxury_assets_value]]</f>
        <v>6700000</v>
      </c>
      <c r="T1249" s="1" t="str">
        <f t="shared" si="78"/>
        <v>&lt;1 Cr</v>
      </c>
      <c r="U1249" s="12">
        <f t="shared" si="79"/>
        <v>800000</v>
      </c>
      <c r="V1249" s="1" t="str">
        <f>IF(Cleaned_Data[[#This Row],[EMI_Estimate]]&lt;50000, "50K", IF(Cleaned_Data[[#This Row],[EMI_Estimate]]&lt;100000, "50K-1L", IF(Cleaned_Data[[#This Row],[EMI_Estimate]]&lt;150000, "1L-1.5L", IF(Cleaned_Data[[#This Row],[EMI_Estimate]]&lt;200000,"1.5-2L", "&gt;2L"))))</f>
        <v>&gt;2L</v>
      </c>
    </row>
    <row r="1250" spans="1:22" x14ac:dyDescent="0.35">
      <c r="A1250">
        <v>1249</v>
      </c>
      <c r="B1250">
        <v>2</v>
      </c>
      <c r="C1250" t="s">
        <v>22</v>
      </c>
      <c r="D1250" t="s">
        <v>23</v>
      </c>
      <c r="E1250">
        <v>8200000</v>
      </c>
      <c r="F1250" t="str">
        <f t="shared" si="76"/>
        <v>&gt;20 Lakh</v>
      </c>
      <c r="G1250">
        <v>27200000</v>
      </c>
      <c r="H1250">
        <v>10</v>
      </c>
      <c r="I1250">
        <v>839</v>
      </c>
      <c r="J1250" s="1">
        <v>9200000</v>
      </c>
      <c r="K1250" s="1">
        <v>6400000</v>
      </c>
      <c r="L1250" s="1">
        <v>25500000</v>
      </c>
      <c r="M1250" s="1">
        <v>6000000</v>
      </c>
      <c r="N1250" s="1" t="s">
        <v>21</v>
      </c>
      <c r="O1250" s="1">
        <f>Cleaned_Data[[#This Row],[ loan_amount]]-Cleaned_Data[[#This Row],[ bank_asset_value]]</f>
        <v>21200000</v>
      </c>
      <c r="P1250" s="1">
        <f>Cleaned_Data[[#This Row],[ loan_amount]]</f>
        <v>27200000</v>
      </c>
      <c r="Q1250" s="1" t="str">
        <f t="shared" si="77"/>
        <v>800+</v>
      </c>
      <c r="R1250" s="1">
        <f>Cleaned_Data[[#This Row],[ residential_assets_value]]+Cleaned_Data[[#This Row],[ commercial_assets_value]]+Cleaned_Data[[#This Row],[ luxury_assets_value]]</f>
        <v>41100000</v>
      </c>
      <c r="S1250" s="1">
        <f>Cleaned_Data[[#This Row],[ income_annum]]+Cleaned_Data[[#This Row],[ residential_assets_value]]+Cleaned_Data[[#This Row],[ commercial_assets_value]]+Cleaned_Data[[#This Row],[ luxury_assets_value]]</f>
        <v>49300000</v>
      </c>
      <c r="T1250" s="1" t="str">
        <f t="shared" si="78"/>
        <v>&gt;4 Cr</v>
      </c>
      <c r="U1250" s="12">
        <f t="shared" si="79"/>
        <v>2720000</v>
      </c>
      <c r="V1250" s="1" t="str">
        <f>IF(Cleaned_Data[[#This Row],[EMI_Estimate]]&lt;50000, "50K", IF(Cleaned_Data[[#This Row],[EMI_Estimate]]&lt;100000, "50K-1L", IF(Cleaned_Data[[#This Row],[EMI_Estimate]]&lt;150000, "1L-1.5L", IF(Cleaned_Data[[#This Row],[EMI_Estimate]]&lt;200000,"1.5-2L", "&gt;2L"))))</f>
        <v>&gt;2L</v>
      </c>
    </row>
    <row r="1251" spans="1:22" x14ac:dyDescent="0.35">
      <c r="A1251">
        <v>1250</v>
      </c>
      <c r="B1251">
        <v>5</v>
      </c>
      <c r="C1251" t="s">
        <v>22</v>
      </c>
      <c r="D1251" t="s">
        <v>23</v>
      </c>
      <c r="E1251">
        <v>3600000</v>
      </c>
      <c r="F1251" t="str">
        <f t="shared" si="76"/>
        <v>&gt;20 Lakh</v>
      </c>
      <c r="G1251">
        <v>12400000</v>
      </c>
      <c r="H1251">
        <v>8</v>
      </c>
      <c r="I1251">
        <v>333</v>
      </c>
      <c r="J1251" s="1">
        <v>8800000</v>
      </c>
      <c r="K1251" s="1">
        <v>1000000</v>
      </c>
      <c r="L1251" s="1">
        <v>10700000</v>
      </c>
      <c r="M1251" s="1">
        <v>4000000</v>
      </c>
      <c r="N1251" s="1" t="s">
        <v>24</v>
      </c>
      <c r="O1251" s="1">
        <f>Cleaned_Data[[#This Row],[ loan_amount]]-Cleaned_Data[[#This Row],[ bank_asset_value]]</f>
        <v>8400000</v>
      </c>
      <c r="P1251" s="1">
        <f>Cleaned_Data[[#This Row],[ loan_amount]]</f>
        <v>12400000</v>
      </c>
      <c r="Q1251" s="1" t="str">
        <f t="shared" si="77"/>
        <v>300–499</v>
      </c>
      <c r="R1251" s="1">
        <f>Cleaned_Data[[#This Row],[ residential_assets_value]]+Cleaned_Data[[#This Row],[ commercial_assets_value]]+Cleaned_Data[[#This Row],[ luxury_assets_value]]</f>
        <v>20500000</v>
      </c>
      <c r="S1251" s="1">
        <f>Cleaned_Data[[#This Row],[ income_annum]]+Cleaned_Data[[#This Row],[ residential_assets_value]]+Cleaned_Data[[#This Row],[ commercial_assets_value]]+Cleaned_Data[[#This Row],[ luxury_assets_value]]</f>
        <v>24100000</v>
      </c>
      <c r="T1251" s="1" t="str">
        <f t="shared" si="78"/>
        <v>2–3 Cr</v>
      </c>
      <c r="U1251" s="12">
        <f t="shared" si="79"/>
        <v>1550000</v>
      </c>
      <c r="V1251" s="1" t="str">
        <f>IF(Cleaned_Data[[#This Row],[EMI_Estimate]]&lt;50000, "50K", IF(Cleaned_Data[[#This Row],[EMI_Estimate]]&lt;100000, "50K-1L", IF(Cleaned_Data[[#This Row],[EMI_Estimate]]&lt;150000, "1L-1.5L", IF(Cleaned_Data[[#This Row],[EMI_Estimate]]&lt;200000,"1.5-2L", "&gt;2L"))))</f>
        <v>&gt;2L</v>
      </c>
    </row>
    <row r="1252" spans="1:22" x14ac:dyDescent="0.35">
      <c r="A1252">
        <v>1251</v>
      </c>
      <c r="B1252">
        <v>5</v>
      </c>
      <c r="C1252" t="s">
        <v>19</v>
      </c>
      <c r="D1252" t="s">
        <v>20</v>
      </c>
      <c r="E1252">
        <v>9400000</v>
      </c>
      <c r="F1252" t="str">
        <f t="shared" si="76"/>
        <v>&gt;20 Lakh</v>
      </c>
      <c r="G1252">
        <v>23700000</v>
      </c>
      <c r="H1252">
        <v>18</v>
      </c>
      <c r="I1252">
        <v>862</v>
      </c>
      <c r="J1252" s="1">
        <v>21500000</v>
      </c>
      <c r="K1252" s="1">
        <v>3500000</v>
      </c>
      <c r="L1252" s="1">
        <v>22400000</v>
      </c>
      <c r="M1252" s="1">
        <v>5600000</v>
      </c>
      <c r="N1252" s="1" t="s">
        <v>21</v>
      </c>
      <c r="O1252" s="1">
        <f>Cleaned_Data[[#This Row],[ loan_amount]]-Cleaned_Data[[#This Row],[ bank_asset_value]]</f>
        <v>18100000</v>
      </c>
      <c r="P1252" s="1">
        <f>Cleaned_Data[[#This Row],[ loan_amount]]</f>
        <v>23700000</v>
      </c>
      <c r="Q1252" s="1" t="str">
        <f t="shared" si="77"/>
        <v>800+</v>
      </c>
      <c r="R1252" s="1">
        <f>Cleaned_Data[[#This Row],[ residential_assets_value]]+Cleaned_Data[[#This Row],[ commercial_assets_value]]+Cleaned_Data[[#This Row],[ luxury_assets_value]]</f>
        <v>47400000</v>
      </c>
      <c r="S1252" s="1">
        <f>Cleaned_Data[[#This Row],[ income_annum]]+Cleaned_Data[[#This Row],[ residential_assets_value]]+Cleaned_Data[[#This Row],[ commercial_assets_value]]+Cleaned_Data[[#This Row],[ luxury_assets_value]]</f>
        <v>56800000</v>
      </c>
      <c r="T1252" s="1" t="str">
        <f t="shared" si="78"/>
        <v>&gt;4 Cr</v>
      </c>
      <c r="U1252" s="12">
        <f t="shared" si="79"/>
        <v>1316667</v>
      </c>
      <c r="V1252" s="1" t="str">
        <f>IF(Cleaned_Data[[#This Row],[EMI_Estimate]]&lt;50000, "50K", IF(Cleaned_Data[[#This Row],[EMI_Estimate]]&lt;100000, "50K-1L", IF(Cleaned_Data[[#This Row],[EMI_Estimate]]&lt;150000, "1L-1.5L", IF(Cleaned_Data[[#This Row],[EMI_Estimate]]&lt;200000,"1.5-2L", "&gt;2L"))))</f>
        <v>&gt;2L</v>
      </c>
    </row>
    <row r="1253" spans="1:22" x14ac:dyDescent="0.35">
      <c r="A1253">
        <v>1252</v>
      </c>
      <c r="B1253">
        <v>5</v>
      </c>
      <c r="C1253" t="s">
        <v>22</v>
      </c>
      <c r="D1253" t="s">
        <v>20</v>
      </c>
      <c r="E1253">
        <v>2600000</v>
      </c>
      <c r="F1253" t="str">
        <f t="shared" si="76"/>
        <v>&gt;20 Lakh</v>
      </c>
      <c r="G1253">
        <v>9100000</v>
      </c>
      <c r="H1253">
        <v>4</v>
      </c>
      <c r="I1253">
        <v>309</v>
      </c>
      <c r="J1253" s="1">
        <v>6400000</v>
      </c>
      <c r="K1253" s="1">
        <v>1400000</v>
      </c>
      <c r="L1253" s="1">
        <v>5900000</v>
      </c>
      <c r="M1253" s="1">
        <v>3400000</v>
      </c>
      <c r="N1253" s="1" t="s">
        <v>21</v>
      </c>
      <c r="O1253" s="1">
        <f>Cleaned_Data[[#This Row],[ loan_amount]]-Cleaned_Data[[#This Row],[ bank_asset_value]]</f>
        <v>5700000</v>
      </c>
      <c r="P1253" s="1">
        <f>Cleaned_Data[[#This Row],[ loan_amount]]</f>
        <v>9100000</v>
      </c>
      <c r="Q1253" s="1" t="str">
        <f t="shared" si="77"/>
        <v>300–499</v>
      </c>
      <c r="R1253" s="1">
        <f>Cleaned_Data[[#This Row],[ residential_assets_value]]+Cleaned_Data[[#This Row],[ commercial_assets_value]]+Cleaned_Data[[#This Row],[ luxury_assets_value]]</f>
        <v>13700000</v>
      </c>
      <c r="S1253" s="1">
        <f>Cleaned_Data[[#This Row],[ income_annum]]+Cleaned_Data[[#This Row],[ residential_assets_value]]+Cleaned_Data[[#This Row],[ commercial_assets_value]]+Cleaned_Data[[#This Row],[ luxury_assets_value]]</f>
        <v>16300000</v>
      </c>
      <c r="T1253" s="1" t="str">
        <f t="shared" si="78"/>
        <v>1–2 Cr</v>
      </c>
      <c r="U1253" s="12">
        <f t="shared" si="79"/>
        <v>2275000</v>
      </c>
      <c r="V1253" s="1" t="str">
        <f>IF(Cleaned_Data[[#This Row],[EMI_Estimate]]&lt;50000, "50K", IF(Cleaned_Data[[#This Row],[EMI_Estimate]]&lt;100000, "50K-1L", IF(Cleaned_Data[[#This Row],[EMI_Estimate]]&lt;150000, "1L-1.5L", IF(Cleaned_Data[[#This Row],[EMI_Estimate]]&lt;200000,"1.5-2L", "&gt;2L"))))</f>
        <v>&gt;2L</v>
      </c>
    </row>
    <row r="1254" spans="1:22" x14ac:dyDescent="0.35">
      <c r="A1254">
        <v>1253</v>
      </c>
      <c r="B1254">
        <v>5</v>
      </c>
      <c r="C1254" t="s">
        <v>22</v>
      </c>
      <c r="D1254" t="s">
        <v>20</v>
      </c>
      <c r="E1254">
        <v>9500000</v>
      </c>
      <c r="F1254" t="str">
        <f t="shared" si="76"/>
        <v>&gt;20 Lakh</v>
      </c>
      <c r="G1254">
        <v>30700000</v>
      </c>
      <c r="H1254">
        <v>10</v>
      </c>
      <c r="I1254">
        <v>823</v>
      </c>
      <c r="J1254" s="1">
        <v>16300000</v>
      </c>
      <c r="K1254" s="1">
        <v>3700000</v>
      </c>
      <c r="L1254" s="1">
        <v>30300000</v>
      </c>
      <c r="M1254" s="1">
        <v>13100000</v>
      </c>
      <c r="N1254" s="1" t="s">
        <v>21</v>
      </c>
      <c r="O1254" s="1">
        <f>Cleaned_Data[[#This Row],[ loan_amount]]-Cleaned_Data[[#This Row],[ bank_asset_value]]</f>
        <v>17600000</v>
      </c>
      <c r="P1254" s="1">
        <f>Cleaned_Data[[#This Row],[ loan_amount]]</f>
        <v>30700000</v>
      </c>
      <c r="Q1254" s="1" t="str">
        <f t="shared" si="77"/>
        <v>800+</v>
      </c>
      <c r="R1254" s="1">
        <f>Cleaned_Data[[#This Row],[ residential_assets_value]]+Cleaned_Data[[#This Row],[ commercial_assets_value]]+Cleaned_Data[[#This Row],[ luxury_assets_value]]</f>
        <v>50300000</v>
      </c>
      <c r="S1254" s="1">
        <f>Cleaned_Data[[#This Row],[ income_annum]]+Cleaned_Data[[#This Row],[ residential_assets_value]]+Cleaned_Data[[#This Row],[ commercial_assets_value]]+Cleaned_Data[[#This Row],[ luxury_assets_value]]</f>
        <v>59800000</v>
      </c>
      <c r="T1254" s="1" t="str">
        <f t="shared" si="78"/>
        <v>&gt;4 Cr</v>
      </c>
      <c r="U1254" s="12">
        <f t="shared" si="79"/>
        <v>3070000</v>
      </c>
      <c r="V1254" s="1" t="str">
        <f>IF(Cleaned_Data[[#This Row],[EMI_Estimate]]&lt;50000, "50K", IF(Cleaned_Data[[#This Row],[EMI_Estimate]]&lt;100000, "50K-1L", IF(Cleaned_Data[[#This Row],[EMI_Estimate]]&lt;150000, "1L-1.5L", IF(Cleaned_Data[[#This Row],[EMI_Estimate]]&lt;200000,"1.5-2L", "&gt;2L"))))</f>
        <v>&gt;2L</v>
      </c>
    </row>
    <row r="1255" spans="1:22" x14ac:dyDescent="0.35">
      <c r="A1255">
        <v>1254</v>
      </c>
      <c r="B1255">
        <v>0</v>
      </c>
      <c r="C1255" t="s">
        <v>19</v>
      </c>
      <c r="D1255" t="s">
        <v>23</v>
      </c>
      <c r="E1255">
        <v>3500000</v>
      </c>
      <c r="F1255" t="str">
        <f t="shared" si="76"/>
        <v>&gt;20 Lakh</v>
      </c>
      <c r="G1255">
        <v>11700000</v>
      </c>
      <c r="H1255">
        <v>14</v>
      </c>
      <c r="I1255">
        <v>649</v>
      </c>
      <c r="J1255" s="1">
        <v>2700000</v>
      </c>
      <c r="K1255" s="1">
        <v>700000</v>
      </c>
      <c r="L1255" s="1">
        <v>11400000</v>
      </c>
      <c r="M1255" s="1">
        <v>4800000</v>
      </c>
      <c r="N1255" s="1" t="s">
        <v>21</v>
      </c>
      <c r="O1255" s="1">
        <f>Cleaned_Data[[#This Row],[ loan_amount]]-Cleaned_Data[[#This Row],[ bank_asset_value]]</f>
        <v>6900000</v>
      </c>
      <c r="P1255" s="1">
        <f>Cleaned_Data[[#This Row],[ loan_amount]]</f>
        <v>11700000</v>
      </c>
      <c r="Q1255" s="1" t="str">
        <f t="shared" si="77"/>
        <v>600–699</v>
      </c>
      <c r="R1255" s="1">
        <f>Cleaned_Data[[#This Row],[ residential_assets_value]]+Cleaned_Data[[#This Row],[ commercial_assets_value]]+Cleaned_Data[[#This Row],[ luxury_assets_value]]</f>
        <v>14800000</v>
      </c>
      <c r="S1255" s="1">
        <f>Cleaned_Data[[#This Row],[ income_annum]]+Cleaned_Data[[#This Row],[ residential_assets_value]]+Cleaned_Data[[#This Row],[ commercial_assets_value]]+Cleaned_Data[[#This Row],[ luxury_assets_value]]</f>
        <v>18300000</v>
      </c>
      <c r="T1255" s="1" t="str">
        <f t="shared" si="78"/>
        <v>1–2 Cr</v>
      </c>
      <c r="U1255" s="12">
        <f t="shared" si="79"/>
        <v>835714</v>
      </c>
      <c r="V1255" s="1" t="str">
        <f>IF(Cleaned_Data[[#This Row],[EMI_Estimate]]&lt;50000, "50K", IF(Cleaned_Data[[#This Row],[EMI_Estimate]]&lt;100000, "50K-1L", IF(Cleaned_Data[[#This Row],[EMI_Estimate]]&lt;150000, "1L-1.5L", IF(Cleaned_Data[[#This Row],[EMI_Estimate]]&lt;200000,"1.5-2L", "&gt;2L"))))</f>
        <v>&gt;2L</v>
      </c>
    </row>
    <row r="1256" spans="1:22" x14ac:dyDescent="0.35">
      <c r="A1256">
        <v>1255</v>
      </c>
      <c r="B1256">
        <v>5</v>
      </c>
      <c r="C1256" t="s">
        <v>22</v>
      </c>
      <c r="D1256" t="s">
        <v>23</v>
      </c>
      <c r="E1256">
        <v>9800000</v>
      </c>
      <c r="F1256" t="str">
        <f t="shared" si="76"/>
        <v>&gt;20 Lakh</v>
      </c>
      <c r="G1256">
        <v>35700000</v>
      </c>
      <c r="H1256">
        <v>10</v>
      </c>
      <c r="I1256">
        <v>726</v>
      </c>
      <c r="J1256" s="1">
        <v>9400000</v>
      </c>
      <c r="K1256" s="1">
        <v>18900000</v>
      </c>
      <c r="L1256" s="1">
        <v>31200000</v>
      </c>
      <c r="M1256" s="1">
        <v>12000000</v>
      </c>
      <c r="N1256" s="1" t="s">
        <v>21</v>
      </c>
      <c r="O1256" s="1">
        <f>Cleaned_Data[[#This Row],[ loan_amount]]-Cleaned_Data[[#This Row],[ bank_asset_value]]</f>
        <v>23700000</v>
      </c>
      <c r="P1256" s="1">
        <f>Cleaned_Data[[#This Row],[ loan_amount]]</f>
        <v>35700000</v>
      </c>
      <c r="Q1256" s="1" t="str">
        <f t="shared" si="77"/>
        <v>700–799</v>
      </c>
      <c r="R1256" s="1">
        <f>Cleaned_Data[[#This Row],[ residential_assets_value]]+Cleaned_Data[[#This Row],[ commercial_assets_value]]+Cleaned_Data[[#This Row],[ luxury_assets_value]]</f>
        <v>59500000</v>
      </c>
      <c r="S1256" s="1">
        <f>Cleaned_Data[[#This Row],[ income_annum]]+Cleaned_Data[[#This Row],[ residential_assets_value]]+Cleaned_Data[[#This Row],[ commercial_assets_value]]+Cleaned_Data[[#This Row],[ luxury_assets_value]]</f>
        <v>69300000</v>
      </c>
      <c r="T1256" s="1" t="str">
        <f t="shared" si="78"/>
        <v>&gt;4 Cr</v>
      </c>
      <c r="U1256" s="12">
        <f t="shared" si="79"/>
        <v>3570000</v>
      </c>
      <c r="V1256" s="1" t="str">
        <f>IF(Cleaned_Data[[#This Row],[EMI_Estimate]]&lt;50000, "50K", IF(Cleaned_Data[[#This Row],[EMI_Estimate]]&lt;100000, "50K-1L", IF(Cleaned_Data[[#This Row],[EMI_Estimate]]&lt;150000, "1L-1.5L", IF(Cleaned_Data[[#This Row],[EMI_Estimate]]&lt;200000,"1.5-2L", "&gt;2L"))))</f>
        <v>&gt;2L</v>
      </c>
    </row>
    <row r="1257" spans="1:22" x14ac:dyDescent="0.35">
      <c r="A1257">
        <v>1256</v>
      </c>
      <c r="B1257">
        <v>4</v>
      </c>
      <c r="C1257" t="s">
        <v>19</v>
      </c>
      <c r="D1257" t="s">
        <v>20</v>
      </c>
      <c r="E1257">
        <v>800000</v>
      </c>
      <c r="F1257" t="str">
        <f t="shared" si="76"/>
        <v>5-10 Lakh</v>
      </c>
      <c r="G1257">
        <v>3100000</v>
      </c>
      <c r="H1257">
        <v>18</v>
      </c>
      <c r="I1257">
        <v>712</v>
      </c>
      <c r="J1257" s="1">
        <v>400000</v>
      </c>
      <c r="K1257" s="1">
        <v>700000</v>
      </c>
      <c r="L1257" s="1">
        <v>1900000</v>
      </c>
      <c r="M1257" s="1">
        <v>1100000</v>
      </c>
      <c r="N1257" s="1" t="s">
        <v>21</v>
      </c>
      <c r="O1257" s="1">
        <f>Cleaned_Data[[#This Row],[ loan_amount]]-Cleaned_Data[[#This Row],[ bank_asset_value]]</f>
        <v>2000000</v>
      </c>
      <c r="P1257" s="1">
        <f>Cleaned_Data[[#This Row],[ loan_amount]]</f>
        <v>3100000</v>
      </c>
      <c r="Q1257" s="1" t="str">
        <f t="shared" si="77"/>
        <v>700–799</v>
      </c>
      <c r="R1257" s="1">
        <f>Cleaned_Data[[#This Row],[ residential_assets_value]]+Cleaned_Data[[#This Row],[ commercial_assets_value]]+Cleaned_Data[[#This Row],[ luxury_assets_value]]</f>
        <v>3000000</v>
      </c>
      <c r="S1257" s="1">
        <f>Cleaned_Data[[#This Row],[ income_annum]]+Cleaned_Data[[#This Row],[ residential_assets_value]]+Cleaned_Data[[#This Row],[ commercial_assets_value]]+Cleaned_Data[[#This Row],[ luxury_assets_value]]</f>
        <v>3800000</v>
      </c>
      <c r="T1257" s="1" t="str">
        <f t="shared" si="78"/>
        <v>&lt;1 Cr</v>
      </c>
      <c r="U1257" s="12">
        <f t="shared" si="79"/>
        <v>172222</v>
      </c>
      <c r="V1257" s="1" t="str">
        <f>IF(Cleaned_Data[[#This Row],[EMI_Estimate]]&lt;50000, "50K", IF(Cleaned_Data[[#This Row],[EMI_Estimate]]&lt;100000, "50K-1L", IF(Cleaned_Data[[#This Row],[EMI_Estimate]]&lt;150000, "1L-1.5L", IF(Cleaned_Data[[#This Row],[EMI_Estimate]]&lt;200000,"1.5-2L", "&gt;2L"))))</f>
        <v>1.5-2L</v>
      </c>
    </row>
    <row r="1258" spans="1:22" x14ac:dyDescent="0.35">
      <c r="A1258">
        <v>1257</v>
      </c>
      <c r="B1258">
        <v>0</v>
      </c>
      <c r="C1258" t="s">
        <v>22</v>
      </c>
      <c r="D1258" t="s">
        <v>20</v>
      </c>
      <c r="E1258">
        <v>9700000</v>
      </c>
      <c r="F1258" t="str">
        <f t="shared" si="76"/>
        <v>&gt;20 Lakh</v>
      </c>
      <c r="G1258">
        <v>37300000</v>
      </c>
      <c r="H1258">
        <v>20</v>
      </c>
      <c r="I1258">
        <v>701</v>
      </c>
      <c r="J1258" s="1">
        <v>12100000</v>
      </c>
      <c r="K1258" s="1">
        <v>16200000</v>
      </c>
      <c r="L1258" s="1">
        <v>24100000</v>
      </c>
      <c r="M1258" s="1">
        <v>10500000</v>
      </c>
      <c r="N1258" s="1" t="s">
        <v>21</v>
      </c>
      <c r="O1258" s="1">
        <f>Cleaned_Data[[#This Row],[ loan_amount]]-Cleaned_Data[[#This Row],[ bank_asset_value]]</f>
        <v>26800000</v>
      </c>
      <c r="P1258" s="1">
        <f>Cleaned_Data[[#This Row],[ loan_amount]]</f>
        <v>37300000</v>
      </c>
      <c r="Q1258" s="1" t="str">
        <f t="shared" si="77"/>
        <v>700–799</v>
      </c>
      <c r="R1258" s="1">
        <f>Cleaned_Data[[#This Row],[ residential_assets_value]]+Cleaned_Data[[#This Row],[ commercial_assets_value]]+Cleaned_Data[[#This Row],[ luxury_assets_value]]</f>
        <v>52400000</v>
      </c>
      <c r="S1258" s="1">
        <f>Cleaned_Data[[#This Row],[ income_annum]]+Cleaned_Data[[#This Row],[ residential_assets_value]]+Cleaned_Data[[#This Row],[ commercial_assets_value]]+Cleaned_Data[[#This Row],[ luxury_assets_value]]</f>
        <v>62100000</v>
      </c>
      <c r="T1258" s="1" t="str">
        <f t="shared" si="78"/>
        <v>&gt;4 Cr</v>
      </c>
      <c r="U1258" s="12">
        <f t="shared" si="79"/>
        <v>1865000</v>
      </c>
      <c r="V1258" s="1" t="str">
        <f>IF(Cleaned_Data[[#This Row],[EMI_Estimate]]&lt;50000, "50K", IF(Cleaned_Data[[#This Row],[EMI_Estimate]]&lt;100000, "50K-1L", IF(Cleaned_Data[[#This Row],[EMI_Estimate]]&lt;150000, "1L-1.5L", IF(Cleaned_Data[[#This Row],[EMI_Estimate]]&lt;200000,"1.5-2L", "&gt;2L"))))</f>
        <v>&gt;2L</v>
      </c>
    </row>
    <row r="1259" spans="1:22" x14ac:dyDescent="0.35">
      <c r="A1259">
        <v>1258</v>
      </c>
      <c r="B1259">
        <v>3</v>
      </c>
      <c r="C1259" t="s">
        <v>19</v>
      </c>
      <c r="D1259" t="s">
        <v>20</v>
      </c>
      <c r="E1259">
        <v>6200000</v>
      </c>
      <c r="F1259" t="str">
        <f t="shared" si="76"/>
        <v>&gt;20 Lakh</v>
      </c>
      <c r="G1259">
        <v>21300000</v>
      </c>
      <c r="H1259">
        <v>12</v>
      </c>
      <c r="I1259">
        <v>655</v>
      </c>
      <c r="J1259" s="1">
        <v>6500000</v>
      </c>
      <c r="K1259" s="1">
        <v>11600000</v>
      </c>
      <c r="L1259" s="1">
        <v>19200000</v>
      </c>
      <c r="M1259" s="1">
        <v>5000000</v>
      </c>
      <c r="N1259" s="1" t="s">
        <v>21</v>
      </c>
      <c r="O1259" s="1">
        <f>Cleaned_Data[[#This Row],[ loan_amount]]-Cleaned_Data[[#This Row],[ bank_asset_value]]</f>
        <v>16300000</v>
      </c>
      <c r="P1259" s="1">
        <f>Cleaned_Data[[#This Row],[ loan_amount]]</f>
        <v>21300000</v>
      </c>
      <c r="Q1259" s="1" t="str">
        <f t="shared" si="77"/>
        <v>600–699</v>
      </c>
      <c r="R1259" s="1">
        <f>Cleaned_Data[[#This Row],[ residential_assets_value]]+Cleaned_Data[[#This Row],[ commercial_assets_value]]+Cleaned_Data[[#This Row],[ luxury_assets_value]]</f>
        <v>37300000</v>
      </c>
      <c r="S1259" s="1">
        <f>Cleaned_Data[[#This Row],[ income_annum]]+Cleaned_Data[[#This Row],[ residential_assets_value]]+Cleaned_Data[[#This Row],[ commercial_assets_value]]+Cleaned_Data[[#This Row],[ luxury_assets_value]]</f>
        <v>43500000</v>
      </c>
      <c r="T1259" s="1" t="str">
        <f t="shared" si="78"/>
        <v>&gt;4 Cr</v>
      </c>
      <c r="U1259" s="12">
        <f t="shared" si="79"/>
        <v>1775000</v>
      </c>
      <c r="V1259" s="1" t="str">
        <f>IF(Cleaned_Data[[#This Row],[EMI_Estimate]]&lt;50000, "50K", IF(Cleaned_Data[[#This Row],[EMI_Estimate]]&lt;100000, "50K-1L", IF(Cleaned_Data[[#This Row],[EMI_Estimate]]&lt;150000, "1L-1.5L", IF(Cleaned_Data[[#This Row],[EMI_Estimate]]&lt;200000,"1.5-2L", "&gt;2L"))))</f>
        <v>&gt;2L</v>
      </c>
    </row>
    <row r="1260" spans="1:22" x14ac:dyDescent="0.35">
      <c r="A1260">
        <v>1259</v>
      </c>
      <c r="B1260">
        <v>1</v>
      </c>
      <c r="C1260" t="s">
        <v>22</v>
      </c>
      <c r="D1260" t="s">
        <v>23</v>
      </c>
      <c r="E1260">
        <v>4400000</v>
      </c>
      <c r="F1260" t="str">
        <f t="shared" si="76"/>
        <v>&gt;20 Lakh</v>
      </c>
      <c r="G1260">
        <v>16600000</v>
      </c>
      <c r="H1260">
        <v>18</v>
      </c>
      <c r="I1260">
        <v>385</v>
      </c>
      <c r="J1260" s="1">
        <v>800000</v>
      </c>
      <c r="K1260" s="1">
        <v>5300000</v>
      </c>
      <c r="L1260" s="1">
        <v>13400000</v>
      </c>
      <c r="M1260" s="1">
        <v>5100000</v>
      </c>
      <c r="N1260" s="1" t="s">
        <v>24</v>
      </c>
      <c r="O1260" s="1">
        <f>Cleaned_Data[[#This Row],[ loan_amount]]-Cleaned_Data[[#This Row],[ bank_asset_value]]</f>
        <v>11500000</v>
      </c>
      <c r="P1260" s="1">
        <f>Cleaned_Data[[#This Row],[ loan_amount]]</f>
        <v>16600000</v>
      </c>
      <c r="Q1260" s="1" t="str">
        <f t="shared" si="77"/>
        <v>300–499</v>
      </c>
      <c r="R1260" s="1">
        <f>Cleaned_Data[[#This Row],[ residential_assets_value]]+Cleaned_Data[[#This Row],[ commercial_assets_value]]+Cleaned_Data[[#This Row],[ luxury_assets_value]]</f>
        <v>19500000</v>
      </c>
      <c r="S1260" s="1">
        <f>Cleaned_Data[[#This Row],[ income_annum]]+Cleaned_Data[[#This Row],[ residential_assets_value]]+Cleaned_Data[[#This Row],[ commercial_assets_value]]+Cleaned_Data[[#This Row],[ luxury_assets_value]]</f>
        <v>23900000</v>
      </c>
      <c r="T1260" s="1" t="str">
        <f t="shared" si="78"/>
        <v>2–3 Cr</v>
      </c>
      <c r="U1260" s="12">
        <f t="shared" si="79"/>
        <v>922222</v>
      </c>
      <c r="V1260" s="1" t="str">
        <f>IF(Cleaned_Data[[#This Row],[EMI_Estimate]]&lt;50000, "50K", IF(Cleaned_Data[[#This Row],[EMI_Estimate]]&lt;100000, "50K-1L", IF(Cleaned_Data[[#This Row],[EMI_Estimate]]&lt;150000, "1L-1.5L", IF(Cleaned_Data[[#This Row],[EMI_Estimate]]&lt;200000,"1.5-2L", "&gt;2L"))))</f>
        <v>&gt;2L</v>
      </c>
    </row>
    <row r="1261" spans="1:22" x14ac:dyDescent="0.35">
      <c r="A1261">
        <v>1260</v>
      </c>
      <c r="B1261">
        <v>2</v>
      </c>
      <c r="C1261" t="s">
        <v>19</v>
      </c>
      <c r="D1261" t="s">
        <v>20</v>
      </c>
      <c r="E1261">
        <v>1800000</v>
      </c>
      <c r="F1261" t="str">
        <f t="shared" si="76"/>
        <v>15-20 Lakh</v>
      </c>
      <c r="G1261">
        <v>3800000</v>
      </c>
      <c r="H1261">
        <v>4</v>
      </c>
      <c r="I1261">
        <v>777</v>
      </c>
      <c r="J1261" s="1">
        <v>5100000</v>
      </c>
      <c r="K1261" s="1">
        <v>2700000</v>
      </c>
      <c r="L1261" s="1">
        <v>4600000</v>
      </c>
      <c r="M1261" s="1">
        <v>1400000</v>
      </c>
      <c r="N1261" s="1" t="s">
        <v>21</v>
      </c>
      <c r="O1261" s="1">
        <f>Cleaned_Data[[#This Row],[ loan_amount]]-Cleaned_Data[[#This Row],[ bank_asset_value]]</f>
        <v>2400000</v>
      </c>
      <c r="P1261" s="1">
        <f>Cleaned_Data[[#This Row],[ loan_amount]]</f>
        <v>3800000</v>
      </c>
      <c r="Q1261" s="1" t="str">
        <f t="shared" si="77"/>
        <v>700–799</v>
      </c>
      <c r="R1261" s="1">
        <f>Cleaned_Data[[#This Row],[ residential_assets_value]]+Cleaned_Data[[#This Row],[ commercial_assets_value]]+Cleaned_Data[[#This Row],[ luxury_assets_value]]</f>
        <v>12400000</v>
      </c>
      <c r="S1261" s="1">
        <f>Cleaned_Data[[#This Row],[ income_annum]]+Cleaned_Data[[#This Row],[ residential_assets_value]]+Cleaned_Data[[#This Row],[ commercial_assets_value]]+Cleaned_Data[[#This Row],[ luxury_assets_value]]</f>
        <v>14200000</v>
      </c>
      <c r="T1261" s="1" t="str">
        <f t="shared" si="78"/>
        <v>1–2 Cr</v>
      </c>
      <c r="U1261" s="12">
        <f t="shared" si="79"/>
        <v>950000</v>
      </c>
      <c r="V1261" s="1" t="str">
        <f>IF(Cleaned_Data[[#This Row],[EMI_Estimate]]&lt;50000, "50K", IF(Cleaned_Data[[#This Row],[EMI_Estimate]]&lt;100000, "50K-1L", IF(Cleaned_Data[[#This Row],[EMI_Estimate]]&lt;150000, "1L-1.5L", IF(Cleaned_Data[[#This Row],[EMI_Estimate]]&lt;200000,"1.5-2L", "&gt;2L"))))</f>
        <v>&gt;2L</v>
      </c>
    </row>
    <row r="1262" spans="1:22" x14ac:dyDescent="0.35">
      <c r="A1262">
        <v>1261</v>
      </c>
      <c r="B1262">
        <v>3</v>
      </c>
      <c r="C1262" t="s">
        <v>19</v>
      </c>
      <c r="D1262" t="s">
        <v>20</v>
      </c>
      <c r="E1262">
        <v>1700000</v>
      </c>
      <c r="F1262" t="str">
        <f t="shared" si="76"/>
        <v>15-20 Lakh</v>
      </c>
      <c r="G1262">
        <v>5300000</v>
      </c>
      <c r="H1262">
        <v>14</v>
      </c>
      <c r="I1262">
        <v>696</v>
      </c>
      <c r="J1262" s="1">
        <v>300000</v>
      </c>
      <c r="K1262" s="1">
        <v>700000</v>
      </c>
      <c r="L1262" s="1">
        <v>4500000</v>
      </c>
      <c r="M1262" s="1">
        <v>800000</v>
      </c>
      <c r="N1262" s="1" t="s">
        <v>21</v>
      </c>
      <c r="O1262" s="1">
        <f>Cleaned_Data[[#This Row],[ loan_amount]]-Cleaned_Data[[#This Row],[ bank_asset_value]]</f>
        <v>4500000</v>
      </c>
      <c r="P1262" s="1">
        <f>Cleaned_Data[[#This Row],[ loan_amount]]</f>
        <v>5300000</v>
      </c>
      <c r="Q1262" s="1" t="str">
        <f t="shared" si="77"/>
        <v>600–699</v>
      </c>
      <c r="R1262" s="1">
        <f>Cleaned_Data[[#This Row],[ residential_assets_value]]+Cleaned_Data[[#This Row],[ commercial_assets_value]]+Cleaned_Data[[#This Row],[ luxury_assets_value]]</f>
        <v>5500000</v>
      </c>
      <c r="S1262" s="1">
        <f>Cleaned_Data[[#This Row],[ income_annum]]+Cleaned_Data[[#This Row],[ residential_assets_value]]+Cleaned_Data[[#This Row],[ commercial_assets_value]]+Cleaned_Data[[#This Row],[ luxury_assets_value]]</f>
        <v>7200000</v>
      </c>
      <c r="T1262" s="1" t="str">
        <f t="shared" si="78"/>
        <v>&lt;1 Cr</v>
      </c>
      <c r="U1262" s="12">
        <f t="shared" si="79"/>
        <v>378571</v>
      </c>
      <c r="V1262" s="1" t="str">
        <f>IF(Cleaned_Data[[#This Row],[EMI_Estimate]]&lt;50000, "50K", IF(Cleaned_Data[[#This Row],[EMI_Estimate]]&lt;100000, "50K-1L", IF(Cleaned_Data[[#This Row],[EMI_Estimate]]&lt;150000, "1L-1.5L", IF(Cleaned_Data[[#This Row],[EMI_Estimate]]&lt;200000,"1.5-2L", "&gt;2L"))))</f>
        <v>&gt;2L</v>
      </c>
    </row>
    <row r="1263" spans="1:22" x14ac:dyDescent="0.35">
      <c r="A1263">
        <v>1262</v>
      </c>
      <c r="B1263">
        <v>3</v>
      </c>
      <c r="C1263" t="s">
        <v>19</v>
      </c>
      <c r="D1263" t="s">
        <v>20</v>
      </c>
      <c r="E1263">
        <v>3900000</v>
      </c>
      <c r="F1263" t="str">
        <f t="shared" si="76"/>
        <v>&gt;20 Lakh</v>
      </c>
      <c r="G1263">
        <v>14100000</v>
      </c>
      <c r="H1263">
        <v>16</v>
      </c>
      <c r="I1263">
        <v>496</v>
      </c>
      <c r="J1263" s="1">
        <v>2500000</v>
      </c>
      <c r="K1263" s="1">
        <v>2200000</v>
      </c>
      <c r="L1263" s="1">
        <v>13700000</v>
      </c>
      <c r="M1263" s="1">
        <v>2900000</v>
      </c>
      <c r="N1263" s="1" t="s">
        <v>24</v>
      </c>
      <c r="O1263" s="1">
        <f>Cleaned_Data[[#This Row],[ loan_amount]]-Cleaned_Data[[#This Row],[ bank_asset_value]]</f>
        <v>11200000</v>
      </c>
      <c r="P1263" s="1">
        <f>Cleaned_Data[[#This Row],[ loan_amount]]</f>
        <v>14100000</v>
      </c>
      <c r="Q1263" s="1" t="str">
        <f t="shared" si="77"/>
        <v>300–499</v>
      </c>
      <c r="R1263" s="1">
        <f>Cleaned_Data[[#This Row],[ residential_assets_value]]+Cleaned_Data[[#This Row],[ commercial_assets_value]]+Cleaned_Data[[#This Row],[ luxury_assets_value]]</f>
        <v>18400000</v>
      </c>
      <c r="S1263" s="1">
        <f>Cleaned_Data[[#This Row],[ income_annum]]+Cleaned_Data[[#This Row],[ residential_assets_value]]+Cleaned_Data[[#This Row],[ commercial_assets_value]]+Cleaned_Data[[#This Row],[ luxury_assets_value]]</f>
        <v>22300000</v>
      </c>
      <c r="T1263" s="1" t="str">
        <f t="shared" si="78"/>
        <v>2–3 Cr</v>
      </c>
      <c r="U1263" s="12">
        <f t="shared" si="79"/>
        <v>881250</v>
      </c>
      <c r="V1263" s="1" t="str">
        <f>IF(Cleaned_Data[[#This Row],[EMI_Estimate]]&lt;50000, "50K", IF(Cleaned_Data[[#This Row],[EMI_Estimate]]&lt;100000, "50K-1L", IF(Cleaned_Data[[#This Row],[EMI_Estimate]]&lt;150000, "1L-1.5L", IF(Cleaned_Data[[#This Row],[EMI_Estimate]]&lt;200000,"1.5-2L", "&gt;2L"))))</f>
        <v>&gt;2L</v>
      </c>
    </row>
    <row r="1264" spans="1:22" x14ac:dyDescent="0.35">
      <c r="A1264">
        <v>1263</v>
      </c>
      <c r="B1264">
        <v>2</v>
      </c>
      <c r="C1264" t="s">
        <v>19</v>
      </c>
      <c r="D1264" t="s">
        <v>23</v>
      </c>
      <c r="E1264">
        <v>2200000</v>
      </c>
      <c r="F1264" t="str">
        <f t="shared" si="76"/>
        <v>&gt;20 Lakh</v>
      </c>
      <c r="G1264">
        <v>7900000</v>
      </c>
      <c r="H1264">
        <v>6</v>
      </c>
      <c r="I1264">
        <v>659</v>
      </c>
      <c r="J1264" s="1">
        <v>3400000</v>
      </c>
      <c r="K1264" s="1">
        <v>1800000</v>
      </c>
      <c r="L1264" s="1">
        <v>8600000</v>
      </c>
      <c r="M1264" s="1">
        <v>2400000</v>
      </c>
      <c r="N1264" s="1" t="s">
        <v>21</v>
      </c>
      <c r="O1264" s="1">
        <f>Cleaned_Data[[#This Row],[ loan_amount]]-Cleaned_Data[[#This Row],[ bank_asset_value]]</f>
        <v>5500000</v>
      </c>
      <c r="P1264" s="1">
        <f>Cleaned_Data[[#This Row],[ loan_amount]]</f>
        <v>7900000</v>
      </c>
      <c r="Q1264" s="1" t="str">
        <f t="shared" si="77"/>
        <v>600–699</v>
      </c>
      <c r="R1264" s="1">
        <f>Cleaned_Data[[#This Row],[ residential_assets_value]]+Cleaned_Data[[#This Row],[ commercial_assets_value]]+Cleaned_Data[[#This Row],[ luxury_assets_value]]</f>
        <v>13800000</v>
      </c>
      <c r="S1264" s="1">
        <f>Cleaned_Data[[#This Row],[ income_annum]]+Cleaned_Data[[#This Row],[ residential_assets_value]]+Cleaned_Data[[#This Row],[ commercial_assets_value]]+Cleaned_Data[[#This Row],[ luxury_assets_value]]</f>
        <v>16000000</v>
      </c>
      <c r="T1264" s="1" t="str">
        <f t="shared" si="78"/>
        <v>1–2 Cr</v>
      </c>
      <c r="U1264" s="12">
        <f t="shared" si="79"/>
        <v>1316667</v>
      </c>
      <c r="V1264" s="1" t="str">
        <f>IF(Cleaned_Data[[#This Row],[EMI_Estimate]]&lt;50000, "50K", IF(Cleaned_Data[[#This Row],[EMI_Estimate]]&lt;100000, "50K-1L", IF(Cleaned_Data[[#This Row],[EMI_Estimate]]&lt;150000, "1L-1.5L", IF(Cleaned_Data[[#This Row],[EMI_Estimate]]&lt;200000,"1.5-2L", "&gt;2L"))))</f>
        <v>&gt;2L</v>
      </c>
    </row>
    <row r="1265" spans="1:22" x14ac:dyDescent="0.35">
      <c r="A1265">
        <v>1264</v>
      </c>
      <c r="B1265">
        <v>3</v>
      </c>
      <c r="C1265" t="s">
        <v>22</v>
      </c>
      <c r="D1265" t="s">
        <v>23</v>
      </c>
      <c r="E1265">
        <v>6300000</v>
      </c>
      <c r="F1265" t="str">
        <f t="shared" si="76"/>
        <v>&gt;20 Lakh</v>
      </c>
      <c r="G1265">
        <v>17700000</v>
      </c>
      <c r="H1265">
        <v>2</v>
      </c>
      <c r="I1265">
        <v>542</v>
      </c>
      <c r="J1265" s="1">
        <v>16800000</v>
      </c>
      <c r="K1265" s="1">
        <v>900000</v>
      </c>
      <c r="L1265" s="1">
        <v>16400000</v>
      </c>
      <c r="M1265" s="1">
        <v>5300000</v>
      </c>
      <c r="N1265" s="1" t="s">
        <v>24</v>
      </c>
      <c r="O1265" s="1">
        <f>Cleaned_Data[[#This Row],[ loan_amount]]-Cleaned_Data[[#This Row],[ bank_asset_value]]</f>
        <v>12400000</v>
      </c>
      <c r="P1265" s="1">
        <f>Cleaned_Data[[#This Row],[ loan_amount]]</f>
        <v>17700000</v>
      </c>
      <c r="Q1265" s="1" t="str">
        <f t="shared" si="77"/>
        <v>500–599</v>
      </c>
      <c r="R1265" s="1">
        <f>Cleaned_Data[[#This Row],[ residential_assets_value]]+Cleaned_Data[[#This Row],[ commercial_assets_value]]+Cleaned_Data[[#This Row],[ luxury_assets_value]]</f>
        <v>34100000</v>
      </c>
      <c r="S1265" s="1">
        <f>Cleaned_Data[[#This Row],[ income_annum]]+Cleaned_Data[[#This Row],[ residential_assets_value]]+Cleaned_Data[[#This Row],[ commercial_assets_value]]+Cleaned_Data[[#This Row],[ luxury_assets_value]]</f>
        <v>40400000</v>
      </c>
      <c r="T1265" s="1" t="str">
        <f t="shared" si="78"/>
        <v>&gt;4 Cr</v>
      </c>
      <c r="U1265" s="12">
        <f t="shared" si="79"/>
        <v>8850000</v>
      </c>
      <c r="V1265" s="1" t="str">
        <f>IF(Cleaned_Data[[#This Row],[EMI_Estimate]]&lt;50000, "50K", IF(Cleaned_Data[[#This Row],[EMI_Estimate]]&lt;100000, "50K-1L", IF(Cleaned_Data[[#This Row],[EMI_Estimate]]&lt;150000, "1L-1.5L", IF(Cleaned_Data[[#This Row],[EMI_Estimate]]&lt;200000,"1.5-2L", "&gt;2L"))))</f>
        <v>&gt;2L</v>
      </c>
    </row>
    <row r="1266" spans="1:22" x14ac:dyDescent="0.35">
      <c r="A1266">
        <v>1265</v>
      </c>
      <c r="B1266">
        <v>2</v>
      </c>
      <c r="C1266" t="s">
        <v>22</v>
      </c>
      <c r="D1266" t="s">
        <v>20</v>
      </c>
      <c r="E1266">
        <v>2200000</v>
      </c>
      <c r="F1266" t="str">
        <f t="shared" si="76"/>
        <v>&gt;20 Lakh</v>
      </c>
      <c r="G1266">
        <v>8700000</v>
      </c>
      <c r="H1266">
        <v>18</v>
      </c>
      <c r="I1266">
        <v>729</v>
      </c>
      <c r="J1266" s="1">
        <v>3900000</v>
      </c>
      <c r="K1266" s="1">
        <v>3300000</v>
      </c>
      <c r="L1266" s="1">
        <v>7600000</v>
      </c>
      <c r="M1266" s="1">
        <v>1300000</v>
      </c>
      <c r="N1266" s="1" t="s">
        <v>21</v>
      </c>
      <c r="O1266" s="1">
        <f>Cleaned_Data[[#This Row],[ loan_amount]]-Cleaned_Data[[#This Row],[ bank_asset_value]]</f>
        <v>7400000</v>
      </c>
      <c r="P1266" s="1">
        <f>Cleaned_Data[[#This Row],[ loan_amount]]</f>
        <v>8700000</v>
      </c>
      <c r="Q1266" s="1" t="str">
        <f t="shared" si="77"/>
        <v>700–799</v>
      </c>
      <c r="R1266" s="1">
        <f>Cleaned_Data[[#This Row],[ residential_assets_value]]+Cleaned_Data[[#This Row],[ commercial_assets_value]]+Cleaned_Data[[#This Row],[ luxury_assets_value]]</f>
        <v>14800000</v>
      </c>
      <c r="S1266" s="1">
        <f>Cleaned_Data[[#This Row],[ income_annum]]+Cleaned_Data[[#This Row],[ residential_assets_value]]+Cleaned_Data[[#This Row],[ commercial_assets_value]]+Cleaned_Data[[#This Row],[ luxury_assets_value]]</f>
        <v>17000000</v>
      </c>
      <c r="T1266" s="1" t="str">
        <f t="shared" si="78"/>
        <v>1–2 Cr</v>
      </c>
      <c r="U1266" s="12">
        <f t="shared" si="79"/>
        <v>483333</v>
      </c>
      <c r="V1266" s="1" t="str">
        <f>IF(Cleaned_Data[[#This Row],[EMI_Estimate]]&lt;50000, "50K", IF(Cleaned_Data[[#This Row],[EMI_Estimate]]&lt;100000, "50K-1L", IF(Cleaned_Data[[#This Row],[EMI_Estimate]]&lt;150000, "1L-1.5L", IF(Cleaned_Data[[#This Row],[EMI_Estimate]]&lt;200000,"1.5-2L", "&gt;2L"))))</f>
        <v>&gt;2L</v>
      </c>
    </row>
    <row r="1267" spans="1:22" x14ac:dyDescent="0.35">
      <c r="A1267">
        <v>1266</v>
      </c>
      <c r="B1267">
        <v>1</v>
      </c>
      <c r="C1267" t="s">
        <v>19</v>
      </c>
      <c r="D1267" t="s">
        <v>20</v>
      </c>
      <c r="E1267">
        <v>8100000</v>
      </c>
      <c r="F1267" t="str">
        <f t="shared" si="76"/>
        <v>&gt;20 Lakh</v>
      </c>
      <c r="G1267">
        <v>28400000</v>
      </c>
      <c r="H1267">
        <v>6</v>
      </c>
      <c r="I1267">
        <v>744</v>
      </c>
      <c r="J1267" s="1">
        <v>20300000</v>
      </c>
      <c r="K1267" s="1">
        <v>10500000</v>
      </c>
      <c r="L1267" s="1">
        <v>21800000</v>
      </c>
      <c r="M1267" s="1">
        <v>7700000</v>
      </c>
      <c r="N1267" s="1" t="s">
        <v>21</v>
      </c>
      <c r="O1267" s="1">
        <f>Cleaned_Data[[#This Row],[ loan_amount]]-Cleaned_Data[[#This Row],[ bank_asset_value]]</f>
        <v>20700000</v>
      </c>
      <c r="P1267" s="1">
        <f>Cleaned_Data[[#This Row],[ loan_amount]]</f>
        <v>28400000</v>
      </c>
      <c r="Q1267" s="1" t="str">
        <f t="shared" si="77"/>
        <v>700–799</v>
      </c>
      <c r="R1267" s="1">
        <f>Cleaned_Data[[#This Row],[ residential_assets_value]]+Cleaned_Data[[#This Row],[ commercial_assets_value]]+Cleaned_Data[[#This Row],[ luxury_assets_value]]</f>
        <v>52600000</v>
      </c>
      <c r="S1267" s="1">
        <f>Cleaned_Data[[#This Row],[ income_annum]]+Cleaned_Data[[#This Row],[ residential_assets_value]]+Cleaned_Data[[#This Row],[ commercial_assets_value]]+Cleaned_Data[[#This Row],[ luxury_assets_value]]</f>
        <v>60700000</v>
      </c>
      <c r="T1267" s="1" t="str">
        <f t="shared" si="78"/>
        <v>&gt;4 Cr</v>
      </c>
      <c r="U1267" s="12">
        <f t="shared" si="79"/>
        <v>4733333</v>
      </c>
      <c r="V1267" s="1" t="str">
        <f>IF(Cleaned_Data[[#This Row],[EMI_Estimate]]&lt;50000, "50K", IF(Cleaned_Data[[#This Row],[EMI_Estimate]]&lt;100000, "50K-1L", IF(Cleaned_Data[[#This Row],[EMI_Estimate]]&lt;150000, "1L-1.5L", IF(Cleaned_Data[[#This Row],[EMI_Estimate]]&lt;200000,"1.5-2L", "&gt;2L"))))</f>
        <v>&gt;2L</v>
      </c>
    </row>
    <row r="1268" spans="1:22" x14ac:dyDescent="0.35">
      <c r="A1268">
        <v>1267</v>
      </c>
      <c r="B1268">
        <v>4</v>
      </c>
      <c r="C1268" t="s">
        <v>22</v>
      </c>
      <c r="D1268" t="s">
        <v>20</v>
      </c>
      <c r="E1268">
        <v>6800000</v>
      </c>
      <c r="F1268" t="str">
        <f t="shared" si="76"/>
        <v>&gt;20 Lakh</v>
      </c>
      <c r="G1268">
        <v>17000000</v>
      </c>
      <c r="H1268">
        <v>2</v>
      </c>
      <c r="I1268">
        <v>749</v>
      </c>
      <c r="J1268" s="1">
        <v>18000000</v>
      </c>
      <c r="K1268" s="1">
        <v>3800000</v>
      </c>
      <c r="L1268" s="1">
        <v>27100000</v>
      </c>
      <c r="M1268" s="1">
        <v>9400000</v>
      </c>
      <c r="N1268" s="1" t="s">
        <v>21</v>
      </c>
      <c r="O1268" s="1">
        <f>Cleaned_Data[[#This Row],[ loan_amount]]-Cleaned_Data[[#This Row],[ bank_asset_value]]</f>
        <v>7600000</v>
      </c>
      <c r="P1268" s="1">
        <f>Cleaned_Data[[#This Row],[ loan_amount]]</f>
        <v>17000000</v>
      </c>
      <c r="Q1268" s="1" t="str">
        <f t="shared" si="77"/>
        <v>700–799</v>
      </c>
      <c r="R1268" s="1">
        <f>Cleaned_Data[[#This Row],[ residential_assets_value]]+Cleaned_Data[[#This Row],[ commercial_assets_value]]+Cleaned_Data[[#This Row],[ luxury_assets_value]]</f>
        <v>48900000</v>
      </c>
      <c r="S1268" s="1">
        <f>Cleaned_Data[[#This Row],[ income_annum]]+Cleaned_Data[[#This Row],[ residential_assets_value]]+Cleaned_Data[[#This Row],[ commercial_assets_value]]+Cleaned_Data[[#This Row],[ luxury_assets_value]]</f>
        <v>55700000</v>
      </c>
      <c r="T1268" s="1" t="str">
        <f t="shared" si="78"/>
        <v>&gt;4 Cr</v>
      </c>
      <c r="U1268" s="12">
        <f t="shared" si="79"/>
        <v>8500000</v>
      </c>
      <c r="V1268" s="1" t="str">
        <f>IF(Cleaned_Data[[#This Row],[EMI_Estimate]]&lt;50000, "50K", IF(Cleaned_Data[[#This Row],[EMI_Estimate]]&lt;100000, "50K-1L", IF(Cleaned_Data[[#This Row],[EMI_Estimate]]&lt;150000, "1L-1.5L", IF(Cleaned_Data[[#This Row],[EMI_Estimate]]&lt;200000,"1.5-2L", "&gt;2L"))))</f>
        <v>&gt;2L</v>
      </c>
    </row>
    <row r="1269" spans="1:22" x14ac:dyDescent="0.35">
      <c r="A1269">
        <v>1268</v>
      </c>
      <c r="B1269">
        <v>0</v>
      </c>
      <c r="C1269" t="s">
        <v>19</v>
      </c>
      <c r="D1269" t="s">
        <v>20</v>
      </c>
      <c r="E1269">
        <v>4700000</v>
      </c>
      <c r="F1269" t="str">
        <f t="shared" si="76"/>
        <v>&gt;20 Lakh</v>
      </c>
      <c r="G1269">
        <v>14800000</v>
      </c>
      <c r="H1269">
        <v>20</v>
      </c>
      <c r="I1269">
        <v>755</v>
      </c>
      <c r="J1269" s="1">
        <v>12300000</v>
      </c>
      <c r="K1269" s="1">
        <v>5000000</v>
      </c>
      <c r="L1269" s="1">
        <v>15400000</v>
      </c>
      <c r="M1269" s="1">
        <v>3700000</v>
      </c>
      <c r="N1269" s="1" t="s">
        <v>21</v>
      </c>
      <c r="O1269" s="1">
        <f>Cleaned_Data[[#This Row],[ loan_amount]]-Cleaned_Data[[#This Row],[ bank_asset_value]]</f>
        <v>11100000</v>
      </c>
      <c r="P1269" s="1">
        <f>Cleaned_Data[[#This Row],[ loan_amount]]</f>
        <v>14800000</v>
      </c>
      <c r="Q1269" s="1" t="str">
        <f t="shared" si="77"/>
        <v>700–799</v>
      </c>
      <c r="R1269" s="1">
        <f>Cleaned_Data[[#This Row],[ residential_assets_value]]+Cleaned_Data[[#This Row],[ commercial_assets_value]]+Cleaned_Data[[#This Row],[ luxury_assets_value]]</f>
        <v>32700000</v>
      </c>
      <c r="S1269" s="1">
        <f>Cleaned_Data[[#This Row],[ income_annum]]+Cleaned_Data[[#This Row],[ residential_assets_value]]+Cleaned_Data[[#This Row],[ commercial_assets_value]]+Cleaned_Data[[#This Row],[ luxury_assets_value]]</f>
        <v>37400000</v>
      </c>
      <c r="T1269" s="1" t="str">
        <f t="shared" si="78"/>
        <v>3–4 Cr</v>
      </c>
      <c r="U1269" s="12">
        <f t="shared" si="79"/>
        <v>740000</v>
      </c>
      <c r="V1269" s="1" t="str">
        <f>IF(Cleaned_Data[[#This Row],[EMI_Estimate]]&lt;50000, "50K", IF(Cleaned_Data[[#This Row],[EMI_Estimate]]&lt;100000, "50K-1L", IF(Cleaned_Data[[#This Row],[EMI_Estimate]]&lt;150000, "1L-1.5L", IF(Cleaned_Data[[#This Row],[EMI_Estimate]]&lt;200000,"1.5-2L", "&gt;2L"))))</f>
        <v>&gt;2L</v>
      </c>
    </row>
    <row r="1270" spans="1:22" x14ac:dyDescent="0.35">
      <c r="A1270">
        <v>1269</v>
      </c>
      <c r="B1270">
        <v>3</v>
      </c>
      <c r="C1270" t="s">
        <v>19</v>
      </c>
      <c r="D1270" t="s">
        <v>23</v>
      </c>
      <c r="E1270">
        <v>2200000</v>
      </c>
      <c r="F1270" t="str">
        <f t="shared" si="76"/>
        <v>&gt;20 Lakh</v>
      </c>
      <c r="G1270">
        <v>5300000</v>
      </c>
      <c r="H1270">
        <v>2</v>
      </c>
      <c r="I1270">
        <v>506</v>
      </c>
      <c r="J1270" s="1">
        <v>1600000</v>
      </c>
      <c r="K1270" s="1">
        <v>1700000</v>
      </c>
      <c r="L1270" s="1">
        <v>5800000</v>
      </c>
      <c r="M1270" s="1">
        <v>2800000</v>
      </c>
      <c r="N1270" s="1" t="s">
        <v>24</v>
      </c>
      <c r="O1270" s="1">
        <f>Cleaned_Data[[#This Row],[ loan_amount]]-Cleaned_Data[[#This Row],[ bank_asset_value]]</f>
        <v>2500000</v>
      </c>
      <c r="P1270" s="1">
        <f>Cleaned_Data[[#This Row],[ loan_amount]]</f>
        <v>5300000</v>
      </c>
      <c r="Q1270" s="1" t="str">
        <f t="shared" si="77"/>
        <v>500–599</v>
      </c>
      <c r="R1270" s="1">
        <f>Cleaned_Data[[#This Row],[ residential_assets_value]]+Cleaned_Data[[#This Row],[ commercial_assets_value]]+Cleaned_Data[[#This Row],[ luxury_assets_value]]</f>
        <v>9100000</v>
      </c>
      <c r="S1270" s="1">
        <f>Cleaned_Data[[#This Row],[ income_annum]]+Cleaned_Data[[#This Row],[ residential_assets_value]]+Cleaned_Data[[#This Row],[ commercial_assets_value]]+Cleaned_Data[[#This Row],[ luxury_assets_value]]</f>
        <v>11300000</v>
      </c>
      <c r="T1270" s="1" t="str">
        <f t="shared" si="78"/>
        <v>1–2 Cr</v>
      </c>
      <c r="U1270" s="12">
        <f t="shared" si="79"/>
        <v>2650000</v>
      </c>
      <c r="V1270" s="1" t="str">
        <f>IF(Cleaned_Data[[#This Row],[EMI_Estimate]]&lt;50000, "50K", IF(Cleaned_Data[[#This Row],[EMI_Estimate]]&lt;100000, "50K-1L", IF(Cleaned_Data[[#This Row],[EMI_Estimate]]&lt;150000, "1L-1.5L", IF(Cleaned_Data[[#This Row],[EMI_Estimate]]&lt;200000,"1.5-2L", "&gt;2L"))))</f>
        <v>&gt;2L</v>
      </c>
    </row>
    <row r="1271" spans="1:22" x14ac:dyDescent="0.35">
      <c r="A1271">
        <v>1270</v>
      </c>
      <c r="B1271">
        <v>3</v>
      </c>
      <c r="C1271" t="s">
        <v>19</v>
      </c>
      <c r="D1271" t="s">
        <v>23</v>
      </c>
      <c r="E1271">
        <v>3500000</v>
      </c>
      <c r="F1271" t="str">
        <f t="shared" si="76"/>
        <v>&gt;20 Lakh</v>
      </c>
      <c r="G1271">
        <v>13000000</v>
      </c>
      <c r="H1271">
        <v>6</v>
      </c>
      <c r="I1271">
        <v>391</v>
      </c>
      <c r="J1271" s="1">
        <v>6100000</v>
      </c>
      <c r="K1271" s="1">
        <v>3500000</v>
      </c>
      <c r="L1271" s="1">
        <v>13300000</v>
      </c>
      <c r="M1271" s="1">
        <v>4300000</v>
      </c>
      <c r="N1271" s="1" t="s">
        <v>24</v>
      </c>
      <c r="O1271" s="1">
        <f>Cleaned_Data[[#This Row],[ loan_amount]]-Cleaned_Data[[#This Row],[ bank_asset_value]]</f>
        <v>8700000</v>
      </c>
      <c r="P1271" s="1">
        <f>Cleaned_Data[[#This Row],[ loan_amount]]</f>
        <v>13000000</v>
      </c>
      <c r="Q1271" s="1" t="str">
        <f t="shared" si="77"/>
        <v>300–499</v>
      </c>
      <c r="R1271" s="1">
        <f>Cleaned_Data[[#This Row],[ residential_assets_value]]+Cleaned_Data[[#This Row],[ commercial_assets_value]]+Cleaned_Data[[#This Row],[ luxury_assets_value]]</f>
        <v>22900000</v>
      </c>
      <c r="S1271" s="1">
        <f>Cleaned_Data[[#This Row],[ income_annum]]+Cleaned_Data[[#This Row],[ residential_assets_value]]+Cleaned_Data[[#This Row],[ commercial_assets_value]]+Cleaned_Data[[#This Row],[ luxury_assets_value]]</f>
        <v>26400000</v>
      </c>
      <c r="T1271" s="1" t="str">
        <f t="shared" si="78"/>
        <v>2–3 Cr</v>
      </c>
      <c r="U1271" s="12">
        <f t="shared" si="79"/>
        <v>2166667</v>
      </c>
      <c r="V1271" s="1" t="str">
        <f>IF(Cleaned_Data[[#This Row],[EMI_Estimate]]&lt;50000, "50K", IF(Cleaned_Data[[#This Row],[EMI_Estimate]]&lt;100000, "50K-1L", IF(Cleaned_Data[[#This Row],[EMI_Estimate]]&lt;150000, "1L-1.5L", IF(Cleaned_Data[[#This Row],[EMI_Estimate]]&lt;200000,"1.5-2L", "&gt;2L"))))</f>
        <v>&gt;2L</v>
      </c>
    </row>
    <row r="1272" spans="1:22" x14ac:dyDescent="0.35">
      <c r="A1272">
        <v>1271</v>
      </c>
      <c r="B1272">
        <v>1</v>
      </c>
      <c r="C1272" t="s">
        <v>22</v>
      </c>
      <c r="D1272" t="s">
        <v>23</v>
      </c>
      <c r="E1272">
        <v>3500000</v>
      </c>
      <c r="F1272" t="str">
        <f t="shared" si="76"/>
        <v>&gt;20 Lakh</v>
      </c>
      <c r="G1272">
        <v>11600000</v>
      </c>
      <c r="H1272">
        <v>10</v>
      </c>
      <c r="I1272">
        <v>898</v>
      </c>
      <c r="J1272" s="1">
        <v>3100000</v>
      </c>
      <c r="K1272" s="1">
        <v>2700000</v>
      </c>
      <c r="L1272" s="1">
        <v>9000000</v>
      </c>
      <c r="M1272" s="1">
        <v>4500000</v>
      </c>
      <c r="N1272" s="1" t="s">
        <v>21</v>
      </c>
      <c r="O1272" s="1">
        <f>Cleaned_Data[[#This Row],[ loan_amount]]-Cleaned_Data[[#This Row],[ bank_asset_value]]</f>
        <v>7100000</v>
      </c>
      <c r="P1272" s="1">
        <f>Cleaned_Data[[#This Row],[ loan_amount]]</f>
        <v>11600000</v>
      </c>
      <c r="Q1272" s="1" t="str">
        <f t="shared" si="77"/>
        <v>800+</v>
      </c>
      <c r="R1272" s="1">
        <f>Cleaned_Data[[#This Row],[ residential_assets_value]]+Cleaned_Data[[#This Row],[ commercial_assets_value]]+Cleaned_Data[[#This Row],[ luxury_assets_value]]</f>
        <v>14800000</v>
      </c>
      <c r="S1272" s="1">
        <f>Cleaned_Data[[#This Row],[ income_annum]]+Cleaned_Data[[#This Row],[ residential_assets_value]]+Cleaned_Data[[#This Row],[ commercial_assets_value]]+Cleaned_Data[[#This Row],[ luxury_assets_value]]</f>
        <v>18300000</v>
      </c>
      <c r="T1272" s="1" t="str">
        <f t="shared" si="78"/>
        <v>1–2 Cr</v>
      </c>
      <c r="U1272" s="12">
        <f t="shared" si="79"/>
        <v>1160000</v>
      </c>
      <c r="V1272" s="1" t="str">
        <f>IF(Cleaned_Data[[#This Row],[EMI_Estimate]]&lt;50000, "50K", IF(Cleaned_Data[[#This Row],[EMI_Estimate]]&lt;100000, "50K-1L", IF(Cleaned_Data[[#This Row],[EMI_Estimate]]&lt;150000, "1L-1.5L", IF(Cleaned_Data[[#This Row],[EMI_Estimate]]&lt;200000,"1.5-2L", "&gt;2L"))))</f>
        <v>&gt;2L</v>
      </c>
    </row>
    <row r="1273" spans="1:22" x14ac:dyDescent="0.35">
      <c r="A1273">
        <v>1272</v>
      </c>
      <c r="B1273">
        <v>5</v>
      </c>
      <c r="C1273" t="s">
        <v>22</v>
      </c>
      <c r="D1273" t="s">
        <v>20</v>
      </c>
      <c r="E1273">
        <v>500000</v>
      </c>
      <c r="F1273" t="str">
        <f t="shared" si="76"/>
        <v>5-10 Lakh</v>
      </c>
      <c r="G1273">
        <v>1500000</v>
      </c>
      <c r="H1273">
        <v>12</v>
      </c>
      <c r="I1273">
        <v>527</v>
      </c>
      <c r="J1273" s="1">
        <v>100000</v>
      </c>
      <c r="K1273" s="1">
        <v>600000</v>
      </c>
      <c r="L1273" s="1">
        <v>1100000</v>
      </c>
      <c r="M1273" s="1">
        <v>200000</v>
      </c>
      <c r="N1273" s="1" t="s">
        <v>24</v>
      </c>
      <c r="O1273" s="1">
        <f>Cleaned_Data[[#This Row],[ loan_amount]]-Cleaned_Data[[#This Row],[ bank_asset_value]]</f>
        <v>1300000</v>
      </c>
      <c r="P1273" s="1">
        <f>Cleaned_Data[[#This Row],[ loan_amount]]</f>
        <v>1500000</v>
      </c>
      <c r="Q1273" s="1" t="str">
        <f t="shared" si="77"/>
        <v>500–599</v>
      </c>
      <c r="R1273" s="1">
        <f>Cleaned_Data[[#This Row],[ residential_assets_value]]+Cleaned_Data[[#This Row],[ commercial_assets_value]]+Cleaned_Data[[#This Row],[ luxury_assets_value]]</f>
        <v>1800000</v>
      </c>
      <c r="S1273" s="1">
        <f>Cleaned_Data[[#This Row],[ income_annum]]+Cleaned_Data[[#This Row],[ residential_assets_value]]+Cleaned_Data[[#This Row],[ commercial_assets_value]]+Cleaned_Data[[#This Row],[ luxury_assets_value]]</f>
        <v>2300000</v>
      </c>
      <c r="T1273" s="1" t="str">
        <f t="shared" si="78"/>
        <v>&lt;1 Cr</v>
      </c>
      <c r="U1273" s="12">
        <f t="shared" si="79"/>
        <v>125000</v>
      </c>
      <c r="V1273" s="1" t="str">
        <f>IF(Cleaned_Data[[#This Row],[EMI_Estimate]]&lt;50000, "50K", IF(Cleaned_Data[[#This Row],[EMI_Estimate]]&lt;100000, "50K-1L", IF(Cleaned_Data[[#This Row],[EMI_Estimate]]&lt;150000, "1L-1.5L", IF(Cleaned_Data[[#This Row],[EMI_Estimate]]&lt;200000,"1.5-2L", "&gt;2L"))))</f>
        <v>1L-1.5L</v>
      </c>
    </row>
    <row r="1274" spans="1:22" x14ac:dyDescent="0.35">
      <c r="A1274">
        <v>1273</v>
      </c>
      <c r="B1274">
        <v>5</v>
      </c>
      <c r="C1274" t="s">
        <v>22</v>
      </c>
      <c r="D1274" t="s">
        <v>20</v>
      </c>
      <c r="E1274">
        <v>9900000</v>
      </c>
      <c r="F1274" t="str">
        <f t="shared" si="76"/>
        <v>&gt;20 Lakh</v>
      </c>
      <c r="G1274">
        <v>35800000</v>
      </c>
      <c r="H1274">
        <v>20</v>
      </c>
      <c r="I1274">
        <v>470</v>
      </c>
      <c r="J1274" s="1">
        <v>9500000</v>
      </c>
      <c r="K1274" s="1">
        <v>18400000</v>
      </c>
      <c r="L1274" s="1">
        <v>39100000</v>
      </c>
      <c r="M1274" s="1">
        <v>14700000</v>
      </c>
      <c r="N1274" s="1" t="s">
        <v>24</v>
      </c>
      <c r="O1274" s="1">
        <f>Cleaned_Data[[#This Row],[ loan_amount]]-Cleaned_Data[[#This Row],[ bank_asset_value]]</f>
        <v>21100000</v>
      </c>
      <c r="P1274" s="1">
        <f>Cleaned_Data[[#This Row],[ loan_amount]]</f>
        <v>35800000</v>
      </c>
      <c r="Q1274" s="1" t="str">
        <f t="shared" si="77"/>
        <v>300–499</v>
      </c>
      <c r="R1274" s="1">
        <f>Cleaned_Data[[#This Row],[ residential_assets_value]]+Cleaned_Data[[#This Row],[ commercial_assets_value]]+Cleaned_Data[[#This Row],[ luxury_assets_value]]</f>
        <v>67000000</v>
      </c>
      <c r="S1274" s="1">
        <f>Cleaned_Data[[#This Row],[ income_annum]]+Cleaned_Data[[#This Row],[ residential_assets_value]]+Cleaned_Data[[#This Row],[ commercial_assets_value]]+Cleaned_Data[[#This Row],[ luxury_assets_value]]</f>
        <v>76900000</v>
      </c>
      <c r="T1274" s="1" t="str">
        <f t="shared" si="78"/>
        <v>&gt;4 Cr</v>
      </c>
      <c r="U1274" s="12">
        <f t="shared" si="79"/>
        <v>1790000</v>
      </c>
      <c r="V1274" s="1" t="str">
        <f>IF(Cleaned_Data[[#This Row],[EMI_Estimate]]&lt;50000, "50K", IF(Cleaned_Data[[#This Row],[EMI_Estimate]]&lt;100000, "50K-1L", IF(Cleaned_Data[[#This Row],[EMI_Estimate]]&lt;150000, "1L-1.5L", IF(Cleaned_Data[[#This Row],[EMI_Estimate]]&lt;200000,"1.5-2L", "&gt;2L"))))</f>
        <v>&gt;2L</v>
      </c>
    </row>
    <row r="1275" spans="1:22" x14ac:dyDescent="0.35">
      <c r="A1275">
        <v>1274</v>
      </c>
      <c r="B1275">
        <v>1</v>
      </c>
      <c r="C1275" t="s">
        <v>19</v>
      </c>
      <c r="D1275" t="s">
        <v>20</v>
      </c>
      <c r="E1275">
        <v>8400000</v>
      </c>
      <c r="F1275" t="str">
        <f t="shared" si="76"/>
        <v>&gt;20 Lakh</v>
      </c>
      <c r="G1275">
        <v>25000000</v>
      </c>
      <c r="H1275">
        <v>12</v>
      </c>
      <c r="I1275">
        <v>694</v>
      </c>
      <c r="J1275" s="1">
        <v>5300000</v>
      </c>
      <c r="K1275" s="1">
        <v>14900000</v>
      </c>
      <c r="L1275" s="1">
        <v>23000000</v>
      </c>
      <c r="M1275" s="1">
        <v>7700000</v>
      </c>
      <c r="N1275" s="1" t="s">
        <v>21</v>
      </c>
      <c r="O1275" s="1">
        <f>Cleaned_Data[[#This Row],[ loan_amount]]-Cleaned_Data[[#This Row],[ bank_asset_value]]</f>
        <v>17300000</v>
      </c>
      <c r="P1275" s="1">
        <f>Cleaned_Data[[#This Row],[ loan_amount]]</f>
        <v>25000000</v>
      </c>
      <c r="Q1275" s="1" t="str">
        <f t="shared" si="77"/>
        <v>600–699</v>
      </c>
      <c r="R1275" s="1">
        <f>Cleaned_Data[[#This Row],[ residential_assets_value]]+Cleaned_Data[[#This Row],[ commercial_assets_value]]+Cleaned_Data[[#This Row],[ luxury_assets_value]]</f>
        <v>43200000</v>
      </c>
      <c r="S1275" s="1">
        <f>Cleaned_Data[[#This Row],[ income_annum]]+Cleaned_Data[[#This Row],[ residential_assets_value]]+Cleaned_Data[[#This Row],[ commercial_assets_value]]+Cleaned_Data[[#This Row],[ luxury_assets_value]]</f>
        <v>51600000</v>
      </c>
      <c r="T1275" s="1" t="str">
        <f t="shared" si="78"/>
        <v>&gt;4 Cr</v>
      </c>
      <c r="U1275" s="12">
        <f t="shared" si="79"/>
        <v>2083333</v>
      </c>
      <c r="V1275" s="1" t="str">
        <f>IF(Cleaned_Data[[#This Row],[EMI_Estimate]]&lt;50000, "50K", IF(Cleaned_Data[[#This Row],[EMI_Estimate]]&lt;100000, "50K-1L", IF(Cleaned_Data[[#This Row],[EMI_Estimate]]&lt;150000, "1L-1.5L", IF(Cleaned_Data[[#This Row],[EMI_Estimate]]&lt;200000,"1.5-2L", "&gt;2L"))))</f>
        <v>&gt;2L</v>
      </c>
    </row>
    <row r="1276" spans="1:22" x14ac:dyDescent="0.35">
      <c r="A1276">
        <v>1275</v>
      </c>
      <c r="B1276">
        <v>1</v>
      </c>
      <c r="C1276" t="s">
        <v>19</v>
      </c>
      <c r="D1276" t="s">
        <v>20</v>
      </c>
      <c r="E1276">
        <v>5000000</v>
      </c>
      <c r="F1276" t="str">
        <f t="shared" si="76"/>
        <v>&gt;20 Lakh</v>
      </c>
      <c r="G1276">
        <v>18800000</v>
      </c>
      <c r="H1276">
        <v>14</v>
      </c>
      <c r="I1276">
        <v>325</v>
      </c>
      <c r="J1276" s="1">
        <v>13100000</v>
      </c>
      <c r="K1276" s="1">
        <v>5700000</v>
      </c>
      <c r="L1276" s="1">
        <v>12800000</v>
      </c>
      <c r="M1276" s="1">
        <v>4300000</v>
      </c>
      <c r="N1276" s="1" t="s">
        <v>24</v>
      </c>
      <c r="O1276" s="1">
        <f>Cleaned_Data[[#This Row],[ loan_amount]]-Cleaned_Data[[#This Row],[ bank_asset_value]]</f>
        <v>14500000</v>
      </c>
      <c r="P1276" s="1">
        <f>Cleaned_Data[[#This Row],[ loan_amount]]</f>
        <v>18800000</v>
      </c>
      <c r="Q1276" s="1" t="str">
        <f t="shared" si="77"/>
        <v>300–499</v>
      </c>
      <c r="R1276" s="1">
        <f>Cleaned_Data[[#This Row],[ residential_assets_value]]+Cleaned_Data[[#This Row],[ commercial_assets_value]]+Cleaned_Data[[#This Row],[ luxury_assets_value]]</f>
        <v>31600000</v>
      </c>
      <c r="S1276" s="1">
        <f>Cleaned_Data[[#This Row],[ income_annum]]+Cleaned_Data[[#This Row],[ residential_assets_value]]+Cleaned_Data[[#This Row],[ commercial_assets_value]]+Cleaned_Data[[#This Row],[ luxury_assets_value]]</f>
        <v>36600000</v>
      </c>
      <c r="T1276" s="1" t="str">
        <f t="shared" si="78"/>
        <v>3–4 Cr</v>
      </c>
      <c r="U1276" s="12">
        <f t="shared" si="79"/>
        <v>1342857</v>
      </c>
      <c r="V1276" s="1" t="str">
        <f>IF(Cleaned_Data[[#This Row],[EMI_Estimate]]&lt;50000, "50K", IF(Cleaned_Data[[#This Row],[EMI_Estimate]]&lt;100000, "50K-1L", IF(Cleaned_Data[[#This Row],[EMI_Estimate]]&lt;150000, "1L-1.5L", IF(Cleaned_Data[[#This Row],[EMI_Estimate]]&lt;200000,"1.5-2L", "&gt;2L"))))</f>
        <v>&gt;2L</v>
      </c>
    </row>
    <row r="1277" spans="1:22" x14ac:dyDescent="0.35">
      <c r="A1277">
        <v>1276</v>
      </c>
      <c r="B1277">
        <v>4</v>
      </c>
      <c r="C1277" t="s">
        <v>22</v>
      </c>
      <c r="D1277" t="s">
        <v>23</v>
      </c>
      <c r="E1277">
        <v>5500000</v>
      </c>
      <c r="F1277" t="str">
        <f t="shared" si="76"/>
        <v>&gt;20 Lakh</v>
      </c>
      <c r="G1277">
        <v>13400000</v>
      </c>
      <c r="H1277">
        <v>10</v>
      </c>
      <c r="I1277">
        <v>880</v>
      </c>
      <c r="J1277" s="1">
        <v>300000</v>
      </c>
      <c r="K1277" s="1">
        <v>800000</v>
      </c>
      <c r="L1277" s="1">
        <v>19900000</v>
      </c>
      <c r="M1277" s="1">
        <v>2800000</v>
      </c>
      <c r="N1277" s="1" t="s">
        <v>21</v>
      </c>
      <c r="O1277" s="1">
        <f>Cleaned_Data[[#This Row],[ loan_amount]]-Cleaned_Data[[#This Row],[ bank_asset_value]]</f>
        <v>10600000</v>
      </c>
      <c r="P1277" s="1">
        <f>Cleaned_Data[[#This Row],[ loan_amount]]</f>
        <v>13400000</v>
      </c>
      <c r="Q1277" s="1" t="str">
        <f t="shared" si="77"/>
        <v>800+</v>
      </c>
      <c r="R1277" s="1">
        <f>Cleaned_Data[[#This Row],[ residential_assets_value]]+Cleaned_Data[[#This Row],[ commercial_assets_value]]+Cleaned_Data[[#This Row],[ luxury_assets_value]]</f>
        <v>21000000</v>
      </c>
      <c r="S1277" s="1">
        <f>Cleaned_Data[[#This Row],[ income_annum]]+Cleaned_Data[[#This Row],[ residential_assets_value]]+Cleaned_Data[[#This Row],[ commercial_assets_value]]+Cleaned_Data[[#This Row],[ luxury_assets_value]]</f>
        <v>26500000</v>
      </c>
      <c r="T1277" s="1" t="str">
        <f t="shared" si="78"/>
        <v>2–3 Cr</v>
      </c>
      <c r="U1277" s="12">
        <f t="shared" si="79"/>
        <v>1340000</v>
      </c>
      <c r="V1277" s="1" t="str">
        <f>IF(Cleaned_Data[[#This Row],[EMI_Estimate]]&lt;50000, "50K", IF(Cleaned_Data[[#This Row],[EMI_Estimate]]&lt;100000, "50K-1L", IF(Cleaned_Data[[#This Row],[EMI_Estimate]]&lt;150000, "1L-1.5L", IF(Cleaned_Data[[#This Row],[EMI_Estimate]]&lt;200000,"1.5-2L", "&gt;2L"))))</f>
        <v>&gt;2L</v>
      </c>
    </row>
    <row r="1278" spans="1:22" x14ac:dyDescent="0.35">
      <c r="A1278">
        <v>1277</v>
      </c>
      <c r="B1278">
        <v>5</v>
      </c>
      <c r="C1278" t="s">
        <v>19</v>
      </c>
      <c r="D1278" t="s">
        <v>23</v>
      </c>
      <c r="E1278">
        <v>3000000</v>
      </c>
      <c r="F1278" t="str">
        <f t="shared" si="76"/>
        <v>&gt;20 Lakh</v>
      </c>
      <c r="G1278">
        <v>11900000</v>
      </c>
      <c r="H1278">
        <v>14</v>
      </c>
      <c r="I1278">
        <v>459</v>
      </c>
      <c r="J1278" s="1">
        <v>6000000</v>
      </c>
      <c r="K1278" s="1">
        <v>4800000</v>
      </c>
      <c r="L1278" s="1">
        <v>11700000</v>
      </c>
      <c r="M1278" s="1">
        <v>4200000</v>
      </c>
      <c r="N1278" s="1" t="s">
        <v>24</v>
      </c>
      <c r="O1278" s="1">
        <f>Cleaned_Data[[#This Row],[ loan_amount]]-Cleaned_Data[[#This Row],[ bank_asset_value]]</f>
        <v>7700000</v>
      </c>
      <c r="P1278" s="1">
        <f>Cleaned_Data[[#This Row],[ loan_amount]]</f>
        <v>11900000</v>
      </c>
      <c r="Q1278" s="1" t="str">
        <f t="shared" si="77"/>
        <v>300–499</v>
      </c>
      <c r="R1278" s="1">
        <f>Cleaned_Data[[#This Row],[ residential_assets_value]]+Cleaned_Data[[#This Row],[ commercial_assets_value]]+Cleaned_Data[[#This Row],[ luxury_assets_value]]</f>
        <v>22500000</v>
      </c>
      <c r="S1278" s="1">
        <f>Cleaned_Data[[#This Row],[ income_annum]]+Cleaned_Data[[#This Row],[ residential_assets_value]]+Cleaned_Data[[#This Row],[ commercial_assets_value]]+Cleaned_Data[[#This Row],[ luxury_assets_value]]</f>
        <v>25500000</v>
      </c>
      <c r="T1278" s="1" t="str">
        <f t="shared" si="78"/>
        <v>2–3 Cr</v>
      </c>
      <c r="U1278" s="12">
        <f t="shared" si="79"/>
        <v>850000</v>
      </c>
      <c r="V1278" s="1" t="str">
        <f>IF(Cleaned_Data[[#This Row],[EMI_Estimate]]&lt;50000, "50K", IF(Cleaned_Data[[#This Row],[EMI_Estimate]]&lt;100000, "50K-1L", IF(Cleaned_Data[[#This Row],[EMI_Estimate]]&lt;150000, "1L-1.5L", IF(Cleaned_Data[[#This Row],[EMI_Estimate]]&lt;200000,"1.5-2L", "&gt;2L"))))</f>
        <v>&gt;2L</v>
      </c>
    </row>
    <row r="1279" spans="1:22" x14ac:dyDescent="0.35">
      <c r="A1279">
        <v>1278</v>
      </c>
      <c r="B1279">
        <v>3</v>
      </c>
      <c r="C1279" t="s">
        <v>22</v>
      </c>
      <c r="D1279" t="s">
        <v>23</v>
      </c>
      <c r="E1279">
        <v>9400000</v>
      </c>
      <c r="F1279" t="str">
        <f t="shared" si="76"/>
        <v>&gt;20 Lakh</v>
      </c>
      <c r="G1279">
        <v>21400000</v>
      </c>
      <c r="H1279">
        <v>10</v>
      </c>
      <c r="I1279">
        <v>323</v>
      </c>
      <c r="J1279" s="1">
        <v>5100000</v>
      </c>
      <c r="K1279" s="1">
        <v>15500000</v>
      </c>
      <c r="L1279" s="1">
        <v>29600000</v>
      </c>
      <c r="M1279" s="1">
        <v>11300000</v>
      </c>
      <c r="N1279" s="1" t="s">
        <v>24</v>
      </c>
      <c r="O1279" s="1">
        <f>Cleaned_Data[[#This Row],[ loan_amount]]-Cleaned_Data[[#This Row],[ bank_asset_value]]</f>
        <v>10100000</v>
      </c>
      <c r="P1279" s="1">
        <f>Cleaned_Data[[#This Row],[ loan_amount]]</f>
        <v>21400000</v>
      </c>
      <c r="Q1279" s="1" t="str">
        <f t="shared" si="77"/>
        <v>300–499</v>
      </c>
      <c r="R1279" s="1">
        <f>Cleaned_Data[[#This Row],[ residential_assets_value]]+Cleaned_Data[[#This Row],[ commercial_assets_value]]+Cleaned_Data[[#This Row],[ luxury_assets_value]]</f>
        <v>50200000</v>
      </c>
      <c r="S1279" s="1">
        <f>Cleaned_Data[[#This Row],[ income_annum]]+Cleaned_Data[[#This Row],[ residential_assets_value]]+Cleaned_Data[[#This Row],[ commercial_assets_value]]+Cleaned_Data[[#This Row],[ luxury_assets_value]]</f>
        <v>59600000</v>
      </c>
      <c r="T1279" s="1" t="str">
        <f t="shared" si="78"/>
        <v>&gt;4 Cr</v>
      </c>
      <c r="U1279" s="12">
        <f t="shared" si="79"/>
        <v>2140000</v>
      </c>
      <c r="V1279" s="1" t="str">
        <f>IF(Cleaned_Data[[#This Row],[EMI_Estimate]]&lt;50000, "50K", IF(Cleaned_Data[[#This Row],[EMI_Estimate]]&lt;100000, "50K-1L", IF(Cleaned_Data[[#This Row],[EMI_Estimate]]&lt;150000, "1L-1.5L", IF(Cleaned_Data[[#This Row],[EMI_Estimate]]&lt;200000,"1.5-2L", "&gt;2L"))))</f>
        <v>&gt;2L</v>
      </c>
    </row>
    <row r="1280" spans="1:22" x14ac:dyDescent="0.35">
      <c r="A1280">
        <v>1279</v>
      </c>
      <c r="B1280">
        <v>4</v>
      </c>
      <c r="C1280" t="s">
        <v>19</v>
      </c>
      <c r="D1280" t="s">
        <v>20</v>
      </c>
      <c r="E1280">
        <v>7600000</v>
      </c>
      <c r="F1280" t="str">
        <f t="shared" si="76"/>
        <v>&gt;20 Lakh</v>
      </c>
      <c r="G1280">
        <v>29000000</v>
      </c>
      <c r="H1280">
        <v>8</v>
      </c>
      <c r="I1280">
        <v>739</v>
      </c>
      <c r="J1280" s="1">
        <v>22100000</v>
      </c>
      <c r="K1280" s="1">
        <v>8100000</v>
      </c>
      <c r="L1280" s="1">
        <v>22100000</v>
      </c>
      <c r="M1280" s="1">
        <v>8800000</v>
      </c>
      <c r="N1280" s="1" t="s">
        <v>21</v>
      </c>
      <c r="O1280" s="1">
        <f>Cleaned_Data[[#This Row],[ loan_amount]]-Cleaned_Data[[#This Row],[ bank_asset_value]]</f>
        <v>20200000</v>
      </c>
      <c r="P1280" s="1">
        <f>Cleaned_Data[[#This Row],[ loan_amount]]</f>
        <v>29000000</v>
      </c>
      <c r="Q1280" s="1" t="str">
        <f t="shared" si="77"/>
        <v>700–799</v>
      </c>
      <c r="R1280" s="1">
        <f>Cleaned_Data[[#This Row],[ residential_assets_value]]+Cleaned_Data[[#This Row],[ commercial_assets_value]]+Cleaned_Data[[#This Row],[ luxury_assets_value]]</f>
        <v>52300000</v>
      </c>
      <c r="S1280" s="1">
        <f>Cleaned_Data[[#This Row],[ income_annum]]+Cleaned_Data[[#This Row],[ residential_assets_value]]+Cleaned_Data[[#This Row],[ commercial_assets_value]]+Cleaned_Data[[#This Row],[ luxury_assets_value]]</f>
        <v>59900000</v>
      </c>
      <c r="T1280" s="1" t="str">
        <f t="shared" si="78"/>
        <v>&gt;4 Cr</v>
      </c>
      <c r="U1280" s="12">
        <f t="shared" si="79"/>
        <v>3625000</v>
      </c>
      <c r="V1280" s="1" t="str">
        <f>IF(Cleaned_Data[[#This Row],[EMI_Estimate]]&lt;50000, "50K", IF(Cleaned_Data[[#This Row],[EMI_Estimate]]&lt;100000, "50K-1L", IF(Cleaned_Data[[#This Row],[EMI_Estimate]]&lt;150000, "1L-1.5L", IF(Cleaned_Data[[#This Row],[EMI_Estimate]]&lt;200000,"1.5-2L", "&gt;2L"))))</f>
        <v>&gt;2L</v>
      </c>
    </row>
    <row r="1281" spans="1:22" x14ac:dyDescent="0.35">
      <c r="A1281">
        <v>1280</v>
      </c>
      <c r="B1281">
        <v>0</v>
      </c>
      <c r="C1281" t="s">
        <v>22</v>
      </c>
      <c r="D1281" t="s">
        <v>23</v>
      </c>
      <c r="E1281">
        <v>5500000</v>
      </c>
      <c r="F1281" t="str">
        <f t="shared" si="76"/>
        <v>&gt;20 Lakh</v>
      </c>
      <c r="G1281">
        <v>16300000</v>
      </c>
      <c r="H1281">
        <v>10</v>
      </c>
      <c r="I1281">
        <v>724</v>
      </c>
      <c r="J1281" s="1">
        <v>11900000</v>
      </c>
      <c r="K1281" s="1">
        <v>1500000</v>
      </c>
      <c r="L1281" s="1">
        <v>11900000</v>
      </c>
      <c r="M1281" s="1">
        <v>6200000</v>
      </c>
      <c r="N1281" s="1" t="s">
        <v>21</v>
      </c>
      <c r="O1281" s="1">
        <f>Cleaned_Data[[#This Row],[ loan_amount]]-Cleaned_Data[[#This Row],[ bank_asset_value]]</f>
        <v>10100000</v>
      </c>
      <c r="P1281" s="1">
        <f>Cleaned_Data[[#This Row],[ loan_amount]]</f>
        <v>16300000</v>
      </c>
      <c r="Q1281" s="1" t="str">
        <f t="shared" si="77"/>
        <v>700–799</v>
      </c>
      <c r="R1281" s="1">
        <f>Cleaned_Data[[#This Row],[ residential_assets_value]]+Cleaned_Data[[#This Row],[ commercial_assets_value]]+Cleaned_Data[[#This Row],[ luxury_assets_value]]</f>
        <v>25300000</v>
      </c>
      <c r="S1281" s="1">
        <f>Cleaned_Data[[#This Row],[ income_annum]]+Cleaned_Data[[#This Row],[ residential_assets_value]]+Cleaned_Data[[#This Row],[ commercial_assets_value]]+Cleaned_Data[[#This Row],[ luxury_assets_value]]</f>
        <v>30800000</v>
      </c>
      <c r="T1281" s="1" t="str">
        <f t="shared" si="78"/>
        <v>3–4 Cr</v>
      </c>
      <c r="U1281" s="12">
        <f t="shared" si="79"/>
        <v>1630000</v>
      </c>
      <c r="V1281" s="1" t="str">
        <f>IF(Cleaned_Data[[#This Row],[EMI_Estimate]]&lt;50000, "50K", IF(Cleaned_Data[[#This Row],[EMI_Estimate]]&lt;100000, "50K-1L", IF(Cleaned_Data[[#This Row],[EMI_Estimate]]&lt;150000, "1L-1.5L", IF(Cleaned_Data[[#This Row],[EMI_Estimate]]&lt;200000,"1.5-2L", "&gt;2L"))))</f>
        <v>&gt;2L</v>
      </c>
    </row>
    <row r="1282" spans="1:22" x14ac:dyDescent="0.35">
      <c r="A1282">
        <v>1281</v>
      </c>
      <c r="B1282">
        <v>1</v>
      </c>
      <c r="C1282" t="s">
        <v>19</v>
      </c>
      <c r="D1282" t="s">
        <v>20</v>
      </c>
      <c r="E1282">
        <v>3100000</v>
      </c>
      <c r="F1282" t="str">
        <f t="shared" ref="F1282:F1345" si="80">IF(E1282&lt;500000, "&lt;5 Lakh",
 IF(E1282&lt;1000000, "5-10 Lakh",
 IF(E1282&lt;1500000, "10-15 Lakh",
 IF(E1282&lt;2000000, "15-20 Lakh", "&gt;20 Lakh"))))</f>
        <v>&gt;20 Lakh</v>
      </c>
      <c r="G1282">
        <v>7400000</v>
      </c>
      <c r="H1282">
        <v>18</v>
      </c>
      <c r="I1282">
        <v>487</v>
      </c>
      <c r="J1282" s="1">
        <v>8400000</v>
      </c>
      <c r="K1282" s="1">
        <v>1200000</v>
      </c>
      <c r="L1282" s="1">
        <v>9200000</v>
      </c>
      <c r="M1282" s="1">
        <v>4500000</v>
      </c>
      <c r="N1282" s="1" t="s">
        <v>24</v>
      </c>
      <c r="O1282" s="1">
        <f>Cleaned_Data[[#This Row],[ loan_amount]]-Cleaned_Data[[#This Row],[ bank_asset_value]]</f>
        <v>2900000</v>
      </c>
      <c r="P1282" s="1">
        <f>Cleaned_Data[[#This Row],[ loan_amount]]</f>
        <v>7400000</v>
      </c>
      <c r="Q1282" s="1" t="str">
        <f t="shared" ref="Q1282:Q1345" si="81">IF(I1282&lt;500,"300–499",IF(I1282&lt;600,"500–599",IF(I1282&lt;700,"600–699",IF(I1282&lt;800,"700–799","800+"))))</f>
        <v>300–499</v>
      </c>
      <c r="R1282" s="1">
        <f>Cleaned_Data[[#This Row],[ residential_assets_value]]+Cleaned_Data[[#This Row],[ commercial_assets_value]]+Cleaned_Data[[#This Row],[ luxury_assets_value]]</f>
        <v>18800000</v>
      </c>
      <c r="S1282" s="1">
        <f>Cleaned_Data[[#This Row],[ income_annum]]+Cleaned_Data[[#This Row],[ residential_assets_value]]+Cleaned_Data[[#This Row],[ commercial_assets_value]]+Cleaned_Data[[#This Row],[ luxury_assets_value]]</f>
        <v>21900000</v>
      </c>
      <c r="T1282" s="1" t="str">
        <f t="shared" ref="T1282:T1345" si="82">IF(S1282&lt;10000000, "&lt;1 Cr", IF(S1282&lt;20000000, "1–2 Cr", IF(S1282&lt;30000000, "2–3 Cr", IF(S1282&lt;40000000, "3–4 Cr", "&gt;4 Cr"))))</f>
        <v>2–3 Cr</v>
      </c>
      <c r="U1282" s="12">
        <f t="shared" ref="U1282:U1345" si="83">ROUND(G1282/H1282, 0)</f>
        <v>411111</v>
      </c>
      <c r="V1282" s="1" t="str">
        <f>IF(Cleaned_Data[[#This Row],[EMI_Estimate]]&lt;50000, "50K", IF(Cleaned_Data[[#This Row],[EMI_Estimate]]&lt;100000, "50K-1L", IF(Cleaned_Data[[#This Row],[EMI_Estimate]]&lt;150000, "1L-1.5L", IF(Cleaned_Data[[#This Row],[EMI_Estimate]]&lt;200000,"1.5-2L", "&gt;2L"))))</f>
        <v>&gt;2L</v>
      </c>
    </row>
    <row r="1283" spans="1:22" x14ac:dyDescent="0.35">
      <c r="A1283">
        <v>1282</v>
      </c>
      <c r="B1283">
        <v>3</v>
      </c>
      <c r="C1283" t="s">
        <v>19</v>
      </c>
      <c r="D1283" t="s">
        <v>20</v>
      </c>
      <c r="E1283">
        <v>7700000</v>
      </c>
      <c r="F1283" t="str">
        <f t="shared" si="80"/>
        <v>&gt;20 Lakh</v>
      </c>
      <c r="G1283">
        <v>27700000</v>
      </c>
      <c r="H1283">
        <v>4</v>
      </c>
      <c r="I1283">
        <v>439</v>
      </c>
      <c r="J1283" s="1">
        <v>13900000</v>
      </c>
      <c r="K1283" s="1">
        <v>7500000</v>
      </c>
      <c r="L1283" s="1">
        <v>27100000</v>
      </c>
      <c r="M1283" s="1">
        <v>6200000</v>
      </c>
      <c r="N1283" s="1" t="s">
        <v>21</v>
      </c>
      <c r="O1283" s="1">
        <f>Cleaned_Data[[#This Row],[ loan_amount]]-Cleaned_Data[[#This Row],[ bank_asset_value]]</f>
        <v>21500000</v>
      </c>
      <c r="P1283" s="1">
        <f>Cleaned_Data[[#This Row],[ loan_amount]]</f>
        <v>27700000</v>
      </c>
      <c r="Q1283" s="1" t="str">
        <f t="shared" si="81"/>
        <v>300–499</v>
      </c>
      <c r="R1283" s="1">
        <f>Cleaned_Data[[#This Row],[ residential_assets_value]]+Cleaned_Data[[#This Row],[ commercial_assets_value]]+Cleaned_Data[[#This Row],[ luxury_assets_value]]</f>
        <v>48500000</v>
      </c>
      <c r="S1283" s="1">
        <f>Cleaned_Data[[#This Row],[ income_annum]]+Cleaned_Data[[#This Row],[ residential_assets_value]]+Cleaned_Data[[#This Row],[ commercial_assets_value]]+Cleaned_Data[[#This Row],[ luxury_assets_value]]</f>
        <v>56200000</v>
      </c>
      <c r="T1283" s="1" t="str">
        <f t="shared" si="82"/>
        <v>&gt;4 Cr</v>
      </c>
      <c r="U1283" s="12">
        <f t="shared" si="83"/>
        <v>6925000</v>
      </c>
      <c r="V1283" s="1" t="str">
        <f>IF(Cleaned_Data[[#This Row],[EMI_Estimate]]&lt;50000, "50K", IF(Cleaned_Data[[#This Row],[EMI_Estimate]]&lt;100000, "50K-1L", IF(Cleaned_Data[[#This Row],[EMI_Estimate]]&lt;150000, "1L-1.5L", IF(Cleaned_Data[[#This Row],[EMI_Estimate]]&lt;200000,"1.5-2L", "&gt;2L"))))</f>
        <v>&gt;2L</v>
      </c>
    </row>
    <row r="1284" spans="1:22" x14ac:dyDescent="0.35">
      <c r="A1284">
        <v>1283</v>
      </c>
      <c r="B1284">
        <v>2</v>
      </c>
      <c r="C1284" t="s">
        <v>19</v>
      </c>
      <c r="D1284" t="s">
        <v>20</v>
      </c>
      <c r="E1284">
        <v>9800000</v>
      </c>
      <c r="F1284" t="str">
        <f t="shared" si="80"/>
        <v>&gt;20 Lakh</v>
      </c>
      <c r="G1284">
        <v>25400000</v>
      </c>
      <c r="H1284">
        <v>2</v>
      </c>
      <c r="I1284">
        <v>655</v>
      </c>
      <c r="J1284" s="1">
        <v>19900000</v>
      </c>
      <c r="K1284" s="1">
        <v>4600000</v>
      </c>
      <c r="L1284" s="1">
        <v>21300000</v>
      </c>
      <c r="M1284" s="1">
        <v>7900000</v>
      </c>
      <c r="N1284" s="1" t="s">
        <v>21</v>
      </c>
      <c r="O1284" s="1">
        <f>Cleaned_Data[[#This Row],[ loan_amount]]-Cleaned_Data[[#This Row],[ bank_asset_value]]</f>
        <v>17500000</v>
      </c>
      <c r="P1284" s="1">
        <f>Cleaned_Data[[#This Row],[ loan_amount]]</f>
        <v>25400000</v>
      </c>
      <c r="Q1284" s="1" t="str">
        <f t="shared" si="81"/>
        <v>600–699</v>
      </c>
      <c r="R1284" s="1">
        <f>Cleaned_Data[[#This Row],[ residential_assets_value]]+Cleaned_Data[[#This Row],[ commercial_assets_value]]+Cleaned_Data[[#This Row],[ luxury_assets_value]]</f>
        <v>45800000</v>
      </c>
      <c r="S1284" s="1">
        <f>Cleaned_Data[[#This Row],[ income_annum]]+Cleaned_Data[[#This Row],[ residential_assets_value]]+Cleaned_Data[[#This Row],[ commercial_assets_value]]+Cleaned_Data[[#This Row],[ luxury_assets_value]]</f>
        <v>55600000</v>
      </c>
      <c r="T1284" s="1" t="str">
        <f t="shared" si="82"/>
        <v>&gt;4 Cr</v>
      </c>
      <c r="U1284" s="12">
        <f t="shared" si="83"/>
        <v>12700000</v>
      </c>
      <c r="V1284" s="1" t="str">
        <f>IF(Cleaned_Data[[#This Row],[EMI_Estimate]]&lt;50000, "50K", IF(Cleaned_Data[[#This Row],[EMI_Estimate]]&lt;100000, "50K-1L", IF(Cleaned_Data[[#This Row],[EMI_Estimate]]&lt;150000, "1L-1.5L", IF(Cleaned_Data[[#This Row],[EMI_Estimate]]&lt;200000,"1.5-2L", "&gt;2L"))))</f>
        <v>&gt;2L</v>
      </c>
    </row>
    <row r="1285" spans="1:22" x14ac:dyDescent="0.35">
      <c r="A1285">
        <v>1284</v>
      </c>
      <c r="B1285">
        <v>3</v>
      </c>
      <c r="C1285" t="s">
        <v>22</v>
      </c>
      <c r="D1285" t="s">
        <v>20</v>
      </c>
      <c r="E1285">
        <v>3200000</v>
      </c>
      <c r="F1285" t="str">
        <f t="shared" si="80"/>
        <v>&gt;20 Lakh</v>
      </c>
      <c r="G1285">
        <v>9200000</v>
      </c>
      <c r="H1285">
        <v>14</v>
      </c>
      <c r="I1285">
        <v>443</v>
      </c>
      <c r="J1285" s="1">
        <v>3300000</v>
      </c>
      <c r="K1285" s="1">
        <v>1100000</v>
      </c>
      <c r="L1285" s="1">
        <v>7200000</v>
      </c>
      <c r="M1285" s="1">
        <v>4500000</v>
      </c>
      <c r="N1285" s="1" t="s">
        <v>24</v>
      </c>
      <c r="O1285" s="1">
        <f>Cleaned_Data[[#This Row],[ loan_amount]]-Cleaned_Data[[#This Row],[ bank_asset_value]]</f>
        <v>4700000</v>
      </c>
      <c r="P1285" s="1">
        <f>Cleaned_Data[[#This Row],[ loan_amount]]</f>
        <v>9200000</v>
      </c>
      <c r="Q1285" s="1" t="str">
        <f t="shared" si="81"/>
        <v>300–499</v>
      </c>
      <c r="R1285" s="1">
        <f>Cleaned_Data[[#This Row],[ residential_assets_value]]+Cleaned_Data[[#This Row],[ commercial_assets_value]]+Cleaned_Data[[#This Row],[ luxury_assets_value]]</f>
        <v>11600000</v>
      </c>
      <c r="S1285" s="1">
        <f>Cleaned_Data[[#This Row],[ income_annum]]+Cleaned_Data[[#This Row],[ residential_assets_value]]+Cleaned_Data[[#This Row],[ commercial_assets_value]]+Cleaned_Data[[#This Row],[ luxury_assets_value]]</f>
        <v>14800000</v>
      </c>
      <c r="T1285" s="1" t="str">
        <f t="shared" si="82"/>
        <v>1–2 Cr</v>
      </c>
      <c r="U1285" s="12">
        <f t="shared" si="83"/>
        <v>657143</v>
      </c>
      <c r="V1285" s="1" t="str">
        <f>IF(Cleaned_Data[[#This Row],[EMI_Estimate]]&lt;50000, "50K", IF(Cleaned_Data[[#This Row],[EMI_Estimate]]&lt;100000, "50K-1L", IF(Cleaned_Data[[#This Row],[EMI_Estimate]]&lt;150000, "1L-1.5L", IF(Cleaned_Data[[#This Row],[EMI_Estimate]]&lt;200000,"1.5-2L", "&gt;2L"))))</f>
        <v>&gt;2L</v>
      </c>
    </row>
    <row r="1286" spans="1:22" x14ac:dyDescent="0.35">
      <c r="A1286">
        <v>1285</v>
      </c>
      <c r="B1286">
        <v>2</v>
      </c>
      <c r="C1286" t="s">
        <v>19</v>
      </c>
      <c r="D1286" t="s">
        <v>20</v>
      </c>
      <c r="E1286">
        <v>700000</v>
      </c>
      <c r="F1286" t="str">
        <f t="shared" si="80"/>
        <v>5-10 Lakh</v>
      </c>
      <c r="G1286">
        <v>2600000</v>
      </c>
      <c r="H1286">
        <v>20</v>
      </c>
      <c r="I1286">
        <v>489</v>
      </c>
      <c r="J1286" s="1">
        <v>100000</v>
      </c>
      <c r="K1286" s="1">
        <v>200000</v>
      </c>
      <c r="L1286" s="1">
        <v>2400000</v>
      </c>
      <c r="M1286" s="1">
        <v>900000</v>
      </c>
      <c r="N1286" s="1" t="s">
        <v>24</v>
      </c>
      <c r="O1286" s="1">
        <f>Cleaned_Data[[#This Row],[ loan_amount]]-Cleaned_Data[[#This Row],[ bank_asset_value]]</f>
        <v>1700000</v>
      </c>
      <c r="P1286" s="1">
        <f>Cleaned_Data[[#This Row],[ loan_amount]]</f>
        <v>2600000</v>
      </c>
      <c r="Q1286" s="1" t="str">
        <f t="shared" si="81"/>
        <v>300–499</v>
      </c>
      <c r="R1286" s="1">
        <f>Cleaned_Data[[#This Row],[ residential_assets_value]]+Cleaned_Data[[#This Row],[ commercial_assets_value]]+Cleaned_Data[[#This Row],[ luxury_assets_value]]</f>
        <v>2700000</v>
      </c>
      <c r="S1286" s="1">
        <f>Cleaned_Data[[#This Row],[ income_annum]]+Cleaned_Data[[#This Row],[ residential_assets_value]]+Cleaned_Data[[#This Row],[ commercial_assets_value]]+Cleaned_Data[[#This Row],[ luxury_assets_value]]</f>
        <v>3400000</v>
      </c>
      <c r="T1286" s="1" t="str">
        <f t="shared" si="82"/>
        <v>&lt;1 Cr</v>
      </c>
      <c r="U1286" s="12">
        <f t="shared" si="83"/>
        <v>130000</v>
      </c>
      <c r="V1286" s="1" t="str">
        <f>IF(Cleaned_Data[[#This Row],[EMI_Estimate]]&lt;50000, "50K", IF(Cleaned_Data[[#This Row],[EMI_Estimate]]&lt;100000, "50K-1L", IF(Cleaned_Data[[#This Row],[EMI_Estimate]]&lt;150000, "1L-1.5L", IF(Cleaned_Data[[#This Row],[EMI_Estimate]]&lt;200000,"1.5-2L", "&gt;2L"))))</f>
        <v>1L-1.5L</v>
      </c>
    </row>
    <row r="1287" spans="1:22" x14ac:dyDescent="0.35">
      <c r="A1287">
        <v>1286</v>
      </c>
      <c r="B1287">
        <v>4</v>
      </c>
      <c r="C1287" t="s">
        <v>22</v>
      </c>
      <c r="D1287" t="s">
        <v>23</v>
      </c>
      <c r="E1287">
        <v>3100000</v>
      </c>
      <c r="F1287" t="str">
        <f t="shared" si="80"/>
        <v>&gt;20 Lakh</v>
      </c>
      <c r="G1287">
        <v>8600000</v>
      </c>
      <c r="H1287">
        <v>14</v>
      </c>
      <c r="I1287">
        <v>427</v>
      </c>
      <c r="J1287" s="1">
        <v>3100000</v>
      </c>
      <c r="K1287" s="1">
        <v>3800000</v>
      </c>
      <c r="L1287" s="1">
        <v>9900000</v>
      </c>
      <c r="M1287" s="1">
        <v>3700000</v>
      </c>
      <c r="N1287" s="1" t="s">
        <v>24</v>
      </c>
      <c r="O1287" s="1">
        <f>Cleaned_Data[[#This Row],[ loan_amount]]-Cleaned_Data[[#This Row],[ bank_asset_value]]</f>
        <v>4900000</v>
      </c>
      <c r="P1287" s="1">
        <f>Cleaned_Data[[#This Row],[ loan_amount]]</f>
        <v>8600000</v>
      </c>
      <c r="Q1287" s="1" t="str">
        <f t="shared" si="81"/>
        <v>300–499</v>
      </c>
      <c r="R1287" s="1">
        <f>Cleaned_Data[[#This Row],[ residential_assets_value]]+Cleaned_Data[[#This Row],[ commercial_assets_value]]+Cleaned_Data[[#This Row],[ luxury_assets_value]]</f>
        <v>16800000</v>
      </c>
      <c r="S1287" s="1">
        <f>Cleaned_Data[[#This Row],[ income_annum]]+Cleaned_Data[[#This Row],[ residential_assets_value]]+Cleaned_Data[[#This Row],[ commercial_assets_value]]+Cleaned_Data[[#This Row],[ luxury_assets_value]]</f>
        <v>19900000</v>
      </c>
      <c r="T1287" s="1" t="str">
        <f t="shared" si="82"/>
        <v>1–2 Cr</v>
      </c>
      <c r="U1287" s="12">
        <f t="shared" si="83"/>
        <v>614286</v>
      </c>
      <c r="V1287" s="1" t="str">
        <f>IF(Cleaned_Data[[#This Row],[EMI_Estimate]]&lt;50000, "50K", IF(Cleaned_Data[[#This Row],[EMI_Estimate]]&lt;100000, "50K-1L", IF(Cleaned_Data[[#This Row],[EMI_Estimate]]&lt;150000, "1L-1.5L", IF(Cleaned_Data[[#This Row],[EMI_Estimate]]&lt;200000,"1.5-2L", "&gt;2L"))))</f>
        <v>&gt;2L</v>
      </c>
    </row>
    <row r="1288" spans="1:22" x14ac:dyDescent="0.35">
      <c r="A1288">
        <v>1287</v>
      </c>
      <c r="B1288">
        <v>0</v>
      </c>
      <c r="C1288" t="s">
        <v>19</v>
      </c>
      <c r="D1288" t="s">
        <v>23</v>
      </c>
      <c r="E1288">
        <v>4500000</v>
      </c>
      <c r="F1288" t="str">
        <f t="shared" si="80"/>
        <v>&gt;20 Lakh</v>
      </c>
      <c r="G1288">
        <v>10500000</v>
      </c>
      <c r="H1288">
        <v>20</v>
      </c>
      <c r="I1288">
        <v>417</v>
      </c>
      <c r="J1288" s="1">
        <v>9800000</v>
      </c>
      <c r="K1288" s="1">
        <v>2000000</v>
      </c>
      <c r="L1288" s="1">
        <v>9600000</v>
      </c>
      <c r="M1288" s="1">
        <v>5800000</v>
      </c>
      <c r="N1288" s="1" t="s">
        <v>24</v>
      </c>
      <c r="O1288" s="1">
        <f>Cleaned_Data[[#This Row],[ loan_amount]]-Cleaned_Data[[#This Row],[ bank_asset_value]]</f>
        <v>4700000</v>
      </c>
      <c r="P1288" s="1">
        <f>Cleaned_Data[[#This Row],[ loan_amount]]</f>
        <v>10500000</v>
      </c>
      <c r="Q1288" s="1" t="str">
        <f t="shared" si="81"/>
        <v>300–499</v>
      </c>
      <c r="R1288" s="1">
        <f>Cleaned_Data[[#This Row],[ residential_assets_value]]+Cleaned_Data[[#This Row],[ commercial_assets_value]]+Cleaned_Data[[#This Row],[ luxury_assets_value]]</f>
        <v>21400000</v>
      </c>
      <c r="S1288" s="1">
        <f>Cleaned_Data[[#This Row],[ income_annum]]+Cleaned_Data[[#This Row],[ residential_assets_value]]+Cleaned_Data[[#This Row],[ commercial_assets_value]]+Cleaned_Data[[#This Row],[ luxury_assets_value]]</f>
        <v>25900000</v>
      </c>
      <c r="T1288" s="1" t="str">
        <f t="shared" si="82"/>
        <v>2–3 Cr</v>
      </c>
      <c r="U1288" s="12">
        <f t="shared" si="83"/>
        <v>525000</v>
      </c>
      <c r="V1288" s="1" t="str">
        <f>IF(Cleaned_Data[[#This Row],[EMI_Estimate]]&lt;50000, "50K", IF(Cleaned_Data[[#This Row],[EMI_Estimate]]&lt;100000, "50K-1L", IF(Cleaned_Data[[#This Row],[EMI_Estimate]]&lt;150000, "1L-1.5L", IF(Cleaned_Data[[#This Row],[EMI_Estimate]]&lt;200000,"1.5-2L", "&gt;2L"))))</f>
        <v>&gt;2L</v>
      </c>
    </row>
    <row r="1289" spans="1:22" x14ac:dyDescent="0.35">
      <c r="A1289">
        <v>1288</v>
      </c>
      <c r="B1289">
        <v>5</v>
      </c>
      <c r="C1289" t="s">
        <v>22</v>
      </c>
      <c r="D1289" t="s">
        <v>23</v>
      </c>
      <c r="E1289">
        <v>8900000</v>
      </c>
      <c r="F1289" t="str">
        <f t="shared" si="80"/>
        <v>&gt;20 Lakh</v>
      </c>
      <c r="G1289">
        <v>24800000</v>
      </c>
      <c r="H1289">
        <v>18</v>
      </c>
      <c r="I1289">
        <v>842</v>
      </c>
      <c r="J1289" s="1">
        <v>16200000</v>
      </c>
      <c r="K1289" s="1">
        <v>5000000</v>
      </c>
      <c r="L1289" s="1">
        <v>20000000</v>
      </c>
      <c r="M1289" s="1">
        <v>8100000</v>
      </c>
      <c r="N1289" s="1" t="s">
        <v>21</v>
      </c>
      <c r="O1289" s="1">
        <f>Cleaned_Data[[#This Row],[ loan_amount]]-Cleaned_Data[[#This Row],[ bank_asset_value]]</f>
        <v>16700000</v>
      </c>
      <c r="P1289" s="1">
        <f>Cleaned_Data[[#This Row],[ loan_amount]]</f>
        <v>24800000</v>
      </c>
      <c r="Q1289" s="1" t="str">
        <f t="shared" si="81"/>
        <v>800+</v>
      </c>
      <c r="R1289" s="1">
        <f>Cleaned_Data[[#This Row],[ residential_assets_value]]+Cleaned_Data[[#This Row],[ commercial_assets_value]]+Cleaned_Data[[#This Row],[ luxury_assets_value]]</f>
        <v>41200000</v>
      </c>
      <c r="S1289" s="1">
        <f>Cleaned_Data[[#This Row],[ income_annum]]+Cleaned_Data[[#This Row],[ residential_assets_value]]+Cleaned_Data[[#This Row],[ commercial_assets_value]]+Cleaned_Data[[#This Row],[ luxury_assets_value]]</f>
        <v>50100000</v>
      </c>
      <c r="T1289" s="1" t="str">
        <f t="shared" si="82"/>
        <v>&gt;4 Cr</v>
      </c>
      <c r="U1289" s="12">
        <f t="shared" si="83"/>
        <v>1377778</v>
      </c>
      <c r="V1289" s="1" t="str">
        <f>IF(Cleaned_Data[[#This Row],[EMI_Estimate]]&lt;50000, "50K", IF(Cleaned_Data[[#This Row],[EMI_Estimate]]&lt;100000, "50K-1L", IF(Cleaned_Data[[#This Row],[EMI_Estimate]]&lt;150000, "1L-1.5L", IF(Cleaned_Data[[#This Row],[EMI_Estimate]]&lt;200000,"1.5-2L", "&gt;2L"))))</f>
        <v>&gt;2L</v>
      </c>
    </row>
    <row r="1290" spans="1:22" x14ac:dyDescent="0.35">
      <c r="A1290">
        <v>1289</v>
      </c>
      <c r="B1290">
        <v>3</v>
      </c>
      <c r="C1290" t="s">
        <v>22</v>
      </c>
      <c r="D1290" t="s">
        <v>20</v>
      </c>
      <c r="E1290">
        <v>5900000</v>
      </c>
      <c r="F1290" t="str">
        <f t="shared" si="80"/>
        <v>&gt;20 Lakh</v>
      </c>
      <c r="G1290">
        <v>23200000</v>
      </c>
      <c r="H1290">
        <v>2</v>
      </c>
      <c r="I1290">
        <v>307</v>
      </c>
      <c r="J1290" s="1">
        <v>15500000</v>
      </c>
      <c r="K1290" s="1">
        <v>10000000</v>
      </c>
      <c r="L1290" s="1">
        <v>21100000</v>
      </c>
      <c r="M1290" s="1">
        <v>6300000</v>
      </c>
      <c r="N1290" s="1" t="s">
        <v>21</v>
      </c>
      <c r="O1290" s="1">
        <f>Cleaned_Data[[#This Row],[ loan_amount]]-Cleaned_Data[[#This Row],[ bank_asset_value]]</f>
        <v>16900000</v>
      </c>
      <c r="P1290" s="1">
        <f>Cleaned_Data[[#This Row],[ loan_amount]]</f>
        <v>23200000</v>
      </c>
      <c r="Q1290" s="1" t="str">
        <f t="shared" si="81"/>
        <v>300–499</v>
      </c>
      <c r="R1290" s="1">
        <f>Cleaned_Data[[#This Row],[ residential_assets_value]]+Cleaned_Data[[#This Row],[ commercial_assets_value]]+Cleaned_Data[[#This Row],[ luxury_assets_value]]</f>
        <v>46600000</v>
      </c>
      <c r="S1290" s="1">
        <f>Cleaned_Data[[#This Row],[ income_annum]]+Cleaned_Data[[#This Row],[ residential_assets_value]]+Cleaned_Data[[#This Row],[ commercial_assets_value]]+Cleaned_Data[[#This Row],[ luxury_assets_value]]</f>
        <v>52500000</v>
      </c>
      <c r="T1290" s="1" t="str">
        <f t="shared" si="82"/>
        <v>&gt;4 Cr</v>
      </c>
      <c r="U1290" s="12">
        <f t="shared" si="83"/>
        <v>11600000</v>
      </c>
      <c r="V1290" s="1" t="str">
        <f>IF(Cleaned_Data[[#This Row],[EMI_Estimate]]&lt;50000, "50K", IF(Cleaned_Data[[#This Row],[EMI_Estimate]]&lt;100000, "50K-1L", IF(Cleaned_Data[[#This Row],[EMI_Estimate]]&lt;150000, "1L-1.5L", IF(Cleaned_Data[[#This Row],[EMI_Estimate]]&lt;200000,"1.5-2L", "&gt;2L"))))</f>
        <v>&gt;2L</v>
      </c>
    </row>
    <row r="1291" spans="1:22" x14ac:dyDescent="0.35">
      <c r="A1291">
        <v>1290</v>
      </c>
      <c r="B1291">
        <v>2</v>
      </c>
      <c r="C1291" t="s">
        <v>22</v>
      </c>
      <c r="D1291" t="s">
        <v>20</v>
      </c>
      <c r="E1291">
        <v>1500000</v>
      </c>
      <c r="F1291" t="str">
        <f t="shared" si="80"/>
        <v>15-20 Lakh</v>
      </c>
      <c r="G1291">
        <v>4500000</v>
      </c>
      <c r="H1291">
        <v>18</v>
      </c>
      <c r="I1291">
        <v>428</v>
      </c>
      <c r="J1291" s="1">
        <v>4500000</v>
      </c>
      <c r="K1291" s="1">
        <v>1200000</v>
      </c>
      <c r="L1291" s="1">
        <v>5600000</v>
      </c>
      <c r="M1291" s="1">
        <v>1100000</v>
      </c>
      <c r="N1291" s="1" t="s">
        <v>24</v>
      </c>
      <c r="O1291" s="1">
        <f>Cleaned_Data[[#This Row],[ loan_amount]]-Cleaned_Data[[#This Row],[ bank_asset_value]]</f>
        <v>3400000</v>
      </c>
      <c r="P1291" s="1">
        <f>Cleaned_Data[[#This Row],[ loan_amount]]</f>
        <v>4500000</v>
      </c>
      <c r="Q1291" s="1" t="str">
        <f t="shared" si="81"/>
        <v>300–499</v>
      </c>
      <c r="R1291" s="1">
        <f>Cleaned_Data[[#This Row],[ residential_assets_value]]+Cleaned_Data[[#This Row],[ commercial_assets_value]]+Cleaned_Data[[#This Row],[ luxury_assets_value]]</f>
        <v>11300000</v>
      </c>
      <c r="S1291" s="1">
        <f>Cleaned_Data[[#This Row],[ income_annum]]+Cleaned_Data[[#This Row],[ residential_assets_value]]+Cleaned_Data[[#This Row],[ commercial_assets_value]]+Cleaned_Data[[#This Row],[ luxury_assets_value]]</f>
        <v>12800000</v>
      </c>
      <c r="T1291" s="1" t="str">
        <f t="shared" si="82"/>
        <v>1–2 Cr</v>
      </c>
      <c r="U1291" s="12">
        <f t="shared" si="83"/>
        <v>250000</v>
      </c>
      <c r="V1291" s="1" t="str">
        <f>IF(Cleaned_Data[[#This Row],[EMI_Estimate]]&lt;50000, "50K", IF(Cleaned_Data[[#This Row],[EMI_Estimate]]&lt;100000, "50K-1L", IF(Cleaned_Data[[#This Row],[EMI_Estimate]]&lt;150000, "1L-1.5L", IF(Cleaned_Data[[#This Row],[EMI_Estimate]]&lt;200000,"1.5-2L", "&gt;2L"))))</f>
        <v>&gt;2L</v>
      </c>
    </row>
    <row r="1292" spans="1:22" x14ac:dyDescent="0.35">
      <c r="A1292">
        <v>1291</v>
      </c>
      <c r="B1292">
        <v>4</v>
      </c>
      <c r="C1292" t="s">
        <v>22</v>
      </c>
      <c r="D1292" t="s">
        <v>23</v>
      </c>
      <c r="E1292">
        <v>6300000</v>
      </c>
      <c r="F1292" t="str">
        <f t="shared" si="80"/>
        <v>&gt;20 Lakh</v>
      </c>
      <c r="G1292">
        <v>15200000</v>
      </c>
      <c r="H1292">
        <v>16</v>
      </c>
      <c r="I1292">
        <v>415</v>
      </c>
      <c r="J1292" s="1">
        <v>15500000</v>
      </c>
      <c r="K1292" s="1">
        <v>1800000</v>
      </c>
      <c r="L1292" s="1">
        <v>20700000</v>
      </c>
      <c r="M1292" s="1">
        <v>7900000</v>
      </c>
      <c r="N1292" s="1" t="s">
        <v>24</v>
      </c>
      <c r="O1292" s="1">
        <f>Cleaned_Data[[#This Row],[ loan_amount]]-Cleaned_Data[[#This Row],[ bank_asset_value]]</f>
        <v>7300000</v>
      </c>
      <c r="P1292" s="1">
        <f>Cleaned_Data[[#This Row],[ loan_amount]]</f>
        <v>15200000</v>
      </c>
      <c r="Q1292" s="1" t="str">
        <f t="shared" si="81"/>
        <v>300–499</v>
      </c>
      <c r="R1292" s="1">
        <f>Cleaned_Data[[#This Row],[ residential_assets_value]]+Cleaned_Data[[#This Row],[ commercial_assets_value]]+Cleaned_Data[[#This Row],[ luxury_assets_value]]</f>
        <v>38000000</v>
      </c>
      <c r="S1292" s="1">
        <f>Cleaned_Data[[#This Row],[ income_annum]]+Cleaned_Data[[#This Row],[ residential_assets_value]]+Cleaned_Data[[#This Row],[ commercial_assets_value]]+Cleaned_Data[[#This Row],[ luxury_assets_value]]</f>
        <v>44300000</v>
      </c>
      <c r="T1292" s="1" t="str">
        <f t="shared" si="82"/>
        <v>&gt;4 Cr</v>
      </c>
      <c r="U1292" s="12">
        <f t="shared" si="83"/>
        <v>950000</v>
      </c>
      <c r="V1292" s="1" t="str">
        <f>IF(Cleaned_Data[[#This Row],[EMI_Estimate]]&lt;50000, "50K", IF(Cleaned_Data[[#This Row],[EMI_Estimate]]&lt;100000, "50K-1L", IF(Cleaned_Data[[#This Row],[EMI_Estimate]]&lt;150000, "1L-1.5L", IF(Cleaned_Data[[#This Row],[EMI_Estimate]]&lt;200000,"1.5-2L", "&gt;2L"))))</f>
        <v>&gt;2L</v>
      </c>
    </row>
    <row r="1293" spans="1:22" x14ac:dyDescent="0.35">
      <c r="A1293">
        <v>1292</v>
      </c>
      <c r="B1293">
        <v>3</v>
      </c>
      <c r="C1293" t="s">
        <v>22</v>
      </c>
      <c r="D1293" t="s">
        <v>23</v>
      </c>
      <c r="E1293">
        <v>6500000</v>
      </c>
      <c r="F1293" t="str">
        <f t="shared" si="80"/>
        <v>&gt;20 Lakh</v>
      </c>
      <c r="G1293">
        <v>18200000</v>
      </c>
      <c r="H1293">
        <v>20</v>
      </c>
      <c r="I1293">
        <v>405</v>
      </c>
      <c r="J1293" s="1">
        <v>10400000</v>
      </c>
      <c r="K1293" s="1">
        <v>2800000</v>
      </c>
      <c r="L1293" s="1">
        <v>21300000</v>
      </c>
      <c r="M1293" s="1">
        <v>6700000</v>
      </c>
      <c r="N1293" s="1" t="s">
        <v>24</v>
      </c>
      <c r="O1293" s="1">
        <f>Cleaned_Data[[#This Row],[ loan_amount]]-Cleaned_Data[[#This Row],[ bank_asset_value]]</f>
        <v>11500000</v>
      </c>
      <c r="P1293" s="1">
        <f>Cleaned_Data[[#This Row],[ loan_amount]]</f>
        <v>18200000</v>
      </c>
      <c r="Q1293" s="1" t="str">
        <f t="shared" si="81"/>
        <v>300–499</v>
      </c>
      <c r="R1293" s="1">
        <f>Cleaned_Data[[#This Row],[ residential_assets_value]]+Cleaned_Data[[#This Row],[ commercial_assets_value]]+Cleaned_Data[[#This Row],[ luxury_assets_value]]</f>
        <v>34500000</v>
      </c>
      <c r="S1293" s="1">
        <f>Cleaned_Data[[#This Row],[ income_annum]]+Cleaned_Data[[#This Row],[ residential_assets_value]]+Cleaned_Data[[#This Row],[ commercial_assets_value]]+Cleaned_Data[[#This Row],[ luxury_assets_value]]</f>
        <v>41000000</v>
      </c>
      <c r="T1293" s="1" t="str">
        <f t="shared" si="82"/>
        <v>&gt;4 Cr</v>
      </c>
      <c r="U1293" s="12">
        <f t="shared" si="83"/>
        <v>910000</v>
      </c>
      <c r="V1293" s="1" t="str">
        <f>IF(Cleaned_Data[[#This Row],[EMI_Estimate]]&lt;50000, "50K", IF(Cleaned_Data[[#This Row],[EMI_Estimate]]&lt;100000, "50K-1L", IF(Cleaned_Data[[#This Row],[EMI_Estimate]]&lt;150000, "1L-1.5L", IF(Cleaned_Data[[#This Row],[EMI_Estimate]]&lt;200000,"1.5-2L", "&gt;2L"))))</f>
        <v>&gt;2L</v>
      </c>
    </row>
    <row r="1294" spans="1:22" x14ac:dyDescent="0.35">
      <c r="A1294">
        <v>1293</v>
      </c>
      <c r="B1294">
        <v>4</v>
      </c>
      <c r="C1294" t="s">
        <v>19</v>
      </c>
      <c r="D1294" t="s">
        <v>20</v>
      </c>
      <c r="E1294">
        <v>8000000</v>
      </c>
      <c r="F1294" t="str">
        <f t="shared" si="80"/>
        <v>&gt;20 Lakh</v>
      </c>
      <c r="G1294">
        <v>31500000</v>
      </c>
      <c r="H1294">
        <v>18</v>
      </c>
      <c r="I1294">
        <v>683</v>
      </c>
      <c r="J1294" s="1">
        <v>10300000</v>
      </c>
      <c r="K1294" s="1">
        <v>7900000</v>
      </c>
      <c r="L1294" s="1">
        <v>30100000</v>
      </c>
      <c r="M1294" s="1">
        <v>9600000</v>
      </c>
      <c r="N1294" s="1" t="s">
        <v>21</v>
      </c>
      <c r="O1294" s="1">
        <f>Cleaned_Data[[#This Row],[ loan_amount]]-Cleaned_Data[[#This Row],[ bank_asset_value]]</f>
        <v>21900000</v>
      </c>
      <c r="P1294" s="1">
        <f>Cleaned_Data[[#This Row],[ loan_amount]]</f>
        <v>31500000</v>
      </c>
      <c r="Q1294" s="1" t="str">
        <f t="shared" si="81"/>
        <v>600–699</v>
      </c>
      <c r="R1294" s="1">
        <f>Cleaned_Data[[#This Row],[ residential_assets_value]]+Cleaned_Data[[#This Row],[ commercial_assets_value]]+Cleaned_Data[[#This Row],[ luxury_assets_value]]</f>
        <v>48300000</v>
      </c>
      <c r="S1294" s="1">
        <f>Cleaned_Data[[#This Row],[ income_annum]]+Cleaned_Data[[#This Row],[ residential_assets_value]]+Cleaned_Data[[#This Row],[ commercial_assets_value]]+Cleaned_Data[[#This Row],[ luxury_assets_value]]</f>
        <v>56300000</v>
      </c>
      <c r="T1294" s="1" t="str">
        <f t="shared" si="82"/>
        <v>&gt;4 Cr</v>
      </c>
      <c r="U1294" s="12">
        <f t="shared" si="83"/>
        <v>1750000</v>
      </c>
      <c r="V1294" s="1" t="str">
        <f>IF(Cleaned_Data[[#This Row],[EMI_Estimate]]&lt;50000, "50K", IF(Cleaned_Data[[#This Row],[EMI_Estimate]]&lt;100000, "50K-1L", IF(Cleaned_Data[[#This Row],[EMI_Estimate]]&lt;150000, "1L-1.5L", IF(Cleaned_Data[[#This Row],[EMI_Estimate]]&lt;200000,"1.5-2L", "&gt;2L"))))</f>
        <v>&gt;2L</v>
      </c>
    </row>
    <row r="1295" spans="1:22" x14ac:dyDescent="0.35">
      <c r="A1295">
        <v>1294</v>
      </c>
      <c r="B1295">
        <v>1</v>
      </c>
      <c r="C1295" t="s">
        <v>19</v>
      </c>
      <c r="D1295" t="s">
        <v>23</v>
      </c>
      <c r="E1295">
        <v>3300000</v>
      </c>
      <c r="F1295" t="str">
        <f t="shared" si="80"/>
        <v>&gt;20 Lakh</v>
      </c>
      <c r="G1295">
        <v>10600000</v>
      </c>
      <c r="H1295">
        <v>14</v>
      </c>
      <c r="I1295">
        <v>742</v>
      </c>
      <c r="J1295" s="1">
        <v>300000</v>
      </c>
      <c r="K1295" s="1">
        <v>600000</v>
      </c>
      <c r="L1295" s="1">
        <v>8400000</v>
      </c>
      <c r="M1295" s="1">
        <v>4500000</v>
      </c>
      <c r="N1295" s="1" t="s">
        <v>21</v>
      </c>
      <c r="O1295" s="1">
        <f>Cleaned_Data[[#This Row],[ loan_amount]]-Cleaned_Data[[#This Row],[ bank_asset_value]]</f>
        <v>6100000</v>
      </c>
      <c r="P1295" s="1">
        <f>Cleaned_Data[[#This Row],[ loan_amount]]</f>
        <v>10600000</v>
      </c>
      <c r="Q1295" s="1" t="str">
        <f t="shared" si="81"/>
        <v>700–799</v>
      </c>
      <c r="R1295" s="1">
        <f>Cleaned_Data[[#This Row],[ residential_assets_value]]+Cleaned_Data[[#This Row],[ commercial_assets_value]]+Cleaned_Data[[#This Row],[ luxury_assets_value]]</f>
        <v>9300000</v>
      </c>
      <c r="S1295" s="1">
        <f>Cleaned_Data[[#This Row],[ income_annum]]+Cleaned_Data[[#This Row],[ residential_assets_value]]+Cleaned_Data[[#This Row],[ commercial_assets_value]]+Cleaned_Data[[#This Row],[ luxury_assets_value]]</f>
        <v>12600000</v>
      </c>
      <c r="T1295" s="1" t="str">
        <f t="shared" si="82"/>
        <v>1–2 Cr</v>
      </c>
      <c r="U1295" s="12">
        <f t="shared" si="83"/>
        <v>757143</v>
      </c>
      <c r="V1295" s="1" t="str">
        <f>IF(Cleaned_Data[[#This Row],[EMI_Estimate]]&lt;50000, "50K", IF(Cleaned_Data[[#This Row],[EMI_Estimate]]&lt;100000, "50K-1L", IF(Cleaned_Data[[#This Row],[EMI_Estimate]]&lt;150000, "1L-1.5L", IF(Cleaned_Data[[#This Row],[EMI_Estimate]]&lt;200000,"1.5-2L", "&gt;2L"))))</f>
        <v>&gt;2L</v>
      </c>
    </row>
    <row r="1296" spans="1:22" x14ac:dyDescent="0.35">
      <c r="A1296">
        <v>1295</v>
      </c>
      <c r="B1296">
        <v>4</v>
      </c>
      <c r="C1296" t="s">
        <v>22</v>
      </c>
      <c r="D1296" t="s">
        <v>20</v>
      </c>
      <c r="E1296">
        <v>3900000</v>
      </c>
      <c r="F1296" t="str">
        <f t="shared" si="80"/>
        <v>&gt;20 Lakh</v>
      </c>
      <c r="G1296">
        <v>10000000</v>
      </c>
      <c r="H1296">
        <v>10</v>
      </c>
      <c r="I1296">
        <v>530</v>
      </c>
      <c r="J1296" s="1">
        <v>10900000</v>
      </c>
      <c r="K1296" s="1">
        <v>200000</v>
      </c>
      <c r="L1296" s="1">
        <v>12300000</v>
      </c>
      <c r="M1296" s="1">
        <v>1900000</v>
      </c>
      <c r="N1296" s="1" t="s">
        <v>24</v>
      </c>
      <c r="O1296" s="1">
        <f>Cleaned_Data[[#This Row],[ loan_amount]]-Cleaned_Data[[#This Row],[ bank_asset_value]]</f>
        <v>8100000</v>
      </c>
      <c r="P1296" s="1">
        <f>Cleaned_Data[[#This Row],[ loan_amount]]</f>
        <v>10000000</v>
      </c>
      <c r="Q1296" s="1" t="str">
        <f t="shared" si="81"/>
        <v>500–599</v>
      </c>
      <c r="R1296" s="1">
        <f>Cleaned_Data[[#This Row],[ residential_assets_value]]+Cleaned_Data[[#This Row],[ commercial_assets_value]]+Cleaned_Data[[#This Row],[ luxury_assets_value]]</f>
        <v>23400000</v>
      </c>
      <c r="S1296" s="1">
        <f>Cleaned_Data[[#This Row],[ income_annum]]+Cleaned_Data[[#This Row],[ residential_assets_value]]+Cleaned_Data[[#This Row],[ commercial_assets_value]]+Cleaned_Data[[#This Row],[ luxury_assets_value]]</f>
        <v>27300000</v>
      </c>
      <c r="T1296" s="1" t="str">
        <f t="shared" si="82"/>
        <v>2–3 Cr</v>
      </c>
      <c r="U1296" s="12">
        <f t="shared" si="83"/>
        <v>1000000</v>
      </c>
      <c r="V1296" s="1" t="str">
        <f>IF(Cleaned_Data[[#This Row],[EMI_Estimate]]&lt;50000, "50K", IF(Cleaned_Data[[#This Row],[EMI_Estimate]]&lt;100000, "50K-1L", IF(Cleaned_Data[[#This Row],[EMI_Estimate]]&lt;150000, "1L-1.5L", IF(Cleaned_Data[[#This Row],[EMI_Estimate]]&lt;200000,"1.5-2L", "&gt;2L"))))</f>
        <v>&gt;2L</v>
      </c>
    </row>
    <row r="1297" spans="1:22" x14ac:dyDescent="0.35">
      <c r="A1297">
        <v>1296</v>
      </c>
      <c r="B1297">
        <v>3</v>
      </c>
      <c r="C1297" t="s">
        <v>19</v>
      </c>
      <c r="D1297" t="s">
        <v>20</v>
      </c>
      <c r="E1297">
        <v>1600000</v>
      </c>
      <c r="F1297" t="str">
        <f t="shared" si="80"/>
        <v>15-20 Lakh</v>
      </c>
      <c r="G1297">
        <v>3500000</v>
      </c>
      <c r="H1297">
        <v>10</v>
      </c>
      <c r="I1297">
        <v>844</v>
      </c>
      <c r="J1297" s="1">
        <v>4500000</v>
      </c>
      <c r="K1297" s="1">
        <v>2200000</v>
      </c>
      <c r="L1297" s="1">
        <v>5200000</v>
      </c>
      <c r="M1297" s="1">
        <v>1600000</v>
      </c>
      <c r="N1297" s="1" t="s">
        <v>21</v>
      </c>
      <c r="O1297" s="1">
        <f>Cleaned_Data[[#This Row],[ loan_amount]]-Cleaned_Data[[#This Row],[ bank_asset_value]]</f>
        <v>1900000</v>
      </c>
      <c r="P1297" s="1">
        <f>Cleaned_Data[[#This Row],[ loan_amount]]</f>
        <v>3500000</v>
      </c>
      <c r="Q1297" s="1" t="str">
        <f t="shared" si="81"/>
        <v>800+</v>
      </c>
      <c r="R1297" s="1">
        <f>Cleaned_Data[[#This Row],[ residential_assets_value]]+Cleaned_Data[[#This Row],[ commercial_assets_value]]+Cleaned_Data[[#This Row],[ luxury_assets_value]]</f>
        <v>11900000</v>
      </c>
      <c r="S1297" s="1">
        <f>Cleaned_Data[[#This Row],[ income_annum]]+Cleaned_Data[[#This Row],[ residential_assets_value]]+Cleaned_Data[[#This Row],[ commercial_assets_value]]+Cleaned_Data[[#This Row],[ luxury_assets_value]]</f>
        <v>13500000</v>
      </c>
      <c r="T1297" s="1" t="str">
        <f t="shared" si="82"/>
        <v>1–2 Cr</v>
      </c>
      <c r="U1297" s="12">
        <f t="shared" si="83"/>
        <v>350000</v>
      </c>
      <c r="V1297" s="1" t="str">
        <f>IF(Cleaned_Data[[#This Row],[EMI_Estimate]]&lt;50000, "50K", IF(Cleaned_Data[[#This Row],[EMI_Estimate]]&lt;100000, "50K-1L", IF(Cleaned_Data[[#This Row],[EMI_Estimate]]&lt;150000, "1L-1.5L", IF(Cleaned_Data[[#This Row],[EMI_Estimate]]&lt;200000,"1.5-2L", "&gt;2L"))))</f>
        <v>&gt;2L</v>
      </c>
    </row>
    <row r="1298" spans="1:22" x14ac:dyDescent="0.35">
      <c r="A1298">
        <v>1297</v>
      </c>
      <c r="B1298">
        <v>2</v>
      </c>
      <c r="C1298" t="s">
        <v>22</v>
      </c>
      <c r="D1298" t="s">
        <v>23</v>
      </c>
      <c r="E1298">
        <v>3900000</v>
      </c>
      <c r="F1298" t="str">
        <f t="shared" si="80"/>
        <v>&gt;20 Lakh</v>
      </c>
      <c r="G1298">
        <v>13900000</v>
      </c>
      <c r="H1298">
        <v>18</v>
      </c>
      <c r="I1298">
        <v>715</v>
      </c>
      <c r="J1298" s="1">
        <v>5000000</v>
      </c>
      <c r="K1298" s="1">
        <v>5600000</v>
      </c>
      <c r="L1298" s="1">
        <v>9900000</v>
      </c>
      <c r="M1298" s="1">
        <v>2100000</v>
      </c>
      <c r="N1298" s="1" t="s">
        <v>21</v>
      </c>
      <c r="O1298" s="1">
        <f>Cleaned_Data[[#This Row],[ loan_amount]]-Cleaned_Data[[#This Row],[ bank_asset_value]]</f>
        <v>11800000</v>
      </c>
      <c r="P1298" s="1">
        <f>Cleaned_Data[[#This Row],[ loan_amount]]</f>
        <v>13900000</v>
      </c>
      <c r="Q1298" s="1" t="str">
        <f t="shared" si="81"/>
        <v>700–799</v>
      </c>
      <c r="R1298" s="1">
        <f>Cleaned_Data[[#This Row],[ residential_assets_value]]+Cleaned_Data[[#This Row],[ commercial_assets_value]]+Cleaned_Data[[#This Row],[ luxury_assets_value]]</f>
        <v>20500000</v>
      </c>
      <c r="S1298" s="1">
        <f>Cleaned_Data[[#This Row],[ income_annum]]+Cleaned_Data[[#This Row],[ residential_assets_value]]+Cleaned_Data[[#This Row],[ commercial_assets_value]]+Cleaned_Data[[#This Row],[ luxury_assets_value]]</f>
        <v>24400000</v>
      </c>
      <c r="T1298" s="1" t="str">
        <f t="shared" si="82"/>
        <v>2–3 Cr</v>
      </c>
      <c r="U1298" s="12">
        <f t="shared" si="83"/>
        <v>772222</v>
      </c>
      <c r="V1298" s="1" t="str">
        <f>IF(Cleaned_Data[[#This Row],[EMI_Estimate]]&lt;50000, "50K", IF(Cleaned_Data[[#This Row],[EMI_Estimate]]&lt;100000, "50K-1L", IF(Cleaned_Data[[#This Row],[EMI_Estimate]]&lt;150000, "1L-1.5L", IF(Cleaned_Data[[#This Row],[EMI_Estimate]]&lt;200000,"1.5-2L", "&gt;2L"))))</f>
        <v>&gt;2L</v>
      </c>
    </row>
    <row r="1299" spans="1:22" x14ac:dyDescent="0.35">
      <c r="A1299">
        <v>1298</v>
      </c>
      <c r="B1299">
        <v>3</v>
      </c>
      <c r="C1299" t="s">
        <v>19</v>
      </c>
      <c r="D1299" t="s">
        <v>23</v>
      </c>
      <c r="E1299">
        <v>8000000</v>
      </c>
      <c r="F1299" t="str">
        <f t="shared" si="80"/>
        <v>&gt;20 Lakh</v>
      </c>
      <c r="G1299">
        <v>26300000</v>
      </c>
      <c r="H1299">
        <v>12</v>
      </c>
      <c r="I1299">
        <v>476</v>
      </c>
      <c r="J1299" s="1">
        <v>21700000</v>
      </c>
      <c r="K1299" s="1">
        <v>6600000</v>
      </c>
      <c r="L1299" s="1">
        <v>16400000</v>
      </c>
      <c r="M1299" s="1">
        <v>9000000</v>
      </c>
      <c r="N1299" s="1" t="s">
        <v>24</v>
      </c>
      <c r="O1299" s="1">
        <f>Cleaned_Data[[#This Row],[ loan_amount]]-Cleaned_Data[[#This Row],[ bank_asset_value]]</f>
        <v>17300000</v>
      </c>
      <c r="P1299" s="1">
        <f>Cleaned_Data[[#This Row],[ loan_amount]]</f>
        <v>26300000</v>
      </c>
      <c r="Q1299" s="1" t="str">
        <f t="shared" si="81"/>
        <v>300–499</v>
      </c>
      <c r="R1299" s="1">
        <f>Cleaned_Data[[#This Row],[ residential_assets_value]]+Cleaned_Data[[#This Row],[ commercial_assets_value]]+Cleaned_Data[[#This Row],[ luxury_assets_value]]</f>
        <v>44700000</v>
      </c>
      <c r="S1299" s="1">
        <f>Cleaned_Data[[#This Row],[ income_annum]]+Cleaned_Data[[#This Row],[ residential_assets_value]]+Cleaned_Data[[#This Row],[ commercial_assets_value]]+Cleaned_Data[[#This Row],[ luxury_assets_value]]</f>
        <v>52700000</v>
      </c>
      <c r="T1299" s="1" t="str">
        <f t="shared" si="82"/>
        <v>&gt;4 Cr</v>
      </c>
      <c r="U1299" s="12">
        <f t="shared" si="83"/>
        <v>2191667</v>
      </c>
      <c r="V1299" s="1" t="str">
        <f>IF(Cleaned_Data[[#This Row],[EMI_Estimate]]&lt;50000, "50K", IF(Cleaned_Data[[#This Row],[EMI_Estimate]]&lt;100000, "50K-1L", IF(Cleaned_Data[[#This Row],[EMI_Estimate]]&lt;150000, "1L-1.5L", IF(Cleaned_Data[[#This Row],[EMI_Estimate]]&lt;200000,"1.5-2L", "&gt;2L"))))</f>
        <v>&gt;2L</v>
      </c>
    </row>
    <row r="1300" spans="1:22" x14ac:dyDescent="0.35">
      <c r="A1300">
        <v>1299</v>
      </c>
      <c r="B1300">
        <v>2</v>
      </c>
      <c r="C1300" t="s">
        <v>19</v>
      </c>
      <c r="D1300" t="s">
        <v>20</v>
      </c>
      <c r="E1300">
        <v>2200000</v>
      </c>
      <c r="F1300" t="str">
        <f t="shared" si="80"/>
        <v>&gt;20 Lakh</v>
      </c>
      <c r="G1300">
        <v>4800000</v>
      </c>
      <c r="H1300">
        <v>6</v>
      </c>
      <c r="I1300">
        <v>721</v>
      </c>
      <c r="J1300" s="1">
        <v>1800000</v>
      </c>
      <c r="K1300" s="1">
        <v>100000</v>
      </c>
      <c r="L1300" s="1">
        <v>6900000</v>
      </c>
      <c r="M1300" s="1">
        <v>2200000</v>
      </c>
      <c r="N1300" s="1" t="s">
        <v>21</v>
      </c>
      <c r="O1300" s="1">
        <f>Cleaned_Data[[#This Row],[ loan_amount]]-Cleaned_Data[[#This Row],[ bank_asset_value]]</f>
        <v>2600000</v>
      </c>
      <c r="P1300" s="1">
        <f>Cleaned_Data[[#This Row],[ loan_amount]]</f>
        <v>4800000</v>
      </c>
      <c r="Q1300" s="1" t="str">
        <f t="shared" si="81"/>
        <v>700–799</v>
      </c>
      <c r="R1300" s="1">
        <f>Cleaned_Data[[#This Row],[ residential_assets_value]]+Cleaned_Data[[#This Row],[ commercial_assets_value]]+Cleaned_Data[[#This Row],[ luxury_assets_value]]</f>
        <v>8800000</v>
      </c>
      <c r="S1300" s="1">
        <f>Cleaned_Data[[#This Row],[ income_annum]]+Cleaned_Data[[#This Row],[ residential_assets_value]]+Cleaned_Data[[#This Row],[ commercial_assets_value]]+Cleaned_Data[[#This Row],[ luxury_assets_value]]</f>
        <v>11000000</v>
      </c>
      <c r="T1300" s="1" t="str">
        <f t="shared" si="82"/>
        <v>1–2 Cr</v>
      </c>
      <c r="U1300" s="12">
        <f t="shared" si="83"/>
        <v>800000</v>
      </c>
      <c r="V1300" s="1" t="str">
        <f>IF(Cleaned_Data[[#This Row],[EMI_Estimate]]&lt;50000, "50K", IF(Cleaned_Data[[#This Row],[EMI_Estimate]]&lt;100000, "50K-1L", IF(Cleaned_Data[[#This Row],[EMI_Estimate]]&lt;150000, "1L-1.5L", IF(Cleaned_Data[[#This Row],[EMI_Estimate]]&lt;200000,"1.5-2L", "&gt;2L"))))</f>
        <v>&gt;2L</v>
      </c>
    </row>
    <row r="1301" spans="1:22" x14ac:dyDescent="0.35">
      <c r="A1301">
        <v>1300</v>
      </c>
      <c r="B1301">
        <v>4</v>
      </c>
      <c r="C1301" t="s">
        <v>22</v>
      </c>
      <c r="D1301" t="s">
        <v>20</v>
      </c>
      <c r="E1301">
        <v>7600000</v>
      </c>
      <c r="F1301" t="str">
        <f t="shared" si="80"/>
        <v>&gt;20 Lakh</v>
      </c>
      <c r="G1301">
        <v>30300000</v>
      </c>
      <c r="H1301">
        <v>12</v>
      </c>
      <c r="I1301">
        <v>339</v>
      </c>
      <c r="J1301" s="1">
        <v>20400000</v>
      </c>
      <c r="K1301" s="1">
        <v>8000000</v>
      </c>
      <c r="L1301" s="1">
        <v>22200000</v>
      </c>
      <c r="M1301" s="1">
        <v>5800000</v>
      </c>
      <c r="N1301" s="1" t="s">
        <v>24</v>
      </c>
      <c r="O1301" s="1">
        <f>Cleaned_Data[[#This Row],[ loan_amount]]-Cleaned_Data[[#This Row],[ bank_asset_value]]</f>
        <v>24500000</v>
      </c>
      <c r="P1301" s="1">
        <f>Cleaned_Data[[#This Row],[ loan_amount]]</f>
        <v>30300000</v>
      </c>
      <c r="Q1301" s="1" t="str">
        <f t="shared" si="81"/>
        <v>300–499</v>
      </c>
      <c r="R1301" s="1">
        <f>Cleaned_Data[[#This Row],[ residential_assets_value]]+Cleaned_Data[[#This Row],[ commercial_assets_value]]+Cleaned_Data[[#This Row],[ luxury_assets_value]]</f>
        <v>50600000</v>
      </c>
      <c r="S1301" s="1">
        <f>Cleaned_Data[[#This Row],[ income_annum]]+Cleaned_Data[[#This Row],[ residential_assets_value]]+Cleaned_Data[[#This Row],[ commercial_assets_value]]+Cleaned_Data[[#This Row],[ luxury_assets_value]]</f>
        <v>58200000</v>
      </c>
      <c r="T1301" s="1" t="str">
        <f t="shared" si="82"/>
        <v>&gt;4 Cr</v>
      </c>
      <c r="U1301" s="12">
        <f t="shared" si="83"/>
        <v>2525000</v>
      </c>
      <c r="V1301" s="1" t="str">
        <f>IF(Cleaned_Data[[#This Row],[EMI_Estimate]]&lt;50000, "50K", IF(Cleaned_Data[[#This Row],[EMI_Estimate]]&lt;100000, "50K-1L", IF(Cleaned_Data[[#This Row],[EMI_Estimate]]&lt;150000, "1L-1.5L", IF(Cleaned_Data[[#This Row],[EMI_Estimate]]&lt;200000,"1.5-2L", "&gt;2L"))))</f>
        <v>&gt;2L</v>
      </c>
    </row>
    <row r="1302" spans="1:22" x14ac:dyDescent="0.35">
      <c r="A1302">
        <v>1301</v>
      </c>
      <c r="B1302">
        <v>5</v>
      </c>
      <c r="C1302" t="s">
        <v>22</v>
      </c>
      <c r="D1302" t="s">
        <v>23</v>
      </c>
      <c r="E1302">
        <v>2700000</v>
      </c>
      <c r="F1302" t="str">
        <f t="shared" si="80"/>
        <v>&gt;20 Lakh</v>
      </c>
      <c r="G1302">
        <v>6800000</v>
      </c>
      <c r="H1302">
        <v>6</v>
      </c>
      <c r="I1302">
        <v>461</v>
      </c>
      <c r="J1302" s="1">
        <v>4500000</v>
      </c>
      <c r="K1302" s="1">
        <v>2000000</v>
      </c>
      <c r="L1302" s="1">
        <v>8200000</v>
      </c>
      <c r="M1302" s="1">
        <v>1700000</v>
      </c>
      <c r="N1302" s="1" t="s">
        <v>24</v>
      </c>
      <c r="O1302" s="1">
        <f>Cleaned_Data[[#This Row],[ loan_amount]]-Cleaned_Data[[#This Row],[ bank_asset_value]]</f>
        <v>5100000</v>
      </c>
      <c r="P1302" s="1">
        <f>Cleaned_Data[[#This Row],[ loan_amount]]</f>
        <v>6800000</v>
      </c>
      <c r="Q1302" s="1" t="str">
        <f t="shared" si="81"/>
        <v>300–499</v>
      </c>
      <c r="R1302" s="1">
        <f>Cleaned_Data[[#This Row],[ residential_assets_value]]+Cleaned_Data[[#This Row],[ commercial_assets_value]]+Cleaned_Data[[#This Row],[ luxury_assets_value]]</f>
        <v>14700000</v>
      </c>
      <c r="S1302" s="1">
        <f>Cleaned_Data[[#This Row],[ income_annum]]+Cleaned_Data[[#This Row],[ residential_assets_value]]+Cleaned_Data[[#This Row],[ commercial_assets_value]]+Cleaned_Data[[#This Row],[ luxury_assets_value]]</f>
        <v>17400000</v>
      </c>
      <c r="T1302" s="1" t="str">
        <f t="shared" si="82"/>
        <v>1–2 Cr</v>
      </c>
      <c r="U1302" s="12">
        <f t="shared" si="83"/>
        <v>1133333</v>
      </c>
      <c r="V1302" s="1" t="str">
        <f>IF(Cleaned_Data[[#This Row],[EMI_Estimate]]&lt;50000, "50K", IF(Cleaned_Data[[#This Row],[EMI_Estimate]]&lt;100000, "50K-1L", IF(Cleaned_Data[[#This Row],[EMI_Estimate]]&lt;150000, "1L-1.5L", IF(Cleaned_Data[[#This Row],[EMI_Estimate]]&lt;200000,"1.5-2L", "&gt;2L"))))</f>
        <v>&gt;2L</v>
      </c>
    </row>
    <row r="1303" spans="1:22" x14ac:dyDescent="0.35">
      <c r="A1303">
        <v>1302</v>
      </c>
      <c r="B1303">
        <v>2</v>
      </c>
      <c r="C1303" t="s">
        <v>19</v>
      </c>
      <c r="D1303" t="s">
        <v>23</v>
      </c>
      <c r="E1303">
        <v>6300000</v>
      </c>
      <c r="F1303" t="str">
        <f t="shared" si="80"/>
        <v>&gt;20 Lakh</v>
      </c>
      <c r="G1303">
        <v>23200000</v>
      </c>
      <c r="H1303">
        <v>12</v>
      </c>
      <c r="I1303">
        <v>556</v>
      </c>
      <c r="J1303" s="1">
        <v>7000000</v>
      </c>
      <c r="K1303" s="1">
        <v>8300000</v>
      </c>
      <c r="L1303" s="1">
        <v>24200000</v>
      </c>
      <c r="M1303" s="1">
        <v>5300000</v>
      </c>
      <c r="N1303" s="1" t="s">
        <v>21</v>
      </c>
      <c r="O1303" s="1">
        <f>Cleaned_Data[[#This Row],[ loan_amount]]-Cleaned_Data[[#This Row],[ bank_asset_value]]</f>
        <v>17900000</v>
      </c>
      <c r="P1303" s="1">
        <f>Cleaned_Data[[#This Row],[ loan_amount]]</f>
        <v>23200000</v>
      </c>
      <c r="Q1303" s="1" t="str">
        <f t="shared" si="81"/>
        <v>500–599</v>
      </c>
      <c r="R1303" s="1">
        <f>Cleaned_Data[[#This Row],[ residential_assets_value]]+Cleaned_Data[[#This Row],[ commercial_assets_value]]+Cleaned_Data[[#This Row],[ luxury_assets_value]]</f>
        <v>39500000</v>
      </c>
      <c r="S1303" s="1">
        <f>Cleaned_Data[[#This Row],[ income_annum]]+Cleaned_Data[[#This Row],[ residential_assets_value]]+Cleaned_Data[[#This Row],[ commercial_assets_value]]+Cleaned_Data[[#This Row],[ luxury_assets_value]]</f>
        <v>45800000</v>
      </c>
      <c r="T1303" s="1" t="str">
        <f t="shared" si="82"/>
        <v>&gt;4 Cr</v>
      </c>
      <c r="U1303" s="12">
        <f t="shared" si="83"/>
        <v>1933333</v>
      </c>
      <c r="V1303" s="1" t="str">
        <f>IF(Cleaned_Data[[#This Row],[EMI_Estimate]]&lt;50000, "50K", IF(Cleaned_Data[[#This Row],[EMI_Estimate]]&lt;100000, "50K-1L", IF(Cleaned_Data[[#This Row],[EMI_Estimate]]&lt;150000, "1L-1.5L", IF(Cleaned_Data[[#This Row],[EMI_Estimate]]&lt;200000,"1.5-2L", "&gt;2L"))))</f>
        <v>&gt;2L</v>
      </c>
    </row>
    <row r="1304" spans="1:22" x14ac:dyDescent="0.35">
      <c r="A1304">
        <v>1303</v>
      </c>
      <c r="B1304">
        <v>3</v>
      </c>
      <c r="C1304" t="s">
        <v>22</v>
      </c>
      <c r="D1304" t="s">
        <v>20</v>
      </c>
      <c r="E1304">
        <v>7700000</v>
      </c>
      <c r="F1304" t="str">
        <f t="shared" si="80"/>
        <v>&gt;20 Lakh</v>
      </c>
      <c r="G1304">
        <v>18700000</v>
      </c>
      <c r="H1304">
        <v>8</v>
      </c>
      <c r="I1304">
        <v>483</v>
      </c>
      <c r="J1304" s="1">
        <v>15100000</v>
      </c>
      <c r="K1304" s="1">
        <v>5600000</v>
      </c>
      <c r="L1304" s="1">
        <v>24600000</v>
      </c>
      <c r="M1304" s="1">
        <v>10200000</v>
      </c>
      <c r="N1304" s="1" t="s">
        <v>24</v>
      </c>
      <c r="O1304" s="1">
        <f>Cleaned_Data[[#This Row],[ loan_amount]]-Cleaned_Data[[#This Row],[ bank_asset_value]]</f>
        <v>8500000</v>
      </c>
      <c r="P1304" s="1">
        <f>Cleaned_Data[[#This Row],[ loan_amount]]</f>
        <v>18700000</v>
      </c>
      <c r="Q1304" s="1" t="str">
        <f t="shared" si="81"/>
        <v>300–499</v>
      </c>
      <c r="R1304" s="1">
        <f>Cleaned_Data[[#This Row],[ residential_assets_value]]+Cleaned_Data[[#This Row],[ commercial_assets_value]]+Cleaned_Data[[#This Row],[ luxury_assets_value]]</f>
        <v>45300000</v>
      </c>
      <c r="S1304" s="1">
        <f>Cleaned_Data[[#This Row],[ income_annum]]+Cleaned_Data[[#This Row],[ residential_assets_value]]+Cleaned_Data[[#This Row],[ commercial_assets_value]]+Cleaned_Data[[#This Row],[ luxury_assets_value]]</f>
        <v>53000000</v>
      </c>
      <c r="T1304" s="1" t="str">
        <f t="shared" si="82"/>
        <v>&gt;4 Cr</v>
      </c>
      <c r="U1304" s="12">
        <f t="shared" si="83"/>
        <v>2337500</v>
      </c>
      <c r="V1304" s="1" t="str">
        <f>IF(Cleaned_Data[[#This Row],[EMI_Estimate]]&lt;50000, "50K", IF(Cleaned_Data[[#This Row],[EMI_Estimate]]&lt;100000, "50K-1L", IF(Cleaned_Data[[#This Row],[EMI_Estimate]]&lt;150000, "1L-1.5L", IF(Cleaned_Data[[#This Row],[EMI_Estimate]]&lt;200000,"1.5-2L", "&gt;2L"))))</f>
        <v>&gt;2L</v>
      </c>
    </row>
    <row r="1305" spans="1:22" x14ac:dyDescent="0.35">
      <c r="A1305">
        <v>1304</v>
      </c>
      <c r="B1305">
        <v>2</v>
      </c>
      <c r="C1305" t="s">
        <v>19</v>
      </c>
      <c r="D1305" t="s">
        <v>20</v>
      </c>
      <c r="E1305">
        <v>4500000</v>
      </c>
      <c r="F1305" t="str">
        <f t="shared" si="80"/>
        <v>&gt;20 Lakh</v>
      </c>
      <c r="G1305">
        <v>17200000</v>
      </c>
      <c r="H1305">
        <v>18</v>
      </c>
      <c r="I1305">
        <v>406</v>
      </c>
      <c r="J1305" s="1">
        <v>4100000</v>
      </c>
      <c r="K1305" s="1">
        <v>6300000</v>
      </c>
      <c r="L1305" s="1">
        <v>13800000</v>
      </c>
      <c r="M1305" s="1">
        <v>3300000</v>
      </c>
      <c r="N1305" s="1" t="s">
        <v>24</v>
      </c>
      <c r="O1305" s="1">
        <f>Cleaned_Data[[#This Row],[ loan_amount]]-Cleaned_Data[[#This Row],[ bank_asset_value]]</f>
        <v>13900000</v>
      </c>
      <c r="P1305" s="1">
        <f>Cleaned_Data[[#This Row],[ loan_amount]]</f>
        <v>17200000</v>
      </c>
      <c r="Q1305" s="1" t="str">
        <f t="shared" si="81"/>
        <v>300–499</v>
      </c>
      <c r="R1305" s="1">
        <f>Cleaned_Data[[#This Row],[ residential_assets_value]]+Cleaned_Data[[#This Row],[ commercial_assets_value]]+Cleaned_Data[[#This Row],[ luxury_assets_value]]</f>
        <v>24200000</v>
      </c>
      <c r="S1305" s="1">
        <f>Cleaned_Data[[#This Row],[ income_annum]]+Cleaned_Data[[#This Row],[ residential_assets_value]]+Cleaned_Data[[#This Row],[ commercial_assets_value]]+Cleaned_Data[[#This Row],[ luxury_assets_value]]</f>
        <v>28700000</v>
      </c>
      <c r="T1305" s="1" t="str">
        <f t="shared" si="82"/>
        <v>2–3 Cr</v>
      </c>
      <c r="U1305" s="12">
        <f t="shared" si="83"/>
        <v>955556</v>
      </c>
      <c r="V1305" s="1" t="str">
        <f>IF(Cleaned_Data[[#This Row],[EMI_Estimate]]&lt;50000, "50K", IF(Cleaned_Data[[#This Row],[EMI_Estimate]]&lt;100000, "50K-1L", IF(Cleaned_Data[[#This Row],[EMI_Estimate]]&lt;150000, "1L-1.5L", IF(Cleaned_Data[[#This Row],[EMI_Estimate]]&lt;200000,"1.5-2L", "&gt;2L"))))</f>
        <v>&gt;2L</v>
      </c>
    </row>
    <row r="1306" spans="1:22" x14ac:dyDescent="0.35">
      <c r="A1306">
        <v>1305</v>
      </c>
      <c r="B1306">
        <v>2</v>
      </c>
      <c r="C1306" t="s">
        <v>19</v>
      </c>
      <c r="D1306" t="s">
        <v>23</v>
      </c>
      <c r="E1306">
        <v>9400000</v>
      </c>
      <c r="F1306" t="str">
        <f t="shared" si="80"/>
        <v>&gt;20 Lakh</v>
      </c>
      <c r="G1306">
        <v>24800000</v>
      </c>
      <c r="H1306">
        <v>14</v>
      </c>
      <c r="I1306">
        <v>513</v>
      </c>
      <c r="J1306" s="1">
        <v>24200000</v>
      </c>
      <c r="K1306" s="1">
        <v>18200000</v>
      </c>
      <c r="L1306" s="1">
        <v>37200000</v>
      </c>
      <c r="M1306" s="1">
        <v>7500000</v>
      </c>
      <c r="N1306" s="1" t="s">
        <v>24</v>
      </c>
      <c r="O1306" s="1">
        <f>Cleaned_Data[[#This Row],[ loan_amount]]-Cleaned_Data[[#This Row],[ bank_asset_value]]</f>
        <v>17300000</v>
      </c>
      <c r="P1306" s="1">
        <f>Cleaned_Data[[#This Row],[ loan_amount]]</f>
        <v>24800000</v>
      </c>
      <c r="Q1306" s="1" t="str">
        <f t="shared" si="81"/>
        <v>500–599</v>
      </c>
      <c r="R1306" s="1">
        <f>Cleaned_Data[[#This Row],[ residential_assets_value]]+Cleaned_Data[[#This Row],[ commercial_assets_value]]+Cleaned_Data[[#This Row],[ luxury_assets_value]]</f>
        <v>79600000</v>
      </c>
      <c r="S1306" s="1">
        <f>Cleaned_Data[[#This Row],[ income_annum]]+Cleaned_Data[[#This Row],[ residential_assets_value]]+Cleaned_Data[[#This Row],[ commercial_assets_value]]+Cleaned_Data[[#This Row],[ luxury_assets_value]]</f>
        <v>89000000</v>
      </c>
      <c r="T1306" s="1" t="str">
        <f t="shared" si="82"/>
        <v>&gt;4 Cr</v>
      </c>
      <c r="U1306" s="12">
        <f t="shared" si="83"/>
        <v>1771429</v>
      </c>
      <c r="V1306" s="1" t="str">
        <f>IF(Cleaned_Data[[#This Row],[EMI_Estimate]]&lt;50000, "50K", IF(Cleaned_Data[[#This Row],[EMI_Estimate]]&lt;100000, "50K-1L", IF(Cleaned_Data[[#This Row],[EMI_Estimate]]&lt;150000, "1L-1.5L", IF(Cleaned_Data[[#This Row],[EMI_Estimate]]&lt;200000,"1.5-2L", "&gt;2L"))))</f>
        <v>&gt;2L</v>
      </c>
    </row>
    <row r="1307" spans="1:22" x14ac:dyDescent="0.35">
      <c r="A1307">
        <v>1306</v>
      </c>
      <c r="B1307">
        <v>0</v>
      </c>
      <c r="C1307" t="s">
        <v>22</v>
      </c>
      <c r="D1307" t="s">
        <v>20</v>
      </c>
      <c r="E1307">
        <v>4600000</v>
      </c>
      <c r="F1307" t="str">
        <f t="shared" si="80"/>
        <v>&gt;20 Lakh</v>
      </c>
      <c r="G1307">
        <v>12600000</v>
      </c>
      <c r="H1307">
        <v>16</v>
      </c>
      <c r="I1307">
        <v>574</v>
      </c>
      <c r="J1307" s="1">
        <v>3400000</v>
      </c>
      <c r="K1307" s="1">
        <v>6200000</v>
      </c>
      <c r="L1307" s="1">
        <v>15100000</v>
      </c>
      <c r="M1307" s="1">
        <v>3600000</v>
      </c>
      <c r="N1307" s="1" t="s">
        <v>21</v>
      </c>
      <c r="O1307" s="1">
        <f>Cleaned_Data[[#This Row],[ loan_amount]]-Cleaned_Data[[#This Row],[ bank_asset_value]]</f>
        <v>9000000</v>
      </c>
      <c r="P1307" s="1">
        <f>Cleaned_Data[[#This Row],[ loan_amount]]</f>
        <v>12600000</v>
      </c>
      <c r="Q1307" s="1" t="str">
        <f t="shared" si="81"/>
        <v>500–599</v>
      </c>
      <c r="R1307" s="1">
        <f>Cleaned_Data[[#This Row],[ residential_assets_value]]+Cleaned_Data[[#This Row],[ commercial_assets_value]]+Cleaned_Data[[#This Row],[ luxury_assets_value]]</f>
        <v>24700000</v>
      </c>
      <c r="S1307" s="1">
        <f>Cleaned_Data[[#This Row],[ income_annum]]+Cleaned_Data[[#This Row],[ residential_assets_value]]+Cleaned_Data[[#This Row],[ commercial_assets_value]]+Cleaned_Data[[#This Row],[ luxury_assets_value]]</f>
        <v>29300000</v>
      </c>
      <c r="T1307" s="1" t="str">
        <f t="shared" si="82"/>
        <v>2–3 Cr</v>
      </c>
      <c r="U1307" s="12">
        <f t="shared" si="83"/>
        <v>787500</v>
      </c>
      <c r="V1307" s="1" t="str">
        <f>IF(Cleaned_Data[[#This Row],[EMI_Estimate]]&lt;50000, "50K", IF(Cleaned_Data[[#This Row],[EMI_Estimate]]&lt;100000, "50K-1L", IF(Cleaned_Data[[#This Row],[EMI_Estimate]]&lt;150000, "1L-1.5L", IF(Cleaned_Data[[#This Row],[EMI_Estimate]]&lt;200000,"1.5-2L", "&gt;2L"))))</f>
        <v>&gt;2L</v>
      </c>
    </row>
    <row r="1308" spans="1:22" x14ac:dyDescent="0.35">
      <c r="A1308">
        <v>1307</v>
      </c>
      <c r="B1308">
        <v>0</v>
      </c>
      <c r="C1308" t="s">
        <v>19</v>
      </c>
      <c r="D1308" t="s">
        <v>23</v>
      </c>
      <c r="E1308">
        <v>5200000</v>
      </c>
      <c r="F1308" t="str">
        <f t="shared" si="80"/>
        <v>&gt;20 Lakh</v>
      </c>
      <c r="G1308">
        <v>15700000</v>
      </c>
      <c r="H1308">
        <v>6</v>
      </c>
      <c r="I1308">
        <v>692</v>
      </c>
      <c r="J1308" s="1">
        <v>3800000</v>
      </c>
      <c r="K1308" s="1">
        <v>7000000</v>
      </c>
      <c r="L1308" s="1">
        <v>12800000</v>
      </c>
      <c r="M1308" s="1">
        <v>5500000</v>
      </c>
      <c r="N1308" s="1" t="s">
        <v>21</v>
      </c>
      <c r="O1308" s="1">
        <f>Cleaned_Data[[#This Row],[ loan_amount]]-Cleaned_Data[[#This Row],[ bank_asset_value]]</f>
        <v>10200000</v>
      </c>
      <c r="P1308" s="1">
        <f>Cleaned_Data[[#This Row],[ loan_amount]]</f>
        <v>15700000</v>
      </c>
      <c r="Q1308" s="1" t="str">
        <f t="shared" si="81"/>
        <v>600–699</v>
      </c>
      <c r="R1308" s="1">
        <f>Cleaned_Data[[#This Row],[ residential_assets_value]]+Cleaned_Data[[#This Row],[ commercial_assets_value]]+Cleaned_Data[[#This Row],[ luxury_assets_value]]</f>
        <v>23600000</v>
      </c>
      <c r="S1308" s="1">
        <f>Cleaned_Data[[#This Row],[ income_annum]]+Cleaned_Data[[#This Row],[ residential_assets_value]]+Cleaned_Data[[#This Row],[ commercial_assets_value]]+Cleaned_Data[[#This Row],[ luxury_assets_value]]</f>
        <v>28800000</v>
      </c>
      <c r="T1308" s="1" t="str">
        <f t="shared" si="82"/>
        <v>2–3 Cr</v>
      </c>
      <c r="U1308" s="12">
        <f t="shared" si="83"/>
        <v>2616667</v>
      </c>
      <c r="V1308" s="1" t="str">
        <f>IF(Cleaned_Data[[#This Row],[EMI_Estimate]]&lt;50000, "50K", IF(Cleaned_Data[[#This Row],[EMI_Estimate]]&lt;100000, "50K-1L", IF(Cleaned_Data[[#This Row],[EMI_Estimate]]&lt;150000, "1L-1.5L", IF(Cleaned_Data[[#This Row],[EMI_Estimate]]&lt;200000,"1.5-2L", "&gt;2L"))))</f>
        <v>&gt;2L</v>
      </c>
    </row>
    <row r="1309" spans="1:22" x14ac:dyDescent="0.35">
      <c r="A1309">
        <v>1308</v>
      </c>
      <c r="B1309">
        <v>5</v>
      </c>
      <c r="C1309" t="s">
        <v>19</v>
      </c>
      <c r="D1309" t="s">
        <v>23</v>
      </c>
      <c r="E1309">
        <v>8000000</v>
      </c>
      <c r="F1309" t="str">
        <f t="shared" si="80"/>
        <v>&gt;20 Lakh</v>
      </c>
      <c r="G1309">
        <v>29800000</v>
      </c>
      <c r="H1309">
        <v>18</v>
      </c>
      <c r="I1309">
        <v>867</v>
      </c>
      <c r="J1309" s="1">
        <v>17700000</v>
      </c>
      <c r="K1309" s="1">
        <v>14100000</v>
      </c>
      <c r="L1309" s="1">
        <v>22800000</v>
      </c>
      <c r="M1309" s="1">
        <v>9200000</v>
      </c>
      <c r="N1309" s="1" t="s">
        <v>21</v>
      </c>
      <c r="O1309" s="1">
        <f>Cleaned_Data[[#This Row],[ loan_amount]]-Cleaned_Data[[#This Row],[ bank_asset_value]]</f>
        <v>20600000</v>
      </c>
      <c r="P1309" s="1">
        <f>Cleaned_Data[[#This Row],[ loan_amount]]</f>
        <v>29800000</v>
      </c>
      <c r="Q1309" s="1" t="str">
        <f t="shared" si="81"/>
        <v>800+</v>
      </c>
      <c r="R1309" s="1">
        <f>Cleaned_Data[[#This Row],[ residential_assets_value]]+Cleaned_Data[[#This Row],[ commercial_assets_value]]+Cleaned_Data[[#This Row],[ luxury_assets_value]]</f>
        <v>54600000</v>
      </c>
      <c r="S1309" s="1">
        <f>Cleaned_Data[[#This Row],[ income_annum]]+Cleaned_Data[[#This Row],[ residential_assets_value]]+Cleaned_Data[[#This Row],[ commercial_assets_value]]+Cleaned_Data[[#This Row],[ luxury_assets_value]]</f>
        <v>62600000</v>
      </c>
      <c r="T1309" s="1" t="str">
        <f t="shared" si="82"/>
        <v>&gt;4 Cr</v>
      </c>
      <c r="U1309" s="12">
        <f t="shared" si="83"/>
        <v>1655556</v>
      </c>
      <c r="V1309" s="1" t="str">
        <f>IF(Cleaned_Data[[#This Row],[EMI_Estimate]]&lt;50000, "50K", IF(Cleaned_Data[[#This Row],[EMI_Estimate]]&lt;100000, "50K-1L", IF(Cleaned_Data[[#This Row],[EMI_Estimate]]&lt;150000, "1L-1.5L", IF(Cleaned_Data[[#This Row],[EMI_Estimate]]&lt;200000,"1.5-2L", "&gt;2L"))))</f>
        <v>&gt;2L</v>
      </c>
    </row>
    <row r="1310" spans="1:22" x14ac:dyDescent="0.35">
      <c r="A1310">
        <v>1309</v>
      </c>
      <c r="B1310">
        <v>1</v>
      </c>
      <c r="C1310" t="s">
        <v>22</v>
      </c>
      <c r="D1310" t="s">
        <v>23</v>
      </c>
      <c r="E1310">
        <v>9900000</v>
      </c>
      <c r="F1310" t="str">
        <f t="shared" si="80"/>
        <v>&gt;20 Lakh</v>
      </c>
      <c r="G1310">
        <v>38500000</v>
      </c>
      <c r="H1310">
        <v>2</v>
      </c>
      <c r="I1310">
        <v>875</v>
      </c>
      <c r="J1310" s="1">
        <v>19600000</v>
      </c>
      <c r="K1310" s="1">
        <v>2900000</v>
      </c>
      <c r="L1310" s="1">
        <v>20200000</v>
      </c>
      <c r="M1310" s="1">
        <v>6500000</v>
      </c>
      <c r="N1310" s="1" t="s">
        <v>21</v>
      </c>
      <c r="O1310" s="1">
        <f>Cleaned_Data[[#This Row],[ loan_amount]]-Cleaned_Data[[#This Row],[ bank_asset_value]]</f>
        <v>32000000</v>
      </c>
      <c r="P1310" s="1">
        <f>Cleaned_Data[[#This Row],[ loan_amount]]</f>
        <v>38500000</v>
      </c>
      <c r="Q1310" s="1" t="str">
        <f t="shared" si="81"/>
        <v>800+</v>
      </c>
      <c r="R1310" s="1">
        <f>Cleaned_Data[[#This Row],[ residential_assets_value]]+Cleaned_Data[[#This Row],[ commercial_assets_value]]+Cleaned_Data[[#This Row],[ luxury_assets_value]]</f>
        <v>42700000</v>
      </c>
      <c r="S1310" s="1">
        <f>Cleaned_Data[[#This Row],[ income_annum]]+Cleaned_Data[[#This Row],[ residential_assets_value]]+Cleaned_Data[[#This Row],[ commercial_assets_value]]+Cleaned_Data[[#This Row],[ luxury_assets_value]]</f>
        <v>52600000</v>
      </c>
      <c r="T1310" s="1" t="str">
        <f t="shared" si="82"/>
        <v>&gt;4 Cr</v>
      </c>
      <c r="U1310" s="12">
        <f t="shared" si="83"/>
        <v>19250000</v>
      </c>
      <c r="V1310" s="1" t="str">
        <f>IF(Cleaned_Data[[#This Row],[EMI_Estimate]]&lt;50000, "50K", IF(Cleaned_Data[[#This Row],[EMI_Estimate]]&lt;100000, "50K-1L", IF(Cleaned_Data[[#This Row],[EMI_Estimate]]&lt;150000, "1L-1.5L", IF(Cleaned_Data[[#This Row],[EMI_Estimate]]&lt;200000,"1.5-2L", "&gt;2L"))))</f>
        <v>&gt;2L</v>
      </c>
    </row>
    <row r="1311" spans="1:22" x14ac:dyDescent="0.35">
      <c r="A1311">
        <v>1310</v>
      </c>
      <c r="B1311">
        <v>4</v>
      </c>
      <c r="C1311" t="s">
        <v>19</v>
      </c>
      <c r="D1311" t="s">
        <v>23</v>
      </c>
      <c r="E1311">
        <v>8500000</v>
      </c>
      <c r="F1311" t="str">
        <f t="shared" si="80"/>
        <v>&gt;20 Lakh</v>
      </c>
      <c r="G1311">
        <v>18600000</v>
      </c>
      <c r="H1311">
        <v>10</v>
      </c>
      <c r="I1311">
        <v>597</v>
      </c>
      <c r="J1311" s="1">
        <v>16600000</v>
      </c>
      <c r="K1311" s="1">
        <v>3200000</v>
      </c>
      <c r="L1311" s="1">
        <v>21000000</v>
      </c>
      <c r="M1311" s="1">
        <v>11600000</v>
      </c>
      <c r="N1311" s="1" t="s">
        <v>21</v>
      </c>
      <c r="O1311" s="1">
        <f>Cleaned_Data[[#This Row],[ loan_amount]]-Cleaned_Data[[#This Row],[ bank_asset_value]]</f>
        <v>7000000</v>
      </c>
      <c r="P1311" s="1">
        <f>Cleaned_Data[[#This Row],[ loan_amount]]</f>
        <v>18600000</v>
      </c>
      <c r="Q1311" s="1" t="str">
        <f t="shared" si="81"/>
        <v>500–599</v>
      </c>
      <c r="R1311" s="1">
        <f>Cleaned_Data[[#This Row],[ residential_assets_value]]+Cleaned_Data[[#This Row],[ commercial_assets_value]]+Cleaned_Data[[#This Row],[ luxury_assets_value]]</f>
        <v>40800000</v>
      </c>
      <c r="S1311" s="1">
        <f>Cleaned_Data[[#This Row],[ income_annum]]+Cleaned_Data[[#This Row],[ residential_assets_value]]+Cleaned_Data[[#This Row],[ commercial_assets_value]]+Cleaned_Data[[#This Row],[ luxury_assets_value]]</f>
        <v>49300000</v>
      </c>
      <c r="T1311" s="1" t="str">
        <f t="shared" si="82"/>
        <v>&gt;4 Cr</v>
      </c>
      <c r="U1311" s="12">
        <f t="shared" si="83"/>
        <v>1860000</v>
      </c>
      <c r="V1311" s="1" t="str">
        <f>IF(Cleaned_Data[[#This Row],[EMI_Estimate]]&lt;50000, "50K", IF(Cleaned_Data[[#This Row],[EMI_Estimate]]&lt;100000, "50K-1L", IF(Cleaned_Data[[#This Row],[EMI_Estimate]]&lt;150000, "1L-1.5L", IF(Cleaned_Data[[#This Row],[EMI_Estimate]]&lt;200000,"1.5-2L", "&gt;2L"))))</f>
        <v>&gt;2L</v>
      </c>
    </row>
    <row r="1312" spans="1:22" x14ac:dyDescent="0.35">
      <c r="A1312">
        <v>1311</v>
      </c>
      <c r="B1312">
        <v>2</v>
      </c>
      <c r="C1312" t="s">
        <v>19</v>
      </c>
      <c r="D1312" t="s">
        <v>23</v>
      </c>
      <c r="E1312">
        <v>4900000</v>
      </c>
      <c r="F1312" t="str">
        <f t="shared" si="80"/>
        <v>&gt;20 Lakh</v>
      </c>
      <c r="G1312">
        <v>12000000</v>
      </c>
      <c r="H1312">
        <v>20</v>
      </c>
      <c r="I1312">
        <v>513</v>
      </c>
      <c r="J1312" s="1">
        <v>14200000</v>
      </c>
      <c r="K1312" s="1">
        <v>8100000</v>
      </c>
      <c r="L1312" s="1">
        <v>18300000</v>
      </c>
      <c r="M1312" s="1">
        <v>4800000</v>
      </c>
      <c r="N1312" s="1" t="s">
        <v>24</v>
      </c>
      <c r="O1312" s="1">
        <f>Cleaned_Data[[#This Row],[ loan_amount]]-Cleaned_Data[[#This Row],[ bank_asset_value]]</f>
        <v>7200000</v>
      </c>
      <c r="P1312" s="1">
        <f>Cleaned_Data[[#This Row],[ loan_amount]]</f>
        <v>12000000</v>
      </c>
      <c r="Q1312" s="1" t="str">
        <f t="shared" si="81"/>
        <v>500–599</v>
      </c>
      <c r="R1312" s="1">
        <f>Cleaned_Data[[#This Row],[ residential_assets_value]]+Cleaned_Data[[#This Row],[ commercial_assets_value]]+Cleaned_Data[[#This Row],[ luxury_assets_value]]</f>
        <v>40600000</v>
      </c>
      <c r="S1312" s="1">
        <f>Cleaned_Data[[#This Row],[ income_annum]]+Cleaned_Data[[#This Row],[ residential_assets_value]]+Cleaned_Data[[#This Row],[ commercial_assets_value]]+Cleaned_Data[[#This Row],[ luxury_assets_value]]</f>
        <v>45500000</v>
      </c>
      <c r="T1312" s="1" t="str">
        <f t="shared" si="82"/>
        <v>&gt;4 Cr</v>
      </c>
      <c r="U1312" s="12">
        <f t="shared" si="83"/>
        <v>600000</v>
      </c>
      <c r="V1312" s="1" t="str">
        <f>IF(Cleaned_Data[[#This Row],[EMI_Estimate]]&lt;50000, "50K", IF(Cleaned_Data[[#This Row],[EMI_Estimate]]&lt;100000, "50K-1L", IF(Cleaned_Data[[#This Row],[EMI_Estimate]]&lt;150000, "1L-1.5L", IF(Cleaned_Data[[#This Row],[EMI_Estimate]]&lt;200000,"1.5-2L", "&gt;2L"))))</f>
        <v>&gt;2L</v>
      </c>
    </row>
    <row r="1313" spans="1:22" x14ac:dyDescent="0.35">
      <c r="A1313">
        <v>1312</v>
      </c>
      <c r="B1313">
        <v>3</v>
      </c>
      <c r="C1313" t="s">
        <v>19</v>
      </c>
      <c r="D1313" t="s">
        <v>23</v>
      </c>
      <c r="E1313">
        <v>7000000</v>
      </c>
      <c r="F1313" t="str">
        <f t="shared" si="80"/>
        <v>&gt;20 Lakh</v>
      </c>
      <c r="G1313">
        <v>24200000</v>
      </c>
      <c r="H1313">
        <v>2</v>
      </c>
      <c r="I1313">
        <v>354</v>
      </c>
      <c r="J1313" s="1">
        <v>18200000</v>
      </c>
      <c r="K1313" s="1">
        <v>7000000</v>
      </c>
      <c r="L1313" s="1">
        <v>15900000</v>
      </c>
      <c r="M1313" s="1">
        <v>7900000</v>
      </c>
      <c r="N1313" s="1" t="s">
        <v>21</v>
      </c>
      <c r="O1313" s="1">
        <f>Cleaned_Data[[#This Row],[ loan_amount]]-Cleaned_Data[[#This Row],[ bank_asset_value]]</f>
        <v>16300000</v>
      </c>
      <c r="P1313" s="1">
        <f>Cleaned_Data[[#This Row],[ loan_amount]]</f>
        <v>24200000</v>
      </c>
      <c r="Q1313" s="1" t="str">
        <f t="shared" si="81"/>
        <v>300–499</v>
      </c>
      <c r="R1313" s="1">
        <f>Cleaned_Data[[#This Row],[ residential_assets_value]]+Cleaned_Data[[#This Row],[ commercial_assets_value]]+Cleaned_Data[[#This Row],[ luxury_assets_value]]</f>
        <v>41100000</v>
      </c>
      <c r="S1313" s="1">
        <f>Cleaned_Data[[#This Row],[ income_annum]]+Cleaned_Data[[#This Row],[ residential_assets_value]]+Cleaned_Data[[#This Row],[ commercial_assets_value]]+Cleaned_Data[[#This Row],[ luxury_assets_value]]</f>
        <v>48100000</v>
      </c>
      <c r="T1313" s="1" t="str">
        <f t="shared" si="82"/>
        <v>&gt;4 Cr</v>
      </c>
      <c r="U1313" s="12">
        <f t="shared" si="83"/>
        <v>12100000</v>
      </c>
      <c r="V1313" s="1" t="str">
        <f>IF(Cleaned_Data[[#This Row],[EMI_Estimate]]&lt;50000, "50K", IF(Cleaned_Data[[#This Row],[EMI_Estimate]]&lt;100000, "50K-1L", IF(Cleaned_Data[[#This Row],[EMI_Estimate]]&lt;150000, "1L-1.5L", IF(Cleaned_Data[[#This Row],[EMI_Estimate]]&lt;200000,"1.5-2L", "&gt;2L"))))</f>
        <v>&gt;2L</v>
      </c>
    </row>
    <row r="1314" spans="1:22" x14ac:dyDescent="0.35">
      <c r="A1314">
        <v>1313</v>
      </c>
      <c r="B1314">
        <v>2</v>
      </c>
      <c r="C1314" t="s">
        <v>22</v>
      </c>
      <c r="D1314" t="s">
        <v>20</v>
      </c>
      <c r="E1314">
        <v>9600000</v>
      </c>
      <c r="F1314" t="str">
        <f t="shared" si="80"/>
        <v>&gt;20 Lakh</v>
      </c>
      <c r="G1314">
        <v>25900000</v>
      </c>
      <c r="H1314">
        <v>18</v>
      </c>
      <c r="I1314">
        <v>647</v>
      </c>
      <c r="J1314" s="1">
        <v>11800000</v>
      </c>
      <c r="K1314" s="1">
        <v>9900000</v>
      </c>
      <c r="L1314" s="1">
        <v>35600000</v>
      </c>
      <c r="M1314" s="1">
        <v>11500000</v>
      </c>
      <c r="N1314" s="1" t="s">
        <v>21</v>
      </c>
      <c r="O1314" s="1">
        <f>Cleaned_Data[[#This Row],[ loan_amount]]-Cleaned_Data[[#This Row],[ bank_asset_value]]</f>
        <v>14400000</v>
      </c>
      <c r="P1314" s="1">
        <f>Cleaned_Data[[#This Row],[ loan_amount]]</f>
        <v>25900000</v>
      </c>
      <c r="Q1314" s="1" t="str">
        <f t="shared" si="81"/>
        <v>600–699</v>
      </c>
      <c r="R1314" s="1">
        <f>Cleaned_Data[[#This Row],[ residential_assets_value]]+Cleaned_Data[[#This Row],[ commercial_assets_value]]+Cleaned_Data[[#This Row],[ luxury_assets_value]]</f>
        <v>57300000</v>
      </c>
      <c r="S1314" s="1">
        <f>Cleaned_Data[[#This Row],[ income_annum]]+Cleaned_Data[[#This Row],[ residential_assets_value]]+Cleaned_Data[[#This Row],[ commercial_assets_value]]+Cleaned_Data[[#This Row],[ luxury_assets_value]]</f>
        <v>66900000</v>
      </c>
      <c r="T1314" s="1" t="str">
        <f t="shared" si="82"/>
        <v>&gt;4 Cr</v>
      </c>
      <c r="U1314" s="12">
        <f t="shared" si="83"/>
        <v>1438889</v>
      </c>
      <c r="V1314" s="1" t="str">
        <f>IF(Cleaned_Data[[#This Row],[EMI_Estimate]]&lt;50000, "50K", IF(Cleaned_Data[[#This Row],[EMI_Estimate]]&lt;100000, "50K-1L", IF(Cleaned_Data[[#This Row],[EMI_Estimate]]&lt;150000, "1L-1.5L", IF(Cleaned_Data[[#This Row],[EMI_Estimate]]&lt;200000,"1.5-2L", "&gt;2L"))))</f>
        <v>&gt;2L</v>
      </c>
    </row>
    <row r="1315" spans="1:22" x14ac:dyDescent="0.35">
      <c r="A1315">
        <v>1314</v>
      </c>
      <c r="B1315">
        <v>1</v>
      </c>
      <c r="C1315" t="s">
        <v>19</v>
      </c>
      <c r="D1315" t="s">
        <v>20</v>
      </c>
      <c r="E1315">
        <v>9700000</v>
      </c>
      <c r="F1315" t="str">
        <f t="shared" si="80"/>
        <v>&gt;20 Lakh</v>
      </c>
      <c r="G1315">
        <v>23700000</v>
      </c>
      <c r="H1315">
        <v>6</v>
      </c>
      <c r="I1315">
        <v>875</v>
      </c>
      <c r="J1315" s="1">
        <v>11500000</v>
      </c>
      <c r="K1315" s="1">
        <v>14400000</v>
      </c>
      <c r="L1315" s="1">
        <v>38100000</v>
      </c>
      <c r="M1315" s="1">
        <v>10400000</v>
      </c>
      <c r="N1315" s="1" t="s">
        <v>21</v>
      </c>
      <c r="O1315" s="1">
        <f>Cleaned_Data[[#This Row],[ loan_amount]]-Cleaned_Data[[#This Row],[ bank_asset_value]]</f>
        <v>13300000</v>
      </c>
      <c r="P1315" s="1">
        <f>Cleaned_Data[[#This Row],[ loan_amount]]</f>
        <v>23700000</v>
      </c>
      <c r="Q1315" s="1" t="str">
        <f t="shared" si="81"/>
        <v>800+</v>
      </c>
      <c r="R1315" s="1">
        <f>Cleaned_Data[[#This Row],[ residential_assets_value]]+Cleaned_Data[[#This Row],[ commercial_assets_value]]+Cleaned_Data[[#This Row],[ luxury_assets_value]]</f>
        <v>64000000</v>
      </c>
      <c r="S1315" s="1">
        <f>Cleaned_Data[[#This Row],[ income_annum]]+Cleaned_Data[[#This Row],[ residential_assets_value]]+Cleaned_Data[[#This Row],[ commercial_assets_value]]+Cleaned_Data[[#This Row],[ luxury_assets_value]]</f>
        <v>73700000</v>
      </c>
      <c r="T1315" s="1" t="str">
        <f t="shared" si="82"/>
        <v>&gt;4 Cr</v>
      </c>
      <c r="U1315" s="12">
        <f t="shared" si="83"/>
        <v>3950000</v>
      </c>
      <c r="V1315" s="1" t="str">
        <f>IF(Cleaned_Data[[#This Row],[EMI_Estimate]]&lt;50000, "50K", IF(Cleaned_Data[[#This Row],[EMI_Estimate]]&lt;100000, "50K-1L", IF(Cleaned_Data[[#This Row],[EMI_Estimate]]&lt;150000, "1L-1.5L", IF(Cleaned_Data[[#This Row],[EMI_Estimate]]&lt;200000,"1.5-2L", "&gt;2L"))))</f>
        <v>&gt;2L</v>
      </c>
    </row>
    <row r="1316" spans="1:22" x14ac:dyDescent="0.35">
      <c r="A1316">
        <v>1315</v>
      </c>
      <c r="B1316">
        <v>1</v>
      </c>
      <c r="C1316" t="s">
        <v>19</v>
      </c>
      <c r="D1316" t="s">
        <v>20</v>
      </c>
      <c r="E1316">
        <v>6200000</v>
      </c>
      <c r="F1316" t="str">
        <f t="shared" si="80"/>
        <v>&gt;20 Lakh</v>
      </c>
      <c r="G1316">
        <v>14300000</v>
      </c>
      <c r="H1316">
        <v>20</v>
      </c>
      <c r="I1316">
        <v>819</v>
      </c>
      <c r="J1316" s="1">
        <v>7500000</v>
      </c>
      <c r="K1316" s="1">
        <v>11700000</v>
      </c>
      <c r="L1316" s="1">
        <v>16700000</v>
      </c>
      <c r="M1316" s="1">
        <v>4300000</v>
      </c>
      <c r="N1316" s="1" t="s">
        <v>21</v>
      </c>
      <c r="O1316" s="1">
        <f>Cleaned_Data[[#This Row],[ loan_amount]]-Cleaned_Data[[#This Row],[ bank_asset_value]]</f>
        <v>10000000</v>
      </c>
      <c r="P1316" s="1">
        <f>Cleaned_Data[[#This Row],[ loan_amount]]</f>
        <v>14300000</v>
      </c>
      <c r="Q1316" s="1" t="str">
        <f t="shared" si="81"/>
        <v>800+</v>
      </c>
      <c r="R1316" s="1">
        <f>Cleaned_Data[[#This Row],[ residential_assets_value]]+Cleaned_Data[[#This Row],[ commercial_assets_value]]+Cleaned_Data[[#This Row],[ luxury_assets_value]]</f>
        <v>35900000</v>
      </c>
      <c r="S1316" s="1">
        <f>Cleaned_Data[[#This Row],[ income_annum]]+Cleaned_Data[[#This Row],[ residential_assets_value]]+Cleaned_Data[[#This Row],[ commercial_assets_value]]+Cleaned_Data[[#This Row],[ luxury_assets_value]]</f>
        <v>42100000</v>
      </c>
      <c r="T1316" s="1" t="str">
        <f t="shared" si="82"/>
        <v>&gt;4 Cr</v>
      </c>
      <c r="U1316" s="12">
        <f t="shared" si="83"/>
        <v>715000</v>
      </c>
      <c r="V1316" s="1" t="str">
        <f>IF(Cleaned_Data[[#This Row],[EMI_Estimate]]&lt;50000, "50K", IF(Cleaned_Data[[#This Row],[EMI_Estimate]]&lt;100000, "50K-1L", IF(Cleaned_Data[[#This Row],[EMI_Estimate]]&lt;150000, "1L-1.5L", IF(Cleaned_Data[[#This Row],[EMI_Estimate]]&lt;200000,"1.5-2L", "&gt;2L"))))</f>
        <v>&gt;2L</v>
      </c>
    </row>
    <row r="1317" spans="1:22" x14ac:dyDescent="0.35">
      <c r="A1317">
        <v>1316</v>
      </c>
      <c r="B1317">
        <v>4</v>
      </c>
      <c r="C1317" t="s">
        <v>22</v>
      </c>
      <c r="D1317" t="s">
        <v>23</v>
      </c>
      <c r="E1317">
        <v>4100000</v>
      </c>
      <c r="F1317" t="str">
        <f t="shared" si="80"/>
        <v>&gt;20 Lakh</v>
      </c>
      <c r="G1317">
        <v>9600000</v>
      </c>
      <c r="H1317">
        <v>10</v>
      </c>
      <c r="I1317">
        <v>521</v>
      </c>
      <c r="J1317" s="1">
        <v>11900000</v>
      </c>
      <c r="K1317" s="1">
        <v>7100000</v>
      </c>
      <c r="L1317" s="1">
        <v>14100000</v>
      </c>
      <c r="M1317" s="1">
        <v>4900000</v>
      </c>
      <c r="N1317" s="1" t="s">
        <v>24</v>
      </c>
      <c r="O1317" s="1">
        <f>Cleaned_Data[[#This Row],[ loan_amount]]-Cleaned_Data[[#This Row],[ bank_asset_value]]</f>
        <v>4700000</v>
      </c>
      <c r="P1317" s="1">
        <f>Cleaned_Data[[#This Row],[ loan_amount]]</f>
        <v>9600000</v>
      </c>
      <c r="Q1317" s="1" t="str">
        <f t="shared" si="81"/>
        <v>500–599</v>
      </c>
      <c r="R1317" s="1">
        <f>Cleaned_Data[[#This Row],[ residential_assets_value]]+Cleaned_Data[[#This Row],[ commercial_assets_value]]+Cleaned_Data[[#This Row],[ luxury_assets_value]]</f>
        <v>33100000</v>
      </c>
      <c r="S1317" s="1">
        <f>Cleaned_Data[[#This Row],[ income_annum]]+Cleaned_Data[[#This Row],[ residential_assets_value]]+Cleaned_Data[[#This Row],[ commercial_assets_value]]+Cleaned_Data[[#This Row],[ luxury_assets_value]]</f>
        <v>37200000</v>
      </c>
      <c r="T1317" s="1" t="str">
        <f t="shared" si="82"/>
        <v>3–4 Cr</v>
      </c>
      <c r="U1317" s="12">
        <f t="shared" si="83"/>
        <v>960000</v>
      </c>
      <c r="V1317" s="1" t="str">
        <f>IF(Cleaned_Data[[#This Row],[EMI_Estimate]]&lt;50000, "50K", IF(Cleaned_Data[[#This Row],[EMI_Estimate]]&lt;100000, "50K-1L", IF(Cleaned_Data[[#This Row],[EMI_Estimate]]&lt;150000, "1L-1.5L", IF(Cleaned_Data[[#This Row],[EMI_Estimate]]&lt;200000,"1.5-2L", "&gt;2L"))))</f>
        <v>&gt;2L</v>
      </c>
    </row>
    <row r="1318" spans="1:22" x14ac:dyDescent="0.35">
      <c r="A1318">
        <v>1317</v>
      </c>
      <c r="B1318">
        <v>0</v>
      </c>
      <c r="C1318" t="s">
        <v>19</v>
      </c>
      <c r="D1318" t="s">
        <v>23</v>
      </c>
      <c r="E1318">
        <v>6100000</v>
      </c>
      <c r="F1318" t="str">
        <f t="shared" si="80"/>
        <v>&gt;20 Lakh</v>
      </c>
      <c r="G1318">
        <v>19900000</v>
      </c>
      <c r="H1318">
        <v>20</v>
      </c>
      <c r="I1318">
        <v>761</v>
      </c>
      <c r="J1318" s="1">
        <v>4500000</v>
      </c>
      <c r="K1318" s="1">
        <v>3700000</v>
      </c>
      <c r="L1318" s="1">
        <v>12700000</v>
      </c>
      <c r="M1318" s="1">
        <v>7100000</v>
      </c>
      <c r="N1318" s="1" t="s">
        <v>21</v>
      </c>
      <c r="O1318" s="1">
        <f>Cleaned_Data[[#This Row],[ loan_amount]]-Cleaned_Data[[#This Row],[ bank_asset_value]]</f>
        <v>12800000</v>
      </c>
      <c r="P1318" s="1">
        <f>Cleaned_Data[[#This Row],[ loan_amount]]</f>
        <v>19900000</v>
      </c>
      <c r="Q1318" s="1" t="str">
        <f t="shared" si="81"/>
        <v>700–799</v>
      </c>
      <c r="R1318" s="1">
        <f>Cleaned_Data[[#This Row],[ residential_assets_value]]+Cleaned_Data[[#This Row],[ commercial_assets_value]]+Cleaned_Data[[#This Row],[ luxury_assets_value]]</f>
        <v>20900000</v>
      </c>
      <c r="S1318" s="1">
        <f>Cleaned_Data[[#This Row],[ income_annum]]+Cleaned_Data[[#This Row],[ residential_assets_value]]+Cleaned_Data[[#This Row],[ commercial_assets_value]]+Cleaned_Data[[#This Row],[ luxury_assets_value]]</f>
        <v>27000000</v>
      </c>
      <c r="T1318" s="1" t="str">
        <f t="shared" si="82"/>
        <v>2–3 Cr</v>
      </c>
      <c r="U1318" s="12">
        <f t="shared" si="83"/>
        <v>995000</v>
      </c>
      <c r="V1318" s="1" t="str">
        <f>IF(Cleaned_Data[[#This Row],[EMI_Estimate]]&lt;50000, "50K", IF(Cleaned_Data[[#This Row],[EMI_Estimate]]&lt;100000, "50K-1L", IF(Cleaned_Data[[#This Row],[EMI_Estimate]]&lt;150000, "1L-1.5L", IF(Cleaned_Data[[#This Row],[EMI_Estimate]]&lt;200000,"1.5-2L", "&gt;2L"))))</f>
        <v>&gt;2L</v>
      </c>
    </row>
    <row r="1319" spans="1:22" x14ac:dyDescent="0.35">
      <c r="A1319">
        <v>1318</v>
      </c>
      <c r="B1319">
        <v>0</v>
      </c>
      <c r="C1319" t="s">
        <v>19</v>
      </c>
      <c r="D1319" t="s">
        <v>20</v>
      </c>
      <c r="E1319">
        <v>700000</v>
      </c>
      <c r="F1319" t="str">
        <f t="shared" si="80"/>
        <v>5-10 Lakh</v>
      </c>
      <c r="G1319">
        <v>1900000</v>
      </c>
      <c r="H1319">
        <v>18</v>
      </c>
      <c r="I1319">
        <v>572</v>
      </c>
      <c r="J1319" s="1">
        <v>1400000</v>
      </c>
      <c r="K1319" s="1">
        <v>1000000</v>
      </c>
      <c r="L1319" s="1">
        <v>2000000</v>
      </c>
      <c r="M1319" s="1">
        <v>300000</v>
      </c>
      <c r="N1319" s="1" t="s">
        <v>21</v>
      </c>
      <c r="O1319" s="1">
        <f>Cleaned_Data[[#This Row],[ loan_amount]]-Cleaned_Data[[#This Row],[ bank_asset_value]]</f>
        <v>1600000</v>
      </c>
      <c r="P1319" s="1">
        <f>Cleaned_Data[[#This Row],[ loan_amount]]</f>
        <v>1900000</v>
      </c>
      <c r="Q1319" s="1" t="str">
        <f t="shared" si="81"/>
        <v>500–599</v>
      </c>
      <c r="R1319" s="1">
        <f>Cleaned_Data[[#This Row],[ residential_assets_value]]+Cleaned_Data[[#This Row],[ commercial_assets_value]]+Cleaned_Data[[#This Row],[ luxury_assets_value]]</f>
        <v>4400000</v>
      </c>
      <c r="S1319" s="1">
        <f>Cleaned_Data[[#This Row],[ income_annum]]+Cleaned_Data[[#This Row],[ residential_assets_value]]+Cleaned_Data[[#This Row],[ commercial_assets_value]]+Cleaned_Data[[#This Row],[ luxury_assets_value]]</f>
        <v>5100000</v>
      </c>
      <c r="T1319" s="1" t="str">
        <f t="shared" si="82"/>
        <v>&lt;1 Cr</v>
      </c>
      <c r="U1319" s="12">
        <f t="shared" si="83"/>
        <v>105556</v>
      </c>
      <c r="V1319" s="1" t="str">
        <f>IF(Cleaned_Data[[#This Row],[EMI_Estimate]]&lt;50000, "50K", IF(Cleaned_Data[[#This Row],[EMI_Estimate]]&lt;100000, "50K-1L", IF(Cleaned_Data[[#This Row],[EMI_Estimate]]&lt;150000, "1L-1.5L", IF(Cleaned_Data[[#This Row],[EMI_Estimate]]&lt;200000,"1.5-2L", "&gt;2L"))))</f>
        <v>1L-1.5L</v>
      </c>
    </row>
    <row r="1320" spans="1:22" x14ac:dyDescent="0.35">
      <c r="A1320">
        <v>1319</v>
      </c>
      <c r="B1320">
        <v>3</v>
      </c>
      <c r="C1320" t="s">
        <v>19</v>
      </c>
      <c r="D1320" t="s">
        <v>20</v>
      </c>
      <c r="E1320">
        <v>6400000</v>
      </c>
      <c r="F1320" t="str">
        <f t="shared" si="80"/>
        <v>&gt;20 Lakh</v>
      </c>
      <c r="G1320">
        <v>24100000</v>
      </c>
      <c r="H1320">
        <v>12</v>
      </c>
      <c r="I1320">
        <v>571</v>
      </c>
      <c r="J1320" s="1">
        <v>19000000</v>
      </c>
      <c r="K1320" s="1">
        <v>11500000</v>
      </c>
      <c r="L1320" s="1">
        <v>13200000</v>
      </c>
      <c r="M1320" s="1">
        <v>7500000</v>
      </c>
      <c r="N1320" s="1" t="s">
        <v>21</v>
      </c>
      <c r="O1320" s="1">
        <f>Cleaned_Data[[#This Row],[ loan_amount]]-Cleaned_Data[[#This Row],[ bank_asset_value]]</f>
        <v>16600000</v>
      </c>
      <c r="P1320" s="1">
        <f>Cleaned_Data[[#This Row],[ loan_amount]]</f>
        <v>24100000</v>
      </c>
      <c r="Q1320" s="1" t="str">
        <f t="shared" si="81"/>
        <v>500–599</v>
      </c>
      <c r="R1320" s="1">
        <f>Cleaned_Data[[#This Row],[ residential_assets_value]]+Cleaned_Data[[#This Row],[ commercial_assets_value]]+Cleaned_Data[[#This Row],[ luxury_assets_value]]</f>
        <v>43700000</v>
      </c>
      <c r="S1320" s="1">
        <f>Cleaned_Data[[#This Row],[ income_annum]]+Cleaned_Data[[#This Row],[ residential_assets_value]]+Cleaned_Data[[#This Row],[ commercial_assets_value]]+Cleaned_Data[[#This Row],[ luxury_assets_value]]</f>
        <v>50100000</v>
      </c>
      <c r="T1320" s="1" t="str">
        <f t="shared" si="82"/>
        <v>&gt;4 Cr</v>
      </c>
      <c r="U1320" s="12">
        <f t="shared" si="83"/>
        <v>2008333</v>
      </c>
      <c r="V1320" s="1" t="str">
        <f>IF(Cleaned_Data[[#This Row],[EMI_Estimate]]&lt;50000, "50K", IF(Cleaned_Data[[#This Row],[EMI_Estimate]]&lt;100000, "50K-1L", IF(Cleaned_Data[[#This Row],[EMI_Estimate]]&lt;150000, "1L-1.5L", IF(Cleaned_Data[[#This Row],[EMI_Estimate]]&lt;200000,"1.5-2L", "&gt;2L"))))</f>
        <v>&gt;2L</v>
      </c>
    </row>
    <row r="1321" spans="1:22" x14ac:dyDescent="0.35">
      <c r="A1321">
        <v>1320</v>
      </c>
      <c r="B1321">
        <v>4</v>
      </c>
      <c r="C1321" t="s">
        <v>19</v>
      </c>
      <c r="D1321" t="s">
        <v>23</v>
      </c>
      <c r="E1321">
        <v>3800000</v>
      </c>
      <c r="F1321" t="str">
        <f t="shared" si="80"/>
        <v>&gt;20 Lakh</v>
      </c>
      <c r="G1321">
        <v>7800000</v>
      </c>
      <c r="H1321">
        <v>20</v>
      </c>
      <c r="I1321">
        <v>891</v>
      </c>
      <c r="J1321" s="1">
        <v>4600000</v>
      </c>
      <c r="K1321" s="1">
        <v>7000000</v>
      </c>
      <c r="L1321" s="1">
        <v>14300000</v>
      </c>
      <c r="M1321" s="1">
        <v>3300000</v>
      </c>
      <c r="N1321" s="1" t="s">
        <v>21</v>
      </c>
      <c r="O1321" s="1">
        <f>Cleaned_Data[[#This Row],[ loan_amount]]-Cleaned_Data[[#This Row],[ bank_asset_value]]</f>
        <v>4500000</v>
      </c>
      <c r="P1321" s="1">
        <f>Cleaned_Data[[#This Row],[ loan_amount]]</f>
        <v>7800000</v>
      </c>
      <c r="Q1321" s="1" t="str">
        <f t="shared" si="81"/>
        <v>800+</v>
      </c>
      <c r="R1321" s="1">
        <f>Cleaned_Data[[#This Row],[ residential_assets_value]]+Cleaned_Data[[#This Row],[ commercial_assets_value]]+Cleaned_Data[[#This Row],[ luxury_assets_value]]</f>
        <v>25900000</v>
      </c>
      <c r="S1321" s="1">
        <f>Cleaned_Data[[#This Row],[ income_annum]]+Cleaned_Data[[#This Row],[ residential_assets_value]]+Cleaned_Data[[#This Row],[ commercial_assets_value]]+Cleaned_Data[[#This Row],[ luxury_assets_value]]</f>
        <v>29700000</v>
      </c>
      <c r="T1321" s="1" t="str">
        <f t="shared" si="82"/>
        <v>2–3 Cr</v>
      </c>
      <c r="U1321" s="12">
        <f t="shared" si="83"/>
        <v>390000</v>
      </c>
      <c r="V1321" s="1" t="str">
        <f>IF(Cleaned_Data[[#This Row],[EMI_Estimate]]&lt;50000, "50K", IF(Cleaned_Data[[#This Row],[EMI_Estimate]]&lt;100000, "50K-1L", IF(Cleaned_Data[[#This Row],[EMI_Estimate]]&lt;150000, "1L-1.5L", IF(Cleaned_Data[[#This Row],[EMI_Estimate]]&lt;200000,"1.5-2L", "&gt;2L"))))</f>
        <v>&gt;2L</v>
      </c>
    </row>
    <row r="1322" spans="1:22" x14ac:dyDescent="0.35">
      <c r="A1322">
        <v>1321</v>
      </c>
      <c r="B1322">
        <v>1</v>
      </c>
      <c r="C1322" t="s">
        <v>22</v>
      </c>
      <c r="D1322" t="s">
        <v>20</v>
      </c>
      <c r="E1322">
        <v>4900000</v>
      </c>
      <c r="F1322" t="str">
        <f t="shared" si="80"/>
        <v>&gt;20 Lakh</v>
      </c>
      <c r="G1322">
        <v>14800000</v>
      </c>
      <c r="H1322">
        <v>12</v>
      </c>
      <c r="I1322">
        <v>895</v>
      </c>
      <c r="J1322" s="1">
        <v>8600000</v>
      </c>
      <c r="K1322" s="1">
        <v>8200000</v>
      </c>
      <c r="L1322" s="1">
        <v>18300000</v>
      </c>
      <c r="M1322" s="1">
        <v>5200000</v>
      </c>
      <c r="N1322" s="1" t="s">
        <v>21</v>
      </c>
      <c r="O1322" s="1">
        <f>Cleaned_Data[[#This Row],[ loan_amount]]-Cleaned_Data[[#This Row],[ bank_asset_value]]</f>
        <v>9600000</v>
      </c>
      <c r="P1322" s="1">
        <f>Cleaned_Data[[#This Row],[ loan_amount]]</f>
        <v>14800000</v>
      </c>
      <c r="Q1322" s="1" t="str">
        <f t="shared" si="81"/>
        <v>800+</v>
      </c>
      <c r="R1322" s="1">
        <f>Cleaned_Data[[#This Row],[ residential_assets_value]]+Cleaned_Data[[#This Row],[ commercial_assets_value]]+Cleaned_Data[[#This Row],[ luxury_assets_value]]</f>
        <v>35100000</v>
      </c>
      <c r="S1322" s="1">
        <f>Cleaned_Data[[#This Row],[ income_annum]]+Cleaned_Data[[#This Row],[ residential_assets_value]]+Cleaned_Data[[#This Row],[ commercial_assets_value]]+Cleaned_Data[[#This Row],[ luxury_assets_value]]</f>
        <v>40000000</v>
      </c>
      <c r="T1322" s="1" t="str">
        <f t="shared" si="82"/>
        <v>&gt;4 Cr</v>
      </c>
      <c r="U1322" s="12">
        <f t="shared" si="83"/>
        <v>1233333</v>
      </c>
      <c r="V1322" s="1" t="str">
        <f>IF(Cleaned_Data[[#This Row],[EMI_Estimate]]&lt;50000, "50K", IF(Cleaned_Data[[#This Row],[EMI_Estimate]]&lt;100000, "50K-1L", IF(Cleaned_Data[[#This Row],[EMI_Estimate]]&lt;150000, "1L-1.5L", IF(Cleaned_Data[[#This Row],[EMI_Estimate]]&lt;200000,"1.5-2L", "&gt;2L"))))</f>
        <v>&gt;2L</v>
      </c>
    </row>
    <row r="1323" spans="1:22" x14ac:dyDescent="0.35">
      <c r="A1323">
        <v>1322</v>
      </c>
      <c r="B1323">
        <v>2</v>
      </c>
      <c r="C1323" t="s">
        <v>19</v>
      </c>
      <c r="D1323" t="s">
        <v>20</v>
      </c>
      <c r="E1323">
        <v>2100000</v>
      </c>
      <c r="F1323" t="str">
        <f t="shared" si="80"/>
        <v>&gt;20 Lakh</v>
      </c>
      <c r="G1323">
        <v>6600000</v>
      </c>
      <c r="H1323">
        <v>20</v>
      </c>
      <c r="I1323">
        <v>580</v>
      </c>
      <c r="J1323" s="1">
        <v>3800000</v>
      </c>
      <c r="K1323" s="1">
        <v>4100000</v>
      </c>
      <c r="L1323" s="1">
        <v>6200000</v>
      </c>
      <c r="M1323" s="1">
        <v>2100000</v>
      </c>
      <c r="N1323" s="1" t="s">
        <v>21</v>
      </c>
      <c r="O1323" s="1">
        <f>Cleaned_Data[[#This Row],[ loan_amount]]-Cleaned_Data[[#This Row],[ bank_asset_value]]</f>
        <v>4500000</v>
      </c>
      <c r="P1323" s="1">
        <f>Cleaned_Data[[#This Row],[ loan_amount]]</f>
        <v>6600000</v>
      </c>
      <c r="Q1323" s="1" t="str">
        <f t="shared" si="81"/>
        <v>500–599</v>
      </c>
      <c r="R1323" s="1">
        <f>Cleaned_Data[[#This Row],[ residential_assets_value]]+Cleaned_Data[[#This Row],[ commercial_assets_value]]+Cleaned_Data[[#This Row],[ luxury_assets_value]]</f>
        <v>14100000</v>
      </c>
      <c r="S1323" s="1">
        <f>Cleaned_Data[[#This Row],[ income_annum]]+Cleaned_Data[[#This Row],[ residential_assets_value]]+Cleaned_Data[[#This Row],[ commercial_assets_value]]+Cleaned_Data[[#This Row],[ luxury_assets_value]]</f>
        <v>16200000</v>
      </c>
      <c r="T1323" s="1" t="str">
        <f t="shared" si="82"/>
        <v>1–2 Cr</v>
      </c>
      <c r="U1323" s="12">
        <f t="shared" si="83"/>
        <v>330000</v>
      </c>
      <c r="V1323" s="1" t="str">
        <f>IF(Cleaned_Data[[#This Row],[EMI_Estimate]]&lt;50000, "50K", IF(Cleaned_Data[[#This Row],[EMI_Estimate]]&lt;100000, "50K-1L", IF(Cleaned_Data[[#This Row],[EMI_Estimate]]&lt;150000, "1L-1.5L", IF(Cleaned_Data[[#This Row],[EMI_Estimate]]&lt;200000,"1.5-2L", "&gt;2L"))))</f>
        <v>&gt;2L</v>
      </c>
    </row>
    <row r="1324" spans="1:22" x14ac:dyDescent="0.35">
      <c r="A1324">
        <v>1323</v>
      </c>
      <c r="B1324">
        <v>2</v>
      </c>
      <c r="C1324" t="s">
        <v>19</v>
      </c>
      <c r="D1324" t="s">
        <v>20</v>
      </c>
      <c r="E1324">
        <v>6200000</v>
      </c>
      <c r="F1324" t="str">
        <f t="shared" si="80"/>
        <v>&gt;20 Lakh</v>
      </c>
      <c r="G1324">
        <v>23400000</v>
      </c>
      <c r="H1324">
        <v>8</v>
      </c>
      <c r="I1324">
        <v>605</v>
      </c>
      <c r="J1324" s="1">
        <v>10000000</v>
      </c>
      <c r="K1324" s="1">
        <v>10800000</v>
      </c>
      <c r="L1324" s="1">
        <v>21800000</v>
      </c>
      <c r="M1324" s="1">
        <v>9200000</v>
      </c>
      <c r="N1324" s="1" t="s">
        <v>21</v>
      </c>
      <c r="O1324" s="1">
        <f>Cleaned_Data[[#This Row],[ loan_amount]]-Cleaned_Data[[#This Row],[ bank_asset_value]]</f>
        <v>14200000</v>
      </c>
      <c r="P1324" s="1">
        <f>Cleaned_Data[[#This Row],[ loan_amount]]</f>
        <v>23400000</v>
      </c>
      <c r="Q1324" s="1" t="str">
        <f t="shared" si="81"/>
        <v>600–699</v>
      </c>
      <c r="R1324" s="1">
        <f>Cleaned_Data[[#This Row],[ residential_assets_value]]+Cleaned_Data[[#This Row],[ commercial_assets_value]]+Cleaned_Data[[#This Row],[ luxury_assets_value]]</f>
        <v>42600000</v>
      </c>
      <c r="S1324" s="1">
        <f>Cleaned_Data[[#This Row],[ income_annum]]+Cleaned_Data[[#This Row],[ residential_assets_value]]+Cleaned_Data[[#This Row],[ commercial_assets_value]]+Cleaned_Data[[#This Row],[ luxury_assets_value]]</f>
        <v>48800000</v>
      </c>
      <c r="T1324" s="1" t="str">
        <f t="shared" si="82"/>
        <v>&gt;4 Cr</v>
      </c>
      <c r="U1324" s="12">
        <f t="shared" si="83"/>
        <v>2925000</v>
      </c>
      <c r="V1324" s="1" t="str">
        <f>IF(Cleaned_Data[[#This Row],[EMI_Estimate]]&lt;50000, "50K", IF(Cleaned_Data[[#This Row],[EMI_Estimate]]&lt;100000, "50K-1L", IF(Cleaned_Data[[#This Row],[EMI_Estimate]]&lt;150000, "1L-1.5L", IF(Cleaned_Data[[#This Row],[EMI_Estimate]]&lt;200000,"1.5-2L", "&gt;2L"))))</f>
        <v>&gt;2L</v>
      </c>
    </row>
    <row r="1325" spans="1:22" x14ac:dyDescent="0.35">
      <c r="A1325">
        <v>1324</v>
      </c>
      <c r="B1325">
        <v>4</v>
      </c>
      <c r="C1325" t="s">
        <v>22</v>
      </c>
      <c r="D1325" t="s">
        <v>20</v>
      </c>
      <c r="E1325">
        <v>1600000</v>
      </c>
      <c r="F1325" t="str">
        <f t="shared" si="80"/>
        <v>15-20 Lakh</v>
      </c>
      <c r="G1325">
        <v>5100000</v>
      </c>
      <c r="H1325">
        <v>8</v>
      </c>
      <c r="I1325">
        <v>705</v>
      </c>
      <c r="J1325" s="1">
        <v>2400000</v>
      </c>
      <c r="K1325" s="1">
        <v>800000</v>
      </c>
      <c r="L1325" s="1">
        <v>5100000</v>
      </c>
      <c r="M1325" s="1">
        <v>1900000</v>
      </c>
      <c r="N1325" s="1" t="s">
        <v>21</v>
      </c>
      <c r="O1325" s="1">
        <f>Cleaned_Data[[#This Row],[ loan_amount]]-Cleaned_Data[[#This Row],[ bank_asset_value]]</f>
        <v>3200000</v>
      </c>
      <c r="P1325" s="1">
        <f>Cleaned_Data[[#This Row],[ loan_amount]]</f>
        <v>5100000</v>
      </c>
      <c r="Q1325" s="1" t="str">
        <f t="shared" si="81"/>
        <v>700–799</v>
      </c>
      <c r="R1325" s="1">
        <f>Cleaned_Data[[#This Row],[ residential_assets_value]]+Cleaned_Data[[#This Row],[ commercial_assets_value]]+Cleaned_Data[[#This Row],[ luxury_assets_value]]</f>
        <v>8300000</v>
      </c>
      <c r="S1325" s="1">
        <f>Cleaned_Data[[#This Row],[ income_annum]]+Cleaned_Data[[#This Row],[ residential_assets_value]]+Cleaned_Data[[#This Row],[ commercial_assets_value]]+Cleaned_Data[[#This Row],[ luxury_assets_value]]</f>
        <v>9900000</v>
      </c>
      <c r="T1325" s="1" t="str">
        <f t="shared" si="82"/>
        <v>&lt;1 Cr</v>
      </c>
      <c r="U1325" s="12">
        <f t="shared" si="83"/>
        <v>637500</v>
      </c>
      <c r="V1325" s="1" t="str">
        <f>IF(Cleaned_Data[[#This Row],[EMI_Estimate]]&lt;50000, "50K", IF(Cleaned_Data[[#This Row],[EMI_Estimate]]&lt;100000, "50K-1L", IF(Cleaned_Data[[#This Row],[EMI_Estimate]]&lt;150000, "1L-1.5L", IF(Cleaned_Data[[#This Row],[EMI_Estimate]]&lt;200000,"1.5-2L", "&gt;2L"))))</f>
        <v>&gt;2L</v>
      </c>
    </row>
    <row r="1326" spans="1:22" x14ac:dyDescent="0.35">
      <c r="A1326">
        <v>1325</v>
      </c>
      <c r="B1326">
        <v>1</v>
      </c>
      <c r="C1326" t="s">
        <v>22</v>
      </c>
      <c r="D1326" t="s">
        <v>23</v>
      </c>
      <c r="E1326">
        <v>1300000</v>
      </c>
      <c r="F1326" t="str">
        <f t="shared" si="80"/>
        <v>10-15 Lakh</v>
      </c>
      <c r="G1326">
        <v>5000000</v>
      </c>
      <c r="H1326">
        <v>20</v>
      </c>
      <c r="I1326">
        <v>423</v>
      </c>
      <c r="J1326" s="1">
        <v>900000</v>
      </c>
      <c r="K1326" s="1">
        <v>800000</v>
      </c>
      <c r="L1326" s="1">
        <v>3900000</v>
      </c>
      <c r="M1326" s="1">
        <v>1600000</v>
      </c>
      <c r="N1326" s="1" t="s">
        <v>24</v>
      </c>
      <c r="O1326" s="1">
        <f>Cleaned_Data[[#This Row],[ loan_amount]]-Cleaned_Data[[#This Row],[ bank_asset_value]]</f>
        <v>3400000</v>
      </c>
      <c r="P1326" s="1">
        <f>Cleaned_Data[[#This Row],[ loan_amount]]</f>
        <v>5000000</v>
      </c>
      <c r="Q1326" s="1" t="str">
        <f t="shared" si="81"/>
        <v>300–499</v>
      </c>
      <c r="R1326" s="1">
        <f>Cleaned_Data[[#This Row],[ residential_assets_value]]+Cleaned_Data[[#This Row],[ commercial_assets_value]]+Cleaned_Data[[#This Row],[ luxury_assets_value]]</f>
        <v>5600000</v>
      </c>
      <c r="S1326" s="1">
        <f>Cleaned_Data[[#This Row],[ income_annum]]+Cleaned_Data[[#This Row],[ residential_assets_value]]+Cleaned_Data[[#This Row],[ commercial_assets_value]]+Cleaned_Data[[#This Row],[ luxury_assets_value]]</f>
        <v>6900000</v>
      </c>
      <c r="T1326" s="1" t="str">
        <f t="shared" si="82"/>
        <v>&lt;1 Cr</v>
      </c>
      <c r="U1326" s="12">
        <f t="shared" si="83"/>
        <v>250000</v>
      </c>
      <c r="V1326" s="1" t="str">
        <f>IF(Cleaned_Data[[#This Row],[EMI_Estimate]]&lt;50000, "50K", IF(Cleaned_Data[[#This Row],[EMI_Estimate]]&lt;100000, "50K-1L", IF(Cleaned_Data[[#This Row],[EMI_Estimate]]&lt;150000, "1L-1.5L", IF(Cleaned_Data[[#This Row],[EMI_Estimate]]&lt;200000,"1.5-2L", "&gt;2L"))))</f>
        <v>&gt;2L</v>
      </c>
    </row>
    <row r="1327" spans="1:22" x14ac:dyDescent="0.35">
      <c r="A1327">
        <v>1326</v>
      </c>
      <c r="B1327">
        <v>5</v>
      </c>
      <c r="C1327" t="s">
        <v>22</v>
      </c>
      <c r="D1327" t="s">
        <v>23</v>
      </c>
      <c r="E1327">
        <v>7300000</v>
      </c>
      <c r="F1327" t="str">
        <f t="shared" si="80"/>
        <v>&gt;20 Lakh</v>
      </c>
      <c r="G1327">
        <v>22500000</v>
      </c>
      <c r="H1327">
        <v>2</v>
      </c>
      <c r="I1327">
        <v>846</v>
      </c>
      <c r="J1327" s="1">
        <v>9800000</v>
      </c>
      <c r="K1327" s="1">
        <v>4700000</v>
      </c>
      <c r="L1327" s="1">
        <v>20300000</v>
      </c>
      <c r="M1327" s="1">
        <v>5700000</v>
      </c>
      <c r="N1327" s="1" t="s">
        <v>21</v>
      </c>
      <c r="O1327" s="1">
        <f>Cleaned_Data[[#This Row],[ loan_amount]]-Cleaned_Data[[#This Row],[ bank_asset_value]]</f>
        <v>16800000</v>
      </c>
      <c r="P1327" s="1">
        <f>Cleaned_Data[[#This Row],[ loan_amount]]</f>
        <v>22500000</v>
      </c>
      <c r="Q1327" s="1" t="str">
        <f t="shared" si="81"/>
        <v>800+</v>
      </c>
      <c r="R1327" s="1">
        <f>Cleaned_Data[[#This Row],[ residential_assets_value]]+Cleaned_Data[[#This Row],[ commercial_assets_value]]+Cleaned_Data[[#This Row],[ luxury_assets_value]]</f>
        <v>34800000</v>
      </c>
      <c r="S1327" s="1">
        <f>Cleaned_Data[[#This Row],[ income_annum]]+Cleaned_Data[[#This Row],[ residential_assets_value]]+Cleaned_Data[[#This Row],[ commercial_assets_value]]+Cleaned_Data[[#This Row],[ luxury_assets_value]]</f>
        <v>42100000</v>
      </c>
      <c r="T1327" s="1" t="str">
        <f t="shared" si="82"/>
        <v>&gt;4 Cr</v>
      </c>
      <c r="U1327" s="12">
        <f t="shared" si="83"/>
        <v>11250000</v>
      </c>
      <c r="V1327" s="1" t="str">
        <f>IF(Cleaned_Data[[#This Row],[EMI_Estimate]]&lt;50000, "50K", IF(Cleaned_Data[[#This Row],[EMI_Estimate]]&lt;100000, "50K-1L", IF(Cleaned_Data[[#This Row],[EMI_Estimate]]&lt;150000, "1L-1.5L", IF(Cleaned_Data[[#This Row],[EMI_Estimate]]&lt;200000,"1.5-2L", "&gt;2L"))))</f>
        <v>&gt;2L</v>
      </c>
    </row>
    <row r="1328" spans="1:22" x14ac:dyDescent="0.35">
      <c r="A1328">
        <v>1327</v>
      </c>
      <c r="B1328">
        <v>2</v>
      </c>
      <c r="C1328" t="s">
        <v>22</v>
      </c>
      <c r="D1328" t="s">
        <v>20</v>
      </c>
      <c r="E1328">
        <v>2100000</v>
      </c>
      <c r="F1328" t="str">
        <f t="shared" si="80"/>
        <v>&gt;20 Lakh</v>
      </c>
      <c r="G1328">
        <v>5000000</v>
      </c>
      <c r="H1328">
        <v>4</v>
      </c>
      <c r="I1328">
        <v>542</v>
      </c>
      <c r="J1328" s="1">
        <v>700000</v>
      </c>
      <c r="K1328" s="1">
        <v>600000</v>
      </c>
      <c r="L1328" s="1">
        <v>6600000</v>
      </c>
      <c r="M1328" s="1">
        <v>3100000</v>
      </c>
      <c r="N1328" s="1" t="s">
        <v>24</v>
      </c>
      <c r="O1328" s="1">
        <f>Cleaned_Data[[#This Row],[ loan_amount]]-Cleaned_Data[[#This Row],[ bank_asset_value]]</f>
        <v>1900000</v>
      </c>
      <c r="P1328" s="1">
        <f>Cleaned_Data[[#This Row],[ loan_amount]]</f>
        <v>5000000</v>
      </c>
      <c r="Q1328" s="1" t="str">
        <f t="shared" si="81"/>
        <v>500–599</v>
      </c>
      <c r="R1328" s="1">
        <f>Cleaned_Data[[#This Row],[ residential_assets_value]]+Cleaned_Data[[#This Row],[ commercial_assets_value]]+Cleaned_Data[[#This Row],[ luxury_assets_value]]</f>
        <v>7900000</v>
      </c>
      <c r="S1328" s="1">
        <f>Cleaned_Data[[#This Row],[ income_annum]]+Cleaned_Data[[#This Row],[ residential_assets_value]]+Cleaned_Data[[#This Row],[ commercial_assets_value]]+Cleaned_Data[[#This Row],[ luxury_assets_value]]</f>
        <v>10000000</v>
      </c>
      <c r="T1328" s="1" t="str">
        <f t="shared" si="82"/>
        <v>1–2 Cr</v>
      </c>
      <c r="U1328" s="12">
        <f t="shared" si="83"/>
        <v>1250000</v>
      </c>
      <c r="V1328" s="1" t="str">
        <f>IF(Cleaned_Data[[#This Row],[EMI_Estimate]]&lt;50000, "50K", IF(Cleaned_Data[[#This Row],[EMI_Estimate]]&lt;100000, "50K-1L", IF(Cleaned_Data[[#This Row],[EMI_Estimate]]&lt;150000, "1L-1.5L", IF(Cleaned_Data[[#This Row],[EMI_Estimate]]&lt;200000,"1.5-2L", "&gt;2L"))))</f>
        <v>&gt;2L</v>
      </c>
    </row>
    <row r="1329" spans="1:22" x14ac:dyDescent="0.35">
      <c r="A1329">
        <v>1328</v>
      </c>
      <c r="B1329">
        <v>5</v>
      </c>
      <c r="C1329" t="s">
        <v>22</v>
      </c>
      <c r="D1329" t="s">
        <v>20</v>
      </c>
      <c r="E1329">
        <v>600000</v>
      </c>
      <c r="F1329" t="str">
        <f t="shared" si="80"/>
        <v>5-10 Lakh</v>
      </c>
      <c r="G1329">
        <v>2400000</v>
      </c>
      <c r="H1329">
        <v>18</v>
      </c>
      <c r="I1329">
        <v>631</v>
      </c>
      <c r="J1329" s="1">
        <v>600000</v>
      </c>
      <c r="K1329" s="1">
        <v>300000</v>
      </c>
      <c r="L1329" s="1">
        <v>2100000</v>
      </c>
      <c r="M1329" s="1">
        <v>900000</v>
      </c>
      <c r="N1329" s="1" t="s">
        <v>21</v>
      </c>
      <c r="O1329" s="1">
        <f>Cleaned_Data[[#This Row],[ loan_amount]]-Cleaned_Data[[#This Row],[ bank_asset_value]]</f>
        <v>1500000</v>
      </c>
      <c r="P1329" s="1">
        <f>Cleaned_Data[[#This Row],[ loan_amount]]</f>
        <v>2400000</v>
      </c>
      <c r="Q1329" s="1" t="str">
        <f t="shared" si="81"/>
        <v>600–699</v>
      </c>
      <c r="R1329" s="1">
        <f>Cleaned_Data[[#This Row],[ residential_assets_value]]+Cleaned_Data[[#This Row],[ commercial_assets_value]]+Cleaned_Data[[#This Row],[ luxury_assets_value]]</f>
        <v>3000000</v>
      </c>
      <c r="S1329" s="1">
        <f>Cleaned_Data[[#This Row],[ income_annum]]+Cleaned_Data[[#This Row],[ residential_assets_value]]+Cleaned_Data[[#This Row],[ commercial_assets_value]]+Cleaned_Data[[#This Row],[ luxury_assets_value]]</f>
        <v>3600000</v>
      </c>
      <c r="T1329" s="1" t="str">
        <f t="shared" si="82"/>
        <v>&lt;1 Cr</v>
      </c>
      <c r="U1329" s="12">
        <f t="shared" si="83"/>
        <v>133333</v>
      </c>
      <c r="V1329" s="1" t="str">
        <f>IF(Cleaned_Data[[#This Row],[EMI_Estimate]]&lt;50000, "50K", IF(Cleaned_Data[[#This Row],[EMI_Estimate]]&lt;100000, "50K-1L", IF(Cleaned_Data[[#This Row],[EMI_Estimate]]&lt;150000, "1L-1.5L", IF(Cleaned_Data[[#This Row],[EMI_Estimate]]&lt;200000,"1.5-2L", "&gt;2L"))))</f>
        <v>1L-1.5L</v>
      </c>
    </row>
    <row r="1330" spans="1:22" x14ac:dyDescent="0.35">
      <c r="A1330">
        <v>1329</v>
      </c>
      <c r="B1330">
        <v>4</v>
      </c>
      <c r="C1330" t="s">
        <v>19</v>
      </c>
      <c r="D1330" t="s">
        <v>20</v>
      </c>
      <c r="E1330">
        <v>7000000</v>
      </c>
      <c r="F1330" t="str">
        <f t="shared" si="80"/>
        <v>&gt;20 Lakh</v>
      </c>
      <c r="G1330">
        <v>24500000</v>
      </c>
      <c r="H1330">
        <v>18</v>
      </c>
      <c r="I1330">
        <v>318</v>
      </c>
      <c r="J1330" s="1">
        <v>4300000</v>
      </c>
      <c r="K1330" s="1">
        <v>1700000</v>
      </c>
      <c r="L1330" s="1">
        <v>16300000</v>
      </c>
      <c r="M1330" s="1">
        <v>3600000</v>
      </c>
      <c r="N1330" s="1" t="s">
        <v>24</v>
      </c>
      <c r="O1330" s="1">
        <f>Cleaned_Data[[#This Row],[ loan_amount]]-Cleaned_Data[[#This Row],[ bank_asset_value]]</f>
        <v>20900000</v>
      </c>
      <c r="P1330" s="1">
        <f>Cleaned_Data[[#This Row],[ loan_amount]]</f>
        <v>24500000</v>
      </c>
      <c r="Q1330" s="1" t="str">
        <f t="shared" si="81"/>
        <v>300–499</v>
      </c>
      <c r="R1330" s="1">
        <f>Cleaned_Data[[#This Row],[ residential_assets_value]]+Cleaned_Data[[#This Row],[ commercial_assets_value]]+Cleaned_Data[[#This Row],[ luxury_assets_value]]</f>
        <v>22300000</v>
      </c>
      <c r="S1330" s="1">
        <f>Cleaned_Data[[#This Row],[ income_annum]]+Cleaned_Data[[#This Row],[ residential_assets_value]]+Cleaned_Data[[#This Row],[ commercial_assets_value]]+Cleaned_Data[[#This Row],[ luxury_assets_value]]</f>
        <v>29300000</v>
      </c>
      <c r="T1330" s="1" t="str">
        <f t="shared" si="82"/>
        <v>2–3 Cr</v>
      </c>
      <c r="U1330" s="12">
        <f t="shared" si="83"/>
        <v>1361111</v>
      </c>
      <c r="V1330" s="1" t="str">
        <f>IF(Cleaned_Data[[#This Row],[EMI_Estimate]]&lt;50000, "50K", IF(Cleaned_Data[[#This Row],[EMI_Estimate]]&lt;100000, "50K-1L", IF(Cleaned_Data[[#This Row],[EMI_Estimate]]&lt;150000, "1L-1.5L", IF(Cleaned_Data[[#This Row],[EMI_Estimate]]&lt;200000,"1.5-2L", "&gt;2L"))))</f>
        <v>&gt;2L</v>
      </c>
    </row>
    <row r="1331" spans="1:22" x14ac:dyDescent="0.35">
      <c r="A1331">
        <v>1330</v>
      </c>
      <c r="B1331">
        <v>1</v>
      </c>
      <c r="C1331" t="s">
        <v>22</v>
      </c>
      <c r="D1331" t="s">
        <v>23</v>
      </c>
      <c r="E1331">
        <v>3000000</v>
      </c>
      <c r="F1331" t="str">
        <f t="shared" si="80"/>
        <v>&gt;20 Lakh</v>
      </c>
      <c r="G1331">
        <v>6800000</v>
      </c>
      <c r="H1331">
        <v>10</v>
      </c>
      <c r="I1331">
        <v>541</v>
      </c>
      <c r="J1331" s="1">
        <v>5800000</v>
      </c>
      <c r="K1331" s="1">
        <v>5700000</v>
      </c>
      <c r="L1331" s="1">
        <v>10700000</v>
      </c>
      <c r="M1331" s="1">
        <v>2900000</v>
      </c>
      <c r="N1331" s="1" t="s">
        <v>24</v>
      </c>
      <c r="O1331" s="1">
        <f>Cleaned_Data[[#This Row],[ loan_amount]]-Cleaned_Data[[#This Row],[ bank_asset_value]]</f>
        <v>3900000</v>
      </c>
      <c r="P1331" s="1">
        <f>Cleaned_Data[[#This Row],[ loan_amount]]</f>
        <v>6800000</v>
      </c>
      <c r="Q1331" s="1" t="str">
        <f t="shared" si="81"/>
        <v>500–599</v>
      </c>
      <c r="R1331" s="1">
        <f>Cleaned_Data[[#This Row],[ residential_assets_value]]+Cleaned_Data[[#This Row],[ commercial_assets_value]]+Cleaned_Data[[#This Row],[ luxury_assets_value]]</f>
        <v>22200000</v>
      </c>
      <c r="S1331" s="1">
        <f>Cleaned_Data[[#This Row],[ income_annum]]+Cleaned_Data[[#This Row],[ residential_assets_value]]+Cleaned_Data[[#This Row],[ commercial_assets_value]]+Cleaned_Data[[#This Row],[ luxury_assets_value]]</f>
        <v>25200000</v>
      </c>
      <c r="T1331" s="1" t="str">
        <f t="shared" si="82"/>
        <v>2–3 Cr</v>
      </c>
      <c r="U1331" s="12">
        <f t="shared" si="83"/>
        <v>680000</v>
      </c>
      <c r="V1331" s="1" t="str">
        <f>IF(Cleaned_Data[[#This Row],[EMI_Estimate]]&lt;50000, "50K", IF(Cleaned_Data[[#This Row],[EMI_Estimate]]&lt;100000, "50K-1L", IF(Cleaned_Data[[#This Row],[EMI_Estimate]]&lt;150000, "1L-1.5L", IF(Cleaned_Data[[#This Row],[EMI_Estimate]]&lt;200000,"1.5-2L", "&gt;2L"))))</f>
        <v>&gt;2L</v>
      </c>
    </row>
    <row r="1332" spans="1:22" x14ac:dyDescent="0.35">
      <c r="A1332">
        <v>1331</v>
      </c>
      <c r="B1332">
        <v>1</v>
      </c>
      <c r="C1332" t="s">
        <v>19</v>
      </c>
      <c r="D1332" t="s">
        <v>20</v>
      </c>
      <c r="E1332">
        <v>900000</v>
      </c>
      <c r="F1332" t="str">
        <f t="shared" si="80"/>
        <v>5-10 Lakh</v>
      </c>
      <c r="G1332">
        <v>2900000</v>
      </c>
      <c r="H1332">
        <v>20</v>
      </c>
      <c r="I1332">
        <v>782</v>
      </c>
      <c r="J1332" s="1">
        <v>0</v>
      </c>
      <c r="K1332" s="1">
        <v>1500000</v>
      </c>
      <c r="L1332" s="1">
        <v>3500000</v>
      </c>
      <c r="M1332" s="1">
        <v>800000</v>
      </c>
      <c r="N1332" s="1" t="s">
        <v>21</v>
      </c>
      <c r="O1332" s="1">
        <f>Cleaned_Data[[#This Row],[ loan_amount]]-Cleaned_Data[[#This Row],[ bank_asset_value]]</f>
        <v>2100000</v>
      </c>
      <c r="P1332" s="1">
        <f>Cleaned_Data[[#This Row],[ loan_amount]]</f>
        <v>2900000</v>
      </c>
      <c r="Q1332" s="1" t="str">
        <f t="shared" si="81"/>
        <v>700–799</v>
      </c>
      <c r="R1332" s="1">
        <f>Cleaned_Data[[#This Row],[ residential_assets_value]]+Cleaned_Data[[#This Row],[ commercial_assets_value]]+Cleaned_Data[[#This Row],[ luxury_assets_value]]</f>
        <v>5000000</v>
      </c>
      <c r="S1332" s="1">
        <f>Cleaned_Data[[#This Row],[ income_annum]]+Cleaned_Data[[#This Row],[ residential_assets_value]]+Cleaned_Data[[#This Row],[ commercial_assets_value]]+Cleaned_Data[[#This Row],[ luxury_assets_value]]</f>
        <v>5900000</v>
      </c>
      <c r="T1332" s="1" t="str">
        <f t="shared" si="82"/>
        <v>&lt;1 Cr</v>
      </c>
      <c r="U1332" s="12">
        <f t="shared" si="83"/>
        <v>145000</v>
      </c>
      <c r="V1332" s="1" t="str">
        <f>IF(Cleaned_Data[[#This Row],[EMI_Estimate]]&lt;50000, "50K", IF(Cleaned_Data[[#This Row],[EMI_Estimate]]&lt;100000, "50K-1L", IF(Cleaned_Data[[#This Row],[EMI_Estimate]]&lt;150000, "1L-1.5L", IF(Cleaned_Data[[#This Row],[EMI_Estimate]]&lt;200000,"1.5-2L", "&gt;2L"))))</f>
        <v>1L-1.5L</v>
      </c>
    </row>
    <row r="1333" spans="1:22" x14ac:dyDescent="0.35">
      <c r="A1333">
        <v>1332</v>
      </c>
      <c r="B1333">
        <v>2</v>
      </c>
      <c r="C1333" t="s">
        <v>19</v>
      </c>
      <c r="D1333" t="s">
        <v>20</v>
      </c>
      <c r="E1333">
        <v>9600000</v>
      </c>
      <c r="F1333" t="str">
        <f t="shared" si="80"/>
        <v>&gt;20 Lakh</v>
      </c>
      <c r="G1333">
        <v>35000000</v>
      </c>
      <c r="H1333">
        <v>2</v>
      </c>
      <c r="I1333">
        <v>888</v>
      </c>
      <c r="J1333" s="1">
        <v>12600000</v>
      </c>
      <c r="K1333" s="1">
        <v>6500000</v>
      </c>
      <c r="L1333" s="1">
        <v>37900000</v>
      </c>
      <c r="M1333" s="1">
        <v>5800000</v>
      </c>
      <c r="N1333" s="1" t="s">
        <v>21</v>
      </c>
      <c r="O1333" s="1">
        <f>Cleaned_Data[[#This Row],[ loan_amount]]-Cleaned_Data[[#This Row],[ bank_asset_value]]</f>
        <v>29200000</v>
      </c>
      <c r="P1333" s="1">
        <f>Cleaned_Data[[#This Row],[ loan_amount]]</f>
        <v>35000000</v>
      </c>
      <c r="Q1333" s="1" t="str">
        <f t="shared" si="81"/>
        <v>800+</v>
      </c>
      <c r="R1333" s="1">
        <f>Cleaned_Data[[#This Row],[ residential_assets_value]]+Cleaned_Data[[#This Row],[ commercial_assets_value]]+Cleaned_Data[[#This Row],[ luxury_assets_value]]</f>
        <v>57000000</v>
      </c>
      <c r="S1333" s="1">
        <f>Cleaned_Data[[#This Row],[ income_annum]]+Cleaned_Data[[#This Row],[ residential_assets_value]]+Cleaned_Data[[#This Row],[ commercial_assets_value]]+Cleaned_Data[[#This Row],[ luxury_assets_value]]</f>
        <v>66600000</v>
      </c>
      <c r="T1333" s="1" t="str">
        <f t="shared" si="82"/>
        <v>&gt;4 Cr</v>
      </c>
      <c r="U1333" s="12">
        <f t="shared" si="83"/>
        <v>17500000</v>
      </c>
      <c r="V1333" s="1" t="str">
        <f>IF(Cleaned_Data[[#This Row],[EMI_Estimate]]&lt;50000, "50K", IF(Cleaned_Data[[#This Row],[EMI_Estimate]]&lt;100000, "50K-1L", IF(Cleaned_Data[[#This Row],[EMI_Estimate]]&lt;150000, "1L-1.5L", IF(Cleaned_Data[[#This Row],[EMI_Estimate]]&lt;200000,"1.5-2L", "&gt;2L"))))</f>
        <v>&gt;2L</v>
      </c>
    </row>
    <row r="1334" spans="1:22" x14ac:dyDescent="0.35">
      <c r="A1334">
        <v>1333</v>
      </c>
      <c r="B1334">
        <v>0</v>
      </c>
      <c r="C1334" t="s">
        <v>19</v>
      </c>
      <c r="D1334" t="s">
        <v>20</v>
      </c>
      <c r="E1334">
        <v>1500000</v>
      </c>
      <c r="F1334" t="str">
        <f t="shared" si="80"/>
        <v>15-20 Lakh</v>
      </c>
      <c r="G1334">
        <v>3600000</v>
      </c>
      <c r="H1334">
        <v>14</v>
      </c>
      <c r="I1334">
        <v>747</v>
      </c>
      <c r="J1334" s="1">
        <v>200000</v>
      </c>
      <c r="K1334" s="1">
        <v>1400000</v>
      </c>
      <c r="L1334" s="1">
        <v>3000000</v>
      </c>
      <c r="M1334" s="1">
        <v>1200000</v>
      </c>
      <c r="N1334" s="1" t="s">
        <v>21</v>
      </c>
      <c r="O1334" s="1">
        <f>Cleaned_Data[[#This Row],[ loan_amount]]-Cleaned_Data[[#This Row],[ bank_asset_value]]</f>
        <v>2400000</v>
      </c>
      <c r="P1334" s="1">
        <f>Cleaned_Data[[#This Row],[ loan_amount]]</f>
        <v>3600000</v>
      </c>
      <c r="Q1334" s="1" t="str">
        <f t="shared" si="81"/>
        <v>700–799</v>
      </c>
      <c r="R1334" s="1">
        <f>Cleaned_Data[[#This Row],[ residential_assets_value]]+Cleaned_Data[[#This Row],[ commercial_assets_value]]+Cleaned_Data[[#This Row],[ luxury_assets_value]]</f>
        <v>4600000</v>
      </c>
      <c r="S1334" s="1">
        <f>Cleaned_Data[[#This Row],[ income_annum]]+Cleaned_Data[[#This Row],[ residential_assets_value]]+Cleaned_Data[[#This Row],[ commercial_assets_value]]+Cleaned_Data[[#This Row],[ luxury_assets_value]]</f>
        <v>6100000</v>
      </c>
      <c r="T1334" s="1" t="str">
        <f t="shared" si="82"/>
        <v>&lt;1 Cr</v>
      </c>
      <c r="U1334" s="12">
        <f t="shared" si="83"/>
        <v>257143</v>
      </c>
      <c r="V1334" s="1" t="str">
        <f>IF(Cleaned_Data[[#This Row],[EMI_Estimate]]&lt;50000, "50K", IF(Cleaned_Data[[#This Row],[EMI_Estimate]]&lt;100000, "50K-1L", IF(Cleaned_Data[[#This Row],[EMI_Estimate]]&lt;150000, "1L-1.5L", IF(Cleaned_Data[[#This Row],[EMI_Estimate]]&lt;200000,"1.5-2L", "&gt;2L"))))</f>
        <v>&gt;2L</v>
      </c>
    </row>
    <row r="1335" spans="1:22" x14ac:dyDescent="0.35">
      <c r="A1335">
        <v>1334</v>
      </c>
      <c r="B1335">
        <v>0</v>
      </c>
      <c r="C1335" t="s">
        <v>19</v>
      </c>
      <c r="D1335" t="s">
        <v>23</v>
      </c>
      <c r="E1335">
        <v>5000000</v>
      </c>
      <c r="F1335" t="str">
        <f t="shared" si="80"/>
        <v>&gt;20 Lakh</v>
      </c>
      <c r="G1335">
        <v>18900000</v>
      </c>
      <c r="H1335">
        <v>6</v>
      </c>
      <c r="I1335">
        <v>641</v>
      </c>
      <c r="J1335" s="1">
        <v>4300000</v>
      </c>
      <c r="K1335" s="1">
        <v>8500000</v>
      </c>
      <c r="L1335" s="1">
        <v>19600000</v>
      </c>
      <c r="M1335" s="1">
        <v>6700000</v>
      </c>
      <c r="N1335" s="1" t="s">
        <v>21</v>
      </c>
      <c r="O1335" s="1">
        <f>Cleaned_Data[[#This Row],[ loan_amount]]-Cleaned_Data[[#This Row],[ bank_asset_value]]</f>
        <v>12200000</v>
      </c>
      <c r="P1335" s="1">
        <f>Cleaned_Data[[#This Row],[ loan_amount]]</f>
        <v>18900000</v>
      </c>
      <c r="Q1335" s="1" t="str">
        <f t="shared" si="81"/>
        <v>600–699</v>
      </c>
      <c r="R1335" s="1">
        <f>Cleaned_Data[[#This Row],[ residential_assets_value]]+Cleaned_Data[[#This Row],[ commercial_assets_value]]+Cleaned_Data[[#This Row],[ luxury_assets_value]]</f>
        <v>32400000</v>
      </c>
      <c r="S1335" s="1">
        <f>Cleaned_Data[[#This Row],[ income_annum]]+Cleaned_Data[[#This Row],[ residential_assets_value]]+Cleaned_Data[[#This Row],[ commercial_assets_value]]+Cleaned_Data[[#This Row],[ luxury_assets_value]]</f>
        <v>37400000</v>
      </c>
      <c r="T1335" s="1" t="str">
        <f t="shared" si="82"/>
        <v>3–4 Cr</v>
      </c>
      <c r="U1335" s="12">
        <f t="shared" si="83"/>
        <v>3150000</v>
      </c>
      <c r="V1335" s="1" t="str">
        <f>IF(Cleaned_Data[[#This Row],[EMI_Estimate]]&lt;50000, "50K", IF(Cleaned_Data[[#This Row],[EMI_Estimate]]&lt;100000, "50K-1L", IF(Cleaned_Data[[#This Row],[EMI_Estimate]]&lt;150000, "1L-1.5L", IF(Cleaned_Data[[#This Row],[EMI_Estimate]]&lt;200000,"1.5-2L", "&gt;2L"))))</f>
        <v>&gt;2L</v>
      </c>
    </row>
    <row r="1336" spans="1:22" x14ac:dyDescent="0.35">
      <c r="A1336">
        <v>1335</v>
      </c>
      <c r="B1336">
        <v>3</v>
      </c>
      <c r="C1336" t="s">
        <v>19</v>
      </c>
      <c r="D1336" t="s">
        <v>23</v>
      </c>
      <c r="E1336">
        <v>500000</v>
      </c>
      <c r="F1336" t="str">
        <f t="shared" si="80"/>
        <v>5-10 Lakh</v>
      </c>
      <c r="G1336">
        <v>1700000</v>
      </c>
      <c r="H1336">
        <v>4</v>
      </c>
      <c r="I1336">
        <v>640</v>
      </c>
      <c r="J1336" s="1">
        <v>400000</v>
      </c>
      <c r="K1336" s="1">
        <v>700000</v>
      </c>
      <c r="L1336" s="1">
        <v>1300000</v>
      </c>
      <c r="M1336" s="1">
        <v>200000</v>
      </c>
      <c r="N1336" s="1" t="s">
        <v>21</v>
      </c>
      <c r="O1336" s="1">
        <f>Cleaned_Data[[#This Row],[ loan_amount]]-Cleaned_Data[[#This Row],[ bank_asset_value]]</f>
        <v>1500000</v>
      </c>
      <c r="P1336" s="1">
        <f>Cleaned_Data[[#This Row],[ loan_amount]]</f>
        <v>1700000</v>
      </c>
      <c r="Q1336" s="1" t="str">
        <f t="shared" si="81"/>
        <v>600–699</v>
      </c>
      <c r="R1336" s="1">
        <f>Cleaned_Data[[#This Row],[ residential_assets_value]]+Cleaned_Data[[#This Row],[ commercial_assets_value]]+Cleaned_Data[[#This Row],[ luxury_assets_value]]</f>
        <v>2400000</v>
      </c>
      <c r="S1336" s="1">
        <f>Cleaned_Data[[#This Row],[ income_annum]]+Cleaned_Data[[#This Row],[ residential_assets_value]]+Cleaned_Data[[#This Row],[ commercial_assets_value]]+Cleaned_Data[[#This Row],[ luxury_assets_value]]</f>
        <v>2900000</v>
      </c>
      <c r="T1336" s="1" t="str">
        <f t="shared" si="82"/>
        <v>&lt;1 Cr</v>
      </c>
      <c r="U1336" s="12">
        <f t="shared" si="83"/>
        <v>425000</v>
      </c>
      <c r="V1336" s="1" t="str">
        <f>IF(Cleaned_Data[[#This Row],[EMI_Estimate]]&lt;50000, "50K", IF(Cleaned_Data[[#This Row],[EMI_Estimate]]&lt;100000, "50K-1L", IF(Cleaned_Data[[#This Row],[EMI_Estimate]]&lt;150000, "1L-1.5L", IF(Cleaned_Data[[#This Row],[EMI_Estimate]]&lt;200000,"1.5-2L", "&gt;2L"))))</f>
        <v>&gt;2L</v>
      </c>
    </row>
    <row r="1337" spans="1:22" x14ac:dyDescent="0.35">
      <c r="A1337">
        <v>1336</v>
      </c>
      <c r="B1337">
        <v>4</v>
      </c>
      <c r="C1337" t="s">
        <v>22</v>
      </c>
      <c r="D1337" t="s">
        <v>20</v>
      </c>
      <c r="E1337">
        <v>7600000</v>
      </c>
      <c r="F1337" t="str">
        <f t="shared" si="80"/>
        <v>&gt;20 Lakh</v>
      </c>
      <c r="G1337">
        <v>28100000</v>
      </c>
      <c r="H1337">
        <v>12</v>
      </c>
      <c r="I1337">
        <v>324</v>
      </c>
      <c r="J1337" s="1">
        <v>12500000</v>
      </c>
      <c r="K1337" s="1">
        <v>8500000</v>
      </c>
      <c r="L1337" s="1">
        <v>19900000</v>
      </c>
      <c r="M1337" s="1">
        <v>11100000</v>
      </c>
      <c r="N1337" s="1" t="s">
        <v>24</v>
      </c>
      <c r="O1337" s="1">
        <f>Cleaned_Data[[#This Row],[ loan_amount]]-Cleaned_Data[[#This Row],[ bank_asset_value]]</f>
        <v>17000000</v>
      </c>
      <c r="P1337" s="1">
        <f>Cleaned_Data[[#This Row],[ loan_amount]]</f>
        <v>28100000</v>
      </c>
      <c r="Q1337" s="1" t="str">
        <f t="shared" si="81"/>
        <v>300–499</v>
      </c>
      <c r="R1337" s="1">
        <f>Cleaned_Data[[#This Row],[ residential_assets_value]]+Cleaned_Data[[#This Row],[ commercial_assets_value]]+Cleaned_Data[[#This Row],[ luxury_assets_value]]</f>
        <v>40900000</v>
      </c>
      <c r="S1337" s="1">
        <f>Cleaned_Data[[#This Row],[ income_annum]]+Cleaned_Data[[#This Row],[ residential_assets_value]]+Cleaned_Data[[#This Row],[ commercial_assets_value]]+Cleaned_Data[[#This Row],[ luxury_assets_value]]</f>
        <v>48500000</v>
      </c>
      <c r="T1337" s="1" t="str">
        <f t="shared" si="82"/>
        <v>&gt;4 Cr</v>
      </c>
      <c r="U1337" s="12">
        <f t="shared" si="83"/>
        <v>2341667</v>
      </c>
      <c r="V1337" s="1" t="str">
        <f>IF(Cleaned_Data[[#This Row],[EMI_Estimate]]&lt;50000, "50K", IF(Cleaned_Data[[#This Row],[EMI_Estimate]]&lt;100000, "50K-1L", IF(Cleaned_Data[[#This Row],[EMI_Estimate]]&lt;150000, "1L-1.5L", IF(Cleaned_Data[[#This Row],[EMI_Estimate]]&lt;200000,"1.5-2L", "&gt;2L"))))</f>
        <v>&gt;2L</v>
      </c>
    </row>
    <row r="1338" spans="1:22" x14ac:dyDescent="0.35">
      <c r="A1338">
        <v>1337</v>
      </c>
      <c r="B1338">
        <v>4</v>
      </c>
      <c r="C1338" t="s">
        <v>19</v>
      </c>
      <c r="D1338" t="s">
        <v>20</v>
      </c>
      <c r="E1338">
        <v>5500000</v>
      </c>
      <c r="F1338" t="str">
        <f t="shared" si="80"/>
        <v>&gt;20 Lakh</v>
      </c>
      <c r="G1338">
        <v>21200000</v>
      </c>
      <c r="H1338">
        <v>20</v>
      </c>
      <c r="I1338">
        <v>359</v>
      </c>
      <c r="J1338" s="1">
        <v>4200000</v>
      </c>
      <c r="K1338" s="1">
        <v>5300000</v>
      </c>
      <c r="L1338" s="1">
        <v>18600000</v>
      </c>
      <c r="M1338" s="1">
        <v>6400000</v>
      </c>
      <c r="N1338" s="1" t="s">
        <v>24</v>
      </c>
      <c r="O1338" s="1">
        <f>Cleaned_Data[[#This Row],[ loan_amount]]-Cleaned_Data[[#This Row],[ bank_asset_value]]</f>
        <v>14800000</v>
      </c>
      <c r="P1338" s="1">
        <f>Cleaned_Data[[#This Row],[ loan_amount]]</f>
        <v>21200000</v>
      </c>
      <c r="Q1338" s="1" t="str">
        <f t="shared" si="81"/>
        <v>300–499</v>
      </c>
      <c r="R1338" s="1">
        <f>Cleaned_Data[[#This Row],[ residential_assets_value]]+Cleaned_Data[[#This Row],[ commercial_assets_value]]+Cleaned_Data[[#This Row],[ luxury_assets_value]]</f>
        <v>28100000</v>
      </c>
      <c r="S1338" s="1">
        <f>Cleaned_Data[[#This Row],[ income_annum]]+Cleaned_Data[[#This Row],[ residential_assets_value]]+Cleaned_Data[[#This Row],[ commercial_assets_value]]+Cleaned_Data[[#This Row],[ luxury_assets_value]]</f>
        <v>33600000</v>
      </c>
      <c r="T1338" s="1" t="str">
        <f t="shared" si="82"/>
        <v>3–4 Cr</v>
      </c>
      <c r="U1338" s="12">
        <f t="shared" si="83"/>
        <v>1060000</v>
      </c>
      <c r="V1338" s="1" t="str">
        <f>IF(Cleaned_Data[[#This Row],[EMI_Estimate]]&lt;50000, "50K", IF(Cleaned_Data[[#This Row],[EMI_Estimate]]&lt;100000, "50K-1L", IF(Cleaned_Data[[#This Row],[EMI_Estimate]]&lt;150000, "1L-1.5L", IF(Cleaned_Data[[#This Row],[EMI_Estimate]]&lt;200000,"1.5-2L", "&gt;2L"))))</f>
        <v>&gt;2L</v>
      </c>
    </row>
    <row r="1339" spans="1:22" x14ac:dyDescent="0.35">
      <c r="A1339">
        <v>1338</v>
      </c>
      <c r="B1339">
        <v>0</v>
      </c>
      <c r="C1339" t="s">
        <v>22</v>
      </c>
      <c r="D1339" t="s">
        <v>23</v>
      </c>
      <c r="E1339">
        <v>6600000</v>
      </c>
      <c r="F1339" t="str">
        <f t="shared" si="80"/>
        <v>&gt;20 Lakh</v>
      </c>
      <c r="G1339">
        <v>23300000</v>
      </c>
      <c r="H1339">
        <v>12</v>
      </c>
      <c r="I1339">
        <v>338</v>
      </c>
      <c r="J1339" s="1">
        <v>2400000</v>
      </c>
      <c r="K1339" s="1">
        <v>800000</v>
      </c>
      <c r="L1339" s="1">
        <v>18900000</v>
      </c>
      <c r="M1339" s="1">
        <v>9300000</v>
      </c>
      <c r="N1339" s="1" t="s">
        <v>24</v>
      </c>
      <c r="O1339" s="1">
        <f>Cleaned_Data[[#This Row],[ loan_amount]]-Cleaned_Data[[#This Row],[ bank_asset_value]]</f>
        <v>14000000</v>
      </c>
      <c r="P1339" s="1">
        <f>Cleaned_Data[[#This Row],[ loan_amount]]</f>
        <v>23300000</v>
      </c>
      <c r="Q1339" s="1" t="str">
        <f t="shared" si="81"/>
        <v>300–499</v>
      </c>
      <c r="R1339" s="1">
        <f>Cleaned_Data[[#This Row],[ residential_assets_value]]+Cleaned_Data[[#This Row],[ commercial_assets_value]]+Cleaned_Data[[#This Row],[ luxury_assets_value]]</f>
        <v>22100000</v>
      </c>
      <c r="S1339" s="1">
        <f>Cleaned_Data[[#This Row],[ income_annum]]+Cleaned_Data[[#This Row],[ residential_assets_value]]+Cleaned_Data[[#This Row],[ commercial_assets_value]]+Cleaned_Data[[#This Row],[ luxury_assets_value]]</f>
        <v>28700000</v>
      </c>
      <c r="T1339" s="1" t="str">
        <f t="shared" si="82"/>
        <v>2–3 Cr</v>
      </c>
      <c r="U1339" s="12">
        <f t="shared" si="83"/>
        <v>1941667</v>
      </c>
      <c r="V1339" s="1" t="str">
        <f>IF(Cleaned_Data[[#This Row],[EMI_Estimate]]&lt;50000, "50K", IF(Cleaned_Data[[#This Row],[EMI_Estimate]]&lt;100000, "50K-1L", IF(Cleaned_Data[[#This Row],[EMI_Estimate]]&lt;150000, "1L-1.5L", IF(Cleaned_Data[[#This Row],[EMI_Estimate]]&lt;200000,"1.5-2L", "&gt;2L"))))</f>
        <v>&gt;2L</v>
      </c>
    </row>
    <row r="1340" spans="1:22" x14ac:dyDescent="0.35">
      <c r="A1340">
        <v>1339</v>
      </c>
      <c r="B1340">
        <v>0</v>
      </c>
      <c r="C1340" t="s">
        <v>19</v>
      </c>
      <c r="D1340" t="s">
        <v>20</v>
      </c>
      <c r="E1340">
        <v>1400000</v>
      </c>
      <c r="F1340" t="str">
        <f t="shared" si="80"/>
        <v>10-15 Lakh</v>
      </c>
      <c r="G1340">
        <v>3200000</v>
      </c>
      <c r="H1340">
        <v>14</v>
      </c>
      <c r="I1340">
        <v>384</v>
      </c>
      <c r="J1340" s="1">
        <v>3100000</v>
      </c>
      <c r="K1340" s="1">
        <v>800000</v>
      </c>
      <c r="L1340" s="1">
        <v>3400000</v>
      </c>
      <c r="M1340" s="1">
        <v>2000000</v>
      </c>
      <c r="N1340" s="1" t="s">
        <v>24</v>
      </c>
      <c r="O1340" s="1">
        <f>Cleaned_Data[[#This Row],[ loan_amount]]-Cleaned_Data[[#This Row],[ bank_asset_value]]</f>
        <v>1200000</v>
      </c>
      <c r="P1340" s="1">
        <f>Cleaned_Data[[#This Row],[ loan_amount]]</f>
        <v>3200000</v>
      </c>
      <c r="Q1340" s="1" t="str">
        <f t="shared" si="81"/>
        <v>300–499</v>
      </c>
      <c r="R1340" s="1">
        <f>Cleaned_Data[[#This Row],[ residential_assets_value]]+Cleaned_Data[[#This Row],[ commercial_assets_value]]+Cleaned_Data[[#This Row],[ luxury_assets_value]]</f>
        <v>7300000</v>
      </c>
      <c r="S1340" s="1">
        <f>Cleaned_Data[[#This Row],[ income_annum]]+Cleaned_Data[[#This Row],[ residential_assets_value]]+Cleaned_Data[[#This Row],[ commercial_assets_value]]+Cleaned_Data[[#This Row],[ luxury_assets_value]]</f>
        <v>8700000</v>
      </c>
      <c r="T1340" s="1" t="str">
        <f t="shared" si="82"/>
        <v>&lt;1 Cr</v>
      </c>
      <c r="U1340" s="12">
        <f t="shared" si="83"/>
        <v>228571</v>
      </c>
      <c r="V1340" s="1" t="str">
        <f>IF(Cleaned_Data[[#This Row],[EMI_Estimate]]&lt;50000, "50K", IF(Cleaned_Data[[#This Row],[EMI_Estimate]]&lt;100000, "50K-1L", IF(Cleaned_Data[[#This Row],[EMI_Estimate]]&lt;150000, "1L-1.5L", IF(Cleaned_Data[[#This Row],[EMI_Estimate]]&lt;200000,"1.5-2L", "&gt;2L"))))</f>
        <v>&gt;2L</v>
      </c>
    </row>
    <row r="1341" spans="1:22" x14ac:dyDescent="0.35">
      <c r="A1341">
        <v>1340</v>
      </c>
      <c r="B1341">
        <v>5</v>
      </c>
      <c r="C1341" t="s">
        <v>22</v>
      </c>
      <c r="D1341" t="s">
        <v>23</v>
      </c>
      <c r="E1341">
        <v>8800000</v>
      </c>
      <c r="F1341" t="str">
        <f t="shared" si="80"/>
        <v>&gt;20 Lakh</v>
      </c>
      <c r="G1341">
        <v>26600000</v>
      </c>
      <c r="H1341">
        <v>16</v>
      </c>
      <c r="I1341">
        <v>545</v>
      </c>
      <c r="J1341" s="1">
        <v>19100000</v>
      </c>
      <c r="K1341" s="1">
        <v>16600000</v>
      </c>
      <c r="L1341" s="1">
        <v>30400000</v>
      </c>
      <c r="M1341" s="1">
        <v>7600000</v>
      </c>
      <c r="N1341" s="1" t="s">
        <v>24</v>
      </c>
      <c r="O1341" s="1">
        <f>Cleaned_Data[[#This Row],[ loan_amount]]-Cleaned_Data[[#This Row],[ bank_asset_value]]</f>
        <v>19000000</v>
      </c>
      <c r="P1341" s="1">
        <f>Cleaned_Data[[#This Row],[ loan_amount]]</f>
        <v>26600000</v>
      </c>
      <c r="Q1341" s="1" t="str">
        <f t="shared" si="81"/>
        <v>500–599</v>
      </c>
      <c r="R1341" s="1">
        <f>Cleaned_Data[[#This Row],[ residential_assets_value]]+Cleaned_Data[[#This Row],[ commercial_assets_value]]+Cleaned_Data[[#This Row],[ luxury_assets_value]]</f>
        <v>66100000</v>
      </c>
      <c r="S1341" s="1">
        <f>Cleaned_Data[[#This Row],[ income_annum]]+Cleaned_Data[[#This Row],[ residential_assets_value]]+Cleaned_Data[[#This Row],[ commercial_assets_value]]+Cleaned_Data[[#This Row],[ luxury_assets_value]]</f>
        <v>74900000</v>
      </c>
      <c r="T1341" s="1" t="str">
        <f t="shared" si="82"/>
        <v>&gt;4 Cr</v>
      </c>
      <c r="U1341" s="12">
        <f t="shared" si="83"/>
        <v>1662500</v>
      </c>
      <c r="V1341" s="1" t="str">
        <f>IF(Cleaned_Data[[#This Row],[EMI_Estimate]]&lt;50000, "50K", IF(Cleaned_Data[[#This Row],[EMI_Estimate]]&lt;100000, "50K-1L", IF(Cleaned_Data[[#This Row],[EMI_Estimate]]&lt;150000, "1L-1.5L", IF(Cleaned_Data[[#This Row],[EMI_Estimate]]&lt;200000,"1.5-2L", "&gt;2L"))))</f>
        <v>&gt;2L</v>
      </c>
    </row>
    <row r="1342" spans="1:22" x14ac:dyDescent="0.35">
      <c r="A1342">
        <v>1341</v>
      </c>
      <c r="B1342">
        <v>5</v>
      </c>
      <c r="C1342" t="s">
        <v>22</v>
      </c>
      <c r="D1342" t="s">
        <v>20</v>
      </c>
      <c r="E1342">
        <v>6200000</v>
      </c>
      <c r="F1342" t="str">
        <f t="shared" si="80"/>
        <v>&gt;20 Lakh</v>
      </c>
      <c r="G1342">
        <v>24200000</v>
      </c>
      <c r="H1342">
        <v>18</v>
      </c>
      <c r="I1342">
        <v>610</v>
      </c>
      <c r="J1342" s="1">
        <v>10200000</v>
      </c>
      <c r="K1342" s="1">
        <v>7800000</v>
      </c>
      <c r="L1342" s="1">
        <v>19600000</v>
      </c>
      <c r="M1342" s="1">
        <v>8300000</v>
      </c>
      <c r="N1342" s="1" t="s">
        <v>21</v>
      </c>
      <c r="O1342" s="1">
        <f>Cleaned_Data[[#This Row],[ loan_amount]]-Cleaned_Data[[#This Row],[ bank_asset_value]]</f>
        <v>15900000</v>
      </c>
      <c r="P1342" s="1">
        <f>Cleaned_Data[[#This Row],[ loan_amount]]</f>
        <v>24200000</v>
      </c>
      <c r="Q1342" s="1" t="str">
        <f t="shared" si="81"/>
        <v>600–699</v>
      </c>
      <c r="R1342" s="1">
        <f>Cleaned_Data[[#This Row],[ residential_assets_value]]+Cleaned_Data[[#This Row],[ commercial_assets_value]]+Cleaned_Data[[#This Row],[ luxury_assets_value]]</f>
        <v>37600000</v>
      </c>
      <c r="S1342" s="1">
        <f>Cleaned_Data[[#This Row],[ income_annum]]+Cleaned_Data[[#This Row],[ residential_assets_value]]+Cleaned_Data[[#This Row],[ commercial_assets_value]]+Cleaned_Data[[#This Row],[ luxury_assets_value]]</f>
        <v>43800000</v>
      </c>
      <c r="T1342" s="1" t="str">
        <f t="shared" si="82"/>
        <v>&gt;4 Cr</v>
      </c>
      <c r="U1342" s="12">
        <f t="shared" si="83"/>
        <v>1344444</v>
      </c>
      <c r="V1342" s="1" t="str">
        <f>IF(Cleaned_Data[[#This Row],[EMI_Estimate]]&lt;50000, "50K", IF(Cleaned_Data[[#This Row],[EMI_Estimate]]&lt;100000, "50K-1L", IF(Cleaned_Data[[#This Row],[EMI_Estimate]]&lt;150000, "1L-1.5L", IF(Cleaned_Data[[#This Row],[EMI_Estimate]]&lt;200000,"1.5-2L", "&gt;2L"))))</f>
        <v>&gt;2L</v>
      </c>
    </row>
    <row r="1343" spans="1:22" x14ac:dyDescent="0.35">
      <c r="A1343">
        <v>1342</v>
      </c>
      <c r="B1343">
        <v>2</v>
      </c>
      <c r="C1343" t="s">
        <v>19</v>
      </c>
      <c r="D1343" t="s">
        <v>23</v>
      </c>
      <c r="E1343">
        <v>8300000</v>
      </c>
      <c r="F1343" t="str">
        <f t="shared" si="80"/>
        <v>&gt;20 Lakh</v>
      </c>
      <c r="G1343">
        <v>27900000</v>
      </c>
      <c r="H1343">
        <v>18</v>
      </c>
      <c r="I1343">
        <v>840</v>
      </c>
      <c r="J1343" s="1">
        <v>12600000</v>
      </c>
      <c r="K1343" s="1">
        <v>3500000</v>
      </c>
      <c r="L1343" s="1">
        <v>19100000</v>
      </c>
      <c r="M1343" s="1">
        <v>9200000</v>
      </c>
      <c r="N1343" s="1" t="s">
        <v>21</v>
      </c>
      <c r="O1343" s="1">
        <f>Cleaned_Data[[#This Row],[ loan_amount]]-Cleaned_Data[[#This Row],[ bank_asset_value]]</f>
        <v>18700000</v>
      </c>
      <c r="P1343" s="1">
        <f>Cleaned_Data[[#This Row],[ loan_amount]]</f>
        <v>27900000</v>
      </c>
      <c r="Q1343" s="1" t="str">
        <f t="shared" si="81"/>
        <v>800+</v>
      </c>
      <c r="R1343" s="1">
        <f>Cleaned_Data[[#This Row],[ residential_assets_value]]+Cleaned_Data[[#This Row],[ commercial_assets_value]]+Cleaned_Data[[#This Row],[ luxury_assets_value]]</f>
        <v>35200000</v>
      </c>
      <c r="S1343" s="1">
        <f>Cleaned_Data[[#This Row],[ income_annum]]+Cleaned_Data[[#This Row],[ residential_assets_value]]+Cleaned_Data[[#This Row],[ commercial_assets_value]]+Cleaned_Data[[#This Row],[ luxury_assets_value]]</f>
        <v>43500000</v>
      </c>
      <c r="T1343" s="1" t="str">
        <f t="shared" si="82"/>
        <v>&gt;4 Cr</v>
      </c>
      <c r="U1343" s="12">
        <f t="shared" si="83"/>
        <v>1550000</v>
      </c>
      <c r="V1343" s="1" t="str">
        <f>IF(Cleaned_Data[[#This Row],[EMI_Estimate]]&lt;50000, "50K", IF(Cleaned_Data[[#This Row],[EMI_Estimate]]&lt;100000, "50K-1L", IF(Cleaned_Data[[#This Row],[EMI_Estimate]]&lt;150000, "1L-1.5L", IF(Cleaned_Data[[#This Row],[EMI_Estimate]]&lt;200000,"1.5-2L", "&gt;2L"))))</f>
        <v>&gt;2L</v>
      </c>
    </row>
    <row r="1344" spans="1:22" x14ac:dyDescent="0.35">
      <c r="A1344">
        <v>1343</v>
      </c>
      <c r="B1344">
        <v>3</v>
      </c>
      <c r="C1344" t="s">
        <v>22</v>
      </c>
      <c r="D1344" t="s">
        <v>20</v>
      </c>
      <c r="E1344">
        <v>2400000</v>
      </c>
      <c r="F1344" t="str">
        <f t="shared" si="80"/>
        <v>&gt;20 Lakh</v>
      </c>
      <c r="G1344">
        <v>8100000</v>
      </c>
      <c r="H1344">
        <v>6</v>
      </c>
      <c r="I1344">
        <v>630</v>
      </c>
      <c r="J1344" s="1">
        <v>5100000</v>
      </c>
      <c r="K1344" s="1">
        <v>2900000</v>
      </c>
      <c r="L1344" s="1">
        <v>9100000</v>
      </c>
      <c r="M1344" s="1">
        <v>2300000</v>
      </c>
      <c r="N1344" s="1" t="s">
        <v>21</v>
      </c>
      <c r="O1344" s="1">
        <f>Cleaned_Data[[#This Row],[ loan_amount]]-Cleaned_Data[[#This Row],[ bank_asset_value]]</f>
        <v>5800000</v>
      </c>
      <c r="P1344" s="1">
        <f>Cleaned_Data[[#This Row],[ loan_amount]]</f>
        <v>8100000</v>
      </c>
      <c r="Q1344" s="1" t="str">
        <f t="shared" si="81"/>
        <v>600–699</v>
      </c>
      <c r="R1344" s="1">
        <f>Cleaned_Data[[#This Row],[ residential_assets_value]]+Cleaned_Data[[#This Row],[ commercial_assets_value]]+Cleaned_Data[[#This Row],[ luxury_assets_value]]</f>
        <v>17100000</v>
      </c>
      <c r="S1344" s="1">
        <f>Cleaned_Data[[#This Row],[ income_annum]]+Cleaned_Data[[#This Row],[ residential_assets_value]]+Cleaned_Data[[#This Row],[ commercial_assets_value]]+Cleaned_Data[[#This Row],[ luxury_assets_value]]</f>
        <v>19500000</v>
      </c>
      <c r="T1344" s="1" t="str">
        <f t="shared" si="82"/>
        <v>1–2 Cr</v>
      </c>
      <c r="U1344" s="12">
        <f t="shared" si="83"/>
        <v>1350000</v>
      </c>
      <c r="V1344" s="1" t="str">
        <f>IF(Cleaned_Data[[#This Row],[EMI_Estimate]]&lt;50000, "50K", IF(Cleaned_Data[[#This Row],[EMI_Estimate]]&lt;100000, "50K-1L", IF(Cleaned_Data[[#This Row],[EMI_Estimate]]&lt;150000, "1L-1.5L", IF(Cleaned_Data[[#This Row],[EMI_Estimate]]&lt;200000,"1.5-2L", "&gt;2L"))))</f>
        <v>&gt;2L</v>
      </c>
    </row>
    <row r="1345" spans="1:22" x14ac:dyDescent="0.35">
      <c r="A1345">
        <v>1344</v>
      </c>
      <c r="B1345">
        <v>1</v>
      </c>
      <c r="C1345" t="s">
        <v>19</v>
      </c>
      <c r="D1345" t="s">
        <v>20</v>
      </c>
      <c r="E1345">
        <v>9100000</v>
      </c>
      <c r="F1345" t="str">
        <f t="shared" si="80"/>
        <v>&gt;20 Lakh</v>
      </c>
      <c r="G1345">
        <v>31200000</v>
      </c>
      <c r="H1345">
        <v>4</v>
      </c>
      <c r="I1345">
        <v>508</v>
      </c>
      <c r="J1345" s="1">
        <v>12800000</v>
      </c>
      <c r="K1345" s="1">
        <v>11700000</v>
      </c>
      <c r="L1345" s="1">
        <v>31100000</v>
      </c>
      <c r="M1345" s="1">
        <v>7800000</v>
      </c>
      <c r="N1345" s="1" t="s">
        <v>21</v>
      </c>
      <c r="O1345" s="1">
        <f>Cleaned_Data[[#This Row],[ loan_amount]]-Cleaned_Data[[#This Row],[ bank_asset_value]]</f>
        <v>23400000</v>
      </c>
      <c r="P1345" s="1">
        <f>Cleaned_Data[[#This Row],[ loan_amount]]</f>
        <v>31200000</v>
      </c>
      <c r="Q1345" s="1" t="str">
        <f t="shared" si="81"/>
        <v>500–599</v>
      </c>
      <c r="R1345" s="1">
        <f>Cleaned_Data[[#This Row],[ residential_assets_value]]+Cleaned_Data[[#This Row],[ commercial_assets_value]]+Cleaned_Data[[#This Row],[ luxury_assets_value]]</f>
        <v>55600000</v>
      </c>
      <c r="S1345" s="1">
        <f>Cleaned_Data[[#This Row],[ income_annum]]+Cleaned_Data[[#This Row],[ residential_assets_value]]+Cleaned_Data[[#This Row],[ commercial_assets_value]]+Cleaned_Data[[#This Row],[ luxury_assets_value]]</f>
        <v>64700000</v>
      </c>
      <c r="T1345" s="1" t="str">
        <f t="shared" si="82"/>
        <v>&gt;4 Cr</v>
      </c>
      <c r="U1345" s="12">
        <f t="shared" si="83"/>
        <v>7800000</v>
      </c>
      <c r="V1345" s="1" t="str">
        <f>IF(Cleaned_Data[[#This Row],[EMI_Estimate]]&lt;50000, "50K", IF(Cleaned_Data[[#This Row],[EMI_Estimate]]&lt;100000, "50K-1L", IF(Cleaned_Data[[#This Row],[EMI_Estimate]]&lt;150000, "1L-1.5L", IF(Cleaned_Data[[#This Row],[EMI_Estimate]]&lt;200000,"1.5-2L", "&gt;2L"))))</f>
        <v>&gt;2L</v>
      </c>
    </row>
    <row r="1346" spans="1:22" x14ac:dyDescent="0.35">
      <c r="A1346">
        <v>1345</v>
      </c>
      <c r="B1346">
        <v>0</v>
      </c>
      <c r="C1346" t="s">
        <v>22</v>
      </c>
      <c r="D1346" t="s">
        <v>23</v>
      </c>
      <c r="E1346">
        <v>9500000</v>
      </c>
      <c r="F1346" t="str">
        <f t="shared" ref="F1346:F1409" si="84">IF(E1346&lt;500000, "&lt;5 Lakh",
 IF(E1346&lt;1000000, "5-10 Lakh",
 IF(E1346&lt;1500000, "10-15 Lakh",
 IF(E1346&lt;2000000, "15-20 Lakh", "&gt;20 Lakh"))))</f>
        <v>&gt;20 Lakh</v>
      </c>
      <c r="G1346">
        <v>34900000</v>
      </c>
      <c r="H1346">
        <v>4</v>
      </c>
      <c r="I1346">
        <v>535</v>
      </c>
      <c r="J1346" s="1">
        <v>800000</v>
      </c>
      <c r="K1346" s="1">
        <v>14100000</v>
      </c>
      <c r="L1346" s="1">
        <v>25600000</v>
      </c>
      <c r="M1346" s="1">
        <v>14000000</v>
      </c>
      <c r="N1346" s="1" t="s">
        <v>21</v>
      </c>
      <c r="O1346" s="1">
        <f>Cleaned_Data[[#This Row],[ loan_amount]]-Cleaned_Data[[#This Row],[ bank_asset_value]]</f>
        <v>20900000</v>
      </c>
      <c r="P1346" s="1">
        <f>Cleaned_Data[[#This Row],[ loan_amount]]</f>
        <v>34900000</v>
      </c>
      <c r="Q1346" s="1" t="str">
        <f t="shared" ref="Q1346:Q1409" si="85">IF(I1346&lt;500,"300–499",IF(I1346&lt;600,"500–599",IF(I1346&lt;700,"600–699",IF(I1346&lt;800,"700–799","800+"))))</f>
        <v>500–599</v>
      </c>
      <c r="R1346" s="1">
        <f>Cleaned_Data[[#This Row],[ residential_assets_value]]+Cleaned_Data[[#This Row],[ commercial_assets_value]]+Cleaned_Data[[#This Row],[ luxury_assets_value]]</f>
        <v>40500000</v>
      </c>
      <c r="S1346" s="1">
        <f>Cleaned_Data[[#This Row],[ income_annum]]+Cleaned_Data[[#This Row],[ residential_assets_value]]+Cleaned_Data[[#This Row],[ commercial_assets_value]]+Cleaned_Data[[#This Row],[ luxury_assets_value]]</f>
        <v>50000000</v>
      </c>
      <c r="T1346" s="1" t="str">
        <f t="shared" ref="T1346:T1409" si="86">IF(S1346&lt;10000000, "&lt;1 Cr", IF(S1346&lt;20000000, "1–2 Cr", IF(S1346&lt;30000000, "2–3 Cr", IF(S1346&lt;40000000, "3–4 Cr", "&gt;4 Cr"))))</f>
        <v>&gt;4 Cr</v>
      </c>
      <c r="U1346" s="12">
        <f t="shared" ref="U1346:U1409" si="87">ROUND(G1346/H1346, 0)</f>
        <v>8725000</v>
      </c>
      <c r="V1346" s="1" t="str">
        <f>IF(Cleaned_Data[[#This Row],[EMI_Estimate]]&lt;50000, "50K", IF(Cleaned_Data[[#This Row],[EMI_Estimate]]&lt;100000, "50K-1L", IF(Cleaned_Data[[#This Row],[EMI_Estimate]]&lt;150000, "1L-1.5L", IF(Cleaned_Data[[#This Row],[EMI_Estimate]]&lt;200000,"1.5-2L", "&gt;2L"))))</f>
        <v>&gt;2L</v>
      </c>
    </row>
    <row r="1347" spans="1:22" x14ac:dyDescent="0.35">
      <c r="A1347">
        <v>1346</v>
      </c>
      <c r="B1347">
        <v>1</v>
      </c>
      <c r="C1347" t="s">
        <v>19</v>
      </c>
      <c r="D1347" t="s">
        <v>20</v>
      </c>
      <c r="E1347">
        <v>1200000</v>
      </c>
      <c r="F1347" t="str">
        <f t="shared" si="84"/>
        <v>10-15 Lakh</v>
      </c>
      <c r="G1347">
        <v>3400000</v>
      </c>
      <c r="H1347">
        <v>20</v>
      </c>
      <c r="I1347">
        <v>717</v>
      </c>
      <c r="J1347" s="1">
        <v>3100000</v>
      </c>
      <c r="K1347" s="1">
        <v>1500000</v>
      </c>
      <c r="L1347" s="1">
        <v>2500000</v>
      </c>
      <c r="M1347" s="1">
        <v>900000</v>
      </c>
      <c r="N1347" s="1" t="s">
        <v>21</v>
      </c>
      <c r="O1347" s="1">
        <f>Cleaned_Data[[#This Row],[ loan_amount]]-Cleaned_Data[[#This Row],[ bank_asset_value]]</f>
        <v>2500000</v>
      </c>
      <c r="P1347" s="1">
        <f>Cleaned_Data[[#This Row],[ loan_amount]]</f>
        <v>3400000</v>
      </c>
      <c r="Q1347" s="1" t="str">
        <f t="shared" si="85"/>
        <v>700–799</v>
      </c>
      <c r="R1347" s="1">
        <f>Cleaned_Data[[#This Row],[ residential_assets_value]]+Cleaned_Data[[#This Row],[ commercial_assets_value]]+Cleaned_Data[[#This Row],[ luxury_assets_value]]</f>
        <v>7100000</v>
      </c>
      <c r="S1347" s="1">
        <f>Cleaned_Data[[#This Row],[ income_annum]]+Cleaned_Data[[#This Row],[ residential_assets_value]]+Cleaned_Data[[#This Row],[ commercial_assets_value]]+Cleaned_Data[[#This Row],[ luxury_assets_value]]</f>
        <v>8300000</v>
      </c>
      <c r="T1347" s="1" t="str">
        <f t="shared" si="86"/>
        <v>&lt;1 Cr</v>
      </c>
      <c r="U1347" s="12">
        <f t="shared" si="87"/>
        <v>170000</v>
      </c>
      <c r="V1347" s="1" t="str">
        <f>IF(Cleaned_Data[[#This Row],[EMI_Estimate]]&lt;50000, "50K", IF(Cleaned_Data[[#This Row],[EMI_Estimate]]&lt;100000, "50K-1L", IF(Cleaned_Data[[#This Row],[EMI_Estimate]]&lt;150000, "1L-1.5L", IF(Cleaned_Data[[#This Row],[EMI_Estimate]]&lt;200000,"1.5-2L", "&gt;2L"))))</f>
        <v>1.5-2L</v>
      </c>
    </row>
    <row r="1348" spans="1:22" x14ac:dyDescent="0.35">
      <c r="A1348">
        <v>1347</v>
      </c>
      <c r="B1348">
        <v>2</v>
      </c>
      <c r="C1348" t="s">
        <v>19</v>
      </c>
      <c r="D1348" t="s">
        <v>23</v>
      </c>
      <c r="E1348">
        <v>7700000</v>
      </c>
      <c r="F1348" t="str">
        <f t="shared" si="84"/>
        <v>&gt;20 Lakh</v>
      </c>
      <c r="G1348">
        <v>19300000</v>
      </c>
      <c r="H1348">
        <v>8</v>
      </c>
      <c r="I1348">
        <v>735</v>
      </c>
      <c r="J1348" s="1">
        <v>1200000</v>
      </c>
      <c r="K1348" s="1">
        <v>1900000</v>
      </c>
      <c r="L1348" s="1">
        <v>23800000</v>
      </c>
      <c r="M1348" s="1">
        <v>10400000</v>
      </c>
      <c r="N1348" s="1" t="s">
        <v>21</v>
      </c>
      <c r="O1348" s="1">
        <f>Cleaned_Data[[#This Row],[ loan_amount]]-Cleaned_Data[[#This Row],[ bank_asset_value]]</f>
        <v>8900000</v>
      </c>
      <c r="P1348" s="1">
        <f>Cleaned_Data[[#This Row],[ loan_amount]]</f>
        <v>19300000</v>
      </c>
      <c r="Q1348" s="1" t="str">
        <f t="shared" si="85"/>
        <v>700–799</v>
      </c>
      <c r="R1348" s="1">
        <f>Cleaned_Data[[#This Row],[ residential_assets_value]]+Cleaned_Data[[#This Row],[ commercial_assets_value]]+Cleaned_Data[[#This Row],[ luxury_assets_value]]</f>
        <v>26900000</v>
      </c>
      <c r="S1348" s="1">
        <f>Cleaned_Data[[#This Row],[ income_annum]]+Cleaned_Data[[#This Row],[ residential_assets_value]]+Cleaned_Data[[#This Row],[ commercial_assets_value]]+Cleaned_Data[[#This Row],[ luxury_assets_value]]</f>
        <v>34600000</v>
      </c>
      <c r="T1348" s="1" t="str">
        <f t="shared" si="86"/>
        <v>3–4 Cr</v>
      </c>
      <c r="U1348" s="12">
        <f t="shared" si="87"/>
        <v>2412500</v>
      </c>
      <c r="V1348" s="1" t="str">
        <f>IF(Cleaned_Data[[#This Row],[EMI_Estimate]]&lt;50000, "50K", IF(Cleaned_Data[[#This Row],[EMI_Estimate]]&lt;100000, "50K-1L", IF(Cleaned_Data[[#This Row],[EMI_Estimate]]&lt;150000, "1L-1.5L", IF(Cleaned_Data[[#This Row],[EMI_Estimate]]&lt;200000,"1.5-2L", "&gt;2L"))))</f>
        <v>&gt;2L</v>
      </c>
    </row>
    <row r="1349" spans="1:22" x14ac:dyDescent="0.35">
      <c r="A1349">
        <v>1348</v>
      </c>
      <c r="B1349">
        <v>5</v>
      </c>
      <c r="C1349" t="s">
        <v>19</v>
      </c>
      <c r="D1349" t="s">
        <v>23</v>
      </c>
      <c r="E1349">
        <v>7800000</v>
      </c>
      <c r="F1349" t="str">
        <f t="shared" si="84"/>
        <v>&gt;20 Lakh</v>
      </c>
      <c r="G1349">
        <v>22000000</v>
      </c>
      <c r="H1349">
        <v>20</v>
      </c>
      <c r="I1349">
        <v>528</v>
      </c>
      <c r="J1349" s="1">
        <v>5800000</v>
      </c>
      <c r="K1349" s="1">
        <v>8800000</v>
      </c>
      <c r="L1349" s="1">
        <v>24700000</v>
      </c>
      <c r="M1349" s="1">
        <v>4900000</v>
      </c>
      <c r="N1349" s="1" t="s">
        <v>24</v>
      </c>
      <c r="O1349" s="1">
        <f>Cleaned_Data[[#This Row],[ loan_amount]]-Cleaned_Data[[#This Row],[ bank_asset_value]]</f>
        <v>17100000</v>
      </c>
      <c r="P1349" s="1">
        <f>Cleaned_Data[[#This Row],[ loan_amount]]</f>
        <v>22000000</v>
      </c>
      <c r="Q1349" s="1" t="str">
        <f t="shared" si="85"/>
        <v>500–599</v>
      </c>
      <c r="R1349" s="1">
        <f>Cleaned_Data[[#This Row],[ residential_assets_value]]+Cleaned_Data[[#This Row],[ commercial_assets_value]]+Cleaned_Data[[#This Row],[ luxury_assets_value]]</f>
        <v>39300000</v>
      </c>
      <c r="S1349" s="1">
        <f>Cleaned_Data[[#This Row],[ income_annum]]+Cleaned_Data[[#This Row],[ residential_assets_value]]+Cleaned_Data[[#This Row],[ commercial_assets_value]]+Cleaned_Data[[#This Row],[ luxury_assets_value]]</f>
        <v>47100000</v>
      </c>
      <c r="T1349" s="1" t="str">
        <f t="shared" si="86"/>
        <v>&gt;4 Cr</v>
      </c>
      <c r="U1349" s="12">
        <f t="shared" si="87"/>
        <v>1100000</v>
      </c>
      <c r="V1349" s="1" t="str">
        <f>IF(Cleaned_Data[[#This Row],[EMI_Estimate]]&lt;50000, "50K", IF(Cleaned_Data[[#This Row],[EMI_Estimate]]&lt;100000, "50K-1L", IF(Cleaned_Data[[#This Row],[EMI_Estimate]]&lt;150000, "1L-1.5L", IF(Cleaned_Data[[#This Row],[EMI_Estimate]]&lt;200000,"1.5-2L", "&gt;2L"))))</f>
        <v>&gt;2L</v>
      </c>
    </row>
    <row r="1350" spans="1:22" x14ac:dyDescent="0.35">
      <c r="A1350">
        <v>1349</v>
      </c>
      <c r="B1350">
        <v>0</v>
      </c>
      <c r="C1350" t="s">
        <v>19</v>
      </c>
      <c r="D1350" t="s">
        <v>23</v>
      </c>
      <c r="E1350">
        <v>9400000</v>
      </c>
      <c r="F1350" t="str">
        <f t="shared" si="84"/>
        <v>&gt;20 Lakh</v>
      </c>
      <c r="G1350">
        <v>20000000</v>
      </c>
      <c r="H1350">
        <v>4</v>
      </c>
      <c r="I1350">
        <v>350</v>
      </c>
      <c r="J1350" s="1">
        <v>3300000</v>
      </c>
      <c r="K1350" s="1">
        <v>1400000</v>
      </c>
      <c r="L1350" s="1">
        <v>37200000</v>
      </c>
      <c r="M1350" s="1">
        <v>4700000</v>
      </c>
      <c r="N1350" s="1" t="s">
        <v>24</v>
      </c>
      <c r="O1350" s="1">
        <f>Cleaned_Data[[#This Row],[ loan_amount]]-Cleaned_Data[[#This Row],[ bank_asset_value]]</f>
        <v>15300000</v>
      </c>
      <c r="P1350" s="1">
        <f>Cleaned_Data[[#This Row],[ loan_amount]]</f>
        <v>20000000</v>
      </c>
      <c r="Q1350" s="1" t="str">
        <f t="shared" si="85"/>
        <v>300–499</v>
      </c>
      <c r="R1350" s="1">
        <f>Cleaned_Data[[#This Row],[ residential_assets_value]]+Cleaned_Data[[#This Row],[ commercial_assets_value]]+Cleaned_Data[[#This Row],[ luxury_assets_value]]</f>
        <v>41900000</v>
      </c>
      <c r="S1350" s="1">
        <f>Cleaned_Data[[#This Row],[ income_annum]]+Cleaned_Data[[#This Row],[ residential_assets_value]]+Cleaned_Data[[#This Row],[ commercial_assets_value]]+Cleaned_Data[[#This Row],[ luxury_assets_value]]</f>
        <v>51300000</v>
      </c>
      <c r="T1350" s="1" t="str">
        <f t="shared" si="86"/>
        <v>&gt;4 Cr</v>
      </c>
      <c r="U1350" s="12">
        <f t="shared" si="87"/>
        <v>5000000</v>
      </c>
      <c r="V1350" s="1" t="str">
        <f>IF(Cleaned_Data[[#This Row],[EMI_Estimate]]&lt;50000, "50K", IF(Cleaned_Data[[#This Row],[EMI_Estimate]]&lt;100000, "50K-1L", IF(Cleaned_Data[[#This Row],[EMI_Estimate]]&lt;150000, "1L-1.5L", IF(Cleaned_Data[[#This Row],[EMI_Estimate]]&lt;200000,"1.5-2L", "&gt;2L"))))</f>
        <v>&gt;2L</v>
      </c>
    </row>
    <row r="1351" spans="1:22" x14ac:dyDescent="0.35">
      <c r="A1351">
        <v>1350</v>
      </c>
      <c r="B1351">
        <v>0</v>
      </c>
      <c r="C1351" t="s">
        <v>22</v>
      </c>
      <c r="D1351" t="s">
        <v>20</v>
      </c>
      <c r="E1351">
        <v>1700000</v>
      </c>
      <c r="F1351" t="str">
        <f t="shared" si="84"/>
        <v>15-20 Lakh</v>
      </c>
      <c r="G1351">
        <v>5700000</v>
      </c>
      <c r="H1351">
        <v>12</v>
      </c>
      <c r="I1351">
        <v>422</v>
      </c>
      <c r="J1351" s="1">
        <v>3400000</v>
      </c>
      <c r="K1351" s="1">
        <v>1100000</v>
      </c>
      <c r="L1351" s="1">
        <v>6500000</v>
      </c>
      <c r="M1351" s="1">
        <v>900000</v>
      </c>
      <c r="N1351" s="1" t="s">
        <v>24</v>
      </c>
      <c r="O1351" s="1">
        <f>Cleaned_Data[[#This Row],[ loan_amount]]-Cleaned_Data[[#This Row],[ bank_asset_value]]</f>
        <v>4800000</v>
      </c>
      <c r="P1351" s="1">
        <f>Cleaned_Data[[#This Row],[ loan_amount]]</f>
        <v>5700000</v>
      </c>
      <c r="Q1351" s="1" t="str">
        <f t="shared" si="85"/>
        <v>300–499</v>
      </c>
      <c r="R1351" s="1">
        <f>Cleaned_Data[[#This Row],[ residential_assets_value]]+Cleaned_Data[[#This Row],[ commercial_assets_value]]+Cleaned_Data[[#This Row],[ luxury_assets_value]]</f>
        <v>11000000</v>
      </c>
      <c r="S1351" s="1">
        <f>Cleaned_Data[[#This Row],[ income_annum]]+Cleaned_Data[[#This Row],[ residential_assets_value]]+Cleaned_Data[[#This Row],[ commercial_assets_value]]+Cleaned_Data[[#This Row],[ luxury_assets_value]]</f>
        <v>12700000</v>
      </c>
      <c r="T1351" s="1" t="str">
        <f t="shared" si="86"/>
        <v>1–2 Cr</v>
      </c>
      <c r="U1351" s="12">
        <f t="shared" si="87"/>
        <v>475000</v>
      </c>
      <c r="V1351" s="1" t="str">
        <f>IF(Cleaned_Data[[#This Row],[EMI_Estimate]]&lt;50000, "50K", IF(Cleaned_Data[[#This Row],[EMI_Estimate]]&lt;100000, "50K-1L", IF(Cleaned_Data[[#This Row],[EMI_Estimate]]&lt;150000, "1L-1.5L", IF(Cleaned_Data[[#This Row],[EMI_Estimate]]&lt;200000,"1.5-2L", "&gt;2L"))))</f>
        <v>&gt;2L</v>
      </c>
    </row>
    <row r="1352" spans="1:22" x14ac:dyDescent="0.35">
      <c r="A1352">
        <v>1351</v>
      </c>
      <c r="B1352">
        <v>5</v>
      </c>
      <c r="C1352" t="s">
        <v>19</v>
      </c>
      <c r="D1352" t="s">
        <v>20</v>
      </c>
      <c r="E1352">
        <v>4000000</v>
      </c>
      <c r="F1352" t="str">
        <f t="shared" si="84"/>
        <v>&gt;20 Lakh</v>
      </c>
      <c r="G1352">
        <v>13700000</v>
      </c>
      <c r="H1352">
        <v>6</v>
      </c>
      <c r="I1352">
        <v>496</v>
      </c>
      <c r="J1352" s="1">
        <v>-100000</v>
      </c>
      <c r="K1352" s="1">
        <v>1400000</v>
      </c>
      <c r="L1352" s="1">
        <v>15800000</v>
      </c>
      <c r="M1352" s="1">
        <v>3700000</v>
      </c>
      <c r="N1352" s="1" t="s">
        <v>24</v>
      </c>
      <c r="O1352" s="1">
        <f>Cleaned_Data[[#This Row],[ loan_amount]]-Cleaned_Data[[#This Row],[ bank_asset_value]]</f>
        <v>10000000</v>
      </c>
      <c r="P1352" s="1">
        <f>Cleaned_Data[[#This Row],[ loan_amount]]</f>
        <v>13700000</v>
      </c>
      <c r="Q1352" s="1" t="str">
        <f t="shared" si="85"/>
        <v>300–499</v>
      </c>
      <c r="R1352" s="1">
        <f>Cleaned_Data[[#This Row],[ residential_assets_value]]+Cleaned_Data[[#This Row],[ commercial_assets_value]]+Cleaned_Data[[#This Row],[ luxury_assets_value]]</f>
        <v>17100000</v>
      </c>
      <c r="S1352" s="1">
        <f>Cleaned_Data[[#This Row],[ income_annum]]+Cleaned_Data[[#This Row],[ residential_assets_value]]+Cleaned_Data[[#This Row],[ commercial_assets_value]]+Cleaned_Data[[#This Row],[ luxury_assets_value]]</f>
        <v>21100000</v>
      </c>
      <c r="T1352" s="1" t="str">
        <f t="shared" si="86"/>
        <v>2–3 Cr</v>
      </c>
      <c r="U1352" s="12">
        <f t="shared" si="87"/>
        <v>2283333</v>
      </c>
      <c r="V1352" s="1" t="str">
        <f>IF(Cleaned_Data[[#This Row],[EMI_Estimate]]&lt;50000, "50K", IF(Cleaned_Data[[#This Row],[EMI_Estimate]]&lt;100000, "50K-1L", IF(Cleaned_Data[[#This Row],[EMI_Estimate]]&lt;150000, "1L-1.5L", IF(Cleaned_Data[[#This Row],[EMI_Estimate]]&lt;200000,"1.5-2L", "&gt;2L"))))</f>
        <v>&gt;2L</v>
      </c>
    </row>
    <row r="1353" spans="1:22" x14ac:dyDescent="0.35">
      <c r="A1353">
        <v>1352</v>
      </c>
      <c r="B1353">
        <v>4</v>
      </c>
      <c r="C1353" t="s">
        <v>22</v>
      </c>
      <c r="D1353" t="s">
        <v>20</v>
      </c>
      <c r="E1353">
        <v>4200000</v>
      </c>
      <c r="F1353" t="str">
        <f t="shared" si="84"/>
        <v>&gt;20 Lakh</v>
      </c>
      <c r="G1353">
        <v>15500000</v>
      </c>
      <c r="H1353">
        <v>18</v>
      </c>
      <c r="I1353">
        <v>794</v>
      </c>
      <c r="J1353" s="1">
        <v>7300000</v>
      </c>
      <c r="K1353" s="1">
        <v>700000</v>
      </c>
      <c r="L1353" s="1">
        <v>13400000</v>
      </c>
      <c r="M1353" s="1">
        <v>2200000</v>
      </c>
      <c r="N1353" s="1" t="s">
        <v>21</v>
      </c>
      <c r="O1353" s="1">
        <f>Cleaned_Data[[#This Row],[ loan_amount]]-Cleaned_Data[[#This Row],[ bank_asset_value]]</f>
        <v>13300000</v>
      </c>
      <c r="P1353" s="1">
        <f>Cleaned_Data[[#This Row],[ loan_amount]]</f>
        <v>15500000</v>
      </c>
      <c r="Q1353" s="1" t="str">
        <f t="shared" si="85"/>
        <v>700–799</v>
      </c>
      <c r="R1353" s="1">
        <f>Cleaned_Data[[#This Row],[ residential_assets_value]]+Cleaned_Data[[#This Row],[ commercial_assets_value]]+Cleaned_Data[[#This Row],[ luxury_assets_value]]</f>
        <v>21400000</v>
      </c>
      <c r="S1353" s="1">
        <f>Cleaned_Data[[#This Row],[ income_annum]]+Cleaned_Data[[#This Row],[ residential_assets_value]]+Cleaned_Data[[#This Row],[ commercial_assets_value]]+Cleaned_Data[[#This Row],[ luxury_assets_value]]</f>
        <v>25600000</v>
      </c>
      <c r="T1353" s="1" t="str">
        <f t="shared" si="86"/>
        <v>2–3 Cr</v>
      </c>
      <c r="U1353" s="12">
        <f t="shared" si="87"/>
        <v>861111</v>
      </c>
      <c r="V1353" s="1" t="str">
        <f>IF(Cleaned_Data[[#This Row],[EMI_Estimate]]&lt;50000, "50K", IF(Cleaned_Data[[#This Row],[EMI_Estimate]]&lt;100000, "50K-1L", IF(Cleaned_Data[[#This Row],[EMI_Estimate]]&lt;150000, "1L-1.5L", IF(Cleaned_Data[[#This Row],[EMI_Estimate]]&lt;200000,"1.5-2L", "&gt;2L"))))</f>
        <v>&gt;2L</v>
      </c>
    </row>
    <row r="1354" spans="1:22" x14ac:dyDescent="0.35">
      <c r="A1354">
        <v>1353</v>
      </c>
      <c r="B1354">
        <v>2</v>
      </c>
      <c r="C1354" t="s">
        <v>19</v>
      </c>
      <c r="D1354" t="s">
        <v>20</v>
      </c>
      <c r="E1354">
        <v>2400000</v>
      </c>
      <c r="F1354" t="str">
        <f t="shared" si="84"/>
        <v>&gt;20 Lakh</v>
      </c>
      <c r="G1354">
        <v>7700000</v>
      </c>
      <c r="H1354">
        <v>6</v>
      </c>
      <c r="I1354">
        <v>719</v>
      </c>
      <c r="J1354" s="1">
        <v>6000000</v>
      </c>
      <c r="K1354" s="1">
        <v>1700000</v>
      </c>
      <c r="L1354" s="1">
        <v>6700000</v>
      </c>
      <c r="M1354" s="1">
        <v>1600000</v>
      </c>
      <c r="N1354" s="1" t="s">
        <v>21</v>
      </c>
      <c r="O1354" s="1">
        <f>Cleaned_Data[[#This Row],[ loan_amount]]-Cleaned_Data[[#This Row],[ bank_asset_value]]</f>
        <v>6100000</v>
      </c>
      <c r="P1354" s="1">
        <f>Cleaned_Data[[#This Row],[ loan_amount]]</f>
        <v>7700000</v>
      </c>
      <c r="Q1354" s="1" t="str">
        <f t="shared" si="85"/>
        <v>700–799</v>
      </c>
      <c r="R1354" s="1">
        <f>Cleaned_Data[[#This Row],[ residential_assets_value]]+Cleaned_Data[[#This Row],[ commercial_assets_value]]+Cleaned_Data[[#This Row],[ luxury_assets_value]]</f>
        <v>14400000</v>
      </c>
      <c r="S1354" s="1">
        <f>Cleaned_Data[[#This Row],[ income_annum]]+Cleaned_Data[[#This Row],[ residential_assets_value]]+Cleaned_Data[[#This Row],[ commercial_assets_value]]+Cleaned_Data[[#This Row],[ luxury_assets_value]]</f>
        <v>16800000</v>
      </c>
      <c r="T1354" s="1" t="str">
        <f t="shared" si="86"/>
        <v>1–2 Cr</v>
      </c>
      <c r="U1354" s="12">
        <f t="shared" si="87"/>
        <v>1283333</v>
      </c>
      <c r="V1354" s="1" t="str">
        <f>IF(Cleaned_Data[[#This Row],[EMI_Estimate]]&lt;50000, "50K", IF(Cleaned_Data[[#This Row],[EMI_Estimate]]&lt;100000, "50K-1L", IF(Cleaned_Data[[#This Row],[EMI_Estimate]]&lt;150000, "1L-1.5L", IF(Cleaned_Data[[#This Row],[EMI_Estimate]]&lt;200000,"1.5-2L", "&gt;2L"))))</f>
        <v>&gt;2L</v>
      </c>
    </row>
    <row r="1355" spans="1:22" x14ac:dyDescent="0.35">
      <c r="A1355">
        <v>1354</v>
      </c>
      <c r="B1355">
        <v>3</v>
      </c>
      <c r="C1355" t="s">
        <v>22</v>
      </c>
      <c r="D1355" t="s">
        <v>23</v>
      </c>
      <c r="E1355">
        <v>2700000</v>
      </c>
      <c r="F1355" t="str">
        <f t="shared" si="84"/>
        <v>&gt;20 Lakh</v>
      </c>
      <c r="G1355">
        <v>6100000</v>
      </c>
      <c r="H1355">
        <v>14</v>
      </c>
      <c r="I1355">
        <v>630</v>
      </c>
      <c r="J1355" s="1">
        <v>3900000</v>
      </c>
      <c r="K1355" s="1">
        <v>2800000</v>
      </c>
      <c r="L1355" s="1">
        <v>10600000</v>
      </c>
      <c r="M1355" s="1">
        <v>2300000</v>
      </c>
      <c r="N1355" s="1" t="s">
        <v>21</v>
      </c>
      <c r="O1355" s="1">
        <f>Cleaned_Data[[#This Row],[ loan_amount]]-Cleaned_Data[[#This Row],[ bank_asset_value]]</f>
        <v>3800000</v>
      </c>
      <c r="P1355" s="1">
        <f>Cleaned_Data[[#This Row],[ loan_amount]]</f>
        <v>6100000</v>
      </c>
      <c r="Q1355" s="1" t="str">
        <f t="shared" si="85"/>
        <v>600–699</v>
      </c>
      <c r="R1355" s="1">
        <f>Cleaned_Data[[#This Row],[ residential_assets_value]]+Cleaned_Data[[#This Row],[ commercial_assets_value]]+Cleaned_Data[[#This Row],[ luxury_assets_value]]</f>
        <v>17300000</v>
      </c>
      <c r="S1355" s="1">
        <f>Cleaned_Data[[#This Row],[ income_annum]]+Cleaned_Data[[#This Row],[ residential_assets_value]]+Cleaned_Data[[#This Row],[ commercial_assets_value]]+Cleaned_Data[[#This Row],[ luxury_assets_value]]</f>
        <v>20000000</v>
      </c>
      <c r="T1355" s="1" t="str">
        <f t="shared" si="86"/>
        <v>2–3 Cr</v>
      </c>
      <c r="U1355" s="12">
        <f t="shared" si="87"/>
        <v>435714</v>
      </c>
      <c r="V1355" s="1" t="str">
        <f>IF(Cleaned_Data[[#This Row],[EMI_Estimate]]&lt;50000, "50K", IF(Cleaned_Data[[#This Row],[EMI_Estimate]]&lt;100000, "50K-1L", IF(Cleaned_Data[[#This Row],[EMI_Estimate]]&lt;150000, "1L-1.5L", IF(Cleaned_Data[[#This Row],[EMI_Estimate]]&lt;200000,"1.5-2L", "&gt;2L"))))</f>
        <v>&gt;2L</v>
      </c>
    </row>
    <row r="1356" spans="1:22" x14ac:dyDescent="0.35">
      <c r="A1356">
        <v>1355</v>
      </c>
      <c r="B1356">
        <v>3</v>
      </c>
      <c r="C1356" t="s">
        <v>22</v>
      </c>
      <c r="D1356" t="s">
        <v>23</v>
      </c>
      <c r="E1356">
        <v>600000</v>
      </c>
      <c r="F1356" t="str">
        <f t="shared" si="84"/>
        <v>5-10 Lakh</v>
      </c>
      <c r="G1356">
        <v>1800000</v>
      </c>
      <c r="H1356">
        <v>4</v>
      </c>
      <c r="I1356">
        <v>843</v>
      </c>
      <c r="J1356" s="1">
        <v>1400000</v>
      </c>
      <c r="K1356" s="1">
        <v>300000</v>
      </c>
      <c r="L1356" s="1">
        <v>1700000</v>
      </c>
      <c r="M1356" s="1">
        <v>400000</v>
      </c>
      <c r="N1356" s="1" t="s">
        <v>21</v>
      </c>
      <c r="O1356" s="1">
        <f>Cleaned_Data[[#This Row],[ loan_amount]]-Cleaned_Data[[#This Row],[ bank_asset_value]]</f>
        <v>1400000</v>
      </c>
      <c r="P1356" s="1">
        <f>Cleaned_Data[[#This Row],[ loan_amount]]</f>
        <v>1800000</v>
      </c>
      <c r="Q1356" s="1" t="str">
        <f t="shared" si="85"/>
        <v>800+</v>
      </c>
      <c r="R1356" s="1">
        <f>Cleaned_Data[[#This Row],[ residential_assets_value]]+Cleaned_Data[[#This Row],[ commercial_assets_value]]+Cleaned_Data[[#This Row],[ luxury_assets_value]]</f>
        <v>3400000</v>
      </c>
      <c r="S1356" s="1">
        <f>Cleaned_Data[[#This Row],[ income_annum]]+Cleaned_Data[[#This Row],[ residential_assets_value]]+Cleaned_Data[[#This Row],[ commercial_assets_value]]+Cleaned_Data[[#This Row],[ luxury_assets_value]]</f>
        <v>4000000</v>
      </c>
      <c r="T1356" s="1" t="str">
        <f t="shared" si="86"/>
        <v>&lt;1 Cr</v>
      </c>
      <c r="U1356" s="12">
        <f t="shared" si="87"/>
        <v>450000</v>
      </c>
      <c r="V1356" s="1" t="str">
        <f>IF(Cleaned_Data[[#This Row],[EMI_Estimate]]&lt;50000, "50K", IF(Cleaned_Data[[#This Row],[EMI_Estimate]]&lt;100000, "50K-1L", IF(Cleaned_Data[[#This Row],[EMI_Estimate]]&lt;150000, "1L-1.5L", IF(Cleaned_Data[[#This Row],[EMI_Estimate]]&lt;200000,"1.5-2L", "&gt;2L"))))</f>
        <v>&gt;2L</v>
      </c>
    </row>
    <row r="1357" spans="1:22" x14ac:dyDescent="0.35">
      <c r="A1357">
        <v>1356</v>
      </c>
      <c r="B1357">
        <v>2</v>
      </c>
      <c r="C1357" t="s">
        <v>19</v>
      </c>
      <c r="D1357" t="s">
        <v>20</v>
      </c>
      <c r="E1357">
        <v>4600000</v>
      </c>
      <c r="F1357" t="str">
        <f t="shared" si="84"/>
        <v>&gt;20 Lakh</v>
      </c>
      <c r="G1357">
        <v>15600000</v>
      </c>
      <c r="H1357">
        <v>2</v>
      </c>
      <c r="I1357">
        <v>764</v>
      </c>
      <c r="J1357" s="1">
        <v>7700000</v>
      </c>
      <c r="K1357" s="1">
        <v>1500000</v>
      </c>
      <c r="L1357" s="1">
        <v>16000000</v>
      </c>
      <c r="M1357" s="1">
        <v>5800000</v>
      </c>
      <c r="N1357" s="1" t="s">
        <v>21</v>
      </c>
      <c r="O1357" s="1">
        <f>Cleaned_Data[[#This Row],[ loan_amount]]-Cleaned_Data[[#This Row],[ bank_asset_value]]</f>
        <v>9800000</v>
      </c>
      <c r="P1357" s="1">
        <f>Cleaned_Data[[#This Row],[ loan_amount]]</f>
        <v>15600000</v>
      </c>
      <c r="Q1357" s="1" t="str">
        <f t="shared" si="85"/>
        <v>700–799</v>
      </c>
      <c r="R1357" s="1">
        <f>Cleaned_Data[[#This Row],[ residential_assets_value]]+Cleaned_Data[[#This Row],[ commercial_assets_value]]+Cleaned_Data[[#This Row],[ luxury_assets_value]]</f>
        <v>25200000</v>
      </c>
      <c r="S1357" s="1">
        <f>Cleaned_Data[[#This Row],[ income_annum]]+Cleaned_Data[[#This Row],[ residential_assets_value]]+Cleaned_Data[[#This Row],[ commercial_assets_value]]+Cleaned_Data[[#This Row],[ luxury_assets_value]]</f>
        <v>29800000</v>
      </c>
      <c r="T1357" s="1" t="str">
        <f t="shared" si="86"/>
        <v>2–3 Cr</v>
      </c>
      <c r="U1357" s="12">
        <f t="shared" si="87"/>
        <v>7800000</v>
      </c>
      <c r="V1357" s="1" t="str">
        <f>IF(Cleaned_Data[[#This Row],[EMI_Estimate]]&lt;50000, "50K", IF(Cleaned_Data[[#This Row],[EMI_Estimate]]&lt;100000, "50K-1L", IF(Cleaned_Data[[#This Row],[EMI_Estimate]]&lt;150000, "1L-1.5L", IF(Cleaned_Data[[#This Row],[EMI_Estimate]]&lt;200000,"1.5-2L", "&gt;2L"))))</f>
        <v>&gt;2L</v>
      </c>
    </row>
    <row r="1358" spans="1:22" x14ac:dyDescent="0.35">
      <c r="A1358">
        <v>1357</v>
      </c>
      <c r="B1358">
        <v>3</v>
      </c>
      <c r="C1358" t="s">
        <v>19</v>
      </c>
      <c r="D1358" t="s">
        <v>20</v>
      </c>
      <c r="E1358">
        <v>7200000</v>
      </c>
      <c r="F1358" t="str">
        <f t="shared" si="84"/>
        <v>&gt;20 Lakh</v>
      </c>
      <c r="G1358">
        <v>17700000</v>
      </c>
      <c r="H1358">
        <v>4</v>
      </c>
      <c r="I1358">
        <v>662</v>
      </c>
      <c r="J1358" s="1">
        <v>13100000</v>
      </c>
      <c r="K1358" s="1">
        <v>11500000</v>
      </c>
      <c r="L1358" s="1">
        <v>16300000</v>
      </c>
      <c r="M1358" s="1">
        <v>5300000</v>
      </c>
      <c r="N1358" s="1" t="s">
        <v>21</v>
      </c>
      <c r="O1358" s="1">
        <f>Cleaned_Data[[#This Row],[ loan_amount]]-Cleaned_Data[[#This Row],[ bank_asset_value]]</f>
        <v>12400000</v>
      </c>
      <c r="P1358" s="1">
        <f>Cleaned_Data[[#This Row],[ loan_amount]]</f>
        <v>17700000</v>
      </c>
      <c r="Q1358" s="1" t="str">
        <f t="shared" si="85"/>
        <v>600–699</v>
      </c>
      <c r="R1358" s="1">
        <f>Cleaned_Data[[#This Row],[ residential_assets_value]]+Cleaned_Data[[#This Row],[ commercial_assets_value]]+Cleaned_Data[[#This Row],[ luxury_assets_value]]</f>
        <v>40900000</v>
      </c>
      <c r="S1358" s="1">
        <f>Cleaned_Data[[#This Row],[ income_annum]]+Cleaned_Data[[#This Row],[ residential_assets_value]]+Cleaned_Data[[#This Row],[ commercial_assets_value]]+Cleaned_Data[[#This Row],[ luxury_assets_value]]</f>
        <v>48100000</v>
      </c>
      <c r="T1358" s="1" t="str">
        <f t="shared" si="86"/>
        <v>&gt;4 Cr</v>
      </c>
      <c r="U1358" s="12">
        <f t="shared" si="87"/>
        <v>4425000</v>
      </c>
      <c r="V1358" s="1" t="str">
        <f>IF(Cleaned_Data[[#This Row],[EMI_Estimate]]&lt;50000, "50K", IF(Cleaned_Data[[#This Row],[EMI_Estimate]]&lt;100000, "50K-1L", IF(Cleaned_Data[[#This Row],[EMI_Estimate]]&lt;150000, "1L-1.5L", IF(Cleaned_Data[[#This Row],[EMI_Estimate]]&lt;200000,"1.5-2L", "&gt;2L"))))</f>
        <v>&gt;2L</v>
      </c>
    </row>
    <row r="1359" spans="1:22" x14ac:dyDescent="0.35">
      <c r="A1359">
        <v>1358</v>
      </c>
      <c r="B1359">
        <v>0</v>
      </c>
      <c r="C1359" t="s">
        <v>22</v>
      </c>
      <c r="D1359" t="s">
        <v>20</v>
      </c>
      <c r="E1359">
        <v>4700000</v>
      </c>
      <c r="F1359" t="str">
        <f t="shared" si="84"/>
        <v>&gt;20 Lakh</v>
      </c>
      <c r="G1359">
        <v>15500000</v>
      </c>
      <c r="H1359">
        <v>16</v>
      </c>
      <c r="I1359">
        <v>311</v>
      </c>
      <c r="J1359" s="1">
        <v>12800000</v>
      </c>
      <c r="K1359" s="1">
        <v>200000</v>
      </c>
      <c r="L1359" s="1">
        <v>17500000</v>
      </c>
      <c r="M1359" s="1">
        <v>2700000</v>
      </c>
      <c r="N1359" s="1" t="s">
        <v>24</v>
      </c>
      <c r="O1359" s="1">
        <f>Cleaned_Data[[#This Row],[ loan_amount]]-Cleaned_Data[[#This Row],[ bank_asset_value]]</f>
        <v>12800000</v>
      </c>
      <c r="P1359" s="1">
        <f>Cleaned_Data[[#This Row],[ loan_amount]]</f>
        <v>15500000</v>
      </c>
      <c r="Q1359" s="1" t="str">
        <f t="shared" si="85"/>
        <v>300–499</v>
      </c>
      <c r="R1359" s="1">
        <f>Cleaned_Data[[#This Row],[ residential_assets_value]]+Cleaned_Data[[#This Row],[ commercial_assets_value]]+Cleaned_Data[[#This Row],[ luxury_assets_value]]</f>
        <v>30500000</v>
      </c>
      <c r="S1359" s="1">
        <f>Cleaned_Data[[#This Row],[ income_annum]]+Cleaned_Data[[#This Row],[ residential_assets_value]]+Cleaned_Data[[#This Row],[ commercial_assets_value]]+Cleaned_Data[[#This Row],[ luxury_assets_value]]</f>
        <v>35200000</v>
      </c>
      <c r="T1359" s="1" t="str">
        <f t="shared" si="86"/>
        <v>3–4 Cr</v>
      </c>
      <c r="U1359" s="12">
        <f t="shared" si="87"/>
        <v>968750</v>
      </c>
      <c r="V1359" s="1" t="str">
        <f>IF(Cleaned_Data[[#This Row],[EMI_Estimate]]&lt;50000, "50K", IF(Cleaned_Data[[#This Row],[EMI_Estimate]]&lt;100000, "50K-1L", IF(Cleaned_Data[[#This Row],[EMI_Estimate]]&lt;150000, "1L-1.5L", IF(Cleaned_Data[[#This Row],[EMI_Estimate]]&lt;200000,"1.5-2L", "&gt;2L"))))</f>
        <v>&gt;2L</v>
      </c>
    </row>
    <row r="1360" spans="1:22" x14ac:dyDescent="0.35">
      <c r="A1360">
        <v>1359</v>
      </c>
      <c r="B1360">
        <v>4</v>
      </c>
      <c r="C1360" t="s">
        <v>22</v>
      </c>
      <c r="D1360" t="s">
        <v>20</v>
      </c>
      <c r="E1360">
        <v>4300000</v>
      </c>
      <c r="F1360" t="str">
        <f t="shared" si="84"/>
        <v>&gt;20 Lakh</v>
      </c>
      <c r="G1360">
        <v>10100000</v>
      </c>
      <c r="H1360">
        <v>2</v>
      </c>
      <c r="I1360">
        <v>606</v>
      </c>
      <c r="J1360" s="1">
        <v>9900000</v>
      </c>
      <c r="K1360" s="1">
        <v>1800000</v>
      </c>
      <c r="L1360" s="1">
        <v>8900000</v>
      </c>
      <c r="M1360" s="1">
        <v>5500000</v>
      </c>
      <c r="N1360" s="1" t="s">
        <v>21</v>
      </c>
      <c r="O1360" s="1">
        <f>Cleaned_Data[[#This Row],[ loan_amount]]-Cleaned_Data[[#This Row],[ bank_asset_value]]</f>
        <v>4600000</v>
      </c>
      <c r="P1360" s="1">
        <f>Cleaned_Data[[#This Row],[ loan_amount]]</f>
        <v>10100000</v>
      </c>
      <c r="Q1360" s="1" t="str">
        <f t="shared" si="85"/>
        <v>600–699</v>
      </c>
      <c r="R1360" s="1">
        <f>Cleaned_Data[[#This Row],[ residential_assets_value]]+Cleaned_Data[[#This Row],[ commercial_assets_value]]+Cleaned_Data[[#This Row],[ luxury_assets_value]]</f>
        <v>20600000</v>
      </c>
      <c r="S1360" s="1">
        <f>Cleaned_Data[[#This Row],[ income_annum]]+Cleaned_Data[[#This Row],[ residential_assets_value]]+Cleaned_Data[[#This Row],[ commercial_assets_value]]+Cleaned_Data[[#This Row],[ luxury_assets_value]]</f>
        <v>24900000</v>
      </c>
      <c r="T1360" s="1" t="str">
        <f t="shared" si="86"/>
        <v>2–3 Cr</v>
      </c>
      <c r="U1360" s="12">
        <f t="shared" si="87"/>
        <v>5050000</v>
      </c>
      <c r="V1360" s="1" t="str">
        <f>IF(Cleaned_Data[[#This Row],[EMI_Estimate]]&lt;50000, "50K", IF(Cleaned_Data[[#This Row],[EMI_Estimate]]&lt;100000, "50K-1L", IF(Cleaned_Data[[#This Row],[EMI_Estimate]]&lt;150000, "1L-1.5L", IF(Cleaned_Data[[#This Row],[EMI_Estimate]]&lt;200000,"1.5-2L", "&gt;2L"))))</f>
        <v>&gt;2L</v>
      </c>
    </row>
    <row r="1361" spans="1:22" x14ac:dyDescent="0.35">
      <c r="A1361">
        <v>1360</v>
      </c>
      <c r="B1361">
        <v>5</v>
      </c>
      <c r="C1361" t="s">
        <v>19</v>
      </c>
      <c r="D1361" t="s">
        <v>20</v>
      </c>
      <c r="E1361">
        <v>4700000</v>
      </c>
      <c r="F1361" t="str">
        <f t="shared" si="84"/>
        <v>&gt;20 Lakh</v>
      </c>
      <c r="G1361">
        <v>10200000</v>
      </c>
      <c r="H1361">
        <v>16</v>
      </c>
      <c r="I1361">
        <v>874</v>
      </c>
      <c r="J1361" s="1">
        <v>10800000</v>
      </c>
      <c r="K1361" s="1">
        <v>7700000</v>
      </c>
      <c r="L1361" s="1">
        <v>11100000</v>
      </c>
      <c r="M1361" s="1">
        <v>7000000</v>
      </c>
      <c r="N1361" s="1" t="s">
        <v>21</v>
      </c>
      <c r="O1361" s="1">
        <f>Cleaned_Data[[#This Row],[ loan_amount]]-Cleaned_Data[[#This Row],[ bank_asset_value]]</f>
        <v>3200000</v>
      </c>
      <c r="P1361" s="1">
        <f>Cleaned_Data[[#This Row],[ loan_amount]]</f>
        <v>10200000</v>
      </c>
      <c r="Q1361" s="1" t="str">
        <f t="shared" si="85"/>
        <v>800+</v>
      </c>
      <c r="R1361" s="1">
        <f>Cleaned_Data[[#This Row],[ residential_assets_value]]+Cleaned_Data[[#This Row],[ commercial_assets_value]]+Cleaned_Data[[#This Row],[ luxury_assets_value]]</f>
        <v>29600000</v>
      </c>
      <c r="S1361" s="1">
        <f>Cleaned_Data[[#This Row],[ income_annum]]+Cleaned_Data[[#This Row],[ residential_assets_value]]+Cleaned_Data[[#This Row],[ commercial_assets_value]]+Cleaned_Data[[#This Row],[ luxury_assets_value]]</f>
        <v>34300000</v>
      </c>
      <c r="T1361" s="1" t="str">
        <f t="shared" si="86"/>
        <v>3–4 Cr</v>
      </c>
      <c r="U1361" s="12">
        <f t="shared" si="87"/>
        <v>637500</v>
      </c>
      <c r="V1361" s="1" t="str">
        <f>IF(Cleaned_Data[[#This Row],[EMI_Estimate]]&lt;50000, "50K", IF(Cleaned_Data[[#This Row],[EMI_Estimate]]&lt;100000, "50K-1L", IF(Cleaned_Data[[#This Row],[EMI_Estimate]]&lt;150000, "1L-1.5L", IF(Cleaned_Data[[#This Row],[EMI_Estimate]]&lt;200000,"1.5-2L", "&gt;2L"))))</f>
        <v>&gt;2L</v>
      </c>
    </row>
    <row r="1362" spans="1:22" x14ac:dyDescent="0.35">
      <c r="A1362">
        <v>1361</v>
      </c>
      <c r="B1362">
        <v>4</v>
      </c>
      <c r="C1362" t="s">
        <v>22</v>
      </c>
      <c r="D1362" t="s">
        <v>23</v>
      </c>
      <c r="E1362">
        <v>8700000</v>
      </c>
      <c r="F1362" t="str">
        <f t="shared" si="84"/>
        <v>&gt;20 Lakh</v>
      </c>
      <c r="G1362">
        <v>30000000</v>
      </c>
      <c r="H1362">
        <v>4</v>
      </c>
      <c r="I1362">
        <v>370</v>
      </c>
      <c r="J1362" s="1">
        <v>17600000</v>
      </c>
      <c r="K1362" s="1">
        <v>15600000</v>
      </c>
      <c r="L1362" s="1">
        <v>34600000</v>
      </c>
      <c r="M1362" s="1">
        <v>12100000</v>
      </c>
      <c r="N1362" s="1" t="s">
        <v>21</v>
      </c>
      <c r="O1362" s="1">
        <f>Cleaned_Data[[#This Row],[ loan_amount]]-Cleaned_Data[[#This Row],[ bank_asset_value]]</f>
        <v>17900000</v>
      </c>
      <c r="P1362" s="1">
        <f>Cleaned_Data[[#This Row],[ loan_amount]]</f>
        <v>30000000</v>
      </c>
      <c r="Q1362" s="1" t="str">
        <f t="shared" si="85"/>
        <v>300–499</v>
      </c>
      <c r="R1362" s="1">
        <f>Cleaned_Data[[#This Row],[ residential_assets_value]]+Cleaned_Data[[#This Row],[ commercial_assets_value]]+Cleaned_Data[[#This Row],[ luxury_assets_value]]</f>
        <v>67800000</v>
      </c>
      <c r="S1362" s="1">
        <f>Cleaned_Data[[#This Row],[ income_annum]]+Cleaned_Data[[#This Row],[ residential_assets_value]]+Cleaned_Data[[#This Row],[ commercial_assets_value]]+Cleaned_Data[[#This Row],[ luxury_assets_value]]</f>
        <v>76500000</v>
      </c>
      <c r="T1362" s="1" t="str">
        <f t="shared" si="86"/>
        <v>&gt;4 Cr</v>
      </c>
      <c r="U1362" s="12">
        <f t="shared" si="87"/>
        <v>7500000</v>
      </c>
      <c r="V1362" s="1" t="str">
        <f>IF(Cleaned_Data[[#This Row],[EMI_Estimate]]&lt;50000, "50K", IF(Cleaned_Data[[#This Row],[EMI_Estimate]]&lt;100000, "50K-1L", IF(Cleaned_Data[[#This Row],[EMI_Estimate]]&lt;150000, "1L-1.5L", IF(Cleaned_Data[[#This Row],[EMI_Estimate]]&lt;200000,"1.5-2L", "&gt;2L"))))</f>
        <v>&gt;2L</v>
      </c>
    </row>
    <row r="1363" spans="1:22" x14ac:dyDescent="0.35">
      <c r="A1363">
        <v>1362</v>
      </c>
      <c r="B1363">
        <v>1</v>
      </c>
      <c r="C1363" t="s">
        <v>19</v>
      </c>
      <c r="D1363" t="s">
        <v>20</v>
      </c>
      <c r="E1363">
        <v>7000000</v>
      </c>
      <c r="F1363" t="str">
        <f t="shared" si="84"/>
        <v>&gt;20 Lakh</v>
      </c>
      <c r="G1363">
        <v>20500000</v>
      </c>
      <c r="H1363">
        <v>10</v>
      </c>
      <c r="I1363">
        <v>414</v>
      </c>
      <c r="J1363" s="1">
        <v>19700000</v>
      </c>
      <c r="K1363" s="1">
        <v>7500000</v>
      </c>
      <c r="L1363" s="1">
        <v>20700000</v>
      </c>
      <c r="M1363" s="1">
        <v>5100000</v>
      </c>
      <c r="N1363" s="1" t="s">
        <v>24</v>
      </c>
      <c r="O1363" s="1">
        <f>Cleaned_Data[[#This Row],[ loan_amount]]-Cleaned_Data[[#This Row],[ bank_asset_value]]</f>
        <v>15400000</v>
      </c>
      <c r="P1363" s="1">
        <f>Cleaned_Data[[#This Row],[ loan_amount]]</f>
        <v>20500000</v>
      </c>
      <c r="Q1363" s="1" t="str">
        <f t="shared" si="85"/>
        <v>300–499</v>
      </c>
      <c r="R1363" s="1">
        <f>Cleaned_Data[[#This Row],[ residential_assets_value]]+Cleaned_Data[[#This Row],[ commercial_assets_value]]+Cleaned_Data[[#This Row],[ luxury_assets_value]]</f>
        <v>47900000</v>
      </c>
      <c r="S1363" s="1">
        <f>Cleaned_Data[[#This Row],[ income_annum]]+Cleaned_Data[[#This Row],[ residential_assets_value]]+Cleaned_Data[[#This Row],[ commercial_assets_value]]+Cleaned_Data[[#This Row],[ luxury_assets_value]]</f>
        <v>54900000</v>
      </c>
      <c r="T1363" s="1" t="str">
        <f t="shared" si="86"/>
        <v>&gt;4 Cr</v>
      </c>
      <c r="U1363" s="12">
        <f t="shared" si="87"/>
        <v>2050000</v>
      </c>
      <c r="V1363" s="1" t="str">
        <f>IF(Cleaned_Data[[#This Row],[EMI_Estimate]]&lt;50000, "50K", IF(Cleaned_Data[[#This Row],[EMI_Estimate]]&lt;100000, "50K-1L", IF(Cleaned_Data[[#This Row],[EMI_Estimate]]&lt;150000, "1L-1.5L", IF(Cleaned_Data[[#This Row],[EMI_Estimate]]&lt;200000,"1.5-2L", "&gt;2L"))))</f>
        <v>&gt;2L</v>
      </c>
    </row>
    <row r="1364" spans="1:22" x14ac:dyDescent="0.35">
      <c r="A1364">
        <v>1363</v>
      </c>
      <c r="B1364">
        <v>2</v>
      </c>
      <c r="C1364" t="s">
        <v>22</v>
      </c>
      <c r="D1364" t="s">
        <v>20</v>
      </c>
      <c r="E1364">
        <v>600000</v>
      </c>
      <c r="F1364" t="str">
        <f t="shared" si="84"/>
        <v>5-10 Lakh</v>
      </c>
      <c r="G1364">
        <v>1100000</v>
      </c>
      <c r="H1364">
        <v>10</v>
      </c>
      <c r="I1364">
        <v>800</v>
      </c>
      <c r="J1364" s="1">
        <v>1200000</v>
      </c>
      <c r="K1364" s="1">
        <v>200000</v>
      </c>
      <c r="L1364" s="1">
        <v>2300000</v>
      </c>
      <c r="M1364" s="1">
        <v>900000</v>
      </c>
      <c r="N1364" s="1" t="s">
        <v>21</v>
      </c>
      <c r="O1364" s="1">
        <f>Cleaned_Data[[#This Row],[ loan_amount]]-Cleaned_Data[[#This Row],[ bank_asset_value]]</f>
        <v>200000</v>
      </c>
      <c r="P1364" s="1">
        <f>Cleaned_Data[[#This Row],[ loan_amount]]</f>
        <v>1100000</v>
      </c>
      <c r="Q1364" s="1" t="str">
        <f t="shared" si="85"/>
        <v>800+</v>
      </c>
      <c r="R1364" s="1">
        <f>Cleaned_Data[[#This Row],[ residential_assets_value]]+Cleaned_Data[[#This Row],[ commercial_assets_value]]+Cleaned_Data[[#This Row],[ luxury_assets_value]]</f>
        <v>3700000</v>
      </c>
      <c r="S1364" s="1">
        <f>Cleaned_Data[[#This Row],[ income_annum]]+Cleaned_Data[[#This Row],[ residential_assets_value]]+Cleaned_Data[[#This Row],[ commercial_assets_value]]+Cleaned_Data[[#This Row],[ luxury_assets_value]]</f>
        <v>4300000</v>
      </c>
      <c r="T1364" s="1" t="str">
        <f t="shared" si="86"/>
        <v>&lt;1 Cr</v>
      </c>
      <c r="U1364" s="12">
        <f t="shared" si="87"/>
        <v>110000</v>
      </c>
      <c r="V1364" s="1" t="str">
        <f>IF(Cleaned_Data[[#This Row],[EMI_Estimate]]&lt;50000, "50K", IF(Cleaned_Data[[#This Row],[EMI_Estimate]]&lt;100000, "50K-1L", IF(Cleaned_Data[[#This Row],[EMI_Estimate]]&lt;150000, "1L-1.5L", IF(Cleaned_Data[[#This Row],[EMI_Estimate]]&lt;200000,"1.5-2L", "&gt;2L"))))</f>
        <v>1L-1.5L</v>
      </c>
    </row>
    <row r="1365" spans="1:22" x14ac:dyDescent="0.35">
      <c r="A1365">
        <v>1364</v>
      </c>
      <c r="B1365">
        <v>1</v>
      </c>
      <c r="C1365" t="s">
        <v>22</v>
      </c>
      <c r="D1365" t="s">
        <v>20</v>
      </c>
      <c r="E1365">
        <v>6800000</v>
      </c>
      <c r="F1365" t="str">
        <f t="shared" si="84"/>
        <v>&gt;20 Lakh</v>
      </c>
      <c r="G1365">
        <v>16900000</v>
      </c>
      <c r="H1365">
        <v>12</v>
      </c>
      <c r="I1365">
        <v>779</v>
      </c>
      <c r="J1365" s="1">
        <v>13800000</v>
      </c>
      <c r="K1365" s="1">
        <v>10200000</v>
      </c>
      <c r="L1365" s="1">
        <v>23400000</v>
      </c>
      <c r="M1365" s="1">
        <v>4400000</v>
      </c>
      <c r="N1365" s="1" t="s">
        <v>21</v>
      </c>
      <c r="O1365" s="1">
        <f>Cleaned_Data[[#This Row],[ loan_amount]]-Cleaned_Data[[#This Row],[ bank_asset_value]]</f>
        <v>12500000</v>
      </c>
      <c r="P1365" s="1">
        <f>Cleaned_Data[[#This Row],[ loan_amount]]</f>
        <v>16900000</v>
      </c>
      <c r="Q1365" s="1" t="str">
        <f t="shared" si="85"/>
        <v>700–799</v>
      </c>
      <c r="R1365" s="1">
        <f>Cleaned_Data[[#This Row],[ residential_assets_value]]+Cleaned_Data[[#This Row],[ commercial_assets_value]]+Cleaned_Data[[#This Row],[ luxury_assets_value]]</f>
        <v>47400000</v>
      </c>
      <c r="S1365" s="1">
        <f>Cleaned_Data[[#This Row],[ income_annum]]+Cleaned_Data[[#This Row],[ residential_assets_value]]+Cleaned_Data[[#This Row],[ commercial_assets_value]]+Cleaned_Data[[#This Row],[ luxury_assets_value]]</f>
        <v>54200000</v>
      </c>
      <c r="T1365" s="1" t="str">
        <f t="shared" si="86"/>
        <v>&gt;4 Cr</v>
      </c>
      <c r="U1365" s="12">
        <f t="shared" si="87"/>
        <v>1408333</v>
      </c>
      <c r="V1365" s="1" t="str">
        <f>IF(Cleaned_Data[[#This Row],[EMI_Estimate]]&lt;50000, "50K", IF(Cleaned_Data[[#This Row],[EMI_Estimate]]&lt;100000, "50K-1L", IF(Cleaned_Data[[#This Row],[EMI_Estimate]]&lt;150000, "1L-1.5L", IF(Cleaned_Data[[#This Row],[EMI_Estimate]]&lt;200000,"1.5-2L", "&gt;2L"))))</f>
        <v>&gt;2L</v>
      </c>
    </row>
    <row r="1366" spans="1:22" x14ac:dyDescent="0.35">
      <c r="A1366">
        <v>1365</v>
      </c>
      <c r="B1366">
        <v>1</v>
      </c>
      <c r="C1366" t="s">
        <v>22</v>
      </c>
      <c r="D1366" t="s">
        <v>20</v>
      </c>
      <c r="E1366">
        <v>6400000</v>
      </c>
      <c r="F1366" t="str">
        <f t="shared" si="84"/>
        <v>&gt;20 Lakh</v>
      </c>
      <c r="G1366">
        <v>14100000</v>
      </c>
      <c r="H1366">
        <v>20</v>
      </c>
      <c r="I1366">
        <v>553</v>
      </c>
      <c r="J1366" s="1">
        <v>11700000</v>
      </c>
      <c r="K1366" s="1">
        <v>4500000</v>
      </c>
      <c r="L1366" s="1">
        <v>20000000</v>
      </c>
      <c r="M1366" s="1">
        <v>3600000</v>
      </c>
      <c r="N1366" s="1" t="s">
        <v>21</v>
      </c>
      <c r="O1366" s="1">
        <f>Cleaned_Data[[#This Row],[ loan_amount]]-Cleaned_Data[[#This Row],[ bank_asset_value]]</f>
        <v>10500000</v>
      </c>
      <c r="P1366" s="1">
        <f>Cleaned_Data[[#This Row],[ loan_amount]]</f>
        <v>14100000</v>
      </c>
      <c r="Q1366" s="1" t="str">
        <f t="shared" si="85"/>
        <v>500–599</v>
      </c>
      <c r="R1366" s="1">
        <f>Cleaned_Data[[#This Row],[ residential_assets_value]]+Cleaned_Data[[#This Row],[ commercial_assets_value]]+Cleaned_Data[[#This Row],[ luxury_assets_value]]</f>
        <v>36200000</v>
      </c>
      <c r="S1366" s="1">
        <f>Cleaned_Data[[#This Row],[ income_annum]]+Cleaned_Data[[#This Row],[ residential_assets_value]]+Cleaned_Data[[#This Row],[ commercial_assets_value]]+Cleaned_Data[[#This Row],[ luxury_assets_value]]</f>
        <v>42600000</v>
      </c>
      <c r="T1366" s="1" t="str">
        <f t="shared" si="86"/>
        <v>&gt;4 Cr</v>
      </c>
      <c r="U1366" s="12">
        <f t="shared" si="87"/>
        <v>705000</v>
      </c>
      <c r="V1366" s="1" t="str">
        <f>IF(Cleaned_Data[[#This Row],[EMI_Estimate]]&lt;50000, "50K", IF(Cleaned_Data[[#This Row],[EMI_Estimate]]&lt;100000, "50K-1L", IF(Cleaned_Data[[#This Row],[EMI_Estimate]]&lt;150000, "1L-1.5L", IF(Cleaned_Data[[#This Row],[EMI_Estimate]]&lt;200000,"1.5-2L", "&gt;2L"))))</f>
        <v>&gt;2L</v>
      </c>
    </row>
    <row r="1367" spans="1:22" x14ac:dyDescent="0.35">
      <c r="A1367">
        <v>1366</v>
      </c>
      <c r="B1367">
        <v>4</v>
      </c>
      <c r="C1367" t="s">
        <v>22</v>
      </c>
      <c r="D1367" t="s">
        <v>20</v>
      </c>
      <c r="E1367">
        <v>7600000</v>
      </c>
      <c r="F1367" t="str">
        <f t="shared" si="84"/>
        <v>&gt;20 Lakh</v>
      </c>
      <c r="G1367">
        <v>29900000</v>
      </c>
      <c r="H1367">
        <v>18</v>
      </c>
      <c r="I1367">
        <v>445</v>
      </c>
      <c r="J1367" s="1">
        <v>4800000</v>
      </c>
      <c r="K1367" s="1">
        <v>13900000</v>
      </c>
      <c r="L1367" s="1">
        <v>18400000</v>
      </c>
      <c r="M1367" s="1">
        <v>5700000</v>
      </c>
      <c r="N1367" s="1" t="s">
        <v>24</v>
      </c>
      <c r="O1367" s="1">
        <f>Cleaned_Data[[#This Row],[ loan_amount]]-Cleaned_Data[[#This Row],[ bank_asset_value]]</f>
        <v>24200000</v>
      </c>
      <c r="P1367" s="1">
        <f>Cleaned_Data[[#This Row],[ loan_amount]]</f>
        <v>29900000</v>
      </c>
      <c r="Q1367" s="1" t="str">
        <f t="shared" si="85"/>
        <v>300–499</v>
      </c>
      <c r="R1367" s="1">
        <f>Cleaned_Data[[#This Row],[ residential_assets_value]]+Cleaned_Data[[#This Row],[ commercial_assets_value]]+Cleaned_Data[[#This Row],[ luxury_assets_value]]</f>
        <v>37100000</v>
      </c>
      <c r="S1367" s="1">
        <f>Cleaned_Data[[#This Row],[ income_annum]]+Cleaned_Data[[#This Row],[ residential_assets_value]]+Cleaned_Data[[#This Row],[ commercial_assets_value]]+Cleaned_Data[[#This Row],[ luxury_assets_value]]</f>
        <v>44700000</v>
      </c>
      <c r="T1367" s="1" t="str">
        <f t="shared" si="86"/>
        <v>&gt;4 Cr</v>
      </c>
      <c r="U1367" s="12">
        <f t="shared" si="87"/>
        <v>1661111</v>
      </c>
      <c r="V1367" s="1" t="str">
        <f>IF(Cleaned_Data[[#This Row],[EMI_Estimate]]&lt;50000, "50K", IF(Cleaned_Data[[#This Row],[EMI_Estimate]]&lt;100000, "50K-1L", IF(Cleaned_Data[[#This Row],[EMI_Estimate]]&lt;150000, "1L-1.5L", IF(Cleaned_Data[[#This Row],[EMI_Estimate]]&lt;200000,"1.5-2L", "&gt;2L"))))</f>
        <v>&gt;2L</v>
      </c>
    </row>
    <row r="1368" spans="1:22" x14ac:dyDescent="0.35">
      <c r="A1368">
        <v>1367</v>
      </c>
      <c r="B1368">
        <v>3</v>
      </c>
      <c r="C1368" t="s">
        <v>22</v>
      </c>
      <c r="D1368" t="s">
        <v>20</v>
      </c>
      <c r="E1368">
        <v>9000000</v>
      </c>
      <c r="F1368" t="str">
        <f t="shared" si="84"/>
        <v>&gt;20 Lakh</v>
      </c>
      <c r="G1368">
        <v>21400000</v>
      </c>
      <c r="H1368">
        <v>8</v>
      </c>
      <c r="I1368">
        <v>496</v>
      </c>
      <c r="J1368" s="1">
        <v>16400000</v>
      </c>
      <c r="K1368" s="1">
        <v>7300000</v>
      </c>
      <c r="L1368" s="1">
        <v>31800000</v>
      </c>
      <c r="M1368" s="1">
        <v>12500000</v>
      </c>
      <c r="N1368" s="1" t="s">
        <v>24</v>
      </c>
      <c r="O1368" s="1">
        <f>Cleaned_Data[[#This Row],[ loan_amount]]-Cleaned_Data[[#This Row],[ bank_asset_value]]</f>
        <v>8900000</v>
      </c>
      <c r="P1368" s="1">
        <f>Cleaned_Data[[#This Row],[ loan_amount]]</f>
        <v>21400000</v>
      </c>
      <c r="Q1368" s="1" t="str">
        <f t="shared" si="85"/>
        <v>300–499</v>
      </c>
      <c r="R1368" s="1">
        <f>Cleaned_Data[[#This Row],[ residential_assets_value]]+Cleaned_Data[[#This Row],[ commercial_assets_value]]+Cleaned_Data[[#This Row],[ luxury_assets_value]]</f>
        <v>55500000</v>
      </c>
      <c r="S1368" s="1">
        <f>Cleaned_Data[[#This Row],[ income_annum]]+Cleaned_Data[[#This Row],[ residential_assets_value]]+Cleaned_Data[[#This Row],[ commercial_assets_value]]+Cleaned_Data[[#This Row],[ luxury_assets_value]]</f>
        <v>64500000</v>
      </c>
      <c r="T1368" s="1" t="str">
        <f t="shared" si="86"/>
        <v>&gt;4 Cr</v>
      </c>
      <c r="U1368" s="12">
        <f t="shared" si="87"/>
        <v>2675000</v>
      </c>
      <c r="V1368" s="1" t="str">
        <f>IF(Cleaned_Data[[#This Row],[EMI_Estimate]]&lt;50000, "50K", IF(Cleaned_Data[[#This Row],[EMI_Estimate]]&lt;100000, "50K-1L", IF(Cleaned_Data[[#This Row],[EMI_Estimate]]&lt;150000, "1L-1.5L", IF(Cleaned_Data[[#This Row],[EMI_Estimate]]&lt;200000,"1.5-2L", "&gt;2L"))))</f>
        <v>&gt;2L</v>
      </c>
    </row>
    <row r="1369" spans="1:22" x14ac:dyDescent="0.35">
      <c r="A1369">
        <v>1368</v>
      </c>
      <c r="B1369">
        <v>0</v>
      </c>
      <c r="C1369" t="s">
        <v>19</v>
      </c>
      <c r="D1369" t="s">
        <v>23</v>
      </c>
      <c r="E1369">
        <v>2400000</v>
      </c>
      <c r="F1369" t="str">
        <f t="shared" si="84"/>
        <v>&gt;20 Lakh</v>
      </c>
      <c r="G1369">
        <v>5900000</v>
      </c>
      <c r="H1369">
        <v>10</v>
      </c>
      <c r="I1369">
        <v>650</v>
      </c>
      <c r="J1369" s="1">
        <v>5100000</v>
      </c>
      <c r="K1369" s="1">
        <v>3700000</v>
      </c>
      <c r="L1369" s="1">
        <v>5300000</v>
      </c>
      <c r="M1369" s="1">
        <v>2300000</v>
      </c>
      <c r="N1369" s="1" t="s">
        <v>21</v>
      </c>
      <c r="O1369" s="1">
        <f>Cleaned_Data[[#This Row],[ loan_amount]]-Cleaned_Data[[#This Row],[ bank_asset_value]]</f>
        <v>3600000</v>
      </c>
      <c r="P1369" s="1">
        <f>Cleaned_Data[[#This Row],[ loan_amount]]</f>
        <v>5900000</v>
      </c>
      <c r="Q1369" s="1" t="str">
        <f t="shared" si="85"/>
        <v>600–699</v>
      </c>
      <c r="R1369" s="1">
        <f>Cleaned_Data[[#This Row],[ residential_assets_value]]+Cleaned_Data[[#This Row],[ commercial_assets_value]]+Cleaned_Data[[#This Row],[ luxury_assets_value]]</f>
        <v>14100000</v>
      </c>
      <c r="S1369" s="1">
        <f>Cleaned_Data[[#This Row],[ income_annum]]+Cleaned_Data[[#This Row],[ residential_assets_value]]+Cleaned_Data[[#This Row],[ commercial_assets_value]]+Cleaned_Data[[#This Row],[ luxury_assets_value]]</f>
        <v>16500000</v>
      </c>
      <c r="T1369" s="1" t="str">
        <f t="shared" si="86"/>
        <v>1–2 Cr</v>
      </c>
      <c r="U1369" s="12">
        <f t="shared" si="87"/>
        <v>590000</v>
      </c>
      <c r="V1369" s="1" t="str">
        <f>IF(Cleaned_Data[[#This Row],[EMI_Estimate]]&lt;50000, "50K", IF(Cleaned_Data[[#This Row],[EMI_Estimate]]&lt;100000, "50K-1L", IF(Cleaned_Data[[#This Row],[EMI_Estimate]]&lt;150000, "1L-1.5L", IF(Cleaned_Data[[#This Row],[EMI_Estimate]]&lt;200000,"1.5-2L", "&gt;2L"))))</f>
        <v>&gt;2L</v>
      </c>
    </row>
    <row r="1370" spans="1:22" x14ac:dyDescent="0.35">
      <c r="A1370">
        <v>1369</v>
      </c>
      <c r="B1370">
        <v>3</v>
      </c>
      <c r="C1370" t="s">
        <v>22</v>
      </c>
      <c r="D1370" t="s">
        <v>20</v>
      </c>
      <c r="E1370">
        <v>6800000</v>
      </c>
      <c r="F1370" t="str">
        <f t="shared" si="84"/>
        <v>&gt;20 Lakh</v>
      </c>
      <c r="G1370">
        <v>17900000</v>
      </c>
      <c r="H1370">
        <v>6</v>
      </c>
      <c r="I1370">
        <v>783</v>
      </c>
      <c r="J1370" s="1">
        <v>20000000</v>
      </c>
      <c r="K1370" s="1">
        <v>9800000</v>
      </c>
      <c r="L1370" s="1">
        <v>23600000</v>
      </c>
      <c r="M1370" s="1">
        <v>5500000</v>
      </c>
      <c r="N1370" s="1" t="s">
        <v>21</v>
      </c>
      <c r="O1370" s="1">
        <f>Cleaned_Data[[#This Row],[ loan_amount]]-Cleaned_Data[[#This Row],[ bank_asset_value]]</f>
        <v>12400000</v>
      </c>
      <c r="P1370" s="1">
        <f>Cleaned_Data[[#This Row],[ loan_amount]]</f>
        <v>17900000</v>
      </c>
      <c r="Q1370" s="1" t="str">
        <f t="shared" si="85"/>
        <v>700–799</v>
      </c>
      <c r="R1370" s="1">
        <f>Cleaned_Data[[#This Row],[ residential_assets_value]]+Cleaned_Data[[#This Row],[ commercial_assets_value]]+Cleaned_Data[[#This Row],[ luxury_assets_value]]</f>
        <v>53400000</v>
      </c>
      <c r="S1370" s="1">
        <f>Cleaned_Data[[#This Row],[ income_annum]]+Cleaned_Data[[#This Row],[ residential_assets_value]]+Cleaned_Data[[#This Row],[ commercial_assets_value]]+Cleaned_Data[[#This Row],[ luxury_assets_value]]</f>
        <v>60200000</v>
      </c>
      <c r="T1370" s="1" t="str">
        <f t="shared" si="86"/>
        <v>&gt;4 Cr</v>
      </c>
      <c r="U1370" s="12">
        <f t="shared" si="87"/>
        <v>2983333</v>
      </c>
      <c r="V1370" s="1" t="str">
        <f>IF(Cleaned_Data[[#This Row],[EMI_Estimate]]&lt;50000, "50K", IF(Cleaned_Data[[#This Row],[EMI_Estimate]]&lt;100000, "50K-1L", IF(Cleaned_Data[[#This Row],[EMI_Estimate]]&lt;150000, "1L-1.5L", IF(Cleaned_Data[[#This Row],[EMI_Estimate]]&lt;200000,"1.5-2L", "&gt;2L"))))</f>
        <v>&gt;2L</v>
      </c>
    </row>
    <row r="1371" spans="1:22" x14ac:dyDescent="0.35">
      <c r="A1371">
        <v>1370</v>
      </c>
      <c r="B1371">
        <v>5</v>
      </c>
      <c r="C1371" t="s">
        <v>19</v>
      </c>
      <c r="D1371" t="s">
        <v>23</v>
      </c>
      <c r="E1371">
        <v>3500000</v>
      </c>
      <c r="F1371" t="str">
        <f t="shared" si="84"/>
        <v>&gt;20 Lakh</v>
      </c>
      <c r="G1371">
        <v>13500000</v>
      </c>
      <c r="H1371">
        <v>10</v>
      </c>
      <c r="I1371">
        <v>535</v>
      </c>
      <c r="J1371" s="1">
        <v>3100000</v>
      </c>
      <c r="K1371" s="1">
        <v>5700000</v>
      </c>
      <c r="L1371" s="1">
        <v>12500000</v>
      </c>
      <c r="M1371" s="1">
        <v>3100000</v>
      </c>
      <c r="N1371" s="1" t="s">
        <v>24</v>
      </c>
      <c r="O1371" s="1">
        <f>Cleaned_Data[[#This Row],[ loan_amount]]-Cleaned_Data[[#This Row],[ bank_asset_value]]</f>
        <v>10400000</v>
      </c>
      <c r="P1371" s="1">
        <f>Cleaned_Data[[#This Row],[ loan_amount]]</f>
        <v>13500000</v>
      </c>
      <c r="Q1371" s="1" t="str">
        <f t="shared" si="85"/>
        <v>500–599</v>
      </c>
      <c r="R1371" s="1">
        <f>Cleaned_Data[[#This Row],[ residential_assets_value]]+Cleaned_Data[[#This Row],[ commercial_assets_value]]+Cleaned_Data[[#This Row],[ luxury_assets_value]]</f>
        <v>21300000</v>
      </c>
      <c r="S1371" s="1">
        <f>Cleaned_Data[[#This Row],[ income_annum]]+Cleaned_Data[[#This Row],[ residential_assets_value]]+Cleaned_Data[[#This Row],[ commercial_assets_value]]+Cleaned_Data[[#This Row],[ luxury_assets_value]]</f>
        <v>24800000</v>
      </c>
      <c r="T1371" s="1" t="str">
        <f t="shared" si="86"/>
        <v>2–3 Cr</v>
      </c>
      <c r="U1371" s="12">
        <f t="shared" si="87"/>
        <v>1350000</v>
      </c>
      <c r="V1371" s="1" t="str">
        <f>IF(Cleaned_Data[[#This Row],[EMI_Estimate]]&lt;50000, "50K", IF(Cleaned_Data[[#This Row],[EMI_Estimate]]&lt;100000, "50K-1L", IF(Cleaned_Data[[#This Row],[EMI_Estimate]]&lt;150000, "1L-1.5L", IF(Cleaned_Data[[#This Row],[EMI_Estimate]]&lt;200000,"1.5-2L", "&gt;2L"))))</f>
        <v>&gt;2L</v>
      </c>
    </row>
    <row r="1372" spans="1:22" x14ac:dyDescent="0.35">
      <c r="A1372">
        <v>1371</v>
      </c>
      <c r="B1372">
        <v>4</v>
      </c>
      <c r="C1372" t="s">
        <v>19</v>
      </c>
      <c r="D1372" t="s">
        <v>23</v>
      </c>
      <c r="E1372">
        <v>8900000</v>
      </c>
      <c r="F1372" t="str">
        <f t="shared" si="84"/>
        <v>&gt;20 Lakh</v>
      </c>
      <c r="G1372">
        <v>34000000</v>
      </c>
      <c r="H1372">
        <v>20</v>
      </c>
      <c r="I1372">
        <v>415</v>
      </c>
      <c r="J1372" s="1">
        <v>13500000</v>
      </c>
      <c r="K1372" s="1">
        <v>3100000</v>
      </c>
      <c r="L1372" s="1">
        <v>33600000</v>
      </c>
      <c r="M1372" s="1">
        <v>12800000</v>
      </c>
      <c r="N1372" s="1" t="s">
        <v>24</v>
      </c>
      <c r="O1372" s="1">
        <f>Cleaned_Data[[#This Row],[ loan_amount]]-Cleaned_Data[[#This Row],[ bank_asset_value]]</f>
        <v>21200000</v>
      </c>
      <c r="P1372" s="1">
        <f>Cleaned_Data[[#This Row],[ loan_amount]]</f>
        <v>34000000</v>
      </c>
      <c r="Q1372" s="1" t="str">
        <f t="shared" si="85"/>
        <v>300–499</v>
      </c>
      <c r="R1372" s="1">
        <f>Cleaned_Data[[#This Row],[ residential_assets_value]]+Cleaned_Data[[#This Row],[ commercial_assets_value]]+Cleaned_Data[[#This Row],[ luxury_assets_value]]</f>
        <v>50200000</v>
      </c>
      <c r="S1372" s="1">
        <f>Cleaned_Data[[#This Row],[ income_annum]]+Cleaned_Data[[#This Row],[ residential_assets_value]]+Cleaned_Data[[#This Row],[ commercial_assets_value]]+Cleaned_Data[[#This Row],[ luxury_assets_value]]</f>
        <v>59100000</v>
      </c>
      <c r="T1372" s="1" t="str">
        <f t="shared" si="86"/>
        <v>&gt;4 Cr</v>
      </c>
      <c r="U1372" s="12">
        <f t="shared" si="87"/>
        <v>1700000</v>
      </c>
      <c r="V1372" s="1" t="str">
        <f>IF(Cleaned_Data[[#This Row],[EMI_Estimate]]&lt;50000, "50K", IF(Cleaned_Data[[#This Row],[EMI_Estimate]]&lt;100000, "50K-1L", IF(Cleaned_Data[[#This Row],[EMI_Estimate]]&lt;150000, "1L-1.5L", IF(Cleaned_Data[[#This Row],[EMI_Estimate]]&lt;200000,"1.5-2L", "&gt;2L"))))</f>
        <v>&gt;2L</v>
      </c>
    </row>
    <row r="1373" spans="1:22" x14ac:dyDescent="0.35">
      <c r="A1373">
        <v>1372</v>
      </c>
      <c r="B1373">
        <v>0</v>
      </c>
      <c r="C1373" t="s">
        <v>22</v>
      </c>
      <c r="D1373" t="s">
        <v>20</v>
      </c>
      <c r="E1373">
        <v>6000000</v>
      </c>
      <c r="F1373" t="str">
        <f t="shared" si="84"/>
        <v>&gt;20 Lakh</v>
      </c>
      <c r="G1373">
        <v>15300000</v>
      </c>
      <c r="H1373">
        <v>8</v>
      </c>
      <c r="I1373">
        <v>709</v>
      </c>
      <c r="J1373" s="1">
        <v>8900000</v>
      </c>
      <c r="K1373" s="1">
        <v>1700000</v>
      </c>
      <c r="L1373" s="1">
        <v>16400000</v>
      </c>
      <c r="M1373" s="1">
        <v>3500000</v>
      </c>
      <c r="N1373" s="1" t="s">
        <v>21</v>
      </c>
      <c r="O1373" s="1">
        <f>Cleaned_Data[[#This Row],[ loan_amount]]-Cleaned_Data[[#This Row],[ bank_asset_value]]</f>
        <v>11800000</v>
      </c>
      <c r="P1373" s="1">
        <f>Cleaned_Data[[#This Row],[ loan_amount]]</f>
        <v>15300000</v>
      </c>
      <c r="Q1373" s="1" t="str">
        <f t="shared" si="85"/>
        <v>700–799</v>
      </c>
      <c r="R1373" s="1">
        <f>Cleaned_Data[[#This Row],[ residential_assets_value]]+Cleaned_Data[[#This Row],[ commercial_assets_value]]+Cleaned_Data[[#This Row],[ luxury_assets_value]]</f>
        <v>27000000</v>
      </c>
      <c r="S1373" s="1">
        <f>Cleaned_Data[[#This Row],[ income_annum]]+Cleaned_Data[[#This Row],[ residential_assets_value]]+Cleaned_Data[[#This Row],[ commercial_assets_value]]+Cleaned_Data[[#This Row],[ luxury_assets_value]]</f>
        <v>33000000</v>
      </c>
      <c r="T1373" s="1" t="str">
        <f t="shared" si="86"/>
        <v>3–4 Cr</v>
      </c>
      <c r="U1373" s="12">
        <f t="shared" si="87"/>
        <v>1912500</v>
      </c>
      <c r="V1373" s="1" t="str">
        <f>IF(Cleaned_Data[[#This Row],[EMI_Estimate]]&lt;50000, "50K", IF(Cleaned_Data[[#This Row],[EMI_Estimate]]&lt;100000, "50K-1L", IF(Cleaned_Data[[#This Row],[EMI_Estimate]]&lt;150000, "1L-1.5L", IF(Cleaned_Data[[#This Row],[EMI_Estimate]]&lt;200000,"1.5-2L", "&gt;2L"))))</f>
        <v>&gt;2L</v>
      </c>
    </row>
    <row r="1374" spans="1:22" x14ac:dyDescent="0.35">
      <c r="A1374">
        <v>1373</v>
      </c>
      <c r="B1374">
        <v>3</v>
      </c>
      <c r="C1374" t="s">
        <v>22</v>
      </c>
      <c r="D1374" t="s">
        <v>20</v>
      </c>
      <c r="E1374">
        <v>700000</v>
      </c>
      <c r="F1374" t="str">
        <f t="shared" si="84"/>
        <v>5-10 Lakh</v>
      </c>
      <c r="G1374">
        <v>2500000</v>
      </c>
      <c r="H1374">
        <v>14</v>
      </c>
      <c r="I1374">
        <v>819</v>
      </c>
      <c r="J1374" s="1">
        <v>1600000</v>
      </c>
      <c r="K1374" s="1">
        <v>1000000</v>
      </c>
      <c r="L1374" s="1">
        <v>2100000</v>
      </c>
      <c r="M1374" s="1">
        <v>900000</v>
      </c>
      <c r="N1374" s="1" t="s">
        <v>21</v>
      </c>
      <c r="O1374" s="1">
        <f>Cleaned_Data[[#This Row],[ loan_amount]]-Cleaned_Data[[#This Row],[ bank_asset_value]]</f>
        <v>1600000</v>
      </c>
      <c r="P1374" s="1">
        <f>Cleaned_Data[[#This Row],[ loan_amount]]</f>
        <v>2500000</v>
      </c>
      <c r="Q1374" s="1" t="str">
        <f t="shared" si="85"/>
        <v>800+</v>
      </c>
      <c r="R1374" s="1">
        <f>Cleaned_Data[[#This Row],[ residential_assets_value]]+Cleaned_Data[[#This Row],[ commercial_assets_value]]+Cleaned_Data[[#This Row],[ luxury_assets_value]]</f>
        <v>4700000</v>
      </c>
      <c r="S1374" s="1">
        <f>Cleaned_Data[[#This Row],[ income_annum]]+Cleaned_Data[[#This Row],[ residential_assets_value]]+Cleaned_Data[[#This Row],[ commercial_assets_value]]+Cleaned_Data[[#This Row],[ luxury_assets_value]]</f>
        <v>5400000</v>
      </c>
      <c r="T1374" s="1" t="str">
        <f t="shared" si="86"/>
        <v>&lt;1 Cr</v>
      </c>
      <c r="U1374" s="12">
        <f t="shared" si="87"/>
        <v>178571</v>
      </c>
      <c r="V1374" s="1" t="str">
        <f>IF(Cleaned_Data[[#This Row],[EMI_Estimate]]&lt;50000, "50K", IF(Cleaned_Data[[#This Row],[EMI_Estimate]]&lt;100000, "50K-1L", IF(Cleaned_Data[[#This Row],[EMI_Estimate]]&lt;150000, "1L-1.5L", IF(Cleaned_Data[[#This Row],[EMI_Estimate]]&lt;200000,"1.5-2L", "&gt;2L"))))</f>
        <v>1.5-2L</v>
      </c>
    </row>
    <row r="1375" spans="1:22" x14ac:dyDescent="0.35">
      <c r="A1375">
        <v>1374</v>
      </c>
      <c r="B1375">
        <v>0</v>
      </c>
      <c r="C1375" t="s">
        <v>22</v>
      </c>
      <c r="D1375" t="s">
        <v>23</v>
      </c>
      <c r="E1375">
        <v>6800000</v>
      </c>
      <c r="F1375" t="str">
        <f t="shared" si="84"/>
        <v>&gt;20 Lakh</v>
      </c>
      <c r="G1375">
        <v>17300000</v>
      </c>
      <c r="H1375">
        <v>18</v>
      </c>
      <c r="I1375">
        <v>841</v>
      </c>
      <c r="J1375" s="1">
        <v>10500000</v>
      </c>
      <c r="K1375" s="1">
        <v>8600000</v>
      </c>
      <c r="L1375" s="1">
        <v>16000000</v>
      </c>
      <c r="M1375" s="1">
        <v>8700000</v>
      </c>
      <c r="N1375" s="1" t="s">
        <v>21</v>
      </c>
      <c r="O1375" s="1">
        <f>Cleaned_Data[[#This Row],[ loan_amount]]-Cleaned_Data[[#This Row],[ bank_asset_value]]</f>
        <v>8600000</v>
      </c>
      <c r="P1375" s="1">
        <f>Cleaned_Data[[#This Row],[ loan_amount]]</f>
        <v>17300000</v>
      </c>
      <c r="Q1375" s="1" t="str">
        <f t="shared" si="85"/>
        <v>800+</v>
      </c>
      <c r="R1375" s="1">
        <f>Cleaned_Data[[#This Row],[ residential_assets_value]]+Cleaned_Data[[#This Row],[ commercial_assets_value]]+Cleaned_Data[[#This Row],[ luxury_assets_value]]</f>
        <v>35100000</v>
      </c>
      <c r="S1375" s="1">
        <f>Cleaned_Data[[#This Row],[ income_annum]]+Cleaned_Data[[#This Row],[ residential_assets_value]]+Cleaned_Data[[#This Row],[ commercial_assets_value]]+Cleaned_Data[[#This Row],[ luxury_assets_value]]</f>
        <v>41900000</v>
      </c>
      <c r="T1375" s="1" t="str">
        <f t="shared" si="86"/>
        <v>&gt;4 Cr</v>
      </c>
      <c r="U1375" s="12">
        <f t="shared" si="87"/>
        <v>961111</v>
      </c>
      <c r="V1375" s="1" t="str">
        <f>IF(Cleaned_Data[[#This Row],[EMI_Estimate]]&lt;50000, "50K", IF(Cleaned_Data[[#This Row],[EMI_Estimate]]&lt;100000, "50K-1L", IF(Cleaned_Data[[#This Row],[EMI_Estimate]]&lt;150000, "1L-1.5L", IF(Cleaned_Data[[#This Row],[EMI_Estimate]]&lt;200000,"1.5-2L", "&gt;2L"))))</f>
        <v>&gt;2L</v>
      </c>
    </row>
    <row r="1376" spans="1:22" x14ac:dyDescent="0.35">
      <c r="A1376">
        <v>1375</v>
      </c>
      <c r="B1376">
        <v>4</v>
      </c>
      <c r="C1376" t="s">
        <v>22</v>
      </c>
      <c r="D1376" t="s">
        <v>23</v>
      </c>
      <c r="E1376">
        <v>5300000</v>
      </c>
      <c r="F1376" t="str">
        <f t="shared" si="84"/>
        <v>&gt;20 Lakh</v>
      </c>
      <c r="G1376">
        <v>10700000</v>
      </c>
      <c r="H1376">
        <v>12</v>
      </c>
      <c r="I1376">
        <v>700</v>
      </c>
      <c r="J1376" s="1">
        <v>15800000</v>
      </c>
      <c r="K1376" s="1">
        <v>1900000</v>
      </c>
      <c r="L1376" s="1">
        <v>20500000</v>
      </c>
      <c r="M1376" s="1">
        <v>2900000</v>
      </c>
      <c r="N1376" s="1" t="s">
        <v>21</v>
      </c>
      <c r="O1376" s="1">
        <f>Cleaned_Data[[#This Row],[ loan_amount]]-Cleaned_Data[[#This Row],[ bank_asset_value]]</f>
        <v>7800000</v>
      </c>
      <c r="P1376" s="1">
        <f>Cleaned_Data[[#This Row],[ loan_amount]]</f>
        <v>10700000</v>
      </c>
      <c r="Q1376" s="1" t="str">
        <f t="shared" si="85"/>
        <v>700–799</v>
      </c>
      <c r="R1376" s="1">
        <f>Cleaned_Data[[#This Row],[ residential_assets_value]]+Cleaned_Data[[#This Row],[ commercial_assets_value]]+Cleaned_Data[[#This Row],[ luxury_assets_value]]</f>
        <v>38200000</v>
      </c>
      <c r="S1376" s="1">
        <f>Cleaned_Data[[#This Row],[ income_annum]]+Cleaned_Data[[#This Row],[ residential_assets_value]]+Cleaned_Data[[#This Row],[ commercial_assets_value]]+Cleaned_Data[[#This Row],[ luxury_assets_value]]</f>
        <v>43500000</v>
      </c>
      <c r="T1376" s="1" t="str">
        <f t="shared" si="86"/>
        <v>&gt;4 Cr</v>
      </c>
      <c r="U1376" s="12">
        <f t="shared" si="87"/>
        <v>891667</v>
      </c>
      <c r="V1376" s="1" t="str">
        <f>IF(Cleaned_Data[[#This Row],[EMI_Estimate]]&lt;50000, "50K", IF(Cleaned_Data[[#This Row],[EMI_Estimate]]&lt;100000, "50K-1L", IF(Cleaned_Data[[#This Row],[EMI_Estimate]]&lt;150000, "1L-1.5L", IF(Cleaned_Data[[#This Row],[EMI_Estimate]]&lt;200000,"1.5-2L", "&gt;2L"))))</f>
        <v>&gt;2L</v>
      </c>
    </row>
    <row r="1377" spans="1:22" x14ac:dyDescent="0.35">
      <c r="A1377">
        <v>1376</v>
      </c>
      <c r="B1377">
        <v>1</v>
      </c>
      <c r="C1377" t="s">
        <v>19</v>
      </c>
      <c r="D1377" t="s">
        <v>23</v>
      </c>
      <c r="E1377">
        <v>1400000</v>
      </c>
      <c r="F1377" t="str">
        <f t="shared" si="84"/>
        <v>10-15 Lakh</v>
      </c>
      <c r="G1377">
        <v>4200000</v>
      </c>
      <c r="H1377">
        <v>4</v>
      </c>
      <c r="I1377">
        <v>881</v>
      </c>
      <c r="J1377" s="1">
        <v>2800000</v>
      </c>
      <c r="K1377" s="1">
        <v>1200000</v>
      </c>
      <c r="L1377" s="1">
        <v>5100000</v>
      </c>
      <c r="M1377" s="1">
        <v>1300000</v>
      </c>
      <c r="N1377" s="1" t="s">
        <v>21</v>
      </c>
      <c r="O1377" s="1">
        <f>Cleaned_Data[[#This Row],[ loan_amount]]-Cleaned_Data[[#This Row],[ bank_asset_value]]</f>
        <v>2900000</v>
      </c>
      <c r="P1377" s="1">
        <f>Cleaned_Data[[#This Row],[ loan_amount]]</f>
        <v>4200000</v>
      </c>
      <c r="Q1377" s="1" t="str">
        <f t="shared" si="85"/>
        <v>800+</v>
      </c>
      <c r="R1377" s="1">
        <f>Cleaned_Data[[#This Row],[ residential_assets_value]]+Cleaned_Data[[#This Row],[ commercial_assets_value]]+Cleaned_Data[[#This Row],[ luxury_assets_value]]</f>
        <v>9100000</v>
      </c>
      <c r="S1377" s="1">
        <f>Cleaned_Data[[#This Row],[ income_annum]]+Cleaned_Data[[#This Row],[ residential_assets_value]]+Cleaned_Data[[#This Row],[ commercial_assets_value]]+Cleaned_Data[[#This Row],[ luxury_assets_value]]</f>
        <v>10500000</v>
      </c>
      <c r="T1377" s="1" t="str">
        <f t="shared" si="86"/>
        <v>1–2 Cr</v>
      </c>
      <c r="U1377" s="12">
        <f t="shared" si="87"/>
        <v>1050000</v>
      </c>
      <c r="V1377" s="1" t="str">
        <f>IF(Cleaned_Data[[#This Row],[EMI_Estimate]]&lt;50000, "50K", IF(Cleaned_Data[[#This Row],[EMI_Estimate]]&lt;100000, "50K-1L", IF(Cleaned_Data[[#This Row],[EMI_Estimate]]&lt;150000, "1L-1.5L", IF(Cleaned_Data[[#This Row],[EMI_Estimate]]&lt;200000,"1.5-2L", "&gt;2L"))))</f>
        <v>&gt;2L</v>
      </c>
    </row>
    <row r="1378" spans="1:22" x14ac:dyDescent="0.35">
      <c r="A1378">
        <v>1377</v>
      </c>
      <c r="B1378">
        <v>2</v>
      </c>
      <c r="C1378" t="s">
        <v>19</v>
      </c>
      <c r="D1378" t="s">
        <v>23</v>
      </c>
      <c r="E1378">
        <v>1400000</v>
      </c>
      <c r="F1378" t="str">
        <f t="shared" si="84"/>
        <v>10-15 Lakh</v>
      </c>
      <c r="G1378">
        <v>4600000</v>
      </c>
      <c r="H1378">
        <v>4</v>
      </c>
      <c r="I1378">
        <v>804</v>
      </c>
      <c r="J1378" s="1">
        <v>1900000</v>
      </c>
      <c r="K1378" s="1">
        <v>2200000</v>
      </c>
      <c r="L1378" s="1">
        <v>5200000</v>
      </c>
      <c r="M1378" s="1">
        <v>700000</v>
      </c>
      <c r="N1378" s="1" t="s">
        <v>21</v>
      </c>
      <c r="O1378" s="1">
        <f>Cleaned_Data[[#This Row],[ loan_amount]]-Cleaned_Data[[#This Row],[ bank_asset_value]]</f>
        <v>3900000</v>
      </c>
      <c r="P1378" s="1">
        <f>Cleaned_Data[[#This Row],[ loan_amount]]</f>
        <v>4600000</v>
      </c>
      <c r="Q1378" s="1" t="str">
        <f t="shared" si="85"/>
        <v>800+</v>
      </c>
      <c r="R1378" s="1">
        <f>Cleaned_Data[[#This Row],[ residential_assets_value]]+Cleaned_Data[[#This Row],[ commercial_assets_value]]+Cleaned_Data[[#This Row],[ luxury_assets_value]]</f>
        <v>9300000</v>
      </c>
      <c r="S1378" s="1">
        <f>Cleaned_Data[[#This Row],[ income_annum]]+Cleaned_Data[[#This Row],[ residential_assets_value]]+Cleaned_Data[[#This Row],[ commercial_assets_value]]+Cleaned_Data[[#This Row],[ luxury_assets_value]]</f>
        <v>10700000</v>
      </c>
      <c r="T1378" s="1" t="str">
        <f t="shared" si="86"/>
        <v>1–2 Cr</v>
      </c>
      <c r="U1378" s="12">
        <f t="shared" si="87"/>
        <v>1150000</v>
      </c>
      <c r="V1378" s="1" t="str">
        <f>IF(Cleaned_Data[[#This Row],[EMI_Estimate]]&lt;50000, "50K", IF(Cleaned_Data[[#This Row],[EMI_Estimate]]&lt;100000, "50K-1L", IF(Cleaned_Data[[#This Row],[EMI_Estimate]]&lt;150000, "1L-1.5L", IF(Cleaned_Data[[#This Row],[EMI_Estimate]]&lt;200000,"1.5-2L", "&gt;2L"))))</f>
        <v>&gt;2L</v>
      </c>
    </row>
    <row r="1379" spans="1:22" x14ac:dyDescent="0.35">
      <c r="A1379">
        <v>1378</v>
      </c>
      <c r="B1379">
        <v>4</v>
      </c>
      <c r="C1379" t="s">
        <v>22</v>
      </c>
      <c r="D1379" t="s">
        <v>20</v>
      </c>
      <c r="E1379">
        <v>9200000</v>
      </c>
      <c r="F1379" t="str">
        <f t="shared" si="84"/>
        <v>&gt;20 Lakh</v>
      </c>
      <c r="G1379">
        <v>21700000</v>
      </c>
      <c r="H1379">
        <v>6</v>
      </c>
      <c r="I1379">
        <v>653</v>
      </c>
      <c r="J1379" s="1">
        <v>22700000</v>
      </c>
      <c r="K1379" s="1">
        <v>4600000</v>
      </c>
      <c r="L1379" s="1">
        <v>29400000</v>
      </c>
      <c r="M1379" s="1">
        <v>8600000</v>
      </c>
      <c r="N1379" s="1" t="s">
        <v>21</v>
      </c>
      <c r="O1379" s="1">
        <f>Cleaned_Data[[#This Row],[ loan_amount]]-Cleaned_Data[[#This Row],[ bank_asset_value]]</f>
        <v>13100000</v>
      </c>
      <c r="P1379" s="1">
        <f>Cleaned_Data[[#This Row],[ loan_amount]]</f>
        <v>21700000</v>
      </c>
      <c r="Q1379" s="1" t="str">
        <f t="shared" si="85"/>
        <v>600–699</v>
      </c>
      <c r="R1379" s="1">
        <f>Cleaned_Data[[#This Row],[ residential_assets_value]]+Cleaned_Data[[#This Row],[ commercial_assets_value]]+Cleaned_Data[[#This Row],[ luxury_assets_value]]</f>
        <v>56700000</v>
      </c>
      <c r="S1379" s="1">
        <f>Cleaned_Data[[#This Row],[ income_annum]]+Cleaned_Data[[#This Row],[ residential_assets_value]]+Cleaned_Data[[#This Row],[ commercial_assets_value]]+Cleaned_Data[[#This Row],[ luxury_assets_value]]</f>
        <v>65900000</v>
      </c>
      <c r="T1379" s="1" t="str">
        <f t="shared" si="86"/>
        <v>&gt;4 Cr</v>
      </c>
      <c r="U1379" s="12">
        <f t="shared" si="87"/>
        <v>3616667</v>
      </c>
      <c r="V1379" s="1" t="str">
        <f>IF(Cleaned_Data[[#This Row],[EMI_Estimate]]&lt;50000, "50K", IF(Cleaned_Data[[#This Row],[EMI_Estimate]]&lt;100000, "50K-1L", IF(Cleaned_Data[[#This Row],[EMI_Estimate]]&lt;150000, "1L-1.5L", IF(Cleaned_Data[[#This Row],[EMI_Estimate]]&lt;200000,"1.5-2L", "&gt;2L"))))</f>
        <v>&gt;2L</v>
      </c>
    </row>
    <row r="1380" spans="1:22" x14ac:dyDescent="0.35">
      <c r="A1380">
        <v>1379</v>
      </c>
      <c r="B1380">
        <v>1</v>
      </c>
      <c r="C1380" t="s">
        <v>19</v>
      </c>
      <c r="D1380" t="s">
        <v>23</v>
      </c>
      <c r="E1380">
        <v>7900000</v>
      </c>
      <c r="F1380" t="str">
        <f t="shared" si="84"/>
        <v>&gt;20 Lakh</v>
      </c>
      <c r="G1380">
        <v>29200000</v>
      </c>
      <c r="H1380">
        <v>2</v>
      </c>
      <c r="I1380">
        <v>663</v>
      </c>
      <c r="J1380" s="1">
        <v>19600000</v>
      </c>
      <c r="K1380" s="1">
        <v>12100000</v>
      </c>
      <c r="L1380" s="1">
        <v>28600000</v>
      </c>
      <c r="M1380" s="1">
        <v>10100000</v>
      </c>
      <c r="N1380" s="1" t="s">
        <v>21</v>
      </c>
      <c r="O1380" s="1">
        <f>Cleaned_Data[[#This Row],[ loan_amount]]-Cleaned_Data[[#This Row],[ bank_asset_value]]</f>
        <v>19100000</v>
      </c>
      <c r="P1380" s="1">
        <f>Cleaned_Data[[#This Row],[ loan_amount]]</f>
        <v>29200000</v>
      </c>
      <c r="Q1380" s="1" t="str">
        <f t="shared" si="85"/>
        <v>600–699</v>
      </c>
      <c r="R1380" s="1">
        <f>Cleaned_Data[[#This Row],[ residential_assets_value]]+Cleaned_Data[[#This Row],[ commercial_assets_value]]+Cleaned_Data[[#This Row],[ luxury_assets_value]]</f>
        <v>60300000</v>
      </c>
      <c r="S1380" s="1">
        <f>Cleaned_Data[[#This Row],[ income_annum]]+Cleaned_Data[[#This Row],[ residential_assets_value]]+Cleaned_Data[[#This Row],[ commercial_assets_value]]+Cleaned_Data[[#This Row],[ luxury_assets_value]]</f>
        <v>68200000</v>
      </c>
      <c r="T1380" s="1" t="str">
        <f t="shared" si="86"/>
        <v>&gt;4 Cr</v>
      </c>
      <c r="U1380" s="12">
        <f t="shared" si="87"/>
        <v>14600000</v>
      </c>
      <c r="V1380" s="1" t="str">
        <f>IF(Cleaned_Data[[#This Row],[EMI_Estimate]]&lt;50000, "50K", IF(Cleaned_Data[[#This Row],[EMI_Estimate]]&lt;100000, "50K-1L", IF(Cleaned_Data[[#This Row],[EMI_Estimate]]&lt;150000, "1L-1.5L", IF(Cleaned_Data[[#This Row],[EMI_Estimate]]&lt;200000,"1.5-2L", "&gt;2L"))))</f>
        <v>&gt;2L</v>
      </c>
    </row>
    <row r="1381" spans="1:22" x14ac:dyDescent="0.35">
      <c r="A1381">
        <v>1380</v>
      </c>
      <c r="B1381">
        <v>0</v>
      </c>
      <c r="C1381" t="s">
        <v>22</v>
      </c>
      <c r="D1381" t="s">
        <v>20</v>
      </c>
      <c r="E1381">
        <v>4500000</v>
      </c>
      <c r="F1381" t="str">
        <f t="shared" si="84"/>
        <v>&gt;20 Lakh</v>
      </c>
      <c r="G1381">
        <v>17500000</v>
      </c>
      <c r="H1381">
        <v>10</v>
      </c>
      <c r="I1381">
        <v>495</v>
      </c>
      <c r="J1381" s="1">
        <v>10300000</v>
      </c>
      <c r="K1381" s="1">
        <v>3500000</v>
      </c>
      <c r="L1381" s="1">
        <v>9700000</v>
      </c>
      <c r="M1381" s="1">
        <v>6200000</v>
      </c>
      <c r="N1381" s="1" t="s">
        <v>24</v>
      </c>
      <c r="O1381" s="1">
        <f>Cleaned_Data[[#This Row],[ loan_amount]]-Cleaned_Data[[#This Row],[ bank_asset_value]]</f>
        <v>11300000</v>
      </c>
      <c r="P1381" s="1">
        <f>Cleaned_Data[[#This Row],[ loan_amount]]</f>
        <v>17500000</v>
      </c>
      <c r="Q1381" s="1" t="str">
        <f t="shared" si="85"/>
        <v>300–499</v>
      </c>
      <c r="R1381" s="1">
        <f>Cleaned_Data[[#This Row],[ residential_assets_value]]+Cleaned_Data[[#This Row],[ commercial_assets_value]]+Cleaned_Data[[#This Row],[ luxury_assets_value]]</f>
        <v>23500000</v>
      </c>
      <c r="S1381" s="1">
        <f>Cleaned_Data[[#This Row],[ income_annum]]+Cleaned_Data[[#This Row],[ residential_assets_value]]+Cleaned_Data[[#This Row],[ commercial_assets_value]]+Cleaned_Data[[#This Row],[ luxury_assets_value]]</f>
        <v>28000000</v>
      </c>
      <c r="T1381" s="1" t="str">
        <f t="shared" si="86"/>
        <v>2–3 Cr</v>
      </c>
      <c r="U1381" s="12">
        <f t="shared" si="87"/>
        <v>1750000</v>
      </c>
      <c r="V1381" s="1" t="str">
        <f>IF(Cleaned_Data[[#This Row],[EMI_Estimate]]&lt;50000, "50K", IF(Cleaned_Data[[#This Row],[EMI_Estimate]]&lt;100000, "50K-1L", IF(Cleaned_Data[[#This Row],[EMI_Estimate]]&lt;150000, "1L-1.5L", IF(Cleaned_Data[[#This Row],[EMI_Estimate]]&lt;200000,"1.5-2L", "&gt;2L"))))</f>
        <v>&gt;2L</v>
      </c>
    </row>
    <row r="1382" spans="1:22" x14ac:dyDescent="0.35">
      <c r="A1382">
        <v>1381</v>
      </c>
      <c r="B1382">
        <v>1</v>
      </c>
      <c r="C1382" t="s">
        <v>22</v>
      </c>
      <c r="D1382" t="s">
        <v>20</v>
      </c>
      <c r="E1382">
        <v>3800000</v>
      </c>
      <c r="F1382" t="str">
        <f t="shared" si="84"/>
        <v>&gt;20 Lakh</v>
      </c>
      <c r="G1382">
        <v>9800000</v>
      </c>
      <c r="H1382">
        <v>8</v>
      </c>
      <c r="I1382">
        <v>335</v>
      </c>
      <c r="J1382" s="1">
        <v>100000</v>
      </c>
      <c r="K1382" s="1">
        <v>5100000</v>
      </c>
      <c r="L1382" s="1">
        <v>14200000</v>
      </c>
      <c r="M1382" s="1">
        <v>1800000</v>
      </c>
      <c r="N1382" s="1" t="s">
        <v>24</v>
      </c>
      <c r="O1382" s="1">
        <f>Cleaned_Data[[#This Row],[ loan_amount]]-Cleaned_Data[[#This Row],[ bank_asset_value]]</f>
        <v>8000000</v>
      </c>
      <c r="P1382" s="1">
        <f>Cleaned_Data[[#This Row],[ loan_amount]]</f>
        <v>9800000</v>
      </c>
      <c r="Q1382" s="1" t="str">
        <f t="shared" si="85"/>
        <v>300–499</v>
      </c>
      <c r="R1382" s="1">
        <f>Cleaned_Data[[#This Row],[ residential_assets_value]]+Cleaned_Data[[#This Row],[ commercial_assets_value]]+Cleaned_Data[[#This Row],[ luxury_assets_value]]</f>
        <v>19400000</v>
      </c>
      <c r="S1382" s="1">
        <f>Cleaned_Data[[#This Row],[ income_annum]]+Cleaned_Data[[#This Row],[ residential_assets_value]]+Cleaned_Data[[#This Row],[ commercial_assets_value]]+Cleaned_Data[[#This Row],[ luxury_assets_value]]</f>
        <v>23200000</v>
      </c>
      <c r="T1382" s="1" t="str">
        <f t="shared" si="86"/>
        <v>2–3 Cr</v>
      </c>
      <c r="U1382" s="12">
        <f t="shared" si="87"/>
        <v>1225000</v>
      </c>
      <c r="V1382" s="1" t="str">
        <f>IF(Cleaned_Data[[#This Row],[EMI_Estimate]]&lt;50000, "50K", IF(Cleaned_Data[[#This Row],[EMI_Estimate]]&lt;100000, "50K-1L", IF(Cleaned_Data[[#This Row],[EMI_Estimate]]&lt;150000, "1L-1.5L", IF(Cleaned_Data[[#This Row],[EMI_Estimate]]&lt;200000,"1.5-2L", "&gt;2L"))))</f>
        <v>&gt;2L</v>
      </c>
    </row>
    <row r="1383" spans="1:22" x14ac:dyDescent="0.35">
      <c r="A1383">
        <v>1382</v>
      </c>
      <c r="B1383">
        <v>5</v>
      </c>
      <c r="C1383" t="s">
        <v>19</v>
      </c>
      <c r="D1383" t="s">
        <v>23</v>
      </c>
      <c r="E1383">
        <v>1500000</v>
      </c>
      <c r="F1383" t="str">
        <f t="shared" si="84"/>
        <v>15-20 Lakh</v>
      </c>
      <c r="G1383">
        <v>4900000</v>
      </c>
      <c r="H1383">
        <v>6</v>
      </c>
      <c r="I1383">
        <v>618</v>
      </c>
      <c r="J1383" s="1">
        <v>3400000</v>
      </c>
      <c r="K1383" s="1">
        <v>1000000</v>
      </c>
      <c r="L1383" s="1">
        <v>3200000</v>
      </c>
      <c r="M1383" s="1">
        <v>900000</v>
      </c>
      <c r="N1383" s="1" t="s">
        <v>21</v>
      </c>
      <c r="O1383" s="1">
        <f>Cleaned_Data[[#This Row],[ loan_amount]]-Cleaned_Data[[#This Row],[ bank_asset_value]]</f>
        <v>4000000</v>
      </c>
      <c r="P1383" s="1">
        <f>Cleaned_Data[[#This Row],[ loan_amount]]</f>
        <v>4900000</v>
      </c>
      <c r="Q1383" s="1" t="str">
        <f t="shared" si="85"/>
        <v>600–699</v>
      </c>
      <c r="R1383" s="1">
        <f>Cleaned_Data[[#This Row],[ residential_assets_value]]+Cleaned_Data[[#This Row],[ commercial_assets_value]]+Cleaned_Data[[#This Row],[ luxury_assets_value]]</f>
        <v>7600000</v>
      </c>
      <c r="S1383" s="1">
        <f>Cleaned_Data[[#This Row],[ income_annum]]+Cleaned_Data[[#This Row],[ residential_assets_value]]+Cleaned_Data[[#This Row],[ commercial_assets_value]]+Cleaned_Data[[#This Row],[ luxury_assets_value]]</f>
        <v>9100000</v>
      </c>
      <c r="T1383" s="1" t="str">
        <f t="shared" si="86"/>
        <v>&lt;1 Cr</v>
      </c>
      <c r="U1383" s="12">
        <f t="shared" si="87"/>
        <v>816667</v>
      </c>
      <c r="V1383" s="1" t="str">
        <f>IF(Cleaned_Data[[#This Row],[EMI_Estimate]]&lt;50000, "50K", IF(Cleaned_Data[[#This Row],[EMI_Estimate]]&lt;100000, "50K-1L", IF(Cleaned_Data[[#This Row],[EMI_Estimate]]&lt;150000, "1L-1.5L", IF(Cleaned_Data[[#This Row],[EMI_Estimate]]&lt;200000,"1.5-2L", "&gt;2L"))))</f>
        <v>&gt;2L</v>
      </c>
    </row>
    <row r="1384" spans="1:22" x14ac:dyDescent="0.35">
      <c r="A1384">
        <v>1383</v>
      </c>
      <c r="B1384">
        <v>3</v>
      </c>
      <c r="C1384" t="s">
        <v>22</v>
      </c>
      <c r="D1384" t="s">
        <v>20</v>
      </c>
      <c r="E1384">
        <v>1200000</v>
      </c>
      <c r="F1384" t="str">
        <f t="shared" si="84"/>
        <v>10-15 Lakh</v>
      </c>
      <c r="G1384">
        <v>2400000</v>
      </c>
      <c r="H1384">
        <v>12</v>
      </c>
      <c r="I1384">
        <v>480</v>
      </c>
      <c r="J1384" s="1">
        <v>3000000</v>
      </c>
      <c r="K1384" s="1">
        <v>100000</v>
      </c>
      <c r="L1384" s="1">
        <v>3100000</v>
      </c>
      <c r="M1384" s="1">
        <v>1700000</v>
      </c>
      <c r="N1384" s="1" t="s">
        <v>24</v>
      </c>
      <c r="O1384" s="1">
        <f>Cleaned_Data[[#This Row],[ loan_amount]]-Cleaned_Data[[#This Row],[ bank_asset_value]]</f>
        <v>700000</v>
      </c>
      <c r="P1384" s="1">
        <f>Cleaned_Data[[#This Row],[ loan_amount]]</f>
        <v>2400000</v>
      </c>
      <c r="Q1384" s="1" t="str">
        <f t="shared" si="85"/>
        <v>300–499</v>
      </c>
      <c r="R1384" s="1">
        <f>Cleaned_Data[[#This Row],[ residential_assets_value]]+Cleaned_Data[[#This Row],[ commercial_assets_value]]+Cleaned_Data[[#This Row],[ luxury_assets_value]]</f>
        <v>6200000</v>
      </c>
      <c r="S1384" s="1">
        <f>Cleaned_Data[[#This Row],[ income_annum]]+Cleaned_Data[[#This Row],[ residential_assets_value]]+Cleaned_Data[[#This Row],[ commercial_assets_value]]+Cleaned_Data[[#This Row],[ luxury_assets_value]]</f>
        <v>7400000</v>
      </c>
      <c r="T1384" s="1" t="str">
        <f t="shared" si="86"/>
        <v>&lt;1 Cr</v>
      </c>
      <c r="U1384" s="12">
        <f t="shared" si="87"/>
        <v>200000</v>
      </c>
      <c r="V1384" s="1" t="str">
        <f>IF(Cleaned_Data[[#This Row],[EMI_Estimate]]&lt;50000, "50K", IF(Cleaned_Data[[#This Row],[EMI_Estimate]]&lt;100000, "50K-1L", IF(Cleaned_Data[[#This Row],[EMI_Estimate]]&lt;150000, "1L-1.5L", IF(Cleaned_Data[[#This Row],[EMI_Estimate]]&lt;200000,"1.5-2L", "&gt;2L"))))</f>
        <v>&gt;2L</v>
      </c>
    </row>
    <row r="1385" spans="1:22" x14ac:dyDescent="0.35">
      <c r="A1385">
        <v>1384</v>
      </c>
      <c r="B1385">
        <v>4</v>
      </c>
      <c r="C1385" t="s">
        <v>22</v>
      </c>
      <c r="D1385" t="s">
        <v>20</v>
      </c>
      <c r="E1385">
        <v>1700000</v>
      </c>
      <c r="F1385" t="str">
        <f t="shared" si="84"/>
        <v>15-20 Lakh</v>
      </c>
      <c r="G1385">
        <v>4900000</v>
      </c>
      <c r="H1385">
        <v>18</v>
      </c>
      <c r="I1385">
        <v>843</v>
      </c>
      <c r="J1385" s="1">
        <v>4800000</v>
      </c>
      <c r="K1385" s="1">
        <v>2200000</v>
      </c>
      <c r="L1385" s="1">
        <v>6200000</v>
      </c>
      <c r="M1385" s="1">
        <v>1800000</v>
      </c>
      <c r="N1385" s="1" t="s">
        <v>21</v>
      </c>
      <c r="O1385" s="1">
        <f>Cleaned_Data[[#This Row],[ loan_amount]]-Cleaned_Data[[#This Row],[ bank_asset_value]]</f>
        <v>3100000</v>
      </c>
      <c r="P1385" s="1">
        <f>Cleaned_Data[[#This Row],[ loan_amount]]</f>
        <v>4900000</v>
      </c>
      <c r="Q1385" s="1" t="str">
        <f t="shared" si="85"/>
        <v>800+</v>
      </c>
      <c r="R1385" s="1">
        <f>Cleaned_Data[[#This Row],[ residential_assets_value]]+Cleaned_Data[[#This Row],[ commercial_assets_value]]+Cleaned_Data[[#This Row],[ luxury_assets_value]]</f>
        <v>13200000</v>
      </c>
      <c r="S1385" s="1">
        <f>Cleaned_Data[[#This Row],[ income_annum]]+Cleaned_Data[[#This Row],[ residential_assets_value]]+Cleaned_Data[[#This Row],[ commercial_assets_value]]+Cleaned_Data[[#This Row],[ luxury_assets_value]]</f>
        <v>14900000</v>
      </c>
      <c r="T1385" s="1" t="str">
        <f t="shared" si="86"/>
        <v>1–2 Cr</v>
      </c>
      <c r="U1385" s="12">
        <f t="shared" si="87"/>
        <v>272222</v>
      </c>
      <c r="V1385" s="1" t="str">
        <f>IF(Cleaned_Data[[#This Row],[EMI_Estimate]]&lt;50000, "50K", IF(Cleaned_Data[[#This Row],[EMI_Estimate]]&lt;100000, "50K-1L", IF(Cleaned_Data[[#This Row],[EMI_Estimate]]&lt;150000, "1L-1.5L", IF(Cleaned_Data[[#This Row],[EMI_Estimate]]&lt;200000,"1.5-2L", "&gt;2L"))))</f>
        <v>&gt;2L</v>
      </c>
    </row>
    <row r="1386" spans="1:22" x14ac:dyDescent="0.35">
      <c r="A1386">
        <v>1385</v>
      </c>
      <c r="B1386">
        <v>4</v>
      </c>
      <c r="C1386" t="s">
        <v>19</v>
      </c>
      <c r="D1386" t="s">
        <v>20</v>
      </c>
      <c r="E1386">
        <v>5200000</v>
      </c>
      <c r="F1386" t="str">
        <f t="shared" si="84"/>
        <v>&gt;20 Lakh</v>
      </c>
      <c r="G1386">
        <v>14100000</v>
      </c>
      <c r="H1386">
        <v>16</v>
      </c>
      <c r="I1386">
        <v>483</v>
      </c>
      <c r="J1386" s="1">
        <v>11800000</v>
      </c>
      <c r="K1386" s="1">
        <v>800000</v>
      </c>
      <c r="L1386" s="1">
        <v>19200000</v>
      </c>
      <c r="M1386" s="1">
        <v>2700000</v>
      </c>
      <c r="N1386" s="1" t="s">
        <v>24</v>
      </c>
      <c r="O1386" s="1">
        <f>Cleaned_Data[[#This Row],[ loan_amount]]-Cleaned_Data[[#This Row],[ bank_asset_value]]</f>
        <v>11400000</v>
      </c>
      <c r="P1386" s="1">
        <f>Cleaned_Data[[#This Row],[ loan_amount]]</f>
        <v>14100000</v>
      </c>
      <c r="Q1386" s="1" t="str">
        <f t="shared" si="85"/>
        <v>300–499</v>
      </c>
      <c r="R1386" s="1">
        <f>Cleaned_Data[[#This Row],[ residential_assets_value]]+Cleaned_Data[[#This Row],[ commercial_assets_value]]+Cleaned_Data[[#This Row],[ luxury_assets_value]]</f>
        <v>31800000</v>
      </c>
      <c r="S1386" s="1">
        <f>Cleaned_Data[[#This Row],[ income_annum]]+Cleaned_Data[[#This Row],[ residential_assets_value]]+Cleaned_Data[[#This Row],[ commercial_assets_value]]+Cleaned_Data[[#This Row],[ luxury_assets_value]]</f>
        <v>37000000</v>
      </c>
      <c r="T1386" s="1" t="str">
        <f t="shared" si="86"/>
        <v>3–4 Cr</v>
      </c>
      <c r="U1386" s="12">
        <f t="shared" si="87"/>
        <v>881250</v>
      </c>
      <c r="V1386" s="1" t="str">
        <f>IF(Cleaned_Data[[#This Row],[EMI_Estimate]]&lt;50000, "50K", IF(Cleaned_Data[[#This Row],[EMI_Estimate]]&lt;100000, "50K-1L", IF(Cleaned_Data[[#This Row],[EMI_Estimate]]&lt;150000, "1L-1.5L", IF(Cleaned_Data[[#This Row],[EMI_Estimate]]&lt;200000,"1.5-2L", "&gt;2L"))))</f>
        <v>&gt;2L</v>
      </c>
    </row>
    <row r="1387" spans="1:22" x14ac:dyDescent="0.35">
      <c r="A1387">
        <v>1386</v>
      </c>
      <c r="B1387">
        <v>1</v>
      </c>
      <c r="C1387" t="s">
        <v>22</v>
      </c>
      <c r="D1387" t="s">
        <v>20</v>
      </c>
      <c r="E1387">
        <v>1600000</v>
      </c>
      <c r="F1387" t="str">
        <f t="shared" si="84"/>
        <v>15-20 Lakh</v>
      </c>
      <c r="G1387">
        <v>5100000</v>
      </c>
      <c r="H1387">
        <v>12</v>
      </c>
      <c r="I1387">
        <v>548</v>
      </c>
      <c r="J1387" s="1">
        <v>2200000</v>
      </c>
      <c r="K1387" s="1">
        <v>2700000</v>
      </c>
      <c r="L1387" s="1">
        <v>3600000</v>
      </c>
      <c r="M1387" s="1">
        <v>800000</v>
      </c>
      <c r="N1387" s="1" t="s">
        <v>24</v>
      </c>
      <c r="O1387" s="1">
        <f>Cleaned_Data[[#This Row],[ loan_amount]]-Cleaned_Data[[#This Row],[ bank_asset_value]]</f>
        <v>4300000</v>
      </c>
      <c r="P1387" s="1">
        <f>Cleaned_Data[[#This Row],[ loan_amount]]</f>
        <v>5100000</v>
      </c>
      <c r="Q1387" s="1" t="str">
        <f t="shared" si="85"/>
        <v>500–599</v>
      </c>
      <c r="R1387" s="1">
        <f>Cleaned_Data[[#This Row],[ residential_assets_value]]+Cleaned_Data[[#This Row],[ commercial_assets_value]]+Cleaned_Data[[#This Row],[ luxury_assets_value]]</f>
        <v>8500000</v>
      </c>
      <c r="S1387" s="1">
        <f>Cleaned_Data[[#This Row],[ income_annum]]+Cleaned_Data[[#This Row],[ residential_assets_value]]+Cleaned_Data[[#This Row],[ commercial_assets_value]]+Cleaned_Data[[#This Row],[ luxury_assets_value]]</f>
        <v>10100000</v>
      </c>
      <c r="T1387" s="1" t="str">
        <f t="shared" si="86"/>
        <v>1–2 Cr</v>
      </c>
      <c r="U1387" s="12">
        <f t="shared" si="87"/>
        <v>425000</v>
      </c>
      <c r="V1387" s="1" t="str">
        <f>IF(Cleaned_Data[[#This Row],[EMI_Estimate]]&lt;50000, "50K", IF(Cleaned_Data[[#This Row],[EMI_Estimate]]&lt;100000, "50K-1L", IF(Cleaned_Data[[#This Row],[EMI_Estimate]]&lt;150000, "1L-1.5L", IF(Cleaned_Data[[#This Row],[EMI_Estimate]]&lt;200000,"1.5-2L", "&gt;2L"))))</f>
        <v>&gt;2L</v>
      </c>
    </row>
    <row r="1388" spans="1:22" x14ac:dyDescent="0.35">
      <c r="A1388">
        <v>1387</v>
      </c>
      <c r="B1388">
        <v>4</v>
      </c>
      <c r="C1388" t="s">
        <v>19</v>
      </c>
      <c r="D1388" t="s">
        <v>23</v>
      </c>
      <c r="E1388">
        <v>6600000</v>
      </c>
      <c r="F1388" t="str">
        <f t="shared" si="84"/>
        <v>&gt;20 Lakh</v>
      </c>
      <c r="G1388">
        <v>16000000</v>
      </c>
      <c r="H1388">
        <v>16</v>
      </c>
      <c r="I1388">
        <v>379</v>
      </c>
      <c r="J1388" s="1">
        <v>6500000</v>
      </c>
      <c r="K1388" s="1">
        <v>12600000</v>
      </c>
      <c r="L1388" s="1">
        <v>24700000</v>
      </c>
      <c r="M1388" s="1">
        <v>4500000</v>
      </c>
      <c r="N1388" s="1" t="s">
        <v>24</v>
      </c>
      <c r="O1388" s="1">
        <f>Cleaned_Data[[#This Row],[ loan_amount]]-Cleaned_Data[[#This Row],[ bank_asset_value]]</f>
        <v>11500000</v>
      </c>
      <c r="P1388" s="1">
        <f>Cleaned_Data[[#This Row],[ loan_amount]]</f>
        <v>16000000</v>
      </c>
      <c r="Q1388" s="1" t="str">
        <f t="shared" si="85"/>
        <v>300–499</v>
      </c>
      <c r="R1388" s="1">
        <f>Cleaned_Data[[#This Row],[ residential_assets_value]]+Cleaned_Data[[#This Row],[ commercial_assets_value]]+Cleaned_Data[[#This Row],[ luxury_assets_value]]</f>
        <v>43800000</v>
      </c>
      <c r="S1388" s="1">
        <f>Cleaned_Data[[#This Row],[ income_annum]]+Cleaned_Data[[#This Row],[ residential_assets_value]]+Cleaned_Data[[#This Row],[ commercial_assets_value]]+Cleaned_Data[[#This Row],[ luxury_assets_value]]</f>
        <v>50400000</v>
      </c>
      <c r="T1388" s="1" t="str">
        <f t="shared" si="86"/>
        <v>&gt;4 Cr</v>
      </c>
      <c r="U1388" s="12">
        <f t="shared" si="87"/>
        <v>1000000</v>
      </c>
      <c r="V1388" s="1" t="str">
        <f>IF(Cleaned_Data[[#This Row],[EMI_Estimate]]&lt;50000, "50K", IF(Cleaned_Data[[#This Row],[EMI_Estimate]]&lt;100000, "50K-1L", IF(Cleaned_Data[[#This Row],[EMI_Estimate]]&lt;150000, "1L-1.5L", IF(Cleaned_Data[[#This Row],[EMI_Estimate]]&lt;200000,"1.5-2L", "&gt;2L"))))</f>
        <v>&gt;2L</v>
      </c>
    </row>
    <row r="1389" spans="1:22" x14ac:dyDescent="0.35">
      <c r="A1389">
        <v>1388</v>
      </c>
      <c r="B1389">
        <v>5</v>
      </c>
      <c r="C1389" t="s">
        <v>22</v>
      </c>
      <c r="D1389" t="s">
        <v>23</v>
      </c>
      <c r="E1389">
        <v>9400000</v>
      </c>
      <c r="F1389" t="str">
        <f t="shared" si="84"/>
        <v>&gt;20 Lakh</v>
      </c>
      <c r="G1389">
        <v>26600000</v>
      </c>
      <c r="H1389">
        <v>20</v>
      </c>
      <c r="I1389">
        <v>771</v>
      </c>
      <c r="J1389" s="1">
        <v>10200000</v>
      </c>
      <c r="K1389" s="1">
        <v>12600000</v>
      </c>
      <c r="L1389" s="1">
        <v>36900000</v>
      </c>
      <c r="M1389" s="1">
        <v>11700000</v>
      </c>
      <c r="N1389" s="1" t="s">
        <v>21</v>
      </c>
      <c r="O1389" s="1">
        <f>Cleaned_Data[[#This Row],[ loan_amount]]-Cleaned_Data[[#This Row],[ bank_asset_value]]</f>
        <v>14900000</v>
      </c>
      <c r="P1389" s="1">
        <f>Cleaned_Data[[#This Row],[ loan_amount]]</f>
        <v>26600000</v>
      </c>
      <c r="Q1389" s="1" t="str">
        <f t="shared" si="85"/>
        <v>700–799</v>
      </c>
      <c r="R1389" s="1">
        <f>Cleaned_Data[[#This Row],[ residential_assets_value]]+Cleaned_Data[[#This Row],[ commercial_assets_value]]+Cleaned_Data[[#This Row],[ luxury_assets_value]]</f>
        <v>59700000</v>
      </c>
      <c r="S1389" s="1">
        <f>Cleaned_Data[[#This Row],[ income_annum]]+Cleaned_Data[[#This Row],[ residential_assets_value]]+Cleaned_Data[[#This Row],[ commercial_assets_value]]+Cleaned_Data[[#This Row],[ luxury_assets_value]]</f>
        <v>69100000</v>
      </c>
      <c r="T1389" s="1" t="str">
        <f t="shared" si="86"/>
        <v>&gt;4 Cr</v>
      </c>
      <c r="U1389" s="12">
        <f t="shared" si="87"/>
        <v>1330000</v>
      </c>
      <c r="V1389" s="1" t="str">
        <f>IF(Cleaned_Data[[#This Row],[EMI_Estimate]]&lt;50000, "50K", IF(Cleaned_Data[[#This Row],[EMI_Estimate]]&lt;100000, "50K-1L", IF(Cleaned_Data[[#This Row],[EMI_Estimate]]&lt;150000, "1L-1.5L", IF(Cleaned_Data[[#This Row],[EMI_Estimate]]&lt;200000,"1.5-2L", "&gt;2L"))))</f>
        <v>&gt;2L</v>
      </c>
    </row>
    <row r="1390" spans="1:22" x14ac:dyDescent="0.35">
      <c r="A1390">
        <v>1389</v>
      </c>
      <c r="B1390">
        <v>4</v>
      </c>
      <c r="C1390" t="s">
        <v>19</v>
      </c>
      <c r="D1390" t="s">
        <v>23</v>
      </c>
      <c r="E1390">
        <v>300000</v>
      </c>
      <c r="F1390" t="str">
        <f t="shared" si="84"/>
        <v>&lt;5 Lakh</v>
      </c>
      <c r="G1390">
        <v>500000</v>
      </c>
      <c r="H1390">
        <v>2</v>
      </c>
      <c r="I1390">
        <v>353</v>
      </c>
      <c r="J1390" s="1">
        <v>600000</v>
      </c>
      <c r="K1390" s="1">
        <v>100000</v>
      </c>
      <c r="L1390" s="1">
        <v>1200000</v>
      </c>
      <c r="M1390" s="1">
        <v>400000</v>
      </c>
      <c r="N1390" s="1" t="s">
        <v>24</v>
      </c>
      <c r="O1390" s="1">
        <f>Cleaned_Data[[#This Row],[ loan_amount]]-Cleaned_Data[[#This Row],[ bank_asset_value]]</f>
        <v>100000</v>
      </c>
      <c r="P1390" s="1">
        <f>Cleaned_Data[[#This Row],[ loan_amount]]</f>
        <v>500000</v>
      </c>
      <c r="Q1390" s="1" t="str">
        <f t="shared" si="85"/>
        <v>300–499</v>
      </c>
      <c r="R1390" s="1">
        <f>Cleaned_Data[[#This Row],[ residential_assets_value]]+Cleaned_Data[[#This Row],[ commercial_assets_value]]+Cleaned_Data[[#This Row],[ luxury_assets_value]]</f>
        <v>1900000</v>
      </c>
      <c r="S1390" s="1">
        <f>Cleaned_Data[[#This Row],[ income_annum]]+Cleaned_Data[[#This Row],[ residential_assets_value]]+Cleaned_Data[[#This Row],[ commercial_assets_value]]+Cleaned_Data[[#This Row],[ luxury_assets_value]]</f>
        <v>2200000</v>
      </c>
      <c r="T1390" s="1" t="str">
        <f t="shared" si="86"/>
        <v>&lt;1 Cr</v>
      </c>
      <c r="U1390" s="12">
        <f t="shared" si="87"/>
        <v>250000</v>
      </c>
      <c r="V1390" s="1" t="str">
        <f>IF(Cleaned_Data[[#This Row],[EMI_Estimate]]&lt;50000, "50K", IF(Cleaned_Data[[#This Row],[EMI_Estimate]]&lt;100000, "50K-1L", IF(Cleaned_Data[[#This Row],[EMI_Estimate]]&lt;150000, "1L-1.5L", IF(Cleaned_Data[[#This Row],[EMI_Estimate]]&lt;200000,"1.5-2L", "&gt;2L"))))</f>
        <v>&gt;2L</v>
      </c>
    </row>
    <row r="1391" spans="1:22" x14ac:dyDescent="0.35">
      <c r="A1391">
        <v>1390</v>
      </c>
      <c r="B1391">
        <v>5</v>
      </c>
      <c r="C1391" t="s">
        <v>22</v>
      </c>
      <c r="D1391" t="s">
        <v>20</v>
      </c>
      <c r="E1391">
        <v>4600000</v>
      </c>
      <c r="F1391" t="str">
        <f t="shared" si="84"/>
        <v>&gt;20 Lakh</v>
      </c>
      <c r="G1391">
        <v>11500000</v>
      </c>
      <c r="H1391">
        <v>16</v>
      </c>
      <c r="I1391">
        <v>668</v>
      </c>
      <c r="J1391" s="1">
        <v>6500000</v>
      </c>
      <c r="K1391" s="1">
        <v>3100000</v>
      </c>
      <c r="L1391" s="1">
        <v>10200000</v>
      </c>
      <c r="M1391" s="1">
        <v>5500000</v>
      </c>
      <c r="N1391" s="1" t="s">
        <v>21</v>
      </c>
      <c r="O1391" s="1">
        <f>Cleaned_Data[[#This Row],[ loan_amount]]-Cleaned_Data[[#This Row],[ bank_asset_value]]</f>
        <v>6000000</v>
      </c>
      <c r="P1391" s="1">
        <f>Cleaned_Data[[#This Row],[ loan_amount]]</f>
        <v>11500000</v>
      </c>
      <c r="Q1391" s="1" t="str">
        <f t="shared" si="85"/>
        <v>600–699</v>
      </c>
      <c r="R1391" s="1">
        <f>Cleaned_Data[[#This Row],[ residential_assets_value]]+Cleaned_Data[[#This Row],[ commercial_assets_value]]+Cleaned_Data[[#This Row],[ luxury_assets_value]]</f>
        <v>19800000</v>
      </c>
      <c r="S1391" s="1">
        <f>Cleaned_Data[[#This Row],[ income_annum]]+Cleaned_Data[[#This Row],[ residential_assets_value]]+Cleaned_Data[[#This Row],[ commercial_assets_value]]+Cleaned_Data[[#This Row],[ luxury_assets_value]]</f>
        <v>24400000</v>
      </c>
      <c r="T1391" s="1" t="str">
        <f t="shared" si="86"/>
        <v>2–3 Cr</v>
      </c>
      <c r="U1391" s="12">
        <f t="shared" si="87"/>
        <v>718750</v>
      </c>
      <c r="V1391" s="1" t="str">
        <f>IF(Cleaned_Data[[#This Row],[EMI_Estimate]]&lt;50000, "50K", IF(Cleaned_Data[[#This Row],[EMI_Estimate]]&lt;100000, "50K-1L", IF(Cleaned_Data[[#This Row],[EMI_Estimate]]&lt;150000, "1L-1.5L", IF(Cleaned_Data[[#This Row],[EMI_Estimate]]&lt;200000,"1.5-2L", "&gt;2L"))))</f>
        <v>&gt;2L</v>
      </c>
    </row>
    <row r="1392" spans="1:22" x14ac:dyDescent="0.35">
      <c r="A1392">
        <v>1391</v>
      </c>
      <c r="B1392">
        <v>3</v>
      </c>
      <c r="C1392" t="s">
        <v>22</v>
      </c>
      <c r="D1392" t="s">
        <v>23</v>
      </c>
      <c r="E1392">
        <v>6100000</v>
      </c>
      <c r="F1392" t="str">
        <f t="shared" si="84"/>
        <v>&gt;20 Lakh</v>
      </c>
      <c r="G1392">
        <v>21300000</v>
      </c>
      <c r="H1392">
        <v>2</v>
      </c>
      <c r="I1392">
        <v>387</v>
      </c>
      <c r="J1392" s="1">
        <v>7100000</v>
      </c>
      <c r="K1392" s="1">
        <v>3100000</v>
      </c>
      <c r="L1392" s="1">
        <v>16300000</v>
      </c>
      <c r="M1392" s="1">
        <v>4100000</v>
      </c>
      <c r="N1392" s="1" t="s">
        <v>21</v>
      </c>
      <c r="O1392" s="1">
        <f>Cleaned_Data[[#This Row],[ loan_amount]]-Cleaned_Data[[#This Row],[ bank_asset_value]]</f>
        <v>17200000</v>
      </c>
      <c r="P1392" s="1">
        <f>Cleaned_Data[[#This Row],[ loan_amount]]</f>
        <v>21300000</v>
      </c>
      <c r="Q1392" s="1" t="str">
        <f t="shared" si="85"/>
        <v>300–499</v>
      </c>
      <c r="R1392" s="1">
        <f>Cleaned_Data[[#This Row],[ residential_assets_value]]+Cleaned_Data[[#This Row],[ commercial_assets_value]]+Cleaned_Data[[#This Row],[ luxury_assets_value]]</f>
        <v>26500000</v>
      </c>
      <c r="S1392" s="1">
        <f>Cleaned_Data[[#This Row],[ income_annum]]+Cleaned_Data[[#This Row],[ residential_assets_value]]+Cleaned_Data[[#This Row],[ commercial_assets_value]]+Cleaned_Data[[#This Row],[ luxury_assets_value]]</f>
        <v>32600000</v>
      </c>
      <c r="T1392" s="1" t="str">
        <f t="shared" si="86"/>
        <v>3–4 Cr</v>
      </c>
      <c r="U1392" s="12">
        <f t="shared" si="87"/>
        <v>10650000</v>
      </c>
      <c r="V1392" s="1" t="str">
        <f>IF(Cleaned_Data[[#This Row],[EMI_Estimate]]&lt;50000, "50K", IF(Cleaned_Data[[#This Row],[EMI_Estimate]]&lt;100000, "50K-1L", IF(Cleaned_Data[[#This Row],[EMI_Estimate]]&lt;150000, "1L-1.5L", IF(Cleaned_Data[[#This Row],[EMI_Estimate]]&lt;200000,"1.5-2L", "&gt;2L"))))</f>
        <v>&gt;2L</v>
      </c>
    </row>
    <row r="1393" spans="1:22" x14ac:dyDescent="0.35">
      <c r="A1393">
        <v>1392</v>
      </c>
      <c r="B1393">
        <v>0</v>
      </c>
      <c r="C1393" t="s">
        <v>22</v>
      </c>
      <c r="D1393" t="s">
        <v>23</v>
      </c>
      <c r="E1393">
        <v>1500000</v>
      </c>
      <c r="F1393" t="str">
        <f t="shared" si="84"/>
        <v>15-20 Lakh</v>
      </c>
      <c r="G1393">
        <v>4100000</v>
      </c>
      <c r="H1393">
        <v>12</v>
      </c>
      <c r="I1393">
        <v>789</v>
      </c>
      <c r="J1393" s="1">
        <v>3600000</v>
      </c>
      <c r="K1393" s="1">
        <v>1600000</v>
      </c>
      <c r="L1393" s="1">
        <v>5800000</v>
      </c>
      <c r="M1393" s="1">
        <v>1300000</v>
      </c>
      <c r="N1393" s="1" t="s">
        <v>21</v>
      </c>
      <c r="O1393" s="1">
        <f>Cleaned_Data[[#This Row],[ loan_amount]]-Cleaned_Data[[#This Row],[ bank_asset_value]]</f>
        <v>2800000</v>
      </c>
      <c r="P1393" s="1">
        <f>Cleaned_Data[[#This Row],[ loan_amount]]</f>
        <v>4100000</v>
      </c>
      <c r="Q1393" s="1" t="str">
        <f t="shared" si="85"/>
        <v>700–799</v>
      </c>
      <c r="R1393" s="1">
        <f>Cleaned_Data[[#This Row],[ residential_assets_value]]+Cleaned_Data[[#This Row],[ commercial_assets_value]]+Cleaned_Data[[#This Row],[ luxury_assets_value]]</f>
        <v>11000000</v>
      </c>
      <c r="S1393" s="1">
        <f>Cleaned_Data[[#This Row],[ income_annum]]+Cleaned_Data[[#This Row],[ residential_assets_value]]+Cleaned_Data[[#This Row],[ commercial_assets_value]]+Cleaned_Data[[#This Row],[ luxury_assets_value]]</f>
        <v>12500000</v>
      </c>
      <c r="T1393" s="1" t="str">
        <f t="shared" si="86"/>
        <v>1–2 Cr</v>
      </c>
      <c r="U1393" s="12">
        <f t="shared" si="87"/>
        <v>341667</v>
      </c>
      <c r="V1393" s="1" t="str">
        <f>IF(Cleaned_Data[[#This Row],[EMI_Estimate]]&lt;50000, "50K", IF(Cleaned_Data[[#This Row],[EMI_Estimate]]&lt;100000, "50K-1L", IF(Cleaned_Data[[#This Row],[EMI_Estimate]]&lt;150000, "1L-1.5L", IF(Cleaned_Data[[#This Row],[EMI_Estimate]]&lt;200000,"1.5-2L", "&gt;2L"))))</f>
        <v>&gt;2L</v>
      </c>
    </row>
    <row r="1394" spans="1:22" x14ac:dyDescent="0.35">
      <c r="A1394">
        <v>1393</v>
      </c>
      <c r="B1394">
        <v>0</v>
      </c>
      <c r="C1394" t="s">
        <v>19</v>
      </c>
      <c r="D1394" t="s">
        <v>23</v>
      </c>
      <c r="E1394">
        <v>400000</v>
      </c>
      <c r="F1394" t="str">
        <f t="shared" si="84"/>
        <v>&lt;5 Lakh</v>
      </c>
      <c r="G1394">
        <v>900000</v>
      </c>
      <c r="H1394">
        <v>2</v>
      </c>
      <c r="I1394">
        <v>855</v>
      </c>
      <c r="J1394" s="1">
        <v>-100000</v>
      </c>
      <c r="K1394" s="1">
        <v>500000</v>
      </c>
      <c r="L1394" s="1">
        <v>1300000</v>
      </c>
      <c r="M1394" s="1">
        <v>400000</v>
      </c>
      <c r="N1394" s="1" t="s">
        <v>21</v>
      </c>
      <c r="O1394" s="1">
        <f>Cleaned_Data[[#This Row],[ loan_amount]]-Cleaned_Data[[#This Row],[ bank_asset_value]]</f>
        <v>500000</v>
      </c>
      <c r="P1394" s="1">
        <f>Cleaned_Data[[#This Row],[ loan_amount]]</f>
        <v>900000</v>
      </c>
      <c r="Q1394" s="1" t="str">
        <f t="shared" si="85"/>
        <v>800+</v>
      </c>
      <c r="R1394" s="1">
        <f>Cleaned_Data[[#This Row],[ residential_assets_value]]+Cleaned_Data[[#This Row],[ commercial_assets_value]]+Cleaned_Data[[#This Row],[ luxury_assets_value]]</f>
        <v>1700000</v>
      </c>
      <c r="S1394" s="1">
        <f>Cleaned_Data[[#This Row],[ income_annum]]+Cleaned_Data[[#This Row],[ residential_assets_value]]+Cleaned_Data[[#This Row],[ commercial_assets_value]]+Cleaned_Data[[#This Row],[ luxury_assets_value]]</f>
        <v>2100000</v>
      </c>
      <c r="T1394" s="1" t="str">
        <f t="shared" si="86"/>
        <v>&lt;1 Cr</v>
      </c>
      <c r="U1394" s="12">
        <f t="shared" si="87"/>
        <v>450000</v>
      </c>
      <c r="V1394" s="1" t="str">
        <f>IF(Cleaned_Data[[#This Row],[EMI_Estimate]]&lt;50000, "50K", IF(Cleaned_Data[[#This Row],[EMI_Estimate]]&lt;100000, "50K-1L", IF(Cleaned_Data[[#This Row],[EMI_Estimate]]&lt;150000, "1L-1.5L", IF(Cleaned_Data[[#This Row],[EMI_Estimate]]&lt;200000,"1.5-2L", "&gt;2L"))))</f>
        <v>&gt;2L</v>
      </c>
    </row>
    <row r="1395" spans="1:22" x14ac:dyDescent="0.35">
      <c r="A1395">
        <v>1394</v>
      </c>
      <c r="B1395">
        <v>0</v>
      </c>
      <c r="C1395" t="s">
        <v>22</v>
      </c>
      <c r="D1395" t="s">
        <v>20</v>
      </c>
      <c r="E1395">
        <v>8700000</v>
      </c>
      <c r="F1395" t="str">
        <f t="shared" si="84"/>
        <v>&gt;20 Lakh</v>
      </c>
      <c r="G1395">
        <v>33600000</v>
      </c>
      <c r="H1395">
        <v>14</v>
      </c>
      <c r="I1395">
        <v>751</v>
      </c>
      <c r="J1395" s="1">
        <v>7100000</v>
      </c>
      <c r="K1395" s="1">
        <v>13700000</v>
      </c>
      <c r="L1395" s="1">
        <v>22800000</v>
      </c>
      <c r="M1395" s="1">
        <v>7000000</v>
      </c>
      <c r="N1395" s="1" t="s">
        <v>21</v>
      </c>
      <c r="O1395" s="1">
        <f>Cleaned_Data[[#This Row],[ loan_amount]]-Cleaned_Data[[#This Row],[ bank_asset_value]]</f>
        <v>26600000</v>
      </c>
      <c r="P1395" s="1">
        <f>Cleaned_Data[[#This Row],[ loan_amount]]</f>
        <v>33600000</v>
      </c>
      <c r="Q1395" s="1" t="str">
        <f t="shared" si="85"/>
        <v>700–799</v>
      </c>
      <c r="R1395" s="1">
        <f>Cleaned_Data[[#This Row],[ residential_assets_value]]+Cleaned_Data[[#This Row],[ commercial_assets_value]]+Cleaned_Data[[#This Row],[ luxury_assets_value]]</f>
        <v>43600000</v>
      </c>
      <c r="S1395" s="1">
        <f>Cleaned_Data[[#This Row],[ income_annum]]+Cleaned_Data[[#This Row],[ residential_assets_value]]+Cleaned_Data[[#This Row],[ commercial_assets_value]]+Cleaned_Data[[#This Row],[ luxury_assets_value]]</f>
        <v>52300000</v>
      </c>
      <c r="T1395" s="1" t="str">
        <f t="shared" si="86"/>
        <v>&gt;4 Cr</v>
      </c>
      <c r="U1395" s="12">
        <f t="shared" si="87"/>
        <v>2400000</v>
      </c>
      <c r="V1395" s="1" t="str">
        <f>IF(Cleaned_Data[[#This Row],[EMI_Estimate]]&lt;50000, "50K", IF(Cleaned_Data[[#This Row],[EMI_Estimate]]&lt;100000, "50K-1L", IF(Cleaned_Data[[#This Row],[EMI_Estimate]]&lt;150000, "1L-1.5L", IF(Cleaned_Data[[#This Row],[EMI_Estimate]]&lt;200000,"1.5-2L", "&gt;2L"))))</f>
        <v>&gt;2L</v>
      </c>
    </row>
    <row r="1396" spans="1:22" x14ac:dyDescent="0.35">
      <c r="A1396">
        <v>1395</v>
      </c>
      <c r="B1396">
        <v>3</v>
      </c>
      <c r="C1396" t="s">
        <v>22</v>
      </c>
      <c r="D1396" t="s">
        <v>20</v>
      </c>
      <c r="E1396">
        <v>7000000</v>
      </c>
      <c r="F1396" t="str">
        <f t="shared" si="84"/>
        <v>&gt;20 Lakh</v>
      </c>
      <c r="G1396">
        <v>21600000</v>
      </c>
      <c r="H1396">
        <v>12</v>
      </c>
      <c r="I1396">
        <v>739</v>
      </c>
      <c r="J1396" s="1">
        <v>1600000</v>
      </c>
      <c r="K1396" s="1">
        <v>7600000</v>
      </c>
      <c r="L1396" s="1">
        <v>24500000</v>
      </c>
      <c r="M1396" s="1">
        <v>8400000</v>
      </c>
      <c r="N1396" s="1" t="s">
        <v>21</v>
      </c>
      <c r="O1396" s="1">
        <f>Cleaned_Data[[#This Row],[ loan_amount]]-Cleaned_Data[[#This Row],[ bank_asset_value]]</f>
        <v>13200000</v>
      </c>
      <c r="P1396" s="1">
        <f>Cleaned_Data[[#This Row],[ loan_amount]]</f>
        <v>21600000</v>
      </c>
      <c r="Q1396" s="1" t="str">
        <f t="shared" si="85"/>
        <v>700–799</v>
      </c>
      <c r="R1396" s="1">
        <f>Cleaned_Data[[#This Row],[ residential_assets_value]]+Cleaned_Data[[#This Row],[ commercial_assets_value]]+Cleaned_Data[[#This Row],[ luxury_assets_value]]</f>
        <v>33700000</v>
      </c>
      <c r="S1396" s="1">
        <f>Cleaned_Data[[#This Row],[ income_annum]]+Cleaned_Data[[#This Row],[ residential_assets_value]]+Cleaned_Data[[#This Row],[ commercial_assets_value]]+Cleaned_Data[[#This Row],[ luxury_assets_value]]</f>
        <v>40700000</v>
      </c>
      <c r="T1396" s="1" t="str">
        <f t="shared" si="86"/>
        <v>&gt;4 Cr</v>
      </c>
      <c r="U1396" s="12">
        <f t="shared" si="87"/>
        <v>1800000</v>
      </c>
      <c r="V1396" s="1" t="str">
        <f>IF(Cleaned_Data[[#This Row],[EMI_Estimate]]&lt;50000, "50K", IF(Cleaned_Data[[#This Row],[EMI_Estimate]]&lt;100000, "50K-1L", IF(Cleaned_Data[[#This Row],[EMI_Estimate]]&lt;150000, "1L-1.5L", IF(Cleaned_Data[[#This Row],[EMI_Estimate]]&lt;200000,"1.5-2L", "&gt;2L"))))</f>
        <v>&gt;2L</v>
      </c>
    </row>
    <row r="1397" spans="1:22" x14ac:dyDescent="0.35">
      <c r="A1397">
        <v>1396</v>
      </c>
      <c r="B1397">
        <v>4</v>
      </c>
      <c r="C1397" t="s">
        <v>19</v>
      </c>
      <c r="D1397" t="s">
        <v>20</v>
      </c>
      <c r="E1397">
        <v>4700000</v>
      </c>
      <c r="F1397" t="str">
        <f t="shared" si="84"/>
        <v>&gt;20 Lakh</v>
      </c>
      <c r="G1397">
        <v>13100000</v>
      </c>
      <c r="H1397">
        <v>14</v>
      </c>
      <c r="I1397">
        <v>492</v>
      </c>
      <c r="J1397" s="1">
        <v>1000000</v>
      </c>
      <c r="K1397" s="1">
        <v>4500000</v>
      </c>
      <c r="L1397" s="1">
        <v>14100000</v>
      </c>
      <c r="M1397" s="1">
        <v>6400000</v>
      </c>
      <c r="N1397" s="1" t="s">
        <v>24</v>
      </c>
      <c r="O1397" s="1">
        <f>Cleaned_Data[[#This Row],[ loan_amount]]-Cleaned_Data[[#This Row],[ bank_asset_value]]</f>
        <v>6700000</v>
      </c>
      <c r="P1397" s="1">
        <f>Cleaned_Data[[#This Row],[ loan_amount]]</f>
        <v>13100000</v>
      </c>
      <c r="Q1397" s="1" t="str">
        <f t="shared" si="85"/>
        <v>300–499</v>
      </c>
      <c r="R1397" s="1">
        <f>Cleaned_Data[[#This Row],[ residential_assets_value]]+Cleaned_Data[[#This Row],[ commercial_assets_value]]+Cleaned_Data[[#This Row],[ luxury_assets_value]]</f>
        <v>19600000</v>
      </c>
      <c r="S1397" s="1">
        <f>Cleaned_Data[[#This Row],[ income_annum]]+Cleaned_Data[[#This Row],[ residential_assets_value]]+Cleaned_Data[[#This Row],[ commercial_assets_value]]+Cleaned_Data[[#This Row],[ luxury_assets_value]]</f>
        <v>24300000</v>
      </c>
      <c r="T1397" s="1" t="str">
        <f t="shared" si="86"/>
        <v>2–3 Cr</v>
      </c>
      <c r="U1397" s="12">
        <f t="shared" si="87"/>
        <v>935714</v>
      </c>
      <c r="V1397" s="1" t="str">
        <f>IF(Cleaned_Data[[#This Row],[EMI_Estimate]]&lt;50000, "50K", IF(Cleaned_Data[[#This Row],[EMI_Estimate]]&lt;100000, "50K-1L", IF(Cleaned_Data[[#This Row],[EMI_Estimate]]&lt;150000, "1L-1.5L", IF(Cleaned_Data[[#This Row],[EMI_Estimate]]&lt;200000,"1.5-2L", "&gt;2L"))))</f>
        <v>&gt;2L</v>
      </c>
    </row>
    <row r="1398" spans="1:22" x14ac:dyDescent="0.35">
      <c r="A1398">
        <v>1397</v>
      </c>
      <c r="B1398">
        <v>4</v>
      </c>
      <c r="C1398" t="s">
        <v>22</v>
      </c>
      <c r="D1398" t="s">
        <v>23</v>
      </c>
      <c r="E1398">
        <v>7600000</v>
      </c>
      <c r="F1398" t="str">
        <f t="shared" si="84"/>
        <v>&gt;20 Lakh</v>
      </c>
      <c r="G1398">
        <v>23800000</v>
      </c>
      <c r="H1398">
        <v>16</v>
      </c>
      <c r="I1398">
        <v>896</v>
      </c>
      <c r="J1398" s="1">
        <v>3700000</v>
      </c>
      <c r="K1398" s="1">
        <v>4500000</v>
      </c>
      <c r="L1398" s="1">
        <v>15400000</v>
      </c>
      <c r="M1398" s="1">
        <v>6400000</v>
      </c>
      <c r="N1398" s="1" t="s">
        <v>21</v>
      </c>
      <c r="O1398" s="1">
        <f>Cleaned_Data[[#This Row],[ loan_amount]]-Cleaned_Data[[#This Row],[ bank_asset_value]]</f>
        <v>17400000</v>
      </c>
      <c r="P1398" s="1">
        <f>Cleaned_Data[[#This Row],[ loan_amount]]</f>
        <v>23800000</v>
      </c>
      <c r="Q1398" s="1" t="str">
        <f t="shared" si="85"/>
        <v>800+</v>
      </c>
      <c r="R1398" s="1">
        <f>Cleaned_Data[[#This Row],[ residential_assets_value]]+Cleaned_Data[[#This Row],[ commercial_assets_value]]+Cleaned_Data[[#This Row],[ luxury_assets_value]]</f>
        <v>23600000</v>
      </c>
      <c r="S1398" s="1">
        <f>Cleaned_Data[[#This Row],[ income_annum]]+Cleaned_Data[[#This Row],[ residential_assets_value]]+Cleaned_Data[[#This Row],[ commercial_assets_value]]+Cleaned_Data[[#This Row],[ luxury_assets_value]]</f>
        <v>31200000</v>
      </c>
      <c r="T1398" s="1" t="str">
        <f t="shared" si="86"/>
        <v>3–4 Cr</v>
      </c>
      <c r="U1398" s="12">
        <f t="shared" si="87"/>
        <v>1487500</v>
      </c>
      <c r="V1398" s="1" t="str">
        <f>IF(Cleaned_Data[[#This Row],[EMI_Estimate]]&lt;50000, "50K", IF(Cleaned_Data[[#This Row],[EMI_Estimate]]&lt;100000, "50K-1L", IF(Cleaned_Data[[#This Row],[EMI_Estimate]]&lt;150000, "1L-1.5L", IF(Cleaned_Data[[#This Row],[EMI_Estimate]]&lt;200000,"1.5-2L", "&gt;2L"))))</f>
        <v>&gt;2L</v>
      </c>
    </row>
    <row r="1399" spans="1:22" x14ac:dyDescent="0.35">
      <c r="A1399">
        <v>1398</v>
      </c>
      <c r="B1399">
        <v>1</v>
      </c>
      <c r="C1399" t="s">
        <v>22</v>
      </c>
      <c r="D1399" t="s">
        <v>23</v>
      </c>
      <c r="E1399">
        <v>9200000</v>
      </c>
      <c r="F1399" t="str">
        <f t="shared" si="84"/>
        <v>&gt;20 Lakh</v>
      </c>
      <c r="G1399">
        <v>24500000</v>
      </c>
      <c r="H1399">
        <v>4</v>
      </c>
      <c r="I1399">
        <v>545</v>
      </c>
      <c r="J1399" s="1">
        <v>25700000</v>
      </c>
      <c r="K1399" s="1">
        <v>0</v>
      </c>
      <c r="L1399" s="1">
        <v>20600000</v>
      </c>
      <c r="M1399" s="1">
        <v>13300000</v>
      </c>
      <c r="N1399" s="1" t="s">
        <v>24</v>
      </c>
      <c r="O1399" s="1">
        <f>Cleaned_Data[[#This Row],[ loan_amount]]-Cleaned_Data[[#This Row],[ bank_asset_value]]</f>
        <v>11200000</v>
      </c>
      <c r="P1399" s="1">
        <f>Cleaned_Data[[#This Row],[ loan_amount]]</f>
        <v>24500000</v>
      </c>
      <c r="Q1399" s="1" t="str">
        <f t="shared" si="85"/>
        <v>500–599</v>
      </c>
      <c r="R1399" s="1">
        <f>Cleaned_Data[[#This Row],[ residential_assets_value]]+Cleaned_Data[[#This Row],[ commercial_assets_value]]+Cleaned_Data[[#This Row],[ luxury_assets_value]]</f>
        <v>46300000</v>
      </c>
      <c r="S1399" s="1">
        <f>Cleaned_Data[[#This Row],[ income_annum]]+Cleaned_Data[[#This Row],[ residential_assets_value]]+Cleaned_Data[[#This Row],[ commercial_assets_value]]+Cleaned_Data[[#This Row],[ luxury_assets_value]]</f>
        <v>55500000</v>
      </c>
      <c r="T1399" s="1" t="str">
        <f t="shared" si="86"/>
        <v>&gt;4 Cr</v>
      </c>
      <c r="U1399" s="12">
        <f t="shared" si="87"/>
        <v>6125000</v>
      </c>
      <c r="V1399" s="1" t="str">
        <f>IF(Cleaned_Data[[#This Row],[EMI_Estimate]]&lt;50000, "50K", IF(Cleaned_Data[[#This Row],[EMI_Estimate]]&lt;100000, "50K-1L", IF(Cleaned_Data[[#This Row],[EMI_Estimate]]&lt;150000, "1L-1.5L", IF(Cleaned_Data[[#This Row],[EMI_Estimate]]&lt;200000,"1.5-2L", "&gt;2L"))))</f>
        <v>&gt;2L</v>
      </c>
    </row>
    <row r="1400" spans="1:22" x14ac:dyDescent="0.35">
      <c r="A1400">
        <v>1399</v>
      </c>
      <c r="B1400">
        <v>5</v>
      </c>
      <c r="C1400" t="s">
        <v>22</v>
      </c>
      <c r="D1400" t="s">
        <v>20</v>
      </c>
      <c r="E1400">
        <v>9400000</v>
      </c>
      <c r="F1400" t="str">
        <f t="shared" si="84"/>
        <v>&gt;20 Lakh</v>
      </c>
      <c r="G1400">
        <v>36800000</v>
      </c>
      <c r="H1400">
        <v>20</v>
      </c>
      <c r="I1400">
        <v>891</v>
      </c>
      <c r="J1400" s="1">
        <v>13900000</v>
      </c>
      <c r="K1400" s="1">
        <v>16600000</v>
      </c>
      <c r="L1400" s="1">
        <v>19300000</v>
      </c>
      <c r="M1400" s="1">
        <v>8900000</v>
      </c>
      <c r="N1400" s="1" t="s">
        <v>21</v>
      </c>
      <c r="O1400" s="1">
        <f>Cleaned_Data[[#This Row],[ loan_amount]]-Cleaned_Data[[#This Row],[ bank_asset_value]]</f>
        <v>27900000</v>
      </c>
      <c r="P1400" s="1">
        <f>Cleaned_Data[[#This Row],[ loan_amount]]</f>
        <v>36800000</v>
      </c>
      <c r="Q1400" s="1" t="str">
        <f t="shared" si="85"/>
        <v>800+</v>
      </c>
      <c r="R1400" s="1">
        <f>Cleaned_Data[[#This Row],[ residential_assets_value]]+Cleaned_Data[[#This Row],[ commercial_assets_value]]+Cleaned_Data[[#This Row],[ luxury_assets_value]]</f>
        <v>49800000</v>
      </c>
      <c r="S1400" s="1">
        <f>Cleaned_Data[[#This Row],[ income_annum]]+Cleaned_Data[[#This Row],[ residential_assets_value]]+Cleaned_Data[[#This Row],[ commercial_assets_value]]+Cleaned_Data[[#This Row],[ luxury_assets_value]]</f>
        <v>59200000</v>
      </c>
      <c r="T1400" s="1" t="str">
        <f t="shared" si="86"/>
        <v>&gt;4 Cr</v>
      </c>
      <c r="U1400" s="12">
        <f t="shared" si="87"/>
        <v>1840000</v>
      </c>
      <c r="V1400" s="1" t="str">
        <f>IF(Cleaned_Data[[#This Row],[EMI_Estimate]]&lt;50000, "50K", IF(Cleaned_Data[[#This Row],[EMI_Estimate]]&lt;100000, "50K-1L", IF(Cleaned_Data[[#This Row],[EMI_Estimate]]&lt;150000, "1L-1.5L", IF(Cleaned_Data[[#This Row],[EMI_Estimate]]&lt;200000,"1.5-2L", "&gt;2L"))))</f>
        <v>&gt;2L</v>
      </c>
    </row>
    <row r="1401" spans="1:22" x14ac:dyDescent="0.35">
      <c r="A1401">
        <v>1400</v>
      </c>
      <c r="B1401">
        <v>0</v>
      </c>
      <c r="C1401" t="s">
        <v>19</v>
      </c>
      <c r="D1401" t="s">
        <v>20</v>
      </c>
      <c r="E1401">
        <v>4800000</v>
      </c>
      <c r="F1401" t="str">
        <f t="shared" si="84"/>
        <v>&gt;20 Lakh</v>
      </c>
      <c r="G1401">
        <v>15100000</v>
      </c>
      <c r="H1401">
        <v>6</v>
      </c>
      <c r="I1401">
        <v>848</v>
      </c>
      <c r="J1401" s="1">
        <v>1300000</v>
      </c>
      <c r="K1401" s="1">
        <v>300000</v>
      </c>
      <c r="L1401" s="1">
        <v>18800000</v>
      </c>
      <c r="M1401" s="1">
        <v>3500000</v>
      </c>
      <c r="N1401" s="1" t="s">
        <v>21</v>
      </c>
      <c r="O1401" s="1">
        <f>Cleaned_Data[[#This Row],[ loan_amount]]-Cleaned_Data[[#This Row],[ bank_asset_value]]</f>
        <v>11600000</v>
      </c>
      <c r="P1401" s="1">
        <f>Cleaned_Data[[#This Row],[ loan_amount]]</f>
        <v>15100000</v>
      </c>
      <c r="Q1401" s="1" t="str">
        <f t="shared" si="85"/>
        <v>800+</v>
      </c>
      <c r="R1401" s="1">
        <f>Cleaned_Data[[#This Row],[ residential_assets_value]]+Cleaned_Data[[#This Row],[ commercial_assets_value]]+Cleaned_Data[[#This Row],[ luxury_assets_value]]</f>
        <v>20400000</v>
      </c>
      <c r="S1401" s="1">
        <f>Cleaned_Data[[#This Row],[ income_annum]]+Cleaned_Data[[#This Row],[ residential_assets_value]]+Cleaned_Data[[#This Row],[ commercial_assets_value]]+Cleaned_Data[[#This Row],[ luxury_assets_value]]</f>
        <v>25200000</v>
      </c>
      <c r="T1401" s="1" t="str">
        <f t="shared" si="86"/>
        <v>2–3 Cr</v>
      </c>
      <c r="U1401" s="12">
        <f t="shared" si="87"/>
        <v>2516667</v>
      </c>
      <c r="V1401" s="1" t="str">
        <f>IF(Cleaned_Data[[#This Row],[EMI_Estimate]]&lt;50000, "50K", IF(Cleaned_Data[[#This Row],[EMI_Estimate]]&lt;100000, "50K-1L", IF(Cleaned_Data[[#This Row],[EMI_Estimate]]&lt;150000, "1L-1.5L", IF(Cleaned_Data[[#This Row],[EMI_Estimate]]&lt;200000,"1.5-2L", "&gt;2L"))))</f>
        <v>&gt;2L</v>
      </c>
    </row>
    <row r="1402" spans="1:22" x14ac:dyDescent="0.35">
      <c r="A1402">
        <v>1401</v>
      </c>
      <c r="B1402">
        <v>3</v>
      </c>
      <c r="C1402" t="s">
        <v>22</v>
      </c>
      <c r="D1402" t="s">
        <v>23</v>
      </c>
      <c r="E1402">
        <v>600000</v>
      </c>
      <c r="F1402" t="str">
        <f t="shared" si="84"/>
        <v>5-10 Lakh</v>
      </c>
      <c r="G1402">
        <v>2400000</v>
      </c>
      <c r="H1402">
        <v>12</v>
      </c>
      <c r="I1402">
        <v>884</v>
      </c>
      <c r="J1402" s="1">
        <v>600000</v>
      </c>
      <c r="K1402" s="1">
        <v>800000</v>
      </c>
      <c r="L1402" s="1">
        <v>1400000</v>
      </c>
      <c r="M1402" s="1">
        <v>600000</v>
      </c>
      <c r="N1402" s="1" t="s">
        <v>21</v>
      </c>
      <c r="O1402" s="1">
        <f>Cleaned_Data[[#This Row],[ loan_amount]]-Cleaned_Data[[#This Row],[ bank_asset_value]]</f>
        <v>1800000</v>
      </c>
      <c r="P1402" s="1">
        <f>Cleaned_Data[[#This Row],[ loan_amount]]</f>
        <v>2400000</v>
      </c>
      <c r="Q1402" s="1" t="str">
        <f t="shared" si="85"/>
        <v>800+</v>
      </c>
      <c r="R1402" s="1">
        <f>Cleaned_Data[[#This Row],[ residential_assets_value]]+Cleaned_Data[[#This Row],[ commercial_assets_value]]+Cleaned_Data[[#This Row],[ luxury_assets_value]]</f>
        <v>2800000</v>
      </c>
      <c r="S1402" s="1">
        <f>Cleaned_Data[[#This Row],[ income_annum]]+Cleaned_Data[[#This Row],[ residential_assets_value]]+Cleaned_Data[[#This Row],[ commercial_assets_value]]+Cleaned_Data[[#This Row],[ luxury_assets_value]]</f>
        <v>3400000</v>
      </c>
      <c r="T1402" s="1" t="str">
        <f t="shared" si="86"/>
        <v>&lt;1 Cr</v>
      </c>
      <c r="U1402" s="12">
        <f t="shared" si="87"/>
        <v>200000</v>
      </c>
      <c r="V1402" s="1" t="str">
        <f>IF(Cleaned_Data[[#This Row],[EMI_Estimate]]&lt;50000, "50K", IF(Cleaned_Data[[#This Row],[EMI_Estimate]]&lt;100000, "50K-1L", IF(Cleaned_Data[[#This Row],[EMI_Estimate]]&lt;150000, "1L-1.5L", IF(Cleaned_Data[[#This Row],[EMI_Estimate]]&lt;200000,"1.5-2L", "&gt;2L"))))</f>
        <v>&gt;2L</v>
      </c>
    </row>
    <row r="1403" spans="1:22" x14ac:dyDescent="0.35">
      <c r="A1403">
        <v>1402</v>
      </c>
      <c r="B1403">
        <v>3</v>
      </c>
      <c r="C1403" t="s">
        <v>19</v>
      </c>
      <c r="D1403" t="s">
        <v>23</v>
      </c>
      <c r="E1403">
        <v>4900000</v>
      </c>
      <c r="F1403" t="str">
        <f t="shared" si="84"/>
        <v>&gt;20 Lakh</v>
      </c>
      <c r="G1403">
        <v>14300000</v>
      </c>
      <c r="H1403">
        <v>14</v>
      </c>
      <c r="I1403">
        <v>439</v>
      </c>
      <c r="J1403" s="1">
        <v>10300000</v>
      </c>
      <c r="K1403" s="1">
        <v>5600000</v>
      </c>
      <c r="L1403" s="1">
        <v>17400000</v>
      </c>
      <c r="M1403" s="1">
        <v>5100000</v>
      </c>
      <c r="N1403" s="1" t="s">
        <v>24</v>
      </c>
      <c r="O1403" s="1">
        <f>Cleaned_Data[[#This Row],[ loan_amount]]-Cleaned_Data[[#This Row],[ bank_asset_value]]</f>
        <v>9200000</v>
      </c>
      <c r="P1403" s="1">
        <f>Cleaned_Data[[#This Row],[ loan_amount]]</f>
        <v>14300000</v>
      </c>
      <c r="Q1403" s="1" t="str">
        <f t="shared" si="85"/>
        <v>300–499</v>
      </c>
      <c r="R1403" s="1">
        <f>Cleaned_Data[[#This Row],[ residential_assets_value]]+Cleaned_Data[[#This Row],[ commercial_assets_value]]+Cleaned_Data[[#This Row],[ luxury_assets_value]]</f>
        <v>33300000</v>
      </c>
      <c r="S1403" s="1">
        <f>Cleaned_Data[[#This Row],[ income_annum]]+Cleaned_Data[[#This Row],[ residential_assets_value]]+Cleaned_Data[[#This Row],[ commercial_assets_value]]+Cleaned_Data[[#This Row],[ luxury_assets_value]]</f>
        <v>38200000</v>
      </c>
      <c r="T1403" s="1" t="str">
        <f t="shared" si="86"/>
        <v>3–4 Cr</v>
      </c>
      <c r="U1403" s="12">
        <f t="shared" si="87"/>
        <v>1021429</v>
      </c>
      <c r="V1403" s="1" t="str">
        <f>IF(Cleaned_Data[[#This Row],[EMI_Estimate]]&lt;50000, "50K", IF(Cleaned_Data[[#This Row],[EMI_Estimate]]&lt;100000, "50K-1L", IF(Cleaned_Data[[#This Row],[EMI_Estimate]]&lt;150000, "1L-1.5L", IF(Cleaned_Data[[#This Row],[EMI_Estimate]]&lt;200000,"1.5-2L", "&gt;2L"))))</f>
        <v>&gt;2L</v>
      </c>
    </row>
    <row r="1404" spans="1:22" x14ac:dyDescent="0.35">
      <c r="A1404">
        <v>1403</v>
      </c>
      <c r="B1404">
        <v>3</v>
      </c>
      <c r="C1404" t="s">
        <v>19</v>
      </c>
      <c r="D1404" t="s">
        <v>23</v>
      </c>
      <c r="E1404">
        <v>3300000</v>
      </c>
      <c r="F1404" t="str">
        <f t="shared" si="84"/>
        <v>&gt;20 Lakh</v>
      </c>
      <c r="G1404">
        <v>8500000</v>
      </c>
      <c r="H1404">
        <v>12</v>
      </c>
      <c r="I1404">
        <v>586</v>
      </c>
      <c r="J1404" s="1">
        <v>7500000</v>
      </c>
      <c r="K1404" s="1">
        <v>5100000</v>
      </c>
      <c r="L1404" s="1">
        <v>7800000</v>
      </c>
      <c r="M1404" s="1">
        <v>3900000</v>
      </c>
      <c r="N1404" s="1" t="s">
        <v>21</v>
      </c>
      <c r="O1404" s="1">
        <f>Cleaned_Data[[#This Row],[ loan_amount]]-Cleaned_Data[[#This Row],[ bank_asset_value]]</f>
        <v>4600000</v>
      </c>
      <c r="P1404" s="1">
        <f>Cleaned_Data[[#This Row],[ loan_amount]]</f>
        <v>8500000</v>
      </c>
      <c r="Q1404" s="1" t="str">
        <f t="shared" si="85"/>
        <v>500–599</v>
      </c>
      <c r="R1404" s="1">
        <f>Cleaned_Data[[#This Row],[ residential_assets_value]]+Cleaned_Data[[#This Row],[ commercial_assets_value]]+Cleaned_Data[[#This Row],[ luxury_assets_value]]</f>
        <v>20400000</v>
      </c>
      <c r="S1404" s="1">
        <f>Cleaned_Data[[#This Row],[ income_annum]]+Cleaned_Data[[#This Row],[ residential_assets_value]]+Cleaned_Data[[#This Row],[ commercial_assets_value]]+Cleaned_Data[[#This Row],[ luxury_assets_value]]</f>
        <v>23700000</v>
      </c>
      <c r="T1404" s="1" t="str">
        <f t="shared" si="86"/>
        <v>2–3 Cr</v>
      </c>
      <c r="U1404" s="12">
        <f t="shared" si="87"/>
        <v>708333</v>
      </c>
      <c r="V1404" s="1" t="str">
        <f>IF(Cleaned_Data[[#This Row],[EMI_Estimate]]&lt;50000, "50K", IF(Cleaned_Data[[#This Row],[EMI_Estimate]]&lt;100000, "50K-1L", IF(Cleaned_Data[[#This Row],[EMI_Estimate]]&lt;150000, "1L-1.5L", IF(Cleaned_Data[[#This Row],[EMI_Estimate]]&lt;200000,"1.5-2L", "&gt;2L"))))</f>
        <v>&gt;2L</v>
      </c>
    </row>
    <row r="1405" spans="1:22" x14ac:dyDescent="0.35">
      <c r="A1405">
        <v>1404</v>
      </c>
      <c r="B1405">
        <v>3</v>
      </c>
      <c r="C1405" t="s">
        <v>19</v>
      </c>
      <c r="D1405" t="s">
        <v>23</v>
      </c>
      <c r="E1405">
        <v>9100000</v>
      </c>
      <c r="F1405" t="str">
        <f t="shared" si="84"/>
        <v>&gt;20 Lakh</v>
      </c>
      <c r="G1405">
        <v>18800000</v>
      </c>
      <c r="H1405">
        <v>20</v>
      </c>
      <c r="I1405">
        <v>308</v>
      </c>
      <c r="J1405" s="1">
        <v>14500000</v>
      </c>
      <c r="K1405" s="1">
        <v>10200000</v>
      </c>
      <c r="L1405" s="1">
        <v>20500000</v>
      </c>
      <c r="M1405" s="1">
        <v>4800000</v>
      </c>
      <c r="N1405" s="1" t="s">
        <v>24</v>
      </c>
      <c r="O1405" s="1">
        <f>Cleaned_Data[[#This Row],[ loan_amount]]-Cleaned_Data[[#This Row],[ bank_asset_value]]</f>
        <v>14000000</v>
      </c>
      <c r="P1405" s="1">
        <f>Cleaned_Data[[#This Row],[ loan_amount]]</f>
        <v>18800000</v>
      </c>
      <c r="Q1405" s="1" t="str">
        <f t="shared" si="85"/>
        <v>300–499</v>
      </c>
      <c r="R1405" s="1">
        <f>Cleaned_Data[[#This Row],[ residential_assets_value]]+Cleaned_Data[[#This Row],[ commercial_assets_value]]+Cleaned_Data[[#This Row],[ luxury_assets_value]]</f>
        <v>45200000</v>
      </c>
      <c r="S1405" s="1">
        <f>Cleaned_Data[[#This Row],[ income_annum]]+Cleaned_Data[[#This Row],[ residential_assets_value]]+Cleaned_Data[[#This Row],[ commercial_assets_value]]+Cleaned_Data[[#This Row],[ luxury_assets_value]]</f>
        <v>54300000</v>
      </c>
      <c r="T1405" s="1" t="str">
        <f t="shared" si="86"/>
        <v>&gt;4 Cr</v>
      </c>
      <c r="U1405" s="12">
        <f t="shared" si="87"/>
        <v>940000</v>
      </c>
      <c r="V1405" s="1" t="str">
        <f>IF(Cleaned_Data[[#This Row],[EMI_Estimate]]&lt;50000, "50K", IF(Cleaned_Data[[#This Row],[EMI_Estimate]]&lt;100000, "50K-1L", IF(Cleaned_Data[[#This Row],[EMI_Estimate]]&lt;150000, "1L-1.5L", IF(Cleaned_Data[[#This Row],[EMI_Estimate]]&lt;200000,"1.5-2L", "&gt;2L"))))</f>
        <v>&gt;2L</v>
      </c>
    </row>
    <row r="1406" spans="1:22" x14ac:dyDescent="0.35">
      <c r="A1406">
        <v>1405</v>
      </c>
      <c r="B1406">
        <v>5</v>
      </c>
      <c r="C1406" t="s">
        <v>19</v>
      </c>
      <c r="D1406" t="s">
        <v>20</v>
      </c>
      <c r="E1406">
        <v>6100000</v>
      </c>
      <c r="F1406" t="str">
        <f t="shared" si="84"/>
        <v>&gt;20 Lakh</v>
      </c>
      <c r="G1406">
        <v>23500000</v>
      </c>
      <c r="H1406">
        <v>16</v>
      </c>
      <c r="I1406">
        <v>300</v>
      </c>
      <c r="J1406" s="1">
        <v>300000</v>
      </c>
      <c r="K1406" s="1">
        <v>700000</v>
      </c>
      <c r="L1406" s="1">
        <v>22800000</v>
      </c>
      <c r="M1406" s="1">
        <v>4800000</v>
      </c>
      <c r="N1406" s="1" t="s">
        <v>24</v>
      </c>
      <c r="O1406" s="1">
        <f>Cleaned_Data[[#This Row],[ loan_amount]]-Cleaned_Data[[#This Row],[ bank_asset_value]]</f>
        <v>18700000</v>
      </c>
      <c r="P1406" s="1">
        <f>Cleaned_Data[[#This Row],[ loan_amount]]</f>
        <v>23500000</v>
      </c>
      <c r="Q1406" s="1" t="str">
        <f t="shared" si="85"/>
        <v>300–499</v>
      </c>
      <c r="R1406" s="1">
        <f>Cleaned_Data[[#This Row],[ residential_assets_value]]+Cleaned_Data[[#This Row],[ commercial_assets_value]]+Cleaned_Data[[#This Row],[ luxury_assets_value]]</f>
        <v>23800000</v>
      </c>
      <c r="S1406" s="1">
        <f>Cleaned_Data[[#This Row],[ income_annum]]+Cleaned_Data[[#This Row],[ residential_assets_value]]+Cleaned_Data[[#This Row],[ commercial_assets_value]]+Cleaned_Data[[#This Row],[ luxury_assets_value]]</f>
        <v>29900000</v>
      </c>
      <c r="T1406" s="1" t="str">
        <f t="shared" si="86"/>
        <v>2–3 Cr</v>
      </c>
      <c r="U1406" s="12">
        <f t="shared" si="87"/>
        <v>1468750</v>
      </c>
      <c r="V1406" s="1" t="str">
        <f>IF(Cleaned_Data[[#This Row],[EMI_Estimate]]&lt;50000, "50K", IF(Cleaned_Data[[#This Row],[EMI_Estimate]]&lt;100000, "50K-1L", IF(Cleaned_Data[[#This Row],[EMI_Estimate]]&lt;150000, "1L-1.5L", IF(Cleaned_Data[[#This Row],[EMI_Estimate]]&lt;200000,"1.5-2L", "&gt;2L"))))</f>
        <v>&gt;2L</v>
      </c>
    </row>
    <row r="1407" spans="1:22" x14ac:dyDescent="0.35">
      <c r="A1407">
        <v>1406</v>
      </c>
      <c r="B1407">
        <v>3</v>
      </c>
      <c r="C1407" t="s">
        <v>19</v>
      </c>
      <c r="D1407" t="s">
        <v>23</v>
      </c>
      <c r="E1407">
        <v>8400000</v>
      </c>
      <c r="F1407" t="str">
        <f t="shared" si="84"/>
        <v>&gt;20 Lakh</v>
      </c>
      <c r="G1407">
        <v>19600000</v>
      </c>
      <c r="H1407">
        <v>2</v>
      </c>
      <c r="I1407">
        <v>741</v>
      </c>
      <c r="J1407" s="1">
        <v>21500000</v>
      </c>
      <c r="K1407" s="1">
        <v>200000</v>
      </c>
      <c r="L1407" s="1">
        <v>18700000</v>
      </c>
      <c r="M1407" s="1">
        <v>8300000</v>
      </c>
      <c r="N1407" s="1" t="s">
        <v>21</v>
      </c>
      <c r="O1407" s="1">
        <f>Cleaned_Data[[#This Row],[ loan_amount]]-Cleaned_Data[[#This Row],[ bank_asset_value]]</f>
        <v>11300000</v>
      </c>
      <c r="P1407" s="1">
        <f>Cleaned_Data[[#This Row],[ loan_amount]]</f>
        <v>19600000</v>
      </c>
      <c r="Q1407" s="1" t="str">
        <f t="shared" si="85"/>
        <v>700–799</v>
      </c>
      <c r="R1407" s="1">
        <f>Cleaned_Data[[#This Row],[ residential_assets_value]]+Cleaned_Data[[#This Row],[ commercial_assets_value]]+Cleaned_Data[[#This Row],[ luxury_assets_value]]</f>
        <v>40400000</v>
      </c>
      <c r="S1407" s="1">
        <f>Cleaned_Data[[#This Row],[ income_annum]]+Cleaned_Data[[#This Row],[ residential_assets_value]]+Cleaned_Data[[#This Row],[ commercial_assets_value]]+Cleaned_Data[[#This Row],[ luxury_assets_value]]</f>
        <v>48800000</v>
      </c>
      <c r="T1407" s="1" t="str">
        <f t="shared" si="86"/>
        <v>&gt;4 Cr</v>
      </c>
      <c r="U1407" s="12">
        <f t="shared" si="87"/>
        <v>9800000</v>
      </c>
      <c r="V1407" s="1" t="str">
        <f>IF(Cleaned_Data[[#This Row],[EMI_Estimate]]&lt;50000, "50K", IF(Cleaned_Data[[#This Row],[EMI_Estimate]]&lt;100000, "50K-1L", IF(Cleaned_Data[[#This Row],[EMI_Estimate]]&lt;150000, "1L-1.5L", IF(Cleaned_Data[[#This Row],[EMI_Estimate]]&lt;200000,"1.5-2L", "&gt;2L"))))</f>
        <v>&gt;2L</v>
      </c>
    </row>
    <row r="1408" spans="1:22" x14ac:dyDescent="0.35">
      <c r="A1408">
        <v>1407</v>
      </c>
      <c r="B1408">
        <v>4</v>
      </c>
      <c r="C1408" t="s">
        <v>19</v>
      </c>
      <c r="D1408" t="s">
        <v>20</v>
      </c>
      <c r="E1408">
        <v>7900000</v>
      </c>
      <c r="F1408" t="str">
        <f t="shared" si="84"/>
        <v>&gt;20 Lakh</v>
      </c>
      <c r="G1408">
        <v>31400000</v>
      </c>
      <c r="H1408">
        <v>8</v>
      </c>
      <c r="I1408">
        <v>698</v>
      </c>
      <c r="J1408" s="1">
        <v>16500000</v>
      </c>
      <c r="K1408" s="1">
        <v>11400000</v>
      </c>
      <c r="L1408" s="1">
        <v>28700000</v>
      </c>
      <c r="M1408" s="1">
        <v>5100000</v>
      </c>
      <c r="N1408" s="1" t="s">
        <v>21</v>
      </c>
      <c r="O1408" s="1">
        <f>Cleaned_Data[[#This Row],[ loan_amount]]-Cleaned_Data[[#This Row],[ bank_asset_value]]</f>
        <v>26300000</v>
      </c>
      <c r="P1408" s="1">
        <f>Cleaned_Data[[#This Row],[ loan_amount]]</f>
        <v>31400000</v>
      </c>
      <c r="Q1408" s="1" t="str">
        <f t="shared" si="85"/>
        <v>600–699</v>
      </c>
      <c r="R1408" s="1">
        <f>Cleaned_Data[[#This Row],[ residential_assets_value]]+Cleaned_Data[[#This Row],[ commercial_assets_value]]+Cleaned_Data[[#This Row],[ luxury_assets_value]]</f>
        <v>56600000</v>
      </c>
      <c r="S1408" s="1">
        <f>Cleaned_Data[[#This Row],[ income_annum]]+Cleaned_Data[[#This Row],[ residential_assets_value]]+Cleaned_Data[[#This Row],[ commercial_assets_value]]+Cleaned_Data[[#This Row],[ luxury_assets_value]]</f>
        <v>64500000</v>
      </c>
      <c r="T1408" s="1" t="str">
        <f t="shared" si="86"/>
        <v>&gt;4 Cr</v>
      </c>
      <c r="U1408" s="12">
        <f t="shared" si="87"/>
        <v>3925000</v>
      </c>
      <c r="V1408" s="1" t="str">
        <f>IF(Cleaned_Data[[#This Row],[EMI_Estimate]]&lt;50000, "50K", IF(Cleaned_Data[[#This Row],[EMI_Estimate]]&lt;100000, "50K-1L", IF(Cleaned_Data[[#This Row],[EMI_Estimate]]&lt;150000, "1L-1.5L", IF(Cleaned_Data[[#This Row],[EMI_Estimate]]&lt;200000,"1.5-2L", "&gt;2L"))))</f>
        <v>&gt;2L</v>
      </c>
    </row>
    <row r="1409" spans="1:22" x14ac:dyDescent="0.35">
      <c r="A1409">
        <v>1408</v>
      </c>
      <c r="B1409">
        <v>2</v>
      </c>
      <c r="C1409" t="s">
        <v>22</v>
      </c>
      <c r="D1409" t="s">
        <v>23</v>
      </c>
      <c r="E1409">
        <v>6100000</v>
      </c>
      <c r="F1409" t="str">
        <f t="shared" si="84"/>
        <v>&gt;20 Lakh</v>
      </c>
      <c r="G1409">
        <v>22300000</v>
      </c>
      <c r="H1409">
        <v>10</v>
      </c>
      <c r="I1409">
        <v>733</v>
      </c>
      <c r="J1409" s="1">
        <v>12100000</v>
      </c>
      <c r="K1409" s="1">
        <v>9700000</v>
      </c>
      <c r="L1409" s="1">
        <v>17200000</v>
      </c>
      <c r="M1409" s="1">
        <v>5600000</v>
      </c>
      <c r="N1409" s="1" t="s">
        <v>21</v>
      </c>
      <c r="O1409" s="1">
        <f>Cleaned_Data[[#This Row],[ loan_amount]]-Cleaned_Data[[#This Row],[ bank_asset_value]]</f>
        <v>16700000</v>
      </c>
      <c r="P1409" s="1">
        <f>Cleaned_Data[[#This Row],[ loan_amount]]</f>
        <v>22300000</v>
      </c>
      <c r="Q1409" s="1" t="str">
        <f t="shared" si="85"/>
        <v>700–799</v>
      </c>
      <c r="R1409" s="1">
        <f>Cleaned_Data[[#This Row],[ residential_assets_value]]+Cleaned_Data[[#This Row],[ commercial_assets_value]]+Cleaned_Data[[#This Row],[ luxury_assets_value]]</f>
        <v>39000000</v>
      </c>
      <c r="S1409" s="1">
        <f>Cleaned_Data[[#This Row],[ income_annum]]+Cleaned_Data[[#This Row],[ residential_assets_value]]+Cleaned_Data[[#This Row],[ commercial_assets_value]]+Cleaned_Data[[#This Row],[ luxury_assets_value]]</f>
        <v>45100000</v>
      </c>
      <c r="T1409" s="1" t="str">
        <f t="shared" si="86"/>
        <v>&gt;4 Cr</v>
      </c>
      <c r="U1409" s="12">
        <f t="shared" si="87"/>
        <v>2230000</v>
      </c>
      <c r="V1409" s="1" t="str">
        <f>IF(Cleaned_Data[[#This Row],[EMI_Estimate]]&lt;50000, "50K", IF(Cleaned_Data[[#This Row],[EMI_Estimate]]&lt;100000, "50K-1L", IF(Cleaned_Data[[#This Row],[EMI_Estimate]]&lt;150000, "1L-1.5L", IF(Cleaned_Data[[#This Row],[EMI_Estimate]]&lt;200000,"1.5-2L", "&gt;2L"))))</f>
        <v>&gt;2L</v>
      </c>
    </row>
    <row r="1410" spans="1:22" x14ac:dyDescent="0.35">
      <c r="A1410">
        <v>1409</v>
      </c>
      <c r="B1410">
        <v>3</v>
      </c>
      <c r="C1410" t="s">
        <v>22</v>
      </c>
      <c r="D1410" t="s">
        <v>23</v>
      </c>
      <c r="E1410">
        <v>2000000</v>
      </c>
      <c r="F1410" t="str">
        <f t="shared" ref="F1410:F1473" si="88">IF(E1410&lt;500000, "&lt;5 Lakh",
 IF(E1410&lt;1000000, "5-10 Lakh",
 IF(E1410&lt;1500000, "10-15 Lakh",
 IF(E1410&lt;2000000, "15-20 Lakh", "&gt;20 Lakh"))))</f>
        <v>&gt;20 Lakh</v>
      </c>
      <c r="G1410">
        <v>4200000</v>
      </c>
      <c r="H1410">
        <v>16</v>
      </c>
      <c r="I1410">
        <v>571</v>
      </c>
      <c r="J1410" s="1">
        <v>1700000</v>
      </c>
      <c r="K1410" s="1">
        <v>3900000</v>
      </c>
      <c r="L1410" s="1">
        <v>5800000</v>
      </c>
      <c r="M1410" s="1">
        <v>1300000</v>
      </c>
      <c r="N1410" s="1" t="s">
        <v>21</v>
      </c>
      <c r="O1410" s="1">
        <f>Cleaned_Data[[#This Row],[ loan_amount]]-Cleaned_Data[[#This Row],[ bank_asset_value]]</f>
        <v>2900000</v>
      </c>
      <c r="P1410" s="1">
        <f>Cleaned_Data[[#This Row],[ loan_amount]]</f>
        <v>4200000</v>
      </c>
      <c r="Q1410" s="1" t="str">
        <f t="shared" ref="Q1410:Q1473" si="89">IF(I1410&lt;500,"300–499",IF(I1410&lt;600,"500–599",IF(I1410&lt;700,"600–699",IF(I1410&lt;800,"700–799","800+"))))</f>
        <v>500–599</v>
      </c>
      <c r="R1410" s="1">
        <f>Cleaned_Data[[#This Row],[ residential_assets_value]]+Cleaned_Data[[#This Row],[ commercial_assets_value]]+Cleaned_Data[[#This Row],[ luxury_assets_value]]</f>
        <v>11400000</v>
      </c>
      <c r="S1410" s="1">
        <f>Cleaned_Data[[#This Row],[ income_annum]]+Cleaned_Data[[#This Row],[ residential_assets_value]]+Cleaned_Data[[#This Row],[ commercial_assets_value]]+Cleaned_Data[[#This Row],[ luxury_assets_value]]</f>
        <v>13400000</v>
      </c>
      <c r="T1410" s="1" t="str">
        <f t="shared" ref="T1410:T1473" si="90">IF(S1410&lt;10000000, "&lt;1 Cr", IF(S1410&lt;20000000, "1–2 Cr", IF(S1410&lt;30000000, "2–3 Cr", IF(S1410&lt;40000000, "3–4 Cr", "&gt;4 Cr"))))</f>
        <v>1–2 Cr</v>
      </c>
      <c r="U1410" s="12">
        <f t="shared" ref="U1410:U1473" si="91">ROUND(G1410/H1410, 0)</f>
        <v>262500</v>
      </c>
      <c r="V1410" s="1" t="str">
        <f>IF(Cleaned_Data[[#This Row],[EMI_Estimate]]&lt;50000, "50K", IF(Cleaned_Data[[#This Row],[EMI_Estimate]]&lt;100000, "50K-1L", IF(Cleaned_Data[[#This Row],[EMI_Estimate]]&lt;150000, "1L-1.5L", IF(Cleaned_Data[[#This Row],[EMI_Estimate]]&lt;200000,"1.5-2L", "&gt;2L"))))</f>
        <v>&gt;2L</v>
      </c>
    </row>
    <row r="1411" spans="1:22" x14ac:dyDescent="0.35">
      <c r="A1411">
        <v>1410</v>
      </c>
      <c r="B1411">
        <v>3</v>
      </c>
      <c r="C1411" t="s">
        <v>19</v>
      </c>
      <c r="D1411" t="s">
        <v>23</v>
      </c>
      <c r="E1411">
        <v>9900000</v>
      </c>
      <c r="F1411" t="str">
        <f t="shared" si="88"/>
        <v>&gt;20 Lakh</v>
      </c>
      <c r="G1411">
        <v>29900000</v>
      </c>
      <c r="H1411">
        <v>20</v>
      </c>
      <c r="I1411">
        <v>490</v>
      </c>
      <c r="J1411" s="1">
        <v>10500000</v>
      </c>
      <c r="K1411" s="1">
        <v>9100000</v>
      </c>
      <c r="L1411" s="1">
        <v>27100000</v>
      </c>
      <c r="M1411" s="1">
        <v>7400000</v>
      </c>
      <c r="N1411" s="1" t="s">
        <v>24</v>
      </c>
      <c r="O1411" s="1">
        <f>Cleaned_Data[[#This Row],[ loan_amount]]-Cleaned_Data[[#This Row],[ bank_asset_value]]</f>
        <v>22500000</v>
      </c>
      <c r="P1411" s="1">
        <f>Cleaned_Data[[#This Row],[ loan_amount]]</f>
        <v>29900000</v>
      </c>
      <c r="Q1411" s="1" t="str">
        <f t="shared" si="89"/>
        <v>300–499</v>
      </c>
      <c r="R1411" s="1">
        <f>Cleaned_Data[[#This Row],[ residential_assets_value]]+Cleaned_Data[[#This Row],[ commercial_assets_value]]+Cleaned_Data[[#This Row],[ luxury_assets_value]]</f>
        <v>46700000</v>
      </c>
      <c r="S1411" s="1">
        <f>Cleaned_Data[[#This Row],[ income_annum]]+Cleaned_Data[[#This Row],[ residential_assets_value]]+Cleaned_Data[[#This Row],[ commercial_assets_value]]+Cleaned_Data[[#This Row],[ luxury_assets_value]]</f>
        <v>56600000</v>
      </c>
      <c r="T1411" s="1" t="str">
        <f t="shared" si="90"/>
        <v>&gt;4 Cr</v>
      </c>
      <c r="U1411" s="12">
        <f t="shared" si="91"/>
        <v>1495000</v>
      </c>
      <c r="V1411" s="1" t="str">
        <f>IF(Cleaned_Data[[#This Row],[EMI_Estimate]]&lt;50000, "50K", IF(Cleaned_Data[[#This Row],[EMI_Estimate]]&lt;100000, "50K-1L", IF(Cleaned_Data[[#This Row],[EMI_Estimate]]&lt;150000, "1L-1.5L", IF(Cleaned_Data[[#This Row],[EMI_Estimate]]&lt;200000,"1.5-2L", "&gt;2L"))))</f>
        <v>&gt;2L</v>
      </c>
    </row>
    <row r="1412" spans="1:22" x14ac:dyDescent="0.35">
      <c r="A1412">
        <v>1411</v>
      </c>
      <c r="B1412">
        <v>2</v>
      </c>
      <c r="C1412" t="s">
        <v>22</v>
      </c>
      <c r="D1412" t="s">
        <v>20</v>
      </c>
      <c r="E1412">
        <v>9500000</v>
      </c>
      <c r="F1412" t="str">
        <f t="shared" si="88"/>
        <v>&gt;20 Lakh</v>
      </c>
      <c r="G1412">
        <v>25400000</v>
      </c>
      <c r="H1412">
        <v>16</v>
      </c>
      <c r="I1412">
        <v>451</v>
      </c>
      <c r="J1412" s="1">
        <v>19000000</v>
      </c>
      <c r="K1412" s="1">
        <v>2900000</v>
      </c>
      <c r="L1412" s="1">
        <v>33800000</v>
      </c>
      <c r="M1412" s="1">
        <v>11400000</v>
      </c>
      <c r="N1412" s="1" t="s">
        <v>24</v>
      </c>
      <c r="O1412" s="1">
        <f>Cleaned_Data[[#This Row],[ loan_amount]]-Cleaned_Data[[#This Row],[ bank_asset_value]]</f>
        <v>14000000</v>
      </c>
      <c r="P1412" s="1">
        <f>Cleaned_Data[[#This Row],[ loan_amount]]</f>
        <v>25400000</v>
      </c>
      <c r="Q1412" s="1" t="str">
        <f t="shared" si="89"/>
        <v>300–499</v>
      </c>
      <c r="R1412" s="1">
        <f>Cleaned_Data[[#This Row],[ residential_assets_value]]+Cleaned_Data[[#This Row],[ commercial_assets_value]]+Cleaned_Data[[#This Row],[ luxury_assets_value]]</f>
        <v>55700000</v>
      </c>
      <c r="S1412" s="1">
        <f>Cleaned_Data[[#This Row],[ income_annum]]+Cleaned_Data[[#This Row],[ residential_assets_value]]+Cleaned_Data[[#This Row],[ commercial_assets_value]]+Cleaned_Data[[#This Row],[ luxury_assets_value]]</f>
        <v>65200000</v>
      </c>
      <c r="T1412" s="1" t="str">
        <f t="shared" si="90"/>
        <v>&gt;4 Cr</v>
      </c>
      <c r="U1412" s="12">
        <f t="shared" si="91"/>
        <v>1587500</v>
      </c>
      <c r="V1412" s="1" t="str">
        <f>IF(Cleaned_Data[[#This Row],[EMI_Estimate]]&lt;50000, "50K", IF(Cleaned_Data[[#This Row],[EMI_Estimate]]&lt;100000, "50K-1L", IF(Cleaned_Data[[#This Row],[EMI_Estimate]]&lt;150000, "1L-1.5L", IF(Cleaned_Data[[#This Row],[EMI_Estimate]]&lt;200000,"1.5-2L", "&gt;2L"))))</f>
        <v>&gt;2L</v>
      </c>
    </row>
    <row r="1413" spans="1:22" x14ac:dyDescent="0.35">
      <c r="A1413">
        <v>1412</v>
      </c>
      <c r="B1413">
        <v>4</v>
      </c>
      <c r="C1413" t="s">
        <v>19</v>
      </c>
      <c r="D1413" t="s">
        <v>23</v>
      </c>
      <c r="E1413">
        <v>1900000</v>
      </c>
      <c r="F1413" t="str">
        <f t="shared" si="88"/>
        <v>15-20 Lakh</v>
      </c>
      <c r="G1413">
        <v>6800000</v>
      </c>
      <c r="H1413">
        <v>6</v>
      </c>
      <c r="I1413">
        <v>559</v>
      </c>
      <c r="J1413" s="1">
        <v>3600000</v>
      </c>
      <c r="K1413" s="1">
        <v>2200000</v>
      </c>
      <c r="L1413" s="1">
        <v>6200000</v>
      </c>
      <c r="M1413" s="1">
        <v>1200000</v>
      </c>
      <c r="N1413" s="1" t="s">
        <v>21</v>
      </c>
      <c r="O1413" s="1">
        <f>Cleaned_Data[[#This Row],[ loan_amount]]-Cleaned_Data[[#This Row],[ bank_asset_value]]</f>
        <v>5600000</v>
      </c>
      <c r="P1413" s="1">
        <f>Cleaned_Data[[#This Row],[ loan_amount]]</f>
        <v>6800000</v>
      </c>
      <c r="Q1413" s="1" t="str">
        <f t="shared" si="89"/>
        <v>500–599</v>
      </c>
      <c r="R1413" s="1">
        <f>Cleaned_Data[[#This Row],[ residential_assets_value]]+Cleaned_Data[[#This Row],[ commercial_assets_value]]+Cleaned_Data[[#This Row],[ luxury_assets_value]]</f>
        <v>12000000</v>
      </c>
      <c r="S1413" s="1">
        <f>Cleaned_Data[[#This Row],[ income_annum]]+Cleaned_Data[[#This Row],[ residential_assets_value]]+Cleaned_Data[[#This Row],[ commercial_assets_value]]+Cleaned_Data[[#This Row],[ luxury_assets_value]]</f>
        <v>13900000</v>
      </c>
      <c r="T1413" s="1" t="str">
        <f t="shared" si="90"/>
        <v>1–2 Cr</v>
      </c>
      <c r="U1413" s="12">
        <f t="shared" si="91"/>
        <v>1133333</v>
      </c>
      <c r="V1413" s="1" t="str">
        <f>IF(Cleaned_Data[[#This Row],[EMI_Estimate]]&lt;50000, "50K", IF(Cleaned_Data[[#This Row],[EMI_Estimate]]&lt;100000, "50K-1L", IF(Cleaned_Data[[#This Row],[EMI_Estimate]]&lt;150000, "1L-1.5L", IF(Cleaned_Data[[#This Row],[EMI_Estimate]]&lt;200000,"1.5-2L", "&gt;2L"))))</f>
        <v>&gt;2L</v>
      </c>
    </row>
    <row r="1414" spans="1:22" x14ac:dyDescent="0.35">
      <c r="A1414">
        <v>1413</v>
      </c>
      <c r="B1414">
        <v>4</v>
      </c>
      <c r="C1414" t="s">
        <v>19</v>
      </c>
      <c r="D1414" t="s">
        <v>23</v>
      </c>
      <c r="E1414">
        <v>6900000</v>
      </c>
      <c r="F1414" t="str">
        <f t="shared" si="88"/>
        <v>&gt;20 Lakh</v>
      </c>
      <c r="G1414">
        <v>21400000</v>
      </c>
      <c r="H1414">
        <v>10</v>
      </c>
      <c r="I1414">
        <v>577</v>
      </c>
      <c r="J1414" s="1">
        <v>12500000</v>
      </c>
      <c r="K1414" s="1">
        <v>2200000</v>
      </c>
      <c r="L1414" s="1">
        <v>14900000</v>
      </c>
      <c r="M1414" s="1">
        <v>6300000</v>
      </c>
      <c r="N1414" s="1" t="s">
        <v>21</v>
      </c>
      <c r="O1414" s="1">
        <f>Cleaned_Data[[#This Row],[ loan_amount]]-Cleaned_Data[[#This Row],[ bank_asset_value]]</f>
        <v>15100000</v>
      </c>
      <c r="P1414" s="1">
        <f>Cleaned_Data[[#This Row],[ loan_amount]]</f>
        <v>21400000</v>
      </c>
      <c r="Q1414" s="1" t="str">
        <f t="shared" si="89"/>
        <v>500–599</v>
      </c>
      <c r="R1414" s="1">
        <f>Cleaned_Data[[#This Row],[ residential_assets_value]]+Cleaned_Data[[#This Row],[ commercial_assets_value]]+Cleaned_Data[[#This Row],[ luxury_assets_value]]</f>
        <v>29600000</v>
      </c>
      <c r="S1414" s="1">
        <f>Cleaned_Data[[#This Row],[ income_annum]]+Cleaned_Data[[#This Row],[ residential_assets_value]]+Cleaned_Data[[#This Row],[ commercial_assets_value]]+Cleaned_Data[[#This Row],[ luxury_assets_value]]</f>
        <v>36500000</v>
      </c>
      <c r="T1414" s="1" t="str">
        <f t="shared" si="90"/>
        <v>3–4 Cr</v>
      </c>
      <c r="U1414" s="12">
        <f t="shared" si="91"/>
        <v>2140000</v>
      </c>
      <c r="V1414" s="1" t="str">
        <f>IF(Cleaned_Data[[#This Row],[EMI_Estimate]]&lt;50000, "50K", IF(Cleaned_Data[[#This Row],[EMI_Estimate]]&lt;100000, "50K-1L", IF(Cleaned_Data[[#This Row],[EMI_Estimate]]&lt;150000, "1L-1.5L", IF(Cleaned_Data[[#This Row],[EMI_Estimate]]&lt;200000,"1.5-2L", "&gt;2L"))))</f>
        <v>&gt;2L</v>
      </c>
    </row>
    <row r="1415" spans="1:22" x14ac:dyDescent="0.35">
      <c r="A1415">
        <v>1414</v>
      </c>
      <c r="B1415">
        <v>2</v>
      </c>
      <c r="C1415" t="s">
        <v>22</v>
      </c>
      <c r="D1415" t="s">
        <v>23</v>
      </c>
      <c r="E1415">
        <v>1500000</v>
      </c>
      <c r="F1415" t="str">
        <f t="shared" si="88"/>
        <v>15-20 Lakh</v>
      </c>
      <c r="G1415">
        <v>5000000</v>
      </c>
      <c r="H1415">
        <v>4</v>
      </c>
      <c r="I1415">
        <v>613</v>
      </c>
      <c r="J1415" s="1">
        <v>4400000</v>
      </c>
      <c r="K1415" s="1">
        <v>1300000</v>
      </c>
      <c r="L1415" s="1">
        <v>5200000</v>
      </c>
      <c r="M1415" s="1">
        <v>2100000</v>
      </c>
      <c r="N1415" s="1" t="s">
        <v>21</v>
      </c>
      <c r="O1415" s="1">
        <f>Cleaned_Data[[#This Row],[ loan_amount]]-Cleaned_Data[[#This Row],[ bank_asset_value]]</f>
        <v>2900000</v>
      </c>
      <c r="P1415" s="1">
        <f>Cleaned_Data[[#This Row],[ loan_amount]]</f>
        <v>5000000</v>
      </c>
      <c r="Q1415" s="1" t="str">
        <f t="shared" si="89"/>
        <v>600–699</v>
      </c>
      <c r="R1415" s="1">
        <f>Cleaned_Data[[#This Row],[ residential_assets_value]]+Cleaned_Data[[#This Row],[ commercial_assets_value]]+Cleaned_Data[[#This Row],[ luxury_assets_value]]</f>
        <v>10900000</v>
      </c>
      <c r="S1415" s="1">
        <f>Cleaned_Data[[#This Row],[ income_annum]]+Cleaned_Data[[#This Row],[ residential_assets_value]]+Cleaned_Data[[#This Row],[ commercial_assets_value]]+Cleaned_Data[[#This Row],[ luxury_assets_value]]</f>
        <v>12400000</v>
      </c>
      <c r="T1415" s="1" t="str">
        <f t="shared" si="90"/>
        <v>1–2 Cr</v>
      </c>
      <c r="U1415" s="12">
        <f t="shared" si="91"/>
        <v>1250000</v>
      </c>
      <c r="V1415" s="1" t="str">
        <f>IF(Cleaned_Data[[#This Row],[EMI_Estimate]]&lt;50000, "50K", IF(Cleaned_Data[[#This Row],[EMI_Estimate]]&lt;100000, "50K-1L", IF(Cleaned_Data[[#This Row],[EMI_Estimate]]&lt;150000, "1L-1.5L", IF(Cleaned_Data[[#This Row],[EMI_Estimate]]&lt;200000,"1.5-2L", "&gt;2L"))))</f>
        <v>&gt;2L</v>
      </c>
    </row>
    <row r="1416" spans="1:22" x14ac:dyDescent="0.35">
      <c r="A1416">
        <v>1415</v>
      </c>
      <c r="B1416">
        <v>4</v>
      </c>
      <c r="C1416" t="s">
        <v>22</v>
      </c>
      <c r="D1416" t="s">
        <v>20</v>
      </c>
      <c r="E1416">
        <v>1900000</v>
      </c>
      <c r="F1416" t="str">
        <f t="shared" si="88"/>
        <v>15-20 Lakh</v>
      </c>
      <c r="G1416">
        <v>3800000</v>
      </c>
      <c r="H1416">
        <v>20</v>
      </c>
      <c r="I1416">
        <v>785</v>
      </c>
      <c r="J1416" s="1">
        <v>1000000</v>
      </c>
      <c r="K1416" s="1">
        <v>600000</v>
      </c>
      <c r="L1416" s="1">
        <v>6100000</v>
      </c>
      <c r="M1416" s="1">
        <v>1500000</v>
      </c>
      <c r="N1416" s="1" t="s">
        <v>21</v>
      </c>
      <c r="O1416" s="1">
        <f>Cleaned_Data[[#This Row],[ loan_amount]]-Cleaned_Data[[#This Row],[ bank_asset_value]]</f>
        <v>2300000</v>
      </c>
      <c r="P1416" s="1">
        <f>Cleaned_Data[[#This Row],[ loan_amount]]</f>
        <v>3800000</v>
      </c>
      <c r="Q1416" s="1" t="str">
        <f t="shared" si="89"/>
        <v>700–799</v>
      </c>
      <c r="R1416" s="1">
        <f>Cleaned_Data[[#This Row],[ residential_assets_value]]+Cleaned_Data[[#This Row],[ commercial_assets_value]]+Cleaned_Data[[#This Row],[ luxury_assets_value]]</f>
        <v>7700000</v>
      </c>
      <c r="S1416" s="1">
        <f>Cleaned_Data[[#This Row],[ income_annum]]+Cleaned_Data[[#This Row],[ residential_assets_value]]+Cleaned_Data[[#This Row],[ commercial_assets_value]]+Cleaned_Data[[#This Row],[ luxury_assets_value]]</f>
        <v>9600000</v>
      </c>
      <c r="T1416" s="1" t="str">
        <f t="shared" si="90"/>
        <v>&lt;1 Cr</v>
      </c>
      <c r="U1416" s="12">
        <f t="shared" si="91"/>
        <v>190000</v>
      </c>
      <c r="V1416" s="1" t="str">
        <f>IF(Cleaned_Data[[#This Row],[EMI_Estimate]]&lt;50000, "50K", IF(Cleaned_Data[[#This Row],[EMI_Estimate]]&lt;100000, "50K-1L", IF(Cleaned_Data[[#This Row],[EMI_Estimate]]&lt;150000, "1L-1.5L", IF(Cleaned_Data[[#This Row],[EMI_Estimate]]&lt;200000,"1.5-2L", "&gt;2L"))))</f>
        <v>1.5-2L</v>
      </c>
    </row>
    <row r="1417" spans="1:22" x14ac:dyDescent="0.35">
      <c r="A1417">
        <v>1416</v>
      </c>
      <c r="B1417">
        <v>0</v>
      </c>
      <c r="C1417" t="s">
        <v>19</v>
      </c>
      <c r="D1417" t="s">
        <v>23</v>
      </c>
      <c r="E1417">
        <v>2300000</v>
      </c>
      <c r="F1417" t="str">
        <f t="shared" si="88"/>
        <v>&gt;20 Lakh</v>
      </c>
      <c r="G1417">
        <v>6000000</v>
      </c>
      <c r="H1417">
        <v>8</v>
      </c>
      <c r="I1417">
        <v>690</v>
      </c>
      <c r="J1417" s="1">
        <v>5500000</v>
      </c>
      <c r="K1417" s="1">
        <v>2900000</v>
      </c>
      <c r="L1417" s="1">
        <v>6000000</v>
      </c>
      <c r="M1417" s="1">
        <v>2000000</v>
      </c>
      <c r="N1417" s="1" t="s">
        <v>21</v>
      </c>
      <c r="O1417" s="1">
        <f>Cleaned_Data[[#This Row],[ loan_amount]]-Cleaned_Data[[#This Row],[ bank_asset_value]]</f>
        <v>4000000</v>
      </c>
      <c r="P1417" s="1">
        <f>Cleaned_Data[[#This Row],[ loan_amount]]</f>
        <v>6000000</v>
      </c>
      <c r="Q1417" s="1" t="str">
        <f t="shared" si="89"/>
        <v>600–699</v>
      </c>
      <c r="R1417" s="1">
        <f>Cleaned_Data[[#This Row],[ residential_assets_value]]+Cleaned_Data[[#This Row],[ commercial_assets_value]]+Cleaned_Data[[#This Row],[ luxury_assets_value]]</f>
        <v>14400000</v>
      </c>
      <c r="S1417" s="1">
        <f>Cleaned_Data[[#This Row],[ income_annum]]+Cleaned_Data[[#This Row],[ residential_assets_value]]+Cleaned_Data[[#This Row],[ commercial_assets_value]]+Cleaned_Data[[#This Row],[ luxury_assets_value]]</f>
        <v>16700000</v>
      </c>
      <c r="T1417" s="1" t="str">
        <f t="shared" si="90"/>
        <v>1–2 Cr</v>
      </c>
      <c r="U1417" s="12">
        <f t="shared" si="91"/>
        <v>750000</v>
      </c>
      <c r="V1417" s="1" t="str">
        <f>IF(Cleaned_Data[[#This Row],[EMI_Estimate]]&lt;50000, "50K", IF(Cleaned_Data[[#This Row],[EMI_Estimate]]&lt;100000, "50K-1L", IF(Cleaned_Data[[#This Row],[EMI_Estimate]]&lt;150000, "1L-1.5L", IF(Cleaned_Data[[#This Row],[EMI_Estimate]]&lt;200000,"1.5-2L", "&gt;2L"))))</f>
        <v>&gt;2L</v>
      </c>
    </row>
    <row r="1418" spans="1:22" x14ac:dyDescent="0.35">
      <c r="A1418">
        <v>1417</v>
      </c>
      <c r="B1418">
        <v>2</v>
      </c>
      <c r="C1418" t="s">
        <v>22</v>
      </c>
      <c r="D1418" t="s">
        <v>20</v>
      </c>
      <c r="E1418">
        <v>7800000</v>
      </c>
      <c r="F1418" t="str">
        <f t="shared" si="88"/>
        <v>&gt;20 Lakh</v>
      </c>
      <c r="G1418">
        <v>17100000</v>
      </c>
      <c r="H1418">
        <v>14</v>
      </c>
      <c r="I1418">
        <v>351</v>
      </c>
      <c r="J1418" s="1">
        <v>19000000</v>
      </c>
      <c r="K1418" s="1">
        <v>7200000</v>
      </c>
      <c r="L1418" s="1">
        <v>19300000</v>
      </c>
      <c r="M1418" s="1">
        <v>7100000</v>
      </c>
      <c r="N1418" s="1" t="s">
        <v>24</v>
      </c>
      <c r="O1418" s="1">
        <f>Cleaned_Data[[#This Row],[ loan_amount]]-Cleaned_Data[[#This Row],[ bank_asset_value]]</f>
        <v>10000000</v>
      </c>
      <c r="P1418" s="1">
        <f>Cleaned_Data[[#This Row],[ loan_amount]]</f>
        <v>17100000</v>
      </c>
      <c r="Q1418" s="1" t="str">
        <f t="shared" si="89"/>
        <v>300–499</v>
      </c>
      <c r="R1418" s="1">
        <f>Cleaned_Data[[#This Row],[ residential_assets_value]]+Cleaned_Data[[#This Row],[ commercial_assets_value]]+Cleaned_Data[[#This Row],[ luxury_assets_value]]</f>
        <v>45500000</v>
      </c>
      <c r="S1418" s="1">
        <f>Cleaned_Data[[#This Row],[ income_annum]]+Cleaned_Data[[#This Row],[ residential_assets_value]]+Cleaned_Data[[#This Row],[ commercial_assets_value]]+Cleaned_Data[[#This Row],[ luxury_assets_value]]</f>
        <v>53300000</v>
      </c>
      <c r="T1418" s="1" t="str">
        <f t="shared" si="90"/>
        <v>&gt;4 Cr</v>
      </c>
      <c r="U1418" s="12">
        <f t="shared" si="91"/>
        <v>1221429</v>
      </c>
      <c r="V1418" s="1" t="str">
        <f>IF(Cleaned_Data[[#This Row],[EMI_Estimate]]&lt;50000, "50K", IF(Cleaned_Data[[#This Row],[EMI_Estimate]]&lt;100000, "50K-1L", IF(Cleaned_Data[[#This Row],[EMI_Estimate]]&lt;150000, "1L-1.5L", IF(Cleaned_Data[[#This Row],[EMI_Estimate]]&lt;200000,"1.5-2L", "&gt;2L"))))</f>
        <v>&gt;2L</v>
      </c>
    </row>
    <row r="1419" spans="1:22" x14ac:dyDescent="0.35">
      <c r="A1419">
        <v>1418</v>
      </c>
      <c r="B1419">
        <v>4</v>
      </c>
      <c r="C1419" t="s">
        <v>22</v>
      </c>
      <c r="D1419" t="s">
        <v>20</v>
      </c>
      <c r="E1419">
        <v>400000</v>
      </c>
      <c r="F1419" t="str">
        <f t="shared" si="88"/>
        <v>&lt;5 Lakh</v>
      </c>
      <c r="G1419">
        <v>1000000</v>
      </c>
      <c r="H1419">
        <v>10</v>
      </c>
      <c r="I1419">
        <v>447</v>
      </c>
      <c r="J1419" s="1">
        <v>0</v>
      </c>
      <c r="K1419" s="1">
        <v>300000</v>
      </c>
      <c r="L1419" s="1">
        <v>900000</v>
      </c>
      <c r="M1419" s="1">
        <v>300000</v>
      </c>
      <c r="N1419" s="1" t="s">
        <v>24</v>
      </c>
      <c r="O1419" s="1">
        <f>Cleaned_Data[[#This Row],[ loan_amount]]-Cleaned_Data[[#This Row],[ bank_asset_value]]</f>
        <v>700000</v>
      </c>
      <c r="P1419" s="1">
        <f>Cleaned_Data[[#This Row],[ loan_amount]]</f>
        <v>1000000</v>
      </c>
      <c r="Q1419" s="1" t="str">
        <f t="shared" si="89"/>
        <v>300–499</v>
      </c>
      <c r="R1419" s="1">
        <f>Cleaned_Data[[#This Row],[ residential_assets_value]]+Cleaned_Data[[#This Row],[ commercial_assets_value]]+Cleaned_Data[[#This Row],[ luxury_assets_value]]</f>
        <v>1200000</v>
      </c>
      <c r="S1419" s="1">
        <f>Cleaned_Data[[#This Row],[ income_annum]]+Cleaned_Data[[#This Row],[ residential_assets_value]]+Cleaned_Data[[#This Row],[ commercial_assets_value]]+Cleaned_Data[[#This Row],[ luxury_assets_value]]</f>
        <v>1600000</v>
      </c>
      <c r="T1419" s="1" t="str">
        <f t="shared" si="90"/>
        <v>&lt;1 Cr</v>
      </c>
      <c r="U1419" s="12">
        <f t="shared" si="91"/>
        <v>100000</v>
      </c>
      <c r="V1419" s="1" t="str">
        <f>IF(Cleaned_Data[[#This Row],[EMI_Estimate]]&lt;50000, "50K", IF(Cleaned_Data[[#This Row],[EMI_Estimate]]&lt;100000, "50K-1L", IF(Cleaned_Data[[#This Row],[EMI_Estimate]]&lt;150000, "1L-1.5L", IF(Cleaned_Data[[#This Row],[EMI_Estimate]]&lt;200000,"1.5-2L", "&gt;2L"))))</f>
        <v>1L-1.5L</v>
      </c>
    </row>
    <row r="1420" spans="1:22" x14ac:dyDescent="0.35">
      <c r="A1420">
        <v>1419</v>
      </c>
      <c r="B1420">
        <v>0</v>
      </c>
      <c r="C1420" t="s">
        <v>19</v>
      </c>
      <c r="D1420" t="s">
        <v>23</v>
      </c>
      <c r="E1420">
        <v>9400000</v>
      </c>
      <c r="F1420" t="str">
        <f t="shared" si="88"/>
        <v>&gt;20 Lakh</v>
      </c>
      <c r="G1420">
        <v>19200000</v>
      </c>
      <c r="H1420">
        <v>20</v>
      </c>
      <c r="I1420">
        <v>708</v>
      </c>
      <c r="J1420" s="1">
        <v>21200000</v>
      </c>
      <c r="K1420" s="1">
        <v>16300000</v>
      </c>
      <c r="L1420" s="1">
        <v>23400000</v>
      </c>
      <c r="M1420" s="1">
        <v>13200000</v>
      </c>
      <c r="N1420" s="1" t="s">
        <v>21</v>
      </c>
      <c r="O1420" s="1">
        <f>Cleaned_Data[[#This Row],[ loan_amount]]-Cleaned_Data[[#This Row],[ bank_asset_value]]</f>
        <v>6000000</v>
      </c>
      <c r="P1420" s="1">
        <f>Cleaned_Data[[#This Row],[ loan_amount]]</f>
        <v>19200000</v>
      </c>
      <c r="Q1420" s="1" t="str">
        <f t="shared" si="89"/>
        <v>700–799</v>
      </c>
      <c r="R1420" s="1">
        <f>Cleaned_Data[[#This Row],[ residential_assets_value]]+Cleaned_Data[[#This Row],[ commercial_assets_value]]+Cleaned_Data[[#This Row],[ luxury_assets_value]]</f>
        <v>60900000</v>
      </c>
      <c r="S1420" s="1">
        <f>Cleaned_Data[[#This Row],[ income_annum]]+Cleaned_Data[[#This Row],[ residential_assets_value]]+Cleaned_Data[[#This Row],[ commercial_assets_value]]+Cleaned_Data[[#This Row],[ luxury_assets_value]]</f>
        <v>70300000</v>
      </c>
      <c r="T1420" s="1" t="str">
        <f t="shared" si="90"/>
        <v>&gt;4 Cr</v>
      </c>
      <c r="U1420" s="12">
        <f t="shared" si="91"/>
        <v>960000</v>
      </c>
      <c r="V1420" s="1" t="str">
        <f>IF(Cleaned_Data[[#This Row],[EMI_Estimate]]&lt;50000, "50K", IF(Cleaned_Data[[#This Row],[EMI_Estimate]]&lt;100000, "50K-1L", IF(Cleaned_Data[[#This Row],[EMI_Estimate]]&lt;150000, "1L-1.5L", IF(Cleaned_Data[[#This Row],[EMI_Estimate]]&lt;200000,"1.5-2L", "&gt;2L"))))</f>
        <v>&gt;2L</v>
      </c>
    </row>
    <row r="1421" spans="1:22" x14ac:dyDescent="0.35">
      <c r="A1421">
        <v>1420</v>
      </c>
      <c r="B1421">
        <v>2</v>
      </c>
      <c r="C1421" t="s">
        <v>19</v>
      </c>
      <c r="D1421" t="s">
        <v>20</v>
      </c>
      <c r="E1421">
        <v>9100000</v>
      </c>
      <c r="F1421" t="str">
        <f t="shared" si="88"/>
        <v>&gt;20 Lakh</v>
      </c>
      <c r="G1421">
        <v>21700000</v>
      </c>
      <c r="H1421">
        <v>12</v>
      </c>
      <c r="I1421">
        <v>549</v>
      </c>
      <c r="J1421" s="1">
        <v>25500000</v>
      </c>
      <c r="K1421" s="1">
        <v>11000000</v>
      </c>
      <c r="L1421" s="1">
        <v>34700000</v>
      </c>
      <c r="M1421" s="1">
        <v>12200000</v>
      </c>
      <c r="N1421" s="1" t="s">
        <v>24</v>
      </c>
      <c r="O1421" s="1">
        <f>Cleaned_Data[[#This Row],[ loan_amount]]-Cleaned_Data[[#This Row],[ bank_asset_value]]</f>
        <v>9500000</v>
      </c>
      <c r="P1421" s="1">
        <f>Cleaned_Data[[#This Row],[ loan_amount]]</f>
        <v>21700000</v>
      </c>
      <c r="Q1421" s="1" t="str">
        <f t="shared" si="89"/>
        <v>500–599</v>
      </c>
      <c r="R1421" s="1">
        <f>Cleaned_Data[[#This Row],[ residential_assets_value]]+Cleaned_Data[[#This Row],[ commercial_assets_value]]+Cleaned_Data[[#This Row],[ luxury_assets_value]]</f>
        <v>71200000</v>
      </c>
      <c r="S1421" s="1">
        <f>Cleaned_Data[[#This Row],[ income_annum]]+Cleaned_Data[[#This Row],[ residential_assets_value]]+Cleaned_Data[[#This Row],[ commercial_assets_value]]+Cleaned_Data[[#This Row],[ luxury_assets_value]]</f>
        <v>80300000</v>
      </c>
      <c r="T1421" s="1" t="str">
        <f t="shared" si="90"/>
        <v>&gt;4 Cr</v>
      </c>
      <c r="U1421" s="12">
        <f t="shared" si="91"/>
        <v>1808333</v>
      </c>
      <c r="V1421" s="1" t="str">
        <f>IF(Cleaned_Data[[#This Row],[EMI_Estimate]]&lt;50000, "50K", IF(Cleaned_Data[[#This Row],[EMI_Estimate]]&lt;100000, "50K-1L", IF(Cleaned_Data[[#This Row],[EMI_Estimate]]&lt;150000, "1L-1.5L", IF(Cleaned_Data[[#This Row],[EMI_Estimate]]&lt;200000,"1.5-2L", "&gt;2L"))))</f>
        <v>&gt;2L</v>
      </c>
    </row>
    <row r="1422" spans="1:22" x14ac:dyDescent="0.35">
      <c r="A1422">
        <v>1421</v>
      </c>
      <c r="B1422">
        <v>1</v>
      </c>
      <c r="C1422" t="s">
        <v>19</v>
      </c>
      <c r="D1422" t="s">
        <v>23</v>
      </c>
      <c r="E1422">
        <v>9000000</v>
      </c>
      <c r="F1422" t="str">
        <f t="shared" si="88"/>
        <v>&gt;20 Lakh</v>
      </c>
      <c r="G1422">
        <v>18800000</v>
      </c>
      <c r="H1422">
        <v>8</v>
      </c>
      <c r="I1422">
        <v>797</v>
      </c>
      <c r="J1422" s="1">
        <v>4100000</v>
      </c>
      <c r="K1422" s="1">
        <v>9400000</v>
      </c>
      <c r="L1422" s="1">
        <v>22900000</v>
      </c>
      <c r="M1422" s="1">
        <v>7500000</v>
      </c>
      <c r="N1422" s="1" t="s">
        <v>21</v>
      </c>
      <c r="O1422" s="1">
        <f>Cleaned_Data[[#This Row],[ loan_amount]]-Cleaned_Data[[#This Row],[ bank_asset_value]]</f>
        <v>11300000</v>
      </c>
      <c r="P1422" s="1">
        <f>Cleaned_Data[[#This Row],[ loan_amount]]</f>
        <v>18800000</v>
      </c>
      <c r="Q1422" s="1" t="str">
        <f t="shared" si="89"/>
        <v>700–799</v>
      </c>
      <c r="R1422" s="1">
        <f>Cleaned_Data[[#This Row],[ residential_assets_value]]+Cleaned_Data[[#This Row],[ commercial_assets_value]]+Cleaned_Data[[#This Row],[ luxury_assets_value]]</f>
        <v>36400000</v>
      </c>
      <c r="S1422" s="1">
        <f>Cleaned_Data[[#This Row],[ income_annum]]+Cleaned_Data[[#This Row],[ residential_assets_value]]+Cleaned_Data[[#This Row],[ commercial_assets_value]]+Cleaned_Data[[#This Row],[ luxury_assets_value]]</f>
        <v>45400000</v>
      </c>
      <c r="T1422" s="1" t="str">
        <f t="shared" si="90"/>
        <v>&gt;4 Cr</v>
      </c>
      <c r="U1422" s="12">
        <f t="shared" si="91"/>
        <v>2350000</v>
      </c>
      <c r="V1422" s="1" t="str">
        <f>IF(Cleaned_Data[[#This Row],[EMI_Estimate]]&lt;50000, "50K", IF(Cleaned_Data[[#This Row],[EMI_Estimate]]&lt;100000, "50K-1L", IF(Cleaned_Data[[#This Row],[EMI_Estimate]]&lt;150000, "1L-1.5L", IF(Cleaned_Data[[#This Row],[EMI_Estimate]]&lt;200000,"1.5-2L", "&gt;2L"))))</f>
        <v>&gt;2L</v>
      </c>
    </row>
    <row r="1423" spans="1:22" x14ac:dyDescent="0.35">
      <c r="A1423">
        <v>1422</v>
      </c>
      <c r="B1423">
        <v>4</v>
      </c>
      <c r="C1423" t="s">
        <v>22</v>
      </c>
      <c r="D1423" t="s">
        <v>20</v>
      </c>
      <c r="E1423">
        <v>7100000</v>
      </c>
      <c r="F1423" t="str">
        <f t="shared" si="88"/>
        <v>&gt;20 Lakh</v>
      </c>
      <c r="G1423">
        <v>14300000</v>
      </c>
      <c r="H1423">
        <v>14</v>
      </c>
      <c r="I1423">
        <v>537</v>
      </c>
      <c r="J1423" s="1">
        <v>13700000</v>
      </c>
      <c r="K1423" s="1">
        <v>10400000</v>
      </c>
      <c r="L1423" s="1">
        <v>18200000</v>
      </c>
      <c r="M1423" s="1">
        <v>6100000</v>
      </c>
      <c r="N1423" s="1" t="s">
        <v>24</v>
      </c>
      <c r="O1423" s="1">
        <f>Cleaned_Data[[#This Row],[ loan_amount]]-Cleaned_Data[[#This Row],[ bank_asset_value]]</f>
        <v>8200000</v>
      </c>
      <c r="P1423" s="1">
        <f>Cleaned_Data[[#This Row],[ loan_amount]]</f>
        <v>14300000</v>
      </c>
      <c r="Q1423" s="1" t="str">
        <f t="shared" si="89"/>
        <v>500–599</v>
      </c>
      <c r="R1423" s="1">
        <f>Cleaned_Data[[#This Row],[ residential_assets_value]]+Cleaned_Data[[#This Row],[ commercial_assets_value]]+Cleaned_Data[[#This Row],[ luxury_assets_value]]</f>
        <v>42300000</v>
      </c>
      <c r="S1423" s="1">
        <f>Cleaned_Data[[#This Row],[ income_annum]]+Cleaned_Data[[#This Row],[ residential_assets_value]]+Cleaned_Data[[#This Row],[ commercial_assets_value]]+Cleaned_Data[[#This Row],[ luxury_assets_value]]</f>
        <v>49400000</v>
      </c>
      <c r="T1423" s="1" t="str">
        <f t="shared" si="90"/>
        <v>&gt;4 Cr</v>
      </c>
      <c r="U1423" s="12">
        <f t="shared" si="91"/>
        <v>1021429</v>
      </c>
      <c r="V1423" s="1" t="str">
        <f>IF(Cleaned_Data[[#This Row],[EMI_Estimate]]&lt;50000, "50K", IF(Cleaned_Data[[#This Row],[EMI_Estimate]]&lt;100000, "50K-1L", IF(Cleaned_Data[[#This Row],[EMI_Estimate]]&lt;150000, "1L-1.5L", IF(Cleaned_Data[[#This Row],[EMI_Estimate]]&lt;200000,"1.5-2L", "&gt;2L"))))</f>
        <v>&gt;2L</v>
      </c>
    </row>
    <row r="1424" spans="1:22" x14ac:dyDescent="0.35">
      <c r="A1424">
        <v>1423</v>
      </c>
      <c r="B1424">
        <v>3</v>
      </c>
      <c r="C1424" t="s">
        <v>19</v>
      </c>
      <c r="D1424" t="s">
        <v>20</v>
      </c>
      <c r="E1424">
        <v>800000</v>
      </c>
      <c r="F1424" t="str">
        <f t="shared" si="88"/>
        <v>5-10 Lakh</v>
      </c>
      <c r="G1424">
        <v>2500000</v>
      </c>
      <c r="H1424">
        <v>12</v>
      </c>
      <c r="I1424">
        <v>828</v>
      </c>
      <c r="J1424" s="1">
        <v>1700000</v>
      </c>
      <c r="K1424" s="1">
        <v>0</v>
      </c>
      <c r="L1424" s="1">
        <v>1500000</v>
      </c>
      <c r="M1424" s="1">
        <v>700000</v>
      </c>
      <c r="N1424" s="1" t="s">
        <v>21</v>
      </c>
      <c r="O1424" s="1">
        <f>Cleaned_Data[[#This Row],[ loan_amount]]-Cleaned_Data[[#This Row],[ bank_asset_value]]</f>
        <v>1800000</v>
      </c>
      <c r="P1424" s="1">
        <f>Cleaned_Data[[#This Row],[ loan_amount]]</f>
        <v>2500000</v>
      </c>
      <c r="Q1424" s="1" t="str">
        <f t="shared" si="89"/>
        <v>800+</v>
      </c>
      <c r="R1424" s="1">
        <f>Cleaned_Data[[#This Row],[ residential_assets_value]]+Cleaned_Data[[#This Row],[ commercial_assets_value]]+Cleaned_Data[[#This Row],[ luxury_assets_value]]</f>
        <v>3200000</v>
      </c>
      <c r="S1424" s="1">
        <f>Cleaned_Data[[#This Row],[ income_annum]]+Cleaned_Data[[#This Row],[ residential_assets_value]]+Cleaned_Data[[#This Row],[ commercial_assets_value]]+Cleaned_Data[[#This Row],[ luxury_assets_value]]</f>
        <v>4000000</v>
      </c>
      <c r="T1424" s="1" t="str">
        <f t="shared" si="90"/>
        <v>&lt;1 Cr</v>
      </c>
      <c r="U1424" s="12">
        <f t="shared" si="91"/>
        <v>208333</v>
      </c>
      <c r="V1424" s="1" t="str">
        <f>IF(Cleaned_Data[[#This Row],[EMI_Estimate]]&lt;50000, "50K", IF(Cleaned_Data[[#This Row],[EMI_Estimate]]&lt;100000, "50K-1L", IF(Cleaned_Data[[#This Row],[EMI_Estimate]]&lt;150000, "1L-1.5L", IF(Cleaned_Data[[#This Row],[EMI_Estimate]]&lt;200000,"1.5-2L", "&gt;2L"))))</f>
        <v>&gt;2L</v>
      </c>
    </row>
    <row r="1425" spans="1:22" x14ac:dyDescent="0.35">
      <c r="A1425">
        <v>1424</v>
      </c>
      <c r="B1425">
        <v>0</v>
      </c>
      <c r="C1425" t="s">
        <v>19</v>
      </c>
      <c r="D1425" t="s">
        <v>23</v>
      </c>
      <c r="E1425">
        <v>4500000</v>
      </c>
      <c r="F1425" t="str">
        <f t="shared" si="88"/>
        <v>&gt;20 Lakh</v>
      </c>
      <c r="G1425">
        <v>9600000</v>
      </c>
      <c r="H1425">
        <v>14</v>
      </c>
      <c r="I1425">
        <v>471</v>
      </c>
      <c r="J1425" s="1">
        <v>3200000</v>
      </c>
      <c r="K1425" s="1">
        <v>7700000</v>
      </c>
      <c r="L1425" s="1">
        <v>11000000</v>
      </c>
      <c r="M1425" s="1">
        <v>3600000</v>
      </c>
      <c r="N1425" s="1" t="s">
        <v>24</v>
      </c>
      <c r="O1425" s="1">
        <f>Cleaned_Data[[#This Row],[ loan_amount]]-Cleaned_Data[[#This Row],[ bank_asset_value]]</f>
        <v>6000000</v>
      </c>
      <c r="P1425" s="1">
        <f>Cleaned_Data[[#This Row],[ loan_amount]]</f>
        <v>9600000</v>
      </c>
      <c r="Q1425" s="1" t="str">
        <f t="shared" si="89"/>
        <v>300–499</v>
      </c>
      <c r="R1425" s="1">
        <f>Cleaned_Data[[#This Row],[ residential_assets_value]]+Cleaned_Data[[#This Row],[ commercial_assets_value]]+Cleaned_Data[[#This Row],[ luxury_assets_value]]</f>
        <v>21900000</v>
      </c>
      <c r="S1425" s="1">
        <f>Cleaned_Data[[#This Row],[ income_annum]]+Cleaned_Data[[#This Row],[ residential_assets_value]]+Cleaned_Data[[#This Row],[ commercial_assets_value]]+Cleaned_Data[[#This Row],[ luxury_assets_value]]</f>
        <v>26400000</v>
      </c>
      <c r="T1425" s="1" t="str">
        <f t="shared" si="90"/>
        <v>2–3 Cr</v>
      </c>
      <c r="U1425" s="12">
        <f t="shared" si="91"/>
        <v>685714</v>
      </c>
      <c r="V1425" s="1" t="str">
        <f>IF(Cleaned_Data[[#This Row],[EMI_Estimate]]&lt;50000, "50K", IF(Cleaned_Data[[#This Row],[EMI_Estimate]]&lt;100000, "50K-1L", IF(Cleaned_Data[[#This Row],[EMI_Estimate]]&lt;150000, "1L-1.5L", IF(Cleaned_Data[[#This Row],[EMI_Estimate]]&lt;200000,"1.5-2L", "&gt;2L"))))</f>
        <v>&gt;2L</v>
      </c>
    </row>
    <row r="1426" spans="1:22" x14ac:dyDescent="0.35">
      <c r="A1426">
        <v>1425</v>
      </c>
      <c r="B1426">
        <v>5</v>
      </c>
      <c r="C1426" t="s">
        <v>19</v>
      </c>
      <c r="D1426" t="s">
        <v>20</v>
      </c>
      <c r="E1426">
        <v>8500000</v>
      </c>
      <c r="F1426" t="str">
        <f t="shared" si="88"/>
        <v>&gt;20 Lakh</v>
      </c>
      <c r="G1426">
        <v>25400000</v>
      </c>
      <c r="H1426">
        <v>4</v>
      </c>
      <c r="I1426">
        <v>336</v>
      </c>
      <c r="J1426" s="1">
        <v>8500000</v>
      </c>
      <c r="K1426" s="1">
        <v>1200000</v>
      </c>
      <c r="L1426" s="1">
        <v>30600000</v>
      </c>
      <c r="M1426" s="1">
        <v>9000000</v>
      </c>
      <c r="N1426" s="1" t="s">
        <v>24</v>
      </c>
      <c r="O1426" s="1">
        <f>Cleaned_Data[[#This Row],[ loan_amount]]-Cleaned_Data[[#This Row],[ bank_asset_value]]</f>
        <v>16400000</v>
      </c>
      <c r="P1426" s="1">
        <f>Cleaned_Data[[#This Row],[ loan_amount]]</f>
        <v>25400000</v>
      </c>
      <c r="Q1426" s="1" t="str">
        <f t="shared" si="89"/>
        <v>300–499</v>
      </c>
      <c r="R1426" s="1">
        <f>Cleaned_Data[[#This Row],[ residential_assets_value]]+Cleaned_Data[[#This Row],[ commercial_assets_value]]+Cleaned_Data[[#This Row],[ luxury_assets_value]]</f>
        <v>40300000</v>
      </c>
      <c r="S1426" s="1">
        <f>Cleaned_Data[[#This Row],[ income_annum]]+Cleaned_Data[[#This Row],[ residential_assets_value]]+Cleaned_Data[[#This Row],[ commercial_assets_value]]+Cleaned_Data[[#This Row],[ luxury_assets_value]]</f>
        <v>48800000</v>
      </c>
      <c r="T1426" s="1" t="str">
        <f t="shared" si="90"/>
        <v>&gt;4 Cr</v>
      </c>
      <c r="U1426" s="12">
        <f t="shared" si="91"/>
        <v>6350000</v>
      </c>
      <c r="V1426" s="1" t="str">
        <f>IF(Cleaned_Data[[#This Row],[EMI_Estimate]]&lt;50000, "50K", IF(Cleaned_Data[[#This Row],[EMI_Estimate]]&lt;100000, "50K-1L", IF(Cleaned_Data[[#This Row],[EMI_Estimate]]&lt;150000, "1L-1.5L", IF(Cleaned_Data[[#This Row],[EMI_Estimate]]&lt;200000,"1.5-2L", "&gt;2L"))))</f>
        <v>&gt;2L</v>
      </c>
    </row>
    <row r="1427" spans="1:22" x14ac:dyDescent="0.35">
      <c r="A1427">
        <v>1426</v>
      </c>
      <c r="B1427">
        <v>3</v>
      </c>
      <c r="C1427" t="s">
        <v>22</v>
      </c>
      <c r="D1427" t="s">
        <v>23</v>
      </c>
      <c r="E1427">
        <v>2500000</v>
      </c>
      <c r="F1427" t="str">
        <f t="shared" si="88"/>
        <v>&gt;20 Lakh</v>
      </c>
      <c r="G1427">
        <v>9800000</v>
      </c>
      <c r="H1427">
        <v>16</v>
      </c>
      <c r="I1427">
        <v>424</v>
      </c>
      <c r="J1427" s="1">
        <v>4700000</v>
      </c>
      <c r="K1427" s="1">
        <v>3200000</v>
      </c>
      <c r="L1427" s="1">
        <v>5800000</v>
      </c>
      <c r="M1427" s="1">
        <v>1300000</v>
      </c>
      <c r="N1427" s="1" t="s">
        <v>24</v>
      </c>
      <c r="O1427" s="1">
        <f>Cleaned_Data[[#This Row],[ loan_amount]]-Cleaned_Data[[#This Row],[ bank_asset_value]]</f>
        <v>8500000</v>
      </c>
      <c r="P1427" s="1">
        <f>Cleaned_Data[[#This Row],[ loan_amount]]</f>
        <v>9800000</v>
      </c>
      <c r="Q1427" s="1" t="str">
        <f t="shared" si="89"/>
        <v>300–499</v>
      </c>
      <c r="R1427" s="1">
        <f>Cleaned_Data[[#This Row],[ residential_assets_value]]+Cleaned_Data[[#This Row],[ commercial_assets_value]]+Cleaned_Data[[#This Row],[ luxury_assets_value]]</f>
        <v>13700000</v>
      </c>
      <c r="S1427" s="1">
        <f>Cleaned_Data[[#This Row],[ income_annum]]+Cleaned_Data[[#This Row],[ residential_assets_value]]+Cleaned_Data[[#This Row],[ commercial_assets_value]]+Cleaned_Data[[#This Row],[ luxury_assets_value]]</f>
        <v>16200000</v>
      </c>
      <c r="T1427" s="1" t="str">
        <f t="shared" si="90"/>
        <v>1–2 Cr</v>
      </c>
      <c r="U1427" s="12">
        <f t="shared" si="91"/>
        <v>612500</v>
      </c>
      <c r="V1427" s="1" t="str">
        <f>IF(Cleaned_Data[[#This Row],[EMI_Estimate]]&lt;50000, "50K", IF(Cleaned_Data[[#This Row],[EMI_Estimate]]&lt;100000, "50K-1L", IF(Cleaned_Data[[#This Row],[EMI_Estimate]]&lt;150000, "1L-1.5L", IF(Cleaned_Data[[#This Row],[EMI_Estimate]]&lt;200000,"1.5-2L", "&gt;2L"))))</f>
        <v>&gt;2L</v>
      </c>
    </row>
    <row r="1428" spans="1:22" x14ac:dyDescent="0.35">
      <c r="A1428">
        <v>1427</v>
      </c>
      <c r="B1428">
        <v>2</v>
      </c>
      <c r="C1428" t="s">
        <v>19</v>
      </c>
      <c r="D1428" t="s">
        <v>20</v>
      </c>
      <c r="E1428">
        <v>1500000</v>
      </c>
      <c r="F1428" t="str">
        <f t="shared" si="88"/>
        <v>15-20 Lakh</v>
      </c>
      <c r="G1428">
        <v>3300000</v>
      </c>
      <c r="H1428">
        <v>18</v>
      </c>
      <c r="I1428">
        <v>440</v>
      </c>
      <c r="J1428" s="1">
        <v>800000</v>
      </c>
      <c r="K1428" s="1">
        <v>2300000</v>
      </c>
      <c r="L1428" s="1">
        <v>3000000</v>
      </c>
      <c r="M1428" s="1">
        <v>1800000</v>
      </c>
      <c r="N1428" s="1" t="s">
        <v>24</v>
      </c>
      <c r="O1428" s="1">
        <f>Cleaned_Data[[#This Row],[ loan_amount]]-Cleaned_Data[[#This Row],[ bank_asset_value]]</f>
        <v>1500000</v>
      </c>
      <c r="P1428" s="1">
        <f>Cleaned_Data[[#This Row],[ loan_amount]]</f>
        <v>3300000</v>
      </c>
      <c r="Q1428" s="1" t="str">
        <f t="shared" si="89"/>
        <v>300–499</v>
      </c>
      <c r="R1428" s="1">
        <f>Cleaned_Data[[#This Row],[ residential_assets_value]]+Cleaned_Data[[#This Row],[ commercial_assets_value]]+Cleaned_Data[[#This Row],[ luxury_assets_value]]</f>
        <v>6100000</v>
      </c>
      <c r="S1428" s="1">
        <f>Cleaned_Data[[#This Row],[ income_annum]]+Cleaned_Data[[#This Row],[ residential_assets_value]]+Cleaned_Data[[#This Row],[ commercial_assets_value]]+Cleaned_Data[[#This Row],[ luxury_assets_value]]</f>
        <v>7600000</v>
      </c>
      <c r="T1428" s="1" t="str">
        <f t="shared" si="90"/>
        <v>&lt;1 Cr</v>
      </c>
      <c r="U1428" s="12">
        <f t="shared" si="91"/>
        <v>183333</v>
      </c>
      <c r="V1428" s="1" t="str">
        <f>IF(Cleaned_Data[[#This Row],[EMI_Estimate]]&lt;50000, "50K", IF(Cleaned_Data[[#This Row],[EMI_Estimate]]&lt;100000, "50K-1L", IF(Cleaned_Data[[#This Row],[EMI_Estimate]]&lt;150000, "1L-1.5L", IF(Cleaned_Data[[#This Row],[EMI_Estimate]]&lt;200000,"1.5-2L", "&gt;2L"))))</f>
        <v>1.5-2L</v>
      </c>
    </row>
    <row r="1429" spans="1:22" x14ac:dyDescent="0.35">
      <c r="A1429">
        <v>1428</v>
      </c>
      <c r="B1429">
        <v>0</v>
      </c>
      <c r="C1429" t="s">
        <v>22</v>
      </c>
      <c r="D1429" t="s">
        <v>20</v>
      </c>
      <c r="E1429">
        <v>6200000</v>
      </c>
      <c r="F1429" t="str">
        <f t="shared" si="88"/>
        <v>&gt;20 Lakh</v>
      </c>
      <c r="G1429">
        <v>17300000</v>
      </c>
      <c r="H1429">
        <v>8</v>
      </c>
      <c r="I1429">
        <v>583</v>
      </c>
      <c r="J1429" s="1">
        <v>3700000</v>
      </c>
      <c r="K1429" s="1">
        <v>3900000</v>
      </c>
      <c r="L1429" s="1">
        <v>13600000</v>
      </c>
      <c r="M1429" s="1">
        <v>3300000</v>
      </c>
      <c r="N1429" s="1" t="s">
        <v>21</v>
      </c>
      <c r="O1429" s="1">
        <f>Cleaned_Data[[#This Row],[ loan_amount]]-Cleaned_Data[[#This Row],[ bank_asset_value]]</f>
        <v>14000000</v>
      </c>
      <c r="P1429" s="1">
        <f>Cleaned_Data[[#This Row],[ loan_amount]]</f>
        <v>17300000</v>
      </c>
      <c r="Q1429" s="1" t="str">
        <f t="shared" si="89"/>
        <v>500–599</v>
      </c>
      <c r="R1429" s="1">
        <f>Cleaned_Data[[#This Row],[ residential_assets_value]]+Cleaned_Data[[#This Row],[ commercial_assets_value]]+Cleaned_Data[[#This Row],[ luxury_assets_value]]</f>
        <v>21200000</v>
      </c>
      <c r="S1429" s="1">
        <f>Cleaned_Data[[#This Row],[ income_annum]]+Cleaned_Data[[#This Row],[ residential_assets_value]]+Cleaned_Data[[#This Row],[ commercial_assets_value]]+Cleaned_Data[[#This Row],[ luxury_assets_value]]</f>
        <v>27400000</v>
      </c>
      <c r="T1429" s="1" t="str">
        <f t="shared" si="90"/>
        <v>2–3 Cr</v>
      </c>
      <c r="U1429" s="12">
        <f t="shared" si="91"/>
        <v>2162500</v>
      </c>
      <c r="V1429" s="1" t="str">
        <f>IF(Cleaned_Data[[#This Row],[EMI_Estimate]]&lt;50000, "50K", IF(Cleaned_Data[[#This Row],[EMI_Estimate]]&lt;100000, "50K-1L", IF(Cleaned_Data[[#This Row],[EMI_Estimate]]&lt;150000, "1L-1.5L", IF(Cleaned_Data[[#This Row],[EMI_Estimate]]&lt;200000,"1.5-2L", "&gt;2L"))))</f>
        <v>&gt;2L</v>
      </c>
    </row>
    <row r="1430" spans="1:22" x14ac:dyDescent="0.35">
      <c r="A1430">
        <v>1429</v>
      </c>
      <c r="B1430">
        <v>1</v>
      </c>
      <c r="C1430" t="s">
        <v>22</v>
      </c>
      <c r="D1430" t="s">
        <v>23</v>
      </c>
      <c r="E1430">
        <v>1300000</v>
      </c>
      <c r="F1430" t="str">
        <f t="shared" si="88"/>
        <v>10-15 Lakh</v>
      </c>
      <c r="G1430">
        <v>2900000</v>
      </c>
      <c r="H1430">
        <v>6</v>
      </c>
      <c r="I1430">
        <v>480</v>
      </c>
      <c r="J1430" s="1">
        <v>2900000</v>
      </c>
      <c r="K1430" s="1">
        <v>300000</v>
      </c>
      <c r="L1430" s="1">
        <v>2900000</v>
      </c>
      <c r="M1430" s="1">
        <v>1400000</v>
      </c>
      <c r="N1430" s="1" t="s">
        <v>24</v>
      </c>
      <c r="O1430" s="1">
        <f>Cleaned_Data[[#This Row],[ loan_amount]]-Cleaned_Data[[#This Row],[ bank_asset_value]]</f>
        <v>1500000</v>
      </c>
      <c r="P1430" s="1">
        <f>Cleaned_Data[[#This Row],[ loan_amount]]</f>
        <v>2900000</v>
      </c>
      <c r="Q1430" s="1" t="str">
        <f t="shared" si="89"/>
        <v>300–499</v>
      </c>
      <c r="R1430" s="1">
        <f>Cleaned_Data[[#This Row],[ residential_assets_value]]+Cleaned_Data[[#This Row],[ commercial_assets_value]]+Cleaned_Data[[#This Row],[ luxury_assets_value]]</f>
        <v>6100000</v>
      </c>
      <c r="S1430" s="1">
        <f>Cleaned_Data[[#This Row],[ income_annum]]+Cleaned_Data[[#This Row],[ residential_assets_value]]+Cleaned_Data[[#This Row],[ commercial_assets_value]]+Cleaned_Data[[#This Row],[ luxury_assets_value]]</f>
        <v>7400000</v>
      </c>
      <c r="T1430" s="1" t="str">
        <f t="shared" si="90"/>
        <v>&lt;1 Cr</v>
      </c>
      <c r="U1430" s="12">
        <f t="shared" si="91"/>
        <v>483333</v>
      </c>
      <c r="V1430" s="1" t="str">
        <f>IF(Cleaned_Data[[#This Row],[EMI_Estimate]]&lt;50000, "50K", IF(Cleaned_Data[[#This Row],[EMI_Estimate]]&lt;100000, "50K-1L", IF(Cleaned_Data[[#This Row],[EMI_Estimate]]&lt;150000, "1L-1.5L", IF(Cleaned_Data[[#This Row],[EMI_Estimate]]&lt;200000,"1.5-2L", "&gt;2L"))))</f>
        <v>&gt;2L</v>
      </c>
    </row>
    <row r="1431" spans="1:22" x14ac:dyDescent="0.35">
      <c r="A1431">
        <v>1430</v>
      </c>
      <c r="B1431">
        <v>5</v>
      </c>
      <c r="C1431" t="s">
        <v>22</v>
      </c>
      <c r="D1431" t="s">
        <v>20</v>
      </c>
      <c r="E1431">
        <v>6600000</v>
      </c>
      <c r="F1431" t="str">
        <f t="shared" si="88"/>
        <v>&gt;20 Lakh</v>
      </c>
      <c r="G1431">
        <v>25800000</v>
      </c>
      <c r="H1431">
        <v>10</v>
      </c>
      <c r="I1431">
        <v>670</v>
      </c>
      <c r="J1431" s="1">
        <v>4600000</v>
      </c>
      <c r="K1431" s="1">
        <v>7200000</v>
      </c>
      <c r="L1431" s="1">
        <v>20600000</v>
      </c>
      <c r="M1431" s="1">
        <v>8500000</v>
      </c>
      <c r="N1431" s="1" t="s">
        <v>21</v>
      </c>
      <c r="O1431" s="1">
        <f>Cleaned_Data[[#This Row],[ loan_amount]]-Cleaned_Data[[#This Row],[ bank_asset_value]]</f>
        <v>17300000</v>
      </c>
      <c r="P1431" s="1">
        <f>Cleaned_Data[[#This Row],[ loan_amount]]</f>
        <v>25800000</v>
      </c>
      <c r="Q1431" s="1" t="str">
        <f t="shared" si="89"/>
        <v>600–699</v>
      </c>
      <c r="R1431" s="1">
        <f>Cleaned_Data[[#This Row],[ residential_assets_value]]+Cleaned_Data[[#This Row],[ commercial_assets_value]]+Cleaned_Data[[#This Row],[ luxury_assets_value]]</f>
        <v>32400000</v>
      </c>
      <c r="S1431" s="1">
        <f>Cleaned_Data[[#This Row],[ income_annum]]+Cleaned_Data[[#This Row],[ residential_assets_value]]+Cleaned_Data[[#This Row],[ commercial_assets_value]]+Cleaned_Data[[#This Row],[ luxury_assets_value]]</f>
        <v>39000000</v>
      </c>
      <c r="T1431" s="1" t="str">
        <f t="shared" si="90"/>
        <v>3–4 Cr</v>
      </c>
      <c r="U1431" s="12">
        <f t="shared" si="91"/>
        <v>2580000</v>
      </c>
      <c r="V1431" s="1" t="str">
        <f>IF(Cleaned_Data[[#This Row],[EMI_Estimate]]&lt;50000, "50K", IF(Cleaned_Data[[#This Row],[EMI_Estimate]]&lt;100000, "50K-1L", IF(Cleaned_Data[[#This Row],[EMI_Estimate]]&lt;150000, "1L-1.5L", IF(Cleaned_Data[[#This Row],[EMI_Estimate]]&lt;200000,"1.5-2L", "&gt;2L"))))</f>
        <v>&gt;2L</v>
      </c>
    </row>
    <row r="1432" spans="1:22" x14ac:dyDescent="0.35">
      <c r="A1432">
        <v>1431</v>
      </c>
      <c r="B1432">
        <v>0</v>
      </c>
      <c r="C1432" t="s">
        <v>19</v>
      </c>
      <c r="D1432" t="s">
        <v>23</v>
      </c>
      <c r="E1432">
        <v>5300000</v>
      </c>
      <c r="F1432" t="str">
        <f t="shared" si="88"/>
        <v>&gt;20 Lakh</v>
      </c>
      <c r="G1432">
        <v>13700000</v>
      </c>
      <c r="H1432">
        <v>6</v>
      </c>
      <c r="I1432">
        <v>329</v>
      </c>
      <c r="J1432" s="1">
        <v>8800000</v>
      </c>
      <c r="K1432" s="1">
        <v>7600000</v>
      </c>
      <c r="L1432" s="1">
        <v>11200000</v>
      </c>
      <c r="M1432" s="1">
        <v>2800000</v>
      </c>
      <c r="N1432" s="1" t="s">
        <v>24</v>
      </c>
      <c r="O1432" s="1">
        <f>Cleaned_Data[[#This Row],[ loan_amount]]-Cleaned_Data[[#This Row],[ bank_asset_value]]</f>
        <v>10900000</v>
      </c>
      <c r="P1432" s="1">
        <f>Cleaned_Data[[#This Row],[ loan_amount]]</f>
        <v>13700000</v>
      </c>
      <c r="Q1432" s="1" t="str">
        <f t="shared" si="89"/>
        <v>300–499</v>
      </c>
      <c r="R1432" s="1">
        <f>Cleaned_Data[[#This Row],[ residential_assets_value]]+Cleaned_Data[[#This Row],[ commercial_assets_value]]+Cleaned_Data[[#This Row],[ luxury_assets_value]]</f>
        <v>27600000</v>
      </c>
      <c r="S1432" s="1">
        <f>Cleaned_Data[[#This Row],[ income_annum]]+Cleaned_Data[[#This Row],[ residential_assets_value]]+Cleaned_Data[[#This Row],[ commercial_assets_value]]+Cleaned_Data[[#This Row],[ luxury_assets_value]]</f>
        <v>32900000</v>
      </c>
      <c r="T1432" s="1" t="str">
        <f t="shared" si="90"/>
        <v>3–4 Cr</v>
      </c>
      <c r="U1432" s="12">
        <f t="shared" si="91"/>
        <v>2283333</v>
      </c>
      <c r="V1432" s="1" t="str">
        <f>IF(Cleaned_Data[[#This Row],[EMI_Estimate]]&lt;50000, "50K", IF(Cleaned_Data[[#This Row],[EMI_Estimate]]&lt;100000, "50K-1L", IF(Cleaned_Data[[#This Row],[EMI_Estimate]]&lt;150000, "1L-1.5L", IF(Cleaned_Data[[#This Row],[EMI_Estimate]]&lt;200000,"1.5-2L", "&gt;2L"))))</f>
        <v>&gt;2L</v>
      </c>
    </row>
    <row r="1433" spans="1:22" x14ac:dyDescent="0.35">
      <c r="A1433">
        <v>1432</v>
      </c>
      <c r="B1433">
        <v>5</v>
      </c>
      <c r="C1433" t="s">
        <v>22</v>
      </c>
      <c r="D1433" t="s">
        <v>20</v>
      </c>
      <c r="E1433">
        <v>1400000</v>
      </c>
      <c r="F1433" t="str">
        <f t="shared" si="88"/>
        <v>10-15 Lakh</v>
      </c>
      <c r="G1433">
        <v>3000000</v>
      </c>
      <c r="H1433">
        <v>6</v>
      </c>
      <c r="I1433">
        <v>754</v>
      </c>
      <c r="J1433" s="1">
        <v>3500000</v>
      </c>
      <c r="K1433" s="1">
        <v>2700000</v>
      </c>
      <c r="L1433" s="1">
        <v>5300000</v>
      </c>
      <c r="M1433" s="1">
        <v>1400000</v>
      </c>
      <c r="N1433" s="1" t="s">
        <v>21</v>
      </c>
      <c r="O1433" s="1">
        <f>Cleaned_Data[[#This Row],[ loan_amount]]-Cleaned_Data[[#This Row],[ bank_asset_value]]</f>
        <v>1600000</v>
      </c>
      <c r="P1433" s="1">
        <f>Cleaned_Data[[#This Row],[ loan_amount]]</f>
        <v>3000000</v>
      </c>
      <c r="Q1433" s="1" t="str">
        <f t="shared" si="89"/>
        <v>700–799</v>
      </c>
      <c r="R1433" s="1">
        <f>Cleaned_Data[[#This Row],[ residential_assets_value]]+Cleaned_Data[[#This Row],[ commercial_assets_value]]+Cleaned_Data[[#This Row],[ luxury_assets_value]]</f>
        <v>11500000</v>
      </c>
      <c r="S1433" s="1">
        <f>Cleaned_Data[[#This Row],[ income_annum]]+Cleaned_Data[[#This Row],[ residential_assets_value]]+Cleaned_Data[[#This Row],[ commercial_assets_value]]+Cleaned_Data[[#This Row],[ luxury_assets_value]]</f>
        <v>12900000</v>
      </c>
      <c r="T1433" s="1" t="str">
        <f t="shared" si="90"/>
        <v>1–2 Cr</v>
      </c>
      <c r="U1433" s="12">
        <f t="shared" si="91"/>
        <v>500000</v>
      </c>
      <c r="V1433" s="1" t="str">
        <f>IF(Cleaned_Data[[#This Row],[EMI_Estimate]]&lt;50000, "50K", IF(Cleaned_Data[[#This Row],[EMI_Estimate]]&lt;100000, "50K-1L", IF(Cleaned_Data[[#This Row],[EMI_Estimate]]&lt;150000, "1L-1.5L", IF(Cleaned_Data[[#This Row],[EMI_Estimate]]&lt;200000,"1.5-2L", "&gt;2L"))))</f>
        <v>&gt;2L</v>
      </c>
    </row>
    <row r="1434" spans="1:22" x14ac:dyDescent="0.35">
      <c r="A1434">
        <v>1433</v>
      </c>
      <c r="B1434">
        <v>2</v>
      </c>
      <c r="C1434" t="s">
        <v>22</v>
      </c>
      <c r="D1434" t="s">
        <v>23</v>
      </c>
      <c r="E1434">
        <v>2900000</v>
      </c>
      <c r="F1434" t="str">
        <f t="shared" si="88"/>
        <v>&gt;20 Lakh</v>
      </c>
      <c r="G1434">
        <v>7800000</v>
      </c>
      <c r="H1434">
        <v>18</v>
      </c>
      <c r="I1434">
        <v>588</v>
      </c>
      <c r="J1434" s="1">
        <v>400000</v>
      </c>
      <c r="K1434" s="1">
        <v>100000</v>
      </c>
      <c r="L1434" s="1">
        <v>11600000</v>
      </c>
      <c r="M1434" s="1">
        <v>4200000</v>
      </c>
      <c r="N1434" s="1" t="s">
        <v>21</v>
      </c>
      <c r="O1434" s="1">
        <f>Cleaned_Data[[#This Row],[ loan_amount]]-Cleaned_Data[[#This Row],[ bank_asset_value]]</f>
        <v>3600000</v>
      </c>
      <c r="P1434" s="1">
        <f>Cleaned_Data[[#This Row],[ loan_amount]]</f>
        <v>7800000</v>
      </c>
      <c r="Q1434" s="1" t="str">
        <f t="shared" si="89"/>
        <v>500–599</v>
      </c>
      <c r="R1434" s="1">
        <f>Cleaned_Data[[#This Row],[ residential_assets_value]]+Cleaned_Data[[#This Row],[ commercial_assets_value]]+Cleaned_Data[[#This Row],[ luxury_assets_value]]</f>
        <v>12100000</v>
      </c>
      <c r="S1434" s="1">
        <f>Cleaned_Data[[#This Row],[ income_annum]]+Cleaned_Data[[#This Row],[ residential_assets_value]]+Cleaned_Data[[#This Row],[ commercial_assets_value]]+Cleaned_Data[[#This Row],[ luxury_assets_value]]</f>
        <v>15000000</v>
      </c>
      <c r="T1434" s="1" t="str">
        <f t="shared" si="90"/>
        <v>1–2 Cr</v>
      </c>
      <c r="U1434" s="12">
        <f t="shared" si="91"/>
        <v>433333</v>
      </c>
      <c r="V1434" s="1" t="str">
        <f>IF(Cleaned_Data[[#This Row],[EMI_Estimate]]&lt;50000, "50K", IF(Cleaned_Data[[#This Row],[EMI_Estimate]]&lt;100000, "50K-1L", IF(Cleaned_Data[[#This Row],[EMI_Estimate]]&lt;150000, "1L-1.5L", IF(Cleaned_Data[[#This Row],[EMI_Estimate]]&lt;200000,"1.5-2L", "&gt;2L"))))</f>
        <v>&gt;2L</v>
      </c>
    </row>
    <row r="1435" spans="1:22" x14ac:dyDescent="0.35">
      <c r="A1435">
        <v>1434</v>
      </c>
      <c r="B1435">
        <v>3</v>
      </c>
      <c r="C1435" t="s">
        <v>22</v>
      </c>
      <c r="D1435" t="s">
        <v>20</v>
      </c>
      <c r="E1435">
        <v>6500000</v>
      </c>
      <c r="F1435" t="str">
        <f t="shared" si="88"/>
        <v>&gt;20 Lakh</v>
      </c>
      <c r="G1435">
        <v>16500000</v>
      </c>
      <c r="H1435">
        <v>4</v>
      </c>
      <c r="I1435">
        <v>551</v>
      </c>
      <c r="J1435" s="1">
        <v>5300000</v>
      </c>
      <c r="K1435" s="1">
        <v>800000</v>
      </c>
      <c r="L1435" s="1">
        <v>18500000</v>
      </c>
      <c r="M1435" s="1">
        <v>7600000</v>
      </c>
      <c r="N1435" s="1" t="s">
        <v>21</v>
      </c>
      <c r="O1435" s="1">
        <f>Cleaned_Data[[#This Row],[ loan_amount]]-Cleaned_Data[[#This Row],[ bank_asset_value]]</f>
        <v>8900000</v>
      </c>
      <c r="P1435" s="1">
        <f>Cleaned_Data[[#This Row],[ loan_amount]]</f>
        <v>16500000</v>
      </c>
      <c r="Q1435" s="1" t="str">
        <f t="shared" si="89"/>
        <v>500–599</v>
      </c>
      <c r="R1435" s="1">
        <f>Cleaned_Data[[#This Row],[ residential_assets_value]]+Cleaned_Data[[#This Row],[ commercial_assets_value]]+Cleaned_Data[[#This Row],[ luxury_assets_value]]</f>
        <v>24600000</v>
      </c>
      <c r="S1435" s="1">
        <f>Cleaned_Data[[#This Row],[ income_annum]]+Cleaned_Data[[#This Row],[ residential_assets_value]]+Cleaned_Data[[#This Row],[ commercial_assets_value]]+Cleaned_Data[[#This Row],[ luxury_assets_value]]</f>
        <v>31100000</v>
      </c>
      <c r="T1435" s="1" t="str">
        <f t="shared" si="90"/>
        <v>3–4 Cr</v>
      </c>
      <c r="U1435" s="12">
        <f t="shared" si="91"/>
        <v>4125000</v>
      </c>
      <c r="V1435" s="1" t="str">
        <f>IF(Cleaned_Data[[#This Row],[EMI_Estimate]]&lt;50000, "50K", IF(Cleaned_Data[[#This Row],[EMI_Estimate]]&lt;100000, "50K-1L", IF(Cleaned_Data[[#This Row],[EMI_Estimate]]&lt;150000, "1L-1.5L", IF(Cleaned_Data[[#This Row],[EMI_Estimate]]&lt;200000,"1.5-2L", "&gt;2L"))))</f>
        <v>&gt;2L</v>
      </c>
    </row>
    <row r="1436" spans="1:22" x14ac:dyDescent="0.35">
      <c r="A1436">
        <v>1435</v>
      </c>
      <c r="B1436">
        <v>3</v>
      </c>
      <c r="C1436" t="s">
        <v>19</v>
      </c>
      <c r="D1436" t="s">
        <v>20</v>
      </c>
      <c r="E1436">
        <v>8300000</v>
      </c>
      <c r="F1436" t="str">
        <f t="shared" si="88"/>
        <v>&gt;20 Lakh</v>
      </c>
      <c r="G1436">
        <v>18900000</v>
      </c>
      <c r="H1436">
        <v>4</v>
      </c>
      <c r="I1436">
        <v>316</v>
      </c>
      <c r="J1436" s="1">
        <v>20200000</v>
      </c>
      <c r="K1436" s="1">
        <v>9700000</v>
      </c>
      <c r="L1436" s="1">
        <v>21300000</v>
      </c>
      <c r="M1436" s="1">
        <v>8200000</v>
      </c>
      <c r="N1436" s="1" t="s">
        <v>24</v>
      </c>
      <c r="O1436" s="1">
        <f>Cleaned_Data[[#This Row],[ loan_amount]]-Cleaned_Data[[#This Row],[ bank_asset_value]]</f>
        <v>10700000</v>
      </c>
      <c r="P1436" s="1">
        <f>Cleaned_Data[[#This Row],[ loan_amount]]</f>
        <v>18900000</v>
      </c>
      <c r="Q1436" s="1" t="str">
        <f t="shared" si="89"/>
        <v>300–499</v>
      </c>
      <c r="R1436" s="1">
        <f>Cleaned_Data[[#This Row],[ residential_assets_value]]+Cleaned_Data[[#This Row],[ commercial_assets_value]]+Cleaned_Data[[#This Row],[ luxury_assets_value]]</f>
        <v>51200000</v>
      </c>
      <c r="S1436" s="1">
        <f>Cleaned_Data[[#This Row],[ income_annum]]+Cleaned_Data[[#This Row],[ residential_assets_value]]+Cleaned_Data[[#This Row],[ commercial_assets_value]]+Cleaned_Data[[#This Row],[ luxury_assets_value]]</f>
        <v>59500000</v>
      </c>
      <c r="T1436" s="1" t="str">
        <f t="shared" si="90"/>
        <v>&gt;4 Cr</v>
      </c>
      <c r="U1436" s="12">
        <f t="shared" si="91"/>
        <v>4725000</v>
      </c>
      <c r="V1436" s="1" t="str">
        <f>IF(Cleaned_Data[[#This Row],[EMI_Estimate]]&lt;50000, "50K", IF(Cleaned_Data[[#This Row],[EMI_Estimate]]&lt;100000, "50K-1L", IF(Cleaned_Data[[#This Row],[EMI_Estimate]]&lt;150000, "1L-1.5L", IF(Cleaned_Data[[#This Row],[EMI_Estimate]]&lt;200000,"1.5-2L", "&gt;2L"))))</f>
        <v>&gt;2L</v>
      </c>
    </row>
    <row r="1437" spans="1:22" x14ac:dyDescent="0.35">
      <c r="A1437">
        <v>1436</v>
      </c>
      <c r="B1437">
        <v>2</v>
      </c>
      <c r="C1437" t="s">
        <v>22</v>
      </c>
      <c r="D1437" t="s">
        <v>23</v>
      </c>
      <c r="E1437">
        <v>8900000</v>
      </c>
      <c r="F1437" t="str">
        <f t="shared" si="88"/>
        <v>&gt;20 Lakh</v>
      </c>
      <c r="G1437">
        <v>32200000</v>
      </c>
      <c r="H1437">
        <v>12</v>
      </c>
      <c r="I1437">
        <v>382</v>
      </c>
      <c r="J1437" s="1">
        <v>0</v>
      </c>
      <c r="K1437" s="1">
        <v>11300000</v>
      </c>
      <c r="L1437" s="1">
        <v>20500000</v>
      </c>
      <c r="M1437" s="1">
        <v>5400000</v>
      </c>
      <c r="N1437" s="1" t="s">
        <v>24</v>
      </c>
      <c r="O1437" s="1">
        <f>Cleaned_Data[[#This Row],[ loan_amount]]-Cleaned_Data[[#This Row],[ bank_asset_value]]</f>
        <v>26800000</v>
      </c>
      <c r="P1437" s="1">
        <f>Cleaned_Data[[#This Row],[ loan_amount]]</f>
        <v>32200000</v>
      </c>
      <c r="Q1437" s="1" t="str">
        <f t="shared" si="89"/>
        <v>300–499</v>
      </c>
      <c r="R1437" s="1">
        <f>Cleaned_Data[[#This Row],[ residential_assets_value]]+Cleaned_Data[[#This Row],[ commercial_assets_value]]+Cleaned_Data[[#This Row],[ luxury_assets_value]]</f>
        <v>31800000</v>
      </c>
      <c r="S1437" s="1">
        <f>Cleaned_Data[[#This Row],[ income_annum]]+Cleaned_Data[[#This Row],[ residential_assets_value]]+Cleaned_Data[[#This Row],[ commercial_assets_value]]+Cleaned_Data[[#This Row],[ luxury_assets_value]]</f>
        <v>40700000</v>
      </c>
      <c r="T1437" s="1" t="str">
        <f t="shared" si="90"/>
        <v>&gt;4 Cr</v>
      </c>
      <c r="U1437" s="12">
        <f t="shared" si="91"/>
        <v>2683333</v>
      </c>
      <c r="V1437" s="1" t="str">
        <f>IF(Cleaned_Data[[#This Row],[EMI_Estimate]]&lt;50000, "50K", IF(Cleaned_Data[[#This Row],[EMI_Estimate]]&lt;100000, "50K-1L", IF(Cleaned_Data[[#This Row],[EMI_Estimate]]&lt;150000, "1L-1.5L", IF(Cleaned_Data[[#This Row],[EMI_Estimate]]&lt;200000,"1.5-2L", "&gt;2L"))))</f>
        <v>&gt;2L</v>
      </c>
    </row>
    <row r="1438" spans="1:22" x14ac:dyDescent="0.35">
      <c r="A1438">
        <v>1437</v>
      </c>
      <c r="B1438">
        <v>3</v>
      </c>
      <c r="C1438" t="s">
        <v>19</v>
      </c>
      <c r="D1438" t="s">
        <v>20</v>
      </c>
      <c r="E1438">
        <v>5300000</v>
      </c>
      <c r="F1438" t="str">
        <f t="shared" si="88"/>
        <v>&gt;20 Lakh</v>
      </c>
      <c r="G1438">
        <v>15000000</v>
      </c>
      <c r="H1438">
        <v>6</v>
      </c>
      <c r="I1438">
        <v>717</v>
      </c>
      <c r="J1438" s="1">
        <v>7000000</v>
      </c>
      <c r="K1438" s="1">
        <v>4100000</v>
      </c>
      <c r="L1438" s="1">
        <v>17100000</v>
      </c>
      <c r="M1438" s="1">
        <v>5300000</v>
      </c>
      <c r="N1438" s="1" t="s">
        <v>21</v>
      </c>
      <c r="O1438" s="1">
        <f>Cleaned_Data[[#This Row],[ loan_amount]]-Cleaned_Data[[#This Row],[ bank_asset_value]]</f>
        <v>9700000</v>
      </c>
      <c r="P1438" s="1">
        <f>Cleaned_Data[[#This Row],[ loan_amount]]</f>
        <v>15000000</v>
      </c>
      <c r="Q1438" s="1" t="str">
        <f t="shared" si="89"/>
        <v>700–799</v>
      </c>
      <c r="R1438" s="1">
        <f>Cleaned_Data[[#This Row],[ residential_assets_value]]+Cleaned_Data[[#This Row],[ commercial_assets_value]]+Cleaned_Data[[#This Row],[ luxury_assets_value]]</f>
        <v>28200000</v>
      </c>
      <c r="S1438" s="1">
        <f>Cleaned_Data[[#This Row],[ income_annum]]+Cleaned_Data[[#This Row],[ residential_assets_value]]+Cleaned_Data[[#This Row],[ commercial_assets_value]]+Cleaned_Data[[#This Row],[ luxury_assets_value]]</f>
        <v>33500000</v>
      </c>
      <c r="T1438" s="1" t="str">
        <f t="shared" si="90"/>
        <v>3–4 Cr</v>
      </c>
      <c r="U1438" s="12">
        <f t="shared" si="91"/>
        <v>2500000</v>
      </c>
      <c r="V1438" s="1" t="str">
        <f>IF(Cleaned_Data[[#This Row],[EMI_Estimate]]&lt;50000, "50K", IF(Cleaned_Data[[#This Row],[EMI_Estimate]]&lt;100000, "50K-1L", IF(Cleaned_Data[[#This Row],[EMI_Estimate]]&lt;150000, "1L-1.5L", IF(Cleaned_Data[[#This Row],[EMI_Estimate]]&lt;200000,"1.5-2L", "&gt;2L"))))</f>
        <v>&gt;2L</v>
      </c>
    </row>
    <row r="1439" spans="1:22" x14ac:dyDescent="0.35">
      <c r="A1439">
        <v>1438</v>
      </c>
      <c r="B1439">
        <v>0</v>
      </c>
      <c r="C1439" t="s">
        <v>19</v>
      </c>
      <c r="D1439" t="s">
        <v>20</v>
      </c>
      <c r="E1439">
        <v>2800000</v>
      </c>
      <c r="F1439" t="str">
        <f t="shared" si="88"/>
        <v>&gt;20 Lakh</v>
      </c>
      <c r="G1439">
        <v>7300000</v>
      </c>
      <c r="H1439">
        <v>6</v>
      </c>
      <c r="I1439">
        <v>676</v>
      </c>
      <c r="J1439" s="1">
        <v>3500000</v>
      </c>
      <c r="K1439" s="1">
        <v>2200000</v>
      </c>
      <c r="L1439" s="1">
        <v>5700000</v>
      </c>
      <c r="M1439" s="1">
        <v>3200000</v>
      </c>
      <c r="N1439" s="1" t="s">
        <v>21</v>
      </c>
      <c r="O1439" s="1">
        <f>Cleaned_Data[[#This Row],[ loan_amount]]-Cleaned_Data[[#This Row],[ bank_asset_value]]</f>
        <v>4100000</v>
      </c>
      <c r="P1439" s="1">
        <f>Cleaned_Data[[#This Row],[ loan_amount]]</f>
        <v>7300000</v>
      </c>
      <c r="Q1439" s="1" t="str">
        <f t="shared" si="89"/>
        <v>600–699</v>
      </c>
      <c r="R1439" s="1">
        <f>Cleaned_Data[[#This Row],[ residential_assets_value]]+Cleaned_Data[[#This Row],[ commercial_assets_value]]+Cleaned_Data[[#This Row],[ luxury_assets_value]]</f>
        <v>11400000</v>
      </c>
      <c r="S1439" s="1">
        <f>Cleaned_Data[[#This Row],[ income_annum]]+Cleaned_Data[[#This Row],[ residential_assets_value]]+Cleaned_Data[[#This Row],[ commercial_assets_value]]+Cleaned_Data[[#This Row],[ luxury_assets_value]]</f>
        <v>14200000</v>
      </c>
      <c r="T1439" s="1" t="str">
        <f t="shared" si="90"/>
        <v>1–2 Cr</v>
      </c>
      <c r="U1439" s="12">
        <f t="shared" si="91"/>
        <v>1216667</v>
      </c>
      <c r="V1439" s="1" t="str">
        <f>IF(Cleaned_Data[[#This Row],[EMI_Estimate]]&lt;50000, "50K", IF(Cleaned_Data[[#This Row],[EMI_Estimate]]&lt;100000, "50K-1L", IF(Cleaned_Data[[#This Row],[EMI_Estimate]]&lt;150000, "1L-1.5L", IF(Cleaned_Data[[#This Row],[EMI_Estimate]]&lt;200000,"1.5-2L", "&gt;2L"))))</f>
        <v>&gt;2L</v>
      </c>
    </row>
    <row r="1440" spans="1:22" x14ac:dyDescent="0.35">
      <c r="A1440">
        <v>1439</v>
      </c>
      <c r="B1440">
        <v>1</v>
      </c>
      <c r="C1440" t="s">
        <v>22</v>
      </c>
      <c r="D1440" t="s">
        <v>20</v>
      </c>
      <c r="E1440">
        <v>8000000</v>
      </c>
      <c r="F1440" t="str">
        <f t="shared" si="88"/>
        <v>&gt;20 Lakh</v>
      </c>
      <c r="G1440">
        <v>27800000</v>
      </c>
      <c r="H1440">
        <v>6</v>
      </c>
      <c r="I1440">
        <v>667</v>
      </c>
      <c r="J1440" s="1">
        <v>6000000</v>
      </c>
      <c r="K1440" s="1">
        <v>12600000</v>
      </c>
      <c r="L1440" s="1">
        <v>22500000</v>
      </c>
      <c r="M1440" s="1">
        <v>9900000</v>
      </c>
      <c r="N1440" s="1" t="s">
        <v>21</v>
      </c>
      <c r="O1440" s="1">
        <f>Cleaned_Data[[#This Row],[ loan_amount]]-Cleaned_Data[[#This Row],[ bank_asset_value]]</f>
        <v>17900000</v>
      </c>
      <c r="P1440" s="1">
        <f>Cleaned_Data[[#This Row],[ loan_amount]]</f>
        <v>27800000</v>
      </c>
      <c r="Q1440" s="1" t="str">
        <f t="shared" si="89"/>
        <v>600–699</v>
      </c>
      <c r="R1440" s="1">
        <f>Cleaned_Data[[#This Row],[ residential_assets_value]]+Cleaned_Data[[#This Row],[ commercial_assets_value]]+Cleaned_Data[[#This Row],[ luxury_assets_value]]</f>
        <v>41100000</v>
      </c>
      <c r="S1440" s="1">
        <f>Cleaned_Data[[#This Row],[ income_annum]]+Cleaned_Data[[#This Row],[ residential_assets_value]]+Cleaned_Data[[#This Row],[ commercial_assets_value]]+Cleaned_Data[[#This Row],[ luxury_assets_value]]</f>
        <v>49100000</v>
      </c>
      <c r="T1440" s="1" t="str">
        <f t="shared" si="90"/>
        <v>&gt;4 Cr</v>
      </c>
      <c r="U1440" s="12">
        <f t="shared" si="91"/>
        <v>4633333</v>
      </c>
      <c r="V1440" s="1" t="str">
        <f>IF(Cleaned_Data[[#This Row],[EMI_Estimate]]&lt;50000, "50K", IF(Cleaned_Data[[#This Row],[EMI_Estimate]]&lt;100000, "50K-1L", IF(Cleaned_Data[[#This Row],[EMI_Estimate]]&lt;150000, "1L-1.5L", IF(Cleaned_Data[[#This Row],[EMI_Estimate]]&lt;200000,"1.5-2L", "&gt;2L"))))</f>
        <v>&gt;2L</v>
      </c>
    </row>
    <row r="1441" spans="1:22" x14ac:dyDescent="0.35">
      <c r="A1441">
        <v>1440</v>
      </c>
      <c r="B1441">
        <v>3</v>
      </c>
      <c r="C1441" t="s">
        <v>22</v>
      </c>
      <c r="D1441" t="s">
        <v>20</v>
      </c>
      <c r="E1441">
        <v>3900000</v>
      </c>
      <c r="F1441" t="str">
        <f t="shared" si="88"/>
        <v>&gt;20 Lakh</v>
      </c>
      <c r="G1441">
        <v>10500000</v>
      </c>
      <c r="H1441">
        <v>20</v>
      </c>
      <c r="I1441">
        <v>821</v>
      </c>
      <c r="J1441" s="1">
        <v>1600000</v>
      </c>
      <c r="K1441" s="1">
        <v>6300000</v>
      </c>
      <c r="L1441" s="1">
        <v>11000000</v>
      </c>
      <c r="M1441" s="1">
        <v>3900000</v>
      </c>
      <c r="N1441" s="1" t="s">
        <v>21</v>
      </c>
      <c r="O1441" s="1">
        <f>Cleaned_Data[[#This Row],[ loan_amount]]-Cleaned_Data[[#This Row],[ bank_asset_value]]</f>
        <v>6600000</v>
      </c>
      <c r="P1441" s="1">
        <f>Cleaned_Data[[#This Row],[ loan_amount]]</f>
        <v>10500000</v>
      </c>
      <c r="Q1441" s="1" t="str">
        <f t="shared" si="89"/>
        <v>800+</v>
      </c>
      <c r="R1441" s="1">
        <f>Cleaned_Data[[#This Row],[ residential_assets_value]]+Cleaned_Data[[#This Row],[ commercial_assets_value]]+Cleaned_Data[[#This Row],[ luxury_assets_value]]</f>
        <v>18900000</v>
      </c>
      <c r="S1441" s="1">
        <f>Cleaned_Data[[#This Row],[ income_annum]]+Cleaned_Data[[#This Row],[ residential_assets_value]]+Cleaned_Data[[#This Row],[ commercial_assets_value]]+Cleaned_Data[[#This Row],[ luxury_assets_value]]</f>
        <v>22800000</v>
      </c>
      <c r="T1441" s="1" t="str">
        <f t="shared" si="90"/>
        <v>2–3 Cr</v>
      </c>
      <c r="U1441" s="12">
        <f t="shared" si="91"/>
        <v>525000</v>
      </c>
      <c r="V1441" s="1" t="str">
        <f>IF(Cleaned_Data[[#This Row],[EMI_Estimate]]&lt;50000, "50K", IF(Cleaned_Data[[#This Row],[EMI_Estimate]]&lt;100000, "50K-1L", IF(Cleaned_Data[[#This Row],[EMI_Estimate]]&lt;150000, "1L-1.5L", IF(Cleaned_Data[[#This Row],[EMI_Estimate]]&lt;200000,"1.5-2L", "&gt;2L"))))</f>
        <v>&gt;2L</v>
      </c>
    </row>
    <row r="1442" spans="1:22" x14ac:dyDescent="0.35">
      <c r="A1442">
        <v>1441</v>
      </c>
      <c r="B1442">
        <v>0</v>
      </c>
      <c r="C1442" t="s">
        <v>19</v>
      </c>
      <c r="D1442" t="s">
        <v>20</v>
      </c>
      <c r="E1442">
        <v>6200000</v>
      </c>
      <c r="F1442" t="str">
        <f t="shared" si="88"/>
        <v>&gt;20 Lakh</v>
      </c>
      <c r="G1442">
        <v>20100000</v>
      </c>
      <c r="H1442">
        <v>20</v>
      </c>
      <c r="I1442">
        <v>345</v>
      </c>
      <c r="J1442" s="1">
        <v>9300000</v>
      </c>
      <c r="K1442" s="1">
        <v>5900000</v>
      </c>
      <c r="L1442" s="1">
        <v>17400000</v>
      </c>
      <c r="M1442" s="1">
        <v>4100000</v>
      </c>
      <c r="N1442" s="1" t="s">
        <v>24</v>
      </c>
      <c r="O1442" s="1">
        <f>Cleaned_Data[[#This Row],[ loan_amount]]-Cleaned_Data[[#This Row],[ bank_asset_value]]</f>
        <v>16000000</v>
      </c>
      <c r="P1442" s="1">
        <f>Cleaned_Data[[#This Row],[ loan_amount]]</f>
        <v>20100000</v>
      </c>
      <c r="Q1442" s="1" t="str">
        <f t="shared" si="89"/>
        <v>300–499</v>
      </c>
      <c r="R1442" s="1">
        <f>Cleaned_Data[[#This Row],[ residential_assets_value]]+Cleaned_Data[[#This Row],[ commercial_assets_value]]+Cleaned_Data[[#This Row],[ luxury_assets_value]]</f>
        <v>32600000</v>
      </c>
      <c r="S1442" s="1">
        <f>Cleaned_Data[[#This Row],[ income_annum]]+Cleaned_Data[[#This Row],[ residential_assets_value]]+Cleaned_Data[[#This Row],[ commercial_assets_value]]+Cleaned_Data[[#This Row],[ luxury_assets_value]]</f>
        <v>38800000</v>
      </c>
      <c r="T1442" s="1" t="str">
        <f t="shared" si="90"/>
        <v>3–4 Cr</v>
      </c>
      <c r="U1442" s="12">
        <f t="shared" si="91"/>
        <v>1005000</v>
      </c>
      <c r="V1442" s="1" t="str">
        <f>IF(Cleaned_Data[[#This Row],[EMI_Estimate]]&lt;50000, "50K", IF(Cleaned_Data[[#This Row],[EMI_Estimate]]&lt;100000, "50K-1L", IF(Cleaned_Data[[#This Row],[EMI_Estimate]]&lt;150000, "1L-1.5L", IF(Cleaned_Data[[#This Row],[EMI_Estimate]]&lt;200000,"1.5-2L", "&gt;2L"))))</f>
        <v>&gt;2L</v>
      </c>
    </row>
    <row r="1443" spans="1:22" x14ac:dyDescent="0.35">
      <c r="A1443">
        <v>1442</v>
      </c>
      <c r="B1443">
        <v>3</v>
      </c>
      <c r="C1443" t="s">
        <v>22</v>
      </c>
      <c r="D1443" t="s">
        <v>23</v>
      </c>
      <c r="E1443">
        <v>5900000</v>
      </c>
      <c r="F1443" t="str">
        <f t="shared" si="88"/>
        <v>&gt;20 Lakh</v>
      </c>
      <c r="G1443">
        <v>19200000</v>
      </c>
      <c r="H1443">
        <v>10</v>
      </c>
      <c r="I1443">
        <v>442</v>
      </c>
      <c r="J1443" s="1">
        <v>9500000</v>
      </c>
      <c r="K1443" s="1">
        <v>500000</v>
      </c>
      <c r="L1443" s="1">
        <v>18300000</v>
      </c>
      <c r="M1443" s="1">
        <v>4700000</v>
      </c>
      <c r="N1443" s="1" t="s">
        <v>24</v>
      </c>
      <c r="O1443" s="1">
        <f>Cleaned_Data[[#This Row],[ loan_amount]]-Cleaned_Data[[#This Row],[ bank_asset_value]]</f>
        <v>14500000</v>
      </c>
      <c r="P1443" s="1">
        <f>Cleaned_Data[[#This Row],[ loan_amount]]</f>
        <v>19200000</v>
      </c>
      <c r="Q1443" s="1" t="str">
        <f t="shared" si="89"/>
        <v>300–499</v>
      </c>
      <c r="R1443" s="1">
        <f>Cleaned_Data[[#This Row],[ residential_assets_value]]+Cleaned_Data[[#This Row],[ commercial_assets_value]]+Cleaned_Data[[#This Row],[ luxury_assets_value]]</f>
        <v>28300000</v>
      </c>
      <c r="S1443" s="1">
        <f>Cleaned_Data[[#This Row],[ income_annum]]+Cleaned_Data[[#This Row],[ residential_assets_value]]+Cleaned_Data[[#This Row],[ commercial_assets_value]]+Cleaned_Data[[#This Row],[ luxury_assets_value]]</f>
        <v>34200000</v>
      </c>
      <c r="T1443" s="1" t="str">
        <f t="shared" si="90"/>
        <v>3–4 Cr</v>
      </c>
      <c r="U1443" s="12">
        <f t="shared" si="91"/>
        <v>1920000</v>
      </c>
      <c r="V1443" s="1" t="str">
        <f>IF(Cleaned_Data[[#This Row],[EMI_Estimate]]&lt;50000, "50K", IF(Cleaned_Data[[#This Row],[EMI_Estimate]]&lt;100000, "50K-1L", IF(Cleaned_Data[[#This Row],[EMI_Estimate]]&lt;150000, "1L-1.5L", IF(Cleaned_Data[[#This Row],[EMI_Estimate]]&lt;200000,"1.5-2L", "&gt;2L"))))</f>
        <v>&gt;2L</v>
      </c>
    </row>
    <row r="1444" spans="1:22" x14ac:dyDescent="0.35">
      <c r="A1444">
        <v>1443</v>
      </c>
      <c r="B1444">
        <v>1</v>
      </c>
      <c r="C1444" t="s">
        <v>19</v>
      </c>
      <c r="D1444" t="s">
        <v>23</v>
      </c>
      <c r="E1444">
        <v>6000000</v>
      </c>
      <c r="F1444" t="str">
        <f t="shared" si="88"/>
        <v>&gt;20 Lakh</v>
      </c>
      <c r="G1444">
        <v>23300000</v>
      </c>
      <c r="H1444">
        <v>12</v>
      </c>
      <c r="I1444">
        <v>672</v>
      </c>
      <c r="J1444" s="1">
        <v>2000000</v>
      </c>
      <c r="K1444" s="1">
        <v>11300000</v>
      </c>
      <c r="L1444" s="1">
        <v>19600000</v>
      </c>
      <c r="M1444" s="1">
        <v>6400000</v>
      </c>
      <c r="N1444" s="1" t="s">
        <v>21</v>
      </c>
      <c r="O1444" s="1">
        <f>Cleaned_Data[[#This Row],[ loan_amount]]-Cleaned_Data[[#This Row],[ bank_asset_value]]</f>
        <v>16900000</v>
      </c>
      <c r="P1444" s="1">
        <f>Cleaned_Data[[#This Row],[ loan_amount]]</f>
        <v>23300000</v>
      </c>
      <c r="Q1444" s="1" t="str">
        <f t="shared" si="89"/>
        <v>600–699</v>
      </c>
      <c r="R1444" s="1">
        <f>Cleaned_Data[[#This Row],[ residential_assets_value]]+Cleaned_Data[[#This Row],[ commercial_assets_value]]+Cleaned_Data[[#This Row],[ luxury_assets_value]]</f>
        <v>32900000</v>
      </c>
      <c r="S1444" s="1">
        <f>Cleaned_Data[[#This Row],[ income_annum]]+Cleaned_Data[[#This Row],[ residential_assets_value]]+Cleaned_Data[[#This Row],[ commercial_assets_value]]+Cleaned_Data[[#This Row],[ luxury_assets_value]]</f>
        <v>38900000</v>
      </c>
      <c r="T1444" s="1" t="str">
        <f t="shared" si="90"/>
        <v>3–4 Cr</v>
      </c>
      <c r="U1444" s="12">
        <f t="shared" si="91"/>
        <v>1941667</v>
      </c>
      <c r="V1444" s="1" t="str">
        <f>IF(Cleaned_Data[[#This Row],[EMI_Estimate]]&lt;50000, "50K", IF(Cleaned_Data[[#This Row],[EMI_Estimate]]&lt;100000, "50K-1L", IF(Cleaned_Data[[#This Row],[EMI_Estimate]]&lt;150000, "1L-1.5L", IF(Cleaned_Data[[#This Row],[EMI_Estimate]]&lt;200000,"1.5-2L", "&gt;2L"))))</f>
        <v>&gt;2L</v>
      </c>
    </row>
    <row r="1445" spans="1:22" x14ac:dyDescent="0.35">
      <c r="A1445">
        <v>1444</v>
      </c>
      <c r="B1445">
        <v>3</v>
      </c>
      <c r="C1445" t="s">
        <v>22</v>
      </c>
      <c r="D1445" t="s">
        <v>23</v>
      </c>
      <c r="E1445">
        <v>9100000</v>
      </c>
      <c r="F1445" t="str">
        <f t="shared" si="88"/>
        <v>&gt;20 Lakh</v>
      </c>
      <c r="G1445">
        <v>29300000</v>
      </c>
      <c r="H1445">
        <v>2</v>
      </c>
      <c r="I1445">
        <v>508</v>
      </c>
      <c r="J1445" s="1">
        <v>19000000</v>
      </c>
      <c r="K1445" s="1">
        <v>5100000</v>
      </c>
      <c r="L1445" s="1">
        <v>31600000</v>
      </c>
      <c r="M1445" s="1">
        <v>11900000</v>
      </c>
      <c r="N1445" s="1" t="s">
        <v>21</v>
      </c>
      <c r="O1445" s="1">
        <f>Cleaned_Data[[#This Row],[ loan_amount]]-Cleaned_Data[[#This Row],[ bank_asset_value]]</f>
        <v>17400000</v>
      </c>
      <c r="P1445" s="1">
        <f>Cleaned_Data[[#This Row],[ loan_amount]]</f>
        <v>29300000</v>
      </c>
      <c r="Q1445" s="1" t="str">
        <f t="shared" si="89"/>
        <v>500–599</v>
      </c>
      <c r="R1445" s="1">
        <f>Cleaned_Data[[#This Row],[ residential_assets_value]]+Cleaned_Data[[#This Row],[ commercial_assets_value]]+Cleaned_Data[[#This Row],[ luxury_assets_value]]</f>
        <v>55700000</v>
      </c>
      <c r="S1445" s="1">
        <f>Cleaned_Data[[#This Row],[ income_annum]]+Cleaned_Data[[#This Row],[ residential_assets_value]]+Cleaned_Data[[#This Row],[ commercial_assets_value]]+Cleaned_Data[[#This Row],[ luxury_assets_value]]</f>
        <v>64800000</v>
      </c>
      <c r="T1445" s="1" t="str">
        <f t="shared" si="90"/>
        <v>&gt;4 Cr</v>
      </c>
      <c r="U1445" s="12">
        <f t="shared" si="91"/>
        <v>14650000</v>
      </c>
      <c r="V1445" s="1" t="str">
        <f>IF(Cleaned_Data[[#This Row],[EMI_Estimate]]&lt;50000, "50K", IF(Cleaned_Data[[#This Row],[EMI_Estimate]]&lt;100000, "50K-1L", IF(Cleaned_Data[[#This Row],[EMI_Estimate]]&lt;150000, "1L-1.5L", IF(Cleaned_Data[[#This Row],[EMI_Estimate]]&lt;200000,"1.5-2L", "&gt;2L"))))</f>
        <v>&gt;2L</v>
      </c>
    </row>
    <row r="1446" spans="1:22" x14ac:dyDescent="0.35">
      <c r="A1446">
        <v>1445</v>
      </c>
      <c r="B1446">
        <v>5</v>
      </c>
      <c r="C1446" t="s">
        <v>19</v>
      </c>
      <c r="D1446" t="s">
        <v>23</v>
      </c>
      <c r="E1446">
        <v>3400000</v>
      </c>
      <c r="F1446" t="str">
        <f t="shared" si="88"/>
        <v>&gt;20 Lakh</v>
      </c>
      <c r="G1446">
        <v>12300000</v>
      </c>
      <c r="H1446">
        <v>10</v>
      </c>
      <c r="I1446">
        <v>615</v>
      </c>
      <c r="J1446" s="1">
        <v>7000000</v>
      </c>
      <c r="K1446" s="1">
        <v>1600000</v>
      </c>
      <c r="L1446" s="1">
        <v>11400000</v>
      </c>
      <c r="M1446" s="1">
        <v>3500000</v>
      </c>
      <c r="N1446" s="1" t="s">
        <v>21</v>
      </c>
      <c r="O1446" s="1">
        <f>Cleaned_Data[[#This Row],[ loan_amount]]-Cleaned_Data[[#This Row],[ bank_asset_value]]</f>
        <v>8800000</v>
      </c>
      <c r="P1446" s="1">
        <f>Cleaned_Data[[#This Row],[ loan_amount]]</f>
        <v>12300000</v>
      </c>
      <c r="Q1446" s="1" t="str">
        <f t="shared" si="89"/>
        <v>600–699</v>
      </c>
      <c r="R1446" s="1">
        <f>Cleaned_Data[[#This Row],[ residential_assets_value]]+Cleaned_Data[[#This Row],[ commercial_assets_value]]+Cleaned_Data[[#This Row],[ luxury_assets_value]]</f>
        <v>20000000</v>
      </c>
      <c r="S1446" s="1">
        <f>Cleaned_Data[[#This Row],[ income_annum]]+Cleaned_Data[[#This Row],[ residential_assets_value]]+Cleaned_Data[[#This Row],[ commercial_assets_value]]+Cleaned_Data[[#This Row],[ luxury_assets_value]]</f>
        <v>23400000</v>
      </c>
      <c r="T1446" s="1" t="str">
        <f t="shared" si="90"/>
        <v>2–3 Cr</v>
      </c>
      <c r="U1446" s="12">
        <f t="shared" si="91"/>
        <v>1230000</v>
      </c>
      <c r="V1446" s="1" t="str">
        <f>IF(Cleaned_Data[[#This Row],[EMI_Estimate]]&lt;50000, "50K", IF(Cleaned_Data[[#This Row],[EMI_Estimate]]&lt;100000, "50K-1L", IF(Cleaned_Data[[#This Row],[EMI_Estimate]]&lt;150000, "1L-1.5L", IF(Cleaned_Data[[#This Row],[EMI_Estimate]]&lt;200000,"1.5-2L", "&gt;2L"))))</f>
        <v>&gt;2L</v>
      </c>
    </row>
    <row r="1447" spans="1:22" x14ac:dyDescent="0.35">
      <c r="A1447">
        <v>1446</v>
      </c>
      <c r="B1447">
        <v>1</v>
      </c>
      <c r="C1447" t="s">
        <v>19</v>
      </c>
      <c r="D1447" t="s">
        <v>23</v>
      </c>
      <c r="E1447">
        <v>1800000</v>
      </c>
      <c r="F1447" t="str">
        <f t="shared" si="88"/>
        <v>15-20 Lakh</v>
      </c>
      <c r="G1447">
        <v>4400000</v>
      </c>
      <c r="H1447">
        <v>8</v>
      </c>
      <c r="I1447">
        <v>689</v>
      </c>
      <c r="J1447" s="1">
        <v>3200000</v>
      </c>
      <c r="K1447" s="1">
        <v>2500000</v>
      </c>
      <c r="L1447" s="1">
        <v>3800000</v>
      </c>
      <c r="M1447" s="1">
        <v>1600000</v>
      </c>
      <c r="N1447" s="1" t="s">
        <v>21</v>
      </c>
      <c r="O1447" s="1">
        <f>Cleaned_Data[[#This Row],[ loan_amount]]-Cleaned_Data[[#This Row],[ bank_asset_value]]</f>
        <v>2800000</v>
      </c>
      <c r="P1447" s="1">
        <f>Cleaned_Data[[#This Row],[ loan_amount]]</f>
        <v>4400000</v>
      </c>
      <c r="Q1447" s="1" t="str">
        <f t="shared" si="89"/>
        <v>600–699</v>
      </c>
      <c r="R1447" s="1">
        <f>Cleaned_Data[[#This Row],[ residential_assets_value]]+Cleaned_Data[[#This Row],[ commercial_assets_value]]+Cleaned_Data[[#This Row],[ luxury_assets_value]]</f>
        <v>9500000</v>
      </c>
      <c r="S1447" s="1">
        <f>Cleaned_Data[[#This Row],[ income_annum]]+Cleaned_Data[[#This Row],[ residential_assets_value]]+Cleaned_Data[[#This Row],[ commercial_assets_value]]+Cleaned_Data[[#This Row],[ luxury_assets_value]]</f>
        <v>11300000</v>
      </c>
      <c r="T1447" s="1" t="str">
        <f t="shared" si="90"/>
        <v>1–2 Cr</v>
      </c>
      <c r="U1447" s="12">
        <f t="shared" si="91"/>
        <v>550000</v>
      </c>
      <c r="V1447" s="1" t="str">
        <f>IF(Cleaned_Data[[#This Row],[EMI_Estimate]]&lt;50000, "50K", IF(Cleaned_Data[[#This Row],[EMI_Estimate]]&lt;100000, "50K-1L", IF(Cleaned_Data[[#This Row],[EMI_Estimate]]&lt;150000, "1L-1.5L", IF(Cleaned_Data[[#This Row],[EMI_Estimate]]&lt;200000,"1.5-2L", "&gt;2L"))))</f>
        <v>&gt;2L</v>
      </c>
    </row>
    <row r="1448" spans="1:22" x14ac:dyDescent="0.35">
      <c r="A1448">
        <v>1447</v>
      </c>
      <c r="B1448">
        <v>1</v>
      </c>
      <c r="C1448" t="s">
        <v>19</v>
      </c>
      <c r="D1448" t="s">
        <v>20</v>
      </c>
      <c r="E1448">
        <v>300000</v>
      </c>
      <c r="F1448" t="str">
        <f t="shared" si="88"/>
        <v>&lt;5 Lakh</v>
      </c>
      <c r="G1448">
        <v>1200000</v>
      </c>
      <c r="H1448">
        <v>18</v>
      </c>
      <c r="I1448">
        <v>747</v>
      </c>
      <c r="J1448" s="1">
        <v>100000</v>
      </c>
      <c r="K1448" s="1">
        <v>0</v>
      </c>
      <c r="L1448" s="1">
        <v>700000</v>
      </c>
      <c r="M1448" s="1">
        <v>200000</v>
      </c>
      <c r="N1448" s="1" t="s">
        <v>24</v>
      </c>
      <c r="O1448" s="1">
        <f>Cleaned_Data[[#This Row],[ loan_amount]]-Cleaned_Data[[#This Row],[ bank_asset_value]]</f>
        <v>1000000</v>
      </c>
      <c r="P1448" s="1">
        <f>Cleaned_Data[[#This Row],[ loan_amount]]</f>
        <v>1200000</v>
      </c>
      <c r="Q1448" s="1" t="str">
        <f t="shared" si="89"/>
        <v>700–799</v>
      </c>
      <c r="R1448" s="1">
        <f>Cleaned_Data[[#This Row],[ residential_assets_value]]+Cleaned_Data[[#This Row],[ commercial_assets_value]]+Cleaned_Data[[#This Row],[ luxury_assets_value]]</f>
        <v>800000</v>
      </c>
      <c r="S1448" s="1">
        <f>Cleaned_Data[[#This Row],[ income_annum]]+Cleaned_Data[[#This Row],[ residential_assets_value]]+Cleaned_Data[[#This Row],[ commercial_assets_value]]+Cleaned_Data[[#This Row],[ luxury_assets_value]]</f>
        <v>1100000</v>
      </c>
      <c r="T1448" s="1" t="str">
        <f t="shared" si="90"/>
        <v>&lt;1 Cr</v>
      </c>
      <c r="U1448" s="12">
        <f t="shared" si="91"/>
        <v>66667</v>
      </c>
      <c r="V1448" s="1" t="str">
        <f>IF(Cleaned_Data[[#This Row],[EMI_Estimate]]&lt;50000, "50K", IF(Cleaned_Data[[#This Row],[EMI_Estimate]]&lt;100000, "50K-1L", IF(Cleaned_Data[[#This Row],[EMI_Estimate]]&lt;150000, "1L-1.5L", IF(Cleaned_Data[[#This Row],[EMI_Estimate]]&lt;200000,"1.5-2L", "&gt;2L"))))</f>
        <v>50K-1L</v>
      </c>
    </row>
    <row r="1449" spans="1:22" x14ac:dyDescent="0.35">
      <c r="A1449">
        <v>1448</v>
      </c>
      <c r="B1449">
        <v>1</v>
      </c>
      <c r="C1449" t="s">
        <v>19</v>
      </c>
      <c r="D1449" t="s">
        <v>23</v>
      </c>
      <c r="E1449">
        <v>9000000</v>
      </c>
      <c r="F1449" t="str">
        <f t="shared" si="88"/>
        <v>&gt;20 Lakh</v>
      </c>
      <c r="G1449">
        <v>22800000</v>
      </c>
      <c r="H1449">
        <v>10</v>
      </c>
      <c r="I1449">
        <v>412</v>
      </c>
      <c r="J1449" s="1">
        <v>0</v>
      </c>
      <c r="K1449" s="1">
        <v>15600000</v>
      </c>
      <c r="L1449" s="1">
        <v>32000000</v>
      </c>
      <c r="M1449" s="1">
        <v>4700000</v>
      </c>
      <c r="N1449" s="1" t="s">
        <v>24</v>
      </c>
      <c r="O1449" s="1">
        <f>Cleaned_Data[[#This Row],[ loan_amount]]-Cleaned_Data[[#This Row],[ bank_asset_value]]</f>
        <v>18100000</v>
      </c>
      <c r="P1449" s="1">
        <f>Cleaned_Data[[#This Row],[ loan_amount]]</f>
        <v>22800000</v>
      </c>
      <c r="Q1449" s="1" t="str">
        <f t="shared" si="89"/>
        <v>300–499</v>
      </c>
      <c r="R1449" s="1">
        <f>Cleaned_Data[[#This Row],[ residential_assets_value]]+Cleaned_Data[[#This Row],[ commercial_assets_value]]+Cleaned_Data[[#This Row],[ luxury_assets_value]]</f>
        <v>47600000</v>
      </c>
      <c r="S1449" s="1">
        <f>Cleaned_Data[[#This Row],[ income_annum]]+Cleaned_Data[[#This Row],[ residential_assets_value]]+Cleaned_Data[[#This Row],[ commercial_assets_value]]+Cleaned_Data[[#This Row],[ luxury_assets_value]]</f>
        <v>56600000</v>
      </c>
      <c r="T1449" s="1" t="str">
        <f t="shared" si="90"/>
        <v>&gt;4 Cr</v>
      </c>
      <c r="U1449" s="12">
        <f t="shared" si="91"/>
        <v>2280000</v>
      </c>
      <c r="V1449" s="1" t="str">
        <f>IF(Cleaned_Data[[#This Row],[EMI_Estimate]]&lt;50000, "50K", IF(Cleaned_Data[[#This Row],[EMI_Estimate]]&lt;100000, "50K-1L", IF(Cleaned_Data[[#This Row],[EMI_Estimate]]&lt;150000, "1L-1.5L", IF(Cleaned_Data[[#This Row],[EMI_Estimate]]&lt;200000,"1.5-2L", "&gt;2L"))))</f>
        <v>&gt;2L</v>
      </c>
    </row>
    <row r="1450" spans="1:22" x14ac:dyDescent="0.35">
      <c r="A1450">
        <v>1449</v>
      </c>
      <c r="B1450">
        <v>1</v>
      </c>
      <c r="C1450" t="s">
        <v>19</v>
      </c>
      <c r="D1450" t="s">
        <v>20</v>
      </c>
      <c r="E1450">
        <v>6400000</v>
      </c>
      <c r="F1450" t="str">
        <f t="shared" si="88"/>
        <v>&gt;20 Lakh</v>
      </c>
      <c r="G1450">
        <v>16900000</v>
      </c>
      <c r="H1450">
        <v>2</v>
      </c>
      <c r="I1450">
        <v>703</v>
      </c>
      <c r="J1450" s="1">
        <v>6300000</v>
      </c>
      <c r="K1450" s="1">
        <v>7300000</v>
      </c>
      <c r="L1450" s="1">
        <v>15900000</v>
      </c>
      <c r="M1450" s="1">
        <v>7400000</v>
      </c>
      <c r="N1450" s="1" t="s">
        <v>21</v>
      </c>
      <c r="O1450" s="1">
        <f>Cleaned_Data[[#This Row],[ loan_amount]]-Cleaned_Data[[#This Row],[ bank_asset_value]]</f>
        <v>9500000</v>
      </c>
      <c r="P1450" s="1">
        <f>Cleaned_Data[[#This Row],[ loan_amount]]</f>
        <v>16900000</v>
      </c>
      <c r="Q1450" s="1" t="str">
        <f t="shared" si="89"/>
        <v>700–799</v>
      </c>
      <c r="R1450" s="1">
        <f>Cleaned_Data[[#This Row],[ residential_assets_value]]+Cleaned_Data[[#This Row],[ commercial_assets_value]]+Cleaned_Data[[#This Row],[ luxury_assets_value]]</f>
        <v>29500000</v>
      </c>
      <c r="S1450" s="1">
        <f>Cleaned_Data[[#This Row],[ income_annum]]+Cleaned_Data[[#This Row],[ residential_assets_value]]+Cleaned_Data[[#This Row],[ commercial_assets_value]]+Cleaned_Data[[#This Row],[ luxury_assets_value]]</f>
        <v>35900000</v>
      </c>
      <c r="T1450" s="1" t="str">
        <f t="shared" si="90"/>
        <v>3–4 Cr</v>
      </c>
      <c r="U1450" s="12">
        <f t="shared" si="91"/>
        <v>8450000</v>
      </c>
      <c r="V1450" s="1" t="str">
        <f>IF(Cleaned_Data[[#This Row],[EMI_Estimate]]&lt;50000, "50K", IF(Cleaned_Data[[#This Row],[EMI_Estimate]]&lt;100000, "50K-1L", IF(Cleaned_Data[[#This Row],[EMI_Estimate]]&lt;150000, "1L-1.5L", IF(Cleaned_Data[[#This Row],[EMI_Estimate]]&lt;200000,"1.5-2L", "&gt;2L"))))</f>
        <v>&gt;2L</v>
      </c>
    </row>
    <row r="1451" spans="1:22" x14ac:dyDescent="0.35">
      <c r="A1451">
        <v>1450</v>
      </c>
      <c r="B1451">
        <v>5</v>
      </c>
      <c r="C1451" t="s">
        <v>22</v>
      </c>
      <c r="D1451" t="s">
        <v>20</v>
      </c>
      <c r="E1451">
        <v>5800000</v>
      </c>
      <c r="F1451" t="str">
        <f t="shared" si="88"/>
        <v>&gt;20 Lakh</v>
      </c>
      <c r="G1451">
        <v>22200000</v>
      </c>
      <c r="H1451">
        <v>16</v>
      </c>
      <c r="I1451">
        <v>884</v>
      </c>
      <c r="J1451" s="1">
        <v>1200000</v>
      </c>
      <c r="K1451" s="1">
        <v>4800000</v>
      </c>
      <c r="L1451" s="1">
        <v>19500000</v>
      </c>
      <c r="M1451" s="1">
        <v>8500000</v>
      </c>
      <c r="N1451" s="1" t="s">
        <v>21</v>
      </c>
      <c r="O1451" s="1">
        <f>Cleaned_Data[[#This Row],[ loan_amount]]-Cleaned_Data[[#This Row],[ bank_asset_value]]</f>
        <v>13700000</v>
      </c>
      <c r="P1451" s="1">
        <f>Cleaned_Data[[#This Row],[ loan_amount]]</f>
        <v>22200000</v>
      </c>
      <c r="Q1451" s="1" t="str">
        <f t="shared" si="89"/>
        <v>800+</v>
      </c>
      <c r="R1451" s="1">
        <f>Cleaned_Data[[#This Row],[ residential_assets_value]]+Cleaned_Data[[#This Row],[ commercial_assets_value]]+Cleaned_Data[[#This Row],[ luxury_assets_value]]</f>
        <v>25500000</v>
      </c>
      <c r="S1451" s="1">
        <f>Cleaned_Data[[#This Row],[ income_annum]]+Cleaned_Data[[#This Row],[ residential_assets_value]]+Cleaned_Data[[#This Row],[ commercial_assets_value]]+Cleaned_Data[[#This Row],[ luxury_assets_value]]</f>
        <v>31300000</v>
      </c>
      <c r="T1451" s="1" t="str">
        <f t="shared" si="90"/>
        <v>3–4 Cr</v>
      </c>
      <c r="U1451" s="12">
        <f t="shared" si="91"/>
        <v>1387500</v>
      </c>
      <c r="V1451" s="1" t="str">
        <f>IF(Cleaned_Data[[#This Row],[EMI_Estimate]]&lt;50000, "50K", IF(Cleaned_Data[[#This Row],[EMI_Estimate]]&lt;100000, "50K-1L", IF(Cleaned_Data[[#This Row],[EMI_Estimate]]&lt;150000, "1L-1.5L", IF(Cleaned_Data[[#This Row],[EMI_Estimate]]&lt;200000,"1.5-2L", "&gt;2L"))))</f>
        <v>&gt;2L</v>
      </c>
    </row>
    <row r="1452" spans="1:22" x14ac:dyDescent="0.35">
      <c r="A1452">
        <v>1451</v>
      </c>
      <c r="B1452">
        <v>5</v>
      </c>
      <c r="C1452" t="s">
        <v>19</v>
      </c>
      <c r="D1452" t="s">
        <v>23</v>
      </c>
      <c r="E1452">
        <v>2600000</v>
      </c>
      <c r="F1452" t="str">
        <f t="shared" si="88"/>
        <v>&gt;20 Lakh</v>
      </c>
      <c r="G1452">
        <v>8600000</v>
      </c>
      <c r="H1452">
        <v>18</v>
      </c>
      <c r="I1452">
        <v>651</v>
      </c>
      <c r="J1452" s="1">
        <v>1000000</v>
      </c>
      <c r="K1452" s="1">
        <v>100000</v>
      </c>
      <c r="L1452" s="1">
        <v>7800000</v>
      </c>
      <c r="M1452" s="1">
        <v>2600000</v>
      </c>
      <c r="N1452" s="1" t="s">
        <v>21</v>
      </c>
      <c r="O1452" s="1">
        <f>Cleaned_Data[[#This Row],[ loan_amount]]-Cleaned_Data[[#This Row],[ bank_asset_value]]</f>
        <v>6000000</v>
      </c>
      <c r="P1452" s="1">
        <f>Cleaned_Data[[#This Row],[ loan_amount]]</f>
        <v>8600000</v>
      </c>
      <c r="Q1452" s="1" t="str">
        <f t="shared" si="89"/>
        <v>600–699</v>
      </c>
      <c r="R1452" s="1">
        <f>Cleaned_Data[[#This Row],[ residential_assets_value]]+Cleaned_Data[[#This Row],[ commercial_assets_value]]+Cleaned_Data[[#This Row],[ luxury_assets_value]]</f>
        <v>8900000</v>
      </c>
      <c r="S1452" s="1">
        <f>Cleaned_Data[[#This Row],[ income_annum]]+Cleaned_Data[[#This Row],[ residential_assets_value]]+Cleaned_Data[[#This Row],[ commercial_assets_value]]+Cleaned_Data[[#This Row],[ luxury_assets_value]]</f>
        <v>11500000</v>
      </c>
      <c r="T1452" s="1" t="str">
        <f t="shared" si="90"/>
        <v>1–2 Cr</v>
      </c>
      <c r="U1452" s="12">
        <f t="shared" si="91"/>
        <v>477778</v>
      </c>
      <c r="V1452" s="1" t="str">
        <f>IF(Cleaned_Data[[#This Row],[EMI_Estimate]]&lt;50000, "50K", IF(Cleaned_Data[[#This Row],[EMI_Estimate]]&lt;100000, "50K-1L", IF(Cleaned_Data[[#This Row],[EMI_Estimate]]&lt;150000, "1L-1.5L", IF(Cleaned_Data[[#This Row],[EMI_Estimate]]&lt;200000,"1.5-2L", "&gt;2L"))))</f>
        <v>&gt;2L</v>
      </c>
    </row>
    <row r="1453" spans="1:22" x14ac:dyDescent="0.35">
      <c r="A1453">
        <v>1452</v>
      </c>
      <c r="B1453">
        <v>4</v>
      </c>
      <c r="C1453" t="s">
        <v>22</v>
      </c>
      <c r="D1453" t="s">
        <v>20</v>
      </c>
      <c r="E1453">
        <v>6600000</v>
      </c>
      <c r="F1453" t="str">
        <f t="shared" si="88"/>
        <v>&gt;20 Lakh</v>
      </c>
      <c r="G1453">
        <v>17300000</v>
      </c>
      <c r="H1453">
        <v>14</v>
      </c>
      <c r="I1453">
        <v>793</v>
      </c>
      <c r="J1453" s="1">
        <v>16700000</v>
      </c>
      <c r="K1453" s="1">
        <v>1400000</v>
      </c>
      <c r="L1453" s="1">
        <v>17500000</v>
      </c>
      <c r="M1453" s="1">
        <v>3900000</v>
      </c>
      <c r="N1453" s="1" t="s">
        <v>21</v>
      </c>
      <c r="O1453" s="1">
        <f>Cleaned_Data[[#This Row],[ loan_amount]]-Cleaned_Data[[#This Row],[ bank_asset_value]]</f>
        <v>13400000</v>
      </c>
      <c r="P1453" s="1">
        <f>Cleaned_Data[[#This Row],[ loan_amount]]</f>
        <v>17300000</v>
      </c>
      <c r="Q1453" s="1" t="str">
        <f t="shared" si="89"/>
        <v>700–799</v>
      </c>
      <c r="R1453" s="1">
        <f>Cleaned_Data[[#This Row],[ residential_assets_value]]+Cleaned_Data[[#This Row],[ commercial_assets_value]]+Cleaned_Data[[#This Row],[ luxury_assets_value]]</f>
        <v>35600000</v>
      </c>
      <c r="S1453" s="1">
        <f>Cleaned_Data[[#This Row],[ income_annum]]+Cleaned_Data[[#This Row],[ residential_assets_value]]+Cleaned_Data[[#This Row],[ commercial_assets_value]]+Cleaned_Data[[#This Row],[ luxury_assets_value]]</f>
        <v>42200000</v>
      </c>
      <c r="T1453" s="1" t="str">
        <f t="shared" si="90"/>
        <v>&gt;4 Cr</v>
      </c>
      <c r="U1453" s="12">
        <f t="shared" si="91"/>
        <v>1235714</v>
      </c>
      <c r="V1453" s="1" t="str">
        <f>IF(Cleaned_Data[[#This Row],[EMI_Estimate]]&lt;50000, "50K", IF(Cleaned_Data[[#This Row],[EMI_Estimate]]&lt;100000, "50K-1L", IF(Cleaned_Data[[#This Row],[EMI_Estimate]]&lt;150000, "1L-1.5L", IF(Cleaned_Data[[#This Row],[EMI_Estimate]]&lt;200000,"1.5-2L", "&gt;2L"))))</f>
        <v>&gt;2L</v>
      </c>
    </row>
    <row r="1454" spans="1:22" x14ac:dyDescent="0.35">
      <c r="A1454">
        <v>1453</v>
      </c>
      <c r="B1454">
        <v>2</v>
      </c>
      <c r="C1454" t="s">
        <v>22</v>
      </c>
      <c r="D1454" t="s">
        <v>20</v>
      </c>
      <c r="E1454">
        <v>6100000</v>
      </c>
      <c r="F1454" t="str">
        <f t="shared" si="88"/>
        <v>&gt;20 Lakh</v>
      </c>
      <c r="G1454">
        <v>21800000</v>
      </c>
      <c r="H1454">
        <v>4</v>
      </c>
      <c r="I1454">
        <v>407</v>
      </c>
      <c r="J1454" s="1">
        <v>9800000</v>
      </c>
      <c r="K1454" s="1">
        <v>100000</v>
      </c>
      <c r="L1454" s="1">
        <v>20200000</v>
      </c>
      <c r="M1454" s="1">
        <v>5800000</v>
      </c>
      <c r="N1454" s="1" t="s">
        <v>21</v>
      </c>
      <c r="O1454" s="1">
        <f>Cleaned_Data[[#This Row],[ loan_amount]]-Cleaned_Data[[#This Row],[ bank_asset_value]]</f>
        <v>16000000</v>
      </c>
      <c r="P1454" s="1">
        <f>Cleaned_Data[[#This Row],[ loan_amount]]</f>
        <v>21800000</v>
      </c>
      <c r="Q1454" s="1" t="str">
        <f t="shared" si="89"/>
        <v>300–499</v>
      </c>
      <c r="R1454" s="1">
        <f>Cleaned_Data[[#This Row],[ residential_assets_value]]+Cleaned_Data[[#This Row],[ commercial_assets_value]]+Cleaned_Data[[#This Row],[ luxury_assets_value]]</f>
        <v>30100000</v>
      </c>
      <c r="S1454" s="1">
        <f>Cleaned_Data[[#This Row],[ income_annum]]+Cleaned_Data[[#This Row],[ residential_assets_value]]+Cleaned_Data[[#This Row],[ commercial_assets_value]]+Cleaned_Data[[#This Row],[ luxury_assets_value]]</f>
        <v>36200000</v>
      </c>
      <c r="T1454" s="1" t="str">
        <f t="shared" si="90"/>
        <v>3–4 Cr</v>
      </c>
      <c r="U1454" s="12">
        <f t="shared" si="91"/>
        <v>5450000</v>
      </c>
      <c r="V1454" s="1" t="str">
        <f>IF(Cleaned_Data[[#This Row],[EMI_Estimate]]&lt;50000, "50K", IF(Cleaned_Data[[#This Row],[EMI_Estimate]]&lt;100000, "50K-1L", IF(Cleaned_Data[[#This Row],[EMI_Estimate]]&lt;150000, "1L-1.5L", IF(Cleaned_Data[[#This Row],[EMI_Estimate]]&lt;200000,"1.5-2L", "&gt;2L"))))</f>
        <v>&gt;2L</v>
      </c>
    </row>
    <row r="1455" spans="1:22" x14ac:dyDescent="0.35">
      <c r="A1455">
        <v>1454</v>
      </c>
      <c r="B1455">
        <v>2</v>
      </c>
      <c r="C1455" t="s">
        <v>22</v>
      </c>
      <c r="D1455" t="s">
        <v>20</v>
      </c>
      <c r="E1455">
        <v>4100000</v>
      </c>
      <c r="F1455" t="str">
        <f t="shared" si="88"/>
        <v>&gt;20 Lakh</v>
      </c>
      <c r="G1455">
        <v>11100000</v>
      </c>
      <c r="H1455">
        <v>8</v>
      </c>
      <c r="I1455">
        <v>390</v>
      </c>
      <c r="J1455" s="1">
        <v>800000</v>
      </c>
      <c r="K1455" s="1">
        <v>3100000</v>
      </c>
      <c r="L1455" s="1">
        <v>10100000</v>
      </c>
      <c r="M1455" s="1">
        <v>3400000</v>
      </c>
      <c r="N1455" s="1" t="s">
        <v>24</v>
      </c>
      <c r="O1455" s="1">
        <f>Cleaned_Data[[#This Row],[ loan_amount]]-Cleaned_Data[[#This Row],[ bank_asset_value]]</f>
        <v>7700000</v>
      </c>
      <c r="P1455" s="1">
        <f>Cleaned_Data[[#This Row],[ loan_amount]]</f>
        <v>11100000</v>
      </c>
      <c r="Q1455" s="1" t="str">
        <f t="shared" si="89"/>
        <v>300–499</v>
      </c>
      <c r="R1455" s="1">
        <f>Cleaned_Data[[#This Row],[ residential_assets_value]]+Cleaned_Data[[#This Row],[ commercial_assets_value]]+Cleaned_Data[[#This Row],[ luxury_assets_value]]</f>
        <v>14000000</v>
      </c>
      <c r="S1455" s="1">
        <f>Cleaned_Data[[#This Row],[ income_annum]]+Cleaned_Data[[#This Row],[ residential_assets_value]]+Cleaned_Data[[#This Row],[ commercial_assets_value]]+Cleaned_Data[[#This Row],[ luxury_assets_value]]</f>
        <v>18100000</v>
      </c>
      <c r="T1455" s="1" t="str">
        <f t="shared" si="90"/>
        <v>1–2 Cr</v>
      </c>
      <c r="U1455" s="12">
        <f t="shared" si="91"/>
        <v>1387500</v>
      </c>
      <c r="V1455" s="1" t="str">
        <f>IF(Cleaned_Data[[#This Row],[EMI_Estimate]]&lt;50000, "50K", IF(Cleaned_Data[[#This Row],[EMI_Estimate]]&lt;100000, "50K-1L", IF(Cleaned_Data[[#This Row],[EMI_Estimate]]&lt;150000, "1L-1.5L", IF(Cleaned_Data[[#This Row],[EMI_Estimate]]&lt;200000,"1.5-2L", "&gt;2L"))))</f>
        <v>&gt;2L</v>
      </c>
    </row>
    <row r="1456" spans="1:22" x14ac:dyDescent="0.35">
      <c r="A1456">
        <v>1455</v>
      </c>
      <c r="B1456">
        <v>3</v>
      </c>
      <c r="C1456" t="s">
        <v>22</v>
      </c>
      <c r="D1456" t="s">
        <v>23</v>
      </c>
      <c r="E1456">
        <v>300000</v>
      </c>
      <c r="F1456" t="str">
        <f t="shared" si="88"/>
        <v>&lt;5 Lakh</v>
      </c>
      <c r="G1456">
        <v>1000000</v>
      </c>
      <c r="H1456">
        <v>12</v>
      </c>
      <c r="I1456">
        <v>469</v>
      </c>
      <c r="J1456" s="1">
        <v>600000</v>
      </c>
      <c r="K1456" s="1">
        <v>400000</v>
      </c>
      <c r="L1456" s="1">
        <v>700000</v>
      </c>
      <c r="M1456" s="1">
        <v>300000</v>
      </c>
      <c r="N1456" s="1" t="s">
        <v>24</v>
      </c>
      <c r="O1456" s="1">
        <f>Cleaned_Data[[#This Row],[ loan_amount]]-Cleaned_Data[[#This Row],[ bank_asset_value]]</f>
        <v>700000</v>
      </c>
      <c r="P1456" s="1">
        <f>Cleaned_Data[[#This Row],[ loan_amount]]</f>
        <v>1000000</v>
      </c>
      <c r="Q1456" s="1" t="str">
        <f t="shared" si="89"/>
        <v>300–499</v>
      </c>
      <c r="R1456" s="1">
        <f>Cleaned_Data[[#This Row],[ residential_assets_value]]+Cleaned_Data[[#This Row],[ commercial_assets_value]]+Cleaned_Data[[#This Row],[ luxury_assets_value]]</f>
        <v>1700000</v>
      </c>
      <c r="S1456" s="1">
        <f>Cleaned_Data[[#This Row],[ income_annum]]+Cleaned_Data[[#This Row],[ residential_assets_value]]+Cleaned_Data[[#This Row],[ commercial_assets_value]]+Cleaned_Data[[#This Row],[ luxury_assets_value]]</f>
        <v>2000000</v>
      </c>
      <c r="T1456" s="1" t="str">
        <f t="shared" si="90"/>
        <v>&lt;1 Cr</v>
      </c>
      <c r="U1456" s="12">
        <f t="shared" si="91"/>
        <v>83333</v>
      </c>
      <c r="V1456" s="1" t="str">
        <f>IF(Cleaned_Data[[#This Row],[EMI_Estimate]]&lt;50000, "50K", IF(Cleaned_Data[[#This Row],[EMI_Estimate]]&lt;100000, "50K-1L", IF(Cleaned_Data[[#This Row],[EMI_Estimate]]&lt;150000, "1L-1.5L", IF(Cleaned_Data[[#This Row],[EMI_Estimate]]&lt;200000,"1.5-2L", "&gt;2L"))))</f>
        <v>50K-1L</v>
      </c>
    </row>
    <row r="1457" spans="1:22" x14ac:dyDescent="0.35">
      <c r="A1457">
        <v>1456</v>
      </c>
      <c r="B1457">
        <v>4</v>
      </c>
      <c r="C1457" t="s">
        <v>19</v>
      </c>
      <c r="D1457" t="s">
        <v>20</v>
      </c>
      <c r="E1457">
        <v>4700000</v>
      </c>
      <c r="F1457" t="str">
        <f t="shared" si="88"/>
        <v>&gt;20 Lakh</v>
      </c>
      <c r="G1457">
        <v>10400000</v>
      </c>
      <c r="H1457">
        <v>6</v>
      </c>
      <c r="I1457">
        <v>373</v>
      </c>
      <c r="J1457" s="1">
        <v>6800000</v>
      </c>
      <c r="K1457" s="1">
        <v>8600000</v>
      </c>
      <c r="L1457" s="1">
        <v>14300000</v>
      </c>
      <c r="M1457" s="1">
        <v>5400000</v>
      </c>
      <c r="N1457" s="1" t="s">
        <v>24</v>
      </c>
      <c r="O1457" s="1">
        <f>Cleaned_Data[[#This Row],[ loan_amount]]-Cleaned_Data[[#This Row],[ bank_asset_value]]</f>
        <v>5000000</v>
      </c>
      <c r="P1457" s="1">
        <f>Cleaned_Data[[#This Row],[ loan_amount]]</f>
        <v>10400000</v>
      </c>
      <c r="Q1457" s="1" t="str">
        <f t="shared" si="89"/>
        <v>300–499</v>
      </c>
      <c r="R1457" s="1">
        <f>Cleaned_Data[[#This Row],[ residential_assets_value]]+Cleaned_Data[[#This Row],[ commercial_assets_value]]+Cleaned_Data[[#This Row],[ luxury_assets_value]]</f>
        <v>29700000</v>
      </c>
      <c r="S1457" s="1">
        <f>Cleaned_Data[[#This Row],[ income_annum]]+Cleaned_Data[[#This Row],[ residential_assets_value]]+Cleaned_Data[[#This Row],[ commercial_assets_value]]+Cleaned_Data[[#This Row],[ luxury_assets_value]]</f>
        <v>34400000</v>
      </c>
      <c r="T1457" s="1" t="str">
        <f t="shared" si="90"/>
        <v>3–4 Cr</v>
      </c>
      <c r="U1457" s="12">
        <f t="shared" si="91"/>
        <v>1733333</v>
      </c>
      <c r="V1457" s="1" t="str">
        <f>IF(Cleaned_Data[[#This Row],[EMI_Estimate]]&lt;50000, "50K", IF(Cleaned_Data[[#This Row],[EMI_Estimate]]&lt;100000, "50K-1L", IF(Cleaned_Data[[#This Row],[EMI_Estimate]]&lt;150000, "1L-1.5L", IF(Cleaned_Data[[#This Row],[EMI_Estimate]]&lt;200000,"1.5-2L", "&gt;2L"))))</f>
        <v>&gt;2L</v>
      </c>
    </row>
    <row r="1458" spans="1:22" x14ac:dyDescent="0.35">
      <c r="A1458">
        <v>1457</v>
      </c>
      <c r="B1458">
        <v>4</v>
      </c>
      <c r="C1458" t="s">
        <v>19</v>
      </c>
      <c r="D1458" t="s">
        <v>23</v>
      </c>
      <c r="E1458">
        <v>1500000</v>
      </c>
      <c r="F1458" t="str">
        <f t="shared" si="88"/>
        <v>15-20 Lakh</v>
      </c>
      <c r="G1458">
        <v>5800000</v>
      </c>
      <c r="H1458">
        <v>2</v>
      </c>
      <c r="I1458">
        <v>304</v>
      </c>
      <c r="J1458" s="1">
        <v>2400000</v>
      </c>
      <c r="K1458" s="1">
        <v>1600000</v>
      </c>
      <c r="L1458" s="1">
        <v>3300000</v>
      </c>
      <c r="M1458" s="1">
        <v>1400000</v>
      </c>
      <c r="N1458" s="1" t="s">
        <v>21</v>
      </c>
      <c r="O1458" s="1">
        <f>Cleaned_Data[[#This Row],[ loan_amount]]-Cleaned_Data[[#This Row],[ bank_asset_value]]</f>
        <v>4400000</v>
      </c>
      <c r="P1458" s="1">
        <f>Cleaned_Data[[#This Row],[ loan_amount]]</f>
        <v>5800000</v>
      </c>
      <c r="Q1458" s="1" t="str">
        <f t="shared" si="89"/>
        <v>300–499</v>
      </c>
      <c r="R1458" s="1">
        <f>Cleaned_Data[[#This Row],[ residential_assets_value]]+Cleaned_Data[[#This Row],[ commercial_assets_value]]+Cleaned_Data[[#This Row],[ luxury_assets_value]]</f>
        <v>7300000</v>
      </c>
      <c r="S1458" s="1">
        <f>Cleaned_Data[[#This Row],[ income_annum]]+Cleaned_Data[[#This Row],[ residential_assets_value]]+Cleaned_Data[[#This Row],[ commercial_assets_value]]+Cleaned_Data[[#This Row],[ luxury_assets_value]]</f>
        <v>8800000</v>
      </c>
      <c r="T1458" s="1" t="str">
        <f t="shared" si="90"/>
        <v>&lt;1 Cr</v>
      </c>
      <c r="U1458" s="12">
        <f t="shared" si="91"/>
        <v>2900000</v>
      </c>
      <c r="V1458" s="1" t="str">
        <f>IF(Cleaned_Data[[#This Row],[EMI_Estimate]]&lt;50000, "50K", IF(Cleaned_Data[[#This Row],[EMI_Estimate]]&lt;100000, "50K-1L", IF(Cleaned_Data[[#This Row],[EMI_Estimate]]&lt;150000, "1L-1.5L", IF(Cleaned_Data[[#This Row],[EMI_Estimate]]&lt;200000,"1.5-2L", "&gt;2L"))))</f>
        <v>&gt;2L</v>
      </c>
    </row>
    <row r="1459" spans="1:22" x14ac:dyDescent="0.35">
      <c r="A1459">
        <v>1458</v>
      </c>
      <c r="B1459">
        <v>5</v>
      </c>
      <c r="C1459" t="s">
        <v>22</v>
      </c>
      <c r="D1459" t="s">
        <v>20</v>
      </c>
      <c r="E1459">
        <v>2700000</v>
      </c>
      <c r="F1459" t="str">
        <f t="shared" si="88"/>
        <v>&gt;20 Lakh</v>
      </c>
      <c r="G1459">
        <v>8300000</v>
      </c>
      <c r="H1459">
        <v>8</v>
      </c>
      <c r="I1459">
        <v>833</v>
      </c>
      <c r="J1459" s="1">
        <v>4600000</v>
      </c>
      <c r="K1459" s="1">
        <v>1300000</v>
      </c>
      <c r="L1459" s="1">
        <v>6800000</v>
      </c>
      <c r="M1459" s="1">
        <v>3300000</v>
      </c>
      <c r="N1459" s="1" t="s">
        <v>21</v>
      </c>
      <c r="O1459" s="1">
        <f>Cleaned_Data[[#This Row],[ loan_amount]]-Cleaned_Data[[#This Row],[ bank_asset_value]]</f>
        <v>5000000</v>
      </c>
      <c r="P1459" s="1">
        <f>Cleaned_Data[[#This Row],[ loan_amount]]</f>
        <v>8300000</v>
      </c>
      <c r="Q1459" s="1" t="str">
        <f t="shared" si="89"/>
        <v>800+</v>
      </c>
      <c r="R1459" s="1">
        <f>Cleaned_Data[[#This Row],[ residential_assets_value]]+Cleaned_Data[[#This Row],[ commercial_assets_value]]+Cleaned_Data[[#This Row],[ luxury_assets_value]]</f>
        <v>12700000</v>
      </c>
      <c r="S1459" s="1">
        <f>Cleaned_Data[[#This Row],[ income_annum]]+Cleaned_Data[[#This Row],[ residential_assets_value]]+Cleaned_Data[[#This Row],[ commercial_assets_value]]+Cleaned_Data[[#This Row],[ luxury_assets_value]]</f>
        <v>15400000</v>
      </c>
      <c r="T1459" s="1" t="str">
        <f t="shared" si="90"/>
        <v>1–2 Cr</v>
      </c>
      <c r="U1459" s="12">
        <f t="shared" si="91"/>
        <v>1037500</v>
      </c>
      <c r="V1459" s="1" t="str">
        <f>IF(Cleaned_Data[[#This Row],[EMI_Estimate]]&lt;50000, "50K", IF(Cleaned_Data[[#This Row],[EMI_Estimate]]&lt;100000, "50K-1L", IF(Cleaned_Data[[#This Row],[EMI_Estimate]]&lt;150000, "1L-1.5L", IF(Cleaned_Data[[#This Row],[EMI_Estimate]]&lt;200000,"1.5-2L", "&gt;2L"))))</f>
        <v>&gt;2L</v>
      </c>
    </row>
    <row r="1460" spans="1:22" x14ac:dyDescent="0.35">
      <c r="A1460">
        <v>1459</v>
      </c>
      <c r="B1460">
        <v>2</v>
      </c>
      <c r="C1460" t="s">
        <v>19</v>
      </c>
      <c r="D1460" t="s">
        <v>20</v>
      </c>
      <c r="E1460">
        <v>6900000</v>
      </c>
      <c r="F1460" t="str">
        <f t="shared" si="88"/>
        <v>&gt;20 Lakh</v>
      </c>
      <c r="G1460">
        <v>20900000</v>
      </c>
      <c r="H1460">
        <v>2</v>
      </c>
      <c r="I1460">
        <v>302</v>
      </c>
      <c r="J1460" s="1">
        <v>18700000</v>
      </c>
      <c r="K1460" s="1">
        <v>10700000</v>
      </c>
      <c r="L1460" s="1">
        <v>26900000</v>
      </c>
      <c r="M1460" s="1">
        <v>9200000</v>
      </c>
      <c r="N1460" s="1" t="s">
        <v>21</v>
      </c>
      <c r="O1460" s="1">
        <f>Cleaned_Data[[#This Row],[ loan_amount]]-Cleaned_Data[[#This Row],[ bank_asset_value]]</f>
        <v>11700000</v>
      </c>
      <c r="P1460" s="1">
        <f>Cleaned_Data[[#This Row],[ loan_amount]]</f>
        <v>20900000</v>
      </c>
      <c r="Q1460" s="1" t="str">
        <f t="shared" si="89"/>
        <v>300–499</v>
      </c>
      <c r="R1460" s="1">
        <f>Cleaned_Data[[#This Row],[ residential_assets_value]]+Cleaned_Data[[#This Row],[ commercial_assets_value]]+Cleaned_Data[[#This Row],[ luxury_assets_value]]</f>
        <v>56300000</v>
      </c>
      <c r="S1460" s="1">
        <f>Cleaned_Data[[#This Row],[ income_annum]]+Cleaned_Data[[#This Row],[ residential_assets_value]]+Cleaned_Data[[#This Row],[ commercial_assets_value]]+Cleaned_Data[[#This Row],[ luxury_assets_value]]</f>
        <v>63200000</v>
      </c>
      <c r="T1460" s="1" t="str">
        <f t="shared" si="90"/>
        <v>&gt;4 Cr</v>
      </c>
      <c r="U1460" s="12">
        <f t="shared" si="91"/>
        <v>10450000</v>
      </c>
      <c r="V1460" s="1" t="str">
        <f>IF(Cleaned_Data[[#This Row],[EMI_Estimate]]&lt;50000, "50K", IF(Cleaned_Data[[#This Row],[EMI_Estimate]]&lt;100000, "50K-1L", IF(Cleaned_Data[[#This Row],[EMI_Estimate]]&lt;150000, "1L-1.5L", IF(Cleaned_Data[[#This Row],[EMI_Estimate]]&lt;200000,"1.5-2L", "&gt;2L"))))</f>
        <v>&gt;2L</v>
      </c>
    </row>
    <row r="1461" spans="1:22" x14ac:dyDescent="0.35">
      <c r="A1461">
        <v>1460</v>
      </c>
      <c r="B1461">
        <v>0</v>
      </c>
      <c r="C1461" t="s">
        <v>19</v>
      </c>
      <c r="D1461" t="s">
        <v>20</v>
      </c>
      <c r="E1461">
        <v>7600000</v>
      </c>
      <c r="F1461" t="str">
        <f t="shared" si="88"/>
        <v>&gt;20 Lakh</v>
      </c>
      <c r="G1461">
        <v>28700000</v>
      </c>
      <c r="H1461">
        <v>6</v>
      </c>
      <c r="I1461">
        <v>397</v>
      </c>
      <c r="J1461" s="1">
        <v>11000000</v>
      </c>
      <c r="K1461" s="1">
        <v>13200000</v>
      </c>
      <c r="L1461" s="1">
        <v>24600000</v>
      </c>
      <c r="M1461" s="1">
        <v>3800000</v>
      </c>
      <c r="N1461" s="1" t="s">
        <v>24</v>
      </c>
      <c r="O1461" s="1">
        <f>Cleaned_Data[[#This Row],[ loan_amount]]-Cleaned_Data[[#This Row],[ bank_asset_value]]</f>
        <v>24900000</v>
      </c>
      <c r="P1461" s="1">
        <f>Cleaned_Data[[#This Row],[ loan_amount]]</f>
        <v>28700000</v>
      </c>
      <c r="Q1461" s="1" t="str">
        <f t="shared" si="89"/>
        <v>300–499</v>
      </c>
      <c r="R1461" s="1">
        <f>Cleaned_Data[[#This Row],[ residential_assets_value]]+Cleaned_Data[[#This Row],[ commercial_assets_value]]+Cleaned_Data[[#This Row],[ luxury_assets_value]]</f>
        <v>48800000</v>
      </c>
      <c r="S1461" s="1">
        <f>Cleaned_Data[[#This Row],[ income_annum]]+Cleaned_Data[[#This Row],[ residential_assets_value]]+Cleaned_Data[[#This Row],[ commercial_assets_value]]+Cleaned_Data[[#This Row],[ luxury_assets_value]]</f>
        <v>56400000</v>
      </c>
      <c r="T1461" s="1" t="str">
        <f t="shared" si="90"/>
        <v>&gt;4 Cr</v>
      </c>
      <c r="U1461" s="12">
        <f t="shared" si="91"/>
        <v>4783333</v>
      </c>
      <c r="V1461" s="1" t="str">
        <f>IF(Cleaned_Data[[#This Row],[EMI_Estimate]]&lt;50000, "50K", IF(Cleaned_Data[[#This Row],[EMI_Estimate]]&lt;100000, "50K-1L", IF(Cleaned_Data[[#This Row],[EMI_Estimate]]&lt;150000, "1L-1.5L", IF(Cleaned_Data[[#This Row],[EMI_Estimate]]&lt;200000,"1.5-2L", "&gt;2L"))))</f>
        <v>&gt;2L</v>
      </c>
    </row>
    <row r="1462" spans="1:22" x14ac:dyDescent="0.35">
      <c r="A1462">
        <v>1461</v>
      </c>
      <c r="B1462">
        <v>1</v>
      </c>
      <c r="C1462" t="s">
        <v>19</v>
      </c>
      <c r="D1462" t="s">
        <v>20</v>
      </c>
      <c r="E1462">
        <v>4100000</v>
      </c>
      <c r="F1462" t="str">
        <f t="shared" si="88"/>
        <v>&gt;20 Lakh</v>
      </c>
      <c r="G1462">
        <v>10000000</v>
      </c>
      <c r="H1462">
        <v>6</v>
      </c>
      <c r="I1462">
        <v>891</v>
      </c>
      <c r="J1462" s="1">
        <v>4900000</v>
      </c>
      <c r="K1462" s="1">
        <v>300000</v>
      </c>
      <c r="L1462" s="1">
        <v>12600000</v>
      </c>
      <c r="M1462" s="1">
        <v>3600000</v>
      </c>
      <c r="N1462" s="1" t="s">
        <v>21</v>
      </c>
      <c r="O1462" s="1">
        <f>Cleaned_Data[[#This Row],[ loan_amount]]-Cleaned_Data[[#This Row],[ bank_asset_value]]</f>
        <v>6400000</v>
      </c>
      <c r="P1462" s="1">
        <f>Cleaned_Data[[#This Row],[ loan_amount]]</f>
        <v>10000000</v>
      </c>
      <c r="Q1462" s="1" t="str">
        <f t="shared" si="89"/>
        <v>800+</v>
      </c>
      <c r="R1462" s="1">
        <f>Cleaned_Data[[#This Row],[ residential_assets_value]]+Cleaned_Data[[#This Row],[ commercial_assets_value]]+Cleaned_Data[[#This Row],[ luxury_assets_value]]</f>
        <v>17800000</v>
      </c>
      <c r="S1462" s="1">
        <f>Cleaned_Data[[#This Row],[ income_annum]]+Cleaned_Data[[#This Row],[ residential_assets_value]]+Cleaned_Data[[#This Row],[ commercial_assets_value]]+Cleaned_Data[[#This Row],[ luxury_assets_value]]</f>
        <v>21900000</v>
      </c>
      <c r="T1462" s="1" t="str">
        <f t="shared" si="90"/>
        <v>2–3 Cr</v>
      </c>
      <c r="U1462" s="12">
        <f t="shared" si="91"/>
        <v>1666667</v>
      </c>
      <c r="V1462" s="1" t="str">
        <f>IF(Cleaned_Data[[#This Row],[EMI_Estimate]]&lt;50000, "50K", IF(Cleaned_Data[[#This Row],[EMI_Estimate]]&lt;100000, "50K-1L", IF(Cleaned_Data[[#This Row],[EMI_Estimate]]&lt;150000, "1L-1.5L", IF(Cleaned_Data[[#This Row],[EMI_Estimate]]&lt;200000,"1.5-2L", "&gt;2L"))))</f>
        <v>&gt;2L</v>
      </c>
    </row>
    <row r="1463" spans="1:22" x14ac:dyDescent="0.35">
      <c r="A1463">
        <v>1462</v>
      </c>
      <c r="B1463">
        <v>3</v>
      </c>
      <c r="C1463" t="s">
        <v>22</v>
      </c>
      <c r="D1463" t="s">
        <v>20</v>
      </c>
      <c r="E1463">
        <v>4100000</v>
      </c>
      <c r="F1463" t="str">
        <f t="shared" si="88"/>
        <v>&gt;20 Lakh</v>
      </c>
      <c r="G1463">
        <v>12200000</v>
      </c>
      <c r="H1463">
        <v>2</v>
      </c>
      <c r="I1463">
        <v>457</v>
      </c>
      <c r="J1463" s="1">
        <v>700000</v>
      </c>
      <c r="K1463" s="1">
        <v>500000</v>
      </c>
      <c r="L1463" s="1">
        <v>14100000</v>
      </c>
      <c r="M1463" s="1">
        <v>4900000</v>
      </c>
      <c r="N1463" s="1" t="s">
        <v>24</v>
      </c>
      <c r="O1463" s="1">
        <f>Cleaned_Data[[#This Row],[ loan_amount]]-Cleaned_Data[[#This Row],[ bank_asset_value]]</f>
        <v>7300000</v>
      </c>
      <c r="P1463" s="1">
        <f>Cleaned_Data[[#This Row],[ loan_amount]]</f>
        <v>12200000</v>
      </c>
      <c r="Q1463" s="1" t="str">
        <f t="shared" si="89"/>
        <v>300–499</v>
      </c>
      <c r="R1463" s="1">
        <f>Cleaned_Data[[#This Row],[ residential_assets_value]]+Cleaned_Data[[#This Row],[ commercial_assets_value]]+Cleaned_Data[[#This Row],[ luxury_assets_value]]</f>
        <v>15300000</v>
      </c>
      <c r="S1463" s="1">
        <f>Cleaned_Data[[#This Row],[ income_annum]]+Cleaned_Data[[#This Row],[ residential_assets_value]]+Cleaned_Data[[#This Row],[ commercial_assets_value]]+Cleaned_Data[[#This Row],[ luxury_assets_value]]</f>
        <v>19400000</v>
      </c>
      <c r="T1463" s="1" t="str">
        <f t="shared" si="90"/>
        <v>1–2 Cr</v>
      </c>
      <c r="U1463" s="12">
        <f t="shared" si="91"/>
        <v>6100000</v>
      </c>
      <c r="V1463" s="1" t="str">
        <f>IF(Cleaned_Data[[#This Row],[EMI_Estimate]]&lt;50000, "50K", IF(Cleaned_Data[[#This Row],[EMI_Estimate]]&lt;100000, "50K-1L", IF(Cleaned_Data[[#This Row],[EMI_Estimate]]&lt;150000, "1L-1.5L", IF(Cleaned_Data[[#This Row],[EMI_Estimate]]&lt;200000,"1.5-2L", "&gt;2L"))))</f>
        <v>&gt;2L</v>
      </c>
    </row>
    <row r="1464" spans="1:22" x14ac:dyDescent="0.35">
      <c r="A1464">
        <v>1463</v>
      </c>
      <c r="B1464">
        <v>4</v>
      </c>
      <c r="C1464" t="s">
        <v>22</v>
      </c>
      <c r="D1464" t="s">
        <v>20</v>
      </c>
      <c r="E1464">
        <v>1600000</v>
      </c>
      <c r="F1464" t="str">
        <f t="shared" si="88"/>
        <v>15-20 Lakh</v>
      </c>
      <c r="G1464">
        <v>3200000</v>
      </c>
      <c r="H1464">
        <v>16</v>
      </c>
      <c r="I1464">
        <v>657</v>
      </c>
      <c r="J1464" s="1">
        <v>200000</v>
      </c>
      <c r="K1464" s="1">
        <v>100000</v>
      </c>
      <c r="L1464" s="1">
        <v>5700000</v>
      </c>
      <c r="M1464" s="1">
        <v>1200000</v>
      </c>
      <c r="N1464" s="1" t="s">
        <v>21</v>
      </c>
      <c r="O1464" s="1">
        <f>Cleaned_Data[[#This Row],[ loan_amount]]-Cleaned_Data[[#This Row],[ bank_asset_value]]</f>
        <v>2000000</v>
      </c>
      <c r="P1464" s="1">
        <f>Cleaned_Data[[#This Row],[ loan_amount]]</f>
        <v>3200000</v>
      </c>
      <c r="Q1464" s="1" t="str">
        <f t="shared" si="89"/>
        <v>600–699</v>
      </c>
      <c r="R1464" s="1">
        <f>Cleaned_Data[[#This Row],[ residential_assets_value]]+Cleaned_Data[[#This Row],[ commercial_assets_value]]+Cleaned_Data[[#This Row],[ luxury_assets_value]]</f>
        <v>6000000</v>
      </c>
      <c r="S1464" s="1">
        <f>Cleaned_Data[[#This Row],[ income_annum]]+Cleaned_Data[[#This Row],[ residential_assets_value]]+Cleaned_Data[[#This Row],[ commercial_assets_value]]+Cleaned_Data[[#This Row],[ luxury_assets_value]]</f>
        <v>7600000</v>
      </c>
      <c r="T1464" s="1" t="str">
        <f t="shared" si="90"/>
        <v>&lt;1 Cr</v>
      </c>
      <c r="U1464" s="12">
        <f t="shared" si="91"/>
        <v>200000</v>
      </c>
      <c r="V1464" s="1" t="str">
        <f>IF(Cleaned_Data[[#This Row],[EMI_Estimate]]&lt;50000, "50K", IF(Cleaned_Data[[#This Row],[EMI_Estimate]]&lt;100000, "50K-1L", IF(Cleaned_Data[[#This Row],[EMI_Estimate]]&lt;150000, "1L-1.5L", IF(Cleaned_Data[[#This Row],[EMI_Estimate]]&lt;200000,"1.5-2L", "&gt;2L"))))</f>
        <v>&gt;2L</v>
      </c>
    </row>
    <row r="1465" spans="1:22" x14ac:dyDescent="0.35">
      <c r="A1465">
        <v>1464</v>
      </c>
      <c r="B1465">
        <v>2</v>
      </c>
      <c r="C1465" t="s">
        <v>22</v>
      </c>
      <c r="D1465" t="s">
        <v>23</v>
      </c>
      <c r="E1465">
        <v>400000</v>
      </c>
      <c r="F1465" t="str">
        <f t="shared" si="88"/>
        <v>&lt;5 Lakh</v>
      </c>
      <c r="G1465">
        <v>1400000</v>
      </c>
      <c r="H1465">
        <v>2</v>
      </c>
      <c r="I1465">
        <v>480</v>
      </c>
      <c r="J1465" s="1">
        <v>200000</v>
      </c>
      <c r="K1465" s="1">
        <v>700000</v>
      </c>
      <c r="L1465" s="1">
        <v>1600000</v>
      </c>
      <c r="M1465" s="1">
        <v>200000</v>
      </c>
      <c r="N1465" s="1" t="s">
        <v>21</v>
      </c>
      <c r="O1465" s="1">
        <f>Cleaned_Data[[#This Row],[ loan_amount]]-Cleaned_Data[[#This Row],[ bank_asset_value]]</f>
        <v>1200000</v>
      </c>
      <c r="P1465" s="1">
        <f>Cleaned_Data[[#This Row],[ loan_amount]]</f>
        <v>1400000</v>
      </c>
      <c r="Q1465" s="1" t="str">
        <f t="shared" si="89"/>
        <v>300–499</v>
      </c>
      <c r="R1465" s="1">
        <f>Cleaned_Data[[#This Row],[ residential_assets_value]]+Cleaned_Data[[#This Row],[ commercial_assets_value]]+Cleaned_Data[[#This Row],[ luxury_assets_value]]</f>
        <v>2500000</v>
      </c>
      <c r="S1465" s="1">
        <f>Cleaned_Data[[#This Row],[ income_annum]]+Cleaned_Data[[#This Row],[ residential_assets_value]]+Cleaned_Data[[#This Row],[ commercial_assets_value]]+Cleaned_Data[[#This Row],[ luxury_assets_value]]</f>
        <v>2900000</v>
      </c>
      <c r="T1465" s="1" t="str">
        <f t="shared" si="90"/>
        <v>&lt;1 Cr</v>
      </c>
      <c r="U1465" s="12">
        <f t="shared" si="91"/>
        <v>700000</v>
      </c>
      <c r="V1465" s="1" t="str">
        <f>IF(Cleaned_Data[[#This Row],[EMI_Estimate]]&lt;50000, "50K", IF(Cleaned_Data[[#This Row],[EMI_Estimate]]&lt;100000, "50K-1L", IF(Cleaned_Data[[#This Row],[EMI_Estimate]]&lt;150000, "1L-1.5L", IF(Cleaned_Data[[#This Row],[EMI_Estimate]]&lt;200000,"1.5-2L", "&gt;2L"))))</f>
        <v>&gt;2L</v>
      </c>
    </row>
    <row r="1466" spans="1:22" x14ac:dyDescent="0.35">
      <c r="A1466">
        <v>1465</v>
      </c>
      <c r="B1466">
        <v>5</v>
      </c>
      <c r="C1466" t="s">
        <v>19</v>
      </c>
      <c r="D1466" t="s">
        <v>23</v>
      </c>
      <c r="E1466">
        <v>4400000</v>
      </c>
      <c r="F1466" t="str">
        <f t="shared" si="88"/>
        <v>&gt;20 Lakh</v>
      </c>
      <c r="G1466">
        <v>17300000</v>
      </c>
      <c r="H1466">
        <v>20</v>
      </c>
      <c r="I1466">
        <v>840</v>
      </c>
      <c r="J1466" s="1">
        <v>3600000</v>
      </c>
      <c r="K1466" s="1">
        <v>5100000</v>
      </c>
      <c r="L1466" s="1">
        <v>12900000</v>
      </c>
      <c r="M1466" s="1">
        <v>2300000</v>
      </c>
      <c r="N1466" s="1" t="s">
        <v>21</v>
      </c>
      <c r="O1466" s="1">
        <f>Cleaned_Data[[#This Row],[ loan_amount]]-Cleaned_Data[[#This Row],[ bank_asset_value]]</f>
        <v>15000000</v>
      </c>
      <c r="P1466" s="1">
        <f>Cleaned_Data[[#This Row],[ loan_amount]]</f>
        <v>17300000</v>
      </c>
      <c r="Q1466" s="1" t="str">
        <f t="shared" si="89"/>
        <v>800+</v>
      </c>
      <c r="R1466" s="1">
        <f>Cleaned_Data[[#This Row],[ residential_assets_value]]+Cleaned_Data[[#This Row],[ commercial_assets_value]]+Cleaned_Data[[#This Row],[ luxury_assets_value]]</f>
        <v>21600000</v>
      </c>
      <c r="S1466" s="1">
        <f>Cleaned_Data[[#This Row],[ income_annum]]+Cleaned_Data[[#This Row],[ residential_assets_value]]+Cleaned_Data[[#This Row],[ commercial_assets_value]]+Cleaned_Data[[#This Row],[ luxury_assets_value]]</f>
        <v>26000000</v>
      </c>
      <c r="T1466" s="1" t="str">
        <f t="shared" si="90"/>
        <v>2–3 Cr</v>
      </c>
      <c r="U1466" s="12">
        <f t="shared" si="91"/>
        <v>865000</v>
      </c>
      <c r="V1466" s="1" t="str">
        <f>IF(Cleaned_Data[[#This Row],[EMI_Estimate]]&lt;50000, "50K", IF(Cleaned_Data[[#This Row],[EMI_Estimate]]&lt;100000, "50K-1L", IF(Cleaned_Data[[#This Row],[EMI_Estimate]]&lt;150000, "1L-1.5L", IF(Cleaned_Data[[#This Row],[EMI_Estimate]]&lt;200000,"1.5-2L", "&gt;2L"))))</f>
        <v>&gt;2L</v>
      </c>
    </row>
    <row r="1467" spans="1:22" x14ac:dyDescent="0.35">
      <c r="A1467">
        <v>1466</v>
      </c>
      <c r="B1467">
        <v>2</v>
      </c>
      <c r="C1467" t="s">
        <v>22</v>
      </c>
      <c r="D1467" t="s">
        <v>23</v>
      </c>
      <c r="E1467">
        <v>3800000</v>
      </c>
      <c r="F1467" t="str">
        <f t="shared" si="88"/>
        <v>&gt;20 Lakh</v>
      </c>
      <c r="G1467">
        <v>8000000</v>
      </c>
      <c r="H1467">
        <v>12</v>
      </c>
      <c r="I1467">
        <v>866</v>
      </c>
      <c r="J1467" s="1">
        <v>6000000</v>
      </c>
      <c r="K1467" s="1">
        <v>600000</v>
      </c>
      <c r="L1467" s="1">
        <v>8400000</v>
      </c>
      <c r="M1467" s="1">
        <v>1900000</v>
      </c>
      <c r="N1467" s="1" t="s">
        <v>21</v>
      </c>
      <c r="O1467" s="1">
        <f>Cleaned_Data[[#This Row],[ loan_amount]]-Cleaned_Data[[#This Row],[ bank_asset_value]]</f>
        <v>6100000</v>
      </c>
      <c r="P1467" s="1">
        <f>Cleaned_Data[[#This Row],[ loan_amount]]</f>
        <v>8000000</v>
      </c>
      <c r="Q1467" s="1" t="str">
        <f t="shared" si="89"/>
        <v>800+</v>
      </c>
      <c r="R1467" s="1">
        <f>Cleaned_Data[[#This Row],[ residential_assets_value]]+Cleaned_Data[[#This Row],[ commercial_assets_value]]+Cleaned_Data[[#This Row],[ luxury_assets_value]]</f>
        <v>15000000</v>
      </c>
      <c r="S1467" s="1">
        <f>Cleaned_Data[[#This Row],[ income_annum]]+Cleaned_Data[[#This Row],[ residential_assets_value]]+Cleaned_Data[[#This Row],[ commercial_assets_value]]+Cleaned_Data[[#This Row],[ luxury_assets_value]]</f>
        <v>18800000</v>
      </c>
      <c r="T1467" s="1" t="str">
        <f t="shared" si="90"/>
        <v>1–2 Cr</v>
      </c>
      <c r="U1467" s="12">
        <f t="shared" si="91"/>
        <v>666667</v>
      </c>
      <c r="V1467" s="1" t="str">
        <f>IF(Cleaned_Data[[#This Row],[EMI_Estimate]]&lt;50000, "50K", IF(Cleaned_Data[[#This Row],[EMI_Estimate]]&lt;100000, "50K-1L", IF(Cleaned_Data[[#This Row],[EMI_Estimate]]&lt;150000, "1L-1.5L", IF(Cleaned_Data[[#This Row],[EMI_Estimate]]&lt;200000,"1.5-2L", "&gt;2L"))))</f>
        <v>&gt;2L</v>
      </c>
    </row>
    <row r="1468" spans="1:22" x14ac:dyDescent="0.35">
      <c r="A1468">
        <v>1467</v>
      </c>
      <c r="B1468">
        <v>0</v>
      </c>
      <c r="C1468" t="s">
        <v>22</v>
      </c>
      <c r="D1468" t="s">
        <v>20</v>
      </c>
      <c r="E1468">
        <v>4300000</v>
      </c>
      <c r="F1468" t="str">
        <f t="shared" si="88"/>
        <v>&gt;20 Lakh</v>
      </c>
      <c r="G1468">
        <v>17000000</v>
      </c>
      <c r="H1468">
        <v>8</v>
      </c>
      <c r="I1468">
        <v>619</v>
      </c>
      <c r="J1468" s="1">
        <v>4100000</v>
      </c>
      <c r="K1468" s="1">
        <v>6600000</v>
      </c>
      <c r="L1468" s="1">
        <v>17100000</v>
      </c>
      <c r="M1468" s="1">
        <v>3900000</v>
      </c>
      <c r="N1468" s="1" t="s">
        <v>21</v>
      </c>
      <c r="O1468" s="1">
        <f>Cleaned_Data[[#This Row],[ loan_amount]]-Cleaned_Data[[#This Row],[ bank_asset_value]]</f>
        <v>13100000</v>
      </c>
      <c r="P1468" s="1">
        <f>Cleaned_Data[[#This Row],[ loan_amount]]</f>
        <v>17000000</v>
      </c>
      <c r="Q1468" s="1" t="str">
        <f t="shared" si="89"/>
        <v>600–699</v>
      </c>
      <c r="R1468" s="1">
        <f>Cleaned_Data[[#This Row],[ residential_assets_value]]+Cleaned_Data[[#This Row],[ commercial_assets_value]]+Cleaned_Data[[#This Row],[ luxury_assets_value]]</f>
        <v>27800000</v>
      </c>
      <c r="S1468" s="1">
        <f>Cleaned_Data[[#This Row],[ income_annum]]+Cleaned_Data[[#This Row],[ residential_assets_value]]+Cleaned_Data[[#This Row],[ commercial_assets_value]]+Cleaned_Data[[#This Row],[ luxury_assets_value]]</f>
        <v>32100000</v>
      </c>
      <c r="T1468" s="1" t="str">
        <f t="shared" si="90"/>
        <v>3–4 Cr</v>
      </c>
      <c r="U1468" s="12">
        <f t="shared" si="91"/>
        <v>2125000</v>
      </c>
      <c r="V1468" s="1" t="str">
        <f>IF(Cleaned_Data[[#This Row],[EMI_Estimate]]&lt;50000, "50K", IF(Cleaned_Data[[#This Row],[EMI_Estimate]]&lt;100000, "50K-1L", IF(Cleaned_Data[[#This Row],[EMI_Estimate]]&lt;150000, "1L-1.5L", IF(Cleaned_Data[[#This Row],[EMI_Estimate]]&lt;200000,"1.5-2L", "&gt;2L"))))</f>
        <v>&gt;2L</v>
      </c>
    </row>
    <row r="1469" spans="1:22" x14ac:dyDescent="0.35">
      <c r="A1469">
        <v>1468</v>
      </c>
      <c r="B1469">
        <v>1</v>
      </c>
      <c r="C1469" t="s">
        <v>19</v>
      </c>
      <c r="D1469" t="s">
        <v>23</v>
      </c>
      <c r="E1469">
        <v>9000000</v>
      </c>
      <c r="F1469" t="str">
        <f t="shared" si="88"/>
        <v>&gt;20 Lakh</v>
      </c>
      <c r="G1469">
        <v>33500000</v>
      </c>
      <c r="H1469">
        <v>2</v>
      </c>
      <c r="I1469">
        <v>748</v>
      </c>
      <c r="J1469" s="1">
        <v>7900000</v>
      </c>
      <c r="K1469" s="1">
        <v>9800000</v>
      </c>
      <c r="L1469" s="1">
        <v>25700000</v>
      </c>
      <c r="M1469" s="1">
        <v>11500000</v>
      </c>
      <c r="N1469" s="1" t="s">
        <v>21</v>
      </c>
      <c r="O1469" s="1">
        <f>Cleaned_Data[[#This Row],[ loan_amount]]-Cleaned_Data[[#This Row],[ bank_asset_value]]</f>
        <v>22000000</v>
      </c>
      <c r="P1469" s="1">
        <f>Cleaned_Data[[#This Row],[ loan_amount]]</f>
        <v>33500000</v>
      </c>
      <c r="Q1469" s="1" t="str">
        <f t="shared" si="89"/>
        <v>700–799</v>
      </c>
      <c r="R1469" s="1">
        <f>Cleaned_Data[[#This Row],[ residential_assets_value]]+Cleaned_Data[[#This Row],[ commercial_assets_value]]+Cleaned_Data[[#This Row],[ luxury_assets_value]]</f>
        <v>43400000</v>
      </c>
      <c r="S1469" s="1">
        <f>Cleaned_Data[[#This Row],[ income_annum]]+Cleaned_Data[[#This Row],[ residential_assets_value]]+Cleaned_Data[[#This Row],[ commercial_assets_value]]+Cleaned_Data[[#This Row],[ luxury_assets_value]]</f>
        <v>52400000</v>
      </c>
      <c r="T1469" s="1" t="str">
        <f t="shared" si="90"/>
        <v>&gt;4 Cr</v>
      </c>
      <c r="U1469" s="12">
        <f t="shared" si="91"/>
        <v>16750000</v>
      </c>
      <c r="V1469" s="1" t="str">
        <f>IF(Cleaned_Data[[#This Row],[EMI_Estimate]]&lt;50000, "50K", IF(Cleaned_Data[[#This Row],[EMI_Estimate]]&lt;100000, "50K-1L", IF(Cleaned_Data[[#This Row],[EMI_Estimate]]&lt;150000, "1L-1.5L", IF(Cleaned_Data[[#This Row],[EMI_Estimate]]&lt;200000,"1.5-2L", "&gt;2L"))))</f>
        <v>&gt;2L</v>
      </c>
    </row>
    <row r="1470" spans="1:22" x14ac:dyDescent="0.35">
      <c r="A1470">
        <v>1469</v>
      </c>
      <c r="B1470">
        <v>3</v>
      </c>
      <c r="C1470" t="s">
        <v>22</v>
      </c>
      <c r="D1470" t="s">
        <v>23</v>
      </c>
      <c r="E1470">
        <v>9500000</v>
      </c>
      <c r="F1470" t="str">
        <f t="shared" si="88"/>
        <v>&gt;20 Lakh</v>
      </c>
      <c r="G1470">
        <v>25500000</v>
      </c>
      <c r="H1470">
        <v>12</v>
      </c>
      <c r="I1470">
        <v>881</v>
      </c>
      <c r="J1470" s="1">
        <v>27000000</v>
      </c>
      <c r="K1470" s="1">
        <v>14100000</v>
      </c>
      <c r="L1470" s="1">
        <v>21600000</v>
      </c>
      <c r="M1470" s="1">
        <v>8900000</v>
      </c>
      <c r="N1470" s="1" t="s">
        <v>21</v>
      </c>
      <c r="O1470" s="1">
        <f>Cleaned_Data[[#This Row],[ loan_amount]]-Cleaned_Data[[#This Row],[ bank_asset_value]]</f>
        <v>16600000</v>
      </c>
      <c r="P1470" s="1">
        <f>Cleaned_Data[[#This Row],[ loan_amount]]</f>
        <v>25500000</v>
      </c>
      <c r="Q1470" s="1" t="str">
        <f t="shared" si="89"/>
        <v>800+</v>
      </c>
      <c r="R1470" s="1">
        <f>Cleaned_Data[[#This Row],[ residential_assets_value]]+Cleaned_Data[[#This Row],[ commercial_assets_value]]+Cleaned_Data[[#This Row],[ luxury_assets_value]]</f>
        <v>62700000</v>
      </c>
      <c r="S1470" s="1">
        <f>Cleaned_Data[[#This Row],[ income_annum]]+Cleaned_Data[[#This Row],[ residential_assets_value]]+Cleaned_Data[[#This Row],[ commercial_assets_value]]+Cleaned_Data[[#This Row],[ luxury_assets_value]]</f>
        <v>72200000</v>
      </c>
      <c r="T1470" s="1" t="str">
        <f t="shared" si="90"/>
        <v>&gt;4 Cr</v>
      </c>
      <c r="U1470" s="12">
        <f t="shared" si="91"/>
        <v>2125000</v>
      </c>
      <c r="V1470" s="1" t="str">
        <f>IF(Cleaned_Data[[#This Row],[EMI_Estimate]]&lt;50000, "50K", IF(Cleaned_Data[[#This Row],[EMI_Estimate]]&lt;100000, "50K-1L", IF(Cleaned_Data[[#This Row],[EMI_Estimate]]&lt;150000, "1L-1.5L", IF(Cleaned_Data[[#This Row],[EMI_Estimate]]&lt;200000,"1.5-2L", "&gt;2L"))))</f>
        <v>&gt;2L</v>
      </c>
    </row>
    <row r="1471" spans="1:22" x14ac:dyDescent="0.35">
      <c r="A1471">
        <v>1470</v>
      </c>
      <c r="B1471">
        <v>2</v>
      </c>
      <c r="C1471" t="s">
        <v>19</v>
      </c>
      <c r="D1471" t="s">
        <v>23</v>
      </c>
      <c r="E1471">
        <v>6900000</v>
      </c>
      <c r="F1471" t="str">
        <f t="shared" si="88"/>
        <v>&gt;20 Lakh</v>
      </c>
      <c r="G1471">
        <v>13900000</v>
      </c>
      <c r="H1471">
        <v>8</v>
      </c>
      <c r="I1471">
        <v>829</v>
      </c>
      <c r="J1471" s="1">
        <v>14300000</v>
      </c>
      <c r="K1471" s="1">
        <v>8100000</v>
      </c>
      <c r="L1471" s="1">
        <v>22400000</v>
      </c>
      <c r="M1471" s="1">
        <v>4600000</v>
      </c>
      <c r="N1471" s="1" t="s">
        <v>21</v>
      </c>
      <c r="O1471" s="1">
        <f>Cleaned_Data[[#This Row],[ loan_amount]]-Cleaned_Data[[#This Row],[ bank_asset_value]]</f>
        <v>9300000</v>
      </c>
      <c r="P1471" s="1">
        <f>Cleaned_Data[[#This Row],[ loan_amount]]</f>
        <v>13900000</v>
      </c>
      <c r="Q1471" s="1" t="str">
        <f t="shared" si="89"/>
        <v>800+</v>
      </c>
      <c r="R1471" s="1">
        <f>Cleaned_Data[[#This Row],[ residential_assets_value]]+Cleaned_Data[[#This Row],[ commercial_assets_value]]+Cleaned_Data[[#This Row],[ luxury_assets_value]]</f>
        <v>44800000</v>
      </c>
      <c r="S1471" s="1">
        <f>Cleaned_Data[[#This Row],[ income_annum]]+Cleaned_Data[[#This Row],[ residential_assets_value]]+Cleaned_Data[[#This Row],[ commercial_assets_value]]+Cleaned_Data[[#This Row],[ luxury_assets_value]]</f>
        <v>51700000</v>
      </c>
      <c r="T1471" s="1" t="str">
        <f t="shared" si="90"/>
        <v>&gt;4 Cr</v>
      </c>
      <c r="U1471" s="12">
        <f t="shared" si="91"/>
        <v>1737500</v>
      </c>
      <c r="V1471" s="1" t="str">
        <f>IF(Cleaned_Data[[#This Row],[EMI_Estimate]]&lt;50000, "50K", IF(Cleaned_Data[[#This Row],[EMI_Estimate]]&lt;100000, "50K-1L", IF(Cleaned_Data[[#This Row],[EMI_Estimate]]&lt;150000, "1L-1.5L", IF(Cleaned_Data[[#This Row],[EMI_Estimate]]&lt;200000,"1.5-2L", "&gt;2L"))))</f>
        <v>&gt;2L</v>
      </c>
    </row>
    <row r="1472" spans="1:22" x14ac:dyDescent="0.35">
      <c r="A1472">
        <v>1471</v>
      </c>
      <c r="B1472">
        <v>3</v>
      </c>
      <c r="C1472" t="s">
        <v>22</v>
      </c>
      <c r="D1472" t="s">
        <v>20</v>
      </c>
      <c r="E1472">
        <v>4300000</v>
      </c>
      <c r="F1472" t="str">
        <f t="shared" si="88"/>
        <v>&gt;20 Lakh</v>
      </c>
      <c r="G1472">
        <v>11100000</v>
      </c>
      <c r="H1472">
        <v>6</v>
      </c>
      <c r="I1472">
        <v>312</v>
      </c>
      <c r="J1472" s="1">
        <v>4800000</v>
      </c>
      <c r="K1472" s="1">
        <v>3800000</v>
      </c>
      <c r="L1472" s="1">
        <v>10100000</v>
      </c>
      <c r="M1472" s="1">
        <v>3300000</v>
      </c>
      <c r="N1472" s="1" t="s">
        <v>24</v>
      </c>
      <c r="O1472" s="1">
        <f>Cleaned_Data[[#This Row],[ loan_amount]]-Cleaned_Data[[#This Row],[ bank_asset_value]]</f>
        <v>7800000</v>
      </c>
      <c r="P1472" s="1">
        <f>Cleaned_Data[[#This Row],[ loan_amount]]</f>
        <v>11100000</v>
      </c>
      <c r="Q1472" s="1" t="str">
        <f t="shared" si="89"/>
        <v>300–499</v>
      </c>
      <c r="R1472" s="1">
        <f>Cleaned_Data[[#This Row],[ residential_assets_value]]+Cleaned_Data[[#This Row],[ commercial_assets_value]]+Cleaned_Data[[#This Row],[ luxury_assets_value]]</f>
        <v>18700000</v>
      </c>
      <c r="S1472" s="1">
        <f>Cleaned_Data[[#This Row],[ income_annum]]+Cleaned_Data[[#This Row],[ residential_assets_value]]+Cleaned_Data[[#This Row],[ commercial_assets_value]]+Cleaned_Data[[#This Row],[ luxury_assets_value]]</f>
        <v>23000000</v>
      </c>
      <c r="T1472" s="1" t="str">
        <f t="shared" si="90"/>
        <v>2–3 Cr</v>
      </c>
      <c r="U1472" s="12">
        <f t="shared" si="91"/>
        <v>1850000</v>
      </c>
      <c r="V1472" s="1" t="str">
        <f>IF(Cleaned_Data[[#This Row],[EMI_Estimate]]&lt;50000, "50K", IF(Cleaned_Data[[#This Row],[EMI_Estimate]]&lt;100000, "50K-1L", IF(Cleaned_Data[[#This Row],[EMI_Estimate]]&lt;150000, "1L-1.5L", IF(Cleaned_Data[[#This Row],[EMI_Estimate]]&lt;200000,"1.5-2L", "&gt;2L"))))</f>
        <v>&gt;2L</v>
      </c>
    </row>
    <row r="1473" spans="1:22" x14ac:dyDescent="0.35">
      <c r="A1473">
        <v>1472</v>
      </c>
      <c r="B1473">
        <v>3</v>
      </c>
      <c r="C1473" t="s">
        <v>22</v>
      </c>
      <c r="D1473" t="s">
        <v>20</v>
      </c>
      <c r="E1473">
        <v>6600000</v>
      </c>
      <c r="F1473" t="str">
        <f t="shared" si="88"/>
        <v>&gt;20 Lakh</v>
      </c>
      <c r="G1473">
        <v>21400000</v>
      </c>
      <c r="H1473">
        <v>10</v>
      </c>
      <c r="I1473">
        <v>467</v>
      </c>
      <c r="J1473" s="1">
        <v>15200000</v>
      </c>
      <c r="K1473" s="1">
        <v>6000000</v>
      </c>
      <c r="L1473" s="1">
        <v>20300000</v>
      </c>
      <c r="M1473" s="1">
        <v>5200000</v>
      </c>
      <c r="N1473" s="1" t="s">
        <v>24</v>
      </c>
      <c r="O1473" s="1">
        <f>Cleaned_Data[[#This Row],[ loan_amount]]-Cleaned_Data[[#This Row],[ bank_asset_value]]</f>
        <v>16200000</v>
      </c>
      <c r="P1473" s="1">
        <f>Cleaned_Data[[#This Row],[ loan_amount]]</f>
        <v>21400000</v>
      </c>
      <c r="Q1473" s="1" t="str">
        <f t="shared" si="89"/>
        <v>300–499</v>
      </c>
      <c r="R1473" s="1">
        <f>Cleaned_Data[[#This Row],[ residential_assets_value]]+Cleaned_Data[[#This Row],[ commercial_assets_value]]+Cleaned_Data[[#This Row],[ luxury_assets_value]]</f>
        <v>41500000</v>
      </c>
      <c r="S1473" s="1">
        <f>Cleaned_Data[[#This Row],[ income_annum]]+Cleaned_Data[[#This Row],[ residential_assets_value]]+Cleaned_Data[[#This Row],[ commercial_assets_value]]+Cleaned_Data[[#This Row],[ luxury_assets_value]]</f>
        <v>48100000</v>
      </c>
      <c r="T1473" s="1" t="str">
        <f t="shared" si="90"/>
        <v>&gt;4 Cr</v>
      </c>
      <c r="U1473" s="12">
        <f t="shared" si="91"/>
        <v>2140000</v>
      </c>
      <c r="V1473" s="1" t="str">
        <f>IF(Cleaned_Data[[#This Row],[EMI_Estimate]]&lt;50000, "50K", IF(Cleaned_Data[[#This Row],[EMI_Estimate]]&lt;100000, "50K-1L", IF(Cleaned_Data[[#This Row],[EMI_Estimate]]&lt;150000, "1L-1.5L", IF(Cleaned_Data[[#This Row],[EMI_Estimate]]&lt;200000,"1.5-2L", "&gt;2L"))))</f>
        <v>&gt;2L</v>
      </c>
    </row>
    <row r="1474" spans="1:22" x14ac:dyDescent="0.35">
      <c r="A1474">
        <v>1473</v>
      </c>
      <c r="B1474">
        <v>1</v>
      </c>
      <c r="C1474" t="s">
        <v>19</v>
      </c>
      <c r="D1474" t="s">
        <v>23</v>
      </c>
      <c r="E1474">
        <v>5200000</v>
      </c>
      <c r="F1474" t="str">
        <f t="shared" ref="F1474:F1537" si="92">IF(E1474&lt;500000, "&lt;5 Lakh",
 IF(E1474&lt;1000000, "5-10 Lakh",
 IF(E1474&lt;1500000, "10-15 Lakh",
 IF(E1474&lt;2000000, "15-20 Lakh", "&gt;20 Lakh"))))</f>
        <v>&gt;20 Lakh</v>
      </c>
      <c r="G1474">
        <v>14300000</v>
      </c>
      <c r="H1474">
        <v>18</v>
      </c>
      <c r="I1474">
        <v>650</v>
      </c>
      <c r="J1474" s="1">
        <v>5400000</v>
      </c>
      <c r="K1474" s="1">
        <v>2300000</v>
      </c>
      <c r="L1474" s="1">
        <v>17600000</v>
      </c>
      <c r="M1474" s="1">
        <v>3600000</v>
      </c>
      <c r="N1474" s="1" t="s">
        <v>21</v>
      </c>
      <c r="O1474" s="1">
        <f>Cleaned_Data[[#This Row],[ loan_amount]]-Cleaned_Data[[#This Row],[ bank_asset_value]]</f>
        <v>10700000</v>
      </c>
      <c r="P1474" s="1">
        <f>Cleaned_Data[[#This Row],[ loan_amount]]</f>
        <v>14300000</v>
      </c>
      <c r="Q1474" s="1" t="str">
        <f t="shared" ref="Q1474:Q1537" si="93">IF(I1474&lt;500,"300–499",IF(I1474&lt;600,"500–599",IF(I1474&lt;700,"600–699",IF(I1474&lt;800,"700–799","800+"))))</f>
        <v>600–699</v>
      </c>
      <c r="R1474" s="1">
        <f>Cleaned_Data[[#This Row],[ residential_assets_value]]+Cleaned_Data[[#This Row],[ commercial_assets_value]]+Cleaned_Data[[#This Row],[ luxury_assets_value]]</f>
        <v>25300000</v>
      </c>
      <c r="S1474" s="1">
        <f>Cleaned_Data[[#This Row],[ income_annum]]+Cleaned_Data[[#This Row],[ residential_assets_value]]+Cleaned_Data[[#This Row],[ commercial_assets_value]]+Cleaned_Data[[#This Row],[ luxury_assets_value]]</f>
        <v>30500000</v>
      </c>
      <c r="T1474" s="1" t="str">
        <f t="shared" ref="T1474:T1537" si="94">IF(S1474&lt;10000000, "&lt;1 Cr", IF(S1474&lt;20000000, "1–2 Cr", IF(S1474&lt;30000000, "2–3 Cr", IF(S1474&lt;40000000, "3–4 Cr", "&gt;4 Cr"))))</f>
        <v>3–4 Cr</v>
      </c>
      <c r="U1474" s="12">
        <f t="shared" ref="U1474:U1537" si="95">ROUND(G1474/H1474, 0)</f>
        <v>794444</v>
      </c>
      <c r="V1474" s="1" t="str">
        <f>IF(Cleaned_Data[[#This Row],[EMI_Estimate]]&lt;50000, "50K", IF(Cleaned_Data[[#This Row],[EMI_Estimate]]&lt;100000, "50K-1L", IF(Cleaned_Data[[#This Row],[EMI_Estimate]]&lt;150000, "1L-1.5L", IF(Cleaned_Data[[#This Row],[EMI_Estimate]]&lt;200000,"1.5-2L", "&gt;2L"))))</f>
        <v>&gt;2L</v>
      </c>
    </row>
    <row r="1475" spans="1:22" x14ac:dyDescent="0.35">
      <c r="A1475">
        <v>1474</v>
      </c>
      <c r="B1475">
        <v>3</v>
      </c>
      <c r="C1475" t="s">
        <v>19</v>
      </c>
      <c r="D1475" t="s">
        <v>23</v>
      </c>
      <c r="E1475">
        <v>400000</v>
      </c>
      <c r="F1475" t="str">
        <f t="shared" si="92"/>
        <v>&lt;5 Lakh</v>
      </c>
      <c r="G1475">
        <v>1100000</v>
      </c>
      <c r="H1475">
        <v>6</v>
      </c>
      <c r="I1475">
        <v>711</v>
      </c>
      <c r="J1475" s="1">
        <v>100000</v>
      </c>
      <c r="K1475" s="1">
        <v>300000</v>
      </c>
      <c r="L1475" s="1">
        <v>1400000</v>
      </c>
      <c r="M1475" s="1">
        <v>100000</v>
      </c>
      <c r="N1475" s="1" t="s">
        <v>21</v>
      </c>
      <c r="O1475" s="1">
        <f>Cleaned_Data[[#This Row],[ loan_amount]]-Cleaned_Data[[#This Row],[ bank_asset_value]]</f>
        <v>1000000</v>
      </c>
      <c r="P1475" s="1">
        <f>Cleaned_Data[[#This Row],[ loan_amount]]</f>
        <v>1100000</v>
      </c>
      <c r="Q1475" s="1" t="str">
        <f t="shared" si="93"/>
        <v>700–799</v>
      </c>
      <c r="R1475" s="1">
        <f>Cleaned_Data[[#This Row],[ residential_assets_value]]+Cleaned_Data[[#This Row],[ commercial_assets_value]]+Cleaned_Data[[#This Row],[ luxury_assets_value]]</f>
        <v>1800000</v>
      </c>
      <c r="S1475" s="1">
        <f>Cleaned_Data[[#This Row],[ income_annum]]+Cleaned_Data[[#This Row],[ residential_assets_value]]+Cleaned_Data[[#This Row],[ commercial_assets_value]]+Cleaned_Data[[#This Row],[ luxury_assets_value]]</f>
        <v>2200000</v>
      </c>
      <c r="T1475" s="1" t="str">
        <f t="shared" si="94"/>
        <v>&lt;1 Cr</v>
      </c>
      <c r="U1475" s="12">
        <f t="shared" si="95"/>
        <v>183333</v>
      </c>
      <c r="V1475" s="1" t="str">
        <f>IF(Cleaned_Data[[#This Row],[EMI_Estimate]]&lt;50000, "50K", IF(Cleaned_Data[[#This Row],[EMI_Estimate]]&lt;100000, "50K-1L", IF(Cleaned_Data[[#This Row],[EMI_Estimate]]&lt;150000, "1L-1.5L", IF(Cleaned_Data[[#This Row],[EMI_Estimate]]&lt;200000,"1.5-2L", "&gt;2L"))))</f>
        <v>1.5-2L</v>
      </c>
    </row>
    <row r="1476" spans="1:22" x14ac:dyDescent="0.35">
      <c r="A1476">
        <v>1475</v>
      </c>
      <c r="B1476">
        <v>4</v>
      </c>
      <c r="C1476" t="s">
        <v>22</v>
      </c>
      <c r="D1476" t="s">
        <v>20</v>
      </c>
      <c r="E1476">
        <v>1300000</v>
      </c>
      <c r="F1476" t="str">
        <f t="shared" si="92"/>
        <v>10-15 Lakh</v>
      </c>
      <c r="G1476">
        <v>4100000</v>
      </c>
      <c r="H1476">
        <v>18</v>
      </c>
      <c r="I1476">
        <v>886</v>
      </c>
      <c r="J1476" s="1">
        <v>2800000</v>
      </c>
      <c r="K1476" s="1">
        <v>500000</v>
      </c>
      <c r="L1476" s="1">
        <v>3800000</v>
      </c>
      <c r="M1476" s="1">
        <v>600000</v>
      </c>
      <c r="N1476" s="1" t="s">
        <v>21</v>
      </c>
      <c r="O1476" s="1">
        <f>Cleaned_Data[[#This Row],[ loan_amount]]-Cleaned_Data[[#This Row],[ bank_asset_value]]</f>
        <v>3500000</v>
      </c>
      <c r="P1476" s="1">
        <f>Cleaned_Data[[#This Row],[ loan_amount]]</f>
        <v>4100000</v>
      </c>
      <c r="Q1476" s="1" t="str">
        <f t="shared" si="93"/>
        <v>800+</v>
      </c>
      <c r="R1476" s="1">
        <f>Cleaned_Data[[#This Row],[ residential_assets_value]]+Cleaned_Data[[#This Row],[ commercial_assets_value]]+Cleaned_Data[[#This Row],[ luxury_assets_value]]</f>
        <v>7100000</v>
      </c>
      <c r="S1476" s="1">
        <f>Cleaned_Data[[#This Row],[ income_annum]]+Cleaned_Data[[#This Row],[ residential_assets_value]]+Cleaned_Data[[#This Row],[ commercial_assets_value]]+Cleaned_Data[[#This Row],[ luxury_assets_value]]</f>
        <v>8400000</v>
      </c>
      <c r="T1476" s="1" t="str">
        <f t="shared" si="94"/>
        <v>&lt;1 Cr</v>
      </c>
      <c r="U1476" s="12">
        <f t="shared" si="95"/>
        <v>227778</v>
      </c>
      <c r="V1476" s="1" t="str">
        <f>IF(Cleaned_Data[[#This Row],[EMI_Estimate]]&lt;50000, "50K", IF(Cleaned_Data[[#This Row],[EMI_Estimate]]&lt;100000, "50K-1L", IF(Cleaned_Data[[#This Row],[EMI_Estimate]]&lt;150000, "1L-1.5L", IF(Cleaned_Data[[#This Row],[EMI_Estimate]]&lt;200000,"1.5-2L", "&gt;2L"))))</f>
        <v>&gt;2L</v>
      </c>
    </row>
    <row r="1477" spans="1:22" x14ac:dyDescent="0.35">
      <c r="A1477">
        <v>1476</v>
      </c>
      <c r="B1477">
        <v>5</v>
      </c>
      <c r="C1477" t="s">
        <v>22</v>
      </c>
      <c r="D1477" t="s">
        <v>20</v>
      </c>
      <c r="E1477">
        <v>9700000</v>
      </c>
      <c r="F1477" t="str">
        <f t="shared" si="92"/>
        <v>&gt;20 Lakh</v>
      </c>
      <c r="G1477">
        <v>28400000</v>
      </c>
      <c r="H1477">
        <v>4</v>
      </c>
      <c r="I1477">
        <v>494</v>
      </c>
      <c r="J1477" s="1">
        <v>5300000</v>
      </c>
      <c r="K1477" s="1">
        <v>12000000</v>
      </c>
      <c r="L1477" s="1">
        <v>24400000</v>
      </c>
      <c r="M1477" s="1">
        <v>10000000</v>
      </c>
      <c r="N1477" s="1" t="s">
        <v>24</v>
      </c>
      <c r="O1477" s="1">
        <f>Cleaned_Data[[#This Row],[ loan_amount]]-Cleaned_Data[[#This Row],[ bank_asset_value]]</f>
        <v>18400000</v>
      </c>
      <c r="P1477" s="1">
        <f>Cleaned_Data[[#This Row],[ loan_amount]]</f>
        <v>28400000</v>
      </c>
      <c r="Q1477" s="1" t="str">
        <f t="shared" si="93"/>
        <v>300–499</v>
      </c>
      <c r="R1477" s="1">
        <f>Cleaned_Data[[#This Row],[ residential_assets_value]]+Cleaned_Data[[#This Row],[ commercial_assets_value]]+Cleaned_Data[[#This Row],[ luxury_assets_value]]</f>
        <v>41700000</v>
      </c>
      <c r="S1477" s="1">
        <f>Cleaned_Data[[#This Row],[ income_annum]]+Cleaned_Data[[#This Row],[ residential_assets_value]]+Cleaned_Data[[#This Row],[ commercial_assets_value]]+Cleaned_Data[[#This Row],[ luxury_assets_value]]</f>
        <v>51400000</v>
      </c>
      <c r="T1477" s="1" t="str">
        <f t="shared" si="94"/>
        <v>&gt;4 Cr</v>
      </c>
      <c r="U1477" s="12">
        <f t="shared" si="95"/>
        <v>7100000</v>
      </c>
      <c r="V1477" s="1" t="str">
        <f>IF(Cleaned_Data[[#This Row],[EMI_Estimate]]&lt;50000, "50K", IF(Cleaned_Data[[#This Row],[EMI_Estimate]]&lt;100000, "50K-1L", IF(Cleaned_Data[[#This Row],[EMI_Estimate]]&lt;150000, "1L-1.5L", IF(Cleaned_Data[[#This Row],[EMI_Estimate]]&lt;200000,"1.5-2L", "&gt;2L"))))</f>
        <v>&gt;2L</v>
      </c>
    </row>
    <row r="1478" spans="1:22" x14ac:dyDescent="0.35">
      <c r="A1478">
        <v>1477</v>
      </c>
      <c r="B1478">
        <v>2</v>
      </c>
      <c r="C1478" t="s">
        <v>19</v>
      </c>
      <c r="D1478" t="s">
        <v>23</v>
      </c>
      <c r="E1478">
        <v>5400000</v>
      </c>
      <c r="F1478" t="str">
        <f t="shared" si="92"/>
        <v>&gt;20 Lakh</v>
      </c>
      <c r="G1478">
        <v>10900000</v>
      </c>
      <c r="H1478">
        <v>14</v>
      </c>
      <c r="I1478">
        <v>741</v>
      </c>
      <c r="J1478" s="1">
        <v>1300000</v>
      </c>
      <c r="K1478" s="1">
        <v>6000000</v>
      </c>
      <c r="L1478" s="1">
        <v>20400000</v>
      </c>
      <c r="M1478" s="1">
        <v>5600000</v>
      </c>
      <c r="N1478" s="1" t="s">
        <v>21</v>
      </c>
      <c r="O1478" s="1">
        <f>Cleaned_Data[[#This Row],[ loan_amount]]-Cleaned_Data[[#This Row],[ bank_asset_value]]</f>
        <v>5300000</v>
      </c>
      <c r="P1478" s="1">
        <f>Cleaned_Data[[#This Row],[ loan_amount]]</f>
        <v>10900000</v>
      </c>
      <c r="Q1478" s="1" t="str">
        <f t="shared" si="93"/>
        <v>700–799</v>
      </c>
      <c r="R1478" s="1">
        <f>Cleaned_Data[[#This Row],[ residential_assets_value]]+Cleaned_Data[[#This Row],[ commercial_assets_value]]+Cleaned_Data[[#This Row],[ luxury_assets_value]]</f>
        <v>27700000</v>
      </c>
      <c r="S1478" s="1">
        <f>Cleaned_Data[[#This Row],[ income_annum]]+Cleaned_Data[[#This Row],[ residential_assets_value]]+Cleaned_Data[[#This Row],[ commercial_assets_value]]+Cleaned_Data[[#This Row],[ luxury_assets_value]]</f>
        <v>33100000</v>
      </c>
      <c r="T1478" s="1" t="str">
        <f t="shared" si="94"/>
        <v>3–4 Cr</v>
      </c>
      <c r="U1478" s="12">
        <f t="shared" si="95"/>
        <v>778571</v>
      </c>
      <c r="V1478" s="1" t="str">
        <f>IF(Cleaned_Data[[#This Row],[EMI_Estimate]]&lt;50000, "50K", IF(Cleaned_Data[[#This Row],[EMI_Estimate]]&lt;100000, "50K-1L", IF(Cleaned_Data[[#This Row],[EMI_Estimate]]&lt;150000, "1L-1.5L", IF(Cleaned_Data[[#This Row],[EMI_Estimate]]&lt;200000,"1.5-2L", "&gt;2L"))))</f>
        <v>&gt;2L</v>
      </c>
    </row>
    <row r="1479" spans="1:22" x14ac:dyDescent="0.35">
      <c r="A1479">
        <v>1478</v>
      </c>
      <c r="B1479">
        <v>4</v>
      </c>
      <c r="C1479" t="s">
        <v>22</v>
      </c>
      <c r="D1479" t="s">
        <v>20</v>
      </c>
      <c r="E1479">
        <v>1200000</v>
      </c>
      <c r="F1479" t="str">
        <f t="shared" si="92"/>
        <v>10-15 Lakh</v>
      </c>
      <c r="G1479">
        <v>3300000</v>
      </c>
      <c r="H1479">
        <v>12</v>
      </c>
      <c r="I1479">
        <v>876</v>
      </c>
      <c r="J1479" s="1">
        <v>400000</v>
      </c>
      <c r="K1479" s="1">
        <v>100000</v>
      </c>
      <c r="L1479" s="1">
        <v>3800000</v>
      </c>
      <c r="M1479" s="1">
        <v>1000000</v>
      </c>
      <c r="N1479" s="1" t="s">
        <v>21</v>
      </c>
      <c r="O1479" s="1">
        <f>Cleaned_Data[[#This Row],[ loan_amount]]-Cleaned_Data[[#This Row],[ bank_asset_value]]</f>
        <v>2300000</v>
      </c>
      <c r="P1479" s="1">
        <f>Cleaned_Data[[#This Row],[ loan_amount]]</f>
        <v>3300000</v>
      </c>
      <c r="Q1479" s="1" t="str">
        <f t="shared" si="93"/>
        <v>800+</v>
      </c>
      <c r="R1479" s="1">
        <f>Cleaned_Data[[#This Row],[ residential_assets_value]]+Cleaned_Data[[#This Row],[ commercial_assets_value]]+Cleaned_Data[[#This Row],[ luxury_assets_value]]</f>
        <v>4300000</v>
      </c>
      <c r="S1479" s="1">
        <f>Cleaned_Data[[#This Row],[ income_annum]]+Cleaned_Data[[#This Row],[ residential_assets_value]]+Cleaned_Data[[#This Row],[ commercial_assets_value]]+Cleaned_Data[[#This Row],[ luxury_assets_value]]</f>
        <v>5500000</v>
      </c>
      <c r="T1479" s="1" t="str">
        <f t="shared" si="94"/>
        <v>&lt;1 Cr</v>
      </c>
      <c r="U1479" s="12">
        <f t="shared" si="95"/>
        <v>275000</v>
      </c>
      <c r="V1479" s="1" t="str">
        <f>IF(Cleaned_Data[[#This Row],[EMI_Estimate]]&lt;50000, "50K", IF(Cleaned_Data[[#This Row],[EMI_Estimate]]&lt;100000, "50K-1L", IF(Cleaned_Data[[#This Row],[EMI_Estimate]]&lt;150000, "1L-1.5L", IF(Cleaned_Data[[#This Row],[EMI_Estimate]]&lt;200000,"1.5-2L", "&gt;2L"))))</f>
        <v>&gt;2L</v>
      </c>
    </row>
    <row r="1480" spans="1:22" x14ac:dyDescent="0.35">
      <c r="A1480">
        <v>1479</v>
      </c>
      <c r="B1480">
        <v>0</v>
      </c>
      <c r="C1480" t="s">
        <v>19</v>
      </c>
      <c r="D1480" t="s">
        <v>23</v>
      </c>
      <c r="E1480">
        <v>7000000</v>
      </c>
      <c r="F1480" t="str">
        <f t="shared" si="92"/>
        <v>&gt;20 Lakh</v>
      </c>
      <c r="G1480">
        <v>26400000</v>
      </c>
      <c r="H1480">
        <v>14</v>
      </c>
      <c r="I1480">
        <v>610</v>
      </c>
      <c r="J1480" s="1">
        <v>14300000</v>
      </c>
      <c r="K1480" s="1">
        <v>0</v>
      </c>
      <c r="L1480" s="1">
        <v>13900000</v>
      </c>
      <c r="M1480" s="1">
        <v>5300000</v>
      </c>
      <c r="N1480" s="1" t="s">
        <v>21</v>
      </c>
      <c r="O1480" s="1">
        <f>Cleaned_Data[[#This Row],[ loan_amount]]-Cleaned_Data[[#This Row],[ bank_asset_value]]</f>
        <v>21100000</v>
      </c>
      <c r="P1480" s="1">
        <f>Cleaned_Data[[#This Row],[ loan_amount]]</f>
        <v>26400000</v>
      </c>
      <c r="Q1480" s="1" t="str">
        <f t="shared" si="93"/>
        <v>600–699</v>
      </c>
      <c r="R1480" s="1">
        <f>Cleaned_Data[[#This Row],[ residential_assets_value]]+Cleaned_Data[[#This Row],[ commercial_assets_value]]+Cleaned_Data[[#This Row],[ luxury_assets_value]]</f>
        <v>28200000</v>
      </c>
      <c r="S1480" s="1">
        <f>Cleaned_Data[[#This Row],[ income_annum]]+Cleaned_Data[[#This Row],[ residential_assets_value]]+Cleaned_Data[[#This Row],[ commercial_assets_value]]+Cleaned_Data[[#This Row],[ luxury_assets_value]]</f>
        <v>35200000</v>
      </c>
      <c r="T1480" s="1" t="str">
        <f t="shared" si="94"/>
        <v>3–4 Cr</v>
      </c>
      <c r="U1480" s="12">
        <f t="shared" si="95"/>
        <v>1885714</v>
      </c>
      <c r="V1480" s="1" t="str">
        <f>IF(Cleaned_Data[[#This Row],[EMI_Estimate]]&lt;50000, "50K", IF(Cleaned_Data[[#This Row],[EMI_Estimate]]&lt;100000, "50K-1L", IF(Cleaned_Data[[#This Row],[EMI_Estimate]]&lt;150000, "1L-1.5L", IF(Cleaned_Data[[#This Row],[EMI_Estimate]]&lt;200000,"1.5-2L", "&gt;2L"))))</f>
        <v>&gt;2L</v>
      </c>
    </row>
    <row r="1481" spans="1:22" x14ac:dyDescent="0.35">
      <c r="A1481">
        <v>1480</v>
      </c>
      <c r="B1481">
        <v>5</v>
      </c>
      <c r="C1481" t="s">
        <v>19</v>
      </c>
      <c r="D1481" t="s">
        <v>20</v>
      </c>
      <c r="E1481">
        <v>7600000</v>
      </c>
      <c r="F1481" t="str">
        <f t="shared" si="92"/>
        <v>&gt;20 Lakh</v>
      </c>
      <c r="G1481">
        <v>26000000</v>
      </c>
      <c r="H1481">
        <v>6</v>
      </c>
      <c r="I1481">
        <v>778</v>
      </c>
      <c r="J1481" s="1">
        <v>12900000</v>
      </c>
      <c r="K1481" s="1">
        <v>2400000</v>
      </c>
      <c r="L1481" s="1">
        <v>25500000</v>
      </c>
      <c r="M1481" s="1">
        <v>10900000</v>
      </c>
      <c r="N1481" s="1" t="s">
        <v>21</v>
      </c>
      <c r="O1481" s="1">
        <f>Cleaned_Data[[#This Row],[ loan_amount]]-Cleaned_Data[[#This Row],[ bank_asset_value]]</f>
        <v>15100000</v>
      </c>
      <c r="P1481" s="1">
        <f>Cleaned_Data[[#This Row],[ loan_amount]]</f>
        <v>26000000</v>
      </c>
      <c r="Q1481" s="1" t="str">
        <f t="shared" si="93"/>
        <v>700–799</v>
      </c>
      <c r="R1481" s="1">
        <f>Cleaned_Data[[#This Row],[ residential_assets_value]]+Cleaned_Data[[#This Row],[ commercial_assets_value]]+Cleaned_Data[[#This Row],[ luxury_assets_value]]</f>
        <v>40800000</v>
      </c>
      <c r="S1481" s="1">
        <f>Cleaned_Data[[#This Row],[ income_annum]]+Cleaned_Data[[#This Row],[ residential_assets_value]]+Cleaned_Data[[#This Row],[ commercial_assets_value]]+Cleaned_Data[[#This Row],[ luxury_assets_value]]</f>
        <v>48400000</v>
      </c>
      <c r="T1481" s="1" t="str">
        <f t="shared" si="94"/>
        <v>&gt;4 Cr</v>
      </c>
      <c r="U1481" s="12">
        <f t="shared" si="95"/>
        <v>4333333</v>
      </c>
      <c r="V1481" s="1" t="str">
        <f>IF(Cleaned_Data[[#This Row],[EMI_Estimate]]&lt;50000, "50K", IF(Cleaned_Data[[#This Row],[EMI_Estimate]]&lt;100000, "50K-1L", IF(Cleaned_Data[[#This Row],[EMI_Estimate]]&lt;150000, "1L-1.5L", IF(Cleaned_Data[[#This Row],[EMI_Estimate]]&lt;200000,"1.5-2L", "&gt;2L"))))</f>
        <v>&gt;2L</v>
      </c>
    </row>
    <row r="1482" spans="1:22" x14ac:dyDescent="0.35">
      <c r="A1482">
        <v>1481</v>
      </c>
      <c r="B1482">
        <v>5</v>
      </c>
      <c r="C1482" t="s">
        <v>19</v>
      </c>
      <c r="D1482" t="s">
        <v>23</v>
      </c>
      <c r="E1482">
        <v>700000</v>
      </c>
      <c r="F1482" t="str">
        <f t="shared" si="92"/>
        <v>5-10 Lakh</v>
      </c>
      <c r="G1482">
        <v>1800000</v>
      </c>
      <c r="H1482">
        <v>14</v>
      </c>
      <c r="I1482">
        <v>571</v>
      </c>
      <c r="J1482" s="1">
        <v>200000</v>
      </c>
      <c r="K1482" s="1">
        <v>400000</v>
      </c>
      <c r="L1482" s="1">
        <v>1900000</v>
      </c>
      <c r="M1482" s="1">
        <v>400000</v>
      </c>
      <c r="N1482" s="1" t="s">
        <v>21</v>
      </c>
      <c r="O1482" s="1">
        <f>Cleaned_Data[[#This Row],[ loan_amount]]-Cleaned_Data[[#This Row],[ bank_asset_value]]</f>
        <v>1400000</v>
      </c>
      <c r="P1482" s="1">
        <f>Cleaned_Data[[#This Row],[ loan_amount]]</f>
        <v>1800000</v>
      </c>
      <c r="Q1482" s="1" t="str">
        <f t="shared" si="93"/>
        <v>500–599</v>
      </c>
      <c r="R1482" s="1">
        <f>Cleaned_Data[[#This Row],[ residential_assets_value]]+Cleaned_Data[[#This Row],[ commercial_assets_value]]+Cleaned_Data[[#This Row],[ luxury_assets_value]]</f>
        <v>2500000</v>
      </c>
      <c r="S1482" s="1">
        <f>Cleaned_Data[[#This Row],[ income_annum]]+Cleaned_Data[[#This Row],[ residential_assets_value]]+Cleaned_Data[[#This Row],[ commercial_assets_value]]+Cleaned_Data[[#This Row],[ luxury_assets_value]]</f>
        <v>3200000</v>
      </c>
      <c r="T1482" s="1" t="str">
        <f t="shared" si="94"/>
        <v>&lt;1 Cr</v>
      </c>
      <c r="U1482" s="12">
        <f t="shared" si="95"/>
        <v>128571</v>
      </c>
      <c r="V1482" s="1" t="str">
        <f>IF(Cleaned_Data[[#This Row],[EMI_Estimate]]&lt;50000, "50K", IF(Cleaned_Data[[#This Row],[EMI_Estimate]]&lt;100000, "50K-1L", IF(Cleaned_Data[[#This Row],[EMI_Estimate]]&lt;150000, "1L-1.5L", IF(Cleaned_Data[[#This Row],[EMI_Estimate]]&lt;200000,"1.5-2L", "&gt;2L"))))</f>
        <v>1L-1.5L</v>
      </c>
    </row>
    <row r="1483" spans="1:22" x14ac:dyDescent="0.35">
      <c r="A1483">
        <v>1482</v>
      </c>
      <c r="B1483">
        <v>3</v>
      </c>
      <c r="C1483" t="s">
        <v>19</v>
      </c>
      <c r="D1483" t="s">
        <v>23</v>
      </c>
      <c r="E1483">
        <v>7500000</v>
      </c>
      <c r="F1483" t="str">
        <f t="shared" si="92"/>
        <v>&gt;20 Lakh</v>
      </c>
      <c r="G1483">
        <v>25100000</v>
      </c>
      <c r="H1483">
        <v>18</v>
      </c>
      <c r="I1483">
        <v>554</v>
      </c>
      <c r="J1483" s="1">
        <v>12500000</v>
      </c>
      <c r="K1483" s="1">
        <v>7900000</v>
      </c>
      <c r="L1483" s="1">
        <v>28500000</v>
      </c>
      <c r="M1483" s="1">
        <v>4700000</v>
      </c>
      <c r="N1483" s="1" t="s">
        <v>21</v>
      </c>
      <c r="O1483" s="1">
        <f>Cleaned_Data[[#This Row],[ loan_amount]]-Cleaned_Data[[#This Row],[ bank_asset_value]]</f>
        <v>20400000</v>
      </c>
      <c r="P1483" s="1">
        <f>Cleaned_Data[[#This Row],[ loan_amount]]</f>
        <v>25100000</v>
      </c>
      <c r="Q1483" s="1" t="str">
        <f t="shared" si="93"/>
        <v>500–599</v>
      </c>
      <c r="R1483" s="1">
        <f>Cleaned_Data[[#This Row],[ residential_assets_value]]+Cleaned_Data[[#This Row],[ commercial_assets_value]]+Cleaned_Data[[#This Row],[ luxury_assets_value]]</f>
        <v>48900000</v>
      </c>
      <c r="S1483" s="1">
        <f>Cleaned_Data[[#This Row],[ income_annum]]+Cleaned_Data[[#This Row],[ residential_assets_value]]+Cleaned_Data[[#This Row],[ commercial_assets_value]]+Cleaned_Data[[#This Row],[ luxury_assets_value]]</f>
        <v>56400000</v>
      </c>
      <c r="T1483" s="1" t="str">
        <f t="shared" si="94"/>
        <v>&gt;4 Cr</v>
      </c>
      <c r="U1483" s="12">
        <f t="shared" si="95"/>
        <v>1394444</v>
      </c>
      <c r="V1483" s="1" t="str">
        <f>IF(Cleaned_Data[[#This Row],[EMI_Estimate]]&lt;50000, "50K", IF(Cleaned_Data[[#This Row],[EMI_Estimate]]&lt;100000, "50K-1L", IF(Cleaned_Data[[#This Row],[EMI_Estimate]]&lt;150000, "1L-1.5L", IF(Cleaned_Data[[#This Row],[EMI_Estimate]]&lt;200000,"1.5-2L", "&gt;2L"))))</f>
        <v>&gt;2L</v>
      </c>
    </row>
    <row r="1484" spans="1:22" x14ac:dyDescent="0.35">
      <c r="A1484">
        <v>1483</v>
      </c>
      <c r="B1484">
        <v>0</v>
      </c>
      <c r="C1484" t="s">
        <v>22</v>
      </c>
      <c r="D1484" t="s">
        <v>23</v>
      </c>
      <c r="E1484">
        <v>2300000</v>
      </c>
      <c r="F1484" t="str">
        <f t="shared" si="92"/>
        <v>&gt;20 Lakh</v>
      </c>
      <c r="G1484">
        <v>6200000</v>
      </c>
      <c r="H1484">
        <v>8</v>
      </c>
      <c r="I1484">
        <v>712</v>
      </c>
      <c r="J1484" s="1">
        <v>6800000</v>
      </c>
      <c r="K1484" s="1">
        <v>1700000</v>
      </c>
      <c r="L1484" s="1">
        <v>8800000</v>
      </c>
      <c r="M1484" s="1">
        <v>1500000</v>
      </c>
      <c r="N1484" s="1" t="s">
        <v>21</v>
      </c>
      <c r="O1484" s="1">
        <f>Cleaned_Data[[#This Row],[ loan_amount]]-Cleaned_Data[[#This Row],[ bank_asset_value]]</f>
        <v>4700000</v>
      </c>
      <c r="P1484" s="1">
        <f>Cleaned_Data[[#This Row],[ loan_amount]]</f>
        <v>6200000</v>
      </c>
      <c r="Q1484" s="1" t="str">
        <f t="shared" si="93"/>
        <v>700–799</v>
      </c>
      <c r="R1484" s="1">
        <f>Cleaned_Data[[#This Row],[ residential_assets_value]]+Cleaned_Data[[#This Row],[ commercial_assets_value]]+Cleaned_Data[[#This Row],[ luxury_assets_value]]</f>
        <v>17300000</v>
      </c>
      <c r="S1484" s="1">
        <f>Cleaned_Data[[#This Row],[ income_annum]]+Cleaned_Data[[#This Row],[ residential_assets_value]]+Cleaned_Data[[#This Row],[ commercial_assets_value]]+Cleaned_Data[[#This Row],[ luxury_assets_value]]</f>
        <v>19600000</v>
      </c>
      <c r="T1484" s="1" t="str">
        <f t="shared" si="94"/>
        <v>1–2 Cr</v>
      </c>
      <c r="U1484" s="12">
        <f t="shared" si="95"/>
        <v>775000</v>
      </c>
      <c r="V1484" s="1" t="str">
        <f>IF(Cleaned_Data[[#This Row],[EMI_Estimate]]&lt;50000, "50K", IF(Cleaned_Data[[#This Row],[EMI_Estimate]]&lt;100000, "50K-1L", IF(Cleaned_Data[[#This Row],[EMI_Estimate]]&lt;150000, "1L-1.5L", IF(Cleaned_Data[[#This Row],[EMI_Estimate]]&lt;200000,"1.5-2L", "&gt;2L"))))</f>
        <v>&gt;2L</v>
      </c>
    </row>
    <row r="1485" spans="1:22" x14ac:dyDescent="0.35">
      <c r="A1485">
        <v>1484</v>
      </c>
      <c r="B1485">
        <v>5</v>
      </c>
      <c r="C1485" t="s">
        <v>22</v>
      </c>
      <c r="D1485" t="s">
        <v>23</v>
      </c>
      <c r="E1485">
        <v>5600000</v>
      </c>
      <c r="F1485" t="str">
        <f t="shared" si="92"/>
        <v>&gt;20 Lakh</v>
      </c>
      <c r="G1485">
        <v>11500000</v>
      </c>
      <c r="H1485">
        <v>4</v>
      </c>
      <c r="I1485">
        <v>695</v>
      </c>
      <c r="J1485" s="1">
        <v>9500000</v>
      </c>
      <c r="K1485" s="1">
        <v>7100000</v>
      </c>
      <c r="L1485" s="1">
        <v>11700000</v>
      </c>
      <c r="M1485" s="1">
        <v>7800000</v>
      </c>
      <c r="N1485" s="1" t="s">
        <v>21</v>
      </c>
      <c r="O1485" s="1">
        <f>Cleaned_Data[[#This Row],[ loan_amount]]-Cleaned_Data[[#This Row],[ bank_asset_value]]</f>
        <v>3700000</v>
      </c>
      <c r="P1485" s="1">
        <f>Cleaned_Data[[#This Row],[ loan_amount]]</f>
        <v>11500000</v>
      </c>
      <c r="Q1485" s="1" t="str">
        <f t="shared" si="93"/>
        <v>600–699</v>
      </c>
      <c r="R1485" s="1">
        <f>Cleaned_Data[[#This Row],[ residential_assets_value]]+Cleaned_Data[[#This Row],[ commercial_assets_value]]+Cleaned_Data[[#This Row],[ luxury_assets_value]]</f>
        <v>28300000</v>
      </c>
      <c r="S1485" s="1">
        <f>Cleaned_Data[[#This Row],[ income_annum]]+Cleaned_Data[[#This Row],[ residential_assets_value]]+Cleaned_Data[[#This Row],[ commercial_assets_value]]+Cleaned_Data[[#This Row],[ luxury_assets_value]]</f>
        <v>33900000</v>
      </c>
      <c r="T1485" s="1" t="str">
        <f t="shared" si="94"/>
        <v>3–4 Cr</v>
      </c>
      <c r="U1485" s="12">
        <f t="shared" si="95"/>
        <v>2875000</v>
      </c>
      <c r="V1485" s="1" t="str">
        <f>IF(Cleaned_Data[[#This Row],[EMI_Estimate]]&lt;50000, "50K", IF(Cleaned_Data[[#This Row],[EMI_Estimate]]&lt;100000, "50K-1L", IF(Cleaned_Data[[#This Row],[EMI_Estimate]]&lt;150000, "1L-1.5L", IF(Cleaned_Data[[#This Row],[EMI_Estimate]]&lt;200000,"1.5-2L", "&gt;2L"))))</f>
        <v>&gt;2L</v>
      </c>
    </row>
    <row r="1486" spans="1:22" x14ac:dyDescent="0.35">
      <c r="A1486">
        <v>1485</v>
      </c>
      <c r="B1486">
        <v>0</v>
      </c>
      <c r="C1486" t="s">
        <v>22</v>
      </c>
      <c r="D1486" t="s">
        <v>23</v>
      </c>
      <c r="E1486">
        <v>5400000</v>
      </c>
      <c r="F1486" t="str">
        <f t="shared" si="92"/>
        <v>&gt;20 Lakh</v>
      </c>
      <c r="G1486">
        <v>10900000</v>
      </c>
      <c r="H1486">
        <v>20</v>
      </c>
      <c r="I1486">
        <v>366</v>
      </c>
      <c r="J1486" s="1">
        <v>3700000</v>
      </c>
      <c r="K1486" s="1">
        <v>500000</v>
      </c>
      <c r="L1486" s="1">
        <v>21000000</v>
      </c>
      <c r="M1486" s="1">
        <v>4800000</v>
      </c>
      <c r="N1486" s="1" t="s">
        <v>24</v>
      </c>
      <c r="O1486" s="1">
        <f>Cleaned_Data[[#This Row],[ loan_amount]]-Cleaned_Data[[#This Row],[ bank_asset_value]]</f>
        <v>6100000</v>
      </c>
      <c r="P1486" s="1">
        <f>Cleaned_Data[[#This Row],[ loan_amount]]</f>
        <v>10900000</v>
      </c>
      <c r="Q1486" s="1" t="str">
        <f t="shared" si="93"/>
        <v>300–499</v>
      </c>
      <c r="R1486" s="1">
        <f>Cleaned_Data[[#This Row],[ residential_assets_value]]+Cleaned_Data[[#This Row],[ commercial_assets_value]]+Cleaned_Data[[#This Row],[ luxury_assets_value]]</f>
        <v>25200000</v>
      </c>
      <c r="S1486" s="1">
        <f>Cleaned_Data[[#This Row],[ income_annum]]+Cleaned_Data[[#This Row],[ residential_assets_value]]+Cleaned_Data[[#This Row],[ commercial_assets_value]]+Cleaned_Data[[#This Row],[ luxury_assets_value]]</f>
        <v>30600000</v>
      </c>
      <c r="T1486" s="1" t="str">
        <f t="shared" si="94"/>
        <v>3–4 Cr</v>
      </c>
      <c r="U1486" s="12">
        <f t="shared" si="95"/>
        <v>545000</v>
      </c>
      <c r="V1486" s="1" t="str">
        <f>IF(Cleaned_Data[[#This Row],[EMI_Estimate]]&lt;50000, "50K", IF(Cleaned_Data[[#This Row],[EMI_Estimate]]&lt;100000, "50K-1L", IF(Cleaned_Data[[#This Row],[EMI_Estimate]]&lt;150000, "1L-1.5L", IF(Cleaned_Data[[#This Row],[EMI_Estimate]]&lt;200000,"1.5-2L", "&gt;2L"))))</f>
        <v>&gt;2L</v>
      </c>
    </row>
    <row r="1487" spans="1:22" x14ac:dyDescent="0.35">
      <c r="A1487">
        <v>1486</v>
      </c>
      <c r="B1487">
        <v>1</v>
      </c>
      <c r="C1487" t="s">
        <v>22</v>
      </c>
      <c r="D1487" t="s">
        <v>23</v>
      </c>
      <c r="E1487">
        <v>1800000</v>
      </c>
      <c r="F1487" t="str">
        <f t="shared" si="92"/>
        <v>15-20 Lakh</v>
      </c>
      <c r="G1487">
        <v>5500000</v>
      </c>
      <c r="H1487">
        <v>10</v>
      </c>
      <c r="I1487">
        <v>426</v>
      </c>
      <c r="J1487" s="1">
        <v>5000000</v>
      </c>
      <c r="K1487" s="1">
        <v>1500000</v>
      </c>
      <c r="L1487" s="1">
        <v>5900000</v>
      </c>
      <c r="M1487" s="1">
        <v>1600000</v>
      </c>
      <c r="N1487" s="1" t="s">
        <v>24</v>
      </c>
      <c r="O1487" s="1">
        <f>Cleaned_Data[[#This Row],[ loan_amount]]-Cleaned_Data[[#This Row],[ bank_asset_value]]</f>
        <v>3900000</v>
      </c>
      <c r="P1487" s="1">
        <f>Cleaned_Data[[#This Row],[ loan_amount]]</f>
        <v>5500000</v>
      </c>
      <c r="Q1487" s="1" t="str">
        <f t="shared" si="93"/>
        <v>300–499</v>
      </c>
      <c r="R1487" s="1">
        <f>Cleaned_Data[[#This Row],[ residential_assets_value]]+Cleaned_Data[[#This Row],[ commercial_assets_value]]+Cleaned_Data[[#This Row],[ luxury_assets_value]]</f>
        <v>12400000</v>
      </c>
      <c r="S1487" s="1">
        <f>Cleaned_Data[[#This Row],[ income_annum]]+Cleaned_Data[[#This Row],[ residential_assets_value]]+Cleaned_Data[[#This Row],[ commercial_assets_value]]+Cleaned_Data[[#This Row],[ luxury_assets_value]]</f>
        <v>14200000</v>
      </c>
      <c r="T1487" s="1" t="str">
        <f t="shared" si="94"/>
        <v>1–2 Cr</v>
      </c>
      <c r="U1487" s="12">
        <f t="shared" si="95"/>
        <v>550000</v>
      </c>
      <c r="V1487" s="1" t="str">
        <f>IF(Cleaned_Data[[#This Row],[EMI_Estimate]]&lt;50000, "50K", IF(Cleaned_Data[[#This Row],[EMI_Estimate]]&lt;100000, "50K-1L", IF(Cleaned_Data[[#This Row],[EMI_Estimate]]&lt;150000, "1L-1.5L", IF(Cleaned_Data[[#This Row],[EMI_Estimate]]&lt;200000,"1.5-2L", "&gt;2L"))))</f>
        <v>&gt;2L</v>
      </c>
    </row>
    <row r="1488" spans="1:22" x14ac:dyDescent="0.35">
      <c r="A1488">
        <v>1487</v>
      </c>
      <c r="B1488">
        <v>0</v>
      </c>
      <c r="C1488" t="s">
        <v>22</v>
      </c>
      <c r="D1488" t="s">
        <v>20</v>
      </c>
      <c r="E1488">
        <v>2900000</v>
      </c>
      <c r="F1488" t="str">
        <f t="shared" si="92"/>
        <v>&gt;20 Lakh</v>
      </c>
      <c r="G1488">
        <v>6900000</v>
      </c>
      <c r="H1488">
        <v>10</v>
      </c>
      <c r="I1488">
        <v>320</v>
      </c>
      <c r="J1488" s="1">
        <v>5100000</v>
      </c>
      <c r="K1488" s="1">
        <v>500000</v>
      </c>
      <c r="L1488" s="1">
        <v>7700000</v>
      </c>
      <c r="M1488" s="1">
        <v>1500000</v>
      </c>
      <c r="N1488" s="1" t="s">
        <v>24</v>
      </c>
      <c r="O1488" s="1">
        <f>Cleaned_Data[[#This Row],[ loan_amount]]-Cleaned_Data[[#This Row],[ bank_asset_value]]</f>
        <v>5400000</v>
      </c>
      <c r="P1488" s="1">
        <f>Cleaned_Data[[#This Row],[ loan_amount]]</f>
        <v>6900000</v>
      </c>
      <c r="Q1488" s="1" t="str">
        <f t="shared" si="93"/>
        <v>300–499</v>
      </c>
      <c r="R1488" s="1">
        <f>Cleaned_Data[[#This Row],[ residential_assets_value]]+Cleaned_Data[[#This Row],[ commercial_assets_value]]+Cleaned_Data[[#This Row],[ luxury_assets_value]]</f>
        <v>13300000</v>
      </c>
      <c r="S1488" s="1">
        <f>Cleaned_Data[[#This Row],[ income_annum]]+Cleaned_Data[[#This Row],[ residential_assets_value]]+Cleaned_Data[[#This Row],[ commercial_assets_value]]+Cleaned_Data[[#This Row],[ luxury_assets_value]]</f>
        <v>16200000</v>
      </c>
      <c r="T1488" s="1" t="str">
        <f t="shared" si="94"/>
        <v>1–2 Cr</v>
      </c>
      <c r="U1488" s="12">
        <f t="shared" si="95"/>
        <v>690000</v>
      </c>
      <c r="V1488" s="1" t="str">
        <f>IF(Cleaned_Data[[#This Row],[EMI_Estimate]]&lt;50000, "50K", IF(Cleaned_Data[[#This Row],[EMI_Estimate]]&lt;100000, "50K-1L", IF(Cleaned_Data[[#This Row],[EMI_Estimate]]&lt;150000, "1L-1.5L", IF(Cleaned_Data[[#This Row],[EMI_Estimate]]&lt;200000,"1.5-2L", "&gt;2L"))))</f>
        <v>&gt;2L</v>
      </c>
    </row>
    <row r="1489" spans="1:22" x14ac:dyDescent="0.35">
      <c r="A1489">
        <v>1488</v>
      </c>
      <c r="B1489">
        <v>3</v>
      </c>
      <c r="C1489" t="s">
        <v>22</v>
      </c>
      <c r="D1489" t="s">
        <v>23</v>
      </c>
      <c r="E1489">
        <v>1400000</v>
      </c>
      <c r="F1489" t="str">
        <f t="shared" si="92"/>
        <v>10-15 Lakh</v>
      </c>
      <c r="G1489">
        <v>4600000</v>
      </c>
      <c r="H1489">
        <v>8</v>
      </c>
      <c r="I1489">
        <v>543</v>
      </c>
      <c r="J1489" s="1">
        <v>1500000</v>
      </c>
      <c r="K1489" s="1">
        <v>1200000</v>
      </c>
      <c r="L1489" s="1">
        <v>2700000</v>
      </c>
      <c r="M1489" s="1">
        <v>2000000</v>
      </c>
      <c r="N1489" s="1" t="s">
        <v>24</v>
      </c>
      <c r="O1489" s="1">
        <f>Cleaned_Data[[#This Row],[ loan_amount]]-Cleaned_Data[[#This Row],[ bank_asset_value]]</f>
        <v>2600000</v>
      </c>
      <c r="P1489" s="1">
        <f>Cleaned_Data[[#This Row],[ loan_amount]]</f>
        <v>4600000</v>
      </c>
      <c r="Q1489" s="1" t="str">
        <f t="shared" si="93"/>
        <v>500–599</v>
      </c>
      <c r="R1489" s="1">
        <f>Cleaned_Data[[#This Row],[ residential_assets_value]]+Cleaned_Data[[#This Row],[ commercial_assets_value]]+Cleaned_Data[[#This Row],[ luxury_assets_value]]</f>
        <v>5400000</v>
      </c>
      <c r="S1489" s="1">
        <f>Cleaned_Data[[#This Row],[ income_annum]]+Cleaned_Data[[#This Row],[ residential_assets_value]]+Cleaned_Data[[#This Row],[ commercial_assets_value]]+Cleaned_Data[[#This Row],[ luxury_assets_value]]</f>
        <v>6800000</v>
      </c>
      <c r="T1489" s="1" t="str">
        <f t="shared" si="94"/>
        <v>&lt;1 Cr</v>
      </c>
      <c r="U1489" s="12">
        <f t="shared" si="95"/>
        <v>575000</v>
      </c>
      <c r="V1489" s="1" t="str">
        <f>IF(Cleaned_Data[[#This Row],[EMI_Estimate]]&lt;50000, "50K", IF(Cleaned_Data[[#This Row],[EMI_Estimate]]&lt;100000, "50K-1L", IF(Cleaned_Data[[#This Row],[EMI_Estimate]]&lt;150000, "1L-1.5L", IF(Cleaned_Data[[#This Row],[EMI_Estimate]]&lt;200000,"1.5-2L", "&gt;2L"))))</f>
        <v>&gt;2L</v>
      </c>
    </row>
    <row r="1490" spans="1:22" x14ac:dyDescent="0.35">
      <c r="A1490">
        <v>1489</v>
      </c>
      <c r="B1490">
        <v>2</v>
      </c>
      <c r="C1490" t="s">
        <v>19</v>
      </c>
      <c r="D1490" t="s">
        <v>20</v>
      </c>
      <c r="E1490">
        <v>2800000</v>
      </c>
      <c r="F1490" t="str">
        <f t="shared" si="92"/>
        <v>&gt;20 Lakh</v>
      </c>
      <c r="G1490">
        <v>11000000</v>
      </c>
      <c r="H1490">
        <v>16</v>
      </c>
      <c r="I1490">
        <v>525</v>
      </c>
      <c r="J1490" s="1">
        <v>8200000</v>
      </c>
      <c r="K1490" s="1">
        <v>1800000</v>
      </c>
      <c r="L1490" s="1">
        <v>5800000</v>
      </c>
      <c r="M1490" s="1">
        <v>2400000</v>
      </c>
      <c r="N1490" s="1" t="s">
        <v>24</v>
      </c>
      <c r="O1490" s="1">
        <f>Cleaned_Data[[#This Row],[ loan_amount]]-Cleaned_Data[[#This Row],[ bank_asset_value]]</f>
        <v>8600000</v>
      </c>
      <c r="P1490" s="1">
        <f>Cleaned_Data[[#This Row],[ loan_amount]]</f>
        <v>11000000</v>
      </c>
      <c r="Q1490" s="1" t="str">
        <f t="shared" si="93"/>
        <v>500–599</v>
      </c>
      <c r="R1490" s="1">
        <f>Cleaned_Data[[#This Row],[ residential_assets_value]]+Cleaned_Data[[#This Row],[ commercial_assets_value]]+Cleaned_Data[[#This Row],[ luxury_assets_value]]</f>
        <v>15800000</v>
      </c>
      <c r="S1490" s="1">
        <f>Cleaned_Data[[#This Row],[ income_annum]]+Cleaned_Data[[#This Row],[ residential_assets_value]]+Cleaned_Data[[#This Row],[ commercial_assets_value]]+Cleaned_Data[[#This Row],[ luxury_assets_value]]</f>
        <v>18600000</v>
      </c>
      <c r="T1490" s="1" t="str">
        <f t="shared" si="94"/>
        <v>1–2 Cr</v>
      </c>
      <c r="U1490" s="12">
        <f t="shared" si="95"/>
        <v>687500</v>
      </c>
      <c r="V1490" s="1" t="str">
        <f>IF(Cleaned_Data[[#This Row],[EMI_Estimate]]&lt;50000, "50K", IF(Cleaned_Data[[#This Row],[EMI_Estimate]]&lt;100000, "50K-1L", IF(Cleaned_Data[[#This Row],[EMI_Estimate]]&lt;150000, "1L-1.5L", IF(Cleaned_Data[[#This Row],[EMI_Estimate]]&lt;200000,"1.5-2L", "&gt;2L"))))</f>
        <v>&gt;2L</v>
      </c>
    </row>
    <row r="1491" spans="1:22" x14ac:dyDescent="0.35">
      <c r="A1491">
        <v>1490</v>
      </c>
      <c r="B1491">
        <v>0</v>
      </c>
      <c r="C1491" t="s">
        <v>22</v>
      </c>
      <c r="D1491" t="s">
        <v>23</v>
      </c>
      <c r="E1491">
        <v>3300000</v>
      </c>
      <c r="F1491" t="str">
        <f t="shared" si="92"/>
        <v>&gt;20 Lakh</v>
      </c>
      <c r="G1491">
        <v>13100000</v>
      </c>
      <c r="H1491">
        <v>12</v>
      </c>
      <c r="I1491">
        <v>812</v>
      </c>
      <c r="J1491" s="1">
        <v>4800000</v>
      </c>
      <c r="K1491" s="1">
        <v>4900000</v>
      </c>
      <c r="L1491" s="1">
        <v>7500000</v>
      </c>
      <c r="M1491" s="1">
        <v>4300000</v>
      </c>
      <c r="N1491" s="1" t="s">
        <v>21</v>
      </c>
      <c r="O1491" s="1">
        <f>Cleaned_Data[[#This Row],[ loan_amount]]-Cleaned_Data[[#This Row],[ bank_asset_value]]</f>
        <v>8800000</v>
      </c>
      <c r="P1491" s="1">
        <f>Cleaned_Data[[#This Row],[ loan_amount]]</f>
        <v>13100000</v>
      </c>
      <c r="Q1491" s="1" t="str">
        <f t="shared" si="93"/>
        <v>800+</v>
      </c>
      <c r="R1491" s="1">
        <f>Cleaned_Data[[#This Row],[ residential_assets_value]]+Cleaned_Data[[#This Row],[ commercial_assets_value]]+Cleaned_Data[[#This Row],[ luxury_assets_value]]</f>
        <v>17200000</v>
      </c>
      <c r="S1491" s="1">
        <f>Cleaned_Data[[#This Row],[ income_annum]]+Cleaned_Data[[#This Row],[ residential_assets_value]]+Cleaned_Data[[#This Row],[ commercial_assets_value]]+Cleaned_Data[[#This Row],[ luxury_assets_value]]</f>
        <v>20500000</v>
      </c>
      <c r="T1491" s="1" t="str">
        <f t="shared" si="94"/>
        <v>2–3 Cr</v>
      </c>
      <c r="U1491" s="12">
        <f t="shared" si="95"/>
        <v>1091667</v>
      </c>
      <c r="V1491" s="1" t="str">
        <f>IF(Cleaned_Data[[#This Row],[EMI_Estimate]]&lt;50000, "50K", IF(Cleaned_Data[[#This Row],[EMI_Estimate]]&lt;100000, "50K-1L", IF(Cleaned_Data[[#This Row],[EMI_Estimate]]&lt;150000, "1L-1.5L", IF(Cleaned_Data[[#This Row],[EMI_Estimate]]&lt;200000,"1.5-2L", "&gt;2L"))))</f>
        <v>&gt;2L</v>
      </c>
    </row>
    <row r="1492" spans="1:22" x14ac:dyDescent="0.35">
      <c r="A1492">
        <v>1491</v>
      </c>
      <c r="B1492">
        <v>0</v>
      </c>
      <c r="C1492" t="s">
        <v>22</v>
      </c>
      <c r="D1492" t="s">
        <v>20</v>
      </c>
      <c r="E1492">
        <v>7000000</v>
      </c>
      <c r="F1492" t="str">
        <f t="shared" si="92"/>
        <v>&gt;20 Lakh</v>
      </c>
      <c r="G1492">
        <v>25300000</v>
      </c>
      <c r="H1492">
        <v>14</v>
      </c>
      <c r="I1492">
        <v>697</v>
      </c>
      <c r="J1492" s="1">
        <v>15100000</v>
      </c>
      <c r="K1492" s="1">
        <v>10400000</v>
      </c>
      <c r="L1492" s="1">
        <v>14300000</v>
      </c>
      <c r="M1492" s="1">
        <v>6700000</v>
      </c>
      <c r="N1492" s="1" t="s">
        <v>21</v>
      </c>
      <c r="O1492" s="1">
        <f>Cleaned_Data[[#This Row],[ loan_amount]]-Cleaned_Data[[#This Row],[ bank_asset_value]]</f>
        <v>18600000</v>
      </c>
      <c r="P1492" s="1">
        <f>Cleaned_Data[[#This Row],[ loan_amount]]</f>
        <v>25300000</v>
      </c>
      <c r="Q1492" s="1" t="str">
        <f t="shared" si="93"/>
        <v>600–699</v>
      </c>
      <c r="R1492" s="1">
        <f>Cleaned_Data[[#This Row],[ residential_assets_value]]+Cleaned_Data[[#This Row],[ commercial_assets_value]]+Cleaned_Data[[#This Row],[ luxury_assets_value]]</f>
        <v>39800000</v>
      </c>
      <c r="S1492" s="1">
        <f>Cleaned_Data[[#This Row],[ income_annum]]+Cleaned_Data[[#This Row],[ residential_assets_value]]+Cleaned_Data[[#This Row],[ commercial_assets_value]]+Cleaned_Data[[#This Row],[ luxury_assets_value]]</f>
        <v>46800000</v>
      </c>
      <c r="T1492" s="1" t="str">
        <f t="shared" si="94"/>
        <v>&gt;4 Cr</v>
      </c>
      <c r="U1492" s="12">
        <f t="shared" si="95"/>
        <v>1807143</v>
      </c>
      <c r="V1492" s="1" t="str">
        <f>IF(Cleaned_Data[[#This Row],[EMI_Estimate]]&lt;50000, "50K", IF(Cleaned_Data[[#This Row],[EMI_Estimate]]&lt;100000, "50K-1L", IF(Cleaned_Data[[#This Row],[EMI_Estimate]]&lt;150000, "1L-1.5L", IF(Cleaned_Data[[#This Row],[EMI_Estimate]]&lt;200000,"1.5-2L", "&gt;2L"))))</f>
        <v>&gt;2L</v>
      </c>
    </row>
    <row r="1493" spans="1:22" x14ac:dyDescent="0.35">
      <c r="A1493">
        <v>1492</v>
      </c>
      <c r="B1493">
        <v>1</v>
      </c>
      <c r="C1493" t="s">
        <v>22</v>
      </c>
      <c r="D1493" t="s">
        <v>20</v>
      </c>
      <c r="E1493">
        <v>3900000</v>
      </c>
      <c r="F1493" t="str">
        <f t="shared" si="92"/>
        <v>&gt;20 Lakh</v>
      </c>
      <c r="G1493">
        <v>15100000</v>
      </c>
      <c r="H1493">
        <v>12</v>
      </c>
      <c r="I1493">
        <v>527</v>
      </c>
      <c r="J1493" s="1">
        <v>10600000</v>
      </c>
      <c r="K1493" s="1">
        <v>5100000</v>
      </c>
      <c r="L1493" s="1">
        <v>11100000</v>
      </c>
      <c r="M1493" s="1">
        <v>3800000</v>
      </c>
      <c r="N1493" s="1" t="s">
        <v>24</v>
      </c>
      <c r="O1493" s="1">
        <f>Cleaned_Data[[#This Row],[ loan_amount]]-Cleaned_Data[[#This Row],[ bank_asset_value]]</f>
        <v>11300000</v>
      </c>
      <c r="P1493" s="1">
        <f>Cleaned_Data[[#This Row],[ loan_amount]]</f>
        <v>15100000</v>
      </c>
      <c r="Q1493" s="1" t="str">
        <f t="shared" si="93"/>
        <v>500–599</v>
      </c>
      <c r="R1493" s="1">
        <f>Cleaned_Data[[#This Row],[ residential_assets_value]]+Cleaned_Data[[#This Row],[ commercial_assets_value]]+Cleaned_Data[[#This Row],[ luxury_assets_value]]</f>
        <v>26800000</v>
      </c>
      <c r="S1493" s="1">
        <f>Cleaned_Data[[#This Row],[ income_annum]]+Cleaned_Data[[#This Row],[ residential_assets_value]]+Cleaned_Data[[#This Row],[ commercial_assets_value]]+Cleaned_Data[[#This Row],[ luxury_assets_value]]</f>
        <v>30700000</v>
      </c>
      <c r="T1493" s="1" t="str">
        <f t="shared" si="94"/>
        <v>3–4 Cr</v>
      </c>
      <c r="U1493" s="12">
        <f t="shared" si="95"/>
        <v>1258333</v>
      </c>
      <c r="V1493" s="1" t="str">
        <f>IF(Cleaned_Data[[#This Row],[EMI_Estimate]]&lt;50000, "50K", IF(Cleaned_Data[[#This Row],[EMI_Estimate]]&lt;100000, "50K-1L", IF(Cleaned_Data[[#This Row],[EMI_Estimate]]&lt;150000, "1L-1.5L", IF(Cleaned_Data[[#This Row],[EMI_Estimate]]&lt;200000,"1.5-2L", "&gt;2L"))))</f>
        <v>&gt;2L</v>
      </c>
    </row>
    <row r="1494" spans="1:22" x14ac:dyDescent="0.35">
      <c r="A1494">
        <v>1493</v>
      </c>
      <c r="B1494">
        <v>1</v>
      </c>
      <c r="C1494" t="s">
        <v>22</v>
      </c>
      <c r="D1494" t="s">
        <v>20</v>
      </c>
      <c r="E1494">
        <v>5700000</v>
      </c>
      <c r="F1494" t="str">
        <f t="shared" si="92"/>
        <v>&gt;20 Lakh</v>
      </c>
      <c r="G1494">
        <v>17200000</v>
      </c>
      <c r="H1494">
        <v>4</v>
      </c>
      <c r="I1494">
        <v>512</v>
      </c>
      <c r="J1494" s="1">
        <v>4300000</v>
      </c>
      <c r="K1494" s="1">
        <v>7000000</v>
      </c>
      <c r="L1494" s="1">
        <v>21400000</v>
      </c>
      <c r="M1494" s="1">
        <v>3000000</v>
      </c>
      <c r="N1494" s="1" t="s">
        <v>21</v>
      </c>
      <c r="O1494" s="1">
        <f>Cleaned_Data[[#This Row],[ loan_amount]]-Cleaned_Data[[#This Row],[ bank_asset_value]]</f>
        <v>14200000</v>
      </c>
      <c r="P1494" s="1">
        <f>Cleaned_Data[[#This Row],[ loan_amount]]</f>
        <v>17200000</v>
      </c>
      <c r="Q1494" s="1" t="str">
        <f t="shared" si="93"/>
        <v>500–599</v>
      </c>
      <c r="R1494" s="1">
        <f>Cleaned_Data[[#This Row],[ residential_assets_value]]+Cleaned_Data[[#This Row],[ commercial_assets_value]]+Cleaned_Data[[#This Row],[ luxury_assets_value]]</f>
        <v>32700000</v>
      </c>
      <c r="S1494" s="1">
        <f>Cleaned_Data[[#This Row],[ income_annum]]+Cleaned_Data[[#This Row],[ residential_assets_value]]+Cleaned_Data[[#This Row],[ commercial_assets_value]]+Cleaned_Data[[#This Row],[ luxury_assets_value]]</f>
        <v>38400000</v>
      </c>
      <c r="T1494" s="1" t="str">
        <f t="shared" si="94"/>
        <v>3–4 Cr</v>
      </c>
      <c r="U1494" s="12">
        <f t="shared" si="95"/>
        <v>4300000</v>
      </c>
      <c r="V1494" s="1" t="str">
        <f>IF(Cleaned_Data[[#This Row],[EMI_Estimate]]&lt;50000, "50K", IF(Cleaned_Data[[#This Row],[EMI_Estimate]]&lt;100000, "50K-1L", IF(Cleaned_Data[[#This Row],[EMI_Estimate]]&lt;150000, "1L-1.5L", IF(Cleaned_Data[[#This Row],[EMI_Estimate]]&lt;200000,"1.5-2L", "&gt;2L"))))</f>
        <v>&gt;2L</v>
      </c>
    </row>
    <row r="1495" spans="1:22" x14ac:dyDescent="0.35">
      <c r="A1495">
        <v>1494</v>
      </c>
      <c r="B1495">
        <v>0</v>
      </c>
      <c r="C1495" t="s">
        <v>19</v>
      </c>
      <c r="D1495" t="s">
        <v>20</v>
      </c>
      <c r="E1495">
        <v>4100000</v>
      </c>
      <c r="F1495" t="str">
        <f t="shared" si="92"/>
        <v>&gt;20 Lakh</v>
      </c>
      <c r="G1495">
        <v>9200000</v>
      </c>
      <c r="H1495">
        <v>4</v>
      </c>
      <c r="I1495">
        <v>671</v>
      </c>
      <c r="J1495" s="1">
        <v>3400000</v>
      </c>
      <c r="K1495" s="1">
        <v>6300000</v>
      </c>
      <c r="L1495" s="1">
        <v>10400000</v>
      </c>
      <c r="M1495" s="1">
        <v>4900000</v>
      </c>
      <c r="N1495" s="1" t="s">
        <v>21</v>
      </c>
      <c r="O1495" s="1">
        <f>Cleaned_Data[[#This Row],[ loan_amount]]-Cleaned_Data[[#This Row],[ bank_asset_value]]</f>
        <v>4300000</v>
      </c>
      <c r="P1495" s="1">
        <f>Cleaned_Data[[#This Row],[ loan_amount]]</f>
        <v>9200000</v>
      </c>
      <c r="Q1495" s="1" t="str">
        <f t="shared" si="93"/>
        <v>600–699</v>
      </c>
      <c r="R1495" s="1">
        <f>Cleaned_Data[[#This Row],[ residential_assets_value]]+Cleaned_Data[[#This Row],[ commercial_assets_value]]+Cleaned_Data[[#This Row],[ luxury_assets_value]]</f>
        <v>20100000</v>
      </c>
      <c r="S1495" s="1">
        <f>Cleaned_Data[[#This Row],[ income_annum]]+Cleaned_Data[[#This Row],[ residential_assets_value]]+Cleaned_Data[[#This Row],[ commercial_assets_value]]+Cleaned_Data[[#This Row],[ luxury_assets_value]]</f>
        <v>24200000</v>
      </c>
      <c r="T1495" s="1" t="str">
        <f t="shared" si="94"/>
        <v>2–3 Cr</v>
      </c>
      <c r="U1495" s="12">
        <f t="shared" si="95"/>
        <v>2300000</v>
      </c>
      <c r="V1495" s="1" t="str">
        <f>IF(Cleaned_Data[[#This Row],[EMI_Estimate]]&lt;50000, "50K", IF(Cleaned_Data[[#This Row],[EMI_Estimate]]&lt;100000, "50K-1L", IF(Cleaned_Data[[#This Row],[EMI_Estimate]]&lt;150000, "1L-1.5L", IF(Cleaned_Data[[#This Row],[EMI_Estimate]]&lt;200000,"1.5-2L", "&gt;2L"))))</f>
        <v>&gt;2L</v>
      </c>
    </row>
    <row r="1496" spans="1:22" x14ac:dyDescent="0.35">
      <c r="A1496">
        <v>1495</v>
      </c>
      <c r="B1496">
        <v>1</v>
      </c>
      <c r="C1496" t="s">
        <v>19</v>
      </c>
      <c r="D1496" t="s">
        <v>23</v>
      </c>
      <c r="E1496">
        <v>2200000</v>
      </c>
      <c r="F1496" t="str">
        <f t="shared" si="92"/>
        <v>&gt;20 Lakh</v>
      </c>
      <c r="G1496">
        <v>8700000</v>
      </c>
      <c r="H1496">
        <v>20</v>
      </c>
      <c r="I1496">
        <v>539</v>
      </c>
      <c r="J1496" s="1">
        <v>1000000</v>
      </c>
      <c r="K1496" s="1">
        <v>4000000</v>
      </c>
      <c r="L1496" s="1">
        <v>8200000</v>
      </c>
      <c r="M1496" s="1">
        <v>2600000</v>
      </c>
      <c r="N1496" s="1" t="s">
        <v>24</v>
      </c>
      <c r="O1496" s="1">
        <f>Cleaned_Data[[#This Row],[ loan_amount]]-Cleaned_Data[[#This Row],[ bank_asset_value]]</f>
        <v>6100000</v>
      </c>
      <c r="P1496" s="1">
        <f>Cleaned_Data[[#This Row],[ loan_amount]]</f>
        <v>8700000</v>
      </c>
      <c r="Q1496" s="1" t="str">
        <f t="shared" si="93"/>
        <v>500–599</v>
      </c>
      <c r="R1496" s="1">
        <f>Cleaned_Data[[#This Row],[ residential_assets_value]]+Cleaned_Data[[#This Row],[ commercial_assets_value]]+Cleaned_Data[[#This Row],[ luxury_assets_value]]</f>
        <v>13200000</v>
      </c>
      <c r="S1496" s="1">
        <f>Cleaned_Data[[#This Row],[ income_annum]]+Cleaned_Data[[#This Row],[ residential_assets_value]]+Cleaned_Data[[#This Row],[ commercial_assets_value]]+Cleaned_Data[[#This Row],[ luxury_assets_value]]</f>
        <v>15400000</v>
      </c>
      <c r="T1496" s="1" t="str">
        <f t="shared" si="94"/>
        <v>1–2 Cr</v>
      </c>
      <c r="U1496" s="12">
        <f t="shared" si="95"/>
        <v>435000</v>
      </c>
      <c r="V1496" s="1" t="str">
        <f>IF(Cleaned_Data[[#This Row],[EMI_Estimate]]&lt;50000, "50K", IF(Cleaned_Data[[#This Row],[EMI_Estimate]]&lt;100000, "50K-1L", IF(Cleaned_Data[[#This Row],[EMI_Estimate]]&lt;150000, "1L-1.5L", IF(Cleaned_Data[[#This Row],[EMI_Estimate]]&lt;200000,"1.5-2L", "&gt;2L"))))</f>
        <v>&gt;2L</v>
      </c>
    </row>
    <row r="1497" spans="1:22" x14ac:dyDescent="0.35">
      <c r="A1497">
        <v>1496</v>
      </c>
      <c r="B1497">
        <v>5</v>
      </c>
      <c r="C1497" t="s">
        <v>22</v>
      </c>
      <c r="D1497" t="s">
        <v>20</v>
      </c>
      <c r="E1497">
        <v>2200000</v>
      </c>
      <c r="F1497" t="str">
        <f t="shared" si="92"/>
        <v>&gt;20 Lakh</v>
      </c>
      <c r="G1497">
        <v>7200000</v>
      </c>
      <c r="H1497">
        <v>10</v>
      </c>
      <c r="I1497">
        <v>532</v>
      </c>
      <c r="J1497" s="1">
        <v>2700000</v>
      </c>
      <c r="K1497" s="1">
        <v>300000</v>
      </c>
      <c r="L1497" s="1">
        <v>7500000</v>
      </c>
      <c r="M1497" s="1">
        <v>1600000</v>
      </c>
      <c r="N1497" s="1" t="s">
        <v>24</v>
      </c>
      <c r="O1497" s="1">
        <f>Cleaned_Data[[#This Row],[ loan_amount]]-Cleaned_Data[[#This Row],[ bank_asset_value]]</f>
        <v>5600000</v>
      </c>
      <c r="P1497" s="1">
        <f>Cleaned_Data[[#This Row],[ loan_amount]]</f>
        <v>7200000</v>
      </c>
      <c r="Q1497" s="1" t="str">
        <f t="shared" si="93"/>
        <v>500–599</v>
      </c>
      <c r="R1497" s="1">
        <f>Cleaned_Data[[#This Row],[ residential_assets_value]]+Cleaned_Data[[#This Row],[ commercial_assets_value]]+Cleaned_Data[[#This Row],[ luxury_assets_value]]</f>
        <v>10500000</v>
      </c>
      <c r="S1497" s="1">
        <f>Cleaned_Data[[#This Row],[ income_annum]]+Cleaned_Data[[#This Row],[ residential_assets_value]]+Cleaned_Data[[#This Row],[ commercial_assets_value]]+Cleaned_Data[[#This Row],[ luxury_assets_value]]</f>
        <v>12700000</v>
      </c>
      <c r="T1497" s="1" t="str">
        <f t="shared" si="94"/>
        <v>1–2 Cr</v>
      </c>
      <c r="U1497" s="12">
        <f t="shared" si="95"/>
        <v>720000</v>
      </c>
      <c r="V1497" s="1" t="str">
        <f>IF(Cleaned_Data[[#This Row],[EMI_Estimate]]&lt;50000, "50K", IF(Cleaned_Data[[#This Row],[EMI_Estimate]]&lt;100000, "50K-1L", IF(Cleaned_Data[[#This Row],[EMI_Estimate]]&lt;150000, "1L-1.5L", IF(Cleaned_Data[[#This Row],[EMI_Estimate]]&lt;200000,"1.5-2L", "&gt;2L"))))</f>
        <v>&gt;2L</v>
      </c>
    </row>
    <row r="1498" spans="1:22" x14ac:dyDescent="0.35">
      <c r="A1498">
        <v>1497</v>
      </c>
      <c r="B1498">
        <v>3</v>
      </c>
      <c r="C1498" t="s">
        <v>22</v>
      </c>
      <c r="D1498" t="s">
        <v>23</v>
      </c>
      <c r="E1498">
        <v>2500000</v>
      </c>
      <c r="F1498" t="str">
        <f t="shared" si="92"/>
        <v>&gt;20 Lakh</v>
      </c>
      <c r="G1498">
        <v>7700000</v>
      </c>
      <c r="H1498">
        <v>16</v>
      </c>
      <c r="I1498">
        <v>485</v>
      </c>
      <c r="J1498" s="1">
        <v>2000000</v>
      </c>
      <c r="K1498" s="1">
        <v>3600000</v>
      </c>
      <c r="L1498" s="1">
        <v>5600000</v>
      </c>
      <c r="M1498" s="1">
        <v>3200000</v>
      </c>
      <c r="N1498" s="1" t="s">
        <v>24</v>
      </c>
      <c r="O1498" s="1">
        <f>Cleaned_Data[[#This Row],[ loan_amount]]-Cleaned_Data[[#This Row],[ bank_asset_value]]</f>
        <v>4500000</v>
      </c>
      <c r="P1498" s="1">
        <f>Cleaned_Data[[#This Row],[ loan_amount]]</f>
        <v>7700000</v>
      </c>
      <c r="Q1498" s="1" t="str">
        <f t="shared" si="93"/>
        <v>300–499</v>
      </c>
      <c r="R1498" s="1">
        <f>Cleaned_Data[[#This Row],[ residential_assets_value]]+Cleaned_Data[[#This Row],[ commercial_assets_value]]+Cleaned_Data[[#This Row],[ luxury_assets_value]]</f>
        <v>11200000</v>
      </c>
      <c r="S1498" s="1">
        <f>Cleaned_Data[[#This Row],[ income_annum]]+Cleaned_Data[[#This Row],[ residential_assets_value]]+Cleaned_Data[[#This Row],[ commercial_assets_value]]+Cleaned_Data[[#This Row],[ luxury_assets_value]]</f>
        <v>13700000</v>
      </c>
      <c r="T1498" s="1" t="str">
        <f t="shared" si="94"/>
        <v>1–2 Cr</v>
      </c>
      <c r="U1498" s="12">
        <f t="shared" si="95"/>
        <v>481250</v>
      </c>
      <c r="V1498" s="1" t="str">
        <f>IF(Cleaned_Data[[#This Row],[EMI_Estimate]]&lt;50000, "50K", IF(Cleaned_Data[[#This Row],[EMI_Estimate]]&lt;100000, "50K-1L", IF(Cleaned_Data[[#This Row],[EMI_Estimate]]&lt;150000, "1L-1.5L", IF(Cleaned_Data[[#This Row],[EMI_Estimate]]&lt;200000,"1.5-2L", "&gt;2L"))))</f>
        <v>&gt;2L</v>
      </c>
    </row>
    <row r="1499" spans="1:22" x14ac:dyDescent="0.35">
      <c r="A1499">
        <v>1498</v>
      </c>
      <c r="B1499">
        <v>0</v>
      </c>
      <c r="C1499" t="s">
        <v>22</v>
      </c>
      <c r="D1499" t="s">
        <v>23</v>
      </c>
      <c r="E1499">
        <v>900000</v>
      </c>
      <c r="F1499" t="str">
        <f t="shared" si="92"/>
        <v>5-10 Lakh</v>
      </c>
      <c r="G1499">
        <v>2100000</v>
      </c>
      <c r="H1499">
        <v>6</v>
      </c>
      <c r="I1499">
        <v>521</v>
      </c>
      <c r="J1499" s="1">
        <v>100000</v>
      </c>
      <c r="K1499" s="1">
        <v>1700000</v>
      </c>
      <c r="L1499" s="1">
        <v>2100000</v>
      </c>
      <c r="M1499" s="1">
        <v>700000</v>
      </c>
      <c r="N1499" s="1" t="s">
        <v>24</v>
      </c>
      <c r="O1499" s="1">
        <f>Cleaned_Data[[#This Row],[ loan_amount]]-Cleaned_Data[[#This Row],[ bank_asset_value]]</f>
        <v>1400000</v>
      </c>
      <c r="P1499" s="1">
        <f>Cleaned_Data[[#This Row],[ loan_amount]]</f>
        <v>2100000</v>
      </c>
      <c r="Q1499" s="1" t="str">
        <f t="shared" si="93"/>
        <v>500–599</v>
      </c>
      <c r="R1499" s="1">
        <f>Cleaned_Data[[#This Row],[ residential_assets_value]]+Cleaned_Data[[#This Row],[ commercial_assets_value]]+Cleaned_Data[[#This Row],[ luxury_assets_value]]</f>
        <v>3900000</v>
      </c>
      <c r="S1499" s="1">
        <f>Cleaned_Data[[#This Row],[ income_annum]]+Cleaned_Data[[#This Row],[ residential_assets_value]]+Cleaned_Data[[#This Row],[ commercial_assets_value]]+Cleaned_Data[[#This Row],[ luxury_assets_value]]</f>
        <v>4800000</v>
      </c>
      <c r="T1499" s="1" t="str">
        <f t="shared" si="94"/>
        <v>&lt;1 Cr</v>
      </c>
      <c r="U1499" s="12">
        <f t="shared" si="95"/>
        <v>350000</v>
      </c>
      <c r="V1499" s="1" t="str">
        <f>IF(Cleaned_Data[[#This Row],[EMI_Estimate]]&lt;50000, "50K", IF(Cleaned_Data[[#This Row],[EMI_Estimate]]&lt;100000, "50K-1L", IF(Cleaned_Data[[#This Row],[EMI_Estimate]]&lt;150000, "1L-1.5L", IF(Cleaned_Data[[#This Row],[EMI_Estimate]]&lt;200000,"1.5-2L", "&gt;2L"))))</f>
        <v>&gt;2L</v>
      </c>
    </row>
    <row r="1500" spans="1:22" x14ac:dyDescent="0.35">
      <c r="A1500">
        <v>1499</v>
      </c>
      <c r="B1500">
        <v>1</v>
      </c>
      <c r="C1500" t="s">
        <v>22</v>
      </c>
      <c r="D1500" t="s">
        <v>20</v>
      </c>
      <c r="E1500">
        <v>2900000</v>
      </c>
      <c r="F1500" t="str">
        <f t="shared" si="92"/>
        <v>&gt;20 Lakh</v>
      </c>
      <c r="G1500">
        <v>7400000</v>
      </c>
      <c r="H1500">
        <v>10</v>
      </c>
      <c r="I1500">
        <v>874</v>
      </c>
      <c r="J1500" s="1">
        <v>400000</v>
      </c>
      <c r="K1500" s="1">
        <v>1200000</v>
      </c>
      <c r="L1500" s="1">
        <v>10100000</v>
      </c>
      <c r="M1500" s="1">
        <v>3300000</v>
      </c>
      <c r="N1500" s="1" t="s">
        <v>21</v>
      </c>
      <c r="O1500" s="1">
        <f>Cleaned_Data[[#This Row],[ loan_amount]]-Cleaned_Data[[#This Row],[ bank_asset_value]]</f>
        <v>4100000</v>
      </c>
      <c r="P1500" s="1">
        <f>Cleaned_Data[[#This Row],[ loan_amount]]</f>
        <v>7400000</v>
      </c>
      <c r="Q1500" s="1" t="str">
        <f t="shared" si="93"/>
        <v>800+</v>
      </c>
      <c r="R1500" s="1">
        <f>Cleaned_Data[[#This Row],[ residential_assets_value]]+Cleaned_Data[[#This Row],[ commercial_assets_value]]+Cleaned_Data[[#This Row],[ luxury_assets_value]]</f>
        <v>11700000</v>
      </c>
      <c r="S1500" s="1">
        <f>Cleaned_Data[[#This Row],[ income_annum]]+Cleaned_Data[[#This Row],[ residential_assets_value]]+Cleaned_Data[[#This Row],[ commercial_assets_value]]+Cleaned_Data[[#This Row],[ luxury_assets_value]]</f>
        <v>14600000</v>
      </c>
      <c r="T1500" s="1" t="str">
        <f t="shared" si="94"/>
        <v>1–2 Cr</v>
      </c>
      <c r="U1500" s="12">
        <f t="shared" si="95"/>
        <v>740000</v>
      </c>
      <c r="V1500" s="1" t="str">
        <f>IF(Cleaned_Data[[#This Row],[EMI_Estimate]]&lt;50000, "50K", IF(Cleaned_Data[[#This Row],[EMI_Estimate]]&lt;100000, "50K-1L", IF(Cleaned_Data[[#This Row],[EMI_Estimate]]&lt;150000, "1L-1.5L", IF(Cleaned_Data[[#This Row],[EMI_Estimate]]&lt;200000,"1.5-2L", "&gt;2L"))))</f>
        <v>&gt;2L</v>
      </c>
    </row>
    <row r="1501" spans="1:22" x14ac:dyDescent="0.35">
      <c r="A1501">
        <v>1500</v>
      </c>
      <c r="B1501">
        <v>2</v>
      </c>
      <c r="C1501" t="s">
        <v>22</v>
      </c>
      <c r="D1501" t="s">
        <v>20</v>
      </c>
      <c r="E1501">
        <v>9800000</v>
      </c>
      <c r="F1501" t="str">
        <f t="shared" si="92"/>
        <v>&gt;20 Lakh</v>
      </c>
      <c r="G1501">
        <v>22900000</v>
      </c>
      <c r="H1501">
        <v>10</v>
      </c>
      <c r="I1501">
        <v>788</v>
      </c>
      <c r="J1501" s="1">
        <v>1300000</v>
      </c>
      <c r="K1501" s="1">
        <v>10300000</v>
      </c>
      <c r="L1501" s="1">
        <v>27200000</v>
      </c>
      <c r="M1501" s="1">
        <v>14000000</v>
      </c>
      <c r="N1501" s="1" t="s">
        <v>21</v>
      </c>
      <c r="O1501" s="1">
        <f>Cleaned_Data[[#This Row],[ loan_amount]]-Cleaned_Data[[#This Row],[ bank_asset_value]]</f>
        <v>8900000</v>
      </c>
      <c r="P1501" s="1">
        <f>Cleaned_Data[[#This Row],[ loan_amount]]</f>
        <v>22900000</v>
      </c>
      <c r="Q1501" s="1" t="str">
        <f t="shared" si="93"/>
        <v>700–799</v>
      </c>
      <c r="R1501" s="1">
        <f>Cleaned_Data[[#This Row],[ residential_assets_value]]+Cleaned_Data[[#This Row],[ commercial_assets_value]]+Cleaned_Data[[#This Row],[ luxury_assets_value]]</f>
        <v>38800000</v>
      </c>
      <c r="S1501" s="1">
        <f>Cleaned_Data[[#This Row],[ income_annum]]+Cleaned_Data[[#This Row],[ residential_assets_value]]+Cleaned_Data[[#This Row],[ commercial_assets_value]]+Cleaned_Data[[#This Row],[ luxury_assets_value]]</f>
        <v>48600000</v>
      </c>
      <c r="T1501" s="1" t="str">
        <f t="shared" si="94"/>
        <v>&gt;4 Cr</v>
      </c>
      <c r="U1501" s="12">
        <f t="shared" si="95"/>
        <v>2290000</v>
      </c>
      <c r="V1501" s="1" t="str">
        <f>IF(Cleaned_Data[[#This Row],[EMI_Estimate]]&lt;50000, "50K", IF(Cleaned_Data[[#This Row],[EMI_Estimate]]&lt;100000, "50K-1L", IF(Cleaned_Data[[#This Row],[EMI_Estimate]]&lt;150000, "1L-1.5L", IF(Cleaned_Data[[#This Row],[EMI_Estimate]]&lt;200000,"1.5-2L", "&gt;2L"))))</f>
        <v>&gt;2L</v>
      </c>
    </row>
    <row r="1502" spans="1:22" x14ac:dyDescent="0.35">
      <c r="A1502">
        <v>1501</v>
      </c>
      <c r="B1502">
        <v>2</v>
      </c>
      <c r="C1502" t="s">
        <v>22</v>
      </c>
      <c r="D1502" t="s">
        <v>20</v>
      </c>
      <c r="E1502">
        <v>5200000</v>
      </c>
      <c r="F1502" t="str">
        <f t="shared" si="92"/>
        <v>&gt;20 Lakh</v>
      </c>
      <c r="G1502">
        <v>14800000</v>
      </c>
      <c r="H1502">
        <v>12</v>
      </c>
      <c r="I1502">
        <v>659</v>
      </c>
      <c r="J1502" s="1">
        <v>11500000</v>
      </c>
      <c r="K1502" s="1">
        <v>5200000</v>
      </c>
      <c r="L1502" s="1">
        <v>18100000</v>
      </c>
      <c r="M1502" s="1">
        <v>4100000</v>
      </c>
      <c r="N1502" s="1" t="s">
        <v>21</v>
      </c>
      <c r="O1502" s="1">
        <f>Cleaned_Data[[#This Row],[ loan_amount]]-Cleaned_Data[[#This Row],[ bank_asset_value]]</f>
        <v>10700000</v>
      </c>
      <c r="P1502" s="1">
        <f>Cleaned_Data[[#This Row],[ loan_amount]]</f>
        <v>14800000</v>
      </c>
      <c r="Q1502" s="1" t="str">
        <f t="shared" si="93"/>
        <v>600–699</v>
      </c>
      <c r="R1502" s="1">
        <f>Cleaned_Data[[#This Row],[ residential_assets_value]]+Cleaned_Data[[#This Row],[ commercial_assets_value]]+Cleaned_Data[[#This Row],[ luxury_assets_value]]</f>
        <v>34800000</v>
      </c>
      <c r="S1502" s="1">
        <f>Cleaned_Data[[#This Row],[ income_annum]]+Cleaned_Data[[#This Row],[ residential_assets_value]]+Cleaned_Data[[#This Row],[ commercial_assets_value]]+Cleaned_Data[[#This Row],[ luxury_assets_value]]</f>
        <v>40000000</v>
      </c>
      <c r="T1502" s="1" t="str">
        <f t="shared" si="94"/>
        <v>&gt;4 Cr</v>
      </c>
      <c r="U1502" s="12">
        <f t="shared" si="95"/>
        <v>1233333</v>
      </c>
      <c r="V1502" s="1" t="str">
        <f>IF(Cleaned_Data[[#This Row],[EMI_Estimate]]&lt;50000, "50K", IF(Cleaned_Data[[#This Row],[EMI_Estimate]]&lt;100000, "50K-1L", IF(Cleaned_Data[[#This Row],[EMI_Estimate]]&lt;150000, "1L-1.5L", IF(Cleaned_Data[[#This Row],[EMI_Estimate]]&lt;200000,"1.5-2L", "&gt;2L"))))</f>
        <v>&gt;2L</v>
      </c>
    </row>
    <row r="1503" spans="1:22" x14ac:dyDescent="0.35">
      <c r="A1503">
        <v>1502</v>
      </c>
      <c r="B1503">
        <v>1</v>
      </c>
      <c r="C1503" t="s">
        <v>19</v>
      </c>
      <c r="D1503" t="s">
        <v>23</v>
      </c>
      <c r="E1503">
        <v>8600000</v>
      </c>
      <c r="F1503" t="str">
        <f t="shared" si="92"/>
        <v>&gt;20 Lakh</v>
      </c>
      <c r="G1503">
        <v>19600000</v>
      </c>
      <c r="H1503">
        <v>16</v>
      </c>
      <c r="I1503">
        <v>498</v>
      </c>
      <c r="J1503" s="1">
        <v>14800000</v>
      </c>
      <c r="K1503" s="1">
        <v>3000000</v>
      </c>
      <c r="L1503" s="1">
        <v>21000000</v>
      </c>
      <c r="M1503" s="1">
        <v>5300000</v>
      </c>
      <c r="N1503" s="1" t="s">
        <v>24</v>
      </c>
      <c r="O1503" s="1">
        <f>Cleaned_Data[[#This Row],[ loan_amount]]-Cleaned_Data[[#This Row],[ bank_asset_value]]</f>
        <v>14300000</v>
      </c>
      <c r="P1503" s="1">
        <f>Cleaned_Data[[#This Row],[ loan_amount]]</f>
        <v>19600000</v>
      </c>
      <c r="Q1503" s="1" t="str">
        <f t="shared" si="93"/>
        <v>300–499</v>
      </c>
      <c r="R1503" s="1">
        <f>Cleaned_Data[[#This Row],[ residential_assets_value]]+Cleaned_Data[[#This Row],[ commercial_assets_value]]+Cleaned_Data[[#This Row],[ luxury_assets_value]]</f>
        <v>38800000</v>
      </c>
      <c r="S1503" s="1">
        <f>Cleaned_Data[[#This Row],[ income_annum]]+Cleaned_Data[[#This Row],[ residential_assets_value]]+Cleaned_Data[[#This Row],[ commercial_assets_value]]+Cleaned_Data[[#This Row],[ luxury_assets_value]]</f>
        <v>47400000</v>
      </c>
      <c r="T1503" s="1" t="str">
        <f t="shared" si="94"/>
        <v>&gt;4 Cr</v>
      </c>
      <c r="U1503" s="12">
        <f t="shared" si="95"/>
        <v>1225000</v>
      </c>
      <c r="V1503" s="1" t="str">
        <f>IF(Cleaned_Data[[#This Row],[EMI_Estimate]]&lt;50000, "50K", IF(Cleaned_Data[[#This Row],[EMI_Estimate]]&lt;100000, "50K-1L", IF(Cleaned_Data[[#This Row],[EMI_Estimate]]&lt;150000, "1L-1.5L", IF(Cleaned_Data[[#This Row],[EMI_Estimate]]&lt;200000,"1.5-2L", "&gt;2L"))))</f>
        <v>&gt;2L</v>
      </c>
    </row>
    <row r="1504" spans="1:22" x14ac:dyDescent="0.35">
      <c r="A1504">
        <v>1503</v>
      </c>
      <c r="B1504">
        <v>2</v>
      </c>
      <c r="C1504" t="s">
        <v>19</v>
      </c>
      <c r="D1504" t="s">
        <v>23</v>
      </c>
      <c r="E1504">
        <v>4800000</v>
      </c>
      <c r="F1504" t="str">
        <f t="shared" si="92"/>
        <v>&gt;20 Lakh</v>
      </c>
      <c r="G1504">
        <v>13200000</v>
      </c>
      <c r="H1504">
        <v>20</v>
      </c>
      <c r="I1504">
        <v>310</v>
      </c>
      <c r="J1504" s="1">
        <v>11800000</v>
      </c>
      <c r="K1504" s="1">
        <v>4600000</v>
      </c>
      <c r="L1504" s="1">
        <v>12900000</v>
      </c>
      <c r="M1504" s="1">
        <v>4200000</v>
      </c>
      <c r="N1504" s="1" t="s">
        <v>24</v>
      </c>
      <c r="O1504" s="1">
        <f>Cleaned_Data[[#This Row],[ loan_amount]]-Cleaned_Data[[#This Row],[ bank_asset_value]]</f>
        <v>9000000</v>
      </c>
      <c r="P1504" s="1">
        <f>Cleaned_Data[[#This Row],[ loan_amount]]</f>
        <v>13200000</v>
      </c>
      <c r="Q1504" s="1" t="str">
        <f t="shared" si="93"/>
        <v>300–499</v>
      </c>
      <c r="R1504" s="1">
        <f>Cleaned_Data[[#This Row],[ residential_assets_value]]+Cleaned_Data[[#This Row],[ commercial_assets_value]]+Cleaned_Data[[#This Row],[ luxury_assets_value]]</f>
        <v>29300000</v>
      </c>
      <c r="S1504" s="1">
        <f>Cleaned_Data[[#This Row],[ income_annum]]+Cleaned_Data[[#This Row],[ residential_assets_value]]+Cleaned_Data[[#This Row],[ commercial_assets_value]]+Cleaned_Data[[#This Row],[ luxury_assets_value]]</f>
        <v>34100000</v>
      </c>
      <c r="T1504" s="1" t="str">
        <f t="shared" si="94"/>
        <v>3–4 Cr</v>
      </c>
      <c r="U1504" s="12">
        <f t="shared" si="95"/>
        <v>660000</v>
      </c>
      <c r="V1504" s="1" t="str">
        <f>IF(Cleaned_Data[[#This Row],[EMI_Estimate]]&lt;50000, "50K", IF(Cleaned_Data[[#This Row],[EMI_Estimate]]&lt;100000, "50K-1L", IF(Cleaned_Data[[#This Row],[EMI_Estimate]]&lt;150000, "1L-1.5L", IF(Cleaned_Data[[#This Row],[EMI_Estimate]]&lt;200000,"1.5-2L", "&gt;2L"))))</f>
        <v>&gt;2L</v>
      </c>
    </row>
    <row r="1505" spans="1:22" x14ac:dyDescent="0.35">
      <c r="A1505">
        <v>1504</v>
      </c>
      <c r="B1505">
        <v>0</v>
      </c>
      <c r="C1505" t="s">
        <v>19</v>
      </c>
      <c r="D1505" t="s">
        <v>20</v>
      </c>
      <c r="E1505">
        <v>2000000</v>
      </c>
      <c r="F1505" t="str">
        <f t="shared" si="92"/>
        <v>&gt;20 Lakh</v>
      </c>
      <c r="G1505">
        <v>4700000</v>
      </c>
      <c r="H1505">
        <v>6</v>
      </c>
      <c r="I1505">
        <v>785</v>
      </c>
      <c r="J1505" s="1">
        <v>2900000</v>
      </c>
      <c r="K1505" s="1">
        <v>1800000</v>
      </c>
      <c r="L1505" s="1">
        <v>6700000</v>
      </c>
      <c r="M1505" s="1">
        <v>1700000</v>
      </c>
      <c r="N1505" s="1" t="s">
        <v>21</v>
      </c>
      <c r="O1505" s="1">
        <f>Cleaned_Data[[#This Row],[ loan_amount]]-Cleaned_Data[[#This Row],[ bank_asset_value]]</f>
        <v>3000000</v>
      </c>
      <c r="P1505" s="1">
        <f>Cleaned_Data[[#This Row],[ loan_amount]]</f>
        <v>4700000</v>
      </c>
      <c r="Q1505" s="1" t="str">
        <f t="shared" si="93"/>
        <v>700–799</v>
      </c>
      <c r="R1505" s="1">
        <f>Cleaned_Data[[#This Row],[ residential_assets_value]]+Cleaned_Data[[#This Row],[ commercial_assets_value]]+Cleaned_Data[[#This Row],[ luxury_assets_value]]</f>
        <v>11400000</v>
      </c>
      <c r="S1505" s="1">
        <f>Cleaned_Data[[#This Row],[ income_annum]]+Cleaned_Data[[#This Row],[ residential_assets_value]]+Cleaned_Data[[#This Row],[ commercial_assets_value]]+Cleaned_Data[[#This Row],[ luxury_assets_value]]</f>
        <v>13400000</v>
      </c>
      <c r="T1505" s="1" t="str">
        <f t="shared" si="94"/>
        <v>1–2 Cr</v>
      </c>
      <c r="U1505" s="12">
        <f t="shared" si="95"/>
        <v>783333</v>
      </c>
      <c r="V1505" s="1" t="str">
        <f>IF(Cleaned_Data[[#This Row],[EMI_Estimate]]&lt;50000, "50K", IF(Cleaned_Data[[#This Row],[EMI_Estimate]]&lt;100000, "50K-1L", IF(Cleaned_Data[[#This Row],[EMI_Estimate]]&lt;150000, "1L-1.5L", IF(Cleaned_Data[[#This Row],[EMI_Estimate]]&lt;200000,"1.5-2L", "&gt;2L"))))</f>
        <v>&gt;2L</v>
      </c>
    </row>
    <row r="1506" spans="1:22" x14ac:dyDescent="0.35">
      <c r="A1506">
        <v>1505</v>
      </c>
      <c r="B1506">
        <v>0</v>
      </c>
      <c r="C1506" t="s">
        <v>19</v>
      </c>
      <c r="D1506" t="s">
        <v>20</v>
      </c>
      <c r="E1506">
        <v>3600000</v>
      </c>
      <c r="F1506" t="str">
        <f t="shared" si="92"/>
        <v>&gt;20 Lakh</v>
      </c>
      <c r="G1506">
        <v>8700000</v>
      </c>
      <c r="H1506">
        <v>10</v>
      </c>
      <c r="I1506">
        <v>309</v>
      </c>
      <c r="J1506" s="1">
        <v>6300000</v>
      </c>
      <c r="K1506" s="1">
        <v>1000000</v>
      </c>
      <c r="L1506" s="1">
        <v>8600000</v>
      </c>
      <c r="M1506" s="1">
        <v>3300000</v>
      </c>
      <c r="N1506" s="1" t="s">
        <v>24</v>
      </c>
      <c r="O1506" s="1">
        <f>Cleaned_Data[[#This Row],[ loan_amount]]-Cleaned_Data[[#This Row],[ bank_asset_value]]</f>
        <v>5400000</v>
      </c>
      <c r="P1506" s="1">
        <f>Cleaned_Data[[#This Row],[ loan_amount]]</f>
        <v>8700000</v>
      </c>
      <c r="Q1506" s="1" t="str">
        <f t="shared" si="93"/>
        <v>300–499</v>
      </c>
      <c r="R1506" s="1">
        <f>Cleaned_Data[[#This Row],[ residential_assets_value]]+Cleaned_Data[[#This Row],[ commercial_assets_value]]+Cleaned_Data[[#This Row],[ luxury_assets_value]]</f>
        <v>15900000</v>
      </c>
      <c r="S1506" s="1">
        <f>Cleaned_Data[[#This Row],[ income_annum]]+Cleaned_Data[[#This Row],[ residential_assets_value]]+Cleaned_Data[[#This Row],[ commercial_assets_value]]+Cleaned_Data[[#This Row],[ luxury_assets_value]]</f>
        <v>19500000</v>
      </c>
      <c r="T1506" s="1" t="str">
        <f t="shared" si="94"/>
        <v>1–2 Cr</v>
      </c>
      <c r="U1506" s="12">
        <f t="shared" si="95"/>
        <v>870000</v>
      </c>
      <c r="V1506" s="1" t="str">
        <f>IF(Cleaned_Data[[#This Row],[EMI_Estimate]]&lt;50000, "50K", IF(Cleaned_Data[[#This Row],[EMI_Estimate]]&lt;100000, "50K-1L", IF(Cleaned_Data[[#This Row],[EMI_Estimate]]&lt;150000, "1L-1.5L", IF(Cleaned_Data[[#This Row],[EMI_Estimate]]&lt;200000,"1.5-2L", "&gt;2L"))))</f>
        <v>&gt;2L</v>
      </c>
    </row>
    <row r="1507" spans="1:22" x14ac:dyDescent="0.35">
      <c r="A1507">
        <v>1506</v>
      </c>
      <c r="B1507">
        <v>3</v>
      </c>
      <c r="C1507" t="s">
        <v>22</v>
      </c>
      <c r="D1507" t="s">
        <v>23</v>
      </c>
      <c r="E1507">
        <v>5300000</v>
      </c>
      <c r="F1507" t="str">
        <f t="shared" si="92"/>
        <v>&gt;20 Lakh</v>
      </c>
      <c r="G1507">
        <v>19600000</v>
      </c>
      <c r="H1507">
        <v>2</v>
      </c>
      <c r="I1507">
        <v>433</v>
      </c>
      <c r="J1507" s="1">
        <v>14700000</v>
      </c>
      <c r="K1507" s="1">
        <v>9900000</v>
      </c>
      <c r="L1507" s="1">
        <v>10800000</v>
      </c>
      <c r="M1507" s="1">
        <v>3000000</v>
      </c>
      <c r="N1507" s="1" t="s">
        <v>21</v>
      </c>
      <c r="O1507" s="1">
        <f>Cleaned_Data[[#This Row],[ loan_amount]]-Cleaned_Data[[#This Row],[ bank_asset_value]]</f>
        <v>16600000</v>
      </c>
      <c r="P1507" s="1">
        <f>Cleaned_Data[[#This Row],[ loan_amount]]</f>
        <v>19600000</v>
      </c>
      <c r="Q1507" s="1" t="str">
        <f t="shared" si="93"/>
        <v>300–499</v>
      </c>
      <c r="R1507" s="1">
        <f>Cleaned_Data[[#This Row],[ residential_assets_value]]+Cleaned_Data[[#This Row],[ commercial_assets_value]]+Cleaned_Data[[#This Row],[ luxury_assets_value]]</f>
        <v>35400000</v>
      </c>
      <c r="S1507" s="1">
        <f>Cleaned_Data[[#This Row],[ income_annum]]+Cleaned_Data[[#This Row],[ residential_assets_value]]+Cleaned_Data[[#This Row],[ commercial_assets_value]]+Cleaned_Data[[#This Row],[ luxury_assets_value]]</f>
        <v>40700000</v>
      </c>
      <c r="T1507" s="1" t="str">
        <f t="shared" si="94"/>
        <v>&gt;4 Cr</v>
      </c>
      <c r="U1507" s="12">
        <f t="shared" si="95"/>
        <v>9800000</v>
      </c>
      <c r="V1507" s="1" t="str">
        <f>IF(Cleaned_Data[[#This Row],[EMI_Estimate]]&lt;50000, "50K", IF(Cleaned_Data[[#This Row],[EMI_Estimate]]&lt;100000, "50K-1L", IF(Cleaned_Data[[#This Row],[EMI_Estimate]]&lt;150000, "1L-1.5L", IF(Cleaned_Data[[#This Row],[EMI_Estimate]]&lt;200000,"1.5-2L", "&gt;2L"))))</f>
        <v>&gt;2L</v>
      </c>
    </row>
    <row r="1508" spans="1:22" x14ac:dyDescent="0.35">
      <c r="A1508">
        <v>1507</v>
      </c>
      <c r="B1508">
        <v>1</v>
      </c>
      <c r="C1508" t="s">
        <v>22</v>
      </c>
      <c r="D1508" t="s">
        <v>23</v>
      </c>
      <c r="E1508">
        <v>400000</v>
      </c>
      <c r="F1508" t="str">
        <f t="shared" si="92"/>
        <v>&lt;5 Lakh</v>
      </c>
      <c r="G1508">
        <v>1300000</v>
      </c>
      <c r="H1508">
        <v>18</v>
      </c>
      <c r="I1508">
        <v>801</v>
      </c>
      <c r="J1508" s="1">
        <v>100000</v>
      </c>
      <c r="K1508" s="1">
        <v>0</v>
      </c>
      <c r="L1508" s="1">
        <v>1500000</v>
      </c>
      <c r="M1508" s="1">
        <v>600000</v>
      </c>
      <c r="N1508" s="1" t="s">
        <v>21</v>
      </c>
      <c r="O1508" s="1">
        <f>Cleaned_Data[[#This Row],[ loan_amount]]-Cleaned_Data[[#This Row],[ bank_asset_value]]</f>
        <v>700000</v>
      </c>
      <c r="P1508" s="1">
        <f>Cleaned_Data[[#This Row],[ loan_amount]]</f>
        <v>1300000</v>
      </c>
      <c r="Q1508" s="1" t="str">
        <f t="shared" si="93"/>
        <v>800+</v>
      </c>
      <c r="R1508" s="1">
        <f>Cleaned_Data[[#This Row],[ residential_assets_value]]+Cleaned_Data[[#This Row],[ commercial_assets_value]]+Cleaned_Data[[#This Row],[ luxury_assets_value]]</f>
        <v>1600000</v>
      </c>
      <c r="S1508" s="1">
        <f>Cleaned_Data[[#This Row],[ income_annum]]+Cleaned_Data[[#This Row],[ residential_assets_value]]+Cleaned_Data[[#This Row],[ commercial_assets_value]]+Cleaned_Data[[#This Row],[ luxury_assets_value]]</f>
        <v>2000000</v>
      </c>
      <c r="T1508" s="1" t="str">
        <f t="shared" si="94"/>
        <v>&lt;1 Cr</v>
      </c>
      <c r="U1508" s="12">
        <f t="shared" si="95"/>
        <v>72222</v>
      </c>
      <c r="V1508" s="1" t="str">
        <f>IF(Cleaned_Data[[#This Row],[EMI_Estimate]]&lt;50000, "50K", IF(Cleaned_Data[[#This Row],[EMI_Estimate]]&lt;100000, "50K-1L", IF(Cleaned_Data[[#This Row],[EMI_Estimate]]&lt;150000, "1L-1.5L", IF(Cleaned_Data[[#This Row],[EMI_Estimate]]&lt;200000,"1.5-2L", "&gt;2L"))))</f>
        <v>50K-1L</v>
      </c>
    </row>
    <row r="1509" spans="1:22" x14ac:dyDescent="0.35">
      <c r="A1509">
        <v>1508</v>
      </c>
      <c r="B1509">
        <v>3</v>
      </c>
      <c r="C1509" t="s">
        <v>19</v>
      </c>
      <c r="D1509" t="s">
        <v>23</v>
      </c>
      <c r="E1509">
        <v>6500000</v>
      </c>
      <c r="F1509" t="str">
        <f t="shared" si="92"/>
        <v>&gt;20 Lakh</v>
      </c>
      <c r="G1509">
        <v>22400000</v>
      </c>
      <c r="H1509">
        <v>6</v>
      </c>
      <c r="I1509">
        <v>488</v>
      </c>
      <c r="J1509" s="1">
        <v>16800000</v>
      </c>
      <c r="K1509" s="1">
        <v>11700000</v>
      </c>
      <c r="L1509" s="1">
        <v>21700000</v>
      </c>
      <c r="M1509" s="1">
        <v>6800000</v>
      </c>
      <c r="N1509" s="1" t="s">
        <v>24</v>
      </c>
      <c r="O1509" s="1">
        <f>Cleaned_Data[[#This Row],[ loan_amount]]-Cleaned_Data[[#This Row],[ bank_asset_value]]</f>
        <v>15600000</v>
      </c>
      <c r="P1509" s="1">
        <f>Cleaned_Data[[#This Row],[ loan_amount]]</f>
        <v>22400000</v>
      </c>
      <c r="Q1509" s="1" t="str">
        <f t="shared" si="93"/>
        <v>300–499</v>
      </c>
      <c r="R1509" s="1">
        <f>Cleaned_Data[[#This Row],[ residential_assets_value]]+Cleaned_Data[[#This Row],[ commercial_assets_value]]+Cleaned_Data[[#This Row],[ luxury_assets_value]]</f>
        <v>50200000</v>
      </c>
      <c r="S1509" s="1">
        <f>Cleaned_Data[[#This Row],[ income_annum]]+Cleaned_Data[[#This Row],[ residential_assets_value]]+Cleaned_Data[[#This Row],[ commercial_assets_value]]+Cleaned_Data[[#This Row],[ luxury_assets_value]]</f>
        <v>56700000</v>
      </c>
      <c r="T1509" s="1" t="str">
        <f t="shared" si="94"/>
        <v>&gt;4 Cr</v>
      </c>
      <c r="U1509" s="12">
        <f t="shared" si="95"/>
        <v>3733333</v>
      </c>
      <c r="V1509" s="1" t="str">
        <f>IF(Cleaned_Data[[#This Row],[EMI_Estimate]]&lt;50000, "50K", IF(Cleaned_Data[[#This Row],[EMI_Estimate]]&lt;100000, "50K-1L", IF(Cleaned_Data[[#This Row],[EMI_Estimate]]&lt;150000, "1L-1.5L", IF(Cleaned_Data[[#This Row],[EMI_Estimate]]&lt;200000,"1.5-2L", "&gt;2L"))))</f>
        <v>&gt;2L</v>
      </c>
    </row>
    <row r="1510" spans="1:22" x14ac:dyDescent="0.35">
      <c r="A1510">
        <v>1509</v>
      </c>
      <c r="B1510">
        <v>0</v>
      </c>
      <c r="C1510" t="s">
        <v>22</v>
      </c>
      <c r="D1510" t="s">
        <v>23</v>
      </c>
      <c r="E1510">
        <v>2300000</v>
      </c>
      <c r="F1510" t="str">
        <f t="shared" si="92"/>
        <v>&gt;20 Lakh</v>
      </c>
      <c r="G1510">
        <v>6000000</v>
      </c>
      <c r="H1510">
        <v>16</v>
      </c>
      <c r="I1510">
        <v>756</v>
      </c>
      <c r="J1510" s="1">
        <v>2900000</v>
      </c>
      <c r="K1510" s="1">
        <v>2100000</v>
      </c>
      <c r="L1510" s="1">
        <v>7500000</v>
      </c>
      <c r="M1510" s="1">
        <v>1200000</v>
      </c>
      <c r="N1510" s="1" t="s">
        <v>21</v>
      </c>
      <c r="O1510" s="1">
        <f>Cleaned_Data[[#This Row],[ loan_amount]]-Cleaned_Data[[#This Row],[ bank_asset_value]]</f>
        <v>4800000</v>
      </c>
      <c r="P1510" s="1">
        <f>Cleaned_Data[[#This Row],[ loan_amount]]</f>
        <v>6000000</v>
      </c>
      <c r="Q1510" s="1" t="str">
        <f t="shared" si="93"/>
        <v>700–799</v>
      </c>
      <c r="R1510" s="1">
        <f>Cleaned_Data[[#This Row],[ residential_assets_value]]+Cleaned_Data[[#This Row],[ commercial_assets_value]]+Cleaned_Data[[#This Row],[ luxury_assets_value]]</f>
        <v>12500000</v>
      </c>
      <c r="S1510" s="1">
        <f>Cleaned_Data[[#This Row],[ income_annum]]+Cleaned_Data[[#This Row],[ residential_assets_value]]+Cleaned_Data[[#This Row],[ commercial_assets_value]]+Cleaned_Data[[#This Row],[ luxury_assets_value]]</f>
        <v>14800000</v>
      </c>
      <c r="T1510" s="1" t="str">
        <f t="shared" si="94"/>
        <v>1–2 Cr</v>
      </c>
      <c r="U1510" s="12">
        <f t="shared" si="95"/>
        <v>375000</v>
      </c>
      <c r="V1510" s="1" t="str">
        <f>IF(Cleaned_Data[[#This Row],[EMI_Estimate]]&lt;50000, "50K", IF(Cleaned_Data[[#This Row],[EMI_Estimate]]&lt;100000, "50K-1L", IF(Cleaned_Data[[#This Row],[EMI_Estimate]]&lt;150000, "1L-1.5L", IF(Cleaned_Data[[#This Row],[EMI_Estimate]]&lt;200000,"1.5-2L", "&gt;2L"))))</f>
        <v>&gt;2L</v>
      </c>
    </row>
    <row r="1511" spans="1:22" x14ac:dyDescent="0.35">
      <c r="A1511">
        <v>1510</v>
      </c>
      <c r="B1511">
        <v>3</v>
      </c>
      <c r="C1511" t="s">
        <v>19</v>
      </c>
      <c r="D1511" t="s">
        <v>20</v>
      </c>
      <c r="E1511">
        <v>1000000</v>
      </c>
      <c r="F1511" t="str">
        <f t="shared" si="92"/>
        <v>10-15 Lakh</v>
      </c>
      <c r="G1511">
        <v>2800000</v>
      </c>
      <c r="H1511">
        <v>4</v>
      </c>
      <c r="I1511">
        <v>757</v>
      </c>
      <c r="J1511" s="1">
        <v>2500000</v>
      </c>
      <c r="K1511" s="1">
        <v>100000</v>
      </c>
      <c r="L1511" s="1">
        <v>3800000</v>
      </c>
      <c r="M1511" s="1">
        <v>900000</v>
      </c>
      <c r="N1511" s="1" t="s">
        <v>21</v>
      </c>
      <c r="O1511" s="1">
        <f>Cleaned_Data[[#This Row],[ loan_amount]]-Cleaned_Data[[#This Row],[ bank_asset_value]]</f>
        <v>1900000</v>
      </c>
      <c r="P1511" s="1">
        <f>Cleaned_Data[[#This Row],[ loan_amount]]</f>
        <v>2800000</v>
      </c>
      <c r="Q1511" s="1" t="str">
        <f t="shared" si="93"/>
        <v>700–799</v>
      </c>
      <c r="R1511" s="1">
        <f>Cleaned_Data[[#This Row],[ residential_assets_value]]+Cleaned_Data[[#This Row],[ commercial_assets_value]]+Cleaned_Data[[#This Row],[ luxury_assets_value]]</f>
        <v>6400000</v>
      </c>
      <c r="S1511" s="1">
        <f>Cleaned_Data[[#This Row],[ income_annum]]+Cleaned_Data[[#This Row],[ residential_assets_value]]+Cleaned_Data[[#This Row],[ commercial_assets_value]]+Cleaned_Data[[#This Row],[ luxury_assets_value]]</f>
        <v>7400000</v>
      </c>
      <c r="T1511" s="1" t="str">
        <f t="shared" si="94"/>
        <v>&lt;1 Cr</v>
      </c>
      <c r="U1511" s="12">
        <f t="shared" si="95"/>
        <v>700000</v>
      </c>
      <c r="V1511" s="1" t="str">
        <f>IF(Cleaned_Data[[#This Row],[EMI_Estimate]]&lt;50000, "50K", IF(Cleaned_Data[[#This Row],[EMI_Estimate]]&lt;100000, "50K-1L", IF(Cleaned_Data[[#This Row],[EMI_Estimate]]&lt;150000, "1L-1.5L", IF(Cleaned_Data[[#This Row],[EMI_Estimate]]&lt;200000,"1.5-2L", "&gt;2L"))))</f>
        <v>&gt;2L</v>
      </c>
    </row>
    <row r="1512" spans="1:22" x14ac:dyDescent="0.35">
      <c r="A1512">
        <v>1511</v>
      </c>
      <c r="B1512">
        <v>5</v>
      </c>
      <c r="C1512" t="s">
        <v>22</v>
      </c>
      <c r="D1512" t="s">
        <v>20</v>
      </c>
      <c r="E1512">
        <v>3200000</v>
      </c>
      <c r="F1512" t="str">
        <f t="shared" si="92"/>
        <v>&gt;20 Lakh</v>
      </c>
      <c r="G1512">
        <v>10100000</v>
      </c>
      <c r="H1512">
        <v>6</v>
      </c>
      <c r="I1512">
        <v>828</v>
      </c>
      <c r="J1512" s="1">
        <v>8500000</v>
      </c>
      <c r="K1512" s="1">
        <v>6000000</v>
      </c>
      <c r="L1512" s="1">
        <v>8700000</v>
      </c>
      <c r="M1512" s="1">
        <v>3000000</v>
      </c>
      <c r="N1512" s="1" t="s">
        <v>21</v>
      </c>
      <c r="O1512" s="1">
        <f>Cleaned_Data[[#This Row],[ loan_amount]]-Cleaned_Data[[#This Row],[ bank_asset_value]]</f>
        <v>7100000</v>
      </c>
      <c r="P1512" s="1">
        <f>Cleaned_Data[[#This Row],[ loan_amount]]</f>
        <v>10100000</v>
      </c>
      <c r="Q1512" s="1" t="str">
        <f t="shared" si="93"/>
        <v>800+</v>
      </c>
      <c r="R1512" s="1">
        <f>Cleaned_Data[[#This Row],[ residential_assets_value]]+Cleaned_Data[[#This Row],[ commercial_assets_value]]+Cleaned_Data[[#This Row],[ luxury_assets_value]]</f>
        <v>23200000</v>
      </c>
      <c r="S1512" s="1">
        <f>Cleaned_Data[[#This Row],[ income_annum]]+Cleaned_Data[[#This Row],[ residential_assets_value]]+Cleaned_Data[[#This Row],[ commercial_assets_value]]+Cleaned_Data[[#This Row],[ luxury_assets_value]]</f>
        <v>26400000</v>
      </c>
      <c r="T1512" s="1" t="str">
        <f t="shared" si="94"/>
        <v>2–3 Cr</v>
      </c>
      <c r="U1512" s="12">
        <f t="shared" si="95"/>
        <v>1683333</v>
      </c>
      <c r="V1512" s="1" t="str">
        <f>IF(Cleaned_Data[[#This Row],[EMI_Estimate]]&lt;50000, "50K", IF(Cleaned_Data[[#This Row],[EMI_Estimate]]&lt;100000, "50K-1L", IF(Cleaned_Data[[#This Row],[EMI_Estimate]]&lt;150000, "1L-1.5L", IF(Cleaned_Data[[#This Row],[EMI_Estimate]]&lt;200000,"1.5-2L", "&gt;2L"))))</f>
        <v>&gt;2L</v>
      </c>
    </row>
    <row r="1513" spans="1:22" x14ac:dyDescent="0.35">
      <c r="A1513">
        <v>1512</v>
      </c>
      <c r="B1513">
        <v>3</v>
      </c>
      <c r="C1513" t="s">
        <v>19</v>
      </c>
      <c r="D1513" t="s">
        <v>23</v>
      </c>
      <c r="E1513">
        <v>3400000</v>
      </c>
      <c r="F1513" t="str">
        <f t="shared" si="92"/>
        <v>&gt;20 Lakh</v>
      </c>
      <c r="G1513">
        <v>7200000</v>
      </c>
      <c r="H1513">
        <v>12</v>
      </c>
      <c r="I1513">
        <v>733</v>
      </c>
      <c r="J1513" s="1">
        <v>4800000</v>
      </c>
      <c r="K1513" s="1">
        <v>2700000</v>
      </c>
      <c r="L1513" s="1">
        <v>8100000</v>
      </c>
      <c r="M1513" s="1">
        <v>2200000</v>
      </c>
      <c r="N1513" s="1" t="s">
        <v>21</v>
      </c>
      <c r="O1513" s="1">
        <f>Cleaned_Data[[#This Row],[ loan_amount]]-Cleaned_Data[[#This Row],[ bank_asset_value]]</f>
        <v>5000000</v>
      </c>
      <c r="P1513" s="1">
        <f>Cleaned_Data[[#This Row],[ loan_amount]]</f>
        <v>7200000</v>
      </c>
      <c r="Q1513" s="1" t="str">
        <f t="shared" si="93"/>
        <v>700–799</v>
      </c>
      <c r="R1513" s="1">
        <f>Cleaned_Data[[#This Row],[ residential_assets_value]]+Cleaned_Data[[#This Row],[ commercial_assets_value]]+Cleaned_Data[[#This Row],[ luxury_assets_value]]</f>
        <v>15600000</v>
      </c>
      <c r="S1513" s="1">
        <f>Cleaned_Data[[#This Row],[ income_annum]]+Cleaned_Data[[#This Row],[ residential_assets_value]]+Cleaned_Data[[#This Row],[ commercial_assets_value]]+Cleaned_Data[[#This Row],[ luxury_assets_value]]</f>
        <v>19000000</v>
      </c>
      <c r="T1513" s="1" t="str">
        <f t="shared" si="94"/>
        <v>1–2 Cr</v>
      </c>
      <c r="U1513" s="12">
        <f t="shared" si="95"/>
        <v>600000</v>
      </c>
      <c r="V1513" s="1" t="str">
        <f>IF(Cleaned_Data[[#This Row],[EMI_Estimate]]&lt;50000, "50K", IF(Cleaned_Data[[#This Row],[EMI_Estimate]]&lt;100000, "50K-1L", IF(Cleaned_Data[[#This Row],[EMI_Estimate]]&lt;150000, "1L-1.5L", IF(Cleaned_Data[[#This Row],[EMI_Estimate]]&lt;200000,"1.5-2L", "&gt;2L"))))</f>
        <v>&gt;2L</v>
      </c>
    </row>
    <row r="1514" spans="1:22" x14ac:dyDescent="0.35">
      <c r="A1514">
        <v>1513</v>
      </c>
      <c r="B1514">
        <v>0</v>
      </c>
      <c r="C1514" t="s">
        <v>22</v>
      </c>
      <c r="D1514" t="s">
        <v>20</v>
      </c>
      <c r="E1514">
        <v>9600000</v>
      </c>
      <c r="F1514" t="str">
        <f t="shared" si="92"/>
        <v>&gt;20 Lakh</v>
      </c>
      <c r="G1514">
        <v>38200000</v>
      </c>
      <c r="H1514">
        <v>8</v>
      </c>
      <c r="I1514">
        <v>421</v>
      </c>
      <c r="J1514" s="1">
        <v>1600000</v>
      </c>
      <c r="K1514" s="1">
        <v>14100000</v>
      </c>
      <c r="L1514" s="1">
        <v>33600000</v>
      </c>
      <c r="M1514" s="1">
        <v>13800000</v>
      </c>
      <c r="N1514" s="1" t="s">
        <v>24</v>
      </c>
      <c r="O1514" s="1">
        <f>Cleaned_Data[[#This Row],[ loan_amount]]-Cleaned_Data[[#This Row],[ bank_asset_value]]</f>
        <v>24400000</v>
      </c>
      <c r="P1514" s="1">
        <f>Cleaned_Data[[#This Row],[ loan_amount]]</f>
        <v>38200000</v>
      </c>
      <c r="Q1514" s="1" t="str">
        <f t="shared" si="93"/>
        <v>300–499</v>
      </c>
      <c r="R1514" s="1">
        <f>Cleaned_Data[[#This Row],[ residential_assets_value]]+Cleaned_Data[[#This Row],[ commercial_assets_value]]+Cleaned_Data[[#This Row],[ luxury_assets_value]]</f>
        <v>49300000</v>
      </c>
      <c r="S1514" s="1">
        <f>Cleaned_Data[[#This Row],[ income_annum]]+Cleaned_Data[[#This Row],[ residential_assets_value]]+Cleaned_Data[[#This Row],[ commercial_assets_value]]+Cleaned_Data[[#This Row],[ luxury_assets_value]]</f>
        <v>58900000</v>
      </c>
      <c r="T1514" s="1" t="str">
        <f t="shared" si="94"/>
        <v>&gt;4 Cr</v>
      </c>
      <c r="U1514" s="12">
        <f t="shared" si="95"/>
        <v>4775000</v>
      </c>
      <c r="V1514" s="1" t="str">
        <f>IF(Cleaned_Data[[#This Row],[EMI_Estimate]]&lt;50000, "50K", IF(Cleaned_Data[[#This Row],[EMI_Estimate]]&lt;100000, "50K-1L", IF(Cleaned_Data[[#This Row],[EMI_Estimate]]&lt;150000, "1L-1.5L", IF(Cleaned_Data[[#This Row],[EMI_Estimate]]&lt;200000,"1.5-2L", "&gt;2L"))))</f>
        <v>&gt;2L</v>
      </c>
    </row>
    <row r="1515" spans="1:22" x14ac:dyDescent="0.35">
      <c r="A1515">
        <v>1514</v>
      </c>
      <c r="B1515">
        <v>3</v>
      </c>
      <c r="C1515" t="s">
        <v>22</v>
      </c>
      <c r="D1515" t="s">
        <v>20</v>
      </c>
      <c r="E1515">
        <v>5300000</v>
      </c>
      <c r="F1515" t="str">
        <f t="shared" si="92"/>
        <v>&gt;20 Lakh</v>
      </c>
      <c r="G1515">
        <v>20300000</v>
      </c>
      <c r="H1515">
        <v>4</v>
      </c>
      <c r="I1515">
        <v>872</v>
      </c>
      <c r="J1515" s="1">
        <v>4300000</v>
      </c>
      <c r="K1515" s="1">
        <v>7300000</v>
      </c>
      <c r="L1515" s="1">
        <v>18400000</v>
      </c>
      <c r="M1515" s="1">
        <v>7600000</v>
      </c>
      <c r="N1515" s="1" t="s">
        <v>21</v>
      </c>
      <c r="O1515" s="1">
        <f>Cleaned_Data[[#This Row],[ loan_amount]]-Cleaned_Data[[#This Row],[ bank_asset_value]]</f>
        <v>12700000</v>
      </c>
      <c r="P1515" s="1">
        <f>Cleaned_Data[[#This Row],[ loan_amount]]</f>
        <v>20300000</v>
      </c>
      <c r="Q1515" s="1" t="str">
        <f t="shared" si="93"/>
        <v>800+</v>
      </c>
      <c r="R1515" s="1">
        <f>Cleaned_Data[[#This Row],[ residential_assets_value]]+Cleaned_Data[[#This Row],[ commercial_assets_value]]+Cleaned_Data[[#This Row],[ luxury_assets_value]]</f>
        <v>30000000</v>
      </c>
      <c r="S1515" s="1">
        <f>Cleaned_Data[[#This Row],[ income_annum]]+Cleaned_Data[[#This Row],[ residential_assets_value]]+Cleaned_Data[[#This Row],[ commercial_assets_value]]+Cleaned_Data[[#This Row],[ luxury_assets_value]]</f>
        <v>35300000</v>
      </c>
      <c r="T1515" s="1" t="str">
        <f t="shared" si="94"/>
        <v>3–4 Cr</v>
      </c>
      <c r="U1515" s="12">
        <f t="shared" si="95"/>
        <v>5075000</v>
      </c>
      <c r="V1515" s="1" t="str">
        <f>IF(Cleaned_Data[[#This Row],[EMI_Estimate]]&lt;50000, "50K", IF(Cleaned_Data[[#This Row],[EMI_Estimate]]&lt;100000, "50K-1L", IF(Cleaned_Data[[#This Row],[EMI_Estimate]]&lt;150000, "1L-1.5L", IF(Cleaned_Data[[#This Row],[EMI_Estimate]]&lt;200000,"1.5-2L", "&gt;2L"))))</f>
        <v>&gt;2L</v>
      </c>
    </row>
    <row r="1516" spans="1:22" x14ac:dyDescent="0.35">
      <c r="A1516">
        <v>1515</v>
      </c>
      <c r="B1516">
        <v>3</v>
      </c>
      <c r="C1516" t="s">
        <v>19</v>
      </c>
      <c r="D1516" t="s">
        <v>20</v>
      </c>
      <c r="E1516">
        <v>4700000</v>
      </c>
      <c r="F1516" t="str">
        <f t="shared" si="92"/>
        <v>&gt;20 Lakh</v>
      </c>
      <c r="G1516">
        <v>17400000</v>
      </c>
      <c r="H1516">
        <v>10</v>
      </c>
      <c r="I1516">
        <v>393</v>
      </c>
      <c r="J1516" s="1">
        <v>12400000</v>
      </c>
      <c r="K1516" s="1">
        <v>5300000</v>
      </c>
      <c r="L1516" s="1">
        <v>18700000</v>
      </c>
      <c r="M1516" s="1">
        <v>5300000</v>
      </c>
      <c r="N1516" s="1" t="s">
        <v>24</v>
      </c>
      <c r="O1516" s="1">
        <f>Cleaned_Data[[#This Row],[ loan_amount]]-Cleaned_Data[[#This Row],[ bank_asset_value]]</f>
        <v>12100000</v>
      </c>
      <c r="P1516" s="1">
        <f>Cleaned_Data[[#This Row],[ loan_amount]]</f>
        <v>17400000</v>
      </c>
      <c r="Q1516" s="1" t="str">
        <f t="shared" si="93"/>
        <v>300–499</v>
      </c>
      <c r="R1516" s="1">
        <f>Cleaned_Data[[#This Row],[ residential_assets_value]]+Cleaned_Data[[#This Row],[ commercial_assets_value]]+Cleaned_Data[[#This Row],[ luxury_assets_value]]</f>
        <v>36400000</v>
      </c>
      <c r="S1516" s="1">
        <f>Cleaned_Data[[#This Row],[ income_annum]]+Cleaned_Data[[#This Row],[ residential_assets_value]]+Cleaned_Data[[#This Row],[ commercial_assets_value]]+Cleaned_Data[[#This Row],[ luxury_assets_value]]</f>
        <v>41100000</v>
      </c>
      <c r="T1516" s="1" t="str">
        <f t="shared" si="94"/>
        <v>&gt;4 Cr</v>
      </c>
      <c r="U1516" s="12">
        <f t="shared" si="95"/>
        <v>1740000</v>
      </c>
      <c r="V1516" s="1" t="str">
        <f>IF(Cleaned_Data[[#This Row],[EMI_Estimate]]&lt;50000, "50K", IF(Cleaned_Data[[#This Row],[EMI_Estimate]]&lt;100000, "50K-1L", IF(Cleaned_Data[[#This Row],[EMI_Estimate]]&lt;150000, "1L-1.5L", IF(Cleaned_Data[[#This Row],[EMI_Estimate]]&lt;200000,"1.5-2L", "&gt;2L"))))</f>
        <v>&gt;2L</v>
      </c>
    </row>
    <row r="1517" spans="1:22" x14ac:dyDescent="0.35">
      <c r="A1517">
        <v>1516</v>
      </c>
      <c r="B1517">
        <v>3</v>
      </c>
      <c r="C1517" t="s">
        <v>19</v>
      </c>
      <c r="D1517" t="s">
        <v>20</v>
      </c>
      <c r="E1517">
        <v>9700000</v>
      </c>
      <c r="F1517" t="str">
        <f t="shared" si="92"/>
        <v>&gt;20 Lakh</v>
      </c>
      <c r="G1517">
        <v>37800000</v>
      </c>
      <c r="H1517">
        <v>12</v>
      </c>
      <c r="I1517">
        <v>700</v>
      </c>
      <c r="J1517" s="1">
        <v>13400000</v>
      </c>
      <c r="K1517" s="1">
        <v>6100000</v>
      </c>
      <c r="L1517" s="1">
        <v>25800000</v>
      </c>
      <c r="M1517" s="1">
        <v>11900000</v>
      </c>
      <c r="N1517" s="1" t="s">
        <v>21</v>
      </c>
      <c r="O1517" s="1">
        <f>Cleaned_Data[[#This Row],[ loan_amount]]-Cleaned_Data[[#This Row],[ bank_asset_value]]</f>
        <v>25900000</v>
      </c>
      <c r="P1517" s="1">
        <f>Cleaned_Data[[#This Row],[ loan_amount]]</f>
        <v>37800000</v>
      </c>
      <c r="Q1517" s="1" t="str">
        <f t="shared" si="93"/>
        <v>700–799</v>
      </c>
      <c r="R1517" s="1">
        <f>Cleaned_Data[[#This Row],[ residential_assets_value]]+Cleaned_Data[[#This Row],[ commercial_assets_value]]+Cleaned_Data[[#This Row],[ luxury_assets_value]]</f>
        <v>45300000</v>
      </c>
      <c r="S1517" s="1">
        <f>Cleaned_Data[[#This Row],[ income_annum]]+Cleaned_Data[[#This Row],[ residential_assets_value]]+Cleaned_Data[[#This Row],[ commercial_assets_value]]+Cleaned_Data[[#This Row],[ luxury_assets_value]]</f>
        <v>55000000</v>
      </c>
      <c r="T1517" s="1" t="str">
        <f t="shared" si="94"/>
        <v>&gt;4 Cr</v>
      </c>
      <c r="U1517" s="12">
        <f t="shared" si="95"/>
        <v>3150000</v>
      </c>
      <c r="V1517" s="1" t="str">
        <f>IF(Cleaned_Data[[#This Row],[EMI_Estimate]]&lt;50000, "50K", IF(Cleaned_Data[[#This Row],[EMI_Estimate]]&lt;100000, "50K-1L", IF(Cleaned_Data[[#This Row],[EMI_Estimate]]&lt;150000, "1L-1.5L", IF(Cleaned_Data[[#This Row],[EMI_Estimate]]&lt;200000,"1.5-2L", "&gt;2L"))))</f>
        <v>&gt;2L</v>
      </c>
    </row>
    <row r="1518" spans="1:22" x14ac:dyDescent="0.35">
      <c r="A1518">
        <v>1517</v>
      </c>
      <c r="B1518">
        <v>5</v>
      </c>
      <c r="C1518" t="s">
        <v>19</v>
      </c>
      <c r="D1518" t="s">
        <v>20</v>
      </c>
      <c r="E1518">
        <v>8800000</v>
      </c>
      <c r="F1518" t="str">
        <f t="shared" si="92"/>
        <v>&gt;20 Lakh</v>
      </c>
      <c r="G1518">
        <v>21600000</v>
      </c>
      <c r="H1518">
        <v>18</v>
      </c>
      <c r="I1518">
        <v>613</v>
      </c>
      <c r="J1518" s="1">
        <v>15400000</v>
      </c>
      <c r="K1518" s="1">
        <v>12100000</v>
      </c>
      <c r="L1518" s="1">
        <v>30000000</v>
      </c>
      <c r="M1518" s="1">
        <v>8400000</v>
      </c>
      <c r="N1518" s="1" t="s">
        <v>21</v>
      </c>
      <c r="O1518" s="1">
        <f>Cleaned_Data[[#This Row],[ loan_amount]]-Cleaned_Data[[#This Row],[ bank_asset_value]]</f>
        <v>13200000</v>
      </c>
      <c r="P1518" s="1">
        <f>Cleaned_Data[[#This Row],[ loan_amount]]</f>
        <v>21600000</v>
      </c>
      <c r="Q1518" s="1" t="str">
        <f t="shared" si="93"/>
        <v>600–699</v>
      </c>
      <c r="R1518" s="1">
        <f>Cleaned_Data[[#This Row],[ residential_assets_value]]+Cleaned_Data[[#This Row],[ commercial_assets_value]]+Cleaned_Data[[#This Row],[ luxury_assets_value]]</f>
        <v>57500000</v>
      </c>
      <c r="S1518" s="1">
        <f>Cleaned_Data[[#This Row],[ income_annum]]+Cleaned_Data[[#This Row],[ residential_assets_value]]+Cleaned_Data[[#This Row],[ commercial_assets_value]]+Cleaned_Data[[#This Row],[ luxury_assets_value]]</f>
        <v>66300000</v>
      </c>
      <c r="T1518" s="1" t="str">
        <f t="shared" si="94"/>
        <v>&gt;4 Cr</v>
      </c>
      <c r="U1518" s="12">
        <f t="shared" si="95"/>
        <v>1200000</v>
      </c>
      <c r="V1518" s="1" t="str">
        <f>IF(Cleaned_Data[[#This Row],[EMI_Estimate]]&lt;50000, "50K", IF(Cleaned_Data[[#This Row],[EMI_Estimate]]&lt;100000, "50K-1L", IF(Cleaned_Data[[#This Row],[EMI_Estimate]]&lt;150000, "1L-1.5L", IF(Cleaned_Data[[#This Row],[EMI_Estimate]]&lt;200000,"1.5-2L", "&gt;2L"))))</f>
        <v>&gt;2L</v>
      </c>
    </row>
    <row r="1519" spans="1:22" x14ac:dyDescent="0.35">
      <c r="A1519">
        <v>1518</v>
      </c>
      <c r="B1519">
        <v>5</v>
      </c>
      <c r="C1519" t="s">
        <v>19</v>
      </c>
      <c r="D1519" t="s">
        <v>20</v>
      </c>
      <c r="E1519">
        <v>5900000</v>
      </c>
      <c r="F1519" t="str">
        <f t="shared" si="92"/>
        <v>&gt;20 Lakh</v>
      </c>
      <c r="G1519">
        <v>13400000</v>
      </c>
      <c r="H1519">
        <v>6</v>
      </c>
      <c r="I1519">
        <v>455</v>
      </c>
      <c r="J1519" s="1">
        <v>3200000</v>
      </c>
      <c r="K1519" s="1">
        <v>11200000</v>
      </c>
      <c r="L1519" s="1">
        <v>21600000</v>
      </c>
      <c r="M1519" s="1">
        <v>6900000</v>
      </c>
      <c r="N1519" s="1" t="s">
        <v>24</v>
      </c>
      <c r="O1519" s="1">
        <f>Cleaned_Data[[#This Row],[ loan_amount]]-Cleaned_Data[[#This Row],[ bank_asset_value]]</f>
        <v>6500000</v>
      </c>
      <c r="P1519" s="1">
        <f>Cleaned_Data[[#This Row],[ loan_amount]]</f>
        <v>13400000</v>
      </c>
      <c r="Q1519" s="1" t="str">
        <f t="shared" si="93"/>
        <v>300–499</v>
      </c>
      <c r="R1519" s="1">
        <f>Cleaned_Data[[#This Row],[ residential_assets_value]]+Cleaned_Data[[#This Row],[ commercial_assets_value]]+Cleaned_Data[[#This Row],[ luxury_assets_value]]</f>
        <v>36000000</v>
      </c>
      <c r="S1519" s="1">
        <f>Cleaned_Data[[#This Row],[ income_annum]]+Cleaned_Data[[#This Row],[ residential_assets_value]]+Cleaned_Data[[#This Row],[ commercial_assets_value]]+Cleaned_Data[[#This Row],[ luxury_assets_value]]</f>
        <v>41900000</v>
      </c>
      <c r="T1519" s="1" t="str">
        <f t="shared" si="94"/>
        <v>&gt;4 Cr</v>
      </c>
      <c r="U1519" s="12">
        <f t="shared" si="95"/>
        <v>2233333</v>
      </c>
      <c r="V1519" s="1" t="str">
        <f>IF(Cleaned_Data[[#This Row],[EMI_Estimate]]&lt;50000, "50K", IF(Cleaned_Data[[#This Row],[EMI_Estimate]]&lt;100000, "50K-1L", IF(Cleaned_Data[[#This Row],[EMI_Estimate]]&lt;150000, "1L-1.5L", IF(Cleaned_Data[[#This Row],[EMI_Estimate]]&lt;200000,"1.5-2L", "&gt;2L"))))</f>
        <v>&gt;2L</v>
      </c>
    </row>
    <row r="1520" spans="1:22" x14ac:dyDescent="0.35">
      <c r="A1520">
        <v>1519</v>
      </c>
      <c r="B1520">
        <v>4</v>
      </c>
      <c r="C1520" t="s">
        <v>19</v>
      </c>
      <c r="D1520" t="s">
        <v>23</v>
      </c>
      <c r="E1520">
        <v>2400000</v>
      </c>
      <c r="F1520" t="str">
        <f t="shared" si="92"/>
        <v>&gt;20 Lakh</v>
      </c>
      <c r="G1520">
        <v>7100000</v>
      </c>
      <c r="H1520">
        <v>16</v>
      </c>
      <c r="I1520">
        <v>871</v>
      </c>
      <c r="J1520" s="1">
        <v>7000000</v>
      </c>
      <c r="K1520" s="1">
        <v>300000</v>
      </c>
      <c r="L1520" s="1">
        <v>8500000</v>
      </c>
      <c r="M1520" s="1">
        <v>3500000</v>
      </c>
      <c r="N1520" s="1" t="s">
        <v>21</v>
      </c>
      <c r="O1520" s="1">
        <f>Cleaned_Data[[#This Row],[ loan_amount]]-Cleaned_Data[[#This Row],[ bank_asset_value]]</f>
        <v>3600000</v>
      </c>
      <c r="P1520" s="1">
        <f>Cleaned_Data[[#This Row],[ loan_amount]]</f>
        <v>7100000</v>
      </c>
      <c r="Q1520" s="1" t="str">
        <f t="shared" si="93"/>
        <v>800+</v>
      </c>
      <c r="R1520" s="1">
        <f>Cleaned_Data[[#This Row],[ residential_assets_value]]+Cleaned_Data[[#This Row],[ commercial_assets_value]]+Cleaned_Data[[#This Row],[ luxury_assets_value]]</f>
        <v>15800000</v>
      </c>
      <c r="S1520" s="1">
        <f>Cleaned_Data[[#This Row],[ income_annum]]+Cleaned_Data[[#This Row],[ residential_assets_value]]+Cleaned_Data[[#This Row],[ commercial_assets_value]]+Cleaned_Data[[#This Row],[ luxury_assets_value]]</f>
        <v>18200000</v>
      </c>
      <c r="T1520" s="1" t="str">
        <f t="shared" si="94"/>
        <v>1–2 Cr</v>
      </c>
      <c r="U1520" s="12">
        <f t="shared" si="95"/>
        <v>443750</v>
      </c>
      <c r="V1520" s="1" t="str">
        <f>IF(Cleaned_Data[[#This Row],[EMI_Estimate]]&lt;50000, "50K", IF(Cleaned_Data[[#This Row],[EMI_Estimate]]&lt;100000, "50K-1L", IF(Cleaned_Data[[#This Row],[EMI_Estimate]]&lt;150000, "1L-1.5L", IF(Cleaned_Data[[#This Row],[EMI_Estimate]]&lt;200000,"1.5-2L", "&gt;2L"))))</f>
        <v>&gt;2L</v>
      </c>
    </row>
    <row r="1521" spans="1:22" x14ac:dyDescent="0.35">
      <c r="A1521">
        <v>1520</v>
      </c>
      <c r="B1521">
        <v>4</v>
      </c>
      <c r="C1521" t="s">
        <v>19</v>
      </c>
      <c r="D1521" t="s">
        <v>23</v>
      </c>
      <c r="E1521">
        <v>7900000</v>
      </c>
      <c r="F1521" t="str">
        <f t="shared" si="92"/>
        <v>&gt;20 Lakh</v>
      </c>
      <c r="G1521">
        <v>21500000</v>
      </c>
      <c r="H1521">
        <v>16</v>
      </c>
      <c r="I1521">
        <v>497</v>
      </c>
      <c r="J1521" s="1">
        <v>2200000</v>
      </c>
      <c r="K1521" s="1">
        <v>5200000</v>
      </c>
      <c r="L1521" s="1">
        <v>23100000</v>
      </c>
      <c r="M1521" s="1">
        <v>7700000</v>
      </c>
      <c r="N1521" s="1" t="s">
        <v>24</v>
      </c>
      <c r="O1521" s="1">
        <f>Cleaned_Data[[#This Row],[ loan_amount]]-Cleaned_Data[[#This Row],[ bank_asset_value]]</f>
        <v>13800000</v>
      </c>
      <c r="P1521" s="1">
        <f>Cleaned_Data[[#This Row],[ loan_amount]]</f>
        <v>21500000</v>
      </c>
      <c r="Q1521" s="1" t="str">
        <f t="shared" si="93"/>
        <v>300–499</v>
      </c>
      <c r="R1521" s="1">
        <f>Cleaned_Data[[#This Row],[ residential_assets_value]]+Cleaned_Data[[#This Row],[ commercial_assets_value]]+Cleaned_Data[[#This Row],[ luxury_assets_value]]</f>
        <v>30500000</v>
      </c>
      <c r="S1521" s="1">
        <f>Cleaned_Data[[#This Row],[ income_annum]]+Cleaned_Data[[#This Row],[ residential_assets_value]]+Cleaned_Data[[#This Row],[ commercial_assets_value]]+Cleaned_Data[[#This Row],[ luxury_assets_value]]</f>
        <v>38400000</v>
      </c>
      <c r="T1521" s="1" t="str">
        <f t="shared" si="94"/>
        <v>3–4 Cr</v>
      </c>
      <c r="U1521" s="12">
        <f t="shared" si="95"/>
        <v>1343750</v>
      </c>
      <c r="V1521" s="1" t="str">
        <f>IF(Cleaned_Data[[#This Row],[EMI_Estimate]]&lt;50000, "50K", IF(Cleaned_Data[[#This Row],[EMI_Estimate]]&lt;100000, "50K-1L", IF(Cleaned_Data[[#This Row],[EMI_Estimate]]&lt;150000, "1L-1.5L", IF(Cleaned_Data[[#This Row],[EMI_Estimate]]&lt;200000,"1.5-2L", "&gt;2L"))))</f>
        <v>&gt;2L</v>
      </c>
    </row>
    <row r="1522" spans="1:22" x14ac:dyDescent="0.35">
      <c r="A1522">
        <v>1521</v>
      </c>
      <c r="B1522">
        <v>0</v>
      </c>
      <c r="C1522" t="s">
        <v>19</v>
      </c>
      <c r="D1522" t="s">
        <v>20</v>
      </c>
      <c r="E1522">
        <v>1400000</v>
      </c>
      <c r="F1522" t="str">
        <f t="shared" si="92"/>
        <v>10-15 Lakh</v>
      </c>
      <c r="G1522">
        <v>2700000</v>
      </c>
      <c r="H1522">
        <v>2</v>
      </c>
      <c r="I1522">
        <v>649</v>
      </c>
      <c r="J1522" s="1">
        <v>2600000</v>
      </c>
      <c r="K1522" s="1">
        <v>1000000</v>
      </c>
      <c r="L1522" s="1">
        <v>5500000</v>
      </c>
      <c r="M1522" s="1">
        <v>1100000</v>
      </c>
      <c r="N1522" s="1" t="s">
        <v>21</v>
      </c>
      <c r="O1522" s="1">
        <f>Cleaned_Data[[#This Row],[ loan_amount]]-Cleaned_Data[[#This Row],[ bank_asset_value]]</f>
        <v>1600000</v>
      </c>
      <c r="P1522" s="1">
        <f>Cleaned_Data[[#This Row],[ loan_amount]]</f>
        <v>2700000</v>
      </c>
      <c r="Q1522" s="1" t="str">
        <f t="shared" si="93"/>
        <v>600–699</v>
      </c>
      <c r="R1522" s="1">
        <f>Cleaned_Data[[#This Row],[ residential_assets_value]]+Cleaned_Data[[#This Row],[ commercial_assets_value]]+Cleaned_Data[[#This Row],[ luxury_assets_value]]</f>
        <v>9100000</v>
      </c>
      <c r="S1522" s="1">
        <f>Cleaned_Data[[#This Row],[ income_annum]]+Cleaned_Data[[#This Row],[ residential_assets_value]]+Cleaned_Data[[#This Row],[ commercial_assets_value]]+Cleaned_Data[[#This Row],[ luxury_assets_value]]</f>
        <v>10500000</v>
      </c>
      <c r="T1522" s="1" t="str">
        <f t="shared" si="94"/>
        <v>1–2 Cr</v>
      </c>
      <c r="U1522" s="12">
        <f t="shared" si="95"/>
        <v>1350000</v>
      </c>
      <c r="V1522" s="1" t="str">
        <f>IF(Cleaned_Data[[#This Row],[EMI_Estimate]]&lt;50000, "50K", IF(Cleaned_Data[[#This Row],[EMI_Estimate]]&lt;100000, "50K-1L", IF(Cleaned_Data[[#This Row],[EMI_Estimate]]&lt;150000, "1L-1.5L", IF(Cleaned_Data[[#This Row],[EMI_Estimate]]&lt;200000,"1.5-2L", "&gt;2L"))))</f>
        <v>&gt;2L</v>
      </c>
    </row>
    <row r="1523" spans="1:22" x14ac:dyDescent="0.35">
      <c r="A1523">
        <v>1522</v>
      </c>
      <c r="B1523">
        <v>0</v>
      </c>
      <c r="C1523" t="s">
        <v>19</v>
      </c>
      <c r="D1523" t="s">
        <v>23</v>
      </c>
      <c r="E1523">
        <v>3500000</v>
      </c>
      <c r="F1523" t="str">
        <f t="shared" si="92"/>
        <v>&gt;20 Lakh</v>
      </c>
      <c r="G1523">
        <v>10000000</v>
      </c>
      <c r="H1523">
        <v>14</v>
      </c>
      <c r="I1523">
        <v>709</v>
      </c>
      <c r="J1523" s="1">
        <v>5300000</v>
      </c>
      <c r="K1523" s="1">
        <v>1800000</v>
      </c>
      <c r="L1523" s="1">
        <v>9200000</v>
      </c>
      <c r="M1523" s="1">
        <v>5000000</v>
      </c>
      <c r="N1523" s="1" t="s">
        <v>21</v>
      </c>
      <c r="O1523" s="1">
        <f>Cleaned_Data[[#This Row],[ loan_amount]]-Cleaned_Data[[#This Row],[ bank_asset_value]]</f>
        <v>5000000</v>
      </c>
      <c r="P1523" s="1">
        <f>Cleaned_Data[[#This Row],[ loan_amount]]</f>
        <v>10000000</v>
      </c>
      <c r="Q1523" s="1" t="str">
        <f t="shared" si="93"/>
        <v>700–799</v>
      </c>
      <c r="R1523" s="1">
        <f>Cleaned_Data[[#This Row],[ residential_assets_value]]+Cleaned_Data[[#This Row],[ commercial_assets_value]]+Cleaned_Data[[#This Row],[ luxury_assets_value]]</f>
        <v>16300000</v>
      </c>
      <c r="S1523" s="1">
        <f>Cleaned_Data[[#This Row],[ income_annum]]+Cleaned_Data[[#This Row],[ residential_assets_value]]+Cleaned_Data[[#This Row],[ commercial_assets_value]]+Cleaned_Data[[#This Row],[ luxury_assets_value]]</f>
        <v>19800000</v>
      </c>
      <c r="T1523" s="1" t="str">
        <f t="shared" si="94"/>
        <v>1–2 Cr</v>
      </c>
      <c r="U1523" s="12">
        <f t="shared" si="95"/>
        <v>714286</v>
      </c>
      <c r="V1523" s="1" t="str">
        <f>IF(Cleaned_Data[[#This Row],[EMI_Estimate]]&lt;50000, "50K", IF(Cleaned_Data[[#This Row],[EMI_Estimate]]&lt;100000, "50K-1L", IF(Cleaned_Data[[#This Row],[EMI_Estimate]]&lt;150000, "1L-1.5L", IF(Cleaned_Data[[#This Row],[EMI_Estimate]]&lt;200000,"1.5-2L", "&gt;2L"))))</f>
        <v>&gt;2L</v>
      </c>
    </row>
    <row r="1524" spans="1:22" x14ac:dyDescent="0.35">
      <c r="A1524">
        <v>1523</v>
      </c>
      <c r="B1524">
        <v>4</v>
      </c>
      <c r="C1524" t="s">
        <v>19</v>
      </c>
      <c r="D1524" t="s">
        <v>20</v>
      </c>
      <c r="E1524">
        <v>3400000</v>
      </c>
      <c r="F1524" t="str">
        <f t="shared" si="92"/>
        <v>&gt;20 Lakh</v>
      </c>
      <c r="G1524">
        <v>13500000</v>
      </c>
      <c r="H1524">
        <v>12</v>
      </c>
      <c r="I1524">
        <v>705</v>
      </c>
      <c r="J1524" s="1">
        <v>10000000</v>
      </c>
      <c r="K1524" s="1">
        <v>1100000</v>
      </c>
      <c r="L1524" s="1">
        <v>8300000</v>
      </c>
      <c r="M1524" s="1">
        <v>4900000</v>
      </c>
      <c r="N1524" s="1" t="s">
        <v>21</v>
      </c>
      <c r="O1524" s="1">
        <f>Cleaned_Data[[#This Row],[ loan_amount]]-Cleaned_Data[[#This Row],[ bank_asset_value]]</f>
        <v>8600000</v>
      </c>
      <c r="P1524" s="1">
        <f>Cleaned_Data[[#This Row],[ loan_amount]]</f>
        <v>13500000</v>
      </c>
      <c r="Q1524" s="1" t="str">
        <f t="shared" si="93"/>
        <v>700–799</v>
      </c>
      <c r="R1524" s="1">
        <f>Cleaned_Data[[#This Row],[ residential_assets_value]]+Cleaned_Data[[#This Row],[ commercial_assets_value]]+Cleaned_Data[[#This Row],[ luxury_assets_value]]</f>
        <v>19400000</v>
      </c>
      <c r="S1524" s="1">
        <f>Cleaned_Data[[#This Row],[ income_annum]]+Cleaned_Data[[#This Row],[ residential_assets_value]]+Cleaned_Data[[#This Row],[ commercial_assets_value]]+Cleaned_Data[[#This Row],[ luxury_assets_value]]</f>
        <v>22800000</v>
      </c>
      <c r="T1524" s="1" t="str">
        <f t="shared" si="94"/>
        <v>2–3 Cr</v>
      </c>
      <c r="U1524" s="12">
        <f t="shared" si="95"/>
        <v>1125000</v>
      </c>
      <c r="V1524" s="1" t="str">
        <f>IF(Cleaned_Data[[#This Row],[EMI_Estimate]]&lt;50000, "50K", IF(Cleaned_Data[[#This Row],[EMI_Estimate]]&lt;100000, "50K-1L", IF(Cleaned_Data[[#This Row],[EMI_Estimate]]&lt;150000, "1L-1.5L", IF(Cleaned_Data[[#This Row],[EMI_Estimate]]&lt;200000,"1.5-2L", "&gt;2L"))))</f>
        <v>&gt;2L</v>
      </c>
    </row>
    <row r="1525" spans="1:22" x14ac:dyDescent="0.35">
      <c r="A1525">
        <v>1524</v>
      </c>
      <c r="B1525">
        <v>2</v>
      </c>
      <c r="C1525" t="s">
        <v>19</v>
      </c>
      <c r="D1525" t="s">
        <v>20</v>
      </c>
      <c r="E1525">
        <v>6100000</v>
      </c>
      <c r="F1525" t="str">
        <f t="shared" si="92"/>
        <v>&gt;20 Lakh</v>
      </c>
      <c r="G1525">
        <v>23600000</v>
      </c>
      <c r="H1525">
        <v>2</v>
      </c>
      <c r="I1525">
        <v>476</v>
      </c>
      <c r="J1525" s="1">
        <v>4600000</v>
      </c>
      <c r="K1525" s="1">
        <v>2900000</v>
      </c>
      <c r="L1525" s="1">
        <v>22500000</v>
      </c>
      <c r="M1525" s="1">
        <v>3800000</v>
      </c>
      <c r="N1525" s="1" t="s">
        <v>21</v>
      </c>
      <c r="O1525" s="1">
        <f>Cleaned_Data[[#This Row],[ loan_amount]]-Cleaned_Data[[#This Row],[ bank_asset_value]]</f>
        <v>19800000</v>
      </c>
      <c r="P1525" s="1">
        <f>Cleaned_Data[[#This Row],[ loan_amount]]</f>
        <v>23600000</v>
      </c>
      <c r="Q1525" s="1" t="str">
        <f t="shared" si="93"/>
        <v>300–499</v>
      </c>
      <c r="R1525" s="1">
        <f>Cleaned_Data[[#This Row],[ residential_assets_value]]+Cleaned_Data[[#This Row],[ commercial_assets_value]]+Cleaned_Data[[#This Row],[ luxury_assets_value]]</f>
        <v>30000000</v>
      </c>
      <c r="S1525" s="1">
        <f>Cleaned_Data[[#This Row],[ income_annum]]+Cleaned_Data[[#This Row],[ residential_assets_value]]+Cleaned_Data[[#This Row],[ commercial_assets_value]]+Cleaned_Data[[#This Row],[ luxury_assets_value]]</f>
        <v>36100000</v>
      </c>
      <c r="T1525" s="1" t="str">
        <f t="shared" si="94"/>
        <v>3–4 Cr</v>
      </c>
      <c r="U1525" s="12">
        <f t="shared" si="95"/>
        <v>11800000</v>
      </c>
      <c r="V1525" s="1" t="str">
        <f>IF(Cleaned_Data[[#This Row],[EMI_Estimate]]&lt;50000, "50K", IF(Cleaned_Data[[#This Row],[EMI_Estimate]]&lt;100000, "50K-1L", IF(Cleaned_Data[[#This Row],[EMI_Estimate]]&lt;150000, "1L-1.5L", IF(Cleaned_Data[[#This Row],[EMI_Estimate]]&lt;200000,"1.5-2L", "&gt;2L"))))</f>
        <v>&gt;2L</v>
      </c>
    </row>
    <row r="1526" spans="1:22" x14ac:dyDescent="0.35">
      <c r="A1526">
        <v>1525</v>
      </c>
      <c r="B1526">
        <v>2</v>
      </c>
      <c r="C1526" t="s">
        <v>22</v>
      </c>
      <c r="D1526" t="s">
        <v>23</v>
      </c>
      <c r="E1526">
        <v>3000000</v>
      </c>
      <c r="F1526" t="str">
        <f t="shared" si="92"/>
        <v>&gt;20 Lakh</v>
      </c>
      <c r="G1526">
        <v>7100000</v>
      </c>
      <c r="H1526">
        <v>4</v>
      </c>
      <c r="I1526">
        <v>819</v>
      </c>
      <c r="J1526" s="1">
        <v>5400000</v>
      </c>
      <c r="K1526" s="1">
        <v>4800000</v>
      </c>
      <c r="L1526" s="1">
        <v>6000000</v>
      </c>
      <c r="M1526" s="1">
        <v>2100000</v>
      </c>
      <c r="N1526" s="1" t="s">
        <v>21</v>
      </c>
      <c r="O1526" s="1">
        <f>Cleaned_Data[[#This Row],[ loan_amount]]-Cleaned_Data[[#This Row],[ bank_asset_value]]</f>
        <v>5000000</v>
      </c>
      <c r="P1526" s="1">
        <f>Cleaned_Data[[#This Row],[ loan_amount]]</f>
        <v>7100000</v>
      </c>
      <c r="Q1526" s="1" t="str">
        <f t="shared" si="93"/>
        <v>800+</v>
      </c>
      <c r="R1526" s="1">
        <f>Cleaned_Data[[#This Row],[ residential_assets_value]]+Cleaned_Data[[#This Row],[ commercial_assets_value]]+Cleaned_Data[[#This Row],[ luxury_assets_value]]</f>
        <v>16200000</v>
      </c>
      <c r="S1526" s="1">
        <f>Cleaned_Data[[#This Row],[ income_annum]]+Cleaned_Data[[#This Row],[ residential_assets_value]]+Cleaned_Data[[#This Row],[ commercial_assets_value]]+Cleaned_Data[[#This Row],[ luxury_assets_value]]</f>
        <v>19200000</v>
      </c>
      <c r="T1526" s="1" t="str">
        <f t="shared" si="94"/>
        <v>1–2 Cr</v>
      </c>
      <c r="U1526" s="12">
        <f t="shared" si="95"/>
        <v>1775000</v>
      </c>
      <c r="V1526" s="1" t="str">
        <f>IF(Cleaned_Data[[#This Row],[EMI_Estimate]]&lt;50000, "50K", IF(Cleaned_Data[[#This Row],[EMI_Estimate]]&lt;100000, "50K-1L", IF(Cleaned_Data[[#This Row],[EMI_Estimate]]&lt;150000, "1L-1.5L", IF(Cleaned_Data[[#This Row],[EMI_Estimate]]&lt;200000,"1.5-2L", "&gt;2L"))))</f>
        <v>&gt;2L</v>
      </c>
    </row>
    <row r="1527" spans="1:22" x14ac:dyDescent="0.35">
      <c r="A1527">
        <v>1526</v>
      </c>
      <c r="B1527">
        <v>5</v>
      </c>
      <c r="C1527" t="s">
        <v>22</v>
      </c>
      <c r="D1527" t="s">
        <v>23</v>
      </c>
      <c r="E1527">
        <v>3400000</v>
      </c>
      <c r="F1527" t="str">
        <f t="shared" si="92"/>
        <v>&gt;20 Lakh</v>
      </c>
      <c r="G1527">
        <v>9400000</v>
      </c>
      <c r="H1527">
        <v>16</v>
      </c>
      <c r="I1527">
        <v>535</v>
      </c>
      <c r="J1527" s="1">
        <v>3100000</v>
      </c>
      <c r="K1527" s="1">
        <v>5600000</v>
      </c>
      <c r="L1527" s="1">
        <v>12900000</v>
      </c>
      <c r="M1527" s="1">
        <v>3200000</v>
      </c>
      <c r="N1527" s="1" t="s">
        <v>24</v>
      </c>
      <c r="O1527" s="1">
        <f>Cleaned_Data[[#This Row],[ loan_amount]]-Cleaned_Data[[#This Row],[ bank_asset_value]]</f>
        <v>6200000</v>
      </c>
      <c r="P1527" s="1">
        <f>Cleaned_Data[[#This Row],[ loan_amount]]</f>
        <v>9400000</v>
      </c>
      <c r="Q1527" s="1" t="str">
        <f t="shared" si="93"/>
        <v>500–599</v>
      </c>
      <c r="R1527" s="1">
        <f>Cleaned_Data[[#This Row],[ residential_assets_value]]+Cleaned_Data[[#This Row],[ commercial_assets_value]]+Cleaned_Data[[#This Row],[ luxury_assets_value]]</f>
        <v>21600000</v>
      </c>
      <c r="S1527" s="1">
        <f>Cleaned_Data[[#This Row],[ income_annum]]+Cleaned_Data[[#This Row],[ residential_assets_value]]+Cleaned_Data[[#This Row],[ commercial_assets_value]]+Cleaned_Data[[#This Row],[ luxury_assets_value]]</f>
        <v>25000000</v>
      </c>
      <c r="T1527" s="1" t="str">
        <f t="shared" si="94"/>
        <v>2–3 Cr</v>
      </c>
      <c r="U1527" s="12">
        <f t="shared" si="95"/>
        <v>587500</v>
      </c>
      <c r="V1527" s="1" t="str">
        <f>IF(Cleaned_Data[[#This Row],[EMI_Estimate]]&lt;50000, "50K", IF(Cleaned_Data[[#This Row],[EMI_Estimate]]&lt;100000, "50K-1L", IF(Cleaned_Data[[#This Row],[EMI_Estimate]]&lt;150000, "1L-1.5L", IF(Cleaned_Data[[#This Row],[EMI_Estimate]]&lt;200000,"1.5-2L", "&gt;2L"))))</f>
        <v>&gt;2L</v>
      </c>
    </row>
    <row r="1528" spans="1:22" x14ac:dyDescent="0.35">
      <c r="A1528">
        <v>1527</v>
      </c>
      <c r="B1528">
        <v>0</v>
      </c>
      <c r="C1528" t="s">
        <v>19</v>
      </c>
      <c r="D1528" t="s">
        <v>23</v>
      </c>
      <c r="E1528">
        <v>400000</v>
      </c>
      <c r="F1528" t="str">
        <f t="shared" si="92"/>
        <v>&lt;5 Lakh</v>
      </c>
      <c r="G1528">
        <v>1200000</v>
      </c>
      <c r="H1528">
        <v>14</v>
      </c>
      <c r="I1528">
        <v>889</v>
      </c>
      <c r="J1528" s="1">
        <v>1100000</v>
      </c>
      <c r="K1528" s="1">
        <v>200000</v>
      </c>
      <c r="L1528" s="1">
        <v>700000</v>
      </c>
      <c r="M1528" s="1">
        <v>200000</v>
      </c>
      <c r="N1528" s="1" t="s">
        <v>21</v>
      </c>
      <c r="O1528" s="1">
        <f>Cleaned_Data[[#This Row],[ loan_amount]]-Cleaned_Data[[#This Row],[ bank_asset_value]]</f>
        <v>1000000</v>
      </c>
      <c r="P1528" s="1">
        <f>Cleaned_Data[[#This Row],[ loan_amount]]</f>
        <v>1200000</v>
      </c>
      <c r="Q1528" s="1" t="str">
        <f t="shared" si="93"/>
        <v>800+</v>
      </c>
      <c r="R1528" s="1">
        <f>Cleaned_Data[[#This Row],[ residential_assets_value]]+Cleaned_Data[[#This Row],[ commercial_assets_value]]+Cleaned_Data[[#This Row],[ luxury_assets_value]]</f>
        <v>2000000</v>
      </c>
      <c r="S1528" s="1">
        <f>Cleaned_Data[[#This Row],[ income_annum]]+Cleaned_Data[[#This Row],[ residential_assets_value]]+Cleaned_Data[[#This Row],[ commercial_assets_value]]+Cleaned_Data[[#This Row],[ luxury_assets_value]]</f>
        <v>2400000</v>
      </c>
      <c r="T1528" s="1" t="str">
        <f t="shared" si="94"/>
        <v>&lt;1 Cr</v>
      </c>
      <c r="U1528" s="12">
        <f t="shared" si="95"/>
        <v>85714</v>
      </c>
      <c r="V1528" s="1" t="str">
        <f>IF(Cleaned_Data[[#This Row],[EMI_Estimate]]&lt;50000, "50K", IF(Cleaned_Data[[#This Row],[EMI_Estimate]]&lt;100000, "50K-1L", IF(Cleaned_Data[[#This Row],[EMI_Estimate]]&lt;150000, "1L-1.5L", IF(Cleaned_Data[[#This Row],[EMI_Estimate]]&lt;200000,"1.5-2L", "&gt;2L"))))</f>
        <v>50K-1L</v>
      </c>
    </row>
    <row r="1529" spans="1:22" x14ac:dyDescent="0.35">
      <c r="A1529">
        <v>1528</v>
      </c>
      <c r="B1529">
        <v>0</v>
      </c>
      <c r="C1529" t="s">
        <v>19</v>
      </c>
      <c r="D1529" t="s">
        <v>20</v>
      </c>
      <c r="E1529">
        <v>5900000</v>
      </c>
      <c r="F1529" t="str">
        <f t="shared" si="92"/>
        <v>&gt;20 Lakh</v>
      </c>
      <c r="G1529">
        <v>11800000</v>
      </c>
      <c r="H1529">
        <v>12</v>
      </c>
      <c r="I1529">
        <v>468</v>
      </c>
      <c r="J1529" s="1">
        <v>9100000</v>
      </c>
      <c r="K1529" s="1">
        <v>10000000</v>
      </c>
      <c r="L1529" s="1">
        <v>17500000</v>
      </c>
      <c r="M1529" s="1">
        <v>6200000</v>
      </c>
      <c r="N1529" s="1" t="s">
        <v>24</v>
      </c>
      <c r="O1529" s="1">
        <f>Cleaned_Data[[#This Row],[ loan_amount]]-Cleaned_Data[[#This Row],[ bank_asset_value]]</f>
        <v>5600000</v>
      </c>
      <c r="P1529" s="1">
        <f>Cleaned_Data[[#This Row],[ loan_amount]]</f>
        <v>11800000</v>
      </c>
      <c r="Q1529" s="1" t="str">
        <f t="shared" si="93"/>
        <v>300–499</v>
      </c>
      <c r="R1529" s="1">
        <f>Cleaned_Data[[#This Row],[ residential_assets_value]]+Cleaned_Data[[#This Row],[ commercial_assets_value]]+Cleaned_Data[[#This Row],[ luxury_assets_value]]</f>
        <v>36600000</v>
      </c>
      <c r="S1529" s="1">
        <f>Cleaned_Data[[#This Row],[ income_annum]]+Cleaned_Data[[#This Row],[ residential_assets_value]]+Cleaned_Data[[#This Row],[ commercial_assets_value]]+Cleaned_Data[[#This Row],[ luxury_assets_value]]</f>
        <v>42500000</v>
      </c>
      <c r="T1529" s="1" t="str">
        <f t="shared" si="94"/>
        <v>&gt;4 Cr</v>
      </c>
      <c r="U1529" s="12">
        <f t="shared" si="95"/>
        <v>983333</v>
      </c>
      <c r="V1529" s="1" t="str">
        <f>IF(Cleaned_Data[[#This Row],[EMI_Estimate]]&lt;50000, "50K", IF(Cleaned_Data[[#This Row],[EMI_Estimate]]&lt;100000, "50K-1L", IF(Cleaned_Data[[#This Row],[EMI_Estimate]]&lt;150000, "1L-1.5L", IF(Cleaned_Data[[#This Row],[EMI_Estimate]]&lt;200000,"1.5-2L", "&gt;2L"))))</f>
        <v>&gt;2L</v>
      </c>
    </row>
    <row r="1530" spans="1:22" x14ac:dyDescent="0.35">
      <c r="A1530">
        <v>1529</v>
      </c>
      <c r="B1530">
        <v>5</v>
      </c>
      <c r="C1530" t="s">
        <v>19</v>
      </c>
      <c r="D1530" t="s">
        <v>23</v>
      </c>
      <c r="E1530">
        <v>400000</v>
      </c>
      <c r="F1530" t="str">
        <f t="shared" si="92"/>
        <v>&lt;5 Lakh</v>
      </c>
      <c r="G1530">
        <v>800000</v>
      </c>
      <c r="H1530">
        <v>2</v>
      </c>
      <c r="I1530">
        <v>759</v>
      </c>
      <c r="J1530" s="1">
        <v>100000</v>
      </c>
      <c r="K1530" s="1">
        <v>500000</v>
      </c>
      <c r="L1530" s="1">
        <v>1300000</v>
      </c>
      <c r="M1530" s="1">
        <v>300000</v>
      </c>
      <c r="N1530" s="1" t="s">
        <v>21</v>
      </c>
      <c r="O1530" s="1">
        <f>Cleaned_Data[[#This Row],[ loan_amount]]-Cleaned_Data[[#This Row],[ bank_asset_value]]</f>
        <v>500000</v>
      </c>
      <c r="P1530" s="1">
        <f>Cleaned_Data[[#This Row],[ loan_amount]]</f>
        <v>800000</v>
      </c>
      <c r="Q1530" s="1" t="str">
        <f t="shared" si="93"/>
        <v>700–799</v>
      </c>
      <c r="R1530" s="1">
        <f>Cleaned_Data[[#This Row],[ residential_assets_value]]+Cleaned_Data[[#This Row],[ commercial_assets_value]]+Cleaned_Data[[#This Row],[ luxury_assets_value]]</f>
        <v>1900000</v>
      </c>
      <c r="S1530" s="1">
        <f>Cleaned_Data[[#This Row],[ income_annum]]+Cleaned_Data[[#This Row],[ residential_assets_value]]+Cleaned_Data[[#This Row],[ commercial_assets_value]]+Cleaned_Data[[#This Row],[ luxury_assets_value]]</f>
        <v>2300000</v>
      </c>
      <c r="T1530" s="1" t="str">
        <f t="shared" si="94"/>
        <v>&lt;1 Cr</v>
      </c>
      <c r="U1530" s="12">
        <f t="shared" si="95"/>
        <v>400000</v>
      </c>
      <c r="V1530" s="1" t="str">
        <f>IF(Cleaned_Data[[#This Row],[EMI_Estimate]]&lt;50000, "50K", IF(Cleaned_Data[[#This Row],[EMI_Estimate]]&lt;100000, "50K-1L", IF(Cleaned_Data[[#This Row],[EMI_Estimate]]&lt;150000, "1L-1.5L", IF(Cleaned_Data[[#This Row],[EMI_Estimate]]&lt;200000,"1.5-2L", "&gt;2L"))))</f>
        <v>&gt;2L</v>
      </c>
    </row>
    <row r="1531" spans="1:22" x14ac:dyDescent="0.35">
      <c r="A1531">
        <v>1530</v>
      </c>
      <c r="B1531">
        <v>3</v>
      </c>
      <c r="C1531" t="s">
        <v>19</v>
      </c>
      <c r="D1531" t="s">
        <v>23</v>
      </c>
      <c r="E1531">
        <v>9000000</v>
      </c>
      <c r="F1531" t="str">
        <f t="shared" si="92"/>
        <v>&gt;20 Lakh</v>
      </c>
      <c r="G1531">
        <v>33600000</v>
      </c>
      <c r="H1531">
        <v>2</v>
      </c>
      <c r="I1531">
        <v>426</v>
      </c>
      <c r="J1531" s="1">
        <v>21600000</v>
      </c>
      <c r="K1531" s="1">
        <v>16200000</v>
      </c>
      <c r="L1531" s="1">
        <v>20700000</v>
      </c>
      <c r="M1531" s="1">
        <v>11900000</v>
      </c>
      <c r="N1531" s="1" t="s">
        <v>21</v>
      </c>
      <c r="O1531" s="1">
        <f>Cleaned_Data[[#This Row],[ loan_amount]]-Cleaned_Data[[#This Row],[ bank_asset_value]]</f>
        <v>21700000</v>
      </c>
      <c r="P1531" s="1">
        <f>Cleaned_Data[[#This Row],[ loan_amount]]</f>
        <v>33600000</v>
      </c>
      <c r="Q1531" s="1" t="str">
        <f t="shared" si="93"/>
        <v>300–499</v>
      </c>
      <c r="R1531" s="1">
        <f>Cleaned_Data[[#This Row],[ residential_assets_value]]+Cleaned_Data[[#This Row],[ commercial_assets_value]]+Cleaned_Data[[#This Row],[ luxury_assets_value]]</f>
        <v>58500000</v>
      </c>
      <c r="S1531" s="1">
        <f>Cleaned_Data[[#This Row],[ income_annum]]+Cleaned_Data[[#This Row],[ residential_assets_value]]+Cleaned_Data[[#This Row],[ commercial_assets_value]]+Cleaned_Data[[#This Row],[ luxury_assets_value]]</f>
        <v>67500000</v>
      </c>
      <c r="T1531" s="1" t="str">
        <f t="shared" si="94"/>
        <v>&gt;4 Cr</v>
      </c>
      <c r="U1531" s="12">
        <f t="shared" si="95"/>
        <v>16800000</v>
      </c>
      <c r="V1531" s="1" t="str">
        <f>IF(Cleaned_Data[[#This Row],[EMI_Estimate]]&lt;50000, "50K", IF(Cleaned_Data[[#This Row],[EMI_Estimate]]&lt;100000, "50K-1L", IF(Cleaned_Data[[#This Row],[EMI_Estimate]]&lt;150000, "1L-1.5L", IF(Cleaned_Data[[#This Row],[EMI_Estimate]]&lt;200000,"1.5-2L", "&gt;2L"))))</f>
        <v>&gt;2L</v>
      </c>
    </row>
    <row r="1532" spans="1:22" x14ac:dyDescent="0.35">
      <c r="A1532">
        <v>1531</v>
      </c>
      <c r="B1532">
        <v>0</v>
      </c>
      <c r="C1532" t="s">
        <v>19</v>
      </c>
      <c r="D1532" t="s">
        <v>23</v>
      </c>
      <c r="E1532">
        <v>8800000</v>
      </c>
      <c r="F1532" t="str">
        <f t="shared" si="92"/>
        <v>&gt;20 Lakh</v>
      </c>
      <c r="G1532">
        <v>23600000</v>
      </c>
      <c r="H1532">
        <v>8</v>
      </c>
      <c r="I1532">
        <v>712</v>
      </c>
      <c r="J1532" s="1">
        <v>400000</v>
      </c>
      <c r="K1532" s="1">
        <v>11300000</v>
      </c>
      <c r="L1532" s="1">
        <v>19300000</v>
      </c>
      <c r="M1532" s="1">
        <v>11100000</v>
      </c>
      <c r="N1532" s="1" t="s">
        <v>21</v>
      </c>
      <c r="O1532" s="1">
        <f>Cleaned_Data[[#This Row],[ loan_amount]]-Cleaned_Data[[#This Row],[ bank_asset_value]]</f>
        <v>12500000</v>
      </c>
      <c r="P1532" s="1">
        <f>Cleaned_Data[[#This Row],[ loan_amount]]</f>
        <v>23600000</v>
      </c>
      <c r="Q1532" s="1" t="str">
        <f t="shared" si="93"/>
        <v>700–799</v>
      </c>
      <c r="R1532" s="1">
        <f>Cleaned_Data[[#This Row],[ residential_assets_value]]+Cleaned_Data[[#This Row],[ commercial_assets_value]]+Cleaned_Data[[#This Row],[ luxury_assets_value]]</f>
        <v>31000000</v>
      </c>
      <c r="S1532" s="1">
        <f>Cleaned_Data[[#This Row],[ income_annum]]+Cleaned_Data[[#This Row],[ residential_assets_value]]+Cleaned_Data[[#This Row],[ commercial_assets_value]]+Cleaned_Data[[#This Row],[ luxury_assets_value]]</f>
        <v>39800000</v>
      </c>
      <c r="T1532" s="1" t="str">
        <f t="shared" si="94"/>
        <v>3–4 Cr</v>
      </c>
      <c r="U1532" s="12">
        <f t="shared" si="95"/>
        <v>2950000</v>
      </c>
      <c r="V1532" s="1" t="str">
        <f>IF(Cleaned_Data[[#This Row],[EMI_Estimate]]&lt;50000, "50K", IF(Cleaned_Data[[#This Row],[EMI_Estimate]]&lt;100000, "50K-1L", IF(Cleaned_Data[[#This Row],[EMI_Estimate]]&lt;150000, "1L-1.5L", IF(Cleaned_Data[[#This Row],[EMI_Estimate]]&lt;200000,"1.5-2L", "&gt;2L"))))</f>
        <v>&gt;2L</v>
      </c>
    </row>
    <row r="1533" spans="1:22" x14ac:dyDescent="0.35">
      <c r="A1533">
        <v>1532</v>
      </c>
      <c r="B1533">
        <v>4</v>
      </c>
      <c r="C1533" t="s">
        <v>19</v>
      </c>
      <c r="D1533" t="s">
        <v>23</v>
      </c>
      <c r="E1533">
        <v>2000000</v>
      </c>
      <c r="F1533" t="str">
        <f t="shared" si="92"/>
        <v>&gt;20 Lakh</v>
      </c>
      <c r="G1533">
        <v>4700000</v>
      </c>
      <c r="H1533">
        <v>2</v>
      </c>
      <c r="I1533">
        <v>615</v>
      </c>
      <c r="J1533" s="1">
        <v>500000</v>
      </c>
      <c r="K1533" s="1">
        <v>100000</v>
      </c>
      <c r="L1533" s="1">
        <v>6700000</v>
      </c>
      <c r="M1533" s="1">
        <v>3000000</v>
      </c>
      <c r="N1533" s="1" t="s">
        <v>21</v>
      </c>
      <c r="O1533" s="1">
        <f>Cleaned_Data[[#This Row],[ loan_amount]]-Cleaned_Data[[#This Row],[ bank_asset_value]]</f>
        <v>1700000</v>
      </c>
      <c r="P1533" s="1">
        <f>Cleaned_Data[[#This Row],[ loan_amount]]</f>
        <v>4700000</v>
      </c>
      <c r="Q1533" s="1" t="str">
        <f t="shared" si="93"/>
        <v>600–699</v>
      </c>
      <c r="R1533" s="1">
        <f>Cleaned_Data[[#This Row],[ residential_assets_value]]+Cleaned_Data[[#This Row],[ commercial_assets_value]]+Cleaned_Data[[#This Row],[ luxury_assets_value]]</f>
        <v>7300000</v>
      </c>
      <c r="S1533" s="1">
        <f>Cleaned_Data[[#This Row],[ income_annum]]+Cleaned_Data[[#This Row],[ residential_assets_value]]+Cleaned_Data[[#This Row],[ commercial_assets_value]]+Cleaned_Data[[#This Row],[ luxury_assets_value]]</f>
        <v>9300000</v>
      </c>
      <c r="T1533" s="1" t="str">
        <f t="shared" si="94"/>
        <v>&lt;1 Cr</v>
      </c>
      <c r="U1533" s="12">
        <f t="shared" si="95"/>
        <v>2350000</v>
      </c>
      <c r="V1533" s="1" t="str">
        <f>IF(Cleaned_Data[[#This Row],[EMI_Estimate]]&lt;50000, "50K", IF(Cleaned_Data[[#This Row],[EMI_Estimate]]&lt;100000, "50K-1L", IF(Cleaned_Data[[#This Row],[EMI_Estimate]]&lt;150000, "1L-1.5L", IF(Cleaned_Data[[#This Row],[EMI_Estimate]]&lt;200000,"1.5-2L", "&gt;2L"))))</f>
        <v>&gt;2L</v>
      </c>
    </row>
    <row r="1534" spans="1:22" x14ac:dyDescent="0.35">
      <c r="A1534">
        <v>1533</v>
      </c>
      <c r="B1534">
        <v>2</v>
      </c>
      <c r="C1534" t="s">
        <v>19</v>
      </c>
      <c r="D1534" t="s">
        <v>20</v>
      </c>
      <c r="E1534">
        <v>4700000</v>
      </c>
      <c r="F1534" t="str">
        <f t="shared" si="92"/>
        <v>&gt;20 Lakh</v>
      </c>
      <c r="G1534">
        <v>14000000</v>
      </c>
      <c r="H1534">
        <v>12</v>
      </c>
      <c r="I1534">
        <v>784</v>
      </c>
      <c r="J1534" s="1">
        <v>13400000</v>
      </c>
      <c r="K1534" s="1">
        <v>2700000</v>
      </c>
      <c r="L1534" s="1">
        <v>14800000</v>
      </c>
      <c r="M1534" s="1">
        <v>6900000</v>
      </c>
      <c r="N1534" s="1" t="s">
        <v>21</v>
      </c>
      <c r="O1534" s="1">
        <f>Cleaned_Data[[#This Row],[ loan_amount]]-Cleaned_Data[[#This Row],[ bank_asset_value]]</f>
        <v>7100000</v>
      </c>
      <c r="P1534" s="1">
        <f>Cleaned_Data[[#This Row],[ loan_amount]]</f>
        <v>14000000</v>
      </c>
      <c r="Q1534" s="1" t="str">
        <f t="shared" si="93"/>
        <v>700–799</v>
      </c>
      <c r="R1534" s="1">
        <f>Cleaned_Data[[#This Row],[ residential_assets_value]]+Cleaned_Data[[#This Row],[ commercial_assets_value]]+Cleaned_Data[[#This Row],[ luxury_assets_value]]</f>
        <v>30900000</v>
      </c>
      <c r="S1534" s="1">
        <f>Cleaned_Data[[#This Row],[ income_annum]]+Cleaned_Data[[#This Row],[ residential_assets_value]]+Cleaned_Data[[#This Row],[ commercial_assets_value]]+Cleaned_Data[[#This Row],[ luxury_assets_value]]</f>
        <v>35600000</v>
      </c>
      <c r="T1534" s="1" t="str">
        <f t="shared" si="94"/>
        <v>3–4 Cr</v>
      </c>
      <c r="U1534" s="12">
        <f t="shared" si="95"/>
        <v>1166667</v>
      </c>
      <c r="V1534" s="1" t="str">
        <f>IF(Cleaned_Data[[#This Row],[EMI_Estimate]]&lt;50000, "50K", IF(Cleaned_Data[[#This Row],[EMI_Estimate]]&lt;100000, "50K-1L", IF(Cleaned_Data[[#This Row],[EMI_Estimate]]&lt;150000, "1L-1.5L", IF(Cleaned_Data[[#This Row],[EMI_Estimate]]&lt;200000,"1.5-2L", "&gt;2L"))))</f>
        <v>&gt;2L</v>
      </c>
    </row>
    <row r="1535" spans="1:22" x14ac:dyDescent="0.35">
      <c r="A1535">
        <v>1534</v>
      </c>
      <c r="B1535">
        <v>4</v>
      </c>
      <c r="C1535" t="s">
        <v>22</v>
      </c>
      <c r="D1535" t="s">
        <v>20</v>
      </c>
      <c r="E1535">
        <v>2700000</v>
      </c>
      <c r="F1535" t="str">
        <f t="shared" si="92"/>
        <v>&gt;20 Lakh</v>
      </c>
      <c r="G1535">
        <v>6100000</v>
      </c>
      <c r="H1535">
        <v>16</v>
      </c>
      <c r="I1535">
        <v>677</v>
      </c>
      <c r="J1535" s="1">
        <v>100000</v>
      </c>
      <c r="K1535" s="1">
        <v>3300000</v>
      </c>
      <c r="L1535" s="1">
        <v>6500000</v>
      </c>
      <c r="M1535" s="1">
        <v>3800000</v>
      </c>
      <c r="N1535" s="1" t="s">
        <v>21</v>
      </c>
      <c r="O1535" s="1">
        <f>Cleaned_Data[[#This Row],[ loan_amount]]-Cleaned_Data[[#This Row],[ bank_asset_value]]</f>
        <v>2300000</v>
      </c>
      <c r="P1535" s="1">
        <f>Cleaned_Data[[#This Row],[ loan_amount]]</f>
        <v>6100000</v>
      </c>
      <c r="Q1535" s="1" t="str">
        <f t="shared" si="93"/>
        <v>600–699</v>
      </c>
      <c r="R1535" s="1">
        <f>Cleaned_Data[[#This Row],[ residential_assets_value]]+Cleaned_Data[[#This Row],[ commercial_assets_value]]+Cleaned_Data[[#This Row],[ luxury_assets_value]]</f>
        <v>9900000</v>
      </c>
      <c r="S1535" s="1">
        <f>Cleaned_Data[[#This Row],[ income_annum]]+Cleaned_Data[[#This Row],[ residential_assets_value]]+Cleaned_Data[[#This Row],[ commercial_assets_value]]+Cleaned_Data[[#This Row],[ luxury_assets_value]]</f>
        <v>12600000</v>
      </c>
      <c r="T1535" s="1" t="str">
        <f t="shared" si="94"/>
        <v>1–2 Cr</v>
      </c>
      <c r="U1535" s="12">
        <f t="shared" si="95"/>
        <v>381250</v>
      </c>
      <c r="V1535" s="1" t="str">
        <f>IF(Cleaned_Data[[#This Row],[EMI_Estimate]]&lt;50000, "50K", IF(Cleaned_Data[[#This Row],[EMI_Estimate]]&lt;100000, "50K-1L", IF(Cleaned_Data[[#This Row],[EMI_Estimate]]&lt;150000, "1L-1.5L", IF(Cleaned_Data[[#This Row],[EMI_Estimate]]&lt;200000,"1.5-2L", "&gt;2L"))))</f>
        <v>&gt;2L</v>
      </c>
    </row>
    <row r="1536" spans="1:22" x14ac:dyDescent="0.35">
      <c r="A1536">
        <v>1535</v>
      </c>
      <c r="B1536">
        <v>1</v>
      </c>
      <c r="C1536" t="s">
        <v>22</v>
      </c>
      <c r="D1536" t="s">
        <v>20</v>
      </c>
      <c r="E1536">
        <v>2600000</v>
      </c>
      <c r="F1536" t="str">
        <f t="shared" si="92"/>
        <v>&gt;20 Lakh</v>
      </c>
      <c r="G1536">
        <v>7900000</v>
      </c>
      <c r="H1536">
        <v>12</v>
      </c>
      <c r="I1536">
        <v>306</v>
      </c>
      <c r="J1536" s="1">
        <v>2000000</v>
      </c>
      <c r="K1536" s="1">
        <v>2400000</v>
      </c>
      <c r="L1536" s="1">
        <v>7600000</v>
      </c>
      <c r="M1536" s="1">
        <v>3300000</v>
      </c>
      <c r="N1536" s="1" t="s">
        <v>24</v>
      </c>
      <c r="O1536" s="1">
        <f>Cleaned_Data[[#This Row],[ loan_amount]]-Cleaned_Data[[#This Row],[ bank_asset_value]]</f>
        <v>4600000</v>
      </c>
      <c r="P1536" s="1">
        <f>Cleaned_Data[[#This Row],[ loan_amount]]</f>
        <v>7900000</v>
      </c>
      <c r="Q1536" s="1" t="str">
        <f t="shared" si="93"/>
        <v>300–499</v>
      </c>
      <c r="R1536" s="1">
        <f>Cleaned_Data[[#This Row],[ residential_assets_value]]+Cleaned_Data[[#This Row],[ commercial_assets_value]]+Cleaned_Data[[#This Row],[ luxury_assets_value]]</f>
        <v>12000000</v>
      </c>
      <c r="S1536" s="1">
        <f>Cleaned_Data[[#This Row],[ income_annum]]+Cleaned_Data[[#This Row],[ residential_assets_value]]+Cleaned_Data[[#This Row],[ commercial_assets_value]]+Cleaned_Data[[#This Row],[ luxury_assets_value]]</f>
        <v>14600000</v>
      </c>
      <c r="T1536" s="1" t="str">
        <f t="shared" si="94"/>
        <v>1–2 Cr</v>
      </c>
      <c r="U1536" s="12">
        <f t="shared" si="95"/>
        <v>658333</v>
      </c>
      <c r="V1536" s="1" t="str">
        <f>IF(Cleaned_Data[[#This Row],[EMI_Estimate]]&lt;50000, "50K", IF(Cleaned_Data[[#This Row],[EMI_Estimate]]&lt;100000, "50K-1L", IF(Cleaned_Data[[#This Row],[EMI_Estimate]]&lt;150000, "1L-1.5L", IF(Cleaned_Data[[#This Row],[EMI_Estimate]]&lt;200000,"1.5-2L", "&gt;2L"))))</f>
        <v>&gt;2L</v>
      </c>
    </row>
    <row r="1537" spans="1:22" x14ac:dyDescent="0.35">
      <c r="A1537">
        <v>1536</v>
      </c>
      <c r="B1537">
        <v>1</v>
      </c>
      <c r="C1537" t="s">
        <v>22</v>
      </c>
      <c r="D1537" t="s">
        <v>23</v>
      </c>
      <c r="E1537">
        <v>9000000</v>
      </c>
      <c r="F1537" t="str">
        <f t="shared" si="92"/>
        <v>&gt;20 Lakh</v>
      </c>
      <c r="G1537">
        <v>25400000</v>
      </c>
      <c r="H1537">
        <v>16</v>
      </c>
      <c r="I1537">
        <v>655</v>
      </c>
      <c r="J1537" s="1">
        <v>22000000</v>
      </c>
      <c r="K1537" s="1">
        <v>8800000</v>
      </c>
      <c r="L1537" s="1">
        <v>29100000</v>
      </c>
      <c r="M1537" s="1">
        <v>7200000</v>
      </c>
      <c r="N1537" s="1" t="s">
        <v>21</v>
      </c>
      <c r="O1537" s="1">
        <f>Cleaned_Data[[#This Row],[ loan_amount]]-Cleaned_Data[[#This Row],[ bank_asset_value]]</f>
        <v>18200000</v>
      </c>
      <c r="P1537" s="1">
        <f>Cleaned_Data[[#This Row],[ loan_amount]]</f>
        <v>25400000</v>
      </c>
      <c r="Q1537" s="1" t="str">
        <f t="shared" si="93"/>
        <v>600–699</v>
      </c>
      <c r="R1537" s="1">
        <f>Cleaned_Data[[#This Row],[ residential_assets_value]]+Cleaned_Data[[#This Row],[ commercial_assets_value]]+Cleaned_Data[[#This Row],[ luxury_assets_value]]</f>
        <v>59900000</v>
      </c>
      <c r="S1537" s="1">
        <f>Cleaned_Data[[#This Row],[ income_annum]]+Cleaned_Data[[#This Row],[ residential_assets_value]]+Cleaned_Data[[#This Row],[ commercial_assets_value]]+Cleaned_Data[[#This Row],[ luxury_assets_value]]</f>
        <v>68900000</v>
      </c>
      <c r="T1537" s="1" t="str">
        <f t="shared" si="94"/>
        <v>&gt;4 Cr</v>
      </c>
      <c r="U1537" s="12">
        <f t="shared" si="95"/>
        <v>1587500</v>
      </c>
      <c r="V1537" s="1" t="str">
        <f>IF(Cleaned_Data[[#This Row],[EMI_Estimate]]&lt;50000, "50K", IF(Cleaned_Data[[#This Row],[EMI_Estimate]]&lt;100000, "50K-1L", IF(Cleaned_Data[[#This Row],[EMI_Estimate]]&lt;150000, "1L-1.5L", IF(Cleaned_Data[[#This Row],[EMI_Estimate]]&lt;200000,"1.5-2L", "&gt;2L"))))</f>
        <v>&gt;2L</v>
      </c>
    </row>
    <row r="1538" spans="1:22" x14ac:dyDescent="0.35">
      <c r="A1538">
        <v>1537</v>
      </c>
      <c r="B1538">
        <v>4</v>
      </c>
      <c r="C1538" t="s">
        <v>22</v>
      </c>
      <c r="D1538" t="s">
        <v>20</v>
      </c>
      <c r="E1538">
        <v>5100000</v>
      </c>
      <c r="F1538" t="str">
        <f t="shared" ref="F1538:F1601" si="96">IF(E1538&lt;500000, "&lt;5 Lakh",
 IF(E1538&lt;1000000, "5-10 Lakh",
 IF(E1538&lt;1500000, "10-15 Lakh",
 IF(E1538&lt;2000000, "15-20 Lakh", "&gt;20 Lakh"))))</f>
        <v>&gt;20 Lakh</v>
      </c>
      <c r="G1538">
        <v>19400000</v>
      </c>
      <c r="H1538">
        <v>8</v>
      </c>
      <c r="I1538">
        <v>755</v>
      </c>
      <c r="J1538" s="1">
        <v>2200000</v>
      </c>
      <c r="K1538" s="1">
        <v>300000</v>
      </c>
      <c r="L1538" s="1">
        <v>14900000</v>
      </c>
      <c r="M1538" s="1">
        <v>5300000</v>
      </c>
      <c r="N1538" s="1" t="s">
        <v>21</v>
      </c>
      <c r="O1538" s="1">
        <f>Cleaned_Data[[#This Row],[ loan_amount]]-Cleaned_Data[[#This Row],[ bank_asset_value]]</f>
        <v>14100000</v>
      </c>
      <c r="P1538" s="1">
        <f>Cleaned_Data[[#This Row],[ loan_amount]]</f>
        <v>19400000</v>
      </c>
      <c r="Q1538" s="1" t="str">
        <f t="shared" ref="Q1538:Q1601" si="97">IF(I1538&lt;500,"300–499",IF(I1538&lt;600,"500–599",IF(I1538&lt;700,"600–699",IF(I1538&lt;800,"700–799","800+"))))</f>
        <v>700–799</v>
      </c>
      <c r="R1538" s="1">
        <f>Cleaned_Data[[#This Row],[ residential_assets_value]]+Cleaned_Data[[#This Row],[ commercial_assets_value]]+Cleaned_Data[[#This Row],[ luxury_assets_value]]</f>
        <v>17400000</v>
      </c>
      <c r="S1538" s="1">
        <f>Cleaned_Data[[#This Row],[ income_annum]]+Cleaned_Data[[#This Row],[ residential_assets_value]]+Cleaned_Data[[#This Row],[ commercial_assets_value]]+Cleaned_Data[[#This Row],[ luxury_assets_value]]</f>
        <v>22500000</v>
      </c>
      <c r="T1538" s="1" t="str">
        <f t="shared" ref="T1538:T1601" si="98">IF(S1538&lt;10000000, "&lt;1 Cr", IF(S1538&lt;20000000, "1–2 Cr", IF(S1538&lt;30000000, "2–3 Cr", IF(S1538&lt;40000000, "3–4 Cr", "&gt;4 Cr"))))</f>
        <v>2–3 Cr</v>
      </c>
      <c r="U1538" s="12">
        <f t="shared" ref="U1538:U1601" si="99">ROUND(G1538/H1538, 0)</f>
        <v>2425000</v>
      </c>
      <c r="V1538" s="1" t="str">
        <f>IF(Cleaned_Data[[#This Row],[EMI_Estimate]]&lt;50000, "50K", IF(Cleaned_Data[[#This Row],[EMI_Estimate]]&lt;100000, "50K-1L", IF(Cleaned_Data[[#This Row],[EMI_Estimate]]&lt;150000, "1L-1.5L", IF(Cleaned_Data[[#This Row],[EMI_Estimate]]&lt;200000,"1.5-2L", "&gt;2L"))))</f>
        <v>&gt;2L</v>
      </c>
    </row>
    <row r="1539" spans="1:22" x14ac:dyDescent="0.35">
      <c r="A1539">
        <v>1538</v>
      </c>
      <c r="B1539">
        <v>2</v>
      </c>
      <c r="C1539" t="s">
        <v>19</v>
      </c>
      <c r="D1539" t="s">
        <v>20</v>
      </c>
      <c r="E1539">
        <v>6600000</v>
      </c>
      <c r="F1539" t="str">
        <f t="shared" si="96"/>
        <v>&gt;20 Lakh</v>
      </c>
      <c r="G1539">
        <v>25800000</v>
      </c>
      <c r="H1539">
        <v>18</v>
      </c>
      <c r="I1539">
        <v>598</v>
      </c>
      <c r="J1539" s="1">
        <v>3800000</v>
      </c>
      <c r="K1539" s="1">
        <v>3100000</v>
      </c>
      <c r="L1539" s="1">
        <v>16400000</v>
      </c>
      <c r="M1539" s="1">
        <v>5900000</v>
      </c>
      <c r="N1539" s="1" t="s">
        <v>21</v>
      </c>
      <c r="O1539" s="1">
        <f>Cleaned_Data[[#This Row],[ loan_amount]]-Cleaned_Data[[#This Row],[ bank_asset_value]]</f>
        <v>19900000</v>
      </c>
      <c r="P1539" s="1">
        <f>Cleaned_Data[[#This Row],[ loan_amount]]</f>
        <v>25800000</v>
      </c>
      <c r="Q1539" s="1" t="str">
        <f t="shared" si="97"/>
        <v>500–599</v>
      </c>
      <c r="R1539" s="1">
        <f>Cleaned_Data[[#This Row],[ residential_assets_value]]+Cleaned_Data[[#This Row],[ commercial_assets_value]]+Cleaned_Data[[#This Row],[ luxury_assets_value]]</f>
        <v>23300000</v>
      </c>
      <c r="S1539" s="1">
        <f>Cleaned_Data[[#This Row],[ income_annum]]+Cleaned_Data[[#This Row],[ residential_assets_value]]+Cleaned_Data[[#This Row],[ commercial_assets_value]]+Cleaned_Data[[#This Row],[ luxury_assets_value]]</f>
        <v>29900000</v>
      </c>
      <c r="T1539" s="1" t="str">
        <f t="shared" si="98"/>
        <v>2–3 Cr</v>
      </c>
      <c r="U1539" s="12">
        <f t="shared" si="99"/>
        <v>1433333</v>
      </c>
      <c r="V1539" s="1" t="str">
        <f>IF(Cleaned_Data[[#This Row],[EMI_Estimate]]&lt;50000, "50K", IF(Cleaned_Data[[#This Row],[EMI_Estimate]]&lt;100000, "50K-1L", IF(Cleaned_Data[[#This Row],[EMI_Estimate]]&lt;150000, "1L-1.5L", IF(Cleaned_Data[[#This Row],[EMI_Estimate]]&lt;200000,"1.5-2L", "&gt;2L"))))</f>
        <v>&gt;2L</v>
      </c>
    </row>
    <row r="1540" spans="1:22" x14ac:dyDescent="0.35">
      <c r="A1540">
        <v>1539</v>
      </c>
      <c r="B1540">
        <v>2</v>
      </c>
      <c r="C1540" t="s">
        <v>19</v>
      </c>
      <c r="D1540" t="s">
        <v>20</v>
      </c>
      <c r="E1540">
        <v>4400000</v>
      </c>
      <c r="F1540" t="str">
        <f t="shared" si="96"/>
        <v>&gt;20 Lakh</v>
      </c>
      <c r="G1540">
        <v>9800000</v>
      </c>
      <c r="H1540">
        <v>18</v>
      </c>
      <c r="I1540">
        <v>712</v>
      </c>
      <c r="J1540" s="1">
        <v>5400000</v>
      </c>
      <c r="K1540" s="1">
        <v>200000</v>
      </c>
      <c r="L1540" s="1">
        <v>8800000</v>
      </c>
      <c r="M1540" s="1">
        <v>6400000</v>
      </c>
      <c r="N1540" s="1" t="s">
        <v>21</v>
      </c>
      <c r="O1540" s="1">
        <f>Cleaned_Data[[#This Row],[ loan_amount]]-Cleaned_Data[[#This Row],[ bank_asset_value]]</f>
        <v>3400000</v>
      </c>
      <c r="P1540" s="1">
        <f>Cleaned_Data[[#This Row],[ loan_amount]]</f>
        <v>9800000</v>
      </c>
      <c r="Q1540" s="1" t="str">
        <f t="shared" si="97"/>
        <v>700–799</v>
      </c>
      <c r="R1540" s="1">
        <f>Cleaned_Data[[#This Row],[ residential_assets_value]]+Cleaned_Data[[#This Row],[ commercial_assets_value]]+Cleaned_Data[[#This Row],[ luxury_assets_value]]</f>
        <v>14400000</v>
      </c>
      <c r="S1540" s="1">
        <f>Cleaned_Data[[#This Row],[ income_annum]]+Cleaned_Data[[#This Row],[ residential_assets_value]]+Cleaned_Data[[#This Row],[ commercial_assets_value]]+Cleaned_Data[[#This Row],[ luxury_assets_value]]</f>
        <v>18800000</v>
      </c>
      <c r="T1540" s="1" t="str">
        <f t="shared" si="98"/>
        <v>1–2 Cr</v>
      </c>
      <c r="U1540" s="12">
        <f t="shared" si="99"/>
        <v>544444</v>
      </c>
      <c r="V1540" s="1" t="str">
        <f>IF(Cleaned_Data[[#This Row],[EMI_Estimate]]&lt;50000, "50K", IF(Cleaned_Data[[#This Row],[EMI_Estimate]]&lt;100000, "50K-1L", IF(Cleaned_Data[[#This Row],[EMI_Estimate]]&lt;150000, "1L-1.5L", IF(Cleaned_Data[[#This Row],[EMI_Estimate]]&lt;200000,"1.5-2L", "&gt;2L"))))</f>
        <v>&gt;2L</v>
      </c>
    </row>
    <row r="1541" spans="1:22" x14ac:dyDescent="0.35">
      <c r="A1541">
        <v>1540</v>
      </c>
      <c r="B1541">
        <v>4</v>
      </c>
      <c r="C1541" t="s">
        <v>22</v>
      </c>
      <c r="D1541" t="s">
        <v>23</v>
      </c>
      <c r="E1541">
        <v>1500000</v>
      </c>
      <c r="F1541" t="str">
        <f t="shared" si="96"/>
        <v>15-20 Lakh</v>
      </c>
      <c r="G1541">
        <v>4600000</v>
      </c>
      <c r="H1541">
        <v>6</v>
      </c>
      <c r="I1541">
        <v>524</v>
      </c>
      <c r="J1541" s="1">
        <v>3700000</v>
      </c>
      <c r="K1541" s="1">
        <v>2000000</v>
      </c>
      <c r="L1541" s="1">
        <v>5000000</v>
      </c>
      <c r="M1541" s="1">
        <v>1400000</v>
      </c>
      <c r="N1541" s="1" t="s">
        <v>24</v>
      </c>
      <c r="O1541" s="1">
        <f>Cleaned_Data[[#This Row],[ loan_amount]]-Cleaned_Data[[#This Row],[ bank_asset_value]]</f>
        <v>3200000</v>
      </c>
      <c r="P1541" s="1">
        <f>Cleaned_Data[[#This Row],[ loan_amount]]</f>
        <v>4600000</v>
      </c>
      <c r="Q1541" s="1" t="str">
        <f t="shared" si="97"/>
        <v>500–599</v>
      </c>
      <c r="R1541" s="1">
        <f>Cleaned_Data[[#This Row],[ residential_assets_value]]+Cleaned_Data[[#This Row],[ commercial_assets_value]]+Cleaned_Data[[#This Row],[ luxury_assets_value]]</f>
        <v>10700000</v>
      </c>
      <c r="S1541" s="1">
        <f>Cleaned_Data[[#This Row],[ income_annum]]+Cleaned_Data[[#This Row],[ residential_assets_value]]+Cleaned_Data[[#This Row],[ commercial_assets_value]]+Cleaned_Data[[#This Row],[ luxury_assets_value]]</f>
        <v>12200000</v>
      </c>
      <c r="T1541" s="1" t="str">
        <f t="shared" si="98"/>
        <v>1–2 Cr</v>
      </c>
      <c r="U1541" s="12">
        <f t="shared" si="99"/>
        <v>766667</v>
      </c>
      <c r="V1541" s="1" t="str">
        <f>IF(Cleaned_Data[[#This Row],[EMI_Estimate]]&lt;50000, "50K", IF(Cleaned_Data[[#This Row],[EMI_Estimate]]&lt;100000, "50K-1L", IF(Cleaned_Data[[#This Row],[EMI_Estimate]]&lt;150000, "1L-1.5L", IF(Cleaned_Data[[#This Row],[EMI_Estimate]]&lt;200000,"1.5-2L", "&gt;2L"))))</f>
        <v>&gt;2L</v>
      </c>
    </row>
    <row r="1542" spans="1:22" x14ac:dyDescent="0.35">
      <c r="A1542">
        <v>1541</v>
      </c>
      <c r="B1542">
        <v>1</v>
      </c>
      <c r="C1542" t="s">
        <v>22</v>
      </c>
      <c r="D1542" t="s">
        <v>20</v>
      </c>
      <c r="E1542">
        <v>6200000</v>
      </c>
      <c r="F1542" t="str">
        <f t="shared" si="96"/>
        <v>&gt;20 Lakh</v>
      </c>
      <c r="G1542">
        <v>23100000</v>
      </c>
      <c r="H1542">
        <v>16</v>
      </c>
      <c r="I1542">
        <v>838</v>
      </c>
      <c r="J1542" s="1">
        <v>9100000</v>
      </c>
      <c r="K1542" s="1">
        <v>1400000</v>
      </c>
      <c r="L1542" s="1">
        <v>23500000</v>
      </c>
      <c r="M1542" s="1">
        <v>7000000</v>
      </c>
      <c r="N1542" s="1" t="s">
        <v>21</v>
      </c>
      <c r="O1542" s="1">
        <f>Cleaned_Data[[#This Row],[ loan_amount]]-Cleaned_Data[[#This Row],[ bank_asset_value]]</f>
        <v>16100000</v>
      </c>
      <c r="P1542" s="1">
        <f>Cleaned_Data[[#This Row],[ loan_amount]]</f>
        <v>23100000</v>
      </c>
      <c r="Q1542" s="1" t="str">
        <f t="shared" si="97"/>
        <v>800+</v>
      </c>
      <c r="R1542" s="1">
        <f>Cleaned_Data[[#This Row],[ residential_assets_value]]+Cleaned_Data[[#This Row],[ commercial_assets_value]]+Cleaned_Data[[#This Row],[ luxury_assets_value]]</f>
        <v>34000000</v>
      </c>
      <c r="S1542" s="1">
        <f>Cleaned_Data[[#This Row],[ income_annum]]+Cleaned_Data[[#This Row],[ residential_assets_value]]+Cleaned_Data[[#This Row],[ commercial_assets_value]]+Cleaned_Data[[#This Row],[ luxury_assets_value]]</f>
        <v>40200000</v>
      </c>
      <c r="T1542" s="1" t="str">
        <f t="shared" si="98"/>
        <v>&gt;4 Cr</v>
      </c>
      <c r="U1542" s="12">
        <f t="shared" si="99"/>
        <v>1443750</v>
      </c>
      <c r="V1542" s="1" t="str">
        <f>IF(Cleaned_Data[[#This Row],[EMI_Estimate]]&lt;50000, "50K", IF(Cleaned_Data[[#This Row],[EMI_Estimate]]&lt;100000, "50K-1L", IF(Cleaned_Data[[#This Row],[EMI_Estimate]]&lt;150000, "1L-1.5L", IF(Cleaned_Data[[#This Row],[EMI_Estimate]]&lt;200000,"1.5-2L", "&gt;2L"))))</f>
        <v>&gt;2L</v>
      </c>
    </row>
    <row r="1543" spans="1:22" x14ac:dyDescent="0.35">
      <c r="A1543">
        <v>1542</v>
      </c>
      <c r="B1543">
        <v>4</v>
      </c>
      <c r="C1543" t="s">
        <v>19</v>
      </c>
      <c r="D1543" t="s">
        <v>23</v>
      </c>
      <c r="E1543">
        <v>900000</v>
      </c>
      <c r="F1543" t="str">
        <f t="shared" si="96"/>
        <v>5-10 Lakh</v>
      </c>
      <c r="G1543">
        <v>2900000</v>
      </c>
      <c r="H1543">
        <v>6</v>
      </c>
      <c r="I1543">
        <v>560</v>
      </c>
      <c r="J1543" s="1">
        <v>1500000</v>
      </c>
      <c r="K1543" s="1">
        <v>900000</v>
      </c>
      <c r="L1543" s="1">
        <v>3100000</v>
      </c>
      <c r="M1543" s="1">
        <v>900000</v>
      </c>
      <c r="N1543" s="1" t="s">
        <v>21</v>
      </c>
      <c r="O1543" s="1">
        <f>Cleaned_Data[[#This Row],[ loan_amount]]-Cleaned_Data[[#This Row],[ bank_asset_value]]</f>
        <v>2000000</v>
      </c>
      <c r="P1543" s="1">
        <f>Cleaned_Data[[#This Row],[ loan_amount]]</f>
        <v>2900000</v>
      </c>
      <c r="Q1543" s="1" t="str">
        <f t="shared" si="97"/>
        <v>500–599</v>
      </c>
      <c r="R1543" s="1">
        <f>Cleaned_Data[[#This Row],[ residential_assets_value]]+Cleaned_Data[[#This Row],[ commercial_assets_value]]+Cleaned_Data[[#This Row],[ luxury_assets_value]]</f>
        <v>5500000</v>
      </c>
      <c r="S1543" s="1">
        <f>Cleaned_Data[[#This Row],[ income_annum]]+Cleaned_Data[[#This Row],[ residential_assets_value]]+Cleaned_Data[[#This Row],[ commercial_assets_value]]+Cleaned_Data[[#This Row],[ luxury_assets_value]]</f>
        <v>6400000</v>
      </c>
      <c r="T1543" s="1" t="str">
        <f t="shared" si="98"/>
        <v>&lt;1 Cr</v>
      </c>
      <c r="U1543" s="12">
        <f t="shared" si="99"/>
        <v>483333</v>
      </c>
      <c r="V1543" s="1" t="str">
        <f>IF(Cleaned_Data[[#This Row],[EMI_Estimate]]&lt;50000, "50K", IF(Cleaned_Data[[#This Row],[EMI_Estimate]]&lt;100000, "50K-1L", IF(Cleaned_Data[[#This Row],[EMI_Estimate]]&lt;150000, "1L-1.5L", IF(Cleaned_Data[[#This Row],[EMI_Estimate]]&lt;200000,"1.5-2L", "&gt;2L"))))</f>
        <v>&gt;2L</v>
      </c>
    </row>
    <row r="1544" spans="1:22" x14ac:dyDescent="0.35">
      <c r="A1544">
        <v>1543</v>
      </c>
      <c r="B1544">
        <v>3</v>
      </c>
      <c r="C1544" t="s">
        <v>22</v>
      </c>
      <c r="D1544" t="s">
        <v>20</v>
      </c>
      <c r="E1544">
        <v>7700000</v>
      </c>
      <c r="F1544" t="str">
        <f t="shared" si="96"/>
        <v>&gt;20 Lakh</v>
      </c>
      <c r="G1544">
        <v>26400000</v>
      </c>
      <c r="H1544">
        <v>12</v>
      </c>
      <c r="I1544">
        <v>759</v>
      </c>
      <c r="J1544" s="1">
        <v>3400000</v>
      </c>
      <c r="K1544" s="1">
        <v>2900000</v>
      </c>
      <c r="L1544" s="1">
        <v>21900000</v>
      </c>
      <c r="M1544" s="1">
        <v>10800000</v>
      </c>
      <c r="N1544" s="1" t="s">
        <v>21</v>
      </c>
      <c r="O1544" s="1">
        <f>Cleaned_Data[[#This Row],[ loan_amount]]-Cleaned_Data[[#This Row],[ bank_asset_value]]</f>
        <v>15600000</v>
      </c>
      <c r="P1544" s="1">
        <f>Cleaned_Data[[#This Row],[ loan_amount]]</f>
        <v>26400000</v>
      </c>
      <c r="Q1544" s="1" t="str">
        <f t="shared" si="97"/>
        <v>700–799</v>
      </c>
      <c r="R1544" s="1">
        <f>Cleaned_Data[[#This Row],[ residential_assets_value]]+Cleaned_Data[[#This Row],[ commercial_assets_value]]+Cleaned_Data[[#This Row],[ luxury_assets_value]]</f>
        <v>28200000</v>
      </c>
      <c r="S1544" s="1">
        <f>Cleaned_Data[[#This Row],[ income_annum]]+Cleaned_Data[[#This Row],[ residential_assets_value]]+Cleaned_Data[[#This Row],[ commercial_assets_value]]+Cleaned_Data[[#This Row],[ luxury_assets_value]]</f>
        <v>35900000</v>
      </c>
      <c r="T1544" s="1" t="str">
        <f t="shared" si="98"/>
        <v>3–4 Cr</v>
      </c>
      <c r="U1544" s="12">
        <f t="shared" si="99"/>
        <v>2200000</v>
      </c>
      <c r="V1544" s="1" t="str">
        <f>IF(Cleaned_Data[[#This Row],[EMI_Estimate]]&lt;50000, "50K", IF(Cleaned_Data[[#This Row],[EMI_Estimate]]&lt;100000, "50K-1L", IF(Cleaned_Data[[#This Row],[EMI_Estimate]]&lt;150000, "1L-1.5L", IF(Cleaned_Data[[#This Row],[EMI_Estimate]]&lt;200000,"1.5-2L", "&gt;2L"))))</f>
        <v>&gt;2L</v>
      </c>
    </row>
    <row r="1545" spans="1:22" x14ac:dyDescent="0.35">
      <c r="A1545">
        <v>1544</v>
      </c>
      <c r="B1545">
        <v>2</v>
      </c>
      <c r="C1545" t="s">
        <v>19</v>
      </c>
      <c r="D1545" t="s">
        <v>23</v>
      </c>
      <c r="E1545">
        <v>600000</v>
      </c>
      <c r="F1545" t="str">
        <f t="shared" si="96"/>
        <v>5-10 Lakh</v>
      </c>
      <c r="G1545">
        <v>2400000</v>
      </c>
      <c r="H1545">
        <v>6</v>
      </c>
      <c r="I1545">
        <v>454</v>
      </c>
      <c r="J1545" s="1">
        <v>100000</v>
      </c>
      <c r="K1545" s="1">
        <v>600000</v>
      </c>
      <c r="L1545" s="1">
        <v>2300000</v>
      </c>
      <c r="M1545" s="1">
        <v>300000</v>
      </c>
      <c r="N1545" s="1" t="s">
        <v>24</v>
      </c>
      <c r="O1545" s="1">
        <f>Cleaned_Data[[#This Row],[ loan_amount]]-Cleaned_Data[[#This Row],[ bank_asset_value]]</f>
        <v>2100000</v>
      </c>
      <c r="P1545" s="1">
        <f>Cleaned_Data[[#This Row],[ loan_amount]]</f>
        <v>2400000</v>
      </c>
      <c r="Q1545" s="1" t="str">
        <f t="shared" si="97"/>
        <v>300–499</v>
      </c>
      <c r="R1545" s="1">
        <f>Cleaned_Data[[#This Row],[ residential_assets_value]]+Cleaned_Data[[#This Row],[ commercial_assets_value]]+Cleaned_Data[[#This Row],[ luxury_assets_value]]</f>
        <v>3000000</v>
      </c>
      <c r="S1545" s="1">
        <f>Cleaned_Data[[#This Row],[ income_annum]]+Cleaned_Data[[#This Row],[ residential_assets_value]]+Cleaned_Data[[#This Row],[ commercial_assets_value]]+Cleaned_Data[[#This Row],[ luxury_assets_value]]</f>
        <v>3600000</v>
      </c>
      <c r="T1545" s="1" t="str">
        <f t="shared" si="98"/>
        <v>&lt;1 Cr</v>
      </c>
      <c r="U1545" s="12">
        <f t="shared" si="99"/>
        <v>400000</v>
      </c>
      <c r="V1545" s="1" t="str">
        <f>IF(Cleaned_Data[[#This Row],[EMI_Estimate]]&lt;50000, "50K", IF(Cleaned_Data[[#This Row],[EMI_Estimate]]&lt;100000, "50K-1L", IF(Cleaned_Data[[#This Row],[EMI_Estimate]]&lt;150000, "1L-1.5L", IF(Cleaned_Data[[#This Row],[EMI_Estimate]]&lt;200000,"1.5-2L", "&gt;2L"))))</f>
        <v>&gt;2L</v>
      </c>
    </row>
    <row r="1546" spans="1:22" x14ac:dyDescent="0.35">
      <c r="A1546">
        <v>1545</v>
      </c>
      <c r="B1546">
        <v>4</v>
      </c>
      <c r="C1546" t="s">
        <v>22</v>
      </c>
      <c r="D1546" t="s">
        <v>20</v>
      </c>
      <c r="E1546">
        <v>4300000</v>
      </c>
      <c r="F1546" t="str">
        <f t="shared" si="96"/>
        <v>&gt;20 Lakh</v>
      </c>
      <c r="G1546">
        <v>16500000</v>
      </c>
      <c r="H1546">
        <v>4</v>
      </c>
      <c r="I1546">
        <v>539</v>
      </c>
      <c r="J1546" s="1">
        <v>10600000</v>
      </c>
      <c r="K1546" s="1">
        <v>6100000</v>
      </c>
      <c r="L1546" s="1">
        <v>9300000</v>
      </c>
      <c r="M1546" s="1">
        <v>2100000</v>
      </c>
      <c r="N1546" s="1" t="s">
        <v>21</v>
      </c>
      <c r="O1546" s="1">
        <f>Cleaned_Data[[#This Row],[ loan_amount]]-Cleaned_Data[[#This Row],[ bank_asset_value]]</f>
        <v>14400000</v>
      </c>
      <c r="P1546" s="1">
        <f>Cleaned_Data[[#This Row],[ loan_amount]]</f>
        <v>16500000</v>
      </c>
      <c r="Q1546" s="1" t="str">
        <f t="shared" si="97"/>
        <v>500–599</v>
      </c>
      <c r="R1546" s="1">
        <f>Cleaned_Data[[#This Row],[ residential_assets_value]]+Cleaned_Data[[#This Row],[ commercial_assets_value]]+Cleaned_Data[[#This Row],[ luxury_assets_value]]</f>
        <v>26000000</v>
      </c>
      <c r="S1546" s="1">
        <f>Cleaned_Data[[#This Row],[ income_annum]]+Cleaned_Data[[#This Row],[ residential_assets_value]]+Cleaned_Data[[#This Row],[ commercial_assets_value]]+Cleaned_Data[[#This Row],[ luxury_assets_value]]</f>
        <v>30300000</v>
      </c>
      <c r="T1546" s="1" t="str">
        <f t="shared" si="98"/>
        <v>3–4 Cr</v>
      </c>
      <c r="U1546" s="12">
        <f t="shared" si="99"/>
        <v>4125000</v>
      </c>
      <c r="V1546" s="1" t="str">
        <f>IF(Cleaned_Data[[#This Row],[EMI_Estimate]]&lt;50000, "50K", IF(Cleaned_Data[[#This Row],[EMI_Estimate]]&lt;100000, "50K-1L", IF(Cleaned_Data[[#This Row],[EMI_Estimate]]&lt;150000, "1L-1.5L", IF(Cleaned_Data[[#This Row],[EMI_Estimate]]&lt;200000,"1.5-2L", "&gt;2L"))))</f>
        <v>&gt;2L</v>
      </c>
    </row>
    <row r="1547" spans="1:22" x14ac:dyDescent="0.35">
      <c r="A1547">
        <v>1546</v>
      </c>
      <c r="B1547">
        <v>2</v>
      </c>
      <c r="C1547" t="s">
        <v>22</v>
      </c>
      <c r="D1547" t="s">
        <v>23</v>
      </c>
      <c r="E1547">
        <v>8200000</v>
      </c>
      <c r="F1547" t="str">
        <f t="shared" si="96"/>
        <v>&gt;20 Lakh</v>
      </c>
      <c r="G1547">
        <v>27800000</v>
      </c>
      <c r="H1547">
        <v>16</v>
      </c>
      <c r="I1547">
        <v>827</v>
      </c>
      <c r="J1547" s="1">
        <v>11500000</v>
      </c>
      <c r="K1547" s="1">
        <v>8700000</v>
      </c>
      <c r="L1547" s="1">
        <v>26000000</v>
      </c>
      <c r="M1547" s="1">
        <v>10700000</v>
      </c>
      <c r="N1547" s="1" t="s">
        <v>21</v>
      </c>
      <c r="O1547" s="1">
        <f>Cleaned_Data[[#This Row],[ loan_amount]]-Cleaned_Data[[#This Row],[ bank_asset_value]]</f>
        <v>17100000</v>
      </c>
      <c r="P1547" s="1">
        <f>Cleaned_Data[[#This Row],[ loan_amount]]</f>
        <v>27800000</v>
      </c>
      <c r="Q1547" s="1" t="str">
        <f t="shared" si="97"/>
        <v>800+</v>
      </c>
      <c r="R1547" s="1">
        <f>Cleaned_Data[[#This Row],[ residential_assets_value]]+Cleaned_Data[[#This Row],[ commercial_assets_value]]+Cleaned_Data[[#This Row],[ luxury_assets_value]]</f>
        <v>46200000</v>
      </c>
      <c r="S1547" s="1">
        <f>Cleaned_Data[[#This Row],[ income_annum]]+Cleaned_Data[[#This Row],[ residential_assets_value]]+Cleaned_Data[[#This Row],[ commercial_assets_value]]+Cleaned_Data[[#This Row],[ luxury_assets_value]]</f>
        <v>54400000</v>
      </c>
      <c r="T1547" s="1" t="str">
        <f t="shared" si="98"/>
        <v>&gt;4 Cr</v>
      </c>
      <c r="U1547" s="12">
        <f t="shared" si="99"/>
        <v>1737500</v>
      </c>
      <c r="V1547" s="1" t="str">
        <f>IF(Cleaned_Data[[#This Row],[EMI_Estimate]]&lt;50000, "50K", IF(Cleaned_Data[[#This Row],[EMI_Estimate]]&lt;100000, "50K-1L", IF(Cleaned_Data[[#This Row],[EMI_Estimate]]&lt;150000, "1L-1.5L", IF(Cleaned_Data[[#This Row],[EMI_Estimate]]&lt;200000,"1.5-2L", "&gt;2L"))))</f>
        <v>&gt;2L</v>
      </c>
    </row>
    <row r="1548" spans="1:22" x14ac:dyDescent="0.35">
      <c r="A1548">
        <v>1547</v>
      </c>
      <c r="B1548">
        <v>0</v>
      </c>
      <c r="C1548" t="s">
        <v>22</v>
      </c>
      <c r="D1548" t="s">
        <v>20</v>
      </c>
      <c r="E1548">
        <v>3500000</v>
      </c>
      <c r="F1548" t="str">
        <f t="shared" si="96"/>
        <v>&gt;20 Lakh</v>
      </c>
      <c r="G1548">
        <v>11900000</v>
      </c>
      <c r="H1548">
        <v>12</v>
      </c>
      <c r="I1548">
        <v>686</v>
      </c>
      <c r="J1548" s="1">
        <v>4400000</v>
      </c>
      <c r="K1548" s="1">
        <v>4800000</v>
      </c>
      <c r="L1548" s="1">
        <v>10100000</v>
      </c>
      <c r="M1548" s="1">
        <v>2500000</v>
      </c>
      <c r="N1548" s="1" t="s">
        <v>21</v>
      </c>
      <c r="O1548" s="1">
        <f>Cleaned_Data[[#This Row],[ loan_amount]]-Cleaned_Data[[#This Row],[ bank_asset_value]]</f>
        <v>9400000</v>
      </c>
      <c r="P1548" s="1">
        <f>Cleaned_Data[[#This Row],[ loan_amount]]</f>
        <v>11900000</v>
      </c>
      <c r="Q1548" s="1" t="str">
        <f t="shared" si="97"/>
        <v>600–699</v>
      </c>
      <c r="R1548" s="1">
        <f>Cleaned_Data[[#This Row],[ residential_assets_value]]+Cleaned_Data[[#This Row],[ commercial_assets_value]]+Cleaned_Data[[#This Row],[ luxury_assets_value]]</f>
        <v>19300000</v>
      </c>
      <c r="S1548" s="1">
        <f>Cleaned_Data[[#This Row],[ income_annum]]+Cleaned_Data[[#This Row],[ residential_assets_value]]+Cleaned_Data[[#This Row],[ commercial_assets_value]]+Cleaned_Data[[#This Row],[ luxury_assets_value]]</f>
        <v>22800000</v>
      </c>
      <c r="T1548" s="1" t="str">
        <f t="shared" si="98"/>
        <v>2–3 Cr</v>
      </c>
      <c r="U1548" s="12">
        <f t="shared" si="99"/>
        <v>991667</v>
      </c>
      <c r="V1548" s="1" t="str">
        <f>IF(Cleaned_Data[[#This Row],[EMI_Estimate]]&lt;50000, "50K", IF(Cleaned_Data[[#This Row],[EMI_Estimate]]&lt;100000, "50K-1L", IF(Cleaned_Data[[#This Row],[EMI_Estimate]]&lt;150000, "1L-1.5L", IF(Cleaned_Data[[#This Row],[EMI_Estimate]]&lt;200000,"1.5-2L", "&gt;2L"))))</f>
        <v>&gt;2L</v>
      </c>
    </row>
    <row r="1549" spans="1:22" x14ac:dyDescent="0.35">
      <c r="A1549">
        <v>1548</v>
      </c>
      <c r="B1549">
        <v>1</v>
      </c>
      <c r="C1549" t="s">
        <v>19</v>
      </c>
      <c r="D1549" t="s">
        <v>23</v>
      </c>
      <c r="E1549">
        <v>9900000</v>
      </c>
      <c r="F1549" t="str">
        <f t="shared" si="96"/>
        <v>&gt;20 Lakh</v>
      </c>
      <c r="G1549">
        <v>34100000</v>
      </c>
      <c r="H1549">
        <v>14</v>
      </c>
      <c r="I1549">
        <v>371</v>
      </c>
      <c r="J1549" s="1">
        <v>24400000</v>
      </c>
      <c r="K1549" s="1">
        <v>7100000</v>
      </c>
      <c r="L1549" s="1">
        <v>29300000</v>
      </c>
      <c r="M1549" s="1">
        <v>6200000</v>
      </c>
      <c r="N1549" s="1" t="s">
        <v>24</v>
      </c>
      <c r="O1549" s="1">
        <f>Cleaned_Data[[#This Row],[ loan_amount]]-Cleaned_Data[[#This Row],[ bank_asset_value]]</f>
        <v>27900000</v>
      </c>
      <c r="P1549" s="1">
        <f>Cleaned_Data[[#This Row],[ loan_amount]]</f>
        <v>34100000</v>
      </c>
      <c r="Q1549" s="1" t="str">
        <f t="shared" si="97"/>
        <v>300–499</v>
      </c>
      <c r="R1549" s="1">
        <f>Cleaned_Data[[#This Row],[ residential_assets_value]]+Cleaned_Data[[#This Row],[ commercial_assets_value]]+Cleaned_Data[[#This Row],[ luxury_assets_value]]</f>
        <v>60800000</v>
      </c>
      <c r="S1549" s="1">
        <f>Cleaned_Data[[#This Row],[ income_annum]]+Cleaned_Data[[#This Row],[ residential_assets_value]]+Cleaned_Data[[#This Row],[ commercial_assets_value]]+Cleaned_Data[[#This Row],[ luxury_assets_value]]</f>
        <v>70700000</v>
      </c>
      <c r="T1549" s="1" t="str">
        <f t="shared" si="98"/>
        <v>&gt;4 Cr</v>
      </c>
      <c r="U1549" s="12">
        <f t="shared" si="99"/>
        <v>2435714</v>
      </c>
      <c r="V1549" s="1" t="str">
        <f>IF(Cleaned_Data[[#This Row],[EMI_Estimate]]&lt;50000, "50K", IF(Cleaned_Data[[#This Row],[EMI_Estimate]]&lt;100000, "50K-1L", IF(Cleaned_Data[[#This Row],[EMI_Estimate]]&lt;150000, "1L-1.5L", IF(Cleaned_Data[[#This Row],[EMI_Estimate]]&lt;200000,"1.5-2L", "&gt;2L"))))</f>
        <v>&gt;2L</v>
      </c>
    </row>
    <row r="1550" spans="1:22" x14ac:dyDescent="0.35">
      <c r="A1550">
        <v>1549</v>
      </c>
      <c r="B1550">
        <v>5</v>
      </c>
      <c r="C1550" t="s">
        <v>19</v>
      </c>
      <c r="D1550" t="s">
        <v>20</v>
      </c>
      <c r="E1550">
        <v>700000</v>
      </c>
      <c r="F1550" t="str">
        <f t="shared" si="96"/>
        <v>5-10 Lakh</v>
      </c>
      <c r="G1550">
        <v>1900000</v>
      </c>
      <c r="H1550">
        <v>4</v>
      </c>
      <c r="I1550">
        <v>784</v>
      </c>
      <c r="J1550" s="1">
        <v>500000</v>
      </c>
      <c r="K1550" s="1">
        <v>1000000</v>
      </c>
      <c r="L1550" s="1">
        <v>2100000</v>
      </c>
      <c r="M1550" s="1">
        <v>600000</v>
      </c>
      <c r="N1550" s="1" t="s">
        <v>21</v>
      </c>
      <c r="O1550" s="1">
        <f>Cleaned_Data[[#This Row],[ loan_amount]]-Cleaned_Data[[#This Row],[ bank_asset_value]]</f>
        <v>1300000</v>
      </c>
      <c r="P1550" s="1">
        <f>Cleaned_Data[[#This Row],[ loan_amount]]</f>
        <v>1900000</v>
      </c>
      <c r="Q1550" s="1" t="str">
        <f t="shared" si="97"/>
        <v>700–799</v>
      </c>
      <c r="R1550" s="1">
        <f>Cleaned_Data[[#This Row],[ residential_assets_value]]+Cleaned_Data[[#This Row],[ commercial_assets_value]]+Cleaned_Data[[#This Row],[ luxury_assets_value]]</f>
        <v>3600000</v>
      </c>
      <c r="S1550" s="1">
        <f>Cleaned_Data[[#This Row],[ income_annum]]+Cleaned_Data[[#This Row],[ residential_assets_value]]+Cleaned_Data[[#This Row],[ commercial_assets_value]]+Cleaned_Data[[#This Row],[ luxury_assets_value]]</f>
        <v>4300000</v>
      </c>
      <c r="T1550" s="1" t="str">
        <f t="shared" si="98"/>
        <v>&lt;1 Cr</v>
      </c>
      <c r="U1550" s="12">
        <f t="shared" si="99"/>
        <v>475000</v>
      </c>
      <c r="V1550" s="1" t="str">
        <f>IF(Cleaned_Data[[#This Row],[EMI_Estimate]]&lt;50000, "50K", IF(Cleaned_Data[[#This Row],[EMI_Estimate]]&lt;100000, "50K-1L", IF(Cleaned_Data[[#This Row],[EMI_Estimate]]&lt;150000, "1L-1.5L", IF(Cleaned_Data[[#This Row],[EMI_Estimate]]&lt;200000,"1.5-2L", "&gt;2L"))))</f>
        <v>&gt;2L</v>
      </c>
    </row>
    <row r="1551" spans="1:22" x14ac:dyDescent="0.35">
      <c r="A1551">
        <v>1550</v>
      </c>
      <c r="B1551">
        <v>1</v>
      </c>
      <c r="C1551" t="s">
        <v>19</v>
      </c>
      <c r="D1551" t="s">
        <v>23</v>
      </c>
      <c r="E1551">
        <v>2100000</v>
      </c>
      <c r="F1551" t="str">
        <f t="shared" si="96"/>
        <v>&gt;20 Lakh</v>
      </c>
      <c r="G1551">
        <v>7300000</v>
      </c>
      <c r="H1551">
        <v>16</v>
      </c>
      <c r="I1551">
        <v>826</v>
      </c>
      <c r="J1551" s="1">
        <v>1600000</v>
      </c>
      <c r="K1551" s="1">
        <v>3500000</v>
      </c>
      <c r="L1551" s="1">
        <v>7700000</v>
      </c>
      <c r="M1551" s="1">
        <v>1400000</v>
      </c>
      <c r="N1551" s="1" t="s">
        <v>21</v>
      </c>
      <c r="O1551" s="1">
        <f>Cleaned_Data[[#This Row],[ loan_amount]]-Cleaned_Data[[#This Row],[ bank_asset_value]]</f>
        <v>5900000</v>
      </c>
      <c r="P1551" s="1">
        <f>Cleaned_Data[[#This Row],[ loan_amount]]</f>
        <v>7300000</v>
      </c>
      <c r="Q1551" s="1" t="str">
        <f t="shared" si="97"/>
        <v>800+</v>
      </c>
      <c r="R1551" s="1">
        <f>Cleaned_Data[[#This Row],[ residential_assets_value]]+Cleaned_Data[[#This Row],[ commercial_assets_value]]+Cleaned_Data[[#This Row],[ luxury_assets_value]]</f>
        <v>12800000</v>
      </c>
      <c r="S1551" s="1">
        <f>Cleaned_Data[[#This Row],[ income_annum]]+Cleaned_Data[[#This Row],[ residential_assets_value]]+Cleaned_Data[[#This Row],[ commercial_assets_value]]+Cleaned_Data[[#This Row],[ luxury_assets_value]]</f>
        <v>14900000</v>
      </c>
      <c r="T1551" s="1" t="str">
        <f t="shared" si="98"/>
        <v>1–2 Cr</v>
      </c>
      <c r="U1551" s="12">
        <f t="shared" si="99"/>
        <v>456250</v>
      </c>
      <c r="V1551" s="1" t="str">
        <f>IF(Cleaned_Data[[#This Row],[EMI_Estimate]]&lt;50000, "50K", IF(Cleaned_Data[[#This Row],[EMI_Estimate]]&lt;100000, "50K-1L", IF(Cleaned_Data[[#This Row],[EMI_Estimate]]&lt;150000, "1L-1.5L", IF(Cleaned_Data[[#This Row],[EMI_Estimate]]&lt;200000,"1.5-2L", "&gt;2L"))))</f>
        <v>&gt;2L</v>
      </c>
    </row>
    <row r="1552" spans="1:22" x14ac:dyDescent="0.35">
      <c r="A1552">
        <v>1551</v>
      </c>
      <c r="B1552">
        <v>2</v>
      </c>
      <c r="C1552" t="s">
        <v>22</v>
      </c>
      <c r="D1552" t="s">
        <v>20</v>
      </c>
      <c r="E1552">
        <v>3200000</v>
      </c>
      <c r="F1552" t="str">
        <f t="shared" si="96"/>
        <v>&gt;20 Lakh</v>
      </c>
      <c r="G1552">
        <v>10500000</v>
      </c>
      <c r="H1552">
        <v>12</v>
      </c>
      <c r="I1552">
        <v>502</v>
      </c>
      <c r="J1552" s="1">
        <v>4300000</v>
      </c>
      <c r="K1552" s="1">
        <v>1500000</v>
      </c>
      <c r="L1552" s="1">
        <v>10000000</v>
      </c>
      <c r="M1552" s="1">
        <v>4500000</v>
      </c>
      <c r="N1552" s="1" t="s">
        <v>24</v>
      </c>
      <c r="O1552" s="1">
        <f>Cleaned_Data[[#This Row],[ loan_amount]]-Cleaned_Data[[#This Row],[ bank_asset_value]]</f>
        <v>6000000</v>
      </c>
      <c r="P1552" s="1">
        <f>Cleaned_Data[[#This Row],[ loan_amount]]</f>
        <v>10500000</v>
      </c>
      <c r="Q1552" s="1" t="str">
        <f t="shared" si="97"/>
        <v>500–599</v>
      </c>
      <c r="R1552" s="1">
        <f>Cleaned_Data[[#This Row],[ residential_assets_value]]+Cleaned_Data[[#This Row],[ commercial_assets_value]]+Cleaned_Data[[#This Row],[ luxury_assets_value]]</f>
        <v>15800000</v>
      </c>
      <c r="S1552" s="1">
        <f>Cleaned_Data[[#This Row],[ income_annum]]+Cleaned_Data[[#This Row],[ residential_assets_value]]+Cleaned_Data[[#This Row],[ commercial_assets_value]]+Cleaned_Data[[#This Row],[ luxury_assets_value]]</f>
        <v>19000000</v>
      </c>
      <c r="T1552" s="1" t="str">
        <f t="shared" si="98"/>
        <v>1–2 Cr</v>
      </c>
      <c r="U1552" s="12">
        <f t="shared" si="99"/>
        <v>875000</v>
      </c>
      <c r="V1552" s="1" t="str">
        <f>IF(Cleaned_Data[[#This Row],[EMI_Estimate]]&lt;50000, "50K", IF(Cleaned_Data[[#This Row],[EMI_Estimate]]&lt;100000, "50K-1L", IF(Cleaned_Data[[#This Row],[EMI_Estimate]]&lt;150000, "1L-1.5L", IF(Cleaned_Data[[#This Row],[EMI_Estimate]]&lt;200000,"1.5-2L", "&gt;2L"))))</f>
        <v>&gt;2L</v>
      </c>
    </row>
    <row r="1553" spans="1:22" x14ac:dyDescent="0.35">
      <c r="A1553">
        <v>1552</v>
      </c>
      <c r="B1553">
        <v>0</v>
      </c>
      <c r="C1553" t="s">
        <v>19</v>
      </c>
      <c r="D1553" t="s">
        <v>20</v>
      </c>
      <c r="E1553">
        <v>2900000</v>
      </c>
      <c r="F1553" t="str">
        <f t="shared" si="96"/>
        <v>&gt;20 Lakh</v>
      </c>
      <c r="G1553">
        <v>7800000</v>
      </c>
      <c r="H1553">
        <v>8</v>
      </c>
      <c r="I1553">
        <v>367</v>
      </c>
      <c r="J1553" s="1">
        <v>700000</v>
      </c>
      <c r="K1553" s="1">
        <v>3700000</v>
      </c>
      <c r="L1553" s="1">
        <v>7700000</v>
      </c>
      <c r="M1553" s="1">
        <v>3600000</v>
      </c>
      <c r="N1553" s="1" t="s">
        <v>24</v>
      </c>
      <c r="O1553" s="1">
        <f>Cleaned_Data[[#This Row],[ loan_amount]]-Cleaned_Data[[#This Row],[ bank_asset_value]]</f>
        <v>4200000</v>
      </c>
      <c r="P1553" s="1">
        <f>Cleaned_Data[[#This Row],[ loan_amount]]</f>
        <v>7800000</v>
      </c>
      <c r="Q1553" s="1" t="str">
        <f t="shared" si="97"/>
        <v>300–499</v>
      </c>
      <c r="R1553" s="1">
        <f>Cleaned_Data[[#This Row],[ residential_assets_value]]+Cleaned_Data[[#This Row],[ commercial_assets_value]]+Cleaned_Data[[#This Row],[ luxury_assets_value]]</f>
        <v>12100000</v>
      </c>
      <c r="S1553" s="1">
        <f>Cleaned_Data[[#This Row],[ income_annum]]+Cleaned_Data[[#This Row],[ residential_assets_value]]+Cleaned_Data[[#This Row],[ commercial_assets_value]]+Cleaned_Data[[#This Row],[ luxury_assets_value]]</f>
        <v>15000000</v>
      </c>
      <c r="T1553" s="1" t="str">
        <f t="shared" si="98"/>
        <v>1–2 Cr</v>
      </c>
      <c r="U1553" s="12">
        <f t="shared" si="99"/>
        <v>975000</v>
      </c>
      <c r="V1553" s="1" t="str">
        <f>IF(Cleaned_Data[[#This Row],[EMI_Estimate]]&lt;50000, "50K", IF(Cleaned_Data[[#This Row],[EMI_Estimate]]&lt;100000, "50K-1L", IF(Cleaned_Data[[#This Row],[EMI_Estimate]]&lt;150000, "1L-1.5L", IF(Cleaned_Data[[#This Row],[EMI_Estimate]]&lt;200000,"1.5-2L", "&gt;2L"))))</f>
        <v>&gt;2L</v>
      </c>
    </row>
    <row r="1554" spans="1:22" x14ac:dyDescent="0.35">
      <c r="A1554">
        <v>1553</v>
      </c>
      <c r="B1554">
        <v>0</v>
      </c>
      <c r="C1554" t="s">
        <v>22</v>
      </c>
      <c r="D1554" t="s">
        <v>20</v>
      </c>
      <c r="E1554">
        <v>7000000</v>
      </c>
      <c r="F1554" t="str">
        <f t="shared" si="96"/>
        <v>&gt;20 Lakh</v>
      </c>
      <c r="G1554">
        <v>18300000</v>
      </c>
      <c r="H1554">
        <v>6</v>
      </c>
      <c r="I1554">
        <v>541</v>
      </c>
      <c r="J1554" s="1">
        <v>6300000</v>
      </c>
      <c r="K1554" s="1">
        <v>6400000</v>
      </c>
      <c r="L1554" s="1">
        <v>20800000</v>
      </c>
      <c r="M1554" s="1">
        <v>8300000</v>
      </c>
      <c r="N1554" s="1" t="s">
        <v>24</v>
      </c>
      <c r="O1554" s="1">
        <f>Cleaned_Data[[#This Row],[ loan_amount]]-Cleaned_Data[[#This Row],[ bank_asset_value]]</f>
        <v>10000000</v>
      </c>
      <c r="P1554" s="1">
        <f>Cleaned_Data[[#This Row],[ loan_amount]]</f>
        <v>18300000</v>
      </c>
      <c r="Q1554" s="1" t="str">
        <f t="shared" si="97"/>
        <v>500–599</v>
      </c>
      <c r="R1554" s="1">
        <f>Cleaned_Data[[#This Row],[ residential_assets_value]]+Cleaned_Data[[#This Row],[ commercial_assets_value]]+Cleaned_Data[[#This Row],[ luxury_assets_value]]</f>
        <v>33500000</v>
      </c>
      <c r="S1554" s="1">
        <f>Cleaned_Data[[#This Row],[ income_annum]]+Cleaned_Data[[#This Row],[ residential_assets_value]]+Cleaned_Data[[#This Row],[ commercial_assets_value]]+Cleaned_Data[[#This Row],[ luxury_assets_value]]</f>
        <v>40500000</v>
      </c>
      <c r="T1554" s="1" t="str">
        <f t="shared" si="98"/>
        <v>&gt;4 Cr</v>
      </c>
      <c r="U1554" s="12">
        <f t="shared" si="99"/>
        <v>3050000</v>
      </c>
      <c r="V1554" s="1" t="str">
        <f>IF(Cleaned_Data[[#This Row],[EMI_Estimate]]&lt;50000, "50K", IF(Cleaned_Data[[#This Row],[EMI_Estimate]]&lt;100000, "50K-1L", IF(Cleaned_Data[[#This Row],[EMI_Estimate]]&lt;150000, "1L-1.5L", IF(Cleaned_Data[[#This Row],[EMI_Estimate]]&lt;200000,"1.5-2L", "&gt;2L"))))</f>
        <v>&gt;2L</v>
      </c>
    </row>
    <row r="1555" spans="1:22" x14ac:dyDescent="0.35">
      <c r="A1555">
        <v>1554</v>
      </c>
      <c r="B1555">
        <v>1</v>
      </c>
      <c r="C1555" t="s">
        <v>19</v>
      </c>
      <c r="D1555" t="s">
        <v>20</v>
      </c>
      <c r="E1555">
        <v>3700000</v>
      </c>
      <c r="F1555" t="str">
        <f t="shared" si="96"/>
        <v>&gt;20 Lakh</v>
      </c>
      <c r="G1555">
        <v>13600000</v>
      </c>
      <c r="H1555">
        <v>16</v>
      </c>
      <c r="I1555">
        <v>608</v>
      </c>
      <c r="J1555" s="1">
        <v>400000</v>
      </c>
      <c r="K1555" s="1">
        <v>2200000</v>
      </c>
      <c r="L1555" s="1">
        <v>13400000</v>
      </c>
      <c r="M1555" s="1">
        <v>2800000</v>
      </c>
      <c r="N1555" s="1" t="s">
        <v>21</v>
      </c>
      <c r="O1555" s="1">
        <f>Cleaned_Data[[#This Row],[ loan_amount]]-Cleaned_Data[[#This Row],[ bank_asset_value]]</f>
        <v>10800000</v>
      </c>
      <c r="P1555" s="1">
        <f>Cleaned_Data[[#This Row],[ loan_amount]]</f>
        <v>13600000</v>
      </c>
      <c r="Q1555" s="1" t="str">
        <f t="shared" si="97"/>
        <v>600–699</v>
      </c>
      <c r="R1555" s="1">
        <f>Cleaned_Data[[#This Row],[ residential_assets_value]]+Cleaned_Data[[#This Row],[ commercial_assets_value]]+Cleaned_Data[[#This Row],[ luxury_assets_value]]</f>
        <v>16000000</v>
      </c>
      <c r="S1555" s="1">
        <f>Cleaned_Data[[#This Row],[ income_annum]]+Cleaned_Data[[#This Row],[ residential_assets_value]]+Cleaned_Data[[#This Row],[ commercial_assets_value]]+Cleaned_Data[[#This Row],[ luxury_assets_value]]</f>
        <v>19700000</v>
      </c>
      <c r="T1555" s="1" t="str">
        <f t="shared" si="98"/>
        <v>1–2 Cr</v>
      </c>
      <c r="U1555" s="12">
        <f t="shared" si="99"/>
        <v>850000</v>
      </c>
      <c r="V1555" s="1" t="str">
        <f>IF(Cleaned_Data[[#This Row],[EMI_Estimate]]&lt;50000, "50K", IF(Cleaned_Data[[#This Row],[EMI_Estimate]]&lt;100000, "50K-1L", IF(Cleaned_Data[[#This Row],[EMI_Estimate]]&lt;150000, "1L-1.5L", IF(Cleaned_Data[[#This Row],[EMI_Estimate]]&lt;200000,"1.5-2L", "&gt;2L"))))</f>
        <v>&gt;2L</v>
      </c>
    </row>
    <row r="1556" spans="1:22" x14ac:dyDescent="0.35">
      <c r="A1556">
        <v>1555</v>
      </c>
      <c r="B1556">
        <v>3</v>
      </c>
      <c r="C1556" t="s">
        <v>22</v>
      </c>
      <c r="D1556" t="s">
        <v>23</v>
      </c>
      <c r="E1556">
        <v>4500000</v>
      </c>
      <c r="F1556" t="str">
        <f t="shared" si="96"/>
        <v>&gt;20 Lakh</v>
      </c>
      <c r="G1556">
        <v>13100000</v>
      </c>
      <c r="H1556">
        <v>12</v>
      </c>
      <c r="I1556">
        <v>570</v>
      </c>
      <c r="J1556" s="1">
        <v>10500000</v>
      </c>
      <c r="K1556" s="1">
        <v>2000000</v>
      </c>
      <c r="L1556" s="1">
        <v>10100000</v>
      </c>
      <c r="M1556" s="1">
        <v>5800000</v>
      </c>
      <c r="N1556" s="1" t="s">
        <v>21</v>
      </c>
      <c r="O1556" s="1">
        <f>Cleaned_Data[[#This Row],[ loan_amount]]-Cleaned_Data[[#This Row],[ bank_asset_value]]</f>
        <v>7300000</v>
      </c>
      <c r="P1556" s="1">
        <f>Cleaned_Data[[#This Row],[ loan_amount]]</f>
        <v>13100000</v>
      </c>
      <c r="Q1556" s="1" t="str">
        <f t="shared" si="97"/>
        <v>500–599</v>
      </c>
      <c r="R1556" s="1">
        <f>Cleaned_Data[[#This Row],[ residential_assets_value]]+Cleaned_Data[[#This Row],[ commercial_assets_value]]+Cleaned_Data[[#This Row],[ luxury_assets_value]]</f>
        <v>22600000</v>
      </c>
      <c r="S1556" s="1">
        <f>Cleaned_Data[[#This Row],[ income_annum]]+Cleaned_Data[[#This Row],[ residential_assets_value]]+Cleaned_Data[[#This Row],[ commercial_assets_value]]+Cleaned_Data[[#This Row],[ luxury_assets_value]]</f>
        <v>27100000</v>
      </c>
      <c r="T1556" s="1" t="str">
        <f t="shared" si="98"/>
        <v>2–3 Cr</v>
      </c>
      <c r="U1556" s="12">
        <f t="shared" si="99"/>
        <v>1091667</v>
      </c>
      <c r="V1556" s="1" t="str">
        <f>IF(Cleaned_Data[[#This Row],[EMI_Estimate]]&lt;50000, "50K", IF(Cleaned_Data[[#This Row],[EMI_Estimate]]&lt;100000, "50K-1L", IF(Cleaned_Data[[#This Row],[EMI_Estimate]]&lt;150000, "1L-1.5L", IF(Cleaned_Data[[#This Row],[EMI_Estimate]]&lt;200000,"1.5-2L", "&gt;2L"))))</f>
        <v>&gt;2L</v>
      </c>
    </row>
    <row r="1557" spans="1:22" x14ac:dyDescent="0.35">
      <c r="A1557">
        <v>1556</v>
      </c>
      <c r="B1557">
        <v>3</v>
      </c>
      <c r="C1557" t="s">
        <v>19</v>
      </c>
      <c r="D1557" t="s">
        <v>20</v>
      </c>
      <c r="E1557">
        <v>200000</v>
      </c>
      <c r="F1557" t="str">
        <f t="shared" si="96"/>
        <v>&lt;5 Lakh</v>
      </c>
      <c r="G1557">
        <v>800000</v>
      </c>
      <c r="H1557">
        <v>18</v>
      </c>
      <c r="I1557">
        <v>752</v>
      </c>
      <c r="J1557" s="1">
        <v>200000</v>
      </c>
      <c r="K1557" s="1">
        <v>200000</v>
      </c>
      <c r="L1557" s="1">
        <v>300000</v>
      </c>
      <c r="M1557" s="1">
        <v>200000</v>
      </c>
      <c r="N1557" s="1" t="s">
        <v>21</v>
      </c>
      <c r="O1557" s="1">
        <f>Cleaned_Data[[#This Row],[ loan_amount]]-Cleaned_Data[[#This Row],[ bank_asset_value]]</f>
        <v>600000</v>
      </c>
      <c r="P1557" s="1">
        <f>Cleaned_Data[[#This Row],[ loan_amount]]</f>
        <v>800000</v>
      </c>
      <c r="Q1557" s="1" t="str">
        <f t="shared" si="97"/>
        <v>700–799</v>
      </c>
      <c r="R1557" s="1">
        <f>Cleaned_Data[[#This Row],[ residential_assets_value]]+Cleaned_Data[[#This Row],[ commercial_assets_value]]+Cleaned_Data[[#This Row],[ luxury_assets_value]]</f>
        <v>700000</v>
      </c>
      <c r="S1557" s="1">
        <f>Cleaned_Data[[#This Row],[ income_annum]]+Cleaned_Data[[#This Row],[ residential_assets_value]]+Cleaned_Data[[#This Row],[ commercial_assets_value]]+Cleaned_Data[[#This Row],[ luxury_assets_value]]</f>
        <v>900000</v>
      </c>
      <c r="T1557" s="1" t="str">
        <f t="shared" si="98"/>
        <v>&lt;1 Cr</v>
      </c>
      <c r="U1557" s="12">
        <f t="shared" si="99"/>
        <v>44444</v>
      </c>
      <c r="V1557" s="1" t="str">
        <f>IF(Cleaned_Data[[#This Row],[EMI_Estimate]]&lt;50000, "50K", IF(Cleaned_Data[[#This Row],[EMI_Estimate]]&lt;100000, "50K-1L", IF(Cleaned_Data[[#This Row],[EMI_Estimate]]&lt;150000, "1L-1.5L", IF(Cleaned_Data[[#This Row],[EMI_Estimate]]&lt;200000,"1.5-2L", "&gt;2L"))))</f>
        <v>50K</v>
      </c>
    </row>
    <row r="1558" spans="1:22" x14ac:dyDescent="0.35">
      <c r="A1558">
        <v>1557</v>
      </c>
      <c r="B1558">
        <v>5</v>
      </c>
      <c r="C1558" t="s">
        <v>22</v>
      </c>
      <c r="D1558" t="s">
        <v>23</v>
      </c>
      <c r="E1558">
        <v>5600000</v>
      </c>
      <c r="F1558" t="str">
        <f t="shared" si="96"/>
        <v>&gt;20 Lakh</v>
      </c>
      <c r="G1558">
        <v>20500000</v>
      </c>
      <c r="H1558">
        <v>8</v>
      </c>
      <c r="I1558">
        <v>873</v>
      </c>
      <c r="J1558" s="1">
        <v>5500000</v>
      </c>
      <c r="K1558" s="1">
        <v>9500000</v>
      </c>
      <c r="L1558" s="1">
        <v>19400000</v>
      </c>
      <c r="M1558" s="1">
        <v>7800000</v>
      </c>
      <c r="N1558" s="1" t="s">
        <v>21</v>
      </c>
      <c r="O1558" s="1">
        <f>Cleaned_Data[[#This Row],[ loan_amount]]-Cleaned_Data[[#This Row],[ bank_asset_value]]</f>
        <v>12700000</v>
      </c>
      <c r="P1558" s="1">
        <f>Cleaned_Data[[#This Row],[ loan_amount]]</f>
        <v>20500000</v>
      </c>
      <c r="Q1558" s="1" t="str">
        <f t="shared" si="97"/>
        <v>800+</v>
      </c>
      <c r="R1558" s="1">
        <f>Cleaned_Data[[#This Row],[ residential_assets_value]]+Cleaned_Data[[#This Row],[ commercial_assets_value]]+Cleaned_Data[[#This Row],[ luxury_assets_value]]</f>
        <v>34400000</v>
      </c>
      <c r="S1558" s="1">
        <f>Cleaned_Data[[#This Row],[ income_annum]]+Cleaned_Data[[#This Row],[ residential_assets_value]]+Cleaned_Data[[#This Row],[ commercial_assets_value]]+Cleaned_Data[[#This Row],[ luxury_assets_value]]</f>
        <v>40000000</v>
      </c>
      <c r="T1558" s="1" t="str">
        <f t="shared" si="98"/>
        <v>&gt;4 Cr</v>
      </c>
      <c r="U1558" s="12">
        <f t="shared" si="99"/>
        <v>2562500</v>
      </c>
      <c r="V1558" s="1" t="str">
        <f>IF(Cleaned_Data[[#This Row],[EMI_Estimate]]&lt;50000, "50K", IF(Cleaned_Data[[#This Row],[EMI_Estimate]]&lt;100000, "50K-1L", IF(Cleaned_Data[[#This Row],[EMI_Estimate]]&lt;150000, "1L-1.5L", IF(Cleaned_Data[[#This Row],[EMI_Estimate]]&lt;200000,"1.5-2L", "&gt;2L"))))</f>
        <v>&gt;2L</v>
      </c>
    </row>
    <row r="1559" spans="1:22" x14ac:dyDescent="0.35">
      <c r="A1559">
        <v>1558</v>
      </c>
      <c r="B1559">
        <v>5</v>
      </c>
      <c r="C1559" t="s">
        <v>19</v>
      </c>
      <c r="D1559" t="s">
        <v>20</v>
      </c>
      <c r="E1559">
        <v>5400000</v>
      </c>
      <c r="F1559" t="str">
        <f t="shared" si="96"/>
        <v>&gt;20 Lakh</v>
      </c>
      <c r="G1559">
        <v>18600000</v>
      </c>
      <c r="H1559">
        <v>2</v>
      </c>
      <c r="I1559">
        <v>538</v>
      </c>
      <c r="J1559" s="1">
        <v>7700000</v>
      </c>
      <c r="K1559" s="1">
        <v>2700000</v>
      </c>
      <c r="L1559" s="1">
        <v>18800000</v>
      </c>
      <c r="M1559" s="1">
        <v>4000000</v>
      </c>
      <c r="N1559" s="1" t="s">
        <v>21</v>
      </c>
      <c r="O1559" s="1">
        <f>Cleaned_Data[[#This Row],[ loan_amount]]-Cleaned_Data[[#This Row],[ bank_asset_value]]</f>
        <v>14600000</v>
      </c>
      <c r="P1559" s="1">
        <f>Cleaned_Data[[#This Row],[ loan_amount]]</f>
        <v>18600000</v>
      </c>
      <c r="Q1559" s="1" t="str">
        <f t="shared" si="97"/>
        <v>500–599</v>
      </c>
      <c r="R1559" s="1">
        <f>Cleaned_Data[[#This Row],[ residential_assets_value]]+Cleaned_Data[[#This Row],[ commercial_assets_value]]+Cleaned_Data[[#This Row],[ luxury_assets_value]]</f>
        <v>29200000</v>
      </c>
      <c r="S1559" s="1">
        <f>Cleaned_Data[[#This Row],[ income_annum]]+Cleaned_Data[[#This Row],[ residential_assets_value]]+Cleaned_Data[[#This Row],[ commercial_assets_value]]+Cleaned_Data[[#This Row],[ luxury_assets_value]]</f>
        <v>34600000</v>
      </c>
      <c r="T1559" s="1" t="str">
        <f t="shared" si="98"/>
        <v>3–4 Cr</v>
      </c>
      <c r="U1559" s="12">
        <f t="shared" si="99"/>
        <v>9300000</v>
      </c>
      <c r="V1559" s="1" t="str">
        <f>IF(Cleaned_Data[[#This Row],[EMI_Estimate]]&lt;50000, "50K", IF(Cleaned_Data[[#This Row],[EMI_Estimate]]&lt;100000, "50K-1L", IF(Cleaned_Data[[#This Row],[EMI_Estimate]]&lt;150000, "1L-1.5L", IF(Cleaned_Data[[#This Row],[EMI_Estimate]]&lt;200000,"1.5-2L", "&gt;2L"))))</f>
        <v>&gt;2L</v>
      </c>
    </row>
    <row r="1560" spans="1:22" x14ac:dyDescent="0.35">
      <c r="A1560">
        <v>1559</v>
      </c>
      <c r="B1560">
        <v>4</v>
      </c>
      <c r="C1560" t="s">
        <v>22</v>
      </c>
      <c r="D1560" t="s">
        <v>20</v>
      </c>
      <c r="E1560">
        <v>300000</v>
      </c>
      <c r="F1560" t="str">
        <f t="shared" si="96"/>
        <v>&lt;5 Lakh</v>
      </c>
      <c r="G1560">
        <v>1000000</v>
      </c>
      <c r="H1560">
        <v>10</v>
      </c>
      <c r="I1560">
        <v>819</v>
      </c>
      <c r="J1560" s="1">
        <v>700000</v>
      </c>
      <c r="K1560" s="1">
        <v>300000</v>
      </c>
      <c r="L1560" s="1">
        <v>900000</v>
      </c>
      <c r="M1560" s="1">
        <v>200000</v>
      </c>
      <c r="N1560" s="1" t="s">
        <v>21</v>
      </c>
      <c r="O1560" s="1">
        <f>Cleaned_Data[[#This Row],[ loan_amount]]-Cleaned_Data[[#This Row],[ bank_asset_value]]</f>
        <v>800000</v>
      </c>
      <c r="P1560" s="1">
        <f>Cleaned_Data[[#This Row],[ loan_amount]]</f>
        <v>1000000</v>
      </c>
      <c r="Q1560" s="1" t="str">
        <f t="shared" si="97"/>
        <v>800+</v>
      </c>
      <c r="R1560" s="1">
        <f>Cleaned_Data[[#This Row],[ residential_assets_value]]+Cleaned_Data[[#This Row],[ commercial_assets_value]]+Cleaned_Data[[#This Row],[ luxury_assets_value]]</f>
        <v>1900000</v>
      </c>
      <c r="S1560" s="1">
        <f>Cleaned_Data[[#This Row],[ income_annum]]+Cleaned_Data[[#This Row],[ residential_assets_value]]+Cleaned_Data[[#This Row],[ commercial_assets_value]]+Cleaned_Data[[#This Row],[ luxury_assets_value]]</f>
        <v>2200000</v>
      </c>
      <c r="T1560" s="1" t="str">
        <f t="shared" si="98"/>
        <v>&lt;1 Cr</v>
      </c>
      <c r="U1560" s="12">
        <f t="shared" si="99"/>
        <v>100000</v>
      </c>
      <c r="V1560" s="1" t="str">
        <f>IF(Cleaned_Data[[#This Row],[EMI_Estimate]]&lt;50000, "50K", IF(Cleaned_Data[[#This Row],[EMI_Estimate]]&lt;100000, "50K-1L", IF(Cleaned_Data[[#This Row],[EMI_Estimate]]&lt;150000, "1L-1.5L", IF(Cleaned_Data[[#This Row],[EMI_Estimate]]&lt;200000,"1.5-2L", "&gt;2L"))))</f>
        <v>1L-1.5L</v>
      </c>
    </row>
    <row r="1561" spans="1:22" x14ac:dyDescent="0.35">
      <c r="A1561">
        <v>1560</v>
      </c>
      <c r="B1561">
        <v>1</v>
      </c>
      <c r="C1561" t="s">
        <v>19</v>
      </c>
      <c r="D1561" t="s">
        <v>23</v>
      </c>
      <c r="E1561">
        <v>7500000</v>
      </c>
      <c r="F1561" t="str">
        <f t="shared" si="96"/>
        <v>&gt;20 Lakh</v>
      </c>
      <c r="G1561">
        <v>29800000</v>
      </c>
      <c r="H1561">
        <v>18</v>
      </c>
      <c r="I1561">
        <v>770</v>
      </c>
      <c r="J1561" s="1">
        <v>1400000</v>
      </c>
      <c r="K1561" s="1">
        <v>5200000</v>
      </c>
      <c r="L1561" s="1">
        <v>28000000</v>
      </c>
      <c r="M1561" s="1">
        <v>8700000</v>
      </c>
      <c r="N1561" s="1" t="s">
        <v>21</v>
      </c>
      <c r="O1561" s="1">
        <f>Cleaned_Data[[#This Row],[ loan_amount]]-Cleaned_Data[[#This Row],[ bank_asset_value]]</f>
        <v>21100000</v>
      </c>
      <c r="P1561" s="1">
        <f>Cleaned_Data[[#This Row],[ loan_amount]]</f>
        <v>29800000</v>
      </c>
      <c r="Q1561" s="1" t="str">
        <f t="shared" si="97"/>
        <v>700–799</v>
      </c>
      <c r="R1561" s="1">
        <f>Cleaned_Data[[#This Row],[ residential_assets_value]]+Cleaned_Data[[#This Row],[ commercial_assets_value]]+Cleaned_Data[[#This Row],[ luxury_assets_value]]</f>
        <v>34600000</v>
      </c>
      <c r="S1561" s="1">
        <f>Cleaned_Data[[#This Row],[ income_annum]]+Cleaned_Data[[#This Row],[ residential_assets_value]]+Cleaned_Data[[#This Row],[ commercial_assets_value]]+Cleaned_Data[[#This Row],[ luxury_assets_value]]</f>
        <v>42100000</v>
      </c>
      <c r="T1561" s="1" t="str">
        <f t="shared" si="98"/>
        <v>&gt;4 Cr</v>
      </c>
      <c r="U1561" s="12">
        <f t="shared" si="99"/>
        <v>1655556</v>
      </c>
      <c r="V1561" s="1" t="str">
        <f>IF(Cleaned_Data[[#This Row],[EMI_Estimate]]&lt;50000, "50K", IF(Cleaned_Data[[#This Row],[EMI_Estimate]]&lt;100000, "50K-1L", IF(Cleaned_Data[[#This Row],[EMI_Estimate]]&lt;150000, "1L-1.5L", IF(Cleaned_Data[[#This Row],[EMI_Estimate]]&lt;200000,"1.5-2L", "&gt;2L"))))</f>
        <v>&gt;2L</v>
      </c>
    </row>
    <row r="1562" spans="1:22" x14ac:dyDescent="0.35">
      <c r="A1562">
        <v>1561</v>
      </c>
      <c r="B1562">
        <v>5</v>
      </c>
      <c r="C1562" t="s">
        <v>22</v>
      </c>
      <c r="D1562" t="s">
        <v>23</v>
      </c>
      <c r="E1562">
        <v>2500000</v>
      </c>
      <c r="F1562" t="str">
        <f t="shared" si="96"/>
        <v>&gt;20 Lakh</v>
      </c>
      <c r="G1562">
        <v>9600000</v>
      </c>
      <c r="H1562">
        <v>6</v>
      </c>
      <c r="I1562">
        <v>345</v>
      </c>
      <c r="J1562" s="1">
        <v>1900000</v>
      </c>
      <c r="K1562" s="1">
        <v>1900000</v>
      </c>
      <c r="L1562" s="1">
        <v>6800000</v>
      </c>
      <c r="M1562" s="1">
        <v>2600000</v>
      </c>
      <c r="N1562" s="1" t="s">
        <v>24</v>
      </c>
      <c r="O1562" s="1">
        <f>Cleaned_Data[[#This Row],[ loan_amount]]-Cleaned_Data[[#This Row],[ bank_asset_value]]</f>
        <v>7000000</v>
      </c>
      <c r="P1562" s="1">
        <f>Cleaned_Data[[#This Row],[ loan_amount]]</f>
        <v>9600000</v>
      </c>
      <c r="Q1562" s="1" t="str">
        <f t="shared" si="97"/>
        <v>300–499</v>
      </c>
      <c r="R1562" s="1">
        <f>Cleaned_Data[[#This Row],[ residential_assets_value]]+Cleaned_Data[[#This Row],[ commercial_assets_value]]+Cleaned_Data[[#This Row],[ luxury_assets_value]]</f>
        <v>10600000</v>
      </c>
      <c r="S1562" s="1">
        <f>Cleaned_Data[[#This Row],[ income_annum]]+Cleaned_Data[[#This Row],[ residential_assets_value]]+Cleaned_Data[[#This Row],[ commercial_assets_value]]+Cleaned_Data[[#This Row],[ luxury_assets_value]]</f>
        <v>13100000</v>
      </c>
      <c r="T1562" s="1" t="str">
        <f t="shared" si="98"/>
        <v>1–2 Cr</v>
      </c>
      <c r="U1562" s="12">
        <f t="shared" si="99"/>
        <v>1600000</v>
      </c>
      <c r="V1562" s="1" t="str">
        <f>IF(Cleaned_Data[[#This Row],[EMI_Estimate]]&lt;50000, "50K", IF(Cleaned_Data[[#This Row],[EMI_Estimate]]&lt;100000, "50K-1L", IF(Cleaned_Data[[#This Row],[EMI_Estimate]]&lt;150000, "1L-1.5L", IF(Cleaned_Data[[#This Row],[EMI_Estimate]]&lt;200000,"1.5-2L", "&gt;2L"))))</f>
        <v>&gt;2L</v>
      </c>
    </row>
    <row r="1563" spans="1:22" x14ac:dyDescent="0.35">
      <c r="A1563">
        <v>1562</v>
      </c>
      <c r="B1563">
        <v>4</v>
      </c>
      <c r="C1563" t="s">
        <v>19</v>
      </c>
      <c r="D1563" t="s">
        <v>23</v>
      </c>
      <c r="E1563">
        <v>3100000</v>
      </c>
      <c r="F1563" t="str">
        <f t="shared" si="96"/>
        <v>&gt;20 Lakh</v>
      </c>
      <c r="G1563">
        <v>8100000</v>
      </c>
      <c r="H1563">
        <v>12</v>
      </c>
      <c r="I1563">
        <v>730</v>
      </c>
      <c r="J1563" s="1">
        <v>6300000</v>
      </c>
      <c r="K1563" s="1">
        <v>4500000</v>
      </c>
      <c r="L1563" s="1">
        <v>9000000</v>
      </c>
      <c r="M1563" s="1">
        <v>4500000</v>
      </c>
      <c r="N1563" s="1" t="s">
        <v>21</v>
      </c>
      <c r="O1563" s="1">
        <f>Cleaned_Data[[#This Row],[ loan_amount]]-Cleaned_Data[[#This Row],[ bank_asset_value]]</f>
        <v>3600000</v>
      </c>
      <c r="P1563" s="1">
        <f>Cleaned_Data[[#This Row],[ loan_amount]]</f>
        <v>8100000</v>
      </c>
      <c r="Q1563" s="1" t="str">
        <f t="shared" si="97"/>
        <v>700–799</v>
      </c>
      <c r="R1563" s="1">
        <f>Cleaned_Data[[#This Row],[ residential_assets_value]]+Cleaned_Data[[#This Row],[ commercial_assets_value]]+Cleaned_Data[[#This Row],[ luxury_assets_value]]</f>
        <v>19800000</v>
      </c>
      <c r="S1563" s="1">
        <f>Cleaned_Data[[#This Row],[ income_annum]]+Cleaned_Data[[#This Row],[ residential_assets_value]]+Cleaned_Data[[#This Row],[ commercial_assets_value]]+Cleaned_Data[[#This Row],[ luxury_assets_value]]</f>
        <v>22900000</v>
      </c>
      <c r="T1563" s="1" t="str">
        <f t="shared" si="98"/>
        <v>2–3 Cr</v>
      </c>
      <c r="U1563" s="12">
        <f t="shared" si="99"/>
        <v>675000</v>
      </c>
      <c r="V1563" s="1" t="str">
        <f>IF(Cleaned_Data[[#This Row],[EMI_Estimate]]&lt;50000, "50K", IF(Cleaned_Data[[#This Row],[EMI_Estimate]]&lt;100000, "50K-1L", IF(Cleaned_Data[[#This Row],[EMI_Estimate]]&lt;150000, "1L-1.5L", IF(Cleaned_Data[[#This Row],[EMI_Estimate]]&lt;200000,"1.5-2L", "&gt;2L"))))</f>
        <v>&gt;2L</v>
      </c>
    </row>
    <row r="1564" spans="1:22" x14ac:dyDescent="0.35">
      <c r="A1564">
        <v>1563</v>
      </c>
      <c r="B1564">
        <v>1</v>
      </c>
      <c r="C1564" t="s">
        <v>19</v>
      </c>
      <c r="D1564" t="s">
        <v>23</v>
      </c>
      <c r="E1564">
        <v>7600000</v>
      </c>
      <c r="F1564" t="str">
        <f t="shared" si="96"/>
        <v>&gt;20 Lakh</v>
      </c>
      <c r="G1564">
        <v>19300000</v>
      </c>
      <c r="H1564">
        <v>20</v>
      </c>
      <c r="I1564">
        <v>835</v>
      </c>
      <c r="J1564" s="1">
        <v>5800000</v>
      </c>
      <c r="K1564" s="1">
        <v>2300000</v>
      </c>
      <c r="L1564" s="1">
        <v>22000000</v>
      </c>
      <c r="M1564" s="1">
        <v>8200000</v>
      </c>
      <c r="N1564" s="1" t="s">
        <v>21</v>
      </c>
      <c r="O1564" s="1">
        <f>Cleaned_Data[[#This Row],[ loan_amount]]-Cleaned_Data[[#This Row],[ bank_asset_value]]</f>
        <v>11100000</v>
      </c>
      <c r="P1564" s="1">
        <f>Cleaned_Data[[#This Row],[ loan_amount]]</f>
        <v>19300000</v>
      </c>
      <c r="Q1564" s="1" t="str">
        <f t="shared" si="97"/>
        <v>800+</v>
      </c>
      <c r="R1564" s="1">
        <f>Cleaned_Data[[#This Row],[ residential_assets_value]]+Cleaned_Data[[#This Row],[ commercial_assets_value]]+Cleaned_Data[[#This Row],[ luxury_assets_value]]</f>
        <v>30100000</v>
      </c>
      <c r="S1564" s="1">
        <f>Cleaned_Data[[#This Row],[ income_annum]]+Cleaned_Data[[#This Row],[ residential_assets_value]]+Cleaned_Data[[#This Row],[ commercial_assets_value]]+Cleaned_Data[[#This Row],[ luxury_assets_value]]</f>
        <v>37700000</v>
      </c>
      <c r="T1564" s="1" t="str">
        <f t="shared" si="98"/>
        <v>3–4 Cr</v>
      </c>
      <c r="U1564" s="12">
        <f t="shared" si="99"/>
        <v>965000</v>
      </c>
      <c r="V1564" s="1" t="str">
        <f>IF(Cleaned_Data[[#This Row],[EMI_Estimate]]&lt;50000, "50K", IF(Cleaned_Data[[#This Row],[EMI_Estimate]]&lt;100000, "50K-1L", IF(Cleaned_Data[[#This Row],[EMI_Estimate]]&lt;150000, "1L-1.5L", IF(Cleaned_Data[[#This Row],[EMI_Estimate]]&lt;200000,"1.5-2L", "&gt;2L"))))</f>
        <v>&gt;2L</v>
      </c>
    </row>
    <row r="1565" spans="1:22" x14ac:dyDescent="0.35">
      <c r="A1565">
        <v>1564</v>
      </c>
      <c r="B1565">
        <v>3</v>
      </c>
      <c r="C1565" t="s">
        <v>22</v>
      </c>
      <c r="D1565" t="s">
        <v>23</v>
      </c>
      <c r="E1565">
        <v>500000</v>
      </c>
      <c r="F1565" t="str">
        <f t="shared" si="96"/>
        <v>5-10 Lakh</v>
      </c>
      <c r="G1565">
        <v>1700000</v>
      </c>
      <c r="H1565">
        <v>2</v>
      </c>
      <c r="I1565">
        <v>811</v>
      </c>
      <c r="J1565" s="1">
        <v>500000</v>
      </c>
      <c r="K1565" s="1">
        <v>500000</v>
      </c>
      <c r="L1565" s="1">
        <v>1400000</v>
      </c>
      <c r="M1565" s="1">
        <v>200000</v>
      </c>
      <c r="N1565" s="1" t="s">
        <v>21</v>
      </c>
      <c r="O1565" s="1">
        <f>Cleaned_Data[[#This Row],[ loan_amount]]-Cleaned_Data[[#This Row],[ bank_asset_value]]</f>
        <v>1500000</v>
      </c>
      <c r="P1565" s="1">
        <f>Cleaned_Data[[#This Row],[ loan_amount]]</f>
        <v>1700000</v>
      </c>
      <c r="Q1565" s="1" t="str">
        <f t="shared" si="97"/>
        <v>800+</v>
      </c>
      <c r="R1565" s="1">
        <f>Cleaned_Data[[#This Row],[ residential_assets_value]]+Cleaned_Data[[#This Row],[ commercial_assets_value]]+Cleaned_Data[[#This Row],[ luxury_assets_value]]</f>
        <v>2400000</v>
      </c>
      <c r="S1565" s="1">
        <f>Cleaned_Data[[#This Row],[ income_annum]]+Cleaned_Data[[#This Row],[ residential_assets_value]]+Cleaned_Data[[#This Row],[ commercial_assets_value]]+Cleaned_Data[[#This Row],[ luxury_assets_value]]</f>
        <v>2900000</v>
      </c>
      <c r="T1565" s="1" t="str">
        <f t="shared" si="98"/>
        <v>&lt;1 Cr</v>
      </c>
      <c r="U1565" s="12">
        <f t="shared" si="99"/>
        <v>850000</v>
      </c>
      <c r="V1565" s="1" t="str">
        <f>IF(Cleaned_Data[[#This Row],[EMI_Estimate]]&lt;50000, "50K", IF(Cleaned_Data[[#This Row],[EMI_Estimate]]&lt;100000, "50K-1L", IF(Cleaned_Data[[#This Row],[EMI_Estimate]]&lt;150000, "1L-1.5L", IF(Cleaned_Data[[#This Row],[EMI_Estimate]]&lt;200000,"1.5-2L", "&gt;2L"))))</f>
        <v>&gt;2L</v>
      </c>
    </row>
    <row r="1566" spans="1:22" x14ac:dyDescent="0.35">
      <c r="A1566">
        <v>1565</v>
      </c>
      <c r="B1566">
        <v>2</v>
      </c>
      <c r="C1566" t="s">
        <v>22</v>
      </c>
      <c r="D1566" t="s">
        <v>20</v>
      </c>
      <c r="E1566">
        <v>2700000</v>
      </c>
      <c r="F1566" t="str">
        <f t="shared" si="96"/>
        <v>&gt;20 Lakh</v>
      </c>
      <c r="G1566">
        <v>5900000</v>
      </c>
      <c r="H1566">
        <v>14</v>
      </c>
      <c r="I1566">
        <v>662</v>
      </c>
      <c r="J1566" s="1">
        <v>3200000</v>
      </c>
      <c r="K1566" s="1">
        <v>1600000</v>
      </c>
      <c r="L1566" s="1">
        <v>7300000</v>
      </c>
      <c r="M1566" s="1">
        <v>3800000</v>
      </c>
      <c r="N1566" s="1" t="s">
        <v>21</v>
      </c>
      <c r="O1566" s="1">
        <f>Cleaned_Data[[#This Row],[ loan_amount]]-Cleaned_Data[[#This Row],[ bank_asset_value]]</f>
        <v>2100000</v>
      </c>
      <c r="P1566" s="1">
        <f>Cleaned_Data[[#This Row],[ loan_amount]]</f>
        <v>5900000</v>
      </c>
      <c r="Q1566" s="1" t="str">
        <f t="shared" si="97"/>
        <v>600–699</v>
      </c>
      <c r="R1566" s="1">
        <f>Cleaned_Data[[#This Row],[ residential_assets_value]]+Cleaned_Data[[#This Row],[ commercial_assets_value]]+Cleaned_Data[[#This Row],[ luxury_assets_value]]</f>
        <v>12100000</v>
      </c>
      <c r="S1566" s="1">
        <f>Cleaned_Data[[#This Row],[ income_annum]]+Cleaned_Data[[#This Row],[ residential_assets_value]]+Cleaned_Data[[#This Row],[ commercial_assets_value]]+Cleaned_Data[[#This Row],[ luxury_assets_value]]</f>
        <v>14800000</v>
      </c>
      <c r="T1566" s="1" t="str">
        <f t="shared" si="98"/>
        <v>1–2 Cr</v>
      </c>
      <c r="U1566" s="12">
        <f t="shared" si="99"/>
        <v>421429</v>
      </c>
      <c r="V1566" s="1" t="str">
        <f>IF(Cleaned_Data[[#This Row],[EMI_Estimate]]&lt;50000, "50K", IF(Cleaned_Data[[#This Row],[EMI_Estimate]]&lt;100000, "50K-1L", IF(Cleaned_Data[[#This Row],[EMI_Estimate]]&lt;150000, "1L-1.5L", IF(Cleaned_Data[[#This Row],[EMI_Estimate]]&lt;200000,"1.5-2L", "&gt;2L"))))</f>
        <v>&gt;2L</v>
      </c>
    </row>
    <row r="1567" spans="1:22" x14ac:dyDescent="0.35">
      <c r="A1567">
        <v>1566</v>
      </c>
      <c r="B1567">
        <v>2</v>
      </c>
      <c r="C1567" t="s">
        <v>22</v>
      </c>
      <c r="D1567" t="s">
        <v>23</v>
      </c>
      <c r="E1567">
        <v>3500000</v>
      </c>
      <c r="F1567" t="str">
        <f t="shared" si="96"/>
        <v>&gt;20 Lakh</v>
      </c>
      <c r="G1567">
        <v>13300000</v>
      </c>
      <c r="H1567">
        <v>4</v>
      </c>
      <c r="I1567">
        <v>420</v>
      </c>
      <c r="J1567" s="1">
        <v>6400000</v>
      </c>
      <c r="K1567" s="1">
        <v>1700000</v>
      </c>
      <c r="L1567" s="1">
        <v>8000000</v>
      </c>
      <c r="M1567" s="1">
        <v>2300000</v>
      </c>
      <c r="N1567" s="1" t="s">
        <v>21</v>
      </c>
      <c r="O1567" s="1">
        <f>Cleaned_Data[[#This Row],[ loan_amount]]-Cleaned_Data[[#This Row],[ bank_asset_value]]</f>
        <v>11000000</v>
      </c>
      <c r="P1567" s="1">
        <f>Cleaned_Data[[#This Row],[ loan_amount]]</f>
        <v>13300000</v>
      </c>
      <c r="Q1567" s="1" t="str">
        <f t="shared" si="97"/>
        <v>300–499</v>
      </c>
      <c r="R1567" s="1">
        <f>Cleaned_Data[[#This Row],[ residential_assets_value]]+Cleaned_Data[[#This Row],[ commercial_assets_value]]+Cleaned_Data[[#This Row],[ luxury_assets_value]]</f>
        <v>16100000</v>
      </c>
      <c r="S1567" s="1">
        <f>Cleaned_Data[[#This Row],[ income_annum]]+Cleaned_Data[[#This Row],[ residential_assets_value]]+Cleaned_Data[[#This Row],[ commercial_assets_value]]+Cleaned_Data[[#This Row],[ luxury_assets_value]]</f>
        <v>19600000</v>
      </c>
      <c r="T1567" s="1" t="str">
        <f t="shared" si="98"/>
        <v>1–2 Cr</v>
      </c>
      <c r="U1567" s="12">
        <f t="shared" si="99"/>
        <v>3325000</v>
      </c>
      <c r="V1567" s="1" t="str">
        <f>IF(Cleaned_Data[[#This Row],[EMI_Estimate]]&lt;50000, "50K", IF(Cleaned_Data[[#This Row],[EMI_Estimate]]&lt;100000, "50K-1L", IF(Cleaned_Data[[#This Row],[EMI_Estimate]]&lt;150000, "1L-1.5L", IF(Cleaned_Data[[#This Row],[EMI_Estimate]]&lt;200000,"1.5-2L", "&gt;2L"))))</f>
        <v>&gt;2L</v>
      </c>
    </row>
    <row r="1568" spans="1:22" x14ac:dyDescent="0.35">
      <c r="A1568">
        <v>1567</v>
      </c>
      <c r="B1568">
        <v>5</v>
      </c>
      <c r="C1568" t="s">
        <v>22</v>
      </c>
      <c r="D1568" t="s">
        <v>20</v>
      </c>
      <c r="E1568">
        <v>3700000</v>
      </c>
      <c r="F1568" t="str">
        <f t="shared" si="96"/>
        <v>&gt;20 Lakh</v>
      </c>
      <c r="G1568">
        <v>11700000</v>
      </c>
      <c r="H1568">
        <v>4</v>
      </c>
      <c r="I1568">
        <v>413</v>
      </c>
      <c r="J1568" s="1">
        <v>8400000</v>
      </c>
      <c r="K1568" s="1">
        <v>5500000</v>
      </c>
      <c r="L1568" s="1">
        <v>12000000</v>
      </c>
      <c r="M1568" s="1">
        <v>2700000</v>
      </c>
      <c r="N1568" s="1" t="s">
        <v>21</v>
      </c>
      <c r="O1568" s="1">
        <f>Cleaned_Data[[#This Row],[ loan_amount]]-Cleaned_Data[[#This Row],[ bank_asset_value]]</f>
        <v>9000000</v>
      </c>
      <c r="P1568" s="1">
        <f>Cleaned_Data[[#This Row],[ loan_amount]]</f>
        <v>11700000</v>
      </c>
      <c r="Q1568" s="1" t="str">
        <f t="shared" si="97"/>
        <v>300–499</v>
      </c>
      <c r="R1568" s="1">
        <f>Cleaned_Data[[#This Row],[ residential_assets_value]]+Cleaned_Data[[#This Row],[ commercial_assets_value]]+Cleaned_Data[[#This Row],[ luxury_assets_value]]</f>
        <v>25900000</v>
      </c>
      <c r="S1568" s="1">
        <f>Cleaned_Data[[#This Row],[ income_annum]]+Cleaned_Data[[#This Row],[ residential_assets_value]]+Cleaned_Data[[#This Row],[ commercial_assets_value]]+Cleaned_Data[[#This Row],[ luxury_assets_value]]</f>
        <v>29600000</v>
      </c>
      <c r="T1568" s="1" t="str">
        <f t="shared" si="98"/>
        <v>2–3 Cr</v>
      </c>
      <c r="U1568" s="12">
        <f t="shared" si="99"/>
        <v>2925000</v>
      </c>
      <c r="V1568" s="1" t="str">
        <f>IF(Cleaned_Data[[#This Row],[EMI_Estimate]]&lt;50000, "50K", IF(Cleaned_Data[[#This Row],[EMI_Estimate]]&lt;100000, "50K-1L", IF(Cleaned_Data[[#This Row],[EMI_Estimate]]&lt;150000, "1L-1.5L", IF(Cleaned_Data[[#This Row],[EMI_Estimate]]&lt;200000,"1.5-2L", "&gt;2L"))))</f>
        <v>&gt;2L</v>
      </c>
    </row>
    <row r="1569" spans="1:22" x14ac:dyDescent="0.35">
      <c r="A1569">
        <v>1568</v>
      </c>
      <c r="B1569">
        <v>2</v>
      </c>
      <c r="C1569" t="s">
        <v>22</v>
      </c>
      <c r="D1569" t="s">
        <v>23</v>
      </c>
      <c r="E1569">
        <v>5600000</v>
      </c>
      <c r="F1569" t="str">
        <f t="shared" si="96"/>
        <v>&gt;20 Lakh</v>
      </c>
      <c r="G1569">
        <v>20000000</v>
      </c>
      <c r="H1569">
        <v>10</v>
      </c>
      <c r="I1569">
        <v>367</v>
      </c>
      <c r="J1569" s="1">
        <v>13700000</v>
      </c>
      <c r="K1569" s="1">
        <v>5000000</v>
      </c>
      <c r="L1569" s="1">
        <v>19100000</v>
      </c>
      <c r="M1569" s="1">
        <v>6000000</v>
      </c>
      <c r="N1569" s="1" t="s">
        <v>24</v>
      </c>
      <c r="O1569" s="1">
        <f>Cleaned_Data[[#This Row],[ loan_amount]]-Cleaned_Data[[#This Row],[ bank_asset_value]]</f>
        <v>14000000</v>
      </c>
      <c r="P1569" s="1">
        <f>Cleaned_Data[[#This Row],[ loan_amount]]</f>
        <v>20000000</v>
      </c>
      <c r="Q1569" s="1" t="str">
        <f t="shared" si="97"/>
        <v>300–499</v>
      </c>
      <c r="R1569" s="1">
        <f>Cleaned_Data[[#This Row],[ residential_assets_value]]+Cleaned_Data[[#This Row],[ commercial_assets_value]]+Cleaned_Data[[#This Row],[ luxury_assets_value]]</f>
        <v>37800000</v>
      </c>
      <c r="S1569" s="1">
        <f>Cleaned_Data[[#This Row],[ income_annum]]+Cleaned_Data[[#This Row],[ residential_assets_value]]+Cleaned_Data[[#This Row],[ commercial_assets_value]]+Cleaned_Data[[#This Row],[ luxury_assets_value]]</f>
        <v>43400000</v>
      </c>
      <c r="T1569" s="1" t="str">
        <f t="shared" si="98"/>
        <v>&gt;4 Cr</v>
      </c>
      <c r="U1569" s="12">
        <f t="shared" si="99"/>
        <v>2000000</v>
      </c>
      <c r="V1569" s="1" t="str">
        <f>IF(Cleaned_Data[[#This Row],[EMI_Estimate]]&lt;50000, "50K", IF(Cleaned_Data[[#This Row],[EMI_Estimate]]&lt;100000, "50K-1L", IF(Cleaned_Data[[#This Row],[EMI_Estimate]]&lt;150000, "1L-1.5L", IF(Cleaned_Data[[#This Row],[EMI_Estimate]]&lt;200000,"1.5-2L", "&gt;2L"))))</f>
        <v>&gt;2L</v>
      </c>
    </row>
    <row r="1570" spans="1:22" x14ac:dyDescent="0.35">
      <c r="A1570">
        <v>1569</v>
      </c>
      <c r="B1570">
        <v>5</v>
      </c>
      <c r="C1570" t="s">
        <v>22</v>
      </c>
      <c r="D1570" t="s">
        <v>23</v>
      </c>
      <c r="E1570">
        <v>4800000</v>
      </c>
      <c r="F1570" t="str">
        <f t="shared" si="96"/>
        <v>&gt;20 Lakh</v>
      </c>
      <c r="G1570">
        <v>16400000</v>
      </c>
      <c r="H1570">
        <v>14</v>
      </c>
      <c r="I1570">
        <v>390</v>
      </c>
      <c r="J1570" s="1">
        <v>8400000</v>
      </c>
      <c r="K1570" s="1">
        <v>2400000</v>
      </c>
      <c r="L1570" s="1">
        <v>9500000</v>
      </c>
      <c r="M1570" s="1">
        <v>4000000</v>
      </c>
      <c r="N1570" s="1" t="s">
        <v>24</v>
      </c>
      <c r="O1570" s="1">
        <f>Cleaned_Data[[#This Row],[ loan_amount]]-Cleaned_Data[[#This Row],[ bank_asset_value]]</f>
        <v>12400000</v>
      </c>
      <c r="P1570" s="1">
        <f>Cleaned_Data[[#This Row],[ loan_amount]]</f>
        <v>16400000</v>
      </c>
      <c r="Q1570" s="1" t="str">
        <f t="shared" si="97"/>
        <v>300–499</v>
      </c>
      <c r="R1570" s="1">
        <f>Cleaned_Data[[#This Row],[ residential_assets_value]]+Cleaned_Data[[#This Row],[ commercial_assets_value]]+Cleaned_Data[[#This Row],[ luxury_assets_value]]</f>
        <v>20300000</v>
      </c>
      <c r="S1570" s="1">
        <f>Cleaned_Data[[#This Row],[ income_annum]]+Cleaned_Data[[#This Row],[ residential_assets_value]]+Cleaned_Data[[#This Row],[ commercial_assets_value]]+Cleaned_Data[[#This Row],[ luxury_assets_value]]</f>
        <v>25100000</v>
      </c>
      <c r="T1570" s="1" t="str">
        <f t="shared" si="98"/>
        <v>2–3 Cr</v>
      </c>
      <c r="U1570" s="12">
        <f t="shared" si="99"/>
        <v>1171429</v>
      </c>
      <c r="V1570" s="1" t="str">
        <f>IF(Cleaned_Data[[#This Row],[EMI_Estimate]]&lt;50000, "50K", IF(Cleaned_Data[[#This Row],[EMI_Estimate]]&lt;100000, "50K-1L", IF(Cleaned_Data[[#This Row],[EMI_Estimate]]&lt;150000, "1L-1.5L", IF(Cleaned_Data[[#This Row],[EMI_Estimate]]&lt;200000,"1.5-2L", "&gt;2L"))))</f>
        <v>&gt;2L</v>
      </c>
    </row>
    <row r="1571" spans="1:22" x14ac:dyDescent="0.35">
      <c r="A1571">
        <v>1570</v>
      </c>
      <c r="B1571">
        <v>4</v>
      </c>
      <c r="C1571" t="s">
        <v>22</v>
      </c>
      <c r="D1571" t="s">
        <v>23</v>
      </c>
      <c r="E1571">
        <v>5200000</v>
      </c>
      <c r="F1571" t="str">
        <f t="shared" si="96"/>
        <v>&gt;20 Lakh</v>
      </c>
      <c r="G1571">
        <v>12200000</v>
      </c>
      <c r="H1571">
        <v>2</v>
      </c>
      <c r="I1571">
        <v>602</v>
      </c>
      <c r="J1571" s="1">
        <v>10300000</v>
      </c>
      <c r="K1571" s="1">
        <v>800000</v>
      </c>
      <c r="L1571" s="1">
        <v>20500000</v>
      </c>
      <c r="M1571" s="1">
        <v>7700000</v>
      </c>
      <c r="N1571" s="1" t="s">
        <v>21</v>
      </c>
      <c r="O1571" s="1">
        <f>Cleaned_Data[[#This Row],[ loan_amount]]-Cleaned_Data[[#This Row],[ bank_asset_value]]</f>
        <v>4500000</v>
      </c>
      <c r="P1571" s="1">
        <f>Cleaned_Data[[#This Row],[ loan_amount]]</f>
        <v>12200000</v>
      </c>
      <c r="Q1571" s="1" t="str">
        <f t="shared" si="97"/>
        <v>600–699</v>
      </c>
      <c r="R1571" s="1">
        <f>Cleaned_Data[[#This Row],[ residential_assets_value]]+Cleaned_Data[[#This Row],[ commercial_assets_value]]+Cleaned_Data[[#This Row],[ luxury_assets_value]]</f>
        <v>31600000</v>
      </c>
      <c r="S1571" s="1">
        <f>Cleaned_Data[[#This Row],[ income_annum]]+Cleaned_Data[[#This Row],[ residential_assets_value]]+Cleaned_Data[[#This Row],[ commercial_assets_value]]+Cleaned_Data[[#This Row],[ luxury_assets_value]]</f>
        <v>36800000</v>
      </c>
      <c r="T1571" s="1" t="str">
        <f t="shared" si="98"/>
        <v>3–4 Cr</v>
      </c>
      <c r="U1571" s="12">
        <f t="shared" si="99"/>
        <v>6100000</v>
      </c>
      <c r="V1571" s="1" t="str">
        <f>IF(Cleaned_Data[[#This Row],[EMI_Estimate]]&lt;50000, "50K", IF(Cleaned_Data[[#This Row],[EMI_Estimate]]&lt;100000, "50K-1L", IF(Cleaned_Data[[#This Row],[EMI_Estimate]]&lt;150000, "1L-1.5L", IF(Cleaned_Data[[#This Row],[EMI_Estimate]]&lt;200000,"1.5-2L", "&gt;2L"))))</f>
        <v>&gt;2L</v>
      </c>
    </row>
    <row r="1572" spans="1:22" x14ac:dyDescent="0.35">
      <c r="A1572">
        <v>1571</v>
      </c>
      <c r="B1572">
        <v>3</v>
      </c>
      <c r="C1572" t="s">
        <v>19</v>
      </c>
      <c r="D1572" t="s">
        <v>20</v>
      </c>
      <c r="E1572">
        <v>2900000</v>
      </c>
      <c r="F1572" t="str">
        <f t="shared" si="96"/>
        <v>&gt;20 Lakh</v>
      </c>
      <c r="G1572">
        <v>11500000</v>
      </c>
      <c r="H1572">
        <v>16</v>
      </c>
      <c r="I1572">
        <v>843</v>
      </c>
      <c r="J1572" s="1">
        <v>2300000</v>
      </c>
      <c r="K1572" s="1">
        <v>2600000</v>
      </c>
      <c r="L1572" s="1">
        <v>10700000</v>
      </c>
      <c r="M1572" s="1">
        <v>4300000</v>
      </c>
      <c r="N1572" s="1" t="s">
        <v>21</v>
      </c>
      <c r="O1572" s="1">
        <f>Cleaned_Data[[#This Row],[ loan_amount]]-Cleaned_Data[[#This Row],[ bank_asset_value]]</f>
        <v>7200000</v>
      </c>
      <c r="P1572" s="1">
        <f>Cleaned_Data[[#This Row],[ loan_amount]]</f>
        <v>11500000</v>
      </c>
      <c r="Q1572" s="1" t="str">
        <f t="shared" si="97"/>
        <v>800+</v>
      </c>
      <c r="R1572" s="1">
        <f>Cleaned_Data[[#This Row],[ residential_assets_value]]+Cleaned_Data[[#This Row],[ commercial_assets_value]]+Cleaned_Data[[#This Row],[ luxury_assets_value]]</f>
        <v>15600000</v>
      </c>
      <c r="S1572" s="1">
        <f>Cleaned_Data[[#This Row],[ income_annum]]+Cleaned_Data[[#This Row],[ residential_assets_value]]+Cleaned_Data[[#This Row],[ commercial_assets_value]]+Cleaned_Data[[#This Row],[ luxury_assets_value]]</f>
        <v>18500000</v>
      </c>
      <c r="T1572" s="1" t="str">
        <f t="shared" si="98"/>
        <v>1–2 Cr</v>
      </c>
      <c r="U1572" s="12">
        <f t="shared" si="99"/>
        <v>718750</v>
      </c>
      <c r="V1572" s="1" t="str">
        <f>IF(Cleaned_Data[[#This Row],[EMI_Estimate]]&lt;50000, "50K", IF(Cleaned_Data[[#This Row],[EMI_Estimate]]&lt;100000, "50K-1L", IF(Cleaned_Data[[#This Row],[EMI_Estimate]]&lt;150000, "1L-1.5L", IF(Cleaned_Data[[#This Row],[EMI_Estimate]]&lt;200000,"1.5-2L", "&gt;2L"))))</f>
        <v>&gt;2L</v>
      </c>
    </row>
    <row r="1573" spans="1:22" x14ac:dyDescent="0.35">
      <c r="A1573">
        <v>1572</v>
      </c>
      <c r="B1573">
        <v>1</v>
      </c>
      <c r="C1573" t="s">
        <v>19</v>
      </c>
      <c r="D1573" t="s">
        <v>20</v>
      </c>
      <c r="E1573">
        <v>2700000</v>
      </c>
      <c r="F1573" t="str">
        <f t="shared" si="96"/>
        <v>&gt;20 Lakh</v>
      </c>
      <c r="G1573">
        <v>6800000</v>
      </c>
      <c r="H1573">
        <v>20</v>
      </c>
      <c r="I1573">
        <v>713</v>
      </c>
      <c r="J1573" s="1">
        <v>500000</v>
      </c>
      <c r="K1573" s="1">
        <v>3300000</v>
      </c>
      <c r="L1573" s="1">
        <v>6100000</v>
      </c>
      <c r="M1573" s="1">
        <v>1900000</v>
      </c>
      <c r="N1573" s="1" t="s">
        <v>21</v>
      </c>
      <c r="O1573" s="1">
        <f>Cleaned_Data[[#This Row],[ loan_amount]]-Cleaned_Data[[#This Row],[ bank_asset_value]]</f>
        <v>4900000</v>
      </c>
      <c r="P1573" s="1">
        <f>Cleaned_Data[[#This Row],[ loan_amount]]</f>
        <v>6800000</v>
      </c>
      <c r="Q1573" s="1" t="str">
        <f t="shared" si="97"/>
        <v>700–799</v>
      </c>
      <c r="R1573" s="1">
        <f>Cleaned_Data[[#This Row],[ residential_assets_value]]+Cleaned_Data[[#This Row],[ commercial_assets_value]]+Cleaned_Data[[#This Row],[ luxury_assets_value]]</f>
        <v>9900000</v>
      </c>
      <c r="S1573" s="1">
        <f>Cleaned_Data[[#This Row],[ income_annum]]+Cleaned_Data[[#This Row],[ residential_assets_value]]+Cleaned_Data[[#This Row],[ commercial_assets_value]]+Cleaned_Data[[#This Row],[ luxury_assets_value]]</f>
        <v>12600000</v>
      </c>
      <c r="T1573" s="1" t="str">
        <f t="shared" si="98"/>
        <v>1–2 Cr</v>
      </c>
      <c r="U1573" s="12">
        <f t="shared" si="99"/>
        <v>340000</v>
      </c>
      <c r="V1573" s="1" t="str">
        <f>IF(Cleaned_Data[[#This Row],[EMI_Estimate]]&lt;50000, "50K", IF(Cleaned_Data[[#This Row],[EMI_Estimate]]&lt;100000, "50K-1L", IF(Cleaned_Data[[#This Row],[EMI_Estimate]]&lt;150000, "1L-1.5L", IF(Cleaned_Data[[#This Row],[EMI_Estimate]]&lt;200000,"1.5-2L", "&gt;2L"))))</f>
        <v>&gt;2L</v>
      </c>
    </row>
    <row r="1574" spans="1:22" x14ac:dyDescent="0.35">
      <c r="A1574">
        <v>1573</v>
      </c>
      <c r="B1574">
        <v>3</v>
      </c>
      <c r="C1574" t="s">
        <v>19</v>
      </c>
      <c r="D1574" t="s">
        <v>20</v>
      </c>
      <c r="E1574">
        <v>5000000</v>
      </c>
      <c r="F1574" t="str">
        <f t="shared" si="96"/>
        <v>&gt;20 Lakh</v>
      </c>
      <c r="G1574">
        <v>16200000</v>
      </c>
      <c r="H1574">
        <v>8</v>
      </c>
      <c r="I1574">
        <v>591</v>
      </c>
      <c r="J1574" s="1">
        <v>1900000</v>
      </c>
      <c r="K1574" s="1">
        <v>3400000</v>
      </c>
      <c r="L1574" s="1">
        <v>14000000</v>
      </c>
      <c r="M1574" s="1">
        <v>5000000</v>
      </c>
      <c r="N1574" s="1" t="s">
        <v>21</v>
      </c>
      <c r="O1574" s="1">
        <f>Cleaned_Data[[#This Row],[ loan_amount]]-Cleaned_Data[[#This Row],[ bank_asset_value]]</f>
        <v>11200000</v>
      </c>
      <c r="P1574" s="1">
        <f>Cleaned_Data[[#This Row],[ loan_amount]]</f>
        <v>16200000</v>
      </c>
      <c r="Q1574" s="1" t="str">
        <f t="shared" si="97"/>
        <v>500–599</v>
      </c>
      <c r="R1574" s="1">
        <f>Cleaned_Data[[#This Row],[ residential_assets_value]]+Cleaned_Data[[#This Row],[ commercial_assets_value]]+Cleaned_Data[[#This Row],[ luxury_assets_value]]</f>
        <v>19300000</v>
      </c>
      <c r="S1574" s="1">
        <f>Cleaned_Data[[#This Row],[ income_annum]]+Cleaned_Data[[#This Row],[ residential_assets_value]]+Cleaned_Data[[#This Row],[ commercial_assets_value]]+Cleaned_Data[[#This Row],[ luxury_assets_value]]</f>
        <v>24300000</v>
      </c>
      <c r="T1574" s="1" t="str">
        <f t="shared" si="98"/>
        <v>2–3 Cr</v>
      </c>
      <c r="U1574" s="12">
        <f t="shared" si="99"/>
        <v>2025000</v>
      </c>
      <c r="V1574" s="1" t="str">
        <f>IF(Cleaned_Data[[#This Row],[EMI_Estimate]]&lt;50000, "50K", IF(Cleaned_Data[[#This Row],[EMI_Estimate]]&lt;100000, "50K-1L", IF(Cleaned_Data[[#This Row],[EMI_Estimate]]&lt;150000, "1L-1.5L", IF(Cleaned_Data[[#This Row],[EMI_Estimate]]&lt;200000,"1.5-2L", "&gt;2L"))))</f>
        <v>&gt;2L</v>
      </c>
    </row>
    <row r="1575" spans="1:22" x14ac:dyDescent="0.35">
      <c r="A1575">
        <v>1574</v>
      </c>
      <c r="B1575">
        <v>2</v>
      </c>
      <c r="C1575" t="s">
        <v>22</v>
      </c>
      <c r="D1575" t="s">
        <v>23</v>
      </c>
      <c r="E1575">
        <v>2700000</v>
      </c>
      <c r="F1575" t="str">
        <f t="shared" si="96"/>
        <v>&gt;20 Lakh</v>
      </c>
      <c r="G1575">
        <v>9400000</v>
      </c>
      <c r="H1575">
        <v>14</v>
      </c>
      <c r="I1575">
        <v>701</v>
      </c>
      <c r="J1575" s="1">
        <v>400000</v>
      </c>
      <c r="K1575" s="1">
        <v>3400000</v>
      </c>
      <c r="L1575" s="1">
        <v>9900000</v>
      </c>
      <c r="M1575" s="1">
        <v>1900000</v>
      </c>
      <c r="N1575" s="1" t="s">
        <v>21</v>
      </c>
      <c r="O1575" s="1">
        <f>Cleaned_Data[[#This Row],[ loan_amount]]-Cleaned_Data[[#This Row],[ bank_asset_value]]</f>
        <v>7500000</v>
      </c>
      <c r="P1575" s="1">
        <f>Cleaned_Data[[#This Row],[ loan_amount]]</f>
        <v>9400000</v>
      </c>
      <c r="Q1575" s="1" t="str">
        <f t="shared" si="97"/>
        <v>700–799</v>
      </c>
      <c r="R1575" s="1">
        <f>Cleaned_Data[[#This Row],[ residential_assets_value]]+Cleaned_Data[[#This Row],[ commercial_assets_value]]+Cleaned_Data[[#This Row],[ luxury_assets_value]]</f>
        <v>13700000</v>
      </c>
      <c r="S1575" s="1">
        <f>Cleaned_Data[[#This Row],[ income_annum]]+Cleaned_Data[[#This Row],[ residential_assets_value]]+Cleaned_Data[[#This Row],[ commercial_assets_value]]+Cleaned_Data[[#This Row],[ luxury_assets_value]]</f>
        <v>16400000</v>
      </c>
      <c r="T1575" s="1" t="str">
        <f t="shared" si="98"/>
        <v>1–2 Cr</v>
      </c>
      <c r="U1575" s="12">
        <f t="shared" si="99"/>
        <v>671429</v>
      </c>
      <c r="V1575" s="1" t="str">
        <f>IF(Cleaned_Data[[#This Row],[EMI_Estimate]]&lt;50000, "50K", IF(Cleaned_Data[[#This Row],[EMI_Estimate]]&lt;100000, "50K-1L", IF(Cleaned_Data[[#This Row],[EMI_Estimate]]&lt;150000, "1L-1.5L", IF(Cleaned_Data[[#This Row],[EMI_Estimate]]&lt;200000,"1.5-2L", "&gt;2L"))))</f>
        <v>&gt;2L</v>
      </c>
    </row>
    <row r="1576" spans="1:22" x14ac:dyDescent="0.35">
      <c r="A1576">
        <v>1575</v>
      </c>
      <c r="B1576">
        <v>4</v>
      </c>
      <c r="C1576" t="s">
        <v>22</v>
      </c>
      <c r="D1576" t="s">
        <v>23</v>
      </c>
      <c r="E1576">
        <v>2800000</v>
      </c>
      <c r="F1576" t="str">
        <f t="shared" si="96"/>
        <v>&gt;20 Lakh</v>
      </c>
      <c r="G1576">
        <v>10000000</v>
      </c>
      <c r="H1576">
        <v>12</v>
      </c>
      <c r="I1576">
        <v>655</v>
      </c>
      <c r="J1576" s="1">
        <v>4900000</v>
      </c>
      <c r="K1576" s="1">
        <v>3600000</v>
      </c>
      <c r="L1576" s="1">
        <v>8500000</v>
      </c>
      <c r="M1576" s="1">
        <v>3300000</v>
      </c>
      <c r="N1576" s="1" t="s">
        <v>21</v>
      </c>
      <c r="O1576" s="1">
        <f>Cleaned_Data[[#This Row],[ loan_amount]]-Cleaned_Data[[#This Row],[ bank_asset_value]]</f>
        <v>6700000</v>
      </c>
      <c r="P1576" s="1">
        <f>Cleaned_Data[[#This Row],[ loan_amount]]</f>
        <v>10000000</v>
      </c>
      <c r="Q1576" s="1" t="str">
        <f t="shared" si="97"/>
        <v>600–699</v>
      </c>
      <c r="R1576" s="1">
        <f>Cleaned_Data[[#This Row],[ residential_assets_value]]+Cleaned_Data[[#This Row],[ commercial_assets_value]]+Cleaned_Data[[#This Row],[ luxury_assets_value]]</f>
        <v>17000000</v>
      </c>
      <c r="S1576" s="1">
        <f>Cleaned_Data[[#This Row],[ income_annum]]+Cleaned_Data[[#This Row],[ residential_assets_value]]+Cleaned_Data[[#This Row],[ commercial_assets_value]]+Cleaned_Data[[#This Row],[ luxury_assets_value]]</f>
        <v>19800000</v>
      </c>
      <c r="T1576" s="1" t="str">
        <f t="shared" si="98"/>
        <v>1–2 Cr</v>
      </c>
      <c r="U1576" s="12">
        <f t="shared" si="99"/>
        <v>833333</v>
      </c>
      <c r="V1576" s="1" t="str">
        <f>IF(Cleaned_Data[[#This Row],[EMI_Estimate]]&lt;50000, "50K", IF(Cleaned_Data[[#This Row],[EMI_Estimate]]&lt;100000, "50K-1L", IF(Cleaned_Data[[#This Row],[EMI_Estimate]]&lt;150000, "1L-1.5L", IF(Cleaned_Data[[#This Row],[EMI_Estimate]]&lt;200000,"1.5-2L", "&gt;2L"))))</f>
        <v>&gt;2L</v>
      </c>
    </row>
    <row r="1577" spans="1:22" x14ac:dyDescent="0.35">
      <c r="A1577">
        <v>1576</v>
      </c>
      <c r="B1577">
        <v>3</v>
      </c>
      <c r="C1577" t="s">
        <v>22</v>
      </c>
      <c r="D1577" t="s">
        <v>23</v>
      </c>
      <c r="E1577">
        <v>7300000</v>
      </c>
      <c r="F1577" t="str">
        <f t="shared" si="96"/>
        <v>&gt;20 Lakh</v>
      </c>
      <c r="G1577">
        <v>20000000</v>
      </c>
      <c r="H1577">
        <v>18</v>
      </c>
      <c r="I1577">
        <v>720</v>
      </c>
      <c r="J1577" s="1">
        <v>15500000</v>
      </c>
      <c r="K1577" s="1">
        <v>9900000</v>
      </c>
      <c r="L1577" s="1">
        <v>23000000</v>
      </c>
      <c r="M1577" s="1">
        <v>9800000</v>
      </c>
      <c r="N1577" s="1" t="s">
        <v>21</v>
      </c>
      <c r="O1577" s="1">
        <f>Cleaned_Data[[#This Row],[ loan_amount]]-Cleaned_Data[[#This Row],[ bank_asset_value]]</f>
        <v>10200000</v>
      </c>
      <c r="P1577" s="1">
        <f>Cleaned_Data[[#This Row],[ loan_amount]]</f>
        <v>20000000</v>
      </c>
      <c r="Q1577" s="1" t="str">
        <f t="shared" si="97"/>
        <v>700–799</v>
      </c>
      <c r="R1577" s="1">
        <f>Cleaned_Data[[#This Row],[ residential_assets_value]]+Cleaned_Data[[#This Row],[ commercial_assets_value]]+Cleaned_Data[[#This Row],[ luxury_assets_value]]</f>
        <v>48400000</v>
      </c>
      <c r="S1577" s="1">
        <f>Cleaned_Data[[#This Row],[ income_annum]]+Cleaned_Data[[#This Row],[ residential_assets_value]]+Cleaned_Data[[#This Row],[ commercial_assets_value]]+Cleaned_Data[[#This Row],[ luxury_assets_value]]</f>
        <v>55700000</v>
      </c>
      <c r="T1577" s="1" t="str">
        <f t="shared" si="98"/>
        <v>&gt;4 Cr</v>
      </c>
      <c r="U1577" s="12">
        <f t="shared" si="99"/>
        <v>1111111</v>
      </c>
      <c r="V1577" s="1" t="str">
        <f>IF(Cleaned_Data[[#This Row],[EMI_Estimate]]&lt;50000, "50K", IF(Cleaned_Data[[#This Row],[EMI_Estimate]]&lt;100000, "50K-1L", IF(Cleaned_Data[[#This Row],[EMI_Estimate]]&lt;150000, "1L-1.5L", IF(Cleaned_Data[[#This Row],[EMI_Estimate]]&lt;200000,"1.5-2L", "&gt;2L"))))</f>
        <v>&gt;2L</v>
      </c>
    </row>
    <row r="1578" spans="1:22" x14ac:dyDescent="0.35">
      <c r="A1578">
        <v>1577</v>
      </c>
      <c r="B1578">
        <v>0</v>
      </c>
      <c r="C1578" t="s">
        <v>19</v>
      </c>
      <c r="D1578" t="s">
        <v>23</v>
      </c>
      <c r="E1578">
        <v>5900000</v>
      </c>
      <c r="F1578" t="str">
        <f t="shared" si="96"/>
        <v>&gt;20 Lakh</v>
      </c>
      <c r="G1578">
        <v>15100000</v>
      </c>
      <c r="H1578">
        <v>10</v>
      </c>
      <c r="I1578">
        <v>794</v>
      </c>
      <c r="J1578" s="1">
        <v>6000000</v>
      </c>
      <c r="K1578" s="1">
        <v>4300000</v>
      </c>
      <c r="L1578" s="1">
        <v>14900000</v>
      </c>
      <c r="M1578" s="1">
        <v>5400000</v>
      </c>
      <c r="N1578" s="1" t="s">
        <v>21</v>
      </c>
      <c r="O1578" s="1">
        <f>Cleaned_Data[[#This Row],[ loan_amount]]-Cleaned_Data[[#This Row],[ bank_asset_value]]</f>
        <v>9700000</v>
      </c>
      <c r="P1578" s="1">
        <f>Cleaned_Data[[#This Row],[ loan_amount]]</f>
        <v>15100000</v>
      </c>
      <c r="Q1578" s="1" t="str">
        <f t="shared" si="97"/>
        <v>700–799</v>
      </c>
      <c r="R1578" s="1">
        <f>Cleaned_Data[[#This Row],[ residential_assets_value]]+Cleaned_Data[[#This Row],[ commercial_assets_value]]+Cleaned_Data[[#This Row],[ luxury_assets_value]]</f>
        <v>25200000</v>
      </c>
      <c r="S1578" s="1">
        <f>Cleaned_Data[[#This Row],[ income_annum]]+Cleaned_Data[[#This Row],[ residential_assets_value]]+Cleaned_Data[[#This Row],[ commercial_assets_value]]+Cleaned_Data[[#This Row],[ luxury_assets_value]]</f>
        <v>31100000</v>
      </c>
      <c r="T1578" s="1" t="str">
        <f t="shared" si="98"/>
        <v>3–4 Cr</v>
      </c>
      <c r="U1578" s="12">
        <f t="shared" si="99"/>
        <v>1510000</v>
      </c>
      <c r="V1578" s="1" t="str">
        <f>IF(Cleaned_Data[[#This Row],[EMI_Estimate]]&lt;50000, "50K", IF(Cleaned_Data[[#This Row],[EMI_Estimate]]&lt;100000, "50K-1L", IF(Cleaned_Data[[#This Row],[EMI_Estimate]]&lt;150000, "1L-1.5L", IF(Cleaned_Data[[#This Row],[EMI_Estimate]]&lt;200000,"1.5-2L", "&gt;2L"))))</f>
        <v>&gt;2L</v>
      </c>
    </row>
    <row r="1579" spans="1:22" x14ac:dyDescent="0.35">
      <c r="A1579">
        <v>1578</v>
      </c>
      <c r="B1579">
        <v>0</v>
      </c>
      <c r="C1579" t="s">
        <v>19</v>
      </c>
      <c r="D1579" t="s">
        <v>20</v>
      </c>
      <c r="E1579">
        <v>8100000</v>
      </c>
      <c r="F1579" t="str">
        <f t="shared" si="96"/>
        <v>&gt;20 Lakh</v>
      </c>
      <c r="G1579">
        <v>21300000</v>
      </c>
      <c r="H1579">
        <v>2</v>
      </c>
      <c r="I1579">
        <v>392</v>
      </c>
      <c r="J1579" s="1">
        <v>14200000</v>
      </c>
      <c r="K1579" s="1">
        <v>6600000</v>
      </c>
      <c r="L1579" s="1">
        <v>31500000</v>
      </c>
      <c r="M1579" s="1">
        <v>11000000</v>
      </c>
      <c r="N1579" s="1" t="s">
        <v>24</v>
      </c>
      <c r="O1579" s="1">
        <f>Cleaned_Data[[#This Row],[ loan_amount]]-Cleaned_Data[[#This Row],[ bank_asset_value]]</f>
        <v>10300000</v>
      </c>
      <c r="P1579" s="1">
        <f>Cleaned_Data[[#This Row],[ loan_amount]]</f>
        <v>21300000</v>
      </c>
      <c r="Q1579" s="1" t="str">
        <f t="shared" si="97"/>
        <v>300–499</v>
      </c>
      <c r="R1579" s="1">
        <f>Cleaned_Data[[#This Row],[ residential_assets_value]]+Cleaned_Data[[#This Row],[ commercial_assets_value]]+Cleaned_Data[[#This Row],[ luxury_assets_value]]</f>
        <v>52300000</v>
      </c>
      <c r="S1579" s="1">
        <f>Cleaned_Data[[#This Row],[ income_annum]]+Cleaned_Data[[#This Row],[ residential_assets_value]]+Cleaned_Data[[#This Row],[ commercial_assets_value]]+Cleaned_Data[[#This Row],[ luxury_assets_value]]</f>
        <v>60400000</v>
      </c>
      <c r="T1579" s="1" t="str">
        <f t="shared" si="98"/>
        <v>&gt;4 Cr</v>
      </c>
      <c r="U1579" s="12">
        <f t="shared" si="99"/>
        <v>10650000</v>
      </c>
      <c r="V1579" s="1" t="str">
        <f>IF(Cleaned_Data[[#This Row],[EMI_Estimate]]&lt;50000, "50K", IF(Cleaned_Data[[#This Row],[EMI_Estimate]]&lt;100000, "50K-1L", IF(Cleaned_Data[[#This Row],[EMI_Estimate]]&lt;150000, "1L-1.5L", IF(Cleaned_Data[[#This Row],[EMI_Estimate]]&lt;200000,"1.5-2L", "&gt;2L"))))</f>
        <v>&gt;2L</v>
      </c>
    </row>
    <row r="1580" spans="1:22" x14ac:dyDescent="0.35">
      <c r="A1580">
        <v>1579</v>
      </c>
      <c r="B1580">
        <v>3</v>
      </c>
      <c r="C1580" t="s">
        <v>19</v>
      </c>
      <c r="D1580" t="s">
        <v>23</v>
      </c>
      <c r="E1580">
        <v>1900000</v>
      </c>
      <c r="F1580" t="str">
        <f t="shared" si="96"/>
        <v>15-20 Lakh</v>
      </c>
      <c r="G1580">
        <v>7100000</v>
      </c>
      <c r="H1580">
        <v>6</v>
      </c>
      <c r="I1580">
        <v>583</v>
      </c>
      <c r="J1580" s="1">
        <v>400000</v>
      </c>
      <c r="K1580" s="1">
        <v>2800000</v>
      </c>
      <c r="L1580" s="1">
        <v>6500000</v>
      </c>
      <c r="M1580" s="1">
        <v>2000000</v>
      </c>
      <c r="N1580" s="1" t="s">
        <v>21</v>
      </c>
      <c r="O1580" s="1">
        <f>Cleaned_Data[[#This Row],[ loan_amount]]-Cleaned_Data[[#This Row],[ bank_asset_value]]</f>
        <v>5100000</v>
      </c>
      <c r="P1580" s="1">
        <f>Cleaned_Data[[#This Row],[ loan_amount]]</f>
        <v>7100000</v>
      </c>
      <c r="Q1580" s="1" t="str">
        <f t="shared" si="97"/>
        <v>500–599</v>
      </c>
      <c r="R1580" s="1">
        <f>Cleaned_Data[[#This Row],[ residential_assets_value]]+Cleaned_Data[[#This Row],[ commercial_assets_value]]+Cleaned_Data[[#This Row],[ luxury_assets_value]]</f>
        <v>9700000</v>
      </c>
      <c r="S1580" s="1">
        <f>Cleaned_Data[[#This Row],[ income_annum]]+Cleaned_Data[[#This Row],[ residential_assets_value]]+Cleaned_Data[[#This Row],[ commercial_assets_value]]+Cleaned_Data[[#This Row],[ luxury_assets_value]]</f>
        <v>11600000</v>
      </c>
      <c r="T1580" s="1" t="str">
        <f t="shared" si="98"/>
        <v>1–2 Cr</v>
      </c>
      <c r="U1580" s="12">
        <f t="shared" si="99"/>
        <v>1183333</v>
      </c>
      <c r="V1580" s="1" t="str">
        <f>IF(Cleaned_Data[[#This Row],[EMI_Estimate]]&lt;50000, "50K", IF(Cleaned_Data[[#This Row],[EMI_Estimate]]&lt;100000, "50K-1L", IF(Cleaned_Data[[#This Row],[EMI_Estimate]]&lt;150000, "1L-1.5L", IF(Cleaned_Data[[#This Row],[EMI_Estimate]]&lt;200000,"1.5-2L", "&gt;2L"))))</f>
        <v>&gt;2L</v>
      </c>
    </row>
    <row r="1581" spans="1:22" x14ac:dyDescent="0.35">
      <c r="A1581">
        <v>1580</v>
      </c>
      <c r="B1581">
        <v>5</v>
      </c>
      <c r="C1581" t="s">
        <v>19</v>
      </c>
      <c r="D1581" t="s">
        <v>20</v>
      </c>
      <c r="E1581">
        <v>1800000</v>
      </c>
      <c r="F1581" t="str">
        <f t="shared" si="96"/>
        <v>15-20 Lakh</v>
      </c>
      <c r="G1581">
        <v>6800000</v>
      </c>
      <c r="H1581">
        <v>18</v>
      </c>
      <c r="I1581">
        <v>457</v>
      </c>
      <c r="J1581" s="1">
        <v>2200000</v>
      </c>
      <c r="K1581" s="1">
        <v>1100000</v>
      </c>
      <c r="L1581" s="1">
        <v>3800000</v>
      </c>
      <c r="M1581" s="1">
        <v>1400000</v>
      </c>
      <c r="N1581" s="1" t="s">
        <v>24</v>
      </c>
      <c r="O1581" s="1">
        <f>Cleaned_Data[[#This Row],[ loan_amount]]-Cleaned_Data[[#This Row],[ bank_asset_value]]</f>
        <v>5400000</v>
      </c>
      <c r="P1581" s="1">
        <f>Cleaned_Data[[#This Row],[ loan_amount]]</f>
        <v>6800000</v>
      </c>
      <c r="Q1581" s="1" t="str">
        <f t="shared" si="97"/>
        <v>300–499</v>
      </c>
      <c r="R1581" s="1">
        <f>Cleaned_Data[[#This Row],[ residential_assets_value]]+Cleaned_Data[[#This Row],[ commercial_assets_value]]+Cleaned_Data[[#This Row],[ luxury_assets_value]]</f>
        <v>7100000</v>
      </c>
      <c r="S1581" s="1">
        <f>Cleaned_Data[[#This Row],[ income_annum]]+Cleaned_Data[[#This Row],[ residential_assets_value]]+Cleaned_Data[[#This Row],[ commercial_assets_value]]+Cleaned_Data[[#This Row],[ luxury_assets_value]]</f>
        <v>8900000</v>
      </c>
      <c r="T1581" s="1" t="str">
        <f t="shared" si="98"/>
        <v>&lt;1 Cr</v>
      </c>
      <c r="U1581" s="12">
        <f t="shared" si="99"/>
        <v>377778</v>
      </c>
      <c r="V1581" s="1" t="str">
        <f>IF(Cleaned_Data[[#This Row],[EMI_Estimate]]&lt;50000, "50K", IF(Cleaned_Data[[#This Row],[EMI_Estimate]]&lt;100000, "50K-1L", IF(Cleaned_Data[[#This Row],[EMI_Estimate]]&lt;150000, "1L-1.5L", IF(Cleaned_Data[[#This Row],[EMI_Estimate]]&lt;200000,"1.5-2L", "&gt;2L"))))</f>
        <v>&gt;2L</v>
      </c>
    </row>
    <row r="1582" spans="1:22" x14ac:dyDescent="0.35">
      <c r="A1582">
        <v>1581</v>
      </c>
      <c r="B1582">
        <v>0</v>
      </c>
      <c r="C1582" t="s">
        <v>22</v>
      </c>
      <c r="D1582" t="s">
        <v>23</v>
      </c>
      <c r="E1582">
        <v>7600000</v>
      </c>
      <c r="F1582" t="str">
        <f t="shared" si="96"/>
        <v>&gt;20 Lakh</v>
      </c>
      <c r="G1582">
        <v>17800000</v>
      </c>
      <c r="H1582">
        <v>14</v>
      </c>
      <c r="I1582">
        <v>570</v>
      </c>
      <c r="J1582" s="1">
        <v>15200000</v>
      </c>
      <c r="K1582" s="1">
        <v>12100000</v>
      </c>
      <c r="L1582" s="1">
        <v>21500000</v>
      </c>
      <c r="M1582" s="1">
        <v>9900000</v>
      </c>
      <c r="N1582" s="1" t="s">
        <v>21</v>
      </c>
      <c r="O1582" s="1">
        <f>Cleaned_Data[[#This Row],[ loan_amount]]-Cleaned_Data[[#This Row],[ bank_asset_value]]</f>
        <v>7900000</v>
      </c>
      <c r="P1582" s="1">
        <f>Cleaned_Data[[#This Row],[ loan_amount]]</f>
        <v>17800000</v>
      </c>
      <c r="Q1582" s="1" t="str">
        <f t="shared" si="97"/>
        <v>500–599</v>
      </c>
      <c r="R1582" s="1">
        <f>Cleaned_Data[[#This Row],[ residential_assets_value]]+Cleaned_Data[[#This Row],[ commercial_assets_value]]+Cleaned_Data[[#This Row],[ luxury_assets_value]]</f>
        <v>48800000</v>
      </c>
      <c r="S1582" s="1">
        <f>Cleaned_Data[[#This Row],[ income_annum]]+Cleaned_Data[[#This Row],[ residential_assets_value]]+Cleaned_Data[[#This Row],[ commercial_assets_value]]+Cleaned_Data[[#This Row],[ luxury_assets_value]]</f>
        <v>56400000</v>
      </c>
      <c r="T1582" s="1" t="str">
        <f t="shared" si="98"/>
        <v>&gt;4 Cr</v>
      </c>
      <c r="U1582" s="12">
        <f t="shared" si="99"/>
        <v>1271429</v>
      </c>
      <c r="V1582" s="1" t="str">
        <f>IF(Cleaned_Data[[#This Row],[EMI_Estimate]]&lt;50000, "50K", IF(Cleaned_Data[[#This Row],[EMI_Estimate]]&lt;100000, "50K-1L", IF(Cleaned_Data[[#This Row],[EMI_Estimate]]&lt;150000, "1L-1.5L", IF(Cleaned_Data[[#This Row],[EMI_Estimate]]&lt;200000,"1.5-2L", "&gt;2L"))))</f>
        <v>&gt;2L</v>
      </c>
    </row>
    <row r="1583" spans="1:22" x14ac:dyDescent="0.35">
      <c r="A1583">
        <v>1582</v>
      </c>
      <c r="B1583">
        <v>1</v>
      </c>
      <c r="C1583" t="s">
        <v>19</v>
      </c>
      <c r="D1583" t="s">
        <v>20</v>
      </c>
      <c r="E1583">
        <v>9100000</v>
      </c>
      <c r="F1583" t="str">
        <f t="shared" si="96"/>
        <v>&gt;20 Lakh</v>
      </c>
      <c r="G1583">
        <v>30100000</v>
      </c>
      <c r="H1583">
        <v>14</v>
      </c>
      <c r="I1583">
        <v>890</v>
      </c>
      <c r="J1583" s="1">
        <v>17800000</v>
      </c>
      <c r="K1583" s="1">
        <v>12400000</v>
      </c>
      <c r="L1583" s="1">
        <v>32500000</v>
      </c>
      <c r="M1583" s="1">
        <v>7500000</v>
      </c>
      <c r="N1583" s="1" t="s">
        <v>21</v>
      </c>
      <c r="O1583" s="1">
        <f>Cleaned_Data[[#This Row],[ loan_amount]]-Cleaned_Data[[#This Row],[ bank_asset_value]]</f>
        <v>22600000</v>
      </c>
      <c r="P1583" s="1">
        <f>Cleaned_Data[[#This Row],[ loan_amount]]</f>
        <v>30100000</v>
      </c>
      <c r="Q1583" s="1" t="str">
        <f t="shared" si="97"/>
        <v>800+</v>
      </c>
      <c r="R1583" s="1">
        <f>Cleaned_Data[[#This Row],[ residential_assets_value]]+Cleaned_Data[[#This Row],[ commercial_assets_value]]+Cleaned_Data[[#This Row],[ luxury_assets_value]]</f>
        <v>62700000</v>
      </c>
      <c r="S1583" s="1">
        <f>Cleaned_Data[[#This Row],[ income_annum]]+Cleaned_Data[[#This Row],[ residential_assets_value]]+Cleaned_Data[[#This Row],[ commercial_assets_value]]+Cleaned_Data[[#This Row],[ luxury_assets_value]]</f>
        <v>71800000</v>
      </c>
      <c r="T1583" s="1" t="str">
        <f t="shared" si="98"/>
        <v>&gt;4 Cr</v>
      </c>
      <c r="U1583" s="12">
        <f t="shared" si="99"/>
        <v>2150000</v>
      </c>
      <c r="V1583" s="1" t="str">
        <f>IF(Cleaned_Data[[#This Row],[EMI_Estimate]]&lt;50000, "50K", IF(Cleaned_Data[[#This Row],[EMI_Estimate]]&lt;100000, "50K-1L", IF(Cleaned_Data[[#This Row],[EMI_Estimate]]&lt;150000, "1L-1.5L", IF(Cleaned_Data[[#This Row],[EMI_Estimate]]&lt;200000,"1.5-2L", "&gt;2L"))))</f>
        <v>&gt;2L</v>
      </c>
    </row>
    <row r="1584" spans="1:22" x14ac:dyDescent="0.35">
      <c r="A1584">
        <v>1583</v>
      </c>
      <c r="B1584">
        <v>2</v>
      </c>
      <c r="C1584" t="s">
        <v>22</v>
      </c>
      <c r="D1584" t="s">
        <v>23</v>
      </c>
      <c r="E1584">
        <v>5300000</v>
      </c>
      <c r="F1584" t="str">
        <f t="shared" si="96"/>
        <v>&gt;20 Lakh</v>
      </c>
      <c r="G1584">
        <v>12300000</v>
      </c>
      <c r="H1584">
        <v>14</v>
      </c>
      <c r="I1584">
        <v>472</v>
      </c>
      <c r="J1584" s="1">
        <v>10000000</v>
      </c>
      <c r="K1584" s="1">
        <v>1600000</v>
      </c>
      <c r="L1584" s="1">
        <v>20400000</v>
      </c>
      <c r="M1584" s="1">
        <v>3300000</v>
      </c>
      <c r="N1584" s="1" t="s">
        <v>24</v>
      </c>
      <c r="O1584" s="1">
        <f>Cleaned_Data[[#This Row],[ loan_amount]]-Cleaned_Data[[#This Row],[ bank_asset_value]]</f>
        <v>9000000</v>
      </c>
      <c r="P1584" s="1">
        <f>Cleaned_Data[[#This Row],[ loan_amount]]</f>
        <v>12300000</v>
      </c>
      <c r="Q1584" s="1" t="str">
        <f t="shared" si="97"/>
        <v>300–499</v>
      </c>
      <c r="R1584" s="1">
        <f>Cleaned_Data[[#This Row],[ residential_assets_value]]+Cleaned_Data[[#This Row],[ commercial_assets_value]]+Cleaned_Data[[#This Row],[ luxury_assets_value]]</f>
        <v>32000000</v>
      </c>
      <c r="S1584" s="1">
        <f>Cleaned_Data[[#This Row],[ income_annum]]+Cleaned_Data[[#This Row],[ residential_assets_value]]+Cleaned_Data[[#This Row],[ commercial_assets_value]]+Cleaned_Data[[#This Row],[ luxury_assets_value]]</f>
        <v>37300000</v>
      </c>
      <c r="T1584" s="1" t="str">
        <f t="shared" si="98"/>
        <v>3–4 Cr</v>
      </c>
      <c r="U1584" s="12">
        <f t="shared" si="99"/>
        <v>878571</v>
      </c>
      <c r="V1584" s="1" t="str">
        <f>IF(Cleaned_Data[[#This Row],[EMI_Estimate]]&lt;50000, "50K", IF(Cleaned_Data[[#This Row],[EMI_Estimate]]&lt;100000, "50K-1L", IF(Cleaned_Data[[#This Row],[EMI_Estimate]]&lt;150000, "1L-1.5L", IF(Cleaned_Data[[#This Row],[EMI_Estimate]]&lt;200000,"1.5-2L", "&gt;2L"))))</f>
        <v>&gt;2L</v>
      </c>
    </row>
    <row r="1585" spans="1:22" x14ac:dyDescent="0.35">
      <c r="A1585">
        <v>1584</v>
      </c>
      <c r="B1585">
        <v>2</v>
      </c>
      <c r="C1585" t="s">
        <v>22</v>
      </c>
      <c r="D1585" t="s">
        <v>20</v>
      </c>
      <c r="E1585">
        <v>3700000</v>
      </c>
      <c r="F1585" t="str">
        <f t="shared" si="96"/>
        <v>&gt;20 Lakh</v>
      </c>
      <c r="G1585">
        <v>10900000</v>
      </c>
      <c r="H1585">
        <v>12</v>
      </c>
      <c r="I1585">
        <v>788</v>
      </c>
      <c r="J1585" s="1">
        <v>1700000</v>
      </c>
      <c r="K1585" s="1">
        <v>700000</v>
      </c>
      <c r="L1585" s="1">
        <v>12200000</v>
      </c>
      <c r="M1585" s="1">
        <v>2600000</v>
      </c>
      <c r="N1585" s="1" t="s">
        <v>21</v>
      </c>
      <c r="O1585" s="1">
        <f>Cleaned_Data[[#This Row],[ loan_amount]]-Cleaned_Data[[#This Row],[ bank_asset_value]]</f>
        <v>8300000</v>
      </c>
      <c r="P1585" s="1">
        <f>Cleaned_Data[[#This Row],[ loan_amount]]</f>
        <v>10900000</v>
      </c>
      <c r="Q1585" s="1" t="str">
        <f t="shared" si="97"/>
        <v>700–799</v>
      </c>
      <c r="R1585" s="1">
        <f>Cleaned_Data[[#This Row],[ residential_assets_value]]+Cleaned_Data[[#This Row],[ commercial_assets_value]]+Cleaned_Data[[#This Row],[ luxury_assets_value]]</f>
        <v>14600000</v>
      </c>
      <c r="S1585" s="1">
        <f>Cleaned_Data[[#This Row],[ income_annum]]+Cleaned_Data[[#This Row],[ residential_assets_value]]+Cleaned_Data[[#This Row],[ commercial_assets_value]]+Cleaned_Data[[#This Row],[ luxury_assets_value]]</f>
        <v>18300000</v>
      </c>
      <c r="T1585" s="1" t="str">
        <f t="shared" si="98"/>
        <v>1–2 Cr</v>
      </c>
      <c r="U1585" s="12">
        <f t="shared" si="99"/>
        <v>908333</v>
      </c>
      <c r="V1585" s="1" t="str">
        <f>IF(Cleaned_Data[[#This Row],[EMI_Estimate]]&lt;50000, "50K", IF(Cleaned_Data[[#This Row],[EMI_Estimate]]&lt;100000, "50K-1L", IF(Cleaned_Data[[#This Row],[EMI_Estimate]]&lt;150000, "1L-1.5L", IF(Cleaned_Data[[#This Row],[EMI_Estimate]]&lt;200000,"1.5-2L", "&gt;2L"))))</f>
        <v>&gt;2L</v>
      </c>
    </row>
    <row r="1586" spans="1:22" x14ac:dyDescent="0.35">
      <c r="A1586">
        <v>1585</v>
      </c>
      <c r="B1586">
        <v>0</v>
      </c>
      <c r="C1586" t="s">
        <v>22</v>
      </c>
      <c r="D1586" t="s">
        <v>20</v>
      </c>
      <c r="E1586">
        <v>9500000</v>
      </c>
      <c r="F1586" t="str">
        <f t="shared" si="96"/>
        <v>&gt;20 Lakh</v>
      </c>
      <c r="G1586">
        <v>35300000</v>
      </c>
      <c r="H1586">
        <v>6</v>
      </c>
      <c r="I1586">
        <v>605</v>
      </c>
      <c r="J1586" s="1">
        <v>10000000</v>
      </c>
      <c r="K1586" s="1">
        <v>12700000</v>
      </c>
      <c r="L1586" s="1">
        <v>31100000</v>
      </c>
      <c r="M1586" s="1">
        <v>7000000</v>
      </c>
      <c r="N1586" s="1" t="s">
        <v>21</v>
      </c>
      <c r="O1586" s="1">
        <f>Cleaned_Data[[#This Row],[ loan_amount]]-Cleaned_Data[[#This Row],[ bank_asset_value]]</f>
        <v>28300000</v>
      </c>
      <c r="P1586" s="1">
        <f>Cleaned_Data[[#This Row],[ loan_amount]]</f>
        <v>35300000</v>
      </c>
      <c r="Q1586" s="1" t="str">
        <f t="shared" si="97"/>
        <v>600–699</v>
      </c>
      <c r="R1586" s="1">
        <f>Cleaned_Data[[#This Row],[ residential_assets_value]]+Cleaned_Data[[#This Row],[ commercial_assets_value]]+Cleaned_Data[[#This Row],[ luxury_assets_value]]</f>
        <v>53800000</v>
      </c>
      <c r="S1586" s="1">
        <f>Cleaned_Data[[#This Row],[ income_annum]]+Cleaned_Data[[#This Row],[ residential_assets_value]]+Cleaned_Data[[#This Row],[ commercial_assets_value]]+Cleaned_Data[[#This Row],[ luxury_assets_value]]</f>
        <v>63300000</v>
      </c>
      <c r="T1586" s="1" t="str">
        <f t="shared" si="98"/>
        <v>&gt;4 Cr</v>
      </c>
      <c r="U1586" s="12">
        <f t="shared" si="99"/>
        <v>5883333</v>
      </c>
      <c r="V1586" s="1" t="str">
        <f>IF(Cleaned_Data[[#This Row],[EMI_Estimate]]&lt;50000, "50K", IF(Cleaned_Data[[#This Row],[EMI_Estimate]]&lt;100000, "50K-1L", IF(Cleaned_Data[[#This Row],[EMI_Estimate]]&lt;150000, "1L-1.5L", IF(Cleaned_Data[[#This Row],[EMI_Estimate]]&lt;200000,"1.5-2L", "&gt;2L"))))</f>
        <v>&gt;2L</v>
      </c>
    </row>
    <row r="1587" spans="1:22" x14ac:dyDescent="0.35">
      <c r="A1587">
        <v>1586</v>
      </c>
      <c r="B1587">
        <v>3</v>
      </c>
      <c r="C1587" t="s">
        <v>19</v>
      </c>
      <c r="D1587" t="s">
        <v>20</v>
      </c>
      <c r="E1587">
        <v>8300000</v>
      </c>
      <c r="F1587" t="str">
        <f t="shared" si="96"/>
        <v>&gt;20 Lakh</v>
      </c>
      <c r="G1587">
        <v>30500000</v>
      </c>
      <c r="H1587">
        <v>10</v>
      </c>
      <c r="I1587">
        <v>473</v>
      </c>
      <c r="J1587" s="1">
        <v>13300000</v>
      </c>
      <c r="K1587" s="1">
        <v>9400000</v>
      </c>
      <c r="L1587" s="1">
        <v>23300000</v>
      </c>
      <c r="M1587" s="1">
        <v>11800000</v>
      </c>
      <c r="N1587" s="1" t="s">
        <v>24</v>
      </c>
      <c r="O1587" s="1">
        <f>Cleaned_Data[[#This Row],[ loan_amount]]-Cleaned_Data[[#This Row],[ bank_asset_value]]</f>
        <v>18700000</v>
      </c>
      <c r="P1587" s="1">
        <f>Cleaned_Data[[#This Row],[ loan_amount]]</f>
        <v>30500000</v>
      </c>
      <c r="Q1587" s="1" t="str">
        <f t="shared" si="97"/>
        <v>300–499</v>
      </c>
      <c r="R1587" s="1">
        <f>Cleaned_Data[[#This Row],[ residential_assets_value]]+Cleaned_Data[[#This Row],[ commercial_assets_value]]+Cleaned_Data[[#This Row],[ luxury_assets_value]]</f>
        <v>46000000</v>
      </c>
      <c r="S1587" s="1">
        <f>Cleaned_Data[[#This Row],[ income_annum]]+Cleaned_Data[[#This Row],[ residential_assets_value]]+Cleaned_Data[[#This Row],[ commercial_assets_value]]+Cleaned_Data[[#This Row],[ luxury_assets_value]]</f>
        <v>54300000</v>
      </c>
      <c r="T1587" s="1" t="str">
        <f t="shared" si="98"/>
        <v>&gt;4 Cr</v>
      </c>
      <c r="U1587" s="12">
        <f t="shared" si="99"/>
        <v>3050000</v>
      </c>
      <c r="V1587" s="1" t="str">
        <f>IF(Cleaned_Data[[#This Row],[EMI_Estimate]]&lt;50000, "50K", IF(Cleaned_Data[[#This Row],[EMI_Estimate]]&lt;100000, "50K-1L", IF(Cleaned_Data[[#This Row],[EMI_Estimate]]&lt;150000, "1L-1.5L", IF(Cleaned_Data[[#This Row],[EMI_Estimate]]&lt;200000,"1.5-2L", "&gt;2L"))))</f>
        <v>&gt;2L</v>
      </c>
    </row>
    <row r="1588" spans="1:22" x14ac:dyDescent="0.35">
      <c r="A1588">
        <v>1587</v>
      </c>
      <c r="B1588">
        <v>5</v>
      </c>
      <c r="C1588" t="s">
        <v>19</v>
      </c>
      <c r="D1588" t="s">
        <v>20</v>
      </c>
      <c r="E1588">
        <v>6400000</v>
      </c>
      <c r="F1588" t="str">
        <f t="shared" si="96"/>
        <v>&gt;20 Lakh</v>
      </c>
      <c r="G1588">
        <v>21500000</v>
      </c>
      <c r="H1588">
        <v>16</v>
      </c>
      <c r="I1588">
        <v>728</v>
      </c>
      <c r="J1588" s="1">
        <v>300000</v>
      </c>
      <c r="K1588" s="1">
        <v>5200000</v>
      </c>
      <c r="L1588" s="1">
        <v>17400000</v>
      </c>
      <c r="M1588" s="1">
        <v>9600000</v>
      </c>
      <c r="N1588" s="1" t="s">
        <v>21</v>
      </c>
      <c r="O1588" s="1">
        <f>Cleaned_Data[[#This Row],[ loan_amount]]-Cleaned_Data[[#This Row],[ bank_asset_value]]</f>
        <v>11900000</v>
      </c>
      <c r="P1588" s="1">
        <f>Cleaned_Data[[#This Row],[ loan_amount]]</f>
        <v>21500000</v>
      </c>
      <c r="Q1588" s="1" t="str">
        <f t="shared" si="97"/>
        <v>700–799</v>
      </c>
      <c r="R1588" s="1">
        <f>Cleaned_Data[[#This Row],[ residential_assets_value]]+Cleaned_Data[[#This Row],[ commercial_assets_value]]+Cleaned_Data[[#This Row],[ luxury_assets_value]]</f>
        <v>22900000</v>
      </c>
      <c r="S1588" s="1">
        <f>Cleaned_Data[[#This Row],[ income_annum]]+Cleaned_Data[[#This Row],[ residential_assets_value]]+Cleaned_Data[[#This Row],[ commercial_assets_value]]+Cleaned_Data[[#This Row],[ luxury_assets_value]]</f>
        <v>29300000</v>
      </c>
      <c r="T1588" s="1" t="str">
        <f t="shared" si="98"/>
        <v>2–3 Cr</v>
      </c>
      <c r="U1588" s="12">
        <f t="shared" si="99"/>
        <v>1343750</v>
      </c>
      <c r="V1588" s="1" t="str">
        <f>IF(Cleaned_Data[[#This Row],[EMI_Estimate]]&lt;50000, "50K", IF(Cleaned_Data[[#This Row],[EMI_Estimate]]&lt;100000, "50K-1L", IF(Cleaned_Data[[#This Row],[EMI_Estimate]]&lt;150000, "1L-1.5L", IF(Cleaned_Data[[#This Row],[EMI_Estimate]]&lt;200000,"1.5-2L", "&gt;2L"))))</f>
        <v>&gt;2L</v>
      </c>
    </row>
    <row r="1589" spans="1:22" x14ac:dyDescent="0.35">
      <c r="A1589">
        <v>1588</v>
      </c>
      <c r="B1589">
        <v>5</v>
      </c>
      <c r="C1589" t="s">
        <v>19</v>
      </c>
      <c r="D1589" t="s">
        <v>23</v>
      </c>
      <c r="E1589">
        <v>5300000</v>
      </c>
      <c r="F1589" t="str">
        <f t="shared" si="96"/>
        <v>&gt;20 Lakh</v>
      </c>
      <c r="G1589">
        <v>17800000</v>
      </c>
      <c r="H1589">
        <v>16</v>
      </c>
      <c r="I1589">
        <v>505</v>
      </c>
      <c r="J1589" s="1">
        <v>9200000</v>
      </c>
      <c r="K1589" s="1">
        <v>8500000</v>
      </c>
      <c r="L1589" s="1">
        <v>14600000</v>
      </c>
      <c r="M1589" s="1">
        <v>4100000</v>
      </c>
      <c r="N1589" s="1" t="s">
        <v>24</v>
      </c>
      <c r="O1589" s="1">
        <f>Cleaned_Data[[#This Row],[ loan_amount]]-Cleaned_Data[[#This Row],[ bank_asset_value]]</f>
        <v>13700000</v>
      </c>
      <c r="P1589" s="1">
        <f>Cleaned_Data[[#This Row],[ loan_amount]]</f>
        <v>17800000</v>
      </c>
      <c r="Q1589" s="1" t="str">
        <f t="shared" si="97"/>
        <v>500–599</v>
      </c>
      <c r="R1589" s="1">
        <f>Cleaned_Data[[#This Row],[ residential_assets_value]]+Cleaned_Data[[#This Row],[ commercial_assets_value]]+Cleaned_Data[[#This Row],[ luxury_assets_value]]</f>
        <v>32300000</v>
      </c>
      <c r="S1589" s="1">
        <f>Cleaned_Data[[#This Row],[ income_annum]]+Cleaned_Data[[#This Row],[ residential_assets_value]]+Cleaned_Data[[#This Row],[ commercial_assets_value]]+Cleaned_Data[[#This Row],[ luxury_assets_value]]</f>
        <v>37600000</v>
      </c>
      <c r="T1589" s="1" t="str">
        <f t="shared" si="98"/>
        <v>3–4 Cr</v>
      </c>
      <c r="U1589" s="12">
        <f t="shared" si="99"/>
        <v>1112500</v>
      </c>
      <c r="V1589" s="1" t="str">
        <f>IF(Cleaned_Data[[#This Row],[EMI_Estimate]]&lt;50000, "50K", IF(Cleaned_Data[[#This Row],[EMI_Estimate]]&lt;100000, "50K-1L", IF(Cleaned_Data[[#This Row],[EMI_Estimate]]&lt;150000, "1L-1.5L", IF(Cleaned_Data[[#This Row],[EMI_Estimate]]&lt;200000,"1.5-2L", "&gt;2L"))))</f>
        <v>&gt;2L</v>
      </c>
    </row>
    <row r="1590" spans="1:22" x14ac:dyDescent="0.35">
      <c r="A1590">
        <v>1589</v>
      </c>
      <c r="B1590">
        <v>0</v>
      </c>
      <c r="C1590" t="s">
        <v>19</v>
      </c>
      <c r="D1590" t="s">
        <v>23</v>
      </c>
      <c r="E1590">
        <v>5600000</v>
      </c>
      <c r="F1590" t="str">
        <f t="shared" si="96"/>
        <v>&gt;20 Lakh</v>
      </c>
      <c r="G1590">
        <v>19300000</v>
      </c>
      <c r="H1590">
        <v>6</v>
      </c>
      <c r="I1590">
        <v>407</v>
      </c>
      <c r="J1590" s="1">
        <v>3400000</v>
      </c>
      <c r="K1590" s="1">
        <v>3600000</v>
      </c>
      <c r="L1590" s="1">
        <v>14200000</v>
      </c>
      <c r="M1590" s="1">
        <v>8400000</v>
      </c>
      <c r="N1590" s="1" t="s">
        <v>24</v>
      </c>
      <c r="O1590" s="1">
        <f>Cleaned_Data[[#This Row],[ loan_amount]]-Cleaned_Data[[#This Row],[ bank_asset_value]]</f>
        <v>10900000</v>
      </c>
      <c r="P1590" s="1">
        <f>Cleaned_Data[[#This Row],[ loan_amount]]</f>
        <v>19300000</v>
      </c>
      <c r="Q1590" s="1" t="str">
        <f t="shared" si="97"/>
        <v>300–499</v>
      </c>
      <c r="R1590" s="1">
        <f>Cleaned_Data[[#This Row],[ residential_assets_value]]+Cleaned_Data[[#This Row],[ commercial_assets_value]]+Cleaned_Data[[#This Row],[ luxury_assets_value]]</f>
        <v>21200000</v>
      </c>
      <c r="S1590" s="1">
        <f>Cleaned_Data[[#This Row],[ income_annum]]+Cleaned_Data[[#This Row],[ residential_assets_value]]+Cleaned_Data[[#This Row],[ commercial_assets_value]]+Cleaned_Data[[#This Row],[ luxury_assets_value]]</f>
        <v>26800000</v>
      </c>
      <c r="T1590" s="1" t="str">
        <f t="shared" si="98"/>
        <v>2–3 Cr</v>
      </c>
      <c r="U1590" s="12">
        <f t="shared" si="99"/>
        <v>3216667</v>
      </c>
      <c r="V1590" s="1" t="str">
        <f>IF(Cleaned_Data[[#This Row],[EMI_Estimate]]&lt;50000, "50K", IF(Cleaned_Data[[#This Row],[EMI_Estimate]]&lt;100000, "50K-1L", IF(Cleaned_Data[[#This Row],[EMI_Estimate]]&lt;150000, "1L-1.5L", IF(Cleaned_Data[[#This Row],[EMI_Estimate]]&lt;200000,"1.5-2L", "&gt;2L"))))</f>
        <v>&gt;2L</v>
      </c>
    </row>
    <row r="1591" spans="1:22" x14ac:dyDescent="0.35">
      <c r="A1591">
        <v>1590</v>
      </c>
      <c r="B1591">
        <v>1</v>
      </c>
      <c r="C1591" t="s">
        <v>19</v>
      </c>
      <c r="D1591" t="s">
        <v>23</v>
      </c>
      <c r="E1591">
        <v>900000</v>
      </c>
      <c r="F1591" t="str">
        <f t="shared" si="96"/>
        <v>5-10 Lakh</v>
      </c>
      <c r="G1591">
        <v>1700000</v>
      </c>
      <c r="H1591">
        <v>18</v>
      </c>
      <c r="I1591">
        <v>464</v>
      </c>
      <c r="J1591" s="1">
        <v>1300000</v>
      </c>
      <c r="K1591" s="1">
        <v>0</v>
      </c>
      <c r="L1591" s="1">
        <v>1900000</v>
      </c>
      <c r="M1591" s="1">
        <v>700000</v>
      </c>
      <c r="N1591" s="1" t="s">
        <v>24</v>
      </c>
      <c r="O1591" s="1">
        <f>Cleaned_Data[[#This Row],[ loan_amount]]-Cleaned_Data[[#This Row],[ bank_asset_value]]</f>
        <v>1000000</v>
      </c>
      <c r="P1591" s="1">
        <f>Cleaned_Data[[#This Row],[ loan_amount]]</f>
        <v>1700000</v>
      </c>
      <c r="Q1591" s="1" t="str">
        <f t="shared" si="97"/>
        <v>300–499</v>
      </c>
      <c r="R1591" s="1">
        <f>Cleaned_Data[[#This Row],[ residential_assets_value]]+Cleaned_Data[[#This Row],[ commercial_assets_value]]+Cleaned_Data[[#This Row],[ luxury_assets_value]]</f>
        <v>3200000</v>
      </c>
      <c r="S1591" s="1">
        <f>Cleaned_Data[[#This Row],[ income_annum]]+Cleaned_Data[[#This Row],[ residential_assets_value]]+Cleaned_Data[[#This Row],[ commercial_assets_value]]+Cleaned_Data[[#This Row],[ luxury_assets_value]]</f>
        <v>4100000</v>
      </c>
      <c r="T1591" s="1" t="str">
        <f t="shared" si="98"/>
        <v>&lt;1 Cr</v>
      </c>
      <c r="U1591" s="12">
        <f t="shared" si="99"/>
        <v>94444</v>
      </c>
      <c r="V1591" s="1" t="str">
        <f>IF(Cleaned_Data[[#This Row],[EMI_Estimate]]&lt;50000, "50K", IF(Cleaned_Data[[#This Row],[EMI_Estimate]]&lt;100000, "50K-1L", IF(Cleaned_Data[[#This Row],[EMI_Estimate]]&lt;150000, "1L-1.5L", IF(Cleaned_Data[[#This Row],[EMI_Estimate]]&lt;200000,"1.5-2L", "&gt;2L"))))</f>
        <v>50K-1L</v>
      </c>
    </row>
    <row r="1592" spans="1:22" x14ac:dyDescent="0.35">
      <c r="A1592">
        <v>1591</v>
      </c>
      <c r="B1592">
        <v>0</v>
      </c>
      <c r="C1592" t="s">
        <v>19</v>
      </c>
      <c r="D1592" t="s">
        <v>23</v>
      </c>
      <c r="E1592">
        <v>2400000</v>
      </c>
      <c r="F1592" t="str">
        <f t="shared" si="96"/>
        <v>&gt;20 Lakh</v>
      </c>
      <c r="G1592">
        <v>7200000</v>
      </c>
      <c r="H1592">
        <v>20</v>
      </c>
      <c r="I1592">
        <v>514</v>
      </c>
      <c r="J1592" s="1">
        <v>4100000</v>
      </c>
      <c r="K1592" s="1">
        <v>2100000</v>
      </c>
      <c r="L1592" s="1">
        <v>6700000</v>
      </c>
      <c r="M1592" s="1">
        <v>1800000</v>
      </c>
      <c r="N1592" s="1" t="s">
        <v>24</v>
      </c>
      <c r="O1592" s="1">
        <f>Cleaned_Data[[#This Row],[ loan_amount]]-Cleaned_Data[[#This Row],[ bank_asset_value]]</f>
        <v>5400000</v>
      </c>
      <c r="P1592" s="1">
        <f>Cleaned_Data[[#This Row],[ loan_amount]]</f>
        <v>7200000</v>
      </c>
      <c r="Q1592" s="1" t="str">
        <f t="shared" si="97"/>
        <v>500–599</v>
      </c>
      <c r="R1592" s="1">
        <f>Cleaned_Data[[#This Row],[ residential_assets_value]]+Cleaned_Data[[#This Row],[ commercial_assets_value]]+Cleaned_Data[[#This Row],[ luxury_assets_value]]</f>
        <v>12900000</v>
      </c>
      <c r="S1592" s="1">
        <f>Cleaned_Data[[#This Row],[ income_annum]]+Cleaned_Data[[#This Row],[ residential_assets_value]]+Cleaned_Data[[#This Row],[ commercial_assets_value]]+Cleaned_Data[[#This Row],[ luxury_assets_value]]</f>
        <v>15300000</v>
      </c>
      <c r="T1592" s="1" t="str">
        <f t="shared" si="98"/>
        <v>1–2 Cr</v>
      </c>
      <c r="U1592" s="12">
        <f t="shared" si="99"/>
        <v>360000</v>
      </c>
      <c r="V1592" s="1" t="str">
        <f>IF(Cleaned_Data[[#This Row],[EMI_Estimate]]&lt;50000, "50K", IF(Cleaned_Data[[#This Row],[EMI_Estimate]]&lt;100000, "50K-1L", IF(Cleaned_Data[[#This Row],[EMI_Estimate]]&lt;150000, "1L-1.5L", IF(Cleaned_Data[[#This Row],[EMI_Estimate]]&lt;200000,"1.5-2L", "&gt;2L"))))</f>
        <v>&gt;2L</v>
      </c>
    </row>
    <row r="1593" spans="1:22" x14ac:dyDescent="0.35">
      <c r="A1593">
        <v>1592</v>
      </c>
      <c r="B1593">
        <v>1</v>
      </c>
      <c r="C1593" t="s">
        <v>19</v>
      </c>
      <c r="D1593" t="s">
        <v>20</v>
      </c>
      <c r="E1593">
        <v>9500000</v>
      </c>
      <c r="F1593" t="str">
        <f t="shared" si="96"/>
        <v>&gt;20 Lakh</v>
      </c>
      <c r="G1593">
        <v>23000000</v>
      </c>
      <c r="H1593">
        <v>10</v>
      </c>
      <c r="I1593">
        <v>627</v>
      </c>
      <c r="J1593" s="1">
        <v>28500000</v>
      </c>
      <c r="K1593" s="1">
        <v>11500000</v>
      </c>
      <c r="L1593" s="1">
        <v>21700000</v>
      </c>
      <c r="M1593" s="1">
        <v>9100000</v>
      </c>
      <c r="N1593" s="1" t="s">
        <v>21</v>
      </c>
      <c r="O1593" s="1">
        <f>Cleaned_Data[[#This Row],[ loan_amount]]-Cleaned_Data[[#This Row],[ bank_asset_value]]</f>
        <v>13900000</v>
      </c>
      <c r="P1593" s="1">
        <f>Cleaned_Data[[#This Row],[ loan_amount]]</f>
        <v>23000000</v>
      </c>
      <c r="Q1593" s="1" t="str">
        <f t="shared" si="97"/>
        <v>600–699</v>
      </c>
      <c r="R1593" s="1">
        <f>Cleaned_Data[[#This Row],[ residential_assets_value]]+Cleaned_Data[[#This Row],[ commercial_assets_value]]+Cleaned_Data[[#This Row],[ luxury_assets_value]]</f>
        <v>61700000</v>
      </c>
      <c r="S1593" s="1">
        <f>Cleaned_Data[[#This Row],[ income_annum]]+Cleaned_Data[[#This Row],[ residential_assets_value]]+Cleaned_Data[[#This Row],[ commercial_assets_value]]+Cleaned_Data[[#This Row],[ luxury_assets_value]]</f>
        <v>71200000</v>
      </c>
      <c r="T1593" s="1" t="str">
        <f t="shared" si="98"/>
        <v>&gt;4 Cr</v>
      </c>
      <c r="U1593" s="12">
        <f t="shared" si="99"/>
        <v>2300000</v>
      </c>
      <c r="V1593" s="1" t="str">
        <f>IF(Cleaned_Data[[#This Row],[EMI_Estimate]]&lt;50000, "50K", IF(Cleaned_Data[[#This Row],[EMI_Estimate]]&lt;100000, "50K-1L", IF(Cleaned_Data[[#This Row],[EMI_Estimate]]&lt;150000, "1L-1.5L", IF(Cleaned_Data[[#This Row],[EMI_Estimate]]&lt;200000,"1.5-2L", "&gt;2L"))))</f>
        <v>&gt;2L</v>
      </c>
    </row>
    <row r="1594" spans="1:22" x14ac:dyDescent="0.35">
      <c r="A1594">
        <v>1593</v>
      </c>
      <c r="B1594">
        <v>2</v>
      </c>
      <c r="C1594" t="s">
        <v>22</v>
      </c>
      <c r="D1594" t="s">
        <v>23</v>
      </c>
      <c r="E1594">
        <v>7400000</v>
      </c>
      <c r="F1594" t="str">
        <f t="shared" si="96"/>
        <v>&gt;20 Lakh</v>
      </c>
      <c r="G1594">
        <v>14900000</v>
      </c>
      <c r="H1594">
        <v>20</v>
      </c>
      <c r="I1594">
        <v>627</v>
      </c>
      <c r="J1594" s="1">
        <v>15900000</v>
      </c>
      <c r="K1594" s="1">
        <v>10100000</v>
      </c>
      <c r="L1594" s="1">
        <v>19000000</v>
      </c>
      <c r="M1594" s="1">
        <v>10300000</v>
      </c>
      <c r="N1594" s="1" t="s">
        <v>21</v>
      </c>
      <c r="O1594" s="1">
        <f>Cleaned_Data[[#This Row],[ loan_amount]]-Cleaned_Data[[#This Row],[ bank_asset_value]]</f>
        <v>4600000</v>
      </c>
      <c r="P1594" s="1">
        <f>Cleaned_Data[[#This Row],[ loan_amount]]</f>
        <v>14900000</v>
      </c>
      <c r="Q1594" s="1" t="str">
        <f t="shared" si="97"/>
        <v>600–699</v>
      </c>
      <c r="R1594" s="1">
        <f>Cleaned_Data[[#This Row],[ residential_assets_value]]+Cleaned_Data[[#This Row],[ commercial_assets_value]]+Cleaned_Data[[#This Row],[ luxury_assets_value]]</f>
        <v>45000000</v>
      </c>
      <c r="S1594" s="1">
        <f>Cleaned_Data[[#This Row],[ income_annum]]+Cleaned_Data[[#This Row],[ residential_assets_value]]+Cleaned_Data[[#This Row],[ commercial_assets_value]]+Cleaned_Data[[#This Row],[ luxury_assets_value]]</f>
        <v>52400000</v>
      </c>
      <c r="T1594" s="1" t="str">
        <f t="shared" si="98"/>
        <v>&gt;4 Cr</v>
      </c>
      <c r="U1594" s="12">
        <f t="shared" si="99"/>
        <v>745000</v>
      </c>
      <c r="V1594" s="1" t="str">
        <f>IF(Cleaned_Data[[#This Row],[EMI_Estimate]]&lt;50000, "50K", IF(Cleaned_Data[[#This Row],[EMI_Estimate]]&lt;100000, "50K-1L", IF(Cleaned_Data[[#This Row],[EMI_Estimate]]&lt;150000, "1L-1.5L", IF(Cleaned_Data[[#This Row],[EMI_Estimate]]&lt;200000,"1.5-2L", "&gt;2L"))))</f>
        <v>&gt;2L</v>
      </c>
    </row>
    <row r="1595" spans="1:22" x14ac:dyDescent="0.35">
      <c r="A1595">
        <v>1594</v>
      </c>
      <c r="B1595">
        <v>4</v>
      </c>
      <c r="C1595" t="s">
        <v>22</v>
      </c>
      <c r="D1595" t="s">
        <v>23</v>
      </c>
      <c r="E1595">
        <v>1500000</v>
      </c>
      <c r="F1595" t="str">
        <f t="shared" si="96"/>
        <v>15-20 Lakh</v>
      </c>
      <c r="G1595">
        <v>3200000</v>
      </c>
      <c r="H1595">
        <v>10</v>
      </c>
      <c r="I1595">
        <v>858</v>
      </c>
      <c r="J1595" s="1">
        <v>1500000</v>
      </c>
      <c r="K1595" s="1">
        <v>0</v>
      </c>
      <c r="L1595" s="1">
        <v>4700000</v>
      </c>
      <c r="M1595" s="1">
        <v>1700000</v>
      </c>
      <c r="N1595" s="1" t="s">
        <v>21</v>
      </c>
      <c r="O1595" s="1">
        <f>Cleaned_Data[[#This Row],[ loan_amount]]-Cleaned_Data[[#This Row],[ bank_asset_value]]</f>
        <v>1500000</v>
      </c>
      <c r="P1595" s="1">
        <f>Cleaned_Data[[#This Row],[ loan_amount]]</f>
        <v>3200000</v>
      </c>
      <c r="Q1595" s="1" t="str">
        <f t="shared" si="97"/>
        <v>800+</v>
      </c>
      <c r="R1595" s="1">
        <f>Cleaned_Data[[#This Row],[ residential_assets_value]]+Cleaned_Data[[#This Row],[ commercial_assets_value]]+Cleaned_Data[[#This Row],[ luxury_assets_value]]</f>
        <v>6200000</v>
      </c>
      <c r="S1595" s="1">
        <f>Cleaned_Data[[#This Row],[ income_annum]]+Cleaned_Data[[#This Row],[ residential_assets_value]]+Cleaned_Data[[#This Row],[ commercial_assets_value]]+Cleaned_Data[[#This Row],[ luxury_assets_value]]</f>
        <v>7700000</v>
      </c>
      <c r="T1595" s="1" t="str">
        <f t="shared" si="98"/>
        <v>&lt;1 Cr</v>
      </c>
      <c r="U1595" s="12">
        <f t="shared" si="99"/>
        <v>320000</v>
      </c>
      <c r="V1595" s="1" t="str">
        <f>IF(Cleaned_Data[[#This Row],[EMI_Estimate]]&lt;50000, "50K", IF(Cleaned_Data[[#This Row],[EMI_Estimate]]&lt;100000, "50K-1L", IF(Cleaned_Data[[#This Row],[EMI_Estimate]]&lt;150000, "1L-1.5L", IF(Cleaned_Data[[#This Row],[EMI_Estimate]]&lt;200000,"1.5-2L", "&gt;2L"))))</f>
        <v>&gt;2L</v>
      </c>
    </row>
    <row r="1596" spans="1:22" x14ac:dyDescent="0.35">
      <c r="A1596">
        <v>1595</v>
      </c>
      <c r="B1596">
        <v>3</v>
      </c>
      <c r="C1596" t="s">
        <v>19</v>
      </c>
      <c r="D1596" t="s">
        <v>23</v>
      </c>
      <c r="E1596">
        <v>8800000</v>
      </c>
      <c r="F1596" t="str">
        <f t="shared" si="96"/>
        <v>&gt;20 Lakh</v>
      </c>
      <c r="G1596">
        <v>30200000</v>
      </c>
      <c r="H1596">
        <v>8</v>
      </c>
      <c r="I1596">
        <v>607</v>
      </c>
      <c r="J1596" s="1">
        <v>13600000</v>
      </c>
      <c r="K1596" s="1">
        <v>12700000</v>
      </c>
      <c r="L1596" s="1">
        <v>21500000</v>
      </c>
      <c r="M1596" s="1">
        <v>5900000</v>
      </c>
      <c r="N1596" s="1" t="s">
        <v>21</v>
      </c>
      <c r="O1596" s="1">
        <f>Cleaned_Data[[#This Row],[ loan_amount]]-Cleaned_Data[[#This Row],[ bank_asset_value]]</f>
        <v>24300000</v>
      </c>
      <c r="P1596" s="1">
        <f>Cleaned_Data[[#This Row],[ loan_amount]]</f>
        <v>30200000</v>
      </c>
      <c r="Q1596" s="1" t="str">
        <f t="shared" si="97"/>
        <v>600–699</v>
      </c>
      <c r="R1596" s="1">
        <f>Cleaned_Data[[#This Row],[ residential_assets_value]]+Cleaned_Data[[#This Row],[ commercial_assets_value]]+Cleaned_Data[[#This Row],[ luxury_assets_value]]</f>
        <v>47800000</v>
      </c>
      <c r="S1596" s="1">
        <f>Cleaned_Data[[#This Row],[ income_annum]]+Cleaned_Data[[#This Row],[ residential_assets_value]]+Cleaned_Data[[#This Row],[ commercial_assets_value]]+Cleaned_Data[[#This Row],[ luxury_assets_value]]</f>
        <v>56600000</v>
      </c>
      <c r="T1596" s="1" t="str">
        <f t="shared" si="98"/>
        <v>&gt;4 Cr</v>
      </c>
      <c r="U1596" s="12">
        <f t="shared" si="99"/>
        <v>3775000</v>
      </c>
      <c r="V1596" s="1" t="str">
        <f>IF(Cleaned_Data[[#This Row],[EMI_Estimate]]&lt;50000, "50K", IF(Cleaned_Data[[#This Row],[EMI_Estimate]]&lt;100000, "50K-1L", IF(Cleaned_Data[[#This Row],[EMI_Estimate]]&lt;150000, "1L-1.5L", IF(Cleaned_Data[[#This Row],[EMI_Estimate]]&lt;200000,"1.5-2L", "&gt;2L"))))</f>
        <v>&gt;2L</v>
      </c>
    </row>
    <row r="1597" spans="1:22" x14ac:dyDescent="0.35">
      <c r="A1597">
        <v>1596</v>
      </c>
      <c r="B1597">
        <v>5</v>
      </c>
      <c r="C1597" t="s">
        <v>22</v>
      </c>
      <c r="D1597" t="s">
        <v>23</v>
      </c>
      <c r="E1597">
        <v>4900000</v>
      </c>
      <c r="F1597" t="str">
        <f t="shared" si="96"/>
        <v>&gt;20 Lakh</v>
      </c>
      <c r="G1597">
        <v>14300000</v>
      </c>
      <c r="H1597">
        <v>4</v>
      </c>
      <c r="I1597">
        <v>663</v>
      </c>
      <c r="J1597" s="1">
        <v>8500000</v>
      </c>
      <c r="K1597" s="1">
        <v>6100000</v>
      </c>
      <c r="L1597" s="1">
        <v>19600000</v>
      </c>
      <c r="M1597" s="1">
        <v>5500000</v>
      </c>
      <c r="N1597" s="1" t="s">
        <v>21</v>
      </c>
      <c r="O1597" s="1">
        <f>Cleaned_Data[[#This Row],[ loan_amount]]-Cleaned_Data[[#This Row],[ bank_asset_value]]</f>
        <v>8800000</v>
      </c>
      <c r="P1597" s="1">
        <f>Cleaned_Data[[#This Row],[ loan_amount]]</f>
        <v>14300000</v>
      </c>
      <c r="Q1597" s="1" t="str">
        <f t="shared" si="97"/>
        <v>600–699</v>
      </c>
      <c r="R1597" s="1">
        <f>Cleaned_Data[[#This Row],[ residential_assets_value]]+Cleaned_Data[[#This Row],[ commercial_assets_value]]+Cleaned_Data[[#This Row],[ luxury_assets_value]]</f>
        <v>34200000</v>
      </c>
      <c r="S1597" s="1">
        <f>Cleaned_Data[[#This Row],[ income_annum]]+Cleaned_Data[[#This Row],[ residential_assets_value]]+Cleaned_Data[[#This Row],[ commercial_assets_value]]+Cleaned_Data[[#This Row],[ luxury_assets_value]]</f>
        <v>39100000</v>
      </c>
      <c r="T1597" s="1" t="str">
        <f t="shared" si="98"/>
        <v>3–4 Cr</v>
      </c>
      <c r="U1597" s="12">
        <f t="shared" si="99"/>
        <v>3575000</v>
      </c>
      <c r="V1597" s="1" t="str">
        <f>IF(Cleaned_Data[[#This Row],[EMI_Estimate]]&lt;50000, "50K", IF(Cleaned_Data[[#This Row],[EMI_Estimate]]&lt;100000, "50K-1L", IF(Cleaned_Data[[#This Row],[EMI_Estimate]]&lt;150000, "1L-1.5L", IF(Cleaned_Data[[#This Row],[EMI_Estimate]]&lt;200000,"1.5-2L", "&gt;2L"))))</f>
        <v>&gt;2L</v>
      </c>
    </row>
    <row r="1598" spans="1:22" x14ac:dyDescent="0.35">
      <c r="A1598">
        <v>1597</v>
      </c>
      <c r="B1598">
        <v>1</v>
      </c>
      <c r="C1598" t="s">
        <v>22</v>
      </c>
      <c r="D1598" t="s">
        <v>23</v>
      </c>
      <c r="E1598">
        <v>8100000</v>
      </c>
      <c r="F1598" t="str">
        <f t="shared" si="96"/>
        <v>&gt;20 Lakh</v>
      </c>
      <c r="G1598">
        <v>26900000</v>
      </c>
      <c r="H1598">
        <v>6</v>
      </c>
      <c r="I1598">
        <v>522</v>
      </c>
      <c r="J1598" s="1">
        <v>23000000</v>
      </c>
      <c r="K1598" s="1">
        <v>2100000</v>
      </c>
      <c r="L1598" s="1">
        <v>18700000</v>
      </c>
      <c r="M1598" s="1">
        <v>4200000</v>
      </c>
      <c r="N1598" s="1" t="s">
        <v>24</v>
      </c>
      <c r="O1598" s="1">
        <f>Cleaned_Data[[#This Row],[ loan_amount]]-Cleaned_Data[[#This Row],[ bank_asset_value]]</f>
        <v>22700000</v>
      </c>
      <c r="P1598" s="1">
        <f>Cleaned_Data[[#This Row],[ loan_amount]]</f>
        <v>26900000</v>
      </c>
      <c r="Q1598" s="1" t="str">
        <f t="shared" si="97"/>
        <v>500–599</v>
      </c>
      <c r="R1598" s="1">
        <f>Cleaned_Data[[#This Row],[ residential_assets_value]]+Cleaned_Data[[#This Row],[ commercial_assets_value]]+Cleaned_Data[[#This Row],[ luxury_assets_value]]</f>
        <v>43800000</v>
      </c>
      <c r="S1598" s="1">
        <f>Cleaned_Data[[#This Row],[ income_annum]]+Cleaned_Data[[#This Row],[ residential_assets_value]]+Cleaned_Data[[#This Row],[ commercial_assets_value]]+Cleaned_Data[[#This Row],[ luxury_assets_value]]</f>
        <v>51900000</v>
      </c>
      <c r="T1598" s="1" t="str">
        <f t="shared" si="98"/>
        <v>&gt;4 Cr</v>
      </c>
      <c r="U1598" s="12">
        <f t="shared" si="99"/>
        <v>4483333</v>
      </c>
      <c r="V1598" s="1" t="str">
        <f>IF(Cleaned_Data[[#This Row],[EMI_Estimate]]&lt;50000, "50K", IF(Cleaned_Data[[#This Row],[EMI_Estimate]]&lt;100000, "50K-1L", IF(Cleaned_Data[[#This Row],[EMI_Estimate]]&lt;150000, "1L-1.5L", IF(Cleaned_Data[[#This Row],[EMI_Estimate]]&lt;200000,"1.5-2L", "&gt;2L"))))</f>
        <v>&gt;2L</v>
      </c>
    </row>
    <row r="1599" spans="1:22" x14ac:dyDescent="0.35">
      <c r="A1599">
        <v>1598</v>
      </c>
      <c r="B1599">
        <v>2</v>
      </c>
      <c r="C1599" t="s">
        <v>22</v>
      </c>
      <c r="D1599" t="s">
        <v>23</v>
      </c>
      <c r="E1599">
        <v>2300000</v>
      </c>
      <c r="F1599" t="str">
        <f t="shared" si="96"/>
        <v>&gt;20 Lakh</v>
      </c>
      <c r="G1599">
        <v>9100000</v>
      </c>
      <c r="H1599">
        <v>20</v>
      </c>
      <c r="I1599">
        <v>610</v>
      </c>
      <c r="J1599" s="1">
        <v>3700000</v>
      </c>
      <c r="K1599" s="1">
        <v>600000</v>
      </c>
      <c r="L1599" s="1">
        <v>7800000</v>
      </c>
      <c r="M1599" s="1">
        <v>3400000</v>
      </c>
      <c r="N1599" s="1" t="s">
        <v>21</v>
      </c>
      <c r="O1599" s="1">
        <f>Cleaned_Data[[#This Row],[ loan_amount]]-Cleaned_Data[[#This Row],[ bank_asset_value]]</f>
        <v>5700000</v>
      </c>
      <c r="P1599" s="1">
        <f>Cleaned_Data[[#This Row],[ loan_amount]]</f>
        <v>9100000</v>
      </c>
      <c r="Q1599" s="1" t="str">
        <f t="shared" si="97"/>
        <v>600–699</v>
      </c>
      <c r="R1599" s="1">
        <f>Cleaned_Data[[#This Row],[ residential_assets_value]]+Cleaned_Data[[#This Row],[ commercial_assets_value]]+Cleaned_Data[[#This Row],[ luxury_assets_value]]</f>
        <v>12100000</v>
      </c>
      <c r="S1599" s="1">
        <f>Cleaned_Data[[#This Row],[ income_annum]]+Cleaned_Data[[#This Row],[ residential_assets_value]]+Cleaned_Data[[#This Row],[ commercial_assets_value]]+Cleaned_Data[[#This Row],[ luxury_assets_value]]</f>
        <v>14400000</v>
      </c>
      <c r="T1599" s="1" t="str">
        <f t="shared" si="98"/>
        <v>1–2 Cr</v>
      </c>
      <c r="U1599" s="12">
        <f t="shared" si="99"/>
        <v>455000</v>
      </c>
      <c r="V1599" s="1" t="str">
        <f>IF(Cleaned_Data[[#This Row],[EMI_Estimate]]&lt;50000, "50K", IF(Cleaned_Data[[#This Row],[EMI_Estimate]]&lt;100000, "50K-1L", IF(Cleaned_Data[[#This Row],[EMI_Estimate]]&lt;150000, "1L-1.5L", IF(Cleaned_Data[[#This Row],[EMI_Estimate]]&lt;200000,"1.5-2L", "&gt;2L"))))</f>
        <v>&gt;2L</v>
      </c>
    </row>
    <row r="1600" spans="1:22" x14ac:dyDescent="0.35">
      <c r="A1600">
        <v>1599</v>
      </c>
      <c r="B1600">
        <v>5</v>
      </c>
      <c r="C1600" t="s">
        <v>22</v>
      </c>
      <c r="D1600" t="s">
        <v>23</v>
      </c>
      <c r="E1600">
        <v>3000000</v>
      </c>
      <c r="F1600" t="str">
        <f t="shared" si="96"/>
        <v>&gt;20 Lakh</v>
      </c>
      <c r="G1600">
        <v>6600000</v>
      </c>
      <c r="H1600">
        <v>16</v>
      </c>
      <c r="I1600">
        <v>462</v>
      </c>
      <c r="J1600" s="1">
        <v>5500000</v>
      </c>
      <c r="K1600" s="1">
        <v>3500000</v>
      </c>
      <c r="L1600" s="1">
        <v>9100000</v>
      </c>
      <c r="M1600" s="1">
        <v>3600000</v>
      </c>
      <c r="N1600" s="1" t="s">
        <v>24</v>
      </c>
      <c r="O1600" s="1">
        <f>Cleaned_Data[[#This Row],[ loan_amount]]-Cleaned_Data[[#This Row],[ bank_asset_value]]</f>
        <v>3000000</v>
      </c>
      <c r="P1600" s="1">
        <f>Cleaned_Data[[#This Row],[ loan_amount]]</f>
        <v>6600000</v>
      </c>
      <c r="Q1600" s="1" t="str">
        <f t="shared" si="97"/>
        <v>300–499</v>
      </c>
      <c r="R1600" s="1">
        <f>Cleaned_Data[[#This Row],[ residential_assets_value]]+Cleaned_Data[[#This Row],[ commercial_assets_value]]+Cleaned_Data[[#This Row],[ luxury_assets_value]]</f>
        <v>18100000</v>
      </c>
      <c r="S1600" s="1">
        <f>Cleaned_Data[[#This Row],[ income_annum]]+Cleaned_Data[[#This Row],[ residential_assets_value]]+Cleaned_Data[[#This Row],[ commercial_assets_value]]+Cleaned_Data[[#This Row],[ luxury_assets_value]]</f>
        <v>21100000</v>
      </c>
      <c r="T1600" s="1" t="str">
        <f t="shared" si="98"/>
        <v>2–3 Cr</v>
      </c>
      <c r="U1600" s="12">
        <f t="shared" si="99"/>
        <v>412500</v>
      </c>
      <c r="V1600" s="1" t="str">
        <f>IF(Cleaned_Data[[#This Row],[EMI_Estimate]]&lt;50000, "50K", IF(Cleaned_Data[[#This Row],[EMI_Estimate]]&lt;100000, "50K-1L", IF(Cleaned_Data[[#This Row],[EMI_Estimate]]&lt;150000, "1L-1.5L", IF(Cleaned_Data[[#This Row],[EMI_Estimate]]&lt;200000,"1.5-2L", "&gt;2L"))))</f>
        <v>&gt;2L</v>
      </c>
    </row>
    <row r="1601" spans="1:22" x14ac:dyDescent="0.35">
      <c r="A1601">
        <v>1600</v>
      </c>
      <c r="B1601">
        <v>2</v>
      </c>
      <c r="C1601" t="s">
        <v>22</v>
      </c>
      <c r="D1601" t="s">
        <v>23</v>
      </c>
      <c r="E1601">
        <v>3900000</v>
      </c>
      <c r="F1601" t="str">
        <f t="shared" si="96"/>
        <v>&gt;20 Lakh</v>
      </c>
      <c r="G1601">
        <v>9300000</v>
      </c>
      <c r="H1601">
        <v>8</v>
      </c>
      <c r="I1601">
        <v>591</v>
      </c>
      <c r="J1601" s="1">
        <v>10900000</v>
      </c>
      <c r="K1601" s="1">
        <v>2700000</v>
      </c>
      <c r="L1601" s="1">
        <v>9600000</v>
      </c>
      <c r="M1601" s="1">
        <v>3300000</v>
      </c>
      <c r="N1601" s="1" t="s">
        <v>21</v>
      </c>
      <c r="O1601" s="1">
        <f>Cleaned_Data[[#This Row],[ loan_amount]]-Cleaned_Data[[#This Row],[ bank_asset_value]]</f>
        <v>6000000</v>
      </c>
      <c r="P1601" s="1">
        <f>Cleaned_Data[[#This Row],[ loan_amount]]</f>
        <v>9300000</v>
      </c>
      <c r="Q1601" s="1" t="str">
        <f t="shared" si="97"/>
        <v>500–599</v>
      </c>
      <c r="R1601" s="1">
        <f>Cleaned_Data[[#This Row],[ residential_assets_value]]+Cleaned_Data[[#This Row],[ commercial_assets_value]]+Cleaned_Data[[#This Row],[ luxury_assets_value]]</f>
        <v>23200000</v>
      </c>
      <c r="S1601" s="1">
        <f>Cleaned_Data[[#This Row],[ income_annum]]+Cleaned_Data[[#This Row],[ residential_assets_value]]+Cleaned_Data[[#This Row],[ commercial_assets_value]]+Cleaned_Data[[#This Row],[ luxury_assets_value]]</f>
        <v>27100000</v>
      </c>
      <c r="T1601" s="1" t="str">
        <f t="shared" si="98"/>
        <v>2–3 Cr</v>
      </c>
      <c r="U1601" s="12">
        <f t="shared" si="99"/>
        <v>1162500</v>
      </c>
      <c r="V1601" s="1" t="str">
        <f>IF(Cleaned_Data[[#This Row],[EMI_Estimate]]&lt;50000, "50K", IF(Cleaned_Data[[#This Row],[EMI_Estimate]]&lt;100000, "50K-1L", IF(Cleaned_Data[[#This Row],[EMI_Estimate]]&lt;150000, "1L-1.5L", IF(Cleaned_Data[[#This Row],[EMI_Estimate]]&lt;200000,"1.5-2L", "&gt;2L"))))</f>
        <v>&gt;2L</v>
      </c>
    </row>
    <row r="1602" spans="1:22" x14ac:dyDescent="0.35">
      <c r="A1602">
        <v>1601</v>
      </c>
      <c r="B1602">
        <v>4</v>
      </c>
      <c r="C1602" t="s">
        <v>19</v>
      </c>
      <c r="D1602" t="s">
        <v>23</v>
      </c>
      <c r="E1602">
        <v>1700000</v>
      </c>
      <c r="F1602" t="str">
        <f t="shared" ref="F1602:F1665" si="100">IF(E1602&lt;500000, "&lt;5 Lakh",
 IF(E1602&lt;1000000, "5-10 Lakh",
 IF(E1602&lt;1500000, "10-15 Lakh",
 IF(E1602&lt;2000000, "15-20 Lakh", "&gt;20 Lakh"))))</f>
        <v>15-20 Lakh</v>
      </c>
      <c r="G1602">
        <v>6500000</v>
      </c>
      <c r="H1602">
        <v>20</v>
      </c>
      <c r="I1602">
        <v>636</v>
      </c>
      <c r="J1602" s="1">
        <v>1700000</v>
      </c>
      <c r="K1602" s="1">
        <v>900000</v>
      </c>
      <c r="L1602" s="1">
        <v>6200000</v>
      </c>
      <c r="M1602" s="1">
        <v>2300000</v>
      </c>
      <c r="N1602" s="1" t="s">
        <v>21</v>
      </c>
      <c r="O1602" s="1">
        <f>Cleaned_Data[[#This Row],[ loan_amount]]-Cleaned_Data[[#This Row],[ bank_asset_value]]</f>
        <v>4200000</v>
      </c>
      <c r="P1602" s="1">
        <f>Cleaned_Data[[#This Row],[ loan_amount]]</f>
        <v>6500000</v>
      </c>
      <c r="Q1602" s="1" t="str">
        <f t="shared" ref="Q1602:Q1665" si="101">IF(I1602&lt;500,"300–499",IF(I1602&lt;600,"500–599",IF(I1602&lt;700,"600–699",IF(I1602&lt;800,"700–799","800+"))))</f>
        <v>600–699</v>
      </c>
      <c r="R1602" s="1">
        <f>Cleaned_Data[[#This Row],[ residential_assets_value]]+Cleaned_Data[[#This Row],[ commercial_assets_value]]+Cleaned_Data[[#This Row],[ luxury_assets_value]]</f>
        <v>8800000</v>
      </c>
      <c r="S1602" s="1">
        <f>Cleaned_Data[[#This Row],[ income_annum]]+Cleaned_Data[[#This Row],[ residential_assets_value]]+Cleaned_Data[[#This Row],[ commercial_assets_value]]+Cleaned_Data[[#This Row],[ luxury_assets_value]]</f>
        <v>10500000</v>
      </c>
      <c r="T1602" s="1" t="str">
        <f t="shared" ref="T1602:T1665" si="102">IF(S1602&lt;10000000, "&lt;1 Cr", IF(S1602&lt;20000000, "1–2 Cr", IF(S1602&lt;30000000, "2–3 Cr", IF(S1602&lt;40000000, "3–4 Cr", "&gt;4 Cr"))))</f>
        <v>1–2 Cr</v>
      </c>
      <c r="U1602" s="12">
        <f t="shared" ref="U1602:U1665" si="103">ROUND(G1602/H1602, 0)</f>
        <v>325000</v>
      </c>
      <c r="V1602" s="1" t="str">
        <f>IF(Cleaned_Data[[#This Row],[EMI_Estimate]]&lt;50000, "50K", IF(Cleaned_Data[[#This Row],[EMI_Estimate]]&lt;100000, "50K-1L", IF(Cleaned_Data[[#This Row],[EMI_Estimate]]&lt;150000, "1L-1.5L", IF(Cleaned_Data[[#This Row],[EMI_Estimate]]&lt;200000,"1.5-2L", "&gt;2L"))))</f>
        <v>&gt;2L</v>
      </c>
    </row>
    <row r="1603" spans="1:22" x14ac:dyDescent="0.35">
      <c r="A1603">
        <v>1602</v>
      </c>
      <c r="B1603">
        <v>0</v>
      </c>
      <c r="C1603" t="s">
        <v>22</v>
      </c>
      <c r="D1603" t="s">
        <v>23</v>
      </c>
      <c r="E1603">
        <v>2100000</v>
      </c>
      <c r="F1603" t="str">
        <f t="shared" si="100"/>
        <v>&gt;20 Lakh</v>
      </c>
      <c r="G1603">
        <v>4900000</v>
      </c>
      <c r="H1603">
        <v>10</v>
      </c>
      <c r="I1603">
        <v>359</v>
      </c>
      <c r="J1603" s="1">
        <v>1000000</v>
      </c>
      <c r="K1603" s="1">
        <v>800000</v>
      </c>
      <c r="L1603" s="1">
        <v>6100000</v>
      </c>
      <c r="M1603" s="1">
        <v>1000000</v>
      </c>
      <c r="N1603" s="1" t="s">
        <v>24</v>
      </c>
      <c r="O1603" s="1">
        <f>Cleaned_Data[[#This Row],[ loan_amount]]-Cleaned_Data[[#This Row],[ bank_asset_value]]</f>
        <v>3900000</v>
      </c>
      <c r="P1603" s="1">
        <f>Cleaned_Data[[#This Row],[ loan_amount]]</f>
        <v>4900000</v>
      </c>
      <c r="Q1603" s="1" t="str">
        <f t="shared" si="101"/>
        <v>300–499</v>
      </c>
      <c r="R1603" s="1">
        <f>Cleaned_Data[[#This Row],[ residential_assets_value]]+Cleaned_Data[[#This Row],[ commercial_assets_value]]+Cleaned_Data[[#This Row],[ luxury_assets_value]]</f>
        <v>7900000</v>
      </c>
      <c r="S1603" s="1">
        <f>Cleaned_Data[[#This Row],[ income_annum]]+Cleaned_Data[[#This Row],[ residential_assets_value]]+Cleaned_Data[[#This Row],[ commercial_assets_value]]+Cleaned_Data[[#This Row],[ luxury_assets_value]]</f>
        <v>10000000</v>
      </c>
      <c r="T1603" s="1" t="str">
        <f t="shared" si="102"/>
        <v>1–2 Cr</v>
      </c>
      <c r="U1603" s="12">
        <f t="shared" si="103"/>
        <v>490000</v>
      </c>
      <c r="V1603" s="1" t="str">
        <f>IF(Cleaned_Data[[#This Row],[EMI_Estimate]]&lt;50000, "50K", IF(Cleaned_Data[[#This Row],[EMI_Estimate]]&lt;100000, "50K-1L", IF(Cleaned_Data[[#This Row],[EMI_Estimate]]&lt;150000, "1L-1.5L", IF(Cleaned_Data[[#This Row],[EMI_Estimate]]&lt;200000,"1.5-2L", "&gt;2L"))))</f>
        <v>&gt;2L</v>
      </c>
    </row>
    <row r="1604" spans="1:22" x14ac:dyDescent="0.35">
      <c r="A1604">
        <v>1603</v>
      </c>
      <c r="B1604">
        <v>4</v>
      </c>
      <c r="C1604" t="s">
        <v>19</v>
      </c>
      <c r="D1604" t="s">
        <v>23</v>
      </c>
      <c r="E1604">
        <v>9700000</v>
      </c>
      <c r="F1604" t="str">
        <f t="shared" si="100"/>
        <v>&gt;20 Lakh</v>
      </c>
      <c r="G1604">
        <v>25000000</v>
      </c>
      <c r="H1604">
        <v>4</v>
      </c>
      <c r="I1604">
        <v>542</v>
      </c>
      <c r="J1604" s="1">
        <v>9800000</v>
      </c>
      <c r="K1604" s="1">
        <v>12000000</v>
      </c>
      <c r="L1604" s="1">
        <v>29300000</v>
      </c>
      <c r="M1604" s="1">
        <v>13400000</v>
      </c>
      <c r="N1604" s="1" t="s">
        <v>24</v>
      </c>
      <c r="O1604" s="1">
        <f>Cleaned_Data[[#This Row],[ loan_amount]]-Cleaned_Data[[#This Row],[ bank_asset_value]]</f>
        <v>11600000</v>
      </c>
      <c r="P1604" s="1">
        <f>Cleaned_Data[[#This Row],[ loan_amount]]</f>
        <v>25000000</v>
      </c>
      <c r="Q1604" s="1" t="str">
        <f t="shared" si="101"/>
        <v>500–599</v>
      </c>
      <c r="R1604" s="1">
        <f>Cleaned_Data[[#This Row],[ residential_assets_value]]+Cleaned_Data[[#This Row],[ commercial_assets_value]]+Cleaned_Data[[#This Row],[ luxury_assets_value]]</f>
        <v>51100000</v>
      </c>
      <c r="S1604" s="1">
        <f>Cleaned_Data[[#This Row],[ income_annum]]+Cleaned_Data[[#This Row],[ residential_assets_value]]+Cleaned_Data[[#This Row],[ commercial_assets_value]]+Cleaned_Data[[#This Row],[ luxury_assets_value]]</f>
        <v>60800000</v>
      </c>
      <c r="T1604" s="1" t="str">
        <f t="shared" si="102"/>
        <v>&gt;4 Cr</v>
      </c>
      <c r="U1604" s="12">
        <f t="shared" si="103"/>
        <v>6250000</v>
      </c>
      <c r="V1604" s="1" t="str">
        <f>IF(Cleaned_Data[[#This Row],[EMI_Estimate]]&lt;50000, "50K", IF(Cleaned_Data[[#This Row],[EMI_Estimate]]&lt;100000, "50K-1L", IF(Cleaned_Data[[#This Row],[EMI_Estimate]]&lt;150000, "1L-1.5L", IF(Cleaned_Data[[#This Row],[EMI_Estimate]]&lt;200000,"1.5-2L", "&gt;2L"))))</f>
        <v>&gt;2L</v>
      </c>
    </row>
    <row r="1605" spans="1:22" x14ac:dyDescent="0.35">
      <c r="A1605">
        <v>1604</v>
      </c>
      <c r="B1605">
        <v>5</v>
      </c>
      <c r="C1605" t="s">
        <v>22</v>
      </c>
      <c r="D1605" t="s">
        <v>23</v>
      </c>
      <c r="E1605">
        <v>3500000</v>
      </c>
      <c r="F1605" t="str">
        <f t="shared" si="100"/>
        <v>&gt;20 Lakh</v>
      </c>
      <c r="G1605">
        <v>11800000</v>
      </c>
      <c r="H1605">
        <v>4</v>
      </c>
      <c r="I1605">
        <v>642</v>
      </c>
      <c r="J1605" s="1">
        <v>2300000</v>
      </c>
      <c r="K1605" s="1">
        <v>2900000</v>
      </c>
      <c r="L1605" s="1">
        <v>11900000</v>
      </c>
      <c r="M1605" s="1">
        <v>3600000</v>
      </c>
      <c r="N1605" s="1" t="s">
        <v>21</v>
      </c>
      <c r="O1605" s="1">
        <f>Cleaned_Data[[#This Row],[ loan_amount]]-Cleaned_Data[[#This Row],[ bank_asset_value]]</f>
        <v>8200000</v>
      </c>
      <c r="P1605" s="1">
        <f>Cleaned_Data[[#This Row],[ loan_amount]]</f>
        <v>11800000</v>
      </c>
      <c r="Q1605" s="1" t="str">
        <f t="shared" si="101"/>
        <v>600–699</v>
      </c>
      <c r="R1605" s="1">
        <f>Cleaned_Data[[#This Row],[ residential_assets_value]]+Cleaned_Data[[#This Row],[ commercial_assets_value]]+Cleaned_Data[[#This Row],[ luxury_assets_value]]</f>
        <v>17100000</v>
      </c>
      <c r="S1605" s="1">
        <f>Cleaned_Data[[#This Row],[ income_annum]]+Cleaned_Data[[#This Row],[ residential_assets_value]]+Cleaned_Data[[#This Row],[ commercial_assets_value]]+Cleaned_Data[[#This Row],[ luxury_assets_value]]</f>
        <v>20600000</v>
      </c>
      <c r="T1605" s="1" t="str">
        <f t="shared" si="102"/>
        <v>2–3 Cr</v>
      </c>
      <c r="U1605" s="12">
        <f t="shared" si="103"/>
        <v>2950000</v>
      </c>
      <c r="V1605" s="1" t="str">
        <f>IF(Cleaned_Data[[#This Row],[EMI_Estimate]]&lt;50000, "50K", IF(Cleaned_Data[[#This Row],[EMI_Estimate]]&lt;100000, "50K-1L", IF(Cleaned_Data[[#This Row],[EMI_Estimate]]&lt;150000, "1L-1.5L", IF(Cleaned_Data[[#This Row],[EMI_Estimate]]&lt;200000,"1.5-2L", "&gt;2L"))))</f>
        <v>&gt;2L</v>
      </c>
    </row>
    <row r="1606" spans="1:22" x14ac:dyDescent="0.35">
      <c r="A1606">
        <v>1605</v>
      </c>
      <c r="B1606">
        <v>5</v>
      </c>
      <c r="C1606" t="s">
        <v>22</v>
      </c>
      <c r="D1606" t="s">
        <v>23</v>
      </c>
      <c r="E1606">
        <v>1500000</v>
      </c>
      <c r="F1606" t="str">
        <f t="shared" si="100"/>
        <v>15-20 Lakh</v>
      </c>
      <c r="G1606">
        <v>5500000</v>
      </c>
      <c r="H1606">
        <v>4</v>
      </c>
      <c r="I1606">
        <v>414</v>
      </c>
      <c r="J1606" s="1">
        <v>800000</v>
      </c>
      <c r="K1606" s="1">
        <v>1400000</v>
      </c>
      <c r="L1606" s="1">
        <v>2900000</v>
      </c>
      <c r="M1606" s="1">
        <v>1200000</v>
      </c>
      <c r="N1606" s="1" t="s">
        <v>21</v>
      </c>
      <c r="O1606" s="1">
        <f>Cleaned_Data[[#This Row],[ loan_amount]]-Cleaned_Data[[#This Row],[ bank_asset_value]]</f>
        <v>4300000</v>
      </c>
      <c r="P1606" s="1">
        <f>Cleaned_Data[[#This Row],[ loan_amount]]</f>
        <v>5500000</v>
      </c>
      <c r="Q1606" s="1" t="str">
        <f t="shared" si="101"/>
        <v>300–499</v>
      </c>
      <c r="R1606" s="1">
        <f>Cleaned_Data[[#This Row],[ residential_assets_value]]+Cleaned_Data[[#This Row],[ commercial_assets_value]]+Cleaned_Data[[#This Row],[ luxury_assets_value]]</f>
        <v>5100000</v>
      </c>
      <c r="S1606" s="1">
        <f>Cleaned_Data[[#This Row],[ income_annum]]+Cleaned_Data[[#This Row],[ residential_assets_value]]+Cleaned_Data[[#This Row],[ commercial_assets_value]]+Cleaned_Data[[#This Row],[ luxury_assets_value]]</f>
        <v>6600000</v>
      </c>
      <c r="T1606" s="1" t="str">
        <f t="shared" si="102"/>
        <v>&lt;1 Cr</v>
      </c>
      <c r="U1606" s="12">
        <f t="shared" si="103"/>
        <v>1375000</v>
      </c>
      <c r="V1606" s="1" t="str">
        <f>IF(Cleaned_Data[[#This Row],[EMI_Estimate]]&lt;50000, "50K", IF(Cleaned_Data[[#This Row],[EMI_Estimate]]&lt;100000, "50K-1L", IF(Cleaned_Data[[#This Row],[EMI_Estimate]]&lt;150000, "1L-1.5L", IF(Cleaned_Data[[#This Row],[EMI_Estimate]]&lt;200000,"1.5-2L", "&gt;2L"))))</f>
        <v>&gt;2L</v>
      </c>
    </row>
    <row r="1607" spans="1:22" x14ac:dyDescent="0.35">
      <c r="A1607">
        <v>1606</v>
      </c>
      <c r="B1607">
        <v>3</v>
      </c>
      <c r="C1607" t="s">
        <v>22</v>
      </c>
      <c r="D1607" t="s">
        <v>23</v>
      </c>
      <c r="E1607">
        <v>8800000</v>
      </c>
      <c r="F1607" t="str">
        <f t="shared" si="100"/>
        <v>&gt;20 Lakh</v>
      </c>
      <c r="G1607">
        <v>26200000</v>
      </c>
      <c r="H1607">
        <v>20</v>
      </c>
      <c r="I1607">
        <v>865</v>
      </c>
      <c r="J1607" s="1">
        <v>19300000</v>
      </c>
      <c r="K1607" s="1">
        <v>9800000</v>
      </c>
      <c r="L1607" s="1">
        <v>27700000</v>
      </c>
      <c r="M1607" s="1">
        <v>12500000</v>
      </c>
      <c r="N1607" s="1" t="s">
        <v>21</v>
      </c>
      <c r="O1607" s="1">
        <f>Cleaned_Data[[#This Row],[ loan_amount]]-Cleaned_Data[[#This Row],[ bank_asset_value]]</f>
        <v>13700000</v>
      </c>
      <c r="P1607" s="1">
        <f>Cleaned_Data[[#This Row],[ loan_amount]]</f>
        <v>26200000</v>
      </c>
      <c r="Q1607" s="1" t="str">
        <f t="shared" si="101"/>
        <v>800+</v>
      </c>
      <c r="R1607" s="1">
        <f>Cleaned_Data[[#This Row],[ residential_assets_value]]+Cleaned_Data[[#This Row],[ commercial_assets_value]]+Cleaned_Data[[#This Row],[ luxury_assets_value]]</f>
        <v>56800000</v>
      </c>
      <c r="S1607" s="1">
        <f>Cleaned_Data[[#This Row],[ income_annum]]+Cleaned_Data[[#This Row],[ residential_assets_value]]+Cleaned_Data[[#This Row],[ commercial_assets_value]]+Cleaned_Data[[#This Row],[ luxury_assets_value]]</f>
        <v>65600000</v>
      </c>
      <c r="T1607" s="1" t="str">
        <f t="shared" si="102"/>
        <v>&gt;4 Cr</v>
      </c>
      <c r="U1607" s="12">
        <f t="shared" si="103"/>
        <v>1310000</v>
      </c>
      <c r="V1607" s="1" t="str">
        <f>IF(Cleaned_Data[[#This Row],[EMI_Estimate]]&lt;50000, "50K", IF(Cleaned_Data[[#This Row],[EMI_Estimate]]&lt;100000, "50K-1L", IF(Cleaned_Data[[#This Row],[EMI_Estimate]]&lt;150000, "1L-1.5L", IF(Cleaned_Data[[#This Row],[EMI_Estimate]]&lt;200000,"1.5-2L", "&gt;2L"))))</f>
        <v>&gt;2L</v>
      </c>
    </row>
    <row r="1608" spans="1:22" x14ac:dyDescent="0.35">
      <c r="A1608">
        <v>1607</v>
      </c>
      <c r="B1608">
        <v>3</v>
      </c>
      <c r="C1608" t="s">
        <v>19</v>
      </c>
      <c r="D1608" t="s">
        <v>20</v>
      </c>
      <c r="E1608">
        <v>900000</v>
      </c>
      <c r="F1608" t="str">
        <f t="shared" si="100"/>
        <v>5-10 Lakh</v>
      </c>
      <c r="G1608">
        <v>3100000</v>
      </c>
      <c r="H1608">
        <v>10</v>
      </c>
      <c r="I1608">
        <v>369</v>
      </c>
      <c r="J1608" s="1">
        <v>1400000</v>
      </c>
      <c r="K1608" s="1">
        <v>100000</v>
      </c>
      <c r="L1608" s="1">
        <v>1700000</v>
      </c>
      <c r="M1608" s="1">
        <v>500000</v>
      </c>
      <c r="N1608" s="1" t="s">
        <v>24</v>
      </c>
      <c r="O1608" s="1">
        <f>Cleaned_Data[[#This Row],[ loan_amount]]-Cleaned_Data[[#This Row],[ bank_asset_value]]</f>
        <v>2600000</v>
      </c>
      <c r="P1608" s="1">
        <f>Cleaned_Data[[#This Row],[ loan_amount]]</f>
        <v>3100000</v>
      </c>
      <c r="Q1608" s="1" t="str">
        <f t="shared" si="101"/>
        <v>300–499</v>
      </c>
      <c r="R1608" s="1">
        <f>Cleaned_Data[[#This Row],[ residential_assets_value]]+Cleaned_Data[[#This Row],[ commercial_assets_value]]+Cleaned_Data[[#This Row],[ luxury_assets_value]]</f>
        <v>3200000</v>
      </c>
      <c r="S1608" s="1">
        <f>Cleaned_Data[[#This Row],[ income_annum]]+Cleaned_Data[[#This Row],[ residential_assets_value]]+Cleaned_Data[[#This Row],[ commercial_assets_value]]+Cleaned_Data[[#This Row],[ luxury_assets_value]]</f>
        <v>4100000</v>
      </c>
      <c r="T1608" s="1" t="str">
        <f t="shared" si="102"/>
        <v>&lt;1 Cr</v>
      </c>
      <c r="U1608" s="12">
        <f t="shared" si="103"/>
        <v>310000</v>
      </c>
      <c r="V1608" s="1" t="str">
        <f>IF(Cleaned_Data[[#This Row],[EMI_Estimate]]&lt;50000, "50K", IF(Cleaned_Data[[#This Row],[EMI_Estimate]]&lt;100000, "50K-1L", IF(Cleaned_Data[[#This Row],[EMI_Estimate]]&lt;150000, "1L-1.5L", IF(Cleaned_Data[[#This Row],[EMI_Estimate]]&lt;200000,"1.5-2L", "&gt;2L"))))</f>
        <v>&gt;2L</v>
      </c>
    </row>
    <row r="1609" spans="1:22" x14ac:dyDescent="0.35">
      <c r="A1609">
        <v>1608</v>
      </c>
      <c r="B1609">
        <v>0</v>
      </c>
      <c r="C1609" t="s">
        <v>19</v>
      </c>
      <c r="D1609" t="s">
        <v>23</v>
      </c>
      <c r="E1609">
        <v>3500000</v>
      </c>
      <c r="F1609" t="str">
        <f t="shared" si="100"/>
        <v>&gt;20 Lakh</v>
      </c>
      <c r="G1609">
        <v>10800000</v>
      </c>
      <c r="H1609">
        <v>14</v>
      </c>
      <c r="I1609">
        <v>838</v>
      </c>
      <c r="J1609" s="1">
        <v>4700000</v>
      </c>
      <c r="K1609" s="1">
        <v>6800000</v>
      </c>
      <c r="L1609" s="1">
        <v>13900000</v>
      </c>
      <c r="M1609" s="1">
        <v>1700000</v>
      </c>
      <c r="N1609" s="1" t="s">
        <v>21</v>
      </c>
      <c r="O1609" s="1">
        <f>Cleaned_Data[[#This Row],[ loan_amount]]-Cleaned_Data[[#This Row],[ bank_asset_value]]</f>
        <v>9100000</v>
      </c>
      <c r="P1609" s="1">
        <f>Cleaned_Data[[#This Row],[ loan_amount]]</f>
        <v>10800000</v>
      </c>
      <c r="Q1609" s="1" t="str">
        <f t="shared" si="101"/>
        <v>800+</v>
      </c>
      <c r="R1609" s="1">
        <f>Cleaned_Data[[#This Row],[ residential_assets_value]]+Cleaned_Data[[#This Row],[ commercial_assets_value]]+Cleaned_Data[[#This Row],[ luxury_assets_value]]</f>
        <v>25400000</v>
      </c>
      <c r="S1609" s="1">
        <f>Cleaned_Data[[#This Row],[ income_annum]]+Cleaned_Data[[#This Row],[ residential_assets_value]]+Cleaned_Data[[#This Row],[ commercial_assets_value]]+Cleaned_Data[[#This Row],[ luxury_assets_value]]</f>
        <v>28900000</v>
      </c>
      <c r="T1609" s="1" t="str">
        <f t="shared" si="102"/>
        <v>2–3 Cr</v>
      </c>
      <c r="U1609" s="12">
        <f t="shared" si="103"/>
        <v>771429</v>
      </c>
      <c r="V1609" s="1" t="str">
        <f>IF(Cleaned_Data[[#This Row],[EMI_Estimate]]&lt;50000, "50K", IF(Cleaned_Data[[#This Row],[EMI_Estimate]]&lt;100000, "50K-1L", IF(Cleaned_Data[[#This Row],[EMI_Estimate]]&lt;150000, "1L-1.5L", IF(Cleaned_Data[[#This Row],[EMI_Estimate]]&lt;200000,"1.5-2L", "&gt;2L"))))</f>
        <v>&gt;2L</v>
      </c>
    </row>
    <row r="1610" spans="1:22" x14ac:dyDescent="0.35">
      <c r="A1610">
        <v>1609</v>
      </c>
      <c r="B1610">
        <v>5</v>
      </c>
      <c r="C1610" t="s">
        <v>22</v>
      </c>
      <c r="D1610" t="s">
        <v>20</v>
      </c>
      <c r="E1610">
        <v>5500000</v>
      </c>
      <c r="F1610" t="str">
        <f t="shared" si="100"/>
        <v>&gt;20 Lakh</v>
      </c>
      <c r="G1610">
        <v>21200000</v>
      </c>
      <c r="H1610">
        <v>4</v>
      </c>
      <c r="I1610">
        <v>582</v>
      </c>
      <c r="J1610" s="1">
        <v>12100000</v>
      </c>
      <c r="K1610" s="1">
        <v>8300000</v>
      </c>
      <c r="L1610" s="1">
        <v>17100000</v>
      </c>
      <c r="M1610" s="1">
        <v>3100000</v>
      </c>
      <c r="N1610" s="1" t="s">
        <v>21</v>
      </c>
      <c r="O1610" s="1">
        <f>Cleaned_Data[[#This Row],[ loan_amount]]-Cleaned_Data[[#This Row],[ bank_asset_value]]</f>
        <v>18100000</v>
      </c>
      <c r="P1610" s="1">
        <f>Cleaned_Data[[#This Row],[ loan_amount]]</f>
        <v>21200000</v>
      </c>
      <c r="Q1610" s="1" t="str">
        <f t="shared" si="101"/>
        <v>500–599</v>
      </c>
      <c r="R1610" s="1">
        <f>Cleaned_Data[[#This Row],[ residential_assets_value]]+Cleaned_Data[[#This Row],[ commercial_assets_value]]+Cleaned_Data[[#This Row],[ luxury_assets_value]]</f>
        <v>37500000</v>
      </c>
      <c r="S1610" s="1">
        <f>Cleaned_Data[[#This Row],[ income_annum]]+Cleaned_Data[[#This Row],[ residential_assets_value]]+Cleaned_Data[[#This Row],[ commercial_assets_value]]+Cleaned_Data[[#This Row],[ luxury_assets_value]]</f>
        <v>43000000</v>
      </c>
      <c r="T1610" s="1" t="str">
        <f t="shared" si="102"/>
        <v>&gt;4 Cr</v>
      </c>
      <c r="U1610" s="12">
        <f t="shared" si="103"/>
        <v>5300000</v>
      </c>
      <c r="V1610" s="1" t="str">
        <f>IF(Cleaned_Data[[#This Row],[EMI_Estimate]]&lt;50000, "50K", IF(Cleaned_Data[[#This Row],[EMI_Estimate]]&lt;100000, "50K-1L", IF(Cleaned_Data[[#This Row],[EMI_Estimate]]&lt;150000, "1L-1.5L", IF(Cleaned_Data[[#This Row],[EMI_Estimate]]&lt;200000,"1.5-2L", "&gt;2L"))))</f>
        <v>&gt;2L</v>
      </c>
    </row>
    <row r="1611" spans="1:22" x14ac:dyDescent="0.35">
      <c r="A1611">
        <v>1610</v>
      </c>
      <c r="B1611">
        <v>5</v>
      </c>
      <c r="C1611" t="s">
        <v>22</v>
      </c>
      <c r="D1611" t="s">
        <v>23</v>
      </c>
      <c r="E1611">
        <v>9800000</v>
      </c>
      <c r="F1611" t="str">
        <f t="shared" si="100"/>
        <v>&gt;20 Lakh</v>
      </c>
      <c r="G1611">
        <v>23200000</v>
      </c>
      <c r="H1611">
        <v>10</v>
      </c>
      <c r="I1611">
        <v>416</v>
      </c>
      <c r="J1611" s="1">
        <v>11000000</v>
      </c>
      <c r="K1611" s="1">
        <v>17300000</v>
      </c>
      <c r="L1611" s="1">
        <v>21600000</v>
      </c>
      <c r="M1611" s="1">
        <v>8500000</v>
      </c>
      <c r="N1611" s="1" t="s">
        <v>24</v>
      </c>
      <c r="O1611" s="1">
        <f>Cleaned_Data[[#This Row],[ loan_amount]]-Cleaned_Data[[#This Row],[ bank_asset_value]]</f>
        <v>14700000</v>
      </c>
      <c r="P1611" s="1">
        <f>Cleaned_Data[[#This Row],[ loan_amount]]</f>
        <v>23200000</v>
      </c>
      <c r="Q1611" s="1" t="str">
        <f t="shared" si="101"/>
        <v>300–499</v>
      </c>
      <c r="R1611" s="1">
        <f>Cleaned_Data[[#This Row],[ residential_assets_value]]+Cleaned_Data[[#This Row],[ commercial_assets_value]]+Cleaned_Data[[#This Row],[ luxury_assets_value]]</f>
        <v>49900000</v>
      </c>
      <c r="S1611" s="1">
        <f>Cleaned_Data[[#This Row],[ income_annum]]+Cleaned_Data[[#This Row],[ residential_assets_value]]+Cleaned_Data[[#This Row],[ commercial_assets_value]]+Cleaned_Data[[#This Row],[ luxury_assets_value]]</f>
        <v>59700000</v>
      </c>
      <c r="T1611" s="1" t="str">
        <f t="shared" si="102"/>
        <v>&gt;4 Cr</v>
      </c>
      <c r="U1611" s="12">
        <f t="shared" si="103"/>
        <v>2320000</v>
      </c>
      <c r="V1611" s="1" t="str">
        <f>IF(Cleaned_Data[[#This Row],[EMI_Estimate]]&lt;50000, "50K", IF(Cleaned_Data[[#This Row],[EMI_Estimate]]&lt;100000, "50K-1L", IF(Cleaned_Data[[#This Row],[EMI_Estimate]]&lt;150000, "1L-1.5L", IF(Cleaned_Data[[#This Row],[EMI_Estimate]]&lt;200000,"1.5-2L", "&gt;2L"))))</f>
        <v>&gt;2L</v>
      </c>
    </row>
    <row r="1612" spans="1:22" x14ac:dyDescent="0.35">
      <c r="A1612">
        <v>1611</v>
      </c>
      <c r="B1612">
        <v>5</v>
      </c>
      <c r="C1612" t="s">
        <v>19</v>
      </c>
      <c r="D1612" t="s">
        <v>20</v>
      </c>
      <c r="E1612">
        <v>2100000</v>
      </c>
      <c r="F1612" t="str">
        <f t="shared" si="100"/>
        <v>&gt;20 Lakh</v>
      </c>
      <c r="G1612">
        <v>5500000</v>
      </c>
      <c r="H1612">
        <v>20</v>
      </c>
      <c r="I1612">
        <v>705</v>
      </c>
      <c r="J1612" s="1">
        <v>5400000</v>
      </c>
      <c r="K1612" s="1">
        <v>1400000</v>
      </c>
      <c r="L1612" s="1">
        <v>4600000</v>
      </c>
      <c r="M1612" s="1">
        <v>1200000</v>
      </c>
      <c r="N1612" s="1" t="s">
        <v>21</v>
      </c>
      <c r="O1612" s="1">
        <f>Cleaned_Data[[#This Row],[ loan_amount]]-Cleaned_Data[[#This Row],[ bank_asset_value]]</f>
        <v>4300000</v>
      </c>
      <c r="P1612" s="1">
        <f>Cleaned_Data[[#This Row],[ loan_amount]]</f>
        <v>5500000</v>
      </c>
      <c r="Q1612" s="1" t="str">
        <f t="shared" si="101"/>
        <v>700–799</v>
      </c>
      <c r="R1612" s="1">
        <f>Cleaned_Data[[#This Row],[ residential_assets_value]]+Cleaned_Data[[#This Row],[ commercial_assets_value]]+Cleaned_Data[[#This Row],[ luxury_assets_value]]</f>
        <v>11400000</v>
      </c>
      <c r="S1612" s="1">
        <f>Cleaned_Data[[#This Row],[ income_annum]]+Cleaned_Data[[#This Row],[ residential_assets_value]]+Cleaned_Data[[#This Row],[ commercial_assets_value]]+Cleaned_Data[[#This Row],[ luxury_assets_value]]</f>
        <v>13500000</v>
      </c>
      <c r="T1612" s="1" t="str">
        <f t="shared" si="102"/>
        <v>1–2 Cr</v>
      </c>
      <c r="U1612" s="12">
        <f t="shared" si="103"/>
        <v>275000</v>
      </c>
      <c r="V1612" s="1" t="str">
        <f>IF(Cleaned_Data[[#This Row],[EMI_Estimate]]&lt;50000, "50K", IF(Cleaned_Data[[#This Row],[EMI_Estimate]]&lt;100000, "50K-1L", IF(Cleaned_Data[[#This Row],[EMI_Estimate]]&lt;150000, "1L-1.5L", IF(Cleaned_Data[[#This Row],[EMI_Estimate]]&lt;200000,"1.5-2L", "&gt;2L"))))</f>
        <v>&gt;2L</v>
      </c>
    </row>
    <row r="1613" spans="1:22" x14ac:dyDescent="0.35">
      <c r="A1613">
        <v>1612</v>
      </c>
      <c r="B1613">
        <v>0</v>
      </c>
      <c r="C1613" t="s">
        <v>19</v>
      </c>
      <c r="D1613" t="s">
        <v>20</v>
      </c>
      <c r="E1613">
        <v>1800000</v>
      </c>
      <c r="F1613" t="str">
        <f t="shared" si="100"/>
        <v>15-20 Lakh</v>
      </c>
      <c r="G1613">
        <v>5700000</v>
      </c>
      <c r="H1613">
        <v>18</v>
      </c>
      <c r="I1613">
        <v>306</v>
      </c>
      <c r="J1613" s="1">
        <v>500000</v>
      </c>
      <c r="K1613" s="1">
        <v>700000</v>
      </c>
      <c r="L1613" s="1">
        <v>5600000</v>
      </c>
      <c r="M1613" s="1">
        <v>1700000</v>
      </c>
      <c r="N1613" s="1" t="s">
        <v>24</v>
      </c>
      <c r="O1613" s="1">
        <f>Cleaned_Data[[#This Row],[ loan_amount]]-Cleaned_Data[[#This Row],[ bank_asset_value]]</f>
        <v>4000000</v>
      </c>
      <c r="P1613" s="1">
        <f>Cleaned_Data[[#This Row],[ loan_amount]]</f>
        <v>5700000</v>
      </c>
      <c r="Q1613" s="1" t="str">
        <f t="shared" si="101"/>
        <v>300–499</v>
      </c>
      <c r="R1613" s="1">
        <f>Cleaned_Data[[#This Row],[ residential_assets_value]]+Cleaned_Data[[#This Row],[ commercial_assets_value]]+Cleaned_Data[[#This Row],[ luxury_assets_value]]</f>
        <v>6800000</v>
      </c>
      <c r="S1613" s="1">
        <f>Cleaned_Data[[#This Row],[ income_annum]]+Cleaned_Data[[#This Row],[ residential_assets_value]]+Cleaned_Data[[#This Row],[ commercial_assets_value]]+Cleaned_Data[[#This Row],[ luxury_assets_value]]</f>
        <v>8600000</v>
      </c>
      <c r="T1613" s="1" t="str">
        <f t="shared" si="102"/>
        <v>&lt;1 Cr</v>
      </c>
      <c r="U1613" s="12">
        <f t="shared" si="103"/>
        <v>316667</v>
      </c>
      <c r="V1613" s="1" t="str">
        <f>IF(Cleaned_Data[[#This Row],[EMI_Estimate]]&lt;50000, "50K", IF(Cleaned_Data[[#This Row],[EMI_Estimate]]&lt;100000, "50K-1L", IF(Cleaned_Data[[#This Row],[EMI_Estimate]]&lt;150000, "1L-1.5L", IF(Cleaned_Data[[#This Row],[EMI_Estimate]]&lt;200000,"1.5-2L", "&gt;2L"))))</f>
        <v>&gt;2L</v>
      </c>
    </row>
    <row r="1614" spans="1:22" x14ac:dyDescent="0.35">
      <c r="A1614">
        <v>1613</v>
      </c>
      <c r="B1614">
        <v>5</v>
      </c>
      <c r="C1614" t="s">
        <v>19</v>
      </c>
      <c r="D1614" t="s">
        <v>23</v>
      </c>
      <c r="E1614">
        <v>5800000</v>
      </c>
      <c r="F1614" t="str">
        <f t="shared" si="100"/>
        <v>&gt;20 Lakh</v>
      </c>
      <c r="G1614">
        <v>13000000</v>
      </c>
      <c r="H1614">
        <v>8</v>
      </c>
      <c r="I1614">
        <v>851</v>
      </c>
      <c r="J1614" s="1">
        <v>6700000</v>
      </c>
      <c r="K1614" s="1">
        <v>8700000</v>
      </c>
      <c r="L1614" s="1">
        <v>17700000</v>
      </c>
      <c r="M1614" s="1">
        <v>4100000</v>
      </c>
      <c r="N1614" s="1" t="s">
        <v>21</v>
      </c>
      <c r="O1614" s="1">
        <f>Cleaned_Data[[#This Row],[ loan_amount]]-Cleaned_Data[[#This Row],[ bank_asset_value]]</f>
        <v>8900000</v>
      </c>
      <c r="P1614" s="1">
        <f>Cleaned_Data[[#This Row],[ loan_amount]]</f>
        <v>13000000</v>
      </c>
      <c r="Q1614" s="1" t="str">
        <f t="shared" si="101"/>
        <v>800+</v>
      </c>
      <c r="R1614" s="1">
        <f>Cleaned_Data[[#This Row],[ residential_assets_value]]+Cleaned_Data[[#This Row],[ commercial_assets_value]]+Cleaned_Data[[#This Row],[ luxury_assets_value]]</f>
        <v>33100000</v>
      </c>
      <c r="S1614" s="1">
        <f>Cleaned_Data[[#This Row],[ income_annum]]+Cleaned_Data[[#This Row],[ residential_assets_value]]+Cleaned_Data[[#This Row],[ commercial_assets_value]]+Cleaned_Data[[#This Row],[ luxury_assets_value]]</f>
        <v>38900000</v>
      </c>
      <c r="T1614" s="1" t="str">
        <f t="shared" si="102"/>
        <v>3–4 Cr</v>
      </c>
      <c r="U1614" s="12">
        <f t="shared" si="103"/>
        <v>1625000</v>
      </c>
      <c r="V1614" s="1" t="str">
        <f>IF(Cleaned_Data[[#This Row],[EMI_Estimate]]&lt;50000, "50K", IF(Cleaned_Data[[#This Row],[EMI_Estimate]]&lt;100000, "50K-1L", IF(Cleaned_Data[[#This Row],[EMI_Estimate]]&lt;150000, "1L-1.5L", IF(Cleaned_Data[[#This Row],[EMI_Estimate]]&lt;200000,"1.5-2L", "&gt;2L"))))</f>
        <v>&gt;2L</v>
      </c>
    </row>
    <row r="1615" spans="1:22" x14ac:dyDescent="0.35">
      <c r="A1615">
        <v>1614</v>
      </c>
      <c r="B1615">
        <v>5</v>
      </c>
      <c r="C1615" t="s">
        <v>19</v>
      </c>
      <c r="D1615" t="s">
        <v>20</v>
      </c>
      <c r="E1615">
        <v>6700000</v>
      </c>
      <c r="F1615" t="str">
        <f t="shared" si="100"/>
        <v>&gt;20 Lakh</v>
      </c>
      <c r="G1615">
        <v>17200000</v>
      </c>
      <c r="H1615">
        <v>18</v>
      </c>
      <c r="I1615">
        <v>613</v>
      </c>
      <c r="J1615" s="1">
        <v>9700000</v>
      </c>
      <c r="K1615" s="1">
        <v>6800000</v>
      </c>
      <c r="L1615" s="1">
        <v>24600000</v>
      </c>
      <c r="M1615" s="1">
        <v>7100000</v>
      </c>
      <c r="N1615" s="1" t="s">
        <v>21</v>
      </c>
      <c r="O1615" s="1">
        <f>Cleaned_Data[[#This Row],[ loan_amount]]-Cleaned_Data[[#This Row],[ bank_asset_value]]</f>
        <v>10100000</v>
      </c>
      <c r="P1615" s="1">
        <f>Cleaned_Data[[#This Row],[ loan_amount]]</f>
        <v>17200000</v>
      </c>
      <c r="Q1615" s="1" t="str">
        <f t="shared" si="101"/>
        <v>600–699</v>
      </c>
      <c r="R1615" s="1">
        <f>Cleaned_Data[[#This Row],[ residential_assets_value]]+Cleaned_Data[[#This Row],[ commercial_assets_value]]+Cleaned_Data[[#This Row],[ luxury_assets_value]]</f>
        <v>41100000</v>
      </c>
      <c r="S1615" s="1">
        <f>Cleaned_Data[[#This Row],[ income_annum]]+Cleaned_Data[[#This Row],[ residential_assets_value]]+Cleaned_Data[[#This Row],[ commercial_assets_value]]+Cleaned_Data[[#This Row],[ luxury_assets_value]]</f>
        <v>47800000</v>
      </c>
      <c r="T1615" s="1" t="str">
        <f t="shared" si="102"/>
        <v>&gt;4 Cr</v>
      </c>
      <c r="U1615" s="12">
        <f t="shared" si="103"/>
        <v>955556</v>
      </c>
      <c r="V1615" s="1" t="str">
        <f>IF(Cleaned_Data[[#This Row],[EMI_Estimate]]&lt;50000, "50K", IF(Cleaned_Data[[#This Row],[EMI_Estimate]]&lt;100000, "50K-1L", IF(Cleaned_Data[[#This Row],[EMI_Estimate]]&lt;150000, "1L-1.5L", IF(Cleaned_Data[[#This Row],[EMI_Estimate]]&lt;200000,"1.5-2L", "&gt;2L"))))</f>
        <v>&gt;2L</v>
      </c>
    </row>
    <row r="1616" spans="1:22" x14ac:dyDescent="0.35">
      <c r="A1616">
        <v>1615</v>
      </c>
      <c r="B1616">
        <v>3</v>
      </c>
      <c r="C1616" t="s">
        <v>19</v>
      </c>
      <c r="D1616" t="s">
        <v>20</v>
      </c>
      <c r="E1616">
        <v>4300000</v>
      </c>
      <c r="F1616" t="str">
        <f t="shared" si="100"/>
        <v>&gt;20 Lakh</v>
      </c>
      <c r="G1616">
        <v>16300000</v>
      </c>
      <c r="H1616">
        <v>10</v>
      </c>
      <c r="I1616">
        <v>366</v>
      </c>
      <c r="J1616" s="1">
        <v>6900000</v>
      </c>
      <c r="K1616" s="1">
        <v>6700000</v>
      </c>
      <c r="L1616" s="1">
        <v>12300000</v>
      </c>
      <c r="M1616" s="1">
        <v>5500000</v>
      </c>
      <c r="N1616" s="1" t="s">
        <v>24</v>
      </c>
      <c r="O1616" s="1">
        <f>Cleaned_Data[[#This Row],[ loan_amount]]-Cleaned_Data[[#This Row],[ bank_asset_value]]</f>
        <v>10800000</v>
      </c>
      <c r="P1616" s="1">
        <f>Cleaned_Data[[#This Row],[ loan_amount]]</f>
        <v>16300000</v>
      </c>
      <c r="Q1616" s="1" t="str">
        <f t="shared" si="101"/>
        <v>300–499</v>
      </c>
      <c r="R1616" s="1">
        <f>Cleaned_Data[[#This Row],[ residential_assets_value]]+Cleaned_Data[[#This Row],[ commercial_assets_value]]+Cleaned_Data[[#This Row],[ luxury_assets_value]]</f>
        <v>25900000</v>
      </c>
      <c r="S1616" s="1">
        <f>Cleaned_Data[[#This Row],[ income_annum]]+Cleaned_Data[[#This Row],[ residential_assets_value]]+Cleaned_Data[[#This Row],[ commercial_assets_value]]+Cleaned_Data[[#This Row],[ luxury_assets_value]]</f>
        <v>30200000</v>
      </c>
      <c r="T1616" s="1" t="str">
        <f t="shared" si="102"/>
        <v>3–4 Cr</v>
      </c>
      <c r="U1616" s="12">
        <f t="shared" si="103"/>
        <v>1630000</v>
      </c>
      <c r="V1616" s="1" t="str">
        <f>IF(Cleaned_Data[[#This Row],[EMI_Estimate]]&lt;50000, "50K", IF(Cleaned_Data[[#This Row],[EMI_Estimate]]&lt;100000, "50K-1L", IF(Cleaned_Data[[#This Row],[EMI_Estimate]]&lt;150000, "1L-1.5L", IF(Cleaned_Data[[#This Row],[EMI_Estimate]]&lt;200000,"1.5-2L", "&gt;2L"))))</f>
        <v>&gt;2L</v>
      </c>
    </row>
    <row r="1617" spans="1:22" x14ac:dyDescent="0.35">
      <c r="A1617">
        <v>1616</v>
      </c>
      <c r="B1617">
        <v>1</v>
      </c>
      <c r="C1617" t="s">
        <v>19</v>
      </c>
      <c r="D1617" t="s">
        <v>20</v>
      </c>
      <c r="E1617">
        <v>1200000</v>
      </c>
      <c r="F1617" t="str">
        <f t="shared" si="100"/>
        <v>10-15 Lakh</v>
      </c>
      <c r="G1617">
        <v>2800000</v>
      </c>
      <c r="H1617">
        <v>12</v>
      </c>
      <c r="I1617">
        <v>431</v>
      </c>
      <c r="J1617" s="1">
        <v>900000</v>
      </c>
      <c r="K1617" s="1">
        <v>400000</v>
      </c>
      <c r="L1617" s="1">
        <v>2900000</v>
      </c>
      <c r="M1617" s="1">
        <v>900000</v>
      </c>
      <c r="N1617" s="1" t="s">
        <v>24</v>
      </c>
      <c r="O1617" s="1">
        <f>Cleaned_Data[[#This Row],[ loan_amount]]-Cleaned_Data[[#This Row],[ bank_asset_value]]</f>
        <v>1900000</v>
      </c>
      <c r="P1617" s="1">
        <f>Cleaned_Data[[#This Row],[ loan_amount]]</f>
        <v>2800000</v>
      </c>
      <c r="Q1617" s="1" t="str">
        <f t="shared" si="101"/>
        <v>300–499</v>
      </c>
      <c r="R1617" s="1">
        <f>Cleaned_Data[[#This Row],[ residential_assets_value]]+Cleaned_Data[[#This Row],[ commercial_assets_value]]+Cleaned_Data[[#This Row],[ luxury_assets_value]]</f>
        <v>4200000</v>
      </c>
      <c r="S1617" s="1">
        <f>Cleaned_Data[[#This Row],[ income_annum]]+Cleaned_Data[[#This Row],[ residential_assets_value]]+Cleaned_Data[[#This Row],[ commercial_assets_value]]+Cleaned_Data[[#This Row],[ luxury_assets_value]]</f>
        <v>5400000</v>
      </c>
      <c r="T1617" s="1" t="str">
        <f t="shared" si="102"/>
        <v>&lt;1 Cr</v>
      </c>
      <c r="U1617" s="12">
        <f t="shared" si="103"/>
        <v>233333</v>
      </c>
      <c r="V1617" s="1" t="str">
        <f>IF(Cleaned_Data[[#This Row],[EMI_Estimate]]&lt;50000, "50K", IF(Cleaned_Data[[#This Row],[EMI_Estimate]]&lt;100000, "50K-1L", IF(Cleaned_Data[[#This Row],[EMI_Estimate]]&lt;150000, "1L-1.5L", IF(Cleaned_Data[[#This Row],[EMI_Estimate]]&lt;200000,"1.5-2L", "&gt;2L"))))</f>
        <v>&gt;2L</v>
      </c>
    </row>
    <row r="1618" spans="1:22" x14ac:dyDescent="0.35">
      <c r="A1618">
        <v>1617</v>
      </c>
      <c r="B1618">
        <v>5</v>
      </c>
      <c r="C1618" t="s">
        <v>22</v>
      </c>
      <c r="D1618" t="s">
        <v>23</v>
      </c>
      <c r="E1618">
        <v>9700000</v>
      </c>
      <c r="F1618" t="str">
        <f t="shared" si="100"/>
        <v>&gt;20 Lakh</v>
      </c>
      <c r="G1618">
        <v>25900000</v>
      </c>
      <c r="H1618">
        <v>2</v>
      </c>
      <c r="I1618">
        <v>754</v>
      </c>
      <c r="J1618" s="1">
        <v>9000000</v>
      </c>
      <c r="K1618" s="1">
        <v>10000000</v>
      </c>
      <c r="L1618" s="1">
        <v>28500000</v>
      </c>
      <c r="M1618" s="1">
        <v>6700000</v>
      </c>
      <c r="N1618" s="1" t="s">
        <v>21</v>
      </c>
      <c r="O1618" s="1">
        <f>Cleaned_Data[[#This Row],[ loan_amount]]-Cleaned_Data[[#This Row],[ bank_asset_value]]</f>
        <v>19200000</v>
      </c>
      <c r="P1618" s="1">
        <f>Cleaned_Data[[#This Row],[ loan_amount]]</f>
        <v>25900000</v>
      </c>
      <c r="Q1618" s="1" t="str">
        <f t="shared" si="101"/>
        <v>700–799</v>
      </c>
      <c r="R1618" s="1">
        <f>Cleaned_Data[[#This Row],[ residential_assets_value]]+Cleaned_Data[[#This Row],[ commercial_assets_value]]+Cleaned_Data[[#This Row],[ luxury_assets_value]]</f>
        <v>47500000</v>
      </c>
      <c r="S1618" s="1">
        <f>Cleaned_Data[[#This Row],[ income_annum]]+Cleaned_Data[[#This Row],[ residential_assets_value]]+Cleaned_Data[[#This Row],[ commercial_assets_value]]+Cleaned_Data[[#This Row],[ luxury_assets_value]]</f>
        <v>57200000</v>
      </c>
      <c r="T1618" s="1" t="str">
        <f t="shared" si="102"/>
        <v>&gt;4 Cr</v>
      </c>
      <c r="U1618" s="12">
        <f t="shared" si="103"/>
        <v>12950000</v>
      </c>
      <c r="V1618" s="1" t="str">
        <f>IF(Cleaned_Data[[#This Row],[EMI_Estimate]]&lt;50000, "50K", IF(Cleaned_Data[[#This Row],[EMI_Estimate]]&lt;100000, "50K-1L", IF(Cleaned_Data[[#This Row],[EMI_Estimate]]&lt;150000, "1L-1.5L", IF(Cleaned_Data[[#This Row],[EMI_Estimate]]&lt;200000,"1.5-2L", "&gt;2L"))))</f>
        <v>&gt;2L</v>
      </c>
    </row>
    <row r="1619" spans="1:22" x14ac:dyDescent="0.35">
      <c r="A1619">
        <v>1618</v>
      </c>
      <c r="B1619">
        <v>5</v>
      </c>
      <c r="C1619" t="s">
        <v>19</v>
      </c>
      <c r="D1619" t="s">
        <v>23</v>
      </c>
      <c r="E1619">
        <v>5400000</v>
      </c>
      <c r="F1619" t="str">
        <f t="shared" si="100"/>
        <v>&gt;20 Lakh</v>
      </c>
      <c r="G1619">
        <v>11200000</v>
      </c>
      <c r="H1619">
        <v>10</v>
      </c>
      <c r="I1619">
        <v>447</v>
      </c>
      <c r="J1619" s="1">
        <v>300000</v>
      </c>
      <c r="K1619" s="1">
        <v>7900000</v>
      </c>
      <c r="L1619" s="1">
        <v>21400000</v>
      </c>
      <c r="M1619" s="1">
        <v>6000000</v>
      </c>
      <c r="N1619" s="1" t="s">
        <v>24</v>
      </c>
      <c r="O1619" s="1">
        <f>Cleaned_Data[[#This Row],[ loan_amount]]-Cleaned_Data[[#This Row],[ bank_asset_value]]</f>
        <v>5200000</v>
      </c>
      <c r="P1619" s="1">
        <f>Cleaned_Data[[#This Row],[ loan_amount]]</f>
        <v>11200000</v>
      </c>
      <c r="Q1619" s="1" t="str">
        <f t="shared" si="101"/>
        <v>300–499</v>
      </c>
      <c r="R1619" s="1">
        <f>Cleaned_Data[[#This Row],[ residential_assets_value]]+Cleaned_Data[[#This Row],[ commercial_assets_value]]+Cleaned_Data[[#This Row],[ luxury_assets_value]]</f>
        <v>29600000</v>
      </c>
      <c r="S1619" s="1">
        <f>Cleaned_Data[[#This Row],[ income_annum]]+Cleaned_Data[[#This Row],[ residential_assets_value]]+Cleaned_Data[[#This Row],[ commercial_assets_value]]+Cleaned_Data[[#This Row],[ luxury_assets_value]]</f>
        <v>35000000</v>
      </c>
      <c r="T1619" s="1" t="str">
        <f t="shared" si="102"/>
        <v>3–4 Cr</v>
      </c>
      <c r="U1619" s="12">
        <f t="shared" si="103"/>
        <v>1120000</v>
      </c>
      <c r="V1619" s="1" t="str">
        <f>IF(Cleaned_Data[[#This Row],[EMI_Estimate]]&lt;50000, "50K", IF(Cleaned_Data[[#This Row],[EMI_Estimate]]&lt;100000, "50K-1L", IF(Cleaned_Data[[#This Row],[EMI_Estimate]]&lt;150000, "1L-1.5L", IF(Cleaned_Data[[#This Row],[EMI_Estimate]]&lt;200000,"1.5-2L", "&gt;2L"))))</f>
        <v>&gt;2L</v>
      </c>
    </row>
    <row r="1620" spans="1:22" x14ac:dyDescent="0.35">
      <c r="A1620">
        <v>1619</v>
      </c>
      <c r="B1620">
        <v>1</v>
      </c>
      <c r="C1620" t="s">
        <v>22</v>
      </c>
      <c r="D1620" t="s">
        <v>23</v>
      </c>
      <c r="E1620">
        <v>5300000</v>
      </c>
      <c r="F1620" t="str">
        <f t="shared" si="100"/>
        <v>&gt;20 Lakh</v>
      </c>
      <c r="G1620">
        <v>14100000</v>
      </c>
      <c r="H1620">
        <v>14</v>
      </c>
      <c r="I1620">
        <v>510</v>
      </c>
      <c r="J1620" s="1">
        <v>13300000</v>
      </c>
      <c r="K1620" s="1">
        <v>10400000</v>
      </c>
      <c r="L1620" s="1">
        <v>18900000</v>
      </c>
      <c r="M1620" s="1">
        <v>7800000</v>
      </c>
      <c r="N1620" s="1" t="s">
        <v>24</v>
      </c>
      <c r="O1620" s="1">
        <f>Cleaned_Data[[#This Row],[ loan_amount]]-Cleaned_Data[[#This Row],[ bank_asset_value]]</f>
        <v>6300000</v>
      </c>
      <c r="P1620" s="1">
        <f>Cleaned_Data[[#This Row],[ loan_amount]]</f>
        <v>14100000</v>
      </c>
      <c r="Q1620" s="1" t="str">
        <f t="shared" si="101"/>
        <v>500–599</v>
      </c>
      <c r="R1620" s="1">
        <f>Cleaned_Data[[#This Row],[ residential_assets_value]]+Cleaned_Data[[#This Row],[ commercial_assets_value]]+Cleaned_Data[[#This Row],[ luxury_assets_value]]</f>
        <v>42600000</v>
      </c>
      <c r="S1620" s="1">
        <f>Cleaned_Data[[#This Row],[ income_annum]]+Cleaned_Data[[#This Row],[ residential_assets_value]]+Cleaned_Data[[#This Row],[ commercial_assets_value]]+Cleaned_Data[[#This Row],[ luxury_assets_value]]</f>
        <v>47900000</v>
      </c>
      <c r="T1620" s="1" t="str">
        <f t="shared" si="102"/>
        <v>&gt;4 Cr</v>
      </c>
      <c r="U1620" s="12">
        <f t="shared" si="103"/>
        <v>1007143</v>
      </c>
      <c r="V1620" s="1" t="str">
        <f>IF(Cleaned_Data[[#This Row],[EMI_Estimate]]&lt;50000, "50K", IF(Cleaned_Data[[#This Row],[EMI_Estimate]]&lt;100000, "50K-1L", IF(Cleaned_Data[[#This Row],[EMI_Estimate]]&lt;150000, "1L-1.5L", IF(Cleaned_Data[[#This Row],[EMI_Estimate]]&lt;200000,"1.5-2L", "&gt;2L"))))</f>
        <v>&gt;2L</v>
      </c>
    </row>
    <row r="1621" spans="1:22" x14ac:dyDescent="0.35">
      <c r="A1621">
        <v>1620</v>
      </c>
      <c r="B1621">
        <v>1</v>
      </c>
      <c r="C1621" t="s">
        <v>19</v>
      </c>
      <c r="D1621" t="s">
        <v>20</v>
      </c>
      <c r="E1621">
        <v>7300000</v>
      </c>
      <c r="F1621" t="str">
        <f t="shared" si="100"/>
        <v>&gt;20 Lakh</v>
      </c>
      <c r="G1621">
        <v>24200000</v>
      </c>
      <c r="H1621">
        <v>20</v>
      </c>
      <c r="I1621">
        <v>324</v>
      </c>
      <c r="J1621" s="1">
        <v>12900000</v>
      </c>
      <c r="K1621" s="1">
        <v>3700000</v>
      </c>
      <c r="L1621" s="1">
        <v>18400000</v>
      </c>
      <c r="M1621" s="1">
        <v>9000000</v>
      </c>
      <c r="N1621" s="1" t="s">
        <v>24</v>
      </c>
      <c r="O1621" s="1">
        <f>Cleaned_Data[[#This Row],[ loan_amount]]-Cleaned_Data[[#This Row],[ bank_asset_value]]</f>
        <v>15200000</v>
      </c>
      <c r="P1621" s="1">
        <f>Cleaned_Data[[#This Row],[ loan_amount]]</f>
        <v>24200000</v>
      </c>
      <c r="Q1621" s="1" t="str">
        <f t="shared" si="101"/>
        <v>300–499</v>
      </c>
      <c r="R1621" s="1">
        <f>Cleaned_Data[[#This Row],[ residential_assets_value]]+Cleaned_Data[[#This Row],[ commercial_assets_value]]+Cleaned_Data[[#This Row],[ luxury_assets_value]]</f>
        <v>35000000</v>
      </c>
      <c r="S1621" s="1">
        <f>Cleaned_Data[[#This Row],[ income_annum]]+Cleaned_Data[[#This Row],[ residential_assets_value]]+Cleaned_Data[[#This Row],[ commercial_assets_value]]+Cleaned_Data[[#This Row],[ luxury_assets_value]]</f>
        <v>42300000</v>
      </c>
      <c r="T1621" s="1" t="str">
        <f t="shared" si="102"/>
        <v>&gt;4 Cr</v>
      </c>
      <c r="U1621" s="12">
        <f t="shared" si="103"/>
        <v>1210000</v>
      </c>
      <c r="V1621" s="1" t="str">
        <f>IF(Cleaned_Data[[#This Row],[EMI_Estimate]]&lt;50000, "50K", IF(Cleaned_Data[[#This Row],[EMI_Estimate]]&lt;100000, "50K-1L", IF(Cleaned_Data[[#This Row],[EMI_Estimate]]&lt;150000, "1L-1.5L", IF(Cleaned_Data[[#This Row],[EMI_Estimate]]&lt;200000,"1.5-2L", "&gt;2L"))))</f>
        <v>&gt;2L</v>
      </c>
    </row>
    <row r="1622" spans="1:22" x14ac:dyDescent="0.35">
      <c r="A1622">
        <v>1621</v>
      </c>
      <c r="B1622">
        <v>5</v>
      </c>
      <c r="C1622" t="s">
        <v>19</v>
      </c>
      <c r="D1622" t="s">
        <v>20</v>
      </c>
      <c r="E1622">
        <v>9500000</v>
      </c>
      <c r="F1622" t="str">
        <f t="shared" si="100"/>
        <v>&gt;20 Lakh</v>
      </c>
      <c r="G1622">
        <v>19200000</v>
      </c>
      <c r="H1622">
        <v>2</v>
      </c>
      <c r="I1622">
        <v>523</v>
      </c>
      <c r="J1622" s="1">
        <v>13500000</v>
      </c>
      <c r="K1622" s="1">
        <v>1500000</v>
      </c>
      <c r="L1622" s="1">
        <v>21000000</v>
      </c>
      <c r="M1622" s="1">
        <v>6700000</v>
      </c>
      <c r="N1622" s="1" t="s">
        <v>24</v>
      </c>
      <c r="O1622" s="1">
        <f>Cleaned_Data[[#This Row],[ loan_amount]]-Cleaned_Data[[#This Row],[ bank_asset_value]]</f>
        <v>12500000</v>
      </c>
      <c r="P1622" s="1">
        <f>Cleaned_Data[[#This Row],[ loan_amount]]</f>
        <v>19200000</v>
      </c>
      <c r="Q1622" s="1" t="str">
        <f t="shared" si="101"/>
        <v>500–599</v>
      </c>
      <c r="R1622" s="1">
        <f>Cleaned_Data[[#This Row],[ residential_assets_value]]+Cleaned_Data[[#This Row],[ commercial_assets_value]]+Cleaned_Data[[#This Row],[ luxury_assets_value]]</f>
        <v>36000000</v>
      </c>
      <c r="S1622" s="1">
        <f>Cleaned_Data[[#This Row],[ income_annum]]+Cleaned_Data[[#This Row],[ residential_assets_value]]+Cleaned_Data[[#This Row],[ commercial_assets_value]]+Cleaned_Data[[#This Row],[ luxury_assets_value]]</f>
        <v>45500000</v>
      </c>
      <c r="T1622" s="1" t="str">
        <f t="shared" si="102"/>
        <v>&gt;4 Cr</v>
      </c>
      <c r="U1622" s="12">
        <f t="shared" si="103"/>
        <v>9600000</v>
      </c>
      <c r="V1622" s="1" t="str">
        <f>IF(Cleaned_Data[[#This Row],[EMI_Estimate]]&lt;50000, "50K", IF(Cleaned_Data[[#This Row],[EMI_Estimate]]&lt;100000, "50K-1L", IF(Cleaned_Data[[#This Row],[EMI_Estimate]]&lt;150000, "1L-1.5L", IF(Cleaned_Data[[#This Row],[EMI_Estimate]]&lt;200000,"1.5-2L", "&gt;2L"))))</f>
        <v>&gt;2L</v>
      </c>
    </row>
    <row r="1623" spans="1:22" x14ac:dyDescent="0.35">
      <c r="A1623">
        <v>1622</v>
      </c>
      <c r="B1623">
        <v>0</v>
      </c>
      <c r="C1623" t="s">
        <v>22</v>
      </c>
      <c r="D1623" t="s">
        <v>23</v>
      </c>
      <c r="E1623">
        <v>7200000</v>
      </c>
      <c r="F1623" t="str">
        <f t="shared" si="100"/>
        <v>&gt;20 Lakh</v>
      </c>
      <c r="G1623">
        <v>15600000</v>
      </c>
      <c r="H1623">
        <v>2</v>
      </c>
      <c r="I1623">
        <v>362</v>
      </c>
      <c r="J1623" s="1">
        <v>2700000</v>
      </c>
      <c r="K1623" s="1">
        <v>2400000</v>
      </c>
      <c r="L1623" s="1">
        <v>20800000</v>
      </c>
      <c r="M1623" s="1">
        <v>5900000</v>
      </c>
      <c r="N1623" s="1" t="s">
        <v>24</v>
      </c>
      <c r="O1623" s="1">
        <f>Cleaned_Data[[#This Row],[ loan_amount]]-Cleaned_Data[[#This Row],[ bank_asset_value]]</f>
        <v>9700000</v>
      </c>
      <c r="P1623" s="1">
        <f>Cleaned_Data[[#This Row],[ loan_amount]]</f>
        <v>15600000</v>
      </c>
      <c r="Q1623" s="1" t="str">
        <f t="shared" si="101"/>
        <v>300–499</v>
      </c>
      <c r="R1623" s="1">
        <f>Cleaned_Data[[#This Row],[ residential_assets_value]]+Cleaned_Data[[#This Row],[ commercial_assets_value]]+Cleaned_Data[[#This Row],[ luxury_assets_value]]</f>
        <v>25900000</v>
      </c>
      <c r="S1623" s="1">
        <f>Cleaned_Data[[#This Row],[ income_annum]]+Cleaned_Data[[#This Row],[ residential_assets_value]]+Cleaned_Data[[#This Row],[ commercial_assets_value]]+Cleaned_Data[[#This Row],[ luxury_assets_value]]</f>
        <v>33100000</v>
      </c>
      <c r="T1623" s="1" t="str">
        <f t="shared" si="102"/>
        <v>3–4 Cr</v>
      </c>
      <c r="U1623" s="12">
        <f t="shared" si="103"/>
        <v>7800000</v>
      </c>
      <c r="V1623" s="1" t="str">
        <f>IF(Cleaned_Data[[#This Row],[EMI_Estimate]]&lt;50000, "50K", IF(Cleaned_Data[[#This Row],[EMI_Estimate]]&lt;100000, "50K-1L", IF(Cleaned_Data[[#This Row],[EMI_Estimate]]&lt;150000, "1L-1.5L", IF(Cleaned_Data[[#This Row],[EMI_Estimate]]&lt;200000,"1.5-2L", "&gt;2L"))))</f>
        <v>&gt;2L</v>
      </c>
    </row>
    <row r="1624" spans="1:22" x14ac:dyDescent="0.35">
      <c r="A1624">
        <v>1623</v>
      </c>
      <c r="B1624">
        <v>3</v>
      </c>
      <c r="C1624" t="s">
        <v>19</v>
      </c>
      <c r="D1624" t="s">
        <v>23</v>
      </c>
      <c r="E1624">
        <v>9000000</v>
      </c>
      <c r="F1624" t="str">
        <f t="shared" si="100"/>
        <v>&gt;20 Lakh</v>
      </c>
      <c r="G1624">
        <v>32900000</v>
      </c>
      <c r="H1624">
        <v>6</v>
      </c>
      <c r="I1624">
        <v>657</v>
      </c>
      <c r="J1624" s="1">
        <v>9900000</v>
      </c>
      <c r="K1624" s="1">
        <v>600000</v>
      </c>
      <c r="L1624" s="1">
        <v>29200000</v>
      </c>
      <c r="M1624" s="1">
        <v>12000000</v>
      </c>
      <c r="N1624" s="1" t="s">
        <v>21</v>
      </c>
      <c r="O1624" s="1">
        <f>Cleaned_Data[[#This Row],[ loan_amount]]-Cleaned_Data[[#This Row],[ bank_asset_value]]</f>
        <v>20900000</v>
      </c>
      <c r="P1624" s="1">
        <f>Cleaned_Data[[#This Row],[ loan_amount]]</f>
        <v>32900000</v>
      </c>
      <c r="Q1624" s="1" t="str">
        <f t="shared" si="101"/>
        <v>600–699</v>
      </c>
      <c r="R1624" s="1">
        <f>Cleaned_Data[[#This Row],[ residential_assets_value]]+Cleaned_Data[[#This Row],[ commercial_assets_value]]+Cleaned_Data[[#This Row],[ luxury_assets_value]]</f>
        <v>39700000</v>
      </c>
      <c r="S1624" s="1">
        <f>Cleaned_Data[[#This Row],[ income_annum]]+Cleaned_Data[[#This Row],[ residential_assets_value]]+Cleaned_Data[[#This Row],[ commercial_assets_value]]+Cleaned_Data[[#This Row],[ luxury_assets_value]]</f>
        <v>48700000</v>
      </c>
      <c r="T1624" s="1" t="str">
        <f t="shared" si="102"/>
        <v>&gt;4 Cr</v>
      </c>
      <c r="U1624" s="12">
        <f t="shared" si="103"/>
        <v>5483333</v>
      </c>
      <c r="V1624" s="1" t="str">
        <f>IF(Cleaned_Data[[#This Row],[EMI_Estimate]]&lt;50000, "50K", IF(Cleaned_Data[[#This Row],[EMI_Estimate]]&lt;100000, "50K-1L", IF(Cleaned_Data[[#This Row],[EMI_Estimate]]&lt;150000, "1L-1.5L", IF(Cleaned_Data[[#This Row],[EMI_Estimate]]&lt;200000,"1.5-2L", "&gt;2L"))))</f>
        <v>&gt;2L</v>
      </c>
    </row>
    <row r="1625" spans="1:22" x14ac:dyDescent="0.35">
      <c r="A1625">
        <v>1624</v>
      </c>
      <c r="B1625">
        <v>5</v>
      </c>
      <c r="C1625" t="s">
        <v>22</v>
      </c>
      <c r="D1625" t="s">
        <v>20</v>
      </c>
      <c r="E1625">
        <v>6500000</v>
      </c>
      <c r="F1625" t="str">
        <f t="shared" si="100"/>
        <v>&gt;20 Lakh</v>
      </c>
      <c r="G1625">
        <v>23300000</v>
      </c>
      <c r="H1625">
        <v>12</v>
      </c>
      <c r="I1625">
        <v>790</v>
      </c>
      <c r="J1625" s="1">
        <v>600000</v>
      </c>
      <c r="K1625" s="1">
        <v>9700000</v>
      </c>
      <c r="L1625" s="1">
        <v>15500000</v>
      </c>
      <c r="M1625" s="1">
        <v>9500000</v>
      </c>
      <c r="N1625" s="1" t="s">
        <v>21</v>
      </c>
      <c r="O1625" s="1">
        <f>Cleaned_Data[[#This Row],[ loan_amount]]-Cleaned_Data[[#This Row],[ bank_asset_value]]</f>
        <v>13800000</v>
      </c>
      <c r="P1625" s="1">
        <f>Cleaned_Data[[#This Row],[ loan_amount]]</f>
        <v>23300000</v>
      </c>
      <c r="Q1625" s="1" t="str">
        <f t="shared" si="101"/>
        <v>700–799</v>
      </c>
      <c r="R1625" s="1">
        <f>Cleaned_Data[[#This Row],[ residential_assets_value]]+Cleaned_Data[[#This Row],[ commercial_assets_value]]+Cleaned_Data[[#This Row],[ luxury_assets_value]]</f>
        <v>25800000</v>
      </c>
      <c r="S1625" s="1">
        <f>Cleaned_Data[[#This Row],[ income_annum]]+Cleaned_Data[[#This Row],[ residential_assets_value]]+Cleaned_Data[[#This Row],[ commercial_assets_value]]+Cleaned_Data[[#This Row],[ luxury_assets_value]]</f>
        <v>32300000</v>
      </c>
      <c r="T1625" s="1" t="str">
        <f t="shared" si="102"/>
        <v>3–4 Cr</v>
      </c>
      <c r="U1625" s="12">
        <f t="shared" si="103"/>
        <v>1941667</v>
      </c>
      <c r="V1625" s="1" t="str">
        <f>IF(Cleaned_Data[[#This Row],[EMI_Estimate]]&lt;50000, "50K", IF(Cleaned_Data[[#This Row],[EMI_Estimate]]&lt;100000, "50K-1L", IF(Cleaned_Data[[#This Row],[EMI_Estimate]]&lt;150000, "1L-1.5L", IF(Cleaned_Data[[#This Row],[EMI_Estimate]]&lt;200000,"1.5-2L", "&gt;2L"))))</f>
        <v>&gt;2L</v>
      </c>
    </row>
    <row r="1626" spans="1:22" x14ac:dyDescent="0.35">
      <c r="A1626">
        <v>1625</v>
      </c>
      <c r="B1626">
        <v>1</v>
      </c>
      <c r="C1626" t="s">
        <v>19</v>
      </c>
      <c r="D1626" t="s">
        <v>23</v>
      </c>
      <c r="E1626">
        <v>9500000</v>
      </c>
      <c r="F1626" t="str">
        <f t="shared" si="100"/>
        <v>&gt;20 Lakh</v>
      </c>
      <c r="G1626">
        <v>30500000</v>
      </c>
      <c r="H1626">
        <v>18</v>
      </c>
      <c r="I1626">
        <v>500</v>
      </c>
      <c r="J1626" s="1">
        <v>1300000</v>
      </c>
      <c r="K1626" s="1">
        <v>3300000</v>
      </c>
      <c r="L1626" s="1">
        <v>20500000</v>
      </c>
      <c r="M1626" s="1">
        <v>5500000</v>
      </c>
      <c r="N1626" s="1" t="s">
        <v>24</v>
      </c>
      <c r="O1626" s="1">
        <f>Cleaned_Data[[#This Row],[ loan_amount]]-Cleaned_Data[[#This Row],[ bank_asset_value]]</f>
        <v>25000000</v>
      </c>
      <c r="P1626" s="1">
        <f>Cleaned_Data[[#This Row],[ loan_amount]]</f>
        <v>30500000</v>
      </c>
      <c r="Q1626" s="1" t="str">
        <f t="shared" si="101"/>
        <v>500–599</v>
      </c>
      <c r="R1626" s="1">
        <f>Cleaned_Data[[#This Row],[ residential_assets_value]]+Cleaned_Data[[#This Row],[ commercial_assets_value]]+Cleaned_Data[[#This Row],[ luxury_assets_value]]</f>
        <v>25100000</v>
      </c>
      <c r="S1626" s="1">
        <f>Cleaned_Data[[#This Row],[ income_annum]]+Cleaned_Data[[#This Row],[ residential_assets_value]]+Cleaned_Data[[#This Row],[ commercial_assets_value]]+Cleaned_Data[[#This Row],[ luxury_assets_value]]</f>
        <v>34600000</v>
      </c>
      <c r="T1626" s="1" t="str">
        <f t="shared" si="102"/>
        <v>3–4 Cr</v>
      </c>
      <c r="U1626" s="12">
        <f t="shared" si="103"/>
        <v>1694444</v>
      </c>
      <c r="V1626" s="1" t="str">
        <f>IF(Cleaned_Data[[#This Row],[EMI_Estimate]]&lt;50000, "50K", IF(Cleaned_Data[[#This Row],[EMI_Estimate]]&lt;100000, "50K-1L", IF(Cleaned_Data[[#This Row],[EMI_Estimate]]&lt;150000, "1L-1.5L", IF(Cleaned_Data[[#This Row],[EMI_Estimate]]&lt;200000,"1.5-2L", "&gt;2L"))))</f>
        <v>&gt;2L</v>
      </c>
    </row>
    <row r="1627" spans="1:22" x14ac:dyDescent="0.35">
      <c r="A1627">
        <v>1626</v>
      </c>
      <c r="B1627">
        <v>2</v>
      </c>
      <c r="C1627" t="s">
        <v>22</v>
      </c>
      <c r="D1627" t="s">
        <v>23</v>
      </c>
      <c r="E1627">
        <v>9900000</v>
      </c>
      <c r="F1627" t="str">
        <f t="shared" si="100"/>
        <v>&gt;20 Lakh</v>
      </c>
      <c r="G1627">
        <v>33200000</v>
      </c>
      <c r="H1627">
        <v>4</v>
      </c>
      <c r="I1627">
        <v>465</v>
      </c>
      <c r="J1627" s="1">
        <v>26300000</v>
      </c>
      <c r="K1627" s="1">
        <v>17000000</v>
      </c>
      <c r="L1627" s="1">
        <v>24400000</v>
      </c>
      <c r="M1627" s="1">
        <v>5000000</v>
      </c>
      <c r="N1627" s="1" t="s">
        <v>21</v>
      </c>
      <c r="O1627" s="1">
        <f>Cleaned_Data[[#This Row],[ loan_amount]]-Cleaned_Data[[#This Row],[ bank_asset_value]]</f>
        <v>28200000</v>
      </c>
      <c r="P1627" s="1">
        <f>Cleaned_Data[[#This Row],[ loan_amount]]</f>
        <v>33200000</v>
      </c>
      <c r="Q1627" s="1" t="str">
        <f t="shared" si="101"/>
        <v>300–499</v>
      </c>
      <c r="R1627" s="1">
        <f>Cleaned_Data[[#This Row],[ residential_assets_value]]+Cleaned_Data[[#This Row],[ commercial_assets_value]]+Cleaned_Data[[#This Row],[ luxury_assets_value]]</f>
        <v>67700000</v>
      </c>
      <c r="S1627" s="1">
        <f>Cleaned_Data[[#This Row],[ income_annum]]+Cleaned_Data[[#This Row],[ residential_assets_value]]+Cleaned_Data[[#This Row],[ commercial_assets_value]]+Cleaned_Data[[#This Row],[ luxury_assets_value]]</f>
        <v>77600000</v>
      </c>
      <c r="T1627" s="1" t="str">
        <f t="shared" si="102"/>
        <v>&gt;4 Cr</v>
      </c>
      <c r="U1627" s="12">
        <f t="shared" si="103"/>
        <v>8300000</v>
      </c>
      <c r="V1627" s="1" t="str">
        <f>IF(Cleaned_Data[[#This Row],[EMI_Estimate]]&lt;50000, "50K", IF(Cleaned_Data[[#This Row],[EMI_Estimate]]&lt;100000, "50K-1L", IF(Cleaned_Data[[#This Row],[EMI_Estimate]]&lt;150000, "1L-1.5L", IF(Cleaned_Data[[#This Row],[EMI_Estimate]]&lt;200000,"1.5-2L", "&gt;2L"))))</f>
        <v>&gt;2L</v>
      </c>
    </row>
    <row r="1628" spans="1:22" x14ac:dyDescent="0.35">
      <c r="A1628">
        <v>1627</v>
      </c>
      <c r="B1628">
        <v>4</v>
      </c>
      <c r="C1628" t="s">
        <v>22</v>
      </c>
      <c r="D1628" t="s">
        <v>20</v>
      </c>
      <c r="E1628">
        <v>2900000</v>
      </c>
      <c r="F1628" t="str">
        <f t="shared" si="100"/>
        <v>&gt;20 Lakh</v>
      </c>
      <c r="G1628">
        <v>8700000</v>
      </c>
      <c r="H1628">
        <v>6</v>
      </c>
      <c r="I1628">
        <v>409</v>
      </c>
      <c r="J1628" s="1">
        <v>3700000</v>
      </c>
      <c r="K1628" s="1">
        <v>5500000</v>
      </c>
      <c r="L1628" s="1">
        <v>8200000</v>
      </c>
      <c r="M1628" s="1">
        <v>2200000</v>
      </c>
      <c r="N1628" s="1" t="s">
        <v>24</v>
      </c>
      <c r="O1628" s="1">
        <f>Cleaned_Data[[#This Row],[ loan_amount]]-Cleaned_Data[[#This Row],[ bank_asset_value]]</f>
        <v>6500000</v>
      </c>
      <c r="P1628" s="1">
        <f>Cleaned_Data[[#This Row],[ loan_amount]]</f>
        <v>8700000</v>
      </c>
      <c r="Q1628" s="1" t="str">
        <f t="shared" si="101"/>
        <v>300–499</v>
      </c>
      <c r="R1628" s="1">
        <f>Cleaned_Data[[#This Row],[ residential_assets_value]]+Cleaned_Data[[#This Row],[ commercial_assets_value]]+Cleaned_Data[[#This Row],[ luxury_assets_value]]</f>
        <v>17400000</v>
      </c>
      <c r="S1628" s="1">
        <f>Cleaned_Data[[#This Row],[ income_annum]]+Cleaned_Data[[#This Row],[ residential_assets_value]]+Cleaned_Data[[#This Row],[ commercial_assets_value]]+Cleaned_Data[[#This Row],[ luxury_assets_value]]</f>
        <v>20300000</v>
      </c>
      <c r="T1628" s="1" t="str">
        <f t="shared" si="102"/>
        <v>2–3 Cr</v>
      </c>
      <c r="U1628" s="12">
        <f t="shared" si="103"/>
        <v>1450000</v>
      </c>
      <c r="V1628" s="1" t="str">
        <f>IF(Cleaned_Data[[#This Row],[EMI_Estimate]]&lt;50000, "50K", IF(Cleaned_Data[[#This Row],[EMI_Estimate]]&lt;100000, "50K-1L", IF(Cleaned_Data[[#This Row],[EMI_Estimate]]&lt;150000, "1L-1.5L", IF(Cleaned_Data[[#This Row],[EMI_Estimate]]&lt;200000,"1.5-2L", "&gt;2L"))))</f>
        <v>&gt;2L</v>
      </c>
    </row>
    <row r="1629" spans="1:22" x14ac:dyDescent="0.35">
      <c r="A1629">
        <v>1628</v>
      </c>
      <c r="B1629">
        <v>4</v>
      </c>
      <c r="C1629" t="s">
        <v>19</v>
      </c>
      <c r="D1629" t="s">
        <v>23</v>
      </c>
      <c r="E1629">
        <v>700000</v>
      </c>
      <c r="F1629" t="str">
        <f t="shared" si="100"/>
        <v>5-10 Lakh</v>
      </c>
      <c r="G1629">
        <v>1800000</v>
      </c>
      <c r="H1629">
        <v>20</v>
      </c>
      <c r="I1629">
        <v>626</v>
      </c>
      <c r="J1629" s="1">
        <v>500000</v>
      </c>
      <c r="K1629" s="1">
        <v>600000</v>
      </c>
      <c r="L1629" s="1">
        <v>1400000</v>
      </c>
      <c r="M1629" s="1">
        <v>300000</v>
      </c>
      <c r="N1629" s="1" t="s">
        <v>21</v>
      </c>
      <c r="O1629" s="1">
        <f>Cleaned_Data[[#This Row],[ loan_amount]]-Cleaned_Data[[#This Row],[ bank_asset_value]]</f>
        <v>1500000</v>
      </c>
      <c r="P1629" s="1">
        <f>Cleaned_Data[[#This Row],[ loan_amount]]</f>
        <v>1800000</v>
      </c>
      <c r="Q1629" s="1" t="str">
        <f t="shared" si="101"/>
        <v>600–699</v>
      </c>
      <c r="R1629" s="1">
        <f>Cleaned_Data[[#This Row],[ residential_assets_value]]+Cleaned_Data[[#This Row],[ commercial_assets_value]]+Cleaned_Data[[#This Row],[ luxury_assets_value]]</f>
        <v>2500000</v>
      </c>
      <c r="S1629" s="1">
        <f>Cleaned_Data[[#This Row],[ income_annum]]+Cleaned_Data[[#This Row],[ residential_assets_value]]+Cleaned_Data[[#This Row],[ commercial_assets_value]]+Cleaned_Data[[#This Row],[ luxury_assets_value]]</f>
        <v>3200000</v>
      </c>
      <c r="T1629" s="1" t="str">
        <f t="shared" si="102"/>
        <v>&lt;1 Cr</v>
      </c>
      <c r="U1629" s="12">
        <f t="shared" si="103"/>
        <v>90000</v>
      </c>
      <c r="V1629" s="1" t="str">
        <f>IF(Cleaned_Data[[#This Row],[EMI_Estimate]]&lt;50000, "50K", IF(Cleaned_Data[[#This Row],[EMI_Estimate]]&lt;100000, "50K-1L", IF(Cleaned_Data[[#This Row],[EMI_Estimate]]&lt;150000, "1L-1.5L", IF(Cleaned_Data[[#This Row],[EMI_Estimate]]&lt;200000,"1.5-2L", "&gt;2L"))))</f>
        <v>50K-1L</v>
      </c>
    </row>
    <row r="1630" spans="1:22" x14ac:dyDescent="0.35">
      <c r="A1630">
        <v>1629</v>
      </c>
      <c r="B1630">
        <v>5</v>
      </c>
      <c r="C1630" t="s">
        <v>22</v>
      </c>
      <c r="D1630" t="s">
        <v>20</v>
      </c>
      <c r="E1630">
        <v>4200000</v>
      </c>
      <c r="F1630" t="str">
        <f t="shared" si="100"/>
        <v>&gt;20 Lakh</v>
      </c>
      <c r="G1630">
        <v>13400000</v>
      </c>
      <c r="H1630">
        <v>16</v>
      </c>
      <c r="I1630">
        <v>545</v>
      </c>
      <c r="J1630" s="1">
        <v>9800000</v>
      </c>
      <c r="K1630" s="1">
        <v>8200000</v>
      </c>
      <c r="L1630" s="1">
        <v>12500000</v>
      </c>
      <c r="M1630" s="1">
        <v>3500000</v>
      </c>
      <c r="N1630" s="1" t="s">
        <v>24</v>
      </c>
      <c r="O1630" s="1">
        <f>Cleaned_Data[[#This Row],[ loan_amount]]-Cleaned_Data[[#This Row],[ bank_asset_value]]</f>
        <v>9900000</v>
      </c>
      <c r="P1630" s="1">
        <f>Cleaned_Data[[#This Row],[ loan_amount]]</f>
        <v>13400000</v>
      </c>
      <c r="Q1630" s="1" t="str">
        <f t="shared" si="101"/>
        <v>500–599</v>
      </c>
      <c r="R1630" s="1">
        <f>Cleaned_Data[[#This Row],[ residential_assets_value]]+Cleaned_Data[[#This Row],[ commercial_assets_value]]+Cleaned_Data[[#This Row],[ luxury_assets_value]]</f>
        <v>30500000</v>
      </c>
      <c r="S1630" s="1">
        <f>Cleaned_Data[[#This Row],[ income_annum]]+Cleaned_Data[[#This Row],[ residential_assets_value]]+Cleaned_Data[[#This Row],[ commercial_assets_value]]+Cleaned_Data[[#This Row],[ luxury_assets_value]]</f>
        <v>34700000</v>
      </c>
      <c r="T1630" s="1" t="str">
        <f t="shared" si="102"/>
        <v>3–4 Cr</v>
      </c>
      <c r="U1630" s="12">
        <f t="shared" si="103"/>
        <v>837500</v>
      </c>
      <c r="V1630" s="1" t="str">
        <f>IF(Cleaned_Data[[#This Row],[EMI_Estimate]]&lt;50000, "50K", IF(Cleaned_Data[[#This Row],[EMI_Estimate]]&lt;100000, "50K-1L", IF(Cleaned_Data[[#This Row],[EMI_Estimate]]&lt;150000, "1L-1.5L", IF(Cleaned_Data[[#This Row],[EMI_Estimate]]&lt;200000,"1.5-2L", "&gt;2L"))))</f>
        <v>&gt;2L</v>
      </c>
    </row>
    <row r="1631" spans="1:22" x14ac:dyDescent="0.35">
      <c r="A1631">
        <v>1630</v>
      </c>
      <c r="B1631">
        <v>3</v>
      </c>
      <c r="C1631" t="s">
        <v>22</v>
      </c>
      <c r="D1631" t="s">
        <v>20</v>
      </c>
      <c r="E1631">
        <v>4200000</v>
      </c>
      <c r="F1631" t="str">
        <f t="shared" si="100"/>
        <v>&gt;20 Lakh</v>
      </c>
      <c r="G1631">
        <v>11400000</v>
      </c>
      <c r="H1631">
        <v>10</v>
      </c>
      <c r="I1631">
        <v>654</v>
      </c>
      <c r="J1631" s="1">
        <v>8800000</v>
      </c>
      <c r="K1631" s="1">
        <v>400000</v>
      </c>
      <c r="L1631" s="1">
        <v>16200000</v>
      </c>
      <c r="M1631" s="1">
        <v>5700000</v>
      </c>
      <c r="N1631" s="1" t="s">
        <v>21</v>
      </c>
      <c r="O1631" s="1">
        <f>Cleaned_Data[[#This Row],[ loan_amount]]-Cleaned_Data[[#This Row],[ bank_asset_value]]</f>
        <v>5700000</v>
      </c>
      <c r="P1631" s="1">
        <f>Cleaned_Data[[#This Row],[ loan_amount]]</f>
        <v>11400000</v>
      </c>
      <c r="Q1631" s="1" t="str">
        <f t="shared" si="101"/>
        <v>600–699</v>
      </c>
      <c r="R1631" s="1">
        <f>Cleaned_Data[[#This Row],[ residential_assets_value]]+Cleaned_Data[[#This Row],[ commercial_assets_value]]+Cleaned_Data[[#This Row],[ luxury_assets_value]]</f>
        <v>25400000</v>
      </c>
      <c r="S1631" s="1">
        <f>Cleaned_Data[[#This Row],[ income_annum]]+Cleaned_Data[[#This Row],[ residential_assets_value]]+Cleaned_Data[[#This Row],[ commercial_assets_value]]+Cleaned_Data[[#This Row],[ luxury_assets_value]]</f>
        <v>29600000</v>
      </c>
      <c r="T1631" s="1" t="str">
        <f t="shared" si="102"/>
        <v>2–3 Cr</v>
      </c>
      <c r="U1631" s="12">
        <f t="shared" si="103"/>
        <v>1140000</v>
      </c>
      <c r="V1631" s="1" t="str">
        <f>IF(Cleaned_Data[[#This Row],[EMI_Estimate]]&lt;50000, "50K", IF(Cleaned_Data[[#This Row],[EMI_Estimate]]&lt;100000, "50K-1L", IF(Cleaned_Data[[#This Row],[EMI_Estimate]]&lt;150000, "1L-1.5L", IF(Cleaned_Data[[#This Row],[EMI_Estimate]]&lt;200000,"1.5-2L", "&gt;2L"))))</f>
        <v>&gt;2L</v>
      </c>
    </row>
    <row r="1632" spans="1:22" x14ac:dyDescent="0.35">
      <c r="A1632">
        <v>1631</v>
      </c>
      <c r="B1632">
        <v>0</v>
      </c>
      <c r="C1632" t="s">
        <v>22</v>
      </c>
      <c r="D1632" t="s">
        <v>20</v>
      </c>
      <c r="E1632">
        <v>7600000</v>
      </c>
      <c r="F1632" t="str">
        <f t="shared" si="100"/>
        <v>&gt;20 Lakh</v>
      </c>
      <c r="G1632">
        <v>26500000</v>
      </c>
      <c r="H1632">
        <v>6</v>
      </c>
      <c r="I1632">
        <v>515</v>
      </c>
      <c r="J1632" s="1">
        <v>6200000</v>
      </c>
      <c r="K1632" s="1">
        <v>14900000</v>
      </c>
      <c r="L1632" s="1">
        <v>22000000</v>
      </c>
      <c r="M1632" s="1">
        <v>4000000</v>
      </c>
      <c r="N1632" s="1" t="s">
        <v>24</v>
      </c>
      <c r="O1632" s="1">
        <f>Cleaned_Data[[#This Row],[ loan_amount]]-Cleaned_Data[[#This Row],[ bank_asset_value]]</f>
        <v>22500000</v>
      </c>
      <c r="P1632" s="1">
        <f>Cleaned_Data[[#This Row],[ loan_amount]]</f>
        <v>26500000</v>
      </c>
      <c r="Q1632" s="1" t="str">
        <f t="shared" si="101"/>
        <v>500–599</v>
      </c>
      <c r="R1632" s="1">
        <f>Cleaned_Data[[#This Row],[ residential_assets_value]]+Cleaned_Data[[#This Row],[ commercial_assets_value]]+Cleaned_Data[[#This Row],[ luxury_assets_value]]</f>
        <v>43100000</v>
      </c>
      <c r="S1632" s="1">
        <f>Cleaned_Data[[#This Row],[ income_annum]]+Cleaned_Data[[#This Row],[ residential_assets_value]]+Cleaned_Data[[#This Row],[ commercial_assets_value]]+Cleaned_Data[[#This Row],[ luxury_assets_value]]</f>
        <v>50700000</v>
      </c>
      <c r="T1632" s="1" t="str">
        <f t="shared" si="102"/>
        <v>&gt;4 Cr</v>
      </c>
      <c r="U1632" s="12">
        <f t="shared" si="103"/>
        <v>4416667</v>
      </c>
      <c r="V1632" s="1" t="str">
        <f>IF(Cleaned_Data[[#This Row],[EMI_Estimate]]&lt;50000, "50K", IF(Cleaned_Data[[#This Row],[EMI_Estimate]]&lt;100000, "50K-1L", IF(Cleaned_Data[[#This Row],[EMI_Estimate]]&lt;150000, "1L-1.5L", IF(Cleaned_Data[[#This Row],[EMI_Estimate]]&lt;200000,"1.5-2L", "&gt;2L"))))</f>
        <v>&gt;2L</v>
      </c>
    </row>
    <row r="1633" spans="1:22" x14ac:dyDescent="0.35">
      <c r="A1633">
        <v>1632</v>
      </c>
      <c r="B1633">
        <v>2</v>
      </c>
      <c r="C1633" t="s">
        <v>19</v>
      </c>
      <c r="D1633" t="s">
        <v>23</v>
      </c>
      <c r="E1633">
        <v>7100000</v>
      </c>
      <c r="F1633" t="str">
        <f t="shared" si="100"/>
        <v>&gt;20 Lakh</v>
      </c>
      <c r="G1633">
        <v>18800000</v>
      </c>
      <c r="H1633">
        <v>12</v>
      </c>
      <c r="I1633">
        <v>838</v>
      </c>
      <c r="J1633" s="1">
        <v>1100000</v>
      </c>
      <c r="K1633" s="1">
        <v>5200000</v>
      </c>
      <c r="L1633" s="1">
        <v>16600000</v>
      </c>
      <c r="M1633" s="1">
        <v>4900000</v>
      </c>
      <c r="N1633" s="1" t="s">
        <v>21</v>
      </c>
      <c r="O1633" s="1">
        <f>Cleaned_Data[[#This Row],[ loan_amount]]-Cleaned_Data[[#This Row],[ bank_asset_value]]</f>
        <v>13900000</v>
      </c>
      <c r="P1633" s="1">
        <f>Cleaned_Data[[#This Row],[ loan_amount]]</f>
        <v>18800000</v>
      </c>
      <c r="Q1633" s="1" t="str">
        <f t="shared" si="101"/>
        <v>800+</v>
      </c>
      <c r="R1633" s="1">
        <f>Cleaned_Data[[#This Row],[ residential_assets_value]]+Cleaned_Data[[#This Row],[ commercial_assets_value]]+Cleaned_Data[[#This Row],[ luxury_assets_value]]</f>
        <v>22900000</v>
      </c>
      <c r="S1633" s="1">
        <f>Cleaned_Data[[#This Row],[ income_annum]]+Cleaned_Data[[#This Row],[ residential_assets_value]]+Cleaned_Data[[#This Row],[ commercial_assets_value]]+Cleaned_Data[[#This Row],[ luxury_assets_value]]</f>
        <v>30000000</v>
      </c>
      <c r="T1633" s="1" t="str">
        <f t="shared" si="102"/>
        <v>3–4 Cr</v>
      </c>
      <c r="U1633" s="12">
        <f t="shared" si="103"/>
        <v>1566667</v>
      </c>
      <c r="V1633" s="1" t="str">
        <f>IF(Cleaned_Data[[#This Row],[EMI_Estimate]]&lt;50000, "50K", IF(Cleaned_Data[[#This Row],[EMI_Estimate]]&lt;100000, "50K-1L", IF(Cleaned_Data[[#This Row],[EMI_Estimate]]&lt;150000, "1L-1.5L", IF(Cleaned_Data[[#This Row],[EMI_Estimate]]&lt;200000,"1.5-2L", "&gt;2L"))))</f>
        <v>&gt;2L</v>
      </c>
    </row>
    <row r="1634" spans="1:22" x14ac:dyDescent="0.35">
      <c r="A1634">
        <v>1633</v>
      </c>
      <c r="B1634">
        <v>1</v>
      </c>
      <c r="C1634" t="s">
        <v>22</v>
      </c>
      <c r="D1634" t="s">
        <v>23</v>
      </c>
      <c r="E1634">
        <v>4700000</v>
      </c>
      <c r="F1634" t="str">
        <f t="shared" si="100"/>
        <v>&gt;20 Lakh</v>
      </c>
      <c r="G1634">
        <v>16000000</v>
      </c>
      <c r="H1634">
        <v>14</v>
      </c>
      <c r="I1634">
        <v>406</v>
      </c>
      <c r="J1634" s="1">
        <v>4000000</v>
      </c>
      <c r="K1634" s="1">
        <v>5300000</v>
      </c>
      <c r="L1634" s="1">
        <v>14300000</v>
      </c>
      <c r="M1634" s="1">
        <v>3300000</v>
      </c>
      <c r="N1634" s="1" t="s">
        <v>24</v>
      </c>
      <c r="O1634" s="1">
        <f>Cleaned_Data[[#This Row],[ loan_amount]]-Cleaned_Data[[#This Row],[ bank_asset_value]]</f>
        <v>12700000</v>
      </c>
      <c r="P1634" s="1">
        <f>Cleaned_Data[[#This Row],[ loan_amount]]</f>
        <v>16000000</v>
      </c>
      <c r="Q1634" s="1" t="str">
        <f t="shared" si="101"/>
        <v>300–499</v>
      </c>
      <c r="R1634" s="1">
        <f>Cleaned_Data[[#This Row],[ residential_assets_value]]+Cleaned_Data[[#This Row],[ commercial_assets_value]]+Cleaned_Data[[#This Row],[ luxury_assets_value]]</f>
        <v>23600000</v>
      </c>
      <c r="S1634" s="1">
        <f>Cleaned_Data[[#This Row],[ income_annum]]+Cleaned_Data[[#This Row],[ residential_assets_value]]+Cleaned_Data[[#This Row],[ commercial_assets_value]]+Cleaned_Data[[#This Row],[ luxury_assets_value]]</f>
        <v>28300000</v>
      </c>
      <c r="T1634" s="1" t="str">
        <f t="shared" si="102"/>
        <v>2–3 Cr</v>
      </c>
      <c r="U1634" s="12">
        <f t="shared" si="103"/>
        <v>1142857</v>
      </c>
      <c r="V1634" s="1" t="str">
        <f>IF(Cleaned_Data[[#This Row],[EMI_Estimate]]&lt;50000, "50K", IF(Cleaned_Data[[#This Row],[EMI_Estimate]]&lt;100000, "50K-1L", IF(Cleaned_Data[[#This Row],[EMI_Estimate]]&lt;150000, "1L-1.5L", IF(Cleaned_Data[[#This Row],[EMI_Estimate]]&lt;200000,"1.5-2L", "&gt;2L"))))</f>
        <v>&gt;2L</v>
      </c>
    </row>
    <row r="1635" spans="1:22" x14ac:dyDescent="0.35">
      <c r="A1635">
        <v>1634</v>
      </c>
      <c r="B1635">
        <v>0</v>
      </c>
      <c r="C1635" t="s">
        <v>19</v>
      </c>
      <c r="D1635" t="s">
        <v>23</v>
      </c>
      <c r="E1635">
        <v>9800000</v>
      </c>
      <c r="F1635" t="str">
        <f t="shared" si="100"/>
        <v>&gt;20 Lakh</v>
      </c>
      <c r="G1635">
        <v>23200000</v>
      </c>
      <c r="H1635">
        <v>10</v>
      </c>
      <c r="I1635">
        <v>573</v>
      </c>
      <c r="J1635" s="1">
        <v>23900000</v>
      </c>
      <c r="K1635" s="1">
        <v>3300000</v>
      </c>
      <c r="L1635" s="1">
        <v>23600000</v>
      </c>
      <c r="M1635" s="1">
        <v>14600000</v>
      </c>
      <c r="N1635" s="1" t="s">
        <v>21</v>
      </c>
      <c r="O1635" s="1">
        <f>Cleaned_Data[[#This Row],[ loan_amount]]-Cleaned_Data[[#This Row],[ bank_asset_value]]</f>
        <v>8600000</v>
      </c>
      <c r="P1635" s="1">
        <f>Cleaned_Data[[#This Row],[ loan_amount]]</f>
        <v>23200000</v>
      </c>
      <c r="Q1635" s="1" t="str">
        <f t="shared" si="101"/>
        <v>500–599</v>
      </c>
      <c r="R1635" s="1">
        <f>Cleaned_Data[[#This Row],[ residential_assets_value]]+Cleaned_Data[[#This Row],[ commercial_assets_value]]+Cleaned_Data[[#This Row],[ luxury_assets_value]]</f>
        <v>50800000</v>
      </c>
      <c r="S1635" s="1">
        <f>Cleaned_Data[[#This Row],[ income_annum]]+Cleaned_Data[[#This Row],[ residential_assets_value]]+Cleaned_Data[[#This Row],[ commercial_assets_value]]+Cleaned_Data[[#This Row],[ luxury_assets_value]]</f>
        <v>60600000</v>
      </c>
      <c r="T1635" s="1" t="str">
        <f t="shared" si="102"/>
        <v>&gt;4 Cr</v>
      </c>
      <c r="U1635" s="12">
        <f t="shared" si="103"/>
        <v>2320000</v>
      </c>
      <c r="V1635" s="1" t="str">
        <f>IF(Cleaned_Data[[#This Row],[EMI_Estimate]]&lt;50000, "50K", IF(Cleaned_Data[[#This Row],[EMI_Estimate]]&lt;100000, "50K-1L", IF(Cleaned_Data[[#This Row],[EMI_Estimate]]&lt;150000, "1L-1.5L", IF(Cleaned_Data[[#This Row],[EMI_Estimate]]&lt;200000,"1.5-2L", "&gt;2L"))))</f>
        <v>&gt;2L</v>
      </c>
    </row>
    <row r="1636" spans="1:22" x14ac:dyDescent="0.35">
      <c r="A1636">
        <v>1635</v>
      </c>
      <c r="B1636">
        <v>0</v>
      </c>
      <c r="C1636" t="s">
        <v>19</v>
      </c>
      <c r="D1636" t="s">
        <v>23</v>
      </c>
      <c r="E1636">
        <v>9800000</v>
      </c>
      <c r="F1636" t="str">
        <f t="shared" si="100"/>
        <v>&gt;20 Lakh</v>
      </c>
      <c r="G1636">
        <v>38700000</v>
      </c>
      <c r="H1636">
        <v>2</v>
      </c>
      <c r="I1636">
        <v>611</v>
      </c>
      <c r="J1636" s="1">
        <v>6600000</v>
      </c>
      <c r="K1636" s="1">
        <v>10400000</v>
      </c>
      <c r="L1636" s="1">
        <v>33000000</v>
      </c>
      <c r="M1636" s="1">
        <v>6000000</v>
      </c>
      <c r="N1636" s="1" t="s">
        <v>21</v>
      </c>
      <c r="O1636" s="1">
        <f>Cleaned_Data[[#This Row],[ loan_amount]]-Cleaned_Data[[#This Row],[ bank_asset_value]]</f>
        <v>32700000</v>
      </c>
      <c r="P1636" s="1">
        <f>Cleaned_Data[[#This Row],[ loan_amount]]</f>
        <v>38700000</v>
      </c>
      <c r="Q1636" s="1" t="str">
        <f t="shared" si="101"/>
        <v>600–699</v>
      </c>
      <c r="R1636" s="1">
        <f>Cleaned_Data[[#This Row],[ residential_assets_value]]+Cleaned_Data[[#This Row],[ commercial_assets_value]]+Cleaned_Data[[#This Row],[ luxury_assets_value]]</f>
        <v>50000000</v>
      </c>
      <c r="S1636" s="1">
        <f>Cleaned_Data[[#This Row],[ income_annum]]+Cleaned_Data[[#This Row],[ residential_assets_value]]+Cleaned_Data[[#This Row],[ commercial_assets_value]]+Cleaned_Data[[#This Row],[ luxury_assets_value]]</f>
        <v>59800000</v>
      </c>
      <c r="T1636" s="1" t="str">
        <f t="shared" si="102"/>
        <v>&gt;4 Cr</v>
      </c>
      <c r="U1636" s="12">
        <f t="shared" si="103"/>
        <v>19350000</v>
      </c>
      <c r="V1636" s="1" t="str">
        <f>IF(Cleaned_Data[[#This Row],[EMI_Estimate]]&lt;50000, "50K", IF(Cleaned_Data[[#This Row],[EMI_Estimate]]&lt;100000, "50K-1L", IF(Cleaned_Data[[#This Row],[EMI_Estimate]]&lt;150000, "1L-1.5L", IF(Cleaned_Data[[#This Row],[EMI_Estimate]]&lt;200000,"1.5-2L", "&gt;2L"))))</f>
        <v>&gt;2L</v>
      </c>
    </row>
    <row r="1637" spans="1:22" x14ac:dyDescent="0.35">
      <c r="A1637">
        <v>1636</v>
      </c>
      <c r="B1637">
        <v>0</v>
      </c>
      <c r="C1637" t="s">
        <v>22</v>
      </c>
      <c r="D1637" t="s">
        <v>20</v>
      </c>
      <c r="E1637">
        <v>5100000</v>
      </c>
      <c r="F1637" t="str">
        <f t="shared" si="100"/>
        <v>&gt;20 Lakh</v>
      </c>
      <c r="G1637">
        <v>13400000</v>
      </c>
      <c r="H1637">
        <v>16</v>
      </c>
      <c r="I1637">
        <v>649</v>
      </c>
      <c r="J1637" s="1">
        <v>6800000</v>
      </c>
      <c r="K1637" s="1">
        <v>1600000</v>
      </c>
      <c r="L1637" s="1">
        <v>15700000</v>
      </c>
      <c r="M1637" s="1">
        <v>3900000</v>
      </c>
      <c r="N1637" s="1" t="s">
        <v>21</v>
      </c>
      <c r="O1637" s="1">
        <f>Cleaned_Data[[#This Row],[ loan_amount]]-Cleaned_Data[[#This Row],[ bank_asset_value]]</f>
        <v>9500000</v>
      </c>
      <c r="P1637" s="1">
        <f>Cleaned_Data[[#This Row],[ loan_amount]]</f>
        <v>13400000</v>
      </c>
      <c r="Q1637" s="1" t="str">
        <f t="shared" si="101"/>
        <v>600–699</v>
      </c>
      <c r="R1637" s="1">
        <f>Cleaned_Data[[#This Row],[ residential_assets_value]]+Cleaned_Data[[#This Row],[ commercial_assets_value]]+Cleaned_Data[[#This Row],[ luxury_assets_value]]</f>
        <v>24100000</v>
      </c>
      <c r="S1637" s="1">
        <f>Cleaned_Data[[#This Row],[ income_annum]]+Cleaned_Data[[#This Row],[ residential_assets_value]]+Cleaned_Data[[#This Row],[ commercial_assets_value]]+Cleaned_Data[[#This Row],[ luxury_assets_value]]</f>
        <v>29200000</v>
      </c>
      <c r="T1637" s="1" t="str">
        <f t="shared" si="102"/>
        <v>2–3 Cr</v>
      </c>
      <c r="U1637" s="12">
        <f t="shared" si="103"/>
        <v>837500</v>
      </c>
      <c r="V1637" s="1" t="str">
        <f>IF(Cleaned_Data[[#This Row],[EMI_Estimate]]&lt;50000, "50K", IF(Cleaned_Data[[#This Row],[EMI_Estimate]]&lt;100000, "50K-1L", IF(Cleaned_Data[[#This Row],[EMI_Estimate]]&lt;150000, "1L-1.5L", IF(Cleaned_Data[[#This Row],[EMI_Estimate]]&lt;200000,"1.5-2L", "&gt;2L"))))</f>
        <v>&gt;2L</v>
      </c>
    </row>
    <row r="1638" spans="1:22" x14ac:dyDescent="0.35">
      <c r="A1638">
        <v>1637</v>
      </c>
      <c r="B1638">
        <v>0</v>
      </c>
      <c r="C1638" t="s">
        <v>22</v>
      </c>
      <c r="D1638" t="s">
        <v>23</v>
      </c>
      <c r="E1638">
        <v>3300000</v>
      </c>
      <c r="F1638" t="str">
        <f t="shared" si="100"/>
        <v>&gt;20 Lakh</v>
      </c>
      <c r="G1638">
        <v>7700000</v>
      </c>
      <c r="H1638">
        <v>12</v>
      </c>
      <c r="I1638">
        <v>775</v>
      </c>
      <c r="J1638" s="1">
        <v>8200000</v>
      </c>
      <c r="K1638" s="1">
        <v>2100000</v>
      </c>
      <c r="L1638" s="1">
        <v>7400000</v>
      </c>
      <c r="M1638" s="1">
        <v>4200000</v>
      </c>
      <c r="N1638" s="1" t="s">
        <v>21</v>
      </c>
      <c r="O1638" s="1">
        <f>Cleaned_Data[[#This Row],[ loan_amount]]-Cleaned_Data[[#This Row],[ bank_asset_value]]</f>
        <v>3500000</v>
      </c>
      <c r="P1638" s="1">
        <f>Cleaned_Data[[#This Row],[ loan_amount]]</f>
        <v>7700000</v>
      </c>
      <c r="Q1638" s="1" t="str">
        <f t="shared" si="101"/>
        <v>700–799</v>
      </c>
      <c r="R1638" s="1">
        <f>Cleaned_Data[[#This Row],[ residential_assets_value]]+Cleaned_Data[[#This Row],[ commercial_assets_value]]+Cleaned_Data[[#This Row],[ luxury_assets_value]]</f>
        <v>17700000</v>
      </c>
      <c r="S1638" s="1">
        <f>Cleaned_Data[[#This Row],[ income_annum]]+Cleaned_Data[[#This Row],[ residential_assets_value]]+Cleaned_Data[[#This Row],[ commercial_assets_value]]+Cleaned_Data[[#This Row],[ luxury_assets_value]]</f>
        <v>21000000</v>
      </c>
      <c r="T1638" s="1" t="str">
        <f t="shared" si="102"/>
        <v>2–3 Cr</v>
      </c>
      <c r="U1638" s="12">
        <f t="shared" si="103"/>
        <v>641667</v>
      </c>
      <c r="V1638" s="1" t="str">
        <f>IF(Cleaned_Data[[#This Row],[EMI_Estimate]]&lt;50000, "50K", IF(Cleaned_Data[[#This Row],[EMI_Estimate]]&lt;100000, "50K-1L", IF(Cleaned_Data[[#This Row],[EMI_Estimate]]&lt;150000, "1L-1.5L", IF(Cleaned_Data[[#This Row],[EMI_Estimate]]&lt;200000,"1.5-2L", "&gt;2L"))))</f>
        <v>&gt;2L</v>
      </c>
    </row>
    <row r="1639" spans="1:22" x14ac:dyDescent="0.35">
      <c r="A1639">
        <v>1638</v>
      </c>
      <c r="B1639">
        <v>3</v>
      </c>
      <c r="C1639" t="s">
        <v>19</v>
      </c>
      <c r="D1639" t="s">
        <v>20</v>
      </c>
      <c r="E1639">
        <v>4500000</v>
      </c>
      <c r="F1639" t="str">
        <f t="shared" si="100"/>
        <v>&gt;20 Lakh</v>
      </c>
      <c r="G1639">
        <v>12500000</v>
      </c>
      <c r="H1639">
        <v>12</v>
      </c>
      <c r="I1639">
        <v>469</v>
      </c>
      <c r="J1639" s="1">
        <v>4100000</v>
      </c>
      <c r="K1639" s="1">
        <v>7600000</v>
      </c>
      <c r="L1639" s="1">
        <v>14200000</v>
      </c>
      <c r="M1639" s="1">
        <v>3400000</v>
      </c>
      <c r="N1639" s="1" t="s">
        <v>24</v>
      </c>
      <c r="O1639" s="1">
        <f>Cleaned_Data[[#This Row],[ loan_amount]]-Cleaned_Data[[#This Row],[ bank_asset_value]]</f>
        <v>9100000</v>
      </c>
      <c r="P1639" s="1">
        <f>Cleaned_Data[[#This Row],[ loan_amount]]</f>
        <v>12500000</v>
      </c>
      <c r="Q1639" s="1" t="str">
        <f t="shared" si="101"/>
        <v>300–499</v>
      </c>
      <c r="R1639" s="1">
        <f>Cleaned_Data[[#This Row],[ residential_assets_value]]+Cleaned_Data[[#This Row],[ commercial_assets_value]]+Cleaned_Data[[#This Row],[ luxury_assets_value]]</f>
        <v>25900000</v>
      </c>
      <c r="S1639" s="1">
        <f>Cleaned_Data[[#This Row],[ income_annum]]+Cleaned_Data[[#This Row],[ residential_assets_value]]+Cleaned_Data[[#This Row],[ commercial_assets_value]]+Cleaned_Data[[#This Row],[ luxury_assets_value]]</f>
        <v>30400000</v>
      </c>
      <c r="T1639" s="1" t="str">
        <f t="shared" si="102"/>
        <v>3–4 Cr</v>
      </c>
      <c r="U1639" s="12">
        <f t="shared" si="103"/>
        <v>1041667</v>
      </c>
      <c r="V1639" s="1" t="str">
        <f>IF(Cleaned_Data[[#This Row],[EMI_Estimate]]&lt;50000, "50K", IF(Cleaned_Data[[#This Row],[EMI_Estimate]]&lt;100000, "50K-1L", IF(Cleaned_Data[[#This Row],[EMI_Estimate]]&lt;150000, "1L-1.5L", IF(Cleaned_Data[[#This Row],[EMI_Estimate]]&lt;200000,"1.5-2L", "&gt;2L"))))</f>
        <v>&gt;2L</v>
      </c>
    </row>
    <row r="1640" spans="1:22" x14ac:dyDescent="0.35">
      <c r="A1640">
        <v>1639</v>
      </c>
      <c r="B1640">
        <v>0</v>
      </c>
      <c r="C1640" t="s">
        <v>19</v>
      </c>
      <c r="D1640" t="s">
        <v>23</v>
      </c>
      <c r="E1640">
        <v>3900000</v>
      </c>
      <c r="F1640" t="str">
        <f t="shared" si="100"/>
        <v>&gt;20 Lakh</v>
      </c>
      <c r="G1640">
        <v>12800000</v>
      </c>
      <c r="H1640">
        <v>18</v>
      </c>
      <c r="I1640">
        <v>587</v>
      </c>
      <c r="J1640" s="1">
        <v>4500000</v>
      </c>
      <c r="K1640" s="1">
        <v>5300000</v>
      </c>
      <c r="L1640" s="1">
        <v>12600000</v>
      </c>
      <c r="M1640" s="1">
        <v>5000000</v>
      </c>
      <c r="N1640" s="1" t="s">
        <v>21</v>
      </c>
      <c r="O1640" s="1">
        <f>Cleaned_Data[[#This Row],[ loan_amount]]-Cleaned_Data[[#This Row],[ bank_asset_value]]</f>
        <v>7800000</v>
      </c>
      <c r="P1640" s="1">
        <f>Cleaned_Data[[#This Row],[ loan_amount]]</f>
        <v>12800000</v>
      </c>
      <c r="Q1640" s="1" t="str">
        <f t="shared" si="101"/>
        <v>500–599</v>
      </c>
      <c r="R1640" s="1">
        <f>Cleaned_Data[[#This Row],[ residential_assets_value]]+Cleaned_Data[[#This Row],[ commercial_assets_value]]+Cleaned_Data[[#This Row],[ luxury_assets_value]]</f>
        <v>22400000</v>
      </c>
      <c r="S1640" s="1">
        <f>Cleaned_Data[[#This Row],[ income_annum]]+Cleaned_Data[[#This Row],[ residential_assets_value]]+Cleaned_Data[[#This Row],[ commercial_assets_value]]+Cleaned_Data[[#This Row],[ luxury_assets_value]]</f>
        <v>26300000</v>
      </c>
      <c r="T1640" s="1" t="str">
        <f t="shared" si="102"/>
        <v>2–3 Cr</v>
      </c>
      <c r="U1640" s="12">
        <f t="shared" si="103"/>
        <v>711111</v>
      </c>
      <c r="V1640" s="1" t="str">
        <f>IF(Cleaned_Data[[#This Row],[EMI_Estimate]]&lt;50000, "50K", IF(Cleaned_Data[[#This Row],[EMI_Estimate]]&lt;100000, "50K-1L", IF(Cleaned_Data[[#This Row],[EMI_Estimate]]&lt;150000, "1L-1.5L", IF(Cleaned_Data[[#This Row],[EMI_Estimate]]&lt;200000,"1.5-2L", "&gt;2L"))))</f>
        <v>&gt;2L</v>
      </c>
    </row>
    <row r="1641" spans="1:22" x14ac:dyDescent="0.35">
      <c r="A1641">
        <v>1640</v>
      </c>
      <c r="B1641">
        <v>3</v>
      </c>
      <c r="C1641" t="s">
        <v>19</v>
      </c>
      <c r="D1641" t="s">
        <v>23</v>
      </c>
      <c r="E1641">
        <v>3200000</v>
      </c>
      <c r="F1641" t="str">
        <f t="shared" si="100"/>
        <v>&gt;20 Lakh</v>
      </c>
      <c r="G1641">
        <v>9900000</v>
      </c>
      <c r="H1641">
        <v>10</v>
      </c>
      <c r="I1641">
        <v>316</v>
      </c>
      <c r="J1641" s="1">
        <v>9100000</v>
      </c>
      <c r="K1641" s="1">
        <v>5500000</v>
      </c>
      <c r="L1641" s="1">
        <v>8800000</v>
      </c>
      <c r="M1641" s="1">
        <v>3600000</v>
      </c>
      <c r="N1641" s="1" t="s">
        <v>24</v>
      </c>
      <c r="O1641" s="1">
        <f>Cleaned_Data[[#This Row],[ loan_amount]]-Cleaned_Data[[#This Row],[ bank_asset_value]]</f>
        <v>6300000</v>
      </c>
      <c r="P1641" s="1">
        <f>Cleaned_Data[[#This Row],[ loan_amount]]</f>
        <v>9900000</v>
      </c>
      <c r="Q1641" s="1" t="str">
        <f t="shared" si="101"/>
        <v>300–499</v>
      </c>
      <c r="R1641" s="1">
        <f>Cleaned_Data[[#This Row],[ residential_assets_value]]+Cleaned_Data[[#This Row],[ commercial_assets_value]]+Cleaned_Data[[#This Row],[ luxury_assets_value]]</f>
        <v>23400000</v>
      </c>
      <c r="S1641" s="1">
        <f>Cleaned_Data[[#This Row],[ income_annum]]+Cleaned_Data[[#This Row],[ residential_assets_value]]+Cleaned_Data[[#This Row],[ commercial_assets_value]]+Cleaned_Data[[#This Row],[ luxury_assets_value]]</f>
        <v>26600000</v>
      </c>
      <c r="T1641" s="1" t="str">
        <f t="shared" si="102"/>
        <v>2–3 Cr</v>
      </c>
      <c r="U1641" s="12">
        <f t="shared" si="103"/>
        <v>990000</v>
      </c>
      <c r="V1641" s="1" t="str">
        <f>IF(Cleaned_Data[[#This Row],[EMI_Estimate]]&lt;50000, "50K", IF(Cleaned_Data[[#This Row],[EMI_Estimate]]&lt;100000, "50K-1L", IF(Cleaned_Data[[#This Row],[EMI_Estimate]]&lt;150000, "1L-1.5L", IF(Cleaned_Data[[#This Row],[EMI_Estimate]]&lt;200000,"1.5-2L", "&gt;2L"))))</f>
        <v>&gt;2L</v>
      </c>
    </row>
    <row r="1642" spans="1:22" x14ac:dyDescent="0.35">
      <c r="A1642">
        <v>1641</v>
      </c>
      <c r="B1642">
        <v>2</v>
      </c>
      <c r="C1642" t="s">
        <v>19</v>
      </c>
      <c r="D1642" t="s">
        <v>20</v>
      </c>
      <c r="E1642">
        <v>3200000</v>
      </c>
      <c r="F1642" t="str">
        <f t="shared" si="100"/>
        <v>&gt;20 Lakh</v>
      </c>
      <c r="G1642">
        <v>10400000</v>
      </c>
      <c r="H1642">
        <v>10</v>
      </c>
      <c r="I1642">
        <v>556</v>
      </c>
      <c r="J1642" s="1">
        <v>8200000</v>
      </c>
      <c r="K1642" s="1">
        <v>5600000</v>
      </c>
      <c r="L1642" s="1">
        <v>11500000</v>
      </c>
      <c r="M1642" s="1">
        <v>4500000</v>
      </c>
      <c r="N1642" s="1" t="s">
        <v>21</v>
      </c>
      <c r="O1642" s="1">
        <f>Cleaned_Data[[#This Row],[ loan_amount]]-Cleaned_Data[[#This Row],[ bank_asset_value]]</f>
        <v>5900000</v>
      </c>
      <c r="P1642" s="1">
        <f>Cleaned_Data[[#This Row],[ loan_amount]]</f>
        <v>10400000</v>
      </c>
      <c r="Q1642" s="1" t="str">
        <f t="shared" si="101"/>
        <v>500–599</v>
      </c>
      <c r="R1642" s="1">
        <f>Cleaned_Data[[#This Row],[ residential_assets_value]]+Cleaned_Data[[#This Row],[ commercial_assets_value]]+Cleaned_Data[[#This Row],[ luxury_assets_value]]</f>
        <v>25300000</v>
      </c>
      <c r="S1642" s="1">
        <f>Cleaned_Data[[#This Row],[ income_annum]]+Cleaned_Data[[#This Row],[ residential_assets_value]]+Cleaned_Data[[#This Row],[ commercial_assets_value]]+Cleaned_Data[[#This Row],[ luxury_assets_value]]</f>
        <v>28500000</v>
      </c>
      <c r="T1642" s="1" t="str">
        <f t="shared" si="102"/>
        <v>2–3 Cr</v>
      </c>
      <c r="U1642" s="12">
        <f t="shared" si="103"/>
        <v>1040000</v>
      </c>
      <c r="V1642" s="1" t="str">
        <f>IF(Cleaned_Data[[#This Row],[EMI_Estimate]]&lt;50000, "50K", IF(Cleaned_Data[[#This Row],[EMI_Estimate]]&lt;100000, "50K-1L", IF(Cleaned_Data[[#This Row],[EMI_Estimate]]&lt;150000, "1L-1.5L", IF(Cleaned_Data[[#This Row],[EMI_Estimate]]&lt;200000,"1.5-2L", "&gt;2L"))))</f>
        <v>&gt;2L</v>
      </c>
    </row>
    <row r="1643" spans="1:22" x14ac:dyDescent="0.35">
      <c r="A1643">
        <v>1642</v>
      </c>
      <c r="B1643">
        <v>2</v>
      </c>
      <c r="C1643" t="s">
        <v>22</v>
      </c>
      <c r="D1643" t="s">
        <v>20</v>
      </c>
      <c r="E1643">
        <v>9600000</v>
      </c>
      <c r="F1643" t="str">
        <f t="shared" si="100"/>
        <v>&gt;20 Lakh</v>
      </c>
      <c r="G1643">
        <v>31200000</v>
      </c>
      <c r="H1643">
        <v>12</v>
      </c>
      <c r="I1643">
        <v>578</v>
      </c>
      <c r="J1643" s="1">
        <v>9900000</v>
      </c>
      <c r="K1643" s="1">
        <v>2200000</v>
      </c>
      <c r="L1643" s="1">
        <v>26500000</v>
      </c>
      <c r="M1643" s="1">
        <v>13500000</v>
      </c>
      <c r="N1643" s="1" t="s">
        <v>21</v>
      </c>
      <c r="O1643" s="1">
        <f>Cleaned_Data[[#This Row],[ loan_amount]]-Cleaned_Data[[#This Row],[ bank_asset_value]]</f>
        <v>17700000</v>
      </c>
      <c r="P1643" s="1">
        <f>Cleaned_Data[[#This Row],[ loan_amount]]</f>
        <v>31200000</v>
      </c>
      <c r="Q1643" s="1" t="str">
        <f t="shared" si="101"/>
        <v>500–599</v>
      </c>
      <c r="R1643" s="1">
        <f>Cleaned_Data[[#This Row],[ residential_assets_value]]+Cleaned_Data[[#This Row],[ commercial_assets_value]]+Cleaned_Data[[#This Row],[ luxury_assets_value]]</f>
        <v>38600000</v>
      </c>
      <c r="S1643" s="1">
        <f>Cleaned_Data[[#This Row],[ income_annum]]+Cleaned_Data[[#This Row],[ residential_assets_value]]+Cleaned_Data[[#This Row],[ commercial_assets_value]]+Cleaned_Data[[#This Row],[ luxury_assets_value]]</f>
        <v>48200000</v>
      </c>
      <c r="T1643" s="1" t="str">
        <f t="shared" si="102"/>
        <v>&gt;4 Cr</v>
      </c>
      <c r="U1643" s="12">
        <f t="shared" si="103"/>
        <v>2600000</v>
      </c>
      <c r="V1643" s="1" t="str">
        <f>IF(Cleaned_Data[[#This Row],[EMI_Estimate]]&lt;50000, "50K", IF(Cleaned_Data[[#This Row],[EMI_Estimate]]&lt;100000, "50K-1L", IF(Cleaned_Data[[#This Row],[EMI_Estimate]]&lt;150000, "1L-1.5L", IF(Cleaned_Data[[#This Row],[EMI_Estimate]]&lt;200000,"1.5-2L", "&gt;2L"))))</f>
        <v>&gt;2L</v>
      </c>
    </row>
    <row r="1644" spans="1:22" x14ac:dyDescent="0.35">
      <c r="A1644">
        <v>1643</v>
      </c>
      <c r="B1644">
        <v>2</v>
      </c>
      <c r="C1644" t="s">
        <v>22</v>
      </c>
      <c r="D1644" t="s">
        <v>23</v>
      </c>
      <c r="E1644">
        <v>8700000</v>
      </c>
      <c r="F1644" t="str">
        <f t="shared" si="100"/>
        <v>&gt;20 Lakh</v>
      </c>
      <c r="G1644">
        <v>18900000</v>
      </c>
      <c r="H1644">
        <v>2</v>
      </c>
      <c r="I1644">
        <v>554</v>
      </c>
      <c r="J1644" s="1">
        <v>3900000</v>
      </c>
      <c r="K1644" s="1">
        <v>1900000</v>
      </c>
      <c r="L1644" s="1">
        <v>18000000</v>
      </c>
      <c r="M1644" s="1">
        <v>11500000</v>
      </c>
      <c r="N1644" s="1" t="s">
        <v>21</v>
      </c>
      <c r="O1644" s="1">
        <f>Cleaned_Data[[#This Row],[ loan_amount]]-Cleaned_Data[[#This Row],[ bank_asset_value]]</f>
        <v>7400000</v>
      </c>
      <c r="P1644" s="1">
        <f>Cleaned_Data[[#This Row],[ loan_amount]]</f>
        <v>18900000</v>
      </c>
      <c r="Q1644" s="1" t="str">
        <f t="shared" si="101"/>
        <v>500–599</v>
      </c>
      <c r="R1644" s="1">
        <f>Cleaned_Data[[#This Row],[ residential_assets_value]]+Cleaned_Data[[#This Row],[ commercial_assets_value]]+Cleaned_Data[[#This Row],[ luxury_assets_value]]</f>
        <v>23800000</v>
      </c>
      <c r="S1644" s="1">
        <f>Cleaned_Data[[#This Row],[ income_annum]]+Cleaned_Data[[#This Row],[ residential_assets_value]]+Cleaned_Data[[#This Row],[ commercial_assets_value]]+Cleaned_Data[[#This Row],[ luxury_assets_value]]</f>
        <v>32500000</v>
      </c>
      <c r="T1644" s="1" t="str">
        <f t="shared" si="102"/>
        <v>3–4 Cr</v>
      </c>
      <c r="U1644" s="12">
        <f t="shared" si="103"/>
        <v>9450000</v>
      </c>
      <c r="V1644" s="1" t="str">
        <f>IF(Cleaned_Data[[#This Row],[EMI_Estimate]]&lt;50000, "50K", IF(Cleaned_Data[[#This Row],[EMI_Estimate]]&lt;100000, "50K-1L", IF(Cleaned_Data[[#This Row],[EMI_Estimate]]&lt;150000, "1L-1.5L", IF(Cleaned_Data[[#This Row],[EMI_Estimate]]&lt;200000,"1.5-2L", "&gt;2L"))))</f>
        <v>&gt;2L</v>
      </c>
    </row>
    <row r="1645" spans="1:22" x14ac:dyDescent="0.35">
      <c r="A1645">
        <v>1644</v>
      </c>
      <c r="B1645">
        <v>2</v>
      </c>
      <c r="C1645" t="s">
        <v>22</v>
      </c>
      <c r="D1645" t="s">
        <v>23</v>
      </c>
      <c r="E1645">
        <v>1900000</v>
      </c>
      <c r="F1645" t="str">
        <f t="shared" si="100"/>
        <v>15-20 Lakh</v>
      </c>
      <c r="G1645">
        <v>6800000</v>
      </c>
      <c r="H1645">
        <v>6</v>
      </c>
      <c r="I1645">
        <v>892</v>
      </c>
      <c r="J1645" s="1">
        <v>2600000</v>
      </c>
      <c r="K1645" s="1">
        <v>2200000</v>
      </c>
      <c r="L1645" s="1">
        <v>6400000</v>
      </c>
      <c r="M1645" s="1">
        <v>900000</v>
      </c>
      <c r="N1645" s="1" t="s">
        <v>21</v>
      </c>
      <c r="O1645" s="1">
        <f>Cleaned_Data[[#This Row],[ loan_amount]]-Cleaned_Data[[#This Row],[ bank_asset_value]]</f>
        <v>5900000</v>
      </c>
      <c r="P1645" s="1">
        <f>Cleaned_Data[[#This Row],[ loan_amount]]</f>
        <v>6800000</v>
      </c>
      <c r="Q1645" s="1" t="str">
        <f t="shared" si="101"/>
        <v>800+</v>
      </c>
      <c r="R1645" s="1">
        <f>Cleaned_Data[[#This Row],[ residential_assets_value]]+Cleaned_Data[[#This Row],[ commercial_assets_value]]+Cleaned_Data[[#This Row],[ luxury_assets_value]]</f>
        <v>11200000</v>
      </c>
      <c r="S1645" s="1">
        <f>Cleaned_Data[[#This Row],[ income_annum]]+Cleaned_Data[[#This Row],[ residential_assets_value]]+Cleaned_Data[[#This Row],[ commercial_assets_value]]+Cleaned_Data[[#This Row],[ luxury_assets_value]]</f>
        <v>13100000</v>
      </c>
      <c r="T1645" s="1" t="str">
        <f t="shared" si="102"/>
        <v>1–2 Cr</v>
      </c>
      <c r="U1645" s="12">
        <f t="shared" si="103"/>
        <v>1133333</v>
      </c>
      <c r="V1645" s="1" t="str">
        <f>IF(Cleaned_Data[[#This Row],[EMI_Estimate]]&lt;50000, "50K", IF(Cleaned_Data[[#This Row],[EMI_Estimate]]&lt;100000, "50K-1L", IF(Cleaned_Data[[#This Row],[EMI_Estimate]]&lt;150000, "1L-1.5L", IF(Cleaned_Data[[#This Row],[EMI_Estimate]]&lt;200000,"1.5-2L", "&gt;2L"))))</f>
        <v>&gt;2L</v>
      </c>
    </row>
    <row r="1646" spans="1:22" x14ac:dyDescent="0.35">
      <c r="A1646">
        <v>1645</v>
      </c>
      <c r="B1646">
        <v>2</v>
      </c>
      <c r="C1646" t="s">
        <v>22</v>
      </c>
      <c r="D1646" t="s">
        <v>23</v>
      </c>
      <c r="E1646">
        <v>2900000</v>
      </c>
      <c r="F1646" t="str">
        <f t="shared" si="100"/>
        <v>&gt;20 Lakh</v>
      </c>
      <c r="G1646">
        <v>10200000</v>
      </c>
      <c r="H1646">
        <v>10</v>
      </c>
      <c r="I1646">
        <v>315</v>
      </c>
      <c r="J1646" s="1">
        <v>8100000</v>
      </c>
      <c r="K1646" s="1">
        <v>400000</v>
      </c>
      <c r="L1646" s="1">
        <v>6500000</v>
      </c>
      <c r="M1646" s="1">
        <v>1600000</v>
      </c>
      <c r="N1646" s="1" t="s">
        <v>24</v>
      </c>
      <c r="O1646" s="1">
        <f>Cleaned_Data[[#This Row],[ loan_amount]]-Cleaned_Data[[#This Row],[ bank_asset_value]]</f>
        <v>8600000</v>
      </c>
      <c r="P1646" s="1">
        <f>Cleaned_Data[[#This Row],[ loan_amount]]</f>
        <v>10200000</v>
      </c>
      <c r="Q1646" s="1" t="str">
        <f t="shared" si="101"/>
        <v>300–499</v>
      </c>
      <c r="R1646" s="1">
        <f>Cleaned_Data[[#This Row],[ residential_assets_value]]+Cleaned_Data[[#This Row],[ commercial_assets_value]]+Cleaned_Data[[#This Row],[ luxury_assets_value]]</f>
        <v>15000000</v>
      </c>
      <c r="S1646" s="1">
        <f>Cleaned_Data[[#This Row],[ income_annum]]+Cleaned_Data[[#This Row],[ residential_assets_value]]+Cleaned_Data[[#This Row],[ commercial_assets_value]]+Cleaned_Data[[#This Row],[ luxury_assets_value]]</f>
        <v>17900000</v>
      </c>
      <c r="T1646" s="1" t="str">
        <f t="shared" si="102"/>
        <v>1–2 Cr</v>
      </c>
      <c r="U1646" s="12">
        <f t="shared" si="103"/>
        <v>1020000</v>
      </c>
      <c r="V1646" s="1" t="str">
        <f>IF(Cleaned_Data[[#This Row],[EMI_Estimate]]&lt;50000, "50K", IF(Cleaned_Data[[#This Row],[EMI_Estimate]]&lt;100000, "50K-1L", IF(Cleaned_Data[[#This Row],[EMI_Estimate]]&lt;150000, "1L-1.5L", IF(Cleaned_Data[[#This Row],[EMI_Estimate]]&lt;200000,"1.5-2L", "&gt;2L"))))</f>
        <v>&gt;2L</v>
      </c>
    </row>
    <row r="1647" spans="1:22" x14ac:dyDescent="0.35">
      <c r="A1647">
        <v>1646</v>
      </c>
      <c r="B1647">
        <v>0</v>
      </c>
      <c r="C1647" t="s">
        <v>22</v>
      </c>
      <c r="D1647" t="s">
        <v>20</v>
      </c>
      <c r="E1647">
        <v>6200000</v>
      </c>
      <c r="F1647" t="str">
        <f t="shared" si="100"/>
        <v>&gt;20 Lakh</v>
      </c>
      <c r="G1647">
        <v>12900000</v>
      </c>
      <c r="H1647">
        <v>10</v>
      </c>
      <c r="I1647">
        <v>695</v>
      </c>
      <c r="J1647" s="1">
        <v>1900000</v>
      </c>
      <c r="K1647" s="1">
        <v>3700000</v>
      </c>
      <c r="L1647" s="1">
        <v>22200000</v>
      </c>
      <c r="M1647" s="1">
        <v>4200000</v>
      </c>
      <c r="N1647" s="1" t="s">
        <v>21</v>
      </c>
      <c r="O1647" s="1">
        <f>Cleaned_Data[[#This Row],[ loan_amount]]-Cleaned_Data[[#This Row],[ bank_asset_value]]</f>
        <v>8700000</v>
      </c>
      <c r="P1647" s="1">
        <f>Cleaned_Data[[#This Row],[ loan_amount]]</f>
        <v>12900000</v>
      </c>
      <c r="Q1647" s="1" t="str">
        <f t="shared" si="101"/>
        <v>600–699</v>
      </c>
      <c r="R1647" s="1">
        <f>Cleaned_Data[[#This Row],[ residential_assets_value]]+Cleaned_Data[[#This Row],[ commercial_assets_value]]+Cleaned_Data[[#This Row],[ luxury_assets_value]]</f>
        <v>27800000</v>
      </c>
      <c r="S1647" s="1">
        <f>Cleaned_Data[[#This Row],[ income_annum]]+Cleaned_Data[[#This Row],[ residential_assets_value]]+Cleaned_Data[[#This Row],[ commercial_assets_value]]+Cleaned_Data[[#This Row],[ luxury_assets_value]]</f>
        <v>34000000</v>
      </c>
      <c r="T1647" s="1" t="str">
        <f t="shared" si="102"/>
        <v>3–4 Cr</v>
      </c>
      <c r="U1647" s="12">
        <f t="shared" si="103"/>
        <v>1290000</v>
      </c>
      <c r="V1647" s="1" t="str">
        <f>IF(Cleaned_Data[[#This Row],[EMI_Estimate]]&lt;50000, "50K", IF(Cleaned_Data[[#This Row],[EMI_Estimate]]&lt;100000, "50K-1L", IF(Cleaned_Data[[#This Row],[EMI_Estimate]]&lt;150000, "1L-1.5L", IF(Cleaned_Data[[#This Row],[EMI_Estimate]]&lt;200000,"1.5-2L", "&gt;2L"))))</f>
        <v>&gt;2L</v>
      </c>
    </row>
    <row r="1648" spans="1:22" x14ac:dyDescent="0.35">
      <c r="A1648">
        <v>1647</v>
      </c>
      <c r="B1648">
        <v>0</v>
      </c>
      <c r="C1648" t="s">
        <v>22</v>
      </c>
      <c r="D1648" t="s">
        <v>20</v>
      </c>
      <c r="E1648">
        <v>5900000</v>
      </c>
      <c r="F1648" t="str">
        <f t="shared" si="100"/>
        <v>&gt;20 Lakh</v>
      </c>
      <c r="G1648">
        <v>20300000</v>
      </c>
      <c r="H1648">
        <v>4</v>
      </c>
      <c r="I1648">
        <v>806</v>
      </c>
      <c r="J1648" s="1">
        <v>300000</v>
      </c>
      <c r="K1648" s="1">
        <v>3700000</v>
      </c>
      <c r="L1648" s="1">
        <v>16400000</v>
      </c>
      <c r="M1648" s="1">
        <v>4800000</v>
      </c>
      <c r="N1648" s="1" t="s">
        <v>21</v>
      </c>
      <c r="O1648" s="1">
        <f>Cleaned_Data[[#This Row],[ loan_amount]]-Cleaned_Data[[#This Row],[ bank_asset_value]]</f>
        <v>15500000</v>
      </c>
      <c r="P1648" s="1">
        <f>Cleaned_Data[[#This Row],[ loan_amount]]</f>
        <v>20300000</v>
      </c>
      <c r="Q1648" s="1" t="str">
        <f t="shared" si="101"/>
        <v>800+</v>
      </c>
      <c r="R1648" s="1">
        <f>Cleaned_Data[[#This Row],[ residential_assets_value]]+Cleaned_Data[[#This Row],[ commercial_assets_value]]+Cleaned_Data[[#This Row],[ luxury_assets_value]]</f>
        <v>20400000</v>
      </c>
      <c r="S1648" s="1">
        <f>Cleaned_Data[[#This Row],[ income_annum]]+Cleaned_Data[[#This Row],[ residential_assets_value]]+Cleaned_Data[[#This Row],[ commercial_assets_value]]+Cleaned_Data[[#This Row],[ luxury_assets_value]]</f>
        <v>26300000</v>
      </c>
      <c r="T1648" s="1" t="str">
        <f t="shared" si="102"/>
        <v>2–3 Cr</v>
      </c>
      <c r="U1648" s="12">
        <f t="shared" si="103"/>
        <v>5075000</v>
      </c>
      <c r="V1648" s="1" t="str">
        <f>IF(Cleaned_Data[[#This Row],[EMI_Estimate]]&lt;50000, "50K", IF(Cleaned_Data[[#This Row],[EMI_Estimate]]&lt;100000, "50K-1L", IF(Cleaned_Data[[#This Row],[EMI_Estimate]]&lt;150000, "1L-1.5L", IF(Cleaned_Data[[#This Row],[EMI_Estimate]]&lt;200000,"1.5-2L", "&gt;2L"))))</f>
        <v>&gt;2L</v>
      </c>
    </row>
    <row r="1649" spans="1:22" x14ac:dyDescent="0.35">
      <c r="A1649">
        <v>1648</v>
      </c>
      <c r="B1649">
        <v>4</v>
      </c>
      <c r="C1649" t="s">
        <v>22</v>
      </c>
      <c r="D1649" t="s">
        <v>23</v>
      </c>
      <c r="E1649">
        <v>3200000</v>
      </c>
      <c r="F1649" t="str">
        <f t="shared" si="100"/>
        <v>&gt;20 Lakh</v>
      </c>
      <c r="G1649">
        <v>12800000</v>
      </c>
      <c r="H1649">
        <v>8</v>
      </c>
      <c r="I1649">
        <v>638</v>
      </c>
      <c r="J1649" s="1">
        <v>4300000</v>
      </c>
      <c r="K1649" s="1">
        <v>2600000</v>
      </c>
      <c r="L1649" s="1">
        <v>8000000</v>
      </c>
      <c r="M1649" s="1">
        <v>3800000</v>
      </c>
      <c r="N1649" s="1" t="s">
        <v>21</v>
      </c>
      <c r="O1649" s="1">
        <f>Cleaned_Data[[#This Row],[ loan_amount]]-Cleaned_Data[[#This Row],[ bank_asset_value]]</f>
        <v>9000000</v>
      </c>
      <c r="P1649" s="1">
        <f>Cleaned_Data[[#This Row],[ loan_amount]]</f>
        <v>12800000</v>
      </c>
      <c r="Q1649" s="1" t="str">
        <f t="shared" si="101"/>
        <v>600–699</v>
      </c>
      <c r="R1649" s="1">
        <f>Cleaned_Data[[#This Row],[ residential_assets_value]]+Cleaned_Data[[#This Row],[ commercial_assets_value]]+Cleaned_Data[[#This Row],[ luxury_assets_value]]</f>
        <v>14900000</v>
      </c>
      <c r="S1649" s="1">
        <f>Cleaned_Data[[#This Row],[ income_annum]]+Cleaned_Data[[#This Row],[ residential_assets_value]]+Cleaned_Data[[#This Row],[ commercial_assets_value]]+Cleaned_Data[[#This Row],[ luxury_assets_value]]</f>
        <v>18100000</v>
      </c>
      <c r="T1649" s="1" t="str">
        <f t="shared" si="102"/>
        <v>1–2 Cr</v>
      </c>
      <c r="U1649" s="12">
        <f t="shared" si="103"/>
        <v>1600000</v>
      </c>
      <c r="V1649" s="1" t="str">
        <f>IF(Cleaned_Data[[#This Row],[EMI_Estimate]]&lt;50000, "50K", IF(Cleaned_Data[[#This Row],[EMI_Estimate]]&lt;100000, "50K-1L", IF(Cleaned_Data[[#This Row],[EMI_Estimate]]&lt;150000, "1L-1.5L", IF(Cleaned_Data[[#This Row],[EMI_Estimate]]&lt;200000,"1.5-2L", "&gt;2L"))))</f>
        <v>&gt;2L</v>
      </c>
    </row>
    <row r="1650" spans="1:22" x14ac:dyDescent="0.35">
      <c r="A1650">
        <v>1649</v>
      </c>
      <c r="B1650">
        <v>1</v>
      </c>
      <c r="C1650" t="s">
        <v>22</v>
      </c>
      <c r="D1650" t="s">
        <v>23</v>
      </c>
      <c r="E1650">
        <v>1300000</v>
      </c>
      <c r="F1650" t="str">
        <f t="shared" si="100"/>
        <v>10-15 Lakh</v>
      </c>
      <c r="G1650">
        <v>5000000</v>
      </c>
      <c r="H1650">
        <v>4</v>
      </c>
      <c r="I1650">
        <v>610</v>
      </c>
      <c r="J1650" s="1">
        <v>3400000</v>
      </c>
      <c r="K1650" s="1">
        <v>800000</v>
      </c>
      <c r="L1650" s="1">
        <v>4500000</v>
      </c>
      <c r="M1650" s="1">
        <v>900000</v>
      </c>
      <c r="N1650" s="1" t="s">
        <v>21</v>
      </c>
      <c r="O1650" s="1">
        <f>Cleaned_Data[[#This Row],[ loan_amount]]-Cleaned_Data[[#This Row],[ bank_asset_value]]</f>
        <v>4100000</v>
      </c>
      <c r="P1650" s="1">
        <f>Cleaned_Data[[#This Row],[ loan_amount]]</f>
        <v>5000000</v>
      </c>
      <c r="Q1650" s="1" t="str">
        <f t="shared" si="101"/>
        <v>600–699</v>
      </c>
      <c r="R1650" s="1">
        <f>Cleaned_Data[[#This Row],[ residential_assets_value]]+Cleaned_Data[[#This Row],[ commercial_assets_value]]+Cleaned_Data[[#This Row],[ luxury_assets_value]]</f>
        <v>8700000</v>
      </c>
      <c r="S1650" s="1">
        <f>Cleaned_Data[[#This Row],[ income_annum]]+Cleaned_Data[[#This Row],[ residential_assets_value]]+Cleaned_Data[[#This Row],[ commercial_assets_value]]+Cleaned_Data[[#This Row],[ luxury_assets_value]]</f>
        <v>10000000</v>
      </c>
      <c r="T1650" s="1" t="str">
        <f t="shared" si="102"/>
        <v>1–2 Cr</v>
      </c>
      <c r="U1650" s="12">
        <f t="shared" si="103"/>
        <v>1250000</v>
      </c>
      <c r="V1650" s="1" t="str">
        <f>IF(Cleaned_Data[[#This Row],[EMI_Estimate]]&lt;50000, "50K", IF(Cleaned_Data[[#This Row],[EMI_Estimate]]&lt;100000, "50K-1L", IF(Cleaned_Data[[#This Row],[EMI_Estimate]]&lt;150000, "1L-1.5L", IF(Cleaned_Data[[#This Row],[EMI_Estimate]]&lt;200000,"1.5-2L", "&gt;2L"))))</f>
        <v>&gt;2L</v>
      </c>
    </row>
    <row r="1651" spans="1:22" x14ac:dyDescent="0.35">
      <c r="A1651">
        <v>1650</v>
      </c>
      <c r="B1651">
        <v>2</v>
      </c>
      <c r="C1651" t="s">
        <v>22</v>
      </c>
      <c r="D1651" t="s">
        <v>23</v>
      </c>
      <c r="E1651">
        <v>1300000</v>
      </c>
      <c r="F1651" t="str">
        <f t="shared" si="100"/>
        <v>10-15 Lakh</v>
      </c>
      <c r="G1651">
        <v>3200000</v>
      </c>
      <c r="H1651">
        <v>4</v>
      </c>
      <c r="I1651">
        <v>810</v>
      </c>
      <c r="J1651" s="1">
        <v>3800000</v>
      </c>
      <c r="K1651" s="1">
        <v>2100000</v>
      </c>
      <c r="L1651" s="1">
        <v>4300000</v>
      </c>
      <c r="M1651" s="1">
        <v>800000</v>
      </c>
      <c r="N1651" s="1" t="s">
        <v>21</v>
      </c>
      <c r="O1651" s="1">
        <f>Cleaned_Data[[#This Row],[ loan_amount]]-Cleaned_Data[[#This Row],[ bank_asset_value]]</f>
        <v>2400000</v>
      </c>
      <c r="P1651" s="1">
        <f>Cleaned_Data[[#This Row],[ loan_amount]]</f>
        <v>3200000</v>
      </c>
      <c r="Q1651" s="1" t="str">
        <f t="shared" si="101"/>
        <v>800+</v>
      </c>
      <c r="R1651" s="1">
        <f>Cleaned_Data[[#This Row],[ residential_assets_value]]+Cleaned_Data[[#This Row],[ commercial_assets_value]]+Cleaned_Data[[#This Row],[ luxury_assets_value]]</f>
        <v>10200000</v>
      </c>
      <c r="S1651" s="1">
        <f>Cleaned_Data[[#This Row],[ income_annum]]+Cleaned_Data[[#This Row],[ residential_assets_value]]+Cleaned_Data[[#This Row],[ commercial_assets_value]]+Cleaned_Data[[#This Row],[ luxury_assets_value]]</f>
        <v>11500000</v>
      </c>
      <c r="T1651" s="1" t="str">
        <f t="shared" si="102"/>
        <v>1–2 Cr</v>
      </c>
      <c r="U1651" s="12">
        <f t="shared" si="103"/>
        <v>800000</v>
      </c>
      <c r="V1651" s="1" t="str">
        <f>IF(Cleaned_Data[[#This Row],[EMI_Estimate]]&lt;50000, "50K", IF(Cleaned_Data[[#This Row],[EMI_Estimate]]&lt;100000, "50K-1L", IF(Cleaned_Data[[#This Row],[EMI_Estimate]]&lt;150000, "1L-1.5L", IF(Cleaned_Data[[#This Row],[EMI_Estimate]]&lt;200000,"1.5-2L", "&gt;2L"))))</f>
        <v>&gt;2L</v>
      </c>
    </row>
    <row r="1652" spans="1:22" x14ac:dyDescent="0.35">
      <c r="A1652">
        <v>1651</v>
      </c>
      <c r="B1652">
        <v>1</v>
      </c>
      <c r="C1652" t="s">
        <v>19</v>
      </c>
      <c r="D1652" t="s">
        <v>20</v>
      </c>
      <c r="E1652">
        <v>8700000</v>
      </c>
      <c r="F1652" t="str">
        <f t="shared" si="100"/>
        <v>&gt;20 Lakh</v>
      </c>
      <c r="G1652">
        <v>33200000</v>
      </c>
      <c r="H1652">
        <v>4</v>
      </c>
      <c r="I1652">
        <v>866</v>
      </c>
      <c r="J1652" s="1">
        <v>19600000</v>
      </c>
      <c r="K1652" s="1">
        <v>15900000</v>
      </c>
      <c r="L1652" s="1">
        <v>23700000</v>
      </c>
      <c r="M1652" s="1">
        <v>10500000</v>
      </c>
      <c r="N1652" s="1" t="s">
        <v>21</v>
      </c>
      <c r="O1652" s="1">
        <f>Cleaned_Data[[#This Row],[ loan_amount]]-Cleaned_Data[[#This Row],[ bank_asset_value]]</f>
        <v>22700000</v>
      </c>
      <c r="P1652" s="1">
        <f>Cleaned_Data[[#This Row],[ loan_amount]]</f>
        <v>33200000</v>
      </c>
      <c r="Q1652" s="1" t="str">
        <f t="shared" si="101"/>
        <v>800+</v>
      </c>
      <c r="R1652" s="1">
        <f>Cleaned_Data[[#This Row],[ residential_assets_value]]+Cleaned_Data[[#This Row],[ commercial_assets_value]]+Cleaned_Data[[#This Row],[ luxury_assets_value]]</f>
        <v>59200000</v>
      </c>
      <c r="S1652" s="1">
        <f>Cleaned_Data[[#This Row],[ income_annum]]+Cleaned_Data[[#This Row],[ residential_assets_value]]+Cleaned_Data[[#This Row],[ commercial_assets_value]]+Cleaned_Data[[#This Row],[ luxury_assets_value]]</f>
        <v>67900000</v>
      </c>
      <c r="T1652" s="1" t="str">
        <f t="shared" si="102"/>
        <v>&gt;4 Cr</v>
      </c>
      <c r="U1652" s="12">
        <f t="shared" si="103"/>
        <v>8300000</v>
      </c>
      <c r="V1652" s="1" t="str">
        <f>IF(Cleaned_Data[[#This Row],[EMI_Estimate]]&lt;50000, "50K", IF(Cleaned_Data[[#This Row],[EMI_Estimate]]&lt;100000, "50K-1L", IF(Cleaned_Data[[#This Row],[EMI_Estimate]]&lt;150000, "1L-1.5L", IF(Cleaned_Data[[#This Row],[EMI_Estimate]]&lt;200000,"1.5-2L", "&gt;2L"))))</f>
        <v>&gt;2L</v>
      </c>
    </row>
    <row r="1653" spans="1:22" x14ac:dyDescent="0.35">
      <c r="A1653">
        <v>1652</v>
      </c>
      <c r="B1653">
        <v>3</v>
      </c>
      <c r="C1653" t="s">
        <v>22</v>
      </c>
      <c r="D1653" t="s">
        <v>20</v>
      </c>
      <c r="E1653">
        <v>6300000</v>
      </c>
      <c r="F1653" t="str">
        <f t="shared" si="100"/>
        <v>&gt;20 Lakh</v>
      </c>
      <c r="G1653">
        <v>23800000</v>
      </c>
      <c r="H1653">
        <v>10</v>
      </c>
      <c r="I1653">
        <v>760</v>
      </c>
      <c r="J1653" s="1">
        <v>12700000</v>
      </c>
      <c r="K1653" s="1">
        <v>1300000</v>
      </c>
      <c r="L1653" s="1">
        <v>18400000</v>
      </c>
      <c r="M1653" s="1">
        <v>8800000</v>
      </c>
      <c r="N1653" s="1" t="s">
        <v>21</v>
      </c>
      <c r="O1653" s="1">
        <f>Cleaned_Data[[#This Row],[ loan_amount]]-Cleaned_Data[[#This Row],[ bank_asset_value]]</f>
        <v>15000000</v>
      </c>
      <c r="P1653" s="1">
        <f>Cleaned_Data[[#This Row],[ loan_amount]]</f>
        <v>23800000</v>
      </c>
      <c r="Q1653" s="1" t="str">
        <f t="shared" si="101"/>
        <v>700–799</v>
      </c>
      <c r="R1653" s="1">
        <f>Cleaned_Data[[#This Row],[ residential_assets_value]]+Cleaned_Data[[#This Row],[ commercial_assets_value]]+Cleaned_Data[[#This Row],[ luxury_assets_value]]</f>
        <v>32400000</v>
      </c>
      <c r="S1653" s="1">
        <f>Cleaned_Data[[#This Row],[ income_annum]]+Cleaned_Data[[#This Row],[ residential_assets_value]]+Cleaned_Data[[#This Row],[ commercial_assets_value]]+Cleaned_Data[[#This Row],[ luxury_assets_value]]</f>
        <v>38700000</v>
      </c>
      <c r="T1653" s="1" t="str">
        <f t="shared" si="102"/>
        <v>3–4 Cr</v>
      </c>
      <c r="U1653" s="12">
        <f t="shared" si="103"/>
        <v>2380000</v>
      </c>
      <c r="V1653" s="1" t="str">
        <f>IF(Cleaned_Data[[#This Row],[EMI_Estimate]]&lt;50000, "50K", IF(Cleaned_Data[[#This Row],[EMI_Estimate]]&lt;100000, "50K-1L", IF(Cleaned_Data[[#This Row],[EMI_Estimate]]&lt;150000, "1L-1.5L", IF(Cleaned_Data[[#This Row],[EMI_Estimate]]&lt;200000,"1.5-2L", "&gt;2L"))))</f>
        <v>&gt;2L</v>
      </c>
    </row>
    <row r="1654" spans="1:22" x14ac:dyDescent="0.35">
      <c r="A1654">
        <v>1653</v>
      </c>
      <c r="B1654">
        <v>3</v>
      </c>
      <c r="C1654" t="s">
        <v>19</v>
      </c>
      <c r="D1654" t="s">
        <v>20</v>
      </c>
      <c r="E1654">
        <v>4300000</v>
      </c>
      <c r="F1654" t="str">
        <f t="shared" si="100"/>
        <v>&gt;20 Lakh</v>
      </c>
      <c r="G1654">
        <v>11200000</v>
      </c>
      <c r="H1654">
        <v>6</v>
      </c>
      <c r="I1654">
        <v>556</v>
      </c>
      <c r="J1654" s="1">
        <v>11000000</v>
      </c>
      <c r="K1654" s="1">
        <v>4300000</v>
      </c>
      <c r="L1654" s="1">
        <v>14500000</v>
      </c>
      <c r="M1654" s="1">
        <v>5100000</v>
      </c>
      <c r="N1654" s="1" t="s">
        <v>21</v>
      </c>
      <c r="O1654" s="1">
        <f>Cleaned_Data[[#This Row],[ loan_amount]]-Cleaned_Data[[#This Row],[ bank_asset_value]]</f>
        <v>6100000</v>
      </c>
      <c r="P1654" s="1">
        <f>Cleaned_Data[[#This Row],[ loan_amount]]</f>
        <v>11200000</v>
      </c>
      <c r="Q1654" s="1" t="str">
        <f t="shared" si="101"/>
        <v>500–599</v>
      </c>
      <c r="R1654" s="1">
        <f>Cleaned_Data[[#This Row],[ residential_assets_value]]+Cleaned_Data[[#This Row],[ commercial_assets_value]]+Cleaned_Data[[#This Row],[ luxury_assets_value]]</f>
        <v>29800000</v>
      </c>
      <c r="S1654" s="1">
        <f>Cleaned_Data[[#This Row],[ income_annum]]+Cleaned_Data[[#This Row],[ residential_assets_value]]+Cleaned_Data[[#This Row],[ commercial_assets_value]]+Cleaned_Data[[#This Row],[ luxury_assets_value]]</f>
        <v>34100000</v>
      </c>
      <c r="T1654" s="1" t="str">
        <f t="shared" si="102"/>
        <v>3–4 Cr</v>
      </c>
      <c r="U1654" s="12">
        <f t="shared" si="103"/>
        <v>1866667</v>
      </c>
      <c r="V1654" s="1" t="str">
        <f>IF(Cleaned_Data[[#This Row],[EMI_Estimate]]&lt;50000, "50K", IF(Cleaned_Data[[#This Row],[EMI_Estimate]]&lt;100000, "50K-1L", IF(Cleaned_Data[[#This Row],[EMI_Estimate]]&lt;150000, "1L-1.5L", IF(Cleaned_Data[[#This Row],[EMI_Estimate]]&lt;200000,"1.5-2L", "&gt;2L"))))</f>
        <v>&gt;2L</v>
      </c>
    </row>
    <row r="1655" spans="1:22" x14ac:dyDescent="0.35">
      <c r="A1655">
        <v>1654</v>
      </c>
      <c r="B1655">
        <v>3</v>
      </c>
      <c r="C1655" t="s">
        <v>22</v>
      </c>
      <c r="D1655" t="s">
        <v>23</v>
      </c>
      <c r="E1655">
        <v>6400000</v>
      </c>
      <c r="F1655" t="str">
        <f t="shared" si="100"/>
        <v>&gt;20 Lakh</v>
      </c>
      <c r="G1655">
        <v>23500000</v>
      </c>
      <c r="H1655">
        <v>12</v>
      </c>
      <c r="I1655">
        <v>684</v>
      </c>
      <c r="J1655" s="1">
        <v>17200000</v>
      </c>
      <c r="K1655" s="1">
        <v>10300000</v>
      </c>
      <c r="L1655" s="1">
        <v>25300000</v>
      </c>
      <c r="M1655" s="1">
        <v>7400000</v>
      </c>
      <c r="N1655" s="1" t="s">
        <v>21</v>
      </c>
      <c r="O1655" s="1">
        <f>Cleaned_Data[[#This Row],[ loan_amount]]-Cleaned_Data[[#This Row],[ bank_asset_value]]</f>
        <v>16100000</v>
      </c>
      <c r="P1655" s="1">
        <f>Cleaned_Data[[#This Row],[ loan_amount]]</f>
        <v>23500000</v>
      </c>
      <c r="Q1655" s="1" t="str">
        <f t="shared" si="101"/>
        <v>600–699</v>
      </c>
      <c r="R1655" s="1">
        <f>Cleaned_Data[[#This Row],[ residential_assets_value]]+Cleaned_Data[[#This Row],[ commercial_assets_value]]+Cleaned_Data[[#This Row],[ luxury_assets_value]]</f>
        <v>52800000</v>
      </c>
      <c r="S1655" s="1">
        <f>Cleaned_Data[[#This Row],[ income_annum]]+Cleaned_Data[[#This Row],[ residential_assets_value]]+Cleaned_Data[[#This Row],[ commercial_assets_value]]+Cleaned_Data[[#This Row],[ luxury_assets_value]]</f>
        <v>59200000</v>
      </c>
      <c r="T1655" s="1" t="str">
        <f t="shared" si="102"/>
        <v>&gt;4 Cr</v>
      </c>
      <c r="U1655" s="12">
        <f t="shared" si="103"/>
        <v>1958333</v>
      </c>
      <c r="V1655" s="1" t="str">
        <f>IF(Cleaned_Data[[#This Row],[EMI_Estimate]]&lt;50000, "50K", IF(Cleaned_Data[[#This Row],[EMI_Estimate]]&lt;100000, "50K-1L", IF(Cleaned_Data[[#This Row],[EMI_Estimate]]&lt;150000, "1L-1.5L", IF(Cleaned_Data[[#This Row],[EMI_Estimate]]&lt;200000,"1.5-2L", "&gt;2L"))))</f>
        <v>&gt;2L</v>
      </c>
    </row>
    <row r="1656" spans="1:22" x14ac:dyDescent="0.35">
      <c r="A1656">
        <v>1655</v>
      </c>
      <c r="B1656">
        <v>5</v>
      </c>
      <c r="C1656" t="s">
        <v>22</v>
      </c>
      <c r="D1656" t="s">
        <v>23</v>
      </c>
      <c r="E1656">
        <v>7700000</v>
      </c>
      <c r="F1656" t="str">
        <f t="shared" si="100"/>
        <v>&gt;20 Lakh</v>
      </c>
      <c r="G1656">
        <v>25800000</v>
      </c>
      <c r="H1656">
        <v>18</v>
      </c>
      <c r="I1656">
        <v>578</v>
      </c>
      <c r="J1656" s="1">
        <v>5000000</v>
      </c>
      <c r="K1656" s="1">
        <v>7700000</v>
      </c>
      <c r="L1656" s="1">
        <v>27200000</v>
      </c>
      <c r="M1656" s="1">
        <v>10600000</v>
      </c>
      <c r="N1656" s="1" t="s">
        <v>21</v>
      </c>
      <c r="O1656" s="1">
        <f>Cleaned_Data[[#This Row],[ loan_amount]]-Cleaned_Data[[#This Row],[ bank_asset_value]]</f>
        <v>15200000</v>
      </c>
      <c r="P1656" s="1">
        <f>Cleaned_Data[[#This Row],[ loan_amount]]</f>
        <v>25800000</v>
      </c>
      <c r="Q1656" s="1" t="str">
        <f t="shared" si="101"/>
        <v>500–599</v>
      </c>
      <c r="R1656" s="1">
        <f>Cleaned_Data[[#This Row],[ residential_assets_value]]+Cleaned_Data[[#This Row],[ commercial_assets_value]]+Cleaned_Data[[#This Row],[ luxury_assets_value]]</f>
        <v>39900000</v>
      </c>
      <c r="S1656" s="1">
        <f>Cleaned_Data[[#This Row],[ income_annum]]+Cleaned_Data[[#This Row],[ residential_assets_value]]+Cleaned_Data[[#This Row],[ commercial_assets_value]]+Cleaned_Data[[#This Row],[ luxury_assets_value]]</f>
        <v>47600000</v>
      </c>
      <c r="T1656" s="1" t="str">
        <f t="shared" si="102"/>
        <v>&gt;4 Cr</v>
      </c>
      <c r="U1656" s="12">
        <f t="shared" si="103"/>
        <v>1433333</v>
      </c>
      <c r="V1656" s="1" t="str">
        <f>IF(Cleaned_Data[[#This Row],[EMI_Estimate]]&lt;50000, "50K", IF(Cleaned_Data[[#This Row],[EMI_Estimate]]&lt;100000, "50K-1L", IF(Cleaned_Data[[#This Row],[EMI_Estimate]]&lt;150000, "1L-1.5L", IF(Cleaned_Data[[#This Row],[EMI_Estimate]]&lt;200000,"1.5-2L", "&gt;2L"))))</f>
        <v>&gt;2L</v>
      </c>
    </row>
    <row r="1657" spans="1:22" x14ac:dyDescent="0.35">
      <c r="A1657">
        <v>1656</v>
      </c>
      <c r="B1657">
        <v>2</v>
      </c>
      <c r="C1657" t="s">
        <v>22</v>
      </c>
      <c r="D1657" t="s">
        <v>20</v>
      </c>
      <c r="E1657">
        <v>6900000</v>
      </c>
      <c r="F1657" t="str">
        <f t="shared" si="100"/>
        <v>&gt;20 Lakh</v>
      </c>
      <c r="G1657">
        <v>23900000</v>
      </c>
      <c r="H1657">
        <v>12</v>
      </c>
      <c r="I1657">
        <v>814</v>
      </c>
      <c r="J1657" s="1">
        <v>13000000</v>
      </c>
      <c r="K1657" s="1">
        <v>1900000</v>
      </c>
      <c r="L1657" s="1">
        <v>26600000</v>
      </c>
      <c r="M1657" s="1">
        <v>6000000</v>
      </c>
      <c r="N1657" s="1" t="s">
        <v>21</v>
      </c>
      <c r="O1657" s="1">
        <f>Cleaned_Data[[#This Row],[ loan_amount]]-Cleaned_Data[[#This Row],[ bank_asset_value]]</f>
        <v>17900000</v>
      </c>
      <c r="P1657" s="1">
        <f>Cleaned_Data[[#This Row],[ loan_amount]]</f>
        <v>23900000</v>
      </c>
      <c r="Q1657" s="1" t="str">
        <f t="shared" si="101"/>
        <v>800+</v>
      </c>
      <c r="R1657" s="1">
        <f>Cleaned_Data[[#This Row],[ residential_assets_value]]+Cleaned_Data[[#This Row],[ commercial_assets_value]]+Cleaned_Data[[#This Row],[ luxury_assets_value]]</f>
        <v>41500000</v>
      </c>
      <c r="S1657" s="1">
        <f>Cleaned_Data[[#This Row],[ income_annum]]+Cleaned_Data[[#This Row],[ residential_assets_value]]+Cleaned_Data[[#This Row],[ commercial_assets_value]]+Cleaned_Data[[#This Row],[ luxury_assets_value]]</f>
        <v>48400000</v>
      </c>
      <c r="T1657" s="1" t="str">
        <f t="shared" si="102"/>
        <v>&gt;4 Cr</v>
      </c>
      <c r="U1657" s="12">
        <f t="shared" si="103"/>
        <v>1991667</v>
      </c>
      <c r="V1657" s="1" t="str">
        <f>IF(Cleaned_Data[[#This Row],[EMI_Estimate]]&lt;50000, "50K", IF(Cleaned_Data[[#This Row],[EMI_Estimate]]&lt;100000, "50K-1L", IF(Cleaned_Data[[#This Row],[EMI_Estimate]]&lt;150000, "1L-1.5L", IF(Cleaned_Data[[#This Row],[EMI_Estimate]]&lt;200000,"1.5-2L", "&gt;2L"))))</f>
        <v>&gt;2L</v>
      </c>
    </row>
    <row r="1658" spans="1:22" x14ac:dyDescent="0.35">
      <c r="A1658">
        <v>1657</v>
      </c>
      <c r="B1658">
        <v>0</v>
      </c>
      <c r="C1658" t="s">
        <v>22</v>
      </c>
      <c r="D1658" t="s">
        <v>20</v>
      </c>
      <c r="E1658">
        <v>4200000</v>
      </c>
      <c r="F1658" t="str">
        <f t="shared" si="100"/>
        <v>&gt;20 Lakh</v>
      </c>
      <c r="G1658">
        <v>14800000</v>
      </c>
      <c r="H1658">
        <v>20</v>
      </c>
      <c r="I1658">
        <v>510</v>
      </c>
      <c r="J1658" s="1">
        <v>9200000</v>
      </c>
      <c r="K1658" s="1">
        <v>5700000</v>
      </c>
      <c r="L1658" s="1">
        <v>11900000</v>
      </c>
      <c r="M1658" s="1">
        <v>2600000</v>
      </c>
      <c r="N1658" s="1" t="s">
        <v>24</v>
      </c>
      <c r="O1658" s="1">
        <f>Cleaned_Data[[#This Row],[ loan_amount]]-Cleaned_Data[[#This Row],[ bank_asset_value]]</f>
        <v>12200000</v>
      </c>
      <c r="P1658" s="1">
        <f>Cleaned_Data[[#This Row],[ loan_amount]]</f>
        <v>14800000</v>
      </c>
      <c r="Q1658" s="1" t="str">
        <f t="shared" si="101"/>
        <v>500–599</v>
      </c>
      <c r="R1658" s="1">
        <f>Cleaned_Data[[#This Row],[ residential_assets_value]]+Cleaned_Data[[#This Row],[ commercial_assets_value]]+Cleaned_Data[[#This Row],[ luxury_assets_value]]</f>
        <v>26800000</v>
      </c>
      <c r="S1658" s="1">
        <f>Cleaned_Data[[#This Row],[ income_annum]]+Cleaned_Data[[#This Row],[ residential_assets_value]]+Cleaned_Data[[#This Row],[ commercial_assets_value]]+Cleaned_Data[[#This Row],[ luxury_assets_value]]</f>
        <v>31000000</v>
      </c>
      <c r="T1658" s="1" t="str">
        <f t="shared" si="102"/>
        <v>3–4 Cr</v>
      </c>
      <c r="U1658" s="12">
        <f t="shared" si="103"/>
        <v>740000</v>
      </c>
      <c r="V1658" s="1" t="str">
        <f>IF(Cleaned_Data[[#This Row],[EMI_Estimate]]&lt;50000, "50K", IF(Cleaned_Data[[#This Row],[EMI_Estimate]]&lt;100000, "50K-1L", IF(Cleaned_Data[[#This Row],[EMI_Estimate]]&lt;150000, "1L-1.5L", IF(Cleaned_Data[[#This Row],[EMI_Estimate]]&lt;200000,"1.5-2L", "&gt;2L"))))</f>
        <v>&gt;2L</v>
      </c>
    </row>
    <row r="1659" spans="1:22" x14ac:dyDescent="0.35">
      <c r="A1659">
        <v>1658</v>
      </c>
      <c r="B1659">
        <v>4</v>
      </c>
      <c r="C1659" t="s">
        <v>22</v>
      </c>
      <c r="D1659" t="s">
        <v>20</v>
      </c>
      <c r="E1659">
        <v>3900000</v>
      </c>
      <c r="F1659" t="str">
        <f t="shared" si="100"/>
        <v>&gt;20 Lakh</v>
      </c>
      <c r="G1659">
        <v>9000000</v>
      </c>
      <c r="H1659">
        <v>2</v>
      </c>
      <c r="I1659">
        <v>674</v>
      </c>
      <c r="J1659" s="1">
        <v>8700000</v>
      </c>
      <c r="K1659" s="1">
        <v>5700000</v>
      </c>
      <c r="L1659" s="1">
        <v>14000000</v>
      </c>
      <c r="M1659" s="1">
        <v>3100000</v>
      </c>
      <c r="N1659" s="1" t="s">
        <v>21</v>
      </c>
      <c r="O1659" s="1">
        <f>Cleaned_Data[[#This Row],[ loan_amount]]-Cleaned_Data[[#This Row],[ bank_asset_value]]</f>
        <v>5900000</v>
      </c>
      <c r="P1659" s="1">
        <f>Cleaned_Data[[#This Row],[ loan_amount]]</f>
        <v>9000000</v>
      </c>
      <c r="Q1659" s="1" t="str">
        <f t="shared" si="101"/>
        <v>600–699</v>
      </c>
      <c r="R1659" s="1">
        <f>Cleaned_Data[[#This Row],[ residential_assets_value]]+Cleaned_Data[[#This Row],[ commercial_assets_value]]+Cleaned_Data[[#This Row],[ luxury_assets_value]]</f>
        <v>28400000</v>
      </c>
      <c r="S1659" s="1">
        <f>Cleaned_Data[[#This Row],[ income_annum]]+Cleaned_Data[[#This Row],[ residential_assets_value]]+Cleaned_Data[[#This Row],[ commercial_assets_value]]+Cleaned_Data[[#This Row],[ luxury_assets_value]]</f>
        <v>32300000</v>
      </c>
      <c r="T1659" s="1" t="str">
        <f t="shared" si="102"/>
        <v>3–4 Cr</v>
      </c>
      <c r="U1659" s="12">
        <f t="shared" si="103"/>
        <v>4500000</v>
      </c>
      <c r="V1659" s="1" t="str">
        <f>IF(Cleaned_Data[[#This Row],[EMI_Estimate]]&lt;50000, "50K", IF(Cleaned_Data[[#This Row],[EMI_Estimate]]&lt;100000, "50K-1L", IF(Cleaned_Data[[#This Row],[EMI_Estimate]]&lt;150000, "1L-1.5L", IF(Cleaned_Data[[#This Row],[EMI_Estimate]]&lt;200000,"1.5-2L", "&gt;2L"))))</f>
        <v>&gt;2L</v>
      </c>
    </row>
    <row r="1660" spans="1:22" x14ac:dyDescent="0.35">
      <c r="A1660">
        <v>1659</v>
      </c>
      <c r="B1660">
        <v>0</v>
      </c>
      <c r="C1660" t="s">
        <v>19</v>
      </c>
      <c r="D1660" t="s">
        <v>23</v>
      </c>
      <c r="E1660">
        <v>2000000</v>
      </c>
      <c r="F1660" t="str">
        <f t="shared" si="100"/>
        <v>&gt;20 Lakh</v>
      </c>
      <c r="G1660">
        <v>4900000</v>
      </c>
      <c r="H1660">
        <v>14</v>
      </c>
      <c r="I1660">
        <v>570</v>
      </c>
      <c r="J1660" s="1">
        <v>3800000</v>
      </c>
      <c r="K1660" s="1">
        <v>300000</v>
      </c>
      <c r="L1660" s="1">
        <v>6600000</v>
      </c>
      <c r="M1660" s="1">
        <v>1300000</v>
      </c>
      <c r="N1660" s="1" t="s">
        <v>21</v>
      </c>
      <c r="O1660" s="1">
        <f>Cleaned_Data[[#This Row],[ loan_amount]]-Cleaned_Data[[#This Row],[ bank_asset_value]]</f>
        <v>3600000</v>
      </c>
      <c r="P1660" s="1">
        <f>Cleaned_Data[[#This Row],[ loan_amount]]</f>
        <v>4900000</v>
      </c>
      <c r="Q1660" s="1" t="str">
        <f t="shared" si="101"/>
        <v>500–599</v>
      </c>
      <c r="R1660" s="1">
        <f>Cleaned_Data[[#This Row],[ residential_assets_value]]+Cleaned_Data[[#This Row],[ commercial_assets_value]]+Cleaned_Data[[#This Row],[ luxury_assets_value]]</f>
        <v>10700000</v>
      </c>
      <c r="S1660" s="1">
        <f>Cleaned_Data[[#This Row],[ income_annum]]+Cleaned_Data[[#This Row],[ residential_assets_value]]+Cleaned_Data[[#This Row],[ commercial_assets_value]]+Cleaned_Data[[#This Row],[ luxury_assets_value]]</f>
        <v>12700000</v>
      </c>
      <c r="T1660" s="1" t="str">
        <f t="shared" si="102"/>
        <v>1–2 Cr</v>
      </c>
      <c r="U1660" s="12">
        <f t="shared" si="103"/>
        <v>350000</v>
      </c>
      <c r="V1660" s="1" t="str">
        <f>IF(Cleaned_Data[[#This Row],[EMI_Estimate]]&lt;50000, "50K", IF(Cleaned_Data[[#This Row],[EMI_Estimate]]&lt;100000, "50K-1L", IF(Cleaned_Data[[#This Row],[EMI_Estimate]]&lt;150000, "1L-1.5L", IF(Cleaned_Data[[#This Row],[EMI_Estimate]]&lt;200000,"1.5-2L", "&gt;2L"))))</f>
        <v>&gt;2L</v>
      </c>
    </row>
    <row r="1661" spans="1:22" x14ac:dyDescent="0.35">
      <c r="A1661">
        <v>1660</v>
      </c>
      <c r="B1661">
        <v>1</v>
      </c>
      <c r="C1661" t="s">
        <v>22</v>
      </c>
      <c r="D1661" t="s">
        <v>20</v>
      </c>
      <c r="E1661">
        <v>500000</v>
      </c>
      <c r="F1661" t="str">
        <f t="shared" si="100"/>
        <v>5-10 Lakh</v>
      </c>
      <c r="G1661">
        <v>1700000</v>
      </c>
      <c r="H1661">
        <v>2</v>
      </c>
      <c r="I1661">
        <v>680</v>
      </c>
      <c r="J1661" s="1">
        <v>700000</v>
      </c>
      <c r="K1661" s="1">
        <v>800000</v>
      </c>
      <c r="L1661" s="1">
        <v>1400000</v>
      </c>
      <c r="M1661" s="1">
        <v>700000</v>
      </c>
      <c r="N1661" s="1" t="s">
        <v>21</v>
      </c>
      <c r="O1661" s="1">
        <f>Cleaned_Data[[#This Row],[ loan_amount]]-Cleaned_Data[[#This Row],[ bank_asset_value]]</f>
        <v>1000000</v>
      </c>
      <c r="P1661" s="1">
        <f>Cleaned_Data[[#This Row],[ loan_amount]]</f>
        <v>1700000</v>
      </c>
      <c r="Q1661" s="1" t="str">
        <f t="shared" si="101"/>
        <v>600–699</v>
      </c>
      <c r="R1661" s="1">
        <f>Cleaned_Data[[#This Row],[ residential_assets_value]]+Cleaned_Data[[#This Row],[ commercial_assets_value]]+Cleaned_Data[[#This Row],[ luxury_assets_value]]</f>
        <v>2900000</v>
      </c>
      <c r="S1661" s="1">
        <f>Cleaned_Data[[#This Row],[ income_annum]]+Cleaned_Data[[#This Row],[ residential_assets_value]]+Cleaned_Data[[#This Row],[ commercial_assets_value]]+Cleaned_Data[[#This Row],[ luxury_assets_value]]</f>
        <v>3400000</v>
      </c>
      <c r="T1661" s="1" t="str">
        <f t="shared" si="102"/>
        <v>&lt;1 Cr</v>
      </c>
      <c r="U1661" s="12">
        <f t="shared" si="103"/>
        <v>850000</v>
      </c>
      <c r="V1661" s="1" t="str">
        <f>IF(Cleaned_Data[[#This Row],[EMI_Estimate]]&lt;50000, "50K", IF(Cleaned_Data[[#This Row],[EMI_Estimate]]&lt;100000, "50K-1L", IF(Cleaned_Data[[#This Row],[EMI_Estimate]]&lt;150000, "1L-1.5L", IF(Cleaned_Data[[#This Row],[EMI_Estimate]]&lt;200000,"1.5-2L", "&gt;2L"))))</f>
        <v>&gt;2L</v>
      </c>
    </row>
    <row r="1662" spans="1:22" x14ac:dyDescent="0.35">
      <c r="A1662">
        <v>1661</v>
      </c>
      <c r="B1662">
        <v>0</v>
      </c>
      <c r="C1662" t="s">
        <v>19</v>
      </c>
      <c r="D1662" t="s">
        <v>20</v>
      </c>
      <c r="E1662">
        <v>3500000</v>
      </c>
      <c r="F1662" t="str">
        <f t="shared" si="100"/>
        <v>&gt;20 Lakh</v>
      </c>
      <c r="G1662">
        <v>8800000</v>
      </c>
      <c r="H1662">
        <v>12</v>
      </c>
      <c r="I1662">
        <v>803</v>
      </c>
      <c r="J1662" s="1">
        <v>5400000</v>
      </c>
      <c r="K1662" s="1">
        <v>300000</v>
      </c>
      <c r="L1662" s="1">
        <v>8400000</v>
      </c>
      <c r="M1662" s="1">
        <v>3400000</v>
      </c>
      <c r="N1662" s="1" t="s">
        <v>21</v>
      </c>
      <c r="O1662" s="1">
        <f>Cleaned_Data[[#This Row],[ loan_amount]]-Cleaned_Data[[#This Row],[ bank_asset_value]]</f>
        <v>5400000</v>
      </c>
      <c r="P1662" s="1">
        <f>Cleaned_Data[[#This Row],[ loan_amount]]</f>
        <v>8800000</v>
      </c>
      <c r="Q1662" s="1" t="str">
        <f t="shared" si="101"/>
        <v>800+</v>
      </c>
      <c r="R1662" s="1">
        <f>Cleaned_Data[[#This Row],[ residential_assets_value]]+Cleaned_Data[[#This Row],[ commercial_assets_value]]+Cleaned_Data[[#This Row],[ luxury_assets_value]]</f>
        <v>14100000</v>
      </c>
      <c r="S1662" s="1">
        <f>Cleaned_Data[[#This Row],[ income_annum]]+Cleaned_Data[[#This Row],[ residential_assets_value]]+Cleaned_Data[[#This Row],[ commercial_assets_value]]+Cleaned_Data[[#This Row],[ luxury_assets_value]]</f>
        <v>17600000</v>
      </c>
      <c r="T1662" s="1" t="str">
        <f t="shared" si="102"/>
        <v>1–2 Cr</v>
      </c>
      <c r="U1662" s="12">
        <f t="shared" si="103"/>
        <v>733333</v>
      </c>
      <c r="V1662" s="1" t="str">
        <f>IF(Cleaned_Data[[#This Row],[EMI_Estimate]]&lt;50000, "50K", IF(Cleaned_Data[[#This Row],[EMI_Estimate]]&lt;100000, "50K-1L", IF(Cleaned_Data[[#This Row],[EMI_Estimate]]&lt;150000, "1L-1.5L", IF(Cleaned_Data[[#This Row],[EMI_Estimate]]&lt;200000,"1.5-2L", "&gt;2L"))))</f>
        <v>&gt;2L</v>
      </c>
    </row>
    <row r="1663" spans="1:22" x14ac:dyDescent="0.35">
      <c r="A1663">
        <v>1662</v>
      </c>
      <c r="B1663">
        <v>2</v>
      </c>
      <c r="C1663" t="s">
        <v>22</v>
      </c>
      <c r="D1663" t="s">
        <v>23</v>
      </c>
      <c r="E1663">
        <v>3100000</v>
      </c>
      <c r="F1663" t="str">
        <f t="shared" si="100"/>
        <v>&gt;20 Lakh</v>
      </c>
      <c r="G1663">
        <v>10700000</v>
      </c>
      <c r="H1663">
        <v>16</v>
      </c>
      <c r="I1663">
        <v>357</v>
      </c>
      <c r="J1663" s="1">
        <v>9200000</v>
      </c>
      <c r="K1663" s="1">
        <v>1900000</v>
      </c>
      <c r="L1663" s="1">
        <v>7700000</v>
      </c>
      <c r="M1663" s="1">
        <v>3800000</v>
      </c>
      <c r="N1663" s="1" t="s">
        <v>24</v>
      </c>
      <c r="O1663" s="1">
        <f>Cleaned_Data[[#This Row],[ loan_amount]]-Cleaned_Data[[#This Row],[ bank_asset_value]]</f>
        <v>6900000</v>
      </c>
      <c r="P1663" s="1">
        <f>Cleaned_Data[[#This Row],[ loan_amount]]</f>
        <v>10700000</v>
      </c>
      <c r="Q1663" s="1" t="str">
        <f t="shared" si="101"/>
        <v>300–499</v>
      </c>
      <c r="R1663" s="1">
        <f>Cleaned_Data[[#This Row],[ residential_assets_value]]+Cleaned_Data[[#This Row],[ commercial_assets_value]]+Cleaned_Data[[#This Row],[ luxury_assets_value]]</f>
        <v>18800000</v>
      </c>
      <c r="S1663" s="1">
        <f>Cleaned_Data[[#This Row],[ income_annum]]+Cleaned_Data[[#This Row],[ residential_assets_value]]+Cleaned_Data[[#This Row],[ commercial_assets_value]]+Cleaned_Data[[#This Row],[ luxury_assets_value]]</f>
        <v>21900000</v>
      </c>
      <c r="T1663" s="1" t="str">
        <f t="shared" si="102"/>
        <v>2–3 Cr</v>
      </c>
      <c r="U1663" s="12">
        <f t="shared" si="103"/>
        <v>668750</v>
      </c>
      <c r="V1663" s="1" t="str">
        <f>IF(Cleaned_Data[[#This Row],[EMI_Estimate]]&lt;50000, "50K", IF(Cleaned_Data[[#This Row],[EMI_Estimate]]&lt;100000, "50K-1L", IF(Cleaned_Data[[#This Row],[EMI_Estimate]]&lt;150000, "1L-1.5L", IF(Cleaned_Data[[#This Row],[EMI_Estimate]]&lt;200000,"1.5-2L", "&gt;2L"))))</f>
        <v>&gt;2L</v>
      </c>
    </row>
    <row r="1664" spans="1:22" x14ac:dyDescent="0.35">
      <c r="A1664">
        <v>1663</v>
      </c>
      <c r="B1664">
        <v>3</v>
      </c>
      <c r="C1664" t="s">
        <v>22</v>
      </c>
      <c r="D1664" t="s">
        <v>23</v>
      </c>
      <c r="E1664">
        <v>4900000</v>
      </c>
      <c r="F1664" t="str">
        <f t="shared" si="100"/>
        <v>&gt;20 Lakh</v>
      </c>
      <c r="G1664">
        <v>19000000</v>
      </c>
      <c r="H1664">
        <v>4</v>
      </c>
      <c r="I1664">
        <v>575</v>
      </c>
      <c r="J1664" s="1">
        <v>14100000</v>
      </c>
      <c r="K1664" s="1">
        <v>9100000</v>
      </c>
      <c r="L1664" s="1">
        <v>16500000</v>
      </c>
      <c r="M1664" s="1">
        <v>4600000</v>
      </c>
      <c r="N1664" s="1" t="s">
        <v>21</v>
      </c>
      <c r="O1664" s="1">
        <f>Cleaned_Data[[#This Row],[ loan_amount]]-Cleaned_Data[[#This Row],[ bank_asset_value]]</f>
        <v>14400000</v>
      </c>
      <c r="P1664" s="1">
        <f>Cleaned_Data[[#This Row],[ loan_amount]]</f>
        <v>19000000</v>
      </c>
      <c r="Q1664" s="1" t="str">
        <f t="shared" si="101"/>
        <v>500–599</v>
      </c>
      <c r="R1664" s="1">
        <f>Cleaned_Data[[#This Row],[ residential_assets_value]]+Cleaned_Data[[#This Row],[ commercial_assets_value]]+Cleaned_Data[[#This Row],[ luxury_assets_value]]</f>
        <v>39700000</v>
      </c>
      <c r="S1664" s="1">
        <f>Cleaned_Data[[#This Row],[ income_annum]]+Cleaned_Data[[#This Row],[ residential_assets_value]]+Cleaned_Data[[#This Row],[ commercial_assets_value]]+Cleaned_Data[[#This Row],[ luxury_assets_value]]</f>
        <v>44600000</v>
      </c>
      <c r="T1664" s="1" t="str">
        <f t="shared" si="102"/>
        <v>&gt;4 Cr</v>
      </c>
      <c r="U1664" s="12">
        <f t="shared" si="103"/>
        <v>4750000</v>
      </c>
      <c r="V1664" s="1" t="str">
        <f>IF(Cleaned_Data[[#This Row],[EMI_Estimate]]&lt;50000, "50K", IF(Cleaned_Data[[#This Row],[EMI_Estimate]]&lt;100000, "50K-1L", IF(Cleaned_Data[[#This Row],[EMI_Estimate]]&lt;150000, "1L-1.5L", IF(Cleaned_Data[[#This Row],[EMI_Estimate]]&lt;200000,"1.5-2L", "&gt;2L"))))</f>
        <v>&gt;2L</v>
      </c>
    </row>
    <row r="1665" spans="1:22" x14ac:dyDescent="0.35">
      <c r="A1665">
        <v>1664</v>
      </c>
      <c r="B1665">
        <v>1</v>
      </c>
      <c r="C1665" t="s">
        <v>22</v>
      </c>
      <c r="D1665" t="s">
        <v>20</v>
      </c>
      <c r="E1665">
        <v>1000000</v>
      </c>
      <c r="F1665" t="str">
        <f t="shared" si="100"/>
        <v>10-15 Lakh</v>
      </c>
      <c r="G1665">
        <v>3600000</v>
      </c>
      <c r="H1665">
        <v>4</v>
      </c>
      <c r="I1665">
        <v>546</v>
      </c>
      <c r="J1665" s="1">
        <v>2500000</v>
      </c>
      <c r="K1665" s="1">
        <v>0</v>
      </c>
      <c r="L1665" s="1">
        <v>2600000</v>
      </c>
      <c r="M1665" s="1">
        <v>500000</v>
      </c>
      <c r="N1665" s="1" t="s">
        <v>21</v>
      </c>
      <c r="O1665" s="1">
        <f>Cleaned_Data[[#This Row],[ loan_amount]]-Cleaned_Data[[#This Row],[ bank_asset_value]]</f>
        <v>3100000</v>
      </c>
      <c r="P1665" s="1">
        <f>Cleaned_Data[[#This Row],[ loan_amount]]</f>
        <v>3600000</v>
      </c>
      <c r="Q1665" s="1" t="str">
        <f t="shared" si="101"/>
        <v>500–599</v>
      </c>
      <c r="R1665" s="1">
        <f>Cleaned_Data[[#This Row],[ residential_assets_value]]+Cleaned_Data[[#This Row],[ commercial_assets_value]]+Cleaned_Data[[#This Row],[ luxury_assets_value]]</f>
        <v>5100000</v>
      </c>
      <c r="S1665" s="1">
        <f>Cleaned_Data[[#This Row],[ income_annum]]+Cleaned_Data[[#This Row],[ residential_assets_value]]+Cleaned_Data[[#This Row],[ commercial_assets_value]]+Cleaned_Data[[#This Row],[ luxury_assets_value]]</f>
        <v>6100000</v>
      </c>
      <c r="T1665" s="1" t="str">
        <f t="shared" si="102"/>
        <v>&lt;1 Cr</v>
      </c>
      <c r="U1665" s="12">
        <f t="shared" si="103"/>
        <v>900000</v>
      </c>
      <c r="V1665" s="1" t="str">
        <f>IF(Cleaned_Data[[#This Row],[EMI_Estimate]]&lt;50000, "50K", IF(Cleaned_Data[[#This Row],[EMI_Estimate]]&lt;100000, "50K-1L", IF(Cleaned_Data[[#This Row],[EMI_Estimate]]&lt;150000, "1L-1.5L", IF(Cleaned_Data[[#This Row],[EMI_Estimate]]&lt;200000,"1.5-2L", "&gt;2L"))))</f>
        <v>&gt;2L</v>
      </c>
    </row>
    <row r="1666" spans="1:22" x14ac:dyDescent="0.35">
      <c r="A1666">
        <v>1665</v>
      </c>
      <c r="B1666">
        <v>2</v>
      </c>
      <c r="C1666" t="s">
        <v>19</v>
      </c>
      <c r="D1666" t="s">
        <v>20</v>
      </c>
      <c r="E1666">
        <v>6700000</v>
      </c>
      <c r="F1666" t="str">
        <f t="shared" ref="F1666:F1729" si="104">IF(E1666&lt;500000, "&lt;5 Lakh",
 IF(E1666&lt;1000000, "5-10 Lakh",
 IF(E1666&lt;1500000, "10-15 Lakh",
 IF(E1666&lt;2000000, "15-20 Lakh", "&gt;20 Lakh"))))</f>
        <v>&gt;20 Lakh</v>
      </c>
      <c r="G1666">
        <v>21400000</v>
      </c>
      <c r="H1666">
        <v>8</v>
      </c>
      <c r="I1666">
        <v>370</v>
      </c>
      <c r="J1666" s="1">
        <v>3200000</v>
      </c>
      <c r="K1666" s="1">
        <v>11800000</v>
      </c>
      <c r="L1666" s="1">
        <v>20100000</v>
      </c>
      <c r="M1666" s="1">
        <v>8600000</v>
      </c>
      <c r="N1666" s="1" t="s">
        <v>24</v>
      </c>
      <c r="O1666" s="1">
        <f>Cleaned_Data[[#This Row],[ loan_amount]]-Cleaned_Data[[#This Row],[ bank_asset_value]]</f>
        <v>12800000</v>
      </c>
      <c r="P1666" s="1">
        <f>Cleaned_Data[[#This Row],[ loan_amount]]</f>
        <v>21400000</v>
      </c>
      <c r="Q1666" s="1" t="str">
        <f t="shared" ref="Q1666:Q1729" si="105">IF(I1666&lt;500,"300–499",IF(I1666&lt;600,"500–599",IF(I1666&lt;700,"600–699",IF(I1666&lt;800,"700–799","800+"))))</f>
        <v>300–499</v>
      </c>
      <c r="R1666" s="1">
        <f>Cleaned_Data[[#This Row],[ residential_assets_value]]+Cleaned_Data[[#This Row],[ commercial_assets_value]]+Cleaned_Data[[#This Row],[ luxury_assets_value]]</f>
        <v>35100000</v>
      </c>
      <c r="S1666" s="1">
        <f>Cleaned_Data[[#This Row],[ income_annum]]+Cleaned_Data[[#This Row],[ residential_assets_value]]+Cleaned_Data[[#This Row],[ commercial_assets_value]]+Cleaned_Data[[#This Row],[ luxury_assets_value]]</f>
        <v>41800000</v>
      </c>
      <c r="T1666" s="1" t="str">
        <f t="shared" ref="T1666:T1729" si="106">IF(S1666&lt;10000000, "&lt;1 Cr", IF(S1666&lt;20000000, "1–2 Cr", IF(S1666&lt;30000000, "2–3 Cr", IF(S1666&lt;40000000, "3–4 Cr", "&gt;4 Cr"))))</f>
        <v>&gt;4 Cr</v>
      </c>
      <c r="U1666" s="12">
        <f t="shared" ref="U1666:U1729" si="107">ROUND(G1666/H1666, 0)</f>
        <v>2675000</v>
      </c>
      <c r="V1666" s="1" t="str">
        <f>IF(Cleaned_Data[[#This Row],[EMI_Estimate]]&lt;50000, "50K", IF(Cleaned_Data[[#This Row],[EMI_Estimate]]&lt;100000, "50K-1L", IF(Cleaned_Data[[#This Row],[EMI_Estimate]]&lt;150000, "1L-1.5L", IF(Cleaned_Data[[#This Row],[EMI_Estimate]]&lt;200000,"1.5-2L", "&gt;2L"))))</f>
        <v>&gt;2L</v>
      </c>
    </row>
    <row r="1667" spans="1:22" x14ac:dyDescent="0.35">
      <c r="A1667">
        <v>1666</v>
      </c>
      <c r="B1667">
        <v>1</v>
      </c>
      <c r="C1667" t="s">
        <v>19</v>
      </c>
      <c r="D1667" t="s">
        <v>20</v>
      </c>
      <c r="E1667">
        <v>4100000</v>
      </c>
      <c r="F1667" t="str">
        <f t="shared" si="104"/>
        <v>&gt;20 Lakh</v>
      </c>
      <c r="G1667">
        <v>9400000</v>
      </c>
      <c r="H1667">
        <v>6</v>
      </c>
      <c r="I1667">
        <v>713</v>
      </c>
      <c r="J1667" s="1">
        <v>0</v>
      </c>
      <c r="K1667" s="1">
        <v>1000000</v>
      </c>
      <c r="L1667" s="1">
        <v>11100000</v>
      </c>
      <c r="M1667" s="1">
        <v>3100000</v>
      </c>
      <c r="N1667" s="1" t="s">
        <v>21</v>
      </c>
      <c r="O1667" s="1">
        <f>Cleaned_Data[[#This Row],[ loan_amount]]-Cleaned_Data[[#This Row],[ bank_asset_value]]</f>
        <v>6300000</v>
      </c>
      <c r="P1667" s="1">
        <f>Cleaned_Data[[#This Row],[ loan_amount]]</f>
        <v>9400000</v>
      </c>
      <c r="Q1667" s="1" t="str">
        <f t="shared" si="105"/>
        <v>700–799</v>
      </c>
      <c r="R1667" s="1">
        <f>Cleaned_Data[[#This Row],[ residential_assets_value]]+Cleaned_Data[[#This Row],[ commercial_assets_value]]+Cleaned_Data[[#This Row],[ luxury_assets_value]]</f>
        <v>12100000</v>
      </c>
      <c r="S1667" s="1">
        <f>Cleaned_Data[[#This Row],[ income_annum]]+Cleaned_Data[[#This Row],[ residential_assets_value]]+Cleaned_Data[[#This Row],[ commercial_assets_value]]+Cleaned_Data[[#This Row],[ luxury_assets_value]]</f>
        <v>16200000</v>
      </c>
      <c r="T1667" s="1" t="str">
        <f t="shared" si="106"/>
        <v>1–2 Cr</v>
      </c>
      <c r="U1667" s="12">
        <f t="shared" si="107"/>
        <v>1566667</v>
      </c>
      <c r="V1667" s="1" t="str">
        <f>IF(Cleaned_Data[[#This Row],[EMI_Estimate]]&lt;50000, "50K", IF(Cleaned_Data[[#This Row],[EMI_Estimate]]&lt;100000, "50K-1L", IF(Cleaned_Data[[#This Row],[EMI_Estimate]]&lt;150000, "1L-1.5L", IF(Cleaned_Data[[#This Row],[EMI_Estimate]]&lt;200000,"1.5-2L", "&gt;2L"))))</f>
        <v>&gt;2L</v>
      </c>
    </row>
    <row r="1668" spans="1:22" x14ac:dyDescent="0.35">
      <c r="A1668">
        <v>1667</v>
      </c>
      <c r="B1668">
        <v>4</v>
      </c>
      <c r="C1668" t="s">
        <v>22</v>
      </c>
      <c r="D1668" t="s">
        <v>23</v>
      </c>
      <c r="E1668">
        <v>1600000</v>
      </c>
      <c r="F1668" t="str">
        <f t="shared" si="104"/>
        <v>15-20 Lakh</v>
      </c>
      <c r="G1668">
        <v>3800000</v>
      </c>
      <c r="H1668">
        <v>2</v>
      </c>
      <c r="I1668">
        <v>896</v>
      </c>
      <c r="J1668" s="1">
        <v>1200000</v>
      </c>
      <c r="K1668" s="1">
        <v>400000</v>
      </c>
      <c r="L1668" s="1">
        <v>4800000</v>
      </c>
      <c r="M1668" s="1">
        <v>2000000</v>
      </c>
      <c r="N1668" s="1" t="s">
        <v>21</v>
      </c>
      <c r="O1668" s="1">
        <f>Cleaned_Data[[#This Row],[ loan_amount]]-Cleaned_Data[[#This Row],[ bank_asset_value]]</f>
        <v>1800000</v>
      </c>
      <c r="P1668" s="1">
        <f>Cleaned_Data[[#This Row],[ loan_amount]]</f>
        <v>3800000</v>
      </c>
      <c r="Q1668" s="1" t="str">
        <f t="shared" si="105"/>
        <v>800+</v>
      </c>
      <c r="R1668" s="1">
        <f>Cleaned_Data[[#This Row],[ residential_assets_value]]+Cleaned_Data[[#This Row],[ commercial_assets_value]]+Cleaned_Data[[#This Row],[ luxury_assets_value]]</f>
        <v>6400000</v>
      </c>
      <c r="S1668" s="1">
        <f>Cleaned_Data[[#This Row],[ income_annum]]+Cleaned_Data[[#This Row],[ residential_assets_value]]+Cleaned_Data[[#This Row],[ commercial_assets_value]]+Cleaned_Data[[#This Row],[ luxury_assets_value]]</f>
        <v>8000000</v>
      </c>
      <c r="T1668" s="1" t="str">
        <f t="shared" si="106"/>
        <v>&lt;1 Cr</v>
      </c>
      <c r="U1668" s="12">
        <f t="shared" si="107"/>
        <v>1900000</v>
      </c>
      <c r="V1668" s="1" t="str">
        <f>IF(Cleaned_Data[[#This Row],[EMI_Estimate]]&lt;50000, "50K", IF(Cleaned_Data[[#This Row],[EMI_Estimate]]&lt;100000, "50K-1L", IF(Cleaned_Data[[#This Row],[EMI_Estimate]]&lt;150000, "1L-1.5L", IF(Cleaned_Data[[#This Row],[EMI_Estimate]]&lt;200000,"1.5-2L", "&gt;2L"))))</f>
        <v>&gt;2L</v>
      </c>
    </row>
    <row r="1669" spans="1:22" x14ac:dyDescent="0.35">
      <c r="A1669">
        <v>1668</v>
      </c>
      <c r="B1669">
        <v>3</v>
      </c>
      <c r="C1669" t="s">
        <v>19</v>
      </c>
      <c r="D1669" t="s">
        <v>23</v>
      </c>
      <c r="E1669">
        <v>2400000</v>
      </c>
      <c r="F1669" t="str">
        <f t="shared" si="104"/>
        <v>&gt;20 Lakh</v>
      </c>
      <c r="G1669">
        <v>9200000</v>
      </c>
      <c r="H1669">
        <v>14</v>
      </c>
      <c r="I1669">
        <v>626</v>
      </c>
      <c r="J1669" s="1">
        <v>300000</v>
      </c>
      <c r="K1669" s="1">
        <v>3600000</v>
      </c>
      <c r="L1669" s="1">
        <v>8500000</v>
      </c>
      <c r="M1669" s="1">
        <v>2000000</v>
      </c>
      <c r="N1669" s="1" t="s">
        <v>21</v>
      </c>
      <c r="O1669" s="1">
        <f>Cleaned_Data[[#This Row],[ loan_amount]]-Cleaned_Data[[#This Row],[ bank_asset_value]]</f>
        <v>7200000</v>
      </c>
      <c r="P1669" s="1">
        <f>Cleaned_Data[[#This Row],[ loan_amount]]</f>
        <v>9200000</v>
      </c>
      <c r="Q1669" s="1" t="str">
        <f t="shared" si="105"/>
        <v>600–699</v>
      </c>
      <c r="R1669" s="1">
        <f>Cleaned_Data[[#This Row],[ residential_assets_value]]+Cleaned_Data[[#This Row],[ commercial_assets_value]]+Cleaned_Data[[#This Row],[ luxury_assets_value]]</f>
        <v>12400000</v>
      </c>
      <c r="S1669" s="1">
        <f>Cleaned_Data[[#This Row],[ income_annum]]+Cleaned_Data[[#This Row],[ residential_assets_value]]+Cleaned_Data[[#This Row],[ commercial_assets_value]]+Cleaned_Data[[#This Row],[ luxury_assets_value]]</f>
        <v>14800000</v>
      </c>
      <c r="T1669" s="1" t="str">
        <f t="shared" si="106"/>
        <v>1–2 Cr</v>
      </c>
      <c r="U1669" s="12">
        <f t="shared" si="107"/>
        <v>657143</v>
      </c>
      <c r="V1669" s="1" t="str">
        <f>IF(Cleaned_Data[[#This Row],[EMI_Estimate]]&lt;50000, "50K", IF(Cleaned_Data[[#This Row],[EMI_Estimate]]&lt;100000, "50K-1L", IF(Cleaned_Data[[#This Row],[EMI_Estimate]]&lt;150000, "1L-1.5L", IF(Cleaned_Data[[#This Row],[EMI_Estimate]]&lt;200000,"1.5-2L", "&gt;2L"))))</f>
        <v>&gt;2L</v>
      </c>
    </row>
    <row r="1670" spans="1:22" x14ac:dyDescent="0.35">
      <c r="A1670">
        <v>1669</v>
      </c>
      <c r="B1670">
        <v>0</v>
      </c>
      <c r="C1670" t="s">
        <v>19</v>
      </c>
      <c r="D1670" t="s">
        <v>20</v>
      </c>
      <c r="E1670">
        <v>2200000</v>
      </c>
      <c r="F1670" t="str">
        <f t="shared" si="104"/>
        <v>&gt;20 Lakh</v>
      </c>
      <c r="G1670">
        <v>6400000</v>
      </c>
      <c r="H1670">
        <v>4</v>
      </c>
      <c r="I1670">
        <v>854</v>
      </c>
      <c r="J1670" s="1">
        <v>900000</v>
      </c>
      <c r="K1670" s="1">
        <v>1600000</v>
      </c>
      <c r="L1670" s="1">
        <v>6500000</v>
      </c>
      <c r="M1670" s="1">
        <v>1300000</v>
      </c>
      <c r="N1670" s="1" t="s">
        <v>21</v>
      </c>
      <c r="O1670" s="1">
        <f>Cleaned_Data[[#This Row],[ loan_amount]]-Cleaned_Data[[#This Row],[ bank_asset_value]]</f>
        <v>5100000</v>
      </c>
      <c r="P1670" s="1">
        <f>Cleaned_Data[[#This Row],[ loan_amount]]</f>
        <v>6400000</v>
      </c>
      <c r="Q1670" s="1" t="str">
        <f t="shared" si="105"/>
        <v>800+</v>
      </c>
      <c r="R1670" s="1">
        <f>Cleaned_Data[[#This Row],[ residential_assets_value]]+Cleaned_Data[[#This Row],[ commercial_assets_value]]+Cleaned_Data[[#This Row],[ luxury_assets_value]]</f>
        <v>9000000</v>
      </c>
      <c r="S1670" s="1">
        <f>Cleaned_Data[[#This Row],[ income_annum]]+Cleaned_Data[[#This Row],[ residential_assets_value]]+Cleaned_Data[[#This Row],[ commercial_assets_value]]+Cleaned_Data[[#This Row],[ luxury_assets_value]]</f>
        <v>11200000</v>
      </c>
      <c r="T1670" s="1" t="str">
        <f t="shared" si="106"/>
        <v>1–2 Cr</v>
      </c>
      <c r="U1670" s="12">
        <f t="shared" si="107"/>
        <v>1600000</v>
      </c>
      <c r="V1670" s="1" t="str">
        <f>IF(Cleaned_Data[[#This Row],[EMI_Estimate]]&lt;50000, "50K", IF(Cleaned_Data[[#This Row],[EMI_Estimate]]&lt;100000, "50K-1L", IF(Cleaned_Data[[#This Row],[EMI_Estimate]]&lt;150000, "1L-1.5L", IF(Cleaned_Data[[#This Row],[EMI_Estimate]]&lt;200000,"1.5-2L", "&gt;2L"))))</f>
        <v>&gt;2L</v>
      </c>
    </row>
    <row r="1671" spans="1:22" x14ac:dyDescent="0.35">
      <c r="A1671">
        <v>1670</v>
      </c>
      <c r="B1671">
        <v>4</v>
      </c>
      <c r="C1671" t="s">
        <v>19</v>
      </c>
      <c r="D1671" t="s">
        <v>20</v>
      </c>
      <c r="E1671">
        <v>3200000</v>
      </c>
      <c r="F1671" t="str">
        <f t="shared" si="104"/>
        <v>&gt;20 Lakh</v>
      </c>
      <c r="G1671">
        <v>8400000</v>
      </c>
      <c r="H1671">
        <v>18</v>
      </c>
      <c r="I1671">
        <v>802</v>
      </c>
      <c r="J1671" s="1">
        <v>400000</v>
      </c>
      <c r="K1671" s="1">
        <v>0</v>
      </c>
      <c r="L1671" s="1">
        <v>9100000</v>
      </c>
      <c r="M1671" s="1">
        <v>4700000</v>
      </c>
      <c r="N1671" s="1" t="s">
        <v>21</v>
      </c>
      <c r="O1671" s="1">
        <f>Cleaned_Data[[#This Row],[ loan_amount]]-Cleaned_Data[[#This Row],[ bank_asset_value]]</f>
        <v>3700000</v>
      </c>
      <c r="P1671" s="1">
        <f>Cleaned_Data[[#This Row],[ loan_amount]]</f>
        <v>8400000</v>
      </c>
      <c r="Q1671" s="1" t="str">
        <f t="shared" si="105"/>
        <v>800+</v>
      </c>
      <c r="R1671" s="1">
        <f>Cleaned_Data[[#This Row],[ residential_assets_value]]+Cleaned_Data[[#This Row],[ commercial_assets_value]]+Cleaned_Data[[#This Row],[ luxury_assets_value]]</f>
        <v>9500000</v>
      </c>
      <c r="S1671" s="1">
        <f>Cleaned_Data[[#This Row],[ income_annum]]+Cleaned_Data[[#This Row],[ residential_assets_value]]+Cleaned_Data[[#This Row],[ commercial_assets_value]]+Cleaned_Data[[#This Row],[ luxury_assets_value]]</f>
        <v>12700000</v>
      </c>
      <c r="T1671" s="1" t="str">
        <f t="shared" si="106"/>
        <v>1–2 Cr</v>
      </c>
      <c r="U1671" s="12">
        <f t="shared" si="107"/>
        <v>466667</v>
      </c>
      <c r="V1671" s="1" t="str">
        <f>IF(Cleaned_Data[[#This Row],[EMI_Estimate]]&lt;50000, "50K", IF(Cleaned_Data[[#This Row],[EMI_Estimate]]&lt;100000, "50K-1L", IF(Cleaned_Data[[#This Row],[EMI_Estimate]]&lt;150000, "1L-1.5L", IF(Cleaned_Data[[#This Row],[EMI_Estimate]]&lt;200000,"1.5-2L", "&gt;2L"))))</f>
        <v>&gt;2L</v>
      </c>
    </row>
    <row r="1672" spans="1:22" x14ac:dyDescent="0.35">
      <c r="A1672">
        <v>1671</v>
      </c>
      <c r="B1672">
        <v>4</v>
      </c>
      <c r="C1672" t="s">
        <v>22</v>
      </c>
      <c r="D1672" t="s">
        <v>23</v>
      </c>
      <c r="E1672">
        <v>1600000</v>
      </c>
      <c r="F1672" t="str">
        <f t="shared" si="104"/>
        <v>15-20 Lakh</v>
      </c>
      <c r="G1672">
        <v>4400000</v>
      </c>
      <c r="H1672">
        <v>20</v>
      </c>
      <c r="I1672">
        <v>382</v>
      </c>
      <c r="J1672" s="1">
        <v>1700000</v>
      </c>
      <c r="K1672" s="1">
        <v>300000</v>
      </c>
      <c r="L1672" s="1">
        <v>5200000</v>
      </c>
      <c r="M1672" s="1">
        <v>1900000</v>
      </c>
      <c r="N1672" s="1" t="s">
        <v>24</v>
      </c>
      <c r="O1672" s="1">
        <f>Cleaned_Data[[#This Row],[ loan_amount]]-Cleaned_Data[[#This Row],[ bank_asset_value]]</f>
        <v>2500000</v>
      </c>
      <c r="P1672" s="1">
        <f>Cleaned_Data[[#This Row],[ loan_amount]]</f>
        <v>4400000</v>
      </c>
      <c r="Q1672" s="1" t="str">
        <f t="shared" si="105"/>
        <v>300–499</v>
      </c>
      <c r="R1672" s="1">
        <f>Cleaned_Data[[#This Row],[ residential_assets_value]]+Cleaned_Data[[#This Row],[ commercial_assets_value]]+Cleaned_Data[[#This Row],[ luxury_assets_value]]</f>
        <v>7200000</v>
      </c>
      <c r="S1672" s="1">
        <f>Cleaned_Data[[#This Row],[ income_annum]]+Cleaned_Data[[#This Row],[ residential_assets_value]]+Cleaned_Data[[#This Row],[ commercial_assets_value]]+Cleaned_Data[[#This Row],[ luxury_assets_value]]</f>
        <v>8800000</v>
      </c>
      <c r="T1672" s="1" t="str">
        <f t="shared" si="106"/>
        <v>&lt;1 Cr</v>
      </c>
      <c r="U1672" s="12">
        <f t="shared" si="107"/>
        <v>220000</v>
      </c>
      <c r="V1672" s="1" t="str">
        <f>IF(Cleaned_Data[[#This Row],[EMI_Estimate]]&lt;50000, "50K", IF(Cleaned_Data[[#This Row],[EMI_Estimate]]&lt;100000, "50K-1L", IF(Cleaned_Data[[#This Row],[EMI_Estimate]]&lt;150000, "1L-1.5L", IF(Cleaned_Data[[#This Row],[EMI_Estimate]]&lt;200000,"1.5-2L", "&gt;2L"))))</f>
        <v>&gt;2L</v>
      </c>
    </row>
    <row r="1673" spans="1:22" x14ac:dyDescent="0.35">
      <c r="A1673">
        <v>1672</v>
      </c>
      <c r="B1673">
        <v>2</v>
      </c>
      <c r="C1673" t="s">
        <v>22</v>
      </c>
      <c r="D1673" t="s">
        <v>20</v>
      </c>
      <c r="E1673">
        <v>3900000</v>
      </c>
      <c r="F1673" t="str">
        <f t="shared" si="104"/>
        <v>&gt;20 Lakh</v>
      </c>
      <c r="G1673">
        <v>14900000</v>
      </c>
      <c r="H1673">
        <v>6</v>
      </c>
      <c r="I1673">
        <v>415</v>
      </c>
      <c r="J1673" s="1">
        <v>2200000</v>
      </c>
      <c r="K1673" s="1">
        <v>4300000</v>
      </c>
      <c r="L1673" s="1">
        <v>9500000</v>
      </c>
      <c r="M1673" s="1">
        <v>4600000</v>
      </c>
      <c r="N1673" s="1" t="s">
        <v>24</v>
      </c>
      <c r="O1673" s="1">
        <f>Cleaned_Data[[#This Row],[ loan_amount]]-Cleaned_Data[[#This Row],[ bank_asset_value]]</f>
        <v>10300000</v>
      </c>
      <c r="P1673" s="1">
        <f>Cleaned_Data[[#This Row],[ loan_amount]]</f>
        <v>14900000</v>
      </c>
      <c r="Q1673" s="1" t="str">
        <f t="shared" si="105"/>
        <v>300–499</v>
      </c>
      <c r="R1673" s="1">
        <f>Cleaned_Data[[#This Row],[ residential_assets_value]]+Cleaned_Data[[#This Row],[ commercial_assets_value]]+Cleaned_Data[[#This Row],[ luxury_assets_value]]</f>
        <v>16000000</v>
      </c>
      <c r="S1673" s="1">
        <f>Cleaned_Data[[#This Row],[ income_annum]]+Cleaned_Data[[#This Row],[ residential_assets_value]]+Cleaned_Data[[#This Row],[ commercial_assets_value]]+Cleaned_Data[[#This Row],[ luxury_assets_value]]</f>
        <v>19900000</v>
      </c>
      <c r="T1673" s="1" t="str">
        <f t="shared" si="106"/>
        <v>1–2 Cr</v>
      </c>
      <c r="U1673" s="12">
        <f t="shared" si="107"/>
        <v>2483333</v>
      </c>
      <c r="V1673" s="1" t="str">
        <f>IF(Cleaned_Data[[#This Row],[EMI_Estimate]]&lt;50000, "50K", IF(Cleaned_Data[[#This Row],[EMI_Estimate]]&lt;100000, "50K-1L", IF(Cleaned_Data[[#This Row],[EMI_Estimate]]&lt;150000, "1L-1.5L", IF(Cleaned_Data[[#This Row],[EMI_Estimate]]&lt;200000,"1.5-2L", "&gt;2L"))))</f>
        <v>&gt;2L</v>
      </c>
    </row>
    <row r="1674" spans="1:22" x14ac:dyDescent="0.35">
      <c r="A1674">
        <v>1673</v>
      </c>
      <c r="B1674">
        <v>5</v>
      </c>
      <c r="C1674" t="s">
        <v>19</v>
      </c>
      <c r="D1674" t="s">
        <v>23</v>
      </c>
      <c r="E1674">
        <v>2000000</v>
      </c>
      <c r="F1674" t="str">
        <f t="shared" si="104"/>
        <v>&gt;20 Lakh</v>
      </c>
      <c r="G1674">
        <v>6300000</v>
      </c>
      <c r="H1674">
        <v>4</v>
      </c>
      <c r="I1674">
        <v>366</v>
      </c>
      <c r="J1674" s="1">
        <v>5300000</v>
      </c>
      <c r="K1674" s="1">
        <v>2200000</v>
      </c>
      <c r="L1674" s="1">
        <v>5400000</v>
      </c>
      <c r="M1674" s="1">
        <v>2800000</v>
      </c>
      <c r="N1674" s="1" t="s">
        <v>21</v>
      </c>
      <c r="O1674" s="1">
        <f>Cleaned_Data[[#This Row],[ loan_amount]]-Cleaned_Data[[#This Row],[ bank_asset_value]]</f>
        <v>3500000</v>
      </c>
      <c r="P1674" s="1">
        <f>Cleaned_Data[[#This Row],[ loan_amount]]</f>
        <v>6300000</v>
      </c>
      <c r="Q1674" s="1" t="str">
        <f t="shared" si="105"/>
        <v>300–499</v>
      </c>
      <c r="R1674" s="1">
        <f>Cleaned_Data[[#This Row],[ residential_assets_value]]+Cleaned_Data[[#This Row],[ commercial_assets_value]]+Cleaned_Data[[#This Row],[ luxury_assets_value]]</f>
        <v>12900000</v>
      </c>
      <c r="S1674" s="1">
        <f>Cleaned_Data[[#This Row],[ income_annum]]+Cleaned_Data[[#This Row],[ residential_assets_value]]+Cleaned_Data[[#This Row],[ commercial_assets_value]]+Cleaned_Data[[#This Row],[ luxury_assets_value]]</f>
        <v>14900000</v>
      </c>
      <c r="T1674" s="1" t="str">
        <f t="shared" si="106"/>
        <v>1–2 Cr</v>
      </c>
      <c r="U1674" s="12">
        <f t="shared" si="107"/>
        <v>1575000</v>
      </c>
      <c r="V1674" s="1" t="str">
        <f>IF(Cleaned_Data[[#This Row],[EMI_Estimate]]&lt;50000, "50K", IF(Cleaned_Data[[#This Row],[EMI_Estimate]]&lt;100000, "50K-1L", IF(Cleaned_Data[[#This Row],[EMI_Estimate]]&lt;150000, "1L-1.5L", IF(Cleaned_Data[[#This Row],[EMI_Estimate]]&lt;200000,"1.5-2L", "&gt;2L"))))</f>
        <v>&gt;2L</v>
      </c>
    </row>
    <row r="1675" spans="1:22" x14ac:dyDescent="0.35">
      <c r="A1675">
        <v>1674</v>
      </c>
      <c r="B1675">
        <v>1</v>
      </c>
      <c r="C1675" t="s">
        <v>19</v>
      </c>
      <c r="D1675" t="s">
        <v>23</v>
      </c>
      <c r="E1675">
        <v>7600000</v>
      </c>
      <c r="F1675" t="str">
        <f t="shared" si="104"/>
        <v>&gt;20 Lakh</v>
      </c>
      <c r="G1675">
        <v>25400000</v>
      </c>
      <c r="H1675">
        <v>10</v>
      </c>
      <c r="I1675">
        <v>595</v>
      </c>
      <c r="J1675" s="1">
        <v>7900000</v>
      </c>
      <c r="K1675" s="1">
        <v>400000</v>
      </c>
      <c r="L1675" s="1">
        <v>24900000</v>
      </c>
      <c r="M1675" s="1">
        <v>11000000</v>
      </c>
      <c r="N1675" s="1" t="s">
        <v>21</v>
      </c>
      <c r="O1675" s="1">
        <f>Cleaned_Data[[#This Row],[ loan_amount]]-Cleaned_Data[[#This Row],[ bank_asset_value]]</f>
        <v>14400000</v>
      </c>
      <c r="P1675" s="1">
        <f>Cleaned_Data[[#This Row],[ loan_amount]]</f>
        <v>25400000</v>
      </c>
      <c r="Q1675" s="1" t="str">
        <f t="shared" si="105"/>
        <v>500–599</v>
      </c>
      <c r="R1675" s="1">
        <f>Cleaned_Data[[#This Row],[ residential_assets_value]]+Cleaned_Data[[#This Row],[ commercial_assets_value]]+Cleaned_Data[[#This Row],[ luxury_assets_value]]</f>
        <v>33200000</v>
      </c>
      <c r="S1675" s="1">
        <f>Cleaned_Data[[#This Row],[ income_annum]]+Cleaned_Data[[#This Row],[ residential_assets_value]]+Cleaned_Data[[#This Row],[ commercial_assets_value]]+Cleaned_Data[[#This Row],[ luxury_assets_value]]</f>
        <v>40800000</v>
      </c>
      <c r="T1675" s="1" t="str">
        <f t="shared" si="106"/>
        <v>&gt;4 Cr</v>
      </c>
      <c r="U1675" s="12">
        <f t="shared" si="107"/>
        <v>2540000</v>
      </c>
      <c r="V1675" s="1" t="str">
        <f>IF(Cleaned_Data[[#This Row],[EMI_Estimate]]&lt;50000, "50K", IF(Cleaned_Data[[#This Row],[EMI_Estimate]]&lt;100000, "50K-1L", IF(Cleaned_Data[[#This Row],[EMI_Estimate]]&lt;150000, "1L-1.5L", IF(Cleaned_Data[[#This Row],[EMI_Estimate]]&lt;200000,"1.5-2L", "&gt;2L"))))</f>
        <v>&gt;2L</v>
      </c>
    </row>
    <row r="1676" spans="1:22" x14ac:dyDescent="0.35">
      <c r="A1676">
        <v>1675</v>
      </c>
      <c r="B1676">
        <v>1</v>
      </c>
      <c r="C1676" t="s">
        <v>22</v>
      </c>
      <c r="D1676" t="s">
        <v>20</v>
      </c>
      <c r="E1676">
        <v>9800000</v>
      </c>
      <c r="F1676" t="str">
        <f t="shared" si="104"/>
        <v>&gt;20 Lakh</v>
      </c>
      <c r="G1676">
        <v>21300000</v>
      </c>
      <c r="H1676">
        <v>2</v>
      </c>
      <c r="I1676">
        <v>356</v>
      </c>
      <c r="J1676" s="1">
        <v>23000000</v>
      </c>
      <c r="K1676" s="1">
        <v>12300000</v>
      </c>
      <c r="L1676" s="1">
        <v>25700000</v>
      </c>
      <c r="M1676" s="1">
        <v>14600000</v>
      </c>
      <c r="N1676" s="1" t="s">
        <v>24</v>
      </c>
      <c r="O1676" s="1">
        <f>Cleaned_Data[[#This Row],[ loan_amount]]-Cleaned_Data[[#This Row],[ bank_asset_value]]</f>
        <v>6700000</v>
      </c>
      <c r="P1676" s="1">
        <f>Cleaned_Data[[#This Row],[ loan_amount]]</f>
        <v>21300000</v>
      </c>
      <c r="Q1676" s="1" t="str">
        <f t="shared" si="105"/>
        <v>300–499</v>
      </c>
      <c r="R1676" s="1">
        <f>Cleaned_Data[[#This Row],[ residential_assets_value]]+Cleaned_Data[[#This Row],[ commercial_assets_value]]+Cleaned_Data[[#This Row],[ luxury_assets_value]]</f>
        <v>61000000</v>
      </c>
      <c r="S1676" s="1">
        <f>Cleaned_Data[[#This Row],[ income_annum]]+Cleaned_Data[[#This Row],[ residential_assets_value]]+Cleaned_Data[[#This Row],[ commercial_assets_value]]+Cleaned_Data[[#This Row],[ luxury_assets_value]]</f>
        <v>70800000</v>
      </c>
      <c r="T1676" s="1" t="str">
        <f t="shared" si="106"/>
        <v>&gt;4 Cr</v>
      </c>
      <c r="U1676" s="12">
        <f t="shared" si="107"/>
        <v>10650000</v>
      </c>
      <c r="V1676" s="1" t="str">
        <f>IF(Cleaned_Data[[#This Row],[EMI_Estimate]]&lt;50000, "50K", IF(Cleaned_Data[[#This Row],[EMI_Estimate]]&lt;100000, "50K-1L", IF(Cleaned_Data[[#This Row],[EMI_Estimate]]&lt;150000, "1L-1.5L", IF(Cleaned_Data[[#This Row],[EMI_Estimate]]&lt;200000,"1.5-2L", "&gt;2L"))))</f>
        <v>&gt;2L</v>
      </c>
    </row>
    <row r="1677" spans="1:22" x14ac:dyDescent="0.35">
      <c r="A1677">
        <v>1676</v>
      </c>
      <c r="B1677">
        <v>5</v>
      </c>
      <c r="C1677" t="s">
        <v>22</v>
      </c>
      <c r="D1677" t="s">
        <v>20</v>
      </c>
      <c r="E1677">
        <v>7900000</v>
      </c>
      <c r="F1677" t="str">
        <f t="shared" si="104"/>
        <v>&gt;20 Lakh</v>
      </c>
      <c r="G1677">
        <v>29900000</v>
      </c>
      <c r="H1677">
        <v>6</v>
      </c>
      <c r="I1677">
        <v>568</v>
      </c>
      <c r="J1677" s="1">
        <v>5800000</v>
      </c>
      <c r="K1677" s="1">
        <v>13900000</v>
      </c>
      <c r="L1677" s="1">
        <v>15900000</v>
      </c>
      <c r="M1677" s="1">
        <v>8700000</v>
      </c>
      <c r="N1677" s="1" t="s">
        <v>21</v>
      </c>
      <c r="O1677" s="1">
        <f>Cleaned_Data[[#This Row],[ loan_amount]]-Cleaned_Data[[#This Row],[ bank_asset_value]]</f>
        <v>21200000</v>
      </c>
      <c r="P1677" s="1">
        <f>Cleaned_Data[[#This Row],[ loan_amount]]</f>
        <v>29900000</v>
      </c>
      <c r="Q1677" s="1" t="str">
        <f t="shared" si="105"/>
        <v>500–599</v>
      </c>
      <c r="R1677" s="1">
        <f>Cleaned_Data[[#This Row],[ residential_assets_value]]+Cleaned_Data[[#This Row],[ commercial_assets_value]]+Cleaned_Data[[#This Row],[ luxury_assets_value]]</f>
        <v>35600000</v>
      </c>
      <c r="S1677" s="1">
        <f>Cleaned_Data[[#This Row],[ income_annum]]+Cleaned_Data[[#This Row],[ residential_assets_value]]+Cleaned_Data[[#This Row],[ commercial_assets_value]]+Cleaned_Data[[#This Row],[ luxury_assets_value]]</f>
        <v>43500000</v>
      </c>
      <c r="T1677" s="1" t="str">
        <f t="shared" si="106"/>
        <v>&gt;4 Cr</v>
      </c>
      <c r="U1677" s="12">
        <f t="shared" si="107"/>
        <v>4983333</v>
      </c>
      <c r="V1677" s="1" t="str">
        <f>IF(Cleaned_Data[[#This Row],[EMI_Estimate]]&lt;50000, "50K", IF(Cleaned_Data[[#This Row],[EMI_Estimate]]&lt;100000, "50K-1L", IF(Cleaned_Data[[#This Row],[EMI_Estimate]]&lt;150000, "1L-1.5L", IF(Cleaned_Data[[#This Row],[EMI_Estimate]]&lt;200000,"1.5-2L", "&gt;2L"))))</f>
        <v>&gt;2L</v>
      </c>
    </row>
    <row r="1678" spans="1:22" x14ac:dyDescent="0.35">
      <c r="A1678">
        <v>1677</v>
      </c>
      <c r="B1678">
        <v>1</v>
      </c>
      <c r="C1678" t="s">
        <v>19</v>
      </c>
      <c r="D1678" t="s">
        <v>20</v>
      </c>
      <c r="E1678">
        <v>1600000</v>
      </c>
      <c r="F1678" t="str">
        <f t="shared" si="104"/>
        <v>15-20 Lakh</v>
      </c>
      <c r="G1678">
        <v>4000000</v>
      </c>
      <c r="H1678">
        <v>10</v>
      </c>
      <c r="I1678">
        <v>615</v>
      </c>
      <c r="J1678" s="1">
        <v>2200000</v>
      </c>
      <c r="K1678" s="1">
        <v>2700000</v>
      </c>
      <c r="L1678" s="1">
        <v>5500000</v>
      </c>
      <c r="M1678" s="1">
        <v>1400000</v>
      </c>
      <c r="N1678" s="1" t="s">
        <v>21</v>
      </c>
      <c r="O1678" s="1">
        <f>Cleaned_Data[[#This Row],[ loan_amount]]-Cleaned_Data[[#This Row],[ bank_asset_value]]</f>
        <v>2600000</v>
      </c>
      <c r="P1678" s="1">
        <f>Cleaned_Data[[#This Row],[ loan_amount]]</f>
        <v>4000000</v>
      </c>
      <c r="Q1678" s="1" t="str">
        <f t="shared" si="105"/>
        <v>600–699</v>
      </c>
      <c r="R1678" s="1">
        <f>Cleaned_Data[[#This Row],[ residential_assets_value]]+Cleaned_Data[[#This Row],[ commercial_assets_value]]+Cleaned_Data[[#This Row],[ luxury_assets_value]]</f>
        <v>10400000</v>
      </c>
      <c r="S1678" s="1">
        <f>Cleaned_Data[[#This Row],[ income_annum]]+Cleaned_Data[[#This Row],[ residential_assets_value]]+Cleaned_Data[[#This Row],[ commercial_assets_value]]+Cleaned_Data[[#This Row],[ luxury_assets_value]]</f>
        <v>12000000</v>
      </c>
      <c r="T1678" s="1" t="str">
        <f t="shared" si="106"/>
        <v>1–2 Cr</v>
      </c>
      <c r="U1678" s="12">
        <f t="shared" si="107"/>
        <v>400000</v>
      </c>
      <c r="V1678" s="1" t="str">
        <f>IF(Cleaned_Data[[#This Row],[EMI_Estimate]]&lt;50000, "50K", IF(Cleaned_Data[[#This Row],[EMI_Estimate]]&lt;100000, "50K-1L", IF(Cleaned_Data[[#This Row],[EMI_Estimate]]&lt;150000, "1L-1.5L", IF(Cleaned_Data[[#This Row],[EMI_Estimate]]&lt;200000,"1.5-2L", "&gt;2L"))))</f>
        <v>&gt;2L</v>
      </c>
    </row>
    <row r="1679" spans="1:22" x14ac:dyDescent="0.35">
      <c r="A1679">
        <v>1678</v>
      </c>
      <c r="B1679">
        <v>1</v>
      </c>
      <c r="C1679" t="s">
        <v>19</v>
      </c>
      <c r="D1679" t="s">
        <v>23</v>
      </c>
      <c r="E1679">
        <v>6400000</v>
      </c>
      <c r="F1679" t="str">
        <f t="shared" si="104"/>
        <v>&gt;20 Lakh</v>
      </c>
      <c r="G1679">
        <v>13900000</v>
      </c>
      <c r="H1679">
        <v>12</v>
      </c>
      <c r="I1679">
        <v>313</v>
      </c>
      <c r="J1679" s="1">
        <v>18600000</v>
      </c>
      <c r="K1679" s="1">
        <v>6300000</v>
      </c>
      <c r="L1679" s="1">
        <v>18600000</v>
      </c>
      <c r="M1679" s="1">
        <v>4900000</v>
      </c>
      <c r="N1679" s="1" t="s">
        <v>24</v>
      </c>
      <c r="O1679" s="1">
        <f>Cleaned_Data[[#This Row],[ loan_amount]]-Cleaned_Data[[#This Row],[ bank_asset_value]]</f>
        <v>9000000</v>
      </c>
      <c r="P1679" s="1">
        <f>Cleaned_Data[[#This Row],[ loan_amount]]</f>
        <v>13900000</v>
      </c>
      <c r="Q1679" s="1" t="str">
        <f t="shared" si="105"/>
        <v>300–499</v>
      </c>
      <c r="R1679" s="1">
        <f>Cleaned_Data[[#This Row],[ residential_assets_value]]+Cleaned_Data[[#This Row],[ commercial_assets_value]]+Cleaned_Data[[#This Row],[ luxury_assets_value]]</f>
        <v>43500000</v>
      </c>
      <c r="S1679" s="1">
        <f>Cleaned_Data[[#This Row],[ income_annum]]+Cleaned_Data[[#This Row],[ residential_assets_value]]+Cleaned_Data[[#This Row],[ commercial_assets_value]]+Cleaned_Data[[#This Row],[ luxury_assets_value]]</f>
        <v>49900000</v>
      </c>
      <c r="T1679" s="1" t="str">
        <f t="shared" si="106"/>
        <v>&gt;4 Cr</v>
      </c>
      <c r="U1679" s="12">
        <f t="shared" si="107"/>
        <v>1158333</v>
      </c>
      <c r="V1679" s="1" t="str">
        <f>IF(Cleaned_Data[[#This Row],[EMI_Estimate]]&lt;50000, "50K", IF(Cleaned_Data[[#This Row],[EMI_Estimate]]&lt;100000, "50K-1L", IF(Cleaned_Data[[#This Row],[EMI_Estimate]]&lt;150000, "1L-1.5L", IF(Cleaned_Data[[#This Row],[EMI_Estimate]]&lt;200000,"1.5-2L", "&gt;2L"))))</f>
        <v>&gt;2L</v>
      </c>
    </row>
    <row r="1680" spans="1:22" x14ac:dyDescent="0.35">
      <c r="A1680">
        <v>1679</v>
      </c>
      <c r="B1680">
        <v>1</v>
      </c>
      <c r="C1680" t="s">
        <v>19</v>
      </c>
      <c r="D1680" t="s">
        <v>23</v>
      </c>
      <c r="E1680">
        <v>6400000</v>
      </c>
      <c r="F1680" t="str">
        <f t="shared" si="104"/>
        <v>&gt;20 Lakh</v>
      </c>
      <c r="G1680">
        <v>17900000</v>
      </c>
      <c r="H1680">
        <v>6</v>
      </c>
      <c r="I1680">
        <v>575</v>
      </c>
      <c r="J1680" s="1">
        <v>6600000</v>
      </c>
      <c r="K1680" s="1">
        <v>7600000</v>
      </c>
      <c r="L1680" s="1">
        <v>23100000</v>
      </c>
      <c r="M1680" s="1">
        <v>5300000</v>
      </c>
      <c r="N1680" s="1" t="s">
        <v>21</v>
      </c>
      <c r="O1680" s="1">
        <f>Cleaned_Data[[#This Row],[ loan_amount]]-Cleaned_Data[[#This Row],[ bank_asset_value]]</f>
        <v>12600000</v>
      </c>
      <c r="P1680" s="1">
        <f>Cleaned_Data[[#This Row],[ loan_amount]]</f>
        <v>17900000</v>
      </c>
      <c r="Q1680" s="1" t="str">
        <f t="shared" si="105"/>
        <v>500–599</v>
      </c>
      <c r="R1680" s="1">
        <f>Cleaned_Data[[#This Row],[ residential_assets_value]]+Cleaned_Data[[#This Row],[ commercial_assets_value]]+Cleaned_Data[[#This Row],[ luxury_assets_value]]</f>
        <v>37300000</v>
      </c>
      <c r="S1680" s="1">
        <f>Cleaned_Data[[#This Row],[ income_annum]]+Cleaned_Data[[#This Row],[ residential_assets_value]]+Cleaned_Data[[#This Row],[ commercial_assets_value]]+Cleaned_Data[[#This Row],[ luxury_assets_value]]</f>
        <v>43700000</v>
      </c>
      <c r="T1680" s="1" t="str">
        <f t="shared" si="106"/>
        <v>&gt;4 Cr</v>
      </c>
      <c r="U1680" s="12">
        <f t="shared" si="107"/>
        <v>2983333</v>
      </c>
      <c r="V1680" s="1" t="str">
        <f>IF(Cleaned_Data[[#This Row],[EMI_Estimate]]&lt;50000, "50K", IF(Cleaned_Data[[#This Row],[EMI_Estimate]]&lt;100000, "50K-1L", IF(Cleaned_Data[[#This Row],[EMI_Estimate]]&lt;150000, "1L-1.5L", IF(Cleaned_Data[[#This Row],[EMI_Estimate]]&lt;200000,"1.5-2L", "&gt;2L"))))</f>
        <v>&gt;2L</v>
      </c>
    </row>
    <row r="1681" spans="1:22" x14ac:dyDescent="0.35">
      <c r="A1681">
        <v>1680</v>
      </c>
      <c r="B1681">
        <v>4</v>
      </c>
      <c r="C1681" t="s">
        <v>19</v>
      </c>
      <c r="D1681" t="s">
        <v>20</v>
      </c>
      <c r="E1681">
        <v>1600000</v>
      </c>
      <c r="F1681" t="str">
        <f t="shared" si="104"/>
        <v>15-20 Lakh</v>
      </c>
      <c r="G1681">
        <v>5500000</v>
      </c>
      <c r="H1681">
        <v>10</v>
      </c>
      <c r="I1681">
        <v>577</v>
      </c>
      <c r="J1681" s="1">
        <v>400000</v>
      </c>
      <c r="K1681" s="1">
        <v>1200000</v>
      </c>
      <c r="L1681" s="1">
        <v>4100000</v>
      </c>
      <c r="M1681" s="1">
        <v>1400000</v>
      </c>
      <c r="N1681" s="1" t="s">
        <v>21</v>
      </c>
      <c r="O1681" s="1">
        <f>Cleaned_Data[[#This Row],[ loan_amount]]-Cleaned_Data[[#This Row],[ bank_asset_value]]</f>
        <v>4100000</v>
      </c>
      <c r="P1681" s="1">
        <f>Cleaned_Data[[#This Row],[ loan_amount]]</f>
        <v>5500000</v>
      </c>
      <c r="Q1681" s="1" t="str">
        <f t="shared" si="105"/>
        <v>500–599</v>
      </c>
      <c r="R1681" s="1">
        <f>Cleaned_Data[[#This Row],[ residential_assets_value]]+Cleaned_Data[[#This Row],[ commercial_assets_value]]+Cleaned_Data[[#This Row],[ luxury_assets_value]]</f>
        <v>5700000</v>
      </c>
      <c r="S1681" s="1">
        <f>Cleaned_Data[[#This Row],[ income_annum]]+Cleaned_Data[[#This Row],[ residential_assets_value]]+Cleaned_Data[[#This Row],[ commercial_assets_value]]+Cleaned_Data[[#This Row],[ luxury_assets_value]]</f>
        <v>7300000</v>
      </c>
      <c r="T1681" s="1" t="str">
        <f t="shared" si="106"/>
        <v>&lt;1 Cr</v>
      </c>
      <c r="U1681" s="12">
        <f t="shared" si="107"/>
        <v>550000</v>
      </c>
      <c r="V1681" s="1" t="str">
        <f>IF(Cleaned_Data[[#This Row],[EMI_Estimate]]&lt;50000, "50K", IF(Cleaned_Data[[#This Row],[EMI_Estimate]]&lt;100000, "50K-1L", IF(Cleaned_Data[[#This Row],[EMI_Estimate]]&lt;150000, "1L-1.5L", IF(Cleaned_Data[[#This Row],[EMI_Estimate]]&lt;200000,"1.5-2L", "&gt;2L"))))</f>
        <v>&gt;2L</v>
      </c>
    </row>
    <row r="1682" spans="1:22" x14ac:dyDescent="0.35">
      <c r="A1682">
        <v>1681</v>
      </c>
      <c r="B1682">
        <v>0</v>
      </c>
      <c r="C1682" t="s">
        <v>19</v>
      </c>
      <c r="D1682" t="s">
        <v>20</v>
      </c>
      <c r="E1682">
        <v>9200000</v>
      </c>
      <c r="F1682" t="str">
        <f t="shared" si="104"/>
        <v>&gt;20 Lakh</v>
      </c>
      <c r="G1682">
        <v>30700000</v>
      </c>
      <c r="H1682">
        <v>10</v>
      </c>
      <c r="I1682">
        <v>455</v>
      </c>
      <c r="J1682" s="1">
        <v>24900000</v>
      </c>
      <c r="K1682" s="1">
        <v>2000000</v>
      </c>
      <c r="L1682" s="1">
        <v>32900000</v>
      </c>
      <c r="M1682" s="1">
        <v>5200000</v>
      </c>
      <c r="N1682" s="1" t="s">
        <v>24</v>
      </c>
      <c r="O1682" s="1">
        <f>Cleaned_Data[[#This Row],[ loan_amount]]-Cleaned_Data[[#This Row],[ bank_asset_value]]</f>
        <v>25500000</v>
      </c>
      <c r="P1682" s="1">
        <f>Cleaned_Data[[#This Row],[ loan_amount]]</f>
        <v>30700000</v>
      </c>
      <c r="Q1682" s="1" t="str">
        <f t="shared" si="105"/>
        <v>300–499</v>
      </c>
      <c r="R1682" s="1">
        <f>Cleaned_Data[[#This Row],[ residential_assets_value]]+Cleaned_Data[[#This Row],[ commercial_assets_value]]+Cleaned_Data[[#This Row],[ luxury_assets_value]]</f>
        <v>59800000</v>
      </c>
      <c r="S1682" s="1">
        <f>Cleaned_Data[[#This Row],[ income_annum]]+Cleaned_Data[[#This Row],[ residential_assets_value]]+Cleaned_Data[[#This Row],[ commercial_assets_value]]+Cleaned_Data[[#This Row],[ luxury_assets_value]]</f>
        <v>69000000</v>
      </c>
      <c r="T1682" s="1" t="str">
        <f t="shared" si="106"/>
        <v>&gt;4 Cr</v>
      </c>
      <c r="U1682" s="12">
        <f t="shared" si="107"/>
        <v>3070000</v>
      </c>
      <c r="V1682" s="1" t="str">
        <f>IF(Cleaned_Data[[#This Row],[EMI_Estimate]]&lt;50000, "50K", IF(Cleaned_Data[[#This Row],[EMI_Estimate]]&lt;100000, "50K-1L", IF(Cleaned_Data[[#This Row],[EMI_Estimate]]&lt;150000, "1L-1.5L", IF(Cleaned_Data[[#This Row],[EMI_Estimate]]&lt;200000,"1.5-2L", "&gt;2L"))))</f>
        <v>&gt;2L</v>
      </c>
    </row>
    <row r="1683" spans="1:22" x14ac:dyDescent="0.35">
      <c r="A1683">
        <v>1682</v>
      </c>
      <c r="B1683">
        <v>1</v>
      </c>
      <c r="C1683" t="s">
        <v>22</v>
      </c>
      <c r="D1683" t="s">
        <v>20</v>
      </c>
      <c r="E1683">
        <v>7800000</v>
      </c>
      <c r="F1683" t="str">
        <f t="shared" si="104"/>
        <v>&gt;20 Lakh</v>
      </c>
      <c r="G1683">
        <v>24900000</v>
      </c>
      <c r="H1683">
        <v>6</v>
      </c>
      <c r="I1683">
        <v>500</v>
      </c>
      <c r="J1683" s="1">
        <v>15300000</v>
      </c>
      <c r="K1683" s="1">
        <v>10000000</v>
      </c>
      <c r="L1683" s="1">
        <v>16500000</v>
      </c>
      <c r="M1683" s="1">
        <v>4500000</v>
      </c>
      <c r="N1683" s="1" t="s">
        <v>24</v>
      </c>
      <c r="O1683" s="1">
        <f>Cleaned_Data[[#This Row],[ loan_amount]]-Cleaned_Data[[#This Row],[ bank_asset_value]]</f>
        <v>20400000</v>
      </c>
      <c r="P1683" s="1">
        <f>Cleaned_Data[[#This Row],[ loan_amount]]</f>
        <v>24900000</v>
      </c>
      <c r="Q1683" s="1" t="str">
        <f t="shared" si="105"/>
        <v>500–599</v>
      </c>
      <c r="R1683" s="1">
        <f>Cleaned_Data[[#This Row],[ residential_assets_value]]+Cleaned_Data[[#This Row],[ commercial_assets_value]]+Cleaned_Data[[#This Row],[ luxury_assets_value]]</f>
        <v>41800000</v>
      </c>
      <c r="S1683" s="1">
        <f>Cleaned_Data[[#This Row],[ income_annum]]+Cleaned_Data[[#This Row],[ residential_assets_value]]+Cleaned_Data[[#This Row],[ commercial_assets_value]]+Cleaned_Data[[#This Row],[ luxury_assets_value]]</f>
        <v>49600000</v>
      </c>
      <c r="T1683" s="1" t="str">
        <f t="shared" si="106"/>
        <v>&gt;4 Cr</v>
      </c>
      <c r="U1683" s="12">
        <f t="shared" si="107"/>
        <v>4150000</v>
      </c>
      <c r="V1683" s="1" t="str">
        <f>IF(Cleaned_Data[[#This Row],[EMI_Estimate]]&lt;50000, "50K", IF(Cleaned_Data[[#This Row],[EMI_Estimate]]&lt;100000, "50K-1L", IF(Cleaned_Data[[#This Row],[EMI_Estimate]]&lt;150000, "1L-1.5L", IF(Cleaned_Data[[#This Row],[EMI_Estimate]]&lt;200000,"1.5-2L", "&gt;2L"))))</f>
        <v>&gt;2L</v>
      </c>
    </row>
    <row r="1684" spans="1:22" x14ac:dyDescent="0.35">
      <c r="A1684">
        <v>1683</v>
      </c>
      <c r="B1684">
        <v>1</v>
      </c>
      <c r="C1684" t="s">
        <v>22</v>
      </c>
      <c r="D1684" t="s">
        <v>23</v>
      </c>
      <c r="E1684">
        <v>4000000</v>
      </c>
      <c r="F1684" t="str">
        <f t="shared" si="104"/>
        <v>&gt;20 Lakh</v>
      </c>
      <c r="G1684">
        <v>9400000</v>
      </c>
      <c r="H1684">
        <v>8</v>
      </c>
      <c r="I1684">
        <v>509</v>
      </c>
      <c r="J1684" s="1">
        <v>1000000</v>
      </c>
      <c r="K1684" s="1">
        <v>4100000</v>
      </c>
      <c r="L1684" s="1">
        <v>10800000</v>
      </c>
      <c r="M1684" s="1">
        <v>5500000</v>
      </c>
      <c r="N1684" s="1" t="s">
        <v>24</v>
      </c>
      <c r="O1684" s="1">
        <f>Cleaned_Data[[#This Row],[ loan_amount]]-Cleaned_Data[[#This Row],[ bank_asset_value]]</f>
        <v>3900000</v>
      </c>
      <c r="P1684" s="1">
        <f>Cleaned_Data[[#This Row],[ loan_amount]]</f>
        <v>9400000</v>
      </c>
      <c r="Q1684" s="1" t="str">
        <f t="shared" si="105"/>
        <v>500–599</v>
      </c>
      <c r="R1684" s="1">
        <f>Cleaned_Data[[#This Row],[ residential_assets_value]]+Cleaned_Data[[#This Row],[ commercial_assets_value]]+Cleaned_Data[[#This Row],[ luxury_assets_value]]</f>
        <v>15900000</v>
      </c>
      <c r="S1684" s="1">
        <f>Cleaned_Data[[#This Row],[ income_annum]]+Cleaned_Data[[#This Row],[ residential_assets_value]]+Cleaned_Data[[#This Row],[ commercial_assets_value]]+Cleaned_Data[[#This Row],[ luxury_assets_value]]</f>
        <v>19900000</v>
      </c>
      <c r="T1684" s="1" t="str">
        <f t="shared" si="106"/>
        <v>1–2 Cr</v>
      </c>
      <c r="U1684" s="12">
        <f t="shared" si="107"/>
        <v>1175000</v>
      </c>
      <c r="V1684" s="1" t="str">
        <f>IF(Cleaned_Data[[#This Row],[EMI_Estimate]]&lt;50000, "50K", IF(Cleaned_Data[[#This Row],[EMI_Estimate]]&lt;100000, "50K-1L", IF(Cleaned_Data[[#This Row],[EMI_Estimate]]&lt;150000, "1L-1.5L", IF(Cleaned_Data[[#This Row],[EMI_Estimate]]&lt;200000,"1.5-2L", "&gt;2L"))))</f>
        <v>&gt;2L</v>
      </c>
    </row>
    <row r="1685" spans="1:22" x14ac:dyDescent="0.35">
      <c r="A1685">
        <v>1684</v>
      </c>
      <c r="B1685">
        <v>2</v>
      </c>
      <c r="C1685" t="s">
        <v>22</v>
      </c>
      <c r="D1685" t="s">
        <v>23</v>
      </c>
      <c r="E1685">
        <v>6100000</v>
      </c>
      <c r="F1685" t="str">
        <f t="shared" si="104"/>
        <v>&gt;20 Lakh</v>
      </c>
      <c r="G1685">
        <v>19400000</v>
      </c>
      <c r="H1685">
        <v>8</v>
      </c>
      <c r="I1685">
        <v>379</v>
      </c>
      <c r="J1685" s="1">
        <v>5300000</v>
      </c>
      <c r="K1685" s="1">
        <v>10800000</v>
      </c>
      <c r="L1685" s="1">
        <v>14300000</v>
      </c>
      <c r="M1685" s="1">
        <v>4100000</v>
      </c>
      <c r="N1685" s="1" t="s">
        <v>24</v>
      </c>
      <c r="O1685" s="1">
        <f>Cleaned_Data[[#This Row],[ loan_amount]]-Cleaned_Data[[#This Row],[ bank_asset_value]]</f>
        <v>15300000</v>
      </c>
      <c r="P1685" s="1">
        <f>Cleaned_Data[[#This Row],[ loan_amount]]</f>
        <v>19400000</v>
      </c>
      <c r="Q1685" s="1" t="str">
        <f t="shared" si="105"/>
        <v>300–499</v>
      </c>
      <c r="R1685" s="1">
        <f>Cleaned_Data[[#This Row],[ residential_assets_value]]+Cleaned_Data[[#This Row],[ commercial_assets_value]]+Cleaned_Data[[#This Row],[ luxury_assets_value]]</f>
        <v>30400000</v>
      </c>
      <c r="S1685" s="1">
        <f>Cleaned_Data[[#This Row],[ income_annum]]+Cleaned_Data[[#This Row],[ residential_assets_value]]+Cleaned_Data[[#This Row],[ commercial_assets_value]]+Cleaned_Data[[#This Row],[ luxury_assets_value]]</f>
        <v>36500000</v>
      </c>
      <c r="T1685" s="1" t="str">
        <f t="shared" si="106"/>
        <v>3–4 Cr</v>
      </c>
      <c r="U1685" s="12">
        <f t="shared" si="107"/>
        <v>2425000</v>
      </c>
      <c r="V1685" s="1" t="str">
        <f>IF(Cleaned_Data[[#This Row],[EMI_Estimate]]&lt;50000, "50K", IF(Cleaned_Data[[#This Row],[EMI_Estimate]]&lt;100000, "50K-1L", IF(Cleaned_Data[[#This Row],[EMI_Estimate]]&lt;150000, "1L-1.5L", IF(Cleaned_Data[[#This Row],[EMI_Estimate]]&lt;200000,"1.5-2L", "&gt;2L"))))</f>
        <v>&gt;2L</v>
      </c>
    </row>
    <row r="1686" spans="1:22" x14ac:dyDescent="0.35">
      <c r="A1686">
        <v>1685</v>
      </c>
      <c r="B1686">
        <v>5</v>
      </c>
      <c r="C1686" t="s">
        <v>19</v>
      </c>
      <c r="D1686" t="s">
        <v>20</v>
      </c>
      <c r="E1686">
        <v>7100000</v>
      </c>
      <c r="F1686" t="str">
        <f t="shared" si="104"/>
        <v>&gt;20 Lakh</v>
      </c>
      <c r="G1686">
        <v>14500000</v>
      </c>
      <c r="H1686">
        <v>14</v>
      </c>
      <c r="I1686">
        <v>664</v>
      </c>
      <c r="J1686" s="1">
        <v>5300000</v>
      </c>
      <c r="K1686" s="1">
        <v>12900000</v>
      </c>
      <c r="L1686" s="1">
        <v>15700000</v>
      </c>
      <c r="M1686" s="1">
        <v>9200000</v>
      </c>
      <c r="N1686" s="1" t="s">
        <v>21</v>
      </c>
      <c r="O1686" s="1">
        <f>Cleaned_Data[[#This Row],[ loan_amount]]-Cleaned_Data[[#This Row],[ bank_asset_value]]</f>
        <v>5300000</v>
      </c>
      <c r="P1686" s="1">
        <f>Cleaned_Data[[#This Row],[ loan_amount]]</f>
        <v>14500000</v>
      </c>
      <c r="Q1686" s="1" t="str">
        <f t="shared" si="105"/>
        <v>600–699</v>
      </c>
      <c r="R1686" s="1">
        <f>Cleaned_Data[[#This Row],[ residential_assets_value]]+Cleaned_Data[[#This Row],[ commercial_assets_value]]+Cleaned_Data[[#This Row],[ luxury_assets_value]]</f>
        <v>33900000</v>
      </c>
      <c r="S1686" s="1">
        <f>Cleaned_Data[[#This Row],[ income_annum]]+Cleaned_Data[[#This Row],[ residential_assets_value]]+Cleaned_Data[[#This Row],[ commercial_assets_value]]+Cleaned_Data[[#This Row],[ luxury_assets_value]]</f>
        <v>41000000</v>
      </c>
      <c r="T1686" s="1" t="str">
        <f t="shared" si="106"/>
        <v>&gt;4 Cr</v>
      </c>
      <c r="U1686" s="12">
        <f t="shared" si="107"/>
        <v>1035714</v>
      </c>
      <c r="V1686" s="1" t="str">
        <f>IF(Cleaned_Data[[#This Row],[EMI_Estimate]]&lt;50000, "50K", IF(Cleaned_Data[[#This Row],[EMI_Estimate]]&lt;100000, "50K-1L", IF(Cleaned_Data[[#This Row],[EMI_Estimate]]&lt;150000, "1L-1.5L", IF(Cleaned_Data[[#This Row],[EMI_Estimate]]&lt;200000,"1.5-2L", "&gt;2L"))))</f>
        <v>&gt;2L</v>
      </c>
    </row>
    <row r="1687" spans="1:22" x14ac:dyDescent="0.35">
      <c r="A1687">
        <v>1686</v>
      </c>
      <c r="B1687">
        <v>0</v>
      </c>
      <c r="C1687" t="s">
        <v>22</v>
      </c>
      <c r="D1687" t="s">
        <v>23</v>
      </c>
      <c r="E1687">
        <v>2500000</v>
      </c>
      <c r="F1687" t="str">
        <f t="shared" si="104"/>
        <v>&gt;20 Lakh</v>
      </c>
      <c r="G1687">
        <v>9900000</v>
      </c>
      <c r="H1687">
        <v>6</v>
      </c>
      <c r="I1687">
        <v>623</v>
      </c>
      <c r="J1687" s="1">
        <v>6000000</v>
      </c>
      <c r="K1687" s="1">
        <v>1800000</v>
      </c>
      <c r="L1687" s="1">
        <v>6200000</v>
      </c>
      <c r="M1687" s="1">
        <v>1800000</v>
      </c>
      <c r="N1687" s="1" t="s">
        <v>21</v>
      </c>
      <c r="O1687" s="1">
        <f>Cleaned_Data[[#This Row],[ loan_amount]]-Cleaned_Data[[#This Row],[ bank_asset_value]]</f>
        <v>8100000</v>
      </c>
      <c r="P1687" s="1">
        <f>Cleaned_Data[[#This Row],[ loan_amount]]</f>
        <v>9900000</v>
      </c>
      <c r="Q1687" s="1" t="str">
        <f t="shared" si="105"/>
        <v>600–699</v>
      </c>
      <c r="R1687" s="1">
        <f>Cleaned_Data[[#This Row],[ residential_assets_value]]+Cleaned_Data[[#This Row],[ commercial_assets_value]]+Cleaned_Data[[#This Row],[ luxury_assets_value]]</f>
        <v>14000000</v>
      </c>
      <c r="S1687" s="1">
        <f>Cleaned_Data[[#This Row],[ income_annum]]+Cleaned_Data[[#This Row],[ residential_assets_value]]+Cleaned_Data[[#This Row],[ commercial_assets_value]]+Cleaned_Data[[#This Row],[ luxury_assets_value]]</f>
        <v>16500000</v>
      </c>
      <c r="T1687" s="1" t="str">
        <f t="shared" si="106"/>
        <v>1–2 Cr</v>
      </c>
      <c r="U1687" s="12">
        <f t="shared" si="107"/>
        <v>1650000</v>
      </c>
      <c r="V1687" s="1" t="str">
        <f>IF(Cleaned_Data[[#This Row],[EMI_Estimate]]&lt;50000, "50K", IF(Cleaned_Data[[#This Row],[EMI_Estimate]]&lt;100000, "50K-1L", IF(Cleaned_Data[[#This Row],[EMI_Estimate]]&lt;150000, "1L-1.5L", IF(Cleaned_Data[[#This Row],[EMI_Estimate]]&lt;200000,"1.5-2L", "&gt;2L"))))</f>
        <v>&gt;2L</v>
      </c>
    </row>
    <row r="1688" spans="1:22" x14ac:dyDescent="0.35">
      <c r="A1688">
        <v>1687</v>
      </c>
      <c r="B1688">
        <v>5</v>
      </c>
      <c r="C1688" t="s">
        <v>19</v>
      </c>
      <c r="D1688" t="s">
        <v>20</v>
      </c>
      <c r="E1688">
        <v>3200000</v>
      </c>
      <c r="F1688" t="str">
        <f t="shared" si="104"/>
        <v>&gt;20 Lakh</v>
      </c>
      <c r="G1688">
        <v>8700000</v>
      </c>
      <c r="H1688">
        <v>16</v>
      </c>
      <c r="I1688">
        <v>558</v>
      </c>
      <c r="J1688" s="1">
        <v>2600000</v>
      </c>
      <c r="K1688" s="1">
        <v>2500000</v>
      </c>
      <c r="L1688" s="1">
        <v>9100000</v>
      </c>
      <c r="M1688" s="1">
        <v>1800000</v>
      </c>
      <c r="N1688" s="1" t="s">
        <v>21</v>
      </c>
      <c r="O1688" s="1">
        <f>Cleaned_Data[[#This Row],[ loan_amount]]-Cleaned_Data[[#This Row],[ bank_asset_value]]</f>
        <v>6900000</v>
      </c>
      <c r="P1688" s="1">
        <f>Cleaned_Data[[#This Row],[ loan_amount]]</f>
        <v>8700000</v>
      </c>
      <c r="Q1688" s="1" t="str">
        <f t="shared" si="105"/>
        <v>500–599</v>
      </c>
      <c r="R1688" s="1">
        <f>Cleaned_Data[[#This Row],[ residential_assets_value]]+Cleaned_Data[[#This Row],[ commercial_assets_value]]+Cleaned_Data[[#This Row],[ luxury_assets_value]]</f>
        <v>14200000</v>
      </c>
      <c r="S1688" s="1">
        <f>Cleaned_Data[[#This Row],[ income_annum]]+Cleaned_Data[[#This Row],[ residential_assets_value]]+Cleaned_Data[[#This Row],[ commercial_assets_value]]+Cleaned_Data[[#This Row],[ luxury_assets_value]]</f>
        <v>17400000</v>
      </c>
      <c r="T1688" s="1" t="str">
        <f t="shared" si="106"/>
        <v>1–2 Cr</v>
      </c>
      <c r="U1688" s="12">
        <f t="shared" si="107"/>
        <v>543750</v>
      </c>
      <c r="V1688" s="1" t="str">
        <f>IF(Cleaned_Data[[#This Row],[EMI_Estimate]]&lt;50000, "50K", IF(Cleaned_Data[[#This Row],[EMI_Estimate]]&lt;100000, "50K-1L", IF(Cleaned_Data[[#This Row],[EMI_Estimate]]&lt;150000, "1L-1.5L", IF(Cleaned_Data[[#This Row],[EMI_Estimate]]&lt;200000,"1.5-2L", "&gt;2L"))))</f>
        <v>&gt;2L</v>
      </c>
    </row>
    <row r="1689" spans="1:22" x14ac:dyDescent="0.35">
      <c r="A1689">
        <v>1688</v>
      </c>
      <c r="B1689">
        <v>4</v>
      </c>
      <c r="C1689" t="s">
        <v>19</v>
      </c>
      <c r="D1689" t="s">
        <v>20</v>
      </c>
      <c r="E1689">
        <v>1700000</v>
      </c>
      <c r="F1689" t="str">
        <f t="shared" si="104"/>
        <v>15-20 Lakh</v>
      </c>
      <c r="G1689">
        <v>4300000</v>
      </c>
      <c r="H1689">
        <v>18</v>
      </c>
      <c r="I1689">
        <v>580</v>
      </c>
      <c r="J1689" s="1">
        <v>1500000</v>
      </c>
      <c r="K1689" s="1">
        <v>2400000</v>
      </c>
      <c r="L1689" s="1">
        <v>6600000</v>
      </c>
      <c r="M1689" s="1">
        <v>1700000</v>
      </c>
      <c r="N1689" s="1" t="s">
        <v>21</v>
      </c>
      <c r="O1689" s="1">
        <f>Cleaned_Data[[#This Row],[ loan_amount]]-Cleaned_Data[[#This Row],[ bank_asset_value]]</f>
        <v>2600000</v>
      </c>
      <c r="P1689" s="1">
        <f>Cleaned_Data[[#This Row],[ loan_amount]]</f>
        <v>4300000</v>
      </c>
      <c r="Q1689" s="1" t="str">
        <f t="shared" si="105"/>
        <v>500–599</v>
      </c>
      <c r="R1689" s="1">
        <f>Cleaned_Data[[#This Row],[ residential_assets_value]]+Cleaned_Data[[#This Row],[ commercial_assets_value]]+Cleaned_Data[[#This Row],[ luxury_assets_value]]</f>
        <v>10500000</v>
      </c>
      <c r="S1689" s="1">
        <f>Cleaned_Data[[#This Row],[ income_annum]]+Cleaned_Data[[#This Row],[ residential_assets_value]]+Cleaned_Data[[#This Row],[ commercial_assets_value]]+Cleaned_Data[[#This Row],[ luxury_assets_value]]</f>
        <v>12200000</v>
      </c>
      <c r="T1689" s="1" t="str">
        <f t="shared" si="106"/>
        <v>1–2 Cr</v>
      </c>
      <c r="U1689" s="12">
        <f t="shared" si="107"/>
        <v>238889</v>
      </c>
      <c r="V1689" s="1" t="str">
        <f>IF(Cleaned_Data[[#This Row],[EMI_Estimate]]&lt;50000, "50K", IF(Cleaned_Data[[#This Row],[EMI_Estimate]]&lt;100000, "50K-1L", IF(Cleaned_Data[[#This Row],[EMI_Estimate]]&lt;150000, "1L-1.5L", IF(Cleaned_Data[[#This Row],[EMI_Estimate]]&lt;200000,"1.5-2L", "&gt;2L"))))</f>
        <v>&gt;2L</v>
      </c>
    </row>
    <row r="1690" spans="1:22" x14ac:dyDescent="0.35">
      <c r="A1690">
        <v>1689</v>
      </c>
      <c r="B1690">
        <v>4</v>
      </c>
      <c r="C1690" t="s">
        <v>19</v>
      </c>
      <c r="D1690" t="s">
        <v>20</v>
      </c>
      <c r="E1690">
        <v>6300000</v>
      </c>
      <c r="F1690" t="str">
        <f t="shared" si="104"/>
        <v>&gt;20 Lakh</v>
      </c>
      <c r="G1690">
        <v>17600000</v>
      </c>
      <c r="H1690">
        <v>6</v>
      </c>
      <c r="I1690">
        <v>612</v>
      </c>
      <c r="J1690" s="1">
        <v>16000000</v>
      </c>
      <c r="K1690" s="1">
        <v>3300000</v>
      </c>
      <c r="L1690" s="1">
        <v>23500000</v>
      </c>
      <c r="M1690" s="1">
        <v>3200000</v>
      </c>
      <c r="N1690" s="1" t="s">
        <v>21</v>
      </c>
      <c r="O1690" s="1">
        <f>Cleaned_Data[[#This Row],[ loan_amount]]-Cleaned_Data[[#This Row],[ bank_asset_value]]</f>
        <v>14400000</v>
      </c>
      <c r="P1690" s="1">
        <f>Cleaned_Data[[#This Row],[ loan_amount]]</f>
        <v>17600000</v>
      </c>
      <c r="Q1690" s="1" t="str">
        <f t="shared" si="105"/>
        <v>600–699</v>
      </c>
      <c r="R1690" s="1">
        <f>Cleaned_Data[[#This Row],[ residential_assets_value]]+Cleaned_Data[[#This Row],[ commercial_assets_value]]+Cleaned_Data[[#This Row],[ luxury_assets_value]]</f>
        <v>42800000</v>
      </c>
      <c r="S1690" s="1">
        <f>Cleaned_Data[[#This Row],[ income_annum]]+Cleaned_Data[[#This Row],[ residential_assets_value]]+Cleaned_Data[[#This Row],[ commercial_assets_value]]+Cleaned_Data[[#This Row],[ luxury_assets_value]]</f>
        <v>49100000</v>
      </c>
      <c r="T1690" s="1" t="str">
        <f t="shared" si="106"/>
        <v>&gt;4 Cr</v>
      </c>
      <c r="U1690" s="12">
        <f t="shared" si="107"/>
        <v>2933333</v>
      </c>
      <c r="V1690" s="1" t="str">
        <f>IF(Cleaned_Data[[#This Row],[EMI_Estimate]]&lt;50000, "50K", IF(Cleaned_Data[[#This Row],[EMI_Estimate]]&lt;100000, "50K-1L", IF(Cleaned_Data[[#This Row],[EMI_Estimate]]&lt;150000, "1L-1.5L", IF(Cleaned_Data[[#This Row],[EMI_Estimate]]&lt;200000,"1.5-2L", "&gt;2L"))))</f>
        <v>&gt;2L</v>
      </c>
    </row>
    <row r="1691" spans="1:22" x14ac:dyDescent="0.35">
      <c r="A1691">
        <v>1690</v>
      </c>
      <c r="B1691">
        <v>4</v>
      </c>
      <c r="C1691" t="s">
        <v>19</v>
      </c>
      <c r="D1691" t="s">
        <v>23</v>
      </c>
      <c r="E1691">
        <v>700000</v>
      </c>
      <c r="F1691" t="str">
        <f t="shared" si="104"/>
        <v>5-10 Lakh</v>
      </c>
      <c r="G1691">
        <v>2400000</v>
      </c>
      <c r="H1691">
        <v>14</v>
      </c>
      <c r="I1691">
        <v>705</v>
      </c>
      <c r="J1691" s="1">
        <v>0</v>
      </c>
      <c r="K1691" s="1">
        <v>100000</v>
      </c>
      <c r="L1691" s="1">
        <v>2000000</v>
      </c>
      <c r="M1691" s="1">
        <v>700000</v>
      </c>
      <c r="N1691" s="1" t="s">
        <v>21</v>
      </c>
      <c r="O1691" s="1">
        <f>Cleaned_Data[[#This Row],[ loan_amount]]-Cleaned_Data[[#This Row],[ bank_asset_value]]</f>
        <v>1700000</v>
      </c>
      <c r="P1691" s="1">
        <f>Cleaned_Data[[#This Row],[ loan_amount]]</f>
        <v>2400000</v>
      </c>
      <c r="Q1691" s="1" t="str">
        <f t="shared" si="105"/>
        <v>700–799</v>
      </c>
      <c r="R1691" s="1">
        <f>Cleaned_Data[[#This Row],[ residential_assets_value]]+Cleaned_Data[[#This Row],[ commercial_assets_value]]+Cleaned_Data[[#This Row],[ luxury_assets_value]]</f>
        <v>2100000</v>
      </c>
      <c r="S1691" s="1">
        <f>Cleaned_Data[[#This Row],[ income_annum]]+Cleaned_Data[[#This Row],[ residential_assets_value]]+Cleaned_Data[[#This Row],[ commercial_assets_value]]+Cleaned_Data[[#This Row],[ luxury_assets_value]]</f>
        <v>2800000</v>
      </c>
      <c r="T1691" s="1" t="str">
        <f t="shared" si="106"/>
        <v>&lt;1 Cr</v>
      </c>
      <c r="U1691" s="12">
        <f t="shared" si="107"/>
        <v>171429</v>
      </c>
      <c r="V1691" s="1" t="str">
        <f>IF(Cleaned_Data[[#This Row],[EMI_Estimate]]&lt;50000, "50K", IF(Cleaned_Data[[#This Row],[EMI_Estimate]]&lt;100000, "50K-1L", IF(Cleaned_Data[[#This Row],[EMI_Estimate]]&lt;150000, "1L-1.5L", IF(Cleaned_Data[[#This Row],[EMI_Estimate]]&lt;200000,"1.5-2L", "&gt;2L"))))</f>
        <v>1.5-2L</v>
      </c>
    </row>
    <row r="1692" spans="1:22" x14ac:dyDescent="0.35">
      <c r="A1692">
        <v>1691</v>
      </c>
      <c r="B1692">
        <v>4</v>
      </c>
      <c r="C1692" t="s">
        <v>19</v>
      </c>
      <c r="D1692" t="s">
        <v>23</v>
      </c>
      <c r="E1692">
        <v>1100000</v>
      </c>
      <c r="F1692" t="str">
        <f t="shared" si="104"/>
        <v>10-15 Lakh</v>
      </c>
      <c r="G1692">
        <v>2700000</v>
      </c>
      <c r="H1692">
        <v>18</v>
      </c>
      <c r="I1692">
        <v>301</v>
      </c>
      <c r="J1692" s="1">
        <v>2800000</v>
      </c>
      <c r="K1692" s="1">
        <v>1600000</v>
      </c>
      <c r="L1692" s="1">
        <v>3300000</v>
      </c>
      <c r="M1692" s="1">
        <v>1500000</v>
      </c>
      <c r="N1692" s="1" t="s">
        <v>24</v>
      </c>
      <c r="O1692" s="1">
        <f>Cleaned_Data[[#This Row],[ loan_amount]]-Cleaned_Data[[#This Row],[ bank_asset_value]]</f>
        <v>1200000</v>
      </c>
      <c r="P1692" s="1">
        <f>Cleaned_Data[[#This Row],[ loan_amount]]</f>
        <v>2700000</v>
      </c>
      <c r="Q1692" s="1" t="str">
        <f t="shared" si="105"/>
        <v>300–499</v>
      </c>
      <c r="R1692" s="1">
        <f>Cleaned_Data[[#This Row],[ residential_assets_value]]+Cleaned_Data[[#This Row],[ commercial_assets_value]]+Cleaned_Data[[#This Row],[ luxury_assets_value]]</f>
        <v>7700000</v>
      </c>
      <c r="S1692" s="1">
        <f>Cleaned_Data[[#This Row],[ income_annum]]+Cleaned_Data[[#This Row],[ residential_assets_value]]+Cleaned_Data[[#This Row],[ commercial_assets_value]]+Cleaned_Data[[#This Row],[ luxury_assets_value]]</f>
        <v>8800000</v>
      </c>
      <c r="T1692" s="1" t="str">
        <f t="shared" si="106"/>
        <v>&lt;1 Cr</v>
      </c>
      <c r="U1692" s="12">
        <f t="shared" si="107"/>
        <v>150000</v>
      </c>
      <c r="V1692" s="1" t="str">
        <f>IF(Cleaned_Data[[#This Row],[EMI_Estimate]]&lt;50000, "50K", IF(Cleaned_Data[[#This Row],[EMI_Estimate]]&lt;100000, "50K-1L", IF(Cleaned_Data[[#This Row],[EMI_Estimate]]&lt;150000, "1L-1.5L", IF(Cleaned_Data[[#This Row],[EMI_Estimate]]&lt;200000,"1.5-2L", "&gt;2L"))))</f>
        <v>1.5-2L</v>
      </c>
    </row>
    <row r="1693" spans="1:22" x14ac:dyDescent="0.35">
      <c r="A1693">
        <v>1692</v>
      </c>
      <c r="B1693">
        <v>1</v>
      </c>
      <c r="C1693" t="s">
        <v>22</v>
      </c>
      <c r="D1693" t="s">
        <v>23</v>
      </c>
      <c r="E1693">
        <v>8900000</v>
      </c>
      <c r="F1693" t="str">
        <f t="shared" si="104"/>
        <v>&gt;20 Lakh</v>
      </c>
      <c r="G1693">
        <v>32000000</v>
      </c>
      <c r="H1693">
        <v>16</v>
      </c>
      <c r="I1693">
        <v>711</v>
      </c>
      <c r="J1693" s="1">
        <v>4300000</v>
      </c>
      <c r="K1693" s="1">
        <v>1200000</v>
      </c>
      <c r="L1693" s="1">
        <v>22100000</v>
      </c>
      <c r="M1693" s="1">
        <v>5200000</v>
      </c>
      <c r="N1693" s="1" t="s">
        <v>21</v>
      </c>
      <c r="O1693" s="1">
        <f>Cleaned_Data[[#This Row],[ loan_amount]]-Cleaned_Data[[#This Row],[ bank_asset_value]]</f>
        <v>26800000</v>
      </c>
      <c r="P1693" s="1">
        <f>Cleaned_Data[[#This Row],[ loan_amount]]</f>
        <v>32000000</v>
      </c>
      <c r="Q1693" s="1" t="str">
        <f t="shared" si="105"/>
        <v>700–799</v>
      </c>
      <c r="R1693" s="1">
        <f>Cleaned_Data[[#This Row],[ residential_assets_value]]+Cleaned_Data[[#This Row],[ commercial_assets_value]]+Cleaned_Data[[#This Row],[ luxury_assets_value]]</f>
        <v>27600000</v>
      </c>
      <c r="S1693" s="1">
        <f>Cleaned_Data[[#This Row],[ income_annum]]+Cleaned_Data[[#This Row],[ residential_assets_value]]+Cleaned_Data[[#This Row],[ commercial_assets_value]]+Cleaned_Data[[#This Row],[ luxury_assets_value]]</f>
        <v>36500000</v>
      </c>
      <c r="T1693" s="1" t="str">
        <f t="shared" si="106"/>
        <v>3–4 Cr</v>
      </c>
      <c r="U1693" s="12">
        <f t="shared" si="107"/>
        <v>2000000</v>
      </c>
      <c r="V1693" s="1" t="str">
        <f>IF(Cleaned_Data[[#This Row],[EMI_Estimate]]&lt;50000, "50K", IF(Cleaned_Data[[#This Row],[EMI_Estimate]]&lt;100000, "50K-1L", IF(Cleaned_Data[[#This Row],[EMI_Estimate]]&lt;150000, "1L-1.5L", IF(Cleaned_Data[[#This Row],[EMI_Estimate]]&lt;200000,"1.5-2L", "&gt;2L"))))</f>
        <v>&gt;2L</v>
      </c>
    </row>
    <row r="1694" spans="1:22" x14ac:dyDescent="0.35">
      <c r="A1694">
        <v>1693</v>
      </c>
      <c r="B1694">
        <v>3</v>
      </c>
      <c r="C1694" t="s">
        <v>19</v>
      </c>
      <c r="D1694" t="s">
        <v>20</v>
      </c>
      <c r="E1694">
        <v>300000</v>
      </c>
      <c r="F1694" t="str">
        <f t="shared" si="104"/>
        <v>&lt;5 Lakh</v>
      </c>
      <c r="G1694">
        <v>700000</v>
      </c>
      <c r="H1694">
        <v>20</v>
      </c>
      <c r="I1694">
        <v>735</v>
      </c>
      <c r="J1694" s="1">
        <v>900000</v>
      </c>
      <c r="K1694" s="1">
        <v>200000</v>
      </c>
      <c r="L1694" s="1">
        <v>900000</v>
      </c>
      <c r="M1694" s="1">
        <v>400000</v>
      </c>
      <c r="N1694" s="1" t="s">
        <v>21</v>
      </c>
      <c r="O1694" s="1">
        <f>Cleaned_Data[[#This Row],[ loan_amount]]-Cleaned_Data[[#This Row],[ bank_asset_value]]</f>
        <v>300000</v>
      </c>
      <c r="P1694" s="1">
        <f>Cleaned_Data[[#This Row],[ loan_amount]]</f>
        <v>700000</v>
      </c>
      <c r="Q1694" s="1" t="str">
        <f t="shared" si="105"/>
        <v>700–799</v>
      </c>
      <c r="R1694" s="1">
        <f>Cleaned_Data[[#This Row],[ residential_assets_value]]+Cleaned_Data[[#This Row],[ commercial_assets_value]]+Cleaned_Data[[#This Row],[ luxury_assets_value]]</f>
        <v>2000000</v>
      </c>
      <c r="S1694" s="1">
        <f>Cleaned_Data[[#This Row],[ income_annum]]+Cleaned_Data[[#This Row],[ residential_assets_value]]+Cleaned_Data[[#This Row],[ commercial_assets_value]]+Cleaned_Data[[#This Row],[ luxury_assets_value]]</f>
        <v>2300000</v>
      </c>
      <c r="T1694" s="1" t="str">
        <f t="shared" si="106"/>
        <v>&lt;1 Cr</v>
      </c>
      <c r="U1694" s="12">
        <f t="shared" si="107"/>
        <v>35000</v>
      </c>
      <c r="V1694" s="1" t="str">
        <f>IF(Cleaned_Data[[#This Row],[EMI_Estimate]]&lt;50000, "50K", IF(Cleaned_Data[[#This Row],[EMI_Estimate]]&lt;100000, "50K-1L", IF(Cleaned_Data[[#This Row],[EMI_Estimate]]&lt;150000, "1L-1.5L", IF(Cleaned_Data[[#This Row],[EMI_Estimate]]&lt;200000,"1.5-2L", "&gt;2L"))))</f>
        <v>50K</v>
      </c>
    </row>
    <row r="1695" spans="1:22" x14ac:dyDescent="0.35">
      <c r="A1695">
        <v>1694</v>
      </c>
      <c r="B1695">
        <v>1</v>
      </c>
      <c r="C1695" t="s">
        <v>22</v>
      </c>
      <c r="D1695" t="s">
        <v>20</v>
      </c>
      <c r="E1695">
        <v>2200000</v>
      </c>
      <c r="F1695" t="str">
        <f t="shared" si="104"/>
        <v>&gt;20 Lakh</v>
      </c>
      <c r="G1695">
        <v>5200000</v>
      </c>
      <c r="H1695">
        <v>14</v>
      </c>
      <c r="I1695">
        <v>682</v>
      </c>
      <c r="J1695" s="1">
        <v>2600000</v>
      </c>
      <c r="K1695" s="1">
        <v>600000</v>
      </c>
      <c r="L1695" s="1">
        <v>6100000</v>
      </c>
      <c r="M1695" s="1">
        <v>1800000</v>
      </c>
      <c r="N1695" s="1" t="s">
        <v>21</v>
      </c>
      <c r="O1695" s="1">
        <f>Cleaned_Data[[#This Row],[ loan_amount]]-Cleaned_Data[[#This Row],[ bank_asset_value]]</f>
        <v>3400000</v>
      </c>
      <c r="P1695" s="1">
        <f>Cleaned_Data[[#This Row],[ loan_amount]]</f>
        <v>5200000</v>
      </c>
      <c r="Q1695" s="1" t="str">
        <f t="shared" si="105"/>
        <v>600–699</v>
      </c>
      <c r="R1695" s="1">
        <f>Cleaned_Data[[#This Row],[ residential_assets_value]]+Cleaned_Data[[#This Row],[ commercial_assets_value]]+Cleaned_Data[[#This Row],[ luxury_assets_value]]</f>
        <v>9300000</v>
      </c>
      <c r="S1695" s="1">
        <f>Cleaned_Data[[#This Row],[ income_annum]]+Cleaned_Data[[#This Row],[ residential_assets_value]]+Cleaned_Data[[#This Row],[ commercial_assets_value]]+Cleaned_Data[[#This Row],[ luxury_assets_value]]</f>
        <v>11500000</v>
      </c>
      <c r="T1695" s="1" t="str">
        <f t="shared" si="106"/>
        <v>1–2 Cr</v>
      </c>
      <c r="U1695" s="12">
        <f t="shared" si="107"/>
        <v>371429</v>
      </c>
      <c r="V1695" s="1" t="str">
        <f>IF(Cleaned_Data[[#This Row],[EMI_Estimate]]&lt;50000, "50K", IF(Cleaned_Data[[#This Row],[EMI_Estimate]]&lt;100000, "50K-1L", IF(Cleaned_Data[[#This Row],[EMI_Estimate]]&lt;150000, "1L-1.5L", IF(Cleaned_Data[[#This Row],[EMI_Estimate]]&lt;200000,"1.5-2L", "&gt;2L"))))</f>
        <v>&gt;2L</v>
      </c>
    </row>
    <row r="1696" spans="1:22" x14ac:dyDescent="0.35">
      <c r="A1696">
        <v>1695</v>
      </c>
      <c r="B1696">
        <v>3</v>
      </c>
      <c r="C1696" t="s">
        <v>22</v>
      </c>
      <c r="D1696" t="s">
        <v>20</v>
      </c>
      <c r="E1696">
        <v>3400000</v>
      </c>
      <c r="F1696" t="str">
        <f t="shared" si="104"/>
        <v>&gt;20 Lakh</v>
      </c>
      <c r="G1696">
        <v>13500000</v>
      </c>
      <c r="H1696">
        <v>10</v>
      </c>
      <c r="I1696">
        <v>348</v>
      </c>
      <c r="J1696" s="1">
        <v>7900000</v>
      </c>
      <c r="K1696" s="1">
        <v>3700000</v>
      </c>
      <c r="L1696" s="1">
        <v>8200000</v>
      </c>
      <c r="M1696" s="1">
        <v>4700000</v>
      </c>
      <c r="N1696" s="1" t="s">
        <v>24</v>
      </c>
      <c r="O1696" s="1">
        <f>Cleaned_Data[[#This Row],[ loan_amount]]-Cleaned_Data[[#This Row],[ bank_asset_value]]</f>
        <v>8800000</v>
      </c>
      <c r="P1696" s="1">
        <f>Cleaned_Data[[#This Row],[ loan_amount]]</f>
        <v>13500000</v>
      </c>
      <c r="Q1696" s="1" t="str">
        <f t="shared" si="105"/>
        <v>300–499</v>
      </c>
      <c r="R1696" s="1">
        <f>Cleaned_Data[[#This Row],[ residential_assets_value]]+Cleaned_Data[[#This Row],[ commercial_assets_value]]+Cleaned_Data[[#This Row],[ luxury_assets_value]]</f>
        <v>19800000</v>
      </c>
      <c r="S1696" s="1">
        <f>Cleaned_Data[[#This Row],[ income_annum]]+Cleaned_Data[[#This Row],[ residential_assets_value]]+Cleaned_Data[[#This Row],[ commercial_assets_value]]+Cleaned_Data[[#This Row],[ luxury_assets_value]]</f>
        <v>23200000</v>
      </c>
      <c r="T1696" s="1" t="str">
        <f t="shared" si="106"/>
        <v>2–3 Cr</v>
      </c>
      <c r="U1696" s="12">
        <f t="shared" si="107"/>
        <v>1350000</v>
      </c>
      <c r="V1696" s="1" t="str">
        <f>IF(Cleaned_Data[[#This Row],[EMI_Estimate]]&lt;50000, "50K", IF(Cleaned_Data[[#This Row],[EMI_Estimate]]&lt;100000, "50K-1L", IF(Cleaned_Data[[#This Row],[EMI_Estimate]]&lt;150000, "1L-1.5L", IF(Cleaned_Data[[#This Row],[EMI_Estimate]]&lt;200000,"1.5-2L", "&gt;2L"))))</f>
        <v>&gt;2L</v>
      </c>
    </row>
    <row r="1697" spans="1:22" x14ac:dyDescent="0.35">
      <c r="A1697">
        <v>1696</v>
      </c>
      <c r="B1697">
        <v>0</v>
      </c>
      <c r="C1697" t="s">
        <v>19</v>
      </c>
      <c r="D1697" t="s">
        <v>23</v>
      </c>
      <c r="E1697">
        <v>7900000</v>
      </c>
      <c r="F1697" t="str">
        <f t="shared" si="104"/>
        <v>&gt;20 Lakh</v>
      </c>
      <c r="G1697">
        <v>23500000</v>
      </c>
      <c r="H1697">
        <v>20</v>
      </c>
      <c r="I1697">
        <v>750</v>
      </c>
      <c r="J1697" s="1">
        <v>16800000</v>
      </c>
      <c r="K1697" s="1">
        <v>15300000</v>
      </c>
      <c r="L1697" s="1">
        <v>21200000</v>
      </c>
      <c r="M1697" s="1">
        <v>4000000</v>
      </c>
      <c r="N1697" s="1" t="s">
        <v>21</v>
      </c>
      <c r="O1697" s="1">
        <f>Cleaned_Data[[#This Row],[ loan_amount]]-Cleaned_Data[[#This Row],[ bank_asset_value]]</f>
        <v>19500000</v>
      </c>
      <c r="P1697" s="1">
        <f>Cleaned_Data[[#This Row],[ loan_amount]]</f>
        <v>23500000</v>
      </c>
      <c r="Q1697" s="1" t="str">
        <f t="shared" si="105"/>
        <v>700–799</v>
      </c>
      <c r="R1697" s="1">
        <f>Cleaned_Data[[#This Row],[ residential_assets_value]]+Cleaned_Data[[#This Row],[ commercial_assets_value]]+Cleaned_Data[[#This Row],[ luxury_assets_value]]</f>
        <v>53300000</v>
      </c>
      <c r="S1697" s="1">
        <f>Cleaned_Data[[#This Row],[ income_annum]]+Cleaned_Data[[#This Row],[ residential_assets_value]]+Cleaned_Data[[#This Row],[ commercial_assets_value]]+Cleaned_Data[[#This Row],[ luxury_assets_value]]</f>
        <v>61200000</v>
      </c>
      <c r="T1697" s="1" t="str">
        <f t="shared" si="106"/>
        <v>&gt;4 Cr</v>
      </c>
      <c r="U1697" s="12">
        <f t="shared" si="107"/>
        <v>1175000</v>
      </c>
      <c r="V1697" s="1" t="str">
        <f>IF(Cleaned_Data[[#This Row],[EMI_Estimate]]&lt;50000, "50K", IF(Cleaned_Data[[#This Row],[EMI_Estimate]]&lt;100000, "50K-1L", IF(Cleaned_Data[[#This Row],[EMI_Estimate]]&lt;150000, "1L-1.5L", IF(Cleaned_Data[[#This Row],[EMI_Estimate]]&lt;200000,"1.5-2L", "&gt;2L"))))</f>
        <v>&gt;2L</v>
      </c>
    </row>
    <row r="1698" spans="1:22" x14ac:dyDescent="0.35">
      <c r="A1698">
        <v>1697</v>
      </c>
      <c r="B1698">
        <v>3</v>
      </c>
      <c r="C1698" t="s">
        <v>22</v>
      </c>
      <c r="D1698" t="s">
        <v>23</v>
      </c>
      <c r="E1698">
        <v>5800000</v>
      </c>
      <c r="F1698" t="str">
        <f t="shared" si="104"/>
        <v>&gt;20 Lakh</v>
      </c>
      <c r="G1698">
        <v>18200000</v>
      </c>
      <c r="H1698">
        <v>16</v>
      </c>
      <c r="I1698">
        <v>835</v>
      </c>
      <c r="J1698" s="1">
        <v>1000000</v>
      </c>
      <c r="K1698" s="1">
        <v>6100000</v>
      </c>
      <c r="L1698" s="1">
        <v>14600000</v>
      </c>
      <c r="M1698" s="1">
        <v>7900000</v>
      </c>
      <c r="N1698" s="1" t="s">
        <v>21</v>
      </c>
      <c r="O1698" s="1">
        <f>Cleaned_Data[[#This Row],[ loan_amount]]-Cleaned_Data[[#This Row],[ bank_asset_value]]</f>
        <v>10300000</v>
      </c>
      <c r="P1698" s="1">
        <f>Cleaned_Data[[#This Row],[ loan_amount]]</f>
        <v>18200000</v>
      </c>
      <c r="Q1698" s="1" t="str">
        <f t="shared" si="105"/>
        <v>800+</v>
      </c>
      <c r="R1698" s="1">
        <f>Cleaned_Data[[#This Row],[ residential_assets_value]]+Cleaned_Data[[#This Row],[ commercial_assets_value]]+Cleaned_Data[[#This Row],[ luxury_assets_value]]</f>
        <v>21700000</v>
      </c>
      <c r="S1698" s="1">
        <f>Cleaned_Data[[#This Row],[ income_annum]]+Cleaned_Data[[#This Row],[ residential_assets_value]]+Cleaned_Data[[#This Row],[ commercial_assets_value]]+Cleaned_Data[[#This Row],[ luxury_assets_value]]</f>
        <v>27500000</v>
      </c>
      <c r="T1698" s="1" t="str">
        <f t="shared" si="106"/>
        <v>2–3 Cr</v>
      </c>
      <c r="U1698" s="12">
        <f t="shared" si="107"/>
        <v>1137500</v>
      </c>
      <c r="V1698" s="1" t="str">
        <f>IF(Cleaned_Data[[#This Row],[EMI_Estimate]]&lt;50000, "50K", IF(Cleaned_Data[[#This Row],[EMI_Estimate]]&lt;100000, "50K-1L", IF(Cleaned_Data[[#This Row],[EMI_Estimate]]&lt;150000, "1L-1.5L", IF(Cleaned_Data[[#This Row],[EMI_Estimate]]&lt;200000,"1.5-2L", "&gt;2L"))))</f>
        <v>&gt;2L</v>
      </c>
    </row>
    <row r="1699" spans="1:22" x14ac:dyDescent="0.35">
      <c r="A1699">
        <v>1698</v>
      </c>
      <c r="B1699">
        <v>0</v>
      </c>
      <c r="C1699" t="s">
        <v>19</v>
      </c>
      <c r="D1699" t="s">
        <v>23</v>
      </c>
      <c r="E1699">
        <v>9400000</v>
      </c>
      <c r="F1699" t="str">
        <f t="shared" si="104"/>
        <v>&gt;20 Lakh</v>
      </c>
      <c r="G1699">
        <v>20000000</v>
      </c>
      <c r="H1699">
        <v>6</v>
      </c>
      <c r="I1699">
        <v>389</v>
      </c>
      <c r="J1699" s="1">
        <v>16000000</v>
      </c>
      <c r="K1699" s="1">
        <v>7100000</v>
      </c>
      <c r="L1699" s="1">
        <v>19400000</v>
      </c>
      <c r="M1699" s="1">
        <v>10200000</v>
      </c>
      <c r="N1699" s="1" t="s">
        <v>24</v>
      </c>
      <c r="O1699" s="1">
        <f>Cleaned_Data[[#This Row],[ loan_amount]]-Cleaned_Data[[#This Row],[ bank_asset_value]]</f>
        <v>9800000</v>
      </c>
      <c r="P1699" s="1">
        <f>Cleaned_Data[[#This Row],[ loan_amount]]</f>
        <v>20000000</v>
      </c>
      <c r="Q1699" s="1" t="str">
        <f t="shared" si="105"/>
        <v>300–499</v>
      </c>
      <c r="R1699" s="1">
        <f>Cleaned_Data[[#This Row],[ residential_assets_value]]+Cleaned_Data[[#This Row],[ commercial_assets_value]]+Cleaned_Data[[#This Row],[ luxury_assets_value]]</f>
        <v>42500000</v>
      </c>
      <c r="S1699" s="1">
        <f>Cleaned_Data[[#This Row],[ income_annum]]+Cleaned_Data[[#This Row],[ residential_assets_value]]+Cleaned_Data[[#This Row],[ commercial_assets_value]]+Cleaned_Data[[#This Row],[ luxury_assets_value]]</f>
        <v>51900000</v>
      </c>
      <c r="T1699" s="1" t="str">
        <f t="shared" si="106"/>
        <v>&gt;4 Cr</v>
      </c>
      <c r="U1699" s="12">
        <f t="shared" si="107"/>
        <v>3333333</v>
      </c>
      <c r="V1699" s="1" t="str">
        <f>IF(Cleaned_Data[[#This Row],[EMI_Estimate]]&lt;50000, "50K", IF(Cleaned_Data[[#This Row],[EMI_Estimate]]&lt;100000, "50K-1L", IF(Cleaned_Data[[#This Row],[EMI_Estimate]]&lt;150000, "1L-1.5L", IF(Cleaned_Data[[#This Row],[EMI_Estimate]]&lt;200000,"1.5-2L", "&gt;2L"))))</f>
        <v>&gt;2L</v>
      </c>
    </row>
    <row r="1700" spans="1:22" x14ac:dyDescent="0.35">
      <c r="A1700">
        <v>1699</v>
      </c>
      <c r="B1700">
        <v>2</v>
      </c>
      <c r="C1700" t="s">
        <v>19</v>
      </c>
      <c r="D1700" t="s">
        <v>20</v>
      </c>
      <c r="E1700">
        <v>4800000</v>
      </c>
      <c r="F1700" t="str">
        <f t="shared" si="104"/>
        <v>&gt;20 Lakh</v>
      </c>
      <c r="G1700">
        <v>18900000</v>
      </c>
      <c r="H1700">
        <v>4</v>
      </c>
      <c r="I1700">
        <v>866</v>
      </c>
      <c r="J1700" s="1">
        <v>10200000</v>
      </c>
      <c r="K1700" s="1">
        <v>6000000</v>
      </c>
      <c r="L1700" s="1">
        <v>13900000</v>
      </c>
      <c r="M1700" s="1">
        <v>5900000</v>
      </c>
      <c r="N1700" s="1" t="s">
        <v>21</v>
      </c>
      <c r="O1700" s="1">
        <f>Cleaned_Data[[#This Row],[ loan_amount]]-Cleaned_Data[[#This Row],[ bank_asset_value]]</f>
        <v>13000000</v>
      </c>
      <c r="P1700" s="1">
        <f>Cleaned_Data[[#This Row],[ loan_amount]]</f>
        <v>18900000</v>
      </c>
      <c r="Q1700" s="1" t="str">
        <f t="shared" si="105"/>
        <v>800+</v>
      </c>
      <c r="R1700" s="1">
        <f>Cleaned_Data[[#This Row],[ residential_assets_value]]+Cleaned_Data[[#This Row],[ commercial_assets_value]]+Cleaned_Data[[#This Row],[ luxury_assets_value]]</f>
        <v>30100000</v>
      </c>
      <c r="S1700" s="1">
        <f>Cleaned_Data[[#This Row],[ income_annum]]+Cleaned_Data[[#This Row],[ residential_assets_value]]+Cleaned_Data[[#This Row],[ commercial_assets_value]]+Cleaned_Data[[#This Row],[ luxury_assets_value]]</f>
        <v>34900000</v>
      </c>
      <c r="T1700" s="1" t="str">
        <f t="shared" si="106"/>
        <v>3–4 Cr</v>
      </c>
      <c r="U1700" s="12">
        <f t="shared" si="107"/>
        <v>4725000</v>
      </c>
      <c r="V1700" s="1" t="str">
        <f>IF(Cleaned_Data[[#This Row],[EMI_Estimate]]&lt;50000, "50K", IF(Cleaned_Data[[#This Row],[EMI_Estimate]]&lt;100000, "50K-1L", IF(Cleaned_Data[[#This Row],[EMI_Estimate]]&lt;150000, "1L-1.5L", IF(Cleaned_Data[[#This Row],[EMI_Estimate]]&lt;200000,"1.5-2L", "&gt;2L"))))</f>
        <v>&gt;2L</v>
      </c>
    </row>
    <row r="1701" spans="1:22" x14ac:dyDescent="0.35">
      <c r="A1701">
        <v>1700</v>
      </c>
      <c r="B1701">
        <v>3</v>
      </c>
      <c r="C1701" t="s">
        <v>22</v>
      </c>
      <c r="D1701" t="s">
        <v>20</v>
      </c>
      <c r="E1701">
        <v>7600000</v>
      </c>
      <c r="F1701" t="str">
        <f t="shared" si="104"/>
        <v>&gt;20 Lakh</v>
      </c>
      <c r="G1701">
        <v>26600000</v>
      </c>
      <c r="H1701">
        <v>4</v>
      </c>
      <c r="I1701">
        <v>689</v>
      </c>
      <c r="J1701" s="1">
        <v>5300000</v>
      </c>
      <c r="K1701" s="1">
        <v>600000</v>
      </c>
      <c r="L1701" s="1">
        <v>24300000</v>
      </c>
      <c r="M1701" s="1">
        <v>8600000</v>
      </c>
      <c r="N1701" s="1" t="s">
        <v>21</v>
      </c>
      <c r="O1701" s="1">
        <f>Cleaned_Data[[#This Row],[ loan_amount]]-Cleaned_Data[[#This Row],[ bank_asset_value]]</f>
        <v>18000000</v>
      </c>
      <c r="P1701" s="1">
        <f>Cleaned_Data[[#This Row],[ loan_amount]]</f>
        <v>26600000</v>
      </c>
      <c r="Q1701" s="1" t="str">
        <f t="shared" si="105"/>
        <v>600–699</v>
      </c>
      <c r="R1701" s="1">
        <f>Cleaned_Data[[#This Row],[ residential_assets_value]]+Cleaned_Data[[#This Row],[ commercial_assets_value]]+Cleaned_Data[[#This Row],[ luxury_assets_value]]</f>
        <v>30200000</v>
      </c>
      <c r="S1701" s="1">
        <f>Cleaned_Data[[#This Row],[ income_annum]]+Cleaned_Data[[#This Row],[ residential_assets_value]]+Cleaned_Data[[#This Row],[ commercial_assets_value]]+Cleaned_Data[[#This Row],[ luxury_assets_value]]</f>
        <v>37800000</v>
      </c>
      <c r="T1701" s="1" t="str">
        <f t="shared" si="106"/>
        <v>3–4 Cr</v>
      </c>
      <c r="U1701" s="12">
        <f t="shared" si="107"/>
        <v>6650000</v>
      </c>
      <c r="V1701" s="1" t="str">
        <f>IF(Cleaned_Data[[#This Row],[EMI_Estimate]]&lt;50000, "50K", IF(Cleaned_Data[[#This Row],[EMI_Estimate]]&lt;100000, "50K-1L", IF(Cleaned_Data[[#This Row],[EMI_Estimate]]&lt;150000, "1L-1.5L", IF(Cleaned_Data[[#This Row],[EMI_Estimate]]&lt;200000,"1.5-2L", "&gt;2L"))))</f>
        <v>&gt;2L</v>
      </c>
    </row>
    <row r="1702" spans="1:22" x14ac:dyDescent="0.35">
      <c r="A1702">
        <v>1701</v>
      </c>
      <c r="B1702">
        <v>0</v>
      </c>
      <c r="C1702" t="s">
        <v>22</v>
      </c>
      <c r="D1702" t="s">
        <v>20</v>
      </c>
      <c r="E1702">
        <v>5900000</v>
      </c>
      <c r="F1702" t="str">
        <f t="shared" si="104"/>
        <v>&gt;20 Lakh</v>
      </c>
      <c r="G1702">
        <v>17600000</v>
      </c>
      <c r="H1702">
        <v>16</v>
      </c>
      <c r="I1702">
        <v>645</v>
      </c>
      <c r="J1702" s="1">
        <v>13000000</v>
      </c>
      <c r="K1702" s="1">
        <v>3100000</v>
      </c>
      <c r="L1702" s="1">
        <v>23400000</v>
      </c>
      <c r="M1702" s="1">
        <v>8600000</v>
      </c>
      <c r="N1702" s="1" t="s">
        <v>21</v>
      </c>
      <c r="O1702" s="1">
        <f>Cleaned_Data[[#This Row],[ loan_amount]]-Cleaned_Data[[#This Row],[ bank_asset_value]]</f>
        <v>9000000</v>
      </c>
      <c r="P1702" s="1">
        <f>Cleaned_Data[[#This Row],[ loan_amount]]</f>
        <v>17600000</v>
      </c>
      <c r="Q1702" s="1" t="str">
        <f t="shared" si="105"/>
        <v>600–699</v>
      </c>
      <c r="R1702" s="1">
        <f>Cleaned_Data[[#This Row],[ residential_assets_value]]+Cleaned_Data[[#This Row],[ commercial_assets_value]]+Cleaned_Data[[#This Row],[ luxury_assets_value]]</f>
        <v>39500000</v>
      </c>
      <c r="S1702" s="1">
        <f>Cleaned_Data[[#This Row],[ income_annum]]+Cleaned_Data[[#This Row],[ residential_assets_value]]+Cleaned_Data[[#This Row],[ commercial_assets_value]]+Cleaned_Data[[#This Row],[ luxury_assets_value]]</f>
        <v>45400000</v>
      </c>
      <c r="T1702" s="1" t="str">
        <f t="shared" si="106"/>
        <v>&gt;4 Cr</v>
      </c>
      <c r="U1702" s="12">
        <f t="shared" si="107"/>
        <v>1100000</v>
      </c>
      <c r="V1702" s="1" t="str">
        <f>IF(Cleaned_Data[[#This Row],[EMI_Estimate]]&lt;50000, "50K", IF(Cleaned_Data[[#This Row],[EMI_Estimate]]&lt;100000, "50K-1L", IF(Cleaned_Data[[#This Row],[EMI_Estimate]]&lt;150000, "1L-1.5L", IF(Cleaned_Data[[#This Row],[EMI_Estimate]]&lt;200000,"1.5-2L", "&gt;2L"))))</f>
        <v>&gt;2L</v>
      </c>
    </row>
    <row r="1703" spans="1:22" x14ac:dyDescent="0.35">
      <c r="A1703">
        <v>1702</v>
      </c>
      <c r="B1703">
        <v>1</v>
      </c>
      <c r="C1703" t="s">
        <v>19</v>
      </c>
      <c r="D1703" t="s">
        <v>23</v>
      </c>
      <c r="E1703">
        <v>4300000</v>
      </c>
      <c r="F1703" t="str">
        <f t="shared" si="104"/>
        <v>&gt;20 Lakh</v>
      </c>
      <c r="G1703">
        <v>10100000</v>
      </c>
      <c r="H1703">
        <v>2</v>
      </c>
      <c r="I1703">
        <v>797</v>
      </c>
      <c r="J1703" s="1">
        <v>4400000</v>
      </c>
      <c r="K1703" s="1">
        <v>4500000</v>
      </c>
      <c r="L1703" s="1">
        <v>16300000</v>
      </c>
      <c r="M1703" s="1">
        <v>4700000</v>
      </c>
      <c r="N1703" s="1" t="s">
        <v>21</v>
      </c>
      <c r="O1703" s="1">
        <f>Cleaned_Data[[#This Row],[ loan_amount]]-Cleaned_Data[[#This Row],[ bank_asset_value]]</f>
        <v>5400000</v>
      </c>
      <c r="P1703" s="1">
        <f>Cleaned_Data[[#This Row],[ loan_amount]]</f>
        <v>10100000</v>
      </c>
      <c r="Q1703" s="1" t="str">
        <f t="shared" si="105"/>
        <v>700–799</v>
      </c>
      <c r="R1703" s="1">
        <f>Cleaned_Data[[#This Row],[ residential_assets_value]]+Cleaned_Data[[#This Row],[ commercial_assets_value]]+Cleaned_Data[[#This Row],[ luxury_assets_value]]</f>
        <v>25200000</v>
      </c>
      <c r="S1703" s="1">
        <f>Cleaned_Data[[#This Row],[ income_annum]]+Cleaned_Data[[#This Row],[ residential_assets_value]]+Cleaned_Data[[#This Row],[ commercial_assets_value]]+Cleaned_Data[[#This Row],[ luxury_assets_value]]</f>
        <v>29500000</v>
      </c>
      <c r="T1703" s="1" t="str">
        <f t="shared" si="106"/>
        <v>2–3 Cr</v>
      </c>
      <c r="U1703" s="12">
        <f t="shared" si="107"/>
        <v>5050000</v>
      </c>
      <c r="V1703" s="1" t="str">
        <f>IF(Cleaned_Data[[#This Row],[EMI_Estimate]]&lt;50000, "50K", IF(Cleaned_Data[[#This Row],[EMI_Estimate]]&lt;100000, "50K-1L", IF(Cleaned_Data[[#This Row],[EMI_Estimate]]&lt;150000, "1L-1.5L", IF(Cleaned_Data[[#This Row],[EMI_Estimate]]&lt;200000,"1.5-2L", "&gt;2L"))))</f>
        <v>&gt;2L</v>
      </c>
    </row>
    <row r="1704" spans="1:22" x14ac:dyDescent="0.35">
      <c r="A1704">
        <v>1703</v>
      </c>
      <c r="B1704">
        <v>5</v>
      </c>
      <c r="C1704" t="s">
        <v>19</v>
      </c>
      <c r="D1704" t="s">
        <v>20</v>
      </c>
      <c r="E1704">
        <v>6100000</v>
      </c>
      <c r="F1704" t="str">
        <f t="shared" si="104"/>
        <v>&gt;20 Lakh</v>
      </c>
      <c r="G1704">
        <v>17800000</v>
      </c>
      <c r="H1704">
        <v>6</v>
      </c>
      <c r="I1704">
        <v>849</v>
      </c>
      <c r="J1704" s="1">
        <v>2900000</v>
      </c>
      <c r="K1704" s="1">
        <v>10900000</v>
      </c>
      <c r="L1704" s="1">
        <v>16100000</v>
      </c>
      <c r="M1704" s="1">
        <v>7800000</v>
      </c>
      <c r="N1704" s="1" t="s">
        <v>21</v>
      </c>
      <c r="O1704" s="1">
        <f>Cleaned_Data[[#This Row],[ loan_amount]]-Cleaned_Data[[#This Row],[ bank_asset_value]]</f>
        <v>10000000</v>
      </c>
      <c r="P1704" s="1">
        <f>Cleaned_Data[[#This Row],[ loan_amount]]</f>
        <v>17800000</v>
      </c>
      <c r="Q1704" s="1" t="str">
        <f t="shared" si="105"/>
        <v>800+</v>
      </c>
      <c r="R1704" s="1">
        <f>Cleaned_Data[[#This Row],[ residential_assets_value]]+Cleaned_Data[[#This Row],[ commercial_assets_value]]+Cleaned_Data[[#This Row],[ luxury_assets_value]]</f>
        <v>29900000</v>
      </c>
      <c r="S1704" s="1">
        <f>Cleaned_Data[[#This Row],[ income_annum]]+Cleaned_Data[[#This Row],[ residential_assets_value]]+Cleaned_Data[[#This Row],[ commercial_assets_value]]+Cleaned_Data[[#This Row],[ luxury_assets_value]]</f>
        <v>36000000</v>
      </c>
      <c r="T1704" s="1" t="str">
        <f t="shared" si="106"/>
        <v>3–4 Cr</v>
      </c>
      <c r="U1704" s="12">
        <f t="shared" si="107"/>
        <v>2966667</v>
      </c>
      <c r="V1704" s="1" t="str">
        <f>IF(Cleaned_Data[[#This Row],[EMI_Estimate]]&lt;50000, "50K", IF(Cleaned_Data[[#This Row],[EMI_Estimate]]&lt;100000, "50K-1L", IF(Cleaned_Data[[#This Row],[EMI_Estimate]]&lt;150000, "1L-1.5L", IF(Cleaned_Data[[#This Row],[EMI_Estimate]]&lt;200000,"1.5-2L", "&gt;2L"))))</f>
        <v>&gt;2L</v>
      </c>
    </row>
    <row r="1705" spans="1:22" x14ac:dyDescent="0.35">
      <c r="A1705">
        <v>1704</v>
      </c>
      <c r="B1705">
        <v>5</v>
      </c>
      <c r="C1705" t="s">
        <v>19</v>
      </c>
      <c r="D1705" t="s">
        <v>20</v>
      </c>
      <c r="E1705">
        <v>5400000</v>
      </c>
      <c r="F1705" t="str">
        <f t="shared" si="104"/>
        <v>&gt;20 Lakh</v>
      </c>
      <c r="G1705">
        <v>19700000</v>
      </c>
      <c r="H1705">
        <v>20</v>
      </c>
      <c r="I1705">
        <v>423</v>
      </c>
      <c r="J1705" s="1">
        <v>6500000</v>
      </c>
      <c r="K1705" s="1">
        <v>10000000</v>
      </c>
      <c r="L1705" s="1">
        <v>15700000</v>
      </c>
      <c r="M1705" s="1">
        <v>7300000</v>
      </c>
      <c r="N1705" s="1" t="s">
        <v>24</v>
      </c>
      <c r="O1705" s="1">
        <f>Cleaned_Data[[#This Row],[ loan_amount]]-Cleaned_Data[[#This Row],[ bank_asset_value]]</f>
        <v>12400000</v>
      </c>
      <c r="P1705" s="1">
        <f>Cleaned_Data[[#This Row],[ loan_amount]]</f>
        <v>19700000</v>
      </c>
      <c r="Q1705" s="1" t="str">
        <f t="shared" si="105"/>
        <v>300–499</v>
      </c>
      <c r="R1705" s="1">
        <f>Cleaned_Data[[#This Row],[ residential_assets_value]]+Cleaned_Data[[#This Row],[ commercial_assets_value]]+Cleaned_Data[[#This Row],[ luxury_assets_value]]</f>
        <v>32200000</v>
      </c>
      <c r="S1705" s="1">
        <f>Cleaned_Data[[#This Row],[ income_annum]]+Cleaned_Data[[#This Row],[ residential_assets_value]]+Cleaned_Data[[#This Row],[ commercial_assets_value]]+Cleaned_Data[[#This Row],[ luxury_assets_value]]</f>
        <v>37600000</v>
      </c>
      <c r="T1705" s="1" t="str">
        <f t="shared" si="106"/>
        <v>3–4 Cr</v>
      </c>
      <c r="U1705" s="12">
        <f t="shared" si="107"/>
        <v>985000</v>
      </c>
      <c r="V1705" s="1" t="str">
        <f>IF(Cleaned_Data[[#This Row],[EMI_Estimate]]&lt;50000, "50K", IF(Cleaned_Data[[#This Row],[EMI_Estimate]]&lt;100000, "50K-1L", IF(Cleaned_Data[[#This Row],[EMI_Estimate]]&lt;150000, "1L-1.5L", IF(Cleaned_Data[[#This Row],[EMI_Estimate]]&lt;200000,"1.5-2L", "&gt;2L"))))</f>
        <v>&gt;2L</v>
      </c>
    </row>
    <row r="1706" spans="1:22" x14ac:dyDescent="0.35">
      <c r="A1706">
        <v>1705</v>
      </c>
      <c r="B1706">
        <v>1</v>
      </c>
      <c r="C1706" t="s">
        <v>22</v>
      </c>
      <c r="D1706" t="s">
        <v>23</v>
      </c>
      <c r="E1706">
        <v>5200000</v>
      </c>
      <c r="F1706" t="str">
        <f t="shared" si="104"/>
        <v>&gt;20 Lakh</v>
      </c>
      <c r="G1706">
        <v>11200000</v>
      </c>
      <c r="H1706">
        <v>2</v>
      </c>
      <c r="I1706">
        <v>370</v>
      </c>
      <c r="J1706" s="1">
        <v>9900000</v>
      </c>
      <c r="K1706" s="1">
        <v>10200000</v>
      </c>
      <c r="L1706" s="1">
        <v>16700000</v>
      </c>
      <c r="M1706" s="1">
        <v>6400000</v>
      </c>
      <c r="N1706" s="1" t="s">
        <v>24</v>
      </c>
      <c r="O1706" s="1">
        <f>Cleaned_Data[[#This Row],[ loan_amount]]-Cleaned_Data[[#This Row],[ bank_asset_value]]</f>
        <v>4800000</v>
      </c>
      <c r="P1706" s="1">
        <f>Cleaned_Data[[#This Row],[ loan_amount]]</f>
        <v>11200000</v>
      </c>
      <c r="Q1706" s="1" t="str">
        <f t="shared" si="105"/>
        <v>300–499</v>
      </c>
      <c r="R1706" s="1">
        <f>Cleaned_Data[[#This Row],[ residential_assets_value]]+Cleaned_Data[[#This Row],[ commercial_assets_value]]+Cleaned_Data[[#This Row],[ luxury_assets_value]]</f>
        <v>36800000</v>
      </c>
      <c r="S1706" s="1">
        <f>Cleaned_Data[[#This Row],[ income_annum]]+Cleaned_Data[[#This Row],[ residential_assets_value]]+Cleaned_Data[[#This Row],[ commercial_assets_value]]+Cleaned_Data[[#This Row],[ luxury_assets_value]]</f>
        <v>42000000</v>
      </c>
      <c r="T1706" s="1" t="str">
        <f t="shared" si="106"/>
        <v>&gt;4 Cr</v>
      </c>
      <c r="U1706" s="12">
        <f t="shared" si="107"/>
        <v>5600000</v>
      </c>
      <c r="V1706" s="1" t="str">
        <f>IF(Cleaned_Data[[#This Row],[EMI_Estimate]]&lt;50000, "50K", IF(Cleaned_Data[[#This Row],[EMI_Estimate]]&lt;100000, "50K-1L", IF(Cleaned_Data[[#This Row],[EMI_Estimate]]&lt;150000, "1L-1.5L", IF(Cleaned_Data[[#This Row],[EMI_Estimate]]&lt;200000,"1.5-2L", "&gt;2L"))))</f>
        <v>&gt;2L</v>
      </c>
    </row>
    <row r="1707" spans="1:22" x14ac:dyDescent="0.35">
      <c r="A1707">
        <v>1706</v>
      </c>
      <c r="B1707">
        <v>5</v>
      </c>
      <c r="C1707" t="s">
        <v>22</v>
      </c>
      <c r="D1707" t="s">
        <v>20</v>
      </c>
      <c r="E1707">
        <v>8500000</v>
      </c>
      <c r="F1707" t="str">
        <f t="shared" si="104"/>
        <v>&gt;20 Lakh</v>
      </c>
      <c r="G1707">
        <v>31300000</v>
      </c>
      <c r="H1707">
        <v>12</v>
      </c>
      <c r="I1707">
        <v>378</v>
      </c>
      <c r="J1707" s="1">
        <v>21400000</v>
      </c>
      <c r="K1707" s="1">
        <v>13100000</v>
      </c>
      <c r="L1707" s="1">
        <v>30400000</v>
      </c>
      <c r="M1707" s="1">
        <v>8800000</v>
      </c>
      <c r="N1707" s="1" t="s">
        <v>24</v>
      </c>
      <c r="O1707" s="1">
        <f>Cleaned_Data[[#This Row],[ loan_amount]]-Cleaned_Data[[#This Row],[ bank_asset_value]]</f>
        <v>22500000</v>
      </c>
      <c r="P1707" s="1">
        <f>Cleaned_Data[[#This Row],[ loan_amount]]</f>
        <v>31300000</v>
      </c>
      <c r="Q1707" s="1" t="str">
        <f t="shared" si="105"/>
        <v>300–499</v>
      </c>
      <c r="R1707" s="1">
        <f>Cleaned_Data[[#This Row],[ residential_assets_value]]+Cleaned_Data[[#This Row],[ commercial_assets_value]]+Cleaned_Data[[#This Row],[ luxury_assets_value]]</f>
        <v>64900000</v>
      </c>
      <c r="S1707" s="1">
        <f>Cleaned_Data[[#This Row],[ income_annum]]+Cleaned_Data[[#This Row],[ residential_assets_value]]+Cleaned_Data[[#This Row],[ commercial_assets_value]]+Cleaned_Data[[#This Row],[ luxury_assets_value]]</f>
        <v>73400000</v>
      </c>
      <c r="T1707" s="1" t="str">
        <f t="shared" si="106"/>
        <v>&gt;4 Cr</v>
      </c>
      <c r="U1707" s="12">
        <f t="shared" si="107"/>
        <v>2608333</v>
      </c>
      <c r="V1707" s="1" t="str">
        <f>IF(Cleaned_Data[[#This Row],[EMI_Estimate]]&lt;50000, "50K", IF(Cleaned_Data[[#This Row],[EMI_Estimate]]&lt;100000, "50K-1L", IF(Cleaned_Data[[#This Row],[EMI_Estimate]]&lt;150000, "1L-1.5L", IF(Cleaned_Data[[#This Row],[EMI_Estimate]]&lt;200000,"1.5-2L", "&gt;2L"))))</f>
        <v>&gt;2L</v>
      </c>
    </row>
    <row r="1708" spans="1:22" x14ac:dyDescent="0.35">
      <c r="A1708">
        <v>1707</v>
      </c>
      <c r="B1708">
        <v>4</v>
      </c>
      <c r="C1708" t="s">
        <v>22</v>
      </c>
      <c r="D1708" t="s">
        <v>20</v>
      </c>
      <c r="E1708">
        <v>900000</v>
      </c>
      <c r="F1708" t="str">
        <f t="shared" si="104"/>
        <v>5-10 Lakh</v>
      </c>
      <c r="G1708">
        <v>1900000</v>
      </c>
      <c r="H1708">
        <v>20</v>
      </c>
      <c r="I1708">
        <v>417</v>
      </c>
      <c r="J1708" s="1">
        <v>1000000</v>
      </c>
      <c r="K1708" s="1">
        <v>800000</v>
      </c>
      <c r="L1708" s="1">
        <v>2800000</v>
      </c>
      <c r="M1708" s="1">
        <v>900000</v>
      </c>
      <c r="N1708" s="1" t="s">
        <v>24</v>
      </c>
      <c r="O1708" s="1">
        <f>Cleaned_Data[[#This Row],[ loan_amount]]-Cleaned_Data[[#This Row],[ bank_asset_value]]</f>
        <v>1000000</v>
      </c>
      <c r="P1708" s="1">
        <f>Cleaned_Data[[#This Row],[ loan_amount]]</f>
        <v>1900000</v>
      </c>
      <c r="Q1708" s="1" t="str">
        <f t="shared" si="105"/>
        <v>300–499</v>
      </c>
      <c r="R1708" s="1">
        <f>Cleaned_Data[[#This Row],[ residential_assets_value]]+Cleaned_Data[[#This Row],[ commercial_assets_value]]+Cleaned_Data[[#This Row],[ luxury_assets_value]]</f>
        <v>4600000</v>
      </c>
      <c r="S1708" s="1">
        <f>Cleaned_Data[[#This Row],[ income_annum]]+Cleaned_Data[[#This Row],[ residential_assets_value]]+Cleaned_Data[[#This Row],[ commercial_assets_value]]+Cleaned_Data[[#This Row],[ luxury_assets_value]]</f>
        <v>5500000</v>
      </c>
      <c r="T1708" s="1" t="str">
        <f t="shared" si="106"/>
        <v>&lt;1 Cr</v>
      </c>
      <c r="U1708" s="12">
        <f t="shared" si="107"/>
        <v>95000</v>
      </c>
      <c r="V1708" s="1" t="str">
        <f>IF(Cleaned_Data[[#This Row],[EMI_Estimate]]&lt;50000, "50K", IF(Cleaned_Data[[#This Row],[EMI_Estimate]]&lt;100000, "50K-1L", IF(Cleaned_Data[[#This Row],[EMI_Estimate]]&lt;150000, "1L-1.5L", IF(Cleaned_Data[[#This Row],[EMI_Estimate]]&lt;200000,"1.5-2L", "&gt;2L"))))</f>
        <v>50K-1L</v>
      </c>
    </row>
    <row r="1709" spans="1:22" x14ac:dyDescent="0.35">
      <c r="A1709">
        <v>1708</v>
      </c>
      <c r="B1709">
        <v>1</v>
      </c>
      <c r="C1709" t="s">
        <v>22</v>
      </c>
      <c r="D1709" t="s">
        <v>20</v>
      </c>
      <c r="E1709">
        <v>1400000</v>
      </c>
      <c r="F1709" t="str">
        <f t="shared" si="104"/>
        <v>10-15 Lakh</v>
      </c>
      <c r="G1709">
        <v>4100000</v>
      </c>
      <c r="H1709">
        <v>20</v>
      </c>
      <c r="I1709">
        <v>530</v>
      </c>
      <c r="J1709" s="1">
        <v>1200000</v>
      </c>
      <c r="K1709" s="1">
        <v>1100000</v>
      </c>
      <c r="L1709" s="1">
        <v>3000000</v>
      </c>
      <c r="M1709" s="1">
        <v>1900000</v>
      </c>
      <c r="N1709" s="1" t="s">
        <v>24</v>
      </c>
      <c r="O1709" s="1">
        <f>Cleaned_Data[[#This Row],[ loan_amount]]-Cleaned_Data[[#This Row],[ bank_asset_value]]</f>
        <v>2200000</v>
      </c>
      <c r="P1709" s="1">
        <f>Cleaned_Data[[#This Row],[ loan_amount]]</f>
        <v>4100000</v>
      </c>
      <c r="Q1709" s="1" t="str">
        <f t="shared" si="105"/>
        <v>500–599</v>
      </c>
      <c r="R1709" s="1">
        <f>Cleaned_Data[[#This Row],[ residential_assets_value]]+Cleaned_Data[[#This Row],[ commercial_assets_value]]+Cleaned_Data[[#This Row],[ luxury_assets_value]]</f>
        <v>5300000</v>
      </c>
      <c r="S1709" s="1">
        <f>Cleaned_Data[[#This Row],[ income_annum]]+Cleaned_Data[[#This Row],[ residential_assets_value]]+Cleaned_Data[[#This Row],[ commercial_assets_value]]+Cleaned_Data[[#This Row],[ luxury_assets_value]]</f>
        <v>6700000</v>
      </c>
      <c r="T1709" s="1" t="str">
        <f t="shared" si="106"/>
        <v>&lt;1 Cr</v>
      </c>
      <c r="U1709" s="12">
        <f t="shared" si="107"/>
        <v>205000</v>
      </c>
      <c r="V1709" s="1" t="str">
        <f>IF(Cleaned_Data[[#This Row],[EMI_Estimate]]&lt;50000, "50K", IF(Cleaned_Data[[#This Row],[EMI_Estimate]]&lt;100000, "50K-1L", IF(Cleaned_Data[[#This Row],[EMI_Estimate]]&lt;150000, "1L-1.5L", IF(Cleaned_Data[[#This Row],[EMI_Estimate]]&lt;200000,"1.5-2L", "&gt;2L"))))</f>
        <v>&gt;2L</v>
      </c>
    </row>
    <row r="1710" spans="1:22" x14ac:dyDescent="0.35">
      <c r="A1710">
        <v>1709</v>
      </c>
      <c r="B1710">
        <v>1</v>
      </c>
      <c r="C1710" t="s">
        <v>22</v>
      </c>
      <c r="D1710" t="s">
        <v>23</v>
      </c>
      <c r="E1710">
        <v>2400000</v>
      </c>
      <c r="F1710" t="str">
        <f t="shared" si="104"/>
        <v>&gt;20 Lakh</v>
      </c>
      <c r="G1710">
        <v>9300000</v>
      </c>
      <c r="H1710">
        <v>20</v>
      </c>
      <c r="I1710">
        <v>543</v>
      </c>
      <c r="J1710" s="1">
        <v>700000</v>
      </c>
      <c r="K1710" s="1">
        <v>800000</v>
      </c>
      <c r="L1710" s="1">
        <v>5000000</v>
      </c>
      <c r="M1710" s="1">
        <v>3400000</v>
      </c>
      <c r="N1710" s="1" t="s">
        <v>24</v>
      </c>
      <c r="O1710" s="1">
        <f>Cleaned_Data[[#This Row],[ loan_amount]]-Cleaned_Data[[#This Row],[ bank_asset_value]]</f>
        <v>5900000</v>
      </c>
      <c r="P1710" s="1">
        <f>Cleaned_Data[[#This Row],[ loan_amount]]</f>
        <v>9300000</v>
      </c>
      <c r="Q1710" s="1" t="str">
        <f t="shared" si="105"/>
        <v>500–599</v>
      </c>
      <c r="R1710" s="1">
        <f>Cleaned_Data[[#This Row],[ residential_assets_value]]+Cleaned_Data[[#This Row],[ commercial_assets_value]]+Cleaned_Data[[#This Row],[ luxury_assets_value]]</f>
        <v>6500000</v>
      </c>
      <c r="S1710" s="1">
        <f>Cleaned_Data[[#This Row],[ income_annum]]+Cleaned_Data[[#This Row],[ residential_assets_value]]+Cleaned_Data[[#This Row],[ commercial_assets_value]]+Cleaned_Data[[#This Row],[ luxury_assets_value]]</f>
        <v>8900000</v>
      </c>
      <c r="T1710" s="1" t="str">
        <f t="shared" si="106"/>
        <v>&lt;1 Cr</v>
      </c>
      <c r="U1710" s="12">
        <f t="shared" si="107"/>
        <v>465000</v>
      </c>
      <c r="V1710" s="1" t="str">
        <f>IF(Cleaned_Data[[#This Row],[EMI_Estimate]]&lt;50000, "50K", IF(Cleaned_Data[[#This Row],[EMI_Estimate]]&lt;100000, "50K-1L", IF(Cleaned_Data[[#This Row],[EMI_Estimate]]&lt;150000, "1L-1.5L", IF(Cleaned_Data[[#This Row],[EMI_Estimate]]&lt;200000,"1.5-2L", "&gt;2L"))))</f>
        <v>&gt;2L</v>
      </c>
    </row>
    <row r="1711" spans="1:22" x14ac:dyDescent="0.35">
      <c r="A1711">
        <v>1710</v>
      </c>
      <c r="B1711">
        <v>4</v>
      </c>
      <c r="C1711" t="s">
        <v>19</v>
      </c>
      <c r="D1711" t="s">
        <v>20</v>
      </c>
      <c r="E1711">
        <v>6300000</v>
      </c>
      <c r="F1711" t="str">
        <f t="shared" si="104"/>
        <v>&gt;20 Lakh</v>
      </c>
      <c r="G1711">
        <v>15000000</v>
      </c>
      <c r="H1711">
        <v>18</v>
      </c>
      <c r="I1711">
        <v>750</v>
      </c>
      <c r="J1711" s="1">
        <v>800000</v>
      </c>
      <c r="K1711" s="1">
        <v>6500000</v>
      </c>
      <c r="L1711" s="1">
        <v>15400000</v>
      </c>
      <c r="M1711" s="1">
        <v>7700000</v>
      </c>
      <c r="N1711" s="1" t="s">
        <v>21</v>
      </c>
      <c r="O1711" s="1">
        <f>Cleaned_Data[[#This Row],[ loan_amount]]-Cleaned_Data[[#This Row],[ bank_asset_value]]</f>
        <v>7300000</v>
      </c>
      <c r="P1711" s="1">
        <f>Cleaned_Data[[#This Row],[ loan_amount]]</f>
        <v>15000000</v>
      </c>
      <c r="Q1711" s="1" t="str">
        <f t="shared" si="105"/>
        <v>700–799</v>
      </c>
      <c r="R1711" s="1">
        <f>Cleaned_Data[[#This Row],[ residential_assets_value]]+Cleaned_Data[[#This Row],[ commercial_assets_value]]+Cleaned_Data[[#This Row],[ luxury_assets_value]]</f>
        <v>22700000</v>
      </c>
      <c r="S1711" s="1">
        <f>Cleaned_Data[[#This Row],[ income_annum]]+Cleaned_Data[[#This Row],[ residential_assets_value]]+Cleaned_Data[[#This Row],[ commercial_assets_value]]+Cleaned_Data[[#This Row],[ luxury_assets_value]]</f>
        <v>29000000</v>
      </c>
      <c r="T1711" s="1" t="str">
        <f t="shared" si="106"/>
        <v>2–3 Cr</v>
      </c>
      <c r="U1711" s="12">
        <f t="shared" si="107"/>
        <v>833333</v>
      </c>
      <c r="V1711" s="1" t="str">
        <f>IF(Cleaned_Data[[#This Row],[EMI_Estimate]]&lt;50000, "50K", IF(Cleaned_Data[[#This Row],[EMI_Estimate]]&lt;100000, "50K-1L", IF(Cleaned_Data[[#This Row],[EMI_Estimate]]&lt;150000, "1L-1.5L", IF(Cleaned_Data[[#This Row],[EMI_Estimate]]&lt;200000,"1.5-2L", "&gt;2L"))))</f>
        <v>&gt;2L</v>
      </c>
    </row>
    <row r="1712" spans="1:22" x14ac:dyDescent="0.35">
      <c r="A1712">
        <v>1711</v>
      </c>
      <c r="B1712">
        <v>1</v>
      </c>
      <c r="C1712" t="s">
        <v>19</v>
      </c>
      <c r="D1712" t="s">
        <v>20</v>
      </c>
      <c r="E1712">
        <v>3100000</v>
      </c>
      <c r="F1712" t="str">
        <f t="shared" si="104"/>
        <v>&gt;20 Lakh</v>
      </c>
      <c r="G1712">
        <v>7600000</v>
      </c>
      <c r="H1712">
        <v>20</v>
      </c>
      <c r="I1712">
        <v>346</v>
      </c>
      <c r="J1712" s="1">
        <v>700000</v>
      </c>
      <c r="K1712" s="1">
        <v>4600000</v>
      </c>
      <c r="L1712" s="1">
        <v>8100000</v>
      </c>
      <c r="M1712" s="1">
        <v>4400000</v>
      </c>
      <c r="N1712" s="1" t="s">
        <v>24</v>
      </c>
      <c r="O1712" s="1">
        <f>Cleaned_Data[[#This Row],[ loan_amount]]-Cleaned_Data[[#This Row],[ bank_asset_value]]</f>
        <v>3200000</v>
      </c>
      <c r="P1712" s="1">
        <f>Cleaned_Data[[#This Row],[ loan_amount]]</f>
        <v>7600000</v>
      </c>
      <c r="Q1712" s="1" t="str">
        <f t="shared" si="105"/>
        <v>300–499</v>
      </c>
      <c r="R1712" s="1">
        <f>Cleaned_Data[[#This Row],[ residential_assets_value]]+Cleaned_Data[[#This Row],[ commercial_assets_value]]+Cleaned_Data[[#This Row],[ luxury_assets_value]]</f>
        <v>13400000</v>
      </c>
      <c r="S1712" s="1">
        <f>Cleaned_Data[[#This Row],[ income_annum]]+Cleaned_Data[[#This Row],[ residential_assets_value]]+Cleaned_Data[[#This Row],[ commercial_assets_value]]+Cleaned_Data[[#This Row],[ luxury_assets_value]]</f>
        <v>16500000</v>
      </c>
      <c r="T1712" s="1" t="str">
        <f t="shared" si="106"/>
        <v>1–2 Cr</v>
      </c>
      <c r="U1712" s="12">
        <f t="shared" si="107"/>
        <v>380000</v>
      </c>
      <c r="V1712" s="1" t="str">
        <f>IF(Cleaned_Data[[#This Row],[EMI_Estimate]]&lt;50000, "50K", IF(Cleaned_Data[[#This Row],[EMI_Estimate]]&lt;100000, "50K-1L", IF(Cleaned_Data[[#This Row],[EMI_Estimate]]&lt;150000, "1L-1.5L", IF(Cleaned_Data[[#This Row],[EMI_Estimate]]&lt;200000,"1.5-2L", "&gt;2L"))))</f>
        <v>&gt;2L</v>
      </c>
    </row>
    <row r="1713" spans="1:22" x14ac:dyDescent="0.35">
      <c r="A1713">
        <v>1712</v>
      </c>
      <c r="B1713">
        <v>4</v>
      </c>
      <c r="C1713" t="s">
        <v>19</v>
      </c>
      <c r="D1713" t="s">
        <v>23</v>
      </c>
      <c r="E1713">
        <v>6900000</v>
      </c>
      <c r="F1713" t="str">
        <f t="shared" si="104"/>
        <v>&gt;20 Lakh</v>
      </c>
      <c r="G1713">
        <v>19000000</v>
      </c>
      <c r="H1713">
        <v>14</v>
      </c>
      <c r="I1713">
        <v>330</v>
      </c>
      <c r="J1713" s="1">
        <v>9300000</v>
      </c>
      <c r="K1713" s="1">
        <v>7100000</v>
      </c>
      <c r="L1713" s="1">
        <v>18800000</v>
      </c>
      <c r="M1713" s="1">
        <v>8400000</v>
      </c>
      <c r="N1713" s="1" t="s">
        <v>24</v>
      </c>
      <c r="O1713" s="1">
        <f>Cleaned_Data[[#This Row],[ loan_amount]]-Cleaned_Data[[#This Row],[ bank_asset_value]]</f>
        <v>10600000</v>
      </c>
      <c r="P1713" s="1">
        <f>Cleaned_Data[[#This Row],[ loan_amount]]</f>
        <v>19000000</v>
      </c>
      <c r="Q1713" s="1" t="str">
        <f t="shared" si="105"/>
        <v>300–499</v>
      </c>
      <c r="R1713" s="1">
        <f>Cleaned_Data[[#This Row],[ residential_assets_value]]+Cleaned_Data[[#This Row],[ commercial_assets_value]]+Cleaned_Data[[#This Row],[ luxury_assets_value]]</f>
        <v>35200000</v>
      </c>
      <c r="S1713" s="1">
        <f>Cleaned_Data[[#This Row],[ income_annum]]+Cleaned_Data[[#This Row],[ residential_assets_value]]+Cleaned_Data[[#This Row],[ commercial_assets_value]]+Cleaned_Data[[#This Row],[ luxury_assets_value]]</f>
        <v>42100000</v>
      </c>
      <c r="T1713" s="1" t="str">
        <f t="shared" si="106"/>
        <v>&gt;4 Cr</v>
      </c>
      <c r="U1713" s="12">
        <f t="shared" si="107"/>
        <v>1357143</v>
      </c>
      <c r="V1713" s="1" t="str">
        <f>IF(Cleaned_Data[[#This Row],[EMI_Estimate]]&lt;50000, "50K", IF(Cleaned_Data[[#This Row],[EMI_Estimate]]&lt;100000, "50K-1L", IF(Cleaned_Data[[#This Row],[EMI_Estimate]]&lt;150000, "1L-1.5L", IF(Cleaned_Data[[#This Row],[EMI_Estimate]]&lt;200000,"1.5-2L", "&gt;2L"))))</f>
        <v>&gt;2L</v>
      </c>
    </row>
    <row r="1714" spans="1:22" x14ac:dyDescent="0.35">
      <c r="A1714">
        <v>1713</v>
      </c>
      <c r="B1714">
        <v>2</v>
      </c>
      <c r="C1714" t="s">
        <v>22</v>
      </c>
      <c r="D1714" t="s">
        <v>23</v>
      </c>
      <c r="E1714">
        <v>3000000</v>
      </c>
      <c r="F1714" t="str">
        <f t="shared" si="104"/>
        <v>&gt;20 Lakh</v>
      </c>
      <c r="G1714">
        <v>7400000</v>
      </c>
      <c r="H1714">
        <v>10</v>
      </c>
      <c r="I1714">
        <v>712</v>
      </c>
      <c r="J1714" s="1">
        <v>5100000</v>
      </c>
      <c r="K1714" s="1">
        <v>1000000</v>
      </c>
      <c r="L1714" s="1">
        <v>11600000</v>
      </c>
      <c r="M1714" s="1">
        <v>3800000</v>
      </c>
      <c r="N1714" s="1" t="s">
        <v>21</v>
      </c>
      <c r="O1714" s="1">
        <f>Cleaned_Data[[#This Row],[ loan_amount]]-Cleaned_Data[[#This Row],[ bank_asset_value]]</f>
        <v>3600000</v>
      </c>
      <c r="P1714" s="1">
        <f>Cleaned_Data[[#This Row],[ loan_amount]]</f>
        <v>7400000</v>
      </c>
      <c r="Q1714" s="1" t="str">
        <f t="shared" si="105"/>
        <v>700–799</v>
      </c>
      <c r="R1714" s="1">
        <f>Cleaned_Data[[#This Row],[ residential_assets_value]]+Cleaned_Data[[#This Row],[ commercial_assets_value]]+Cleaned_Data[[#This Row],[ luxury_assets_value]]</f>
        <v>17700000</v>
      </c>
      <c r="S1714" s="1">
        <f>Cleaned_Data[[#This Row],[ income_annum]]+Cleaned_Data[[#This Row],[ residential_assets_value]]+Cleaned_Data[[#This Row],[ commercial_assets_value]]+Cleaned_Data[[#This Row],[ luxury_assets_value]]</f>
        <v>20700000</v>
      </c>
      <c r="T1714" s="1" t="str">
        <f t="shared" si="106"/>
        <v>2–3 Cr</v>
      </c>
      <c r="U1714" s="12">
        <f t="shared" si="107"/>
        <v>740000</v>
      </c>
      <c r="V1714" s="1" t="str">
        <f>IF(Cleaned_Data[[#This Row],[EMI_Estimate]]&lt;50000, "50K", IF(Cleaned_Data[[#This Row],[EMI_Estimate]]&lt;100000, "50K-1L", IF(Cleaned_Data[[#This Row],[EMI_Estimate]]&lt;150000, "1L-1.5L", IF(Cleaned_Data[[#This Row],[EMI_Estimate]]&lt;200000,"1.5-2L", "&gt;2L"))))</f>
        <v>&gt;2L</v>
      </c>
    </row>
    <row r="1715" spans="1:22" x14ac:dyDescent="0.35">
      <c r="A1715">
        <v>1714</v>
      </c>
      <c r="B1715">
        <v>0</v>
      </c>
      <c r="C1715" t="s">
        <v>22</v>
      </c>
      <c r="D1715" t="s">
        <v>20</v>
      </c>
      <c r="E1715">
        <v>3100000</v>
      </c>
      <c r="F1715" t="str">
        <f t="shared" si="104"/>
        <v>&gt;20 Lakh</v>
      </c>
      <c r="G1715">
        <v>10100000</v>
      </c>
      <c r="H1715">
        <v>14</v>
      </c>
      <c r="I1715">
        <v>376</v>
      </c>
      <c r="J1715" s="1">
        <v>6400000</v>
      </c>
      <c r="K1715" s="1">
        <v>2600000</v>
      </c>
      <c r="L1715" s="1">
        <v>11600000</v>
      </c>
      <c r="M1715" s="1">
        <v>4300000</v>
      </c>
      <c r="N1715" s="1" t="s">
        <v>24</v>
      </c>
      <c r="O1715" s="1">
        <f>Cleaned_Data[[#This Row],[ loan_amount]]-Cleaned_Data[[#This Row],[ bank_asset_value]]</f>
        <v>5800000</v>
      </c>
      <c r="P1715" s="1">
        <f>Cleaned_Data[[#This Row],[ loan_amount]]</f>
        <v>10100000</v>
      </c>
      <c r="Q1715" s="1" t="str">
        <f t="shared" si="105"/>
        <v>300–499</v>
      </c>
      <c r="R1715" s="1">
        <f>Cleaned_Data[[#This Row],[ residential_assets_value]]+Cleaned_Data[[#This Row],[ commercial_assets_value]]+Cleaned_Data[[#This Row],[ luxury_assets_value]]</f>
        <v>20600000</v>
      </c>
      <c r="S1715" s="1">
        <f>Cleaned_Data[[#This Row],[ income_annum]]+Cleaned_Data[[#This Row],[ residential_assets_value]]+Cleaned_Data[[#This Row],[ commercial_assets_value]]+Cleaned_Data[[#This Row],[ luxury_assets_value]]</f>
        <v>23700000</v>
      </c>
      <c r="T1715" s="1" t="str">
        <f t="shared" si="106"/>
        <v>2–3 Cr</v>
      </c>
      <c r="U1715" s="12">
        <f t="shared" si="107"/>
        <v>721429</v>
      </c>
      <c r="V1715" s="1" t="str">
        <f>IF(Cleaned_Data[[#This Row],[EMI_Estimate]]&lt;50000, "50K", IF(Cleaned_Data[[#This Row],[EMI_Estimate]]&lt;100000, "50K-1L", IF(Cleaned_Data[[#This Row],[EMI_Estimate]]&lt;150000, "1L-1.5L", IF(Cleaned_Data[[#This Row],[EMI_Estimate]]&lt;200000,"1.5-2L", "&gt;2L"))))</f>
        <v>&gt;2L</v>
      </c>
    </row>
    <row r="1716" spans="1:22" x14ac:dyDescent="0.35">
      <c r="A1716">
        <v>1715</v>
      </c>
      <c r="B1716">
        <v>4</v>
      </c>
      <c r="C1716" t="s">
        <v>22</v>
      </c>
      <c r="D1716" t="s">
        <v>20</v>
      </c>
      <c r="E1716">
        <v>600000</v>
      </c>
      <c r="F1716" t="str">
        <f t="shared" si="104"/>
        <v>5-10 Lakh</v>
      </c>
      <c r="G1716">
        <v>1200000</v>
      </c>
      <c r="H1716">
        <v>14</v>
      </c>
      <c r="I1716">
        <v>338</v>
      </c>
      <c r="J1716" s="1">
        <v>500000</v>
      </c>
      <c r="K1716" s="1">
        <v>500000</v>
      </c>
      <c r="L1716" s="1">
        <v>2300000</v>
      </c>
      <c r="M1716" s="1">
        <v>500000</v>
      </c>
      <c r="N1716" s="1" t="s">
        <v>24</v>
      </c>
      <c r="O1716" s="1">
        <f>Cleaned_Data[[#This Row],[ loan_amount]]-Cleaned_Data[[#This Row],[ bank_asset_value]]</f>
        <v>700000</v>
      </c>
      <c r="P1716" s="1">
        <f>Cleaned_Data[[#This Row],[ loan_amount]]</f>
        <v>1200000</v>
      </c>
      <c r="Q1716" s="1" t="str">
        <f t="shared" si="105"/>
        <v>300–499</v>
      </c>
      <c r="R1716" s="1">
        <f>Cleaned_Data[[#This Row],[ residential_assets_value]]+Cleaned_Data[[#This Row],[ commercial_assets_value]]+Cleaned_Data[[#This Row],[ luxury_assets_value]]</f>
        <v>3300000</v>
      </c>
      <c r="S1716" s="1">
        <f>Cleaned_Data[[#This Row],[ income_annum]]+Cleaned_Data[[#This Row],[ residential_assets_value]]+Cleaned_Data[[#This Row],[ commercial_assets_value]]+Cleaned_Data[[#This Row],[ luxury_assets_value]]</f>
        <v>3900000</v>
      </c>
      <c r="T1716" s="1" t="str">
        <f t="shared" si="106"/>
        <v>&lt;1 Cr</v>
      </c>
      <c r="U1716" s="12">
        <f t="shared" si="107"/>
        <v>85714</v>
      </c>
      <c r="V1716" s="1" t="str">
        <f>IF(Cleaned_Data[[#This Row],[EMI_Estimate]]&lt;50000, "50K", IF(Cleaned_Data[[#This Row],[EMI_Estimate]]&lt;100000, "50K-1L", IF(Cleaned_Data[[#This Row],[EMI_Estimate]]&lt;150000, "1L-1.5L", IF(Cleaned_Data[[#This Row],[EMI_Estimate]]&lt;200000,"1.5-2L", "&gt;2L"))))</f>
        <v>50K-1L</v>
      </c>
    </row>
    <row r="1717" spans="1:22" x14ac:dyDescent="0.35">
      <c r="A1717">
        <v>1716</v>
      </c>
      <c r="B1717">
        <v>4</v>
      </c>
      <c r="C1717" t="s">
        <v>22</v>
      </c>
      <c r="D1717" t="s">
        <v>23</v>
      </c>
      <c r="E1717">
        <v>4700000</v>
      </c>
      <c r="F1717" t="str">
        <f t="shared" si="104"/>
        <v>&gt;20 Lakh</v>
      </c>
      <c r="G1717">
        <v>13700000</v>
      </c>
      <c r="H1717">
        <v>14</v>
      </c>
      <c r="I1717">
        <v>600</v>
      </c>
      <c r="J1717" s="1">
        <v>12100000</v>
      </c>
      <c r="K1717" s="1">
        <v>8400000</v>
      </c>
      <c r="L1717" s="1">
        <v>17700000</v>
      </c>
      <c r="M1717" s="1">
        <v>5000000</v>
      </c>
      <c r="N1717" s="1" t="s">
        <v>21</v>
      </c>
      <c r="O1717" s="1">
        <f>Cleaned_Data[[#This Row],[ loan_amount]]-Cleaned_Data[[#This Row],[ bank_asset_value]]</f>
        <v>8700000</v>
      </c>
      <c r="P1717" s="1">
        <f>Cleaned_Data[[#This Row],[ loan_amount]]</f>
        <v>13700000</v>
      </c>
      <c r="Q1717" s="1" t="str">
        <f t="shared" si="105"/>
        <v>600–699</v>
      </c>
      <c r="R1717" s="1">
        <f>Cleaned_Data[[#This Row],[ residential_assets_value]]+Cleaned_Data[[#This Row],[ commercial_assets_value]]+Cleaned_Data[[#This Row],[ luxury_assets_value]]</f>
        <v>38200000</v>
      </c>
      <c r="S1717" s="1">
        <f>Cleaned_Data[[#This Row],[ income_annum]]+Cleaned_Data[[#This Row],[ residential_assets_value]]+Cleaned_Data[[#This Row],[ commercial_assets_value]]+Cleaned_Data[[#This Row],[ luxury_assets_value]]</f>
        <v>42900000</v>
      </c>
      <c r="T1717" s="1" t="str">
        <f t="shared" si="106"/>
        <v>&gt;4 Cr</v>
      </c>
      <c r="U1717" s="12">
        <f t="shared" si="107"/>
        <v>978571</v>
      </c>
      <c r="V1717" s="1" t="str">
        <f>IF(Cleaned_Data[[#This Row],[EMI_Estimate]]&lt;50000, "50K", IF(Cleaned_Data[[#This Row],[EMI_Estimate]]&lt;100000, "50K-1L", IF(Cleaned_Data[[#This Row],[EMI_Estimate]]&lt;150000, "1L-1.5L", IF(Cleaned_Data[[#This Row],[EMI_Estimate]]&lt;200000,"1.5-2L", "&gt;2L"))))</f>
        <v>&gt;2L</v>
      </c>
    </row>
    <row r="1718" spans="1:22" x14ac:dyDescent="0.35">
      <c r="A1718">
        <v>1717</v>
      </c>
      <c r="B1718">
        <v>1</v>
      </c>
      <c r="C1718" t="s">
        <v>19</v>
      </c>
      <c r="D1718" t="s">
        <v>20</v>
      </c>
      <c r="E1718">
        <v>2500000</v>
      </c>
      <c r="F1718" t="str">
        <f t="shared" si="104"/>
        <v>&gt;20 Lakh</v>
      </c>
      <c r="G1718">
        <v>6900000</v>
      </c>
      <c r="H1718">
        <v>20</v>
      </c>
      <c r="I1718">
        <v>495</v>
      </c>
      <c r="J1718" s="1">
        <v>4800000</v>
      </c>
      <c r="K1718" s="1">
        <v>3300000</v>
      </c>
      <c r="L1718" s="1">
        <v>5700000</v>
      </c>
      <c r="M1718" s="1">
        <v>3700000</v>
      </c>
      <c r="N1718" s="1" t="s">
        <v>24</v>
      </c>
      <c r="O1718" s="1">
        <f>Cleaned_Data[[#This Row],[ loan_amount]]-Cleaned_Data[[#This Row],[ bank_asset_value]]</f>
        <v>3200000</v>
      </c>
      <c r="P1718" s="1">
        <f>Cleaned_Data[[#This Row],[ loan_amount]]</f>
        <v>6900000</v>
      </c>
      <c r="Q1718" s="1" t="str">
        <f t="shared" si="105"/>
        <v>300–499</v>
      </c>
      <c r="R1718" s="1">
        <f>Cleaned_Data[[#This Row],[ residential_assets_value]]+Cleaned_Data[[#This Row],[ commercial_assets_value]]+Cleaned_Data[[#This Row],[ luxury_assets_value]]</f>
        <v>13800000</v>
      </c>
      <c r="S1718" s="1">
        <f>Cleaned_Data[[#This Row],[ income_annum]]+Cleaned_Data[[#This Row],[ residential_assets_value]]+Cleaned_Data[[#This Row],[ commercial_assets_value]]+Cleaned_Data[[#This Row],[ luxury_assets_value]]</f>
        <v>16300000</v>
      </c>
      <c r="T1718" s="1" t="str">
        <f t="shared" si="106"/>
        <v>1–2 Cr</v>
      </c>
      <c r="U1718" s="12">
        <f t="shared" si="107"/>
        <v>345000</v>
      </c>
      <c r="V1718" s="1" t="str">
        <f>IF(Cleaned_Data[[#This Row],[EMI_Estimate]]&lt;50000, "50K", IF(Cleaned_Data[[#This Row],[EMI_Estimate]]&lt;100000, "50K-1L", IF(Cleaned_Data[[#This Row],[EMI_Estimate]]&lt;150000, "1L-1.5L", IF(Cleaned_Data[[#This Row],[EMI_Estimate]]&lt;200000,"1.5-2L", "&gt;2L"))))</f>
        <v>&gt;2L</v>
      </c>
    </row>
    <row r="1719" spans="1:22" x14ac:dyDescent="0.35">
      <c r="A1719">
        <v>1718</v>
      </c>
      <c r="B1719">
        <v>0</v>
      </c>
      <c r="C1719" t="s">
        <v>19</v>
      </c>
      <c r="D1719" t="s">
        <v>20</v>
      </c>
      <c r="E1719">
        <v>9700000</v>
      </c>
      <c r="F1719" t="str">
        <f t="shared" si="104"/>
        <v>&gt;20 Lakh</v>
      </c>
      <c r="G1719">
        <v>30400000</v>
      </c>
      <c r="H1719">
        <v>4</v>
      </c>
      <c r="I1719">
        <v>300</v>
      </c>
      <c r="J1719" s="1">
        <v>17100000</v>
      </c>
      <c r="K1719" s="1">
        <v>16600000</v>
      </c>
      <c r="L1719" s="1">
        <v>38100000</v>
      </c>
      <c r="M1719" s="1">
        <v>9200000</v>
      </c>
      <c r="N1719" s="1" t="s">
        <v>21</v>
      </c>
      <c r="O1719" s="1">
        <f>Cleaned_Data[[#This Row],[ loan_amount]]-Cleaned_Data[[#This Row],[ bank_asset_value]]</f>
        <v>21200000</v>
      </c>
      <c r="P1719" s="1">
        <f>Cleaned_Data[[#This Row],[ loan_amount]]</f>
        <v>30400000</v>
      </c>
      <c r="Q1719" s="1" t="str">
        <f t="shared" si="105"/>
        <v>300–499</v>
      </c>
      <c r="R1719" s="1">
        <f>Cleaned_Data[[#This Row],[ residential_assets_value]]+Cleaned_Data[[#This Row],[ commercial_assets_value]]+Cleaned_Data[[#This Row],[ luxury_assets_value]]</f>
        <v>71800000</v>
      </c>
      <c r="S1719" s="1">
        <f>Cleaned_Data[[#This Row],[ income_annum]]+Cleaned_Data[[#This Row],[ residential_assets_value]]+Cleaned_Data[[#This Row],[ commercial_assets_value]]+Cleaned_Data[[#This Row],[ luxury_assets_value]]</f>
        <v>81500000</v>
      </c>
      <c r="T1719" s="1" t="str">
        <f t="shared" si="106"/>
        <v>&gt;4 Cr</v>
      </c>
      <c r="U1719" s="12">
        <f t="shared" si="107"/>
        <v>7600000</v>
      </c>
      <c r="V1719" s="1" t="str">
        <f>IF(Cleaned_Data[[#This Row],[EMI_Estimate]]&lt;50000, "50K", IF(Cleaned_Data[[#This Row],[EMI_Estimate]]&lt;100000, "50K-1L", IF(Cleaned_Data[[#This Row],[EMI_Estimate]]&lt;150000, "1L-1.5L", IF(Cleaned_Data[[#This Row],[EMI_Estimate]]&lt;200000,"1.5-2L", "&gt;2L"))))</f>
        <v>&gt;2L</v>
      </c>
    </row>
    <row r="1720" spans="1:22" x14ac:dyDescent="0.35">
      <c r="A1720">
        <v>1719</v>
      </c>
      <c r="B1720">
        <v>4</v>
      </c>
      <c r="C1720" t="s">
        <v>22</v>
      </c>
      <c r="D1720" t="s">
        <v>23</v>
      </c>
      <c r="E1720">
        <v>7600000</v>
      </c>
      <c r="F1720" t="str">
        <f t="shared" si="104"/>
        <v>&gt;20 Lakh</v>
      </c>
      <c r="G1720">
        <v>20000000</v>
      </c>
      <c r="H1720">
        <v>18</v>
      </c>
      <c r="I1720">
        <v>691</v>
      </c>
      <c r="J1720" s="1">
        <v>5000000</v>
      </c>
      <c r="K1720" s="1">
        <v>8700000</v>
      </c>
      <c r="L1720" s="1">
        <v>23400000</v>
      </c>
      <c r="M1720" s="1">
        <v>11200000</v>
      </c>
      <c r="N1720" s="1" t="s">
        <v>21</v>
      </c>
      <c r="O1720" s="1">
        <f>Cleaned_Data[[#This Row],[ loan_amount]]-Cleaned_Data[[#This Row],[ bank_asset_value]]</f>
        <v>8800000</v>
      </c>
      <c r="P1720" s="1">
        <f>Cleaned_Data[[#This Row],[ loan_amount]]</f>
        <v>20000000</v>
      </c>
      <c r="Q1720" s="1" t="str">
        <f t="shared" si="105"/>
        <v>600–699</v>
      </c>
      <c r="R1720" s="1">
        <f>Cleaned_Data[[#This Row],[ residential_assets_value]]+Cleaned_Data[[#This Row],[ commercial_assets_value]]+Cleaned_Data[[#This Row],[ luxury_assets_value]]</f>
        <v>37100000</v>
      </c>
      <c r="S1720" s="1">
        <f>Cleaned_Data[[#This Row],[ income_annum]]+Cleaned_Data[[#This Row],[ residential_assets_value]]+Cleaned_Data[[#This Row],[ commercial_assets_value]]+Cleaned_Data[[#This Row],[ luxury_assets_value]]</f>
        <v>44700000</v>
      </c>
      <c r="T1720" s="1" t="str">
        <f t="shared" si="106"/>
        <v>&gt;4 Cr</v>
      </c>
      <c r="U1720" s="12">
        <f t="shared" si="107"/>
        <v>1111111</v>
      </c>
      <c r="V1720" s="1" t="str">
        <f>IF(Cleaned_Data[[#This Row],[EMI_Estimate]]&lt;50000, "50K", IF(Cleaned_Data[[#This Row],[EMI_Estimate]]&lt;100000, "50K-1L", IF(Cleaned_Data[[#This Row],[EMI_Estimate]]&lt;150000, "1L-1.5L", IF(Cleaned_Data[[#This Row],[EMI_Estimate]]&lt;200000,"1.5-2L", "&gt;2L"))))</f>
        <v>&gt;2L</v>
      </c>
    </row>
    <row r="1721" spans="1:22" x14ac:dyDescent="0.35">
      <c r="A1721">
        <v>1720</v>
      </c>
      <c r="B1721">
        <v>1</v>
      </c>
      <c r="C1721" t="s">
        <v>19</v>
      </c>
      <c r="D1721" t="s">
        <v>20</v>
      </c>
      <c r="E1721">
        <v>8400000</v>
      </c>
      <c r="F1721" t="str">
        <f t="shared" si="104"/>
        <v>&gt;20 Lakh</v>
      </c>
      <c r="G1721">
        <v>24700000</v>
      </c>
      <c r="H1721">
        <v>8</v>
      </c>
      <c r="I1721">
        <v>519</v>
      </c>
      <c r="J1721" s="1">
        <v>12900000</v>
      </c>
      <c r="K1721" s="1">
        <v>16700000</v>
      </c>
      <c r="L1721" s="1">
        <v>17300000</v>
      </c>
      <c r="M1721" s="1">
        <v>6000000</v>
      </c>
      <c r="N1721" s="1" t="s">
        <v>24</v>
      </c>
      <c r="O1721" s="1">
        <f>Cleaned_Data[[#This Row],[ loan_amount]]-Cleaned_Data[[#This Row],[ bank_asset_value]]</f>
        <v>18700000</v>
      </c>
      <c r="P1721" s="1">
        <f>Cleaned_Data[[#This Row],[ loan_amount]]</f>
        <v>24700000</v>
      </c>
      <c r="Q1721" s="1" t="str">
        <f t="shared" si="105"/>
        <v>500–599</v>
      </c>
      <c r="R1721" s="1">
        <f>Cleaned_Data[[#This Row],[ residential_assets_value]]+Cleaned_Data[[#This Row],[ commercial_assets_value]]+Cleaned_Data[[#This Row],[ luxury_assets_value]]</f>
        <v>46900000</v>
      </c>
      <c r="S1721" s="1">
        <f>Cleaned_Data[[#This Row],[ income_annum]]+Cleaned_Data[[#This Row],[ residential_assets_value]]+Cleaned_Data[[#This Row],[ commercial_assets_value]]+Cleaned_Data[[#This Row],[ luxury_assets_value]]</f>
        <v>55300000</v>
      </c>
      <c r="T1721" s="1" t="str">
        <f t="shared" si="106"/>
        <v>&gt;4 Cr</v>
      </c>
      <c r="U1721" s="12">
        <f t="shared" si="107"/>
        <v>3087500</v>
      </c>
      <c r="V1721" s="1" t="str">
        <f>IF(Cleaned_Data[[#This Row],[EMI_Estimate]]&lt;50000, "50K", IF(Cleaned_Data[[#This Row],[EMI_Estimate]]&lt;100000, "50K-1L", IF(Cleaned_Data[[#This Row],[EMI_Estimate]]&lt;150000, "1L-1.5L", IF(Cleaned_Data[[#This Row],[EMI_Estimate]]&lt;200000,"1.5-2L", "&gt;2L"))))</f>
        <v>&gt;2L</v>
      </c>
    </row>
    <row r="1722" spans="1:22" x14ac:dyDescent="0.35">
      <c r="A1722">
        <v>1721</v>
      </c>
      <c r="B1722">
        <v>3</v>
      </c>
      <c r="C1722" t="s">
        <v>19</v>
      </c>
      <c r="D1722" t="s">
        <v>23</v>
      </c>
      <c r="E1722">
        <v>3800000</v>
      </c>
      <c r="F1722" t="str">
        <f t="shared" si="104"/>
        <v>&gt;20 Lakh</v>
      </c>
      <c r="G1722">
        <v>15100000</v>
      </c>
      <c r="H1722">
        <v>20</v>
      </c>
      <c r="I1722">
        <v>540</v>
      </c>
      <c r="J1722" s="1">
        <v>9400000</v>
      </c>
      <c r="K1722" s="1">
        <v>1000000</v>
      </c>
      <c r="L1722" s="1">
        <v>9300000</v>
      </c>
      <c r="M1722" s="1">
        <v>3600000</v>
      </c>
      <c r="N1722" s="1" t="s">
        <v>24</v>
      </c>
      <c r="O1722" s="1">
        <f>Cleaned_Data[[#This Row],[ loan_amount]]-Cleaned_Data[[#This Row],[ bank_asset_value]]</f>
        <v>11500000</v>
      </c>
      <c r="P1722" s="1">
        <f>Cleaned_Data[[#This Row],[ loan_amount]]</f>
        <v>15100000</v>
      </c>
      <c r="Q1722" s="1" t="str">
        <f t="shared" si="105"/>
        <v>500–599</v>
      </c>
      <c r="R1722" s="1">
        <f>Cleaned_Data[[#This Row],[ residential_assets_value]]+Cleaned_Data[[#This Row],[ commercial_assets_value]]+Cleaned_Data[[#This Row],[ luxury_assets_value]]</f>
        <v>19700000</v>
      </c>
      <c r="S1722" s="1">
        <f>Cleaned_Data[[#This Row],[ income_annum]]+Cleaned_Data[[#This Row],[ residential_assets_value]]+Cleaned_Data[[#This Row],[ commercial_assets_value]]+Cleaned_Data[[#This Row],[ luxury_assets_value]]</f>
        <v>23500000</v>
      </c>
      <c r="T1722" s="1" t="str">
        <f t="shared" si="106"/>
        <v>2–3 Cr</v>
      </c>
      <c r="U1722" s="12">
        <f t="shared" si="107"/>
        <v>755000</v>
      </c>
      <c r="V1722" s="1" t="str">
        <f>IF(Cleaned_Data[[#This Row],[EMI_Estimate]]&lt;50000, "50K", IF(Cleaned_Data[[#This Row],[EMI_Estimate]]&lt;100000, "50K-1L", IF(Cleaned_Data[[#This Row],[EMI_Estimate]]&lt;150000, "1L-1.5L", IF(Cleaned_Data[[#This Row],[EMI_Estimate]]&lt;200000,"1.5-2L", "&gt;2L"))))</f>
        <v>&gt;2L</v>
      </c>
    </row>
    <row r="1723" spans="1:22" x14ac:dyDescent="0.35">
      <c r="A1723">
        <v>1722</v>
      </c>
      <c r="B1723">
        <v>3</v>
      </c>
      <c r="C1723" t="s">
        <v>22</v>
      </c>
      <c r="D1723" t="s">
        <v>23</v>
      </c>
      <c r="E1723">
        <v>3100000</v>
      </c>
      <c r="F1723" t="str">
        <f t="shared" si="104"/>
        <v>&gt;20 Lakh</v>
      </c>
      <c r="G1723">
        <v>11400000</v>
      </c>
      <c r="H1723">
        <v>16</v>
      </c>
      <c r="I1723">
        <v>562</v>
      </c>
      <c r="J1723" s="1">
        <v>3600000</v>
      </c>
      <c r="K1723" s="1">
        <v>3600000</v>
      </c>
      <c r="L1723" s="1">
        <v>7200000</v>
      </c>
      <c r="M1723" s="1">
        <v>3100000</v>
      </c>
      <c r="N1723" s="1" t="s">
        <v>21</v>
      </c>
      <c r="O1723" s="1">
        <f>Cleaned_Data[[#This Row],[ loan_amount]]-Cleaned_Data[[#This Row],[ bank_asset_value]]</f>
        <v>8300000</v>
      </c>
      <c r="P1723" s="1">
        <f>Cleaned_Data[[#This Row],[ loan_amount]]</f>
        <v>11400000</v>
      </c>
      <c r="Q1723" s="1" t="str">
        <f t="shared" si="105"/>
        <v>500–599</v>
      </c>
      <c r="R1723" s="1">
        <f>Cleaned_Data[[#This Row],[ residential_assets_value]]+Cleaned_Data[[#This Row],[ commercial_assets_value]]+Cleaned_Data[[#This Row],[ luxury_assets_value]]</f>
        <v>14400000</v>
      </c>
      <c r="S1723" s="1">
        <f>Cleaned_Data[[#This Row],[ income_annum]]+Cleaned_Data[[#This Row],[ residential_assets_value]]+Cleaned_Data[[#This Row],[ commercial_assets_value]]+Cleaned_Data[[#This Row],[ luxury_assets_value]]</f>
        <v>17500000</v>
      </c>
      <c r="T1723" s="1" t="str">
        <f t="shared" si="106"/>
        <v>1–2 Cr</v>
      </c>
      <c r="U1723" s="12">
        <f t="shared" si="107"/>
        <v>712500</v>
      </c>
      <c r="V1723" s="1" t="str">
        <f>IF(Cleaned_Data[[#This Row],[EMI_Estimate]]&lt;50000, "50K", IF(Cleaned_Data[[#This Row],[EMI_Estimate]]&lt;100000, "50K-1L", IF(Cleaned_Data[[#This Row],[EMI_Estimate]]&lt;150000, "1L-1.5L", IF(Cleaned_Data[[#This Row],[EMI_Estimate]]&lt;200000,"1.5-2L", "&gt;2L"))))</f>
        <v>&gt;2L</v>
      </c>
    </row>
    <row r="1724" spans="1:22" x14ac:dyDescent="0.35">
      <c r="A1724">
        <v>1723</v>
      </c>
      <c r="B1724">
        <v>2</v>
      </c>
      <c r="C1724" t="s">
        <v>22</v>
      </c>
      <c r="D1724" t="s">
        <v>20</v>
      </c>
      <c r="E1724">
        <v>5700000</v>
      </c>
      <c r="F1724" t="str">
        <f t="shared" si="104"/>
        <v>&gt;20 Lakh</v>
      </c>
      <c r="G1724">
        <v>21300000</v>
      </c>
      <c r="H1724">
        <v>10</v>
      </c>
      <c r="I1724">
        <v>323</v>
      </c>
      <c r="J1724" s="1">
        <v>1600000</v>
      </c>
      <c r="K1724" s="1">
        <v>11200000</v>
      </c>
      <c r="L1724" s="1">
        <v>16200000</v>
      </c>
      <c r="M1724" s="1">
        <v>5100000</v>
      </c>
      <c r="N1724" s="1" t="s">
        <v>24</v>
      </c>
      <c r="O1724" s="1">
        <f>Cleaned_Data[[#This Row],[ loan_amount]]-Cleaned_Data[[#This Row],[ bank_asset_value]]</f>
        <v>16200000</v>
      </c>
      <c r="P1724" s="1">
        <f>Cleaned_Data[[#This Row],[ loan_amount]]</f>
        <v>21300000</v>
      </c>
      <c r="Q1724" s="1" t="str">
        <f t="shared" si="105"/>
        <v>300–499</v>
      </c>
      <c r="R1724" s="1">
        <f>Cleaned_Data[[#This Row],[ residential_assets_value]]+Cleaned_Data[[#This Row],[ commercial_assets_value]]+Cleaned_Data[[#This Row],[ luxury_assets_value]]</f>
        <v>29000000</v>
      </c>
      <c r="S1724" s="1">
        <f>Cleaned_Data[[#This Row],[ income_annum]]+Cleaned_Data[[#This Row],[ residential_assets_value]]+Cleaned_Data[[#This Row],[ commercial_assets_value]]+Cleaned_Data[[#This Row],[ luxury_assets_value]]</f>
        <v>34700000</v>
      </c>
      <c r="T1724" s="1" t="str">
        <f t="shared" si="106"/>
        <v>3–4 Cr</v>
      </c>
      <c r="U1724" s="12">
        <f t="shared" si="107"/>
        <v>2130000</v>
      </c>
      <c r="V1724" s="1" t="str">
        <f>IF(Cleaned_Data[[#This Row],[EMI_Estimate]]&lt;50000, "50K", IF(Cleaned_Data[[#This Row],[EMI_Estimate]]&lt;100000, "50K-1L", IF(Cleaned_Data[[#This Row],[EMI_Estimate]]&lt;150000, "1L-1.5L", IF(Cleaned_Data[[#This Row],[EMI_Estimate]]&lt;200000,"1.5-2L", "&gt;2L"))))</f>
        <v>&gt;2L</v>
      </c>
    </row>
    <row r="1725" spans="1:22" x14ac:dyDescent="0.35">
      <c r="A1725">
        <v>1724</v>
      </c>
      <c r="B1725">
        <v>1</v>
      </c>
      <c r="C1725" t="s">
        <v>19</v>
      </c>
      <c r="D1725" t="s">
        <v>23</v>
      </c>
      <c r="E1725">
        <v>5500000</v>
      </c>
      <c r="F1725" t="str">
        <f t="shared" si="104"/>
        <v>&gt;20 Lakh</v>
      </c>
      <c r="G1725">
        <v>19700000</v>
      </c>
      <c r="H1725">
        <v>10</v>
      </c>
      <c r="I1725">
        <v>312</v>
      </c>
      <c r="J1725" s="1">
        <v>12800000</v>
      </c>
      <c r="K1725" s="1">
        <v>4800000</v>
      </c>
      <c r="L1725" s="1">
        <v>19500000</v>
      </c>
      <c r="M1725" s="1">
        <v>3300000</v>
      </c>
      <c r="N1725" s="1" t="s">
        <v>24</v>
      </c>
      <c r="O1725" s="1">
        <f>Cleaned_Data[[#This Row],[ loan_amount]]-Cleaned_Data[[#This Row],[ bank_asset_value]]</f>
        <v>16400000</v>
      </c>
      <c r="P1725" s="1">
        <f>Cleaned_Data[[#This Row],[ loan_amount]]</f>
        <v>19700000</v>
      </c>
      <c r="Q1725" s="1" t="str">
        <f t="shared" si="105"/>
        <v>300–499</v>
      </c>
      <c r="R1725" s="1">
        <f>Cleaned_Data[[#This Row],[ residential_assets_value]]+Cleaned_Data[[#This Row],[ commercial_assets_value]]+Cleaned_Data[[#This Row],[ luxury_assets_value]]</f>
        <v>37100000</v>
      </c>
      <c r="S1725" s="1">
        <f>Cleaned_Data[[#This Row],[ income_annum]]+Cleaned_Data[[#This Row],[ residential_assets_value]]+Cleaned_Data[[#This Row],[ commercial_assets_value]]+Cleaned_Data[[#This Row],[ luxury_assets_value]]</f>
        <v>42600000</v>
      </c>
      <c r="T1725" s="1" t="str">
        <f t="shared" si="106"/>
        <v>&gt;4 Cr</v>
      </c>
      <c r="U1725" s="12">
        <f t="shared" si="107"/>
        <v>1970000</v>
      </c>
      <c r="V1725" s="1" t="str">
        <f>IF(Cleaned_Data[[#This Row],[EMI_Estimate]]&lt;50000, "50K", IF(Cleaned_Data[[#This Row],[EMI_Estimate]]&lt;100000, "50K-1L", IF(Cleaned_Data[[#This Row],[EMI_Estimate]]&lt;150000, "1L-1.5L", IF(Cleaned_Data[[#This Row],[EMI_Estimate]]&lt;200000,"1.5-2L", "&gt;2L"))))</f>
        <v>&gt;2L</v>
      </c>
    </row>
    <row r="1726" spans="1:22" x14ac:dyDescent="0.35">
      <c r="A1726">
        <v>1725</v>
      </c>
      <c r="B1726">
        <v>1</v>
      </c>
      <c r="C1726" t="s">
        <v>22</v>
      </c>
      <c r="D1726" t="s">
        <v>23</v>
      </c>
      <c r="E1726">
        <v>200000</v>
      </c>
      <c r="F1726" t="str">
        <f t="shared" si="104"/>
        <v>&lt;5 Lakh</v>
      </c>
      <c r="G1726">
        <v>600000</v>
      </c>
      <c r="H1726">
        <v>2</v>
      </c>
      <c r="I1726">
        <v>511</v>
      </c>
      <c r="J1726" s="1">
        <v>500000</v>
      </c>
      <c r="K1726" s="1">
        <v>100000</v>
      </c>
      <c r="L1726" s="1">
        <v>800000</v>
      </c>
      <c r="M1726" s="1">
        <v>200000</v>
      </c>
      <c r="N1726" s="1" t="s">
        <v>21</v>
      </c>
      <c r="O1726" s="1">
        <f>Cleaned_Data[[#This Row],[ loan_amount]]-Cleaned_Data[[#This Row],[ bank_asset_value]]</f>
        <v>400000</v>
      </c>
      <c r="P1726" s="1">
        <f>Cleaned_Data[[#This Row],[ loan_amount]]</f>
        <v>600000</v>
      </c>
      <c r="Q1726" s="1" t="str">
        <f t="shared" si="105"/>
        <v>500–599</v>
      </c>
      <c r="R1726" s="1">
        <f>Cleaned_Data[[#This Row],[ residential_assets_value]]+Cleaned_Data[[#This Row],[ commercial_assets_value]]+Cleaned_Data[[#This Row],[ luxury_assets_value]]</f>
        <v>1400000</v>
      </c>
      <c r="S1726" s="1">
        <f>Cleaned_Data[[#This Row],[ income_annum]]+Cleaned_Data[[#This Row],[ residential_assets_value]]+Cleaned_Data[[#This Row],[ commercial_assets_value]]+Cleaned_Data[[#This Row],[ luxury_assets_value]]</f>
        <v>1600000</v>
      </c>
      <c r="T1726" s="1" t="str">
        <f t="shared" si="106"/>
        <v>&lt;1 Cr</v>
      </c>
      <c r="U1726" s="12">
        <f t="shared" si="107"/>
        <v>300000</v>
      </c>
      <c r="V1726" s="1" t="str">
        <f>IF(Cleaned_Data[[#This Row],[EMI_Estimate]]&lt;50000, "50K", IF(Cleaned_Data[[#This Row],[EMI_Estimate]]&lt;100000, "50K-1L", IF(Cleaned_Data[[#This Row],[EMI_Estimate]]&lt;150000, "1L-1.5L", IF(Cleaned_Data[[#This Row],[EMI_Estimate]]&lt;200000,"1.5-2L", "&gt;2L"))))</f>
        <v>&gt;2L</v>
      </c>
    </row>
    <row r="1727" spans="1:22" x14ac:dyDescent="0.35">
      <c r="A1727">
        <v>1726</v>
      </c>
      <c r="B1727">
        <v>3</v>
      </c>
      <c r="C1727" t="s">
        <v>22</v>
      </c>
      <c r="D1727" t="s">
        <v>23</v>
      </c>
      <c r="E1727">
        <v>3700000</v>
      </c>
      <c r="F1727" t="str">
        <f t="shared" si="104"/>
        <v>&gt;20 Lakh</v>
      </c>
      <c r="G1727">
        <v>13800000</v>
      </c>
      <c r="H1727">
        <v>10</v>
      </c>
      <c r="I1727">
        <v>621</v>
      </c>
      <c r="J1727" s="1">
        <v>4000000</v>
      </c>
      <c r="K1727" s="1">
        <v>800000</v>
      </c>
      <c r="L1727" s="1">
        <v>11900000</v>
      </c>
      <c r="M1727" s="1">
        <v>5300000</v>
      </c>
      <c r="N1727" s="1" t="s">
        <v>21</v>
      </c>
      <c r="O1727" s="1">
        <f>Cleaned_Data[[#This Row],[ loan_amount]]-Cleaned_Data[[#This Row],[ bank_asset_value]]</f>
        <v>8500000</v>
      </c>
      <c r="P1727" s="1">
        <f>Cleaned_Data[[#This Row],[ loan_amount]]</f>
        <v>13800000</v>
      </c>
      <c r="Q1727" s="1" t="str">
        <f t="shared" si="105"/>
        <v>600–699</v>
      </c>
      <c r="R1727" s="1">
        <f>Cleaned_Data[[#This Row],[ residential_assets_value]]+Cleaned_Data[[#This Row],[ commercial_assets_value]]+Cleaned_Data[[#This Row],[ luxury_assets_value]]</f>
        <v>16700000</v>
      </c>
      <c r="S1727" s="1">
        <f>Cleaned_Data[[#This Row],[ income_annum]]+Cleaned_Data[[#This Row],[ residential_assets_value]]+Cleaned_Data[[#This Row],[ commercial_assets_value]]+Cleaned_Data[[#This Row],[ luxury_assets_value]]</f>
        <v>20400000</v>
      </c>
      <c r="T1727" s="1" t="str">
        <f t="shared" si="106"/>
        <v>2–3 Cr</v>
      </c>
      <c r="U1727" s="12">
        <f t="shared" si="107"/>
        <v>1380000</v>
      </c>
      <c r="V1727" s="1" t="str">
        <f>IF(Cleaned_Data[[#This Row],[EMI_Estimate]]&lt;50000, "50K", IF(Cleaned_Data[[#This Row],[EMI_Estimate]]&lt;100000, "50K-1L", IF(Cleaned_Data[[#This Row],[EMI_Estimate]]&lt;150000, "1L-1.5L", IF(Cleaned_Data[[#This Row],[EMI_Estimate]]&lt;200000,"1.5-2L", "&gt;2L"))))</f>
        <v>&gt;2L</v>
      </c>
    </row>
    <row r="1728" spans="1:22" x14ac:dyDescent="0.35">
      <c r="A1728">
        <v>1727</v>
      </c>
      <c r="B1728">
        <v>2</v>
      </c>
      <c r="C1728" t="s">
        <v>22</v>
      </c>
      <c r="D1728" t="s">
        <v>23</v>
      </c>
      <c r="E1728">
        <v>1600000</v>
      </c>
      <c r="F1728" t="str">
        <f t="shared" si="104"/>
        <v>15-20 Lakh</v>
      </c>
      <c r="G1728">
        <v>4300000</v>
      </c>
      <c r="H1728">
        <v>20</v>
      </c>
      <c r="I1728">
        <v>512</v>
      </c>
      <c r="J1728" s="1">
        <v>3200000</v>
      </c>
      <c r="K1728" s="1">
        <v>2500000</v>
      </c>
      <c r="L1728" s="1">
        <v>6300000</v>
      </c>
      <c r="M1728" s="1">
        <v>900000</v>
      </c>
      <c r="N1728" s="1" t="s">
        <v>24</v>
      </c>
      <c r="O1728" s="1">
        <f>Cleaned_Data[[#This Row],[ loan_amount]]-Cleaned_Data[[#This Row],[ bank_asset_value]]</f>
        <v>3400000</v>
      </c>
      <c r="P1728" s="1">
        <f>Cleaned_Data[[#This Row],[ loan_amount]]</f>
        <v>4300000</v>
      </c>
      <c r="Q1728" s="1" t="str">
        <f t="shared" si="105"/>
        <v>500–599</v>
      </c>
      <c r="R1728" s="1">
        <f>Cleaned_Data[[#This Row],[ residential_assets_value]]+Cleaned_Data[[#This Row],[ commercial_assets_value]]+Cleaned_Data[[#This Row],[ luxury_assets_value]]</f>
        <v>12000000</v>
      </c>
      <c r="S1728" s="1">
        <f>Cleaned_Data[[#This Row],[ income_annum]]+Cleaned_Data[[#This Row],[ residential_assets_value]]+Cleaned_Data[[#This Row],[ commercial_assets_value]]+Cleaned_Data[[#This Row],[ luxury_assets_value]]</f>
        <v>13600000</v>
      </c>
      <c r="T1728" s="1" t="str">
        <f t="shared" si="106"/>
        <v>1–2 Cr</v>
      </c>
      <c r="U1728" s="12">
        <f t="shared" si="107"/>
        <v>215000</v>
      </c>
      <c r="V1728" s="1" t="str">
        <f>IF(Cleaned_Data[[#This Row],[EMI_Estimate]]&lt;50000, "50K", IF(Cleaned_Data[[#This Row],[EMI_Estimate]]&lt;100000, "50K-1L", IF(Cleaned_Data[[#This Row],[EMI_Estimate]]&lt;150000, "1L-1.5L", IF(Cleaned_Data[[#This Row],[EMI_Estimate]]&lt;200000,"1.5-2L", "&gt;2L"))))</f>
        <v>&gt;2L</v>
      </c>
    </row>
    <row r="1729" spans="1:22" x14ac:dyDescent="0.35">
      <c r="A1729">
        <v>1728</v>
      </c>
      <c r="B1729">
        <v>4</v>
      </c>
      <c r="C1729" t="s">
        <v>19</v>
      </c>
      <c r="D1729" t="s">
        <v>20</v>
      </c>
      <c r="E1729">
        <v>3900000</v>
      </c>
      <c r="F1729" t="str">
        <f t="shared" si="104"/>
        <v>&gt;20 Lakh</v>
      </c>
      <c r="G1729">
        <v>11000000</v>
      </c>
      <c r="H1729">
        <v>2</v>
      </c>
      <c r="I1729">
        <v>786</v>
      </c>
      <c r="J1729" s="1">
        <v>7900000</v>
      </c>
      <c r="K1729" s="1">
        <v>1600000</v>
      </c>
      <c r="L1729" s="1">
        <v>10700000</v>
      </c>
      <c r="M1729" s="1">
        <v>2100000</v>
      </c>
      <c r="N1729" s="1" t="s">
        <v>21</v>
      </c>
      <c r="O1729" s="1">
        <f>Cleaned_Data[[#This Row],[ loan_amount]]-Cleaned_Data[[#This Row],[ bank_asset_value]]</f>
        <v>8900000</v>
      </c>
      <c r="P1729" s="1">
        <f>Cleaned_Data[[#This Row],[ loan_amount]]</f>
        <v>11000000</v>
      </c>
      <c r="Q1729" s="1" t="str">
        <f t="shared" si="105"/>
        <v>700–799</v>
      </c>
      <c r="R1729" s="1">
        <f>Cleaned_Data[[#This Row],[ residential_assets_value]]+Cleaned_Data[[#This Row],[ commercial_assets_value]]+Cleaned_Data[[#This Row],[ luxury_assets_value]]</f>
        <v>20200000</v>
      </c>
      <c r="S1729" s="1">
        <f>Cleaned_Data[[#This Row],[ income_annum]]+Cleaned_Data[[#This Row],[ residential_assets_value]]+Cleaned_Data[[#This Row],[ commercial_assets_value]]+Cleaned_Data[[#This Row],[ luxury_assets_value]]</f>
        <v>24100000</v>
      </c>
      <c r="T1729" s="1" t="str">
        <f t="shared" si="106"/>
        <v>2–3 Cr</v>
      </c>
      <c r="U1729" s="12">
        <f t="shared" si="107"/>
        <v>5500000</v>
      </c>
      <c r="V1729" s="1" t="str">
        <f>IF(Cleaned_Data[[#This Row],[EMI_Estimate]]&lt;50000, "50K", IF(Cleaned_Data[[#This Row],[EMI_Estimate]]&lt;100000, "50K-1L", IF(Cleaned_Data[[#This Row],[EMI_Estimate]]&lt;150000, "1L-1.5L", IF(Cleaned_Data[[#This Row],[EMI_Estimate]]&lt;200000,"1.5-2L", "&gt;2L"))))</f>
        <v>&gt;2L</v>
      </c>
    </row>
    <row r="1730" spans="1:22" x14ac:dyDescent="0.35">
      <c r="A1730">
        <v>1729</v>
      </c>
      <c r="B1730">
        <v>3</v>
      </c>
      <c r="C1730" t="s">
        <v>22</v>
      </c>
      <c r="D1730" t="s">
        <v>23</v>
      </c>
      <c r="E1730">
        <v>700000</v>
      </c>
      <c r="F1730" t="str">
        <f t="shared" ref="F1730:F1793" si="108">IF(E1730&lt;500000, "&lt;5 Lakh",
 IF(E1730&lt;1000000, "5-10 Lakh",
 IF(E1730&lt;1500000, "10-15 Lakh",
 IF(E1730&lt;2000000, "15-20 Lakh", "&gt;20 Lakh"))))</f>
        <v>5-10 Lakh</v>
      </c>
      <c r="G1730">
        <v>1600000</v>
      </c>
      <c r="H1730">
        <v>18</v>
      </c>
      <c r="I1730">
        <v>303</v>
      </c>
      <c r="J1730" s="1">
        <v>600000</v>
      </c>
      <c r="K1730" s="1">
        <v>500000</v>
      </c>
      <c r="L1730" s="1">
        <v>2000000</v>
      </c>
      <c r="M1730" s="1">
        <v>600000</v>
      </c>
      <c r="N1730" s="1" t="s">
        <v>24</v>
      </c>
      <c r="O1730" s="1">
        <f>Cleaned_Data[[#This Row],[ loan_amount]]-Cleaned_Data[[#This Row],[ bank_asset_value]]</f>
        <v>1000000</v>
      </c>
      <c r="P1730" s="1">
        <f>Cleaned_Data[[#This Row],[ loan_amount]]</f>
        <v>1600000</v>
      </c>
      <c r="Q1730" s="1" t="str">
        <f t="shared" ref="Q1730:Q1793" si="109">IF(I1730&lt;500,"300–499",IF(I1730&lt;600,"500–599",IF(I1730&lt;700,"600–699",IF(I1730&lt;800,"700–799","800+"))))</f>
        <v>300–499</v>
      </c>
      <c r="R1730" s="1">
        <f>Cleaned_Data[[#This Row],[ residential_assets_value]]+Cleaned_Data[[#This Row],[ commercial_assets_value]]+Cleaned_Data[[#This Row],[ luxury_assets_value]]</f>
        <v>3100000</v>
      </c>
      <c r="S1730" s="1">
        <f>Cleaned_Data[[#This Row],[ income_annum]]+Cleaned_Data[[#This Row],[ residential_assets_value]]+Cleaned_Data[[#This Row],[ commercial_assets_value]]+Cleaned_Data[[#This Row],[ luxury_assets_value]]</f>
        <v>3800000</v>
      </c>
      <c r="T1730" s="1" t="str">
        <f t="shared" ref="T1730:T1793" si="110">IF(S1730&lt;10000000, "&lt;1 Cr", IF(S1730&lt;20000000, "1–2 Cr", IF(S1730&lt;30000000, "2–3 Cr", IF(S1730&lt;40000000, "3–4 Cr", "&gt;4 Cr"))))</f>
        <v>&lt;1 Cr</v>
      </c>
      <c r="U1730" s="12">
        <f t="shared" ref="U1730:U1793" si="111">ROUND(G1730/H1730, 0)</f>
        <v>88889</v>
      </c>
      <c r="V1730" s="1" t="str">
        <f>IF(Cleaned_Data[[#This Row],[EMI_Estimate]]&lt;50000, "50K", IF(Cleaned_Data[[#This Row],[EMI_Estimate]]&lt;100000, "50K-1L", IF(Cleaned_Data[[#This Row],[EMI_Estimate]]&lt;150000, "1L-1.5L", IF(Cleaned_Data[[#This Row],[EMI_Estimate]]&lt;200000,"1.5-2L", "&gt;2L"))))</f>
        <v>50K-1L</v>
      </c>
    </row>
    <row r="1731" spans="1:22" x14ac:dyDescent="0.35">
      <c r="A1731">
        <v>1730</v>
      </c>
      <c r="B1731">
        <v>3</v>
      </c>
      <c r="C1731" t="s">
        <v>19</v>
      </c>
      <c r="D1731" t="s">
        <v>23</v>
      </c>
      <c r="E1731">
        <v>5800000</v>
      </c>
      <c r="F1731" t="str">
        <f t="shared" si="108"/>
        <v>&gt;20 Lakh</v>
      </c>
      <c r="G1731">
        <v>16700000</v>
      </c>
      <c r="H1731">
        <v>18</v>
      </c>
      <c r="I1731">
        <v>633</v>
      </c>
      <c r="J1731" s="1">
        <v>8100000</v>
      </c>
      <c r="K1731" s="1">
        <v>8400000</v>
      </c>
      <c r="L1731" s="1">
        <v>14700000</v>
      </c>
      <c r="M1731" s="1">
        <v>3700000</v>
      </c>
      <c r="N1731" s="1" t="s">
        <v>21</v>
      </c>
      <c r="O1731" s="1">
        <f>Cleaned_Data[[#This Row],[ loan_amount]]-Cleaned_Data[[#This Row],[ bank_asset_value]]</f>
        <v>13000000</v>
      </c>
      <c r="P1731" s="1">
        <f>Cleaned_Data[[#This Row],[ loan_amount]]</f>
        <v>16700000</v>
      </c>
      <c r="Q1731" s="1" t="str">
        <f t="shared" si="109"/>
        <v>600–699</v>
      </c>
      <c r="R1731" s="1">
        <f>Cleaned_Data[[#This Row],[ residential_assets_value]]+Cleaned_Data[[#This Row],[ commercial_assets_value]]+Cleaned_Data[[#This Row],[ luxury_assets_value]]</f>
        <v>31200000</v>
      </c>
      <c r="S1731" s="1">
        <f>Cleaned_Data[[#This Row],[ income_annum]]+Cleaned_Data[[#This Row],[ residential_assets_value]]+Cleaned_Data[[#This Row],[ commercial_assets_value]]+Cleaned_Data[[#This Row],[ luxury_assets_value]]</f>
        <v>37000000</v>
      </c>
      <c r="T1731" s="1" t="str">
        <f t="shared" si="110"/>
        <v>3–4 Cr</v>
      </c>
      <c r="U1731" s="12">
        <f t="shared" si="111"/>
        <v>927778</v>
      </c>
      <c r="V1731" s="1" t="str">
        <f>IF(Cleaned_Data[[#This Row],[EMI_Estimate]]&lt;50000, "50K", IF(Cleaned_Data[[#This Row],[EMI_Estimate]]&lt;100000, "50K-1L", IF(Cleaned_Data[[#This Row],[EMI_Estimate]]&lt;150000, "1L-1.5L", IF(Cleaned_Data[[#This Row],[EMI_Estimate]]&lt;200000,"1.5-2L", "&gt;2L"))))</f>
        <v>&gt;2L</v>
      </c>
    </row>
    <row r="1732" spans="1:22" x14ac:dyDescent="0.35">
      <c r="A1732">
        <v>1731</v>
      </c>
      <c r="B1732">
        <v>4</v>
      </c>
      <c r="C1732" t="s">
        <v>19</v>
      </c>
      <c r="D1732" t="s">
        <v>23</v>
      </c>
      <c r="E1732">
        <v>3800000</v>
      </c>
      <c r="F1732" t="str">
        <f t="shared" si="108"/>
        <v>&gt;20 Lakh</v>
      </c>
      <c r="G1732">
        <v>14000000</v>
      </c>
      <c r="H1732">
        <v>6</v>
      </c>
      <c r="I1732">
        <v>711</v>
      </c>
      <c r="J1732" s="1">
        <v>9500000</v>
      </c>
      <c r="K1732" s="1">
        <v>7300000</v>
      </c>
      <c r="L1732" s="1">
        <v>14500000</v>
      </c>
      <c r="M1732" s="1">
        <v>3100000</v>
      </c>
      <c r="N1732" s="1" t="s">
        <v>21</v>
      </c>
      <c r="O1732" s="1">
        <f>Cleaned_Data[[#This Row],[ loan_amount]]-Cleaned_Data[[#This Row],[ bank_asset_value]]</f>
        <v>10900000</v>
      </c>
      <c r="P1732" s="1">
        <f>Cleaned_Data[[#This Row],[ loan_amount]]</f>
        <v>14000000</v>
      </c>
      <c r="Q1732" s="1" t="str">
        <f t="shared" si="109"/>
        <v>700–799</v>
      </c>
      <c r="R1732" s="1">
        <f>Cleaned_Data[[#This Row],[ residential_assets_value]]+Cleaned_Data[[#This Row],[ commercial_assets_value]]+Cleaned_Data[[#This Row],[ luxury_assets_value]]</f>
        <v>31300000</v>
      </c>
      <c r="S1732" s="1">
        <f>Cleaned_Data[[#This Row],[ income_annum]]+Cleaned_Data[[#This Row],[ residential_assets_value]]+Cleaned_Data[[#This Row],[ commercial_assets_value]]+Cleaned_Data[[#This Row],[ luxury_assets_value]]</f>
        <v>35100000</v>
      </c>
      <c r="T1732" s="1" t="str">
        <f t="shared" si="110"/>
        <v>3–4 Cr</v>
      </c>
      <c r="U1732" s="12">
        <f t="shared" si="111"/>
        <v>2333333</v>
      </c>
      <c r="V1732" s="1" t="str">
        <f>IF(Cleaned_Data[[#This Row],[EMI_Estimate]]&lt;50000, "50K", IF(Cleaned_Data[[#This Row],[EMI_Estimate]]&lt;100000, "50K-1L", IF(Cleaned_Data[[#This Row],[EMI_Estimate]]&lt;150000, "1L-1.5L", IF(Cleaned_Data[[#This Row],[EMI_Estimate]]&lt;200000,"1.5-2L", "&gt;2L"))))</f>
        <v>&gt;2L</v>
      </c>
    </row>
    <row r="1733" spans="1:22" x14ac:dyDescent="0.35">
      <c r="A1733">
        <v>1732</v>
      </c>
      <c r="B1733">
        <v>2</v>
      </c>
      <c r="C1733" t="s">
        <v>19</v>
      </c>
      <c r="D1733" t="s">
        <v>20</v>
      </c>
      <c r="E1733">
        <v>6400000</v>
      </c>
      <c r="F1733" t="str">
        <f t="shared" si="108"/>
        <v>&gt;20 Lakh</v>
      </c>
      <c r="G1733">
        <v>16900000</v>
      </c>
      <c r="H1733">
        <v>16</v>
      </c>
      <c r="I1733">
        <v>472</v>
      </c>
      <c r="J1733" s="1">
        <v>11100000</v>
      </c>
      <c r="K1733" s="1">
        <v>6000000</v>
      </c>
      <c r="L1733" s="1">
        <v>16300000</v>
      </c>
      <c r="M1733" s="1">
        <v>4500000</v>
      </c>
      <c r="N1733" s="1" t="s">
        <v>24</v>
      </c>
      <c r="O1733" s="1">
        <f>Cleaned_Data[[#This Row],[ loan_amount]]-Cleaned_Data[[#This Row],[ bank_asset_value]]</f>
        <v>12400000</v>
      </c>
      <c r="P1733" s="1">
        <f>Cleaned_Data[[#This Row],[ loan_amount]]</f>
        <v>16900000</v>
      </c>
      <c r="Q1733" s="1" t="str">
        <f t="shared" si="109"/>
        <v>300–499</v>
      </c>
      <c r="R1733" s="1">
        <f>Cleaned_Data[[#This Row],[ residential_assets_value]]+Cleaned_Data[[#This Row],[ commercial_assets_value]]+Cleaned_Data[[#This Row],[ luxury_assets_value]]</f>
        <v>33400000</v>
      </c>
      <c r="S1733" s="1">
        <f>Cleaned_Data[[#This Row],[ income_annum]]+Cleaned_Data[[#This Row],[ residential_assets_value]]+Cleaned_Data[[#This Row],[ commercial_assets_value]]+Cleaned_Data[[#This Row],[ luxury_assets_value]]</f>
        <v>39800000</v>
      </c>
      <c r="T1733" s="1" t="str">
        <f t="shared" si="110"/>
        <v>3–4 Cr</v>
      </c>
      <c r="U1733" s="12">
        <f t="shared" si="111"/>
        <v>1056250</v>
      </c>
      <c r="V1733" s="1" t="str">
        <f>IF(Cleaned_Data[[#This Row],[EMI_Estimate]]&lt;50000, "50K", IF(Cleaned_Data[[#This Row],[EMI_Estimate]]&lt;100000, "50K-1L", IF(Cleaned_Data[[#This Row],[EMI_Estimate]]&lt;150000, "1L-1.5L", IF(Cleaned_Data[[#This Row],[EMI_Estimate]]&lt;200000,"1.5-2L", "&gt;2L"))))</f>
        <v>&gt;2L</v>
      </c>
    </row>
    <row r="1734" spans="1:22" x14ac:dyDescent="0.35">
      <c r="A1734">
        <v>1733</v>
      </c>
      <c r="B1734">
        <v>1</v>
      </c>
      <c r="C1734" t="s">
        <v>19</v>
      </c>
      <c r="D1734" t="s">
        <v>23</v>
      </c>
      <c r="E1734">
        <v>5500000</v>
      </c>
      <c r="F1734" t="str">
        <f t="shared" si="108"/>
        <v>&gt;20 Lakh</v>
      </c>
      <c r="G1734">
        <v>12100000</v>
      </c>
      <c r="H1734">
        <v>4</v>
      </c>
      <c r="I1734">
        <v>350</v>
      </c>
      <c r="J1734" s="1">
        <v>6300000</v>
      </c>
      <c r="K1734" s="1">
        <v>9200000</v>
      </c>
      <c r="L1734" s="1">
        <v>17200000</v>
      </c>
      <c r="M1734" s="1">
        <v>6900000</v>
      </c>
      <c r="N1734" s="1" t="s">
        <v>24</v>
      </c>
      <c r="O1734" s="1">
        <f>Cleaned_Data[[#This Row],[ loan_amount]]-Cleaned_Data[[#This Row],[ bank_asset_value]]</f>
        <v>5200000</v>
      </c>
      <c r="P1734" s="1">
        <f>Cleaned_Data[[#This Row],[ loan_amount]]</f>
        <v>12100000</v>
      </c>
      <c r="Q1734" s="1" t="str">
        <f t="shared" si="109"/>
        <v>300–499</v>
      </c>
      <c r="R1734" s="1">
        <f>Cleaned_Data[[#This Row],[ residential_assets_value]]+Cleaned_Data[[#This Row],[ commercial_assets_value]]+Cleaned_Data[[#This Row],[ luxury_assets_value]]</f>
        <v>32700000</v>
      </c>
      <c r="S1734" s="1">
        <f>Cleaned_Data[[#This Row],[ income_annum]]+Cleaned_Data[[#This Row],[ residential_assets_value]]+Cleaned_Data[[#This Row],[ commercial_assets_value]]+Cleaned_Data[[#This Row],[ luxury_assets_value]]</f>
        <v>38200000</v>
      </c>
      <c r="T1734" s="1" t="str">
        <f t="shared" si="110"/>
        <v>3–4 Cr</v>
      </c>
      <c r="U1734" s="12">
        <f t="shared" si="111"/>
        <v>3025000</v>
      </c>
      <c r="V1734" s="1" t="str">
        <f>IF(Cleaned_Data[[#This Row],[EMI_Estimate]]&lt;50000, "50K", IF(Cleaned_Data[[#This Row],[EMI_Estimate]]&lt;100000, "50K-1L", IF(Cleaned_Data[[#This Row],[EMI_Estimate]]&lt;150000, "1L-1.5L", IF(Cleaned_Data[[#This Row],[EMI_Estimate]]&lt;200000,"1.5-2L", "&gt;2L"))))</f>
        <v>&gt;2L</v>
      </c>
    </row>
    <row r="1735" spans="1:22" x14ac:dyDescent="0.35">
      <c r="A1735">
        <v>1734</v>
      </c>
      <c r="B1735">
        <v>1</v>
      </c>
      <c r="C1735" t="s">
        <v>22</v>
      </c>
      <c r="D1735" t="s">
        <v>23</v>
      </c>
      <c r="E1735">
        <v>6800000</v>
      </c>
      <c r="F1735" t="str">
        <f t="shared" si="108"/>
        <v>&gt;20 Lakh</v>
      </c>
      <c r="G1735">
        <v>13700000</v>
      </c>
      <c r="H1735">
        <v>10</v>
      </c>
      <c r="I1735">
        <v>879</v>
      </c>
      <c r="J1735" s="1">
        <v>500000</v>
      </c>
      <c r="K1735" s="1">
        <v>2600000</v>
      </c>
      <c r="L1735" s="1">
        <v>22000000</v>
      </c>
      <c r="M1735" s="1">
        <v>6800000</v>
      </c>
      <c r="N1735" s="1" t="s">
        <v>21</v>
      </c>
      <c r="O1735" s="1">
        <f>Cleaned_Data[[#This Row],[ loan_amount]]-Cleaned_Data[[#This Row],[ bank_asset_value]]</f>
        <v>6900000</v>
      </c>
      <c r="P1735" s="1">
        <f>Cleaned_Data[[#This Row],[ loan_amount]]</f>
        <v>13700000</v>
      </c>
      <c r="Q1735" s="1" t="str">
        <f t="shared" si="109"/>
        <v>800+</v>
      </c>
      <c r="R1735" s="1">
        <f>Cleaned_Data[[#This Row],[ residential_assets_value]]+Cleaned_Data[[#This Row],[ commercial_assets_value]]+Cleaned_Data[[#This Row],[ luxury_assets_value]]</f>
        <v>25100000</v>
      </c>
      <c r="S1735" s="1">
        <f>Cleaned_Data[[#This Row],[ income_annum]]+Cleaned_Data[[#This Row],[ residential_assets_value]]+Cleaned_Data[[#This Row],[ commercial_assets_value]]+Cleaned_Data[[#This Row],[ luxury_assets_value]]</f>
        <v>31900000</v>
      </c>
      <c r="T1735" s="1" t="str">
        <f t="shared" si="110"/>
        <v>3–4 Cr</v>
      </c>
      <c r="U1735" s="12">
        <f t="shared" si="111"/>
        <v>1370000</v>
      </c>
      <c r="V1735" s="1" t="str">
        <f>IF(Cleaned_Data[[#This Row],[EMI_Estimate]]&lt;50000, "50K", IF(Cleaned_Data[[#This Row],[EMI_Estimate]]&lt;100000, "50K-1L", IF(Cleaned_Data[[#This Row],[EMI_Estimate]]&lt;150000, "1L-1.5L", IF(Cleaned_Data[[#This Row],[EMI_Estimate]]&lt;200000,"1.5-2L", "&gt;2L"))))</f>
        <v>&gt;2L</v>
      </c>
    </row>
    <row r="1736" spans="1:22" x14ac:dyDescent="0.35">
      <c r="A1736">
        <v>1735</v>
      </c>
      <c r="B1736">
        <v>4</v>
      </c>
      <c r="C1736" t="s">
        <v>22</v>
      </c>
      <c r="D1736" t="s">
        <v>20</v>
      </c>
      <c r="E1736">
        <v>6700000</v>
      </c>
      <c r="F1736" t="str">
        <f t="shared" si="108"/>
        <v>&gt;20 Lakh</v>
      </c>
      <c r="G1736">
        <v>13400000</v>
      </c>
      <c r="H1736">
        <v>10</v>
      </c>
      <c r="I1736">
        <v>436</v>
      </c>
      <c r="J1736" s="1">
        <v>3600000</v>
      </c>
      <c r="K1736" s="1">
        <v>1200000</v>
      </c>
      <c r="L1736" s="1">
        <v>23200000</v>
      </c>
      <c r="M1736" s="1">
        <v>7500000</v>
      </c>
      <c r="N1736" s="1" t="s">
        <v>24</v>
      </c>
      <c r="O1736" s="1">
        <f>Cleaned_Data[[#This Row],[ loan_amount]]-Cleaned_Data[[#This Row],[ bank_asset_value]]</f>
        <v>5900000</v>
      </c>
      <c r="P1736" s="1">
        <f>Cleaned_Data[[#This Row],[ loan_amount]]</f>
        <v>13400000</v>
      </c>
      <c r="Q1736" s="1" t="str">
        <f t="shared" si="109"/>
        <v>300–499</v>
      </c>
      <c r="R1736" s="1">
        <f>Cleaned_Data[[#This Row],[ residential_assets_value]]+Cleaned_Data[[#This Row],[ commercial_assets_value]]+Cleaned_Data[[#This Row],[ luxury_assets_value]]</f>
        <v>28000000</v>
      </c>
      <c r="S1736" s="1">
        <f>Cleaned_Data[[#This Row],[ income_annum]]+Cleaned_Data[[#This Row],[ residential_assets_value]]+Cleaned_Data[[#This Row],[ commercial_assets_value]]+Cleaned_Data[[#This Row],[ luxury_assets_value]]</f>
        <v>34700000</v>
      </c>
      <c r="T1736" s="1" t="str">
        <f t="shared" si="110"/>
        <v>3–4 Cr</v>
      </c>
      <c r="U1736" s="12">
        <f t="shared" si="111"/>
        <v>1340000</v>
      </c>
      <c r="V1736" s="1" t="str">
        <f>IF(Cleaned_Data[[#This Row],[EMI_Estimate]]&lt;50000, "50K", IF(Cleaned_Data[[#This Row],[EMI_Estimate]]&lt;100000, "50K-1L", IF(Cleaned_Data[[#This Row],[EMI_Estimate]]&lt;150000, "1L-1.5L", IF(Cleaned_Data[[#This Row],[EMI_Estimate]]&lt;200000,"1.5-2L", "&gt;2L"))))</f>
        <v>&gt;2L</v>
      </c>
    </row>
    <row r="1737" spans="1:22" x14ac:dyDescent="0.35">
      <c r="A1737">
        <v>1736</v>
      </c>
      <c r="B1737">
        <v>1</v>
      </c>
      <c r="C1737" t="s">
        <v>19</v>
      </c>
      <c r="D1737" t="s">
        <v>23</v>
      </c>
      <c r="E1737">
        <v>5300000</v>
      </c>
      <c r="F1737" t="str">
        <f t="shared" si="108"/>
        <v>&gt;20 Lakh</v>
      </c>
      <c r="G1737">
        <v>11500000</v>
      </c>
      <c r="H1737">
        <v>14</v>
      </c>
      <c r="I1737">
        <v>848</v>
      </c>
      <c r="J1737" s="1">
        <v>1300000</v>
      </c>
      <c r="K1737" s="1">
        <v>3600000</v>
      </c>
      <c r="L1737" s="1">
        <v>14700000</v>
      </c>
      <c r="M1737" s="1">
        <v>5700000</v>
      </c>
      <c r="N1737" s="1" t="s">
        <v>21</v>
      </c>
      <c r="O1737" s="1">
        <f>Cleaned_Data[[#This Row],[ loan_amount]]-Cleaned_Data[[#This Row],[ bank_asset_value]]</f>
        <v>5800000</v>
      </c>
      <c r="P1737" s="1">
        <f>Cleaned_Data[[#This Row],[ loan_amount]]</f>
        <v>11500000</v>
      </c>
      <c r="Q1737" s="1" t="str">
        <f t="shared" si="109"/>
        <v>800+</v>
      </c>
      <c r="R1737" s="1">
        <f>Cleaned_Data[[#This Row],[ residential_assets_value]]+Cleaned_Data[[#This Row],[ commercial_assets_value]]+Cleaned_Data[[#This Row],[ luxury_assets_value]]</f>
        <v>19600000</v>
      </c>
      <c r="S1737" s="1">
        <f>Cleaned_Data[[#This Row],[ income_annum]]+Cleaned_Data[[#This Row],[ residential_assets_value]]+Cleaned_Data[[#This Row],[ commercial_assets_value]]+Cleaned_Data[[#This Row],[ luxury_assets_value]]</f>
        <v>24900000</v>
      </c>
      <c r="T1737" s="1" t="str">
        <f t="shared" si="110"/>
        <v>2–3 Cr</v>
      </c>
      <c r="U1737" s="12">
        <f t="shared" si="111"/>
        <v>821429</v>
      </c>
      <c r="V1737" s="1" t="str">
        <f>IF(Cleaned_Data[[#This Row],[EMI_Estimate]]&lt;50000, "50K", IF(Cleaned_Data[[#This Row],[EMI_Estimate]]&lt;100000, "50K-1L", IF(Cleaned_Data[[#This Row],[EMI_Estimate]]&lt;150000, "1L-1.5L", IF(Cleaned_Data[[#This Row],[EMI_Estimate]]&lt;200000,"1.5-2L", "&gt;2L"))))</f>
        <v>&gt;2L</v>
      </c>
    </row>
    <row r="1738" spans="1:22" x14ac:dyDescent="0.35">
      <c r="A1738">
        <v>1737</v>
      </c>
      <c r="B1738">
        <v>2</v>
      </c>
      <c r="C1738" t="s">
        <v>19</v>
      </c>
      <c r="D1738" t="s">
        <v>20</v>
      </c>
      <c r="E1738">
        <v>6600000</v>
      </c>
      <c r="F1738" t="str">
        <f t="shared" si="108"/>
        <v>&gt;20 Lakh</v>
      </c>
      <c r="G1738">
        <v>23200000</v>
      </c>
      <c r="H1738">
        <v>16</v>
      </c>
      <c r="I1738">
        <v>555</v>
      </c>
      <c r="J1738" s="1">
        <v>9900000</v>
      </c>
      <c r="K1738" s="1">
        <v>6500000</v>
      </c>
      <c r="L1738" s="1">
        <v>23300000</v>
      </c>
      <c r="M1738" s="1">
        <v>3300000</v>
      </c>
      <c r="N1738" s="1" t="s">
        <v>21</v>
      </c>
      <c r="O1738" s="1">
        <f>Cleaned_Data[[#This Row],[ loan_amount]]-Cleaned_Data[[#This Row],[ bank_asset_value]]</f>
        <v>19900000</v>
      </c>
      <c r="P1738" s="1">
        <f>Cleaned_Data[[#This Row],[ loan_amount]]</f>
        <v>23200000</v>
      </c>
      <c r="Q1738" s="1" t="str">
        <f t="shared" si="109"/>
        <v>500–599</v>
      </c>
      <c r="R1738" s="1">
        <f>Cleaned_Data[[#This Row],[ residential_assets_value]]+Cleaned_Data[[#This Row],[ commercial_assets_value]]+Cleaned_Data[[#This Row],[ luxury_assets_value]]</f>
        <v>39700000</v>
      </c>
      <c r="S1738" s="1">
        <f>Cleaned_Data[[#This Row],[ income_annum]]+Cleaned_Data[[#This Row],[ residential_assets_value]]+Cleaned_Data[[#This Row],[ commercial_assets_value]]+Cleaned_Data[[#This Row],[ luxury_assets_value]]</f>
        <v>46300000</v>
      </c>
      <c r="T1738" s="1" t="str">
        <f t="shared" si="110"/>
        <v>&gt;4 Cr</v>
      </c>
      <c r="U1738" s="12">
        <f t="shared" si="111"/>
        <v>1450000</v>
      </c>
      <c r="V1738" s="1" t="str">
        <f>IF(Cleaned_Data[[#This Row],[EMI_Estimate]]&lt;50000, "50K", IF(Cleaned_Data[[#This Row],[EMI_Estimate]]&lt;100000, "50K-1L", IF(Cleaned_Data[[#This Row],[EMI_Estimate]]&lt;150000, "1L-1.5L", IF(Cleaned_Data[[#This Row],[EMI_Estimate]]&lt;200000,"1.5-2L", "&gt;2L"))))</f>
        <v>&gt;2L</v>
      </c>
    </row>
    <row r="1739" spans="1:22" x14ac:dyDescent="0.35">
      <c r="A1739">
        <v>1738</v>
      </c>
      <c r="B1739">
        <v>2</v>
      </c>
      <c r="C1739" t="s">
        <v>19</v>
      </c>
      <c r="D1739" t="s">
        <v>20</v>
      </c>
      <c r="E1739">
        <v>6600000</v>
      </c>
      <c r="F1739" t="str">
        <f t="shared" si="108"/>
        <v>&gt;20 Lakh</v>
      </c>
      <c r="G1739">
        <v>13100000</v>
      </c>
      <c r="H1739">
        <v>20</v>
      </c>
      <c r="I1739">
        <v>885</v>
      </c>
      <c r="J1739" s="1">
        <v>10900000</v>
      </c>
      <c r="K1739" s="1">
        <v>4300000</v>
      </c>
      <c r="L1739" s="1">
        <v>20600000</v>
      </c>
      <c r="M1739" s="1">
        <v>6200000</v>
      </c>
      <c r="N1739" s="1" t="s">
        <v>21</v>
      </c>
      <c r="O1739" s="1">
        <f>Cleaned_Data[[#This Row],[ loan_amount]]-Cleaned_Data[[#This Row],[ bank_asset_value]]</f>
        <v>6900000</v>
      </c>
      <c r="P1739" s="1">
        <f>Cleaned_Data[[#This Row],[ loan_amount]]</f>
        <v>13100000</v>
      </c>
      <c r="Q1739" s="1" t="str">
        <f t="shared" si="109"/>
        <v>800+</v>
      </c>
      <c r="R1739" s="1">
        <f>Cleaned_Data[[#This Row],[ residential_assets_value]]+Cleaned_Data[[#This Row],[ commercial_assets_value]]+Cleaned_Data[[#This Row],[ luxury_assets_value]]</f>
        <v>35800000</v>
      </c>
      <c r="S1739" s="1">
        <f>Cleaned_Data[[#This Row],[ income_annum]]+Cleaned_Data[[#This Row],[ residential_assets_value]]+Cleaned_Data[[#This Row],[ commercial_assets_value]]+Cleaned_Data[[#This Row],[ luxury_assets_value]]</f>
        <v>42400000</v>
      </c>
      <c r="T1739" s="1" t="str">
        <f t="shared" si="110"/>
        <v>&gt;4 Cr</v>
      </c>
      <c r="U1739" s="12">
        <f t="shared" si="111"/>
        <v>655000</v>
      </c>
      <c r="V1739" s="1" t="str">
        <f>IF(Cleaned_Data[[#This Row],[EMI_Estimate]]&lt;50000, "50K", IF(Cleaned_Data[[#This Row],[EMI_Estimate]]&lt;100000, "50K-1L", IF(Cleaned_Data[[#This Row],[EMI_Estimate]]&lt;150000, "1L-1.5L", IF(Cleaned_Data[[#This Row],[EMI_Estimate]]&lt;200000,"1.5-2L", "&gt;2L"))))</f>
        <v>&gt;2L</v>
      </c>
    </row>
    <row r="1740" spans="1:22" x14ac:dyDescent="0.35">
      <c r="A1740">
        <v>1739</v>
      </c>
      <c r="B1740">
        <v>0</v>
      </c>
      <c r="C1740" t="s">
        <v>22</v>
      </c>
      <c r="D1740" t="s">
        <v>20</v>
      </c>
      <c r="E1740">
        <v>7600000</v>
      </c>
      <c r="F1740" t="str">
        <f t="shared" si="108"/>
        <v>&gt;20 Lakh</v>
      </c>
      <c r="G1740">
        <v>25200000</v>
      </c>
      <c r="H1740">
        <v>6</v>
      </c>
      <c r="I1740">
        <v>888</v>
      </c>
      <c r="J1740" s="1">
        <v>12700000</v>
      </c>
      <c r="K1740" s="1">
        <v>10900000</v>
      </c>
      <c r="L1740" s="1">
        <v>24500000</v>
      </c>
      <c r="M1740" s="1">
        <v>7500000</v>
      </c>
      <c r="N1740" s="1" t="s">
        <v>21</v>
      </c>
      <c r="O1740" s="1">
        <f>Cleaned_Data[[#This Row],[ loan_amount]]-Cleaned_Data[[#This Row],[ bank_asset_value]]</f>
        <v>17700000</v>
      </c>
      <c r="P1740" s="1">
        <f>Cleaned_Data[[#This Row],[ loan_amount]]</f>
        <v>25200000</v>
      </c>
      <c r="Q1740" s="1" t="str">
        <f t="shared" si="109"/>
        <v>800+</v>
      </c>
      <c r="R1740" s="1">
        <f>Cleaned_Data[[#This Row],[ residential_assets_value]]+Cleaned_Data[[#This Row],[ commercial_assets_value]]+Cleaned_Data[[#This Row],[ luxury_assets_value]]</f>
        <v>48100000</v>
      </c>
      <c r="S1740" s="1">
        <f>Cleaned_Data[[#This Row],[ income_annum]]+Cleaned_Data[[#This Row],[ residential_assets_value]]+Cleaned_Data[[#This Row],[ commercial_assets_value]]+Cleaned_Data[[#This Row],[ luxury_assets_value]]</f>
        <v>55700000</v>
      </c>
      <c r="T1740" s="1" t="str">
        <f t="shared" si="110"/>
        <v>&gt;4 Cr</v>
      </c>
      <c r="U1740" s="12">
        <f t="shared" si="111"/>
        <v>4200000</v>
      </c>
      <c r="V1740" s="1" t="str">
        <f>IF(Cleaned_Data[[#This Row],[EMI_Estimate]]&lt;50000, "50K", IF(Cleaned_Data[[#This Row],[EMI_Estimate]]&lt;100000, "50K-1L", IF(Cleaned_Data[[#This Row],[EMI_Estimate]]&lt;150000, "1L-1.5L", IF(Cleaned_Data[[#This Row],[EMI_Estimate]]&lt;200000,"1.5-2L", "&gt;2L"))))</f>
        <v>&gt;2L</v>
      </c>
    </row>
    <row r="1741" spans="1:22" x14ac:dyDescent="0.35">
      <c r="A1741">
        <v>1740</v>
      </c>
      <c r="B1741">
        <v>4</v>
      </c>
      <c r="C1741" t="s">
        <v>22</v>
      </c>
      <c r="D1741" t="s">
        <v>23</v>
      </c>
      <c r="E1741">
        <v>2500000</v>
      </c>
      <c r="F1741" t="str">
        <f t="shared" si="108"/>
        <v>&gt;20 Lakh</v>
      </c>
      <c r="G1741">
        <v>6100000</v>
      </c>
      <c r="H1741">
        <v>20</v>
      </c>
      <c r="I1741">
        <v>478</v>
      </c>
      <c r="J1741" s="1">
        <v>5900000</v>
      </c>
      <c r="K1741" s="1">
        <v>800000</v>
      </c>
      <c r="L1741" s="1">
        <v>9500000</v>
      </c>
      <c r="M1741" s="1">
        <v>3200000</v>
      </c>
      <c r="N1741" s="1" t="s">
        <v>24</v>
      </c>
      <c r="O1741" s="1">
        <f>Cleaned_Data[[#This Row],[ loan_amount]]-Cleaned_Data[[#This Row],[ bank_asset_value]]</f>
        <v>2900000</v>
      </c>
      <c r="P1741" s="1">
        <f>Cleaned_Data[[#This Row],[ loan_amount]]</f>
        <v>6100000</v>
      </c>
      <c r="Q1741" s="1" t="str">
        <f t="shared" si="109"/>
        <v>300–499</v>
      </c>
      <c r="R1741" s="1">
        <f>Cleaned_Data[[#This Row],[ residential_assets_value]]+Cleaned_Data[[#This Row],[ commercial_assets_value]]+Cleaned_Data[[#This Row],[ luxury_assets_value]]</f>
        <v>16200000</v>
      </c>
      <c r="S1741" s="1">
        <f>Cleaned_Data[[#This Row],[ income_annum]]+Cleaned_Data[[#This Row],[ residential_assets_value]]+Cleaned_Data[[#This Row],[ commercial_assets_value]]+Cleaned_Data[[#This Row],[ luxury_assets_value]]</f>
        <v>18700000</v>
      </c>
      <c r="T1741" s="1" t="str">
        <f t="shared" si="110"/>
        <v>1–2 Cr</v>
      </c>
      <c r="U1741" s="12">
        <f t="shared" si="111"/>
        <v>305000</v>
      </c>
      <c r="V1741" s="1" t="str">
        <f>IF(Cleaned_Data[[#This Row],[EMI_Estimate]]&lt;50000, "50K", IF(Cleaned_Data[[#This Row],[EMI_Estimate]]&lt;100000, "50K-1L", IF(Cleaned_Data[[#This Row],[EMI_Estimate]]&lt;150000, "1L-1.5L", IF(Cleaned_Data[[#This Row],[EMI_Estimate]]&lt;200000,"1.5-2L", "&gt;2L"))))</f>
        <v>&gt;2L</v>
      </c>
    </row>
    <row r="1742" spans="1:22" x14ac:dyDescent="0.35">
      <c r="A1742">
        <v>1741</v>
      </c>
      <c r="B1742">
        <v>4</v>
      </c>
      <c r="C1742" t="s">
        <v>22</v>
      </c>
      <c r="D1742" t="s">
        <v>20</v>
      </c>
      <c r="E1742">
        <v>1100000</v>
      </c>
      <c r="F1742" t="str">
        <f t="shared" si="108"/>
        <v>10-15 Lakh</v>
      </c>
      <c r="G1742">
        <v>2500000</v>
      </c>
      <c r="H1742">
        <v>4</v>
      </c>
      <c r="I1742">
        <v>603</v>
      </c>
      <c r="J1742" s="1">
        <v>1900000</v>
      </c>
      <c r="K1742" s="1">
        <v>1400000</v>
      </c>
      <c r="L1742" s="1">
        <v>3900000</v>
      </c>
      <c r="M1742" s="1">
        <v>500000</v>
      </c>
      <c r="N1742" s="1" t="s">
        <v>21</v>
      </c>
      <c r="O1742" s="1">
        <f>Cleaned_Data[[#This Row],[ loan_amount]]-Cleaned_Data[[#This Row],[ bank_asset_value]]</f>
        <v>2000000</v>
      </c>
      <c r="P1742" s="1">
        <f>Cleaned_Data[[#This Row],[ loan_amount]]</f>
        <v>2500000</v>
      </c>
      <c r="Q1742" s="1" t="str">
        <f t="shared" si="109"/>
        <v>600–699</v>
      </c>
      <c r="R1742" s="1">
        <f>Cleaned_Data[[#This Row],[ residential_assets_value]]+Cleaned_Data[[#This Row],[ commercial_assets_value]]+Cleaned_Data[[#This Row],[ luxury_assets_value]]</f>
        <v>7200000</v>
      </c>
      <c r="S1742" s="1">
        <f>Cleaned_Data[[#This Row],[ income_annum]]+Cleaned_Data[[#This Row],[ residential_assets_value]]+Cleaned_Data[[#This Row],[ commercial_assets_value]]+Cleaned_Data[[#This Row],[ luxury_assets_value]]</f>
        <v>8300000</v>
      </c>
      <c r="T1742" s="1" t="str">
        <f t="shared" si="110"/>
        <v>&lt;1 Cr</v>
      </c>
      <c r="U1742" s="12">
        <f t="shared" si="111"/>
        <v>625000</v>
      </c>
      <c r="V1742" s="1" t="str">
        <f>IF(Cleaned_Data[[#This Row],[EMI_Estimate]]&lt;50000, "50K", IF(Cleaned_Data[[#This Row],[EMI_Estimate]]&lt;100000, "50K-1L", IF(Cleaned_Data[[#This Row],[EMI_Estimate]]&lt;150000, "1L-1.5L", IF(Cleaned_Data[[#This Row],[EMI_Estimate]]&lt;200000,"1.5-2L", "&gt;2L"))))</f>
        <v>&gt;2L</v>
      </c>
    </row>
    <row r="1743" spans="1:22" x14ac:dyDescent="0.35">
      <c r="A1743">
        <v>1742</v>
      </c>
      <c r="B1743">
        <v>1</v>
      </c>
      <c r="C1743" t="s">
        <v>22</v>
      </c>
      <c r="D1743" t="s">
        <v>20</v>
      </c>
      <c r="E1743">
        <v>2300000</v>
      </c>
      <c r="F1743" t="str">
        <f t="shared" si="108"/>
        <v>&gt;20 Lakh</v>
      </c>
      <c r="G1743">
        <v>8200000</v>
      </c>
      <c r="H1743">
        <v>8</v>
      </c>
      <c r="I1743">
        <v>784</v>
      </c>
      <c r="J1743" s="1">
        <v>2000000</v>
      </c>
      <c r="K1743" s="1">
        <v>0</v>
      </c>
      <c r="L1743" s="1">
        <v>7600000</v>
      </c>
      <c r="M1743" s="1">
        <v>1100000</v>
      </c>
      <c r="N1743" s="1" t="s">
        <v>21</v>
      </c>
      <c r="O1743" s="1">
        <f>Cleaned_Data[[#This Row],[ loan_amount]]-Cleaned_Data[[#This Row],[ bank_asset_value]]</f>
        <v>7100000</v>
      </c>
      <c r="P1743" s="1">
        <f>Cleaned_Data[[#This Row],[ loan_amount]]</f>
        <v>8200000</v>
      </c>
      <c r="Q1743" s="1" t="str">
        <f t="shared" si="109"/>
        <v>700–799</v>
      </c>
      <c r="R1743" s="1">
        <f>Cleaned_Data[[#This Row],[ residential_assets_value]]+Cleaned_Data[[#This Row],[ commercial_assets_value]]+Cleaned_Data[[#This Row],[ luxury_assets_value]]</f>
        <v>9600000</v>
      </c>
      <c r="S1743" s="1">
        <f>Cleaned_Data[[#This Row],[ income_annum]]+Cleaned_Data[[#This Row],[ residential_assets_value]]+Cleaned_Data[[#This Row],[ commercial_assets_value]]+Cleaned_Data[[#This Row],[ luxury_assets_value]]</f>
        <v>11900000</v>
      </c>
      <c r="T1743" s="1" t="str">
        <f t="shared" si="110"/>
        <v>1–2 Cr</v>
      </c>
      <c r="U1743" s="12">
        <f t="shared" si="111"/>
        <v>1025000</v>
      </c>
      <c r="V1743" s="1" t="str">
        <f>IF(Cleaned_Data[[#This Row],[EMI_Estimate]]&lt;50000, "50K", IF(Cleaned_Data[[#This Row],[EMI_Estimate]]&lt;100000, "50K-1L", IF(Cleaned_Data[[#This Row],[EMI_Estimate]]&lt;150000, "1L-1.5L", IF(Cleaned_Data[[#This Row],[EMI_Estimate]]&lt;200000,"1.5-2L", "&gt;2L"))))</f>
        <v>&gt;2L</v>
      </c>
    </row>
    <row r="1744" spans="1:22" x14ac:dyDescent="0.35">
      <c r="A1744">
        <v>1743</v>
      </c>
      <c r="B1744">
        <v>1</v>
      </c>
      <c r="C1744" t="s">
        <v>19</v>
      </c>
      <c r="D1744" t="s">
        <v>23</v>
      </c>
      <c r="E1744">
        <v>3300000</v>
      </c>
      <c r="F1744" t="str">
        <f t="shared" si="108"/>
        <v>&gt;20 Lakh</v>
      </c>
      <c r="G1744">
        <v>11700000</v>
      </c>
      <c r="H1744">
        <v>4</v>
      </c>
      <c r="I1744">
        <v>682</v>
      </c>
      <c r="J1744" s="1">
        <v>3500000</v>
      </c>
      <c r="K1744" s="1">
        <v>5500000</v>
      </c>
      <c r="L1744" s="1">
        <v>12300000</v>
      </c>
      <c r="M1744" s="1">
        <v>1600000</v>
      </c>
      <c r="N1744" s="1" t="s">
        <v>21</v>
      </c>
      <c r="O1744" s="1">
        <f>Cleaned_Data[[#This Row],[ loan_amount]]-Cleaned_Data[[#This Row],[ bank_asset_value]]</f>
        <v>10100000</v>
      </c>
      <c r="P1744" s="1">
        <f>Cleaned_Data[[#This Row],[ loan_amount]]</f>
        <v>11700000</v>
      </c>
      <c r="Q1744" s="1" t="str">
        <f t="shared" si="109"/>
        <v>600–699</v>
      </c>
      <c r="R1744" s="1">
        <f>Cleaned_Data[[#This Row],[ residential_assets_value]]+Cleaned_Data[[#This Row],[ commercial_assets_value]]+Cleaned_Data[[#This Row],[ luxury_assets_value]]</f>
        <v>21300000</v>
      </c>
      <c r="S1744" s="1">
        <f>Cleaned_Data[[#This Row],[ income_annum]]+Cleaned_Data[[#This Row],[ residential_assets_value]]+Cleaned_Data[[#This Row],[ commercial_assets_value]]+Cleaned_Data[[#This Row],[ luxury_assets_value]]</f>
        <v>24600000</v>
      </c>
      <c r="T1744" s="1" t="str">
        <f t="shared" si="110"/>
        <v>2–3 Cr</v>
      </c>
      <c r="U1744" s="12">
        <f t="shared" si="111"/>
        <v>2925000</v>
      </c>
      <c r="V1744" s="1" t="str">
        <f>IF(Cleaned_Data[[#This Row],[EMI_Estimate]]&lt;50000, "50K", IF(Cleaned_Data[[#This Row],[EMI_Estimate]]&lt;100000, "50K-1L", IF(Cleaned_Data[[#This Row],[EMI_Estimate]]&lt;150000, "1L-1.5L", IF(Cleaned_Data[[#This Row],[EMI_Estimate]]&lt;200000,"1.5-2L", "&gt;2L"))))</f>
        <v>&gt;2L</v>
      </c>
    </row>
    <row r="1745" spans="1:22" x14ac:dyDescent="0.35">
      <c r="A1745">
        <v>1744</v>
      </c>
      <c r="B1745">
        <v>4</v>
      </c>
      <c r="C1745" t="s">
        <v>19</v>
      </c>
      <c r="D1745" t="s">
        <v>23</v>
      </c>
      <c r="E1745">
        <v>2600000</v>
      </c>
      <c r="F1745" t="str">
        <f t="shared" si="108"/>
        <v>&gt;20 Lakh</v>
      </c>
      <c r="G1745">
        <v>5900000</v>
      </c>
      <c r="H1745">
        <v>6</v>
      </c>
      <c r="I1745">
        <v>471</v>
      </c>
      <c r="J1745" s="1">
        <v>3500000</v>
      </c>
      <c r="K1745" s="1">
        <v>1900000</v>
      </c>
      <c r="L1745" s="1">
        <v>7300000</v>
      </c>
      <c r="M1745" s="1">
        <v>3400000</v>
      </c>
      <c r="N1745" s="1" t="s">
        <v>24</v>
      </c>
      <c r="O1745" s="1">
        <f>Cleaned_Data[[#This Row],[ loan_amount]]-Cleaned_Data[[#This Row],[ bank_asset_value]]</f>
        <v>2500000</v>
      </c>
      <c r="P1745" s="1">
        <f>Cleaned_Data[[#This Row],[ loan_amount]]</f>
        <v>5900000</v>
      </c>
      <c r="Q1745" s="1" t="str">
        <f t="shared" si="109"/>
        <v>300–499</v>
      </c>
      <c r="R1745" s="1">
        <f>Cleaned_Data[[#This Row],[ residential_assets_value]]+Cleaned_Data[[#This Row],[ commercial_assets_value]]+Cleaned_Data[[#This Row],[ luxury_assets_value]]</f>
        <v>12700000</v>
      </c>
      <c r="S1745" s="1">
        <f>Cleaned_Data[[#This Row],[ income_annum]]+Cleaned_Data[[#This Row],[ residential_assets_value]]+Cleaned_Data[[#This Row],[ commercial_assets_value]]+Cleaned_Data[[#This Row],[ luxury_assets_value]]</f>
        <v>15300000</v>
      </c>
      <c r="T1745" s="1" t="str">
        <f t="shared" si="110"/>
        <v>1–2 Cr</v>
      </c>
      <c r="U1745" s="12">
        <f t="shared" si="111"/>
        <v>983333</v>
      </c>
      <c r="V1745" s="1" t="str">
        <f>IF(Cleaned_Data[[#This Row],[EMI_Estimate]]&lt;50000, "50K", IF(Cleaned_Data[[#This Row],[EMI_Estimate]]&lt;100000, "50K-1L", IF(Cleaned_Data[[#This Row],[EMI_Estimate]]&lt;150000, "1L-1.5L", IF(Cleaned_Data[[#This Row],[EMI_Estimate]]&lt;200000,"1.5-2L", "&gt;2L"))))</f>
        <v>&gt;2L</v>
      </c>
    </row>
    <row r="1746" spans="1:22" x14ac:dyDescent="0.35">
      <c r="A1746">
        <v>1745</v>
      </c>
      <c r="B1746">
        <v>4</v>
      </c>
      <c r="C1746" t="s">
        <v>22</v>
      </c>
      <c r="D1746" t="s">
        <v>23</v>
      </c>
      <c r="E1746">
        <v>9300000</v>
      </c>
      <c r="F1746" t="str">
        <f t="shared" si="108"/>
        <v>&gt;20 Lakh</v>
      </c>
      <c r="G1746">
        <v>36700000</v>
      </c>
      <c r="H1746">
        <v>20</v>
      </c>
      <c r="I1746">
        <v>808</v>
      </c>
      <c r="J1746" s="1">
        <v>16500000</v>
      </c>
      <c r="K1746" s="1">
        <v>14700000</v>
      </c>
      <c r="L1746" s="1">
        <v>26500000</v>
      </c>
      <c r="M1746" s="1">
        <v>7100000</v>
      </c>
      <c r="N1746" s="1" t="s">
        <v>21</v>
      </c>
      <c r="O1746" s="1">
        <f>Cleaned_Data[[#This Row],[ loan_amount]]-Cleaned_Data[[#This Row],[ bank_asset_value]]</f>
        <v>29600000</v>
      </c>
      <c r="P1746" s="1">
        <f>Cleaned_Data[[#This Row],[ loan_amount]]</f>
        <v>36700000</v>
      </c>
      <c r="Q1746" s="1" t="str">
        <f t="shared" si="109"/>
        <v>800+</v>
      </c>
      <c r="R1746" s="1">
        <f>Cleaned_Data[[#This Row],[ residential_assets_value]]+Cleaned_Data[[#This Row],[ commercial_assets_value]]+Cleaned_Data[[#This Row],[ luxury_assets_value]]</f>
        <v>57700000</v>
      </c>
      <c r="S1746" s="1">
        <f>Cleaned_Data[[#This Row],[ income_annum]]+Cleaned_Data[[#This Row],[ residential_assets_value]]+Cleaned_Data[[#This Row],[ commercial_assets_value]]+Cleaned_Data[[#This Row],[ luxury_assets_value]]</f>
        <v>67000000</v>
      </c>
      <c r="T1746" s="1" t="str">
        <f t="shared" si="110"/>
        <v>&gt;4 Cr</v>
      </c>
      <c r="U1746" s="12">
        <f t="shared" si="111"/>
        <v>1835000</v>
      </c>
      <c r="V1746" s="1" t="str">
        <f>IF(Cleaned_Data[[#This Row],[EMI_Estimate]]&lt;50000, "50K", IF(Cleaned_Data[[#This Row],[EMI_Estimate]]&lt;100000, "50K-1L", IF(Cleaned_Data[[#This Row],[EMI_Estimate]]&lt;150000, "1L-1.5L", IF(Cleaned_Data[[#This Row],[EMI_Estimate]]&lt;200000,"1.5-2L", "&gt;2L"))))</f>
        <v>&gt;2L</v>
      </c>
    </row>
    <row r="1747" spans="1:22" x14ac:dyDescent="0.35">
      <c r="A1747">
        <v>1746</v>
      </c>
      <c r="B1747">
        <v>4</v>
      </c>
      <c r="C1747" t="s">
        <v>22</v>
      </c>
      <c r="D1747" t="s">
        <v>20</v>
      </c>
      <c r="E1747">
        <v>5300000</v>
      </c>
      <c r="F1747" t="str">
        <f t="shared" si="108"/>
        <v>&gt;20 Lakh</v>
      </c>
      <c r="G1747">
        <v>18500000</v>
      </c>
      <c r="H1747">
        <v>8</v>
      </c>
      <c r="I1747">
        <v>470</v>
      </c>
      <c r="J1747" s="1">
        <v>2900000</v>
      </c>
      <c r="K1747" s="1">
        <v>9300000</v>
      </c>
      <c r="L1747" s="1">
        <v>14900000</v>
      </c>
      <c r="M1747" s="1">
        <v>4900000</v>
      </c>
      <c r="N1747" s="1" t="s">
        <v>24</v>
      </c>
      <c r="O1747" s="1">
        <f>Cleaned_Data[[#This Row],[ loan_amount]]-Cleaned_Data[[#This Row],[ bank_asset_value]]</f>
        <v>13600000</v>
      </c>
      <c r="P1747" s="1">
        <f>Cleaned_Data[[#This Row],[ loan_amount]]</f>
        <v>18500000</v>
      </c>
      <c r="Q1747" s="1" t="str">
        <f t="shared" si="109"/>
        <v>300–499</v>
      </c>
      <c r="R1747" s="1">
        <f>Cleaned_Data[[#This Row],[ residential_assets_value]]+Cleaned_Data[[#This Row],[ commercial_assets_value]]+Cleaned_Data[[#This Row],[ luxury_assets_value]]</f>
        <v>27100000</v>
      </c>
      <c r="S1747" s="1">
        <f>Cleaned_Data[[#This Row],[ income_annum]]+Cleaned_Data[[#This Row],[ residential_assets_value]]+Cleaned_Data[[#This Row],[ commercial_assets_value]]+Cleaned_Data[[#This Row],[ luxury_assets_value]]</f>
        <v>32400000</v>
      </c>
      <c r="T1747" s="1" t="str">
        <f t="shared" si="110"/>
        <v>3–4 Cr</v>
      </c>
      <c r="U1747" s="12">
        <f t="shared" si="111"/>
        <v>2312500</v>
      </c>
      <c r="V1747" s="1" t="str">
        <f>IF(Cleaned_Data[[#This Row],[EMI_Estimate]]&lt;50000, "50K", IF(Cleaned_Data[[#This Row],[EMI_Estimate]]&lt;100000, "50K-1L", IF(Cleaned_Data[[#This Row],[EMI_Estimate]]&lt;150000, "1L-1.5L", IF(Cleaned_Data[[#This Row],[EMI_Estimate]]&lt;200000,"1.5-2L", "&gt;2L"))))</f>
        <v>&gt;2L</v>
      </c>
    </row>
    <row r="1748" spans="1:22" x14ac:dyDescent="0.35">
      <c r="A1748">
        <v>1747</v>
      </c>
      <c r="B1748">
        <v>2</v>
      </c>
      <c r="C1748" t="s">
        <v>22</v>
      </c>
      <c r="D1748" t="s">
        <v>20</v>
      </c>
      <c r="E1748">
        <v>5400000</v>
      </c>
      <c r="F1748" t="str">
        <f t="shared" si="108"/>
        <v>&gt;20 Lakh</v>
      </c>
      <c r="G1748">
        <v>13800000</v>
      </c>
      <c r="H1748">
        <v>20</v>
      </c>
      <c r="I1748">
        <v>574</v>
      </c>
      <c r="J1748" s="1">
        <v>900000</v>
      </c>
      <c r="K1748" s="1">
        <v>9200000</v>
      </c>
      <c r="L1748" s="1">
        <v>10900000</v>
      </c>
      <c r="M1748" s="1">
        <v>3700000</v>
      </c>
      <c r="N1748" s="1" t="s">
        <v>21</v>
      </c>
      <c r="O1748" s="1">
        <f>Cleaned_Data[[#This Row],[ loan_amount]]-Cleaned_Data[[#This Row],[ bank_asset_value]]</f>
        <v>10100000</v>
      </c>
      <c r="P1748" s="1">
        <f>Cleaned_Data[[#This Row],[ loan_amount]]</f>
        <v>13800000</v>
      </c>
      <c r="Q1748" s="1" t="str">
        <f t="shared" si="109"/>
        <v>500–599</v>
      </c>
      <c r="R1748" s="1">
        <f>Cleaned_Data[[#This Row],[ residential_assets_value]]+Cleaned_Data[[#This Row],[ commercial_assets_value]]+Cleaned_Data[[#This Row],[ luxury_assets_value]]</f>
        <v>21000000</v>
      </c>
      <c r="S1748" s="1">
        <f>Cleaned_Data[[#This Row],[ income_annum]]+Cleaned_Data[[#This Row],[ residential_assets_value]]+Cleaned_Data[[#This Row],[ commercial_assets_value]]+Cleaned_Data[[#This Row],[ luxury_assets_value]]</f>
        <v>26400000</v>
      </c>
      <c r="T1748" s="1" t="str">
        <f t="shared" si="110"/>
        <v>2–3 Cr</v>
      </c>
      <c r="U1748" s="12">
        <f t="shared" si="111"/>
        <v>690000</v>
      </c>
      <c r="V1748" s="1" t="str">
        <f>IF(Cleaned_Data[[#This Row],[EMI_Estimate]]&lt;50000, "50K", IF(Cleaned_Data[[#This Row],[EMI_Estimate]]&lt;100000, "50K-1L", IF(Cleaned_Data[[#This Row],[EMI_Estimate]]&lt;150000, "1L-1.5L", IF(Cleaned_Data[[#This Row],[EMI_Estimate]]&lt;200000,"1.5-2L", "&gt;2L"))))</f>
        <v>&gt;2L</v>
      </c>
    </row>
    <row r="1749" spans="1:22" x14ac:dyDescent="0.35">
      <c r="A1749">
        <v>1748</v>
      </c>
      <c r="B1749">
        <v>4</v>
      </c>
      <c r="C1749" t="s">
        <v>22</v>
      </c>
      <c r="D1749" t="s">
        <v>23</v>
      </c>
      <c r="E1749">
        <v>3500000</v>
      </c>
      <c r="F1749" t="str">
        <f t="shared" si="108"/>
        <v>&gt;20 Lakh</v>
      </c>
      <c r="G1749">
        <v>12000000</v>
      </c>
      <c r="H1749">
        <v>8</v>
      </c>
      <c r="I1749">
        <v>314</v>
      </c>
      <c r="J1749" s="1">
        <v>7700000</v>
      </c>
      <c r="K1749" s="1">
        <v>100000</v>
      </c>
      <c r="L1749" s="1">
        <v>12600000</v>
      </c>
      <c r="M1749" s="1">
        <v>2700000</v>
      </c>
      <c r="N1749" s="1" t="s">
        <v>24</v>
      </c>
      <c r="O1749" s="1">
        <f>Cleaned_Data[[#This Row],[ loan_amount]]-Cleaned_Data[[#This Row],[ bank_asset_value]]</f>
        <v>9300000</v>
      </c>
      <c r="P1749" s="1">
        <f>Cleaned_Data[[#This Row],[ loan_amount]]</f>
        <v>12000000</v>
      </c>
      <c r="Q1749" s="1" t="str">
        <f t="shared" si="109"/>
        <v>300–499</v>
      </c>
      <c r="R1749" s="1">
        <f>Cleaned_Data[[#This Row],[ residential_assets_value]]+Cleaned_Data[[#This Row],[ commercial_assets_value]]+Cleaned_Data[[#This Row],[ luxury_assets_value]]</f>
        <v>20400000</v>
      </c>
      <c r="S1749" s="1">
        <f>Cleaned_Data[[#This Row],[ income_annum]]+Cleaned_Data[[#This Row],[ residential_assets_value]]+Cleaned_Data[[#This Row],[ commercial_assets_value]]+Cleaned_Data[[#This Row],[ luxury_assets_value]]</f>
        <v>23900000</v>
      </c>
      <c r="T1749" s="1" t="str">
        <f t="shared" si="110"/>
        <v>2–3 Cr</v>
      </c>
      <c r="U1749" s="12">
        <f t="shared" si="111"/>
        <v>1500000</v>
      </c>
      <c r="V1749" s="1" t="str">
        <f>IF(Cleaned_Data[[#This Row],[EMI_Estimate]]&lt;50000, "50K", IF(Cleaned_Data[[#This Row],[EMI_Estimate]]&lt;100000, "50K-1L", IF(Cleaned_Data[[#This Row],[EMI_Estimate]]&lt;150000, "1L-1.5L", IF(Cleaned_Data[[#This Row],[EMI_Estimate]]&lt;200000,"1.5-2L", "&gt;2L"))))</f>
        <v>&gt;2L</v>
      </c>
    </row>
    <row r="1750" spans="1:22" x14ac:dyDescent="0.35">
      <c r="A1750">
        <v>1749</v>
      </c>
      <c r="B1750">
        <v>2</v>
      </c>
      <c r="C1750" t="s">
        <v>19</v>
      </c>
      <c r="D1750" t="s">
        <v>20</v>
      </c>
      <c r="E1750">
        <v>4200000</v>
      </c>
      <c r="F1750" t="str">
        <f t="shared" si="108"/>
        <v>&gt;20 Lakh</v>
      </c>
      <c r="G1750">
        <v>10200000</v>
      </c>
      <c r="H1750">
        <v>14</v>
      </c>
      <c r="I1750">
        <v>407</v>
      </c>
      <c r="J1750" s="1">
        <v>5900000</v>
      </c>
      <c r="K1750" s="1">
        <v>4500000</v>
      </c>
      <c r="L1750" s="1">
        <v>12000000</v>
      </c>
      <c r="M1750" s="1">
        <v>2500000</v>
      </c>
      <c r="N1750" s="1" t="s">
        <v>24</v>
      </c>
      <c r="O1750" s="1">
        <f>Cleaned_Data[[#This Row],[ loan_amount]]-Cleaned_Data[[#This Row],[ bank_asset_value]]</f>
        <v>7700000</v>
      </c>
      <c r="P1750" s="1">
        <f>Cleaned_Data[[#This Row],[ loan_amount]]</f>
        <v>10200000</v>
      </c>
      <c r="Q1750" s="1" t="str">
        <f t="shared" si="109"/>
        <v>300–499</v>
      </c>
      <c r="R1750" s="1">
        <f>Cleaned_Data[[#This Row],[ residential_assets_value]]+Cleaned_Data[[#This Row],[ commercial_assets_value]]+Cleaned_Data[[#This Row],[ luxury_assets_value]]</f>
        <v>22400000</v>
      </c>
      <c r="S1750" s="1">
        <f>Cleaned_Data[[#This Row],[ income_annum]]+Cleaned_Data[[#This Row],[ residential_assets_value]]+Cleaned_Data[[#This Row],[ commercial_assets_value]]+Cleaned_Data[[#This Row],[ luxury_assets_value]]</f>
        <v>26600000</v>
      </c>
      <c r="T1750" s="1" t="str">
        <f t="shared" si="110"/>
        <v>2–3 Cr</v>
      </c>
      <c r="U1750" s="12">
        <f t="shared" si="111"/>
        <v>728571</v>
      </c>
      <c r="V1750" s="1" t="str">
        <f>IF(Cleaned_Data[[#This Row],[EMI_Estimate]]&lt;50000, "50K", IF(Cleaned_Data[[#This Row],[EMI_Estimate]]&lt;100000, "50K-1L", IF(Cleaned_Data[[#This Row],[EMI_Estimate]]&lt;150000, "1L-1.5L", IF(Cleaned_Data[[#This Row],[EMI_Estimate]]&lt;200000,"1.5-2L", "&gt;2L"))))</f>
        <v>&gt;2L</v>
      </c>
    </row>
    <row r="1751" spans="1:22" x14ac:dyDescent="0.35">
      <c r="A1751">
        <v>1750</v>
      </c>
      <c r="B1751">
        <v>0</v>
      </c>
      <c r="C1751" t="s">
        <v>22</v>
      </c>
      <c r="D1751" t="s">
        <v>23</v>
      </c>
      <c r="E1751">
        <v>9200000</v>
      </c>
      <c r="F1751" t="str">
        <f t="shared" si="108"/>
        <v>&gt;20 Lakh</v>
      </c>
      <c r="G1751">
        <v>34900000</v>
      </c>
      <c r="H1751">
        <v>4</v>
      </c>
      <c r="I1751">
        <v>702</v>
      </c>
      <c r="J1751" s="1">
        <v>16900000</v>
      </c>
      <c r="K1751" s="1">
        <v>16000000</v>
      </c>
      <c r="L1751" s="1">
        <v>24100000</v>
      </c>
      <c r="M1751" s="1">
        <v>9800000</v>
      </c>
      <c r="N1751" s="1" t="s">
        <v>21</v>
      </c>
      <c r="O1751" s="1">
        <f>Cleaned_Data[[#This Row],[ loan_amount]]-Cleaned_Data[[#This Row],[ bank_asset_value]]</f>
        <v>25100000</v>
      </c>
      <c r="P1751" s="1">
        <f>Cleaned_Data[[#This Row],[ loan_amount]]</f>
        <v>34900000</v>
      </c>
      <c r="Q1751" s="1" t="str">
        <f t="shared" si="109"/>
        <v>700–799</v>
      </c>
      <c r="R1751" s="1">
        <f>Cleaned_Data[[#This Row],[ residential_assets_value]]+Cleaned_Data[[#This Row],[ commercial_assets_value]]+Cleaned_Data[[#This Row],[ luxury_assets_value]]</f>
        <v>57000000</v>
      </c>
      <c r="S1751" s="1">
        <f>Cleaned_Data[[#This Row],[ income_annum]]+Cleaned_Data[[#This Row],[ residential_assets_value]]+Cleaned_Data[[#This Row],[ commercial_assets_value]]+Cleaned_Data[[#This Row],[ luxury_assets_value]]</f>
        <v>66200000</v>
      </c>
      <c r="T1751" s="1" t="str">
        <f t="shared" si="110"/>
        <v>&gt;4 Cr</v>
      </c>
      <c r="U1751" s="12">
        <f t="shared" si="111"/>
        <v>8725000</v>
      </c>
      <c r="V1751" s="1" t="str">
        <f>IF(Cleaned_Data[[#This Row],[EMI_Estimate]]&lt;50000, "50K", IF(Cleaned_Data[[#This Row],[EMI_Estimate]]&lt;100000, "50K-1L", IF(Cleaned_Data[[#This Row],[EMI_Estimate]]&lt;150000, "1L-1.5L", IF(Cleaned_Data[[#This Row],[EMI_Estimate]]&lt;200000,"1.5-2L", "&gt;2L"))))</f>
        <v>&gt;2L</v>
      </c>
    </row>
    <row r="1752" spans="1:22" x14ac:dyDescent="0.35">
      <c r="A1752">
        <v>1751</v>
      </c>
      <c r="B1752">
        <v>2</v>
      </c>
      <c r="C1752" t="s">
        <v>19</v>
      </c>
      <c r="D1752" t="s">
        <v>20</v>
      </c>
      <c r="E1752">
        <v>4300000</v>
      </c>
      <c r="F1752" t="str">
        <f t="shared" si="108"/>
        <v>&gt;20 Lakh</v>
      </c>
      <c r="G1752">
        <v>9800000</v>
      </c>
      <c r="H1752">
        <v>2</v>
      </c>
      <c r="I1752">
        <v>499</v>
      </c>
      <c r="J1752" s="1">
        <v>4400000</v>
      </c>
      <c r="K1752" s="1">
        <v>4500000</v>
      </c>
      <c r="L1752" s="1">
        <v>12600000</v>
      </c>
      <c r="M1752" s="1">
        <v>5100000</v>
      </c>
      <c r="N1752" s="1" t="s">
        <v>24</v>
      </c>
      <c r="O1752" s="1">
        <f>Cleaned_Data[[#This Row],[ loan_amount]]-Cleaned_Data[[#This Row],[ bank_asset_value]]</f>
        <v>4700000</v>
      </c>
      <c r="P1752" s="1">
        <f>Cleaned_Data[[#This Row],[ loan_amount]]</f>
        <v>9800000</v>
      </c>
      <c r="Q1752" s="1" t="str">
        <f t="shared" si="109"/>
        <v>300–499</v>
      </c>
      <c r="R1752" s="1">
        <f>Cleaned_Data[[#This Row],[ residential_assets_value]]+Cleaned_Data[[#This Row],[ commercial_assets_value]]+Cleaned_Data[[#This Row],[ luxury_assets_value]]</f>
        <v>21500000</v>
      </c>
      <c r="S1752" s="1">
        <f>Cleaned_Data[[#This Row],[ income_annum]]+Cleaned_Data[[#This Row],[ residential_assets_value]]+Cleaned_Data[[#This Row],[ commercial_assets_value]]+Cleaned_Data[[#This Row],[ luxury_assets_value]]</f>
        <v>25800000</v>
      </c>
      <c r="T1752" s="1" t="str">
        <f t="shared" si="110"/>
        <v>2–3 Cr</v>
      </c>
      <c r="U1752" s="12">
        <f t="shared" si="111"/>
        <v>4900000</v>
      </c>
      <c r="V1752" s="1" t="str">
        <f>IF(Cleaned_Data[[#This Row],[EMI_Estimate]]&lt;50000, "50K", IF(Cleaned_Data[[#This Row],[EMI_Estimate]]&lt;100000, "50K-1L", IF(Cleaned_Data[[#This Row],[EMI_Estimate]]&lt;150000, "1L-1.5L", IF(Cleaned_Data[[#This Row],[EMI_Estimate]]&lt;200000,"1.5-2L", "&gt;2L"))))</f>
        <v>&gt;2L</v>
      </c>
    </row>
    <row r="1753" spans="1:22" x14ac:dyDescent="0.35">
      <c r="A1753">
        <v>1752</v>
      </c>
      <c r="B1753">
        <v>1</v>
      </c>
      <c r="C1753" t="s">
        <v>19</v>
      </c>
      <c r="D1753" t="s">
        <v>23</v>
      </c>
      <c r="E1753">
        <v>7500000</v>
      </c>
      <c r="F1753" t="str">
        <f t="shared" si="108"/>
        <v>&gt;20 Lakh</v>
      </c>
      <c r="G1753">
        <v>19900000</v>
      </c>
      <c r="H1753">
        <v>10</v>
      </c>
      <c r="I1753">
        <v>669</v>
      </c>
      <c r="J1753" s="1">
        <v>1800000</v>
      </c>
      <c r="K1753" s="1">
        <v>8800000</v>
      </c>
      <c r="L1753" s="1">
        <v>18100000</v>
      </c>
      <c r="M1753" s="1">
        <v>7300000</v>
      </c>
      <c r="N1753" s="1" t="s">
        <v>21</v>
      </c>
      <c r="O1753" s="1">
        <f>Cleaned_Data[[#This Row],[ loan_amount]]-Cleaned_Data[[#This Row],[ bank_asset_value]]</f>
        <v>12600000</v>
      </c>
      <c r="P1753" s="1">
        <f>Cleaned_Data[[#This Row],[ loan_amount]]</f>
        <v>19900000</v>
      </c>
      <c r="Q1753" s="1" t="str">
        <f t="shared" si="109"/>
        <v>600–699</v>
      </c>
      <c r="R1753" s="1">
        <f>Cleaned_Data[[#This Row],[ residential_assets_value]]+Cleaned_Data[[#This Row],[ commercial_assets_value]]+Cleaned_Data[[#This Row],[ luxury_assets_value]]</f>
        <v>28700000</v>
      </c>
      <c r="S1753" s="1">
        <f>Cleaned_Data[[#This Row],[ income_annum]]+Cleaned_Data[[#This Row],[ residential_assets_value]]+Cleaned_Data[[#This Row],[ commercial_assets_value]]+Cleaned_Data[[#This Row],[ luxury_assets_value]]</f>
        <v>36200000</v>
      </c>
      <c r="T1753" s="1" t="str">
        <f t="shared" si="110"/>
        <v>3–4 Cr</v>
      </c>
      <c r="U1753" s="12">
        <f t="shared" si="111"/>
        <v>1990000</v>
      </c>
      <c r="V1753" s="1" t="str">
        <f>IF(Cleaned_Data[[#This Row],[EMI_Estimate]]&lt;50000, "50K", IF(Cleaned_Data[[#This Row],[EMI_Estimate]]&lt;100000, "50K-1L", IF(Cleaned_Data[[#This Row],[EMI_Estimate]]&lt;150000, "1L-1.5L", IF(Cleaned_Data[[#This Row],[EMI_Estimate]]&lt;200000,"1.5-2L", "&gt;2L"))))</f>
        <v>&gt;2L</v>
      </c>
    </row>
    <row r="1754" spans="1:22" x14ac:dyDescent="0.35">
      <c r="A1754">
        <v>1753</v>
      </c>
      <c r="B1754">
        <v>5</v>
      </c>
      <c r="C1754" t="s">
        <v>22</v>
      </c>
      <c r="D1754" t="s">
        <v>23</v>
      </c>
      <c r="E1754">
        <v>5400000</v>
      </c>
      <c r="F1754" t="str">
        <f t="shared" si="108"/>
        <v>&gt;20 Lakh</v>
      </c>
      <c r="G1754">
        <v>18800000</v>
      </c>
      <c r="H1754">
        <v>20</v>
      </c>
      <c r="I1754">
        <v>326</v>
      </c>
      <c r="J1754" s="1">
        <v>9700000</v>
      </c>
      <c r="K1754" s="1">
        <v>10100000</v>
      </c>
      <c r="L1754" s="1">
        <v>14800000</v>
      </c>
      <c r="M1754" s="1">
        <v>3200000</v>
      </c>
      <c r="N1754" s="1" t="s">
        <v>24</v>
      </c>
      <c r="O1754" s="1">
        <f>Cleaned_Data[[#This Row],[ loan_amount]]-Cleaned_Data[[#This Row],[ bank_asset_value]]</f>
        <v>15600000</v>
      </c>
      <c r="P1754" s="1">
        <f>Cleaned_Data[[#This Row],[ loan_amount]]</f>
        <v>18800000</v>
      </c>
      <c r="Q1754" s="1" t="str">
        <f t="shared" si="109"/>
        <v>300–499</v>
      </c>
      <c r="R1754" s="1">
        <f>Cleaned_Data[[#This Row],[ residential_assets_value]]+Cleaned_Data[[#This Row],[ commercial_assets_value]]+Cleaned_Data[[#This Row],[ luxury_assets_value]]</f>
        <v>34600000</v>
      </c>
      <c r="S1754" s="1">
        <f>Cleaned_Data[[#This Row],[ income_annum]]+Cleaned_Data[[#This Row],[ residential_assets_value]]+Cleaned_Data[[#This Row],[ commercial_assets_value]]+Cleaned_Data[[#This Row],[ luxury_assets_value]]</f>
        <v>40000000</v>
      </c>
      <c r="T1754" s="1" t="str">
        <f t="shared" si="110"/>
        <v>&gt;4 Cr</v>
      </c>
      <c r="U1754" s="12">
        <f t="shared" si="111"/>
        <v>940000</v>
      </c>
      <c r="V1754" s="1" t="str">
        <f>IF(Cleaned_Data[[#This Row],[EMI_Estimate]]&lt;50000, "50K", IF(Cleaned_Data[[#This Row],[EMI_Estimate]]&lt;100000, "50K-1L", IF(Cleaned_Data[[#This Row],[EMI_Estimate]]&lt;150000, "1L-1.5L", IF(Cleaned_Data[[#This Row],[EMI_Estimate]]&lt;200000,"1.5-2L", "&gt;2L"))))</f>
        <v>&gt;2L</v>
      </c>
    </row>
    <row r="1755" spans="1:22" x14ac:dyDescent="0.35">
      <c r="A1755">
        <v>1754</v>
      </c>
      <c r="B1755">
        <v>3</v>
      </c>
      <c r="C1755" t="s">
        <v>22</v>
      </c>
      <c r="D1755" t="s">
        <v>20</v>
      </c>
      <c r="E1755">
        <v>5500000</v>
      </c>
      <c r="F1755" t="str">
        <f t="shared" si="108"/>
        <v>&gt;20 Lakh</v>
      </c>
      <c r="G1755">
        <v>16200000</v>
      </c>
      <c r="H1755">
        <v>18</v>
      </c>
      <c r="I1755">
        <v>778</v>
      </c>
      <c r="J1755" s="1">
        <v>4700000</v>
      </c>
      <c r="K1755" s="1">
        <v>10700000</v>
      </c>
      <c r="L1755" s="1">
        <v>15300000</v>
      </c>
      <c r="M1755" s="1">
        <v>6100000</v>
      </c>
      <c r="N1755" s="1" t="s">
        <v>21</v>
      </c>
      <c r="O1755" s="1">
        <f>Cleaned_Data[[#This Row],[ loan_amount]]-Cleaned_Data[[#This Row],[ bank_asset_value]]</f>
        <v>10100000</v>
      </c>
      <c r="P1755" s="1">
        <f>Cleaned_Data[[#This Row],[ loan_amount]]</f>
        <v>16200000</v>
      </c>
      <c r="Q1755" s="1" t="str">
        <f t="shared" si="109"/>
        <v>700–799</v>
      </c>
      <c r="R1755" s="1">
        <f>Cleaned_Data[[#This Row],[ residential_assets_value]]+Cleaned_Data[[#This Row],[ commercial_assets_value]]+Cleaned_Data[[#This Row],[ luxury_assets_value]]</f>
        <v>30700000</v>
      </c>
      <c r="S1755" s="1">
        <f>Cleaned_Data[[#This Row],[ income_annum]]+Cleaned_Data[[#This Row],[ residential_assets_value]]+Cleaned_Data[[#This Row],[ commercial_assets_value]]+Cleaned_Data[[#This Row],[ luxury_assets_value]]</f>
        <v>36200000</v>
      </c>
      <c r="T1755" s="1" t="str">
        <f t="shared" si="110"/>
        <v>3–4 Cr</v>
      </c>
      <c r="U1755" s="12">
        <f t="shared" si="111"/>
        <v>900000</v>
      </c>
      <c r="V1755" s="1" t="str">
        <f>IF(Cleaned_Data[[#This Row],[EMI_Estimate]]&lt;50000, "50K", IF(Cleaned_Data[[#This Row],[EMI_Estimate]]&lt;100000, "50K-1L", IF(Cleaned_Data[[#This Row],[EMI_Estimate]]&lt;150000, "1L-1.5L", IF(Cleaned_Data[[#This Row],[EMI_Estimate]]&lt;200000,"1.5-2L", "&gt;2L"))))</f>
        <v>&gt;2L</v>
      </c>
    </row>
    <row r="1756" spans="1:22" x14ac:dyDescent="0.35">
      <c r="A1756">
        <v>1755</v>
      </c>
      <c r="B1756">
        <v>2</v>
      </c>
      <c r="C1756" t="s">
        <v>22</v>
      </c>
      <c r="D1756" t="s">
        <v>23</v>
      </c>
      <c r="E1756">
        <v>2100000</v>
      </c>
      <c r="F1756" t="str">
        <f t="shared" si="108"/>
        <v>&gt;20 Lakh</v>
      </c>
      <c r="G1756">
        <v>4500000</v>
      </c>
      <c r="H1756">
        <v>2</v>
      </c>
      <c r="I1756">
        <v>787</v>
      </c>
      <c r="J1756" s="1">
        <v>4800000</v>
      </c>
      <c r="K1756" s="1">
        <v>2800000</v>
      </c>
      <c r="L1756" s="1">
        <v>6000000</v>
      </c>
      <c r="M1756" s="1">
        <v>2100000</v>
      </c>
      <c r="N1756" s="1" t="s">
        <v>21</v>
      </c>
      <c r="O1756" s="1">
        <f>Cleaned_Data[[#This Row],[ loan_amount]]-Cleaned_Data[[#This Row],[ bank_asset_value]]</f>
        <v>2400000</v>
      </c>
      <c r="P1756" s="1">
        <f>Cleaned_Data[[#This Row],[ loan_amount]]</f>
        <v>4500000</v>
      </c>
      <c r="Q1756" s="1" t="str">
        <f t="shared" si="109"/>
        <v>700–799</v>
      </c>
      <c r="R1756" s="1">
        <f>Cleaned_Data[[#This Row],[ residential_assets_value]]+Cleaned_Data[[#This Row],[ commercial_assets_value]]+Cleaned_Data[[#This Row],[ luxury_assets_value]]</f>
        <v>13600000</v>
      </c>
      <c r="S1756" s="1">
        <f>Cleaned_Data[[#This Row],[ income_annum]]+Cleaned_Data[[#This Row],[ residential_assets_value]]+Cleaned_Data[[#This Row],[ commercial_assets_value]]+Cleaned_Data[[#This Row],[ luxury_assets_value]]</f>
        <v>15700000</v>
      </c>
      <c r="T1756" s="1" t="str">
        <f t="shared" si="110"/>
        <v>1–2 Cr</v>
      </c>
      <c r="U1756" s="12">
        <f t="shared" si="111"/>
        <v>2250000</v>
      </c>
      <c r="V1756" s="1" t="str">
        <f>IF(Cleaned_Data[[#This Row],[EMI_Estimate]]&lt;50000, "50K", IF(Cleaned_Data[[#This Row],[EMI_Estimate]]&lt;100000, "50K-1L", IF(Cleaned_Data[[#This Row],[EMI_Estimate]]&lt;150000, "1L-1.5L", IF(Cleaned_Data[[#This Row],[EMI_Estimate]]&lt;200000,"1.5-2L", "&gt;2L"))))</f>
        <v>&gt;2L</v>
      </c>
    </row>
    <row r="1757" spans="1:22" x14ac:dyDescent="0.35">
      <c r="A1757">
        <v>1756</v>
      </c>
      <c r="B1757">
        <v>0</v>
      </c>
      <c r="C1757" t="s">
        <v>19</v>
      </c>
      <c r="D1757" t="s">
        <v>20</v>
      </c>
      <c r="E1757">
        <v>3700000</v>
      </c>
      <c r="F1757" t="str">
        <f t="shared" si="108"/>
        <v>&gt;20 Lakh</v>
      </c>
      <c r="G1757">
        <v>12300000</v>
      </c>
      <c r="H1757">
        <v>16</v>
      </c>
      <c r="I1757">
        <v>831</v>
      </c>
      <c r="J1757" s="1">
        <v>8000000</v>
      </c>
      <c r="K1757" s="1">
        <v>2200000</v>
      </c>
      <c r="L1757" s="1">
        <v>11200000</v>
      </c>
      <c r="M1757" s="1">
        <v>2400000</v>
      </c>
      <c r="N1757" s="1" t="s">
        <v>21</v>
      </c>
      <c r="O1757" s="1">
        <f>Cleaned_Data[[#This Row],[ loan_amount]]-Cleaned_Data[[#This Row],[ bank_asset_value]]</f>
        <v>9900000</v>
      </c>
      <c r="P1757" s="1">
        <f>Cleaned_Data[[#This Row],[ loan_amount]]</f>
        <v>12300000</v>
      </c>
      <c r="Q1757" s="1" t="str">
        <f t="shared" si="109"/>
        <v>800+</v>
      </c>
      <c r="R1757" s="1">
        <f>Cleaned_Data[[#This Row],[ residential_assets_value]]+Cleaned_Data[[#This Row],[ commercial_assets_value]]+Cleaned_Data[[#This Row],[ luxury_assets_value]]</f>
        <v>21400000</v>
      </c>
      <c r="S1757" s="1">
        <f>Cleaned_Data[[#This Row],[ income_annum]]+Cleaned_Data[[#This Row],[ residential_assets_value]]+Cleaned_Data[[#This Row],[ commercial_assets_value]]+Cleaned_Data[[#This Row],[ luxury_assets_value]]</f>
        <v>25100000</v>
      </c>
      <c r="T1757" s="1" t="str">
        <f t="shared" si="110"/>
        <v>2–3 Cr</v>
      </c>
      <c r="U1757" s="12">
        <f t="shared" si="111"/>
        <v>768750</v>
      </c>
      <c r="V1757" s="1" t="str">
        <f>IF(Cleaned_Data[[#This Row],[EMI_Estimate]]&lt;50000, "50K", IF(Cleaned_Data[[#This Row],[EMI_Estimate]]&lt;100000, "50K-1L", IF(Cleaned_Data[[#This Row],[EMI_Estimate]]&lt;150000, "1L-1.5L", IF(Cleaned_Data[[#This Row],[EMI_Estimate]]&lt;200000,"1.5-2L", "&gt;2L"))))</f>
        <v>&gt;2L</v>
      </c>
    </row>
    <row r="1758" spans="1:22" x14ac:dyDescent="0.35">
      <c r="A1758">
        <v>1757</v>
      </c>
      <c r="B1758">
        <v>0</v>
      </c>
      <c r="C1758" t="s">
        <v>19</v>
      </c>
      <c r="D1758" t="s">
        <v>20</v>
      </c>
      <c r="E1758">
        <v>8800000</v>
      </c>
      <c r="F1758" t="str">
        <f t="shared" si="108"/>
        <v>&gt;20 Lakh</v>
      </c>
      <c r="G1758">
        <v>32900000</v>
      </c>
      <c r="H1758">
        <v>18</v>
      </c>
      <c r="I1758">
        <v>576</v>
      </c>
      <c r="J1758" s="1">
        <v>1300000</v>
      </c>
      <c r="K1758" s="1">
        <v>8700000</v>
      </c>
      <c r="L1758" s="1">
        <v>32600000</v>
      </c>
      <c r="M1758" s="1">
        <v>5600000</v>
      </c>
      <c r="N1758" s="1" t="s">
        <v>21</v>
      </c>
      <c r="O1758" s="1">
        <f>Cleaned_Data[[#This Row],[ loan_amount]]-Cleaned_Data[[#This Row],[ bank_asset_value]]</f>
        <v>27300000</v>
      </c>
      <c r="P1758" s="1">
        <f>Cleaned_Data[[#This Row],[ loan_amount]]</f>
        <v>32900000</v>
      </c>
      <c r="Q1758" s="1" t="str">
        <f t="shared" si="109"/>
        <v>500–599</v>
      </c>
      <c r="R1758" s="1">
        <f>Cleaned_Data[[#This Row],[ residential_assets_value]]+Cleaned_Data[[#This Row],[ commercial_assets_value]]+Cleaned_Data[[#This Row],[ luxury_assets_value]]</f>
        <v>42600000</v>
      </c>
      <c r="S1758" s="1">
        <f>Cleaned_Data[[#This Row],[ income_annum]]+Cleaned_Data[[#This Row],[ residential_assets_value]]+Cleaned_Data[[#This Row],[ commercial_assets_value]]+Cleaned_Data[[#This Row],[ luxury_assets_value]]</f>
        <v>51400000</v>
      </c>
      <c r="T1758" s="1" t="str">
        <f t="shared" si="110"/>
        <v>&gt;4 Cr</v>
      </c>
      <c r="U1758" s="12">
        <f t="shared" si="111"/>
        <v>1827778</v>
      </c>
      <c r="V1758" s="1" t="str">
        <f>IF(Cleaned_Data[[#This Row],[EMI_Estimate]]&lt;50000, "50K", IF(Cleaned_Data[[#This Row],[EMI_Estimate]]&lt;100000, "50K-1L", IF(Cleaned_Data[[#This Row],[EMI_Estimate]]&lt;150000, "1L-1.5L", IF(Cleaned_Data[[#This Row],[EMI_Estimate]]&lt;200000,"1.5-2L", "&gt;2L"))))</f>
        <v>&gt;2L</v>
      </c>
    </row>
    <row r="1759" spans="1:22" x14ac:dyDescent="0.35">
      <c r="A1759">
        <v>1758</v>
      </c>
      <c r="B1759">
        <v>5</v>
      </c>
      <c r="C1759" t="s">
        <v>22</v>
      </c>
      <c r="D1759" t="s">
        <v>20</v>
      </c>
      <c r="E1759">
        <v>5800000</v>
      </c>
      <c r="F1759" t="str">
        <f t="shared" si="108"/>
        <v>&gt;20 Lakh</v>
      </c>
      <c r="G1759">
        <v>22800000</v>
      </c>
      <c r="H1759">
        <v>12</v>
      </c>
      <c r="I1759">
        <v>600</v>
      </c>
      <c r="J1759" s="1">
        <v>16000000</v>
      </c>
      <c r="K1759" s="1">
        <v>1100000</v>
      </c>
      <c r="L1759" s="1">
        <v>20700000</v>
      </c>
      <c r="M1759" s="1">
        <v>5700000</v>
      </c>
      <c r="N1759" s="1" t="s">
        <v>21</v>
      </c>
      <c r="O1759" s="1">
        <f>Cleaned_Data[[#This Row],[ loan_amount]]-Cleaned_Data[[#This Row],[ bank_asset_value]]</f>
        <v>17100000</v>
      </c>
      <c r="P1759" s="1">
        <f>Cleaned_Data[[#This Row],[ loan_amount]]</f>
        <v>22800000</v>
      </c>
      <c r="Q1759" s="1" t="str">
        <f t="shared" si="109"/>
        <v>600–699</v>
      </c>
      <c r="R1759" s="1">
        <f>Cleaned_Data[[#This Row],[ residential_assets_value]]+Cleaned_Data[[#This Row],[ commercial_assets_value]]+Cleaned_Data[[#This Row],[ luxury_assets_value]]</f>
        <v>37800000</v>
      </c>
      <c r="S1759" s="1">
        <f>Cleaned_Data[[#This Row],[ income_annum]]+Cleaned_Data[[#This Row],[ residential_assets_value]]+Cleaned_Data[[#This Row],[ commercial_assets_value]]+Cleaned_Data[[#This Row],[ luxury_assets_value]]</f>
        <v>43600000</v>
      </c>
      <c r="T1759" s="1" t="str">
        <f t="shared" si="110"/>
        <v>&gt;4 Cr</v>
      </c>
      <c r="U1759" s="12">
        <f t="shared" si="111"/>
        <v>1900000</v>
      </c>
      <c r="V1759" s="1" t="str">
        <f>IF(Cleaned_Data[[#This Row],[EMI_Estimate]]&lt;50000, "50K", IF(Cleaned_Data[[#This Row],[EMI_Estimate]]&lt;100000, "50K-1L", IF(Cleaned_Data[[#This Row],[EMI_Estimate]]&lt;150000, "1L-1.5L", IF(Cleaned_Data[[#This Row],[EMI_Estimate]]&lt;200000,"1.5-2L", "&gt;2L"))))</f>
        <v>&gt;2L</v>
      </c>
    </row>
    <row r="1760" spans="1:22" x14ac:dyDescent="0.35">
      <c r="A1760">
        <v>1759</v>
      </c>
      <c r="B1760">
        <v>4</v>
      </c>
      <c r="C1760" t="s">
        <v>19</v>
      </c>
      <c r="D1760" t="s">
        <v>20</v>
      </c>
      <c r="E1760">
        <v>7900000</v>
      </c>
      <c r="F1760" t="str">
        <f t="shared" si="108"/>
        <v>&gt;20 Lakh</v>
      </c>
      <c r="G1760">
        <v>30600000</v>
      </c>
      <c r="H1760">
        <v>2</v>
      </c>
      <c r="I1760">
        <v>569</v>
      </c>
      <c r="J1760" s="1">
        <v>7600000</v>
      </c>
      <c r="K1760" s="1">
        <v>3400000</v>
      </c>
      <c r="L1760" s="1">
        <v>20100000</v>
      </c>
      <c r="M1760" s="1">
        <v>7400000</v>
      </c>
      <c r="N1760" s="1" t="s">
        <v>21</v>
      </c>
      <c r="O1760" s="1">
        <f>Cleaned_Data[[#This Row],[ loan_amount]]-Cleaned_Data[[#This Row],[ bank_asset_value]]</f>
        <v>23200000</v>
      </c>
      <c r="P1760" s="1">
        <f>Cleaned_Data[[#This Row],[ loan_amount]]</f>
        <v>30600000</v>
      </c>
      <c r="Q1760" s="1" t="str">
        <f t="shared" si="109"/>
        <v>500–599</v>
      </c>
      <c r="R1760" s="1">
        <f>Cleaned_Data[[#This Row],[ residential_assets_value]]+Cleaned_Data[[#This Row],[ commercial_assets_value]]+Cleaned_Data[[#This Row],[ luxury_assets_value]]</f>
        <v>31100000</v>
      </c>
      <c r="S1760" s="1">
        <f>Cleaned_Data[[#This Row],[ income_annum]]+Cleaned_Data[[#This Row],[ residential_assets_value]]+Cleaned_Data[[#This Row],[ commercial_assets_value]]+Cleaned_Data[[#This Row],[ luxury_assets_value]]</f>
        <v>39000000</v>
      </c>
      <c r="T1760" s="1" t="str">
        <f t="shared" si="110"/>
        <v>3–4 Cr</v>
      </c>
      <c r="U1760" s="12">
        <f t="shared" si="111"/>
        <v>15300000</v>
      </c>
      <c r="V1760" s="1" t="str">
        <f>IF(Cleaned_Data[[#This Row],[EMI_Estimate]]&lt;50000, "50K", IF(Cleaned_Data[[#This Row],[EMI_Estimate]]&lt;100000, "50K-1L", IF(Cleaned_Data[[#This Row],[EMI_Estimate]]&lt;150000, "1L-1.5L", IF(Cleaned_Data[[#This Row],[EMI_Estimate]]&lt;200000,"1.5-2L", "&gt;2L"))))</f>
        <v>&gt;2L</v>
      </c>
    </row>
    <row r="1761" spans="1:22" x14ac:dyDescent="0.35">
      <c r="A1761">
        <v>1760</v>
      </c>
      <c r="B1761">
        <v>1</v>
      </c>
      <c r="C1761" t="s">
        <v>22</v>
      </c>
      <c r="D1761" t="s">
        <v>23</v>
      </c>
      <c r="E1761">
        <v>3100000</v>
      </c>
      <c r="F1761" t="str">
        <f t="shared" si="108"/>
        <v>&gt;20 Lakh</v>
      </c>
      <c r="G1761">
        <v>6300000</v>
      </c>
      <c r="H1761">
        <v>20</v>
      </c>
      <c r="I1761">
        <v>867</v>
      </c>
      <c r="J1761" s="1">
        <v>1900000</v>
      </c>
      <c r="K1761" s="1">
        <v>6100000</v>
      </c>
      <c r="L1761" s="1">
        <v>6600000</v>
      </c>
      <c r="M1761" s="1">
        <v>4000000</v>
      </c>
      <c r="N1761" s="1" t="s">
        <v>21</v>
      </c>
      <c r="O1761" s="1">
        <f>Cleaned_Data[[#This Row],[ loan_amount]]-Cleaned_Data[[#This Row],[ bank_asset_value]]</f>
        <v>2300000</v>
      </c>
      <c r="P1761" s="1">
        <f>Cleaned_Data[[#This Row],[ loan_amount]]</f>
        <v>6300000</v>
      </c>
      <c r="Q1761" s="1" t="str">
        <f t="shared" si="109"/>
        <v>800+</v>
      </c>
      <c r="R1761" s="1">
        <f>Cleaned_Data[[#This Row],[ residential_assets_value]]+Cleaned_Data[[#This Row],[ commercial_assets_value]]+Cleaned_Data[[#This Row],[ luxury_assets_value]]</f>
        <v>14600000</v>
      </c>
      <c r="S1761" s="1">
        <f>Cleaned_Data[[#This Row],[ income_annum]]+Cleaned_Data[[#This Row],[ residential_assets_value]]+Cleaned_Data[[#This Row],[ commercial_assets_value]]+Cleaned_Data[[#This Row],[ luxury_assets_value]]</f>
        <v>17700000</v>
      </c>
      <c r="T1761" s="1" t="str">
        <f t="shared" si="110"/>
        <v>1–2 Cr</v>
      </c>
      <c r="U1761" s="12">
        <f t="shared" si="111"/>
        <v>315000</v>
      </c>
      <c r="V1761" s="1" t="str">
        <f>IF(Cleaned_Data[[#This Row],[EMI_Estimate]]&lt;50000, "50K", IF(Cleaned_Data[[#This Row],[EMI_Estimate]]&lt;100000, "50K-1L", IF(Cleaned_Data[[#This Row],[EMI_Estimate]]&lt;150000, "1L-1.5L", IF(Cleaned_Data[[#This Row],[EMI_Estimate]]&lt;200000,"1.5-2L", "&gt;2L"))))</f>
        <v>&gt;2L</v>
      </c>
    </row>
    <row r="1762" spans="1:22" x14ac:dyDescent="0.35">
      <c r="A1762">
        <v>1761</v>
      </c>
      <c r="B1762">
        <v>0</v>
      </c>
      <c r="C1762" t="s">
        <v>22</v>
      </c>
      <c r="D1762" t="s">
        <v>20</v>
      </c>
      <c r="E1762">
        <v>4100000</v>
      </c>
      <c r="F1762" t="str">
        <f t="shared" si="108"/>
        <v>&gt;20 Lakh</v>
      </c>
      <c r="G1762">
        <v>14500000</v>
      </c>
      <c r="H1762">
        <v>12</v>
      </c>
      <c r="I1762">
        <v>441</v>
      </c>
      <c r="J1762" s="1">
        <v>9900000</v>
      </c>
      <c r="K1762" s="1">
        <v>300000</v>
      </c>
      <c r="L1762" s="1">
        <v>15700000</v>
      </c>
      <c r="M1762" s="1">
        <v>3900000</v>
      </c>
      <c r="N1762" s="1" t="s">
        <v>24</v>
      </c>
      <c r="O1762" s="1">
        <f>Cleaned_Data[[#This Row],[ loan_amount]]-Cleaned_Data[[#This Row],[ bank_asset_value]]</f>
        <v>10600000</v>
      </c>
      <c r="P1762" s="1">
        <f>Cleaned_Data[[#This Row],[ loan_amount]]</f>
        <v>14500000</v>
      </c>
      <c r="Q1762" s="1" t="str">
        <f t="shared" si="109"/>
        <v>300–499</v>
      </c>
      <c r="R1762" s="1">
        <f>Cleaned_Data[[#This Row],[ residential_assets_value]]+Cleaned_Data[[#This Row],[ commercial_assets_value]]+Cleaned_Data[[#This Row],[ luxury_assets_value]]</f>
        <v>25900000</v>
      </c>
      <c r="S1762" s="1">
        <f>Cleaned_Data[[#This Row],[ income_annum]]+Cleaned_Data[[#This Row],[ residential_assets_value]]+Cleaned_Data[[#This Row],[ commercial_assets_value]]+Cleaned_Data[[#This Row],[ luxury_assets_value]]</f>
        <v>30000000</v>
      </c>
      <c r="T1762" s="1" t="str">
        <f t="shared" si="110"/>
        <v>3–4 Cr</v>
      </c>
      <c r="U1762" s="12">
        <f t="shared" si="111"/>
        <v>1208333</v>
      </c>
      <c r="V1762" s="1" t="str">
        <f>IF(Cleaned_Data[[#This Row],[EMI_Estimate]]&lt;50000, "50K", IF(Cleaned_Data[[#This Row],[EMI_Estimate]]&lt;100000, "50K-1L", IF(Cleaned_Data[[#This Row],[EMI_Estimate]]&lt;150000, "1L-1.5L", IF(Cleaned_Data[[#This Row],[EMI_Estimate]]&lt;200000,"1.5-2L", "&gt;2L"))))</f>
        <v>&gt;2L</v>
      </c>
    </row>
    <row r="1763" spans="1:22" x14ac:dyDescent="0.35">
      <c r="A1763">
        <v>1762</v>
      </c>
      <c r="B1763">
        <v>2</v>
      </c>
      <c r="C1763" t="s">
        <v>22</v>
      </c>
      <c r="D1763" t="s">
        <v>23</v>
      </c>
      <c r="E1763">
        <v>9800000</v>
      </c>
      <c r="F1763" t="str">
        <f t="shared" si="108"/>
        <v>&gt;20 Lakh</v>
      </c>
      <c r="G1763">
        <v>32700000</v>
      </c>
      <c r="H1763">
        <v>2</v>
      </c>
      <c r="I1763">
        <v>304</v>
      </c>
      <c r="J1763" s="1">
        <v>4700000</v>
      </c>
      <c r="K1763" s="1">
        <v>19000000</v>
      </c>
      <c r="L1763" s="1">
        <v>24500000</v>
      </c>
      <c r="M1763" s="1">
        <v>8600000</v>
      </c>
      <c r="N1763" s="1" t="s">
        <v>21</v>
      </c>
      <c r="O1763" s="1">
        <f>Cleaned_Data[[#This Row],[ loan_amount]]-Cleaned_Data[[#This Row],[ bank_asset_value]]</f>
        <v>24100000</v>
      </c>
      <c r="P1763" s="1">
        <f>Cleaned_Data[[#This Row],[ loan_amount]]</f>
        <v>32700000</v>
      </c>
      <c r="Q1763" s="1" t="str">
        <f t="shared" si="109"/>
        <v>300–499</v>
      </c>
      <c r="R1763" s="1">
        <f>Cleaned_Data[[#This Row],[ residential_assets_value]]+Cleaned_Data[[#This Row],[ commercial_assets_value]]+Cleaned_Data[[#This Row],[ luxury_assets_value]]</f>
        <v>48200000</v>
      </c>
      <c r="S1763" s="1">
        <f>Cleaned_Data[[#This Row],[ income_annum]]+Cleaned_Data[[#This Row],[ residential_assets_value]]+Cleaned_Data[[#This Row],[ commercial_assets_value]]+Cleaned_Data[[#This Row],[ luxury_assets_value]]</f>
        <v>58000000</v>
      </c>
      <c r="T1763" s="1" t="str">
        <f t="shared" si="110"/>
        <v>&gt;4 Cr</v>
      </c>
      <c r="U1763" s="12">
        <f t="shared" si="111"/>
        <v>16350000</v>
      </c>
      <c r="V1763" s="1" t="str">
        <f>IF(Cleaned_Data[[#This Row],[EMI_Estimate]]&lt;50000, "50K", IF(Cleaned_Data[[#This Row],[EMI_Estimate]]&lt;100000, "50K-1L", IF(Cleaned_Data[[#This Row],[EMI_Estimate]]&lt;150000, "1L-1.5L", IF(Cleaned_Data[[#This Row],[EMI_Estimate]]&lt;200000,"1.5-2L", "&gt;2L"))))</f>
        <v>&gt;2L</v>
      </c>
    </row>
    <row r="1764" spans="1:22" x14ac:dyDescent="0.35">
      <c r="A1764">
        <v>1763</v>
      </c>
      <c r="B1764">
        <v>5</v>
      </c>
      <c r="C1764" t="s">
        <v>22</v>
      </c>
      <c r="D1764" t="s">
        <v>20</v>
      </c>
      <c r="E1764">
        <v>3300000</v>
      </c>
      <c r="F1764" t="str">
        <f t="shared" si="108"/>
        <v>&gt;20 Lakh</v>
      </c>
      <c r="G1764">
        <v>8400000</v>
      </c>
      <c r="H1764">
        <v>18</v>
      </c>
      <c r="I1764">
        <v>520</v>
      </c>
      <c r="J1764" s="1">
        <v>500000</v>
      </c>
      <c r="K1764" s="1">
        <v>6300000</v>
      </c>
      <c r="L1764" s="1">
        <v>11000000</v>
      </c>
      <c r="M1764" s="1">
        <v>4000000</v>
      </c>
      <c r="N1764" s="1" t="s">
        <v>24</v>
      </c>
      <c r="O1764" s="1">
        <f>Cleaned_Data[[#This Row],[ loan_amount]]-Cleaned_Data[[#This Row],[ bank_asset_value]]</f>
        <v>4400000</v>
      </c>
      <c r="P1764" s="1">
        <f>Cleaned_Data[[#This Row],[ loan_amount]]</f>
        <v>8400000</v>
      </c>
      <c r="Q1764" s="1" t="str">
        <f t="shared" si="109"/>
        <v>500–599</v>
      </c>
      <c r="R1764" s="1">
        <f>Cleaned_Data[[#This Row],[ residential_assets_value]]+Cleaned_Data[[#This Row],[ commercial_assets_value]]+Cleaned_Data[[#This Row],[ luxury_assets_value]]</f>
        <v>17800000</v>
      </c>
      <c r="S1764" s="1">
        <f>Cleaned_Data[[#This Row],[ income_annum]]+Cleaned_Data[[#This Row],[ residential_assets_value]]+Cleaned_Data[[#This Row],[ commercial_assets_value]]+Cleaned_Data[[#This Row],[ luxury_assets_value]]</f>
        <v>21100000</v>
      </c>
      <c r="T1764" s="1" t="str">
        <f t="shared" si="110"/>
        <v>2–3 Cr</v>
      </c>
      <c r="U1764" s="12">
        <f t="shared" si="111"/>
        <v>466667</v>
      </c>
      <c r="V1764" s="1" t="str">
        <f>IF(Cleaned_Data[[#This Row],[EMI_Estimate]]&lt;50000, "50K", IF(Cleaned_Data[[#This Row],[EMI_Estimate]]&lt;100000, "50K-1L", IF(Cleaned_Data[[#This Row],[EMI_Estimate]]&lt;150000, "1L-1.5L", IF(Cleaned_Data[[#This Row],[EMI_Estimate]]&lt;200000,"1.5-2L", "&gt;2L"))))</f>
        <v>&gt;2L</v>
      </c>
    </row>
    <row r="1765" spans="1:22" x14ac:dyDescent="0.35">
      <c r="A1765">
        <v>1764</v>
      </c>
      <c r="B1765">
        <v>0</v>
      </c>
      <c r="C1765" t="s">
        <v>19</v>
      </c>
      <c r="D1765" t="s">
        <v>20</v>
      </c>
      <c r="E1765">
        <v>2000000</v>
      </c>
      <c r="F1765" t="str">
        <f t="shared" si="108"/>
        <v>&gt;20 Lakh</v>
      </c>
      <c r="G1765">
        <v>6200000</v>
      </c>
      <c r="H1765">
        <v>14</v>
      </c>
      <c r="I1765">
        <v>613</v>
      </c>
      <c r="J1765" s="1">
        <v>100000</v>
      </c>
      <c r="K1765" s="1">
        <v>1800000</v>
      </c>
      <c r="L1765" s="1">
        <v>5400000</v>
      </c>
      <c r="M1765" s="1">
        <v>1300000</v>
      </c>
      <c r="N1765" s="1" t="s">
        <v>21</v>
      </c>
      <c r="O1765" s="1">
        <f>Cleaned_Data[[#This Row],[ loan_amount]]-Cleaned_Data[[#This Row],[ bank_asset_value]]</f>
        <v>4900000</v>
      </c>
      <c r="P1765" s="1">
        <f>Cleaned_Data[[#This Row],[ loan_amount]]</f>
        <v>6200000</v>
      </c>
      <c r="Q1765" s="1" t="str">
        <f t="shared" si="109"/>
        <v>600–699</v>
      </c>
      <c r="R1765" s="1">
        <f>Cleaned_Data[[#This Row],[ residential_assets_value]]+Cleaned_Data[[#This Row],[ commercial_assets_value]]+Cleaned_Data[[#This Row],[ luxury_assets_value]]</f>
        <v>7300000</v>
      </c>
      <c r="S1765" s="1">
        <f>Cleaned_Data[[#This Row],[ income_annum]]+Cleaned_Data[[#This Row],[ residential_assets_value]]+Cleaned_Data[[#This Row],[ commercial_assets_value]]+Cleaned_Data[[#This Row],[ luxury_assets_value]]</f>
        <v>9300000</v>
      </c>
      <c r="T1765" s="1" t="str">
        <f t="shared" si="110"/>
        <v>&lt;1 Cr</v>
      </c>
      <c r="U1765" s="12">
        <f t="shared" si="111"/>
        <v>442857</v>
      </c>
      <c r="V1765" s="1" t="str">
        <f>IF(Cleaned_Data[[#This Row],[EMI_Estimate]]&lt;50000, "50K", IF(Cleaned_Data[[#This Row],[EMI_Estimate]]&lt;100000, "50K-1L", IF(Cleaned_Data[[#This Row],[EMI_Estimate]]&lt;150000, "1L-1.5L", IF(Cleaned_Data[[#This Row],[EMI_Estimate]]&lt;200000,"1.5-2L", "&gt;2L"))))</f>
        <v>&gt;2L</v>
      </c>
    </row>
    <row r="1766" spans="1:22" x14ac:dyDescent="0.35">
      <c r="A1766">
        <v>1765</v>
      </c>
      <c r="B1766">
        <v>2</v>
      </c>
      <c r="C1766" t="s">
        <v>22</v>
      </c>
      <c r="D1766" t="s">
        <v>23</v>
      </c>
      <c r="E1766">
        <v>600000</v>
      </c>
      <c r="F1766" t="str">
        <f t="shared" si="108"/>
        <v>5-10 Lakh</v>
      </c>
      <c r="G1766">
        <v>1100000</v>
      </c>
      <c r="H1766">
        <v>8</v>
      </c>
      <c r="I1766">
        <v>885</v>
      </c>
      <c r="J1766" s="1">
        <v>700000</v>
      </c>
      <c r="K1766" s="1">
        <v>0</v>
      </c>
      <c r="L1766" s="1">
        <v>1200000</v>
      </c>
      <c r="M1766" s="1">
        <v>300000</v>
      </c>
      <c r="N1766" s="1" t="s">
        <v>21</v>
      </c>
      <c r="O1766" s="1">
        <f>Cleaned_Data[[#This Row],[ loan_amount]]-Cleaned_Data[[#This Row],[ bank_asset_value]]</f>
        <v>800000</v>
      </c>
      <c r="P1766" s="1">
        <f>Cleaned_Data[[#This Row],[ loan_amount]]</f>
        <v>1100000</v>
      </c>
      <c r="Q1766" s="1" t="str">
        <f t="shared" si="109"/>
        <v>800+</v>
      </c>
      <c r="R1766" s="1">
        <f>Cleaned_Data[[#This Row],[ residential_assets_value]]+Cleaned_Data[[#This Row],[ commercial_assets_value]]+Cleaned_Data[[#This Row],[ luxury_assets_value]]</f>
        <v>1900000</v>
      </c>
      <c r="S1766" s="1">
        <f>Cleaned_Data[[#This Row],[ income_annum]]+Cleaned_Data[[#This Row],[ residential_assets_value]]+Cleaned_Data[[#This Row],[ commercial_assets_value]]+Cleaned_Data[[#This Row],[ luxury_assets_value]]</f>
        <v>2500000</v>
      </c>
      <c r="T1766" s="1" t="str">
        <f t="shared" si="110"/>
        <v>&lt;1 Cr</v>
      </c>
      <c r="U1766" s="12">
        <f t="shared" si="111"/>
        <v>137500</v>
      </c>
      <c r="V1766" s="1" t="str">
        <f>IF(Cleaned_Data[[#This Row],[EMI_Estimate]]&lt;50000, "50K", IF(Cleaned_Data[[#This Row],[EMI_Estimate]]&lt;100000, "50K-1L", IF(Cleaned_Data[[#This Row],[EMI_Estimate]]&lt;150000, "1L-1.5L", IF(Cleaned_Data[[#This Row],[EMI_Estimate]]&lt;200000,"1.5-2L", "&gt;2L"))))</f>
        <v>1L-1.5L</v>
      </c>
    </row>
    <row r="1767" spans="1:22" x14ac:dyDescent="0.35">
      <c r="A1767">
        <v>1766</v>
      </c>
      <c r="B1767">
        <v>4</v>
      </c>
      <c r="C1767" t="s">
        <v>22</v>
      </c>
      <c r="D1767" t="s">
        <v>23</v>
      </c>
      <c r="E1767">
        <v>3600000</v>
      </c>
      <c r="F1767" t="str">
        <f t="shared" si="108"/>
        <v>&gt;20 Lakh</v>
      </c>
      <c r="G1767">
        <v>9500000</v>
      </c>
      <c r="H1767">
        <v>2</v>
      </c>
      <c r="I1767">
        <v>841</v>
      </c>
      <c r="J1767" s="1">
        <v>4900000</v>
      </c>
      <c r="K1767" s="1">
        <v>4400000</v>
      </c>
      <c r="L1767" s="1">
        <v>13500000</v>
      </c>
      <c r="M1767" s="1">
        <v>2100000</v>
      </c>
      <c r="N1767" s="1" t="s">
        <v>21</v>
      </c>
      <c r="O1767" s="1">
        <f>Cleaned_Data[[#This Row],[ loan_amount]]-Cleaned_Data[[#This Row],[ bank_asset_value]]</f>
        <v>7400000</v>
      </c>
      <c r="P1767" s="1">
        <f>Cleaned_Data[[#This Row],[ loan_amount]]</f>
        <v>9500000</v>
      </c>
      <c r="Q1767" s="1" t="str">
        <f t="shared" si="109"/>
        <v>800+</v>
      </c>
      <c r="R1767" s="1">
        <f>Cleaned_Data[[#This Row],[ residential_assets_value]]+Cleaned_Data[[#This Row],[ commercial_assets_value]]+Cleaned_Data[[#This Row],[ luxury_assets_value]]</f>
        <v>22800000</v>
      </c>
      <c r="S1767" s="1">
        <f>Cleaned_Data[[#This Row],[ income_annum]]+Cleaned_Data[[#This Row],[ residential_assets_value]]+Cleaned_Data[[#This Row],[ commercial_assets_value]]+Cleaned_Data[[#This Row],[ luxury_assets_value]]</f>
        <v>26400000</v>
      </c>
      <c r="T1767" s="1" t="str">
        <f t="shared" si="110"/>
        <v>2–3 Cr</v>
      </c>
      <c r="U1767" s="12">
        <f t="shared" si="111"/>
        <v>4750000</v>
      </c>
      <c r="V1767" s="1" t="str">
        <f>IF(Cleaned_Data[[#This Row],[EMI_Estimate]]&lt;50000, "50K", IF(Cleaned_Data[[#This Row],[EMI_Estimate]]&lt;100000, "50K-1L", IF(Cleaned_Data[[#This Row],[EMI_Estimate]]&lt;150000, "1L-1.5L", IF(Cleaned_Data[[#This Row],[EMI_Estimate]]&lt;200000,"1.5-2L", "&gt;2L"))))</f>
        <v>&gt;2L</v>
      </c>
    </row>
    <row r="1768" spans="1:22" x14ac:dyDescent="0.35">
      <c r="A1768">
        <v>1767</v>
      </c>
      <c r="B1768">
        <v>2</v>
      </c>
      <c r="C1768" t="s">
        <v>22</v>
      </c>
      <c r="D1768" t="s">
        <v>20</v>
      </c>
      <c r="E1768">
        <v>7500000</v>
      </c>
      <c r="F1768" t="str">
        <f t="shared" si="108"/>
        <v>&gt;20 Lakh</v>
      </c>
      <c r="G1768">
        <v>29100000</v>
      </c>
      <c r="H1768">
        <v>20</v>
      </c>
      <c r="I1768">
        <v>815</v>
      </c>
      <c r="J1768" s="1">
        <v>12400000</v>
      </c>
      <c r="K1768" s="1">
        <v>9500000</v>
      </c>
      <c r="L1768" s="1">
        <v>25300000</v>
      </c>
      <c r="M1768" s="1">
        <v>9100000</v>
      </c>
      <c r="N1768" s="1" t="s">
        <v>21</v>
      </c>
      <c r="O1768" s="1">
        <f>Cleaned_Data[[#This Row],[ loan_amount]]-Cleaned_Data[[#This Row],[ bank_asset_value]]</f>
        <v>20000000</v>
      </c>
      <c r="P1768" s="1">
        <f>Cleaned_Data[[#This Row],[ loan_amount]]</f>
        <v>29100000</v>
      </c>
      <c r="Q1768" s="1" t="str">
        <f t="shared" si="109"/>
        <v>800+</v>
      </c>
      <c r="R1768" s="1">
        <f>Cleaned_Data[[#This Row],[ residential_assets_value]]+Cleaned_Data[[#This Row],[ commercial_assets_value]]+Cleaned_Data[[#This Row],[ luxury_assets_value]]</f>
        <v>47200000</v>
      </c>
      <c r="S1768" s="1">
        <f>Cleaned_Data[[#This Row],[ income_annum]]+Cleaned_Data[[#This Row],[ residential_assets_value]]+Cleaned_Data[[#This Row],[ commercial_assets_value]]+Cleaned_Data[[#This Row],[ luxury_assets_value]]</f>
        <v>54700000</v>
      </c>
      <c r="T1768" s="1" t="str">
        <f t="shared" si="110"/>
        <v>&gt;4 Cr</v>
      </c>
      <c r="U1768" s="12">
        <f t="shared" si="111"/>
        <v>1455000</v>
      </c>
      <c r="V1768" s="1" t="str">
        <f>IF(Cleaned_Data[[#This Row],[EMI_Estimate]]&lt;50000, "50K", IF(Cleaned_Data[[#This Row],[EMI_Estimate]]&lt;100000, "50K-1L", IF(Cleaned_Data[[#This Row],[EMI_Estimate]]&lt;150000, "1L-1.5L", IF(Cleaned_Data[[#This Row],[EMI_Estimate]]&lt;200000,"1.5-2L", "&gt;2L"))))</f>
        <v>&gt;2L</v>
      </c>
    </row>
    <row r="1769" spans="1:22" x14ac:dyDescent="0.35">
      <c r="A1769">
        <v>1768</v>
      </c>
      <c r="B1769">
        <v>5</v>
      </c>
      <c r="C1769" t="s">
        <v>19</v>
      </c>
      <c r="D1769" t="s">
        <v>23</v>
      </c>
      <c r="E1769">
        <v>200000</v>
      </c>
      <c r="F1769" t="str">
        <f t="shared" si="108"/>
        <v>&lt;5 Lakh</v>
      </c>
      <c r="G1769">
        <v>400000</v>
      </c>
      <c r="H1769">
        <v>18</v>
      </c>
      <c r="I1769">
        <v>822</v>
      </c>
      <c r="J1769" s="1">
        <v>200000</v>
      </c>
      <c r="K1769" s="1">
        <v>300000</v>
      </c>
      <c r="L1769" s="1">
        <v>600000</v>
      </c>
      <c r="M1769" s="1">
        <v>300000</v>
      </c>
      <c r="N1769" s="1" t="s">
        <v>21</v>
      </c>
      <c r="O1769" s="1">
        <f>Cleaned_Data[[#This Row],[ loan_amount]]-Cleaned_Data[[#This Row],[ bank_asset_value]]</f>
        <v>100000</v>
      </c>
      <c r="P1769" s="1">
        <f>Cleaned_Data[[#This Row],[ loan_amount]]</f>
        <v>400000</v>
      </c>
      <c r="Q1769" s="1" t="str">
        <f t="shared" si="109"/>
        <v>800+</v>
      </c>
      <c r="R1769" s="1">
        <f>Cleaned_Data[[#This Row],[ residential_assets_value]]+Cleaned_Data[[#This Row],[ commercial_assets_value]]+Cleaned_Data[[#This Row],[ luxury_assets_value]]</f>
        <v>1100000</v>
      </c>
      <c r="S1769" s="1">
        <f>Cleaned_Data[[#This Row],[ income_annum]]+Cleaned_Data[[#This Row],[ residential_assets_value]]+Cleaned_Data[[#This Row],[ commercial_assets_value]]+Cleaned_Data[[#This Row],[ luxury_assets_value]]</f>
        <v>1300000</v>
      </c>
      <c r="T1769" s="1" t="str">
        <f t="shared" si="110"/>
        <v>&lt;1 Cr</v>
      </c>
      <c r="U1769" s="12">
        <f t="shared" si="111"/>
        <v>22222</v>
      </c>
      <c r="V1769" s="1" t="str">
        <f>IF(Cleaned_Data[[#This Row],[EMI_Estimate]]&lt;50000, "50K", IF(Cleaned_Data[[#This Row],[EMI_Estimate]]&lt;100000, "50K-1L", IF(Cleaned_Data[[#This Row],[EMI_Estimate]]&lt;150000, "1L-1.5L", IF(Cleaned_Data[[#This Row],[EMI_Estimate]]&lt;200000,"1.5-2L", "&gt;2L"))))</f>
        <v>50K</v>
      </c>
    </row>
    <row r="1770" spans="1:22" x14ac:dyDescent="0.35">
      <c r="A1770">
        <v>1769</v>
      </c>
      <c r="B1770">
        <v>4</v>
      </c>
      <c r="C1770" t="s">
        <v>22</v>
      </c>
      <c r="D1770" t="s">
        <v>20</v>
      </c>
      <c r="E1770">
        <v>9900000</v>
      </c>
      <c r="F1770" t="str">
        <f t="shared" si="108"/>
        <v>&gt;20 Lakh</v>
      </c>
      <c r="G1770">
        <v>29100000</v>
      </c>
      <c r="H1770">
        <v>18</v>
      </c>
      <c r="I1770">
        <v>772</v>
      </c>
      <c r="J1770" s="1">
        <v>24100000</v>
      </c>
      <c r="K1770" s="1">
        <v>19400000</v>
      </c>
      <c r="L1770" s="1">
        <v>26800000</v>
      </c>
      <c r="M1770" s="1">
        <v>11700000</v>
      </c>
      <c r="N1770" s="1" t="s">
        <v>21</v>
      </c>
      <c r="O1770" s="1">
        <f>Cleaned_Data[[#This Row],[ loan_amount]]-Cleaned_Data[[#This Row],[ bank_asset_value]]</f>
        <v>17400000</v>
      </c>
      <c r="P1770" s="1">
        <f>Cleaned_Data[[#This Row],[ loan_amount]]</f>
        <v>29100000</v>
      </c>
      <c r="Q1770" s="1" t="str">
        <f t="shared" si="109"/>
        <v>700–799</v>
      </c>
      <c r="R1770" s="1">
        <f>Cleaned_Data[[#This Row],[ residential_assets_value]]+Cleaned_Data[[#This Row],[ commercial_assets_value]]+Cleaned_Data[[#This Row],[ luxury_assets_value]]</f>
        <v>70300000</v>
      </c>
      <c r="S1770" s="1">
        <f>Cleaned_Data[[#This Row],[ income_annum]]+Cleaned_Data[[#This Row],[ residential_assets_value]]+Cleaned_Data[[#This Row],[ commercial_assets_value]]+Cleaned_Data[[#This Row],[ luxury_assets_value]]</f>
        <v>80200000</v>
      </c>
      <c r="T1770" s="1" t="str">
        <f t="shared" si="110"/>
        <v>&gt;4 Cr</v>
      </c>
      <c r="U1770" s="12">
        <f t="shared" si="111"/>
        <v>1616667</v>
      </c>
      <c r="V1770" s="1" t="str">
        <f>IF(Cleaned_Data[[#This Row],[EMI_Estimate]]&lt;50000, "50K", IF(Cleaned_Data[[#This Row],[EMI_Estimate]]&lt;100000, "50K-1L", IF(Cleaned_Data[[#This Row],[EMI_Estimate]]&lt;150000, "1L-1.5L", IF(Cleaned_Data[[#This Row],[EMI_Estimate]]&lt;200000,"1.5-2L", "&gt;2L"))))</f>
        <v>&gt;2L</v>
      </c>
    </row>
    <row r="1771" spans="1:22" x14ac:dyDescent="0.35">
      <c r="A1771">
        <v>1770</v>
      </c>
      <c r="B1771">
        <v>5</v>
      </c>
      <c r="C1771" t="s">
        <v>19</v>
      </c>
      <c r="D1771" t="s">
        <v>23</v>
      </c>
      <c r="E1771">
        <v>6100000</v>
      </c>
      <c r="F1771" t="str">
        <f t="shared" si="108"/>
        <v>&gt;20 Lakh</v>
      </c>
      <c r="G1771">
        <v>22500000</v>
      </c>
      <c r="H1771">
        <v>6</v>
      </c>
      <c r="I1771">
        <v>776</v>
      </c>
      <c r="J1771" s="1">
        <v>17600000</v>
      </c>
      <c r="K1771" s="1">
        <v>9900000</v>
      </c>
      <c r="L1771" s="1">
        <v>13800000</v>
      </c>
      <c r="M1771" s="1">
        <v>4800000</v>
      </c>
      <c r="N1771" s="1" t="s">
        <v>21</v>
      </c>
      <c r="O1771" s="1">
        <f>Cleaned_Data[[#This Row],[ loan_amount]]-Cleaned_Data[[#This Row],[ bank_asset_value]]</f>
        <v>17700000</v>
      </c>
      <c r="P1771" s="1">
        <f>Cleaned_Data[[#This Row],[ loan_amount]]</f>
        <v>22500000</v>
      </c>
      <c r="Q1771" s="1" t="str">
        <f t="shared" si="109"/>
        <v>700–799</v>
      </c>
      <c r="R1771" s="1">
        <f>Cleaned_Data[[#This Row],[ residential_assets_value]]+Cleaned_Data[[#This Row],[ commercial_assets_value]]+Cleaned_Data[[#This Row],[ luxury_assets_value]]</f>
        <v>41300000</v>
      </c>
      <c r="S1771" s="1">
        <f>Cleaned_Data[[#This Row],[ income_annum]]+Cleaned_Data[[#This Row],[ residential_assets_value]]+Cleaned_Data[[#This Row],[ commercial_assets_value]]+Cleaned_Data[[#This Row],[ luxury_assets_value]]</f>
        <v>47400000</v>
      </c>
      <c r="T1771" s="1" t="str">
        <f t="shared" si="110"/>
        <v>&gt;4 Cr</v>
      </c>
      <c r="U1771" s="12">
        <f t="shared" si="111"/>
        <v>3750000</v>
      </c>
      <c r="V1771" s="1" t="str">
        <f>IF(Cleaned_Data[[#This Row],[EMI_Estimate]]&lt;50000, "50K", IF(Cleaned_Data[[#This Row],[EMI_Estimate]]&lt;100000, "50K-1L", IF(Cleaned_Data[[#This Row],[EMI_Estimate]]&lt;150000, "1L-1.5L", IF(Cleaned_Data[[#This Row],[EMI_Estimate]]&lt;200000,"1.5-2L", "&gt;2L"))))</f>
        <v>&gt;2L</v>
      </c>
    </row>
    <row r="1772" spans="1:22" x14ac:dyDescent="0.35">
      <c r="A1772">
        <v>1771</v>
      </c>
      <c r="B1772">
        <v>4</v>
      </c>
      <c r="C1772" t="s">
        <v>22</v>
      </c>
      <c r="D1772" t="s">
        <v>23</v>
      </c>
      <c r="E1772">
        <v>3500000</v>
      </c>
      <c r="F1772" t="str">
        <f t="shared" si="108"/>
        <v>&gt;20 Lakh</v>
      </c>
      <c r="G1772">
        <v>10300000</v>
      </c>
      <c r="H1772">
        <v>10</v>
      </c>
      <c r="I1772">
        <v>337</v>
      </c>
      <c r="J1772" s="1">
        <v>9000000</v>
      </c>
      <c r="K1772" s="1">
        <v>5600000</v>
      </c>
      <c r="L1772" s="1">
        <v>10500000</v>
      </c>
      <c r="M1772" s="1">
        <v>4500000</v>
      </c>
      <c r="N1772" s="1" t="s">
        <v>24</v>
      </c>
      <c r="O1772" s="1">
        <f>Cleaned_Data[[#This Row],[ loan_amount]]-Cleaned_Data[[#This Row],[ bank_asset_value]]</f>
        <v>5800000</v>
      </c>
      <c r="P1772" s="1">
        <f>Cleaned_Data[[#This Row],[ loan_amount]]</f>
        <v>10300000</v>
      </c>
      <c r="Q1772" s="1" t="str">
        <f t="shared" si="109"/>
        <v>300–499</v>
      </c>
      <c r="R1772" s="1">
        <f>Cleaned_Data[[#This Row],[ residential_assets_value]]+Cleaned_Data[[#This Row],[ commercial_assets_value]]+Cleaned_Data[[#This Row],[ luxury_assets_value]]</f>
        <v>25100000</v>
      </c>
      <c r="S1772" s="1">
        <f>Cleaned_Data[[#This Row],[ income_annum]]+Cleaned_Data[[#This Row],[ residential_assets_value]]+Cleaned_Data[[#This Row],[ commercial_assets_value]]+Cleaned_Data[[#This Row],[ luxury_assets_value]]</f>
        <v>28600000</v>
      </c>
      <c r="T1772" s="1" t="str">
        <f t="shared" si="110"/>
        <v>2–3 Cr</v>
      </c>
      <c r="U1772" s="12">
        <f t="shared" si="111"/>
        <v>1030000</v>
      </c>
      <c r="V1772" s="1" t="str">
        <f>IF(Cleaned_Data[[#This Row],[EMI_Estimate]]&lt;50000, "50K", IF(Cleaned_Data[[#This Row],[EMI_Estimate]]&lt;100000, "50K-1L", IF(Cleaned_Data[[#This Row],[EMI_Estimate]]&lt;150000, "1L-1.5L", IF(Cleaned_Data[[#This Row],[EMI_Estimate]]&lt;200000,"1.5-2L", "&gt;2L"))))</f>
        <v>&gt;2L</v>
      </c>
    </row>
    <row r="1773" spans="1:22" x14ac:dyDescent="0.35">
      <c r="A1773">
        <v>1772</v>
      </c>
      <c r="B1773">
        <v>0</v>
      </c>
      <c r="C1773" t="s">
        <v>22</v>
      </c>
      <c r="D1773" t="s">
        <v>23</v>
      </c>
      <c r="E1773">
        <v>7800000</v>
      </c>
      <c r="F1773" t="str">
        <f t="shared" si="108"/>
        <v>&gt;20 Lakh</v>
      </c>
      <c r="G1773">
        <v>19000000</v>
      </c>
      <c r="H1773">
        <v>12</v>
      </c>
      <c r="I1773">
        <v>333</v>
      </c>
      <c r="J1773" s="1">
        <v>15400000</v>
      </c>
      <c r="K1773" s="1">
        <v>14900000</v>
      </c>
      <c r="L1773" s="1">
        <v>30600000</v>
      </c>
      <c r="M1773" s="1">
        <v>9600000</v>
      </c>
      <c r="N1773" s="1" t="s">
        <v>24</v>
      </c>
      <c r="O1773" s="1">
        <f>Cleaned_Data[[#This Row],[ loan_amount]]-Cleaned_Data[[#This Row],[ bank_asset_value]]</f>
        <v>9400000</v>
      </c>
      <c r="P1773" s="1">
        <f>Cleaned_Data[[#This Row],[ loan_amount]]</f>
        <v>19000000</v>
      </c>
      <c r="Q1773" s="1" t="str">
        <f t="shared" si="109"/>
        <v>300–499</v>
      </c>
      <c r="R1773" s="1">
        <f>Cleaned_Data[[#This Row],[ residential_assets_value]]+Cleaned_Data[[#This Row],[ commercial_assets_value]]+Cleaned_Data[[#This Row],[ luxury_assets_value]]</f>
        <v>60900000</v>
      </c>
      <c r="S1773" s="1">
        <f>Cleaned_Data[[#This Row],[ income_annum]]+Cleaned_Data[[#This Row],[ residential_assets_value]]+Cleaned_Data[[#This Row],[ commercial_assets_value]]+Cleaned_Data[[#This Row],[ luxury_assets_value]]</f>
        <v>68700000</v>
      </c>
      <c r="T1773" s="1" t="str">
        <f t="shared" si="110"/>
        <v>&gt;4 Cr</v>
      </c>
      <c r="U1773" s="12">
        <f t="shared" si="111"/>
        <v>1583333</v>
      </c>
      <c r="V1773" s="1" t="str">
        <f>IF(Cleaned_Data[[#This Row],[EMI_Estimate]]&lt;50000, "50K", IF(Cleaned_Data[[#This Row],[EMI_Estimate]]&lt;100000, "50K-1L", IF(Cleaned_Data[[#This Row],[EMI_Estimate]]&lt;150000, "1L-1.5L", IF(Cleaned_Data[[#This Row],[EMI_Estimate]]&lt;200000,"1.5-2L", "&gt;2L"))))</f>
        <v>&gt;2L</v>
      </c>
    </row>
    <row r="1774" spans="1:22" x14ac:dyDescent="0.35">
      <c r="A1774">
        <v>1773</v>
      </c>
      <c r="B1774">
        <v>3</v>
      </c>
      <c r="C1774" t="s">
        <v>22</v>
      </c>
      <c r="D1774" t="s">
        <v>23</v>
      </c>
      <c r="E1774">
        <v>8700000</v>
      </c>
      <c r="F1774" t="str">
        <f t="shared" si="108"/>
        <v>&gt;20 Lakh</v>
      </c>
      <c r="G1774">
        <v>29300000</v>
      </c>
      <c r="H1774">
        <v>4</v>
      </c>
      <c r="I1774">
        <v>312</v>
      </c>
      <c r="J1774" s="1">
        <v>9000000</v>
      </c>
      <c r="K1774" s="1">
        <v>2800000</v>
      </c>
      <c r="L1774" s="1">
        <v>30000000</v>
      </c>
      <c r="M1774" s="1">
        <v>4900000</v>
      </c>
      <c r="N1774" s="1" t="s">
        <v>21</v>
      </c>
      <c r="O1774" s="1">
        <f>Cleaned_Data[[#This Row],[ loan_amount]]-Cleaned_Data[[#This Row],[ bank_asset_value]]</f>
        <v>24400000</v>
      </c>
      <c r="P1774" s="1">
        <f>Cleaned_Data[[#This Row],[ loan_amount]]</f>
        <v>29300000</v>
      </c>
      <c r="Q1774" s="1" t="str">
        <f t="shared" si="109"/>
        <v>300–499</v>
      </c>
      <c r="R1774" s="1">
        <f>Cleaned_Data[[#This Row],[ residential_assets_value]]+Cleaned_Data[[#This Row],[ commercial_assets_value]]+Cleaned_Data[[#This Row],[ luxury_assets_value]]</f>
        <v>41800000</v>
      </c>
      <c r="S1774" s="1">
        <f>Cleaned_Data[[#This Row],[ income_annum]]+Cleaned_Data[[#This Row],[ residential_assets_value]]+Cleaned_Data[[#This Row],[ commercial_assets_value]]+Cleaned_Data[[#This Row],[ luxury_assets_value]]</f>
        <v>50500000</v>
      </c>
      <c r="T1774" s="1" t="str">
        <f t="shared" si="110"/>
        <v>&gt;4 Cr</v>
      </c>
      <c r="U1774" s="12">
        <f t="shared" si="111"/>
        <v>7325000</v>
      </c>
      <c r="V1774" s="1" t="str">
        <f>IF(Cleaned_Data[[#This Row],[EMI_Estimate]]&lt;50000, "50K", IF(Cleaned_Data[[#This Row],[EMI_Estimate]]&lt;100000, "50K-1L", IF(Cleaned_Data[[#This Row],[EMI_Estimate]]&lt;150000, "1L-1.5L", IF(Cleaned_Data[[#This Row],[EMI_Estimate]]&lt;200000,"1.5-2L", "&gt;2L"))))</f>
        <v>&gt;2L</v>
      </c>
    </row>
    <row r="1775" spans="1:22" x14ac:dyDescent="0.35">
      <c r="A1775">
        <v>1774</v>
      </c>
      <c r="B1775">
        <v>2</v>
      </c>
      <c r="C1775" t="s">
        <v>19</v>
      </c>
      <c r="D1775" t="s">
        <v>23</v>
      </c>
      <c r="E1775">
        <v>5500000</v>
      </c>
      <c r="F1775" t="str">
        <f t="shared" si="108"/>
        <v>&gt;20 Lakh</v>
      </c>
      <c r="G1775">
        <v>12400000</v>
      </c>
      <c r="H1775">
        <v>14</v>
      </c>
      <c r="I1775">
        <v>842</v>
      </c>
      <c r="J1775" s="1">
        <v>-100000</v>
      </c>
      <c r="K1775" s="1">
        <v>6800000</v>
      </c>
      <c r="L1775" s="1">
        <v>15800000</v>
      </c>
      <c r="M1775" s="1">
        <v>5800000</v>
      </c>
      <c r="N1775" s="1" t="s">
        <v>21</v>
      </c>
      <c r="O1775" s="1">
        <f>Cleaned_Data[[#This Row],[ loan_amount]]-Cleaned_Data[[#This Row],[ bank_asset_value]]</f>
        <v>6600000</v>
      </c>
      <c r="P1775" s="1">
        <f>Cleaned_Data[[#This Row],[ loan_amount]]</f>
        <v>12400000</v>
      </c>
      <c r="Q1775" s="1" t="str">
        <f t="shared" si="109"/>
        <v>800+</v>
      </c>
      <c r="R1775" s="1">
        <f>Cleaned_Data[[#This Row],[ residential_assets_value]]+Cleaned_Data[[#This Row],[ commercial_assets_value]]+Cleaned_Data[[#This Row],[ luxury_assets_value]]</f>
        <v>22500000</v>
      </c>
      <c r="S1775" s="1">
        <f>Cleaned_Data[[#This Row],[ income_annum]]+Cleaned_Data[[#This Row],[ residential_assets_value]]+Cleaned_Data[[#This Row],[ commercial_assets_value]]+Cleaned_Data[[#This Row],[ luxury_assets_value]]</f>
        <v>28000000</v>
      </c>
      <c r="T1775" s="1" t="str">
        <f t="shared" si="110"/>
        <v>2–3 Cr</v>
      </c>
      <c r="U1775" s="12">
        <f t="shared" si="111"/>
        <v>885714</v>
      </c>
      <c r="V1775" s="1" t="str">
        <f>IF(Cleaned_Data[[#This Row],[EMI_Estimate]]&lt;50000, "50K", IF(Cleaned_Data[[#This Row],[EMI_Estimate]]&lt;100000, "50K-1L", IF(Cleaned_Data[[#This Row],[EMI_Estimate]]&lt;150000, "1L-1.5L", IF(Cleaned_Data[[#This Row],[EMI_Estimate]]&lt;200000,"1.5-2L", "&gt;2L"))))</f>
        <v>&gt;2L</v>
      </c>
    </row>
    <row r="1776" spans="1:22" x14ac:dyDescent="0.35">
      <c r="A1776">
        <v>1775</v>
      </c>
      <c r="B1776">
        <v>3</v>
      </c>
      <c r="C1776" t="s">
        <v>19</v>
      </c>
      <c r="D1776" t="s">
        <v>23</v>
      </c>
      <c r="E1776">
        <v>1800000</v>
      </c>
      <c r="F1776" t="str">
        <f t="shared" si="108"/>
        <v>15-20 Lakh</v>
      </c>
      <c r="G1776">
        <v>5100000</v>
      </c>
      <c r="H1776">
        <v>8</v>
      </c>
      <c r="I1776">
        <v>790</v>
      </c>
      <c r="J1776" s="1">
        <v>100000</v>
      </c>
      <c r="K1776" s="1">
        <v>0</v>
      </c>
      <c r="L1776" s="1">
        <v>3700000</v>
      </c>
      <c r="M1776" s="1">
        <v>2000000</v>
      </c>
      <c r="N1776" s="1" t="s">
        <v>21</v>
      </c>
      <c r="O1776" s="1">
        <f>Cleaned_Data[[#This Row],[ loan_amount]]-Cleaned_Data[[#This Row],[ bank_asset_value]]</f>
        <v>3100000</v>
      </c>
      <c r="P1776" s="1">
        <f>Cleaned_Data[[#This Row],[ loan_amount]]</f>
        <v>5100000</v>
      </c>
      <c r="Q1776" s="1" t="str">
        <f t="shared" si="109"/>
        <v>700–799</v>
      </c>
      <c r="R1776" s="1">
        <f>Cleaned_Data[[#This Row],[ residential_assets_value]]+Cleaned_Data[[#This Row],[ commercial_assets_value]]+Cleaned_Data[[#This Row],[ luxury_assets_value]]</f>
        <v>3800000</v>
      </c>
      <c r="S1776" s="1">
        <f>Cleaned_Data[[#This Row],[ income_annum]]+Cleaned_Data[[#This Row],[ residential_assets_value]]+Cleaned_Data[[#This Row],[ commercial_assets_value]]+Cleaned_Data[[#This Row],[ luxury_assets_value]]</f>
        <v>5600000</v>
      </c>
      <c r="T1776" s="1" t="str">
        <f t="shared" si="110"/>
        <v>&lt;1 Cr</v>
      </c>
      <c r="U1776" s="12">
        <f t="shared" si="111"/>
        <v>637500</v>
      </c>
      <c r="V1776" s="1" t="str">
        <f>IF(Cleaned_Data[[#This Row],[EMI_Estimate]]&lt;50000, "50K", IF(Cleaned_Data[[#This Row],[EMI_Estimate]]&lt;100000, "50K-1L", IF(Cleaned_Data[[#This Row],[EMI_Estimate]]&lt;150000, "1L-1.5L", IF(Cleaned_Data[[#This Row],[EMI_Estimate]]&lt;200000,"1.5-2L", "&gt;2L"))))</f>
        <v>&gt;2L</v>
      </c>
    </row>
    <row r="1777" spans="1:22" x14ac:dyDescent="0.35">
      <c r="A1777">
        <v>1776</v>
      </c>
      <c r="B1777">
        <v>2</v>
      </c>
      <c r="C1777" t="s">
        <v>19</v>
      </c>
      <c r="D1777" t="s">
        <v>20</v>
      </c>
      <c r="E1777">
        <v>8000000</v>
      </c>
      <c r="F1777" t="str">
        <f t="shared" si="108"/>
        <v>&gt;20 Lakh</v>
      </c>
      <c r="G1777">
        <v>31900000</v>
      </c>
      <c r="H1777">
        <v>16</v>
      </c>
      <c r="I1777">
        <v>806</v>
      </c>
      <c r="J1777" s="1">
        <v>19900000</v>
      </c>
      <c r="K1777" s="1">
        <v>1800000</v>
      </c>
      <c r="L1777" s="1">
        <v>23200000</v>
      </c>
      <c r="M1777" s="1">
        <v>5400000</v>
      </c>
      <c r="N1777" s="1" t="s">
        <v>21</v>
      </c>
      <c r="O1777" s="1">
        <f>Cleaned_Data[[#This Row],[ loan_amount]]-Cleaned_Data[[#This Row],[ bank_asset_value]]</f>
        <v>26500000</v>
      </c>
      <c r="P1777" s="1">
        <f>Cleaned_Data[[#This Row],[ loan_amount]]</f>
        <v>31900000</v>
      </c>
      <c r="Q1777" s="1" t="str">
        <f t="shared" si="109"/>
        <v>800+</v>
      </c>
      <c r="R1777" s="1">
        <f>Cleaned_Data[[#This Row],[ residential_assets_value]]+Cleaned_Data[[#This Row],[ commercial_assets_value]]+Cleaned_Data[[#This Row],[ luxury_assets_value]]</f>
        <v>44900000</v>
      </c>
      <c r="S1777" s="1">
        <f>Cleaned_Data[[#This Row],[ income_annum]]+Cleaned_Data[[#This Row],[ residential_assets_value]]+Cleaned_Data[[#This Row],[ commercial_assets_value]]+Cleaned_Data[[#This Row],[ luxury_assets_value]]</f>
        <v>52900000</v>
      </c>
      <c r="T1777" s="1" t="str">
        <f t="shared" si="110"/>
        <v>&gt;4 Cr</v>
      </c>
      <c r="U1777" s="12">
        <f t="shared" si="111"/>
        <v>1993750</v>
      </c>
      <c r="V1777" s="1" t="str">
        <f>IF(Cleaned_Data[[#This Row],[EMI_Estimate]]&lt;50000, "50K", IF(Cleaned_Data[[#This Row],[EMI_Estimate]]&lt;100000, "50K-1L", IF(Cleaned_Data[[#This Row],[EMI_Estimate]]&lt;150000, "1L-1.5L", IF(Cleaned_Data[[#This Row],[EMI_Estimate]]&lt;200000,"1.5-2L", "&gt;2L"))))</f>
        <v>&gt;2L</v>
      </c>
    </row>
    <row r="1778" spans="1:22" x14ac:dyDescent="0.35">
      <c r="A1778">
        <v>1777</v>
      </c>
      <c r="B1778">
        <v>5</v>
      </c>
      <c r="C1778" t="s">
        <v>22</v>
      </c>
      <c r="D1778" t="s">
        <v>23</v>
      </c>
      <c r="E1778">
        <v>7500000</v>
      </c>
      <c r="F1778" t="str">
        <f t="shared" si="108"/>
        <v>&gt;20 Lakh</v>
      </c>
      <c r="G1778">
        <v>17000000</v>
      </c>
      <c r="H1778">
        <v>8</v>
      </c>
      <c r="I1778">
        <v>300</v>
      </c>
      <c r="J1778" s="1">
        <v>7800000</v>
      </c>
      <c r="K1778" s="1">
        <v>8300000</v>
      </c>
      <c r="L1778" s="1">
        <v>18900000</v>
      </c>
      <c r="M1778" s="1">
        <v>6700000</v>
      </c>
      <c r="N1778" s="1" t="s">
        <v>24</v>
      </c>
      <c r="O1778" s="1">
        <f>Cleaned_Data[[#This Row],[ loan_amount]]-Cleaned_Data[[#This Row],[ bank_asset_value]]</f>
        <v>10300000</v>
      </c>
      <c r="P1778" s="1">
        <f>Cleaned_Data[[#This Row],[ loan_amount]]</f>
        <v>17000000</v>
      </c>
      <c r="Q1778" s="1" t="str">
        <f t="shared" si="109"/>
        <v>300–499</v>
      </c>
      <c r="R1778" s="1">
        <f>Cleaned_Data[[#This Row],[ residential_assets_value]]+Cleaned_Data[[#This Row],[ commercial_assets_value]]+Cleaned_Data[[#This Row],[ luxury_assets_value]]</f>
        <v>35000000</v>
      </c>
      <c r="S1778" s="1">
        <f>Cleaned_Data[[#This Row],[ income_annum]]+Cleaned_Data[[#This Row],[ residential_assets_value]]+Cleaned_Data[[#This Row],[ commercial_assets_value]]+Cleaned_Data[[#This Row],[ luxury_assets_value]]</f>
        <v>42500000</v>
      </c>
      <c r="T1778" s="1" t="str">
        <f t="shared" si="110"/>
        <v>&gt;4 Cr</v>
      </c>
      <c r="U1778" s="12">
        <f t="shared" si="111"/>
        <v>2125000</v>
      </c>
      <c r="V1778" s="1" t="str">
        <f>IF(Cleaned_Data[[#This Row],[EMI_Estimate]]&lt;50000, "50K", IF(Cleaned_Data[[#This Row],[EMI_Estimate]]&lt;100000, "50K-1L", IF(Cleaned_Data[[#This Row],[EMI_Estimate]]&lt;150000, "1L-1.5L", IF(Cleaned_Data[[#This Row],[EMI_Estimate]]&lt;200000,"1.5-2L", "&gt;2L"))))</f>
        <v>&gt;2L</v>
      </c>
    </row>
    <row r="1779" spans="1:22" x14ac:dyDescent="0.35">
      <c r="A1779">
        <v>1778</v>
      </c>
      <c r="B1779">
        <v>5</v>
      </c>
      <c r="C1779" t="s">
        <v>19</v>
      </c>
      <c r="D1779" t="s">
        <v>23</v>
      </c>
      <c r="E1779">
        <v>3700000</v>
      </c>
      <c r="F1779" t="str">
        <f t="shared" si="108"/>
        <v>&gt;20 Lakh</v>
      </c>
      <c r="G1779">
        <v>12000000</v>
      </c>
      <c r="H1779">
        <v>12</v>
      </c>
      <c r="I1779">
        <v>605</v>
      </c>
      <c r="J1779" s="1">
        <v>4900000</v>
      </c>
      <c r="K1779" s="1">
        <v>1800000</v>
      </c>
      <c r="L1779" s="1">
        <v>13200000</v>
      </c>
      <c r="M1779" s="1">
        <v>3100000</v>
      </c>
      <c r="N1779" s="1" t="s">
        <v>21</v>
      </c>
      <c r="O1779" s="1">
        <f>Cleaned_Data[[#This Row],[ loan_amount]]-Cleaned_Data[[#This Row],[ bank_asset_value]]</f>
        <v>8900000</v>
      </c>
      <c r="P1779" s="1">
        <f>Cleaned_Data[[#This Row],[ loan_amount]]</f>
        <v>12000000</v>
      </c>
      <c r="Q1779" s="1" t="str">
        <f t="shared" si="109"/>
        <v>600–699</v>
      </c>
      <c r="R1779" s="1">
        <f>Cleaned_Data[[#This Row],[ residential_assets_value]]+Cleaned_Data[[#This Row],[ commercial_assets_value]]+Cleaned_Data[[#This Row],[ luxury_assets_value]]</f>
        <v>19900000</v>
      </c>
      <c r="S1779" s="1">
        <f>Cleaned_Data[[#This Row],[ income_annum]]+Cleaned_Data[[#This Row],[ residential_assets_value]]+Cleaned_Data[[#This Row],[ commercial_assets_value]]+Cleaned_Data[[#This Row],[ luxury_assets_value]]</f>
        <v>23600000</v>
      </c>
      <c r="T1779" s="1" t="str">
        <f t="shared" si="110"/>
        <v>2–3 Cr</v>
      </c>
      <c r="U1779" s="12">
        <f t="shared" si="111"/>
        <v>1000000</v>
      </c>
      <c r="V1779" s="1" t="str">
        <f>IF(Cleaned_Data[[#This Row],[EMI_Estimate]]&lt;50000, "50K", IF(Cleaned_Data[[#This Row],[EMI_Estimate]]&lt;100000, "50K-1L", IF(Cleaned_Data[[#This Row],[EMI_Estimate]]&lt;150000, "1L-1.5L", IF(Cleaned_Data[[#This Row],[EMI_Estimate]]&lt;200000,"1.5-2L", "&gt;2L"))))</f>
        <v>&gt;2L</v>
      </c>
    </row>
    <row r="1780" spans="1:22" x14ac:dyDescent="0.35">
      <c r="A1780">
        <v>1779</v>
      </c>
      <c r="B1780">
        <v>2</v>
      </c>
      <c r="C1780" t="s">
        <v>19</v>
      </c>
      <c r="D1780" t="s">
        <v>23</v>
      </c>
      <c r="E1780">
        <v>1600000</v>
      </c>
      <c r="F1780" t="str">
        <f t="shared" si="108"/>
        <v>15-20 Lakh</v>
      </c>
      <c r="G1780">
        <v>4700000</v>
      </c>
      <c r="H1780">
        <v>12</v>
      </c>
      <c r="I1780">
        <v>582</v>
      </c>
      <c r="J1780" s="1">
        <v>1500000</v>
      </c>
      <c r="K1780" s="1">
        <v>1300000</v>
      </c>
      <c r="L1780" s="1">
        <v>5200000</v>
      </c>
      <c r="M1780" s="1">
        <v>1000000</v>
      </c>
      <c r="N1780" s="1" t="s">
        <v>21</v>
      </c>
      <c r="O1780" s="1">
        <f>Cleaned_Data[[#This Row],[ loan_amount]]-Cleaned_Data[[#This Row],[ bank_asset_value]]</f>
        <v>3700000</v>
      </c>
      <c r="P1780" s="1">
        <f>Cleaned_Data[[#This Row],[ loan_amount]]</f>
        <v>4700000</v>
      </c>
      <c r="Q1780" s="1" t="str">
        <f t="shared" si="109"/>
        <v>500–599</v>
      </c>
      <c r="R1780" s="1">
        <f>Cleaned_Data[[#This Row],[ residential_assets_value]]+Cleaned_Data[[#This Row],[ commercial_assets_value]]+Cleaned_Data[[#This Row],[ luxury_assets_value]]</f>
        <v>8000000</v>
      </c>
      <c r="S1780" s="1">
        <f>Cleaned_Data[[#This Row],[ income_annum]]+Cleaned_Data[[#This Row],[ residential_assets_value]]+Cleaned_Data[[#This Row],[ commercial_assets_value]]+Cleaned_Data[[#This Row],[ luxury_assets_value]]</f>
        <v>9600000</v>
      </c>
      <c r="T1780" s="1" t="str">
        <f t="shared" si="110"/>
        <v>&lt;1 Cr</v>
      </c>
      <c r="U1780" s="12">
        <f t="shared" si="111"/>
        <v>391667</v>
      </c>
      <c r="V1780" s="1" t="str">
        <f>IF(Cleaned_Data[[#This Row],[EMI_Estimate]]&lt;50000, "50K", IF(Cleaned_Data[[#This Row],[EMI_Estimate]]&lt;100000, "50K-1L", IF(Cleaned_Data[[#This Row],[EMI_Estimate]]&lt;150000, "1L-1.5L", IF(Cleaned_Data[[#This Row],[EMI_Estimate]]&lt;200000,"1.5-2L", "&gt;2L"))))</f>
        <v>&gt;2L</v>
      </c>
    </row>
    <row r="1781" spans="1:22" x14ac:dyDescent="0.35">
      <c r="A1781">
        <v>1780</v>
      </c>
      <c r="B1781">
        <v>5</v>
      </c>
      <c r="C1781" t="s">
        <v>19</v>
      </c>
      <c r="D1781" t="s">
        <v>20</v>
      </c>
      <c r="E1781">
        <v>1300000</v>
      </c>
      <c r="F1781" t="str">
        <f t="shared" si="108"/>
        <v>10-15 Lakh</v>
      </c>
      <c r="G1781">
        <v>2700000</v>
      </c>
      <c r="H1781">
        <v>6</v>
      </c>
      <c r="I1781">
        <v>607</v>
      </c>
      <c r="J1781" s="1">
        <v>800000</v>
      </c>
      <c r="K1781" s="1">
        <v>1500000</v>
      </c>
      <c r="L1781" s="1">
        <v>4700000</v>
      </c>
      <c r="M1781" s="1">
        <v>1600000</v>
      </c>
      <c r="N1781" s="1" t="s">
        <v>21</v>
      </c>
      <c r="O1781" s="1">
        <f>Cleaned_Data[[#This Row],[ loan_amount]]-Cleaned_Data[[#This Row],[ bank_asset_value]]</f>
        <v>1100000</v>
      </c>
      <c r="P1781" s="1">
        <f>Cleaned_Data[[#This Row],[ loan_amount]]</f>
        <v>2700000</v>
      </c>
      <c r="Q1781" s="1" t="str">
        <f t="shared" si="109"/>
        <v>600–699</v>
      </c>
      <c r="R1781" s="1">
        <f>Cleaned_Data[[#This Row],[ residential_assets_value]]+Cleaned_Data[[#This Row],[ commercial_assets_value]]+Cleaned_Data[[#This Row],[ luxury_assets_value]]</f>
        <v>7000000</v>
      </c>
      <c r="S1781" s="1">
        <f>Cleaned_Data[[#This Row],[ income_annum]]+Cleaned_Data[[#This Row],[ residential_assets_value]]+Cleaned_Data[[#This Row],[ commercial_assets_value]]+Cleaned_Data[[#This Row],[ luxury_assets_value]]</f>
        <v>8300000</v>
      </c>
      <c r="T1781" s="1" t="str">
        <f t="shared" si="110"/>
        <v>&lt;1 Cr</v>
      </c>
      <c r="U1781" s="12">
        <f t="shared" si="111"/>
        <v>450000</v>
      </c>
      <c r="V1781" s="1" t="str">
        <f>IF(Cleaned_Data[[#This Row],[EMI_Estimate]]&lt;50000, "50K", IF(Cleaned_Data[[#This Row],[EMI_Estimate]]&lt;100000, "50K-1L", IF(Cleaned_Data[[#This Row],[EMI_Estimate]]&lt;150000, "1L-1.5L", IF(Cleaned_Data[[#This Row],[EMI_Estimate]]&lt;200000,"1.5-2L", "&gt;2L"))))</f>
        <v>&gt;2L</v>
      </c>
    </row>
    <row r="1782" spans="1:22" x14ac:dyDescent="0.35">
      <c r="A1782">
        <v>1781</v>
      </c>
      <c r="B1782">
        <v>5</v>
      </c>
      <c r="C1782" t="s">
        <v>19</v>
      </c>
      <c r="D1782" t="s">
        <v>23</v>
      </c>
      <c r="E1782">
        <v>2400000</v>
      </c>
      <c r="F1782" t="str">
        <f t="shared" si="108"/>
        <v>&gt;20 Lakh</v>
      </c>
      <c r="G1782">
        <v>8200000</v>
      </c>
      <c r="H1782">
        <v>10</v>
      </c>
      <c r="I1782">
        <v>709</v>
      </c>
      <c r="J1782" s="1">
        <v>2100000</v>
      </c>
      <c r="K1782" s="1">
        <v>3700000</v>
      </c>
      <c r="L1782" s="1">
        <v>8800000</v>
      </c>
      <c r="M1782" s="1">
        <v>2800000</v>
      </c>
      <c r="N1782" s="1" t="s">
        <v>21</v>
      </c>
      <c r="O1782" s="1">
        <f>Cleaned_Data[[#This Row],[ loan_amount]]-Cleaned_Data[[#This Row],[ bank_asset_value]]</f>
        <v>5400000</v>
      </c>
      <c r="P1782" s="1">
        <f>Cleaned_Data[[#This Row],[ loan_amount]]</f>
        <v>8200000</v>
      </c>
      <c r="Q1782" s="1" t="str">
        <f t="shared" si="109"/>
        <v>700–799</v>
      </c>
      <c r="R1782" s="1">
        <f>Cleaned_Data[[#This Row],[ residential_assets_value]]+Cleaned_Data[[#This Row],[ commercial_assets_value]]+Cleaned_Data[[#This Row],[ luxury_assets_value]]</f>
        <v>14600000</v>
      </c>
      <c r="S1782" s="1">
        <f>Cleaned_Data[[#This Row],[ income_annum]]+Cleaned_Data[[#This Row],[ residential_assets_value]]+Cleaned_Data[[#This Row],[ commercial_assets_value]]+Cleaned_Data[[#This Row],[ luxury_assets_value]]</f>
        <v>17000000</v>
      </c>
      <c r="T1782" s="1" t="str">
        <f t="shared" si="110"/>
        <v>1–2 Cr</v>
      </c>
      <c r="U1782" s="12">
        <f t="shared" si="111"/>
        <v>820000</v>
      </c>
      <c r="V1782" s="1" t="str">
        <f>IF(Cleaned_Data[[#This Row],[EMI_Estimate]]&lt;50000, "50K", IF(Cleaned_Data[[#This Row],[EMI_Estimate]]&lt;100000, "50K-1L", IF(Cleaned_Data[[#This Row],[EMI_Estimate]]&lt;150000, "1L-1.5L", IF(Cleaned_Data[[#This Row],[EMI_Estimate]]&lt;200000,"1.5-2L", "&gt;2L"))))</f>
        <v>&gt;2L</v>
      </c>
    </row>
    <row r="1783" spans="1:22" x14ac:dyDescent="0.35">
      <c r="A1783">
        <v>1782</v>
      </c>
      <c r="B1783">
        <v>4</v>
      </c>
      <c r="C1783" t="s">
        <v>19</v>
      </c>
      <c r="D1783" t="s">
        <v>23</v>
      </c>
      <c r="E1783">
        <v>4100000</v>
      </c>
      <c r="F1783" t="str">
        <f t="shared" si="108"/>
        <v>&gt;20 Lakh</v>
      </c>
      <c r="G1783">
        <v>11600000</v>
      </c>
      <c r="H1783">
        <v>14</v>
      </c>
      <c r="I1783">
        <v>854</v>
      </c>
      <c r="J1783" s="1">
        <v>500000</v>
      </c>
      <c r="K1783" s="1">
        <v>6900000</v>
      </c>
      <c r="L1783" s="1">
        <v>12700000</v>
      </c>
      <c r="M1783" s="1">
        <v>5700000</v>
      </c>
      <c r="N1783" s="1" t="s">
        <v>21</v>
      </c>
      <c r="O1783" s="1">
        <f>Cleaned_Data[[#This Row],[ loan_amount]]-Cleaned_Data[[#This Row],[ bank_asset_value]]</f>
        <v>5900000</v>
      </c>
      <c r="P1783" s="1">
        <f>Cleaned_Data[[#This Row],[ loan_amount]]</f>
        <v>11600000</v>
      </c>
      <c r="Q1783" s="1" t="str">
        <f t="shared" si="109"/>
        <v>800+</v>
      </c>
      <c r="R1783" s="1">
        <f>Cleaned_Data[[#This Row],[ residential_assets_value]]+Cleaned_Data[[#This Row],[ commercial_assets_value]]+Cleaned_Data[[#This Row],[ luxury_assets_value]]</f>
        <v>20100000</v>
      </c>
      <c r="S1783" s="1">
        <f>Cleaned_Data[[#This Row],[ income_annum]]+Cleaned_Data[[#This Row],[ residential_assets_value]]+Cleaned_Data[[#This Row],[ commercial_assets_value]]+Cleaned_Data[[#This Row],[ luxury_assets_value]]</f>
        <v>24200000</v>
      </c>
      <c r="T1783" s="1" t="str">
        <f t="shared" si="110"/>
        <v>2–3 Cr</v>
      </c>
      <c r="U1783" s="12">
        <f t="shared" si="111"/>
        <v>828571</v>
      </c>
      <c r="V1783" s="1" t="str">
        <f>IF(Cleaned_Data[[#This Row],[EMI_Estimate]]&lt;50000, "50K", IF(Cleaned_Data[[#This Row],[EMI_Estimate]]&lt;100000, "50K-1L", IF(Cleaned_Data[[#This Row],[EMI_Estimate]]&lt;150000, "1L-1.5L", IF(Cleaned_Data[[#This Row],[EMI_Estimate]]&lt;200000,"1.5-2L", "&gt;2L"))))</f>
        <v>&gt;2L</v>
      </c>
    </row>
    <row r="1784" spans="1:22" x14ac:dyDescent="0.35">
      <c r="A1784">
        <v>1783</v>
      </c>
      <c r="B1784">
        <v>2</v>
      </c>
      <c r="C1784" t="s">
        <v>22</v>
      </c>
      <c r="D1784" t="s">
        <v>23</v>
      </c>
      <c r="E1784">
        <v>7300000</v>
      </c>
      <c r="F1784" t="str">
        <f t="shared" si="108"/>
        <v>&gt;20 Lakh</v>
      </c>
      <c r="G1784">
        <v>15200000</v>
      </c>
      <c r="H1784">
        <v>20</v>
      </c>
      <c r="I1784">
        <v>776</v>
      </c>
      <c r="J1784" s="1">
        <v>14700000</v>
      </c>
      <c r="K1784" s="1">
        <v>9600000</v>
      </c>
      <c r="L1784" s="1">
        <v>26400000</v>
      </c>
      <c r="M1784" s="1">
        <v>4100000</v>
      </c>
      <c r="N1784" s="1" t="s">
        <v>21</v>
      </c>
      <c r="O1784" s="1">
        <f>Cleaned_Data[[#This Row],[ loan_amount]]-Cleaned_Data[[#This Row],[ bank_asset_value]]</f>
        <v>11100000</v>
      </c>
      <c r="P1784" s="1">
        <f>Cleaned_Data[[#This Row],[ loan_amount]]</f>
        <v>15200000</v>
      </c>
      <c r="Q1784" s="1" t="str">
        <f t="shared" si="109"/>
        <v>700–799</v>
      </c>
      <c r="R1784" s="1">
        <f>Cleaned_Data[[#This Row],[ residential_assets_value]]+Cleaned_Data[[#This Row],[ commercial_assets_value]]+Cleaned_Data[[#This Row],[ luxury_assets_value]]</f>
        <v>50700000</v>
      </c>
      <c r="S1784" s="1">
        <f>Cleaned_Data[[#This Row],[ income_annum]]+Cleaned_Data[[#This Row],[ residential_assets_value]]+Cleaned_Data[[#This Row],[ commercial_assets_value]]+Cleaned_Data[[#This Row],[ luxury_assets_value]]</f>
        <v>58000000</v>
      </c>
      <c r="T1784" s="1" t="str">
        <f t="shared" si="110"/>
        <v>&gt;4 Cr</v>
      </c>
      <c r="U1784" s="12">
        <f t="shared" si="111"/>
        <v>760000</v>
      </c>
      <c r="V1784" s="1" t="str">
        <f>IF(Cleaned_Data[[#This Row],[EMI_Estimate]]&lt;50000, "50K", IF(Cleaned_Data[[#This Row],[EMI_Estimate]]&lt;100000, "50K-1L", IF(Cleaned_Data[[#This Row],[EMI_Estimate]]&lt;150000, "1L-1.5L", IF(Cleaned_Data[[#This Row],[EMI_Estimate]]&lt;200000,"1.5-2L", "&gt;2L"))))</f>
        <v>&gt;2L</v>
      </c>
    </row>
    <row r="1785" spans="1:22" x14ac:dyDescent="0.35">
      <c r="A1785">
        <v>1784</v>
      </c>
      <c r="B1785">
        <v>1</v>
      </c>
      <c r="C1785" t="s">
        <v>19</v>
      </c>
      <c r="D1785" t="s">
        <v>23</v>
      </c>
      <c r="E1785">
        <v>8000000</v>
      </c>
      <c r="F1785" t="str">
        <f t="shared" si="108"/>
        <v>&gt;20 Lakh</v>
      </c>
      <c r="G1785">
        <v>24600000</v>
      </c>
      <c r="H1785">
        <v>12</v>
      </c>
      <c r="I1785">
        <v>649</v>
      </c>
      <c r="J1785" s="1">
        <v>10800000</v>
      </c>
      <c r="K1785" s="1">
        <v>1600000</v>
      </c>
      <c r="L1785" s="1">
        <v>21800000</v>
      </c>
      <c r="M1785" s="1">
        <v>9200000</v>
      </c>
      <c r="N1785" s="1" t="s">
        <v>21</v>
      </c>
      <c r="O1785" s="1">
        <f>Cleaned_Data[[#This Row],[ loan_amount]]-Cleaned_Data[[#This Row],[ bank_asset_value]]</f>
        <v>15400000</v>
      </c>
      <c r="P1785" s="1">
        <f>Cleaned_Data[[#This Row],[ loan_amount]]</f>
        <v>24600000</v>
      </c>
      <c r="Q1785" s="1" t="str">
        <f t="shared" si="109"/>
        <v>600–699</v>
      </c>
      <c r="R1785" s="1">
        <f>Cleaned_Data[[#This Row],[ residential_assets_value]]+Cleaned_Data[[#This Row],[ commercial_assets_value]]+Cleaned_Data[[#This Row],[ luxury_assets_value]]</f>
        <v>34200000</v>
      </c>
      <c r="S1785" s="1">
        <f>Cleaned_Data[[#This Row],[ income_annum]]+Cleaned_Data[[#This Row],[ residential_assets_value]]+Cleaned_Data[[#This Row],[ commercial_assets_value]]+Cleaned_Data[[#This Row],[ luxury_assets_value]]</f>
        <v>42200000</v>
      </c>
      <c r="T1785" s="1" t="str">
        <f t="shared" si="110"/>
        <v>&gt;4 Cr</v>
      </c>
      <c r="U1785" s="12">
        <f t="shared" si="111"/>
        <v>2050000</v>
      </c>
      <c r="V1785" s="1" t="str">
        <f>IF(Cleaned_Data[[#This Row],[EMI_Estimate]]&lt;50000, "50K", IF(Cleaned_Data[[#This Row],[EMI_Estimate]]&lt;100000, "50K-1L", IF(Cleaned_Data[[#This Row],[EMI_Estimate]]&lt;150000, "1L-1.5L", IF(Cleaned_Data[[#This Row],[EMI_Estimate]]&lt;200000,"1.5-2L", "&gt;2L"))))</f>
        <v>&gt;2L</v>
      </c>
    </row>
    <row r="1786" spans="1:22" x14ac:dyDescent="0.35">
      <c r="A1786">
        <v>1785</v>
      </c>
      <c r="B1786">
        <v>3</v>
      </c>
      <c r="C1786" t="s">
        <v>22</v>
      </c>
      <c r="D1786" t="s">
        <v>20</v>
      </c>
      <c r="E1786">
        <v>7900000</v>
      </c>
      <c r="F1786" t="str">
        <f t="shared" si="108"/>
        <v>&gt;20 Lakh</v>
      </c>
      <c r="G1786">
        <v>28000000</v>
      </c>
      <c r="H1786">
        <v>4</v>
      </c>
      <c r="I1786">
        <v>394</v>
      </c>
      <c r="J1786" s="1">
        <v>22800000</v>
      </c>
      <c r="K1786" s="1">
        <v>13200000</v>
      </c>
      <c r="L1786" s="1">
        <v>18200000</v>
      </c>
      <c r="M1786" s="1">
        <v>3900000</v>
      </c>
      <c r="N1786" s="1" t="s">
        <v>21</v>
      </c>
      <c r="O1786" s="1">
        <f>Cleaned_Data[[#This Row],[ loan_amount]]-Cleaned_Data[[#This Row],[ bank_asset_value]]</f>
        <v>24100000</v>
      </c>
      <c r="P1786" s="1">
        <f>Cleaned_Data[[#This Row],[ loan_amount]]</f>
        <v>28000000</v>
      </c>
      <c r="Q1786" s="1" t="str">
        <f t="shared" si="109"/>
        <v>300–499</v>
      </c>
      <c r="R1786" s="1">
        <f>Cleaned_Data[[#This Row],[ residential_assets_value]]+Cleaned_Data[[#This Row],[ commercial_assets_value]]+Cleaned_Data[[#This Row],[ luxury_assets_value]]</f>
        <v>54200000</v>
      </c>
      <c r="S1786" s="1">
        <f>Cleaned_Data[[#This Row],[ income_annum]]+Cleaned_Data[[#This Row],[ residential_assets_value]]+Cleaned_Data[[#This Row],[ commercial_assets_value]]+Cleaned_Data[[#This Row],[ luxury_assets_value]]</f>
        <v>62100000</v>
      </c>
      <c r="T1786" s="1" t="str">
        <f t="shared" si="110"/>
        <v>&gt;4 Cr</v>
      </c>
      <c r="U1786" s="12">
        <f t="shared" si="111"/>
        <v>7000000</v>
      </c>
      <c r="V1786" s="1" t="str">
        <f>IF(Cleaned_Data[[#This Row],[EMI_Estimate]]&lt;50000, "50K", IF(Cleaned_Data[[#This Row],[EMI_Estimate]]&lt;100000, "50K-1L", IF(Cleaned_Data[[#This Row],[EMI_Estimate]]&lt;150000, "1L-1.5L", IF(Cleaned_Data[[#This Row],[EMI_Estimate]]&lt;200000,"1.5-2L", "&gt;2L"))))</f>
        <v>&gt;2L</v>
      </c>
    </row>
    <row r="1787" spans="1:22" x14ac:dyDescent="0.35">
      <c r="A1787">
        <v>1786</v>
      </c>
      <c r="B1787">
        <v>4</v>
      </c>
      <c r="C1787" t="s">
        <v>22</v>
      </c>
      <c r="D1787" t="s">
        <v>20</v>
      </c>
      <c r="E1787">
        <v>7200000</v>
      </c>
      <c r="F1787" t="str">
        <f t="shared" si="108"/>
        <v>&gt;20 Lakh</v>
      </c>
      <c r="G1787">
        <v>18900000</v>
      </c>
      <c r="H1787">
        <v>16</v>
      </c>
      <c r="I1787">
        <v>371</v>
      </c>
      <c r="J1787" s="1">
        <v>6600000</v>
      </c>
      <c r="K1787" s="1">
        <v>14100000</v>
      </c>
      <c r="L1787" s="1">
        <v>18900000</v>
      </c>
      <c r="M1787" s="1">
        <v>4900000</v>
      </c>
      <c r="N1787" s="1" t="s">
        <v>24</v>
      </c>
      <c r="O1787" s="1">
        <f>Cleaned_Data[[#This Row],[ loan_amount]]-Cleaned_Data[[#This Row],[ bank_asset_value]]</f>
        <v>14000000</v>
      </c>
      <c r="P1787" s="1">
        <f>Cleaned_Data[[#This Row],[ loan_amount]]</f>
        <v>18900000</v>
      </c>
      <c r="Q1787" s="1" t="str">
        <f t="shared" si="109"/>
        <v>300–499</v>
      </c>
      <c r="R1787" s="1">
        <f>Cleaned_Data[[#This Row],[ residential_assets_value]]+Cleaned_Data[[#This Row],[ commercial_assets_value]]+Cleaned_Data[[#This Row],[ luxury_assets_value]]</f>
        <v>39600000</v>
      </c>
      <c r="S1787" s="1">
        <f>Cleaned_Data[[#This Row],[ income_annum]]+Cleaned_Data[[#This Row],[ residential_assets_value]]+Cleaned_Data[[#This Row],[ commercial_assets_value]]+Cleaned_Data[[#This Row],[ luxury_assets_value]]</f>
        <v>46800000</v>
      </c>
      <c r="T1787" s="1" t="str">
        <f t="shared" si="110"/>
        <v>&gt;4 Cr</v>
      </c>
      <c r="U1787" s="12">
        <f t="shared" si="111"/>
        <v>1181250</v>
      </c>
      <c r="V1787" s="1" t="str">
        <f>IF(Cleaned_Data[[#This Row],[EMI_Estimate]]&lt;50000, "50K", IF(Cleaned_Data[[#This Row],[EMI_Estimate]]&lt;100000, "50K-1L", IF(Cleaned_Data[[#This Row],[EMI_Estimate]]&lt;150000, "1L-1.5L", IF(Cleaned_Data[[#This Row],[EMI_Estimate]]&lt;200000,"1.5-2L", "&gt;2L"))))</f>
        <v>&gt;2L</v>
      </c>
    </row>
    <row r="1788" spans="1:22" x14ac:dyDescent="0.35">
      <c r="A1788">
        <v>1787</v>
      </c>
      <c r="B1788">
        <v>3</v>
      </c>
      <c r="C1788" t="s">
        <v>22</v>
      </c>
      <c r="D1788" t="s">
        <v>20</v>
      </c>
      <c r="E1788">
        <v>6200000</v>
      </c>
      <c r="F1788" t="str">
        <f t="shared" si="108"/>
        <v>&gt;20 Lakh</v>
      </c>
      <c r="G1788">
        <v>13200000</v>
      </c>
      <c r="H1788">
        <v>14</v>
      </c>
      <c r="I1788">
        <v>707</v>
      </c>
      <c r="J1788" s="1">
        <v>17200000</v>
      </c>
      <c r="K1788" s="1">
        <v>8900000</v>
      </c>
      <c r="L1788" s="1">
        <v>23100000</v>
      </c>
      <c r="M1788" s="1">
        <v>4200000</v>
      </c>
      <c r="N1788" s="1" t="s">
        <v>21</v>
      </c>
      <c r="O1788" s="1">
        <f>Cleaned_Data[[#This Row],[ loan_amount]]-Cleaned_Data[[#This Row],[ bank_asset_value]]</f>
        <v>9000000</v>
      </c>
      <c r="P1788" s="1">
        <f>Cleaned_Data[[#This Row],[ loan_amount]]</f>
        <v>13200000</v>
      </c>
      <c r="Q1788" s="1" t="str">
        <f t="shared" si="109"/>
        <v>700–799</v>
      </c>
      <c r="R1788" s="1">
        <f>Cleaned_Data[[#This Row],[ residential_assets_value]]+Cleaned_Data[[#This Row],[ commercial_assets_value]]+Cleaned_Data[[#This Row],[ luxury_assets_value]]</f>
        <v>49200000</v>
      </c>
      <c r="S1788" s="1">
        <f>Cleaned_Data[[#This Row],[ income_annum]]+Cleaned_Data[[#This Row],[ residential_assets_value]]+Cleaned_Data[[#This Row],[ commercial_assets_value]]+Cleaned_Data[[#This Row],[ luxury_assets_value]]</f>
        <v>55400000</v>
      </c>
      <c r="T1788" s="1" t="str">
        <f t="shared" si="110"/>
        <v>&gt;4 Cr</v>
      </c>
      <c r="U1788" s="12">
        <f t="shared" si="111"/>
        <v>942857</v>
      </c>
      <c r="V1788" s="1" t="str">
        <f>IF(Cleaned_Data[[#This Row],[EMI_Estimate]]&lt;50000, "50K", IF(Cleaned_Data[[#This Row],[EMI_Estimate]]&lt;100000, "50K-1L", IF(Cleaned_Data[[#This Row],[EMI_Estimate]]&lt;150000, "1L-1.5L", IF(Cleaned_Data[[#This Row],[EMI_Estimate]]&lt;200000,"1.5-2L", "&gt;2L"))))</f>
        <v>&gt;2L</v>
      </c>
    </row>
    <row r="1789" spans="1:22" x14ac:dyDescent="0.35">
      <c r="A1789">
        <v>1788</v>
      </c>
      <c r="B1789">
        <v>2</v>
      </c>
      <c r="C1789" t="s">
        <v>22</v>
      </c>
      <c r="D1789" t="s">
        <v>23</v>
      </c>
      <c r="E1789">
        <v>5700000</v>
      </c>
      <c r="F1789" t="str">
        <f t="shared" si="108"/>
        <v>&gt;20 Lakh</v>
      </c>
      <c r="G1789">
        <v>18100000</v>
      </c>
      <c r="H1789">
        <v>20</v>
      </c>
      <c r="I1789">
        <v>491</v>
      </c>
      <c r="J1789" s="1">
        <v>6800000</v>
      </c>
      <c r="K1789" s="1">
        <v>100000</v>
      </c>
      <c r="L1789" s="1">
        <v>17700000</v>
      </c>
      <c r="M1789" s="1">
        <v>3900000</v>
      </c>
      <c r="N1789" s="1" t="s">
        <v>24</v>
      </c>
      <c r="O1789" s="1">
        <f>Cleaned_Data[[#This Row],[ loan_amount]]-Cleaned_Data[[#This Row],[ bank_asset_value]]</f>
        <v>14200000</v>
      </c>
      <c r="P1789" s="1">
        <f>Cleaned_Data[[#This Row],[ loan_amount]]</f>
        <v>18100000</v>
      </c>
      <c r="Q1789" s="1" t="str">
        <f t="shared" si="109"/>
        <v>300–499</v>
      </c>
      <c r="R1789" s="1">
        <f>Cleaned_Data[[#This Row],[ residential_assets_value]]+Cleaned_Data[[#This Row],[ commercial_assets_value]]+Cleaned_Data[[#This Row],[ luxury_assets_value]]</f>
        <v>24600000</v>
      </c>
      <c r="S1789" s="1">
        <f>Cleaned_Data[[#This Row],[ income_annum]]+Cleaned_Data[[#This Row],[ residential_assets_value]]+Cleaned_Data[[#This Row],[ commercial_assets_value]]+Cleaned_Data[[#This Row],[ luxury_assets_value]]</f>
        <v>30300000</v>
      </c>
      <c r="T1789" s="1" t="str">
        <f t="shared" si="110"/>
        <v>3–4 Cr</v>
      </c>
      <c r="U1789" s="12">
        <f t="shared" si="111"/>
        <v>905000</v>
      </c>
      <c r="V1789" s="1" t="str">
        <f>IF(Cleaned_Data[[#This Row],[EMI_Estimate]]&lt;50000, "50K", IF(Cleaned_Data[[#This Row],[EMI_Estimate]]&lt;100000, "50K-1L", IF(Cleaned_Data[[#This Row],[EMI_Estimate]]&lt;150000, "1L-1.5L", IF(Cleaned_Data[[#This Row],[EMI_Estimate]]&lt;200000,"1.5-2L", "&gt;2L"))))</f>
        <v>&gt;2L</v>
      </c>
    </row>
    <row r="1790" spans="1:22" x14ac:dyDescent="0.35">
      <c r="A1790">
        <v>1789</v>
      </c>
      <c r="B1790">
        <v>0</v>
      </c>
      <c r="C1790" t="s">
        <v>19</v>
      </c>
      <c r="D1790" t="s">
        <v>23</v>
      </c>
      <c r="E1790">
        <v>5800000</v>
      </c>
      <c r="F1790" t="str">
        <f t="shared" si="108"/>
        <v>&gt;20 Lakh</v>
      </c>
      <c r="G1790">
        <v>14100000</v>
      </c>
      <c r="H1790">
        <v>16</v>
      </c>
      <c r="I1790">
        <v>570</v>
      </c>
      <c r="J1790" s="1">
        <v>8200000</v>
      </c>
      <c r="K1790" s="1">
        <v>4200000</v>
      </c>
      <c r="L1790" s="1">
        <v>16400000</v>
      </c>
      <c r="M1790" s="1">
        <v>3700000</v>
      </c>
      <c r="N1790" s="1" t="s">
        <v>21</v>
      </c>
      <c r="O1790" s="1">
        <f>Cleaned_Data[[#This Row],[ loan_amount]]-Cleaned_Data[[#This Row],[ bank_asset_value]]</f>
        <v>10400000</v>
      </c>
      <c r="P1790" s="1">
        <f>Cleaned_Data[[#This Row],[ loan_amount]]</f>
        <v>14100000</v>
      </c>
      <c r="Q1790" s="1" t="str">
        <f t="shared" si="109"/>
        <v>500–599</v>
      </c>
      <c r="R1790" s="1">
        <f>Cleaned_Data[[#This Row],[ residential_assets_value]]+Cleaned_Data[[#This Row],[ commercial_assets_value]]+Cleaned_Data[[#This Row],[ luxury_assets_value]]</f>
        <v>28800000</v>
      </c>
      <c r="S1790" s="1">
        <f>Cleaned_Data[[#This Row],[ income_annum]]+Cleaned_Data[[#This Row],[ residential_assets_value]]+Cleaned_Data[[#This Row],[ commercial_assets_value]]+Cleaned_Data[[#This Row],[ luxury_assets_value]]</f>
        <v>34600000</v>
      </c>
      <c r="T1790" s="1" t="str">
        <f t="shared" si="110"/>
        <v>3–4 Cr</v>
      </c>
      <c r="U1790" s="12">
        <f t="shared" si="111"/>
        <v>881250</v>
      </c>
      <c r="V1790" s="1" t="str">
        <f>IF(Cleaned_Data[[#This Row],[EMI_Estimate]]&lt;50000, "50K", IF(Cleaned_Data[[#This Row],[EMI_Estimate]]&lt;100000, "50K-1L", IF(Cleaned_Data[[#This Row],[EMI_Estimate]]&lt;150000, "1L-1.5L", IF(Cleaned_Data[[#This Row],[EMI_Estimate]]&lt;200000,"1.5-2L", "&gt;2L"))))</f>
        <v>&gt;2L</v>
      </c>
    </row>
    <row r="1791" spans="1:22" x14ac:dyDescent="0.35">
      <c r="A1791">
        <v>1790</v>
      </c>
      <c r="B1791">
        <v>1</v>
      </c>
      <c r="C1791" t="s">
        <v>22</v>
      </c>
      <c r="D1791" t="s">
        <v>20</v>
      </c>
      <c r="E1791">
        <v>900000</v>
      </c>
      <c r="F1791" t="str">
        <f t="shared" si="108"/>
        <v>5-10 Lakh</v>
      </c>
      <c r="G1791">
        <v>3500000</v>
      </c>
      <c r="H1791">
        <v>18</v>
      </c>
      <c r="I1791">
        <v>395</v>
      </c>
      <c r="J1791" s="1">
        <v>2500000</v>
      </c>
      <c r="K1791" s="1">
        <v>800000</v>
      </c>
      <c r="L1791" s="1">
        <v>3000000</v>
      </c>
      <c r="M1791" s="1">
        <v>1300000</v>
      </c>
      <c r="N1791" s="1" t="s">
        <v>24</v>
      </c>
      <c r="O1791" s="1">
        <f>Cleaned_Data[[#This Row],[ loan_amount]]-Cleaned_Data[[#This Row],[ bank_asset_value]]</f>
        <v>2200000</v>
      </c>
      <c r="P1791" s="1">
        <f>Cleaned_Data[[#This Row],[ loan_amount]]</f>
        <v>3500000</v>
      </c>
      <c r="Q1791" s="1" t="str">
        <f t="shared" si="109"/>
        <v>300–499</v>
      </c>
      <c r="R1791" s="1">
        <f>Cleaned_Data[[#This Row],[ residential_assets_value]]+Cleaned_Data[[#This Row],[ commercial_assets_value]]+Cleaned_Data[[#This Row],[ luxury_assets_value]]</f>
        <v>6300000</v>
      </c>
      <c r="S1791" s="1">
        <f>Cleaned_Data[[#This Row],[ income_annum]]+Cleaned_Data[[#This Row],[ residential_assets_value]]+Cleaned_Data[[#This Row],[ commercial_assets_value]]+Cleaned_Data[[#This Row],[ luxury_assets_value]]</f>
        <v>7200000</v>
      </c>
      <c r="T1791" s="1" t="str">
        <f t="shared" si="110"/>
        <v>&lt;1 Cr</v>
      </c>
      <c r="U1791" s="12">
        <f t="shared" si="111"/>
        <v>194444</v>
      </c>
      <c r="V1791" s="1" t="str">
        <f>IF(Cleaned_Data[[#This Row],[EMI_Estimate]]&lt;50000, "50K", IF(Cleaned_Data[[#This Row],[EMI_Estimate]]&lt;100000, "50K-1L", IF(Cleaned_Data[[#This Row],[EMI_Estimate]]&lt;150000, "1L-1.5L", IF(Cleaned_Data[[#This Row],[EMI_Estimate]]&lt;200000,"1.5-2L", "&gt;2L"))))</f>
        <v>1.5-2L</v>
      </c>
    </row>
    <row r="1792" spans="1:22" x14ac:dyDescent="0.35">
      <c r="A1792">
        <v>1791</v>
      </c>
      <c r="B1792">
        <v>0</v>
      </c>
      <c r="C1792" t="s">
        <v>22</v>
      </c>
      <c r="D1792" t="s">
        <v>23</v>
      </c>
      <c r="E1792">
        <v>2200000</v>
      </c>
      <c r="F1792" t="str">
        <f t="shared" si="108"/>
        <v>&gt;20 Lakh</v>
      </c>
      <c r="G1792">
        <v>7500000</v>
      </c>
      <c r="H1792">
        <v>10</v>
      </c>
      <c r="I1792">
        <v>497</v>
      </c>
      <c r="J1792" s="1">
        <v>2300000</v>
      </c>
      <c r="K1792" s="1">
        <v>2100000</v>
      </c>
      <c r="L1792" s="1">
        <v>5700000</v>
      </c>
      <c r="M1792" s="1">
        <v>1800000</v>
      </c>
      <c r="N1792" s="1" t="s">
        <v>24</v>
      </c>
      <c r="O1792" s="1">
        <f>Cleaned_Data[[#This Row],[ loan_amount]]-Cleaned_Data[[#This Row],[ bank_asset_value]]</f>
        <v>5700000</v>
      </c>
      <c r="P1792" s="1">
        <f>Cleaned_Data[[#This Row],[ loan_amount]]</f>
        <v>7500000</v>
      </c>
      <c r="Q1792" s="1" t="str">
        <f t="shared" si="109"/>
        <v>300–499</v>
      </c>
      <c r="R1792" s="1">
        <f>Cleaned_Data[[#This Row],[ residential_assets_value]]+Cleaned_Data[[#This Row],[ commercial_assets_value]]+Cleaned_Data[[#This Row],[ luxury_assets_value]]</f>
        <v>10100000</v>
      </c>
      <c r="S1792" s="1">
        <f>Cleaned_Data[[#This Row],[ income_annum]]+Cleaned_Data[[#This Row],[ residential_assets_value]]+Cleaned_Data[[#This Row],[ commercial_assets_value]]+Cleaned_Data[[#This Row],[ luxury_assets_value]]</f>
        <v>12300000</v>
      </c>
      <c r="T1792" s="1" t="str">
        <f t="shared" si="110"/>
        <v>1–2 Cr</v>
      </c>
      <c r="U1792" s="12">
        <f t="shared" si="111"/>
        <v>750000</v>
      </c>
      <c r="V1792" s="1" t="str">
        <f>IF(Cleaned_Data[[#This Row],[EMI_Estimate]]&lt;50000, "50K", IF(Cleaned_Data[[#This Row],[EMI_Estimate]]&lt;100000, "50K-1L", IF(Cleaned_Data[[#This Row],[EMI_Estimate]]&lt;150000, "1L-1.5L", IF(Cleaned_Data[[#This Row],[EMI_Estimate]]&lt;200000,"1.5-2L", "&gt;2L"))))</f>
        <v>&gt;2L</v>
      </c>
    </row>
    <row r="1793" spans="1:22" x14ac:dyDescent="0.35">
      <c r="A1793">
        <v>1792</v>
      </c>
      <c r="B1793">
        <v>3</v>
      </c>
      <c r="C1793" t="s">
        <v>22</v>
      </c>
      <c r="D1793" t="s">
        <v>23</v>
      </c>
      <c r="E1793">
        <v>1800000</v>
      </c>
      <c r="F1793" t="str">
        <f t="shared" si="108"/>
        <v>15-20 Lakh</v>
      </c>
      <c r="G1793">
        <v>5300000</v>
      </c>
      <c r="H1793">
        <v>14</v>
      </c>
      <c r="I1793">
        <v>440</v>
      </c>
      <c r="J1793" s="1">
        <v>2000000</v>
      </c>
      <c r="K1793" s="1">
        <v>100000</v>
      </c>
      <c r="L1793" s="1">
        <v>3700000</v>
      </c>
      <c r="M1793" s="1">
        <v>1000000</v>
      </c>
      <c r="N1793" s="1" t="s">
        <v>24</v>
      </c>
      <c r="O1793" s="1">
        <f>Cleaned_Data[[#This Row],[ loan_amount]]-Cleaned_Data[[#This Row],[ bank_asset_value]]</f>
        <v>4300000</v>
      </c>
      <c r="P1793" s="1">
        <f>Cleaned_Data[[#This Row],[ loan_amount]]</f>
        <v>5300000</v>
      </c>
      <c r="Q1793" s="1" t="str">
        <f t="shared" si="109"/>
        <v>300–499</v>
      </c>
      <c r="R1793" s="1">
        <f>Cleaned_Data[[#This Row],[ residential_assets_value]]+Cleaned_Data[[#This Row],[ commercial_assets_value]]+Cleaned_Data[[#This Row],[ luxury_assets_value]]</f>
        <v>5800000</v>
      </c>
      <c r="S1793" s="1">
        <f>Cleaned_Data[[#This Row],[ income_annum]]+Cleaned_Data[[#This Row],[ residential_assets_value]]+Cleaned_Data[[#This Row],[ commercial_assets_value]]+Cleaned_Data[[#This Row],[ luxury_assets_value]]</f>
        <v>7600000</v>
      </c>
      <c r="T1793" s="1" t="str">
        <f t="shared" si="110"/>
        <v>&lt;1 Cr</v>
      </c>
      <c r="U1793" s="12">
        <f t="shared" si="111"/>
        <v>378571</v>
      </c>
      <c r="V1793" s="1" t="str">
        <f>IF(Cleaned_Data[[#This Row],[EMI_Estimate]]&lt;50000, "50K", IF(Cleaned_Data[[#This Row],[EMI_Estimate]]&lt;100000, "50K-1L", IF(Cleaned_Data[[#This Row],[EMI_Estimate]]&lt;150000, "1L-1.5L", IF(Cleaned_Data[[#This Row],[EMI_Estimate]]&lt;200000,"1.5-2L", "&gt;2L"))))</f>
        <v>&gt;2L</v>
      </c>
    </row>
    <row r="1794" spans="1:22" x14ac:dyDescent="0.35">
      <c r="A1794">
        <v>1793</v>
      </c>
      <c r="B1794">
        <v>0</v>
      </c>
      <c r="C1794" t="s">
        <v>22</v>
      </c>
      <c r="D1794" t="s">
        <v>23</v>
      </c>
      <c r="E1794">
        <v>800000</v>
      </c>
      <c r="F1794" t="str">
        <f t="shared" ref="F1794:F1857" si="112">IF(E1794&lt;500000, "&lt;5 Lakh",
 IF(E1794&lt;1000000, "5-10 Lakh",
 IF(E1794&lt;1500000, "10-15 Lakh",
 IF(E1794&lt;2000000, "15-20 Lakh", "&gt;20 Lakh"))))</f>
        <v>5-10 Lakh</v>
      </c>
      <c r="G1794">
        <v>2400000</v>
      </c>
      <c r="H1794">
        <v>16</v>
      </c>
      <c r="I1794">
        <v>825</v>
      </c>
      <c r="J1794" s="1">
        <v>700000</v>
      </c>
      <c r="K1794" s="1">
        <v>0</v>
      </c>
      <c r="L1794" s="1">
        <v>3100000</v>
      </c>
      <c r="M1794" s="1">
        <v>1100000</v>
      </c>
      <c r="N1794" s="1" t="s">
        <v>21</v>
      </c>
      <c r="O1794" s="1">
        <f>Cleaned_Data[[#This Row],[ loan_amount]]-Cleaned_Data[[#This Row],[ bank_asset_value]]</f>
        <v>1300000</v>
      </c>
      <c r="P1794" s="1">
        <f>Cleaned_Data[[#This Row],[ loan_amount]]</f>
        <v>2400000</v>
      </c>
      <c r="Q1794" s="1" t="str">
        <f t="shared" ref="Q1794:Q1857" si="113">IF(I1794&lt;500,"300–499",IF(I1794&lt;600,"500–599",IF(I1794&lt;700,"600–699",IF(I1794&lt;800,"700–799","800+"))))</f>
        <v>800+</v>
      </c>
      <c r="R1794" s="1">
        <f>Cleaned_Data[[#This Row],[ residential_assets_value]]+Cleaned_Data[[#This Row],[ commercial_assets_value]]+Cleaned_Data[[#This Row],[ luxury_assets_value]]</f>
        <v>3800000</v>
      </c>
      <c r="S1794" s="1">
        <f>Cleaned_Data[[#This Row],[ income_annum]]+Cleaned_Data[[#This Row],[ residential_assets_value]]+Cleaned_Data[[#This Row],[ commercial_assets_value]]+Cleaned_Data[[#This Row],[ luxury_assets_value]]</f>
        <v>4600000</v>
      </c>
      <c r="T1794" s="1" t="str">
        <f t="shared" ref="T1794:T1857" si="114">IF(S1794&lt;10000000, "&lt;1 Cr", IF(S1794&lt;20000000, "1–2 Cr", IF(S1794&lt;30000000, "2–3 Cr", IF(S1794&lt;40000000, "3–4 Cr", "&gt;4 Cr"))))</f>
        <v>&lt;1 Cr</v>
      </c>
      <c r="U1794" s="12">
        <f t="shared" ref="U1794:U1857" si="115">ROUND(G1794/H1794, 0)</f>
        <v>150000</v>
      </c>
      <c r="V1794" s="1" t="str">
        <f>IF(Cleaned_Data[[#This Row],[EMI_Estimate]]&lt;50000, "50K", IF(Cleaned_Data[[#This Row],[EMI_Estimate]]&lt;100000, "50K-1L", IF(Cleaned_Data[[#This Row],[EMI_Estimate]]&lt;150000, "1L-1.5L", IF(Cleaned_Data[[#This Row],[EMI_Estimate]]&lt;200000,"1.5-2L", "&gt;2L"))))</f>
        <v>1.5-2L</v>
      </c>
    </row>
    <row r="1795" spans="1:22" x14ac:dyDescent="0.35">
      <c r="A1795">
        <v>1794</v>
      </c>
      <c r="B1795">
        <v>2</v>
      </c>
      <c r="C1795" t="s">
        <v>19</v>
      </c>
      <c r="D1795" t="s">
        <v>23</v>
      </c>
      <c r="E1795">
        <v>7600000</v>
      </c>
      <c r="F1795" t="str">
        <f t="shared" si="112"/>
        <v>&gt;20 Lakh</v>
      </c>
      <c r="G1795">
        <v>18100000</v>
      </c>
      <c r="H1795">
        <v>14</v>
      </c>
      <c r="I1795">
        <v>320</v>
      </c>
      <c r="J1795" s="1">
        <v>14700000</v>
      </c>
      <c r="K1795" s="1">
        <v>2600000</v>
      </c>
      <c r="L1795" s="1">
        <v>28100000</v>
      </c>
      <c r="M1795" s="1">
        <v>8500000</v>
      </c>
      <c r="N1795" s="1" t="s">
        <v>24</v>
      </c>
      <c r="O1795" s="1">
        <f>Cleaned_Data[[#This Row],[ loan_amount]]-Cleaned_Data[[#This Row],[ bank_asset_value]]</f>
        <v>9600000</v>
      </c>
      <c r="P1795" s="1">
        <f>Cleaned_Data[[#This Row],[ loan_amount]]</f>
        <v>18100000</v>
      </c>
      <c r="Q1795" s="1" t="str">
        <f t="shared" si="113"/>
        <v>300–499</v>
      </c>
      <c r="R1795" s="1">
        <f>Cleaned_Data[[#This Row],[ residential_assets_value]]+Cleaned_Data[[#This Row],[ commercial_assets_value]]+Cleaned_Data[[#This Row],[ luxury_assets_value]]</f>
        <v>45400000</v>
      </c>
      <c r="S1795" s="1">
        <f>Cleaned_Data[[#This Row],[ income_annum]]+Cleaned_Data[[#This Row],[ residential_assets_value]]+Cleaned_Data[[#This Row],[ commercial_assets_value]]+Cleaned_Data[[#This Row],[ luxury_assets_value]]</f>
        <v>53000000</v>
      </c>
      <c r="T1795" s="1" t="str">
        <f t="shared" si="114"/>
        <v>&gt;4 Cr</v>
      </c>
      <c r="U1795" s="12">
        <f t="shared" si="115"/>
        <v>1292857</v>
      </c>
      <c r="V1795" s="1" t="str">
        <f>IF(Cleaned_Data[[#This Row],[EMI_Estimate]]&lt;50000, "50K", IF(Cleaned_Data[[#This Row],[EMI_Estimate]]&lt;100000, "50K-1L", IF(Cleaned_Data[[#This Row],[EMI_Estimate]]&lt;150000, "1L-1.5L", IF(Cleaned_Data[[#This Row],[EMI_Estimate]]&lt;200000,"1.5-2L", "&gt;2L"))))</f>
        <v>&gt;2L</v>
      </c>
    </row>
    <row r="1796" spans="1:22" x14ac:dyDescent="0.35">
      <c r="A1796">
        <v>1795</v>
      </c>
      <c r="B1796">
        <v>2</v>
      </c>
      <c r="C1796" t="s">
        <v>19</v>
      </c>
      <c r="D1796" t="s">
        <v>23</v>
      </c>
      <c r="E1796">
        <v>4100000</v>
      </c>
      <c r="F1796" t="str">
        <f t="shared" si="112"/>
        <v>&gt;20 Lakh</v>
      </c>
      <c r="G1796">
        <v>13500000</v>
      </c>
      <c r="H1796">
        <v>4</v>
      </c>
      <c r="I1796">
        <v>846</v>
      </c>
      <c r="J1796" s="1">
        <v>8900000</v>
      </c>
      <c r="K1796" s="1">
        <v>7800000</v>
      </c>
      <c r="L1796" s="1">
        <v>11400000</v>
      </c>
      <c r="M1796" s="1">
        <v>2400000</v>
      </c>
      <c r="N1796" s="1" t="s">
        <v>21</v>
      </c>
      <c r="O1796" s="1">
        <f>Cleaned_Data[[#This Row],[ loan_amount]]-Cleaned_Data[[#This Row],[ bank_asset_value]]</f>
        <v>11100000</v>
      </c>
      <c r="P1796" s="1">
        <f>Cleaned_Data[[#This Row],[ loan_amount]]</f>
        <v>13500000</v>
      </c>
      <c r="Q1796" s="1" t="str">
        <f t="shared" si="113"/>
        <v>800+</v>
      </c>
      <c r="R1796" s="1">
        <f>Cleaned_Data[[#This Row],[ residential_assets_value]]+Cleaned_Data[[#This Row],[ commercial_assets_value]]+Cleaned_Data[[#This Row],[ luxury_assets_value]]</f>
        <v>28100000</v>
      </c>
      <c r="S1796" s="1">
        <f>Cleaned_Data[[#This Row],[ income_annum]]+Cleaned_Data[[#This Row],[ residential_assets_value]]+Cleaned_Data[[#This Row],[ commercial_assets_value]]+Cleaned_Data[[#This Row],[ luxury_assets_value]]</f>
        <v>32200000</v>
      </c>
      <c r="T1796" s="1" t="str">
        <f t="shared" si="114"/>
        <v>3–4 Cr</v>
      </c>
      <c r="U1796" s="12">
        <f t="shared" si="115"/>
        <v>3375000</v>
      </c>
      <c r="V1796" s="1" t="str">
        <f>IF(Cleaned_Data[[#This Row],[EMI_Estimate]]&lt;50000, "50K", IF(Cleaned_Data[[#This Row],[EMI_Estimate]]&lt;100000, "50K-1L", IF(Cleaned_Data[[#This Row],[EMI_Estimate]]&lt;150000, "1L-1.5L", IF(Cleaned_Data[[#This Row],[EMI_Estimate]]&lt;200000,"1.5-2L", "&gt;2L"))))</f>
        <v>&gt;2L</v>
      </c>
    </row>
    <row r="1797" spans="1:22" x14ac:dyDescent="0.35">
      <c r="A1797">
        <v>1796</v>
      </c>
      <c r="B1797">
        <v>3</v>
      </c>
      <c r="C1797" t="s">
        <v>19</v>
      </c>
      <c r="D1797" t="s">
        <v>23</v>
      </c>
      <c r="E1797">
        <v>4600000</v>
      </c>
      <c r="F1797" t="str">
        <f t="shared" si="112"/>
        <v>&gt;20 Lakh</v>
      </c>
      <c r="G1797">
        <v>10900000</v>
      </c>
      <c r="H1797">
        <v>12</v>
      </c>
      <c r="I1797">
        <v>856</v>
      </c>
      <c r="J1797" s="1">
        <v>13500000</v>
      </c>
      <c r="K1797" s="1">
        <v>5100000</v>
      </c>
      <c r="L1797" s="1">
        <v>9400000</v>
      </c>
      <c r="M1797" s="1">
        <v>3300000</v>
      </c>
      <c r="N1797" s="1" t="s">
        <v>21</v>
      </c>
      <c r="O1797" s="1">
        <f>Cleaned_Data[[#This Row],[ loan_amount]]-Cleaned_Data[[#This Row],[ bank_asset_value]]</f>
        <v>7600000</v>
      </c>
      <c r="P1797" s="1">
        <f>Cleaned_Data[[#This Row],[ loan_amount]]</f>
        <v>10900000</v>
      </c>
      <c r="Q1797" s="1" t="str">
        <f t="shared" si="113"/>
        <v>800+</v>
      </c>
      <c r="R1797" s="1">
        <f>Cleaned_Data[[#This Row],[ residential_assets_value]]+Cleaned_Data[[#This Row],[ commercial_assets_value]]+Cleaned_Data[[#This Row],[ luxury_assets_value]]</f>
        <v>28000000</v>
      </c>
      <c r="S1797" s="1">
        <f>Cleaned_Data[[#This Row],[ income_annum]]+Cleaned_Data[[#This Row],[ residential_assets_value]]+Cleaned_Data[[#This Row],[ commercial_assets_value]]+Cleaned_Data[[#This Row],[ luxury_assets_value]]</f>
        <v>32600000</v>
      </c>
      <c r="T1797" s="1" t="str">
        <f t="shared" si="114"/>
        <v>3–4 Cr</v>
      </c>
      <c r="U1797" s="12">
        <f t="shared" si="115"/>
        <v>908333</v>
      </c>
      <c r="V1797" s="1" t="str">
        <f>IF(Cleaned_Data[[#This Row],[EMI_Estimate]]&lt;50000, "50K", IF(Cleaned_Data[[#This Row],[EMI_Estimate]]&lt;100000, "50K-1L", IF(Cleaned_Data[[#This Row],[EMI_Estimate]]&lt;150000, "1L-1.5L", IF(Cleaned_Data[[#This Row],[EMI_Estimate]]&lt;200000,"1.5-2L", "&gt;2L"))))</f>
        <v>&gt;2L</v>
      </c>
    </row>
    <row r="1798" spans="1:22" x14ac:dyDescent="0.35">
      <c r="A1798">
        <v>1797</v>
      </c>
      <c r="B1798">
        <v>3</v>
      </c>
      <c r="C1798" t="s">
        <v>19</v>
      </c>
      <c r="D1798" t="s">
        <v>20</v>
      </c>
      <c r="E1798">
        <v>2300000</v>
      </c>
      <c r="F1798" t="str">
        <f t="shared" si="112"/>
        <v>&gt;20 Lakh</v>
      </c>
      <c r="G1798">
        <v>6800000</v>
      </c>
      <c r="H1798">
        <v>10</v>
      </c>
      <c r="I1798">
        <v>418</v>
      </c>
      <c r="J1798" s="1">
        <v>2800000</v>
      </c>
      <c r="K1798" s="1">
        <v>2700000</v>
      </c>
      <c r="L1798" s="1">
        <v>6300000</v>
      </c>
      <c r="M1798" s="1">
        <v>1400000</v>
      </c>
      <c r="N1798" s="1" t="s">
        <v>24</v>
      </c>
      <c r="O1798" s="1">
        <f>Cleaned_Data[[#This Row],[ loan_amount]]-Cleaned_Data[[#This Row],[ bank_asset_value]]</f>
        <v>5400000</v>
      </c>
      <c r="P1798" s="1">
        <f>Cleaned_Data[[#This Row],[ loan_amount]]</f>
        <v>6800000</v>
      </c>
      <c r="Q1798" s="1" t="str">
        <f t="shared" si="113"/>
        <v>300–499</v>
      </c>
      <c r="R1798" s="1">
        <f>Cleaned_Data[[#This Row],[ residential_assets_value]]+Cleaned_Data[[#This Row],[ commercial_assets_value]]+Cleaned_Data[[#This Row],[ luxury_assets_value]]</f>
        <v>11800000</v>
      </c>
      <c r="S1798" s="1">
        <f>Cleaned_Data[[#This Row],[ income_annum]]+Cleaned_Data[[#This Row],[ residential_assets_value]]+Cleaned_Data[[#This Row],[ commercial_assets_value]]+Cleaned_Data[[#This Row],[ luxury_assets_value]]</f>
        <v>14100000</v>
      </c>
      <c r="T1798" s="1" t="str">
        <f t="shared" si="114"/>
        <v>1–2 Cr</v>
      </c>
      <c r="U1798" s="12">
        <f t="shared" si="115"/>
        <v>680000</v>
      </c>
      <c r="V1798" s="1" t="str">
        <f>IF(Cleaned_Data[[#This Row],[EMI_Estimate]]&lt;50000, "50K", IF(Cleaned_Data[[#This Row],[EMI_Estimate]]&lt;100000, "50K-1L", IF(Cleaned_Data[[#This Row],[EMI_Estimate]]&lt;150000, "1L-1.5L", IF(Cleaned_Data[[#This Row],[EMI_Estimate]]&lt;200000,"1.5-2L", "&gt;2L"))))</f>
        <v>&gt;2L</v>
      </c>
    </row>
    <row r="1799" spans="1:22" x14ac:dyDescent="0.35">
      <c r="A1799">
        <v>1798</v>
      </c>
      <c r="B1799">
        <v>0</v>
      </c>
      <c r="C1799" t="s">
        <v>22</v>
      </c>
      <c r="D1799" t="s">
        <v>23</v>
      </c>
      <c r="E1799">
        <v>8000000</v>
      </c>
      <c r="F1799" t="str">
        <f t="shared" si="112"/>
        <v>&gt;20 Lakh</v>
      </c>
      <c r="G1799">
        <v>21100000</v>
      </c>
      <c r="H1799">
        <v>6</v>
      </c>
      <c r="I1799">
        <v>306</v>
      </c>
      <c r="J1799" s="1">
        <v>16100000</v>
      </c>
      <c r="K1799" s="1">
        <v>11800000</v>
      </c>
      <c r="L1799" s="1">
        <v>28200000</v>
      </c>
      <c r="M1799" s="1">
        <v>8700000</v>
      </c>
      <c r="N1799" s="1" t="s">
        <v>24</v>
      </c>
      <c r="O1799" s="1">
        <f>Cleaned_Data[[#This Row],[ loan_amount]]-Cleaned_Data[[#This Row],[ bank_asset_value]]</f>
        <v>12400000</v>
      </c>
      <c r="P1799" s="1">
        <f>Cleaned_Data[[#This Row],[ loan_amount]]</f>
        <v>21100000</v>
      </c>
      <c r="Q1799" s="1" t="str">
        <f t="shared" si="113"/>
        <v>300–499</v>
      </c>
      <c r="R1799" s="1">
        <f>Cleaned_Data[[#This Row],[ residential_assets_value]]+Cleaned_Data[[#This Row],[ commercial_assets_value]]+Cleaned_Data[[#This Row],[ luxury_assets_value]]</f>
        <v>56100000</v>
      </c>
      <c r="S1799" s="1">
        <f>Cleaned_Data[[#This Row],[ income_annum]]+Cleaned_Data[[#This Row],[ residential_assets_value]]+Cleaned_Data[[#This Row],[ commercial_assets_value]]+Cleaned_Data[[#This Row],[ luxury_assets_value]]</f>
        <v>64100000</v>
      </c>
      <c r="T1799" s="1" t="str">
        <f t="shared" si="114"/>
        <v>&gt;4 Cr</v>
      </c>
      <c r="U1799" s="12">
        <f t="shared" si="115"/>
        <v>3516667</v>
      </c>
      <c r="V1799" s="1" t="str">
        <f>IF(Cleaned_Data[[#This Row],[EMI_Estimate]]&lt;50000, "50K", IF(Cleaned_Data[[#This Row],[EMI_Estimate]]&lt;100000, "50K-1L", IF(Cleaned_Data[[#This Row],[EMI_Estimate]]&lt;150000, "1L-1.5L", IF(Cleaned_Data[[#This Row],[EMI_Estimate]]&lt;200000,"1.5-2L", "&gt;2L"))))</f>
        <v>&gt;2L</v>
      </c>
    </row>
    <row r="1800" spans="1:22" x14ac:dyDescent="0.35">
      <c r="A1800">
        <v>1799</v>
      </c>
      <c r="B1800">
        <v>2</v>
      </c>
      <c r="C1800" t="s">
        <v>22</v>
      </c>
      <c r="D1800" t="s">
        <v>23</v>
      </c>
      <c r="E1800">
        <v>3800000</v>
      </c>
      <c r="F1800" t="str">
        <f t="shared" si="112"/>
        <v>&gt;20 Lakh</v>
      </c>
      <c r="G1800">
        <v>14500000</v>
      </c>
      <c r="H1800">
        <v>16</v>
      </c>
      <c r="I1800">
        <v>567</v>
      </c>
      <c r="J1800" s="1">
        <v>2400000</v>
      </c>
      <c r="K1800" s="1">
        <v>2600000</v>
      </c>
      <c r="L1800" s="1">
        <v>10500000</v>
      </c>
      <c r="M1800" s="1">
        <v>3000000</v>
      </c>
      <c r="N1800" s="1" t="s">
        <v>21</v>
      </c>
      <c r="O1800" s="1">
        <f>Cleaned_Data[[#This Row],[ loan_amount]]-Cleaned_Data[[#This Row],[ bank_asset_value]]</f>
        <v>11500000</v>
      </c>
      <c r="P1800" s="1">
        <f>Cleaned_Data[[#This Row],[ loan_amount]]</f>
        <v>14500000</v>
      </c>
      <c r="Q1800" s="1" t="str">
        <f t="shared" si="113"/>
        <v>500–599</v>
      </c>
      <c r="R1800" s="1">
        <f>Cleaned_Data[[#This Row],[ residential_assets_value]]+Cleaned_Data[[#This Row],[ commercial_assets_value]]+Cleaned_Data[[#This Row],[ luxury_assets_value]]</f>
        <v>15500000</v>
      </c>
      <c r="S1800" s="1">
        <f>Cleaned_Data[[#This Row],[ income_annum]]+Cleaned_Data[[#This Row],[ residential_assets_value]]+Cleaned_Data[[#This Row],[ commercial_assets_value]]+Cleaned_Data[[#This Row],[ luxury_assets_value]]</f>
        <v>19300000</v>
      </c>
      <c r="T1800" s="1" t="str">
        <f t="shared" si="114"/>
        <v>1–2 Cr</v>
      </c>
      <c r="U1800" s="12">
        <f t="shared" si="115"/>
        <v>906250</v>
      </c>
      <c r="V1800" s="1" t="str">
        <f>IF(Cleaned_Data[[#This Row],[EMI_Estimate]]&lt;50000, "50K", IF(Cleaned_Data[[#This Row],[EMI_Estimate]]&lt;100000, "50K-1L", IF(Cleaned_Data[[#This Row],[EMI_Estimate]]&lt;150000, "1L-1.5L", IF(Cleaned_Data[[#This Row],[EMI_Estimate]]&lt;200000,"1.5-2L", "&gt;2L"))))</f>
        <v>&gt;2L</v>
      </c>
    </row>
    <row r="1801" spans="1:22" x14ac:dyDescent="0.35">
      <c r="A1801">
        <v>1800</v>
      </c>
      <c r="B1801">
        <v>2</v>
      </c>
      <c r="C1801" t="s">
        <v>22</v>
      </c>
      <c r="D1801" t="s">
        <v>23</v>
      </c>
      <c r="E1801">
        <v>9500000</v>
      </c>
      <c r="F1801" t="str">
        <f t="shared" si="112"/>
        <v>&gt;20 Lakh</v>
      </c>
      <c r="G1801">
        <v>36800000</v>
      </c>
      <c r="H1801">
        <v>6</v>
      </c>
      <c r="I1801">
        <v>493</v>
      </c>
      <c r="J1801" s="1">
        <v>24100000</v>
      </c>
      <c r="K1801" s="1">
        <v>13800000</v>
      </c>
      <c r="L1801" s="1">
        <v>32100000</v>
      </c>
      <c r="M1801" s="1">
        <v>6200000</v>
      </c>
      <c r="N1801" s="1" t="s">
        <v>24</v>
      </c>
      <c r="O1801" s="1">
        <f>Cleaned_Data[[#This Row],[ loan_amount]]-Cleaned_Data[[#This Row],[ bank_asset_value]]</f>
        <v>30600000</v>
      </c>
      <c r="P1801" s="1">
        <f>Cleaned_Data[[#This Row],[ loan_amount]]</f>
        <v>36800000</v>
      </c>
      <c r="Q1801" s="1" t="str">
        <f t="shared" si="113"/>
        <v>300–499</v>
      </c>
      <c r="R1801" s="1">
        <f>Cleaned_Data[[#This Row],[ residential_assets_value]]+Cleaned_Data[[#This Row],[ commercial_assets_value]]+Cleaned_Data[[#This Row],[ luxury_assets_value]]</f>
        <v>70000000</v>
      </c>
      <c r="S1801" s="1">
        <f>Cleaned_Data[[#This Row],[ income_annum]]+Cleaned_Data[[#This Row],[ residential_assets_value]]+Cleaned_Data[[#This Row],[ commercial_assets_value]]+Cleaned_Data[[#This Row],[ luxury_assets_value]]</f>
        <v>79500000</v>
      </c>
      <c r="T1801" s="1" t="str">
        <f t="shared" si="114"/>
        <v>&gt;4 Cr</v>
      </c>
      <c r="U1801" s="12">
        <f t="shared" si="115"/>
        <v>6133333</v>
      </c>
      <c r="V1801" s="1" t="str">
        <f>IF(Cleaned_Data[[#This Row],[EMI_Estimate]]&lt;50000, "50K", IF(Cleaned_Data[[#This Row],[EMI_Estimate]]&lt;100000, "50K-1L", IF(Cleaned_Data[[#This Row],[EMI_Estimate]]&lt;150000, "1L-1.5L", IF(Cleaned_Data[[#This Row],[EMI_Estimate]]&lt;200000,"1.5-2L", "&gt;2L"))))</f>
        <v>&gt;2L</v>
      </c>
    </row>
    <row r="1802" spans="1:22" x14ac:dyDescent="0.35">
      <c r="A1802">
        <v>1801</v>
      </c>
      <c r="B1802">
        <v>2</v>
      </c>
      <c r="C1802" t="s">
        <v>19</v>
      </c>
      <c r="D1802" t="s">
        <v>20</v>
      </c>
      <c r="E1802">
        <v>9300000</v>
      </c>
      <c r="F1802" t="str">
        <f t="shared" si="112"/>
        <v>&gt;20 Lakh</v>
      </c>
      <c r="G1802">
        <v>21200000</v>
      </c>
      <c r="H1802">
        <v>2</v>
      </c>
      <c r="I1802">
        <v>509</v>
      </c>
      <c r="J1802" s="1">
        <v>2800000</v>
      </c>
      <c r="K1802" s="1">
        <v>2600000</v>
      </c>
      <c r="L1802" s="1">
        <v>35800000</v>
      </c>
      <c r="M1802" s="1">
        <v>6600000</v>
      </c>
      <c r="N1802" s="1" t="s">
        <v>24</v>
      </c>
      <c r="O1802" s="1">
        <f>Cleaned_Data[[#This Row],[ loan_amount]]-Cleaned_Data[[#This Row],[ bank_asset_value]]</f>
        <v>14600000</v>
      </c>
      <c r="P1802" s="1">
        <f>Cleaned_Data[[#This Row],[ loan_amount]]</f>
        <v>21200000</v>
      </c>
      <c r="Q1802" s="1" t="str">
        <f t="shared" si="113"/>
        <v>500–599</v>
      </c>
      <c r="R1802" s="1">
        <f>Cleaned_Data[[#This Row],[ residential_assets_value]]+Cleaned_Data[[#This Row],[ commercial_assets_value]]+Cleaned_Data[[#This Row],[ luxury_assets_value]]</f>
        <v>41200000</v>
      </c>
      <c r="S1802" s="1">
        <f>Cleaned_Data[[#This Row],[ income_annum]]+Cleaned_Data[[#This Row],[ residential_assets_value]]+Cleaned_Data[[#This Row],[ commercial_assets_value]]+Cleaned_Data[[#This Row],[ luxury_assets_value]]</f>
        <v>50500000</v>
      </c>
      <c r="T1802" s="1" t="str">
        <f t="shared" si="114"/>
        <v>&gt;4 Cr</v>
      </c>
      <c r="U1802" s="12">
        <f t="shared" si="115"/>
        <v>10600000</v>
      </c>
      <c r="V1802" s="1" t="str">
        <f>IF(Cleaned_Data[[#This Row],[EMI_Estimate]]&lt;50000, "50K", IF(Cleaned_Data[[#This Row],[EMI_Estimate]]&lt;100000, "50K-1L", IF(Cleaned_Data[[#This Row],[EMI_Estimate]]&lt;150000, "1L-1.5L", IF(Cleaned_Data[[#This Row],[EMI_Estimate]]&lt;200000,"1.5-2L", "&gt;2L"))))</f>
        <v>&gt;2L</v>
      </c>
    </row>
    <row r="1803" spans="1:22" x14ac:dyDescent="0.35">
      <c r="A1803">
        <v>1802</v>
      </c>
      <c r="B1803">
        <v>4</v>
      </c>
      <c r="C1803" t="s">
        <v>19</v>
      </c>
      <c r="D1803" t="s">
        <v>20</v>
      </c>
      <c r="E1803">
        <v>4700000</v>
      </c>
      <c r="F1803" t="str">
        <f t="shared" si="112"/>
        <v>&gt;20 Lakh</v>
      </c>
      <c r="G1803">
        <v>17000000</v>
      </c>
      <c r="H1803">
        <v>4</v>
      </c>
      <c r="I1803">
        <v>364</v>
      </c>
      <c r="J1803" s="1">
        <v>2900000</v>
      </c>
      <c r="K1803" s="1">
        <v>4600000</v>
      </c>
      <c r="L1803" s="1">
        <v>18800000</v>
      </c>
      <c r="M1803" s="1">
        <v>6200000</v>
      </c>
      <c r="N1803" s="1" t="s">
        <v>21</v>
      </c>
      <c r="O1803" s="1">
        <f>Cleaned_Data[[#This Row],[ loan_amount]]-Cleaned_Data[[#This Row],[ bank_asset_value]]</f>
        <v>10800000</v>
      </c>
      <c r="P1803" s="1">
        <f>Cleaned_Data[[#This Row],[ loan_amount]]</f>
        <v>17000000</v>
      </c>
      <c r="Q1803" s="1" t="str">
        <f t="shared" si="113"/>
        <v>300–499</v>
      </c>
      <c r="R1803" s="1">
        <f>Cleaned_Data[[#This Row],[ residential_assets_value]]+Cleaned_Data[[#This Row],[ commercial_assets_value]]+Cleaned_Data[[#This Row],[ luxury_assets_value]]</f>
        <v>26300000</v>
      </c>
      <c r="S1803" s="1">
        <f>Cleaned_Data[[#This Row],[ income_annum]]+Cleaned_Data[[#This Row],[ residential_assets_value]]+Cleaned_Data[[#This Row],[ commercial_assets_value]]+Cleaned_Data[[#This Row],[ luxury_assets_value]]</f>
        <v>31000000</v>
      </c>
      <c r="T1803" s="1" t="str">
        <f t="shared" si="114"/>
        <v>3–4 Cr</v>
      </c>
      <c r="U1803" s="12">
        <f t="shared" si="115"/>
        <v>4250000</v>
      </c>
      <c r="V1803" s="1" t="str">
        <f>IF(Cleaned_Data[[#This Row],[EMI_Estimate]]&lt;50000, "50K", IF(Cleaned_Data[[#This Row],[EMI_Estimate]]&lt;100000, "50K-1L", IF(Cleaned_Data[[#This Row],[EMI_Estimate]]&lt;150000, "1L-1.5L", IF(Cleaned_Data[[#This Row],[EMI_Estimate]]&lt;200000,"1.5-2L", "&gt;2L"))))</f>
        <v>&gt;2L</v>
      </c>
    </row>
    <row r="1804" spans="1:22" x14ac:dyDescent="0.35">
      <c r="A1804">
        <v>1803</v>
      </c>
      <c r="B1804">
        <v>5</v>
      </c>
      <c r="C1804" t="s">
        <v>22</v>
      </c>
      <c r="D1804" t="s">
        <v>20</v>
      </c>
      <c r="E1804">
        <v>6000000</v>
      </c>
      <c r="F1804" t="str">
        <f t="shared" si="112"/>
        <v>&gt;20 Lakh</v>
      </c>
      <c r="G1804">
        <v>24000000</v>
      </c>
      <c r="H1804">
        <v>20</v>
      </c>
      <c r="I1804">
        <v>639</v>
      </c>
      <c r="J1804" s="1">
        <v>300000</v>
      </c>
      <c r="K1804" s="1">
        <v>7300000</v>
      </c>
      <c r="L1804" s="1">
        <v>15100000</v>
      </c>
      <c r="M1804" s="1">
        <v>6600000</v>
      </c>
      <c r="N1804" s="1" t="s">
        <v>21</v>
      </c>
      <c r="O1804" s="1">
        <f>Cleaned_Data[[#This Row],[ loan_amount]]-Cleaned_Data[[#This Row],[ bank_asset_value]]</f>
        <v>17400000</v>
      </c>
      <c r="P1804" s="1">
        <f>Cleaned_Data[[#This Row],[ loan_amount]]</f>
        <v>24000000</v>
      </c>
      <c r="Q1804" s="1" t="str">
        <f t="shared" si="113"/>
        <v>600–699</v>
      </c>
      <c r="R1804" s="1">
        <f>Cleaned_Data[[#This Row],[ residential_assets_value]]+Cleaned_Data[[#This Row],[ commercial_assets_value]]+Cleaned_Data[[#This Row],[ luxury_assets_value]]</f>
        <v>22700000</v>
      </c>
      <c r="S1804" s="1">
        <f>Cleaned_Data[[#This Row],[ income_annum]]+Cleaned_Data[[#This Row],[ residential_assets_value]]+Cleaned_Data[[#This Row],[ commercial_assets_value]]+Cleaned_Data[[#This Row],[ luxury_assets_value]]</f>
        <v>28700000</v>
      </c>
      <c r="T1804" s="1" t="str">
        <f t="shared" si="114"/>
        <v>2–3 Cr</v>
      </c>
      <c r="U1804" s="12">
        <f t="shared" si="115"/>
        <v>1200000</v>
      </c>
      <c r="V1804" s="1" t="str">
        <f>IF(Cleaned_Data[[#This Row],[EMI_Estimate]]&lt;50000, "50K", IF(Cleaned_Data[[#This Row],[EMI_Estimate]]&lt;100000, "50K-1L", IF(Cleaned_Data[[#This Row],[EMI_Estimate]]&lt;150000, "1L-1.5L", IF(Cleaned_Data[[#This Row],[EMI_Estimate]]&lt;200000,"1.5-2L", "&gt;2L"))))</f>
        <v>&gt;2L</v>
      </c>
    </row>
    <row r="1805" spans="1:22" x14ac:dyDescent="0.35">
      <c r="A1805">
        <v>1804</v>
      </c>
      <c r="B1805">
        <v>2</v>
      </c>
      <c r="C1805" t="s">
        <v>19</v>
      </c>
      <c r="D1805" t="s">
        <v>23</v>
      </c>
      <c r="E1805">
        <v>5500000</v>
      </c>
      <c r="F1805" t="str">
        <f t="shared" si="112"/>
        <v>&gt;20 Lakh</v>
      </c>
      <c r="G1805">
        <v>21700000</v>
      </c>
      <c r="H1805">
        <v>2</v>
      </c>
      <c r="I1805">
        <v>309</v>
      </c>
      <c r="J1805" s="1">
        <v>11800000</v>
      </c>
      <c r="K1805" s="1">
        <v>1000000</v>
      </c>
      <c r="L1805" s="1">
        <v>21600000</v>
      </c>
      <c r="M1805" s="1">
        <v>7600000</v>
      </c>
      <c r="N1805" s="1" t="s">
        <v>21</v>
      </c>
      <c r="O1805" s="1">
        <f>Cleaned_Data[[#This Row],[ loan_amount]]-Cleaned_Data[[#This Row],[ bank_asset_value]]</f>
        <v>14100000</v>
      </c>
      <c r="P1805" s="1">
        <f>Cleaned_Data[[#This Row],[ loan_amount]]</f>
        <v>21700000</v>
      </c>
      <c r="Q1805" s="1" t="str">
        <f t="shared" si="113"/>
        <v>300–499</v>
      </c>
      <c r="R1805" s="1">
        <f>Cleaned_Data[[#This Row],[ residential_assets_value]]+Cleaned_Data[[#This Row],[ commercial_assets_value]]+Cleaned_Data[[#This Row],[ luxury_assets_value]]</f>
        <v>34400000</v>
      </c>
      <c r="S1805" s="1">
        <f>Cleaned_Data[[#This Row],[ income_annum]]+Cleaned_Data[[#This Row],[ residential_assets_value]]+Cleaned_Data[[#This Row],[ commercial_assets_value]]+Cleaned_Data[[#This Row],[ luxury_assets_value]]</f>
        <v>39900000</v>
      </c>
      <c r="T1805" s="1" t="str">
        <f t="shared" si="114"/>
        <v>3–4 Cr</v>
      </c>
      <c r="U1805" s="12">
        <f t="shared" si="115"/>
        <v>10850000</v>
      </c>
      <c r="V1805" s="1" t="str">
        <f>IF(Cleaned_Data[[#This Row],[EMI_Estimate]]&lt;50000, "50K", IF(Cleaned_Data[[#This Row],[EMI_Estimate]]&lt;100000, "50K-1L", IF(Cleaned_Data[[#This Row],[EMI_Estimate]]&lt;150000, "1L-1.5L", IF(Cleaned_Data[[#This Row],[EMI_Estimate]]&lt;200000,"1.5-2L", "&gt;2L"))))</f>
        <v>&gt;2L</v>
      </c>
    </row>
    <row r="1806" spans="1:22" x14ac:dyDescent="0.35">
      <c r="A1806">
        <v>1805</v>
      </c>
      <c r="B1806">
        <v>0</v>
      </c>
      <c r="C1806" t="s">
        <v>22</v>
      </c>
      <c r="D1806" t="s">
        <v>23</v>
      </c>
      <c r="E1806">
        <v>4600000</v>
      </c>
      <c r="F1806" t="str">
        <f t="shared" si="112"/>
        <v>&gt;20 Lakh</v>
      </c>
      <c r="G1806">
        <v>14800000</v>
      </c>
      <c r="H1806">
        <v>6</v>
      </c>
      <c r="I1806">
        <v>433</v>
      </c>
      <c r="J1806" s="1">
        <v>12100000</v>
      </c>
      <c r="K1806" s="1">
        <v>4600000</v>
      </c>
      <c r="L1806" s="1">
        <v>11100000</v>
      </c>
      <c r="M1806" s="1">
        <v>6700000</v>
      </c>
      <c r="N1806" s="1" t="s">
        <v>24</v>
      </c>
      <c r="O1806" s="1">
        <f>Cleaned_Data[[#This Row],[ loan_amount]]-Cleaned_Data[[#This Row],[ bank_asset_value]]</f>
        <v>8100000</v>
      </c>
      <c r="P1806" s="1">
        <f>Cleaned_Data[[#This Row],[ loan_amount]]</f>
        <v>14800000</v>
      </c>
      <c r="Q1806" s="1" t="str">
        <f t="shared" si="113"/>
        <v>300–499</v>
      </c>
      <c r="R1806" s="1">
        <f>Cleaned_Data[[#This Row],[ residential_assets_value]]+Cleaned_Data[[#This Row],[ commercial_assets_value]]+Cleaned_Data[[#This Row],[ luxury_assets_value]]</f>
        <v>27800000</v>
      </c>
      <c r="S1806" s="1">
        <f>Cleaned_Data[[#This Row],[ income_annum]]+Cleaned_Data[[#This Row],[ residential_assets_value]]+Cleaned_Data[[#This Row],[ commercial_assets_value]]+Cleaned_Data[[#This Row],[ luxury_assets_value]]</f>
        <v>32400000</v>
      </c>
      <c r="T1806" s="1" t="str">
        <f t="shared" si="114"/>
        <v>3–4 Cr</v>
      </c>
      <c r="U1806" s="12">
        <f t="shared" si="115"/>
        <v>2466667</v>
      </c>
      <c r="V1806" s="1" t="str">
        <f>IF(Cleaned_Data[[#This Row],[EMI_Estimate]]&lt;50000, "50K", IF(Cleaned_Data[[#This Row],[EMI_Estimate]]&lt;100000, "50K-1L", IF(Cleaned_Data[[#This Row],[EMI_Estimate]]&lt;150000, "1L-1.5L", IF(Cleaned_Data[[#This Row],[EMI_Estimate]]&lt;200000,"1.5-2L", "&gt;2L"))))</f>
        <v>&gt;2L</v>
      </c>
    </row>
    <row r="1807" spans="1:22" x14ac:dyDescent="0.35">
      <c r="A1807">
        <v>1806</v>
      </c>
      <c r="B1807">
        <v>5</v>
      </c>
      <c r="C1807" t="s">
        <v>22</v>
      </c>
      <c r="D1807" t="s">
        <v>20</v>
      </c>
      <c r="E1807">
        <v>9900000</v>
      </c>
      <c r="F1807" t="str">
        <f t="shared" si="112"/>
        <v>&gt;20 Lakh</v>
      </c>
      <c r="G1807">
        <v>33600000</v>
      </c>
      <c r="H1807">
        <v>20</v>
      </c>
      <c r="I1807">
        <v>580</v>
      </c>
      <c r="J1807" s="1">
        <v>7000000</v>
      </c>
      <c r="K1807" s="1">
        <v>10800000</v>
      </c>
      <c r="L1807" s="1">
        <v>37400000</v>
      </c>
      <c r="M1807" s="1">
        <v>14700000</v>
      </c>
      <c r="N1807" s="1" t="s">
        <v>21</v>
      </c>
      <c r="O1807" s="1">
        <f>Cleaned_Data[[#This Row],[ loan_amount]]-Cleaned_Data[[#This Row],[ bank_asset_value]]</f>
        <v>18900000</v>
      </c>
      <c r="P1807" s="1">
        <f>Cleaned_Data[[#This Row],[ loan_amount]]</f>
        <v>33600000</v>
      </c>
      <c r="Q1807" s="1" t="str">
        <f t="shared" si="113"/>
        <v>500–599</v>
      </c>
      <c r="R1807" s="1">
        <f>Cleaned_Data[[#This Row],[ residential_assets_value]]+Cleaned_Data[[#This Row],[ commercial_assets_value]]+Cleaned_Data[[#This Row],[ luxury_assets_value]]</f>
        <v>55200000</v>
      </c>
      <c r="S1807" s="1">
        <f>Cleaned_Data[[#This Row],[ income_annum]]+Cleaned_Data[[#This Row],[ residential_assets_value]]+Cleaned_Data[[#This Row],[ commercial_assets_value]]+Cleaned_Data[[#This Row],[ luxury_assets_value]]</f>
        <v>65100000</v>
      </c>
      <c r="T1807" s="1" t="str">
        <f t="shared" si="114"/>
        <v>&gt;4 Cr</v>
      </c>
      <c r="U1807" s="12">
        <f t="shared" si="115"/>
        <v>1680000</v>
      </c>
      <c r="V1807" s="1" t="str">
        <f>IF(Cleaned_Data[[#This Row],[EMI_Estimate]]&lt;50000, "50K", IF(Cleaned_Data[[#This Row],[EMI_Estimate]]&lt;100000, "50K-1L", IF(Cleaned_Data[[#This Row],[EMI_Estimate]]&lt;150000, "1L-1.5L", IF(Cleaned_Data[[#This Row],[EMI_Estimate]]&lt;200000,"1.5-2L", "&gt;2L"))))</f>
        <v>&gt;2L</v>
      </c>
    </row>
    <row r="1808" spans="1:22" x14ac:dyDescent="0.35">
      <c r="A1808">
        <v>1807</v>
      </c>
      <c r="B1808">
        <v>1</v>
      </c>
      <c r="C1808" t="s">
        <v>19</v>
      </c>
      <c r="D1808" t="s">
        <v>23</v>
      </c>
      <c r="E1808">
        <v>6200000</v>
      </c>
      <c r="F1808" t="str">
        <f t="shared" si="112"/>
        <v>&gt;20 Lakh</v>
      </c>
      <c r="G1808">
        <v>16200000</v>
      </c>
      <c r="H1808">
        <v>4</v>
      </c>
      <c r="I1808">
        <v>888</v>
      </c>
      <c r="J1808" s="1">
        <v>-100000</v>
      </c>
      <c r="K1808" s="1">
        <v>12000000</v>
      </c>
      <c r="L1808" s="1">
        <v>24300000</v>
      </c>
      <c r="M1808" s="1">
        <v>4000000</v>
      </c>
      <c r="N1808" s="1" t="s">
        <v>21</v>
      </c>
      <c r="O1808" s="1">
        <f>Cleaned_Data[[#This Row],[ loan_amount]]-Cleaned_Data[[#This Row],[ bank_asset_value]]</f>
        <v>12200000</v>
      </c>
      <c r="P1808" s="1">
        <f>Cleaned_Data[[#This Row],[ loan_amount]]</f>
        <v>16200000</v>
      </c>
      <c r="Q1808" s="1" t="str">
        <f t="shared" si="113"/>
        <v>800+</v>
      </c>
      <c r="R1808" s="1">
        <f>Cleaned_Data[[#This Row],[ residential_assets_value]]+Cleaned_Data[[#This Row],[ commercial_assets_value]]+Cleaned_Data[[#This Row],[ luxury_assets_value]]</f>
        <v>36200000</v>
      </c>
      <c r="S1808" s="1">
        <f>Cleaned_Data[[#This Row],[ income_annum]]+Cleaned_Data[[#This Row],[ residential_assets_value]]+Cleaned_Data[[#This Row],[ commercial_assets_value]]+Cleaned_Data[[#This Row],[ luxury_assets_value]]</f>
        <v>42400000</v>
      </c>
      <c r="T1808" s="1" t="str">
        <f t="shared" si="114"/>
        <v>&gt;4 Cr</v>
      </c>
      <c r="U1808" s="12">
        <f t="shared" si="115"/>
        <v>4050000</v>
      </c>
      <c r="V1808" s="1" t="str">
        <f>IF(Cleaned_Data[[#This Row],[EMI_Estimate]]&lt;50000, "50K", IF(Cleaned_Data[[#This Row],[EMI_Estimate]]&lt;100000, "50K-1L", IF(Cleaned_Data[[#This Row],[EMI_Estimate]]&lt;150000, "1L-1.5L", IF(Cleaned_Data[[#This Row],[EMI_Estimate]]&lt;200000,"1.5-2L", "&gt;2L"))))</f>
        <v>&gt;2L</v>
      </c>
    </row>
    <row r="1809" spans="1:22" x14ac:dyDescent="0.35">
      <c r="A1809">
        <v>1808</v>
      </c>
      <c r="B1809">
        <v>4</v>
      </c>
      <c r="C1809" t="s">
        <v>22</v>
      </c>
      <c r="D1809" t="s">
        <v>23</v>
      </c>
      <c r="E1809">
        <v>400000</v>
      </c>
      <c r="F1809" t="str">
        <f t="shared" si="112"/>
        <v>&lt;5 Lakh</v>
      </c>
      <c r="G1809">
        <v>1100000</v>
      </c>
      <c r="H1809">
        <v>6</v>
      </c>
      <c r="I1809">
        <v>644</v>
      </c>
      <c r="J1809" s="1">
        <v>1000000</v>
      </c>
      <c r="K1809" s="1">
        <v>300000</v>
      </c>
      <c r="L1809" s="1">
        <v>1600000</v>
      </c>
      <c r="M1809" s="1">
        <v>400000</v>
      </c>
      <c r="N1809" s="1" t="s">
        <v>21</v>
      </c>
      <c r="O1809" s="1">
        <f>Cleaned_Data[[#This Row],[ loan_amount]]-Cleaned_Data[[#This Row],[ bank_asset_value]]</f>
        <v>700000</v>
      </c>
      <c r="P1809" s="1">
        <f>Cleaned_Data[[#This Row],[ loan_amount]]</f>
        <v>1100000</v>
      </c>
      <c r="Q1809" s="1" t="str">
        <f t="shared" si="113"/>
        <v>600–699</v>
      </c>
      <c r="R1809" s="1">
        <f>Cleaned_Data[[#This Row],[ residential_assets_value]]+Cleaned_Data[[#This Row],[ commercial_assets_value]]+Cleaned_Data[[#This Row],[ luxury_assets_value]]</f>
        <v>2900000</v>
      </c>
      <c r="S1809" s="1">
        <f>Cleaned_Data[[#This Row],[ income_annum]]+Cleaned_Data[[#This Row],[ residential_assets_value]]+Cleaned_Data[[#This Row],[ commercial_assets_value]]+Cleaned_Data[[#This Row],[ luxury_assets_value]]</f>
        <v>3300000</v>
      </c>
      <c r="T1809" s="1" t="str">
        <f t="shared" si="114"/>
        <v>&lt;1 Cr</v>
      </c>
      <c r="U1809" s="12">
        <f t="shared" si="115"/>
        <v>183333</v>
      </c>
      <c r="V1809" s="1" t="str">
        <f>IF(Cleaned_Data[[#This Row],[EMI_Estimate]]&lt;50000, "50K", IF(Cleaned_Data[[#This Row],[EMI_Estimate]]&lt;100000, "50K-1L", IF(Cleaned_Data[[#This Row],[EMI_Estimate]]&lt;150000, "1L-1.5L", IF(Cleaned_Data[[#This Row],[EMI_Estimate]]&lt;200000,"1.5-2L", "&gt;2L"))))</f>
        <v>1.5-2L</v>
      </c>
    </row>
    <row r="1810" spans="1:22" x14ac:dyDescent="0.35">
      <c r="A1810">
        <v>1809</v>
      </c>
      <c r="B1810">
        <v>1</v>
      </c>
      <c r="C1810" t="s">
        <v>22</v>
      </c>
      <c r="D1810" t="s">
        <v>23</v>
      </c>
      <c r="E1810">
        <v>7800000</v>
      </c>
      <c r="F1810" t="str">
        <f t="shared" si="112"/>
        <v>&gt;20 Lakh</v>
      </c>
      <c r="G1810">
        <v>22200000</v>
      </c>
      <c r="H1810">
        <v>10</v>
      </c>
      <c r="I1810">
        <v>763</v>
      </c>
      <c r="J1810" s="1">
        <v>11200000</v>
      </c>
      <c r="K1810" s="1">
        <v>1400000</v>
      </c>
      <c r="L1810" s="1">
        <v>27000000</v>
      </c>
      <c r="M1810" s="1">
        <v>4900000</v>
      </c>
      <c r="N1810" s="1" t="s">
        <v>21</v>
      </c>
      <c r="O1810" s="1">
        <f>Cleaned_Data[[#This Row],[ loan_amount]]-Cleaned_Data[[#This Row],[ bank_asset_value]]</f>
        <v>17300000</v>
      </c>
      <c r="P1810" s="1">
        <f>Cleaned_Data[[#This Row],[ loan_amount]]</f>
        <v>22200000</v>
      </c>
      <c r="Q1810" s="1" t="str">
        <f t="shared" si="113"/>
        <v>700–799</v>
      </c>
      <c r="R1810" s="1">
        <f>Cleaned_Data[[#This Row],[ residential_assets_value]]+Cleaned_Data[[#This Row],[ commercial_assets_value]]+Cleaned_Data[[#This Row],[ luxury_assets_value]]</f>
        <v>39600000</v>
      </c>
      <c r="S1810" s="1">
        <f>Cleaned_Data[[#This Row],[ income_annum]]+Cleaned_Data[[#This Row],[ residential_assets_value]]+Cleaned_Data[[#This Row],[ commercial_assets_value]]+Cleaned_Data[[#This Row],[ luxury_assets_value]]</f>
        <v>47400000</v>
      </c>
      <c r="T1810" s="1" t="str">
        <f t="shared" si="114"/>
        <v>&gt;4 Cr</v>
      </c>
      <c r="U1810" s="12">
        <f t="shared" si="115"/>
        <v>2220000</v>
      </c>
      <c r="V1810" s="1" t="str">
        <f>IF(Cleaned_Data[[#This Row],[EMI_Estimate]]&lt;50000, "50K", IF(Cleaned_Data[[#This Row],[EMI_Estimate]]&lt;100000, "50K-1L", IF(Cleaned_Data[[#This Row],[EMI_Estimate]]&lt;150000, "1L-1.5L", IF(Cleaned_Data[[#This Row],[EMI_Estimate]]&lt;200000,"1.5-2L", "&gt;2L"))))</f>
        <v>&gt;2L</v>
      </c>
    </row>
    <row r="1811" spans="1:22" x14ac:dyDescent="0.35">
      <c r="A1811">
        <v>1810</v>
      </c>
      <c r="B1811">
        <v>0</v>
      </c>
      <c r="C1811" t="s">
        <v>19</v>
      </c>
      <c r="D1811" t="s">
        <v>23</v>
      </c>
      <c r="E1811">
        <v>2900000</v>
      </c>
      <c r="F1811" t="str">
        <f t="shared" si="112"/>
        <v>&gt;20 Lakh</v>
      </c>
      <c r="G1811">
        <v>10800000</v>
      </c>
      <c r="H1811">
        <v>20</v>
      </c>
      <c r="I1811">
        <v>694</v>
      </c>
      <c r="J1811" s="1">
        <v>6400000</v>
      </c>
      <c r="K1811" s="1">
        <v>200000</v>
      </c>
      <c r="L1811" s="1">
        <v>10600000</v>
      </c>
      <c r="M1811" s="1">
        <v>2100000</v>
      </c>
      <c r="N1811" s="1" t="s">
        <v>21</v>
      </c>
      <c r="O1811" s="1">
        <f>Cleaned_Data[[#This Row],[ loan_amount]]-Cleaned_Data[[#This Row],[ bank_asset_value]]</f>
        <v>8700000</v>
      </c>
      <c r="P1811" s="1">
        <f>Cleaned_Data[[#This Row],[ loan_amount]]</f>
        <v>10800000</v>
      </c>
      <c r="Q1811" s="1" t="str">
        <f t="shared" si="113"/>
        <v>600–699</v>
      </c>
      <c r="R1811" s="1">
        <f>Cleaned_Data[[#This Row],[ residential_assets_value]]+Cleaned_Data[[#This Row],[ commercial_assets_value]]+Cleaned_Data[[#This Row],[ luxury_assets_value]]</f>
        <v>17200000</v>
      </c>
      <c r="S1811" s="1">
        <f>Cleaned_Data[[#This Row],[ income_annum]]+Cleaned_Data[[#This Row],[ residential_assets_value]]+Cleaned_Data[[#This Row],[ commercial_assets_value]]+Cleaned_Data[[#This Row],[ luxury_assets_value]]</f>
        <v>20100000</v>
      </c>
      <c r="T1811" s="1" t="str">
        <f t="shared" si="114"/>
        <v>2–3 Cr</v>
      </c>
      <c r="U1811" s="12">
        <f t="shared" si="115"/>
        <v>540000</v>
      </c>
      <c r="V1811" s="1" t="str">
        <f>IF(Cleaned_Data[[#This Row],[EMI_Estimate]]&lt;50000, "50K", IF(Cleaned_Data[[#This Row],[EMI_Estimate]]&lt;100000, "50K-1L", IF(Cleaned_Data[[#This Row],[EMI_Estimate]]&lt;150000, "1L-1.5L", IF(Cleaned_Data[[#This Row],[EMI_Estimate]]&lt;200000,"1.5-2L", "&gt;2L"))))</f>
        <v>&gt;2L</v>
      </c>
    </row>
    <row r="1812" spans="1:22" x14ac:dyDescent="0.35">
      <c r="A1812">
        <v>1811</v>
      </c>
      <c r="B1812">
        <v>3</v>
      </c>
      <c r="C1812" t="s">
        <v>22</v>
      </c>
      <c r="D1812" t="s">
        <v>20</v>
      </c>
      <c r="E1812">
        <v>500000</v>
      </c>
      <c r="F1812" t="str">
        <f t="shared" si="112"/>
        <v>5-10 Lakh</v>
      </c>
      <c r="G1812">
        <v>1200000</v>
      </c>
      <c r="H1812">
        <v>6</v>
      </c>
      <c r="I1812">
        <v>757</v>
      </c>
      <c r="J1812" s="1">
        <v>1300000</v>
      </c>
      <c r="K1812" s="1">
        <v>100000</v>
      </c>
      <c r="L1812" s="1">
        <v>1200000</v>
      </c>
      <c r="M1812" s="1">
        <v>600000</v>
      </c>
      <c r="N1812" s="1" t="s">
        <v>21</v>
      </c>
      <c r="O1812" s="1">
        <f>Cleaned_Data[[#This Row],[ loan_amount]]-Cleaned_Data[[#This Row],[ bank_asset_value]]</f>
        <v>600000</v>
      </c>
      <c r="P1812" s="1">
        <f>Cleaned_Data[[#This Row],[ loan_amount]]</f>
        <v>1200000</v>
      </c>
      <c r="Q1812" s="1" t="str">
        <f t="shared" si="113"/>
        <v>700–799</v>
      </c>
      <c r="R1812" s="1">
        <f>Cleaned_Data[[#This Row],[ residential_assets_value]]+Cleaned_Data[[#This Row],[ commercial_assets_value]]+Cleaned_Data[[#This Row],[ luxury_assets_value]]</f>
        <v>2600000</v>
      </c>
      <c r="S1812" s="1">
        <f>Cleaned_Data[[#This Row],[ income_annum]]+Cleaned_Data[[#This Row],[ residential_assets_value]]+Cleaned_Data[[#This Row],[ commercial_assets_value]]+Cleaned_Data[[#This Row],[ luxury_assets_value]]</f>
        <v>3100000</v>
      </c>
      <c r="T1812" s="1" t="str">
        <f t="shared" si="114"/>
        <v>&lt;1 Cr</v>
      </c>
      <c r="U1812" s="12">
        <f t="shared" si="115"/>
        <v>200000</v>
      </c>
      <c r="V1812" s="1" t="str">
        <f>IF(Cleaned_Data[[#This Row],[EMI_Estimate]]&lt;50000, "50K", IF(Cleaned_Data[[#This Row],[EMI_Estimate]]&lt;100000, "50K-1L", IF(Cleaned_Data[[#This Row],[EMI_Estimate]]&lt;150000, "1L-1.5L", IF(Cleaned_Data[[#This Row],[EMI_Estimate]]&lt;200000,"1.5-2L", "&gt;2L"))))</f>
        <v>&gt;2L</v>
      </c>
    </row>
    <row r="1813" spans="1:22" x14ac:dyDescent="0.35">
      <c r="A1813">
        <v>1812</v>
      </c>
      <c r="B1813">
        <v>0</v>
      </c>
      <c r="C1813" t="s">
        <v>22</v>
      </c>
      <c r="D1813" t="s">
        <v>20</v>
      </c>
      <c r="E1813">
        <v>2500000</v>
      </c>
      <c r="F1813" t="str">
        <f t="shared" si="112"/>
        <v>&gt;20 Lakh</v>
      </c>
      <c r="G1813">
        <v>6900000</v>
      </c>
      <c r="H1813">
        <v>12</v>
      </c>
      <c r="I1813">
        <v>471</v>
      </c>
      <c r="J1813" s="1">
        <v>7100000</v>
      </c>
      <c r="K1813" s="1">
        <v>4000000</v>
      </c>
      <c r="L1813" s="1">
        <v>5200000</v>
      </c>
      <c r="M1813" s="1">
        <v>1500000</v>
      </c>
      <c r="N1813" s="1" t="s">
        <v>24</v>
      </c>
      <c r="O1813" s="1">
        <f>Cleaned_Data[[#This Row],[ loan_amount]]-Cleaned_Data[[#This Row],[ bank_asset_value]]</f>
        <v>5400000</v>
      </c>
      <c r="P1813" s="1">
        <f>Cleaned_Data[[#This Row],[ loan_amount]]</f>
        <v>6900000</v>
      </c>
      <c r="Q1813" s="1" t="str">
        <f t="shared" si="113"/>
        <v>300–499</v>
      </c>
      <c r="R1813" s="1">
        <f>Cleaned_Data[[#This Row],[ residential_assets_value]]+Cleaned_Data[[#This Row],[ commercial_assets_value]]+Cleaned_Data[[#This Row],[ luxury_assets_value]]</f>
        <v>16300000</v>
      </c>
      <c r="S1813" s="1">
        <f>Cleaned_Data[[#This Row],[ income_annum]]+Cleaned_Data[[#This Row],[ residential_assets_value]]+Cleaned_Data[[#This Row],[ commercial_assets_value]]+Cleaned_Data[[#This Row],[ luxury_assets_value]]</f>
        <v>18800000</v>
      </c>
      <c r="T1813" s="1" t="str">
        <f t="shared" si="114"/>
        <v>1–2 Cr</v>
      </c>
      <c r="U1813" s="12">
        <f t="shared" si="115"/>
        <v>575000</v>
      </c>
      <c r="V1813" s="1" t="str">
        <f>IF(Cleaned_Data[[#This Row],[EMI_Estimate]]&lt;50000, "50K", IF(Cleaned_Data[[#This Row],[EMI_Estimate]]&lt;100000, "50K-1L", IF(Cleaned_Data[[#This Row],[EMI_Estimate]]&lt;150000, "1L-1.5L", IF(Cleaned_Data[[#This Row],[EMI_Estimate]]&lt;200000,"1.5-2L", "&gt;2L"))))</f>
        <v>&gt;2L</v>
      </c>
    </row>
    <row r="1814" spans="1:22" x14ac:dyDescent="0.35">
      <c r="A1814">
        <v>1813</v>
      </c>
      <c r="B1814">
        <v>5</v>
      </c>
      <c r="C1814" t="s">
        <v>22</v>
      </c>
      <c r="D1814" t="s">
        <v>20</v>
      </c>
      <c r="E1814">
        <v>9000000</v>
      </c>
      <c r="F1814" t="str">
        <f t="shared" si="112"/>
        <v>&gt;20 Lakh</v>
      </c>
      <c r="G1814">
        <v>35200000</v>
      </c>
      <c r="H1814">
        <v>2</v>
      </c>
      <c r="I1814">
        <v>437</v>
      </c>
      <c r="J1814" s="1">
        <v>18400000</v>
      </c>
      <c r="K1814" s="1">
        <v>17800000</v>
      </c>
      <c r="L1814" s="1">
        <v>18300000</v>
      </c>
      <c r="M1814" s="1">
        <v>10400000</v>
      </c>
      <c r="N1814" s="1" t="s">
        <v>21</v>
      </c>
      <c r="O1814" s="1">
        <f>Cleaned_Data[[#This Row],[ loan_amount]]-Cleaned_Data[[#This Row],[ bank_asset_value]]</f>
        <v>24800000</v>
      </c>
      <c r="P1814" s="1">
        <f>Cleaned_Data[[#This Row],[ loan_amount]]</f>
        <v>35200000</v>
      </c>
      <c r="Q1814" s="1" t="str">
        <f t="shared" si="113"/>
        <v>300–499</v>
      </c>
      <c r="R1814" s="1">
        <f>Cleaned_Data[[#This Row],[ residential_assets_value]]+Cleaned_Data[[#This Row],[ commercial_assets_value]]+Cleaned_Data[[#This Row],[ luxury_assets_value]]</f>
        <v>54500000</v>
      </c>
      <c r="S1814" s="1">
        <f>Cleaned_Data[[#This Row],[ income_annum]]+Cleaned_Data[[#This Row],[ residential_assets_value]]+Cleaned_Data[[#This Row],[ commercial_assets_value]]+Cleaned_Data[[#This Row],[ luxury_assets_value]]</f>
        <v>63500000</v>
      </c>
      <c r="T1814" s="1" t="str">
        <f t="shared" si="114"/>
        <v>&gt;4 Cr</v>
      </c>
      <c r="U1814" s="12">
        <f t="shared" si="115"/>
        <v>17600000</v>
      </c>
      <c r="V1814" s="1" t="str">
        <f>IF(Cleaned_Data[[#This Row],[EMI_Estimate]]&lt;50000, "50K", IF(Cleaned_Data[[#This Row],[EMI_Estimate]]&lt;100000, "50K-1L", IF(Cleaned_Data[[#This Row],[EMI_Estimate]]&lt;150000, "1L-1.5L", IF(Cleaned_Data[[#This Row],[EMI_Estimate]]&lt;200000,"1.5-2L", "&gt;2L"))))</f>
        <v>&gt;2L</v>
      </c>
    </row>
    <row r="1815" spans="1:22" x14ac:dyDescent="0.35">
      <c r="A1815">
        <v>1814</v>
      </c>
      <c r="B1815">
        <v>4</v>
      </c>
      <c r="C1815" t="s">
        <v>22</v>
      </c>
      <c r="D1815" t="s">
        <v>23</v>
      </c>
      <c r="E1815">
        <v>5200000</v>
      </c>
      <c r="F1815" t="str">
        <f t="shared" si="112"/>
        <v>&gt;20 Lakh</v>
      </c>
      <c r="G1815">
        <v>11400000</v>
      </c>
      <c r="H1815">
        <v>10</v>
      </c>
      <c r="I1815">
        <v>406</v>
      </c>
      <c r="J1815" s="1">
        <v>14700000</v>
      </c>
      <c r="K1815" s="1">
        <v>2000000</v>
      </c>
      <c r="L1815" s="1">
        <v>13000000</v>
      </c>
      <c r="M1815" s="1">
        <v>4400000</v>
      </c>
      <c r="N1815" s="1" t="s">
        <v>24</v>
      </c>
      <c r="O1815" s="1">
        <f>Cleaned_Data[[#This Row],[ loan_amount]]-Cleaned_Data[[#This Row],[ bank_asset_value]]</f>
        <v>7000000</v>
      </c>
      <c r="P1815" s="1">
        <f>Cleaned_Data[[#This Row],[ loan_amount]]</f>
        <v>11400000</v>
      </c>
      <c r="Q1815" s="1" t="str">
        <f t="shared" si="113"/>
        <v>300–499</v>
      </c>
      <c r="R1815" s="1">
        <f>Cleaned_Data[[#This Row],[ residential_assets_value]]+Cleaned_Data[[#This Row],[ commercial_assets_value]]+Cleaned_Data[[#This Row],[ luxury_assets_value]]</f>
        <v>29700000</v>
      </c>
      <c r="S1815" s="1">
        <f>Cleaned_Data[[#This Row],[ income_annum]]+Cleaned_Data[[#This Row],[ residential_assets_value]]+Cleaned_Data[[#This Row],[ commercial_assets_value]]+Cleaned_Data[[#This Row],[ luxury_assets_value]]</f>
        <v>34900000</v>
      </c>
      <c r="T1815" s="1" t="str">
        <f t="shared" si="114"/>
        <v>3–4 Cr</v>
      </c>
      <c r="U1815" s="12">
        <f t="shared" si="115"/>
        <v>1140000</v>
      </c>
      <c r="V1815" s="1" t="str">
        <f>IF(Cleaned_Data[[#This Row],[EMI_Estimate]]&lt;50000, "50K", IF(Cleaned_Data[[#This Row],[EMI_Estimate]]&lt;100000, "50K-1L", IF(Cleaned_Data[[#This Row],[EMI_Estimate]]&lt;150000, "1L-1.5L", IF(Cleaned_Data[[#This Row],[EMI_Estimate]]&lt;200000,"1.5-2L", "&gt;2L"))))</f>
        <v>&gt;2L</v>
      </c>
    </row>
    <row r="1816" spans="1:22" x14ac:dyDescent="0.35">
      <c r="A1816">
        <v>1815</v>
      </c>
      <c r="B1816">
        <v>5</v>
      </c>
      <c r="C1816" t="s">
        <v>22</v>
      </c>
      <c r="D1816" t="s">
        <v>20</v>
      </c>
      <c r="E1816">
        <v>6000000</v>
      </c>
      <c r="F1816" t="str">
        <f t="shared" si="112"/>
        <v>&gt;20 Lakh</v>
      </c>
      <c r="G1816">
        <v>19700000</v>
      </c>
      <c r="H1816">
        <v>20</v>
      </c>
      <c r="I1816">
        <v>376</v>
      </c>
      <c r="J1816" s="1">
        <v>14700000</v>
      </c>
      <c r="K1816" s="1">
        <v>10700000</v>
      </c>
      <c r="L1816" s="1">
        <v>17100000</v>
      </c>
      <c r="M1816" s="1">
        <v>5500000</v>
      </c>
      <c r="N1816" s="1" t="s">
        <v>24</v>
      </c>
      <c r="O1816" s="1">
        <f>Cleaned_Data[[#This Row],[ loan_amount]]-Cleaned_Data[[#This Row],[ bank_asset_value]]</f>
        <v>14200000</v>
      </c>
      <c r="P1816" s="1">
        <f>Cleaned_Data[[#This Row],[ loan_amount]]</f>
        <v>19700000</v>
      </c>
      <c r="Q1816" s="1" t="str">
        <f t="shared" si="113"/>
        <v>300–499</v>
      </c>
      <c r="R1816" s="1">
        <f>Cleaned_Data[[#This Row],[ residential_assets_value]]+Cleaned_Data[[#This Row],[ commercial_assets_value]]+Cleaned_Data[[#This Row],[ luxury_assets_value]]</f>
        <v>42500000</v>
      </c>
      <c r="S1816" s="1">
        <f>Cleaned_Data[[#This Row],[ income_annum]]+Cleaned_Data[[#This Row],[ residential_assets_value]]+Cleaned_Data[[#This Row],[ commercial_assets_value]]+Cleaned_Data[[#This Row],[ luxury_assets_value]]</f>
        <v>48500000</v>
      </c>
      <c r="T1816" s="1" t="str">
        <f t="shared" si="114"/>
        <v>&gt;4 Cr</v>
      </c>
      <c r="U1816" s="12">
        <f t="shared" si="115"/>
        <v>985000</v>
      </c>
      <c r="V1816" s="1" t="str">
        <f>IF(Cleaned_Data[[#This Row],[EMI_Estimate]]&lt;50000, "50K", IF(Cleaned_Data[[#This Row],[EMI_Estimate]]&lt;100000, "50K-1L", IF(Cleaned_Data[[#This Row],[EMI_Estimate]]&lt;150000, "1L-1.5L", IF(Cleaned_Data[[#This Row],[EMI_Estimate]]&lt;200000,"1.5-2L", "&gt;2L"))))</f>
        <v>&gt;2L</v>
      </c>
    </row>
    <row r="1817" spans="1:22" x14ac:dyDescent="0.35">
      <c r="A1817">
        <v>1816</v>
      </c>
      <c r="B1817">
        <v>1</v>
      </c>
      <c r="C1817" t="s">
        <v>19</v>
      </c>
      <c r="D1817" t="s">
        <v>20</v>
      </c>
      <c r="E1817">
        <v>5100000</v>
      </c>
      <c r="F1817" t="str">
        <f t="shared" si="112"/>
        <v>&gt;20 Lakh</v>
      </c>
      <c r="G1817">
        <v>13800000</v>
      </c>
      <c r="H1817">
        <v>14</v>
      </c>
      <c r="I1817">
        <v>350</v>
      </c>
      <c r="J1817" s="1">
        <v>6200000</v>
      </c>
      <c r="K1817" s="1">
        <v>2200000</v>
      </c>
      <c r="L1817" s="1">
        <v>12600000</v>
      </c>
      <c r="M1817" s="1">
        <v>3600000</v>
      </c>
      <c r="N1817" s="1" t="s">
        <v>24</v>
      </c>
      <c r="O1817" s="1">
        <f>Cleaned_Data[[#This Row],[ loan_amount]]-Cleaned_Data[[#This Row],[ bank_asset_value]]</f>
        <v>10200000</v>
      </c>
      <c r="P1817" s="1">
        <f>Cleaned_Data[[#This Row],[ loan_amount]]</f>
        <v>13800000</v>
      </c>
      <c r="Q1817" s="1" t="str">
        <f t="shared" si="113"/>
        <v>300–499</v>
      </c>
      <c r="R1817" s="1">
        <f>Cleaned_Data[[#This Row],[ residential_assets_value]]+Cleaned_Data[[#This Row],[ commercial_assets_value]]+Cleaned_Data[[#This Row],[ luxury_assets_value]]</f>
        <v>21000000</v>
      </c>
      <c r="S1817" s="1">
        <f>Cleaned_Data[[#This Row],[ income_annum]]+Cleaned_Data[[#This Row],[ residential_assets_value]]+Cleaned_Data[[#This Row],[ commercial_assets_value]]+Cleaned_Data[[#This Row],[ luxury_assets_value]]</f>
        <v>26100000</v>
      </c>
      <c r="T1817" s="1" t="str">
        <f t="shared" si="114"/>
        <v>2–3 Cr</v>
      </c>
      <c r="U1817" s="12">
        <f t="shared" si="115"/>
        <v>985714</v>
      </c>
      <c r="V1817" s="1" t="str">
        <f>IF(Cleaned_Data[[#This Row],[EMI_Estimate]]&lt;50000, "50K", IF(Cleaned_Data[[#This Row],[EMI_Estimate]]&lt;100000, "50K-1L", IF(Cleaned_Data[[#This Row],[EMI_Estimate]]&lt;150000, "1L-1.5L", IF(Cleaned_Data[[#This Row],[EMI_Estimate]]&lt;200000,"1.5-2L", "&gt;2L"))))</f>
        <v>&gt;2L</v>
      </c>
    </row>
    <row r="1818" spans="1:22" x14ac:dyDescent="0.35">
      <c r="A1818">
        <v>1817</v>
      </c>
      <c r="B1818">
        <v>5</v>
      </c>
      <c r="C1818" t="s">
        <v>22</v>
      </c>
      <c r="D1818" t="s">
        <v>23</v>
      </c>
      <c r="E1818">
        <v>8000000</v>
      </c>
      <c r="F1818" t="str">
        <f t="shared" si="112"/>
        <v>&gt;20 Lakh</v>
      </c>
      <c r="G1818">
        <v>22500000</v>
      </c>
      <c r="H1818">
        <v>20</v>
      </c>
      <c r="I1818">
        <v>784</v>
      </c>
      <c r="J1818" s="1">
        <v>7600000</v>
      </c>
      <c r="K1818" s="1">
        <v>7300000</v>
      </c>
      <c r="L1818" s="1">
        <v>26000000</v>
      </c>
      <c r="M1818" s="1">
        <v>10800000</v>
      </c>
      <c r="N1818" s="1" t="s">
        <v>21</v>
      </c>
      <c r="O1818" s="1">
        <f>Cleaned_Data[[#This Row],[ loan_amount]]-Cleaned_Data[[#This Row],[ bank_asset_value]]</f>
        <v>11700000</v>
      </c>
      <c r="P1818" s="1">
        <f>Cleaned_Data[[#This Row],[ loan_amount]]</f>
        <v>22500000</v>
      </c>
      <c r="Q1818" s="1" t="str">
        <f t="shared" si="113"/>
        <v>700–799</v>
      </c>
      <c r="R1818" s="1">
        <f>Cleaned_Data[[#This Row],[ residential_assets_value]]+Cleaned_Data[[#This Row],[ commercial_assets_value]]+Cleaned_Data[[#This Row],[ luxury_assets_value]]</f>
        <v>40900000</v>
      </c>
      <c r="S1818" s="1">
        <f>Cleaned_Data[[#This Row],[ income_annum]]+Cleaned_Data[[#This Row],[ residential_assets_value]]+Cleaned_Data[[#This Row],[ commercial_assets_value]]+Cleaned_Data[[#This Row],[ luxury_assets_value]]</f>
        <v>48900000</v>
      </c>
      <c r="T1818" s="1" t="str">
        <f t="shared" si="114"/>
        <v>&gt;4 Cr</v>
      </c>
      <c r="U1818" s="12">
        <f t="shared" si="115"/>
        <v>1125000</v>
      </c>
      <c r="V1818" s="1" t="str">
        <f>IF(Cleaned_Data[[#This Row],[EMI_Estimate]]&lt;50000, "50K", IF(Cleaned_Data[[#This Row],[EMI_Estimate]]&lt;100000, "50K-1L", IF(Cleaned_Data[[#This Row],[EMI_Estimate]]&lt;150000, "1L-1.5L", IF(Cleaned_Data[[#This Row],[EMI_Estimate]]&lt;200000,"1.5-2L", "&gt;2L"))))</f>
        <v>&gt;2L</v>
      </c>
    </row>
    <row r="1819" spans="1:22" x14ac:dyDescent="0.35">
      <c r="A1819">
        <v>1818</v>
      </c>
      <c r="B1819">
        <v>4</v>
      </c>
      <c r="C1819" t="s">
        <v>19</v>
      </c>
      <c r="D1819" t="s">
        <v>23</v>
      </c>
      <c r="E1819">
        <v>9200000</v>
      </c>
      <c r="F1819" t="str">
        <f t="shared" si="112"/>
        <v>&gt;20 Lakh</v>
      </c>
      <c r="G1819">
        <v>25400000</v>
      </c>
      <c r="H1819">
        <v>14</v>
      </c>
      <c r="I1819">
        <v>765</v>
      </c>
      <c r="J1819" s="1">
        <v>21200000</v>
      </c>
      <c r="K1819" s="1">
        <v>6600000</v>
      </c>
      <c r="L1819" s="1">
        <v>25100000</v>
      </c>
      <c r="M1819" s="1">
        <v>5600000</v>
      </c>
      <c r="N1819" s="1" t="s">
        <v>21</v>
      </c>
      <c r="O1819" s="1">
        <f>Cleaned_Data[[#This Row],[ loan_amount]]-Cleaned_Data[[#This Row],[ bank_asset_value]]</f>
        <v>19800000</v>
      </c>
      <c r="P1819" s="1">
        <f>Cleaned_Data[[#This Row],[ loan_amount]]</f>
        <v>25400000</v>
      </c>
      <c r="Q1819" s="1" t="str">
        <f t="shared" si="113"/>
        <v>700–799</v>
      </c>
      <c r="R1819" s="1">
        <f>Cleaned_Data[[#This Row],[ residential_assets_value]]+Cleaned_Data[[#This Row],[ commercial_assets_value]]+Cleaned_Data[[#This Row],[ luxury_assets_value]]</f>
        <v>52900000</v>
      </c>
      <c r="S1819" s="1">
        <f>Cleaned_Data[[#This Row],[ income_annum]]+Cleaned_Data[[#This Row],[ residential_assets_value]]+Cleaned_Data[[#This Row],[ commercial_assets_value]]+Cleaned_Data[[#This Row],[ luxury_assets_value]]</f>
        <v>62100000</v>
      </c>
      <c r="T1819" s="1" t="str">
        <f t="shared" si="114"/>
        <v>&gt;4 Cr</v>
      </c>
      <c r="U1819" s="12">
        <f t="shared" si="115"/>
        <v>1814286</v>
      </c>
      <c r="V1819" s="1" t="str">
        <f>IF(Cleaned_Data[[#This Row],[EMI_Estimate]]&lt;50000, "50K", IF(Cleaned_Data[[#This Row],[EMI_Estimate]]&lt;100000, "50K-1L", IF(Cleaned_Data[[#This Row],[EMI_Estimate]]&lt;150000, "1L-1.5L", IF(Cleaned_Data[[#This Row],[EMI_Estimate]]&lt;200000,"1.5-2L", "&gt;2L"))))</f>
        <v>&gt;2L</v>
      </c>
    </row>
    <row r="1820" spans="1:22" x14ac:dyDescent="0.35">
      <c r="A1820">
        <v>1819</v>
      </c>
      <c r="B1820">
        <v>4</v>
      </c>
      <c r="C1820" t="s">
        <v>22</v>
      </c>
      <c r="D1820" t="s">
        <v>20</v>
      </c>
      <c r="E1820">
        <v>9800000</v>
      </c>
      <c r="F1820" t="str">
        <f t="shared" si="112"/>
        <v>&gt;20 Lakh</v>
      </c>
      <c r="G1820">
        <v>32200000</v>
      </c>
      <c r="H1820">
        <v>18</v>
      </c>
      <c r="I1820">
        <v>593</v>
      </c>
      <c r="J1820" s="1">
        <v>9500000</v>
      </c>
      <c r="K1820" s="1">
        <v>400000</v>
      </c>
      <c r="L1820" s="1">
        <v>34000000</v>
      </c>
      <c r="M1820" s="1">
        <v>14300000</v>
      </c>
      <c r="N1820" s="1" t="s">
        <v>21</v>
      </c>
      <c r="O1820" s="1">
        <f>Cleaned_Data[[#This Row],[ loan_amount]]-Cleaned_Data[[#This Row],[ bank_asset_value]]</f>
        <v>17900000</v>
      </c>
      <c r="P1820" s="1">
        <f>Cleaned_Data[[#This Row],[ loan_amount]]</f>
        <v>32200000</v>
      </c>
      <c r="Q1820" s="1" t="str">
        <f t="shared" si="113"/>
        <v>500–599</v>
      </c>
      <c r="R1820" s="1">
        <f>Cleaned_Data[[#This Row],[ residential_assets_value]]+Cleaned_Data[[#This Row],[ commercial_assets_value]]+Cleaned_Data[[#This Row],[ luxury_assets_value]]</f>
        <v>43900000</v>
      </c>
      <c r="S1820" s="1">
        <f>Cleaned_Data[[#This Row],[ income_annum]]+Cleaned_Data[[#This Row],[ residential_assets_value]]+Cleaned_Data[[#This Row],[ commercial_assets_value]]+Cleaned_Data[[#This Row],[ luxury_assets_value]]</f>
        <v>53700000</v>
      </c>
      <c r="T1820" s="1" t="str">
        <f t="shared" si="114"/>
        <v>&gt;4 Cr</v>
      </c>
      <c r="U1820" s="12">
        <f t="shared" si="115"/>
        <v>1788889</v>
      </c>
      <c r="V1820" s="1" t="str">
        <f>IF(Cleaned_Data[[#This Row],[EMI_Estimate]]&lt;50000, "50K", IF(Cleaned_Data[[#This Row],[EMI_Estimate]]&lt;100000, "50K-1L", IF(Cleaned_Data[[#This Row],[EMI_Estimate]]&lt;150000, "1L-1.5L", IF(Cleaned_Data[[#This Row],[EMI_Estimate]]&lt;200000,"1.5-2L", "&gt;2L"))))</f>
        <v>&gt;2L</v>
      </c>
    </row>
    <row r="1821" spans="1:22" x14ac:dyDescent="0.35">
      <c r="A1821">
        <v>1820</v>
      </c>
      <c r="B1821">
        <v>3</v>
      </c>
      <c r="C1821" t="s">
        <v>19</v>
      </c>
      <c r="D1821" t="s">
        <v>23</v>
      </c>
      <c r="E1821">
        <v>7600000</v>
      </c>
      <c r="F1821" t="str">
        <f t="shared" si="112"/>
        <v>&gt;20 Lakh</v>
      </c>
      <c r="G1821">
        <v>30000000</v>
      </c>
      <c r="H1821">
        <v>10</v>
      </c>
      <c r="I1821">
        <v>344</v>
      </c>
      <c r="J1821" s="1">
        <v>19000000</v>
      </c>
      <c r="K1821" s="1">
        <v>13700000</v>
      </c>
      <c r="L1821" s="1">
        <v>27600000</v>
      </c>
      <c r="M1821" s="1">
        <v>11100000</v>
      </c>
      <c r="N1821" s="1" t="s">
        <v>24</v>
      </c>
      <c r="O1821" s="1">
        <f>Cleaned_Data[[#This Row],[ loan_amount]]-Cleaned_Data[[#This Row],[ bank_asset_value]]</f>
        <v>18900000</v>
      </c>
      <c r="P1821" s="1">
        <f>Cleaned_Data[[#This Row],[ loan_amount]]</f>
        <v>30000000</v>
      </c>
      <c r="Q1821" s="1" t="str">
        <f t="shared" si="113"/>
        <v>300–499</v>
      </c>
      <c r="R1821" s="1">
        <f>Cleaned_Data[[#This Row],[ residential_assets_value]]+Cleaned_Data[[#This Row],[ commercial_assets_value]]+Cleaned_Data[[#This Row],[ luxury_assets_value]]</f>
        <v>60300000</v>
      </c>
      <c r="S1821" s="1">
        <f>Cleaned_Data[[#This Row],[ income_annum]]+Cleaned_Data[[#This Row],[ residential_assets_value]]+Cleaned_Data[[#This Row],[ commercial_assets_value]]+Cleaned_Data[[#This Row],[ luxury_assets_value]]</f>
        <v>67900000</v>
      </c>
      <c r="T1821" s="1" t="str">
        <f t="shared" si="114"/>
        <v>&gt;4 Cr</v>
      </c>
      <c r="U1821" s="12">
        <f t="shared" si="115"/>
        <v>3000000</v>
      </c>
      <c r="V1821" s="1" t="str">
        <f>IF(Cleaned_Data[[#This Row],[EMI_Estimate]]&lt;50000, "50K", IF(Cleaned_Data[[#This Row],[EMI_Estimate]]&lt;100000, "50K-1L", IF(Cleaned_Data[[#This Row],[EMI_Estimate]]&lt;150000, "1L-1.5L", IF(Cleaned_Data[[#This Row],[EMI_Estimate]]&lt;200000,"1.5-2L", "&gt;2L"))))</f>
        <v>&gt;2L</v>
      </c>
    </row>
    <row r="1822" spans="1:22" x14ac:dyDescent="0.35">
      <c r="A1822">
        <v>1821</v>
      </c>
      <c r="B1822">
        <v>1</v>
      </c>
      <c r="C1822" t="s">
        <v>19</v>
      </c>
      <c r="D1822" t="s">
        <v>20</v>
      </c>
      <c r="E1822">
        <v>5100000</v>
      </c>
      <c r="F1822" t="str">
        <f t="shared" si="112"/>
        <v>&gt;20 Lakh</v>
      </c>
      <c r="G1822">
        <v>11800000</v>
      </c>
      <c r="H1822">
        <v>12</v>
      </c>
      <c r="I1822">
        <v>314</v>
      </c>
      <c r="J1822" s="1">
        <v>14700000</v>
      </c>
      <c r="K1822" s="1">
        <v>7600000</v>
      </c>
      <c r="L1822" s="1">
        <v>12400000</v>
      </c>
      <c r="M1822" s="1">
        <v>4900000</v>
      </c>
      <c r="N1822" s="1" t="s">
        <v>24</v>
      </c>
      <c r="O1822" s="1">
        <f>Cleaned_Data[[#This Row],[ loan_amount]]-Cleaned_Data[[#This Row],[ bank_asset_value]]</f>
        <v>6900000</v>
      </c>
      <c r="P1822" s="1">
        <f>Cleaned_Data[[#This Row],[ loan_amount]]</f>
        <v>11800000</v>
      </c>
      <c r="Q1822" s="1" t="str">
        <f t="shared" si="113"/>
        <v>300–499</v>
      </c>
      <c r="R1822" s="1">
        <f>Cleaned_Data[[#This Row],[ residential_assets_value]]+Cleaned_Data[[#This Row],[ commercial_assets_value]]+Cleaned_Data[[#This Row],[ luxury_assets_value]]</f>
        <v>34700000</v>
      </c>
      <c r="S1822" s="1">
        <f>Cleaned_Data[[#This Row],[ income_annum]]+Cleaned_Data[[#This Row],[ residential_assets_value]]+Cleaned_Data[[#This Row],[ commercial_assets_value]]+Cleaned_Data[[#This Row],[ luxury_assets_value]]</f>
        <v>39800000</v>
      </c>
      <c r="T1822" s="1" t="str">
        <f t="shared" si="114"/>
        <v>3–4 Cr</v>
      </c>
      <c r="U1822" s="12">
        <f t="shared" si="115"/>
        <v>983333</v>
      </c>
      <c r="V1822" s="1" t="str">
        <f>IF(Cleaned_Data[[#This Row],[EMI_Estimate]]&lt;50000, "50K", IF(Cleaned_Data[[#This Row],[EMI_Estimate]]&lt;100000, "50K-1L", IF(Cleaned_Data[[#This Row],[EMI_Estimate]]&lt;150000, "1L-1.5L", IF(Cleaned_Data[[#This Row],[EMI_Estimate]]&lt;200000,"1.5-2L", "&gt;2L"))))</f>
        <v>&gt;2L</v>
      </c>
    </row>
    <row r="1823" spans="1:22" x14ac:dyDescent="0.35">
      <c r="A1823">
        <v>1822</v>
      </c>
      <c r="B1823">
        <v>4</v>
      </c>
      <c r="C1823" t="s">
        <v>19</v>
      </c>
      <c r="D1823" t="s">
        <v>23</v>
      </c>
      <c r="E1823">
        <v>1500000</v>
      </c>
      <c r="F1823" t="str">
        <f t="shared" si="112"/>
        <v>15-20 Lakh</v>
      </c>
      <c r="G1823">
        <v>3300000</v>
      </c>
      <c r="H1823">
        <v>16</v>
      </c>
      <c r="I1823">
        <v>382</v>
      </c>
      <c r="J1823" s="1">
        <v>200000</v>
      </c>
      <c r="K1823" s="1">
        <v>2400000</v>
      </c>
      <c r="L1823" s="1">
        <v>3200000</v>
      </c>
      <c r="M1823" s="1">
        <v>1100000</v>
      </c>
      <c r="N1823" s="1" t="s">
        <v>24</v>
      </c>
      <c r="O1823" s="1">
        <f>Cleaned_Data[[#This Row],[ loan_amount]]-Cleaned_Data[[#This Row],[ bank_asset_value]]</f>
        <v>2200000</v>
      </c>
      <c r="P1823" s="1">
        <f>Cleaned_Data[[#This Row],[ loan_amount]]</f>
        <v>3300000</v>
      </c>
      <c r="Q1823" s="1" t="str">
        <f t="shared" si="113"/>
        <v>300–499</v>
      </c>
      <c r="R1823" s="1">
        <f>Cleaned_Data[[#This Row],[ residential_assets_value]]+Cleaned_Data[[#This Row],[ commercial_assets_value]]+Cleaned_Data[[#This Row],[ luxury_assets_value]]</f>
        <v>5800000</v>
      </c>
      <c r="S1823" s="1">
        <f>Cleaned_Data[[#This Row],[ income_annum]]+Cleaned_Data[[#This Row],[ residential_assets_value]]+Cleaned_Data[[#This Row],[ commercial_assets_value]]+Cleaned_Data[[#This Row],[ luxury_assets_value]]</f>
        <v>7300000</v>
      </c>
      <c r="T1823" s="1" t="str">
        <f t="shared" si="114"/>
        <v>&lt;1 Cr</v>
      </c>
      <c r="U1823" s="12">
        <f t="shared" si="115"/>
        <v>206250</v>
      </c>
      <c r="V1823" s="1" t="str">
        <f>IF(Cleaned_Data[[#This Row],[EMI_Estimate]]&lt;50000, "50K", IF(Cleaned_Data[[#This Row],[EMI_Estimate]]&lt;100000, "50K-1L", IF(Cleaned_Data[[#This Row],[EMI_Estimate]]&lt;150000, "1L-1.5L", IF(Cleaned_Data[[#This Row],[EMI_Estimate]]&lt;200000,"1.5-2L", "&gt;2L"))))</f>
        <v>&gt;2L</v>
      </c>
    </row>
    <row r="1824" spans="1:22" x14ac:dyDescent="0.35">
      <c r="A1824">
        <v>1823</v>
      </c>
      <c r="B1824">
        <v>2</v>
      </c>
      <c r="C1824" t="s">
        <v>22</v>
      </c>
      <c r="D1824" t="s">
        <v>23</v>
      </c>
      <c r="E1824">
        <v>6200000</v>
      </c>
      <c r="F1824" t="str">
        <f t="shared" si="112"/>
        <v>&gt;20 Lakh</v>
      </c>
      <c r="G1824">
        <v>16500000</v>
      </c>
      <c r="H1824">
        <v>4</v>
      </c>
      <c r="I1824">
        <v>510</v>
      </c>
      <c r="J1824" s="1">
        <v>14100000</v>
      </c>
      <c r="K1824" s="1">
        <v>4700000</v>
      </c>
      <c r="L1824" s="1">
        <v>18200000</v>
      </c>
      <c r="M1824" s="1">
        <v>6300000</v>
      </c>
      <c r="N1824" s="1" t="s">
        <v>24</v>
      </c>
      <c r="O1824" s="1">
        <f>Cleaned_Data[[#This Row],[ loan_amount]]-Cleaned_Data[[#This Row],[ bank_asset_value]]</f>
        <v>10200000</v>
      </c>
      <c r="P1824" s="1">
        <f>Cleaned_Data[[#This Row],[ loan_amount]]</f>
        <v>16500000</v>
      </c>
      <c r="Q1824" s="1" t="str">
        <f t="shared" si="113"/>
        <v>500–599</v>
      </c>
      <c r="R1824" s="1">
        <f>Cleaned_Data[[#This Row],[ residential_assets_value]]+Cleaned_Data[[#This Row],[ commercial_assets_value]]+Cleaned_Data[[#This Row],[ luxury_assets_value]]</f>
        <v>37000000</v>
      </c>
      <c r="S1824" s="1">
        <f>Cleaned_Data[[#This Row],[ income_annum]]+Cleaned_Data[[#This Row],[ residential_assets_value]]+Cleaned_Data[[#This Row],[ commercial_assets_value]]+Cleaned_Data[[#This Row],[ luxury_assets_value]]</f>
        <v>43200000</v>
      </c>
      <c r="T1824" s="1" t="str">
        <f t="shared" si="114"/>
        <v>&gt;4 Cr</v>
      </c>
      <c r="U1824" s="12">
        <f t="shared" si="115"/>
        <v>4125000</v>
      </c>
      <c r="V1824" s="1" t="str">
        <f>IF(Cleaned_Data[[#This Row],[EMI_Estimate]]&lt;50000, "50K", IF(Cleaned_Data[[#This Row],[EMI_Estimate]]&lt;100000, "50K-1L", IF(Cleaned_Data[[#This Row],[EMI_Estimate]]&lt;150000, "1L-1.5L", IF(Cleaned_Data[[#This Row],[EMI_Estimate]]&lt;200000,"1.5-2L", "&gt;2L"))))</f>
        <v>&gt;2L</v>
      </c>
    </row>
    <row r="1825" spans="1:22" x14ac:dyDescent="0.35">
      <c r="A1825">
        <v>1824</v>
      </c>
      <c r="B1825">
        <v>2</v>
      </c>
      <c r="C1825" t="s">
        <v>19</v>
      </c>
      <c r="D1825" t="s">
        <v>23</v>
      </c>
      <c r="E1825">
        <v>6300000</v>
      </c>
      <c r="F1825" t="str">
        <f t="shared" si="112"/>
        <v>&gt;20 Lakh</v>
      </c>
      <c r="G1825">
        <v>24600000</v>
      </c>
      <c r="H1825">
        <v>8</v>
      </c>
      <c r="I1825">
        <v>464</v>
      </c>
      <c r="J1825" s="1">
        <v>7700000</v>
      </c>
      <c r="K1825" s="1">
        <v>2200000</v>
      </c>
      <c r="L1825" s="1">
        <v>13000000</v>
      </c>
      <c r="M1825" s="1">
        <v>6900000</v>
      </c>
      <c r="N1825" s="1" t="s">
        <v>24</v>
      </c>
      <c r="O1825" s="1">
        <f>Cleaned_Data[[#This Row],[ loan_amount]]-Cleaned_Data[[#This Row],[ bank_asset_value]]</f>
        <v>17700000</v>
      </c>
      <c r="P1825" s="1">
        <f>Cleaned_Data[[#This Row],[ loan_amount]]</f>
        <v>24600000</v>
      </c>
      <c r="Q1825" s="1" t="str">
        <f t="shared" si="113"/>
        <v>300–499</v>
      </c>
      <c r="R1825" s="1">
        <f>Cleaned_Data[[#This Row],[ residential_assets_value]]+Cleaned_Data[[#This Row],[ commercial_assets_value]]+Cleaned_Data[[#This Row],[ luxury_assets_value]]</f>
        <v>22900000</v>
      </c>
      <c r="S1825" s="1">
        <f>Cleaned_Data[[#This Row],[ income_annum]]+Cleaned_Data[[#This Row],[ residential_assets_value]]+Cleaned_Data[[#This Row],[ commercial_assets_value]]+Cleaned_Data[[#This Row],[ luxury_assets_value]]</f>
        <v>29200000</v>
      </c>
      <c r="T1825" s="1" t="str">
        <f t="shared" si="114"/>
        <v>2–3 Cr</v>
      </c>
      <c r="U1825" s="12">
        <f t="shared" si="115"/>
        <v>3075000</v>
      </c>
      <c r="V1825" s="1" t="str">
        <f>IF(Cleaned_Data[[#This Row],[EMI_Estimate]]&lt;50000, "50K", IF(Cleaned_Data[[#This Row],[EMI_Estimate]]&lt;100000, "50K-1L", IF(Cleaned_Data[[#This Row],[EMI_Estimate]]&lt;150000, "1L-1.5L", IF(Cleaned_Data[[#This Row],[EMI_Estimate]]&lt;200000,"1.5-2L", "&gt;2L"))))</f>
        <v>&gt;2L</v>
      </c>
    </row>
    <row r="1826" spans="1:22" x14ac:dyDescent="0.35">
      <c r="A1826">
        <v>1825</v>
      </c>
      <c r="B1826">
        <v>1</v>
      </c>
      <c r="C1826" t="s">
        <v>19</v>
      </c>
      <c r="D1826" t="s">
        <v>23</v>
      </c>
      <c r="E1826">
        <v>5500000</v>
      </c>
      <c r="F1826" t="str">
        <f t="shared" si="112"/>
        <v>&gt;20 Lakh</v>
      </c>
      <c r="G1826">
        <v>14900000</v>
      </c>
      <c r="H1826">
        <v>2</v>
      </c>
      <c r="I1826">
        <v>403</v>
      </c>
      <c r="J1826" s="1">
        <v>7400000</v>
      </c>
      <c r="K1826" s="1">
        <v>8900000</v>
      </c>
      <c r="L1826" s="1">
        <v>19700000</v>
      </c>
      <c r="M1826" s="1">
        <v>4100000</v>
      </c>
      <c r="N1826" s="1" t="s">
        <v>24</v>
      </c>
      <c r="O1826" s="1">
        <f>Cleaned_Data[[#This Row],[ loan_amount]]-Cleaned_Data[[#This Row],[ bank_asset_value]]</f>
        <v>10800000</v>
      </c>
      <c r="P1826" s="1">
        <f>Cleaned_Data[[#This Row],[ loan_amount]]</f>
        <v>14900000</v>
      </c>
      <c r="Q1826" s="1" t="str">
        <f t="shared" si="113"/>
        <v>300–499</v>
      </c>
      <c r="R1826" s="1">
        <f>Cleaned_Data[[#This Row],[ residential_assets_value]]+Cleaned_Data[[#This Row],[ commercial_assets_value]]+Cleaned_Data[[#This Row],[ luxury_assets_value]]</f>
        <v>36000000</v>
      </c>
      <c r="S1826" s="1">
        <f>Cleaned_Data[[#This Row],[ income_annum]]+Cleaned_Data[[#This Row],[ residential_assets_value]]+Cleaned_Data[[#This Row],[ commercial_assets_value]]+Cleaned_Data[[#This Row],[ luxury_assets_value]]</f>
        <v>41500000</v>
      </c>
      <c r="T1826" s="1" t="str">
        <f t="shared" si="114"/>
        <v>&gt;4 Cr</v>
      </c>
      <c r="U1826" s="12">
        <f t="shared" si="115"/>
        <v>7450000</v>
      </c>
      <c r="V1826" s="1" t="str">
        <f>IF(Cleaned_Data[[#This Row],[EMI_Estimate]]&lt;50000, "50K", IF(Cleaned_Data[[#This Row],[EMI_Estimate]]&lt;100000, "50K-1L", IF(Cleaned_Data[[#This Row],[EMI_Estimate]]&lt;150000, "1L-1.5L", IF(Cleaned_Data[[#This Row],[EMI_Estimate]]&lt;200000,"1.5-2L", "&gt;2L"))))</f>
        <v>&gt;2L</v>
      </c>
    </row>
    <row r="1827" spans="1:22" x14ac:dyDescent="0.35">
      <c r="A1827">
        <v>1826</v>
      </c>
      <c r="B1827">
        <v>3</v>
      </c>
      <c r="C1827" t="s">
        <v>22</v>
      </c>
      <c r="D1827" t="s">
        <v>20</v>
      </c>
      <c r="E1827">
        <v>8100000</v>
      </c>
      <c r="F1827" t="str">
        <f t="shared" si="112"/>
        <v>&gt;20 Lakh</v>
      </c>
      <c r="G1827">
        <v>30400000</v>
      </c>
      <c r="H1827">
        <v>12</v>
      </c>
      <c r="I1827">
        <v>606</v>
      </c>
      <c r="J1827" s="1">
        <v>900000</v>
      </c>
      <c r="K1827" s="1">
        <v>1100000</v>
      </c>
      <c r="L1827" s="1">
        <v>31900000</v>
      </c>
      <c r="M1827" s="1">
        <v>11600000</v>
      </c>
      <c r="N1827" s="1" t="s">
        <v>21</v>
      </c>
      <c r="O1827" s="1">
        <f>Cleaned_Data[[#This Row],[ loan_amount]]-Cleaned_Data[[#This Row],[ bank_asset_value]]</f>
        <v>18800000</v>
      </c>
      <c r="P1827" s="1">
        <f>Cleaned_Data[[#This Row],[ loan_amount]]</f>
        <v>30400000</v>
      </c>
      <c r="Q1827" s="1" t="str">
        <f t="shared" si="113"/>
        <v>600–699</v>
      </c>
      <c r="R1827" s="1">
        <f>Cleaned_Data[[#This Row],[ residential_assets_value]]+Cleaned_Data[[#This Row],[ commercial_assets_value]]+Cleaned_Data[[#This Row],[ luxury_assets_value]]</f>
        <v>33900000</v>
      </c>
      <c r="S1827" s="1">
        <f>Cleaned_Data[[#This Row],[ income_annum]]+Cleaned_Data[[#This Row],[ residential_assets_value]]+Cleaned_Data[[#This Row],[ commercial_assets_value]]+Cleaned_Data[[#This Row],[ luxury_assets_value]]</f>
        <v>42000000</v>
      </c>
      <c r="T1827" s="1" t="str">
        <f t="shared" si="114"/>
        <v>&gt;4 Cr</v>
      </c>
      <c r="U1827" s="12">
        <f t="shared" si="115"/>
        <v>2533333</v>
      </c>
      <c r="V1827" s="1" t="str">
        <f>IF(Cleaned_Data[[#This Row],[EMI_Estimate]]&lt;50000, "50K", IF(Cleaned_Data[[#This Row],[EMI_Estimate]]&lt;100000, "50K-1L", IF(Cleaned_Data[[#This Row],[EMI_Estimate]]&lt;150000, "1L-1.5L", IF(Cleaned_Data[[#This Row],[EMI_Estimate]]&lt;200000,"1.5-2L", "&gt;2L"))))</f>
        <v>&gt;2L</v>
      </c>
    </row>
    <row r="1828" spans="1:22" x14ac:dyDescent="0.35">
      <c r="A1828">
        <v>1827</v>
      </c>
      <c r="B1828">
        <v>1</v>
      </c>
      <c r="C1828" t="s">
        <v>19</v>
      </c>
      <c r="D1828" t="s">
        <v>20</v>
      </c>
      <c r="E1828">
        <v>6300000</v>
      </c>
      <c r="F1828" t="str">
        <f t="shared" si="112"/>
        <v>&gt;20 Lakh</v>
      </c>
      <c r="G1828">
        <v>22000000</v>
      </c>
      <c r="H1828">
        <v>20</v>
      </c>
      <c r="I1828">
        <v>646</v>
      </c>
      <c r="J1828" s="1">
        <v>9500000</v>
      </c>
      <c r="K1828" s="1">
        <v>7900000</v>
      </c>
      <c r="L1828" s="1">
        <v>13500000</v>
      </c>
      <c r="M1828" s="1">
        <v>5500000</v>
      </c>
      <c r="N1828" s="1" t="s">
        <v>21</v>
      </c>
      <c r="O1828" s="1">
        <f>Cleaned_Data[[#This Row],[ loan_amount]]-Cleaned_Data[[#This Row],[ bank_asset_value]]</f>
        <v>16500000</v>
      </c>
      <c r="P1828" s="1">
        <f>Cleaned_Data[[#This Row],[ loan_amount]]</f>
        <v>22000000</v>
      </c>
      <c r="Q1828" s="1" t="str">
        <f t="shared" si="113"/>
        <v>600–699</v>
      </c>
      <c r="R1828" s="1">
        <f>Cleaned_Data[[#This Row],[ residential_assets_value]]+Cleaned_Data[[#This Row],[ commercial_assets_value]]+Cleaned_Data[[#This Row],[ luxury_assets_value]]</f>
        <v>30900000</v>
      </c>
      <c r="S1828" s="1">
        <f>Cleaned_Data[[#This Row],[ income_annum]]+Cleaned_Data[[#This Row],[ residential_assets_value]]+Cleaned_Data[[#This Row],[ commercial_assets_value]]+Cleaned_Data[[#This Row],[ luxury_assets_value]]</f>
        <v>37200000</v>
      </c>
      <c r="T1828" s="1" t="str">
        <f t="shared" si="114"/>
        <v>3–4 Cr</v>
      </c>
      <c r="U1828" s="12">
        <f t="shared" si="115"/>
        <v>1100000</v>
      </c>
      <c r="V1828" s="1" t="str">
        <f>IF(Cleaned_Data[[#This Row],[EMI_Estimate]]&lt;50000, "50K", IF(Cleaned_Data[[#This Row],[EMI_Estimate]]&lt;100000, "50K-1L", IF(Cleaned_Data[[#This Row],[EMI_Estimate]]&lt;150000, "1L-1.5L", IF(Cleaned_Data[[#This Row],[EMI_Estimate]]&lt;200000,"1.5-2L", "&gt;2L"))))</f>
        <v>&gt;2L</v>
      </c>
    </row>
    <row r="1829" spans="1:22" x14ac:dyDescent="0.35">
      <c r="A1829">
        <v>1828</v>
      </c>
      <c r="B1829">
        <v>1</v>
      </c>
      <c r="C1829" t="s">
        <v>19</v>
      </c>
      <c r="D1829" t="s">
        <v>20</v>
      </c>
      <c r="E1829">
        <v>1100000</v>
      </c>
      <c r="F1829" t="str">
        <f t="shared" si="112"/>
        <v>10-15 Lakh</v>
      </c>
      <c r="G1829">
        <v>3600000</v>
      </c>
      <c r="H1829">
        <v>20</v>
      </c>
      <c r="I1829">
        <v>495</v>
      </c>
      <c r="J1829" s="1">
        <v>1600000</v>
      </c>
      <c r="K1829" s="1">
        <v>1100000</v>
      </c>
      <c r="L1829" s="1">
        <v>3100000</v>
      </c>
      <c r="M1829" s="1">
        <v>500000</v>
      </c>
      <c r="N1829" s="1" t="s">
        <v>24</v>
      </c>
      <c r="O1829" s="1">
        <f>Cleaned_Data[[#This Row],[ loan_amount]]-Cleaned_Data[[#This Row],[ bank_asset_value]]</f>
        <v>3100000</v>
      </c>
      <c r="P1829" s="1">
        <f>Cleaned_Data[[#This Row],[ loan_amount]]</f>
        <v>3600000</v>
      </c>
      <c r="Q1829" s="1" t="str">
        <f t="shared" si="113"/>
        <v>300–499</v>
      </c>
      <c r="R1829" s="1">
        <f>Cleaned_Data[[#This Row],[ residential_assets_value]]+Cleaned_Data[[#This Row],[ commercial_assets_value]]+Cleaned_Data[[#This Row],[ luxury_assets_value]]</f>
        <v>5800000</v>
      </c>
      <c r="S1829" s="1">
        <f>Cleaned_Data[[#This Row],[ income_annum]]+Cleaned_Data[[#This Row],[ residential_assets_value]]+Cleaned_Data[[#This Row],[ commercial_assets_value]]+Cleaned_Data[[#This Row],[ luxury_assets_value]]</f>
        <v>6900000</v>
      </c>
      <c r="T1829" s="1" t="str">
        <f t="shared" si="114"/>
        <v>&lt;1 Cr</v>
      </c>
      <c r="U1829" s="12">
        <f t="shared" si="115"/>
        <v>180000</v>
      </c>
      <c r="V1829" s="1" t="str">
        <f>IF(Cleaned_Data[[#This Row],[EMI_Estimate]]&lt;50000, "50K", IF(Cleaned_Data[[#This Row],[EMI_Estimate]]&lt;100000, "50K-1L", IF(Cleaned_Data[[#This Row],[EMI_Estimate]]&lt;150000, "1L-1.5L", IF(Cleaned_Data[[#This Row],[EMI_Estimate]]&lt;200000,"1.5-2L", "&gt;2L"))))</f>
        <v>1.5-2L</v>
      </c>
    </row>
    <row r="1830" spans="1:22" x14ac:dyDescent="0.35">
      <c r="A1830">
        <v>1829</v>
      </c>
      <c r="B1830">
        <v>3</v>
      </c>
      <c r="C1830" t="s">
        <v>22</v>
      </c>
      <c r="D1830" t="s">
        <v>23</v>
      </c>
      <c r="E1830">
        <v>7200000</v>
      </c>
      <c r="F1830" t="str">
        <f t="shared" si="112"/>
        <v>&gt;20 Lakh</v>
      </c>
      <c r="G1830">
        <v>21600000</v>
      </c>
      <c r="H1830">
        <v>2</v>
      </c>
      <c r="I1830">
        <v>626</v>
      </c>
      <c r="J1830" s="1">
        <v>10600000</v>
      </c>
      <c r="K1830" s="1">
        <v>1600000</v>
      </c>
      <c r="L1830" s="1">
        <v>26900000</v>
      </c>
      <c r="M1830" s="1">
        <v>3700000</v>
      </c>
      <c r="N1830" s="1" t="s">
        <v>21</v>
      </c>
      <c r="O1830" s="1">
        <f>Cleaned_Data[[#This Row],[ loan_amount]]-Cleaned_Data[[#This Row],[ bank_asset_value]]</f>
        <v>17900000</v>
      </c>
      <c r="P1830" s="1">
        <f>Cleaned_Data[[#This Row],[ loan_amount]]</f>
        <v>21600000</v>
      </c>
      <c r="Q1830" s="1" t="str">
        <f t="shared" si="113"/>
        <v>600–699</v>
      </c>
      <c r="R1830" s="1">
        <f>Cleaned_Data[[#This Row],[ residential_assets_value]]+Cleaned_Data[[#This Row],[ commercial_assets_value]]+Cleaned_Data[[#This Row],[ luxury_assets_value]]</f>
        <v>39100000</v>
      </c>
      <c r="S1830" s="1">
        <f>Cleaned_Data[[#This Row],[ income_annum]]+Cleaned_Data[[#This Row],[ residential_assets_value]]+Cleaned_Data[[#This Row],[ commercial_assets_value]]+Cleaned_Data[[#This Row],[ luxury_assets_value]]</f>
        <v>46300000</v>
      </c>
      <c r="T1830" s="1" t="str">
        <f t="shared" si="114"/>
        <v>&gt;4 Cr</v>
      </c>
      <c r="U1830" s="12">
        <f t="shared" si="115"/>
        <v>10800000</v>
      </c>
      <c r="V1830" s="1" t="str">
        <f>IF(Cleaned_Data[[#This Row],[EMI_Estimate]]&lt;50000, "50K", IF(Cleaned_Data[[#This Row],[EMI_Estimate]]&lt;100000, "50K-1L", IF(Cleaned_Data[[#This Row],[EMI_Estimate]]&lt;150000, "1L-1.5L", IF(Cleaned_Data[[#This Row],[EMI_Estimate]]&lt;200000,"1.5-2L", "&gt;2L"))))</f>
        <v>&gt;2L</v>
      </c>
    </row>
    <row r="1831" spans="1:22" x14ac:dyDescent="0.35">
      <c r="A1831">
        <v>1830</v>
      </c>
      <c r="B1831">
        <v>1</v>
      </c>
      <c r="C1831" t="s">
        <v>22</v>
      </c>
      <c r="D1831" t="s">
        <v>23</v>
      </c>
      <c r="E1831">
        <v>3000000</v>
      </c>
      <c r="F1831" t="str">
        <f t="shared" si="112"/>
        <v>&gt;20 Lakh</v>
      </c>
      <c r="G1831">
        <v>6000000</v>
      </c>
      <c r="H1831">
        <v>16</v>
      </c>
      <c r="I1831">
        <v>518</v>
      </c>
      <c r="J1831" s="1">
        <v>3800000</v>
      </c>
      <c r="K1831" s="1">
        <v>1700000</v>
      </c>
      <c r="L1831" s="1">
        <v>11600000</v>
      </c>
      <c r="M1831" s="1">
        <v>3900000</v>
      </c>
      <c r="N1831" s="1" t="s">
        <v>24</v>
      </c>
      <c r="O1831" s="1">
        <f>Cleaned_Data[[#This Row],[ loan_amount]]-Cleaned_Data[[#This Row],[ bank_asset_value]]</f>
        <v>2100000</v>
      </c>
      <c r="P1831" s="1">
        <f>Cleaned_Data[[#This Row],[ loan_amount]]</f>
        <v>6000000</v>
      </c>
      <c r="Q1831" s="1" t="str">
        <f t="shared" si="113"/>
        <v>500–599</v>
      </c>
      <c r="R1831" s="1">
        <f>Cleaned_Data[[#This Row],[ residential_assets_value]]+Cleaned_Data[[#This Row],[ commercial_assets_value]]+Cleaned_Data[[#This Row],[ luxury_assets_value]]</f>
        <v>17100000</v>
      </c>
      <c r="S1831" s="1">
        <f>Cleaned_Data[[#This Row],[ income_annum]]+Cleaned_Data[[#This Row],[ residential_assets_value]]+Cleaned_Data[[#This Row],[ commercial_assets_value]]+Cleaned_Data[[#This Row],[ luxury_assets_value]]</f>
        <v>20100000</v>
      </c>
      <c r="T1831" s="1" t="str">
        <f t="shared" si="114"/>
        <v>2–3 Cr</v>
      </c>
      <c r="U1831" s="12">
        <f t="shared" si="115"/>
        <v>375000</v>
      </c>
      <c r="V1831" s="1" t="str">
        <f>IF(Cleaned_Data[[#This Row],[EMI_Estimate]]&lt;50000, "50K", IF(Cleaned_Data[[#This Row],[EMI_Estimate]]&lt;100000, "50K-1L", IF(Cleaned_Data[[#This Row],[EMI_Estimate]]&lt;150000, "1L-1.5L", IF(Cleaned_Data[[#This Row],[EMI_Estimate]]&lt;200000,"1.5-2L", "&gt;2L"))))</f>
        <v>&gt;2L</v>
      </c>
    </row>
    <row r="1832" spans="1:22" x14ac:dyDescent="0.35">
      <c r="A1832">
        <v>1831</v>
      </c>
      <c r="B1832">
        <v>5</v>
      </c>
      <c r="C1832" t="s">
        <v>19</v>
      </c>
      <c r="D1832" t="s">
        <v>20</v>
      </c>
      <c r="E1832">
        <v>2700000</v>
      </c>
      <c r="F1832" t="str">
        <f t="shared" si="112"/>
        <v>&gt;20 Lakh</v>
      </c>
      <c r="G1832">
        <v>7600000</v>
      </c>
      <c r="H1832">
        <v>8</v>
      </c>
      <c r="I1832">
        <v>746</v>
      </c>
      <c r="J1832" s="1">
        <v>900000</v>
      </c>
      <c r="K1832" s="1">
        <v>2200000</v>
      </c>
      <c r="L1832" s="1">
        <v>7200000</v>
      </c>
      <c r="M1832" s="1">
        <v>3400000</v>
      </c>
      <c r="N1832" s="1" t="s">
        <v>21</v>
      </c>
      <c r="O1832" s="1">
        <f>Cleaned_Data[[#This Row],[ loan_amount]]-Cleaned_Data[[#This Row],[ bank_asset_value]]</f>
        <v>4200000</v>
      </c>
      <c r="P1832" s="1">
        <f>Cleaned_Data[[#This Row],[ loan_amount]]</f>
        <v>7600000</v>
      </c>
      <c r="Q1832" s="1" t="str">
        <f t="shared" si="113"/>
        <v>700–799</v>
      </c>
      <c r="R1832" s="1">
        <f>Cleaned_Data[[#This Row],[ residential_assets_value]]+Cleaned_Data[[#This Row],[ commercial_assets_value]]+Cleaned_Data[[#This Row],[ luxury_assets_value]]</f>
        <v>10300000</v>
      </c>
      <c r="S1832" s="1">
        <f>Cleaned_Data[[#This Row],[ income_annum]]+Cleaned_Data[[#This Row],[ residential_assets_value]]+Cleaned_Data[[#This Row],[ commercial_assets_value]]+Cleaned_Data[[#This Row],[ luxury_assets_value]]</f>
        <v>13000000</v>
      </c>
      <c r="T1832" s="1" t="str">
        <f t="shared" si="114"/>
        <v>1–2 Cr</v>
      </c>
      <c r="U1832" s="12">
        <f t="shared" si="115"/>
        <v>950000</v>
      </c>
      <c r="V1832" s="1" t="str">
        <f>IF(Cleaned_Data[[#This Row],[EMI_Estimate]]&lt;50000, "50K", IF(Cleaned_Data[[#This Row],[EMI_Estimate]]&lt;100000, "50K-1L", IF(Cleaned_Data[[#This Row],[EMI_Estimate]]&lt;150000, "1L-1.5L", IF(Cleaned_Data[[#This Row],[EMI_Estimate]]&lt;200000,"1.5-2L", "&gt;2L"))))</f>
        <v>&gt;2L</v>
      </c>
    </row>
    <row r="1833" spans="1:22" x14ac:dyDescent="0.35">
      <c r="A1833">
        <v>1832</v>
      </c>
      <c r="B1833">
        <v>0</v>
      </c>
      <c r="C1833" t="s">
        <v>22</v>
      </c>
      <c r="D1833" t="s">
        <v>20</v>
      </c>
      <c r="E1833">
        <v>5000000</v>
      </c>
      <c r="F1833" t="str">
        <f t="shared" si="112"/>
        <v>&gt;20 Lakh</v>
      </c>
      <c r="G1833">
        <v>16300000</v>
      </c>
      <c r="H1833">
        <v>12</v>
      </c>
      <c r="I1833">
        <v>737</v>
      </c>
      <c r="J1833" s="1">
        <v>2600000</v>
      </c>
      <c r="K1833" s="1">
        <v>3400000</v>
      </c>
      <c r="L1833" s="1">
        <v>11800000</v>
      </c>
      <c r="M1833" s="1">
        <v>4400000</v>
      </c>
      <c r="N1833" s="1" t="s">
        <v>21</v>
      </c>
      <c r="O1833" s="1">
        <f>Cleaned_Data[[#This Row],[ loan_amount]]-Cleaned_Data[[#This Row],[ bank_asset_value]]</f>
        <v>11900000</v>
      </c>
      <c r="P1833" s="1">
        <f>Cleaned_Data[[#This Row],[ loan_amount]]</f>
        <v>16300000</v>
      </c>
      <c r="Q1833" s="1" t="str">
        <f t="shared" si="113"/>
        <v>700–799</v>
      </c>
      <c r="R1833" s="1">
        <f>Cleaned_Data[[#This Row],[ residential_assets_value]]+Cleaned_Data[[#This Row],[ commercial_assets_value]]+Cleaned_Data[[#This Row],[ luxury_assets_value]]</f>
        <v>17800000</v>
      </c>
      <c r="S1833" s="1">
        <f>Cleaned_Data[[#This Row],[ income_annum]]+Cleaned_Data[[#This Row],[ residential_assets_value]]+Cleaned_Data[[#This Row],[ commercial_assets_value]]+Cleaned_Data[[#This Row],[ luxury_assets_value]]</f>
        <v>22800000</v>
      </c>
      <c r="T1833" s="1" t="str">
        <f t="shared" si="114"/>
        <v>2–3 Cr</v>
      </c>
      <c r="U1833" s="12">
        <f t="shared" si="115"/>
        <v>1358333</v>
      </c>
      <c r="V1833" s="1" t="str">
        <f>IF(Cleaned_Data[[#This Row],[EMI_Estimate]]&lt;50000, "50K", IF(Cleaned_Data[[#This Row],[EMI_Estimate]]&lt;100000, "50K-1L", IF(Cleaned_Data[[#This Row],[EMI_Estimate]]&lt;150000, "1L-1.5L", IF(Cleaned_Data[[#This Row],[EMI_Estimate]]&lt;200000,"1.5-2L", "&gt;2L"))))</f>
        <v>&gt;2L</v>
      </c>
    </row>
    <row r="1834" spans="1:22" x14ac:dyDescent="0.35">
      <c r="A1834">
        <v>1833</v>
      </c>
      <c r="B1834">
        <v>0</v>
      </c>
      <c r="C1834" t="s">
        <v>22</v>
      </c>
      <c r="D1834" t="s">
        <v>20</v>
      </c>
      <c r="E1834">
        <v>8400000</v>
      </c>
      <c r="F1834" t="str">
        <f t="shared" si="112"/>
        <v>&gt;20 Lakh</v>
      </c>
      <c r="G1834">
        <v>22300000</v>
      </c>
      <c r="H1834">
        <v>14</v>
      </c>
      <c r="I1834">
        <v>371</v>
      </c>
      <c r="J1834" s="1">
        <v>8300000</v>
      </c>
      <c r="K1834" s="1">
        <v>3700000</v>
      </c>
      <c r="L1834" s="1">
        <v>22300000</v>
      </c>
      <c r="M1834" s="1">
        <v>9100000</v>
      </c>
      <c r="N1834" s="1" t="s">
        <v>24</v>
      </c>
      <c r="O1834" s="1">
        <f>Cleaned_Data[[#This Row],[ loan_amount]]-Cleaned_Data[[#This Row],[ bank_asset_value]]</f>
        <v>13200000</v>
      </c>
      <c r="P1834" s="1">
        <f>Cleaned_Data[[#This Row],[ loan_amount]]</f>
        <v>22300000</v>
      </c>
      <c r="Q1834" s="1" t="str">
        <f t="shared" si="113"/>
        <v>300–499</v>
      </c>
      <c r="R1834" s="1">
        <f>Cleaned_Data[[#This Row],[ residential_assets_value]]+Cleaned_Data[[#This Row],[ commercial_assets_value]]+Cleaned_Data[[#This Row],[ luxury_assets_value]]</f>
        <v>34300000</v>
      </c>
      <c r="S1834" s="1">
        <f>Cleaned_Data[[#This Row],[ income_annum]]+Cleaned_Data[[#This Row],[ residential_assets_value]]+Cleaned_Data[[#This Row],[ commercial_assets_value]]+Cleaned_Data[[#This Row],[ luxury_assets_value]]</f>
        <v>42700000</v>
      </c>
      <c r="T1834" s="1" t="str">
        <f t="shared" si="114"/>
        <v>&gt;4 Cr</v>
      </c>
      <c r="U1834" s="12">
        <f t="shared" si="115"/>
        <v>1592857</v>
      </c>
      <c r="V1834" s="1" t="str">
        <f>IF(Cleaned_Data[[#This Row],[EMI_Estimate]]&lt;50000, "50K", IF(Cleaned_Data[[#This Row],[EMI_Estimate]]&lt;100000, "50K-1L", IF(Cleaned_Data[[#This Row],[EMI_Estimate]]&lt;150000, "1L-1.5L", IF(Cleaned_Data[[#This Row],[EMI_Estimate]]&lt;200000,"1.5-2L", "&gt;2L"))))</f>
        <v>&gt;2L</v>
      </c>
    </row>
    <row r="1835" spans="1:22" x14ac:dyDescent="0.35">
      <c r="A1835">
        <v>1834</v>
      </c>
      <c r="B1835">
        <v>1</v>
      </c>
      <c r="C1835" t="s">
        <v>19</v>
      </c>
      <c r="D1835" t="s">
        <v>20</v>
      </c>
      <c r="E1835">
        <v>7700000</v>
      </c>
      <c r="F1835" t="str">
        <f t="shared" si="112"/>
        <v>&gt;20 Lakh</v>
      </c>
      <c r="G1835">
        <v>27300000</v>
      </c>
      <c r="H1835">
        <v>8</v>
      </c>
      <c r="I1835">
        <v>509</v>
      </c>
      <c r="J1835" s="1">
        <v>10100000</v>
      </c>
      <c r="K1835" s="1">
        <v>2200000</v>
      </c>
      <c r="L1835" s="1">
        <v>20200000</v>
      </c>
      <c r="M1835" s="1">
        <v>10800000</v>
      </c>
      <c r="N1835" s="1" t="s">
        <v>24</v>
      </c>
      <c r="O1835" s="1">
        <f>Cleaned_Data[[#This Row],[ loan_amount]]-Cleaned_Data[[#This Row],[ bank_asset_value]]</f>
        <v>16500000</v>
      </c>
      <c r="P1835" s="1">
        <f>Cleaned_Data[[#This Row],[ loan_amount]]</f>
        <v>27300000</v>
      </c>
      <c r="Q1835" s="1" t="str">
        <f t="shared" si="113"/>
        <v>500–599</v>
      </c>
      <c r="R1835" s="1">
        <f>Cleaned_Data[[#This Row],[ residential_assets_value]]+Cleaned_Data[[#This Row],[ commercial_assets_value]]+Cleaned_Data[[#This Row],[ luxury_assets_value]]</f>
        <v>32500000</v>
      </c>
      <c r="S1835" s="1">
        <f>Cleaned_Data[[#This Row],[ income_annum]]+Cleaned_Data[[#This Row],[ residential_assets_value]]+Cleaned_Data[[#This Row],[ commercial_assets_value]]+Cleaned_Data[[#This Row],[ luxury_assets_value]]</f>
        <v>40200000</v>
      </c>
      <c r="T1835" s="1" t="str">
        <f t="shared" si="114"/>
        <v>&gt;4 Cr</v>
      </c>
      <c r="U1835" s="12">
        <f t="shared" si="115"/>
        <v>3412500</v>
      </c>
      <c r="V1835" s="1" t="str">
        <f>IF(Cleaned_Data[[#This Row],[EMI_Estimate]]&lt;50000, "50K", IF(Cleaned_Data[[#This Row],[EMI_Estimate]]&lt;100000, "50K-1L", IF(Cleaned_Data[[#This Row],[EMI_Estimate]]&lt;150000, "1L-1.5L", IF(Cleaned_Data[[#This Row],[EMI_Estimate]]&lt;200000,"1.5-2L", "&gt;2L"))))</f>
        <v>&gt;2L</v>
      </c>
    </row>
    <row r="1836" spans="1:22" x14ac:dyDescent="0.35">
      <c r="A1836">
        <v>1835</v>
      </c>
      <c r="B1836">
        <v>1</v>
      </c>
      <c r="C1836" t="s">
        <v>19</v>
      </c>
      <c r="D1836" t="s">
        <v>20</v>
      </c>
      <c r="E1836">
        <v>4700000</v>
      </c>
      <c r="F1836" t="str">
        <f t="shared" si="112"/>
        <v>&gt;20 Lakh</v>
      </c>
      <c r="G1836">
        <v>14000000</v>
      </c>
      <c r="H1836">
        <v>2</v>
      </c>
      <c r="I1836">
        <v>411</v>
      </c>
      <c r="J1836" s="1">
        <v>4600000</v>
      </c>
      <c r="K1836" s="1">
        <v>5100000</v>
      </c>
      <c r="L1836" s="1">
        <v>10600000</v>
      </c>
      <c r="M1836" s="1">
        <v>3700000</v>
      </c>
      <c r="N1836" s="1" t="s">
        <v>24</v>
      </c>
      <c r="O1836" s="1">
        <f>Cleaned_Data[[#This Row],[ loan_amount]]-Cleaned_Data[[#This Row],[ bank_asset_value]]</f>
        <v>10300000</v>
      </c>
      <c r="P1836" s="1">
        <f>Cleaned_Data[[#This Row],[ loan_amount]]</f>
        <v>14000000</v>
      </c>
      <c r="Q1836" s="1" t="str">
        <f t="shared" si="113"/>
        <v>300–499</v>
      </c>
      <c r="R1836" s="1">
        <f>Cleaned_Data[[#This Row],[ residential_assets_value]]+Cleaned_Data[[#This Row],[ commercial_assets_value]]+Cleaned_Data[[#This Row],[ luxury_assets_value]]</f>
        <v>20300000</v>
      </c>
      <c r="S1836" s="1">
        <f>Cleaned_Data[[#This Row],[ income_annum]]+Cleaned_Data[[#This Row],[ residential_assets_value]]+Cleaned_Data[[#This Row],[ commercial_assets_value]]+Cleaned_Data[[#This Row],[ luxury_assets_value]]</f>
        <v>25000000</v>
      </c>
      <c r="T1836" s="1" t="str">
        <f t="shared" si="114"/>
        <v>2–3 Cr</v>
      </c>
      <c r="U1836" s="12">
        <f t="shared" si="115"/>
        <v>7000000</v>
      </c>
      <c r="V1836" s="1" t="str">
        <f>IF(Cleaned_Data[[#This Row],[EMI_Estimate]]&lt;50000, "50K", IF(Cleaned_Data[[#This Row],[EMI_Estimate]]&lt;100000, "50K-1L", IF(Cleaned_Data[[#This Row],[EMI_Estimate]]&lt;150000, "1L-1.5L", IF(Cleaned_Data[[#This Row],[EMI_Estimate]]&lt;200000,"1.5-2L", "&gt;2L"))))</f>
        <v>&gt;2L</v>
      </c>
    </row>
    <row r="1837" spans="1:22" x14ac:dyDescent="0.35">
      <c r="A1837">
        <v>1836</v>
      </c>
      <c r="B1837">
        <v>2</v>
      </c>
      <c r="C1837" t="s">
        <v>22</v>
      </c>
      <c r="D1837" t="s">
        <v>20</v>
      </c>
      <c r="E1837">
        <v>4300000</v>
      </c>
      <c r="F1837" t="str">
        <f t="shared" si="112"/>
        <v>&gt;20 Lakh</v>
      </c>
      <c r="G1837">
        <v>11800000</v>
      </c>
      <c r="H1837">
        <v>20</v>
      </c>
      <c r="I1837">
        <v>701</v>
      </c>
      <c r="J1837" s="1">
        <v>11600000</v>
      </c>
      <c r="K1837" s="1">
        <v>4600000</v>
      </c>
      <c r="L1837" s="1">
        <v>14200000</v>
      </c>
      <c r="M1837" s="1">
        <v>3300000</v>
      </c>
      <c r="N1837" s="1" t="s">
        <v>21</v>
      </c>
      <c r="O1837" s="1">
        <f>Cleaned_Data[[#This Row],[ loan_amount]]-Cleaned_Data[[#This Row],[ bank_asset_value]]</f>
        <v>8500000</v>
      </c>
      <c r="P1837" s="1">
        <f>Cleaned_Data[[#This Row],[ loan_amount]]</f>
        <v>11800000</v>
      </c>
      <c r="Q1837" s="1" t="str">
        <f t="shared" si="113"/>
        <v>700–799</v>
      </c>
      <c r="R1837" s="1">
        <f>Cleaned_Data[[#This Row],[ residential_assets_value]]+Cleaned_Data[[#This Row],[ commercial_assets_value]]+Cleaned_Data[[#This Row],[ luxury_assets_value]]</f>
        <v>30400000</v>
      </c>
      <c r="S1837" s="1">
        <f>Cleaned_Data[[#This Row],[ income_annum]]+Cleaned_Data[[#This Row],[ residential_assets_value]]+Cleaned_Data[[#This Row],[ commercial_assets_value]]+Cleaned_Data[[#This Row],[ luxury_assets_value]]</f>
        <v>34700000</v>
      </c>
      <c r="T1837" s="1" t="str">
        <f t="shared" si="114"/>
        <v>3–4 Cr</v>
      </c>
      <c r="U1837" s="12">
        <f t="shared" si="115"/>
        <v>590000</v>
      </c>
      <c r="V1837" s="1" t="str">
        <f>IF(Cleaned_Data[[#This Row],[EMI_Estimate]]&lt;50000, "50K", IF(Cleaned_Data[[#This Row],[EMI_Estimate]]&lt;100000, "50K-1L", IF(Cleaned_Data[[#This Row],[EMI_Estimate]]&lt;150000, "1L-1.5L", IF(Cleaned_Data[[#This Row],[EMI_Estimate]]&lt;200000,"1.5-2L", "&gt;2L"))))</f>
        <v>&gt;2L</v>
      </c>
    </row>
    <row r="1838" spans="1:22" x14ac:dyDescent="0.35">
      <c r="A1838">
        <v>1837</v>
      </c>
      <c r="B1838">
        <v>5</v>
      </c>
      <c r="C1838" t="s">
        <v>22</v>
      </c>
      <c r="D1838" t="s">
        <v>20</v>
      </c>
      <c r="E1838">
        <v>2500000</v>
      </c>
      <c r="F1838" t="str">
        <f t="shared" si="112"/>
        <v>&gt;20 Lakh</v>
      </c>
      <c r="G1838">
        <v>8800000</v>
      </c>
      <c r="H1838">
        <v>10</v>
      </c>
      <c r="I1838">
        <v>769</v>
      </c>
      <c r="J1838" s="1">
        <v>3700000</v>
      </c>
      <c r="K1838" s="1">
        <v>1600000</v>
      </c>
      <c r="L1838" s="1">
        <v>8200000</v>
      </c>
      <c r="M1838" s="1">
        <v>2700000</v>
      </c>
      <c r="N1838" s="1" t="s">
        <v>21</v>
      </c>
      <c r="O1838" s="1">
        <f>Cleaned_Data[[#This Row],[ loan_amount]]-Cleaned_Data[[#This Row],[ bank_asset_value]]</f>
        <v>6100000</v>
      </c>
      <c r="P1838" s="1">
        <f>Cleaned_Data[[#This Row],[ loan_amount]]</f>
        <v>8800000</v>
      </c>
      <c r="Q1838" s="1" t="str">
        <f t="shared" si="113"/>
        <v>700–799</v>
      </c>
      <c r="R1838" s="1">
        <f>Cleaned_Data[[#This Row],[ residential_assets_value]]+Cleaned_Data[[#This Row],[ commercial_assets_value]]+Cleaned_Data[[#This Row],[ luxury_assets_value]]</f>
        <v>13500000</v>
      </c>
      <c r="S1838" s="1">
        <f>Cleaned_Data[[#This Row],[ income_annum]]+Cleaned_Data[[#This Row],[ residential_assets_value]]+Cleaned_Data[[#This Row],[ commercial_assets_value]]+Cleaned_Data[[#This Row],[ luxury_assets_value]]</f>
        <v>16000000</v>
      </c>
      <c r="T1838" s="1" t="str">
        <f t="shared" si="114"/>
        <v>1–2 Cr</v>
      </c>
      <c r="U1838" s="12">
        <f t="shared" si="115"/>
        <v>880000</v>
      </c>
      <c r="V1838" s="1" t="str">
        <f>IF(Cleaned_Data[[#This Row],[EMI_Estimate]]&lt;50000, "50K", IF(Cleaned_Data[[#This Row],[EMI_Estimate]]&lt;100000, "50K-1L", IF(Cleaned_Data[[#This Row],[EMI_Estimate]]&lt;150000, "1L-1.5L", IF(Cleaned_Data[[#This Row],[EMI_Estimate]]&lt;200000,"1.5-2L", "&gt;2L"))))</f>
        <v>&gt;2L</v>
      </c>
    </row>
    <row r="1839" spans="1:22" x14ac:dyDescent="0.35">
      <c r="A1839">
        <v>1838</v>
      </c>
      <c r="B1839">
        <v>5</v>
      </c>
      <c r="C1839" t="s">
        <v>22</v>
      </c>
      <c r="D1839" t="s">
        <v>23</v>
      </c>
      <c r="E1839">
        <v>4400000</v>
      </c>
      <c r="F1839" t="str">
        <f t="shared" si="112"/>
        <v>&gt;20 Lakh</v>
      </c>
      <c r="G1839">
        <v>12500000</v>
      </c>
      <c r="H1839">
        <v>6</v>
      </c>
      <c r="I1839">
        <v>740</v>
      </c>
      <c r="J1839" s="1">
        <v>8200000</v>
      </c>
      <c r="K1839" s="1">
        <v>2300000</v>
      </c>
      <c r="L1839" s="1">
        <v>9900000</v>
      </c>
      <c r="M1839" s="1">
        <v>5400000</v>
      </c>
      <c r="N1839" s="1" t="s">
        <v>21</v>
      </c>
      <c r="O1839" s="1">
        <f>Cleaned_Data[[#This Row],[ loan_amount]]-Cleaned_Data[[#This Row],[ bank_asset_value]]</f>
        <v>7100000</v>
      </c>
      <c r="P1839" s="1">
        <f>Cleaned_Data[[#This Row],[ loan_amount]]</f>
        <v>12500000</v>
      </c>
      <c r="Q1839" s="1" t="str">
        <f t="shared" si="113"/>
        <v>700–799</v>
      </c>
      <c r="R1839" s="1">
        <f>Cleaned_Data[[#This Row],[ residential_assets_value]]+Cleaned_Data[[#This Row],[ commercial_assets_value]]+Cleaned_Data[[#This Row],[ luxury_assets_value]]</f>
        <v>20400000</v>
      </c>
      <c r="S1839" s="1">
        <f>Cleaned_Data[[#This Row],[ income_annum]]+Cleaned_Data[[#This Row],[ residential_assets_value]]+Cleaned_Data[[#This Row],[ commercial_assets_value]]+Cleaned_Data[[#This Row],[ luxury_assets_value]]</f>
        <v>24800000</v>
      </c>
      <c r="T1839" s="1" t="str">
        <f t="shared" si="114"/>
        <v>2–3 Cr</v>
      </c>
      <c r="U1839" s="12">
        <f t="shared" si="115"/>
        <v>2083333</v>
      </c>
      <c r="V1839" s="1" t="str">
        <f>IF(Cleaned_Data[[#This Row],[EMI_Estimate]]&lt;50000, "50K", IF(Cleaned_Data[[#This Row],[EMI_Estimate]]&lt;100000, "50K-1L", IF(Cleaned_Data[[#This Row],[EMI_Estimate]]&lt;150000, "1L-1.5L", IF(Cleaned_Data[[#This Row],[EMI_Estimate]]&lt;200000,"1.5-2L", "&gt;2L"))))</f>
        <v>&gt;2L</v>
      </c>
    </row>
    <row r="1840" spans="1:22" x14ac:dyDescent="0.35">
      <c r="A1840">
        <v>1839</v>
      </c>
      <c r="B1840">
        <v>5</v>
      </c>
      <c r="C1840" t="s">
        <v>22</v>
      </c>
      <c r="D1840" t="s">
        <v>20</v>
      </c>
      <c r="E1840">
        <v>5700000</v>
      </c>
      <c r="F1840" t="str">
        <f t="shared" si="112"/>
        <v>&gt;20 Lakh</v>
      </c>
      <c r="G1840">
        <v>11600000</v>
      </c>
      <c r="H1840">
        <v>4</v>
      </c>
      <c r="I1840">
        <v>892</v>
      </c>
      <c r="J1840" s="1">
        <v>10200000</v>
      </c>
      <c r="K1840" s="1">
        <v>6100000</v>
      </c>
      <c r="L1840" s="1">
        <v>19800000</v>
      </c>
      <c r="M1840" s="1">
        <v>7400000</v>
      </c>
      <c r="N1840" s="1" t="s">
        <v>21</v>
      </c>
      <c r="O1840" s="1">
        <f>Cleaned_Data[[#This Row],[ loan_amount]]-Cleaned_Data[[#This Row],[ bank_asset_value]]</f>
        <v>4200000</v>
      </c>
      <c r="P1840" s="1">
        <f>Cleaned_Data[[#This Row],[ loan_amount]]</f>
        <v>11600000</v>
      </c>
      <c r="Q1840" s="1" t="str">
        <f t="shared" si="113"/>
        <v>800+</v>
      </c>
      <c r="R1840" s="1">
        <f>Cleaned_Data[[#This Row],[ residential_assets_value]]+Cleaned_Data[[#This Row],[ commercial_assets_value]]+Cleaned_Data[[#This Row],[ luxury_assets_value]]</f>
        <v>36100000</v>
      </c>
      <c r="S1840" s="1">
        <f>Cleaned_Data[[#This Row],[ income_annum]]+Cleaned_Data[[#This Row],[ residential_assets_value]]+Cleaned_Data[[#This Row],[ commercial_assets_value]]+Cleaned_Data[[#This Row],[ luxury_assets_value]]</f>
        <v>41800000</v>
      </c>
      <c r="T1840" s="1" t="str">
        <f t="shared" si="114"/>
        <v>&gt;4 Cr</v>
      </c>
      <c r="U1840" s="12">
        <f t="shared" si="115"/>
        <v>2900000</v>
      </c>
      <c r="V1840" s="1" t="str">
        <f>IF(Cleaned_Data[[#This Row],[EMI_Estimate]]&lt;50000, "50K", IF(Cleaned_Data[[#This Row],[EMI_Estimate]]&lt;100000, "50K-1L", IF(Cleaned_Data[[#This Row],[EMI_Estimate]]&lt;150000, "1L-1.5L", IF(Cleaned_Data[[#This Row],[EMI_Estimate]]&lt;200000,"1.5-2L", "&gt;2L"))))</f>
        <v>&gt;2L</v>
      </c>
    </row>
    <row r="1841" spans="1:22" x14ac:dyDescent="0.35">
      <c r="A1841">
        <v>1840</v>
      </c>
      <c r="B1841">
        <v>2</v>
      </c>
      <c r="C1841" t="s">
        <v>22</v>
      </c>
      <c r="D1841" t="s">
        <v>20</v>
      </c>
      <c r="E1841">
        <v>5300000</v>
      </c>
      <c r="F1841" t="str">
        <f t="shared" si="112"/>
        <v>&gt;20 Lakh</v>
      </c>
      <c r="G1841">
        <v>13100000</v>
      </c>
      <c r="H1841">
        <v>14</v>
      </c>
      <c r="I1841">
        <v>417</v>
      </c>
      <c r="J1841" s="1">
        <v>4900000</v>
      </c>
      <c r="K1841" s="1">
        <v>6200000</v>
      </c>
      <c r="L1841" s="1">
        <v>18200000</v>
      </c>
      <c r="M1841" s="1">
        <v>6800000</v>
      </c>
      <c r="N1841" s="1" t="s">
        <v>24</v>
      </c>
      <c r="O1841" s="1">
        <f>Cleaned_Data[[#This Row],[ loan_amount]]-Cleaned_Data[[#This Row],[ bank_asset_value]]</f>
        <v>6300000</v>
      </c>
      <c r="P1841" s="1">
        <f>Cleaned_Data[[#This Row],[ loan_amount]]</f>
        <v>13100000</v>
      </c>
      <c r="Q1841" s="1" t="str">
        <f t="shared" si="113"/>
        <v>300–499</v>
      </c>
      <c r="R1841" s="1">
        <f>Cleaned_Data[[#This Row],[ residential_assets_value]]+Cleaned_Data[[#This Row],[ commercial_assets_value]]+Cleaned_Data[[#This Row],[ luxury_assets_value]]</f>
        <v>29300000</v>
      </c>
      <c r="S1841" s="1">
        <f>Cleaned_Data[[#This Row],[ income_annum]]+Cleaned_Data[[#This Row],[ residential_assets_value]]+Cleaned_Data[[#This Row],[ commercial_assets_value]]+Cleaned_Data[[#This Row],[ luxury_assets_value]]</f>
        <v>34600000</v>
      </c>
      <c r="T1841" s="1" t="str">
        <f t="shared" si="114"/>
        <v>3–4 Cr</v>
      </c>
      <c r="U1841" s="12">
        <f t="shared" si="115"/>
        <v>935714</v>
      </c>
      <c r="V1841" s="1" t="str">
        <f>IF(Cleaned_Data[[#This Row],[EMI_Estimate]]&lt;50000, "50K", IF(Cleaned_Data[[#This Row],[EMI_Estimate]]&lt;100000, "50K-1L", IF(Cleaned_Data[[#This Row],[EMI_Estimate]]&lt;150000, "1L-1.5L", IF(Cleaned_Data[[#This Row],[EMI_Estimate]]&lt;200000,"1.5-2L", "&gt;2L"))))</f>
        <v>&gt;2L</v>
      </c>
    </row>
    <row r="1842" spans="1:22" x14ac:dyDescent="0.35">
      <c r="A1842">
        <v>1841</v>
      </c>
      <c r="B1842">
        <v>5</v>
      </c>
      <c r="C1842" t="s">
        <v>19</v>
      </c>
      <c r="D1842" t="s">
        <v>20</v>
      </c>
      <c r="E1842">
        <v>4600000</v>
      </c>
      <c r="F1842" t="str">
        <f t="shared" si="112"/>
        <v>&gt;20 Lakh</v>
      </c>
      <c r="G1842">
        <v>14400000</v>
      </c>
      <c r="H1842">
        <v>6</v>
      </c>
      <c r="I1842">
        <v>785</v>
      </c>
      <c r="J1842" s="1">
        <v>6500000</v>
      </c>
      <c r="K1842" s="1">
        <v>6300000</v>
      </c>
      <c r="L1842" s="1">
        <v>14700000</v>
      </c>
      <c r="M1842" s="1">
        <v>6200000</v>
      </c>
      <c r="N1842" s="1" t="s">
        <v>21</v>
      </c>
      <c r="O1842" s="1">
        <f>Cleaned_Data[[#This Row],[ loan_amount]]-Cleaned_Data[[#This Row],[ bank_asset_value]]</f>
        <v>8200000</v>
      </c>
      <c r="P1842" s="1">
        <f>Cleaned_Data[[#This Row],[ loan_amount]]</f>
        <v>14400000</v>
      </c>
      <c r="Q1842" s="1" t="str">
        <f t="shared" si="113"/>
        <v>700–799</v>
      </c>
      <c r="R1842" s="1">
        <f>Cleaned_Data[[#This Row],[ residential_assets_value]]+Cleaned_Data[[#This Row],[ commercial_assets_value]]+Cleaned_Data[[#This Row],[ luxury_assets_value]]</f>
        <v>27500000</v>
      </c>
      <c r="S1842" s="1">
        <f>Cleaned_Data[[#This Row],[ income_annum]]+Cleaned_Data[[#This Row],[ residential_assets_value]]+Cleaned_Data[[#This Row],[ commercial_assets_value]]+Cleaned_Data[[#This Row],[ luxury_assets_value]]</f>
        <v>32100000</v>
      </c>
      <c r="T1842" s="1" t="str">
        <f t="shared" si="114"/>
        <v>3–4 Cr</v>
      </c>
      <c r="U1842" s="12">
        <f t="shared" si="115"/>
        <v>2400000</v>
      </c>
      <c r="V1842" s="1" t="str">
        <f>IF(Cleaned_Data[[#This Row],[EMI_Estimate]]&lt;50000, "50K", IF(Cleaned_Data[[#This Row],[EMI_Estimate]]&lt;100000, "50K-1L", IF(Cleaned_Data[[#This Row],[EMI_Estimate]]&lt;150000, "1L-1.5L", IF(Cleaned_Data[[#This Row],[EMI_Estimate]]&lt;200000,"1.5-2L", "&gt;2L"))))</f>
        <v>&gt;2L</v>
      </c>
    </row>
    <row r="1843" spans="1:22" x14ac:dyDescent="0.35">
      <c r="A1843">
        <v>1842</v>
      </c>
      <c r="B1843">
        <v>3</v>
      </c>
      <c r="C1843" t="s">
        <v>22</v>
      </c>
      <c r="D1843" t="s">
        <v>20</v>
      </c>
      <c r="E1843">
        <v>400000</v>
      </c>
      <c r="F1843" t="str">
        <f t="shared" si="112"/>
        <v>&lt;5 Lakh</v>
      </c>
      <c r="G1843">
        <v>1100000</v>
      </c>
      <c r="H1843">
        <v>16</v>
      </c>
      <c r="I1843">
        <v>504</v>
      </c>
      <c r="J1843" s="1">
        <v>200000</v>
      </c>
      <c r="K1843" s="1">
        <v>400000</v>
      </c>
      <c r="L1843" s="1">
        <v>800000</v>
      </c>
      <c r="M1843" s="1">
        <v>400000</v>
      </c>
      <c r="N1843" s="1" t="s">
        <v>24</v>
      </c>
      <c r="O1843" s="1">
        <f>Cleaned_Data[[#This Row],[ loan_amount]]-Cleaned_Data[[#This Row],[ bank_asset_value]]</f>
        <v>700000</v>
      </c>
      <c r="P1843" s="1">
        <f>Cleaned_Data[[#This Row],[ loan_amount]]</f>
        <v>1100000</v>
      </c>
      <c r="Q1843" s="1" t="str">
        <f t="shared" si="113"/>
        <v>500–599</v>
      </c>
      <c r="R1843" s="1">
        <f>Cleaned_Data[[#This Row],[ residential_assets_value]]+Cleaned_Data[[#This Row],[ commercial_assets_value]]+Cleaned_Data[[#This Row],[ luxury_assets_value]]</f>
        <v>1400000</v>
      </c>
      <c r="S1843" s="1">
        <f>Cleaned_Data[[#This Row],[ income_annum]]+Cleaned_Data[[#This Row],[ residential_assets_value]]+Cleaned_Data[[#This Row],[ commercial_assets_value]]+Cleaned_Data[[#This Row],[ luxury_assets_value]]</f>
        <v>1800000</v>
      </c>
      <c r="T1843" s="1" t="str">
        <f t="shared" si="114"/>
        <v>&lt;1 Cr</v>
      </c>
      <c r="U1843" s="12">
        <f t="shared" si="115"/>
        <v>68750</v>
      </c>
      <c r="V1843" s="1" t="str">
        <f>IF(Cleaned_Data[[#This Row],[EMI_Estimate]]&lt;50000, "50K", IF(Cleaned_Data[[#This Row],[EMI_Estimate]]&lt;100000, "50K-1L", IF(Cleaned_Data[[#This Row],[EMI_Estimate]]&lt;150000, "1L-1.5L", IF(Cleaned_Data[[#This Row],[EMI_Estimate]]&lt;200000,"1.5-2L", "&gt;2L"))))</f>
        <v>50K-1L</v>
      </c>
    </row>
    <row r="1844" spans="1:22" x14ac:dyDescent="0.35">
      <c r="A1844">
        <v>1843</v>
      </c>
      <c r="B1844">
        <v>0</v>
      </c>
      <c r="C1844" t="s">
        <v>22</v>
      </c>
      <c r="D1844" t="s">
        <v>20</v>
      </c>
      <c r="E1844">
        <v>2100000</v>
      </c>
      <c r="F1844" t="str">
        <f t="shared" si="112"/>
        <v>&gt;20 Lakh</v>
      </c>
      <c r="G1844">
        <v>5900000</v>
      </c>
      <c r="H1844">
        <v>14</v>
      </c>
      <c r="I1844">
        <v>402</v>
      </c>
      <c r="J1844" s="1">
        <v>4400000</v>
      </c>
      <c r="K1844" s="1">
        <v>0</v>
      </c>
      <c r="L1844" s="1">
        <v>4800000</v>
      </c>
      <c r="M1844" s="1">
        <v>1000000</v>
      </c>
      <c r="N1844" s="1" t="s">
        <v>24</v>
      </c>
      <c r="O1844" s="1">
        <f>Cleaned_Data[[#This Row],[ loan_amount]]-Cleaned_Data[[#This Row],[ bank_asset_value]]</f>
        <v>4900000</v>
      </c>
      <c r="P1844" s="1">
        <f>Cleaned_Data[[#This Row],[ loan_amount]]</f>
        <v>5900000</v>
      </c>
      <c r="Q1844" s="1" t="str">
        <f t="shared" si="113"/>
        <v>300–499</v>
      </c>
      <c r="R1844" s="1">
        <f>Cleaned_Data[[#This Row],[ residential_assets_value]]+Cleaned_Data[[#This Row],[ commercial_assets_value]]+Cleaned_Data[[#This Row],[ luxury_assets_value]]</f>
        <v>9200000</v>
      </c>
      <c r="S1844" s="1">
        <f>Cleaned_Data[[#This Row],[ income_annum]]+Cleaned_Data[[#This Row],[ residential_assets_value]]+Cleaned_Data[[#This Row],[ commercial_assets_value]]+Cleaned_Data[[#This Row],[ luxury_assets_value]]</f>
        <v>11300000</v>
      </c>
      <c r="T1844" s="1" t="str">
        <f t="shared" si="114"/>
        <v>1–2 Cr</v>
      </c>
      <c r="U1844" s="12">
        <f t="shared" si="115"/>
        <v>421429</v>
      </c>
      <c r="V1844" s="1" t="str">
        <f>IF(Cleaned_Data[[#This Row],[EMI_Estimate]]&lt;50000, "50K", IF(Cleaned_Data[[#This Row],[EMI_Estimate]]&lt;100000, "50K-1L", IF(Cleaned_Data[[#This Row],[EMI_Estimate]]&lt;150000, "1L-1.5L", IF(Cleaned_Data[[#This Row],[EMI_Estimate]]&lt;200000,"1.5-2L", "&gt;2L"))))</f>
        <v>&gt;2L</v>
      </c>
    </row>
    <row r="1845" spans="1:22" x14ac:dyDescent="0.35">
      <c r="A1845">
        <v>1844</v>
      </c>
      <c r="B1845">
        <v>2</v>
      </c>
      <c r="C1845" t="s">
        <v>19</v>
      </c>
      <c r="D1845" t="s">
        <v>23</v>
      </c>
      <c r="E1845">
        <v>1200000</v>
      </c>
      <c r="F1845" t="str">
        <f t="shared" si="112"/>
        <v>10-15 Lakh</v>
      </c>
      <c r="G1845">
        <v>3500000</v>
      </c>
      <c r="H1845">
        <v>16</v>
      </c>
      <c r="I1845">
        <v>540</v>
      </c>
      <c r="J1845" s="1">
        <v>3100000</v>
      </c>
      <c r="K1845" s="1">
        <v>1800000</v>
      </c>
      <c r="L1845" s="1">
        <v>3500000</v>
      </c>
      <c r="M1845" s="1">
        <v>800000</v>
      </c>
      <c r="N1845" s="1" t="s">
        <v>24</v>
      </c>
      <c r="O1845" s="1">
        <f>Cleaned_Data[[#This Row],[ loan_amount]]-Cleaned_Data[[#This Row],[ bank_asset_value]]</f>
        <v>2700000</v>
      </c>
      <c r="P1845" s="1">
        <f>Cleaned_Data[[#This Row],[ loan_amount]]</f>
        <v>3500000</v>
      </c>
      <c r="Q1845" s="1" t="str">
        <f t="shared" si="113"/>
        <v>500–599</v>
      </c>
      <c r="R1845" s="1">
        <f>Cleaned_Data[[#This Row],[ residential_assets_value]]+Cleaned_Data[[#This Row],[ commercial_assets_value]]+Cleaned_Data[[#This Row],[ luxury_assets_value]]</f>
        <v>8400000</v>
      </c>
      <c r="S1845" s="1">
        <f>Cleaned_Data[[#This Row],[ income_annum]]+Cleaned_Data[[#This Row],[ residential_assets_value]]+Cleaned_Data[[#This Row],[ commercial_assets_value]]+Cleaned_Data[[#This Row],[ luxury_assets_value]]</f>
        <v>9600000</v>
      </c>
      <c r="T1845" s="1" t="str">
        <f t="shared" si="114"/>
        <v>&lt;1 Cr</v>
      </c>
      <c r="U1845" s="12">
        <f t="shared" si="115"/>
        <v>218750</v>
      </c>
      <c r="V1845" s="1" t="str">
        <f>IF(Cleaned_Data[[#This Row],[EMI_Estimate]]&lt;50000, "50K", IF(Cleaned_Data[[#This Row],[EMI_Estimate]]&lt;100000, "50K-1L", IF(Cleaned_Data[[#This Row],[EMI_Estimate]]&lt;150000, "1L-1.5L", IF(Cleaned_Data[[#This Row],[EMI_Estimate]]&lt;200000,"1.5-2L", "&gt;2L"))))</f>
        <v>&gt;2L</v>
      </c>
    </row>
    <row r="1846" spans="1:22" x14ac:dyDescent="0.35">
      <c r="A1846">
        <v>1845</v>
      </c>
      <c r="B1846">
        <v>2</v>
      </c>
      <c r="C1846" t="s">
        <v>19</v>
      </c>
      <c r="D1846" t="s">
        <v>23</v>
      </c>
      <c r="E1846">
        <v>8000000</v>
      </c>
      <c r="F1846" t="str">
        <f t="shared" si="112"/>
        <v>&gt;20 Lakh</v>
      </c>
      <c r="G1846">
        <v>28400000</v>
      </c>
      <c r="H1846">
        <v>10</v>
      </c>
      <c r="I1846">
        <v>607</v>
      </c>
      <c r="J1846" s="1">
        <v>11400000</v>
      </c>
      <c r="K1846" s="1">
        <v>3800000</v>
      </c>
      <c r="L1846" s="1">
        <v>29000000</v>
      </c>
      <c r="M1846" s="1">
        <v>11600000</v>
      </c>
      <c r="N1846" s="1" t="s">
        <v>21</v>
      </c>
      <c r="O1846" s="1">
        <f>Cleaned_Data[[#This Row],[ loan_amount]]-Cleaned_Data[[#This Row],[ bank_asset_value]]</f>
        <v>16800000</v>
      </c>
      <c r="P1846" s="1">
        <f>Cleaned_Data[[#This Row],[ loan_amount]]</f>
        <v>28400000</v>
      </c>
      <c r="Q1846" s="1" t="str">
        <f t="shared" si="113"/>
        <v>600–699</v>
      </c>
      <c r="R1846" s="1">
        <f>Cleaned_Data[[#This Row],[ residential_assets_value]]+Cleaned_Data[[#This Row],[ commercial_assets_value]]+Cleaned_Data[[#This Row],[ luxury_assets_value]]</f>
        <v>44200000</v>
      </c>
      <c r="S1846" s="1">
        <f>Cleaned_Data[[#This Row],[ income_annum]]+Cleaned_Data[[#This Row],[ residential_assets_value]]+Cleaned_Data[[#This Row],[ commercial_assets_value]]+Cleaned_Data[[#This Row],[ luxury_assets_value]]</f>
        <v>52200000</v>
      </c>
      <c r="T1846" s="1" t="str">
        <f t="shared" si="114"/>
        <v>&gt;4 Cr</v>
      </c>
      <c r="U1846" s="12">
        <f t="shared" si="115"/>
        <v>2840000</v>
      </c>
      <c r="V1846" s="1" t="str">
        <f>IF(Cleaned_Data[[#This Row],[EMI_Estimate]]&lt;50000, "50K", IF(Cleaned_Data[[#This Row],[EMI_Estimate]]&lt;100000, "50K-1L", IF(Cleaned_Data[[#This Row],[EMI_Estimate]]&lt;150000, "1L-1.5L", IF(Cleaned_Data[[#This Row],[EMI_Estimate]]&lt;200000,"1.5-2L", "&gt;2L"))))</f>
        <v>&gt;2L</v>
      </c>
    </row>
    <row r="1847" spans="1:22" x14ac:dyDescent="0.35">
      <c r="A1847">
        <v>1846</v>
      </c>
      <c r="B1847">
        <v>1</v>
      </c>
      <c r="C1847" t="s">
        <v>19</v>
      </c>
      <c r="D1847" t="s">
        <v>23</v>
      </c>
      <c r="E1847">
        <v>5000000</v>
      </c>
      <c r="F1847" t="str">
        <f t="shared" si="112"/>
        <v>&gt;20 Lakh</v>
      </c>
      <c r="G1847">
        <v>19400000</v>
      </c>
      <c r="H1847">
        <v>10</v>
      </c>
      <c r="I1847">
        <v>410</v>
      </c>
      <c r="J1847" s="1">
        <v>11600000</v>
      </c>
      <c r="K1847" s="1">
        <v>6200000</v>
      </c>
      <c r="L1847" s="1">
        <v>11700000</v>
      </c>
      <c r="M1847" s="1">
        <v>4500000</v>
      </c>
      <c r="N1847" s="1" t="s">
        <v>24</v>
      </c>
      <c r="O1847" s="1">
        <f>Cleaned_Data[[#This Row],[ loan_amount]]-Cleaned_Data[[#This Row],[ bank_asset_value]]</f>
        <v>14900000</v>
      </c>
      <c r="P1847" s="1">
        <f>Cleaned_Data[[#This Row],[ loan_amount]]</f>
        <v>19400000</v>
      </c>
      <c r="Q1847" s="1" t="str">
        <f t="shared" si="113"/>
        <v>300–499</v>
      </c>
      <c r="R1847" s="1">
        <f>Cleaned_Data[[#This Row],[ residential_assets_value]]+Cleaned_Data[[#This Row],[ commercial_assets_value]]+Cleaned_Data[[#This Row],[ luxury_assets_value]]</f>
        <v>29500000</v>
      </c>
      <c r="S1847" s="1">
        <f>Cleaned_Data[[#This Row],[ income_annum]]+Cleaned_Data[[#This Row],[ residential_assets_value]]+Cleaned_Data[[#This Row],[ commercial_assets_value]]+Cleaned_Data[[#This Row],[ luxury_assets_value]]</f>
        <v>34500000</v>
      </c>
      <c r="T1847" s="1" t="str">
        <f t="shared" si="114"/>
        <v>3–4 Cr</v>
      </c>
      <c r="U1847" s="12">
        <f t="shared" si="115"/>
        <v>1940000</v>
      </c>
      <c r="V1847" s="1" t="str">
        <f>IF(Cleaned_Data[[#This Row],[EMI_Estimate]]&lt;50000, "50K", IF(Cleaned_Data[[#This Row],[EMI_Estimate]]&lt;100000, "50K-1L", IF(Cleaned_Data[[#This Row],[EMI_Estimate]]&lt;150000, "1L-1.5L", IF(Cleaned_Data[[#This Row],[EMI_Estimate]]&lt;200000,"1.5-2L", "&gt;2L"))))</f>
        <v>&gt;2L</v>
      </c>
    </row>
    <row r="1848" spans="1:22" x14ac:dyDescent="0.35">
      <c r="A1848">
        <v>1847</v>
      </c>
      <c r="B1848">
        <v>0</v>
      </c>
      <c r="C1848" t="s">
        <v>22</v>
      </c>
      <c r="D1848" t="s">
        <v>20</v>
      </c>
      <c r="E1848">
        <v>8500000</v>
      </c>
      <c r="F1848" t="str">
        <f t="shared" si="112"/>
        <v>&gt;20 Lakh</v>
      </c>
      <c r="G1848">
        <v>17200000</v>
      </c>
      <c r="H1848">
        <v>12</v>
      </c>
      <c r="I1848">
        <v>624</v>
      </c>
      <c r="J1848" s="1">
        <v>6500000</v>
      </c>
      <c r="K1848" s="1">
        <v>8400000</v>
      </c>
      <c r="L1848" s="1">
        <v>18600000</v>
      </c>
      <c r="M1848" s="1">
        <v>5100000</v>
      </c>
      <c r="N1848" s="1" t="s">
        <v>21</v>
      </c>
      <c r="O1848" s="1">
        <f>Cleaned_Data[[#This Row],[ loan_amount]]-Cleaned_Data[[#This Row],[ bank_asset_value]]</f>
        <v>12100000</v>
      </c>
      <c r="P1848" s="1">
        <f>Cleaned_Data[[#This Row],[ loan_amount]]</f>
        <v>17200000</v>
      </c>
      <c r="Q1848" s="1" t="str">
        <f t="shared" si="113"/>
        <v>600–699</v>
      </c>
      <c r="R1848" s="1">
        <f>Cleaned_Data[[#This Row],[ residential_assets_value]]+Cleaned_Data[[#This Row],[ commercial_assets_value]]+Cleaned_Data[[#This Row],[ luxury_assets_value]]</f>
        <v>33500000</v>
      </c>
      <c r="S1848" s="1">
        <f>Cleaned_Data[[#This Row],[ income_annum]]+Cleaned_Data[[#This Row],[ residential_assets_value]]+Cleaned_Data[[#This Row],[ commercial_assets_value]]+Cleaned_Data[[#This Row],[ luxury_assets_value]]</f>
        <v>42000000</v>
      </c>
      <c r="T1848" s="1" t="str">
        <f t="shared" si="114"/>
        <v>&gt;4 Cr</v>
      </c>
      <c r="U1848" s="12">
        <f t="shared" si="115"/>
        <v>1433333</v>
      </c>
      <c r="V1848" s="1" t="str">
        <f>IF(Cleaned_Data[[#This Row],[EMI_Estimate]]&lt;50000, "50K", IF(Cleaned_Data[[#This Row],[EMI_Estimate]]&lt;100000, "50K-1L", IF(Cleaned_Data[[#This Row],[EMI_Estimate]]&lt;150000, "1L-1.5L", IF(Cleaned_Data[[#This Row],[EMI_Estimate]]&lt;200000,"1.5-2L", "&gt;2L"))))</f>
        <v>&gt;2L</v>
      </c>
    </row>
    <row r="1849" spans="1:22" x14ac:dyDescent="0.35">
      <c r="A1849">
        <v>1848</v>
      </c>
      <c r="B1849">
        <v>4</v>
      </c>
      <c r="C1849" t="s">
        <v>19</v>
      </c>
      <c r="D1849" t="s">
        <v>20</v>
      </c>
      <c r="E1849">
        <v>4600000</v>
      </c>
      <c r="F1849" t="str">
        <f t="shared" si="112"/>
        <v>&gt;20 Lakh</v>
      </c>
      <c r="G1849">
        <v>16600000</v>
      </c>
      <c r="H1849">
        <v>16</v>
      </c>
      <c r="I1849">
        <v>805</v>
      </c>
      <c r="J1849" s="1">
        <v>4800000</v>
      </c>
      <c r="K1849" s="1">
        <v>8000000</v>
      </c>
      <c r="L1849" s="1">
        <v>11500000</v>
      </c>
      <c r="M1849" s="1">
        <v>2800000</v>
      </c>
      <c r="N1849" s="1" t="s">
        <v>21</v>
      </c>
      <c r="O1849" s="1">
        <f>Cleaned_Data[[#This Row],[ loan_amount]]-Cleaned_Data[[#This Row],[ bank_asset_value]]</f>
        <v>13800000</v>
      </c>
      <c r="P1849" s="1">
        <f>Cleaned_Data[[#This Row],[ loan_amount]]</f>
        <v>16600000</v>
      </c>
      <c r="Q1849" s="1" t="str">
        <f t="shared" si="113"/>
        <v>800+</v>
      </c>
      <c r="R1849" s="1">
        <f>Cleaned_Data[[#This Row],[ residential_assets_value]]+Cleaned_Data[[#This Row],[ commercial_assets_value]]+Cleaned_Data[[#This Row],[ luxury_assets_value]]</f>
        <v>24300000</v>
      </c>
      <c r="S1849" s="1">
        <f>Cleaned_Data[[#This Row],[ income_annum]]+Cleaned_Data[[#This Row],[ residential_assets_value]]+Cleaned_Data[[#This Row],[ commercial_assets_value]]+Cleaned_Data[[#This Row],[ luxury_assets_value]]</f>
        <v>28900000</v>
      </c>
      <c r="T1849" s="1" t="str">
        <f t="shared" si="114"/>
        <v>2–3 Cr</v>
      </c>
      <c r="U1849" s="12">
        <f t="shared" si="115"/>
        <v>1037500</v>
      </c>
      <c r="V1849" s="1" t="str">
        <f>IF(Cleaned_Data[[#This Row],[EMI_Estimate]]&lt;50000, "50K", IF(Cleaned_Data[[#This Row],[EMI_Estimate]]&lt;100000, "50K-1L", IF(Cleaned_Data[[#This Row],[EMI_Estimate]]&lt;150000, "1L-1.5L", IF(Cleaned_Data[[#This Row],[EMI_Estimate]]&lt;200000,"1.5-2L", "&gt;2L"))))</f>
        <v>&gt;2L</v>
      </c>
    </row>
    <row r="1850" spans="1:22" x14ac:dyDescent="0.35">
      <c r="A1850">
        <v>1849</v>
      </c>
      <c r="B1850">
        <v>2</v>
      </c>
      <c r="C1850" t="s">
        <v>19</v>
      </c>
      <c r="D1850" t="s">
        <v>20</v>
      </c>
      <c r="E1850">
        <v>4600000</v>
      </c>
      <c r="F1850" t="str">
        <f t="shared" si="112"/>
        <v>&gt;20 Lakh</v>
      </c>
      <c r="G1850">
        <v>16100000</v>
      </c>
      <c r="H1850">
        <v>18</v>
      </c>
      <c r="I1850">
        <v>709</v>
      </c>
      <c r="J1850" s="1">
        <v>7100000</v>
      </c>
      <c r="K1850" s="1">
        <v>9000000</v>
      </c>
      <c r="L1850" s="1">
        <v>13800000</v>
      </c>
      <c r="M1850" s="1">
        <v>5400000</v>
      </c>
      <c r="N1850" s="1" t="s">
        <v>21</v>
      </c>
      <c r="O1850" s="1">
        <f>Cleaned_Data[[#This Row],[ loan_amount]]-Cleaned_Data[[#This Row],[ bank_asset_value]]</f>
        <v>10700000</v>
      </c>
      <c r="P1850" s="1">
        <f>Cleaned_Data[[#This Row],[ loan_amount]]</f>
        <v>16100000</v>
      </c>
      <c r="Q1850" s="1" t="str">
        <f t="shared" si="113"/>
        <v>700–799</v>
      </c>
      <c r="R1850" s="1">
        <f>Cleaned_Data[[#This Row],[ residential_assets_value]]+Cleaned_Data[[#This Row],[ commercial_assets_value]]+Cleaned_Data[[#This Row],[ luxury_assets_value]]</f>
        <v>29900000</v>
      </c>
      <c r="S1850" s="1">
        <f>Cleaned_Data[[#This Row],[ income_annum]]+Cleaned_Data[[#This Row],[ residential_assets_value]]+Cleaned_Data[[#This Row],[ commercial_assets_value]]+Cleaned_Data[[#This Row],[ luxury_assets_value]]</f>
        <v>34500000</v>
      </c>
      <c r="T1850" s="1" t="str">
        <f t="shared" si="114"/>
        <v>3–4 Cr</v>
      </c>
      <c r="U1850" s="12">
        <f t="shared" si="115"/>
        <v>894444</v>
      </c>
      <c r="V1850" s="1" t="str">
        <f>IF(Cleaned_Data[[#This Row],[EMI_Estimate]]&lt;50000, "50K", IF(Cleaned_Data[[#This Row],[EMI_Estimate]]&lt;100000, "50K-1L", IF(Cleaned_Data[[#This Row],[EMI_Estimate]]&lt;150000, "1L-1.5L", IF(Cleaned_Data[[#This Row],[EMI_Estimate]]&lt;200000,"1.5-2L", "&gt;2L"))))</f>
        <v>&gt;2L</v>
      </c>
    </row>
    <row r="1851" spans="1:22" x14ac:dyDescent="0.35">
      <c r="A1851">
        <v>1850</v>
      </c>
      <c r="B1851">
        <v>2</v>
      </c>
      <c r="C1851" t="s">
        <v>22</v>
      </c>
      <c r="D1851" t="s">
        <v>23</v>
      </c>
      <c r="E1851">
        <v>8500000</v>
      </c>
      <c r="F1851" t="str">
        <f t="shared" si="112"/>
        <v>&gt;20 Lakh</v>
      </c>
      <c r="G1851">
        <v>30900000</v>
      </c>
      <c r="H1851">
        <v>14</v>
      </c>
      <c r="I1851">
        <v>511</v>
      </c>
      <c r="J1851" s="1">
        <v>23300000</v>
      </c>
      <c r="K1851" s="1">
        <v>4400000</v>
      </c>
      <c r="L1851" s="1">
        <v>21900000</v>
      </c>
      <c r="M1851" s="1">
        <v>5500000</v>
      </c>
      <c r="N1851" s="1" t="s">
        <v>24</v>
      </c>
      <c r="O1851" s="1">
        <f>Cleaned_Data[[#This Row],[ loan_amount]]-Cleaned_Data[[#This Row],[ bank_asset_value]]</f>
        <v>25400000</v>
      </c>
      <c r="P1851" s="1">
        <f>Cleaned_Data[[#This Row],[ loan_amount]]</f>
        <v>30900000</v>
      </c>
      <c r="Q1851" s="1" t="str">
        <f t="shared" si="113"/>
        <v>500–599</v>
      </c>
      <c r="R1851" s="1">
        <f>Cleaned_Data[[#This Row],[ residential_assets_value]]+Cleaned_Data[[#This Row],[ commercial_assets_value]]+Cleaned_Data[[#This Row],[ luxury_assets_value]]</f>
        <v>49600000</v>
      </c>
      <c r="S1851" s="1">
        <f>Cleaned_Data[[#This Row],[ income_annum]]+Cleaned_Data[[#This Row],[ residential_assets_value]]+Cleaned_Data[[#This Row],[ commercial_assets_value]]+Cleaned_Data[[#This Row],[ luxury_assets_value]]</f>
        <v>58100000</v>
      </c>
      <c r="T1851" s="1" t="str">
        <f t="shared" si="114"/>
        <v>&gt;4 Cr</v>
      </c>
      <c r="U1851" s="12">
        <f t="shared" si="115"/>
        <v>2207143</v>
      </c>
      <c r="V1851" s="1" t="str">
        <f>IF(Cleaned_Data[[#This Row],[EMI_Estimate]]&lt;50000, "50K", IF(Cleaned_Data[[#This Row],[EMI_Estimate]]&lt;100000, "50K-1L", IF(Cleaned_Data[[#This Row],[EMI_Estimate]]&lt;150000, "1L-1.5L", IF(Cleaned_Data[[#This Row],[EMI_Estimate]]&lt;200000,"1.5-2L", "&gt;2L"))))</f>
        <v>&gt;2L</v>
      </c>
    </row>
    <row r="1852" spans="1:22" x14ac:dyDescent="0.35">
      <c r="A1852">
        <v>1851</v>
      </c>
      <c r="B1852">
        <v>1</v>
      </c>
      <c r="C1852" t="s">
        <v>19</v>
      </c>
      <c r="D1852" t="s">
        <v>23</v>
      </c>
      <c r="E1852">
        <v>7800000</v>
      </c>
      <c r="F1852" t="str">
        <f t="shared" si="112"/>
        <v>&gt;20 Lakh</v>
      </c>
      <c r="G1852">
        <v>25100000</v>
      </c>
      <c r="H1852">
        <v>18</v>
      </c>
      <c r="I1852">
        <v>766</v>
      </c>
      <c r="J1852" s="1">
        <v>6900000</v>
      </c>
      <c r="K1852" s="1">
        <v>7200000</v>
      </c>
      <c r="L1852" s="1">
        <v>16600000</v>
      </c>
      <c r="M1852" s="1">
        <v>10200000</v>
      </c>
      <c r="N1852" s="1" t="s">
        <v>21</v>
      </c>
      <c r="O1852" s="1">
        <f>Cleaned_Data[[#This Row],[ loan_amount]]-Cleaned_Data[[#This Row],[ bank_asset_value]]</f>
        <v>14900000</v>
      </c>
      <c r="P1852" s="1">
        <f>Cleaned_Data[[#This Row],[ loan_amount]]</f>
        <v>25100000</v>
      </c>
      <c r="Q1852" s="1" t="str">
        <f t="shared" si="113"/>
        <v>700–799</v>
      </c>
      <c r="R1852" s="1">
        <f>Cleaned_Data[[#This Row],[ residential_assets_value]]+Cleaned_Data[[#This Row],[ commercial_assets_value]]+Cleaned_Data[[#This Row],[ luxury_assets_value]]</f>
        <v>30700000</v>
      </c>
      <c r="S1852" s="1">
        <f>Cleaned_Data[[#This Row],[ income_annum]]+Cleaned_Data[[#This Row],[ residential_assets_value]]+Cleaned_Data[[#This Row],[ commercial_assets_value]]+Cleaned_Data[[#This Row],[ luxury_assets_value]]</f>
        <v>38500000</v>
      </c>
      <c r="T1852" s="1" t="str">
        <f t="shared" si="114"/>
        <v>3–4 Cr</v>
      </c>
      <c r="U1852" s="12">
        <f t="shared" si="115"/>
        <v>1394444</v>
      </c>
      <c r="V1852" s="1" t="str">
        <f>IF(Cleaned_Data[[#This Row],[EMI_Estimate]]&lt;50000, "50K", IF(Cleaned_Data[[#This Row],[EMI_Estimate]]&lt;100000, "50K-1L", IF(Cleaned_Data[[#This Row],[EMI_Estimate]]&lt;150000, "1L-1.5L", IF(Cleaned_Data[[#This Row],[EMI_Estimate]]&lt;200000,"1.5-2L", "&gt;2L"))))</f>
        <v>&gt;2L</v>
      </c>
    </row>
    <row r="1853" spans="1:22" x14ac:dyDescent="0.35">
      <c r="A1853">
        <v>1852</v>
      </c>
      <c r="B1853">
        <v>3</v>
      </c>
      <c r="C1853" t="s">
        <v>22</v>
      </c>
      <c r="D1853" t="s">
        <v>23</v>
      </c>
      <c r="E1853">
        <v>1400000</v>
      </c>
      <c r="F1853" t="str">
        <f t="shared" si="112"/>
        <v>10-15 Lakh</v>
      </c>
      <c r="G1853">
        <v>3800000</v>
      </c>
      <c r="H1853">
        <v>16</v>
      </c>
      <c r="I1853">
        <v>451</v>
      </c>
      <c r="J1853" s="1">
        <v>3100000</v>
      </c>
      <c r="K1853" s="1">
        <v>1300000</v>
      </c>
      <c r="L1853" s="1">
        <v>4300000</v>
      </c>
      <c r="M1853" s="1">
        <v>1300000</v>
      </c>
      <c r="N1853" s="1" t="s">
        <v>24</v>
      </c>
      <c r="O1853" s="1">
        <f>Cleaned_Data[[#This Row],[ loan_amount]]-Cleaned_Data[[#This Row],[ bank_asset_value]]</f>
        <v>2500000</v>
      </c>
      <c r="P1853" s="1">
        <f>Cleaned_Data[[#This Row],[ loan_amount]]</f>
        <v>3800000</v>
      </c>
      <c r="Q1853" s="1" t="str">
        <f t="shared" si="113"/>
        <v>300–499</v>
      </c>
      <c r="R1853" s="1">
        <f>Cleaned_Data[[#This Row],[ residential_assets_value]]+Cleaned_Data[[#This Row],[ commercial_assets_value]]+Cleaned_Data[[#This Row],[ luxury_assets_value]]</f>
        <v>8700000</v>
      </c>
      <c r="S1853" s="1">
        <f>Cleaned_Data[[#This Row],[ income_annum]]+Cleaned_Data[[#This Row],[ residential_assets_value]]+Cleaned_Data[[#This Row],[ commercial_assets_value]]+Cleaned_Data[[#This Row],[ luxury_assets_value]]</f>
        <v>10100000</v>
      </c>
      <c r="T1853" s="1" t="str">
        <f t="shared" si="114"/>
        <v>1–2 Cr</v>
      </c>
      <c r="U1853" s="12">
        <f t="shared" si="115"/>
        <v>237500</v>
      </c>
      <c r="V1853" s="1" t="str">
        <f>IF(Cleaned_Data[[#This Row],[EMI_Estimate]]&lt;50000, "50K", IF(Cleaned_Data[[#This Row],[EMI_Estimate]]&lt;100000, "50K-1L", IF(Cleaned_Data[[#This Row],[EMI_Estimate]]&lt;150000, "1L-1.5L", IF(Cleaned_Data[[#This Row],[EMI_Estimate]]&lt;200000,"1.5-2L", "&gt;2L"))))</f>
        <v>&gt;2L</v>
      </c>
    </row>
    <row r="1854" spans="1:22" x14ac:dyDescent="0.35">
      <c r="A1854">
        <v>1853</v>
      </c>
      <c r="B1854">
        <v>1</v>
      </c>
      <c r="C1854" t="s">
        <v>22</v>
      </c>
      <c r="D1854" t="s">
        <v>23</v>
      </c>
      <c r="E1854">
        <v>3700000</v>
      </c>
      <c r="F1854" t="str">
        <f t="shared" si="112"/>
        <v>&gt;20 Lakh</v>
      </c>
      <c r="G1854">
        <v>10200000</v>
      </c>
      <c r="H1854">
        <v>4</v>
      </c>
      <c r="I1854">
        <v>447</v>
      </c>
      <c r="J1854" s="1">
        <v>300000</v>
      </c>
      <c r="K1854" s="1">
        <v>2000000</v>
      </c>
      <c r="L1854" s="1">
        <v>14500000</v>
      </c>
      <c r="M1854" s="1">
        <v>3200000</v>
      </c>
      <c r="N1854" s="1" t="s">
        <v>24</v>
      </c>
      <c r="O1854" s="1">
        <f>Cleaned_Data[[#This Row],[ loan_amount]]-Cleaned_Data[[#This Row],[ bank_asset_value]]</f>
        <v>7000000</v>
      </c>
      <c r="P1854" s="1">
        <f>Cleaned_Data[[#This Row],[ loan_amount]]</f>
        <v>10200000</v>
      </c>
      <c r="Q1854" s="1" t="str">
        <f t="shared" si="113"/>
        <v>300–499</v>
      </c>
      <c r="R1854" s="1">
        <f>Cleaned_Data[[#This Row],[ residential_assets_value]]+Cleaned_Data[[#This Row],[ commercial_assets_value]]+Cleaned_Data[[#This Row],[ luxury_assets_value]]</f>
        <v>16800000</v>
      </c>
      <c r="S1854" s="1">
        <f>Cleaned_Data[[#This Row],[ income_annum]]+Cleaned_Data[[#This Row],[ residential_assets_value]]+Cleaned_Data[[#This Row],[ commercial_assets_value]]+Cleaned_Data[[#This Row],[ luxury_assets_value]]</f>
        <v>20500000</v>
      </c>
      <c r="T1854" s="1" t="str">
        <f t="shared" si="114"/>
        <v>2–3 Cr</v>
      </c>
      <c r="U1854" s="12">
        <f t="shared" si="115"/>
        <v>2550000</v>
      </c>
      <c r="V1854" s="1" t="str">
        <f>IF(Cleaned_Data[[#This Row],[EMI_Estimate]]&lt;50000, "50K", IF(Cleaned_Data[[#This Row],[EMI_Estimate]]&lt;100000, "50K-1L", IF(Cleaned_Data[[#This Row],[EMI_Estimate]]&lt;150000, "1L-1.5L", IF(Cleaned_Data[[#This Row],[EMI_Estimate]]&lt;200000,"1.5-2L", "&gt;2L"))))</f>
        <v>&gt;2L</v>
      </c>
    </row>
    <row r="1855" spans="1:22" x14ac:dyDescent="0.35">
      <c r="A1855">
        <v>1854</v>
      </c>
      <c r="B1855">
        <v>3</v>
      </c>
      <c r="C1855" t="s">
        <v>22</v>
      </c>
      <c r="D1855" t="s">
        <v>23</v>
      </c>
      <c r="E1855">
        <v>1000000</v>
      </c>
      <c r="F1855" t="str">
        <f t="shared" si="112"/>
        <v>10-15 Lakh</v>
      </c>
      <c r="G1855">
        <v>2500000</v>
      </c>
      <c r="H1855">
        <v>18</v>
      </c>
      <c r="I1855">
        <v>763</v>
      </c>
      <c r="J1855" s="1">
        <v>400000</v>
      </c>
      <c r="K1855" s="1">
        <v>1100000</v>
      </c>
      <c r="L1855" s="1">
        <v>2100000</v>
      </c>
      <c r="M1855" s="1">
        <v>1400000</v>
      </c>
      <c r="N1855" s="1" t="s">
        <v>21</v>
      </c>
      <c r="O1855" s="1">
        <f>Cleaned_Data[[#This Row],[ loan_amount]]-Cleaned_Data[[#This Row],[ bank_asset_value]]</f>
        <v>1100000</v>
      </c>
      <c r="P1855" s="1">
        <f>Cleaned_Data[[#This Row],[ loan_amount]]</f>
        <v>2500000</v>
      </c>
      <c r="Q1855" s="1" t="str">
        <f t="shared" si="113"/>
        <v>700–799</v>
      </c>
      <c r="R1855" s="1">
        <f>Cleaned_Data[[#This Row],[ residential_assets_value]]+Cleaned_Data[[#This Row],[ commercial_assets_value]]+Cleaned_Data[[#This Row],[ luxury_assets_value]]</f>
        <v>3600000</v>
      </c>
      <c r="S1855" s="1">
        <f>Cleaned_Data[[#This Row],[ income_annum]]+Cleaned_Data[[#This Row],[ residential_assets_value]]+Cleaned_Data[[#This Row],[ commercial_assets_value]]+Cleaned_Data[[#This Row],[ luxury_assets_value]]</f>
        <v>4600000</v>
      </c>
      <c r="T1855" s="1" t="str">
        <f t="shared" si="114"/>
        <v>&lt;1 Cr</v>
      </c>
      <c r="U1855" s="12">
        <f t="shared" si="115"/>
        <v>138889</v>
      </c>
      <c r="V1855" s="1" t="str">
        <f>IF(Cleaned_Data[[#This Row],[EMI_Estimate]]&lt;50000, "50K", IF(Cleaned_Data[[#This Row],[EMI_Estimate]]&lt;100000, "50K-1L", IF(Cleaned_Data[[#This Row],[EMI_Estimate]]&lt;150000, "1L-1.5L", IF(Cleaned_Data[[#This Row],[EMI_Estimate]]&lt;200000,"1.5-2L", "&gt;2L"))))</f>
        <v>1L-1.5L</v>
      </c>
    </row>
    <row r="1856" spans="1:22" x14ac:dyDescent="0.35">
      <c r="A1856">
        <v>1855</v>
      </c>
      <c r="B1856">
        <v>5</v>
      </c>
      <c r="C1856" t="s">
        <v>22</v>
      </c>
      <c r="D1856" t="s">
        <v>20</v>
      </c>
      <c r="E1856">
        <v>900000</v>
      </c>
      <c r="F1856" t="str">
        <f t="shared" si="112"/>
        <v>5-10 Lakh</v>
      </c>
      <c r="G1856">
        <v>3100000</v>
      </c>
      <c r="H1856">
        <v>20</v>
      </c>
      <c r="I1856">
        <v>834</v>
      </c>
      <c r="J1856" s="1">
        <v>1000000</v>
      </c>
      <c r="K1856" s="1">
        <v>900000</v>
      </c>
      <c r="L1856" s="1">
        <v>2100000</v>
      </c>
      <c r="M1856" s="1">
        <v>1300000</v>
      </c>
      <c r="N1856" s="1" t="s">
        <v>21</v>
      </c>
      <c r="O1856" s="1">
        <f>Cleaned_Data[[#This Row],[ loan_amount]]-Cleaned_Data[[#This Row],[ bank_asset_value]]</f>
        <v>1800000</v>
      </c>
      <c r="P1856" s="1">
        <f>Cleaned_Data[[#This Row],[ loan_amount]]</f>
        <v>3100000</v>
      </c>
      <c r="Q1856" s="1" t="str">
        <f t="shared" si="113"/>
        <v>800+</v>
      </c>
      <c r="R1856" s="1">
        <f>Cleaned_Data[[#This Row],[ residential_assets_value]]+Cleaned_Data[[#This Row],[ commercial_assets_value]]+Cleaned_Data[[#This Row],[ luxury_assets_value]]</f>
        <v>4000000</v>
      </c>
      <c r="S1856" s="1">
        <f>Cleaned_Data[[#This Row],[ income_annum]]+Cleaned_Data[[#This Row],[ residential_assets_value]]+Cleaned_Data[[#This Row],[ commercial_assets_value]]+Cleaned_Data[[#This Row],[ luxury_assets_value]]</f>
        <v>4900000</v>
      </c>
      <c r="T1856" s="1" t="str">
        <f t="shared" si="114"/>
        <v>&lt;1 Cr</v>
      </c>
      <c r="U1856" s="12">
        <f t="shared" si="115"/>
        <v>155000</v>
      </c>
      <c r="V1856" s="1" t="str">
        <f>IF(Cleaned_Data[[#This Row],[EMI_Estimate]]&lt;50000, "50K", IF(Cleaned_Data[[#This Row],[EMI_Estimate]]&lt;100000, "50K-1L", IF(Cleaned_Data[[#This Row],[EMI_Estimate]]&lt;150000, "1L-1.5L", IF(Cleaned_Data[[#This Row],[EMI_Estimate]]&lt;200000,"1.5-2L", "&gt;2L"))))</f>
        <v>1.5-2L</v>
      </c>
    </row>
    <row r="1857" spans="1:22" x14ac:dyDescent="0.35">
      <c r="A1857">
        <v>1856</v>
      </c>
      <c r="B1857">
        <v>2</v>
      </c>
      <c r="C1857" t="s">
        <v>19</v>
      </c>
      <c r="D1857" t="s">
        <v>20</v>
      </c>
      <c r="E1857">
        <v>5600000</v>
      </c>
      <c r="F1857" t="str">
        <f t="shared" si="112"/>
        <v>&gt;20 Lakh</v>
      </c>
      <c r="G1857">
        <v>19500000</v>
      </c>
      <c r="H1857">
        <v>8</v>
      </c>
      <c r="I1857">
        <v>429</v>
      </c>
      <c r="J1857" s="1">
        <v>6100000</v>
      </c>
      <c r="K1857" s="1">
        <v>2200000</v>
      </c>
      <c r="L1857" s="1">
        <v>21100000</v>
      </c>
      <c r="M1857" s="1">
        <v>7200000</v>
      </c>
      <c r="N1857" s="1" t="s">
        <v>24</v>
      </c>
      <c r="O1857" s="1">
        <f>Cleaned_Data[[#This Row],[ loan_amount]]-Cleaned_Data[[#This Row],[ bank_asset_value]]</f>
        <v>12300000</v>
      </c>
      <c r="P1857" s="1">
        <f>Cleaned_Data[[#This Row],[ loan_amount]]</f>
        <v>19500000</v>
      </c>
      <c r="Q1857" s="1" t="str">
        <f t="shared" si="113"/>
        <v>300–499</v>
      </c>
      <c r="R1857" s="1">
        <f>Cleaned_Data[[#This Row],[ residential_assets_value]]+Cleaned_Data[[#This Row],[ commercial_assets_value]]+Cleaned_Data[[#This Row],[ luxury_assets_value]]</f>
        <v>29400000</v>
      </c>
      <c r="S1857" s="1">
        <f>Cleaned_Data[[#This Row],[ income_annum]]+Cleaned_Data[[#This Row],[ residential_assets_value]]+Cleaned_Data[[#This Row],[ commercial_assets_value]]+Cleaned_Data[[#This Row],[ luxury_assets_value]]</f>
        <v>35000000</v>
      </c>
      <c r="T1857" s="1" t="str">
        <f t="shared" si="114"/>
        <v>3–4 Cr</v>
      </c>
      <c r="U1857" s="12">
        <f t="shared" si="115"/>
        <v>2437500</v>
      </c>
      <c r="V1857" s="1" t="str">
        <f>IF(Cleaned_Data[[#This Row],[EMI_Estimate]]&lt;50000, "50K", IF(Cleaned_Data[[#This Row],[EMI_Estimate]]&lt;100000, "50K-1L", IF(Cleaned_Data[[#This Row],[EMI_Estimate]]&lt;150000, "1L-1.5L", IF(Cleaned_Data[[#This Row],[EMI_Estimate]]&lt;200000,"1.5-2L", "&gt;2L"))))</f>
        <v>&gt;2L</v>
      </c>
    </row>
    <row r="1858" spans="1:22" x14ac:dyDescent="0.35">
      <c r="A1858">
        <v>1857</v>
      </c>
      <c r="B1858">
        <v>4</v>
      </c>
      <c r="C1858" t="s">
        <v>22</v>
      </c>
      <c r="D1858" t="s">
        <v>20</v>
      </c>
      <c r="E1858">
        <v>3200000</v>
      </c>
      <c r="F1858" t="str">
        <f t="shared" ref="F1858:F1921" si="116">IF(E1858&lt;500000, "&lt;5 Lakh",
 IF(E1858&lt;1000000, "5-10 Lakh",
 IF(E1858&lt;1500000, "10-15 Lakh",
 IF(E1858&lt;2000000, "15-20 Lakh", "&gt;20 Lakh"))))</f>
        <v>&gt;20 Lakh</v>
      </c>
      <c r="G1858">
        <v>10600000</v>
      </c>
      <c r="H1858">
        <v>16</v>
      </c>
      <c r="I1858">
        <v>693</v>
      </c>
      <c r="J1858" s="1">
        <v>7800000</v>
      </c>
      <c r="K1858" s="1">
        <v>4900000</v>
      </c>
      <c r="L1858" s="1">
        <v>10400000</v>
      </c>
      <c r="M1858" s="1">
        <v>1800000</v>
      </c>
      <c r="N1858" s="1" t="s">
        <v>21</v>
      </c>
      <c r="O1858" s="1">
        <f>Cleaned_Data[[#This Row],[ loan_amount]]-Cleaned_Data[[#This Row],[ bank_asset_value]]</f>
        <v>8800000</v>
      </c>
      <c r="P1858" s="1">
        <f>Cleaned_Data[[#This Row],[ loan_amount]]</f>
        <v>10600000</v>
      </c>
      <c r="Q1858" s="1" t="str">
        <f t="shared" ref="Q1858:Q1921" si="117">IF(I1858&lt;500,"300–499",IF(I1858&lt;600,"500–599",IF(I1858&lt;700,"600–699",IF(I1858&lt;800,"700–799","800+"))))</f>
        <v>600–699</v>
      </c>
      <c r="R1858" s="1">
        <f>Cleaned_Data[[#This Row],[ residential_assets_value]]+Cleaned_Data[[#This Row],[ commercial_assets_value]]+Cleaned_Data[[#This Row],[ luxury_assets_value]]</f>
        <v>23100000</v>
      </c>
      <c r="S1858" s="1">
        <f>Cleaned_Data[[#This Row],[ income_annum]]+Cleaned_Data[[#This Row],[ residential_assets_value]]+Cleaned_Data[[#This Row],[ commercial_assets_value]]+Cleaned_Data[[#This Row],[ luxury_assets_value]]</f>
        <v>26300000</v>
      </c>
      <c r="T1858" s="1" t="str">
        <f t="shared" ref="T1858:T1921" si="118">IF(S1858&lt;10000000, "&lt;1 Cr", IF(S1858&lt;20000000, "1–2 Cr", IF(S1858&lt;30000000, "2–3 Cr", IF(S1858&lt;40000000, "3–4 Cr", "&gt;4 Cr"))))</f>
        <v>2–3 Cr</v>
      </c>
      <c r="U1858" s="12">
        <f t="shared" ref="U1858:U1921" si="119">ROUND(G1858/H1858, 0)</f>
        <v>662500</v>
      </c>
      <c r="V1858" s="1" t="str">
        <f>IF(Cleaned_Data[[#This Row],[EMI_Estimate]]&lt;50000, "50K", IF(Cleaned_Data[[#This Row],[EMI_Estimate]]&lt;100000, "50K-1L", IF(Cleaned_Data[[#This Row],[EMI_Estimate]]&lt;150000, "1L-1.5L", IF(Cleaned_Data[[#This Row],[EMI_Estimate]]&lt;200000,"1.5-2L", "&gt;2L"))))</f>
        <v>&gt;2L</v>
      </c>
    </row>
    <row r="1859" spans="1:22" x14ac:dyDescent="0.35">
      <c r="A1859">
        <v>1858</v>
      </c>
      <c r="B1859">
        <v>1</v>
      </c>
      <c r="C1859" t="s">
        <v>19</v>
      </c>
      <c r="D1859" t="s">
        <v>20</v>
      </c>
      <c r="E1859">
        <v>2900000</v>
      </c>
      <c r="F1859" t="str">
        <f t="shared" si="116"/>
        <v>&gt;20 Lakh</v>
      </c>
      <c r="G1859">
        <v>11100000</v>
      </c>
      <c r="H1859">
        <v>20</v>
      </c>
      <c r="I1859">
        <v>478</v>
      </c>
      <c r="J1859" s="1">
        <v>4200000</v>
      </c>
      <c r="K1859" s="1">
        <v>2900000</v>
      </c>
      <c r="L1859" s="1">
        <v>8500000</v>
      </c>
      <c r="M1859" s="1">
        <v>3000000</v>
      </c>
      <c r="N1859" s="1" t="s">
        <v>24</v>
      </c>
      <c r="O1859" s="1">
        <f>Cleaned_Data[[#This Row],[ loan_amount]]-Cleaned_Data[[#This Row],[ bank_asset_value]]</f>
        <v>8100000</v>
      </c>
      <c r="P1859" s="1">
        <f>Cleaned_Data[[#This Row],[ loan_amount]]</f>
        <v>11100000</v>
      </c>
      <c r="Q1859" s="1" t="str">
        <f t="shared" si="117"/>
        <v>300–499</v>
      </c>
      <c r="R1859" s="1">
        <f>Cleaned_Data[[#This Row],[ residential_assets_value]]+Cleaned_Data[[#This Row],[ commercial_assets_value]]+Cleaned_Data[[#This Row],[ luxury_assets_value]]</f>
        <v>15600000</v>
      </c>
      <c r="S1859" s="1">
        <f>Cleaned_Data[[#This Row],[ income_annum]]+Cleaned_Data[[#This Row],[ residential_assets_value]]+Cleaned_Data[[#This Row],[ commercial_assets_value]]+Cleaned_Data[[#This Row],[ luxury_assets_value]]</f>
        <v>18500000</v>
      </c>
      <c r="T1859" s="1" t="str">
        <f t="shared" si="118"/>
        <v>1–2 Cr</v>
      </c>
      <c r="U1859" s="12">
        <f t="shared" si="119"/>
        <v>555000</v>
      </c>
      <c r="V1859" s="1" t="str">
        <f>IF(Cleaned_Data[[#This Row],[EMI_Estimate]]&lt;50000, "50K", IF(Cleaned_Data[[#This Row],[EMI_Estimate]]&lt;100000, "50K-1L", IF(Cleaned_Data[[#This Row],[EMI_Estimate]]&lt;150000, "1L-1.5L", IF(Cleaned_Data[[#This Row],[EMI_Estimate]]&lt;200000,"1.5-2L", "&gt;2L"))))</f>
        <v>&gt;2L</v>
      </c>
    </row>
    <row r="1860" spans="1:22" x14ac:dyDescent="0.35">
      <c r="A1860">
        <v>1859</v>
      </c>
      <c r="B1860">
        <v>2</v>
      </c>
      <c r="C1860" t="s">
        <v>19</v>
      </c>
      <c r="D1860" t="s">
        <v>23</v>
      </c>
      <c r="E1860">
        <v>300000</v>
      </c>
      <c r="F1860" t="str">
        <f t="shared" si="116"/>
        <v>&lt;5 Lakh</v>
      </c>
      <c r="G1860">
        <v>800000</v>
      </c>
      <c r="H1860">
        <v>10</v>
      </c>
      <c r="I1860">
        <v>752</v>
      </c>
      <c r="J1860" s="1">
        <v>600000</v>
      </c>
      <c r="K1860" s="1">
        <v>300000</v>
      </c>
      <c r="L1860" s="1">
        <v>1000000</v>
      </c>
      <c r="M1860" s="1">
        <v>400000</v>
      </c>
      <c r="N1860" s="1" t="s">
        <v>21</v>
      </c>
      <c r="O1860" s="1">
        <f>Cleaned_Data[[#This Row],[ loan_amount]]-Cleaned_Data[[#This Row],[ bank_asset_value]]</f>
        <v>400000</v>
      </c>
      <c r="P1860" s="1">
        <f>Cleaned_Data[[#This Row],[ loan_amount]]</f>
        <v>800000</v>
      </c>
      <c r="Q1860" s="1" t="str">
        <f t="shared" si="117"/>
        <v>700–799</v>
      </c>
      <c r="R1860" s="1">
        <f>Cleaned_Data[[#This Row],[ residential_assets_value]]+Cleaned_Data[[#This Row],[ commercial_assets_value]]+Cleaned_Data[[#This Row],[ luxury_assets_value]]</f>
        <v>1900000</v>
      </c>
      <c r="S1860" s="1">
        <f>Cleaned_Data[[#This Row],[ income_annum]]+Cleaned_Data[[#This Row],[ residential_assets_value]]+Cleaned_Data[[#This Row],[ commercial_assets_value]]+Cleaned_Data[[#This Row],[ luxury_assets_value]]</f>
        <v>2200000</v>
      </c>
      <c r="T1860" s="1" t="str">
        <f t="shared" si="118"/>
        <v>&lt;1 Cr</v>
      </c>
      <c r="U1860" s="12">
        <f t="shared" si="119"/>
        <v>80000</v>
      </c>
      <c r="V1860" s="1" t="str">
        <f>IF(Cleaned_Data[[#This Row],[EMI_Estimate]]&lt;50000, "50K", IF(Cleaned_Data[[#This Row],[EMI_Estimate]]&lt;100000, "50K-1L", IF(Cleaned_Data[[#This Row],[EMI_Estimate]]&lt;150000, "1L-1.5L", IF(Cleaned_Data[[#This Row],[EMI_Estimate]]&lt;200000,"1.5-2L", "&gt;2L"))))</f>
        <v>50K-1L</v>
      </c>
    </row>
    <row r="1861" spans="1:22" x14ac:dyDescent="0.35">
      <c r="A1861">
        <v>1860</v>
      </c>
      <c r="B1861">
        <v>0</v>
      </c>
      <c r="C1861" t="s">
        <v>19</v>
      </c>
      <c r="D1861" t="s">
        <v>23</v>
      </c>
      <c r="E1861">
        <v>2400000</v>
      </c>
      <c r="F1861" t="str">
        <f t="shared" si="116"/>
        <v>&gt;20 Lakh</v>
      </c>
      <c r="G1861">
        <v>5900000</v>
      </c>
      <c r="H1861">
        <v>14</v>
      </c>
      <c r="I1861">
        <v>319</v>
      </c>
      <c r="J1861" s="1">
        <v>2000000</v>
      </c>
      <c r="K1861" s="1">
        <v>4200000</v>
      </c>
      <c r="L1861" s="1">
        <v>9500000</v>
      </c>
      <c r="M1861" s="1">
        <v>3300000</v>
      </c>
      <c r="N1861" s="1" t="s">
        <v>24</v>
      </c>
      <c r="O1861" s="1">
        <f>Cleaned_Data[[#This Row],[ loan_amount]]-Cleaned_Data[[#This Row],[ bank_asset_value]]</f>
        <v>2600000</v>
      </c>
      <c r="P1861" s="1">
        <f>Cleaned_Data[[#This Row],[ loan_amount]]</f>
        <v>5900000</v>
      </c>
      <c r="Q1861" s="1" t="str">
        <f t="shared" si="117"/>
        <v>300–499</v>
      </c>
      <c r="R1861" s="1">
        <f>Cleaned_Data[[#This Row],[ residential_assets_value]]+Cleaned_Data[[#This Row],[ commercial_assets_value]]+Cleaned_Data[[#This Row],[ luxury_assets_value]]</f>
        <v>15700000</v>
      </c>
      <c r="S1861" s="1">
        <f>Cleaned_Data[[#This Row],[ income_annum]]+Cleaned_Data[[#This Row],[ residential_assets_value]]+Cleaned_Data[[#This Row],[ commercial_assets_value]]+Cleaned_Data[[#This Row],[ luxury_assets_value]]</f>
        <v>18100000</v>
      </c>
      <c r="T1861" s="1" t="str">
        <f t="shared" si="118"/>
        <v>1–2 Cr</v>
      </c>
      <c r="U1861" s="12">
        <f t="shared" si="119"/>
        <v>421429</v>
      </c>
      <c r="V1861" s="1" t="str">
        <f>IF(Cleaned_Data[[#This Row],[EMI_Estimate]]&lt;50000, "50K", IF(Cleaned_Data[[#This Row],[EMI_Estimate]]&lt;100000, "50K-1L", IF(Cleaned_Data[[#This Row],[EMI_Estimate]]&lt;150000, "1L-1.5L", IF(Cleaned_Data[[#This Row],[EMI_Estimate]]&lt;200000,"1.5-2L", "&gt;2L"))))</f>
        <v>&gt;2L</v>
      </c>
    </row>
    <row r="1862" spans="1:22" x14ac:dyDescent="0.35">
      <c r="A1862">
        <v>1861</v>
      </c>
      <c r="B1862">
        <v>3</v>
      </c>
      <c r="C1862" t="s">
        <v>19</v>
      </c>
      <c r="D1862" t="s">
        <v>20</v>
      </c>
      <c r="E1862">
        <v>5000000</v>
      </c>
      <c r="F1862" t="str">
        <f t="shared" si="116"/>
        <v>&gt;20 Lakh</v>
      </c>
      <c r="G1862">
        <v>17600000</v>
      </c>
      <c r="H1862">
        <v>8</v>
      </c>
      <c r="I1862">
        <v>303</v>
      </c>
      <c r="J1862" s="1">
        <v>6300000</v>
      </c>
      <c r="K1862" s="1">
        <v>9600000</v>
      </c>
      <c r="L1862" s="1">
        <v>12800000</v>
      </c>
      <c r="M1862" s="1">
        <v>6900000</v>
      </c>
      <c r="N1862" s="1" t="s">
        <v>24</v>
      </c>
      <c r="O1862" s="1">
        <f>Cleaned_Data[[#This Row],[ loan_amount]]-Cleaned_Data[[#This Row],[ bank_asset_value]]</f>
        <v>10700000</v>
      </c>
      <c r="P1862" s="1">
        <f>Cleaned_Data[[#This Row],[ loan_amount]]</f>
        <v>17600000</v>
      </c>
      <c r="Q1862" s="1" t="str">
        <f t="shared" si="117"/>
        <v>300–499</v>
      </c>
      <c r="R1862" s="1">
        <f>Cleaned_Data[[#This Row],[ residential_assets_value]]+Cleaned_Data[[#This Row],[ commercial_assets_value]]+Cleaned_Data[[#This Row],[ luxury_assets_value]]</f>
        <v>28700000</v>
      </c>
      <c r="S1862" s="1">
        <f>Cleaned_Data[[#This Row],[ income_annum]]+Cleaned_Data[[#This Row],[ residential_assets_value]]+Cleaned_Data[[#This Row],[ commercial_assets_value]]+Cleaned_Data[[#This Row],[ luxury_assets_value]]</f>
        <v>33700000</v>
      </c>
      <c r="T1862" s="1" t="str">
        <f t="shared" si="118"/>
        <v>3–4 Cr</v>
      </c>
      <c r="U1862" s="12">
        <f t="shared" si="119"/>
        <v>2200000</v>
      </c>
      <c r="V1862" s="1" t="str">
        <f>IF(Cleaned_Data[[#This Row],[EMI_Estimate]]&lt;50000, "50K", IF(Cleaned_Data[[#This Row],[EMI_Estimate]]&lt;100000, "50K-1L", IF(Cleaned_Data[[#This Row],[EMI_Estimate]]&lt;150000, "1L-1.5L", IF(Cleaned_Data[[#This Row],[EMI_Estimate]]&lt;200000,"1.5-2L", "&gt;2L"))))</f>
        <v>&gt;2L</v>
      </c>
    </row>
    <row r="1863" spans="1:22" x14ac:dyDescent="0.35">
      <c r="A1863">
        <v>1862</v>
      </c>
      <c r="B1863">
        <v>3</v>
      </c>
      <c r="C1863" t="s">
        <v>22</v>
      </c>
      <c r="D1863" t="s">
        <v>23</v>
      </c>
      <c r="E1863">
        <v>5000000</v>
      </c>
      <c r="F1863" t="str">
        <f t="shared" si="116"/>
        <v>&gt;20 Lakh</v>
      </c>
      <c r="G1863">
        <v>16700000</v>
      </c>
      <c r="H1863">
        <v>20</v>
      </c>
      <c r="I1863">
        <v>420</v>
      </c>
      <c r="J1863" s="1">
        <v>1100000</v>
      </c>
      <c r="K1863" s="1">
        <v>5000000</v>
      </c>
      <c r="L1863" s="1">
        <v>18700000</v>
      </c>
      <c r="M1863" s="1">
        <v>6900000</v>
      </c>
      <c r="N1863" s="1" t="s">
        <v>24</v>
      </c>
      <c r="O1863" s="1">
        <f>Cleaned_Data[[#This Row],[ loan_amount]]-Cleaned_Data[[#This Row],[ bank_asset_value]]</f>
        <v>9800000</v>
      </c>
      <c r="P1863" s="1">
        <f>Cleaned_Data[[#This Row],[ loan_amount]]</f>
        <v>16700000</v>
      </c>
      <c r="Q1863" s="1" t="str">
        <f t="shared" si="117"/>
        <v>300–499</v>
      </c>
      <c r="R1863" s="1">
        <f>Cleaned_Data[[#This Row],[ residential_assets_value]]+Cleaned_Data[[#This Row],[ commercial_assets_value]]+Cleaned_Data[[#This Row],[ luxury_assets_value]]</f>
        <v>24800000</v>
      </c>
      <c r="S1863" s="1">
        <f>Cleaned_Data[[#This Row],[ income_annum]]+Cleaned_Data[[#This Row],[ residential_assets_value]]+Cleaned_Data[[#This Row],[ commercial_assets_value]]+Cleaned_Data[[#This Row],[ luxury_assets_value]]</f>
        <v>29800000</v>
      </c>
      <c r="T1863" s="1" t="str">
        <f t="shared" si="118"/>
        <v>2–3 Cr</v>
      </c>
      <c r="U1863" s="12">
        <f t="shared" si="119"/>
        <v>835000</v>
      </c>
      <c r="V1863" s="1" t="str">
        <f>IF(Cleaned_Data[[#This Row],[EMI_Estimate]]&lt;50000, "50K", IF(Cleaned_Data[[#This Row],[EMI_Estimate]]&lt;100000, "50K-1L", IF(Cleaned_Data[[#This Row],[EMI_Estimate]]&lt;150000, "1L-1.5L", IF(Cleaned_Data[[#This Row],[EMI_Estimate]]&lt;200000,"1.5-2L", "&gt;2L"))))</f>
        <v>&gt;2L</v>
      </c>
    </row>
    <row r="1864" spans="1:22" x14ac:dyDescent="0.35">
      <c r="A1864">
        <v>1863</v>
      </c>
      <c r="B1864">
        <v>2</v>
      </c>
      <c r="C1864" t="s">
        <v>22</v>
      </c>
      <c r="D1864" t="s">
        <v>23</v>
      </c>
      <c r="E1864">
        <v>200000</v>
      </c>
      <c r="F1864" t="str">
        <f t="shared" si="116"/>
        <v>&lt;5 Lakh</v>
      </c>
      <c r="G1864">
        <v>600000</v>
      </c>
      <c r="H1864">
        <v>8</v>
      </c>
      <c r="I1864">
        <v>552</v>
      </c>
      <c r="J1864" s="1">
        <v>400000</v>
      </c>
      <c r="K1864" s="1">
        <v>200000</v>
      </c>
      <c r="L1864" s="1">
        <v>700000</v>
      </c>
      <c r="M1864" s="1">
        <v>200000</v>
      </c>
      <c r="N1864" s="1" t="s">
        <v>21</v>
      </c>
      <c r="O1864" s="1">
        <f>Cleaned_Data[[#This Row],[ loan_amount]]-Cleaned_Data[[#This Row],[ bank_asset_value]]</f>
        <v>400000</v>
      </c>
      <c r="P1864" s="1">
        <f>Cleaned_Data[[#This Row],[ loan_amount]]</f>
        <v>600000</v>
      </c>
      <c r="Q1864" s="1" t="str">
        <f t="shared" si="117"/>
        <v>500–599</v>
      </c>
      <c r="R1864" s="1">
        <f>Cleaned_Data[[#This Row],[ residential_assets_value]]+Cleaned_Data[[#This Row],[ commercial_assets_value]]+Cleaned_Data[[#This Row],[ luxury_assets_value]]</f>
        <v>1300000</v>
      </c>
      <c r="S1864" s="1">
        <f>Cleaned_Data[[#This Row],[ income_annum]]+Cleaned_Data[[#This Row],[ residential_assets_value]]+Cleaned_Data[[#This Row],[ commercial_assets_value]]+Cleaned_Data[[#This Row],[ luxury_assets_value]]</f>
        <v>1500000</v>
      </c>
      <c r="T1864" s="1" t="str">
        <f t="shared" si="118"/>
        <v>&lt;1 Cr</v>
      </c>
      <c r="U1864" s="12">
        <f t="shared" si="119"/>
        <v>75000</v>
      </c>
      <c r="V1864" s="1" t="str">
        <f>IF(Cleaned_Data[[#This Row],[EMI_Estimate]]&lt;50000, "50K", IF(Cleaned_Data[[#This Row],[EMI_Estimate]]&lt;100000, "50K-1L", IF(Cleaned_Data[[#This Row],[EMI_Estimate]]&lt;150000, "1L-1.5L", IF(Cleaned_Data[[#This Row],[EMI_Estimate]]&lt;200000,"1.5-2L", "&gt;2L"))))</f>
        <v>50K-1L</v>
      </c>
    </row>
    <row r="1865" spans="1:22" x14ac:dyDescent="0.35">
      <c r="A1865">
        <v>1864</v>
      </c>
      <c r="B1865">
        <v>3</v>
      </c>
      <c r="C1865" t="s">
        <v>22</v>
      </c>
      <c r="D1865" t="s">
        <v>23</v>
      </c>
      <c r="E1865">
        <v>6000000</v>
      </c>
      <c r="F1865" t="str">
        <f t="shared" si="116"/>
        <v>&gt;20 Lakh</v>
      </c>
      <c r="G1865">
        <v>16000000</v>
      </c>
      <c r="H1865">
        <v>12</v>
      </c>
      <c r="I1865">
        <v>606</v>
      </c>
      <c r="J1865" s="1">
        <v>2600000</v>
      </c>
      <c r="K1865" s="1">
        <v>11600000</v>
      </c>
      <c r="L1865" s="1">
        <v>19300000</v>
      </c>
      <c r="M1865" s="1">
        <v>7800000</v>
      </c>
      <c r="N1865" s="1" t="s">
        <v>21</v>
      </c>
      <c r="O1865" s="1">
        <f>Cleaned_Data[[#This Row],[ loan_amount]]-Cleaned_Data[[#This Row],[ bank_asset_value]]</f>
        <v>8200000</v>
      </c>
      <c r="P1865" s="1">
        <f>Cleaned_Data[[#This Row],[ loan_amount]]</f>
        <v>16000000</v>
      </c>
      <c r="Q1865" s="1" t="str">
        <f t="shared" si="117"/>
        <v>600–699</v>
      </c>
      <c r="R1865" s="1">
        <f>Cleaned_Data[[#This Row],[ residential_assets_value]]+Cleaned_Data[[#This Row],[ commercial_assets_value]]+Cleaned_Data[[#This Row],[ luxury_assets_value]]</f>
        <v>33500000</v>
      </c>
      <c r="S1865" s="1">
        <f>Cleaned_Data[[#This Row],[ income_annum]]+Cleaned_Data[[#This Row],[ residential_assets_value]]+Cleaned_Data[[#This Row],[ commercial_assets_value]]+Cleaned_Data[[#This Row],[ luxury_assets_value]]</f>
        <v>39500000</v>
      </c>
      <c r="T1865" s="1" t="str">
        <f t="shared" si="118"/>
        <v>3–4 Cr</v>
      </c>
      <c r="U1865" s="12">
        <f t="shared" si="119"/>
        <v>1333333</v>
      </c>
      <c r="V1865" s="1" t="str">
        <f>IF(Cleaned_Data[[#This Row],[EMI_Estimate]]&lt;50000, "50K", IF(Cleaned_Data[[#This Row],[EMI_Estimate]]&lt;100000, "50K-1L", IF(Cleaned_Data[[#This Row],[EMI_Estimate]]&lt;150000, "1L-1.5L", IF(Cleaned_Data[[#This Row],[EMI_Estimate]]&lt;200000,"1.5-2L", "&gt;2L"))))</f>
        <v>&gt;2L</v>
      </c>
    </row>
    <row r="1866" spans="1:22" x14ac:dyDescent="0.35">
      <c r="A1866">
        <v>1865</v>
      </c>
      <c r="B1866">
        <v>2</v>
      </c>
      <c r="C1866" t="s">
        <v>22</v>
      </c>
      <c r="D1866" t="s">
        <v>20</v>
      </c>
      <c r="E1866">
        <v>5600000</v>
      </c>
      <c r="F1866" t="str">
        <f t="shared" si="116"/>
        <v>&gt;20 Lakh</v>
      </c>
      <c r="G1866">
        <v>13700000</v>
      </c>
      <c r="H1866">
        <v>2</v>
      </c>
      <c r="I1866">
        <v>558</v>
      </c>
      <c r="J1866" s="1">
        <v>7500000</v>
      </c>
      <c r="K1866" s="1">
        <v>9300000</v>
      </c>
      <c r="L1866" s="1">
        <v>12100000</v>
      </c>
      <c r="M1866" s="1">
        <v>6700000</v>
      </c>
      <c r="N1866" s="1" t="s">
        <v>21</v>
      </c>
      <c r="O1866" s="1">
        <f>Cleaned_Data[[#This Row],[ loan_amount]]-Cleaned_Data[[#This Row],[ bank_asset_value]]</f>
        <v>7000000</v>
      </c>
      <c r="P1866" s="1">
        <f>Cleaned_Data[[#This Row],[ loan_amount]]</f>
        <v>13700000</v>
      </c>
      <c r="Q1866" s="1" t="str">
        <f t="shared" si="117"/>
        <v>500–599</v>
      </c>
      <c r="R1866" s="1">
        <f>Cleaned_Data[[#This Row],[ residential_assets_value]]+Cleaned_Data[[#This Row],[ commercial_assets_value]]+Cleaned_Data[[#This Row],[ luxury_assets_value]]</f>
        <v>28900000</v>
      </c>
      <c r="S1866" s="1">
        <f>Cleaned_Data[[#This Row],[ income_annum]]+Cleaned_Data[[#This Row],[ residential_assets_value]]+Cleaned_Data[[#This Row],[ commercial_assets_value]]+Cleaned_Data[[#This Row],[ luxury_assets_value]]</f>
        <v>34500000</v>
      </c>
      <c r="T1866" s="1" t="str">
        <f t="shared" si="118"/>
        <v>3–4 Cr</v>
      </c>
      <c r="U1866" s="12">
        <f t="shared" si="119"/>
        <v>6850000</v>
      </c>
      <c r="V1866" s="1" t="str">
        <f>IF(Cleaned_Data[[#This Row],[EMI_Estimate]]&lt;50000, "50K", IF(Cleaned_Data[[#This Row],[EMI_Estimate]]&lt;100000, "50K-1L", IF(Cleaned_Data[[#This Row],[EMI_Estimate]]&lt;150000, "1L-1.5L", IF(Cleaned_Data[[#This Row],[EMI_Estimate]]&lt;200000,"1.5-2L", "&gt;2L"))))</f>
        <v>&gt;2L</v>
      </c>
    </row>
    <row r="1867" spans="1:22" x14ac:dyDescent="0.35">
      <c r="A1867">
        <v>1866</v>
      </c>
      <c r="B1867">
        <v>1</v>
      </c>
      <c r="C1867" t="s">
        <v>22</v>
      </c>
      <c r="D1867" t="s">
        <v>20</v>
      </c>
      <c r="E1867">
        <v>4500000</v>
      </c>
      <c r="F1867" t="str">
        <f t="shared" si="116"/>
        <v>&gt;20 Lakh</v>
      </c>
      <c r="G1867">
        <v>12400000</v>
      </c>
      <c r="H1867">
        <v>6</v>
      </c>
      <c r="I1867">
        <v>504</v>
      </c>
      <c r="J1867" s="1">
        <v>12000000</v>
      </c>
      <c r="K1867" s="1">
        <v>3200000</v>
      </c>
      <c r="L1867" s="1">
        <v>13100000</v>
      </c>
      <c r="M1867" s="1">
        <v>2200000</v>
      </c>
      <c r="N1867" s="1" t="s">
        <v>24</v>
      </c>
      <c r="O1867" s="1">
        <f>Cleaned_Data[[#This Row],[ loan_amount]]-Cleaned_Data[[#This Row],[ bank_asset_value]]</f>
        <v>10200000</v>
      </c>
      <c r="P1867" s="1">
        <f>Cleaned_Data[[#This Row],[ loan_amount]]</f>
        <v>12400000</v>
      </c>
      <c r="Q1867" s="1" t="str">
        <f t="shared" si="117"/>
        <v>500–599</v>
      </c>
      <c r="R1867" s="1">
        <f>Cleaned_Data[[#This Row],[ residential_assets_value]]+Cleaned_Data[[#This Row],[ commercial_assets_value]]+Cleaned_Data[[#This Row],[ luxury_assets_value]]</f>
        <v>28300000</v>
      </c>
      <c r="S1867" s="1">
        <f>Cleaned_Data[[#This Row],[ income_annum]]+Cleaned_Data[[#This Row],[ residential_assets_value]]+Cleaned_Data[[#This Row],[ commercial_assets_value]]+Cleaned_Data[[#This Row],[ luxury_assets_value]]</f>
        <v>32800000</v>
      </c>
      <c r="T1867" s="1" t="str">
        <f t="shared" si="118"/>
        <v>3–4 Cr</v>
      </c>
      <c r="U1867" s="12">
        <f t="shared" si="119"/>
        <v>2066667</v>
      </c>
      <c r="V1867" s="1" t="str">
        <f>IF(Cleaned_Data[[#This Row],[EMI_Estimate]]&lt;50000, "50K", IF(Cleaned_Data[[#This Row],[EMI_Estimate]]&lt;100000, "50K-1L", IF(Cleaned_Data[[#This Row],[EMI_Estimate]]&lt;150000, "1L-1.5L", IF(Cleaned_Data[[#This Row],[EMI_Estimate]]&lt;200000,"1.5-2L", "&gt;2L"))))</f>
        <v>&gt;2L</v>
      </c>
    </row>
    <row r="1868" spans="1:22" x14ac:dyDescent="0.35">
      <c r="A1868">
        <v>1867</v>
      </c>
      <c r="B1868">
        <v>5</v>
      </c>
      <c r="C1868" t="s">
        <v>22</v>
      </c>
      <c r="D1868" t="s">
        <v>23</v>
      </c>
      <c r="E1868">
        <v>200000</v>
      </c>
      <c r="F1868" t="str">
        <f t="shared" si="116"/>
        <v>&lt;5 Lakh</v>
      </c>
      <c r="G1868">
        <v>300000</v>
      </c>
      <c r="H1868">
        <v>8</v>
      </c>
      <c r="I1868">
        <v>412</v>
      </c>
      <c r="J1868" s="1">
        <v>-100000</v>
      </c>
      <c r="K1868" s="1">
        <v>100000</v>
      </c>
      <c r="L1868" s="1">
        <v>500000</v>
      </c>
      <c r="M1868" s="1">
        <v>100000</v>
      </c>
      <c r="N1868" s="1" t="s">
        <v>24</v>
      </c>
      <c r="O1868" s="1">
        <f>Cleaned_Data[[#This Row],[ loan_amount]]-Cleaned_Data[[#This Row],[ bank_asset_value]]</f>
        <v>200000</v>
      </c>
      <c r="P1868" s="1">
        <f>Cleaned_Data[[#This Row],[ loan_amount]]</f>
        <v>300000</v>
      </c>
      <c r="Q1868" s="1" t="str">
        <f t="shared" si="117"/>
        <v>300–499</v>
      </c>
      <c r="R1868" s="1">
        <f>Cleaned_Data[[#This Row],[ residential_assets_value]]+Cleaned_Data[[#This Row],[ commercial_assets_value]]+Cleaned_Data[[#This Row],[ luxury_assets_value]]</f>
        <v>500000</v>
      </c>
      <c r="S1868" s="1">
        <f>Cleaned_Data[[#This Row],[ income_annum]]+Cleaned_Data[[#This Row],[ residential_assets_value]]+Cleaned_Data[[#This Row],[ commercial_assets_value]]+Cleaned_Data[[#This Row],[ luxury_assets_value]]</f>
        <v>700000</v>
      </c>
      <c r="T1868" s="1" t="str">
        <f t="shared" si="118"/>
        <v>&lt;1 Cr</v>
      </c>
      <c r="U1868" s="12">
        <f t="shared" si="119"/>
        <v>37500</v>
      </c>
      <c r="V1868" s="1" t="str">
        <f>IF(Cleaned_Data[[#This Row],[EMI_Estimate]]&lt;50000, "50K", IF(Cleaned_Data[[#This Row],[EMI_Estimate]]&lt;100000, "50K-1L", IF(Cleaned_Data[[#This Row],[EMI_Estimate]]&lt;150000, "1L-1.5L", IF(Cleaned_Data[[#This Row],[EMI_Estimate]]&lt;200000,"1.5-2L", "&gt;2L"))))</f>
        <v>50K</v>
      </c>
    </row>
    <row r="1869" spans="1:22" x14ac:dyDescent="0.35">
      <c r="A1869">
        <v>1868</v>
      </c>
      <c r="B1869">
        <v>4</v>
      </c>
      <c r="C1869" t="s">
        <v>22</v>
      </c>
      <c r="D1869" t="s">
        <v>23</v>
      </c>
      <c r="E1869">
        <v>6200000</v>
      </c>
      <c r="F1869" t="str">
        <f t="shared" si="116"/>
        <v>&gt;20 Lakh</v>
      </c>
      <c r="G1869">
        <v>18300000</v>
      </c>
      <c r="H1869">
        <v>4</v>
      </c>
      <c r="I1869">
        <v>900</v>
      </c>
      <c r="J1869" s="1">
        <v>16900000</v>
      </c>
      <c r="K1869" s="1">
        <v>3400000</v>
      </c>
      <c r="L1869" s="1">
        <v>15300000</v>
      </c>
      <c r="M1869" s="1">
        <v>6400000</v>
      </c>
      <c r="N1869" s="1" t="s">
        <v>21</v>
      </c>
      <c r="O1869" s="1">
        <f>Cleaned_Data[[#This Row],[ loan_amount]]-Cleaned_Data[[#This Row],[ bank_asset_value]]</f>
        <v>11900000</v>
      </c>
      <c r="P1869" s="1">
        <f>Cleaned_Data[[#This Row],[ loan_amount]]</f>
        <v>18300000</v>
      </c>
      <c r="Q1869" s="1" t="str">
        <f t="shared" si="117"/>
        <v>800+</v>
      </c>
      <c r="R1869" s="1">
        <f>Cleaned_Data[[#This Row],[ residential_assets_value]]+Cleaned_Data[[#This Row],[ commercial_assets_value]]+Cleaned_Data[[#This Row],[ luxury_assets_value]]</f>
        <v>35600000</v>
      </c>
      <c r="S1869" s="1">
        <f>Cleaned_Data[[#This Row],[ income_annum]]+Cleaned_Data[[#This Row],[ residential_assets_value]]+Cleaned_Data[[#This Row],[ commercial_assets_value]]+Cleaned_Data[[#This Row],[ luxury_assets_value]]</f>
        <v>41800000</v>
      </c>
      <c r="T1869" s="1" t="str">
        <f t="shared" si="118"/>
        <v>&gt;4 Cr</v>
      </c>
      <c r="U1869" s="12">
        <f t="shared" si="119"/>
        <v>4575000</v>
      </c>
      <c r="V1869" s="1" t="str">
        <f>IF(Cleaned_Data[[#This Row],[EMI_Estimate]]&lt;50000, "50K", IF(Cleaned_Data[[#This Row],[EMI_Estimate]]&lt;100000, "50K-1L", IF(Cleaned_Data[[#This Row],[EMI_Estimate]]&lt;150000, "1L-1.5L", IF(Cleaned_Data[[#This Row],[EMI_Estimate]]&lt;200000,"1.5-2L", "&gt;2L"))))</f>
        <v>&gt;2L</v>
      </c>
    </row>
    <row r="1870" spans="1:22" x14ac:dyDescent="0.35">
      <c r="A1870">
        <v>1869</v>
      </c>
      <c r="B1870">
        <v>4</v>
      </c>
      <c r="C1870" t="s">
        <v>22</v>
      </c>
      <c r="D1870" t="s">
        <v>23</v>
      </c>
      <c r="E1870">
        <v>9800000</v>
      </c>
      <c r="F1870" t="str">
        <f t="shared" si="116"/>
        <v>&gt;20 Lakh</v>
      </c>
      <c r="G1870">
        <v>23800000</v>
      </c>
      <c r="H1870">
        <v>8</v>
      </c>
      <c r="I1870">
        <v>634</v>
      </c>
      <c r="J1870" s="1">
        <v>12800000</v>
      </c>
      <c r="K1870" s="1">
        <v>9300000</v>
      </c>
      <c r="L1870" s="1">
        <v>37600000</v>
      </c>
      <c r="M1870" s="1">
        <v>6100000</v>
      </c>
      <c r="N1870" s="1" t="s">
        <v>21</v>
      </c>
      <c r="O1870" s="1">
        <f>Cleaned_Data[[#This Row],[ loan_amount]]-Cleaned_Data[[#This Row],[ bank_asset_value]]</f>
        <v>17700000</v>
      </c>
      <c r="P1870" s="1">
        <f>Cleaned_Data[[#This Row],[ loan_amount]]</f>
        <v>23800000</v>
      </c>
      <c r="Q1870" s="1" t="str">
        <f t="shared" si="117"/>
        <v>600–699</v>
      </c>
      <c r="R1870" s="1">
        <f>Cleaned_Data[[#This Row],[ residential_assets_value]]+Cleaned_Data[[#This Row],[ commercial_assets_value]]+Cleaned_Data[[#This Row],[ luxury_assets_value]]</f>
        <v>59700000</v>
      </c>
      <c r="S1870" s="1">
        <f>Cleaned_Data[[#This Row],[ income_annum]]+Cleaned_Data[[#This Row],[ residential_assets_value]]+Cleaned_Data[[#This Row],[ commercial_assets_value]]+Cleaned_Data[[#This Row],[ luxury_assets_value]]</f>
        <v>69500000</v>
      </c>
      <c r="T1870" s="1" t="str">
        <f t="shared" si="118"/>
        <v>&gt;4 Cr</v>
      </c>
      <c r="U1870" s="12">
        <f t="shared" si="119"/>
        <v>2975000</v>
      </c>
      <c r="V1870" s="1" t="str">
        <f>IF(Cleaned_Data[[#This Row],[EMI_Estimate]]&lt;50000, "50K", IF(Cleaned_Data[[#This Row],[EMI_Estimate]]&lt;100000, "50K-1L", IF(Cleaned_Data[[#This Row],[EMI_Estimate]]&lt;150000, "1L-1.5L", IF(Cleaned_Data[[#This Row],[EMI_Estimate]]&lt;200000,"1.5-2L", "&gt;2L"))))</f>
        <v>&gt;2L</v>
      </c>
    </row>
    <row r="1871" spans="1:22" x14ac:dyDescent="0.35">
      <c r="A1871">
        <v>1870</v>
      </c>
      <c r="B1871">
        <v>5</v>
      </c>
      <c r="C1871" t="s">
        <v>19</v>
      </c>
      <c r="D1871" t="s">
        <v>23</v>
      </c>
      <c r="E1871">
        <v>3900000</v>
      </c>
      <c r="F1871" t="str">
        <f t="shared" si="116"/>
        <v>&gt;20 Lakh</v>
      </c>
      <c r="G1871">
        <v>9000000</v>
      </c>
      <c r="H1871">
        <v>8</v>
      </c>
      <c r="I1871">
        <v>340</v>
      </c>
      <c r="J1871" s="1">
        <v>4900000</v>
      </c>
      <c r="K1871" s="1">
        <v>6800000</v>
      </c>
      <c r="L1871" s="1">
        <v>9000000</v>
      </c>
      <c r="M1871" s="1">
        <v>5200000</v>
      </c>
      <c r="N1871" s="1" t="s">
        <v>24</v>
      </c>
      <c r="O1871" s="1">
        <f>Cleaned_Data[[#This Row],[ loan_amount]]-Cleaned_Data[[#This Row],[ bank_asset_value]]</f>
        <v>3800000</v>
      </c>
      <c r="P1871" s="1">
        <f>Cleaned_Data[[#This Row],[ loan_amount]]</f>
        <v>9000000</v>
      </c>
      <c r="Q1871" s="1" t="str">
        <f t="shared" si="117"/>
        <v>300–499</v>
      </c>
      <c r="R1871" s="1">
        <f>Cleaned_Data[[#This Row],[ residential_assets_value]]+Cleaned_Data[[#This Row],[ commercial_assets_value]]+Cleaned_Data[[#This Row],[ luxury_assets_value]]</f>
        <v>20700000</v>
      </c>
      <c r="S1871" s="1">
        <f>Cleaned_Data[[#This Row],[ income_annum]]+Cleaned_Data[[#This Row],[ residential_assets_value]]+Cleaned_Data[[#This Row],[ commercial_assets_value]]+Cleaned_Data[[#This Row],[ luxury_assets_value]]</f>
        <v>24600000</v>
      </c>
      <c r="T1871" s="1" t="str">
        <f t="shared" si="118"/>
        <v>2–3 Cr</v>
      </c>
      <c r="U1871" s="12">
        <f t="shared" si="119"/>
        <v>1125000</v>
      </c>
      <c r="V1871" s="1" t="str">
        <f>IF(Cleaned_Data[[#This Row],[EMI_Estimate]]&lt;50000, "50K", IF(Cleaned_Data[[#This Row],[EMI_Estimate]]&lt;100000, "50K-1L", IF(Cleaned_Data[[#This Row],[EMI_Estimate]]&lt;150000, "1L-1.5L", IF(Cleaned_Data[[#This Row],[EMI_Estimate]]&lt;200000,"1.5-2L", "&gt;2L"))))</f>
        <v>&gt;2L</v>
      </c>
    </row>
    <row r="1872" spans="1:22" x14ac:dyDescent="0.35">
      <c r="A1872">
        <v>1871</v>
      </c>
      <c r="B1872">
        <v>3</v>
      </c>
      <c r="C1872" t="s">
        <v>22</v>
      </c>
      <c r="D1872" t="s">
        <v>23</v>
      </c>
      <c r="E1872">
        <v>8300000</v>
      </c>
      <c r="F1872" t="str">
        <f t="shared" si="116"/>
        <v>&gt;20 Lakh</v>
      </c>
      <c r="G1872">
        <v>20900000</v>
      </c>
      <c r="H1872">
        <v>4</v>
      </c>
      <c r="I1872">
        <v>615</v>
      </c>
      <c r="J1872" s="1">
        <v>4400000</v>
      </c>
      <c r="K1872" s="1">
        <v>200000</v>
      </c>
      <c r="L1872" s="1">
        <v>19000000</v>
      </c>
      <c r="M1872" s="1">
        <v>9600000</v>
      </c>
      <c r="N1872" s="1" t="s">
        <v>21</v>
      </c>
      <c r="O1872" s="1">
        <f>Cleaned_Data[[#This Row],[ loan_amount]]-Cleaned_Data[[#This Row],[ bank_asset_value]]</f>
        <v>11300000</v>
      </c>
      <c r="P1872" s="1">
        <f>Cleaned_Data[[#This Row],[ loan_amount]]</f>
        <v>20900000</v>
      </c>
      <c r="Q1872" s="1" t="str">
        <f t="shared" si="117"/>
        <v>600–699</v>
      </c>
      <c r="R1872" s="1">
        <f>Cleaned_Data[[#This Row],[ residential_assets_value]]+Cleaned_Data[[#This Row],[ commercial_assets_value]]+Cleaned_Data[[#This Row],[ luxury_assets_value]]</f>
        <v>23600000</v>
      </c>
      <c r="S1872" s="1">
        <f>Cleaned_Data[[#This Row],[ income_annum]]+Cleaned_Data[[#This Row],[ residential_assets_value]]+Cleaned_Data[[#This Row],[ commercial_assets_value]]+Cleaned_Data[[#This Row],[ luxury_assets_value]]</f>
        <v>31900000</v>
      </c>
      <c r="T1872" s="1" t="str">
        <f t="shared" si="118"/>
        <v>3–4 Cr</v>
      </c>
      <c r="U1872" s="12">
        <f t="shared" si="119"/>
        <v>5225000</v>
      </c>
      <c r="V1872" s="1" t="str">
        <f>IF(Cleaned_Data[[#This Row],[EMI_Estimate]]&lt;50000, "50K", IF(Cleaned_Data[[#This Row],[EMI_Estimate]]&lt;100000, "50K-1L", IF(Cleaned_Data[[#This Row],[EMI_Estimate]]&lt;150000, "1L-1.5L", IF(Cleaned_Data[[#This Row],[EMI_Estimate]]&lt;200000,"1.5-2L", "&gt;2L"))))</f>
        <v>&gt;2L</v>
      </c>
    </row>
    <row r="1873" spans="1:22" x14ac:dyDescent="0.35">
      <c r="A1873">
        <v>1872</v>
      </c>
      <c r="B1873">
        <v>2</v>
      </c>
      <c r="C1873" t="s">
        <v>19</v>
      </c>
      <c r="D1873" t="s">
        <v>23</v>
      </c>
      <c r="E1873">
        <v>4900000</v>
      </c>
      <c r="F1873" t="str">
        <f t="shared" si="116"/>
        <v>&gt;20 Lakh</v>
      </c>
      <c r="G1873">
        <v>12200000</v>
      </c>
      <c r="H1873">
        <v>18</v>
      </c>
      <c r="I1873">
        <v>353</v>
      </c>
      <c r="J1873" s="1">
        <v>7000000</v>
      </c>
      <c r="K1873" s="1">
        <v>200000</v>
      </c>
      <c r="L1873" s="1">
        <v>14400000</v>
      </c>
      <c r="M1873" s="1">
        <v>3600000</v>
      </c>
      <c r="N1873" s="1" t="s">
        <v>24</v>
      </c>
      <c r="O1873" s="1">
        <f>Cleaned_Data[[#This Row],[ loan_amount]]-Cleaned_Data[[#This Row],[ bank_asset_value]]</f>
        <v>8600000</v>
      </c>
      <c r="P1873" s="1">
        <f>Cleaned_Data[[#This Row],[ loan_amount]]</f>
        <v>12200000</v>
      </c>
      <c r="Q1873" s="1" t="str">
        <f t="shared" si="117"/>
        <v>300–499</v>
      </c>
      <c r="R1873" s="1">
        <f>Cleaned_Data[[#This Row],[ residential_assets_value]]+Cleaned_Data[[#This Row],[ commercial_assets_value]]+Cleaned_Data[[#This Row],[ luxury_assets_value]]</f>
        <v>21600000</v>
      </c>
      <c r="S1873" s="1">
        <f>Cleaned_Data[[#This Row],[ income_annum]]+Cleaned_Data[[#This Row],[ residential_assets_value]]+Cleaned_Data[[#This Row],[ commercial_assets_value]]+Cleaned_Data[[#This Row],[ luxury_assets_value]]</f>
        <v>26500000</v>
      </c>
      <c r="T1873" s="1" t="str">
        <f t="shared" si="118"/>
        <v>2–3 Cr</v>
      </c>
      <c r="U1873" s="12">
        <f t="shared" si="119"/>
        <v>677778</v>
      </c>
      <c r="V1873" s="1" t="str">
        <f>IF(Cleaned_Data[[#This Row],[EMI_Estimate]]&lt;50000, "50K", IF(Cleaned_Data[[#This Row],[EMI_Estimate]]&lt;100000, "50K-1L", IF(Cleaned_Data[[#This Row],[EMI_Estimate]]&lt;150000, "1L-1.5L", IF(Cleaned_Data[[#This Row],[EMI_Estimate]]&lt;200000,"1.5-2L", "&gt;2L"))))</f>
        <v>&gt;2L</v>
      </c>
    </row>
    <row r="1874" spans="1:22" x14ac:dyDescent="0.35">
      <c r="A1874">
        <v>1873</v>
      </c>
      <c r="B1874">
        <v>4</v>
      </c>
      <c r="C1874" t="s">
        <v>19</v>
      </c>
      <c r="D1874" t="s">
        <v>23</v>
      </c>
      <c r="E1874">
        <v>6900000</v>
      </c>
      <c r="F1874" t="str">
        <f t="shared" si="116"/>
        <v>&gt;20 Lakh</v>
      </c>
      <c r="G1874">
        <v>16300000</v>
      </c>
      <c r="H1874">
        <v>8</v>
      </c>
      <c r="I1874">
        <v>606</v>
      </c>
      <c r="J1874" s="1">
        <v>5800000</v>
      </c>
      <c r="K1874" s="1">
        <v>900000</v>
      </c>
      <c r="L1874" s="1">
        <v>23700000</v>
      </c>
      <c r="M1874" s="1">
        <v>3600000</v>
      </c>
      <c r="N1874" s="1" t="s">
        <v>21</v>
      </c>
      <c r="O1874" s="1">
        <f>Cleaned_Data[[#This Row],[ loan_amount]]-Cleaned_Data[[#This Row],[ bank_asset_value]]</f>
        <v>12700000</v>
      </c>
      <c r="P1874" s="1">
        <f>Cleaned_Data[[#This Row],[ loan_amount]]</f>
        <v>16300000</v>
      </c>
      <c r="Q1874" s="1" t="str">
        <f t="shared" si="117"/>
        <v>600–699</v>
      </c>
      <c r="R1874" s="1">
        <f>Cleaned_Data[[#This Row],[ residential_assets_value]]+Cleaned_Data[[#This Row],[ commercial_assets_value]]+Cleaned_Data[[#This Row],[ luxury_assets_value]]</f>
        <v>30400000</v>
      </c>
      <c r="S1874" s="1">
        <f>Cleaned_Data[[#This Row],[ income_annum]]+Cleaned_Data[[#This Row],[ residential_assets_value]]+Cleaned_Data[[#This Row],[ commercial_assets_value]]+Cleaned_Data[[#This Row],[ luxury_assets_value]]</f>
        <v>37300000</v>
      </c>
      <c r="T1874" s="1" t="str">
        <f t="shared" si="118"/>
        <v>3–4 Cr</v>
      </c>
      <c r="U1874" s="12">
        <f t="shared" si="119"/>
        <v>2037500</v>
      </c>
      <c r="V1874" s="1" t="str">
        <f>IF(Cleaned_Data[[#This Row],[EMI_Estimate]]&lt;50000, "50K", IF(Cleaned_Data[[#This Row],[EMI_Estimate]]&lt;100000, "50K-1L", IF(Cleaned_Data[[#This Row],[EMI_Estimate]]&lt;150000, "1L-1.5L", IF(Cleaned_Data[[#This Row],[EMI_Estimate]]&lt;200000,"1.5-2L", "&gt;2L"))))</f>
        <v>&gt;2L</v>
      </c>
    </row>
    <row r="1875" spans="1:22" x14ac:dyDescent="0.35">
      <c r="A1875">
        <v>1874</v>
      </c>
      <c r="B1875">
        <v>2</v>
      </c>
      <c r="C1875" t="s">
        <v>22</v>
      </c>
      <c r="D1875" t="s">
        <v>20</v>
      </c>
      <c r="E1875">
        <v>4500000</v>
      </c>
      <c r="F1875" t="str">
        <f t="shared" si="116"/>
        <v>&gt;20 Lakh</v>
      </c>
      <c r="G1875">
        <v>14500000</v>
      </c>
      <c r="H1875">
        <v>18</v>
      </c>
      <c r="I1875">
        <v>498</v>
      </c>
      <c r="J1875" s="1">
        <v>7900000</v>
      </c>
      <c r="K1875" s="1">
        <v>200000</v>
      </c>
      <c r="L1875" s="1">
        <v>13500000</v>
      </c>
      <c r="M1875" s="1">
        <v>4800000</v>
      </c>
      <c r="N1875" s="1" t="s">
        <v>24</v>
      </c>
      <c r="O1875" s="1">
        <f>Cleaned_Data[[#This Row],[ loan_amount]]-Cleaned_Data[[#This Row],[ bank_asset_value]]</f>
        <v>9700000</v>
      </c>
      <c r="P1875" s="1">
        <f>Cleaned_Data[[#This Row],[ loan_amount]]</f>
        <v>14500000</v>
      </c>
      <c r="Q1875" s="1" t="str">
        <f t="shared" si="117"/>
        <v>300–499</v>
      </c>
      <c r="R1875" s="1">
        <f>Cleaned_Data[[#This Row],[ residential_assets_value]]+Cleaned_Data[[#This Row],[ commercial_assets_value]]+Cleaned_Data[[#This Row],[ luxury_assets_value]]</f>
        <v>21600000</v>
      </c>
      <c r="S1875" s="1">
        <f>Cleaned_Data[[#This Row],[ income_annum]]+Cleaned_Data[[#This Row],[ residential_assets_value]]+Cleaned_Data[[#This Row],[ commercial_assets_value]]+Cleaned_Data[[#This Row],[ luxury_assets_value]]</f>
        <v>26100000</v>
      </c>
      <c r="T1875" s="1" t="str">
        <f t="shared" si="118"/>
        <v>2–3 Cr</v>
      </c>
      <c r="U1875" s="12">
        <f t="shared" si="119"/>
        <v>805556</v>
      </c>
      <c r="V1875" s="1" t="str">
        <f>IF(Cleaned_Data[[#This Row],[EMI_Estimate]]&lt;50000, "50K", IF(Cleaned_Data[[#This Row],[EMI_Estimate]]&lt;100000, "50K-1L", IF(Cleaned_Data[[#This Row],[EMI_Estimate]]&lt;150000, "1L-1.5L", IF(Cleaned_Data[[#This Row],[EMI_Estimate]]&lt;200000,"1.5-2L", "&gt;2L"))))</f>
        <v>&gt;2L</v>
      </c>
    </row>
    <row r="1876" spans="1:22" x14ac:dyDescent="0.35">
      <c r="A1876">
        <v>1875</v>
      </c>
      <c r="B1876">
        <v>4</v>
      </c>
      <c r="C1876" t="s">
        <v>22</v>
      </c>
      <c r="D1876" t="s">
        <v>20</v>
      </c>
      <c r="E1876">
        <v>7500000</v>
      </c>
      <c r="F1876" t="str">
        <f t="shared" si="116"/>
        <v>&gt;20 Lakh</v>
      </c>
      <c r="G1876">
        <v>21900000</v>
      </c>
      <c r="H1876">
        <v>2</v>
      </c>
      <c r="I1876">
        <v>585</v>
      </c>
      <c r="J1876" s="1">
        <v>6800000</v>
      </c>
      <c r="K1876" s="1">
        <v>12200000</v>
      </c>
      <c r="L1876" s="1">
        <v>27500000</v>
      </c>
      <c r="M1876" s="1">
        <v>8100000</v>
      </c>
      <c r="N1876" s="1" t="s">
        <v>21</v>
      </c>
      <c r="O1876" s="1">
        <f>Cleaned_Data[[#This Row],[ loan_amount]]-Cleaned_Data[[#This Row],[ bank_asset_value]]</f>
        <v>13800000</v>
      </c>
      <c r="P1876" s="1">
        <f>Cleaned_Data[[#This Row],[ loan_amount]]</f>
        <v>21900000</v>
      </c>
      <c r="Q1876" s="1" t="str">
        <f t="shared" si="117"/>
        <v>500–599</v>
      </c>
      <c r="R1876" s="1">
        <f>Cleaned_Data[[#This Row],[ residential_assets_value]]+Cleaned_Data[[#This Row],[ commercial_assets_value]]+Cleaned_Data[[#This Row],[ luxury_assets_value]]</f>
        <v>46500000</v>
      </c>
      <c r="S1876" s="1">
        <f>Cleaned_Data[[#This Row],[ income_annum]]+Cleaned_Data[[#This Row],[ residential_assets_value]]+Cleaned_Data[[#This Row],[ commercial_assets_value]]+Cleaned_Data[[#This Row],[ luxury_assets_value]]</f>
        <v>54000000</v>
      </c>
      <c r="T1876" s="1" t="str">
        <f t="shared" si="118"/>
        <v>&gt;4 Cr</v>
      </c>
      <c r="U1876" s="12">
        <f t="shared" si="119"/>
        <v>10950000</v>
      </c>
      <c r="V1876" s="1" t="str">
        <f>IF(Cleaned_Data[[#This Row],[EMI_Estimate]]&lt;50000, "50K", IF(Cleaned_Data[[#This Row],[EMI_Estimate]]&lt;100000, "50K-1L", IF(Cleaned_Data[[#This Row],[EMI_Estimate]]&lt;150000, "1L-1.5L", IF(Cleaned_Data[[#This Row],[EMI_Estimate]]&lt;200000,"1.5-2L", "&gt;2L"))))</f>
        <v>&gt;2L</v>
      </c>
    </row>
    <row r="1877" spans="1:22" x14ac:dyDescent="0.35">
      <c r="A1877">
        <v>1876</v>
      </c>
      <c r="B1877">
        <v>1</v>
      </c>
      <c r="C1877" t="s">
        <v>22</v>
      </c>
      <c r="D1877" t="s">
        <v>23</v>
      </c>
      <c r="E1877">
        <v>2300000</v>
      </c>
      <c r="F1877" t="str">
        <f t="shared" si="116"/>
        <v>&gt;20 Lakh</v>
      </c>
      <c r="G1877">
        <v>6400000</v>
      </c>
      <c r="H1877">
        <v>8</v>
      </c>
      <c r="I1877">
        <v>578</v>
      </c>
      <c r="J1877" s="1">
        <v>3600000</v>
      </c>
      <c r="K1877" s="1">
        <v>1800000</v>
      </c>
      <c r="L1877" s="1">
        <v>7000000</v>
      </c>
      <c r="M1877" s="1">
        <v>3000000</v>
      </c>
      <c r="N1877" s="1" t="s">
        <v>21</v>
      </c>
      <c r="O1877" s="1">
        <f>Cleaned_Data[[#This Row],[ loan_amount]]-Cleaned_Data[[#This Row],[ bank_asset_value]]</f>
        <v>3400000</v>
      </c>
      <c r="P1877" s="1">
        <f>Cleaned_Data[[#This Row],[ loan_amount]]</f>
        <v>6400000</v>
      </c>
      <c r="Q1877" s="1" t="str">
        <f t="shared" si="117"/>
        <v>500–599</v>
      </c>
      <c r="R1877" s="1">
        <f>Cleaned_Data[[#This Row],[ residential_assets_value]]+Cleaned_Data[[#This Row],[ commercial_assets_value]]+Cleaned_Data[[#This Row],[ luxury_assets_value]]</f>
        <v>12400000</v>
      </c>
      <c r="S1877" s="1">
        <f>Cleaned_Data[[#This Row],[ income_annum]]+Cleaned_Data[[#This Row],[ residential_assets_value]]+Cleaned_Data[[#This Row],[ commercial_assets_value]]+Cleaned_Data[[#This Row],[ luxury_assets_value]]</f>
        <v>14700000</v>
      </c>
      <c r="T1877" s="1" t="str">
        <f t="shared" si="118"/>
        <v>1–2 Cr</v>
      </c>
      <c r="U1877" s="12">
        <f t="shared" si="119"/>
        <v>800000</v>
      </c>
      <c r="V1877" s="1" t="str">
        <f>IF(Cleaned_Data[[#This Row],[EMI_Estimate]]&lt;50000, "50K", IF(Cleaned_Data[[#This Row],[EMI_Estimate]]&lt;100000, "50K-1L", IF(Cleaned_Data[[#This Row],[EMI_Estimate]]&lt;150000, "1L-1.5L", IF(Cleaned_Data[[#This Row],[EMI_Estimate]]&lt;200000,"1.5-2L", "&gt;2L"))))</f>
        <v>&gt;2L</v>
      </c>
    </row>
    <row r="1878" spans="1:22" x14ac:dyDescent="0.35">
      <c r="A1878">
        <v>1877</v>
      </c>
      <c r="B1878">
        <v>1</v>
      </c>
      <c r="C1878" t="s">
        <v>19</v>
      </c>
      <c r="D1878" t="s">
        <v>20</v>
      </c>
      <c r="E1878">
        <v>7400000</v>
      </c>
      <c r="F1878" t="str">
        <f t="shared" si="116"/>
        <v>&gt;20 Lakh</v>
      </c>
      <c r="G1878">
        <v>15500000</v>
      </c>
      <c r="H1878">
        <v>2</v>
      </c>
      <c r="I1878">
        <v>693</v>
      </c>
      <c r="J1878" s="1">
        <v>3000000</v>
      </c>
      <c r="K1878" s="1">
        <v>12800000</v>
      </c>
      <c r="L1878" s="1">
        <v>21800000</v>
      </c>
      <c r="M1878" s="1">
        <v>9300000</v>
      </c>
      <c r="N1878" s="1" t="s">
        <v>21</v>
      </c>
      <c r="O1878" s="1">
        <f>Cleaned_Data[[#This Row],[ loan_amount]]-Cleaned_Data[[#This Row],[ bank_asset_value]]</f>
        <v>6200000</v>
      </c>
      <c r="P1878" s="1">
        <f>Cleaned_Data[[#This Row],[ loan_amount]]</f>
        <v>15500000</v>
      </c>
      <c r="Q1878" s="1" t="str">
        <f t="shared" si="117"/>
        <v>600–699</v>
      </c>
      <c r="R1878" s="1">
        <f>Cleaned_Data[[#This Row],[ residential_assets_value]]+Cleaned_Data[[#This Row],[ commercial_assets_value]]+Cleaned_Data[[#This Row],[ luxury_assets_value]]</f>
        <v>37600000</v>
      </c>
      <c r="S1878" s="1">
        <f>Cleaned_Data[[#This Row],[ income_annum]]+Cleaned_Data[[#This Row],[ residential_assets_value]]+Cleaned_Data[[#This Row],[ commercial_assets_value]]+Cleaned_Data[[#This Row],[ luxury_assets_value]]</f>
        <v>45000000</v>
      </c>
      <c r="T1878" s="1" t="str">
        <f t="shared" si="118"/>
        <v>&gt;4 Cr</v>
      </c>
      <c r="U1878" s="12">
        <f t="shared" si="119"/>
        <v>7750000</v>
      </c>
      <c r="V1878" s="1" t="str">
        <f>IF(Cleaned_Data[[#This Row],[EMI_Estimate]]&lt;50000, "50K", IF(Cleaned_Data[[#This Row],[EMI_Estimate]]&lt;100000, "50K-1L", IF(Cleaned_Data[[#This Row],[EMI_Estimate]]&lt;150000, "1L-1.5L", IF(Cleaned_Data[[#This Row],[EMI_Estimate]]&lt;200000,"1.5-2L", "&gt;2L"))))</f>
        <v>&gt;2L</v>
      </c>
    </row>
    <row r="1879" spans="1:22" x14ac:dyDescent="0.35">
      <c r="A1879">
        <v>1878</v>
      </c>
      <c r="B1879">
        <v>4</v>
      </c>
      <c r="C1879" t="s">
        <v>19</v>
      </c>
      <c r="D1879" t="s">
        <v>20</v>
      </c>
      <c r="E1879">
        <v>4800000</v>
      </c>
      <c r="F1879" t="str">
        <f t="shared" si="116"/>
        <v>&gt;20 Lakh</v>
      </c>
      <c r="G1879">
        <v>14300000</v>
      </c>
      <c r="H1879">
        <v>6</v>
      </c>
      <c r="I1879">
        <v>795</v>
      </c>
      <c r="J1879" s="1">
        <v>5900000</v>
      </c>
      <c r="K1879" s="1">
        <v>0</v>
      </c>
      <c r="L1879" s="1">
        <v>11100000</v>
      </c>
      <c r="M1879" s="1">
        <v>2600000</v>
      </c>
      <c r="N1879" s="1" t="s">
        <v>21</v>
      </c>
      <c r="O1879" s="1">
        <f>Cleaned_Data[[#This Row],[ loan_amount]]-Cleaned_Data[[#This Row],[ bank_asset_value]]</f>
        <v>11700000</v>
      </c>
      <c r="P1879" s="1">
        <f>Cleaned_Data[[#This Row],[ loan_amount]]</f>
        <v>14300000</v>
      </c>
      <c r="Q1879" s="1" t="str">
        <f t="shared" si="117"/>
        <v>700–799</v>
      </c>
      <c r="R1879" s="1">
        <f>Cleaned_Data[[#This Row],[ residential_assets_value]]+Cleaned_Data[[#This Row],[ commercial_assets_value]]+Cleaned_Data[[#This Row],[ luxury_assets_value]]</f>
        <v>17000000</v>
      </c>
      <c r="S1879" s="1">
        <f>Cleaned_Data[[#This Row],[ income_annum]]+Cleaned_Data[[#This Row],[ residential_assets_value]]+Cleaned_Data[[#This Row],[ commercial_assets_value]]+Cleaned_Data[[#This Row],[ luxury_assets_value]]</f>
        <v>21800000</v>
      </c>
      <c r="T1879" s="1" t="str">
        <f t="shared" si="118"/>
        <v>2–3 Cr</v>
      </c>
      <c r="U1879" s="12">
        <f t="shared" si="119"/>
        <v>2383333</v>
      </c>
      <c r="V1879" s="1" t="str">
        <f>IF(Cleaned_Data[[#This Row],[EMI_Estimate]]&lt;50000, "50K", IF(Cleaned_Data[[#This Row],[EMI_Estimate]]&lt;100000, "50K-1L", IF(Cleaned_Data[[#This Row],[EMI_Estimate]]&lt;150000, "1L-1.5L", IF(Cleaned_Data[[#This Row],[EMI_Estimate]]&lt;200000,"1.5-2L", "&gt;2L"))))</f>
        <v>&gt;2L</v>
      </c>
    </row>
    <row r="1880" spans="1:22" x14ac:dyDescent="0.35">
      <c r="A1880">
        <v>1879</v>
      </c>
      <c r="B1880">
        <v>1</v>
      </c>
      <c r="C1880" t="s">
        <v>19</v>
      </c>
      <c r="D1880" t="s">
        <v>20</v>
      </c>
      <c r="E1880">
        <v>2600000</v>
      </c>
      <c r="F1880" t="str">
        <f t="shared" si="116"/>
        <v>&gt;20 Lakh</v>
      </c>
      <c r="G1880">
        <v>9900000</v>
      </c>
      <c r="H1880">
        <v>6</v>
      </c>
      <c r="I1880">
        <v>594</v>
      </c>
      <c r="J1880" s="1">
        <v>2900000</v>
      </c>
      <c r="K1880" s="1">
        <v>4300000</v>
      </c>
      <c r="L1880" s="1">
        <v>6700000</v>
      </c>
      <c r="M1880" s="1">
        <v>2500000</v>
      </c>
      <c r="N1880" s="1" t="s">
        <v>21</v>
      </c>
      <c r="O1880" s="1">
        <f>Cleaned_Data[[#This Row],[ loan_amount]]-Cleaned_Data[[#This Row],[ bank_asset_value]]</f>
        <v>7400000</v>
      </c>
      <c r="P1880" s="1">
        <f>Cleaned_Data[[#This Row],[ loan_amount]]</f>
        <v>9900000</v>
      </c>
      <c r="Q1880" s="1" t="str">
        <f t="shared" si="117"/>
        <v>500–599</v>
      </c>
      <c r="R1880" s="1">
        <f>Cleaned_Data[[#This Row],[ residential_assets_value]]+Cleaned_Data[[#This Row],[ commercial_assets_value]]+Cleaned_Data[[#This Row],[ luxury_assets_value]]</f>
        <v>13900000</v>
      </c>
      <c r="S1880" s="1">
        <f>Cleaned_Data[[#This Row],[ income_annum]]+Cleaned_Data[[#This Row],[ residential_assets_value]]+Cleaned_Data[[#This Row],[ commercial_assets_value]]+Cleaned_Data[[#This Row],[ luxury_assets_value]]</f>
        <v>16500000</v>
      </c>
      <c r="T1880" s="1" t="str">
        <f t="shared" si="118"/>
        <v>1–2 Cr</v>
      </c>
      <c r="U1880" s="12">
        <f t="shared" si="119"/>
        <v>1650000</v>
      </c>
      <c r="V1880" s="1" t="str">
        <f>IF(Cleaned_Data[[#This Row],[EMI_Estimate]]&lt;50000, "50K", IF(Cleaned_Data[[#This Row],[EMI_Estimate]]&lt;100000, "50K-1L", IF(Cleaned_Data[[#This Row],[EMI_Estimate]]&lt;150000, "1L-1.5L", IF(Cleaned_Data[[#This Row],[EMI_Estimate]]&lt;200000,"1.5-2L", "&gt;2L"))))</f>
        <v>&gt;2L</v>
      </c>
    </row>
    <row r="1881" spans="1:22" x14ac:dyDescent="0.35">
      <c r="A1881">
        <v>1880</v>
      </c>
      <c r="B1881">
        <v>3</v>
      </c>
      <c r="C1881" t="s">
        <v>22</v>
      </c>
      <c r="D1881" t="s">
        <v>23</v>
      </c>
      <c r="E1881">
        <v>2700000</v>
      </c>
      <c r="F1881" t="str">
        <f t="shared" si="116"/>
        <v>&gt;20 Lakh</v>
      </c>
      <c r="G1881">
        <v>10600000</v>
      </c>
      <c r="H1881">
        <v>8</v>
      </c>
      <c r="I1881">
        <v>840</v>
      </c>
      <c r="J1881" s="1">
        <v>500000</v>
      </c>
      <c r="K1881" s="1">
        <v>3000000</v>
      </c>
      <c r="L1881" s="1">
        <v>9000000</v>
      </c>
      <c r="M1881" s="1">
        <v>1900000</v>
      </c>
      <c r="N1881" s="1" t="s">
        <v>21</v>
      </c>
      <c r="O1881" s="1">
        <f>Cleaned_Data[[#This Row],[ loan_amount]]-Cleaned_Data[[#This Row],[ bank_asset_value]]</f>
        <v>8700000</v>
      </c>
      <c r="P1881" s="1">
        <f>Cleaned_Data[[#This Row],[ loan_amount]]</f>
        <v>10600000</v>
      </c>
      <c r="Q1881" s="1" t="str">
        <f t="shared" si="117"/>
        <v>800+</v>
      </c>
      <c r="R1881" s="1">
        <f>Cleaned_Data[[#This Row],[ residential_assets_value]]+Cleaned_Data[[#This Row],[ commercial_assets_value]]+Cleaned_Data[[#This Row],[ luxury_assets_value]]</f>
        <v>12500000</v>
      </c>
      <c r="S1881" s="1">
        <f>Cleaned_Data[[#This Row],[ income_annum]]+Cleaned_Data[[#This Row],[ residential_assets_value]]+Cleaned_Data[[#This Row],[ commercial_assets_value]]+Cleaned_Data[[#This Row],[ luxury_assets_value]]</f>
        <v>15200000</v>
      </c>
      <c r="T1881" s="1" t="str">
        <f t="shared" si="118"/>
        <v>1–2 Cr</v>
      </c>
      <c r="U1881" s="12">
        <f t="shared" si="119"/>
        <v>1325000</v>
      </c>
      <c r="V1881" s="1" t="str">
        <f>IF(Cleaned_Data[[#This Row],[EMI_Estimate]]&lt;50000, "50K", IF(Cleaned_Data[[#This Row],[EMI_Estimate]]&lt;100000, "50K-1L", IF(Cleaned_Data[[#This Row],[EMI_Estimate]]&lt;150000, "1L-1.5L", IF(Cleaned_Data[[#This Row],[EMI_Estimate]]&lt;200000,"1.5-2L", "&gt;2L"))))</f>
        <v>&gt;2L</v>
      </c>
    </row>
    <row r="1882" spans="1:22" x14ac:dyDescent="0.35">
      <c r="A1882">
        <v>1881</v>
      </c>
      <c r="B1882">
        <v>3</v>
      </c>
      <c r="C1882" t="s">
        <v>22</v>
      </c>
      <c r="D1882" t="s">
        <v>20</v>
      </c>
      <c r="E1882">
        <v>3700000</v>
      </c>
      <c r="F1882" t="str">
        <f t="shared" si="116"/>
        <v>&gt;20 Lakh</v>
      </c>
      <c r="G1882">
        <v>10900000</v>
      </c>
      <c r="H1882">
        <v>16</v>
      </c>
      <c r="I1882">
        <v>301</v>
      </c>
      <c r="J1882" s="1">
        <v>7800000</v>
      </c>
      <c r="K1882" s="1">
        <v>2300000</v>
      </c>
      <c r="L1882" s="1">
        <v>9600000</v>
      </c>
      <c r="M1882" s="1">
        <v>3400000</v>
      </c>
      <c r="N1882" s="1" t="s">
        <v>24</v>
      </c>
      <c r="O1882" s="1">
        <f>Cleaned_Data[[#This Row],[ loan_amount]]-Cleaned_Data[[#This Row],[ bank_asset_value]]</f>
        <v>7500000</v>
      </c>
      <c r="P1882" s="1">
        <f>Cleaned_Data[[#This Row],[ loan_amount]]</f>
        <v>10900000</v>
      </c>
      <c r="Q1882" s="1" t="str">
        <f t="shared" si="117"/>
        <v>300–499</v>
      </c>
      <c r="R1882" s="1">
        <f>Cleaned_Data[[#This Row],[ residential_assets_value]]+Cleaned_Data[[#This Row],[ commercial_assets_value]]+Cleaned_Data[[#This Row],[ luxury_assets_value]]</f>
        <v>19700000</v>
      </c>
      <c r="S1882" s="1">
        <f>Cleaned_Data[[#This Row],[ income_annum]]+Cleaned_Data[[#This Row],[ residential_assets_value]]+Cleaned_Data[[#This Row],[ commercial_assets_value]]+Cleaned_Data[[#This Row],[ luxury_assets_value]]</f>
        <v>23400000</v>
      </c>
      <c r="T1882" s="1" t="str">
        <f t="shared" si="118"/>
        <v>2–3 Cr</v>
      </c>
      <c r="U1882" s="12">
        <f t="shared" si="119"/>
        <v>681250</v>
      </c>
      <c r="V1882" s="1" t="str">
        <f>IF(Cleaned_Data[[#This Row],[EMI_Estimate]]&lt;50000, "50K", IF(Cleaned_Data[[#This Row],[EMI_Estimate]]&lt;100000, "50K-1L", IF(Cleaned_Data[[#This Row],[EMI_Estimate]]&lt;150000, "1L-1.5L", IF(Cleaned_Data[[#This Row],[EMI_Estimate]]&lt;200000,"1.5-2L", "&gt;2L"))))</f>
        <v>&gt;2L</v>
      </c>
    </row>
    <row r="1883" spans="1:22" x14ac:dyDescent="0.35">
      <c r="A1883">
        <v>1882</v>
      </c>
      <c r="B1883">
        <v>4</v>
      </c>
      <c r="C1883" t="s">
        <v>19</v>
      </c>
      <c r="D1883" t="s">
        <v>23</v>
      </c>
      <c r="E1883">
        <v>2600000</v>
      </c>
      <c r="F1883" t="str">
        <f t="shared" si="116"/>
        <v>&gt;20 Lakh</v>
      </c>
      <c r="G1883">
        <v>9400000</v>
      </c>
      <c r="H1883">
        <v>18</v>
      </c>
      <c r="I1883">
        <v>481</v>
      </c>
      <c r="J1883" s="1">
        <v>2700000</v>
      </c>
      <c r="K1883" s="1">
        <v>4400000</v>
      </c>
      <c r="L1883" s="1">
        <v>8600000</v>
      </c>
      <c r="M1883" s="1">
        <v>2400000</v>
      </c>
      <c r="N1883" s="1" t="s">
        <v>24</v>
      </c>
      <c r="O1883" s="1">
        <f>Cleaned_Data[[#This Row],[ loan_amount]]-Cleaned_Data[[#This Row],[ bank_asset_value]]</f>
        <v>7000000</v>
      </c>
      <c r="P1883" s="1">
        <f>Cleaned_Data[[#This Row],[ loan_amount]]</f>
        <v>9400000</v>
      </c>
      <c r="Q1883" s="1" t="str">
        <f t="shared" si="117"/>
        <v>300–499</v>
      </c>
      <c r="R1883" s="1">
        <f>Cleaned_Data[[#This Row],[ residential_assets_value]]+Cleaned_Data[[#This Row],[ commercial_assets_value]]+Cleaned_Data[[#This Row],[ luxury_assets_value]]</f>
        <v>15700000</v>
      </c>
      <c r="S1883" s="1">
        <f>Cleaned_Data[[#This Row],[ income_annum]]+Cleaned_Data[[#This Row],[ residential_assets_value]]+Cleaned_Data[[#This Row],[ commercial_assets_value]]+Cleaned_Data[[#This Row],[ luxury_assets_value]]</f>
        <v>18300000</v>
      </c>
      <c r="T1883" s="1" t="str">
        <f t="shared" si="118"/>
        <v>1–2 Cr</v>
      </c>
      <c r="U1883" s="12">
        <f t="shared" si="119"/>
        <v>522222</v>
      </c>
      <c r="V1883" s="1" t="str">
        <f>IF(Cleaned_Data[[#This Row],[EMI_Estimate]]&lt;50000, "50K", IF(Cleaned_Data[[#This Row],[EMI_Estimate]]&lt;100000, "50K-1L", IF(Cleaned_Data[[#This Row],[EMI_Estimate]]&lt;150000, "1L-1.5L", IF(Cleaned_Data[[#This Row],[EMI_Estimate]]&lt;200000,"1.5-2L", "&gt;2L"))))</f>
        <v>&gt;2L</v>
      </c>
    </row>
    <row r="1884" spans="1:22" x14ac:dyDescent="0.35">
      <c r="A1884">
        <v>1883</v>
      </c>
      <c r="B1884">
        <v>5</v>
      </c>
      <c r="C1884" t="s">
        <v>22</v>
      </c>
      <c r="D1884" t="s">
        <v>23</v>
      </c>
      <c r="E1884">
        <v>8800000</v>
      </c>
      <c r="F1884" t="str">
        <f t="shared" si="116"/>
        <v>&gt;20 Lakh</v>
      </c>
      <c r="G1884">
        <v>23100000</v>
      </c>
      <c r="H1884">
        <v>16</v>
      </c>
      <c r="I1884">
        <v>531</v>
      </c>
      <c r="J1884" s="1">
        <v>20800000</v>
      </c>
      <c r="K1884" s="1">
        <v>2600000</v>
      </c>
      <c r="L1884" s="1">
        <v>22100000</v>
      </c>
      <c r="M1884" s="1">
        <v>8000000</v>
      </c>
      <c r="N1884" s="1" t="s">
        <v>24</v>
      </c>
      <c r="O1884" s="1">
        <f>Cleaned_Data[[#This Row],[ loan_amount]]-Cleaned_Data[[#This Row],[ bank_asset_value]]</f>
        <v>15100000</v>
      </c>
      <c r="P1884" s="1">
        <f>Cleaned_Data[[#This Row],[ loan_amount]]</f>
        <v>23100000</v>
      </c>
      <c r="Q1884" s="1" t="str">
        <f t="shared" si="117"/>
        <v>500–599</v>
      </c>
      <c r="R1884" s="1">
        <f>Cleaned_Data[[#This Row],[ residential_assets_value]]+Cleaned_Data[[#This Row],[ commercial_assets_value]]+Cleaned_Data[[#This Row],[ luxury_assets_value]]</f>
        <v>45500000</v>
      </c>
      <c r="S1884" s="1">
        <f>Cleaned_Data[[#This Row],[ income_annum]]+Cleaned_Data[[#This Row],[ residential_assets_value]]+Cleaned_Data[[#This Row],[ commercial_assets_value]]+Cleaned_Data[[#This Row],[ luxury_assets_value]]</f>
        <v>54300000</v>
      </c>
      <c r="T1884" s="1" t="str">
        <f t="shared" si="118"/>
        <v>&gt;4 Cr</v>
      </c>
      <c r="U1884" s="12">
        <f t="shared" si="119"/>
        <v>1443750</v>
      </c>
      <c r="V1884" s="1" t="str">
        <f>IF(Cleaned_Data[[#This Row],[EMI_Estimate]]&lt;50000, "50K", IF(Cleaned_Data[[#This Row],[EMI_Estimate]]&lt;100000, "50K-1L", IF(Cleaned_Data[[#This Row],[EMI_Estimate]]&lt;150000, "1L-1.5L", IF(Cleaned_Data[[#This Row],[EMI_Estimate]]&lt;200000,"1.5-2L", "&gt;2L"))))</f>
        <v>&gt;2L</v>
      </c>
    </row>
    <row r="1885" spans="1:22" x14ac:dyDescent="0.35">
      <c r="A1885">
        <v>1884</v>
      </c>
      <c r="B1885">
        <v>2</v>
      </c>
      <c r="C1885" t="s">
        <v>22</v>
      </c>
      <c r="D1885" t="s">
        <v>20</v>
      </c>
      <c r="E1885">
        <v>7500000</v>
      </c>
      <c r="F1885" t="str">
        <f t="shared" si="116"/>
        <v>&gt;20 Lakh</v>
      </c>
      <c r="G1885">
        <v>15400000</v>
      </c>
      <c r="H1885">
        <v>8</v>
      </c>
      <c r="I1885">
        <v>332</v>
      </c>
      <c r="J1885" s="1">
        <v>8300000</v>
      </c>
      <c r="K1885" s="1">
        <v>3100000</v>
      </c>
      <c r="L1885" s="1">
        <v>23700000</v>
      </c>
      <c r="M1885" s="1">
        <v>5400000</v>
      </c>
      <c r="N1885" s="1" t="s">
        <v>24</v>
      </c>
      <c r="O1885" s="1">
        <f>Cleaned_Data[[#This Row],[ loan_amount]]-Cleaned_Data[[#This Row],[ bank_asset_value]]</f>
        <v>10000000</v>
      </c>
      <c r="P1885" s="1">
        <f>Cleaned_Data[[#This Row],[ loan_amount]]</f>
        <v>15400000</v>
      </c>
      <c r="Q1885" s="1" t="str">
        <f t="shared" si="117"/>
        <v>300–499</v>
      </c>
      <c r="R1885" s="1">
        <f>Cleaned_Data[[#This Row],[ residential_assets_value]]+Cleaned_Data[[#This Row],[ commercial_assets_value]]+Cleaned_Data[[#This Row],[ luxury_assets_value]]</f>
        <v>35100000</v>
      </c>
      <c r="S1885" s="1">
        <f>Cleaned_Data[[#This Row],[ income_annum]]+Cleaned_Data[[#This Row],[ residential_assets_value]]+Cleaned_Data[[#This Row],[ commercial_assets_value]]+Cleaned_Data[[#This Row],[ luxury_assets_value]]</f>
        <v>42600000</v>
      </c>
      <c r="T1885" s="1" t="str">
        <f t="shared" si="118"/>
        <v>&gt;4 Cr</v>
      </c>
      <c r="U1885" s="12">
        <f t="shared" si="119"/>
        <v>1925000</v>
      </c>
      <c r="V1885" s="1" t="str">
        <f>IF(Cleaned_Data[[#This Row],[EMI_Estimate]]&lt;50000, "50K", IF(Cleaned_Data[[#This Row],[EMI_Estimate]]&lt;100000, "50K-1L", IF(Cleaned_Data[[#This Row],[EMI_Estimate]]&lt;150000, "1L-1.5L", IF(Cleaned_Data[[#This Row],[EMI_Estimate]]&lt;200000,"1.5-2L", "&gt;2L"))))</f>
        <v>&gt;2L</v>
      </c>
    </row>
    <row r="1886" spans="1:22" x14ac:dyDescent="0.35">
      <c r="A1886">
        <v>1885</v>
      </c>
      <c r="B1886">
        <v>0</v>
      </c>
      <c r="C1886" t="s">
        <v>19</v>
      </c>
      <c r="D1886" t="s">
        <v>20</v>
      </c>
      <c r="E1886">
        <v>4700000</v>
      </c>
      <c r="F1886" t="str">
        <f t="shared" si="116"/>
        <v>&gt;20 Lakh</v>
      </c>
      <c r="G1886">
        <v>18500000</v>
      </c>
      <c r="H1886">
        <v>4</v>
      </c>
      <c r="I1886">
        <v>516</v>
      </c>
      <c r="J1886" s="1">
        <v>1000000</v>
      </c>
      <c r="K1886" s="1">
        <v>8400000</v>
      </c>
      <c r="L1886" s="1">
        <v>10400000</v>
      </c>
      <c r="M1886" s="1">
        <v>6100000</v>
      </c>
      <c r="N1886" s="1" t="s">
        <v>21</v>
      </c>
      <c r="O1886" s="1">
        <f>Cleaned_Data[[#This Row],[ loan_amount]]-Cleaned_Data[[#This Row],[ bank_asset_value]]</f>
        <v>12400000</v>
      </c>
      <c r="P1886" s="1">
        <f>Cleaned_Data[[#This Row],[ loan_amount]]</f>
        <v>18500000</v>
      </c>
      <c r="Q1886" s="1" t="str">
        <f t="shared" si="117"/>
        <v>500–599</v>
      </c>
      <c r="R1886" s="1">
        <f>Cleaned_Data[[#This Row],[ residential_assets_value]]+Cleaned_Data[[#This Row],[ commercial_assets_value]]+Cleaned_Data[[#This Row],[ luxury_assets_value]]</f>
        <v>19800000</v>
      </c>
      <c r="S1886" s="1">
        <f>Cleaned_Data[[#This Row],[ income_annum]]+Cleaned_Data[[#This Row],[ residential_assets_value]]+Cleaned_Data[[#This Row],[ commercial_assets_value]]+Cleaned_Data[[#This Row],[ luxury_assets_value]]</f>
        <v>24500000</v>
      </c>
      <c r="T1886" s="1" t="str">
        <f t="shared" si="118"/>
        <v>2–3 Cr</v>
      </c>
      <c r="U1886" s="12">
        <f t="shared" si="119"/>
        <v>4625000</v>
      </c>
      <c r="V1886" s="1" t="str">
        <f>IF(Cleaned_Data[[#This Row],[EMI_Estimate]]&lt;50000, "50K", IF(Cleaned_Data[[#This Row],[EMI_Estimate]]&lt;100000, "50K-1L", IF(Cleaned_Data[[#This Row],[EMI_Estimate]]&lt;150000, "1L-1.5L", IF(Cleaned_Data[[#This Row],[EMI_Estimate]]&lt;200000,"1.5-2L", "&gt;2L"))))</f>
        <v>&gt;2L</v>
      </c>
    </row>
    <row r="1887" spans="1:22" x14ac:dyDescent="0.35">
      <c r="A1887">
        <v>1886</v>
      </c>
      <c r="B1887">
        <v>2</v>
      </c>
      <c r="C1887" t="s">
        <v>22</v>
      </c>
      <c r="D1887" t="s">
        <v>20</v>
      </c>
      <c r="E1887">
        <v>7100000</v>
      </c>
      <c r="F1887" t="str">
        <f t="shared" si="116"/>
        <v>&gt;20 Lakh</v>
      </c>
      <c r="G1887">
        <v>26600000</v>
      </c>
      <c r="H1887">
        <v>6</v>
      </c>
      <c r="I1887">
        <v>727</v>
      </c>
      <c r="J1887" s="1">
        <v>16500000</v>
      </c>
      <c r="K1887" s="1">
        <v>9800000</v>
      </c>
      <c r="L1887" s="1">
        <v>21100000</v>
      </c>
      <c r="M1887" s="1">
        <v>7900000</v>
      </c>
      <c r="N1887" s="1" t="s">
        <v>21</v>
      </c>
      <c r="O1887" s="1">
        <f>Cleaned_Data[[#This Row],[ loan_amount]]-Cleaned_Data[[#This Row],[ bank_asset_value]]</f>
        <v>18700000</v>
      </c>
      <c r="P1887" s="1">
        <f>Cleaned_Data[[#This Row],[ loan_amount]]</f>
        <v>26600000</v>
      </c>
      <c r="Q1887" s="1" t="str">
        <f t="shared" si="117"/>
        <v>700–799</v>
      </c>
      <c r="R1887" s="1">
        <f>Cleaned_Data[[#This Row],[ residential_assets_value]]+Cleaned_Data[[#This Row],[ commercial_assets_value]]+Cleaned_Data[[#This Row],[ luxury_assets_value]]</f>
        <v>47400000</v>
      </c>
      <c r="S1887" s="1">
        <f>Cleaned_Data[[#This Row],[ income_annum]]+Cleaned_Data[[#This Row],[ residential_assets_value]]+Cleaned_Data[[#This Row],[ commercial_assets_value]]+Cleaned_Data[[#This Row],[ luxury_assets_value]]</f>
        <v>54500000</v>
      </c>
      <c r="T1887" s="1" t="str">
        <f t="shared" si="118"/>
        <v>&gt;4 Cr</v>
      </c>
      <c r="U1887" s="12">
        <f t="shared" si="119"/>
        <v>4433333</v>
      </c>
      <c r="V1887" s="1" t="str">
        <f>IF(Cleaned_Data[[#This Row],[EMI_Estimate]]&lt;50000, "50K", IF(Cleaned_Data[[#This Row],[EMI_Estimate]]&lt;100000, "50K-1L", IF(Cleaned_Data[[#This Row],[EMI_Estimate]]&lt;150000, "1L-1.5L", IF(Cleaned_Data[[#This Row],[EMI_Estimate]]&lt;200000,"1.5-2L", "&gt;2L"))))</f>
        <v>&gt;2L</v>
      </c>
    </row>
    <row r="1888" spans="1:22" x14ac:dyDescent="0.35">
      <c r="A1888">
        <v>1887</v>
      </c>
      <c r="B1888">
        <v>3</v>
      </c>
      <c r="C1888" t="s">
        <v>22</v>
      </c>
      <c r="D1888" t="s">
        <v>23</v>
      </c>
      <c r="E1888">
        <v>5500000</v>
      </c>
      <c r="F1888" t="str">
        <f t="shared" si="116"/>
        <v>&gt;20 Lakh</v>
      </c>
      <c r="G1888">
        <v>19300000</v>
      </c>
      <c r="H1888">
        <v>10</v>
      </c>
      <c r="I1888">
        <v>344</v>
      </c>
      <c r="J1888" s="1">
        <v>14400000</v>
      </c>
      <c r="K1888" s="1">
        <v>1300000</v>
      </c>
      <c r="L1888" s="1">
        <v>12400000</v>
      </c>
      <c r="M1888" s="1">
        <v>6600000</v>
      </c>
      <c r="N1888" s="1" t="s">
        <v>24</v>
      </c>
      <c r="O1888" s="1">
        <f>Cleaned_Data[[#This Row],[ loan_amount]]-Cleaned_Data[[#This Row],[ bank_asset_value]]</f>
        <v>12700000</v>
      </c>
      <c r="P1888" s="1">
        <f>Cleaned_Data[[#This Row],[ loan_amount]]</f>
        <v>19300000</v>
      </c>
      <c r="Q1888" s="1" t="str">
        <f t="shared" si="117"/>
        <v>300–499</v>
      </c>
      <c r="R1888" s="1">
        <f>Cleaned_Data[[#This Row],[ residential_assets_value]]+Cleaned_Data[[#This Row],[ commercial_assets_value]]+Cleaned_Data[[#This Row],[ luxury_assets_value]]</f>
        <v>28100000</v>
      </c>
      <c r="S1888" s="1">
        <f>Cleaned_Data[[#This Row],[ income_annum]]+Cleaned_Data[[#This Row],[ residential_assets_value]]+Cleaned_Data[[#This Row],[ commercial_assets_value]]+Cleaned_Data[[#This Row],[ luxury_assets_value]]</f>
        <v>33600000</v>
      </c>
      <c r="T1888" s="1" t="str">
        <f t="shared" si="118"/>
        <v>3–4 Cr</v>
      </c>
      <c r="U1888" s="12">
        <f t="shared" si="119"/>
        <v>1930000</v>
      </c>
      <c r="V1888" s="1" t="str">
        <f>IF(Cleaned_Data[[#This Row],[EMI_Estimate]]&lt;50000, "50K", IF(Cleaned_Data[[#This Row],[EMI_Estimate]]&lt;100000, "50K-1L", IF(Cleaned_Data[[#This Row],[EMI_Estimate]]&lt;150000, "1L-1.5L", IF(Cleaned_Data[[#This Row],[EMI_Estimate]]&lt;200000,"1.5-2L", "&gt;2L"))))</f>
        <v>&gt;2L</v>
      </c>
    </row>
    <row r="1889" spans="1:22" x14ac:dyDescent="0.35">
      <c r="A1889">
        <v>1888</v>
      </c>
      <c r="B1889">
        <v>2</v>
      </c>
      <c r="C1889" t="s">
        <v>19</v>
      </c>
      <c r="D1889" t="s">
        <v>20</v>
      </c>
      <c r="E1889">
        <v>9500000</v>
      </c>
      <c r="F1889" t="str">
        <f t="shared" si="116"/>
        <v>&gt;20 Lakh</v>
      </c>
      <c r="G1889">
        <v>31500000</v>
      </c>
      <c r="H1889">
        <v>12</v>
      </c>
      <c r="I1889">
        <v>650</v>
      </c>
      <c r="J1889" s="1">
        <v>17600000</v>
      </c>
      <c r="K1889" s="1">
        <v>16600000</v>
      </c>
      <c r="L1889" s="1">
        <v>22200000</v>
      </c>
      <c r="M1889" s="1">
        <v>11400000</v>
      </c>
      <c r="N1889" s="1" t="s">
        <v>21</v>
      </c>
      <c r="O1889" s="1">
        <f>Cleaned_Data[[#This Row],[ loan_amount]]-Cleaned_Data[[#This Row],[ bank_asset_value]]</f>
        <v>20100000</v>
      </c>
      <c r="P1889" s="1">
        <f>Cleaned_Data[[#This Row],[ loan_amount]]</f>
        <v>31500000</v>
      </c>
      <c r="Q1889" s="1" t="str">
        <f t="shared" si="117"/>
        <v>600–699</v>
      </c>
      <c r="R1889" s="1">
        <f>Cleaned_Data[[#This Row],[ residential_assets_value]]+Cleaned_Data[[#This Row],[ commercial_assets_value]]+Cleaned_Data[[#This Row],[ luxury_assets_value]]</f>
        <v>56400000</v>
      </c>
      <c r="S1889" s="1">
        <f>Cleaned_Data[[#This Row],[ income_annum]]+Cleaned_Data[[#This Row],[ residential_assets_value]]+Cleaned_Data[[#This Row],[ commercial_assets_value]]+Cleaned_Data[[#This Row],[ luxury_assets_value]]</f>
        <v>65900000</v>
      </c>
      <c r="T1889" s="1" t="str">
        <f t="shared" si="118"/>
        <v>&gt;4 Cr</v>
      </c>
      <c r="U1889" s="12">
        <f t="shared" si="119"/>
        <v>2625000</v>
      </c>
      <c r="V1889" s="1" t="str">
        <f>IF(Cleaned_Data[[#This Row],[EMI_Estimate]]&lt;50000, "50K", IF(Cleaned_Data[[#This Row],[EMI_Estimate]]&lt;100000, "50K-1L", IF(Cleaned_Data[[#This Row],[EMI_Estimate]]&lt;150000, "1L-1.5L", IF(Cleaned_Data[[#This Row],[EMI_Estimate]]&lt;200000,"1.5-2L", "&gt;2L"))))</f>
        <v>&gt;2L</v>
      </c>
    </row>
    <row r="1890" spans="1:22" x14ac:dyDescent="0.35">
      <c r="A1890">
        <v>1889</v>
      </c>
      <c r="B1890">
        <v>3</v>
      </c>
      <c r="C1890" t="s">
        <v>19</v>
      </c>
      <c r="D1890" t="s">
        <v>23</v>
      </c>
      <c r="E1890">
        <v>4200000</v>
      </c>
      <c r="F1890" t="str">
        <f t="shared" si="116"/>
        <v>&gt;20 Lakh</v>
      </c>
      <c r="G1890">
        <v>15400000</v>
      </c>
      <c r="H1890">
        <v>8</v>
      </c>
      <c r="I1890">
        <v>362</v>
      </c>
      <c r="J1890" s="1">
        <v>9900000</v>
      </c>
      <c r="K1890" s="1">
        <v>5300000</v>
      </c>
      <c r="L1890" s="1">
        <v>15500000</v>
      </c>
      <c r="M1890" s="1">
        <v>5600000</v>
      </c>
      <c r="N1890" s="1" t="s">
        <v>24</v>
      </c>
      <c r="O1890" s="1">
        <f>Cleaned_Data[[#This Row],[ loan_amount]]-Cleaned_Data[[#This Row],[ bank_asset_value]]</f>
        <v>9800000</v>
      </c>
      <c r="P1890" s="1">
        <f>Cleaned_Data[[#This Row],[ loan_amount]]</f>
        <v>15400000</v>
      </c>
      <c r="Q1890" s="1" t="str">
        <f t="shared" si="117"/>
        <v>300–499</v>
      </c>
      <c r="R1890" s="1">
        <f>Cleaned_Data[[#This Row],[ residential_assets_value]]+Cleaned_Data[[#This Row],[ commercial_assets_value]]+Cleaned_Data[[#This Row],[ luxury_assets_value]]</f>
        <v>30700000</v>
      </c>
      <c r="S1890" s="1">
        <f>Cleaned_Data[[#This Row],[ income_annum]]+Cleaned_Data[[#This Row],[ residential_assets_value]]+Cleaned_Data[[#This Row],[ commercial_assets_value]]+Cleaned_Data[[#This Row],[ luxury_assets_value]]</f>
        <v>34900000</v>
      </c>
      <c r="T1890" s="1" t="str">
        <f t="shared" si="118"/>
        <v>3–4 Cr</v>
      </c>
      <c r="U1890" s="12">
        <f t="shared" si="119"/>
        <v>1925000</v>
      </c>
      <c r="V1890" s="1" t="str">
        <f>IF(Cleaned_Data[[#This Row],[EMI_Estimate]]&lt;50000, "50K", IF(Cleaned_Data[[#This Row],[EMI_Estimate]]&lt;100000, "50K-1L", IF(Cleaned_Data[[#This Row],[EMI_Estimate]]&lt;150000, "1L-1.5L", IF(Cleaned_Data[[#This Row],[EMI_Estimate]]&lt;200000,"1.5-2L", "&gt;2L"))))</f>
        <v>&gt;2L</v>
      </c>
    </row>
    <row r="1891" spans="1:22" x14ac:dyDescent="0.35">
      <c r="A1891">
        <v>1890</v>
      </c>
      <c r="B1891">
        <v>5</v>
      </c>
      <c r="C1891" t="s">
        <v>19</v>
      </c>
      <c r="D1891" t="s">
        <v>23</v>
      </c>
      <c r="E1891">
        <v>6900000</v>
      </c>
      <c r="F1891" t="str">
        <f t="shared" si="116"/>
        <v>&gt;20 Lakh</v>
      </c>
      <c r="G1891">
        <v>18600000</v>
      </c>
      <c r="H1891">
        <v>18</v>
      </c>
      <c r="I1891">
        <v>307</v>
      </c>
      <c r="J1891" s="1">
        <v>3500000</v>
      </c>
      <c r="K1891" s="1">
        <v>4800000</v>
      </c>
      <c r="L1891" s="1">
        <v>25300000</v>
      </c>
      <c r="M1891" s="1">
        <v>4200000</v>
      </c>
      <c r="N1891" s="1" t="s">
        <v>24</v>
      </c>
      <c r="O1891" s="1">
        <f>Cleaned_Data[[#This Row],[ loan_amount]]-Cleaned_Data[[#This Row],[ bank_asset_value]]</f>
        <v>14400000</v>
      </c>
      <c r="P1891" s="1">
        <f>Cleaned_Data[[#This Row],[ loan_amount]]</f>
        <v>18600000</v>
      </c>
      <c r="Q1891" s="1" t="str">
        <f t="shared" si="117"/>
        <v>300–499</v>
      </c>
      <c r="R1891" s="1">
        <f>Cleaned_Data[[#This Row],[ residential_assets_value]]+Cleaned_Data[[#This Row],[ commercial_assets_value]]+Cleaned_Data[[#This Row],[ luxury_assets_value]]</f>
        <v>33600000</v>
      </c>
      <c r="S1891" s="1">
        <f>Cleaned_Data[[#This Row],[ income_annum]]+Cleaned_Data[[#This Row],[ residential_assets_value]]+Cleaned_Data[[#This Row],[ commercial_assets_value]]+Cleaned_Data[[#This Row],[ luxury_assets_value]]</f>
        <v>40500000</v>
      </c>
      <c r="T1891" s="1" t="str">
        <f t="shared" si="118"/>
        <v>&gt;4 Cr</v>
      </c>
      <c r="U1891" s="12">
        <f t="shared" si="119"/>
        <v>1033333</v>
      </c>
      <c r="V1891" s="1" t="str">
        <f>IF(Cleaned_Data[[#This Row],[EMI_Estimate]]&lt;50000, "50K", IF(Cleaned_Data[[#This Row],[EMI_Estimate]]&lt;100000, "50K-1L", IF(Cleaned_Data[[#This Row],[EMI_Estimate]]&lt;150000, "1L-1.5L", IF(Cleaned_Data[[#This Row],[EMI_Estimate]]&lt;200000,"1.5-2L", "&gt;2L"))))</f>
        <v>&gt;2L</v>
      </c>
    </row>
    <row r="1892" spans="1:22" x14ac:dyDescent="0.35">
      <c r="A1892">
        <v>1891</v>
      </c>
      <c r="B1892">
        <v>5</v>
      </c>
      <c r="C1892" t="s">
        <v>19</v>
      </c>
      <c r="D1892" t="s">
        <v>20</v>
      </c>
      <c r="E1892">
        <v>9900000</v>
      </c>
      <c r="F1892" t="str">
        <f t="shared" si="116"/>
        <v>&gt;20 Lakh</v>
      </c>
      <c r="G1892">
        <v>24600000</v>
      </c>
      <c r="H1892">
        <v>2</v>
      </c>
      <c r="I1892">
        <v>530</v>
      </c>
      <c r="J1892" s="1">
        <v>24200000</v>
      </c>
      <c r="K1892" s="1">
        <v>12800000</v>
      </c>
      <c r="L1892" s="1">
        <v>20400000</v>
      </c>
      <c r="M1892" s="1">
        <v>13000000</v>
      </c>
      <c r="N1892" s="1" t="s">
        <v>24</v>
      </c>
      <c r="O1892" s="1">
        <f>Cleaned_Data[[#This Row],[ loan_amount]]-Cleaned_Data[[#This Row],[ bank_asset_value]]</f>
        <v>11600000</v>
      </c>
      <c r="P1892" s="1">
        <f>Cleaned_Data[[#This Row],[ loan_amount]]</f>
        <v>24600000</v>
      </c>
      <c r="Q1892" s="1" t="str">
        <f t="shared" si="117"/>
        <v>500–599</v>
      </c>
      <c r="R1892" s="1">
        <f>Cleaned_Data[[#This Row],[ residential_assets_value]]+Cleaned_Data[[#This Row],[ commercial_assets_value]]+Cleaned_Data[[#This Row],[ luxury_assets_value]]</f>
        <v>57400000</v>
      </c>
      <c r="S1892" s="1">
        <f>Cleaned_Data[[#This Row],[ income_annum]]+Cleaned_Data[[#This Row],[ residential_assets_value]]+Cleaned_Data[[#This Row],[ commercial_assets_value]]+Cleaned_Data[[#This Row],[ luxury_assets_value]]</f>
        <v>67300000</v>
      </c>
      <c r="T1892" s="1" t="str">
        <f t="shared" si="118"/>
        <v>&gt;4 Cr</v>
      </c>
      <c r="U1892" s="12">
        <f t="shared" si="119"/>
        <v>12300000</v>
      </c>
      <c r="V1892" s="1" t="str">
        <f>IF(Cleaned_Data[[#This Row],[EMI_Estimate]]&lt;50000, "50K", IF(Cleaned_Data[[#This Row],[EMI_Estimate]]&lt;100000, "50K-1L", IF(Cleaned_Data[[#This Row],[EMI_Estimate]]&lt;150000, "1L-1.5L", IF(Cleaned_Data[[#This Row],[EMI_Estimate]]&lt;200000,"1.5-2L", "&gt;2L"))))</f>
        <v>&gt;2L</v>
      </c>
    </row>
    <row r="1893" spans="1:22" x14ac:dyDescent="0.35">
      <c r="A1893">
        <v>1892</v>
      </c>
      <c r="B1893">
        <v>5</v>
      </c>
      <c r="C1893" t="s">
        <v>19</v>
      </c>
      <c r="D1893" t="s">
        <v>20</v>
      </c>
      <c r="E1893">
        <v>6700000</v>
      </c>
      <c r="F1893" t="str">
        <f t="shared" si="116"/>
        <v>&gt;20 Lakh</v>
      </c>
      <c r="G1893">
        <v>17700000</v>
      </c>
      <c r="H1893">
        <v>6</v>
      </c>
      <c r="I1893">
        <v>482</v>
      </c>
      <c r="J1893" s="1">
        <v>3200000</v>
      </c>
      <c r="K1893" s="1">
        <v>10400000</v>
      </c>
      <c r="L1893" s="1">
        <v>18500000</v>
      </c>
      <c r="M1893" s="1">
        <v>5700000</v>
      </c>
      <c r="N1893" s="1" t="s">
        <v>24</v>
      </c>
      <c r="O1893" s="1">
        <f>Cleaned_Data[[#This Row],[ loan_amount]]-Cleaned_Data[[#This Row],[ bank_asset_value]]</f>
        <v>12000000</v>
      </c>
      <c r="P1893" s="1">
        <f>Cleaned_Data[[#This Row],[ loan_amount]]</f>
        <v>17700000</v>
      </c>
      <c r="Q1893" s="1" t="str">
        <f t="shared" si="117"/>
        <v>300–499</v>
      </c>
      <c r="R1893" s="1">
        <f>Cleaned_Data[[#This Row],[ residential_assets_value]]+Cleaned_Data[[#This Row],[ commercial_assets_value]]+Cleaned_Data[[#This Row],[ luxury_assets_value]]</f>
        <v>32100000</v>
      </c>
      <c r="S1893" s="1">
        <f>Cleaned_Data[[#This Row],[ income_annum]]+Cleaned_Data[[#This Row],[ residential_assets_value]]+Cleaned_Data[[#This Row],[ commercial_assets_value]]+Cleaned_Data[[#This Row],[ luxury_assets_value]]</f>
        <v>38800000</v>
      </c>
      <c r="T1893" s="1" t="str">
        <f t="shared" si="118"/>
        <v>3–4 Cr</v>
      </c>
      <c r="U1893" s="12">
        <f t="shared" si="119"/>
        <v>2950000</v>
      </c>
      <c r="V1893" s="1" t="str">
        <f>IF(Cleaned_Data[[#This Row],[EMI_Estimate]]&lt;50000, "50K", IF(Cleaned_Data[[#This Row],[EMI_Estimate]]&lt;100000, "50K-1L", IF(Cleaned_Data[[#This Row],[EMI_Estimate]]&lt;150000, "1L-1.5L", IF(Cleaned_Data[[#This Row],[EMI_Estimate]]&lt;200000,"1.5-2L", "&gt;2L"))))</f>
        <v>&gt;2L</v>
      </c>
    </row>
    <row r="1894" spans="1:22" x14ac:dyDescent="0.35">
      <c r="A1894">
        <v>1893</v>
      </c>
      <c r="B1894">
        <v>0</v>
      </c>
      <c r="C1894" t="s">
        <v>22</v>
      </c>
      <c r="D1894" t="s">
        <v>23</v>
      </c>
      <c r="E1894">
        <v>9300000</v>
      </c>
      <c r="F1894" t="str">
        <f t="shared" si="116"/>
        <v>&gt;20 Lakh</v>
      </c>
      <c r="G1894">
        <v>22200000</v>
      </c>
      <c r="H1894">
        <v>14</v>
      </c>
      <c r="I1894">
        <v>701</v>
      </c>
      <c r="J1894" s="1">
        <v>600000</v>
      </c>
      <c r="K1894" s="1">
        <v>10100000</v>
      </c>
      <c r="L1894" s="1">
        <v>35900000</v>
      </c>
      <c r="M1894" s="1">
        <v>5700000</v>
      </c>
      <c r="N1894" s="1" t="s">
        <v>21</v>
      </c>
      <c r="O1894" s="1">
        <f>Cleaned_Data[[#This Row],[ loan_amount]]-Cleaned_Data[[#This Row],[ bank_asset_value]]</f>
        <v>16500000</v>
      </c>
      <c r="P1894" s="1">
        <f>Cleaned_Data[[#This Row],[ loan_amount]]</f>
        <v>22200000</v>
      </c>
      <c r="Q1894" s="1" t="str">
        <f t="shared" si="117"/>
        <v>700–799</v>
      </c>
      <c r="R1894" s="1">
        <f>Cleaned_Data[[#This Row],[ residential_assets_value]]+Cleaned_Data[[#This Row],[ commercial_assets_value]]+Cleaned_Data[[#This Row],[ luxury_assets_value]]</f>
        <v>46600000</v>
      </c>
      <c r="S1894" s="1">
        <f>Cleaned_Data[[#This Row],[ income_annum]]+Cleaned_Data[[#This Row],[ residential_assets_value]]+Cleaned_Data[[#This Row],[ commercial_assets_value]]+Cleaned_Data[[#This Row],[ luxury_assets_value]]</f>
        <v>55900000</v>
      </c>
      <c r="T1894" s="1" t="str">
        <f t="shared" si="118"/>
        <v>&gt;4 Cr</v>
      </c>
      <c r="U1894" s="12">
        <f t="shared" si="119"/>
        <v>1585714</v>
      </c>
      <c r="V1894" s="1" t="str">
        <f>IF(Cleaned_Data[[#This Row],[EMI_Estimate]]&lt;50000, "50K", IF(Cleaned_Data[[#This Row],[EMI_Estimate]]&lt;100000, "50K-1L", IF(Cleaned_Data[[#This Row],[EMI_Estimate]]&lt;150000, "1L-1.5L", IF(Cleaned_Data[[#This Row],[EMI_Estimate]]&lt;200000,"1.5-2L", "&gt;2L"))))</f>
        <v>&gt;2L</v>
      </c>
    </row>
    <row r="1895" spans="1:22" x14ac:dyDescent="0.35">
      <c r="A1895">
        <v>1894</v>
      </c>
      <c r="B1895">
        <v>2</v>
      </c>
      <c r="C1895" t="s">
        <v>19</v>
      </c>
      <c r="D1895" t="s">
        <v>20</v>
      </c>
      <c r="E1895">
        <v>5600000</v>
      </c>
      <c r="F1895" t="str">
        <f t="shared" si="116"/>
        <v>&gt;20 Lakh</v>
      </c>
      <c r="G1895">
        <v>17200000</v>
      </c>
      <c r="H1895">
        <v>16</v>
      </c>
      <c r="I1895">
        <v>586</v>
      </c>
      <c r="J1895" s="1">
        <v>13700000</v>
      </c>
      <c r="K1895" s="1">
        <v>2100000</v>
      </c>
      <c r="L1895" s="1">
        <v>14300000</v>
      </c>
      <c r="M1895" s="1">
        <v>4300000</v>
      </c>
      <c r="N1895" s="1" t="s">
        <v>21</v>
      </c>
      <c r="O1895" s="1">
        <f>Cleaned_Data[[#This Row],[ loan_amount]]-Cleaned_Data[[#This Row],[ bank_asset_value]]</f>
        <v>12900000</v>
      </c>
      <c r="P1895" s="1">
        <f>Cleaned_Data[[#This Row],[ loan_amount]]</f>
        <v>17200000</v>
      </c>
      <c r="Q1895" s="1" t="str">
        <f t="shared" si="117"/>
        <v>500–599</v>
      </c>
      <c r="R1895" s="1">
        <f>Cleaned_Data[[#This Row],[ residential_assets_value]]+Cleaned_Data[[#This Row],[ commercial_assets_value]]+Cleaned_Data[[#This Row],[ luxury_assets_value]]</f>
        <v>30100000</v>
      </c>
      <c r="S1895" s="1">
        <f>Cleaned_Data[[#This Row],[ income_annum]]+Cleaned_Data[[#This Row],[ residential_assets_value]]+Cleaned_Data[[#This Row],[ commercial_assets_value]]+Cleaned_Data[[#This Row],[ luxury_assets_value]]</f>
        <v>35700000</v>
      </c>
      <c r="T1895" s="1" t="str">
        <f t="shared" si="118"/>
        <v>3–4 Cr</v>
      </c>
      <c r="U1895" s="12">
        <f t="shared" si="119"/>
        <v>1075000</v>
      </c>
      <c r="V1895" s="1" t="str">
        <f>IF(Cleaned_Data[[#This Row],[EMI_Estimate]]&lt;50000, "50K", IF(Cleaned_Data[[#This Row],[EMI_Estimate]]&lt;100000, "50K-1L", IF(Cleaned_Data[[#This Row],[EMI_Estimate]]&lt;150000, "1L-1.5L", IF(Cleaned_Data[[#This Row],[EMI_Estimate]]&lt;200000,"1.5-2L", "&gt;2L"))))</f>
        <v>&gt;2L</v>
      </c>
    </row>
    <row r="1896" spans="1:22" x14ac:dyDescent="0.35">
      <c r="A1896">
        <v>1895</v>
      </c>
      <c r="B1896">
        <v>0</v>
      </c>
      <c r="C1896" t="s">
        <v>19</v>
      </c>
      <c r="D1896" t="s">
        <v>23</v>
      </c>
      <c r="E1896">
        <v>8100000</v>
      </c>
      <c r="F1896" t="str">
        <f t="shared" si="116"/>
        <v>&gt;20 Lakh</v>
      </c>
      <c r="G1896">
        <v>17600000</v>
      </c>
      <c r="H1896">
        <v>16</v>
      </c>
      <c r="I1896">
        <v>384</v>
      </c>
      <c r="J1896" s="1">
        <v>15200000</v>
      </c>
      <c r="K1896" s="1">
        <v>13300000</v>
      </c>
      <c r="L1896" s="1">
        <v>31700000</v>
      </c>
      <c r="M1896" s="1">
        <v>10200000</v>
      </c>
      <c r="N1896" s="1" t="s">
        <v>24</v>
      </c>
      <c r="O1896" s="1">
        <f>Cleaned_Data[[#This Row],[ loan_amount]]-Cleaned_Data[[#This Row],[ bank_asset_value]]</f>
        <v>7400000</v>
      </c>
      <c r="P1896" s="1">
        <f>Cleaned_Data[[#This Row],[ loan_amount]]</f>
        <v>17600000</v>
      </c>
      <c r="Q1896" s="1" t="str">
        <f t="shared" si="117"/>
        <v>300–499</v>
      </c>
      <c r="R1896" s="1">
        <f>Cleaned_Data[[#This Row],[ residential_assets_value]]+Cleaned_Data[[#This Row],[ commercial_assets_value]]+Cleaned_Data[[#This Row],[ luxury_assets_value]]</f>
        <v>60200000</v>
      </c>
      <c r="S1896" s="1">
        <f>Cleaned_Data[[#This Row],[ income_annum]]+Cleaned_Data[[#This Row],[ residential_assets_value]]+Cleaned_Data[[#This Row],[ commercial_assets_value]]+Cleaned_Data[[#This Row],[ luxury_assets_value]]</f>
        <v>68300000</v>
      </c>
      <c r="T1896" s="1" t="str">
        <f t="shared" si="118"/>
        <v>&gt;4 Cr</v>
      </c>
      <c r="U1896" s="12">
        <f t="shared" si="119"/>
        <v>1100000</v>
      </c>
      <c r="V1896" s="1" t="str">
        <f>IF(Cleaned_Data[[#This Row],[EMI_Estimate]]&lt;50000, "50K", IF(Cleaned_Data[[#This Row],[EMI_Estimate]]&lt;100000, "50K-1L", IF(Cleaned_Data[[#This Row],[EMI_Estimate]]&lt;150000, "1L-1.5L", IF(Cleaned_Data[[#This Row],[EMI_Estimate]]&lt;200000,"1.5-2L", "&gt;2L"))))</f>
        <v>&gt;2L</v>
      </c>
    </row>
    <row r="1897" spans="1:22" x14ac:dyDescent="0.35">
      <c r="A1897">
        <v>1896</v>
      </c>
      <c r="B1897">
        <v>4</v>
      </c>
      <c r="C1897" t="s">
        <v>22</v>
      </c>
      <c r="D1897" t="s">
        <v>20</v>
      </c>
      <c r="E1897">
        <v>6000000</v>
      </c>
      <c r="F1897" t="str">
        <f t="shared" si="116"/>
        <v>&gt;20 Lakh</v>
      </c>
      <c r="G1897">
        <v>18000000</v>
      </c>
      <c r="H1897">
        <v>18</v>
      </c>
      <c r="I1897">
        <v>882</v>
      </c>
      <c r="J1897" s="1">
        <v>6700000</v>
      </c>
      <c r="K1897" s="1">
        <v>2500000</v>
      </c>
      <c r="L1897" s="1">
        <v>12200000</v>
      </c>
      <c r="M1897" s="1">
        <v>7500000</v>
      </c>
      <c r="N1897" s="1" t="s">
        <v>21</v>
      </c>
      <c r="O1897" s="1">
        <f>Cleaned_Data[[#This Row],[ loan_amount]]-Cleaned_Data[[#This Row],[ bank_asset_value]]</f>
        <v>10500000</v>
      </c>
      <c r="P1897" s="1">
        <f>Cleaned_Data[[#This Row],[ loan_amount]]</f>
        <v>18000000</v>
      </c>
      <c r="Q1897" s="1" t="str">
        <f t="shared" si="117"/>
        <v>800+</v>
      </c>
      <c r="R1897" s="1">
        <f>Cleaned_Data[[#This Row],[ residential_assets_value]]+Cleaned_Data[[#This Row],[ commercial_assets_value]]+Cleaned_Data[[#This Row],[ luxury_assets_value]]</f>
        <v>21400000</v>
      </c>
      <c r="S1897" s="1">
        <f>Cleaned_Data[[#This Row],[ income_annum]]+Cleaned_Data[[#This Row],[ residential_assets_value]]+Cleaned_Data[[#This Row],[ commercial_assets_value]]+Cleaned_Data[[#This Row],[ luxury_assets_value]]</f>
        <v>27400000</v>
      </c>
      <c r="T1897" s="1" t="str">
        <f t="shared" si="118"/>
        <v>2–3 Cr</v>
      </c>
      <c r="U1897" s="12">
        <f t="shared" si="119"/>
        <v>1000000</v>
      </c>
      <c r="V1897" s="1" t="str">
        <f>IF(Cleaned_Data[[#This Row],[EMI_Estimate]]&lt;50000, "50K", IF(Cleaned_Data[[#This Row],[EMI_Estimate]]&lt;100000, "50K-1L", IF(Cleaned_Data[[#This Row],[EMI_Estimate]]&lt;150000, "1L-1.5L", IF(Cleaned_Data[[#This Row],[EMI_Estimate]]&lt;200000,"1.5-2L", "&gt;2L"))))</f>
        <v>&gt;2L</v>
      </c>
    </row>
    <row r="1898" spans="1:22" x14ac:dyDescent="0.35">
      <c r="A1898">
        <v>1897</v>
      </c>
      <c r="B1898">
        <v>5</v>
      </c>
      <c r="C1898" t="s">
        <v>22</v>
      </c>
      <c r="D1898" t="s">
        <v>23</v>
      </c>
      <c r="E1898">
        <v>4200000</v>
      </c>
      <c r="F1898" t="str">
        <f t="shared" si="116"/>
        <v>&gt;20 Lakh</v>
      </c>
      <c r="G1898">
        <v>11200000</v>
      </c>
      <c r="H1898">
        <v>2</v>
      </c>
      <c r="I1898">
        <v>758</v>
      </c>
      <c r="J1898" s="1">
        <v>5300000</v>
      </c>
      <c r="K1898" s="1">
        <v>6500000</v>
      </c>
      <c r="L1898" s="1">
        <v>9600000</v>
      </c>
      <c r="M1898" s="1">
        <v>3800000</v>
      </c>
      <c r="N1898" s="1" t="s">
        <v>21</v>
      </c>
      <c r="O1898" s="1">
        <f>Cleaned_Data[[#This Row],[ loan_amount]]-Cleaned_Data[[#This Row],[ bank_asset_value]]</f>
        <v>7400000</v>
      </c>
      <c r="P1898" s="1">
        <f>Cleaned_Data[[#This Row],[ loan_amount]]</f>
        <v>11200000</v>
      </c>
      <c r="Q1898" s="1" t="str">
        <f t="shared" si="117"/>
        <v>700–799</v>
      </c>
      <c r="R1898" s="1">
        <f>Cleaned_Data[[#This Row],[ residential_assets_value]]+Cleaned_Data[[#This Row],[ commercial_assets_value]]+Cleaned_Data[[#This Row],[ luxury_assets_value]]</f>
        <v>21400000</v>
      </c>
      <c r="S1898" s="1">
        <f>Cleaned_Data[[#This Row],[ income_annum]]+Cleaned_Data[[#This Row],[ residential_assets_value]]+Cleaned_Data[[#This Row],[ commercial_assets_value]]+Cleaned_Data[[#This Row],[ luxury_assets_value]]</f>
        <v>25600000</v>
      </c>
      <c r="T1898" s="1" t="str">
        <f t="shared" si="118"/>
        <v>2–3 Cr</v>
      </c>
      <c r="U1898" s="12">
        <f t="shared" si="119"/>
        <v>5600000</v>
      </c>
      <c r="V1898" s="1" t="str">
        <f>IF(Cleaned_Data[[#This Row],[EMI_Estimate]]&lt;50000, "50K", IF(Cleaned_Data[[#This Row],[EMI_Estimate]]&lt;100000, "50K-1L", IF(Cleaned_Data[[#This Row],[EMI_Estimate]]&lt;150000, "1L-1.5L", IF(Cleaned_Data[[#This Row],[EMI_Estimate]]&lt;200000,"1.5-2L", "&gt;2L"))))</f>
        <v>&gt;2L</v>
      </c>
    </row>
    <row r="1899" spans="1:22" x14ac:dyDescent="0.35">
      <c r="A1899">
        <v>1898</v>
      </c>
      <c r="B1899">
        <v>5</v>
      </c>
      <c r="C1899" t="s">
        <v>19</v>
      </c>
      <c r="D1899" t="s">
        <v>20</v>
      </c>
      <c r="E1899">
        <v>1600000</v>
      </c>
      <c r="F1899" t="str">
        <f t="shared" si="116"/>
        <v>15-20 Lakh</v>
      </c>
      <c r="G1899">
        <v>4000000</v>
      </c>
      <c r="H1899">
        <v>18</v>
      </c>
      <c r="I1899">
        <v>529</v>
      </c>
      <c r="J1899" s="1">
        <v>300000</v>
      </c>
      <c r="K1899" s="1">
        <v>1200000</v>
      </c>
      <c r="L1899" s="1">
        <v>5300000</v>
      </c>
      <c r="M1899" s="1">
        <v>2000000</v>
      </c>
      <c r="N1899" s="1" t="s">
        <v>24</v>
      </c>
      <c r="O1899" s="1">
        <f>Cleaned_Data[[#This Row],[ loan_amount]]-Cleaned_Data[[#This Row],[ bank_asset_value]]</f>
        <v>2000000</v>
      </c>
      <c r="P1899" s="1">
        <f>Cleaned_Data[[#This Row],[ loan_amount]]</f>
        <v>4000000</v>
      </c>
      <c r="Q1899" s="1" t="str">
        <f t="shared" si="117"/>
        <v>500–599</v>
      </c>
      <c r="R1899" s="1">
        <f>Cleaned_Data[[#This Row],[ residential_assets_value]]+Cleaned_Data[[#This Row],[ commercial_assets_value]]+Cleaned_Data[[#This Row],[ luxury_assets_value]]</f>
        <v>6800000</v>
      </c>
      <c r="S1899" s="1">
        <f>Cleaned_Data[[#This Row],[ income_annum]]+Cleaned_Data[[#This Row],[ residential_assets_value]]+Cleaned_Data[[#This Row],[ commercial_assets_value]]+Cleaned_Data[[#This Row],[ luxury_assets_value]]</f>
        <v>8400000</v>
      </c>
      <c r="T1899" s="1" t="str">
        <f t="shared" si="118"/>
        <v>&lt;1 Cr</v>
      </c>
      <c r="U1899" s="12">
        <f t="shared" si="119"/>
        <v>222222</v>
      </c>
      <c r="V1899" s="1" t="str">
        <f>IF(Cleaned_Data[[#This Row],[EMI_Estimate]]&lt;50000, "50K", IF(Cleaned_Data[[#This Row],[EMI_Estimate]]&lt;100000, "50K-1L", IF(Cleaned_Data[[#This Row],[EMI_Estimate]]&lt;150000, "1L-1.5L", IF(Cleaned_Data[[#This Row],[EMI_Estimate]]&lt;200000,"1.5-2L", "&gt;2L"))))</f>
        <v>&gt;2L</v>
      </c>
    </row>
    <row r="1900" spans="1:22" x14ac:dyDescent="0.35">
      <c r="A1900">
        <v>1899</v>
      </c>
      <c r="B1900">
        <v>3</v>
      </c>
      <c r="C1900" t="s">
        <v>19</v>
      </c>
      <c r="D1900" t="s">
        <v>23</v>
      </c>
      <c r="E1900">
        <v>800000</v>
      </c>
      <c r="F1900" t="str">
        <f t="shared" si="116"/>
        <v>5-10 Lakh</v>
      </c>
      <c r="G1900">
        <v>1500000</v>
      </c>
      <c r="H1900">
        <v>2</v>
      </c>
      <c r="I1900">
        <v>589</v>
      </c>
      <c r="J1900" s="1">
        <v>1500000</v>
      </c>
      <c r="K1900" s="1">
        <v>1100000</v>
      </c>
      <c r="L1900" s="1">
        <v>1800000</v>
      </c>
      <c r="M1900" s="1">
        <v>400000</v>
      </c>
      <c r="N1900" s="1" t="s">
        <v>21</v>
      </c>
      <c r="O1900" s="1">
        <f>Cleaned_Data[[#This Row],[ loan_amount]]-Cleaned_Data[[#This Row],[ bank_asset_value]]</f>
        <v>1100000</v>
      </c>
      <c r="P1900" s="1">
        <f>Cleaned_Data[[#This Row],[ loan_amount]]</f>
        <v>1500000</v>
      </c>
      <c r="Q1900" s="1" t="str">
        <f t="shared" si="117"/>
        <v>500–599</v>
      </c>
      <c r="R1900" s="1">
        <f>Cleaned_Data[[#This Row],[ residential_assets_value]]+Cleaned_Data[[#This Row],[ commercial_assets_value]]+Cleaned_Data[[#This Row],[ luxury_assets_value]]</f>
        <v>4400000</v>
      </c>
      <c r="S1900" s="1">
        <f>Cleaned_Data[[#This Row],[ income_annum]]+Cleaned_Data[[#This Row],[ residential_assets_value]]+Cleaned_Data[[#This Row],[ commercial_assets_value]]+Cleaned_Data[[#This Row],[ luxury_assets_value]]</f>
        <v>5200000</v>
      </c>
      <c r="T1900" s="1" t="str">
        <f t="shared" si="118"/>
        <v>&lt;1 Cr</v>
      </c>
      <c r="U1900" s="12">
        <f t="shared" si="119"/>
        <v>750000</v>
      </c>
      <c r="V1900" s="1" t="str">
        <f>IF(Cleaned_Data[[#This Row],[EMI_Estimate]]&lt;50000, "50K", IF(Cleaned_Data[[#This Row],[EMI_Estimate]]&lt;100000, "50K-1L", IF(Cleaned_Data[[#This Row],[EMI_Estimate]]&lt;150000, "1L-1.5L", IF(Cleaned_Data[[#This Row],[EMI_Estimate]]&lt;200000,"1.5-2L", "&gt;2L"))))</f>
        <v>&gt;2L</v>
      </c>
    </row>
    <row r="1901" spans="1:22" x14ac:dyDescent="0.35">
      <c r="A1901">
        <v>1900</v>
      </c>
      <c r="B1901">
        <v>1</v>
      </c>
      <c r="C1901" t="s">
        <v>19</v>
      </c>
      <c r="D1901" t="s">
        <v>20</v>
      </c>
      <c r="E1901">
        <v>500000</v>
      </c>
      <c r="F1901" t="str">
        <f t="shared" si="116"/>
        <v>5-10 Lakh</v>
      </c>
      <c r="G1901">
        <v>1300000</v>
      </c>
      <c r="H1901">
        <v>6</v>
      </c>
      <c r="I1901">
        <v>670</v>
      </c>
      <c r="J1901" s="1">
        <v>1000000</v>
      </c>
      <c r="K1901" s="1">
        <v>500000</v>
      </c>
      <c r="L1901" s="1">
        <v>1400000</v>
      </c>
      <c r="M1901" s="1">
        <v>700000</v>
      </c>
      <c r="N1901" s="1" t="s">
        <v>21</v>
      </c>
      <c r="O1901" s="1">
        <f>Cleaned_Data[[#This Row],[ loan_amount]]-Cleaned_Data[[#This Row],[ bank_asset_value]]</f>
        <v>600000</v>
      </c>
      <c r="P1901" s="1">
        <f>Cleaned_Data[[#This Row],[ loan_amount]]</f>
        <v>1300000</v>
      </c>
      <c r="Q1901" s="1" t="str">
        <f t="shared" si="117"/>
        <v>600–699</v>
      </c>
      <c r="R1901" s="1">
        <f>Cleaned_Data[[#This Row],[ residential_assets_value]]+Cleaned_Data[[#This Row],[ commercial_assets_value]]+Cleaned_Data[[#This Row],[ luxury_assets_value]]</f>
        <v>2900000</v>
      </c>
      <c r="S1901" s="1">
        <f>Cleaned_Data[[#This Row],[ income_annum]]+Cleaned_Data[[#This Row],[ residential_assets_value]]+Cleaned_Data[[#This Row],[ commercial_assets_value]]+Cleaned_Data[[#This Row],[ luxury_assets_value]]</f>
        <v>3400000</v>
      </c>
      <c r="T1901" s="1" t="str">
        <f t="shared" si="118"/>
        <v>&lt;1 Cr</v>
      </c>
      <c r="U1901" s="12">
        <f t="shared" si="119"/>
        <v>216667</v>
      </c>
      <c r="V1901" s="1" t="str">
        <f>IF(Cleaned_Data[[#This Row],[EMI_Estimate]]&lt;50000, "50K", IF(Cleaned_Data[[#This Row],[EMI_Estimate]]&lt;100000, "50K-1L", IF(Cleaned_Data[[#This Row],[EMI_Estimate]]&lt;150000, "1L-1.5L", IF(Cleaned_Data[[#This Row],[EMI_Estimate]]&lt;200000,"1.5-2L", "&gt;2L"))))</f>
        <v>&gt;2L</v>
      </c>
    </row>
    <row r="1902" spans="1:22" x14ac:dyDescent="0.35">
      <c r="A1902">
        <v>1901</v>
      </c>
      <c r="B1902">
        <v>5</v>
      </c>
      <c r="C1902" t="s">
        <v>22</v>
      </c>
      <c r="D1902" t="s">
        <v>23</v>
      </c>
      <c r="E1902">
        <v>4300000</v>
      </c>
      <c r="F1902" t="str">
        <f t="shared" si="116"/>
        <v>&gt;20 Lakh</v>
      </c>
      <c r="G1902">
        <v>14100000</v>
      </c>
      <c r="H1902">
        <v>12</v>
      </c>
      <c r="I1902">
        <v>532</v>
      </c>
      <c r="J1902" s="1">
        <v>12600000</v>
      </c>
      <c r="K1902" s="1">
        <v>5700000</v>
      </c>
      <c r="L1902" s="1">
        <v>12000000</v>
      </c>
      <c r="M1902" s="1">
        <v>4600000</v>
      </c>
      <c r="N1902" s="1" t="s">
        <v>24</v>
      </c>
      <c r="O1902" s="1">
        <f>Cleaned_Data[[#This Row],[ loan_amount]]-Cleaned_Data[[#This Row],[ bank_asset_value]]</f>
        <v>9500000</v>
      </c>
      <c r="P1902" s="1">
        <f>Cleaned_Data[[#This Row],[ loan_amount]]</f>
        <v>14100000</v>
      </c>
      <c r="Q1902" s="1" t="str">
        <f t="shared" si="117"/>
        <v>500–599</v>
      </c>
      <c r="R1902" s="1">
        <f>Cleaned_Data[[#This Row],[ residential_assets_value]]+Cleaned_Data[[#This Row],[ commercial_assets_value]]+Cleaned_Data[[#This Row],[ luxury_assets_value]]</f>
        <v>30300000</v>
      </c>
      <c r="S1902" s="1">
        <f>Cleaned_Data[[#This Row],[ income_annum]]+Cleaned_Data[[#This Row],[ residential_assets_value]]+Cleaned_Data[[#This Row],[ commercial_assets_value]]+Cleaned_Data[[#This Row],[ luxury_assets_value]]</f>
        <v>34600000</v>
      </c>
      <c r="T1902" s="1" t="str">
        <f t="shared" si="118"/>
        <v>3–4 Cr</v>
      </c>
      <c r="U1902" s="12">
        <f t="shared" si="119"/>
        <v>1175000</v>
      </c>
      <c r="V1902" s="1" t="str">
        <f>IF(Cleaned_Data[[#This Row],[EMI_Estimate]]&lt;50000, "50K", IF(Cleaned_Data[[#This Row],[EMI_Estimate]]&lt;100000, "50K-1L", IF(Cleaned_Data[[#This Row],[EMI_Estimate]]&lt;150000, "1L-1.5L", IF(Cleaned_Data[[#This Row],[EMI_Estimate]]&lt;200000,"1.5-2L", "&gt;2L"))))</f>
        <v>&gt;2L</v>
      </c>
    </row>
    <row r="1903" spans="1:22" x14ac:dyDescent="0.35">
      <c r="A1903">
        <v>1902</v>
      </c>
      <c r="B1903">
        <v>0</v>
      </c>
      <c r="C1903" t="s">
        <v>22</v>
      </c>
      <c r="D1903" t="s">
        <v>20</v>
      </c>
      <c r="E1903">
        <v>4000000</v>
      </c>
      <c r="F1903" t="str">
        <f t="shared" si="116"/>
        <v>&gt;20 Lakh</v>
      </c>
      <c r="G1903">
        <v>12500000</v>
      </c>
      <c r="H1903">
        <v>18</v>
      </c>
      <c r="I1903">
        <v>868</v>
      </c>
      <c r="J1903" s="1">
        <v>11000000</v>
      </c>
      <c r="K1903" s="1">
        <v>800000</v>
      </c>
      <c r="L1903" s="1">
        <v>14400000</v>
      </c>
      <c r="M1903" s="1">
        <v>2300000</v>
      </c>
      <c r="N1903" s="1" t="s">
        <v>21</v>
      </c>
      <c r="O1903" s="1">
        <f>Cleaned_Data[[#This Row],[ loan_amount]]-Cleaned_Data[[#This Row],[ bank_asset_value]]</f>
        <v>10200000</v>
      </c>
      <c r="P1903" s="1">
        <f>Cleaned_Data[[#This Row],[ loan_amount]]</f>
        <v>12500000</v>
      </c>
      <c r="Q1903" s="1" t="str">
        <f t="shared" si="117"/>
        <v>800+</v>
      </c>
      <c r="R1903" s="1">
        <f>Cleaned_Data[[#This Row],[ residential_assets_value]]+Cleaned_Data[[#This Row],[ commercial_assets_value]]+Cleaned_Data[[#This Row],[ luxury_assets_value]]</f>
        <v>26200000</v>
      </c>
      <c r="S1903" s="1">
        <f>Cleaned_Data[[#This Row],[ income_annum]]+Cleaned_Data[[#This Row],[ residential_assets_value]]+Cleaned_Data[[#This Row],[ commercial_assets_value]]+Cleaned_Data[[#This Row],[ luxury_assets_value]]</f>
        <v>30200000</v>
      </c>
      <c r="T1903" s="1" t="str">
        <f t="shared" si="118"/>
        <v>3–4 Cr</v>
      </c>
      <c r="U1903" s="12">
        <f t="shared" si="119"/>
        <v>694444</v>
      </c>
      <c r="V1903" s="1" t="str">
        <f>IF(Cleaned_Data[[#This Row],[EMI_Estimate]]&lt;50000, "50K", IF(Cleaned_Data[[#This Row],[EMI_Estimate]]&lt;100000, "50K-1L", IF(Cleaned_Data[[#This Row],[EMI_Estimate]]&lt;150000, "1L-1.5L", IF(Cleaned_Data[[#This Row],[EMI_Estimate]]&lt;200000,"1.5-2L", "&gt;2L"))))</f>
        <v>&gt;2L</v>
      </c>
    </row>
    <row r="1904" spans="1:22" x14ac:dyDescent="0.35">
      <c r="A1904">
        <v>1903</v>
      </c>
      <c r="B1904">
        <v>2</v>
      </c>
      <c r="C1904" t="s">
        <v>22</v>
      </c>
      <c r="D1904" t="s">
        <v>20</v>
      </c>
      <c r="E1904">
        <v>2900000</v>
      </c>
      <c r="F1904" t="str">
        <f t="shared" si="116"/>
        <v>&gt;20 Lakh</v>
      </c>
      <c r="G1904">
        <v>7300000</v>
      </c>
      <c r="H1904">
        <v>2</v>
      </c>
      <c r="I1904">
        <v>776</v>
      </c>
      <c r="J1904" s="1">
        <v>8300000</v>
      </c>
      <c r="K1904" s="1">
        <v>3000000</v>
      </c>
      <c r="L1904" s="1">
        <v>8500000</v>
      </c>
      <c r="M1904" s="1">
        <v>3400000</v>
      </c>
      <c r="N1904" s="1" t="s">
        <v>21</v>
      </c>
      <c r="O1904" s="1">
        <f>Cleaned_Data[[#This Row],[ loan_amount]]-Cleaned_Data[[#This Row],[ bank_asset_value]]</f>
        <v>3900000</v>
      </c>
      <c r="P1904" s="1">
        <f>Cleaned_Data[[#This Row],[ loan_amount]]</f>
        <v>7300000</v>
      </c>
      <c r="Q1904" s="1" t="str">
        <f t="shared" si="117"/>
        <v>700–799</v>
      </c>
      <c r="R1904" s="1">
        <f>Cleaned_Data[[#This Row],[ residential_assets_value]]+Cleaned_Data[[#This Row],[ commercial_assets_value]]+Cleaned_Data[[#This Row],[ luxury_assets_value]]</f>
        <v>19800000</v>
      </c>
      <c r="S1904" s="1">
        <f>Cleaned_Data[[#This Row],[ income_annum]]+Cleaned_Data[[#This Row],[ residential_assets_value]]+Cleaned_Data[[#This Row],[ commercial_assets_value]]+Cleaned_Data[[#This Row],[ luxury_assets_value]]</f>
        <v>22700000</v>
      </c>
      <c r="T1904" s="1" t="str">
        <f t="shared" si="118"/>
        <v>2–3 Cr</v>
      </c>
      <c r="U1904" s="12">
        <f t="shared" si="119"/>
        <v>3650000</v>
      </c>
      <c r="V1904" s="1" t="str">
        <f>IF(Cleaned_Data[[#This Row],[EMI_Estimate]]&lt;50000, "50K", IF(Cleaned_Data[[#This Row],[EMI_Estimate]]&lt;100000, "50K-1L", IF(Cleaned_Data[[#This Row],[EMI_Estimate]]&lt;150000, "1L-1.5L", IF(Cleaned_Data[[#This Row],[EMI_Estimate]]&lt;200000,"1.5-2L", "&gt;2L"))))</f>
        <v>&gt;2L</v>
      </c>
    </row>
    <row r="1905" spans="1:22" x14ac:dyDescent="0.35">
      <c r="A1905">
        <v>1904</v>
      </c>
      <c r="B1905">
        <v>5</v>
      </c>
      <c r="C1905" t="s">
        <v>19</v>
      </c>
      <c r="D1905" t="s">
        <v>23</v>
      </c>
      <c r="E1905">
        <v>2300000</v>
      </c>
      <c r="F1905" t="str">
        <f t="shared" si="116"/>
        <v>&gt;20 Lakh</v>
      </c>
      <c r="G1905">
        <v>9100000</v>
      </c>
      <c r="H1905">
        <v>16</v>
      </c>
      <c r="I1905">
        <v>644</v>
      </c>
      <c r="J1905" s="1">
        <v>4000000</v>
      </c>
      <c r="K1905" s="1">
        <v>2600000</v>
      </c>
      <c r="L1905" s="1">
        <v>6600000</v>
      </c>
      <c r="M1905" s="1">
        <v>3100000</v>
      </c>
      <c r="N1905" s="1" t="s">
        <v>21</v>
      </c>
      <c r="O1905" s="1">
        <f>Cleaned_Data[[#This Row],[ loan_amount]]-Cleaned_Data[[#This Row],[ bank_asset_value]]</f>
        <v>6000000</v>
      </c>
      <c r="P1905" s="1">
        <f>Cleaned_Data[[#This Row],[ loan_amount]]</f>
        <v>9100000</v>
      </c>
      <c r="Q1905" s="1" t="str">
        <f t="shared" si="117"/>
        <v>600–699</v>
      </c>
      <c r="R1905" s="1">
        <f>Cleaned_Data[[#This Row],[ residential_assets_value]]+Cleaned_Data[[#This Row],[ commercial_assets_value]]+Cleaned_Data[[#This Row],[ luxury_assets_value]]</f>
        <v>13200000</v>
      </c>
      <c r="S1905" s="1">
        <f>Cleaned_Data[[#This Row],[ income_annum]]+Cleaned_Data[[#This Row],[ residential_assets_value]]+Cleaned_Data[[#This Row],[ commercial_assets_value]]+Cleaned_Data[[#This Row],[ luxury_assets_value]]</f>
        <v>15500000</v>
      </c>
      <c r="T1905" s="1" t="str">
        <f t="shared" si="118"/>
        <v>1–2 Cr</v>
      </c>
      <c r="U1905" s="12">
        <f t="shared" si="119"/>
        <v>568750</v>
      </c>
      <c r="V1905" s="1" t="str">
        <f>IF(Cleaned_Data[[#This Row],[EMI_Estimate]]&lt;50000, "50K", IF(Cleaned_Data[[#This Row],[EMI_Estimate]]&lt;100000, "50K-1L", IF(Cleaned_Data[[#This Row],[EMI_Estimate]]&lt;150000, "1L-1.5L", IF(Cleaned_Data[[#This Row],[EMI_Estimate]]&lt;200000,"1.5-2L", "&gt;2L"))))</f>
        <v>&gt;2L</v>
      </c>
    </row>
    <row r="1906" spans="1:22" x14ac:dyDescent="0.35">
      <c r="A1906">
        <v>1905</v>
      </c>
      <c r="B1906">
        <v>0</v>
      </c>
      <c r="C1906" t="s">
        <v>19</v>
      </c>
      <c r="D1906" t="s">
        <v>23</v>
      </c>
      <c r="E1906">
        <v>1800000</v>
      </c>
      <c r="F1906" t="str">
        <f t="shared" si="116"/>
        <v>15-20 Lakh</v>
      </c>
      <c r="G1906">
        <v>6000000</v>
      </c>
      <c r="H1906">
        <v>12</v>
      </c>
      <c r="I1906">
        <v>658</v>
      </c>
      <c r="J1906" s="1">
        <v>2900000</v>
      </c>
      <c r="K1906" s="1">
        <v>2300000</v>
      </c>
      <c r="L1906" s="1">
        <v>4500000</v>
      </c>
      <c r="M1906" s="1">
        <v>2400000</v>
      </c>
      <c r="N1906" s="1" t="s">
        <v>21</v>
      </c>
      <c r="O1906" s="1">
        <f>Cleaned_Data[[#This Row],[ loan_amount]]-Cleaned_Data[[#This Row],[ bank_asset_value]]</f>
        <v>3600000</v>
      </c>
      <c r="P1906" s="1">
        <f>Cleaned_Data[[#This Row],[ loan_amount]]</f>
        <v>6000000</v>
      </c>
      <c r="Q1906" s="1" t="str">
        <f t="shared" si="117"/>
        <v>600–699</v>
      </c>
      <c r="R1906" s="1">
        <f>Cleaned_Data[[#This Row],[ residential_assets_value]]+Cleaned_Data[[#This Row],[ commercial_assets_value]]+Cleaned_Data[[#This Row],[ luxury_assets_value]]</f>
        <v>9700000</v>
      </c>
      <c r="S1906" s="1">
        <f>Cleaned_Data[[#This Row],[ income_annum]]+Cleaned_Data[[#This Row],[ residential_assets_value]]+Cleaned_Data[[#This Row],[ commercial_assets_value]]+Cleaned_Data[[#This Row],[ luxury_assets_value]]</f>
        <v>11500000</v>
      </c>
      <c r="T1906" s="1" t="str">
        <f t="shared" si="118"/>
        <v>1–2 Cr</v>
      </c>
      <c r="U1906" s="12">
        <f t="shared" si="119"/>
        <v>500000</v>
      </c>
      <c r="V1906" s="1" t="str">
        <f>IF(Cleaned_Data[[#This Row],[EMI_Estimate]]&lt;50000, "50K", IF(Cleaned_Data[[#This Row],[EMI_Estimate]]&lt;100000, "50K-1L", IF(Cleaned_Data[[#This Row],[EMI_Estimate]]&lt;150000, "1L-1.5L", IF(Cleaned_Data[[#This Row],[EMI_Estimate]]&lt;200000,"1.5-2L", "&gt;2L"))))</f>
        <v>&gt;2L</v>
      </c>
    </row>
    <row r="1907" spans="1:22" x14ac:dyDescent="0.35">
      <c r="A1907">
        <v>1906</v>
      </c>
      <c r="B1907">
        <v>1</v>
      </c>
      <c r="C1907" t="s">
        <v>19</v>
      </c>
      <c r="D1907" t="s">
        <v>23</v>
      </c>
      <c r="E1907">
        <v>8700000</v>
      </c>
      <c r="F1907" t="str">
        <f t="shared" si="116"/>
        <v>&gt;20 Lakh</v>
      </c>
      <c r="G1907">
        <v>33900000</v>
      </c>
      <c r="H1907">
        <v>10</v>
      </c>
      <c r="I1907">
        <v>766</v>
      </c>
      <c r="J1907" s="1">
        <v>16300000</v>
      </c>
      <c r="K1907" s="1">
        <v>700000</v>
      </c>
      <c r="L1907" s="1">
        <v>19500000</v>
      </c>
      <c r="M1907" s="1">
        <v>9000000</v>
      </c>
      <c r="N1907" s="1" t="s">
        <v>21</v>
      </c>
      <c r="O1907" s="1">
        <f>Cleaned_Data[[#This Row],[ loan_amount]]-Cleaned_Data[[#This Row],[ bank_asset_value]]</f>
        <v>24900000</v>
      </c>
      <c r="P1907" s="1">
        <f>Cleaned_Data[[#This Row],[ loan_amount]]</f>
        <v>33900000</v>
      </c>
      <c r="Q1907" s="1" t="str">
        <f t="shared" si="117"/>
        <v>700–799</v>
      </c>
      <c r="R1907" s="1">
        <f>Cleaned_Data[[#This Row],[ residential_assets_value]]+Cleaned_Data[[#This Row],[ commercial_assets_value]]+Cleaned_Data[[#This Row],[ luxury_assets_value]]</f>
        <v>36500000</v>
      </c>
      <c r="S1907" s="1">
        <f>Cleaned_Data[[#This Row],[ income_annum]]+Cleaned_Data[[#This Row],[ residential_assets_value]]+Cleaned_Data[[#This Row],[ commercial_assets_value]]+Cleaned_Data[[#This Row],[ luxury_assets_value]]</f>
        <v>45200000</v>
      </c>
      <c r="T1907" s="1" t="str">
        <f t="shared" si="118"/>
        <v>&gt;4 Cr</v>
      </c>
      <c r="U1907" s="12">
        <f t="shared" si="119"/>
        <v>3390000</v>
      </c>
      <c r="V1907" s="1" t="str">
        <f>IF(Cleaned_Data[[#This Row],[EMI_Estimate]]&lt;50000, "50K", IF(Cleaned_Data[[#This Row],[EMI_Estimate]]&lt;100000, "50K-1L", IF(Cleaned_Data[[#This Row],[EMI_Estimate]]&lt;150000, "1L-1.5L", IF(Cleaned_Data[[#This Row],[EMI_Estimate]]&lt;200000,"1.5-2L", "&gt;2L"))))</f>
        <v>&gt;2L</v>
      </c>
    </row>
    <row r="1908" spans="1:22" x14ac:dyDescent="0.35">
      <c r="A1908">
        <v>1907</v>
      </c>
      <c r="B1908">
        <v>3</v>
      </c>
      <c r="C1908" t="s">
        <v>22</v>
      </c>
      <c r="D1908" t="s">
        <v>20</v>
      </c>
      <c r="E1908">
        <v>7800000</v>
      </c>
      <c r="F1908" t="str">
        <f t="shared" si="116"/>
        <v>&gt;20 Lakh</v>
      </c>
      <c r="G1908">
        <v>21100000</v>
      </c>
      <c r="H1908">
        <v>12</v>
      </c>
      <c r="I1908">
        <v>717</v>
      </c>
      <c r="J1908" s="1">
        <v>1200000</v>
      </c>
      <c r="K1908" s="1">
        <v>10700000</v>
      </c>
      <c r="L1908" s="1">
        <v>19900000</v>
      </c>
      <c r="M1908" s="1">
        <v>6200000</v>
      </c>
      <c r="N1908" s="1" t="s">
        <v>21</v>
      </c>
      <c r="O1908" s="1">
        <f>Cleaned_Data[[#This Row],[ loan_amount]]-Cleaned_Data[[#This Row],[ bank_asset_value]]</f>
        <v>14900000</v>
      </c>
      <c r="P1908" s="1">
        <f>Cleaned_Data[[#This Row],[ loan_amount]]</f>
        <v>21100000</v>
      </c>
      <c r="Q1908" s="1" t="str">
        <f t="shared" si="117"/>
        <v>700–799</v>
      </c>
      <c r="R1908" s="1">
        <f>Cleaned_Data[[#This Row],[ residential_assets_value]]+Cleaned_Data[[#This Row],[ commercial_assets_value]]+Cleaned_Data[[#This Row],[ luxury_assets_value]]</f>
        <v>31800000</v>
      </c>
      <c r="S1908" s="1">
        <f>Cleaned_Data[[#This Row],[ income_annum]]+Cleaned_Data[[#This Row],[ residential_assets_value]]+Cleaned_Data[[#This Row],[ commercial_assets_value]]+Cleaned_Data[[#This Row],[ luxury_assets_value]]</f>
        <v>39600000</v>
      </c>
      <c r="T1908" s="1" t="str">
        <f t="shared" si="118"/>
        <v>3–4 Cr</v>
      </c>
      <c r="U1908" s="12">
        <f t="shared" si="119"/>
        <v>1758333</v>
      </c>
      <c r="V1908" s="1" t="str">
        <f>IF(Cleaned_Data[[#This Row],[EMI_Estimate]]&lt;50000, "50K", IF(Cleaned_Data[[#This Row],[EMI_Estimate]]&lt;100000, "50K-1L", IF(Cleaned_Data[[#This Row],[EMI_Estimate]]&lt;150000, "1L-1.5L", IF(Cleaned_Data[[#This Row],[EMI_Estimate]]&lt;200000,"1.5-2L", "&gt;2L"))))</f>
        <v>&gt;2L</v>
      </c>
    </row>
    <row r="1909" spans="1:22" x14ac:dyDescent="0.35">
      <c r="A1909">
        <v>1908</v>
      </c>
      <c r="B1909">
        <v>2</v>
      </c>
      <c r="C1909" t="s">
        <v>19</v>
      </c>
      <c r="D1909" t="s">
        <v>20</v>
      </c>
      <c r="E1909">
        <v>3200000</v>
      </c>
      <c r="F1909" t="str">
        <f t="shared" si="116"/>
        <v>&gt;20 Lakh</v>
      </c>
      <c r="G1909">
        <v>6300000</v>
      </c>
      <c r="H1909">
        <v>10</v>
      </c>
      <c r="I1909">
        <v>339</v>
      </c>
      <c r="J1909" s="1">
        <v>300000</v>
      </c>
      <c r="K1909" s="1">
        <v>4900000</v>
      </c>
      <c r="L1909" s="1">
        <v>7300000</v>
      </c>
      <c r="M1909" s="1">
        <v>2700000</v>
      </c>
      <c r="N1909" s="1" t="s">
        <v>24</v>
      </c>
      <c r="O1909" s="1">
        <f>Cleaned_Data[[#This Row],[ loan_amount]]-Cleaned_Data[[#This Row],[ bank_asset_value]]</f>
        <v>3600000</v>
      </c>
      <c r="P1909" s="1">
        <f>Cleaned_Data[[#This Row],[ loan_amount]]</f>
        <v>6300000</v>
      </c>
      <c r="Q1909" s="1" t="str">
        <f t="shared" si="117"/>
        <v>300–499</v>
      </c>
      <c r="R1909" s="1">
        <f>Cleaned_Data[[#This Row],[ residential_assets_value]]+Cleaned_Data[[#This Row],[ commercial_assets_value]]+Cleaned_Data[[#This Row],[ luxury_assets_value]]</f>
        <v>12500000</v>
      </c>
      <c r="S1909" s="1">
        <f>Cleaned_Data[[#This Row],[ income_annum]]+Cleaned_Data[[#This Row],[ residential_assets_value]]+Cleaned_Data[[#This Row],[ commercial_assets_value]]+Cleaned_Data[[#This Row],[ luxury_assets_value]]</f>
        <v>15700000</v>
      </c>
      <c r="T1909" s="1" t="str">
        <f t="shared" si="118"/>
        <v>1–2 Cr</v>
      </c>
      <c r="U1909" s="12">
        <f t="shared" si="119"/>
        <v>630000</v>
      </c>
      <c r="V1909" s="1" t="str">
        <f>IF(Cleaned_Data[[#This Row],[EMI_Estimate]]&lt;50000, "50K", IF(Cleaned_Data[[#This Row],[EMI_Estimate]]&lt;100000, "50K-1L", IF(Cleaned_Data[[#This Row],[EMI_Estimate]]&lt;150000, "1L-1.5L", IF(Cleaned_Data[[#This Row],[EMI_Estimate]]&lt;200000,"1.5-2L", "&gt;2L"))))</f>
        <v>&gt;2L</v>
      </c>
    </row>
    <row r="1910" spans="1:22" x14ac:dyDescent="0.35">
      <c r="A1910">
        <v>1909</v>
      </c>
      <c r="B1910">
        <v>0</v>
      </c>
      <c r="C1910" t="s">
        <v>22</v>
      </c>
      <c r="D1910" t="s">
        <v>20</v>
      </c>
      <c r="E1910">
        <v>1600000</v>
      </c>
      <c r="F1910" t="str">
        <f t="shared" si="116"/>
        <v>15-20 Lakh</v>
      </c>
      <c r="G1910">
        <v>4500000</v>
      </c>
      <c r="H1910">
        <v>18</v>
      </c>
      <c r="I1910">
        <v>463</v>
      </c>
      <c r="J1910" s="1">
        <v>100000</v>
      </c>
      <c r="K1910" s="1">
        <v>2000000</v>
      </c>
      <c r="L1910" s="1">
        <v>4100000</v>
      </c>
      <c r="M1910" s="1">
        <v>1800000</v>
      </c>
      <c r="N1910" s="1" t="s">
        <v>24</v>
      </c>
      <c r="O1910" s="1">
        <f>Cleaned_Data[[#This Row],[ loan_amount]]-Cleaned_Data[[#This Row],[ bank_asset_value]]</f>
        <v>2700000</v>
      </c>
      <c r="P1910" s="1">
        <f>Cleaned_Data[[#This Row],[ loan_amount]]</f>
        <v>4500000</v>
      </c>
      <c r="Q1910" s="1" t="str">
        <f t="shared" si="117"/>
        <v>300–499</v>
      </c>
      <c r="R1910" s="1">
        <f>Cleaned_Data[[#This Row],[ residential_assets_value]]+Cleaned_Data[[#This Row],[ commercial_assets_value]]+Cleaned_Data[[#This Row],[ luxury_assets_value]]</f>
        <v>6200000</v>
      </c>
      <c r="S1910" s="1">
        <f>Cleaned_Data[[#This Row],[ income_annum]]+Cleaned_Data[[#This Row],[ residential_assets_value]]+Cleaned_Data[[#This Row],[ commercial_assets_value]]+Cleaned_Data[[#This Row],[ luxury_assets_value]]</f>
        <v>7800000</v>
      </c>
      <c r="T1910" s="1" t="str">
        <f t="shared" si="118"/>
        <v>&lt;1 Cr</v>
      </c>
      <c r="U1910" s="12">
        <f t="shared" si="119"/>
        <v>250000</v>
      </c>
      <c r="V1910" s="1" t="str">
        <f>IF(Cleaned_Data[[#This Row],[EMI_Estimate]]&lt;50000, "50K", IF(Cleaned_Data[[#This Row],[EMI_Estimate]]&lt;100000, "50K-1L", IF(Cleaned_Data[[#This Row],[EMI_Estimate]]&lt;150000, "1L-1.5L", IF(Cleaned_Data[[#This Row],[EMI_Estimate]]&lt;200000,"1.5-2L", "&gt;2L"))))</f>
        <v>&gt;2L</v>
      </c>
    </row>
    <row r="1911" spans="1:22" x14ac:dyDescent="0.35">
      <c r="A1911">
        <v>1910</v>
      </c>
      <c r="B1911">
        <v>4</v>
      </c>
      <c r="C1911" t="s">
        <v>22</v>
      </c>
      <c r="D1911" t="s">
        <v>20</v>
      </c>
      <c r="E1911">
        <v>2400000</v>
      </c>
      <c r="F1911" t="str">
        <f t="shared" si="116"/>
        <v>&gt;20 Lakh</v>
      </c>
      <c r="G1911">
        <v>7300000</v>
      </c>
      <c r="H1911">
        <v>4</v>
      </c>
      <c r="I1911">
        <v>540</v>
      </c>
      <c r="J1911" s="1">
        <v>2500000</v>
      </c>
      <c r="K1911" s="1">
        <v>300000</v>
      </c>
      <c r="L1911" s="1">
        <v>7800000</v>
      </c>
      <c r="M1911" s="1">
        <v>2200000</v>
      </c>
      <c r="N1911" s="1" t="s">
        <v>21</v>
      </c>
      <c r="O1911" s="1">
        <f>Cleaned_Data[[#This Row],[ loan_amount]]-Cleaned_Data[[#This Row],[ bank_asset_value]]</f>
        <v>5100000</v>
      </c>
      <c r="P1911" s="1">
        <f>Cleaned_Data[[#This Row],[ loan_amount]]</f>
        <v>7300000</v>
      </c>
      <c r="Q1911" s="1" t="str">
        <f t="shared" si="117"/>
        <v>500–599</v>
      </c>
      <c r="R1911" s="1">
        <f>Cleaned_Data[[#This Row],[ residential_assets_value]]+Cleaned_Data[[#This Row],[ commercial_assets_value]]+Cleaned_Data[[#This Row],[ luxury_assets_value]]</f>
        <v>10600000</v>
      </c>
      <c r="S1911" s="1">
        <f>Cleaned_Data[[#This Row],[ income_annum]]+Cleaned_Data[[#This Row],[ residential_assets_value]]+Cleaned_Data[[#This Row],[ commercial_assets_value]]+Cleaned_Data[[#This Row],[ luxury_assets_value]]</f>
        <v>13000000</v>
      </c>
      <c r="T1911" s="1" t="str">
        <f t="shared" si="118"/>
        <v>1–2 Cr</v>
      </c>
      <c r="U1911" s="12">
        <f t="shared" si="119"/>
        <v>1825000</v>
      </c>
      <c r="V1911" s="1" t="str">
        <f>IF(Cleaned_Data[[#This Row],[EMI_Estimate]]&lt;50000, "50K", IF(Cleaned_Data[[#This Row],[EMI_Estimate]]&lt;100000, "50K-1L", IF(Cleaned_Data[[#This Row],[EMI_Estimate]]&lt;150000, "1L-1.5L", IF(Cleaned_Data[[#This Row],[EMI_Estimate]]&lt;200000,"1.5-2L", "&gt;2L"))))</f>
        <v>&gt;2L</v>
      </c>
    </row>
    <row r="1912" spans="1:22" x14ac:dyDescent="0.35">
      <c r="A1912">
        <v>1911</v>
      </c>
      <c r="B1912">
        <v>1</v>
      </c>
      <c r="C1912" t="s">
        <v>19</v>
      </c>
      <c r="D1912" t="s">
        <v>20</v>
      </c>
      <c r="E1912">
        <v>1800000</v>
      </c>
      <c r="F1912" t="str">
        <f t="shared" si="116"/>
        <v>15-20 Lakh</v>
      </c>
      <c r="G1912">
        <v>5900000</v>
      </c>
      <c r="H1912">
        <v>16</v>
      </c>
      <c r="I1912">
        <v>804</v>
      </c>
      <c r="J1912" s="1">
        <v>800000</v>
      </c>
      <c r="K1912" s="1">
        <v>2500000</v>
      </c>
      <c r="L1912" s="1">
        <v>5000000</v>
      </c>
      <c r="M1912" s="1">
        <v>1000000</v>
      </c>
      <c r="N1912" s="1" t="s">
        <v>21</v>
      </c>
      <c r="O1912" s="1">
        <f>Cleaned_Data[[#This Row],[ loan_amount]]-Cleaned_Data[[#This Row],[ bank_asset_value]]</f>
        <v>4900000</v>
      </c>
      <c r="P1912" s="1">
        <f>Cleaned_Data[[#This Row],[ loan_amount]]</f>
        <v>5900000</v>
      </c>
      <c r="Q1912" s="1" t="str">
        <f t="shared" si="117"/>
        <v>800+</v>
      </c>
      <c r="R1912" s="1">
        <f>Cleaned_Data[[#This Row],[ residential_assets_value]]+Cleaned_Data[[#This Row],[ commercial_assets_value]]+Cleaned_Data[[#This Row],[ luxury_assets_value]]</f>
        <v>8300000</v>
      </c>
      <c r="S1912" s="1">
        <f>Cleaned_Data[[#This Row],[ income_annum]]+Cleaned_Data[[#This Row],[ residential_assets_value]]+Cleaned_Data[[#This Row],[ commercial_assets_value]]+Cleaned_Data[[#This Row],[ luxury_assets_value]]</f>
        <v>10100000</v>
      </c>
      <c r="T1912" s="1" t="str">
        <f t="shared" si="118"/>
        <v>1–2 Cr</v>
      </c>
      <c r="U1912" s="12">
        <f t="shared" si="119"/>
        <v>368750</v>
      </c>
      <c r="V1912" s="1" t="str">
        <f>IF(Cleaned_Data[[#This Row],[EMI_Estimate]]&lt;50000, "50K", IF(Cleaned_Data[[#This Row],[EMI_Estimate]]&lt;100000, "50K-1L", IF(Cleaned_Data[[#This Row],[EMI_Estimate]]&lt;150000, "1L-1.5L", IF(Cleaned_Data[[#This Row],[EMI_Estimate]]&lt;200000,"1.5-2L", "&gt;2L"))))</f>
        <v>&gt;2L</v>
      </c>
    </row>
    <row r="1913" spans="1:22" x14ac:dyDescent="0.35">
      <c r="A1913">
        <v>1912</v>
      </c>
      <c r="B1913">
        <v>1</v>
      </c>
      <c r="C1913" t="s">
        <v>19</v>
      </c>
      <c r="D1913" t="s">
        <v>20</v>
      </c>
      <c r="E1913">
        <v>7500000</v>
      </c>
      <c r="F1913" t="str">
        <f t="shared" si="116"/>
        <v>&gt;20 Lakh</v>
      </c>
      <c r="G1913">
        <v>16000000</v>
      </c>
      <c r="H1913">
        <v>10</v>
      </c>
      <c r="I1913">
        <v>541</v>
      </c>
      <c r="J1913" s="1">
        <v>16300000</v>
      </c>
      <c r="K1913" s="1">
        <v>4500000</v>
      </c>
      <c r="L1913" s="1">
        <v>22400000</v>
      </c>
      <c r="M1913" s="1">
        <v>5100000</v>
      </c>
      <c r="N1913" s="1" t="s">
        <v>24</v>
      </c>
      <c r="O1913" s="1">
        <f>Cleaned_Data[[#This Row],[ loan_amount]]-Cleaned_Data[[#This Row],[ bank_asset_value]]</f>
        <v>10900000</v>
      </c>
      <c r="P1913" s="1">
        <f>Cleaned_Data[[#This Row],[ loan_amount]]</f>
        <v>16000000</v>
      </c>
      <c r="Q1913" s="1" t="str">
        <f t="shared" si="117"/>
        <v>500–599</v>
      </c>
      <c r="R1913" s="1">
        <f>Cleaned_Data[[#This Row],[ residential_assets_value]]+Cleaned_Data[[#This Row],[ commercial_assets_value]]+Cleaned_Data[[#This Row],[ luxury_assets_value]]</f>
        <v>43200000</v>
      </c>
      <c r="S1913" s="1">
        <f>Cleaned_Data[[#This Row],[ income_annum]]+Cleaned_Data[[#This Row],[ residential_assets_value]]+Cleaned_Data[[#This Row],[ commercial_assets_value]]+Cleaned_Data[[#This Row],[ luxury_assets_value]]</f>
        <v>50700000</v>
      </c>
      <c r="T1913" s="1" t="str">
        <f t="shared" si="118"/>
        <v>&gt;4 Cr</v>
      </c>
      <c r="U1913" s="12">
        <f t="shared" si="119"/>
        <v>1600000</v>
      </c>
      <c r="V1913" s="1" t="str">
        <f>IF(Cleaned_Data[[#This Row],[EMI_Estimate]]&lt;50000, "50K", IF(Cleaned_Data[[#This Row],[EMI_Estimate]]&lt;100000, "50K-1L", IF(Cleaned_Data[[#This Row],[EMI_Estimate]]&lt;150000, "1L-1.5L", IF(Cleaned_Data[[#This Row],[EMI_Estimate]]&lt;200000,"1.5-2L", "&gt;2L"))))</f>
        <v>&gt;2L</v>
      </c>
    </row>
    <row r="1914" spans="1:22" x14ac:dyDescent="0.35">
      <c r="A1914">
        <v>1913</v>
      </c>
      <c r="B1914">
        <v>4</v>
      </c>
      <c r="C1914" t="s">
        <v>22</v>
      </c>
      <c r="D1914" t="s">
        <v>23</v>
      </c>
      <c r="E1914">
        <v>6700000</v>
      </c>
      <c r="F1914" t="str">
        <f t="shared" si="116"/>
        <v>&gt;20 Lakh</v>
      </c>
      <c r="G1914">
        <v>18400000</v>
      </c>
      <c r="H1914">
        <v>10</v>
      </c>
      <c r="I1914">
        <v>371</v>
      </c>
      <c r="J1914" s="1">
        <v>1900000</v>
      </c>
      <c r="K1914" s="1">
        <v>1400000</v>
      </c>
      <c r="L1914" s="1">
        <v>15700000</v>
      </c>
      <c r="M1914" s="1">
        <v>4400000</v>
      </c>
      <c r="N1914" s="1" t="s">
        <v>24</v>
      </c>
      <c r="O1914" s="1">
        <f>Cleaned_Data[[#This Row],[ loan_amount]]-Cleaned_Data[[#This Row],[ bank_asset_value]]</f>
        <v>14000000</v>
      </c>
      <c r="P1914" s="1">
        <f>Cleaned_Data[[#This Row],[ loan_amount]]</f>
        <v>18400000</v>
      </c>
      <c r="Q1914" s="1" t="str">
        <f t="shared" si="117"/>
        <v>300–499</v>
      </c>
      <c r="R1914" s="1">
        <f>Cleaned_Data[[#This Row],[ residential_assets_value]]+Cleaned_Data[[#This Row],[ commercial_assets_value]]+Cleaned_Data[[#This Row],[ luxury_assets_value]]</f>
        <v>19000000</v>
      </c>
      <c r="S1914" s="1">
        <f>Cleaned_Data[[#This Row],[ income_annum]]+Cleaned_Data[[#This Row],[ residential_assets_value]]+Cleaned_Data[[#This Row],[ commercial_assets_value]]+Cleaned_Data[[#This Row],[ luxury_assets_value]]</f>
        <v>25700000</v>
      </c>
      <c r="T1914" s="1" t="str">
        <f t="shared" si="118"/>
        <v>2–3 Cr</v>
      </c>
      <c r="U1914" s="12">
        <f t="shared" si="119"/>
        <v>1840000</v>
      </c>
      <c r="V1914" s="1" t="str">
        <f>IF(Cleaned_Data[[#This Row],[EMI_Estimate]]&lt;50000, "50K", IF(Cleaned_Data[[#This Row],[EMI_Estimate]]&lt;100000, "50K-1L", IF(Cleaned_Data[[#This Row],[EMI_Estimate]]&lt;150000, "1L-1.5L", IF(Cleaned_Data[[#This Row],[EMI_Estimate]]&lt;200000,"1.5-2L", "&gt;2L"))))</f>
        <v>&gt;2L</v>
      </c>
    </row>
    <row r="1915" spans="1:22" x14ac:dyDescent="0.35">
      <c r="A1915">
        <v>1914</v>
      </c>
      <c r="B1915">
        <v>5</v>
      </c>
      <c r="C1915" t="s">
        <v>19</v>
      </c>
      <c r="D1915" t="s">
        <v>20</v>
      </c>
      <c r="E1915">
        <v>5800000</v>
      </c>
      <c r="F1915" t="str">
        <f t="shared" si="116"/>
        <v>&gt;20 Lakh</v>
      </c>
      <c r="G1915">
        <v>13700000</v>
      </c>
      <c r="H1915">
        <v>6</v>
      </c>
      <c r="I1915">
        <v>369</v>
      </c>
      <c r="J1915" s="1">
        <v>10500000</v>
      </c>
      <c r="K1915" s="1">
        <v>2700000</v>
      </c>
      <c r="L1915" s="1">
        <v>12100000</v>
      </c>
      <c r="M1915" s="1">
        <v>3000000</v>
      </c>
      <c r="N1915" s="1" t="s">
        <v>24</v>
      </c>
      <c r="O1915" s="1">
        <f>Cleaned_Data[[#This Row],[ loan_amount]]-Cleaned_Data[[#This Row],[ bank_asset_value]]</f>
        <v>10700000</v>
      </c>
      <c r="P1915" s="1">
        <f>Cleaned_Data[[#This Row],[ loan_amount]]</f>
        <v>13700000</v>
      </c>
      <c r="Q1915" s="1" t="str">
        <f t="shared" si="117"/>
        <v>300–499</v>
      </c>
      <c r="R1915" s="1">
        <f>Cleaned_Data[[#This Row],[ residential_assets_value]]+Cleaned_Data[[#This Row],[ commercial_assets_value]]+Cleaned_Data[[#This Row],[ luxury_assets_value]]</f>
        <v>25300000</v>
      </c>
      <c r="S1915" s="1">
        <f>Cleaned_Data[[#This Row],[ income_annum]]+Cleaned_Data[[#This Row],[ residential_assets_value]]+Cleaned_Data[[#This Row],[ commercial_assets_value]]+Cleaned_Data[[#This Row],[ luxury_assets_value]]</f>
        <v>31100000</v>
      </c>
      <c r="T1915" s="1" t="str">
        <f t="shared" si="118"/>
        <v>3–4 Cr</v>
      </c>
      <c r="U1915" s="12">
        <f t="shared" si="119"/>
        <v>2283333</v>
      </c>
      <c r="V1915" s="1" t="str">
        <f>IF(Cleaned_Data[[#This Row],[EMI_Estimate]]&lt;50000, "50K", IF(Cleaned_Data[[#This Row],[EMI_Estimate]]&lt;100000, "50K-1L", IF(Cleaned_Data[[#This Row],[EMI_Estimate]]&lt;150000, "1L-1.5L", IF(Cleaned_Data[[#This Row],[EMI_Estimate]]&lt;200000,"1.5-2L", "&gt;2L"))))</f>
        <v>&gt;2L</v>
      </c>
    </row>
    <row r="1916" spans="1:22" x14ac:dyDescent="0.35">
      <c r="A1916">
        <v>1915</v>
      </c>
      <c r="B1916">
        <v>0</v>
      </c>
      <c r="C1916" t="s">
        <v>22</v>
      </c>
      <c r="D1916" t="s">
        <v>20</v>
      </c>
      <c r="E1916">
        <v>500000</v>
      </c>
      <c r="F1916" t="str">
        <f t="shared" si="116"/>
        <v>5-10 Lakh</v>
      </c>
      <c r="G1916">
        <v>1800000</v>
      </c>
      <c r="H1916">
        <v>2</v>
      </c>
      <c r="I1916">
        <v>651</v>
      </c>
      <c r="J1916" s="1">
        <v>700000</v>
      </c>
      <c r="K1916" s="1">
        <v>0</v>
      </c>
      <c r="L1916" s="1">
        <v>1700000</v>
      </c>
      <c r="M1916" s="1">
        <v>200000</v>
      </c>
      <c r="N1916" s="1" t="s">
        <v>21</v>
      </c>
      <c r="O1916" s="1">
        <f>Cleaned_Data[[#This Row],[ loan_amount]]-Cleaned_Data[[#This Row],[ bank_asset_value]]</f>
        <v>1600000</v>
      </c>
      <c r="P1916" s="1">
        <f>Cleaned_Data[[#This Row],[ loan_amount]]</f>
        <v>1800000</v>
      </c>
      <c r="Q1916" s="1" t="str">
        <f t="shared" si="117"/>
        <v>600–699</v>
      </c>
      <c r="R1916" s="1">
        <f>Cleaned_Data[[#This Row],[ residential_assets_value]]+Cleaned_Data[[#This Row],[ commercial_assets_value]]+Cleaned_Data[[#This Row],[ luxury_assets_value]]</f>
        <v>2400000</v>
      </c>
      <c r="S1916" s="1">
        <f>Cleaned_Data[[#This Row],[ income_annum]]+Cleaned_Data[[#This Row],[ residential_assets_value]]+Cleaned_Data[[#This Row],[ commercial_assets_value]]+Cleaned_Data[[#This Row],[ luxury_assets_value]]</f>
        <v>2900000</v>
      </c>
      <c r="T1916" s="1" t="str">
        <f t="shared" si="118"/>
        <v>&lt;1 Cr</v>
      </c>
      <c r="U1916" s="12">
        <f t="shared" si="119"/>
        <v>900000</v>
      </c>
      <c r="V1916" s="1" t="str">
        <f>IF(Cleaned_Data[[#This Row],[EMI_Estimate]]&lt;50000, "50K", IF(Cleaned_Data[[#This Row],[EMI_Estimate]]&lt;100000, "50K-1L", IF(Cleaned_Data[[#This Row],[EMI_Estimate]]&lt;150000, "1L-1.5L", IF(Cleaned_Data[[#This Row],[EMI_Estimate]]&lt;200000,"1.5-2L", "&gt;2L"))))</f>
        <v>&gt;2L</v>
      </c>
    </row>
    <row r="1917" spans="1:22" x14ac:dyDescent="0.35">
      <c r="A1917">
        <v>1916</v>
      </c>
      <c r="B1917">
        <v>0</v>
      </c>
      <c r="C1917" t="s">
        <v>19</v>
      </c>
      <c r="D1917" t="s">
        <v>23</v>
      </c>
      <c r="E1917">
        <v>9400000</v>
      </c>
      <c r="F1917" t="str">
        <f t="shared" si="116"/>
        <v>&gt;20 Lakh</v>
      </c>
      <c r="G1917">
        <v>30700000</v>
      </c>
      <c r="H1917">
        <v>10</v>
      </c>
      <c r="I1917">
        <v>477</v>
      </c>
      <c r="J1917" s="1">
        <v>17400000</v>
      </c>
      <c r="K1917" s="1">
        <v>900000</v>
      </c>
      <c r="L1917" s="1">
        <v>27500000</v>
      </c>
      <c r="M1917" s="1">
        <v>6200000</v>
      </c>
      <c r="N1917" s="1" t="s">
        <v>24</v>
      </c>
      <c r="O1917" s="1">
        <f>Cleaned_Data[[#This Row],[ loan_amount]]-Cleaned_Data[[#This Row],[ bank_asset_value]]</f>
        <v>24500000</v>
      </c>
      <c r="P1917" s="1">
        <f>Cleaned_Data[[#This Row],[ loan_amount]]</f>
        <v>30700000</v>
      </c>
      <c r="Q1917" s="1" t="str">
        <f t="shared" si="117"/>
        <v>300–499</v>
      </c>
      <c r="R1917" s="1">
        <f>Cleaned_Data[[#This Row],[ residential_assets_value]]+Cleaned_Data[[#This Row],[ commercial_assets_value]]+Cleaned_Data[[#This Row],[ luxury_assets_value]]</f>
        <v>45800000</v>
      </c>
      <c r="S1917" s="1">
        <f>Cleaned_Data[[#This Row],[ income_annum]]+Cleaned_Data[[#This Row],[ residential_assets_value]]+Cleaned_Data[[#This Row],[ commercial_assets_value]]+Cleaned_Data[[#This Row],[ luxury_assets_value]]</f>
        <v>55200000</v>
      </c>
      <c r="T1917" s="1" t="str">
        <f t="shared" si="118"/>
        <v>&gt;4 Cr</v>
      </c>
      <c r="U1917" s="12">
        <f t="shared" si="119"/>
        <v>3070000</v>
      </c>
      <c r="V1917" s="1" t="str">
        <f>IF(Cleaned_Data[[#This Row],[EMI_Estimate]]&lt;50000, "50K", IF(Cleaned_Data[[#This Row],[EMI_Estimate]]&lt;100000, "50K-1L", IF(Cleaned_Data[[#This Row],[EMI_Estimate]]&lt;150000, "1L-1.5L", IF(Cleaned_Data[[#This Row],[EMI_Estimate]]&lt;200000,"1.5-2L", "&gt;2L"))))</f>
        <v>&gt;2L</v>
      </c>
    </row>
    <row r="1918" spans="1:22" x14ac:dyDescent="0.35">
      <c r="A1918">
        <v>1917</v>
      </c>
      <c r="B1918">
        <v>4</v>
      </c>
      <c r="C1918" t="s">
        <v>22</v>
      </c>
      <c r="D1918" t="s">
        <v>20</v>
      </c>
      <c r="E1918">
        <v>1600000</v>
      </c>
      <c r="F1918" t="str">
        <f t="shared" si="116"/>
        <v>15-20 Lakh</v>
      </c>
      <c r="G1918">
        <v>6200000</v>
      </c>
      <c r="H1918">
        <v>18</v>
      </c>
      <c r="I1918">
        <v>554</v>
      </c>
      <c r="J1918" s="1">
        <v>3200000</v>
      </c>
      <c r="K1918" s="1">
        <v>800000</v>
      </c>
      <c r="L1918" s="1">
        <v>5500000</v>
      </c>
      <c r="M1918" s="1">
        <v>1100000</v>
      </c>
      <c r="N1918" s="1" t="s">
        <v>21</v>
      </c>
      <c r="O1918" s="1">
        <f>Cleaned_Data[[#This Row],[ loan_amount]]-Cleaned_Data[[#This Row],[ bank_asset_value]]</f>
        <v>5100000</v>
      </c>
      <c r="P1918" s="1">
        <f>Cleaned_Data[[#This Row],[ loan_amount]]</f>
        <v>6200000</v>
      </c>
      <c r="Q1918" s="1" t="str">
        <f t="shared" si="117"/>
        <v>500–599</v>
      </c>
      <c r="R1918" s="1">
        <f>Cleaned_Data[[#This Row],[ residential_assets_value]]+Cleaned_Data[[#This Row],[ commercial_assets_value]]+Cleaned_Data[[#This Row],[ luxury_assets_value]]</f>
        <v>9500000</v>
      </c>
      <c r="S1918" s="1">
        <f>Cleaned_Data[[#This Row],[ income_annum]]+Cleaned_Data[[#This Row],[ residential_assets_value]]+Cleaned_Data[[#This Row],[ commercial_assets_value]]+Cleaned_Data[[#This Row],[ luxury_assets_value]]</f>
        <v>11100000</v>
      </c>
      <c r="T1918" s="1" t="str">
        <f t="shared" si="118"/>
        <v>1–2 Cr</v>
      </c>
      <c r="U1918" s="12">
        <f t="shared" si="119"/>
        <v>344444</v>
      </c>
      <c r="V1918" s="1" t="str">
        <f>IF(Cleaned_Data[[#This Row],[EMI_Estimate]]&lt;50000, "50K", IF(Cleaned_Data[[#This Row],[EMI_Estimate]]&lt;100000, "50K-1L", IF(Cleaned_Data[[#This Row],[EMI_Estimate]]&lt;150000, "1L-1.5L", IF(Cleaned_Data[[#This Row],[EMI_Estimate]]&lt;200000,"1.5-2L", "&gt;2L"))))</f>
        <v>&gt;2L</v>
      </c>
    </row>
    <row r="1919" spans="1:22" x14ac:dyDescent="0.35">
      <c r="A1919">
        <v>1918</v>
      </c>
      <c r="B1919">
        <v>0</v>
      </c>
      <c r="C1919" t="s">
        <v>19</v>
      </c>
      <c r="D1919" t="s">
        <v>23</v>
      </c>
      <c r="E1919">
        <v>9300000</v>
      </c>
      <c r="F1919" t="str">
        <f t="shared" si="116"/>
        <v>&gt;20 Lakh</v>
      </c>
      <c r="G1919">
        <v>25000000</v>
      </c>
      <c r="H1919">
        <v>14</v>
      </c>
      <c r="I1919">
        <v>362</v>
      </c>
      <c r="J1919" s="1">
        <v>14900000</v>
      </c>
      <c r="K1919" s="1">
        <v>16100000</v>
      </c>
      <c r="L1919" s="1">
        <v>32300000</v>
      </c>
      <c r="M1919" s="1">
        <v>11000000</v>
      </c>
      <c r="N1919" s="1" t="s">
        <v>24</v>
      </c>
      <c r="O1919" s="1">
        <f>Cleaned_Data[[#This Row],[ loan_amount]]-Cleaned_Data[[#This Row],[ bank_asset_value]]</f>
        <v>14000000</v>
      </c>
      <c r="P1919" s="1">
        <f>Cleaned_Data[[#This Row],[ loan_amount]]</f>
        <v>25000000</v>
      </c>
      <c r="Q1919" s="1" t="str">
        <f t="shared" si="117"/>
        <v>300–499</v>
      </c>
      <c r="R1919" s="1">
        <f>Cleaned_Data[[#This Row],[ residential_assets_value]]+Cleaned_Data[[#This Row],[ commercial_assets_value]]+Cleaned_Data[[#This Row],[ luxury_assets_value]]</f>
        <v>63300000</v>
      </c>
      <c r="S1919" s="1">
        <f>Cleaned_Data[[#This Row],[ income_annum]]+Cleaned_Data[[#This Row],[ residential_assets_value]]+Cleaned_Data[[#This Row],[ commercial_assets_value]]+Cleaned_Data[[#This Row],[ luxury_assets_value]]</f>
        <v>72600000</v>
      </c>
      <c r="T1919" s="1" t="str">
        <f t="shared" si="118"/>
        <v>&gt;4 Cr</v>
      </c>
      <c r="U1919" s="12">
        <f t="shared" si="119"/>
        <v>1785714</v>
      </c>
      <c r="V1919" s="1" t="str">
        <f>IF(Cleaned_Data[[#This Row],[EMI_Estimate]]&lt;50000, "50K", IF(Cleaned_Data[[#This Row],[EMI_Estimate]]&lt;100000, "50K-1L", IF(Cleaned_Data[[#This Row],[EMI_Estimate]]&lt;150000, "1L-1.5L", IF(Cleaned_Data[[#This Row],[EMI_Estimate]]&lt;200000,"1.5-2L", "&gt;2L"))))</f>
        <v>&gt;2L</v>
      </c>
    </row>
    <row r="1920" spans="1:22" x14ac:dyDescent="0.35">
      <c r="A1920">
        <v>1919</v>
      </c>
      <c r="B1920">
        <v>5</v>
      </c>
      <c r="C1920" t="s">
        <v>19</v>
      </c>
      <c r="D1920" t="s">
        <v>20</v>
      </c>
      <c r="E1920">
        <v>3700000</v>
      </c>
      <c r="F1920" t="str">
        <f t="shared" si="116"/>
        <v>&gt;20 Lakh</v>
      </c>
      <c r="G1920">
        <v>14000000</v>
      </c>
      <c r="H1920">
        <v>2</v>
      </c>
      <c r="I1920">
        <v>469</v>
      </c>
      <c r="J1920" s="1">
        <v>3800000</v>
      </c>
      <c r="K1920" s="1">
        <v>600000</v>
      </c>
      <c r="L1920" s="1">
        <v>8000000</v>
      </c>
      <c r="M1920" s="1">
        <v>2800000</v>
      </c>
      <c r="N1920" s="1" t="s">
        <v>21</v>
      </c>
      <c r="O1920" s="1">
        <f>Cleaned_Data[[#This Row],[ loan_amount]]-Cleaned_Data[[#This Row],[ bank_asset_value]]</f>
        <v>11200000</v>
      </c>
      <c r="P1920" s="1">
        <f>Cleaned_Data[[#This Row],[ loan_amount]]</f>
        <v>14000000</v>
      </c>
      <c r="Q1920" s="1" t="str">
        <f t="shared" si="117"/>
        <v>300–499</v>
      </c>
      <c r="R1920" s="1">
        <f>Cleaned_Data[[#This Row],[ residential_assets_value]]+Cleaned_Data[[#This Row],[ commercial_assets_value]]+Cleaned_Data[[#This Row],[ luxury_assets_value]]</f>
        <v>12400000</v>
      </c>
      <c r="S1920" s="1">
        <f>Cleaned_Data[[#This Row],[ income_annum]]+Cleaned_Data[[#This Row],[ residential_assets_value]]+Cleaned_Data[[#This Row],[ commercial_assets_value]]+Cleaned_Data[[#This Row],[ luxury_assets_value]]</f>
        <v>16100000</v>
      </c>
      <c r="T1920" s="1" t="str">
        <f t="shared" si="118"/>
        <v>1–2 Cr</v>
      </c>
      <c r="U1920" s="12">
        <f t="shared" si="119"/>
        <v>7000000</v>
      </c>
      <c r="V1920" s="1" t="str">
        <f>IF(Cleaned_Data[[#This Row],[EMI_Estimate]]&lt;50000, "50K", IF(Cleaned_Data[[#This Row],[EMI_Estimate]]&lt;100000, "50K-1L", IF(Cleaned_Data[[#This Row],[EMI_Estimate]]&lt;150000, "1L-1.5L", IF(Cleaned_Data[[#This Row],[EMI_Estimate]]&lt;200000,"1.5-2L", "&gt;2L"))))</f>
        <v>&gt;2L</v>
      </c>
    </row>
    <row r="1921" spans="1:22" x14ac:dyDescent="0.35">
      <c r="A1921">
        <v>1920</v>
      </c>
      <c r="B1921">
        <v>3</v>
      </c>
      <c r="C1921" t="s">
        <v>22</v>
      </c>
      <c r="D1921" t="s">
        <v>20</v>
      </c>
      <c r="E1921">
        <v>900000</v>
      </c>
      <c r="F1921" t="str">
        <f t="shared" si="116"/>
        <v>5-10 Lakh</v>
      </c>
      <c r="G1921">
        <v>1900000</v>
      </c>
      <c r="H1921">
        <v>12</v>
      </c>
      <c r="I1921">
        <v>547</v>
      </c>
      <c r="J1921" s="1">
        <v>2400000</v>
      </c>
      <c r="K1921" s="1">
        <v>400000</v>
      </c>
      <c r="L1921" s="1">
        <v>3000000</v>
      </c>
      <c r="M1921" s="1">
        <v>400000</v>
      </c>
      <c r="N1921" s="1" t="s">
        <v>24</v>
      </c>
      <c r="O1921" s="1">
        <f>Cleaned_Data[[#This Row],[ loan_amount]]-Cleaned_Data[[#This Row],[ bank_asset_value]]</f>
        <v>1500000</v>
      </c>
      <c r="P1921" s="1">
        <f>Cleaned_Data[[#This Row],[ loan_amount]]</f>
        <v>1900000</v>
      </c>
      <c r="Q1921" s="1" t="str">
        <f t="shared" si="117"/>
        <v>500–599</v>
      </c>
      <c r="R1921" s="1">
        <f>Cleaned_Data[[#This Row],[ residential_assets_value]]+Cleaned_Data[[#This Row],[ commercial_assets_value]]+Cleaned_Data[[#This Row],[ luxury_assets_value]]</f>
        <v>5800000</v>
      </c>
      <c r="S1921" s="1">
        <f>Cleaned_Data[[#This Row],[ income_annum]]+Cleaned_Data[[#This Row],[ residential_assets_value]]+Cleaned_Data[[#This Row],[ commercial_assets_value]]+Cleaned_Data[[#This Row],[ luxury_assets_value]]</f>
        <v>6700000</v>
      </c>
      <c r="T1921" s="1" t="str">
        <f t="shared" si="118"/>
        <v>&lt;1 Cr</v>
      </c>
      <c r="U1921" s="12">
        <f t="shared" si="119"/>
        <v>158333</v>
      </c>
      <c r="V1921" s="1" t="str">
        <f>IF(Cleaned_Data[[#This Row],[EMI_Estimate]]&lt;50000, "50K", IF(Cleaned_Data[[#This Row],[EMI_Estimate]]&lt;100000, "50K-1L", IF(Cleaned_Data[[#This Row],[EMI_Estimate]]&lt;150000, "1L-1.5L", IF(Cleaned_Data[[#This Row],[EMI_Estimate]]&lt;200000,"1.5-2L", "&gt;2L"))))</f>
        <v>1.5-2L</v>
      </c>
    </row>
    <row r="1922" spans="1:22" x14ac:dyDescent="0.35">
      <c r="A1922">
        <v>1921</v>
      </c>
      <c r="B1922">
        <v>4</v>
      </c>
      <c r="C1922" t="s">
        <v>22</v>
      </c>
      <c r="D1922" t="s">
        <v>20</v>
      </c>
      <c r="E1922">
        <v>500000</v>
      </c>
      <c r="F1922" t="str">
        <f t="shared" ref="F1922:F1985" si="120">IF(E1922&lt;500000, "&lt;5 Lakh",
 IF(E1922&lt;1000000, "5-10 Lakh",
 IF(E1922&lt;1500000, "10-15 Lakh",
 IF(E1922&lt;2000000, "15-20 Lakh", "&gt;20 Lakh"))))</f>
        <v>5-10 Lakh</v>
      </c>
      <c r="G1922">
        <v>1300000</v>
      </c>
      <c r="H1922">
        <v>6</v>
      </c>
      <c r="I1922">
        <v>809</v>
      </c>
      <c r="J1922" s="1">
        <v>200000</v>
      </c>
      <c r="K1922" s="1">
        <v>300000</v>
      </c>
      <c r="L1922" s="1">
        <v>900000</v>
      </c>
      <c r="M1922" s="1">
        <v>500000</v>
      </c>
      <c r="N1922" s="1" t="s">
        <v>21</v>
      </c>
      <c r="O1922" s="1">
        <f>Cleaned_Data[[#This Row],[ loan_amount]]-Cleaned_Data[[#This Row],[ bank_asset_value]]</f>
        <v>800000</v>
      </c>
      <c r="P1922" s="1">
        <f>Cleaned_Data[[#This Row],[ loan_amount]]</f>
        <v>1300000</v>
      </c>
      <c r="Q1922" s="1" t="str">
        <f t="shared" ref="Q1922:Q1985" si="121">IF(I1922&lt;500,"300–499",IF(I1922&lt;600,"500–599",IF(I1922&lt;700,"600–699",IF(I1922&lt;800,"700–799","800+"))))</f>
        <v>800+</v>
      </c>
      <c r="R1922" s="1">
        <f>Cleaned_Data[[#This Row],[ residential_assets_value]]+Cleaned_Data[[#This Row],[ commercial_assets_value]]+Cleaned_Data[[#This Row],[ luxury_assets_value]]</f>
        <v>1400000</v>
      </c>
      <c r="S1922" s="1">
        <f>Cleaned_Data[[#This Row],[ income_annum]]+Cleaned_Data[[#This Row],[ residential_assets_value]]+Cleaned_Data[[#This Row],[ commercial_assets_value]]+Cleaned_Data[[#This Row],[ luxury_assets_value]]</f>
        <v>1900000</v>
      </c>
      <c r="T1922" s="1" t="str">
        <f t="shared" ref="T1922:T1985" si="122">IF(S1922&lt;10000000, "&lt;1 Cr", IF(S1922&lt;20000000, "1–2 Cr", IF(S1922&lt;30000000, "2–3 Cr", IF(S1922&lt;40000000, "3–4 Cr", "&gt;4 Cr"))))</f>
        <v>&lt;1 Cr</v>
      </c>
      <c r="U1922" s="12">
        <f t="shared" ref="U1922:U1985" si="123">ROUND(G1922/H1922, 0)</f>
        <v>216667</v>
      </c>
      <c r="V1922" s="1" t="str">
        <f>IF(Cleaned_Data[[#This Row],[EMI_Estimate]]&lt;50000, "50K", IF(Cleaned_Data[[#This Row],[EMI_Estimate]]&lt;100000, "50K-1L", IF(Cleaned_Data[[#This Row],[EMI_Estimate]]&lt;150000, "1L-1.5L", IF(Cleaned_Data[[#This Row],[EMI_Estimate]]&lt;200000,"1.5-2L", "&gt;2L"))))</f>
        <v>&gt;2L</v>
      </c>
    </row>
    <row r="1923" spans="1:22" x14ac:dyDescent="0.35">
      <c r="A1923">
        <v>1922</v>
      </c>
      <c r="B1923">
        <v>1</v>
      </c>
      <c r="C1923" t="s">
        <v>19</v>
      </c>
      <c r="D1923" t="s">
        <v>23</v>
      </c>
      <c r="E1923">
        <v>7800000</v>
      </c>
      <c r="F1923" t="str">
        <f t="shared" si="120"/>
        <v>&gt;20 Lakh</v>
      </c>
      <c r="G1923">
        <v>16200000</v>
      </c>
      <c r="H1923">
        <v>2</v>
      </c>
      <c r="I1923">
        <v>335</v>
      </c>
      <c r="J1923" s="1">
        <v>4900000</v>
      </c>
      <c r="K1923" s="1">
        <v>7900000</v>
      </c>
      <c r="L1923" s="1">
        <v>28700000</v>
      </c>
      <c r="M1923" s="1">
        <v>6400000</v>
      </c>
      <c r="N1923" s="1" t="s">
        <v>24</v>
      </c>
      <c r="O1923" s="1">
        <f>Cleaned_Data[[#This Row],[ loan_amount]]-Cleaned_Data[[#This Row],[ bank_asset_value]]</f>
        <v>9800000</v>
      </c>
      <c r="P1923" s="1">
        <f>Cleaned_Data[[#This Row],[ loan_amount]]</f>
        <v>16200000</v>
      </c>
      <c r="Q1923" s="1" t="str">
        <f t="shared" si="121"/>
        <v>300–499</v>
      </c>
      <c r="R1923" s="1">
        <f>Cleaned_Data[[#This Row],[ residential_assets_value]]+Cleaned_Data[[#This Row],[ commercial_assets_value]]+Cleaned_Data[[#This Row],[ luxury_assets_value]]</f>
        <v>41500000</v>
      </c>
      <c r="S1923" s="1">
        <f>Cleaned_Data[[#This Row],[ income_annum]]+Cleaned_Data[[#This Row],[ residential_assets_value]]+Cleaned_Data[[#This Row],[ commercial_assets_value]]+Cleaned_Data[[#This Row],[ luxury_assets_value]]</f>
        <v>49300000</v>
      </c>
      <c r="T1923" s="1" t="str">
        <f t="shared" si="122"/>
        <v>&gt;4 Cr</v>
      </c>
      <c r="U1923" s="12">
        <f t="shared" si="123"/>
        <v>8100000</v>
      </c>
      <c r="V1923" s="1" t="str">
        <f>IF(Cleaned_Data[[#This Row],[EMI_Estimate]]&lt;50000, "50K", IF(Cleaned_Data[[#This Row],[EMI_Estimate]]&lt;100000, "50K-1L", IF(Cleaned_Data[[#This Row],[EMI_Estimate]]&lt;150000, "1L-1.5L", IF(Cleaned_Data[[#This Row],[EMI_Estimate]]&lt;200000,"1.5-2L", "&gt;2L"))))</f>
        <v>&gt;2L</v>
      </c>
    </row>
    <row r="1924" spans="1:22" x14ac:dyDescent="0.35">
      <c r="A1924">
        <v>1923</v>
      </c>
      <c r="B1924">
        <v>5</v>
      </c>
      <c r="C1924" t="s">
        <v>22</v>
      </c>
      <c r="D1924" t="s">
        <v>23</v>
      </c>
      <c r="E1924">
        <v>5300000</v>
      </c>
      <c r="F1924" t="str">
        <f t="shared" si="120"/>
        <v>&gt;20 Lakh</v>
      </c>
      <c r="G1924">
        <v>13700000</v>
      </c>
      <c r="H1924">
        <v>18</v>
      </c>
      <c r="I1924">
        <v>708</v>
      </c>
      <c r="J1924" s="1">
        <v>7600000</v>
      </c>
      <c r="K1924" s="1">
        <v>900000</v>
      </c>
      <c r="L1924" s="1">
        <v>19200000</v>
      </c>
      <c r="M1924" s="1">
        <v>5900000</v>
      </c>
      <c r="N1924" s="1" t="s">
        <v>21</v>
      </c>
      <c r="O1924" s="1">
        <f>Cleaned_Data[[#This Row],[ loan_amount]]-Cleaned_Data[[#This Row],[ bank_asset_value]]</f>
        <v>7800000</v>
      </c>
      <c r="P1924" s="1">
        <f>Cleaned_Data[[#This Row],[ loan_amount]]</f>
        <v>13700000</v>
      </c>
      <c r="Q1924" s="1" t="str">
        <f t="shared" si="121"/>
        <v>700–799</v>
      </c>
      <c r="R1924" s="1">
        <f>Cleaned_Data[[#This Row],[ residential_assets_value]]+Cleaned_Data[[#This Row],[ commercial_assets_value]]+Cleaned_Data[[#This Row],[ luxury_assets_value]]</f>
        <v>27700000</v>
      </c>
      <c r="S1924" s="1">
        <f>Cleaned_Data[[#This Row],[ income_annum]]+Cleaned_Data[[#This Row],[ residential_assets_value]]+Cleaned_Data[[#This Row],[ commercial_assets_value]]+Cleaned_Data[[#This Row],[ luxury_assets_value]]</f>
        <v>33000000</v>
      </c>
      <c r="T1924" s="1" t="str">
        <f t="shared" si="122"/>
        <v>3–4 Cr</v>
      </c>
      <c r="U1924" s="12">
        <f t="shared" si="123"/>
        <v>761111</v>
      </c>
      <c r="V1924" s="1" t="str">
        <f>IF(Cleaned_Data[[#This Row],[EMI_Estimate]]&lt;50000, "50K", IF(Cleaned_Data[[#This Row],[EMI_Estimate]]&lt;100000, "50K-1L", IF(Cleaned_Data[[#This Row],[EMI_Estimate]]&lt;150000, "1L-1.5L", IF(Cleaned_Data[[#This Row],[EMI_Estimate]]&lt;200000,"1.5-2L", "&gt;2L"))))</f>
        <v>&gt;2L</v>
      </c>
    </row>
    <row r="1925" spans="1:22" x14ac:dyDescent="0.35">
      <c r="A1925">
        <v>1924</v>
      </c>
      <c r="B1925">
        <v>0</v>
      </c>
      <c r="C1925" t="s">
        <v>19</v>
      </c>
      <c r="D1925" t="s">
        <v>20</v>
      </c>
      <c r="E1925">
        <v>300000</v>
      </c>
      <c r="F1925" t="str">
        <f t="shared" si="120"/>
        <v>&lt;5 Lakh</v>
      </c>
      <c r="G1925">
        <v>700000</v>
      </c>
      <c r="H1925">
        <v>16</v>
      </c>
      <c r="I1925">
        <v>779</v>
      </c>
      <c r="J1925" s="1">
        <v>200000</v>
      </c>
      <c r="K1925" s="1">
        <v>0</v>
      </c>
      <c r="L1925" s="1">
        <v>1000000</v>
      </c>
      <c r="M1925" s="1">
        <v>400000</v>
      </c>
      <c r="N1925" s="1" t="s">
        <v>21</v>
      </c>
      <c r="O1925" s="1">
        <f>Cleaned_Data[[#This Row],[ loan_amount]]-Cleaned_Data[[#This Row],[ bank_asset_value]]</f>
        <v>300000</v>
      </c>
      <c r="P1925" s="1">
        <f>Cleaned_Data[[#This Row],[ loan_amount]]</f>
        <v>700000</v>
      </c>
      <c r="Q1925" s="1" t="str">
        <f t="shared" si="121"/>
        <v>700–799</v>
      </c>
      <c r="R1925" s="1">
        <f>Cleaned_Data[[#This Row],[ residential_assets_value]]+Cleaned_Data[[#This Row],[ commercial_assets_value]]+Cleaned_Data[[#This Row],[ luxury_assets_value]]</f>
        <v>1200000</v>
      </c>
      <c r="S1925" s="1">
        <f>Cleaned_Data[[#This Row],[ income_annum]]+Cleaned_Data[[#This Row],[ residential_assets_value]]+Cleaned_Data[[#This Row],[ commercial_assets_value]]+Cleaned_Data[[#This Row],[ luxury_assets_value]]</f>
        <v>1500000</v>
      </c>
      <c r="T1925" s="1" t="str">
        <f t="shared" si="122"/>
        <v>&lt;1 Cr</v>
      </c>
      <c r="U1925" s="12">
        <f t="shared" si="123"/>
        <v>43750</v>
      </c>
      <c r="V1925" s="1" t="str">
        <f>IF(Cleaned_Data[[#This Row],[EMI_Estimate]]&lt;50000, "50K", IF(Cleaned_Data[[#This Row],[EMI_Estimate]]&lt;100000, "50K-1L", IF(Cleaned_Data[[#This Row],[EMI_Estimate]]&lt;150000, "1L-1.5L", IF(Cleaned_Data[[#This Row],[EMI_Estimate]]&lt;200000,"1.5-2L", "&gt;2L"))))</f>
        <v>50K</v>
      </c>
    </row>
    <row r="1926" spans="1:22" x14ac:dyDescent="0.35">
      <c r="A1926">
        <v>1925</v>
      </c>
      <c r="B1926">
        <v>0</v>
      </c>
      <c r="C1926" t="s">
        <v>19</v>
      </c>
      <c r="D1926" t="s">
        <v>23</v>
      </c>
      <c r="E1926">
        <v>5000000</v>
      </c>
      <c r="F1926" t="str">
        <f t="shared" si="120"/>
        <v>&gt;20 Lakh</v>
      </c>
      <c r="G1926">
        <v>19900000</v>
      </c>
      <c r="H1926">
        <v>6</v>
      </c>
      <c r="I1926">
        <v>748</v>
      </c>
      <c r="J1926" s="1">
        <v>8300000</v>
      </c>
      <c r="K1926" s="1">
        <v>8500000</v>
      </c>
      <c r="L1926" s="1">
        <v>11300000</v>
      </c>
      <c r="M1926" s="1">
        <v>3000000</v>
      </c>
      <c r="N1926" s="1" t="s">
        <v>21</v>
      </c>
      <c r="O1926" s="1">
        <f>Cleaned_Data[[#This Row],[ loan_amount]]-Cleaned_Data[[#This Row],[ bank_asset_value]]</f>
        <v>16900000</v>
      </c>
      <c r="P1926" s="1">
        <f>Cleaned_Data[[#This Row],[ loan_amount]]</f>
        <v>19900000</v>
      </c>
      <c r="Q1926" s="1" t="str">
        <f t="shared" si="121"/>
        <v>700–799</v>
      </c>
      <c r="R1926" s="1">
        <f>Cleaned_Data[[#This Row],[ residential_assets_value]]+Cleaned_Data[[#This Row],[ commercial_assets_value]]+Cleaned_Data[[#This Row],[ luxury_assets_value]]</f>
        <v>28100000</v>
      </c>
      <c r="S1926" s="1">
        <f>Cleaned_Data[[#This Row],[ income_annum]]+Cleaned_Data[[#This Row],[ residential_assets_value]]+Cleaned_Data[[#This Row],[ commercial_assets_value]]+Cleaned_Data[[#This Row],[ luxury_assets_value]]</f>
        <v>33100000</v>
      </c>
      <c r="T1926" s="1" t="str">
        <f t="shared" si="122"/>
        <v>3–4 Cr</v>
      </c>
      <c r="U1926" s="12">
        <f t="shared" si="123"/>
        <v>3316667</v>
      </c>
      <c r="V1926" s="1" t="str">
        <f>IF(Cleaned_Data[[#This Row],[EMI_Estimate]]&lt;50000, "50K", IF(Cleaned_Data[[#This Row],[EMI_Estimate]]&lt;100000, "50K-1L", IF(Cleaned_Data[[#This Row],[EMI_Estimate]]&lt;150000, "1L-1.5L", IF(Cleaned_Data[[#This Row],[EMI_Estimate]]&lt;200000,"1.5-2L", "&gt;2L"))))</f>
        <v>&gt;2L</v>
      </c>
    </row>
    <row r="1927" spans="1:22" x14ac:dyDescent="0.35">
      <c r="A1927">
        <v>1926</v>
      </c>
      <c r="B1927">
        <v>0</v>
      </c>
      <c r="C1927" t="s">
        <v>19</v>
      </c>
      <c r="D1927" t="s">
        <v>20</v>
      </c>
      <c r="E1927">
        <v>7900000</v>
      </c>
      <c r="F1927" t="str">
        <f t="shared" si="120"/>
        <v>&gt;20 Lakh</v>
      </c>
      <c r="G1927">
        <v>28600000</v>
      </c>
      <c r="H1927">
        <v>18</v>
      </c>
      <c r="I1927">
        <v>541</v>
      </c>
      <c r="J1927" s="1">
        <v>400000</v>
      </c>
      <c r="K1927" s="1">
        <v>3900000</v>
      </c>
      <c r="L1927" s="1">
        <v>22300000</v>
      </c>
      <c r="M1927" s="1">
        <v>6700000</v>
      </c>
      <c r="N1927" s="1" t="s">
        <v>24</v>
      </c>
      <c r="O1927" s="1">
        <f>Cleaned_Data[[#This Row],[ loan_amount]]-Cleaned_Data[[#This Row],[ bank_asset_value]]</f>
        <v>21900000</v>
      </c>
      <c r="P1927" s="1">
        <f>Cleaned_Data[[#This Row],[ loan_amount]]</f>
        <v>28600000</v>
      </c>
      <c r="Q1927" s="1" t="str">
        <f t="shared" si="121"/>
        <v>500–599</v>
      </c>
      <c r="R1927" s="1">
        <f>Cleaned_Data[[#This Row],[ residential_assets_value]]+Cleaned_Data[[#This Row],[ commercial_assets_value]]+Cleaned_Data[[#This Row],[ luxury_assets_value]]</f>
        <v>26600000</v>
      </c>
      <c r="S1927" s="1">
        <f>Cleaned_Data[[#This Row],[ income_annum]]+Cleaned_Data[[#This Row],[ residential_assets_value]]+Cleaned_Data[[#This Row],[ commercial_assets_value]]+Cleaned_Data[[#This Row],[ luxury_assets_value]]</f>
        <v>34500000</v>
      </c>
      <c r="T1927" s="1" t="str">
        <f t="shared" si="122"/>
        <v>3–4 Cr</v>
      </c>
      <c r="U1927" s="12">
        <f t="shared" si="123"/>
        <v>1588889</v>
      </c>
      <c r="V1927" s="1" t="str">
        <f>IF(Cleaned_Data[[#This Row],[EMI_Estimate]]&lt;50000, "50K", IF(Cleaned_Data[[#This Row],[EMI_Estimate]]&lt;100000, "50K-1L", IF(Cleaned_Data[[#This Row],[EMI_Estimate]]&lt;150000, "1L-1.5L", IF(Cleaned_Data[[#This Row],[EMI_Estimate]]&lt;200000,"1.5-2L", "&gt;2L"))))</f>
        <v>&gt;2L</v>
      </c>
    </row>
    <row r="1928" spans="1:22" x14ac:dyDescent="0.35">
      <c r="A1928">
        <v>1927</v>
      </c>
      <c r="B1928">
        <v>4</v>
      </c>
      <c r="C1928" t="s">
        <v>19</v>
      </c>
      <c r="D1928" t="s">
        <v>20</v>
      </c>
      <c r="E1928">
        <v>5300000</v>
      </c>
      <c r="F1928" t="str">
        <f t="shared" si="120"/>
        <v>&gt;20 Lakh</v>
      </c>
      <c r="G1928">
        <v>15800000</v>
      </c>
      <c r="H1928">
        <v>2</v>
      </c>
      <c r="I1928">
        <v>527</v>
      </c>
      <c r="J1928" s="1">
        <v>3800000</v>
      </c>
      <c r="K1928" s="1">
        <v>5200000</v>
      </c>
      <c r="L1928" s="1">
        <v>19700000</v>
      </c>
      <c r="M1928" s="1">
        <v>3900000</v>
      </c>
      <c r="N1928" s="1" t="s">
        <v>24</v>
      </c>
      <c r="O1928" s="1">
        <f>Cleaned_Data[[#This Row],[ loan_amount]]-Cleaned_Data[[#This Row],[ bank_asset_value]]</f>
        <v>11900000</v>
      </c>
      <c r="P1928" s="1">
        <f>Cleaned_Data[[#This Row],[ loan_amount]]</f>
        <v>15800000</v>
      </c>
      <c r="Q1928" s="1" t="str">
        <f t="shared" si="121"/>
        <v>500–599</v>
      </c>
      <c r="R1928" s="1">
        <f>Cleaned_Data[[#This Row],[ residential_assets_value]]+Cleaned_Data[[#This Row],[ commercial_assets_value]]+Cleaned_Data[[#This Row],[ luxury_assets_value]]</f>
        <v>28700000</v>
      </c>
      <c r="S1928" s="1">
        <f>Cleaned_Data[[#This Row],[ income_annum]]+Cleaned_Data[[#This Row],[ residential_assets_value]]+Cleaned_Data[[#This Row],[ commercial_assets_value]]+Cleaned_Data[[#This Row],[ luxury_assets_value]]</f>
        <v>34000000</v>
      </c>
      <c r="T1928" s="1" t="str">
        <f t="shared" si="122"/>
        <v>3–4 Cr</v>
      </c>
      <c r="U1928" s="12">
        <f t="shared" si="123"/>
        <v>7900000</v>
      </c>
      <c r="V1928" s="1" t="str">
        <f>IF(Cleaned_Data[[#This Row],[EMI_Estimate]]&lt;50000, "50K", IF(Cleaned_Data[[#This Row],[EMI_Estimate]]&lt;100000, "50K-1L", IF(Cleaned_Data[[#This Row],[EMI_Estimate]]&lt;150000, "1L-1.5L", IF(Cleaned_Data[[#This Row],[EMI_Estimate]]&lt;200000,"1.5-2L", "&gt;2L"))))</f>
        <v>&gt;2L</v>
      </c>
    </row>
    <row r="1929" spans="1:22" x14ac:dyDescent="0.35">
      <c r="A1929">
        <v>1928</v>
      </c>
      <c r="B1929">
        <v>0</v>
      </c>
      <c r="C1929" t="s">
        <v>22</v>
      </c>
      <c r="D1929" t="s">
        <v>23</v>
      </c>
      <c r="E1929">
        <v>5500000</v>
      </c>
      <c r="F1929" t="str">
        <f t="shared" si="120"/>
        <v>&gt;20 Lakh</v>
      </c>
      <c r="G1929">
        <v>15300000</v>
      </c>
      <c r="H1929">
        <v>4</v>
      </c>
      <c r="I1929">
        <v>859</v>
      </c>
      <c r="J1929" s="1">
        <v>4600000</v>
      </c>
      <c r="K1929" s="1">
        <v>9500000</v>
      </c>
      <c r="L1929" s="1">
        <v>21400000</v>
      </c>
      <c r="M1929" s="1">
        <v>2900000</v>
      </c>
      <c r="N1929" s="1" t="s">
        <v>21</v>
      </c>
      <c r="O1929" s="1">
        <f>Cleaned_Data[[#This Row],[ loan_amount]]-Cleaned_Data[[#This Row],[ bank_asset_value]]</f>
        <v>12400000</v>
      </c>
      <c r="P1929" s="1">
        <f>Cleaned_Data[[#This Row],[ loan_amount]]</f>
        <v>15300000</v>
      </c>
      <c r="Q1929" s="1" t="str">
        <f t="shared" si="121"/>
        <v>800+</v>
      </c>
      <c r="R1929" s="1">
        <f>Cleaned_Data[[#This Row],[ residential_assets_value]]+Cleaned_Data[[#This Row],[ commercial_assets_value]]+Cleaned_Data[[#This Row],[ luxury_assets_value]]</f>
        <v>35500000</v>
      </c>
      <c r="S1929" s="1">
        <f>Cleaned_Data[[#This Row],[ income_annum]]+Cleaned_Data[[#This Row],[ residential_assets_value]]+Cleaned_Data[[#This Row],[ commercial_assets_value]]+Cleaned_Data[[#This Row],[ luxury_assets_value]]</f>
        <v>41000000</v>
      </c>
      <c r="T1929" s="1" t="str">
        <f t="shared" si="122"/>
        <v>&gt;4 Cr</v>
      </c>
      <c r="U1929" s="12">
        <f t="shared" si="123"/>
        <v>3825000</v>
      </c>
      <c r="V1929" s="1" t="str">
        <f>IF(Cleaned_Data[[#This Row],[EMI_Estimate]]&lt;50000, "50K", IF(Cleaned_Data[[#This Row],[EMI_Estimate]]&lt;100000, "50K-1L", IF(Cleaned_Data[[#This Row],[EMI_Estimate]]&lt;150000, "1L-1.5L", IF(Cleaned_Data[[#This Row],[EMI_Estimate]]&lt;200000,"1.5-2L", "&gt;2L"))))</f>
        <v>&gt;2L</v>
      </c>
    </row>
    <row r="1930" spans="1:22" x14ac:dyDescent="0.35">
      <c r="A1930">
        <v>1929</v>
      </c>
      <c r="B1930">
        <v>0</v>
      </c>
      <c r="C1930" t="s">
        <v>19</v>
      </c>
      <c r="D1930" t="s">
        <v>20</v>
      </c>
      <c r="E1930">
        <v>1500000</v>
      </c>
      <c r="F1930" t="str">
        <f t="shared" si="120"/>
        <v>15-20 Lakh</v>
      </c>
      <c r="G1930">
        <v>5600000</v>
      </c>
      <c r="H1930">
        <v>18</v>
      </c>
      <c r="I1930">
        <v>604</v>
      </c>
      <c r="J1930" s="1">
        <v>2000000</v>
      </c>
      <c r="K1930" s="1">
        <v>2400000</v>
      </c>
      <c r="L1930" s="1">
        <v>4400000</v>
      </c>
      <c r="M1930" s="1">
        <v>1800000</v>
      </c>
      <c r="N1930" s="1" t="s">
        <v>21</v>
      </c>
      <c r="O1930" s="1">
        <f>Cleaned_Data[[#This Row],[ loan_amount]]-Cleaned_Data[[#This Row],[ bank_asset_value]]</f>
        <v>3800000</v>
      </c>
      <c r="P1930" s="1">
        <f>Cleaned_Data[[#This Row],[ loan_amount]]</f>
        <v>5600000</v>
      </c>
      <c r="Q1930" s="1" t="str">
        <f t="shared" si="121"/>
        <v>600–699</v>
      </c>
      <c r="R1930" s="1">
        <f>Cleaned_Data[[#This Row],[ residential_assets_value]]+Cleaned_Data[[#This Row],[ commercial_assets_value]]+Cleaned_Data[[#This Row],[ luxury_assets_value]]</f>
        <v>8800000</v>
      </c>
      <c r="S1930" s="1">
        <f>Cleaned_Data[[#This Row],[ income_annum]]+Cleaned_Data[[#This Row],[ residential_assets_value]]+Cleaned_Data[[#This Row],[ commercial_assets_value]]+Cleaned_Data[[#This Row],[ luxury_assets_value]]</f>
        <v>10300000</v>
      </c>
      <c r="T1930" s="1" t="str">
        <f t="shared" si="122"/>
        <v>1–2 Cr</v>
      </c>
      <c r="U1930" s="12">
        <f t="shared" si="123"/>
        <v>311111</v>
      </c>
      <c r="V1930" s="1" t="str">
        <f>IF(Cleaned_Data[[#This Row],[EMI_Estimate]]&lt;50000, "50K", IF(Cleaned_Data[[#This Row],[EMI_Estimate]]&lt;100000, "50K-1L", IF(Cleaned_Data[[#This Row],[EMI_Estimate]]&lt;150000, "1L-1.5L", IF(Cleaned_Data[[#This Row],[EMI_Estimate]]&lt;200000,"1.5-2L", "&gt;2L"))))</f>
        <v>&gt;2L</v>
      </c>
    </row>
    <row r="1931" spans="1:22" x14ac:dyDescent="0.35">
      <c r="A1931">
        <v>1930</v>
      </c>
      <c r="B1931">
        <v>5</v>
      </c>
      <c r="C1931" t="s">
        <v>19</v>
      </c>
      <c r="D1931" t="s">
        <v>20</v>
      </c>
      <c r="E1931">
        <v>6600000</v>
      </c>
      <c r="F1931" t="str">
        <f t="shared" si="120"/>
        <v>&gt;20 Lakh</v>
      </c>
      <c r="G1931">
        <v>20100000</v>
      </c>
      <c r="H1931">
        <v>18</v>
      </c>
      <c r="I1931">
        <v>348</v>
      </c>
      <c r="J1931" s="1">
        <v>6900000</v>
      </c>
      <c r="K1931" s="1">
        <v>2500000</v>
      </c>
      <c r="L1931" s="1">
        <v>22500000</v>
      </c>
      <c r="M1931" s="1">
        <v>7200000</v>
      </c>
      <c r="N1931" s="1" t="s">
        <v>24</v>
      </c>
      <c r="O1931" s="1">
        <f>Cleaned_Data[[#This Row],[ loan_amount]]-Cleaned_Data[[#This Row],[ bank_asset_value]]</f>
        <v>12900000</v>
      </c>
      <c r="P1931" s="1">
        <f>Cleaned_Data[[#This Row],[ loan_amount]]</f>
        <v>20100000</v>
      </c>
      <c r="Q1931" s="1" t="str">
        <f t="shared" si="121"/>
        <v>300–499</v>
      </c>
      <c r="R1931" s="1">
        <f>Cleaned_Data[[#This Row],[ residential_assets_value]]+Cleaned_Data[[#This Row],[ commercial_assets_value]]+Cleaned_Data[[#This Row],[ luxury_assets_value]]</f>
        <v>31900000</v>
      </c>
      <c r="S1931" s="1">
        <f>Cleaned_Data[[#This Row],[ income_annum]]+Cleaned_Data[[#This Row],[ residential_assets_value]]+Cleaned_Data[[#This Row],[ commercial_assets_value]]+Cleaned_Data[[#This Row],[ luxury_assets_value]]</f>
        <v>38500000</v>
      </c>
      <c r="T1931" s="1" t="str">
        <f t="shared" si="122"/>
        <v>3–4 Cr</v>
      </c>
      <c r="U1931" s="12">
        <f t="shared" si="123"/>
        <v>1116667</v>
      </c>
      <c r="V1931" s="1" t="str">
        <f>IF(Cleaned_Data[[#This Row],[EMI_Estimate]]&lt;50000, "50K", IF(Cleaned_Data[[#This Row],[EMI_Estimate]]&lt;100000, "50K-1L", IF(Cleaned_Data[[#This Row],[EMI_Estimate]]&lt;150000, "1L-1.5L", IF(Cleaned_Data[[#This Row],[EMI_Estimate]]&lt;200000,"1.5-2L", "&gt;2L"))))</f>
        <v>&gt;2L</v>
      </c>
    </row>
    <row r="1932" spans="1:22" x14ac:dyDescent="0.35">
      <c r="A1932">
        <v>1931</v>
      </c>
      <c r="B1932">
        <v>4</v>
      </c>
      <c r="C1932" t="s">
        <v>19</v>
      </c>
      <c r="D1932" t="s">
        <v>23</v>
      </c>
      <c r="E1932">
        <v>6200000</v>
      </c>
      <c r="F1932" t="str">
        <f t="shared" si="120"/>
        <v>&gt;20 Lakh</v>
      </c>
      <c r="G1932">
        <v>16200000</v>
      </c>
      <c r="H1932">
        <v>20</v>
      </c>
      <c r="I1932">
        <v>734</v>
      </c>
      <c r="J1932" s="1">
        <v>8800000</v>
      </c>
      <c r="K1932" s="1">
        <v>4000000</v>
      </c>
      <c r="L1932" s="1">
        <v>14600000</v>
      </c>
      <c r="M1932" s="1">
        <v>4400000</v>
      </c>
      <c r="N1932" s="1" t="s">
        <v>21</v>
      </c>
      <c r="O1932" s="1">
        <f>Cleaned_Data[[#This Row],[ loan_amount]]-Cleaned_Data[[#This Row],[ bank_asset_value]]</f>
        <v>11800000</v>
      </c>
      <c r="P1932" s="1">
        <f>Cleaned_Data[[#This Row],[ loan_amount]]</f>
        <v>16200000</v>
      </c>
      <c r="Q1932" s="1" t="str">
        <f t="shared" si="121"/>
        <v>700–799</v>
      </c>
      <c r="R1932" s="1">
        <f>Cleaned_Data[[#This Row],[ residential_assets_value]]+Cleaned_Data[[#This Row],[ commercial_assets_value]]+Cleaned_Data[[#This Row],[ luxury_assets_value]]</f>
        <v>27400000</v>
      </c>
      <c r="S1932" s="1">
        <f>Cleaned_Data[[#This Row],[ income_annum]]+Cleaned_Data[[#This Row],[ residential_assets_value]]+Cleaned_Data[[#This Row],[ commercial_assets_value]]+Cleaned_Data[[#This Row],[ luxury_assets_value]]</f>
        <v>33600000</v>
      </c>
      <c r="T1932" s="1" t="str">
        <f t="shared" si="122"/>
        <v>3–4 Cr</v>
      </c>
      <c r="U1932" s="12">
        <f t="shared" si="123"/>
        <v>810000</v>
      </c>
      <c r="V1932" s="1" t="str">
        <f>IF(Cleaned_Data[[#This Row],[EMI_Estimate]]&lt;50000, "50K", IF(Cleaned_Data[[#This Row],[EMI_Estimate]]&lt;100000, "50K-1L", IF(Cleaned_Data[[#This Row],[EMI_Estimate]]&lt;150000, "1L-1.5L", IF(Cleaned_Data[[#This Row],[EMI_Estimate]]&lt;200000,"1.5-2L", "&gt;2L"))))</f>
        <v>&gt;2L</v>
      </c>
    </row>
    <row r="1933" spans="1:22" x14ac:dyDescent="0.35">
      <c r="A1933">
        <v>1932</v>
      </c>
      <c r="B1933">
        <v>3</v>
      </c>
      <c r="C1933" t="s">
        <v>19</v>
      </c>
      <c r="D1933" t="s">
        <v>20</v>
      </c>
      <c r="E1933">
        <v>6300000</v>
      </c>
      <c r="F1933" t="str">
        <f t="shared" si="120"/>
        <v>&gt;20 Lakh</v>
      </c>
      <c r="G1933">
        <v>17000000</v>
      </c>
      <c r="H1933">
        <v>16</v>
      </c>
      <c r="I1933">
        <v>388</v>
      </c>
      <c r="J1933" s="1">
        <v>11700000</v>
      </c>
      <c r="K1933" s="1">
        <v>2100000</v>
      </c>
      <c r="L1933" s="1">
        <v>16100000</v>
      </c>
      <c r="M1933" s="1">
        <v>3200000</v>
      </c>
      <c r="N1933" s="1" t="s">
        <v>24</v>
      </c>
      <c r="O1933" s="1">
        <f>Cleaned_Data[[#This Row],[ loan_amount]]-Cleaned_Data[[#This Row],[ bank_asset_value]]</f>
        <v>13800000</v>
      </c>
      <c r="P1933" s="1">
        <f>Cleaned_Data[[#This Row],[ loan_amount]]</f>
        <v>17000000</v>
      </c>
      <c r="Q1933" s="1" t="str">
        <f t="shared" si="121"/>
        <v>300–499</v>
      </c>
      <c r="R1933" s="1">
        <f>Cleaned_Data[[#This Row],[ residential_assets_value]]+Cleaned_Data[[#This Row],[ commercial_assets_value]]+Cleaned_Data[[#This Row],[ luxury_assets_value]]</f>
        <v>29900000</v>
      </c>
      <c r="S1933" s="1">
        <f>Cleaned_Data[[#This Row],[ income_annum]]+Cleaned_Data[[#This Row],[ residential_assets_value]]+Cleaned_Data[[#This Row],[ commercial_assets_value]]+Cleaned_Data[[#This Row],[ luxury_assets_value]]</f>
        <v>36200000</v>
      </c>
      <c r="T1933" s="1" t="str">
        <f t="shared" si="122"/>
        <v>3–4 Cr</v>
      </c>
      <c r="U1933" s="12">
        <f t="shared" si="123"/>
        <v>1062500</v>
      </c>
      <c r="V1933" s="1" t="str">
        <f>IF(Cleaned_Data[[#This Row],[EMI_Estimate]]&lt;50000, "50K", IF(Cleaned_Data[[#This Row],[EMI_Estimate]]&lt;100000, "50K-1L", IF(Cleaned_Data[[#This Row],[EMI_Estimate]]&lt;150000, "1L-1.5L", IF(Cleaned_Data[[#This Row],[EMI_Estimate]]&lt;200000,"1.5-2L", "&gt;2L"))))</f>
        <v>&gt;2L</v>
      </c>
    </row>
    <row r="1934" spans="1:22" x14ac:dyDescent="0.35">
      <c r="A1934">
        <v>1933</v>
      </c>
      <c r="B1934">
        <v>0</v>
      </c>
      <c r="C1934" t="s">
        <v>19</v>
      </c>
      <c r="D1934" t="s">
        <v>23</v>
      </c>
      <c r="E1934">
        <v>3800000</v>
      </c>
      <c r="F1934" t="str">
        <f t="shared" si="120"/>
        <v>&gt;20 Lakh</v>
      </c>
      <c r="G1934">
        <v>8100000</v>
      </c>
      <c r="H1934">
        <v>20</v>
      </c>
      <c r="I1934">
        <v>831</v>
      </c>
      <c r="J1934" s="1">
        <v>6500000</v>
      </c>
      <c r="K1934" s="1">
        <v>1700000</v>
      </c>
      <c r="L1934" s="1">
        <v>7700000</v>
      </c>
      <c r="M1934" s="1">
        <v>2000000</v>
      </c>
      <c r="N1934" s="1" t="s">
        <v>21</v>
      </c>
      <c r="O1934" s="1">
        <f>Cleaned_Data[[#This Row],[ loan_amount]]-Cleaned_Data[[#This Row],[ bank_asset_value]]</f>
        <v>6100000</v>
      </c>
      <c r="P1934" s="1">
        <f>Cleaned_Data[[#This Row],[ loan_amount]]</f>
        <v>8100000</v>
      </c>
      <c r="Q1934" s="1" t="str">
        <f t="shared" si="121"/>
        <v>800+</v>
      </c>
      <c r="R1934" s="1">
        <f>Cleaned_Data[[#This Row],[ residential_assets_value]]+Cleaned_Data[[#This Row],[ commercial_assets_value]]+Cleaned_Data[[#This Row],[ luxury_assets_value]]</f>
        <v>15900000</v>
      </c>
      <c r="S1934" s="1">
        <f>Cleaned_Data[[#This Row],[ income_annum]]+Cleaned_Data[[#This Row],[ residential_assets_value]]+Cleaned_Data[[#This Row],[ commercial_assets_value]]+Cleaned_Data[[#This Row],[ luxury_assets_value]]</f>
        <v>19700000</v>
      </c>
      <c r="T1934" s="1" t="str">
        <f t="shared" si="122"/>
        <v>1–2 Cr</v>
      </c>
      <c r="U1934" s="12">
        <f t="shared" si="123"/>
        <v>405000</v>
      </c>
      <c r="V1934" s="1" t="str">
        <f>IF(Cleaned_Data[[#This Row],[EMI_Estimate]]&lt;50000, "50K", IF(Cleaned_Data[[#This Row],[EMI_Estimate]]&lt;100000, "50K-1L", IF(Cleaned_Data[[#This Row],[EMI_Estimate]]&lt;150000, "1L-1.5L", IF(Cleaned_Data[[#This Row],[EMI_Estimate]]&lt;200000,"1.5-2L", "&gt;2L"))))</f>
        <v>&gt;2L</v>
      </c>
    </row>
    <row r="1935" spans="1:22" x14ac:dyDescent="0.35">
      <c r="A1935">
        <v>1934</v>
      </c>
      <c r="B1935">
        <v>5</v>
      </c>
      <c r="C1935" t="s">
        <v>22</v>
      </c>
      <c r="D1935" t="s">
        <v>20</v>
      </c>
      <c r="E1935">
        <v>500000</v>
      </c>
      <c r="F1935" t="str">
        <f t="shared" si="120"/>
        <v>5-10 Lakh</v>
      </c>
      <c r="G1935">
        <v>1500000</v>
      </c>
      <c r="H1935">
        <v>6</v>
      </c>
      <c r="I1935">
        <v>433</v>
      </c>
      <c r="J1935" s="1">
        <v>-100000</v>
      </c>
      <c r="K1935" s="1">
        <v>700000</v>
      </c>
      <c r="L1935" s="1">
        <v>1900000</v>
      </c>
      <c r="M1935" s="1">
        <v>700000</v>
      </c>
      <c r="N1935" s="1" t="s">
        <v>24</v>
      </c>
      <c r="O1935" s="1">
        <f>Cleaned_Data[[#This Row],[ loan_amount]]-Cleaned_Data[[#This Row],[ bank_asset_value]]</f>
        <v>800000</v>
      </c>
      <c r="P1935" s="1">
        <f>Cleaned_Data[[#This Row],[ loan_amount]]</f>
        <v>1500000</v>
      </c>
      <c r="Q1935" s="1" t="str">
        <f t="shared" si="121"/>
        <v>300–499</v>
      </c>
      <c r="R1935" s="1">
        <f>Cleaned_Data[[#This Row],[ residential_assets_value]]+Cleaned_Data[[#This Row],[ commercial_assets_value]]+Cleaned_Data[[#This Row],[ luxury_assets_value]]</f>
        <v>2500000</v>
      </c>
      <c r="S1935" s="1">
        <f>Cleaned_Data[[#This Row],[ income_annum]]+Cleaned_Data[[#This Row],[ residential_assets_value]]+Cleaned_Data[[#This Row],[ commercial_assets_value]]+Cleaned_Data[[#This Row],[ luxury_assets_value]]</f>
        <v>3000000</v>
      </c>
      <c r="T1935" s="1" t="str">
        <f t="shared" si="122"/>
        <v>&lt;1 Cr</v>
      </c>
      <c r="U1935" s="12">
        <f t="shared" si="123"/>
        <v>250000</v>
      </c>
      <c r="V1935" s="1" t="str">
        <f>IF(Cleaned_Data[[#This Row],[EMI_Estimate]]&lt;50000, "50K", IF(Cleaned_Data[[#This Row],[EMI_Estimate]]&lt;100000, "50K-1L", IF(Cleaned_Data[[#This Row],[EMI_Estimate]]&lt;150000, "1L-1.5L", IF(Cleaned_Data[[#This Row],[EMI_Estimate]]&lt;200000,"1.5-2L", "&gt;2L"))))</f>
        <v>&gt;2L</v>
      </c>
    </row>
    <row r="1936" spans="1:22" x14ac:dyDescent="0.35">
      <c r="A1936">
        <v>1935</v>
      </c>
      <c r="B1936">
        <v>2</v>
      </c>
      <c r="C1936" t="s">
        <v>19</v>
      </c>
      <c r="D1936" t="s">
        <v>23</v>
      </c>
      <c r="E1936">
        <v>5000000</v>
      </c>
      <c r="F1936" t="str">
        <f t="shared" si="120"/>
        <v>&gt;20 Lakh</v>
      </c>
      <c r="G1936">
        <v>15900000</v>
      </c>
      <c r="H1936">
        <v>16</v>
      </c>
      <c r="I1936">
        <v>699</v>
      </c>
      <c r="J1936" s="1">
        <v>8800000</v>
      </c>
      <c r="K1936" s="1">
        <v>5900000</v>
      </c>
      <c r="L1936" s="1">
        <v>18100000</v>
      </c>
      <c r="M1936" s="1">
        <v>7200000</v>
      </c>
      <c r="N1936" s="1" t="s">
        <v>21</v>
      </c>
      <c r="O1936" s="1">
        <f>Cleaned_Data[[#This Row],[ loan_amount]]-Cleaned_Data[[#This Row],[ bank_asset_value]]</f>
        <v>8700000</v>
      </c>
      <c r="P1936" s="1">
        <f>Cleaned_Data[[#This Row],[ loan_amount]]</f>
        <v>15900000</v>
      </c>
      <c r="Q1936" s="1" t="str">
        <f t="shared" si="121"/>
        <v>600–699</v>
      </c>
      <c r="R1936" s="1">
        <f>Cleaned_Data[[#This Row],[ residential_assets_value]]+Cleaned_Data[[#This Row],[ commercial_assets_value]]+Cleaned_Data[[#This Row],[ luxury_assets_value]]</f>
        <v>32800000</v>
      </c>
      <c r="S1936" s="1">
        <f>Cleaned_Data[[#This Row],[ income_annum]]+Cleaned_Data[[#This Row],[ residential_assets_value]]+Cleaned_Data[[#This Row],[ commercial_assets_value]]+Cleaned_Data[[#This Row],[ luxury_assets_value]]</f>
        <v>37800000</v>
      </c>
      <c r="T1936" s="1" t="str">
        <f t="shared" si="122"/>
        <v>3–4 Cr</v>
      </c>
      <c r="U1936" s="12">
        <f t="shared" si="123"/>
        <v>993750</v>
      </c>
      <c r="V1936" s="1" t="str">
        <f>IF(Cleaned_Data[[#This Row],[EMI_Estimate]]&lt;50000, "50K", IF(Cleaned_Data[[#This Row],[EMI_Estimate]]&lt;100000, "50K-1L", IF(Cleaned_Data[[#This Row],[EMI_Estimate]]&lt;150000, "1L-1.5L", IF(Cleaned_Data[[#This Row],[EMI_Estimate]]&lt;200000,"1.5-2L", "&gt;2L"))))</f>
        <v>&gt;2L</v>
      </c>
    </row>
    <row r="1937" spans="1:22" x14ac:dyDescent="0.35">
      <c r="A1937">
        <v>1936</v>
      </c>
      <c r="B1937">
        <v>0</v>
      </c>
      <c r="C1937" t="s">
        <v>22</v>
      </c>
      <c r="D1937" t="s">
        <v>20</v>
      </c>
      <c r="E1937">
        <v>4500000</v>
      </c>
      <c r="F1937" t="str">
        <f t="shared" si="120"/>
        <v>&gt;20 Lakh</v>
      </c>
      <c r="G1937">
        <v>17100000</v>
      </c>
      <c r="H1937">
        <v>8</v>
      </c>
      <c r="I1937">
        <v>303</v>
      </c>
      <c r="J1937" s="1">
        <v>7400000</v>
      </c>
      <c r="K1937" s="1">
        <v>8200000</v>
      </c>
      <c r="L1937" s="1">
        <v>17400000</v>
      </c>
      <c r="M1937" s="1">
        <v>4200000</v>
      </c>
      <c r="N1937" s="1" t="s">
        <v>24</v>
      </c>
      <c r="O1937" s="1">
        <f>Cleaned_Data[[#This Row],[ loan_amount]]-Cleaned_Data[[#This Row],[ bank_asset_value]]</f>
        <v>12900000</v>
      </c>
      <c r="P1937" s="1">
        <f>Cleaned_Data[[#This Row],[ loan_amount]]</f>
        <v>17100000</v>
      </c>
      <c r="Q1937" s="1" t="str">
        <f t="shared" si="121"/>
        <v>300–499</v>
      </c>
      <c r="R1937" s="1">
        <f>Cleaned_Data[[#This Row],[ residential_assets_value]]+Cleaned_Data[[#This Row],[ commercial_assets_value]]+Cleaned_Data[[#This Row],[ luxury_assets_value]]</f>
        <v>33000000</v>
      </c>
      <c r="S1937" s="1">
        <f>Cleaned_Data[[#This Row],[ income_annum]]+Cleaned_Data[[#This Row],[ residential_assets_value]]+Cleaned_Data[[#This Row],[ commercial_assets_value]]+Cleaned_Data[[#This Row],[ luxury_assets_value]]</f>
        <v>37500000</v>
      </c>
      <c r="T1937" s="1" t="str">
        <f t="shared" si="122"/>
        <v>3–4 Cr</v>
      </c>
      <c r="U1937" s="12">
        <f t="shared" si="123"/>
        <v>2137500</v>
      </c>
      <c r="V1937" s="1" t="str">
        <f>IF(Cleaned_Data[[#This Row],[EMI_Estimate]]&lt;50000, "50K", IF(Cleaned_Data[[#This Row],[EMI_Estimate]]&lt;100000, "50K-1L", IF(Cleaned_Data[[#This Row],[EMI_Estimate]]&lt;150000, "1L-1.5L", IF(Cleaned_Data[[#This Row],[EMI_Estimate]]&lt;200000,"1.5-2L", "&gt;2L"))))</f>
        <v>&gt;2L</v>
      </c>
    </row>
    <row r="1938" spans="1:22" x14ac:dyDescent="0.35">
      <c r="A1938">
        <v>1937</v>
      </c>
      <c r="B1938">
        <v>4</v>
      </c>
      <c r="C1938" t="s">
        <v>22</v>
      </c>
      <c r="D1938" t="s">
        <v>20</v>
      </c>
      <c r="E1938">
        <v>1000000</v>
      </c>
      <c r="F1938" t="str">
        <f t="shared" si="120"/>
        <v>10-15 Lakh</v>
      </c>
      <c r="G1938">
        <v>3800000</v>
      </c>
      <c r="H1938">
        <v>2</v>
      </c>
      <c r="I1938">
        <v>611</v>
      </c>
      <c r="J1938" s="1">
        <v>1700000</v>
      </c>
      <c r="K1938" s="1">
        <v>1800000</v>
      </c>
      <c r="L1938" s="1">
        <v>2500000</v>
      </c>
      <c r="M1938" s="1">
        <v>600000</v>
      </c>
      <c r="N1938" s="1" t="s">
        <v>21</v>
      </c>
      <c r="O1938" s="1">
        <f>Cleaned_Data[[#This Row],[ loan_amount]]-Cleaned_Data[[#This Row],[ bank_asset_value]]</f>
        <v>3200000</v>
      </c>
      <c r="P1938" s="1">
        <f>Cleaned_Data[[#This Row],[ loan_amount]]</f>
        <v>3800000</v>
      </c>
      <c r="Q1938" s="1" t="str">
        <f t="shared" si="121"/>
        <v>600–699</v>
      </c>
      <c r="R1938" s="1">
        <f>Cleaned_Data[[#This Row],[ residential_assets_value]]+Cleaned_Data[[#This Row],[ commercial_assets_value]]+Cleaned_Data[[#This Row],[ luxury_assets_value]]</f>
        <v>6000000</v>
      </c>
      <c r="S1938" s="1">
        <f>Cleaned_Data[[#This Row],[ income_annum]]+Cleaned_Data[[#This Row],[ residential_assets_value]]+Cleaned_Data[[#This Row],[ commercial_assets_value]]+Cleaned_Data[[#This Row],[ luxury_assets_value]]</f>
        <v>7000000</v>
      </c>
      <c r="T1938" s="1" t="str">
        <f t="shared" si="122"/>
        <v>&lt;1 Cr</v>
      </c>
      <c r="U1938" s="12">
        <f t="shared" si="123"/>
        <v>1900000</v>
      </c>
      <c r="V1938" s="1" t="str">
        <f>IF(Cleaned_Data[[#This Row],[EMI_Estimate]]&lt;50000, "50K", IF(Cleaned_Data[[#This Row],[EMI_Estimate]]&lt;100000, "50K-1L", IF(Cleaned_Data[[#This Row],[EMI_Estimate]]&lt;150000, "1L-1.5L", IF(Cleaned_Data[[#This Row],[EMI_Estimate]]&lt;200000,"1.5-2L", "&gt;2L"))))</f>
        <v>&gt;2L</v>
      </c>
    </row>
    <row r="1939" spans="1:22" x14ac:dyDescent="0.35">
      <c r="A1939">
        <v>1938</v>
      </c>
      <c r="B1939">
        <v>2</v>
      </c>
      <c r="C1939" t="s">
        <v>19</v>
      </c>
      <c r="D1939" t="s">
        <v>20</v>
      </c>
      <c r="E1939">
        <v>1700000</v>
      </c>
      <c r="F1939" t="str">
        <f t="shared" si="120"/>
        <v>15-20 Lakh</v>
      </c>
      <c r="G1939">
        <v>3700000</v>
      </c>
      <c r="H1939">
        <v>20</v>
      </c>
      <c r="I1939">
        <v>558</v>
      </c>
      <c r="J1939" s="1">
        <v>4100000</v>
      </c>
      <c r="K1939" s="1">
        <v>1400000</v>
      </c>
      <c r="L1939" s="1">
        <v>5000000</v>
      </c>
      <c r="M1939" s="1">
        <v>2500000</v>
      </c>
      <c r="N1939" s="1" t="s">
        <v>21</v>
      </c>
      <c r="O1939" s="1">
        <f>Cleaned_Data[[#This Row],[ loan_amount]]-Cleaned_Data[[#This Row],[ bank_asset_value]]</f>
        <v>1200000</v>
      </c>
      <c r="P1939" s="1">
        <f>Cleaned_Data[[#This Row],[ loan_amount]]</f>
        <v>3700000</v>
      </c>
      <c r="Q1939" s="1" t="str">
        <f t="shared" si="121"/>
        <v>500–599</v>
      </c>
      <c r="R1939" s="1">
        <f>Cleaned_Data[[#This Row],[ residential_assets_value]]+Cleaned_Data[[#This Row],[ commercial_assets_value]]+Cleaned_Data[[#This Row],[ luxury_assets_value]]</f>
        <v>10500000</v>
      </c>
      <c r="S1939" s="1">
        <f>Cleaned_Data[[#This Row],[ income_annum]]+Cleaned_Data[[#This Row],[ residential_assets_value]]+Cleaned_Data[[#This Row],[ commercial_assets_value]]+Cleaned_Data[[#This Row],[ luxury_assets_value]]</f>
        <v>12200000</v>
      </c>
      <c r="T1939" s="1" t="str">
        <f t="shared" si="122"/>
        <v>1–2 Cr</v>
      </c>
      <c r="U1939" s="12">
        <f t="shared" si="123"/>
        <v>185000</v>
      </c>
      <c r="V1939" s="1" t="str">
        <f>IF(Cleaned_Data[[#This Row],[EMI_Estimate]]&lt;50000, "50K", IF(Cleaned_Data[[#This Row],[EMI_Estimate]]&lt;100000, "50K-1L", IF(Cleaned_Data[[#This Row],[EMI_Estimate]]&lt;150000, "1L-1.5L", IF(Cleaned_Data[[#This Row],[EMI_Estimate]]&lt;200000,"1.5-2L", "&gt;2L"))))</f>
        <v>1.5-2L</v>
      </c>
    </row>
    <row r="1940" spans="1:22" x14ac:dyDescent="0.35">
      <c r="A1940">
        <v>1939</v>
      </c>
      <c r="B1940">
        <v>4</v>
      </c>
      <c r="C1940" t="s">
        <v>19</v>
      </c>
      <c r="D1940" t="s">
        <v>23</v>
      </c>
      <c r="E1940">
        <v>1200000</v>
      </c>
      <c r="F1940" t="str">
        <f t="shared" si="120"/>
        <v>10-15 Lakh</v>
      </c>
      <c r="G1940">
        <v>4800000</v>
      </c>
      <c r="H1940">
        <v>2</v>
      </c>
      <c r="I1940">
        <v>752</v>
      </c>
      <c r="J1940" s="1">
        <v>2800000</v>
      </c>
      <c r="K1940" s="1">
        <v>900000</v>
      </c>
      <c r="L1940" s="1">
        <v>3000000</v>
      </c>
      <c r="M1940" s="1">
        <v>600000</v>
      </c>
      <c r="N1940" s="1" t="s">
        <v>21</v>
      </c>
      <c r="O1940" s="1">
        <f>Cleaned_Data[[#This Row],[ loan_amount]]-Cleaned_Data[[#This Row],[ bank_asset_value]]</f>
        <v>4200000</v>
      </c>
      <c r="P1940" s="1">
        <f>Cleaned_Data[[#This Row],[ loan_amount]]</f>
        <v>4800000</v>
      </c>
      <c r="Q1940" s="1" t="str">
        <f t="shared" si="121"/>
        <v>700–799</v>
      </c>
      <c r="R1940" s="1">
        <f>Cleaned_Data[[#This Row],[ residential_assets_value]]+Cleaned_Data[[#This Row],[ commercial_assets_value]]+Cleaned_Data[[#This Row],[ luxury_assets_value]]</f>
        <v>6700000</v>
      </c>
      <c r="S1940" s="1">
        <f>Cleaned_Data[[#This Row],[ income_annum]]+Cleaned_Data[[#This Row],[ residential_assets_value]]+Cleaned_Data[[#This Row],[ commercial_assets_value]]+Cleaned_Data[[#This Row],[ luxury_assets_value]]</f>
        <v>7900000</v>
      </c>
      <c r="T1940" s="1" t="str">
        <f t="shared" si="122"/>
        <v>&lt;1 Cr</v>
      </c>
      <c r="U1940" s="12">
        <f t="shared" si="123"/>
        <v>2400000</v>
      </c>
      <c r="V1940" s="1" t="str">
        <f>IF(Cleaned_Data[[#This Row],[EMI_Estimate]]&lt;50000, "50K", IF(Cleaned_Data[[#This Row],[EMI_Estimate]]&lt;100000, "50K-1L", IF(Cleaned_Data[[#This Row],[EMI_Estimate]]&lt;150000, "1L-1.5L", IF(Cleaned_Data[[#This Row],[EMI_Estimate]]&lt;200000,"1.5-2L", "&gt;2L"))))</f>
        <v>&gt;2L</v>
      </c>
    </row>
    <row r="1941" spans="1:22" x14ac:dyDescent="0.35">
      <c r="A1941">
        <v>1940</v>
      </c>
      <c r="B1941">
        <v>5</v>
      </c>
      <c r="C1941" t="s">
        <v>22</v>
      </c>
      <c r="D1941" t="s">
        <v>23</v>
      </c>
      <c r="E1941">
        <v>8500000</v>
      </c>
      <c r="F1941" t="str">
        <f t="shared" si="120"/>
        <v>&gt;20 Lakh</v>
      </c>
      <c r="G1941">
        <v>25800000</v>
      </c>
      <c r="H1941">
        <v>14</v>
      </c>
      <c r="I1941">
        <v>786</v>
      </c>
      <c r="J1941" s="1">
        <v>13900000</v>
      </c>
      <c r="K1941" s="1">
        <v>11000000</v>
      </c>
      <c r="L1941" s="1">
        <v>32400000</v>
      </c>
      <c r="M1941" s="1">
        <v>11300000</v>
      </c>
      <c r="N1941" s="1" t="s">
        <v>21</v>
      </c>
      <c r="O1941" s="1">
        <f>Cleaned_Data[[#This Row],[ loan_amount]]-Cleaned_Data[[#This Row],[ bank_asset_value]]</f>
        <v>14500000</v>
      </c>
      <c r="P1941" s="1">
        <f>Cleaned_Data[[#This Row],[ loan_amount]]</f>
        <v>25800000</v>
      </c>
      <c r="Q1941" s="1" t="str">
        <f t="shared" si="121"/>
        <v>700–799</v>
      </c>
      <c r="R1941" s="1">
        <f>Cleaned_Data[[#This Row],[ residential_assets_value]]+Cleaned_Data[[#This Row],[ commercial_assets_value]]+Cleaned_Data[[#This Row],[ luxury_assets_value]]</f>
        <v>57300000</v>
      </c>
      <c r="S1941" s="1">
        <f>Cleaned_Data[[#This Row],[ income_annum]]+Cleaned_Data[[#This Row],[ residential_assets_value]]+Cleaned_Data[[#This Row],[ commercial_assets_value]]+Cleaned_Data[[#This Row],[ luxury_assets_value]]</f>
        <v>65800000</v>
      </c>
      <c r="T1941" s="1" t="str">
        <f t="shared" si="122"/>
        <v>&gt;4 Cr</v>
      </c>
      <c r="U1941" s="12">
        <f t="shared" si="123"/>
        <v>1842857</v>
      </c>
      <c r="V1941" s="1" t="str">
        <f>IF(Cleaned_Data[[#This Row],[EMI_Estimate]]&lt;50000, "50K", IF(Cleaned_Data[[#This Row],[EMI_Estimate]]&lt;100000, "50K-1L", IF(Cleaned_Data[[#This Row],[EMI_Estimate]]&lt;150000, "1L-1.5L", IF(Cleaned_Data[[#This Row],[EMI_Estimate]]&lt;200000,"1.5-2L", "&gt;2L"))))</f>
        <v>&gt;2L</v>
      </c>
    </row>
    <row r="1942" spans="1:22" x14ac:dyDescent="0.35">
      <c r="A1942">
        <v>1941</v>
      </c>
      <c r="B1942">
        <v>0</v>
      </c>
      <c r="C1942" t="s">
        <v>19</v>
      </c>
      <c r="D1942" t="s">
        <v>20</v>
      </c>
      <c r="E1942">
        <v>8600000</v>
      </c>
      <c r="F1942" t="str">
        <f t="shared" si="120"/>
        <v>&gt;20 Lakh</v>
      </c>
      <c r="G1942">
        <v>29000000</v>
      </c>
      <c r="H1942">
        <v>18</v>
      </c>
      <c r="I1942">
        <v>481</v>
      </c>
      <c r="J1942" s="1">
        <v>21200000</v>
      </c>
      <c r="K1942" s="1">
        <v>2600000</v>
      </c>
      <c r="L1942" s="1">
        <v>27700000</v>
      </c>
      <c r="M1942" s="1">
        <v>5400000</v>
      </c>
      <c r="N1942" s="1" t="s">
        <v>24</v>
      </c>
      <c r="O1942" s="1">
        <f>Cleaned_Data[[#This Row],[ loan_amount]]-Cleaned_Data[[#This Row],[ bank_asset_value]]</f>
        <v>23600000</v>
      </c>
      <c r="P1942" s="1">
        <f>Cleaned_Data[[#This Row],[ loan_amount]]</f>
        <v>29000000</v>
      </c>
      <c r="Q1942" s="1" t="str">
        <f t="shared" si="121"/>
        <v>300–499</v>
      </c>
      <c r="R1942" s="1">
        <f>Cleaned_Data[[#This Row],[ residential_assets_value]]+Cleaned_Data[[#This Row],[ commercial_assets_value]]+Cleaned_Data[[#This Row],[ luxury_assets_value]]</f>
        <v>51500000</v>
      </c>
      <c r="S1942" s="1">
        <f>Cleaned_Data[[#This Row],[ income_annum]]+Cleaned_Data[[#This Row],[ residential_assets_value]]+Cleaned_Data[[#This Row],[ commercial_assets_value]]+Cleaned_Data[[#This Row],[ luxury_assets_value]]</f>
        <v>60100000</v>
      </c>
      <c r="T1942" s="1" t="str">
        <f t="shared" si="122"/>
        <v>&gt;4 Cr</v>
      </c>
      <c r="U1942" s="12">
        <f t="shared" si="123"/>
        <v>1611111</v>
      </c>
      <c r="V1942" s="1" t="str">
        <f>IF(Cleaned_Data[[#This Row],[EMI_Estimate]]&lt;50000, "50K", IF(Cleaned_Data[[#This Row],[EMI_Estimate]]&lt;100000, "50K-1L", IF(Cleaned_Data[[#This Row],[EMI_Estimate]]&lt;150000, "1L-1.5L", IF(Cleaned_Data[[#This Row],[EMI_Estimate]]&lt;200000,"1.5-2L", "&gt;2L"))))</f>
        <v>&gt;2L</v>
      </c>
    </row>
    <row r="1943" spans="1:22" x14ac:dyDescent="0.35">
      <c r="A1943">
        <v>1942</v>
      </c>
      <c r="B1943">
        <v>2</v>
      </c>
      <c r="C1943" t="s">
        <v>19</v>
      </c>
      <c r="D1943" t="s">
        <v>20</v>
      </c>
      <c r="E1943">
        <v>400000</v>
      </c>
      <c r="F1943" t="str">
        <f t="shared" si="120"/>
        <v>&lt;5 Lakh</v>
      </c>
      <c r="G1943">
        <v>1300000</v>
      </c>
      <c r="H1943">
        <v>16</v>
      </c>
      <c r="I1943">
        <v>507</v>
      </c>
      <c r="J1943" s="1">
        <v>200000</v>
      </c>
      <c r="K1943" s="1">
        <v>200000</v>
      </c>
      <c r="L1943" s="1">
        <v>1500000</v>
      </c>
      <c r="M1943" s="1">
        <v>300000</v>
      </c>
      <c r="N1943" s="1" t="s">
        <v>24</v>
      </c>
      <c r="O1943" s="1">
        <f>Cleaned_Data[[#This Row],[ loan_amount]]-Cleaned_Data[[#This Row],[ bank_asset_value]]</f>
        <v>1000000</v>
      </c>
      <c r="P1943" s="1">
        <f>Cleaned_Data[[#This Row],[ loan_amount]]</f>
        <v>1300000</v>
      </c>
      <c r="Q1943" s="1" t="str">
        <f t="shared" si="121"/>
        <v>500–599</v>
      </c>
      <c r="R1943" s="1">
        <f>Cleaned_Data[[#This Row],[ residential_assets_value]]+Cleaned_Data[[#This Row],[ commercial_assets_value]]+Cleaned_Data[[#This Row],[ luxury_assets_value]]</f>
        <v>1900000</v>
      </c>
      <c r="S1943" s="1">
        <f>Cleaned_Data[[#This Row],[ income_annum]]+Cleaned_Data[[#This Row],[ residential_assets_value]]+Cleaned_Data[[#This Row],[ commercial_assets_value]]+Cleaned_Data[[#This Row],[ luxury_assets_value]]</f>
        <v>2300000</v>
      </c>
      <c r="T1943" s="1" t="str">
        <f t="shared" si="122"/>
        <v>&lt;1 Cr</v>
      </c>
      <c r="U1943" s="12">
        <f t="shared" si="123"/>
        <v>81250</v>
      </c>
      <c r="V1943" s="1" t="str">
        <f>IF(Cleaned_Data[[#This Row],[EMI_Estimate]]&lt;50000, "50K", IF(Cleaned_Data[[#This Row],[EMI_Estimate]]&lt;100000, "50K-1L", IF(Cleaned_Data[[#This Row],[EMI_Estimate]]&lt;150000, "1L-1.5L", IF(Cleaned_Data[[#This Row],[EMI_Estimate]]&lt;200000,"1.5-2L", "&gt;2L"))))</f>
        <v>50K-1L</v>
      </c>
    </row>
    <row r="1944" spans="1:22" x14ac:dyDescent="0.35">
      <c r="A1944">
        <v>1943</v>
      </c>
      <c r="B1944">
        <v>4</v>
      </c>
      <c r="C1944" t="s">
        <v>19</v>
      </c>
      <c r="D1944" t="s">
        <v>20</v>
      </c>
      <c r="E1944">
        <v>8700000</v>
      </c>
      <c r="F1944" t="str">
        <f t="shared" si="120"/>
        <v>&gt;20 Lakh</v>
      </c>
      <c r="G1944">
        <v>19800000</v>
      </c>
      <c r="H1944">
        <v>14</v>
      </c>
      <c r="I1944">
        <v>715</v>
      </c>
      <c r="J1944" s="1">
        <v>13500000</v>
      </c>
      <c r="K1944" s="1">
        <v>13400000</v>
      </c>
      <c r="L1944" s="1">
        <v>32000000</v>
      </c>
      <c r="M1944" s="1">
        <v>8500000</v>
      </c>
      <c r="N1944" s="1" t="s">
        <v>21</v>
      </c>
      <c r="O1944" s="1">
        <f>Cleaned_Data[[#This Row],[ loan_amount]]-Cleaned_Data[[#This Row],[ bank_asset_value]]</f>
        <v>11300000</v>
      </c>
      <c r="P1944" s="1">
        <f>Cleaned_Data[[#This Row],[ loan_amount]]</f>
        <v>19800000</v>
      </c>
      <c r="Q1944" s="1" t="str">
        <f t="shared" si="121"/>
        <v>700–799</v>
      </c>
      <c r="R1944" s="1">
        <f>Cleaned_Data[[#This Row],[ residential_assets_value]]+Cleaned_Data[[#This Row],[ commercial_assets_value]]+Cleaned_Data[[#This Row],[ luxury_assets_value]]</f>
        <v>58900000</v>
      </c>
      <c r="S1944" s="1">
        <f>Cleaned_Data[[#This Row],[ income_annum]]+Cleaned_Data[[#This Row],[ residential_assets_value]]+Cleaned_Data[[#This Row],[ commercial_assets_value]]+Cleaned_Data[[#This Row],[ luxury_assets_value]]</f>
        <v>67600000</v>
      </c>
      <c r="T1944" s="1" t="str">
        <f t="shared" si="122"/>
        <v>&gt;4 Cr</v>
      </c>
      <c r="U1944" s="12">
        <f t="shared" si="123"/>
        <v>1414286</v>
      </c>
      <c r="V1944" s="1" t="str">
        <f>IF(Cleaned_Data[[#This Row],[EMI_Estimate]]&lt;50000, "50K", IF(Cleaned_Data[[#This Row],[EMI_Estimate]]&lt;100000, "50K-1L", IF(Cleaned_Data[[#This Row],[EMI_Estimate]]&lt;150000, "1L-1.5L", IF(Cleaned_Data[[#This Row],[EMI_Estimate]]&lt;200000,"1.5-2L", "&gt;2L"))))</f>
        <v>&gt;2L</v>
      </c>
    </row>
    <row r="1945" spans="1:22" x14ac:dyDescent="0.35">
      <c r="A1945">
        <v>1944</v>
      </c>
      <c r="B1945">
        <v>0</v>
      </c>
      <c r="C1945" t="s">
        <v>22</v>
      </c>
      <c r="D1945" t="s">
        <v>20</v>
      </c>
      <c r="E1945">
        <v>1800000</v>
      </c>
      <c r="F1945" t="str">
        <f t="shared" si="120"/>
        <v>15-20 Lakh</v>
      </c>
      <c r="G1945">
        <v>5700000</v>
      </c>
      <c r="H1945">
        <v>20</v>
      </c>
      <c r="I1945">
        <v>392</v>
      </c>
      <c r="J1945" s="1">
        <v>3800000</v>
      </c>
      <c r="K1945" s="1">
        <v>2400000</v>
      </c>
      <c r="L1945" s="1">
        <v>3500000</v>
      </c>
      <c r="M1945" s="1">
        <v>1400000</v>
      </c>
      <c r="N1945" s="1" t="s">
        <v>24</v>
      </c>
      <c r="O1945" s="1">
        <f>Cleaned_Data[[#This Row],[ loan_amount]]-Cleaned_Data[[#This Row],[ bank_asset_value]]</f>
        <v>4300000</v>
      </c>
      <c r="P1945" s="1">
        <f>Cleaned_Data[[#This Row],[ loan_amount]]</f>
        <v>5700000</v>
      </c>
      <c r="Q1945" s="1" t="str">
        <f t="shared" si="121"/>
        <v>300–499</v>
      </c>
      <c r="R1945" s="1">
        <f>Cleaned_Data[[#This Row],[ residential_assets_value]]+Cleaned_Data[[#This Row],[ commercial_assets_value]]+Cleaned_Data[[#This Row],[ luxury_assets_value]]</f>
        <v>9700000</v>
      </c>
      <c r="S1945" s="1">
        <f>Cleaned_Data[[#This Row],[ income_annum]]+Cleaned_Data[[#This Row],[ residential_assets_value]]+Cleaned_Data[[#This Row],[ commercial_assets_value]]+Cleaned_Data[[#This Row],[ luxury_assets_value]]</f>
        <v>11500000</v>
      </c>
      <c r="T1945" s="1" t="str">
        <f t="shared" si="122"/>
        <v>1–2 Cr</v>
      </c>
      <c r="U1945" s="12">
        <f t="shared" si="123"/>
        <v>285000</v>
      </c>
      <c r="V1945" s="1" t="str">
        <f>IF(Cleaned_Data[[#This Row],[EMI_Estimate]]&lt;50000, "50K", IF(Cleaned_Data[[#This Row],[EMI_Estimate]]&lt;100000, "50K-1L", IF(Cleaned_Data[[#This Row],[EMI_Estimate]]&lt;150000, "1L-1.5L", IF(Cleaned_Data[[#This Row],[EMI_Estimate]]&lt;200000,"1.5-2L", "&gt;2L"))))</f>
        <v>&gt;2L</v>
      </c>
    </row>
    <row r="1946" spans="1:22" x14ac:dyDescent="0.35">
      <c r="A1946">
        <v>1945</v>
      </c>
      <c r="B1946">
        <v>0</v>
      </c>
      <c r="C1946" t="s">
        <v>19</v>
      </c>
      <c r="D1946" t="s">
        <v>23</v>
      </c>
      <c r="E1946">
        <v>4700000</v>
      </c>
      <c r="F1946" t="str">
        <f t="shared" si="120"/>
        <v>&gt;20 Lakh</v>
      </c>
      <c r="G1946">
        <v>17700000</v>
      </c>
      <c r="H1946">
        <v>16</v>
      </c>
      <c r="I1946">
        <v>887</v>
      </c>
      <c r="J1946" s="1">
        <v>1300000</v>
      </c>
      <c r="K1946" s="1">
        <v>4900000</v>
      </c>
      <c r="L1946" s="1">
        <v>13200000</v>
      </c>
      <c r="M1946" s="1">
        <v>6700000</v>
      </c>
      <c r="N1946" s="1" t="s">
        <v>21</v>
      </c>
      <c r="O1946" s="1">
        <f>Cleaned_Data[[#This Row],[ loan_amount]]-Cleaned_Data[[#This Row],[ bank_asset_value]]</f>
        <v>11000000</v>
      </c>
      <c r="P1946" s="1">
        <f>Cleaned_Data[[#This Row],[ loan_amount]]</f>
        <v>17700000</v>
      </c>
      <c r="Q1946" s="1" t="str">
        <f t="shared" si="121"/>
        <v>800+</v>
      </c>
      <c r="R1946" s="1">
        <f>Cleaned_Data[[#This Row],[ residential_assets_value]]+Cleaned_Data[[#This Row],[ commercial_assets_value]]+Cleaned_Data[[#This Row],[ luxury_assets_value]]</f>
        <v>19400000</v>
      </c>
      <c r="S1946" s="1">
        <f>Cleaned_Data[[#This Row],[ income_annum]]+Cleaned_Data[[#This Row],[ residential_assets_value]]+Cleaned_Data[[#This Row],[ commercial_assets_value]]+Cleaned_Data[[#This Row],[ luxury_assets_value]]</f>
        <v>24100000</v>
      </c>
      <c r="T1946" s="1" t="str">
        <f t="shared" si="122"/>
        <v>2–3 Cr</v>
      </c>
      <c r="U1946" s="12">
        <f t="shared" si="123"/>
        <v>1106250</v>
      </c>
      <c r="V1946" s="1" t="str">
        <f>IF(Cleaned_Data[[#This Row],[EMI_Estimate]]&lt;50000, "50K", IF(Cleaned_Data[[#This Row],[EMI_Estimate]]&lt;100000, "50K-1L", IF(Cleaned_Data[[#This Row],[EMI_Estimate]]&lt;150000, "1L-1.5L", IF(Cleaned_Data[[#This Row],[EMI_Estimate]]&lt;200000,"1.5-2L", "&gt;2L"))))</f>
        <v>&gt;2L</v>
      </c>
    </row>
    <row r="1947" spans="1:22" x14ac:dyDescent="0.35">
      <c r="A1947">
        <v>1946</v>
      </c>
      <c r="B1947">
        <v>0</v>
      </c>
      <c r="C1947" t="s">
        <v>22</v>
      </c>
      <c r="D1947" t="s">
        <v>20</v>
      </c>
      <c r="E1947">
        <v>7300000</v>
      </c>
      <c r="F1947" t="str">
        <f t="shared" si="120"/>
        <v>&gt;20 Lakh</v>
      </c>
      <c r="G1947">
        <v>21600000</v>
      </c>
      <c r="H1947">
        <v>2</v>
      </c>
      <c r="I1947">
        <v>479</v>
      </c>
      <c r="J1947" s="1">
        <v>17900000</v>
      </c>
      <c r="K1947" s="1">
        <v>12300000</v>
      </c>
      <c r="L1947" s="1">
        <v>15900000</v>
      </c>
      <c r="M1947" s="1">
        <v>7500000</v>
      </c>
      <c r="N1947" s="1" t="s">
        <v>24</v>
      </c>
      <c r="O1947" s="1">
        <f>Cleaned_Data[[#This Row],[ loan_amount]]-Cleaned_Data[[#This Row],[ bank_asset_value]]</f>
        <v>14100000</v>
      </c>
      <c r="P1947" s="1">
        <f>Cleaned_Data[[#This Row],[ loan_amount]]</f>
        <v>21600000</v>
      </c>
      <c r="Q1947" s="1" t="str">
        <f t="shared" si="121"/>
        <v>300–499</v>
      </c>
      <c r="R1947" s="1">
        <f>Cleaned_Data[[#This Row],[ residential_assets_value]]+Cleaned_Data[[#This Row],[ commercial_assets_value]]+Cleaned_Data[[#This Row],[ luxury_assets_value]]</f>
        <v>46100000</v>
      </c>
      <c r="S1947" s="1">
        <f>Cleaned_Data[[#This Row],[ income_annum]]+Cleaned_Data[[#This Row],[ residential_assets_value]]+Cleaned_Data[[#This Row],[ commercial_assets_value]]+Cleaned_Data[[#This Row],[ luxury_assets_value]]</f>
        <v>53400000</v>
      </c>
      <c r="T1947" s="1" t="str">
        <f t="shared" si="122"/>
        <v>&gt;4 Cr</v>
      </c>
      <c r="U1947" s="12">
        <f t="shared" si="123"/>
        <v>10800000</v>
      </c>
      <c r="V1947" s="1" t="str">
        <f>IF(Cleaned_Data[[#This Row],[EMI_Estimate]]&lt;50000, "50K", IF(Cleaned_Data[[#This Row],[EMI_Estimate]]&lt;100000, "50K-1L", IF(Cleaned_Data[[#This Row],[EMI_Estimate]]&lt;150000, "1L-1.5L", IF(Cleaned_Data[[#This Row],[EMI_Estimate]]&lt;200000,"1.5-2L", "&gt;2L"))))</f>
        <v>&gt;2L</v>
      </c>
    </row>
    <row r="1948" spans="1:22" x14ac:dyDescent="0.35">
      <c r="A1948">
        <v>1947</v>
      </c>
      <c r="B1948">
        <v>2</v>
      </c>
      <c r="C1948" t="s">
        <v>19</v>
      </c>
      <c r="D1948" t="s">
        <v>20</v>
      </c>
      <c r="E1948">
        <v>8400000</v>
      </c>
      <c r="F1948" t="str">
        <f t="shared" si="120"/>
        <v>&gt;20 Lakh</v>
      </c>
      <c r="G1948">
        <v>32100000</v>
      </c>
      <c r="H1948">
        <v>20</v>
      </c>
      <c r="I1948">
        <v>328</v>
      </c>
      <c r="J1948" s="1">
        <v>16300000</v>
      </c>
      <c r="K1948" s="1">
        <v>4600000</v>
      </c>
      <c r="L1948" s="1">
        <v>19500000</v>
      </c>
      <c r="M1948" s="1">
        <v>8000000</v>
      </c>
      <c r="N1948" s="1" t="s">
        <v>24</v>
      </c>
      <c r="O1948" s="1">
        <f>Cleaned_Data[[#This Row],[ loan_amount]]-Cleaned_Data[[#This Row],[ bank_asset_value]]</f>
        <v>24100000</v>
      </c>
      <c r="P1948" s="1">
        <f>Cleaned_Data[[#This Row],[ loan_amount]]</f>
        <v>32100000</v>
      </c>
      <c r="Q1948" s="1" t="str">
        <f t="shared" si="121"/>
        <v>300–499</v>
      </c>
      <c r="R1948" s="1">
        <f>Cleaned_Data[[#This Row],[ residential_assets_value]]+Cleaned_Data[[#This Row],[ commercial_assets_value]]+Cleaned_Data[[#This Row],[ luxury_assets_value]]</f>
        <v>40400000</v>
      </c>
      <c r="S1948" s="1">
        <f>Cleaned_Data[[#This Row],[ income_annum]]+Cleaned_Data[[#This Row],[ residential_assets_value]]+Cleaned_Data[[#This Row],[ commercial_assets_value]]+Cleaned_Data[[#This Row],[ luxury_assets_value]]</f>
        <v>48800000</v>
      </c>
      <c r="T1948" s="1" t="str">
        <f t="shared" si="122"/>
        <v>&gt;4 Cr</v>
      </c>
      <c r="U1948" s="12">
        <f t="shared" si="123"/>
        <v>1605000</v>
      </c>
      <c r="V1948" s="1" t="str">
        <f>IF(Cleaned_Data[[#This Row],[EMI_Estimate]]&lt;50000, "50K", IF(Cleaned_Data[[#This Row],[EMI_Estimate]]&lt;100000, "50K-1L", IF(Cleaned_Data[[#This Row],[EMI_Estimate]]&lt;150000, "1L-1.5L", IF(Cleaned_Data[[#This Row],[EMI_Estimate]]&lt;200000,"1.5-2L", "&gt;2L"))))</f>
        <v>&gt;2L</v>
      </c>
    </row>
    <row r="1949" spans="1:22" x14ac:dyDescent="0.35">
      <c r="A1949">
        <v>1948</v>
      </c>
      <c r="B1949">
        <v>2</v>
      </c>
      <c r="C1949" t="s">
        <v>19</v>
      </c>
      <c r="D1949" t="s">
        <v>23</v>
      </c>
      <c r="E1949">
        <v>4800000</v>
      </c>
      <c r="F1949" t="str">
        <f t="shared" si="120"/>
        <v>&gt;20 Lakh</v>
      </c>
      <c r="G1949">
        <v>12900000</v>
      </c>
      <c r="H1949">
        <v>8</v>
      </c>
      <c r="I1949">
        <v>740</v>
      </c>
      <c r="J1949" s="1">
        <v>9300000</v>
      </c>
      <c r="K1949" s="1">
        <v>900000</v>
      </c>
      <c r="L1949" s="1">
        <v>11000000</v>
      </c>
      <c r="M1949" s="1">
        <v>3700000</v>
      </c>
      <c r="N1949" s="1" t="s">
        <v>21</v>
      </c>
      <c r="O1949" s="1">
        <f>Cleaned_Data[[#This Row],[ loan_amount]]-Cleaned_Data[[#This Row],[ bank_asset_value]]</f>
        <v>9200000</v>
      </c>
      <c r="P1949" s="1">
        <f>Cleaned_Data[[#This Row],[ loan_amount]]</f>
        <v>12900000</v>
      </c>
      <c r="Q1949" s="1" t="str">
        <f t="shared" si="121"/>
        <v>700–799</v>
      </c>
      <c r="R1949" s="1">
        <f>Cleaned_Data[[#This Row],[ residential_assets_value]]+Cleaned_Data[[#This Row],[ commercial_assets_value]]+Cleaned_Data[[#This Row],[ luxury_assets_value]]</f>
        <v>21200000</v>
      </c>
      <c r="S1949" s="1">
        <f>Cleaned_Data[[#This Row],[ income_annum]]+Cleaned_Data[[#This Row],[ residential_assets_value]]+Cleaned_Data[[#This Row],[ commercial_assets_value]]+Cleaned_Data[[#This Row],[ luxury_assets_value]]</f>
        <v>26000000</v>
      </c>
      <c r="T1949" s="1" t="str">
        <f t="shared" si="122"/>
        <v>2–3 Cr</v>
      </c>
      <c r="U1949" s="12">
        <f t="shared" si="123"/>
        <v>1612500</v>
      </c>
      <c r="V1949" s="1" t="str">
        <f>IF(Cleaned_Data[[#This Row],[EMI_Estimate]]&lt;50000, "50K", IF(Cleaned_Data[[#This Row],[EMI_Estimate]]&lt;100000, "50K-1L", IF(Cleaned_Data[[#This Row],[EMI_Estimate]]&lt;150000, "1L-1.5L", IF(Cleaned_Data[[#This Row],[EMI_Estimate]]&lt;200000,"1.5-2L", "&gt;2L"))))</f>
        <v>&gt;2L</v>
      </c>
    </row>
    <row r="1950" spans="1:22" x14ac:dyDescent="0.35">
      <c r="A1950">
        <v>1949</v>
      </c>
      <c r="B1950">
        <v>2</v>
      </c>
      <c r="C1950" t="s">
        <v>19</v>
      </c>
      <c r="D1950" t="s">
        <v>20</v>
      </c>
      <c r="E1950">
        <v>9200000</v>
      </c>
      <c r="F1950" t="str">
        <f t="shared" si="120"/>
        <v>&gt;20 Lakh</v>
      </c>
      <c r="G1950">
        <v>34200000</v>
      </c>
      <c r="H1950">
        <v>2</v>
      </c>
      <c r="I1950">
        <v>456</v>
      </c>
      <c r="J1950" s="1">
        <v>12200000</v>
      </c>
      <c r="K1950" s="1">
        <v>11300000</v>
      </c>
      <c r="L1950" s="1">
        <v>25800000</v>
      </c>
      <c r="M1950" s="1">
        <v>5700000</v>
      </c>
      <c r="N1950" s="1" t="s">
        <v>21</v>
      </c>
      <c r="O1950" s="1">
        <f>Cleaned_Data[[#This Row],[ loan_amount]]-Cleaned_Data[[#This Row],[ bank_asset_value]]</f>
        <v>28500000</v>
      </c>
      <c r="P1950" s="1">
        <f>Cleaned_Data[[#This Row],[ loan_amount]]</f>
        <v>34200000</v>
      </c>
      <c r="Q1950" s="1" t="str">
        <f t="shared" si="121"/>
        <v>300–499</v>
      </c>
      <c r="R1950" s="1">
        <f>Cleaned_Data[[#This Row],[ residential_assets_value]]+Cleaned_Data[[#This Row],[ commercial_assets_value]]+Cleaned_Data[[#This Row],[ luxury_assets_value]]</f>
        <v>49300000</v>
      </c>
      <c r="S1950" s="1">
        <f>Cleaned_Data[[#This Row],[ income_annum]]+Cleaned_Data[[#This Row],[ residential_assets_value]]+Cleaned_Data[[#This Row],[ commercial_assets_value]]+Cleaned_Data[[#This Row],[ luxury_assets_value]]</f>
        <v>58500000</v>
      </c>
      <c r="T1950" s="1" t="str">
        <f t="shared" si="122"/>
        <v>&gt;4 Cr</v>
      </c>
      <c r="U1950" s="12">
        <f t="shared" si="123"/>
        <v>17100000</v>
      </c>
      <c r="V1950" s="1" t="str">
        <f>IF(Cleaned_Data[[#This Row],[EMI_Estimate]]&lt;50000, "50K", IF(Cleaned_Data[[#This Row],[EMI_Estimate]]&lt;100000, "50K-1L", IF(Cleaned_Data[[#This Row],[EMI_Estimate]]&lt;150000, "1L-1.5L", IF(Cleaned_Data[[#This Row],[EMI_Estimate]]&lt;200000,"1.5-2L", "&gt;2L"))))</f>
        <v>&gt;2L</v>
      </c>
    </row>
    <row r="1951" spans="1:22" x14ac:dyDescent="0.35">
      <c r="A1951">
        <v>1950</v>
      </c>
      <c r="B1951">
        <v>1</v>
      </c>
      <c r="C1951" t="s">
        <v>22</v>
      </c>
      <c r="D1951" t="s">
        <v>20</v>
      </c>
      <c r="E1951">
        <v>6200000</v>
      </c>
      <c r="F1951" t="str">
        <f t="shared" si="120"/>
        <v>&gt;20 Lakh</v>
      </c>
      <c r="G1951">
        <v>21100000</v>
      </c>
      <c r="H1951">
        <v>10</v>
      </c>
      <c r="I1951">
        <v>467</v>
      </c>
      <c r="J1951" s="1">
        <v>15600000</v>
      </c>
      <c r="K1951" s="1">
        <v>10500000</v>
      </c>
      <c r="L1951" s="1">
        <v>23500000</v>
      </c>
      <c r="M1951" s="1">
        <v>5300000</v>
      </c>
      <c r="N1951" s="1" t="s">
        <v>24</v>
      </c>
      <c r="O1951" s="1">
        <f>Cleaned_Data[[#This Row],[ loan_amount]]-Cleaned_Data[[#This Row],[ bank_asset_value]]</f>
        <v>15800000</v>
      </c>
      <c r="P1951" s="1">
        <f>Cleaned_Data[[#This Row],[ loan_amount]]</f>
        <v>21100000</v>
      </c>
      <c r="Q1951" s="1" t="str">
        <f t="shared" si="121"/>
        <v>300–499</v>
      </c>
      <c r="R1951" s="1">
        <f>Cleaned_Data[[#This Row],[ residential_assets_value]]+Cleaned_Data[[#This Row],[ commercial_assets_value]]+Cleaned_Data[[#This Row],[ luxury_assets_value]]</f>
        <v>49600000</v>
      </c>
      <c r="S1951" s="1">
        <f>Cleaned_Data[[#This Row],[ income_annum]]+Cleaned_Data[[#This Row],[ residential_assets_value]]+Cleaned_Data[[#This Row],[ commercial_assets_value]]+Cleaned_Data[[#This Row],[ luxury_assets_value]]</f>
        <v>55800000</v>
      </c>
      <c r="T1951" s="1" t="str">
        <f t="shared" si="122"/>
        <v>&gt;4 Cr</v>
      </c>
      <c r="U1951" s="12">
        <f t="shared" si="123"/>
        <v>2110000</v>
      </c>
      <c r="V1951" s="1" t="str">
        <f>IF(Cleaned_Data[[#This Row],[EMI_Estimate]]&lt;50000, "50K", IF(Cleaned_Data[[#This Row],[EMI_Estimate]]&lt;100000, "50K-1L", IF(Cleaned_Data[[#This Row],[EMI_Estimate]]&lt;150000, "1L-1.5L", IF(Cleaned_Data[[#This Row],[EMI_Estimate]]&lt;200000,"1.5-2L", "&gt;2L"))))</f>
        <v>&gt;2L</v>
      </c>
    </row>
    <row r="1952" spans="1:22" x14ac:dyDescent="0.35">
      <c r="A1952">
        <v>1951</v>
      </c>
      <c r="B1952">
        <v>0</v>
      </c>
      <c r="C1952" t="s">
        <v>19</v>
      </c>
      <c r="D1952" t="s">
        <v>23</v>
      </c>
      <c r="E1952">
        <v>200000</v>
      </c>
      <c r="F1952" t="str">
        <f t="shared" si="120"/>
        <v>&lt;5 Lakh</v>
      </c>
      <c r="G1952">
        <v>700000</v>
      </c>
      <c r="H1952">
        <v>10</v>
      </c>
      <c r="I1952">
        <v>587</v>
      </c>
      <c r="J1952" s="1">
        <v>-100000</v>
      </c>
      <c r="K1952" s="1">
        <v>100000</v>
      </c>
      <c r="L1952" s="1">
        <v>500000</v>
      </c>
      <c r="M1952" s="1">
        <v>100000</v>
      </c>
      <c r="N1952" s="1" t="s">
        <v>24</v>
      </c>
      <c r="O1952" s="1">
        <f>Cleaned_Data[[#This Row],[ loan_amount]]-Cleaned_Data[[#This Row],[ bank_asset_value]]</f>
        <v>600000</v>
      </c>
      <c r="P1952" s="1">
        <f>Cleaned_Data[[#This Row],[ loan_amount]]</f>
        <v>700000</v>
      </c>
      <c r="Q1952" s="1" t="str">
        <f t="shared" si="121"/>
        <v>500–599</v>
      </c>
      <c r="R1952" s="1">
        <f>Cleaned_Data[[#This Row],[ residential_assets_value]]+Cleaned_Data[[#This Row],[ commercial_assets_value]]+Cleaned_Data[[#This Row],[ luxury_assets_value]]</f>
        <v>500000</v>
      </c>
      <c r="S1952" s="1">
        <f>Cleaned_Data[[#This Row],[ income_annum]]+Cleaned_Data[[#This Row],[ residential_assets_value]]+Cleaned_Data[[#This Row],[ commercial_assets_value]]+Cleaned_Data[[#This Row],[ luxury_assets_value]]</f>
        <v>700000</v>
      </c>
      <c r="T1952" s="1" t="str">
        <f t="shared" si="122"/>
        <v>&lt;1 Cr</v>
      </c>
      <c r="U1952" s="12">
        <f t="shared" si="123"/>
        <v>70000</v>
      </c>
      <c r="V1952" s="1" t="str">
        <f>IF(Cleaned_Data[[#This Row],[EMI_Estimate]]&lt;50000, "50K", IF(Cleaned_Data[[#This Row],[EMI_Estimate]]&lt;100000, "50K-1L", IF(Cleaned_Data[[#This Row],[EMI_Estimate]]&lt;150000, "1L-1.5L", IF(Cleaned_Data[[#This Row],[EMI_Estimate]]&lt;200000,"1.5-2L", "&gt;2L"))))</f>
        <v>50K-1L</v>
      </c>
    </row>
    <row r="1953" spans="1:22" x14ac:dyDescent="0.35">
      <c r="A1953">
        <v>1952</v>
      </c>
      <c r="B1953">
        <v>0</v>
      </c>
      <c r="C1953" t="s">
        <v>22</v>
      </c>
      <c r="D1953" t="s">
        <v>23</v>
      </c>
      <c r="E1953">
        <v>2500000</v>
      </c>
      <c r="F1953" t="str">
        <f t="shared" si="120"/>
        <v>&gt;20 Lakh</v>
      </c>
      <c r="G1953">
        <v>6700000</v>
      </c>
      <c r="H1953">
        <v>16</v>
      </c>
      <c r="I1953">
        <v>569</v>
      </c>
      <c r="J1953" s="1">
        <v>4500000</v>
      </c>
      <c r="K1953" s="1">
        <v>3400000</v>
      </c>
      <c r="L1953" s="1">
        <v>6200000</v>
      </c>
      <c r="M1953" s="1">
        <v>1300000</v>
      </c>
      <c r="N1953" s="1" t="s">
        <v>21</v>
      </c>
      <c r="O1953" s="1">
        <f>Cleaned_Data[[#This Row],[ loan_amount]]-Cleaned_Data[[#This Row],[ bank_asset_value]]</f>
        <v>5400000</v>
      </c>
      <c r="P1953" s="1">
        <f>Cleaned_Data[[#This Row],[ loan_amount]]</f>
        <v>6700000</v>
      </c>
      <c r="Q1953" s="1" t="str">
        <f t="shared" si="121"/>
        <v>500–599</v>
      </c>
      <c r="R1953" s="1">
        <f>Cleaned_Data[[#This Row],[ residential_assets_value]]+Cleaned_Data[[#This Row],[ commercial_assets_value]]+Cleaned_Data[[#This Row],[ luxury_assets_value]]</f>
        <v>14100000</v>
      </c>
      <c r="S1953" s="1">
        <f>Cleaned_Data[[#This Row],[ income_annum]]+Cleaned_Data[[#This Row],[ residential_assets_value]]+Cleaned_Data[[#This Row],[ commercial_assets_value]]+Cleaned_Data[[#This Row],[ luxury_assets_value]]</f>
        <v>16600000</v>
      </c>
      <c r="T1953" s="1" t="str">
        <f t="shared" si="122"/>
        <v>1–2 Cr</v>
      </c>
      <c r="U1953" s="12">
        <f t="shared" si="123"/>
        <v>418750</v>
      </c>
      <c r="V1953" s="1" t="str">
        <f>IF(Cleaned_Data[[#This Row],[EMI_Estimate]]&lt;50000, "50K", IF(Cleaned_Data[[#This Row],[EMI_Estimate]]&lt;100000, "50K-1L", IF(Cleaned_Data[[#This Row],[EMI_Estimate]]&lt;150000, "1L-1.5L", IF(Cleaned_Data[[#This Row],[EMI_Estimate]]&lt;200000,"1.5-2L", "&gt;2L"))))</f>
        <v>&gt;2L</v>
      </c>
    </row>
    <row r="1954" spans="1:22" x14ac:dyDescent="0.35">
      <c r="A1954">
        <v>1953</v>
      </c>
      <c r="B1954">
        <v>3</v>
      </c>
      <c r="C1954" t="s">
        <v>22</v>
      </c>
      <c r="D1954" t="s">
        <v>23</v>
      </c>
      <c r="E1954">
        <v>8000000</v>
      </c>
      <c r="F1954" t="str">
        <f t="shared" si="120"/>
        <v>&gt;20 Lakh</v>
      </c>
      <c r="G1954">
        <v>24400000</v>
      </c>
      <c r="H1954">
        <v>14</v>
      </c>
      <c r="I1954">
        <v>399</v>
      </c>
      <c r="J1954" s="1">
        <v>19100000</v>
      </c>
      <c r="K1954" s="1">
        <v>5400000</v>
      </c>
      <c r="L1954" s="1">
        <v>20600000</v>
      </c>
      <c r="M1954" s="1">
        <v>11600000</v>
      </c>
      <c r="N1954" s="1" t="s">
        <v>24</v>
      </c>
      <c r="O1954" s="1">
        <f>Cleaned_Data[[#This Row],[ loan_amount]]-Cleaned_Data[[#This Row],[ bank_asset_value]]</f>
        <v>12800000</v>
      </c>
      <c r="P1954" s="1">
        <f>Cleaned_Data[[#This Row],[ loan_amount]]</f>
        <v>24400000</v>
      </c>
      <c r="Q1954" s="1" t="str">
        <f t="shared" si="121"/>
        <v>300–499</v>
      </c>
      <c r="R1954" s="1">
        <f>Cleaned_Data[[#This Row],[ residential_assets_value]]+Cleaned_Data[[#This Row],[ commercial_assets_value]]+Cleaned_Data[[#This Row],[ luxury_assets_value]]</f>
        <v>45100000</v>
      </c>
      <c r="S1954" s="1">
        <f>Cleaned_Data[[#This Row],[ income_annum]]+Cleaned_Data[[#This Row],[ residential_assets_value]]+Cleaned_Data[[#This Row],[ commercial_assets_value]]+Cleaned_Data[[#This Row],[ luxury_assets_value]]</f>
        <v>53100000</v>
      </c>
      <c r="T1954" s="1" t="str">
        <f t="shared" si="122"/>
        <v>&gt;4 Cr</v>
      </c>
      <c r="U1954" s="12">
        <f t="shared" si="123"/>
        <v>1742857</v>
      </c>
      <c r="V1954" s="1" t="str">
        <f>IF(Cleaned_Data[[#This Row],[EMI_Estimate]]&lt;50000, "50K", IF(Cleaned_Data[[#This Row],[EMI_Estimate]]&lt;100000, "50K-1L", IF(Cleaned_Data[[#This Row],[EMI_Estimate]]&lt;150000, "1L-1.5L", IF(Cleaned_Data[[#This Row],[EMI_Estimate]]&lt;200000,"1.5-2L", "&gt;2L"))))</f>
        <v>&gt;2L</v>
      </c>
    </row>
    <row r="1955" spans="1:22" x14ac:dyDescent="0.35">
      <c r="A1955">
        <v>1954</v>
      </c>
      <c r="B1955">
        <v>1</v>
      </c>
      <c r="C1955" t="s">
        <v>22</v>
      </c>
      <c r="D1955" t="s">
        <v>20</v>
      </c>
      <c r="E1955">
        <v>4600000</v>
      </c>
      <c r="F1955" t="str">
        <f t="shared" si="120"/>
        <v>&gt;20 Lakh</v>
      </c>
      <c r="G1955">
        <v>15200000</v>
      </c>
      <c r="H1955">
        <v>4</v>
      </c>
      <c r="I1955">
        <v>593</v>
      </c>
      <c r="J1955" s="1">
        <v>13800000</v>
      </c>
      <c r="K1955" s="1">
        <v>3800000</v>
      </c>
      <c r="L1955" s="1">
        <v>11700000</v>
      </c>
      <c r="M1955" s="1">
        <v>3900000</v>
      </c>
      <c r="N1955" s="1" t="s">
        <v>21</v>
      </c>
      <c r="O1955" s="1">
        <f>Cleaned_Data[[#This Row],[ loan_amount]]-Cleaned_Data[[#This Row],[ bank_asset_value]]</f>
        <v>11300000</v>
      </c>
      <c r="P1955" s="1">
        <f>Cleaned_Data[[#This Row],[ loan_amount]]</f>
        <v>15200000</v>
      </c>
      <c r="Q1955" s="1" t="str">
        <f t="shared" si="121"/>
        <v>500–599</v>
      </c>
      <c r="R1955" s="1">
        <f>Cleaned_Data[[#This Row],[ residential_assets_value]]+Cleaned_Data[[#This Row],[ commercial_assets_value]]+Cleaned_Data[[#This Row],[ luxury_assets_value]]</f>
        <v>29300000</v>
      </c>
      <c r="S1955" s="1">
        <f>Cleaned_Data[[#This Row],[ income_annum]]+Cleaned_Data[[#This Row],[ residential_assets_value]]+Cleaned_Data[[#This Row],[ commercial_assets_value]]+Cleaned_Data[[#This Row],[ luxury_assets_value]]</f>
        <v>33900000</v>
      </c>
      <c r="T1955" s="1" t="str">
        <f t="shared" si="122"/>
        <v>3–4 Cr</v>
      </c>
      <c r="U1955" s="12">
        <f t="shared" si="123"/>
        <v>3800000</v>
      </c>
      <c r="V1955" s="1" t="str">
        <f>IF(Cleaned_Data[[#This Row],[EMI_Estimate]]&lt;50000, "50K", IF(Cleaned_Data[[#This Row],[EMI_Estimate]]&lt;100000, "50K-1L", IF(Cleaned_Data[[#This Row],[EMI_Estimate]]&lt;150000, "1L-1.5L", IF(Cleaned_Data[[#This Row],[EMI_Estimate]]&lt;200000,"1.5-2L", "&gt;2L"))))</f>
        <v>&gt;2L</v>
      </c>
    </row>
    <row r="1956" spans="1:22" x14ac:dyDescent="0.35">
      <c r="A1956">
        <v>1955</v>
      </c>
      <c r="B1956">
        <v>3</v>
      </c>
      <c r="C1956" t="s">
        <v>22</v>
      </c>
      <c r="D1956" t="s">
        <v>23</v>
      </c>
      <c r="E1956">
        <v>4900000</v>
      </c>
      <c r="F1956" t="str">
        <f t="shared" si="120"/>
        <v>&gt;20 Lakh</v>
      </c>
      <c r="G1956">
        <v>12700000</v>
      </c>
      <c r="H1956">
        <v>8</v>
      </c>
      <c r="I1956">
        <v>409</v>
      </c>
      <c r="J1956" s="1">
        <v>2000000</v>
      </c>
      <c r="K1956" s="1">
        <v>2500000</v>
      </c>
      <c r="L1956" s="1">
        <v>19300000</v>
      </c>
      <c r="M1956" s="1">
        <v>4700000</v>
      </c>
      <c r="N1956" s="1" t="s">
        <v>24</v>
      </c>
      <c r="O1956" s="1">
        <f>Cleaned_Data[[#This Row],[ loan_amount]]-Cleaned_Data[[#This Row],[ bank_asset_value]]</f>
        <v>8000000</v>
      </c>
      <c r="P1956" s="1">
        <f>Cleaned_Data[[#This Row],[ loan_amount]]</f>
        <v>12700000</v>
      </c>
      <c r="Q1956" s="1" t="str">
        <f t="shared" si="121"/>
        <v>300–499</v>
      </c>
      <c r="R1956" s="1">
        <f>Cleaned_Data[[#This Row],[ residential_assets_value]]+Cleaned_Data[[#This Row],[ commercial_assets_value]]+Cleaned_Data[[#This Row],[ luxury_assets_value]]</f>
        <v>23800000</v>
      </c>
      <c r="S1956" s="1">
        <f>Cleaned_Data[[#This Row],[ income_annum]]+Cleaned_Data[[#This Row],[ residential_assets_value]]+Cleaned_Data[[#This Row],[ commercial_assets_value]]+Cleaned_Data[[#This Row],[ luxury_assets_value]]</f>
        <v>28700000</v>
      </c>
      <c r="T1956" s="1" t="str">
        <f t="shared" si="122"/>
        <v>2–3 Cr</v>
      </c>
      <c r="U1956" s="12">
        <f t="shared" si="123"/>
        <v>1587500</v>
      </c>
      <c r="V1956" s="1" t="str">
        <f>IF(Cleaned_Data[[#This Row],[EMI_Estimate]]&lt;50000, "50K", IF(Cleaned_Data[[#This Row],[EMI_Estimate]]&lt;100000, "50K-1L", IF(Cleaned_Data[[#This Row],[EMI_Estimate]]&lt;150000, "1L-1.5L", IF(Cleaned_Data[[#This Row],[EMI_Estimate]]&lt;200000,"1.5-2L", "&gt;2L"))))</f>
        <v>&gt;2L</v>
      </c>
    </row>
    <row r="1957" spans="1:22" x14ac:dyDescent="0.35">
      <c r="A1957">
        <v>1956</v>
      </c>
      <c r="B1957">
        <v>4</v>
      </c>
      <c r="C1957" t="s">
        <v>22</v>
      </c>
      <c r="D1957" t="s">
        <v>20</v>
      </c>
      <c r="E1957">
        <v>9500000</v>
      </c>
      <c r="F1957" t="str">
        <f t="shared" si="120"/>
        <v>&gt;20 Lakh</v>
      </c>
      <c r="G1957">
        <v>21300000</v>
      </c>
      <c r="H1957">
        <v>18</v>
      </c>
      <c r="I1957">
        <v>353</v>
      </c>
      <c r="J1957" s="1">
        <v>22900000</v>
      </c>
      <c r="K1957" s="1">
        <v>2300000</v>
      </c>
      <c r="L1957" s="1">
        <v>21400000</v>
      </c>
      <c r="M1957" s="1">
        <v>11100000</v>
      </c>
      <c r="N1957" s="1" t="s">
        <v>24</v>
      </c>
      <c r="O1957" s="1">
        <f>Cleaned_Data[[#This Row],[ loan_amount]]-Cleaned_Data[[#This Row],[ bank_asset_value]]</f>
        <v>10200000</v>
      </c>
      <c r="P1957" s="1">
        <f>Cleaned_Data[[#This Row],[ loan_amount]]</f>
        <v>21300000</v>
      </c>
      <c r="Q1957" s="1" t="str">
        <f t="shared" si="121"/>
        <v>300–499</v>
      </c>
      <c r="R1957" s="1">
        <f>Cleaned_Data[[#This Row],[ residential_assets_value]]+Cleaned_Data[[#This Row],[ commercial_assets_value]]+Cleaned_Data[[#This Row],[ luxury_assets_value]]</f>
        <v>46600000</v>
      </c>
      <c r="S1957" s="1">
        <f>Cleaned_Data[[#This Row],[ income_annum]]+Cleaned_Data[[#This Row],[ residential_assets_value]]+Cleaned_Data[[#This Row],[ commercial_assets_value]]+Cleaned_Data[[#This Row],[ luxury_assets_value]]</f>
        <v>56100000</v>
      </c>
      <c r="T1957" s="1" t="str">
        <f t="shared" si="122"/>
        <v>&gt;4 Cr</v>
      </c>
      <c r="U1957" s="12">
        <f t="shared" si="123"/>
        <v>1183333</v>
      </c>
      <c r="V1957" s="1" t="str">
        <f>IF(Cleaned_Data[[#This Row],[EMI_Estimate]]&lt;50000, "50K", IF(Cleaned_Data[[#This Row],[EMI_Estimate]]&lt;100000, "50K-1L", IF(Cleaned_Data[[#This Row],[EMI_Estimate]]&lt;150000, "1L-1.5L", IF(Cleaned_Data[[#This Row],[EMI_Estimate]]&lt;200000,"1.5-2L", "&gt;2L"))))</f>
        <v>&gt;2L</v>
      </c>
    </row>
    <row r="1958" spans="1:22" x14ac:dyDescent="0.35">
      <c r="A1958">
        <v>1957</v>
      </c>
      <c r="B1958">
        <v>5</v>
      </c>
      <c r="C1958" t="s">
        <v>19</v>
      </c>
      <c r="D1958" t="s">
        <v>23</v>
      </c>
      <c r="E1958">
        <v>4500000</v>
      </c>
      <c r="F1958" t="str">
        <f t="shared" si="120"/>
        <v>&gt;20 Lakh</v>
      </c>
      <c r="G1958">
        <v>11600000</v>
      </c>
      <c r="H1958">
        <v>20</v>
      </c>
      <c r="I1958">
        <v>306</v>
      </c>
      <c r="J1958" s="1">
        <v>4800000</v>
      </c>
      <c r="K1958" s="1">
        <v>1900000</v>
      </c>
      <c r="L1958" s="1">
        <v>11900000</v>
      </c>
      <c r="M1958" s="1">
        <v>5700000</v>
      </c>
      <c r="N1958" s="1" t="s">
        <v>24</v>
      </c>
      <c r="O1958" s="1">
        <f>Cleaned_Data[[#This Row],[ loan_amount]]-Cleaned_Data[[#This Row],[ bank_asset_value]]</f>
        <v>5900000</v>
      </c>
      <c r="P1958" s="1">
        <f>Cleaned_Data[[#This Row],[ loan_amount]]</f>
        <v>11600000</v>
      </c>
      <c r="Q1958" s="1" t="str">
        <f t="shared" si="121"/>
        <v>300–499</v>
      </c>
      <c r="R1958" s="1">
        <f>Cleaned_Data[[#This Row],[ residential_assets_value]]+Cleaned_Data[[#This Row],[ commercial_assets_value]]+Cleaned_Data[[#This Row],[ luxury_assets_value]]</f>
        <v>18600000</v>
      </c>
      <c r="S1958" s="1">
        <f>Cleaned_Data[[#This Row],[ income_annum]]+Cleaned_Data[[#This Row],[ residential_assets_value]]+Cleaned_Data[[#This Row],[ commercial_assets_value]]+Cleaned_Data[[#This Row],[ luxury_assets_value]]</f>
        <v>23100000</v>
      </c>
      <c r="T1958" s="1" t="str">
        <f t="shared" si="122"/>
        <v>2–3 Cr</v>
      </c>
      <c r="U1958" s="12">
        <f t="shared" si="123"/>
        <v>580000</v>
      </c>
      <c r="V1958" s="1" t="str">
        <f>IF(Cleaned_Data[[#This Row],[EMI_Estimate]]&lt;50000, "50K", IF(Cleaned_Data[[#This Row],[EMI_Estimate]]&lt;100000, "50K-1L", IF(Cleaned_Data[[#This Row],[EMI_Estimate]]&lt;150000, "1L-1.5L", IF(Cleaned_Data[[#This Row],[EMI_Estimate]]&lt;200000,"1.5-2L", "&gt;2L"))))</f>
        <v>&gt;2L</v>
      </c>
    </row>
    <row r="1959" spans="1:22" x14ac:dyDescent="0.35">
      <c r="A1959">
        <v>1958</v>
      </c>
      <c r="B1959">
        <v>2</v>
      </c>
      <c r="C1959" t="s">
        <v>19</v>
      </c>
      <c r="D1959" t="s">
        <v>23</v>
      </c>
      <c r="E1959">
        <v>5900000</v>
      </c>
      <c r="F1959" t="str">
        <f t="shared" si="120"/>
        <v>&gt;20 Lakh</v>
      </c>
      <c r="G1959">
        <v>14200000</v>
      </c>
      <c r="H1959">
        <v>12</v>
      </c>
      <c r="I1959">
        <v>499</v>
      </c>
      <c r="J1959" s="1">
        <v>9200000</v>
      </c>
      <c r="K1959" s="1">
        <v>11600000</v>
      </c>
      <c r="L1959" s="1">
        <v>20200000</v>
      </c>
      <c r="M1959" s="1">
        <v>4400000</v>
      </c>
      <c r="N1959" s="1" t="s">
        <v>24</v>
      </c>
      <c r="O1959" s="1">
        <f>Cleaned_Data[[#This Row],[ loan_amount]]-Cleaned_Data[[#This Row],[ bank_asset_value]]</f>
        <v>9800000</v>
      </c>
      <c r="P1959" s="1">
        <f>Cleaned_Data[[#This Row],[ loan_amount]]</f>
        <v>14200000</v>
      </c>
      <c r="Q1959" s="1" t="str">
        <f t="shared" si="121"/>
        <v>300–499</v>
      </c>
      <c r="R1959" s="1">
        <f>Cleaned_Data[[#This Row],[ residential_assets_value]]+Cleaned_Data[[#This Row],[ commercial_assets_value]]+Cleaned_Data[[#This Row],[ luxury_assets_value]]</f>
        <v>41000000</v>
      </c>
      <c r="S1959" s="1">
        <f>Cleaned_Data[[#This Row],[ income_annum]]+Cleaned_Data[[#This Row],[ residential_assets_value]]+Cleaned_Data[[#This Row],[ commercial_assets_value]]+Cleaned_Data[[#This Row],[ luxury_assets_value]]</f>
        <v>46900000</v>
      </c>
      <c r="T1959" s="1" t="str">
        <f t="shared" si="122"/>
        <v>&gt;4 Cr</v>
      </c>
      <c r="U1959" s="12">
        <f t="shared" si="123"/>
        <v>1183333</v>
      </c>
      <c r="V1959" s="1" t="str">
        <f>IF(Cleaned_Data[[#This Row],[EMI_Estimate]]&lt;50000, "50K", IF(Cleaned_Data[[#This Row],[EMI_Estimate]]&lt;100000, "50K-1L", IF(Cleaned_Data[[#This Row],[EMI_Estimate]]&lt;150000, "1L-1.5L", IF(Cleaned_Data[[#This Row],[EMI_Estimate]]&lt;200000,"1.5-2L", "&gt;2L"))))</f>
        <v>&gt;2L</v>
      </c>
    </row>
    <row r="1960" spans="1:22" x14ac:dyDescent="0.35">
      <c r="A1960">
        <v>1959</v>
      </c>
      <c r="B1960">
        <v>4</v>
      </c>
      <c r="C1960" t="s">
        <v>19</v>
      </c>
      <c r="D1960" t="s">
        <v>20</v>
      </c>
      <c r="E1960">
        <v>4200000</v>
      </c>
      <c r="F1960" t="str">
        <f t="shared" si="120"/>
        <v>&gt;20 Lakh</v>
      </c>
      <c r="G1960">
        <v>14600000</v>
      </c>
      <c r="H1960">
        <v>6</v>
      </c>
      <c r="I1960">
        <v>324</v>
      </c>
      <c r="J1960" s="1">
        <v>6300000</v>
      </c>
      <c r="K1960" s="1">
        <v>5900000</v>
      </c>
      <c r="L1960" s="1">
        <v>11700000</v>
      </c>
      <c r="M1960" s="1">
        <v>3000000</v>
      </c>
      <c r="N1960" s="1" t="s">
        <v>24</v>
      </c>
      <c r="O1960" s="1">
        <f>Cleaned_Data[[#This Row],[ loan_amount]]-Cleaned_Data[[#This Row],[ bank_asset_value]]</f>
        <v>11600000</v>
      </c>
      <c r="P1960" s="1">
        <f>Cleaned_Data[[#This Row],[ loan_amount]]</f>
        <v>14600000</v>
      </c>
      <c r="Q1960" s="1" t="str">
        <f t="shared" si="121"/>
        <v>300–499</v>
      </c>
      <c r="R1960" s="1">
        <f>Cleaned_Data[[#This Row],[ residential_assets_value]]+Cleaned_Data[[#This Row],[ commercial_assets_value]]+Cleaned_Data[[#This Row],[ luxury_assets_value]]</f>
        <v>23900000</v>
      </c>
      <c r="S1960" s="1">
        <f>Cleaned_Data[[#This Row],[ income_annum]]+Cleaned_Data[[#This Row],[ residential_assets_value]]+Cleaned_Data[[#This Row],[ commercial_assets_value]]+Cleaned_Data[[#This Row],[ luxury_assets_value]]</f>
        <v>28100000</v>
      </c>
      <c r="T1960" s="1" t="str">
        <f t="shared" si="122"/>
        <v>2–3 Cr</v>
      </c>
      <c r="U1960" s="12">
        <f t="shared" si="123"/>
        <v>2433333</v>
      </c>
      <c r="V1960" s="1" t="str">
        <f>IF(Cleaned_Data[[#This Row],[EMI_Estimate]]&lt;50000, "50K", IF(Cleaned_Data[[#This Row],[EMI_Estimate]]&lt;100000, "50K-1L", IF(Cleaned_Data[[#This Row],[EMI_Estimate]]&lt;150000, "1L-1.5L", IF(Cleaned_Data[[#This Row],[EMI_Estimate]]&lt;200000,"1.5-2L", "&gt;2L"))))</f>
        <v>&gt;2L</v>
      </c>
    </row>
    <row r="1961" spans="1:22" x14ac:dyDescent="0.35">
      <c r="A1961">
        <v>1960</v>
      </c>
      <c r="B1961">
        <v>2</v>
      </c>
      <c r="C1961" t="s">
        <v>22</v>
      </c>
      <c r="D1961" t="s">
        <v>23</v>
      </c>
      <c r="E1961">
        <v>3300000</v>
      </c>
      <c r="F1961" t="str">
        <f t="shared" si="120"/>
        <v>&gt;20 Lakh</v>
      </c>
      <c r="G1961">
        <v>11300000</v>
      </c>
      <c r="H1961">
        <v>6</v>
      </c>
      <c r="I1961">
        <v>647</v>
      </c>
      <c r="J1961" s="1">
        <v>5100000</v>
      </c>
      <c r="K1961" s="1">
        <v>6000000</v>
      </c>
      <c r="L1961" s="1">
        <v>12800000</v>
      </c>
      <c r="M1961" s="1">
        <v>4400000</v>
      </c>
      <c r="N1961" s="1" t="s">
        <v>21</v>
      </c>
      <c r="O1961" s="1">
        <f>Cleaned_Data[[#This Row],[ loan_amount]]-Cleaned_Data[[#This Row],[ bank_asset_value]]</f>
        <v>6900000</v>
      </c>
      <c r="P1961" s="1">
        <f>Cleaned_Data[[#This Row],[ loan_amount]]</f>
        <v>11300000</v>
      </c>
      <c r="Q1961" s="1" t="str">
        <f t="shared" si="121"/>
        <v>600–699</v>
      </c>
      <c r="R1961" s="1">
        <f>Cleaned_Data[[#This Row],[ residential_assets_value]]+Cleaned_Data[[#This Row],[ commercial_assets_value]]+Cleaned_Data[[#This Row],[ luxury_assets_value]]</f>
        <v>23900000</v>
      </c>
      <c r="S1961" s="1">
        <f>Cleaned_Data[[#This Row],[ income_annum]]+Cleaned_Data[[#This Row],[ residential_assets_value]]+Cleaned_Data[[#This Row],[ commercial_assets_value]]+Cleaned_Data[[#This Row],[ luxury_assets_value]]</f>
        <v>27200000</v>
      </c>
      <c r="T1961" s="1" t="str">
        <f t="shared" si="122"/>
        <v>2–3 Cr</v>
      </c>
      <c r="U1961" s="12">
        <f t="shared" si="123"/>
        <v>1883333</v>
      </c>
      <c r="V1961" s="1" t="str">
        <f>IF(Cleaned_Data[[#This Row],[EMI_Estimate]]&lt;50000, "50K", IF(Cleaned_Data[[#This Row],[EMI_Estimate]]&lt;100000, "50K-1L", IF(Cleaned_Data[[#This Row],[EMI_Estimate]]&lt;150000, "1L-1.5L", IF(Cleaned_Data[[#This Row],[EMI_Estimate]]&lt;200000,"1.5-2L", "&gt;2L"))))</f>
        <v>&gt;2L</v>
      </c>
    </row>
    <row r="1962" spans="1:22" x14ac:dyDescent="0.35">
      <c r="A1962">
        <v>1961</v>
      </c>
      <c r="B1962">
        <v>2</v>
      </c>
      <c r="C1962" t="s">
        <v>19</v>
      </c>
      <c r="D1962" t="s">
        <v>23</v>
      </c>
      <c r="E1962">
        <v>4900000</v>
      </c>
      <c r="F1962" t="str">
        <f t="shared" si="120"/>
        <v>&gt;20 Lakh</v>
      </c>
      <c r="G1962">
        <v>12600000</v>
      </c>
      <c r="H1962">
        <v>2</v>
      </c>
      <c r="I1962">
        <v>767</v>
      </c>
      <c r="J1962" s="1">
        <v>1100000</v>
      </c>
      <c r="K1962" s="1">
        <v>7400000</v>
      </c>
      <c r="L1962" s="1">
        <v>13000000</v>
      </c>
      <c r="M1962" s="1">
        <v>3800000</v>
      </c>
      <c r="N1962" s="1" t="s">
        <v>21</v>
      </c>
      <c r="O1962" s="1">
        <f>Cleaned_Data[[#This Row],[ loan_amount]]-Cleaned_Data[[#This Row],[ bank_asset_value]]</f>
        <v>8800000</v>
      </c>
      <c r="P1962" s="1">
        <f>Cleaned_Data[[#This Row],[ loan_amount]]</f>
        <v>12600000</v>
      </c>
      <c r="Q1962" s="1" t="str">
        <f t="shared" si="121"/>
        <v>700–799</v>
      </c>
      <c r="R1962" s="1">
        <f>Cleaned_Data[[#This Row],[ residential_assets_value]]+Cleaned_Data[[#This Row],[ commercial_assets_value]]+Cleaned_Data[[#This Row],[ luxury_assets_value]]</f>
        <v>21500000</v>
      </c>
      <c r="S1962" s="1">
        <f>Cleaned_Data[[#This Row],[ income_annum]]+Cleaned_Data[[#This Row],[ residential_assets_value]]+Cleaned_Data[[#This Row],[ commercial_assets_value]]+Cleaned_Data[[#This Row],[ luxury_assets_value]]</f>
        <v>26400000</v>
      </c>
      <c r="T1962" s="1" t="str">
        <f t="shared" si="122"/>
        <v>2–3 Cr</v>
      </c>
      <c r="U1962" s="12">
        <f t="shared" si="123"/>
        <v>6300000</v>
      </c>
      <c r="V1962" s="1" t="str">
        <f>IF(Cleaned_Data[[#This Row],[EMI_Estimate]]&lt;50000, "50K", IF(Cleaned_Data[[#This Row],[EMI_Estimate]]&lt;100000, "50K-1L", IF(Cleaned_Data[[#This Row],[EMI_Estimate]]&lt;150000, "1L-1.5L", IF(Cleaned_Data[[#This Row],[EMI_Estimate]]&lt;200000,"1.5-2L", "&gt;2L"))))</f>
        <v>&gt;2L</v>
      </c>
    </row>
    <row r="1963" spans="1:22" x14ac:dyDescent="0.35">
      <c r="A1963">
        <v>1962</v>
      </c>
      <c r="B1963">
        <v>4</v>
      </c>
      <c r="C1963" t="s">
        <v>22</v>
      </c>
      <c r="D1963" t="s">
        <v>20</v>
      </c>
      <c r="E1963">
        <v>5300000</v>
      </c>
      <c r="F1963" t="str">
        <f t="shared" si="120"/>
        <v>&gt;20 Lakh</v>
      </c>
      <c r="G1963">
        <v>10700000</v>
      </c>
      <c r="H1963">
        <v>12</v>
      </c>
      <c r="I1963">
        <v>821</v>
      </c>
      <c r="J1963" s="1">
        <v>15400000</v>
      </c>
      <c r="K1963" s="1">
        <v>10200000</v>
      </c>
      <c r="L1963" s="1">
        <v>17600000</v>
      </c>
      <c r="M1963" s="1">
        <v>2600000</v>
      </c>
      <c r="N1963" s="1" t="s">
        <v>21</v>
      </c>
      <c r="O1963" s="1">
        <f>Cleaned_Data[[#This Row],[ loan_amount]]-Cleaned_Data[[#This Row],[ bank_asset_value]]</f>
        <v>8100000</v>
      </c>
      <c r="P1963" s="1">
        <f>Cleaned_Data[[#This Row],[ loan_amount]]</f>
        <v>10700000</v>
      </c>
      <c r="Q1963" s="1" t="str">
        <f t="shared" si="121"/>
        <v>800+</v>
      </c>
      <c r="R1963" s="1">
        <f>Cleaned_Data[[#This Row],[ residential_assets_value]]+Cleaned_Data[[#This Row],[ commercial_assets_value]]+Cleaned_Data[[#This Row],[ luxury_assets_value]]</f>
        <v>43200000</v>
      </c>
      <c r="S1963" s="1">
        <f>Cleaned_Data[[#This Row],[ income_annum]]+Cleaned_Data[[#This Row],[ residential_assets_value]]+Cleaned_Data[[#This Row],[ commercial_assets_value]]+Cleaned_Data[[#This Row],[ luxury_assets_value]]</f>
        <v>48500000</v>
      </c>
      <c r="T1963" s="1" t="str">
        <f t="shared" si="122"/>
        <v>&gt;4 Cr</v>
      </c>
      <c r="U1963" s="12">
        <f t="shared" si="123"/>
        <v>891667</v>
      </c>
      <c r="V1963" s="1" t="str">
        <f>IF(Cleaned_Data[[#This Row],[EMI_Estimate]]&lt;50000, "50K", IF(Cleaned_Data[[#This Row],[EMI_Estimate]]&lt;100000, "50K-1L", IF(Cleaned_Data[[#This Row],[EMI_Estimate]]&lt;150000, "1L-1.5L", IF(Cleaned_Data[[#This Row],[EMI_Estimate]]&lt;200000,"1.5-2L", "&gt;2L"))))</f>
        <v>&gt;2L</v>
      </c>
    </row>
    <row r="1964" spans="1:22" x14ac:dyDescent="0.35">
      <c r="A1964">
        <v>1963</v>
      </c>
      <c r="B1964">
        <v>4</v>
      </c>
      <c r="C1964" t="s">
        <v>22</v>
      </c>
      <c r="D1964" t="s">
        <v>20</v>
      </c>
      <c r="E1964">
        <v>7200000</v>
      </c>
      <c r="F1964" t="str">
        <f t="shared" si="120"/>
        <v>&gt;20 Lakh</v>
      </c>
      <c r="G1964">
        <v>17700000</v>
      </c>
      <c r="H1964">
        <v>6</v>
      </c>
      <c r="I1964">
        <v>338</v>
      </c>
      <c r="J1964" s="1">
        <v>9900000</v>
      </c>
      <c r="K1964" s="1">
        <v>9300000</v>
      </c>
      <c r="L1964" s="1">
        <v>27800000</v>
      </c>
      <c r="M1964" s="1">
        <v>7200000</v>
      </c>
      <c r="N1964" s="1" t="s">
        <v>24</v>
      </c>
      <c r="O1964" s="1">
        <f>Cleaned_Data[[#This Row],[ loan_amount]]-Cleaned_Data[[#This Row],[ bank_asset_value]]</f>
        <v>10500000</v>
      </c>
      <c r="P1964" s="1">
        <f>Cleaned_Data[[#This Row],[ loan_amount]]</f>
        <v>17700000</v>
      </c>
      <c r="Q1964" s="1" t="str">
        <f t="shared" si="121"/>
        <v>300–499</v>
      </c>
      <c r="R1964" s="1">
        <f>Cleaned_Data[[#This Row],[ residential_assets_value]]+Cleaned_Data[[#This Row],[ commercial_assets_value]]+Cleaned_Data[[#This Row],[ luxury_assets_value]]</f>
        <v>47000000</v>
      </c>
      <c r="S1964" s="1">
        <f>Cleaned_Data[[#This Row],[ income_annum]]+Cleaned_Data[[#This Row],[ residential_assets_value]]+Cleaned_Data[[#This Row],[ commercial_assets_value]]+Cleaned_Data[[#This Row],[ luxury_assets_value]]</f>
        <v>54200000</v>
      </c>
      <c r="T1964" s="1" t="str">
        <f t="shared" si="122"/>
        <v>&gt;4 Cr</v>
      </c>
      <c r="U1964" s="12">
        <f t="shared" si="123"/>
        <v>2950000</v>
      </c>
      <c r="V1964" s="1" t="str">
        <f>IF(Cleaned_Data[[#This Row],[EMI_Estimate]]&lt;50000, "50K", IF(Cleaned_Data[[#This Row],[EMI_Estimate]]&lt;100000, "50K-1L", IF(Cleaned_Data[[#This Row],[EMI_Estimate]]&lt;150000, "1L-1.5L", IF(Cleaned_Data[[#This Row],[EMI_Estimate]]&lt;200000,"1.5-2L", "&gt;2L"))))</f>
        <v>&gt;2L</v>
      </c>
    </row>
    <row r="1965" spans="1:22" x14ac:dyDescent="0.35">
      <c r="A1965">
        <v>1964</v>
      </c>
      <c r="B1965">
        <v>0</v>
      </c>
      <c r="C1965" t="s">
        <v>19</v>
      </c>
      <c r="D1965" t="s">
        <v>20</v>
      </c>
      <c r="E1965">
        <v>8400000</v>
      </c>
      <c r="F1965" t="str">
        <f t="shared" si="120"/>
        <v>&gt;20 Lakh</v>
      </c>
      <c r="G1965">
        <v>24300000</v>
      </c>
      <c r="H1965">
        <v>4</v>
      </c>
      <c r="I1965">
        <v>785</v>
      </c>
      <c r="J1965" s="1">
        <v>11900000</v>
      </c>
      <c r="K1965" s="1">
        <v>10100000</v>
      </c>
      <c r="L1965" s="1">
        <v>26600000</v>
      </c>
      <c r="M1965" s="1">
        <v>8500000</v>
      </c>
      <c r="N1965" s="1" t="s">
        <v>21</v>
      </c>
      <c r="O1965" s="1">
        <f>Cleaned_Data[[#This Row],[ loan_amount]]-Cleaned_Data[[#This Row],[ bank_asset_value]]</f>
        <v>15800000</v>
      </c>
      <c r="P1965" s="1">
        <f>Cleaned_Data[[#This Row],[ loan_amount]]</f>
        <v>24300000</v>
      </c>
      <c r="Q1965" s="1" t="str">
        <f t="shared" si="121"/>
        <v>700–799</v>
      </c>
      <c r="R1965" s="1">
        <f>Cleaned_Data[[#This Row],[ residential_assets_value]]+Cleaned_Data[[#This Row],[ commercial_assets_value]]+Cleaned_Data[[#This Row],[ luxury_assets_value]]</f>
        <v>48600000</v>
      </c>
      <c r="S1965" s="1">
        <f>Cleaned_Data[[#This Row],[ income_annum]]+Cleaned_Data[[#This Row],[ residential_assets_value]]+Cleaned_Data[[#This Row],[ commercial_assets_value]]+Cleaned_Data[[#This Row],[ luxury_assets_value]]</f>
        <v>57000000</v>
      </c>
      <c r="T1965" s="1" t="str">
        <f t="shared" si="122"/>
        <v>&gt;4 Cr</v>
      </c>
      <c r="U1965" s="12">
        <f t="shared" si="123"/>
        <v>6075000</v>
      </c>
      <c r="V1965" s="1" t="str">
        <f>IF(Cleaned_Data[[#This Row],[EMI_Estimate]]&lt;50000, "50K", IF(Cleaned_Data[[#This Row],[EMI_Estimate]]&lt;100000, "50K-1L", IF(Cleaned_Data[[#This Row],[EMI_Estimate]]&lt;150000, "1L-1.5L", IF(Cleaned_Data[[#This Row],[EMI_Estimate]]&lt;200000,"1.5-2L", "&gt;2L"))))</f>
        <v>&gt;2L</v>
      </c>
    </row>
    <row r="1966" spans="1:22" x14ac:dyDescent="0.35">
      <c r="A1966">
        <v>1965</v>
      </c>
      <c r="B1966">
        <v>3</v>
      </c>
      <c r="C1966" t="s">
        <v>19</v>
      </c>
      <c r="D1966" t="s">
        <v>20</v>
      </c>
      <c r="E1966">
        <v>3800000</v>
      </c>
      <c r="F1966" t="str">
        <f t="shared" si="120"/>
        <v>&gt;20 Lakh</v>
      </c>
      <c r="G1966">
        <v>11800000</v>
      </c>
      <c r="H1966">
        <v>4</v>
      </c>
      <c r="I1966">
        <v>694</v>
      </c>
      <c r="J1966" s="1">
        <v>0</v>
      </c>
      <c r="K1966" s="1">
        <v>500000</v>
      </c>
      <c r="L1966" s="1">
        <v>8300000</v>
      </c>
      <c r="M1966" s="1">
        <v>5100000</v>
      </c>
      <c r="N1966" s="1" t="s">
        <v>21</v>
      </c>
      <c r="O1966" s="1">
        <f>Cleaned_Data[[#This Row],[ loan_amount]]-Cleaned_Data[[#This Row],[ bank_asset_value]]</f>
        <v>6700000</v>
      </c>
      <c r="P1966" s="1">
        <f>Cleaned_Data[[#This Row],[ loan_amount]]</f>
        <v>11800000</v>
      </c>
      <c r="Q1966" s="1" t="str">
        <f t="shared" si="121"/>
        <v>600–699</v>
      </c>
      <c r="R1966" s="1">
        <f>Cleaned_Data[[#This Row],[ residential_assets_value]]+Cleaned_Data[[#This Row],[ commercial_assets_value]]+Cleaned_Data[[#This Row],[ luxury_assets_value]]</f>
        <v>8800000</v>
      </c>
      <c r="S1966" s="1">
        <f>Cleaned_Data[[#This Row],[ income_annum]]+Cleaned_Data[[#This Row],[ residential_assets_value]]+Cleaned_Data[[#This Row],[ commercial_assets_value]]+Cleaned_Data[[#This Row],[ luxury_assets_value]]</f>
        <v>12600000</v>
      </c>
      <c r="T1966" s="1" t="str">
        <f t="shared" si="122"/>
        <v>1–2 Cr</v>
      </c>
      <c r="U1966" s="12">
        <f t="shared" si="123"/>
        <v>2950000</v>
      </c>
      <c r="V1966" s="1" t="str">
        <f>IF(Cleaned_Data[[#This Row],[EMI_Estimate]]&lt;50000, "50K", IF(Cleaned_Data[[#This Row],[EMI_Estimate]]&lt;100000, "50K-1L", IF(Cleaned_Data[[#This Row],[EMI_Estimate]]&lt;150000, "1L-1.5L", IF(Cleaned_Data[[#This Row],[EMI_Estimate]]&lt;200000,"1.5-2L", "&gt;2L"))))</f>
        <v>&gt;2L</v>
      </c>
    </row>
    <row r="1967" spans="1:22" x14ac:dyDescent="0.35">
      <c r="A1967">
        <v>1966</v>
      </c>
      <c r="B1967">
        <v>0</v>
      </c>
      <c r="C1967" t="s">
        <v>22</v>
      </c>
      <c r="D1967" t="s">
        <v>20</v>
      </c>
      <c r="E1967">
        <v>9900000</v>
      </c>
      <c r="F1967" t="str">
        <f t="shared" si="120"/>
        <v>&gt;20 Lakh</v>
      </c>
      <c r="G1967">
        <v>22300000</v>
      </c>
      <c r="H1967">
        <v>20</v>
      </c>
      <c r="I1967">
        <v>613</v>
      </c>
      <c r="J1967" s="1">
        <v>28400000</v>
      </c>
      <c r="K1967" s="1">
        <v>8900000</v>
      </c>
      <c r="L1967" s="1">
        <v>23600000</v>
      </c>
      <c r="M1967" s="1">
        <v>4900000</v>
      </c>
      <c r="N1967" s="1" t="s">
        <v>21</v>
      </c>
      <c r="O1967" s="1">
        <f>Cleaned_Data[[#This Row],[ loan_amount]]-Cleaned_Data[[#This Row],[ bank_asset_value]]</f>
        <v>17400000</v>
      </c>
      <c r="P1967" s="1">
        <f>Cleaned_Data[[#This Row],[ loan_amount]]</f>
        <v>22300000</v>
      </c>
      <c r="Q1967" s="1" t="str">
        <f t="shared" si="121"/>
        <v>600–699</v>
      </c>
      <c r="R1967" s="1">
        <f>Cleaned_Data[[#This Row],[ residential_assets_value]]+Cleaned_Data[[#This Row],[ commercial_assets_value]]+Cleaned_Data[[#This Row],[ luxury_assets_value]]</f>
        <v>60900000</v>
      </c>
      <c r="S1967" s="1">
        <f>Cleaned_Data[[#This Row],[ income_annum]]+Cleaned_Data[[#This Row],[ residential_assets_value]]+Cleaned_Data[[#This Row],[ commercial_assets_value]]+Cleaned_Data[[#This Row],[ luxury_assets_value]]</f>
        <v>70800000</v>
      </c>
      <c r="T1967" s="1" t="str">
        <f t="shared" si="122"/>
        <v>&gt;4 Cr</v>
      </c>
      <c r="U1967" s="12">
        <f t="shared" si="123"/>
        <v>1115000</v>
      </c>
      <c r="V1967" s="1" t="str">
        <f>IF(Cleaned_Data[[#This Row],[EMI_Estimate]]&lt;50000, "50K", IF(Cleaned_Data[[#This Row],[EMI_Estimate]]&lt;100000, "50K-1L", IF(Cleaned_Data[[#This Row],[EMI_Estimate]]&lt;150000, "1L-1.5L", IF(Cleaned_Data[[#This Row],[EMI_Estimate]]&lt;200000,"1.5-2L", "&gt;2L"))))</f>
        <v>&gt;2L</v>
      </c>
    </row>
    <row r="1968" spans="1:22" x14ac:dyDescent="0.35">
      <c r="A1968">
        <v>1967</v>
      </c>
      <c r="B1968">
        <v>4</v>
      </c>
      <c r="C1968" t="s">
        <v>19</v>
      </c>
      <c r="D1968" t="s">
        <v>23</v>
      </c>
      <c r="E1968">
        <v>2900000</v>
      </c>
      <c r="F1968" t="str">
        <f t="shared" si="120"/>
        <v>&gt;20 Lakh</v>
      </c>
      <c r="G1968">
        <v>8300000</v>
      </c>
      <c r="H1968">
        <v>10</v>
      </c>
      <c r="I1968">
        <v>318</v>
      </c>
      <c r="J1968" s="1">
        <v>8700000</v>
      </c>
      <c r="K1968" s="1">
        <v>4100000</v>
      </c>
      <c r="L1968" s="1">
        <v>10900000</v>
      </c>
      <c r="M1968" s="1">
        <v>2100000</v>
      </c>
      <c r="N1968" s="1" t="s">
        <v>24</v>
      </c>
      <c r="O1968" s="1">
        <f>Cleaned_Data[[#This Row],[ loan_amount]]-Cleaned_Data[[#This Row],[ bank_asset_value]]</f>
        <v>6200000</v>
      </c>
      <c r="P1968" s="1">
        <f>Cleaned_Data[[#This Row],[ loan_amount]]</f>
        <v>8300000</v>
      </c>
      <c r="Q1968" s="1" t="str">
        <f t="shared" si="121"/>
        <v>300–499</v>
      </c>
      <c r="R1968" s="1">
        <f>Cleaned_Data[[#This Row],[ residential_assets_value]]+Cleaned_Data[[#This Row],[ commercial_assets_value]]+Cleaned_Data[[#This Row],[ luxury_assets_value]]</f>
        <v>23700000</v>
      </c>
      <c r="S1968" s="1">
        <f>Cleaned_Data[[#This Row],[ income_annum]]+Cleaned_Data[[#This Row],[ residential_assets_value]]+Cleaned_Data[[#This Row],[ commercial_assets_value]]+Cleaned_Data[[#This Row],[ luxury_assets_value]]</f>
        <v>26600000</v>
      </c>
      <c r="T1968" s="1" t="str">
        <f t="shared" si="122"/>
        <v>2–3 Cr</v>
      </c>
      <c r="U1968" s="12">
        <f t="shared" si="123"/>
        <v>830000</v>
      </c>
      <c r="V1968" s="1" t="str">
        <f>IF(Cleaned_Data[[#This Row],[EMI_Estimate]]&lt;50000, "50K", IF(Cleaned_Data[[#This Row],[EMI_Estimate]]&lt;100000, "50K-1L", IF(Cleaned_Data[[#This Row],[EMI_Estimate]]&lt;150000, "1L-1.5L", IF(Cleaned_Data[[#This Row],[EMI_Estimate]]&lt;200000,"1.5-2L", "&gt;2L"))))</f>
        <v>&gt;2L</v>
      </c>
    </row>
    <row r="1969" spans="1:22" x14ac:dyDescent="0.35">
      <c r="A1969">
        <v>1968</v>
      </c>
      <c r="B1969">
        <v>3</v>
      </c>
      <c r="C1969" t="s">
        <v>22</v>
      </c>
      <c r="D1969" t="s">
        <v>23</v>
      </c>
      <c r="E1969">
        <v>6000000</v>
      </c>
      <c r="F1969" t="str">
        <f t="shared" si="120"/>
        <v>&gt;20 Lakh</v>
      </c>
      <c r="G1969">
        <v>18700000</v>
      </c>
      <c r="H1969">
        <v>18</v>
      </c>
      <c r="I1969">
        <v>783</v>
      </c>
      <c r="J1969" s="1">
        <v>2800000</v>
      </c>
      <c r="K1969" s="1">
        <v>8500000</v>
      </c>
      <c r="L1969" s="1">
        <v>20300000</v>
      </c>
      <c r="M1969" s="1">
        <v>8800000</v>
      </c>
      <c r="N1969" s="1" t="s">
        <v>21</v>
      </c>
      <c r="O1969" s="1">
        <f>Cleaned_Data[[#This Row],[ loan_amount]]-Cleaned_Data[[#This Row],[ bank_asset_value]]</f>
        <v>9900000</v>
      </c>
      <c r="P1969" s="1">
        <f>Cleaned_Data[[#This Row],[ loan_amount]]</f>
        <v>18700000</v>
      </c>
      <c r="Q1969" s="1" t="str">
        <f t="shared" si="121"/>
        <v>700–799</v>
      </c>
      <c r="R1969" s="1">
        <f>Cleaned_Data[[#This Row],[ residential_assets_value]]+Cleaned_Data[[#This Row],[ commercial_assets_value]]+Cleaned_Data[[#This Row],[ luxury_assets_value]]</f>
        <v>31600000</v>
      </c>
      <c r="S1969" s="1">
        <f>Cleaned_Data[[#This Row],[ income_annum]]+Cleaned_Data[[#This Row],[ residential_assets_value]]+Cleaned_Data[[#This Row],[ commercial_assets_value]]+Cleaned_Data[[#This Row],[ luxury_assets_value]]</f>
        <v>37600000</v>
      </c>
      <c r="T1969" s="1" t="str">
        <f t="shared" si="122"/>
        <v>3–4 Cr</v>
      </c>
      <c r="U1969" s="12">
        <f t="shared" si="123"/>
        <v>1038889</v>
      </c>
      <c r="V1969" s="1" t="str">
        <f>IF(Cleaned_Data[[#This Row],[EMI_Estimate]]&lt;50000, "50K", IF(Cleaned_Data[[#This Row],[EMI_Estimate]]&lt;100000, "50K-1L", IF(Cleaned_Data[[#This Row],[EMI_Estimate]]&lt;150000, "1L-1.5L", IF(Cleaned_Data[[#This Row],[EMI_Estimate]]&lt;200000,"1.5-2L", "&gt;2L"))))</f>
        <v>&gt;2L</v>
      </c>
    </row>
    <row r="1970" spans="1:22" x14ac:dyDescent="0.35">
      <c r="A1970">
        <v>1969</v>
      </c>
      <c r="B1970">
        <v>2</v>
      </c>
      <c r="C1970" t="s">
        <v>22</v>
      </c>
      <c r="D1970" t="s">
        <v>20</v>
      </c>
      <c r="E1970">
        <v>1700000</v>
      </c>
      <c r="F1970" t="str">
        <f t="shared" si="120"/>
        <v>15-20 Lakh</v>
      </c>
      <c r="G1970">
        <v>5300000</v>
      </c>
      <c r="H1970">
        <v>20</v>
      </c>
      <c r="I1970">
        <v>761</v>
      </c>
      <c r="J1970" s="1">
        <v>2500000</v>
      </c>
      <c r="K1970" s="1">
        <v>500000</v>
      </c>
      <c r="L1970" s="1">
        <v>3700000</v>
      </c>
      <c r="M1970" s="1">
        <v>1200000</v>
      </c>
      <c r="N1970" s="1" t="s">
        <v>21</v>
      </c>
      <c r="O1970" s="1">
        <f>Cleaned_Data[[#This Row],[ loan_amount]]-Cleaned_Data[[#This Row],[ bank_asset_value]]</f>
        <v>4100000</v>
      </c>
      <c r="P1970" s="1">
        <f>Cleaned_Data[[#This Row],[ loan_amount]]</f>
        <v>5300000</v>
      </c>
      <c r="Q1970" s="1" t="str">
        <f t="shared" si="121"/>
        <v>700–799</v>
      </c>
      <c r="R1970" s="1">
        <f>Cleaned_Data[[#This Row],[ residential_assets_value]]+Cleaned_Data[[#This Row],[ commercial_assets_value]]+Cleaned_Data[[#This Row],[ luxury_assets_value]]</f>
        <v>6700000</v>
      </c>
      <c r="S1970" s="1">
        <f>Cleaned_Data[[#This Row],[ income_annum]]+Cleaned_Data[[#This Row],[ residential_assets_value]]+Cleaned_Data[[#This Row],[ commercial_assets_value]]+Cleaned_Data[[#This Row],[ luxury_assets_value]]</f>
        <v>8400000</v>
      </c>
      <c r="T1970" s="1" t="str">
        <f t="shared" si="122"/>
        <v>&lt;1 Cr</v>
      </c>
      <c r="U1970" s="12">
        <f t="shared" si="123"/>
        <v>265000</v>
      </c>
      <c r="V1970" s="1" t="str">
        <f>IF(Cleaned_Data[[#This Row],[EMI_Estimate]]&lt;50000, "50K", IF(Cleaned_Data[[#This Row],[EMI_Estimate]]&lt;100000, "50K-1L", IF(Cleaned_Data[[#This Row],[EMI_Estimate]]&lt;150000, "1L-1.5L", IF(Cleaned_Data[[#This Row],[EMI_Estimate]]&lt;200000,"1.5-2L", "&gt;2L"))))</f>
        <v>&gt;2L</v>
      </c>
    </row>
    <row r="1971" spans="1:22" x14ac:dyDescent="0.35">
      <c r="A1971">
        <v>1970</v>
      </c>
      <c r="B1971">
        <v>4</v>
      </c>
      <c r="C1971" t="s">
        <v>19</v>
      </c>
      <c r="D1971" t="s">
        <v>23</v>
      </c>
      <c r="E1971">
        <v>5300000</v>
      </c>
      <c r="F1971" t="str">
        <f t="shared" si="120"/>
        <v>&gt;20 Lakh</v>
      </c>
      <c r="G1971">
        <v>12000000</v>
      </c>
      <c r="H1971">
        <v>10</v>
      </c>
      <c r="I1971">
        <v>329</v>
      </c>
      <c r="J1971" s="1">
        <v>15300000</v>
      </c>
      <c r="K1971" s="1">
        <v>9300000</v>
      </c>
      <c r="L1971" s="1">
        <v>17300000</v>
      </c>
      <c r="M1971" s="1">
        <v>6100000</v>
      </c>
      <c r="N1971" s="1" t="s">
        <v>24</v>
      </c>
      <c r="O1971" s="1">
        <f>Cleaned_Data[[#This Row],[ loan_amount]]-Cleaned_Data[[#This Row],[ bank_asset_value]]</f>
        <v>5900000</v>
      </c>
      <c r="P1971" s="1">
        <f>Cleaned_Data[[#This Row],[ loan_amount]]</f>
        <v>12000000</v>
      </c>
      <c r="Q1971" s="1" t="str">
        <f t="shared" si="121"/>
        <v>300–499</v>
      </c>
      <c r="R1971" s="1">
        <f>Cleaned_Data[[#This Row],[ residential_assets_value]]+Cleaned_Data[[#This Row],[ commercial_assets_value]]+Cleaned_Data[[#This Row],[ luxury_assets_value]]</f>
        <v>41900000</v>
      </c>
      <c r="S1971" s="1">
        <f>Cleaned_Data[[#This Row],[ income_annum]]+Cleaned_Data[[#This Row],[ residential_assets_value]]+Cleaned_Data[[#This Row],[ commercial_assets_value]]+Cleaned_Data[[#This Row],[ luxury_assets_value]]</f>
        <v>47200000</v>
      </c>
      <c r="T1971" s="1" t="str">
        <f t="shared" si="122"/>
        <v>&gt;4 Cr</v>
      </c>
      <c r="U1971" s="12">
        <f t="shared" si="123"/>
        <v>1200000</v>
      </c>
      <c r="V1971" s="1" t="str">
        <f>IF(Cleaned_Data[[#This Row],[EMI_Estimate]]&lt;50000, "50K", IF(Cleaned_Data[[#This Row],[EMI_Estimate]]&lt;100000, "50K-1L", IF(Cleaned_Data[[#This Row],[EMI_Estimate]]&lt;150000, "1L-1.5L", IF(Cleaned_Data[[#This Row],[EMI_Estimate]]&lt;200000,"1.5-2L", "&gt;2L"))))</f>
        <v>&gt;2L</v>
      </c>
    </row>
    <row r="1972" spans="1:22" x14ac:dyDescent="0.35">
      <c r="A1972">
        <v>1971</v>
      </c>
      <c r="B1972">
        <v>5</v>
      </c>
      <c r="C1972" t="s">
        <v>22</v>
      </c>
      <c r="D1972" t="s">
        <v>23</v>
      </c>
      <c r="E1972">
        <v>7500000</v>
      </c>
      <c r="F1972" t="str">
        <f t="shared" si="120"/>
        <v>&gt;20 Lakh</v>
      </c>
      <c r="G1972">
        <v>15000000</v>
      </c>
      <c r="H1972">
        <v>14</v>
      </c>
      <c r="I1972">
        <v>661</v>
      </c>
      <c r="J1972" s="1">
        <v>12100000</v>
      </c>
      <c r="K1972" s="1">
        <v>5800000</v>
      </c>
      <c r="L1972" s="1">
        <v>29900000</v>
      </c>
      <c r="M1972" s="1">
        <v>4400000</v>
      </c>
      <c r="N1972" s="1" t="s">
        <v>21</v>
      </c>
      <c r="O1972" s="1">
        <f>Cleaned_Data[[#This Row],[ loan_amount]]-Cleaned_Data[[#This Row],[ bank_asset_value]]</f>
        <v>10600000</v>
      </c>
      <c r="P1972" s="1">
        <f>Cleaned_Data[[#This Row],[ loan_amount]]</f>
        <v>15000000</v>
      </c>
      <c r="Q1972" s="1" t="str">
        <f t="shared" si="121"/>
        <v>600–699</v>
      </c>
      <c r="R1972" s="1">
        <f>Cleaned_Data[[#This Row],[ residential_assets_value]]+Cleaned_Data[[#This Row],[ commercial_assets_value]]+Cleaned_Data[[#This Row],[ luxury_assets_value]]</f>
        <v>47800000</v>
      </c>
      <c r="S1972" s="1">
        <f>Cleaned_Data[[#This Row],[ income_annum]]+Cleaned_Data[[#This Row],[ residential_assets_value]]+Cleaned_Data[[#This Row],[ commercial_assets_value]]+Cleaned_Data[[#This Row],[ luxury_assets_value]]</f>
        <v>55300000</v>
      </c>
      <c r="T1972" s="1" t="str">
        <f t="shared" si="122"/>
        <v>&gt;4 Cr</v>
      </c>
      <c r="U1972" s="12">
        <f t="shared" si="123"/>
        <v>1071429</v>
      </c>
      <c r="V1972" s="1" t="str">
        <f>IF(Cleaned_Data[[#This Row],[EMI_Estimate]]&lt;50000, "50K", IF(Cleaned_Data[[#This Row],[EMI_Estimate]]&lt;100000, "50K-1L", IF(Cleaned_Data[[#This Row],[EMI_Estimate]]&lt;150000, "1L-1.5L", IF(Cleaned_Data[[#This Row],[EMI_Estimate]]&lt;200000,"1.5-2L", "&gt;2L"))))</f>
        <v>&gt;2L</v>
      </c>
    </row>
    <row r="1973" spans="1:22" x14ac:dyDescent="0.35">
      <c r="A1973">
        <v>1972</v>
      </c>
      <c r="B1973">
        <v>4</v>
      </c>
      <c r="C1973" t="s">
        <v>22</v>
      </c>
      <c r="D1973" t="s">
        <v>20</v>
      </c>
      <c r="E1973">
        <v>400000</v>
      </c>
      <c r="F1973" t="str">
        <f t="shared" si="120"/>
        <v>&lt;5 Lakh</v>
      </c>
      <c r="G1973">
        <v>900000</v>
      </c>
      <c r="H1973">
        <v>18</v>
      </c>
      <c r="I1973">
        <v>339</v>
      </c>
      <c r="J1973" s="1">
        <v>700000</v>
      </c>
      <c r="K1973" s="1">
        <v>200000</v>
      </c>
      <c r="L1973" s="1">
        <v>800000</v>
      </c>
      <c r="M1973" s="1">
        <v>200000</v>
      </c>
      <c r="N1973" s="1" t="s">
        <v>24</v>
      </c>
      <c r="O1973" s="1">
        <f>Cleaned_Data[[#This Row],[ loan_amount]]-Cleaned_Data[[#This Row],[ bank_asset_value]]</f>
        <v>700000</v>
      </c>
      <c r="P1973" s="1">
        <f>Cleaned_Data[[#This Row],[ loan_amount]]</f>
        <v>900000</v>
      </c>
      <c r="Q1973" s="1" t="str">
        <f t="shared" si="121"/>
        <v>300–499</v>
      </c>
      <c r="R1973" s="1">
        <f>Cleaned_Data[[#This Row],[ residential_assets_value]]+Cleaned_Data[[#This Row],[ commercial_assets_value]]+Cleaned_Data[[#This Row],[ luxury_assets_value]]</f>
        <v>1700000</v>
      </c>
      <c r="S1973" s="1">
        <f>Cleaned_Data[[#This Row],[ income_annum]]+Cleaned_Data[[#This Row],[ residential_assets_value]]+Cleaned_Data[[#This Row],[ commercial_assets_value]]+Cleaned_Data[[#This Row],[ luxury_assets_value]]</f>
        <v>2100000</v>
      </c>
      <c r="T1973" s="1" t="str">
        <f t="shared" si="122"/>
        <v>&lt;1 Cr</v>
      </c>
      <c r="U1973" s="12">
        <f t="shared" si="123"/>
        <v>50000</v>
      </c>
      <c r="V1973" s="1" t="str">
        <f>IF(Cleaned_Data[[#This Row],[EMI_Estimate]]&lt;50000, "50K", IF(Cleaned_Data[[#This Row],[EMI_Estimate]]&lt;100000, "50K-1L", IF(Cleaned_Data[[#This Row],[EMI_Estimate]]&lt;150000, "1L-1.5L", IF(Cleaned_Data[[#This Row],[EMI_Estimate]]&lt;200000,"1.5-2L", "&gt;2L"))))</f>
        <v>50K-1L</v>
      </c>
    </row>
    <row r="1974" spans="1:22" x14ac:dyDescent="0.35">
      <c r="A1974">
        <v>1973</v>
      </c>
      <c r="B1974">
        <v>1</v>
      </c>
      <c r="C1974" t="s">
        <v>19</v>
      </c>
      <c r="D1974" t="s">
        <v>23</v>
      </c>
      <c r="E1974">
        <v>8300000</v>
      </c>
      <c r="F1974" t="str">
        <f t="shared" si="120"/>
        <v>&gt;20 Lakh</v>
      </c>
      <c r="G1974">
        <v>17700000</v>
      </c>
      <c r="H1974">
        <v>10</v>
      </c>
      <c r="I1974">
        <v>673</v>
      </c>
      <c r="J1974" s="1">
        <v>23700000</v>
      </c>
      <c r="K1974" s="1">
        <v>5300000</v>
      </c>
      <c r="L1974" s="1">
        <v>28700000</v>
      </c>
      <c r="M1974" s="1">
        <v>4200000</v>
      </c>
      <c r="N1974" s="1" t="s">
        <v>21</v>
      </c>
      <c r="O1974" s="1">
        <f>Cleaned_Data[[#This Row],[ loan_amount]]-Cleaned_Data[[#This Row],[ bank_asset_value]]</f>
        <v>13500000</v>
      </c>
      <c r="P1974" s="1">
        <f>Cleaned_Data[[#This Row],[ loan_amount]]</f>
        <v>17700000</v>
      </c>
      <c r="Q1974" s="1" t="str">
        <f t="shared" si="121"/>
        <v>600–699</v>
      </c>
      <c r="R1974" s="1">
        <f>Cleaned_Data[[#This Row],[ residential_assets_value]]+Cleaned_Data[[#This Row],[ commercial_assets_value]]+Cleaned_Data[[#This Row],[ luxury_assets_value]]</f>
        <v>57700000</v>
      </c>
      <c r="S1974" s="1">
        <f>Cleaned_Data[[#This Row],[ income_annum]]+Cleaned_Data[[#This Row],[ residential_assets_value]]+Cleaned_Data[[#This Row],[ commercial_assets_value]]+Cleaned_Data[[#This Row],[ luxury_assets_value]]</f>
        <v>66000000</v>
      </c>
      <c r="T1974" s="1" t="str">
        <f t="shared" si="122"/>
        <v>&gt;4 Cr</v>
      </c>
      <c r="U1974" s="12">
        <f t="shared" si="123"/>
        <v>1770000</v>
      </c>
      <c r="V1974" s="1" t="str">
        <f>IF(Cleaned_Data[[#This Row],[EMI_Estimate]]&lt;50000, "50K", IF(Cleaned_Data[[#This Row],[EMI_Estimate]]&lt;100000, "50K-1L", IF(Cleaned_Data[[#This Row],[EMI_Estimate]]&lt;150000, "1L-1.5L", IF(Cleaned_Data[[#This Row],[EMI_Estimate]]&lt;200000,"1.5-2L", "&gt;2L"))))</f>
        <v>&gt;2L</v>
      </c>
    </row>
    <row r="1975" spans="1:22" x14ac:dyDescent="0.35">
      <c r="A1975">
        <v>1974</v>
      </c>
      <c r="B1975">
        <v>3</v>
      </c>
      <c r="C1975" t="s">
        <v>19</v>
      </c>
      <c r="D1975" t="s">
        <v>20</v>
      </c>
      <c r="E1975">
        <v>4500000</v>
      </c>
      <c r="F1975" t="str">
        <f t="shared" si="120"/>
        <v>&gt;20 Lakh</v>
      </c>
      <c r="G1975">
        <v>16900000</v>
      </c>
      <c r="H1975">
        <v>18</v>
      </c>
      <c r="I1975">
        <v>748</v>
      </c>
      <c r="J1975" s="1">
        <v>8500000</v>
      </c>
      <c r="K1975" s="1">
        <v>7200000</v>
      </c>
      <c r="L1975" s="1">
        <v>15100000</v>
      </c>
      <c r="M1975" s="1">
        <v>6600000</v>
      </c>
      <c r="N1975" s="1" t="s">
        <v>21</v>
      </c>
      <c r="O1975" s="1">
        <f>Cleaned_Data[[#This Row],[ loan_amount]]-Cleaned_Data[[#This Row],[ bank_asset_value]]</f>
        <v>10300000</v>
      </c>
      <c r="P1975" s="1">
        <f>Cleaned_Data[[#This Row],[ loan_amount]]</f>
        <v>16900000</v>
      </c>
      <c r="Q1975" s="1" t="str">
        <f t="shared" si="121"/>
        <v>700–799</v>
      </c>
      <c r="R1975" s="1">
        <f>Cleaned_Data[[#This Row],[ residential_assets_value]]+Cleaned_Data[[#This Row],[ commercial_assets_value]]+Cleaned_Data[[#This Row],[ luxury_assets_value]]</f>
        <v>30800000</v>
      </c>
      <c r="S1975" s="1">
        <f>Cleaned_Data[[#This Row],[ income_annum]]+Cleaned_Data[[#This Row],[ residential_assets_value]]+Cleaned_Data[[#This Row],[ commercial_assets_value]]+Cleaned_Data[[#This Row],[ luxury_assets_value]]</f>
        <v>35300000</v>
      </c>
      <c r="T1975" s="1" t="str">
        <f t="shared" si="122"/>
        <v>3–4 Cr</v>
      </c>
      <c r="U1975" s="12">
        <f t="shared" si="123"/>
        <v>938889</v>
      </c>
      <c r="V1975" s="1" t="str">
        <f>IF(Cleaned_Data[[#This Row],[EMI_Estimate]]&lt;50000, "50K", IF(Cleaned_Data[[#This Row],[EMI_Estimate]]&lt;100000, "50K-1L", IF(Cleaned_Data[[#This Row],[EMI_Estimate]]&lt;150000, "1L-1.5L", IF(Cleaned_Data[[#This Row],[EMI_Estimate]]&lt;200000,"1.5-2L", "&gt;2L"))))</f>
        <v>&gt;2L</v>
      </c>
    </row>
    <row r="1976" spans="1:22" x14ac:dyDescent="0.35">
      <c r="A1976">
        <v>1975</v>
      </c>
      <c r="B1976">
        <v>3</v>
      </c>
      <c r="C1976" t="s">
        <v>19</v>
      </c>
      <c r="D1976" t="s">
        <v>20</v>
      </c>
      <c r="E1976">
        <v>4600000</v>
      </c>
      <c r="F1976" t="str">
        <f t="shared" si="120"/>
        <v>&gt;20 Lakh</v>
      </c>
      <c r="G1976">
        <v>10000000</v>
      </c>
      <c r="H1976">
        <v>4</v>
      </c>
      <c r="I1976">
        <v>702</v>
      </c>
      <c r="J1976" s="1">
        <v>6800000</v>
      </c>
      <c r="K1976" s="1">
        <v>1500000</v>
      </c>
      <c r="L1976" s="1">
        <v>16100000</v>
      </c>
      <c r="M1976" s="1">
        <v>4500000</v>
      </c>
      <c r="N1976" s="1" t="s">
        <v>21</v>
      </c>
      <c r="O1976" s="1">
        <f>Cleaned_Data[[#This Row],[ loan_amount]]-Cleaned_Data[[#This Row],[ bank_asset_value]]</f>
        <v>5500000</v>
      </c>
      <c r="P1976" s="1">
        <f>Cleaned_Data[[#This Row],[ loan_amount]]</f>
        <v>10000000</v>
      </c>
      <c r="Q1976" s="1" t="str">
        <f t="shared" si="121"/>
        <v>700–799</v>
      </c>
      <c r="R1976" s="1">
        <f>Cleaned_Data[[#This Row],[ residential_assets_value]]+Cleaned_Data[[#This Row],[ commercial_assets_value]]+Cleaned_Data[[#This Row],[ luxury_assets_value]]</f>
        <v>24400000</v>
      </c>
      <c r="S1976" s="1">
        <f>Cleaned_Data[[#This Row],[ income_annum]]+Cleaned_Data[[#This Row],[ residential_assets_value]]+Cleaned_Data[[#This Row],[ commercial_assets_value]]+Cleaned_Data[[#This Row],[ luxury_assets_value]]</f>
        <v>29000000</v>
      </c>
      <c r="T1976" s="1" t="str">
        <f t="shared" si="122"/>
        <v>2–3 Cr</v>
      </c>
      <c r="U1976" s="12">
        <f t="shared" si="123"/>
        <v>2500000</v>
      </c>
      <c r="V1976" s="1" t="str">
        <f>IF(Cleaned_Data[[#This Row],[EMI_Estimate]]&lt;50000, "50K", IF(Cleaned_Data[[#This Row],[EMI_Estimate]]&lt;100000, "50K-1L", IF(Cleaned_Data[[#This Row],[EMI_Estimate]]&lt;150000, "1L-1.5L", IF(Cleaned_Data[[#This Row],[EMI_Estimate]]&lt;200000,"1.5-2L", "&gt;2L"))))</f>
        <v>&gt;2L</v>
      </c>
    </row>
    <row r="1977" spans="1:22" x14ac:dyDescent="0.35">
      <c r="A1977">
        <v>1976</v>
      </c>
      <c r="B1977">
        <v>4</v>
      </c>
      <c r="C1977" t="s">
        <v>22</v>
      </c>
      <c r="D1977" t="s">
        <v>20</v>
      </c>
      <c r="E1977">
        <v>4700000</v>
      </c>
      <c r="F1977" t="str">
        <f t="shared" si="120"/>
        <v>&gt;20 Lakh</v>
      </c>
      <c r="G1977">
        <v>10300000</v>
      </c>
      <c r="H1977">
        <v>12</v>
      </c>
      <c r="I1977">
        <v>710</v>
      </c>
      <c r="J1977" s="1">
        <v>7500000</v>
      </c>
      <c r="K1977" s="1">
        <v>7700000</v>
      </c>
      <c r="L1977" s="1">
        <v>16900000</v>
      </c>
      <c r="M1977" s="1">
        <v>6600000</v>
      </c>
      <c r="N1977" s="1" t="s">
        <v>21</v>
      </c>
      <c r="O1977" s="1">
        <f>Cleaned_Data[[#This Row],[ loan_amount]]-Cleaned_Data[[#This Row],[ bank_asset_value]]</f>
        <v>3700000</v>
      </c>
      <c r="P1977" s="1">
        <f>Cleaned_Data[[#This Row],[ loan_amount]]</f>
        <v>10300000</v>
      </c>
      <c r="Q1977" s="1" t="str">
        <f t="shared" si="121"/>
        <v>700–799</v>
      </c>
      <c r="R1977" s="1">
        <f>Cleaned_Data[[#This Row],[ residential_assets_value]]+Cleaned_Data[[#This Row],[ commercial_assets_value]]+Cleaned_Data[[#This Row],[ luxury_assets_value]]</f>
        <v>32100000</v>
      </c>
      <c r="S1977" s="1">
        <f>Cleaned_Data[[#This Row],[ income_annum]]+Cleaned_Data[[#This Row],[ residential_assets_value]]+Cleaned_Data[[#This Row],[ commercial_assets_value]]+Cleaned_Data[[#This Row],[ luxury_assets_value]]</f>
        <v>36800000</v>
      </c>
      <c r="T1977" s="1" t="str">
        <f t="shared" si="122"/>
        <v>3–4 Cr</v>
      </c>
      <c r="U1977" s="12">
        <f t="shared" si="123"/>
        <v>858333</v>
      </c>
      <c r="V1977" s="1" t="str">
        <f>IF(Cleaned_Data[[#This Row],[EMI_Estimate]]&lt;50000, "50K", IF(Cleaned_Data[[#This Row],[EMI_Estimate]]&lt;100000, "50K-1L", IF(Cleaned_Data[[#This Row],[EMI_Estimate]]&lt;150000, "1L-1.5L", IF(Cleaned_Data[[#This Row],[EMI_Estimate]]&lt;200000,"1.5-2L", "&gt;2L"))))</f>
        <v>&gt;2L</v>
      </c>
    </row>
    <row r="1978" spans="1:22" x14ac:dyDescent="0.35">
      <c r="A1978">
        <v>1977</v>
      </c>
      <c r="B1978">
        <v>0</v>
      </c>
      <c r="C1978" t="s">
        <v>19</v>
      </c>
      <c r="D1978" t="s">
        <v>23</v>
      </c>
      <c r="E1978">
        <v>900000</v>
      </c>
      <c r="F1978" t="str">
        <f t="shared" si="120"/>
        <v>5-10 Lakh</v>
      </c>
      <c r="G1978">
        <v>3500000</v>
      </c>
      <c r="H1978">
        <v>6</v>
      </c>
      <c r="I1978">
        <v>331</v>
      </c>
      <c r="J1978" s="1">
        <v>2400000</v>
      </c>
      <c r="K1978" s="1">
        <v>1400000</v>
      </c>
      <c r="L1978" s="1">
        <v>3500000</v>
      </c>
      <c r="M1978" s="1">
        <v>1100000</v>
      </c>
      <c r="N1978" s="1" t="s">
        <v>24</v>
      </c>
      <c r="O1978" s="1">
        <f>Cleaned_Data[[#This Row],[ loan_amount]]-Cleaned_Data[[#This Row],[ bank_asset_value]]</f>
        <v>2400000</v>
      </c>
      <c r="P1978" s="1">
        <f>Cleaned_Data[[#This Row],[ loan_amount]]</f>
        <v>3500000</v>
      </c>
      <c r="Q1978" s="1" t="str">
        <f t="shared" si="121"/>
        <v>300–499</v>
      </c>
      <c r="R1978" s="1">
        <f>Cleaned_Data[[#This Row],[ residential_assets_value]]+Cleaned_Data[[#This Row],[ commercial_assets_value]]+Cleaned_Data[[#This Row],[ luxury_assets_value]]</f>
        <v>7300000</v>
      </c>
      <c r="S1978" s="1">
        <f>Cleaned_Data[[#This Row],[ income_annum]]+Cleaned_Data[[#This Row],[ residential_assets_value]]+Cleaned_Data[[#This Row],[ commercial_assets_value]]+Cleaned_Data[[#This Row],[ luxury_assets_value]]</f>
        <v>8200000</v>
      </c>
      <c r="T1978" s="1" t="str">
        <f t="shared" si="122"/>
        <v>&lt;1 Cr</v>
      </c>
      <c r="U1978" s="12">
        <f t="shared" si="123"/>
        <v>583333</v>
      </c>
      <c r="V1978" s="1" t="str">
        <f>IF(Cleaned_Data[[#This Row],[EMI_Estimate]]&lt;50000, "50K", IF(Cleaned_Data[[#This Row],[EMI_Estimate]]&lt;100000, "50K-1L", IF(Cleaned_Data[[#This Row],[EMI_Estimate]]&lt;150000, "1L-1.5L", IF(Cleaned_Data[[#This Row],[EMI_Estimate]]&lt;200000,"1.5-2L", "&gt;2L"))))</f>
        <v>&gt;2L</v>
      </c>
    </row>
    <row r="1979" spans="1:22" x14ac:dyDescent="0.35">
      <c r="A1979">
        <v>1978</v>
      </c>
      <c r="B1979">
        <v>1</v>
      </c>
      <c r="C1979" t="s">
        <v>22</v>
      </c>
      <c r="D1979" t="s">
        <v>20</v>
      </c>
      <c r="E1979">
        <v>2400000</v>
      </c>
      <c r="F1979" t="str">
        <f t="shared" si="120"/>
        <v>&gt;20 Lakh</v>
      </c>
      <c r="G1979">
        <v>7600000</v>
      </c>
      <c r="H1979">
        <v>12</v>
      </c>
      <c r="I1979">
        <v>372</v>
      </c>
      <c r="J1979" s="1">
        <v>5700000</v>
      </c>
      <c r="K1979" s="1">
        <v>4400000</v>
      </c>
      <c r="L1979" s="1">
        <v>6600000</v>
      </c>
      <c r="M1979" s="1">
        <v>1400000</v>
      </c>
      <c r="N1979" s="1" t="s">
        <v>24</v>
      </c>
      <c r="O1979" s="1">
        <f>Cleaned_Data[[#This Row],[ loan_amount]]-Cleaned_Data[[#This Row],[ bank_asset_value]]</f>
        <v>6200000</v>
      </c>
      <c r="P1979" s="1">
        <f>Cleaned_Data[[#This Row],[ loan_amount]]</f>
        <v>7600000</v>
      </c>
      <c r="Q1979" s="1" t="str">
        <f t="shared" si="121"/>
        <v>300–499</v>
      </c>
      <c r="R1979" s="1">
        <f>Cleaned_Data[[#This Row],[ residential_assets_value]]+Cleaned_Data[[#This Row],[ commercial_assets_value]]+Cleaned_Data[[#This Row],[ luxury_assets_value]]</f>
        <v>16700000</v>
      </c>
      <c r="S1979" s="1">
        <f>Cleaned_Data[[#This Row],[ income_annum]]+Cleaned_Data[[#This Row],[ residential_assets_value]]+Cleaned_Data[[#This Row],[ commercial_assets_value]]+Cleaned_Data[[#This Row],[ luxury_assets_value]]</f>
        <v>19100000</v>
      </c>
      <c r="T1979" s="1" t="str">
        <f t="shared" si="122"/>
        <v>1–2 Cr</v>
      </c>
      <c r="U1979" s="12">
        <f t="shared" si="123"/>
        <v>633333</v>
      </c>
      <c r="V1979" s="1" t="str">
        <f>IF(Cleaned_Data[[#This Row],[EMI_Estimate]]&lt;50000, "50K", IF(Cleaned_Data[[#This Row],[EMI_Estimate]]&lt;100000, "50K-1L", IF(Cleaned_Data[[#This Row],[EMI_Estimate]]&lt;150000, "1L-1.5L", IF(Cleaned_Data[[#This Row],[EMI_Estimate]]&lt;200000,"1.5-2L", "&gt;2L"))))</f>
        <v>&gt;2L</v>
      </c>
    </row>
    <row r="1980" spans="1:22" x14ac:dyDescent="0.35">
      <c r="A1980">
        <v>1979</v>
      </c>
      <c r="B1980">
        <v>0</v>
      </c>
      <c r="C1980" t="s">
        <v>22</v>
      </c>
      <c r="D1980" t="s">
        <v>23</v>
      </c>
      <c r="E1980">
        <v>3900000</v>
      </c>
      <c r="F1980" t="str">
        <f t="shared" si="120"/>
        <v>&gt;20 Lakh</v>
      </c>
      <c r="G1980">
        <v>9600000</v>
      </c>
      <c r="H1980">
        <v>10</v>
      </c>
      <c r="I1980">
        <v>783</v>
      </c>
      <c r="J1980" s="1">
        <v>9900000</v>
      </c>
      <c r="K1980" s="1">
        <v>2100000</v>
      </c>
      <c r="L1980" s="1">
        <v>10900000</v>
      </c>
      <c r="M1980" s="1">
        <v>3900000</v>
      </c>
      <c r="N1980" s="1" t="s">
        <v>21</v>
      </c>
      <c r="O1980" s="1">
        <f>Cleaned_Data[[#This Row],[ loan_amount]]-Cleaned_Data[[#This Row],[ bank_asset_value]]</f>
        <v>5700000</v>
      </c>
      <c r="P1980" s="1">
        <f>Cleaned_Data[[#This Row],[ loan_amount]]</f>
        <v>9600000</v>
      </c>
      <c r="Q1980" s="1" t="str">
        <f t="shared" si="121"/>
        <v>700–799</v>
      </c>
      <c r="R1980" s="1">
        <f>Cleaned_Data[[#This Row],[ residential_assets_value]]+Cleaned_Data[[#This Row],[ commercial_assets_value]]+Cleaned_Data[[#This Row],[ luxury_assets_value]]</f>
        <v>22900000</v>
      </c>
      <c r="S1980" s="1">
        <f>Cleaned_Data[[#This Row],[ income_annum]]+Cleaned_Data[[#This Row],[ residential_assets_value]]+Cleaned_Data[[#This Row],[ commercial_assets_value]]+Cleaned_Data[[#This Row],[ luxury_assets_value]]</f>
        <v>26800000</v>
      </c>
      <c r="T1980" s="1" t="str">
        <f t="shared" si="122"/>
        <v>2–3 Cr</v>
      </c>
      <c r="U1980" s="12">
        <f t="shared" si="123"/>
        <v>960000</v>
      </c>
      <c r="V1980" s="1" t="str">
        <f>IF(Cleaned_Data[[#This Row],[EMI_Estimate]]&lt;50000, "50K", IF(Cleaned_Data[[#This Row],[EMI_Estimate]]&lt;100000, "50K-1L", IF(Cleaned_Data[[#This Row],[EMI_Estimate]]&lt;150000, "1L-1.5L", IF(Cleaned_Data[[#This Row],[EMI_Estimate]]&lt;200000,"1.5-2L", "&gt;2L"))))</f>
        <v>&gt;2L</v>
      </c>
    </row>
    <row r="1981" spans="1:22" x14ac:dyDescent="0.35">
      <c r="A1981">
        <v>1980</v>
      </c>
      <c r="B1981">
        <v>0</v>
      </c>
      <c r="C1981" t="s">
        <v>19</v>
      </c>
      <c r="D1981" t="s">
        <v>20</v>
      </c>
      <c r="E1981">
        <v>8300000</v>
      </c>
      <c r="F1981" t="str">
        <f t="shared" si="120"/>
        <v>&gt;20 Lakh</v>
      </c>
      <c r="G1981">
        <v>31400000</v>
      </c>
      <c r="H1981">
        <v>18</v>
      </c>
      <c r="I1981">
        <v>558</v>
      </c>
      <c r="J1981" s="1">
        <v>13300000</v>
      </c>
      <c r="K1981" s="1">
        <v>2900000</v>
      </c>
      <c r="L1981" s="1">
        <v>25900000</v>
      </c>
      <c r="M1981" s="1">
        <v>6300000</v>
      </c>
      <c r="N1981" s="1" t="s">
        <v>21</v>
      </c>
      <c r="O1981" s="1">
        <f>Cleaned_Data[[#This Row],[ loan_amount]]-Cleaned_Data[[#This Row],[ bank_asset_value]]</f>
        <v>25100000</v>
      </c>
      <c r="P1981" s="1">
        <f>Cleaned_Data[[#This Row],[ loan_amount]]</f>
        <v>31400000</v>
      </c>
      <c r="Q1981" s="1" t="str">
        <f t="shared" si="121"/>
        <v>500–599</v>
      </c>
      <c r="R1981" s="1">
        <f>Cleaned_Data[[#This Row],[ residential_assets_value]]+Cleaned_Data[[#This Row],[ commercial_assets_value]]+Cleaned_Data[[#This Row],[ luxury_assets_value]]</f>
        <v>42100000</v>
      </c>
      <c r="S1981" s="1">
        <f>Cleaned_Data[[#This Row],[ income_annum]]+Cleaned_Data[[#This Row],[ residential_assets_value]]+Cleaned_Data[[#This Row],[ commercial_assets_value]]+Cleaned_Data[[#This Row],[ luxury_assets_value]]</f>
        <v>50400000</v>
      </c>
      <c r="T1981" s="1" t="str">
        <f t="shared" si="122"/>
        <v>&gt;4 Cr</v>
      </c>
      <c r="U1981" s="12">
        <f t="shared" si="123"/>
        <v>1744444</v>
      </c>
      <c r="V1981" s="1" t="str">
        <f>IF(Cleaned_Data[[#This Row],[EMI_Estimate]]&lt;50000, "50K", IF(Cleaned_Data[[#This Row],[EMI_Estimate]]&lt;100000, "50K-1L", IF(Cleaned_Data[[#This Row],[EMI_Estimate]]&lt;150000, "1L-1.5L", IF(Cleaned_Data[[#This Row],[EMI_Estimate]]&lt;200000,"1.5-2L", "&gt;2L"))))</f>
        <v>&gt;2L</v>
      </c>
    </row>
    <row r="1982" spans="1:22" x14ac:dyDescent="0.35">
      <c r="A1982">
        <v>1981</v>
      </c>
      <c r="B1982">
        <v>4</v>
      </c>
      <c r="C1982" t="s">
        <v>19</v>
      </c>
      <c r="D1982" t="s">
        <v>23</v>
      </c>
      <c r="E1982">
        <v>4700000</v>
      </c>
      <c r="F1982" t="str">
        <f t="shared" si="120"/>
        <v>&gt;20 Lakh</v>
      </c>
      <c r="G1982">
        <v>13000000</v>
      </c>
      <c r="H1982">
        <v>6</v>
      </c>
      <c r="I1982">
        <v>552</v>
      </c>
      <c r="J1982" s="1">
        <v>5600000</v>
      </c>
      <c r="K1982" s="1">
        <v>8300000</v>
      </c>
      <c r="L1982" s="1">
        <v>11900000</v>
      </c>
      <c r="M1982" s="1">
        <v>2400000</v>
      </c>
      <c r="N1982" s="1" t="s">
        <v>21</v>
      </c>
      <c r="O1982" s="1">
        <f>Cleaned_Data[[#This Row],[ loan_amount]]-Cleaned_Data[[#This Row],[ bank_asset_value]]</f>
        <v>10600000</v>
      </c>
      <c r="P1982" s="1">
        <f>Cleaned_Data[[#This Row],[ loan_amount]]</f>
        <v>13000000</v>
      </c>
      <c r="Q1982" s="1" t="str">
        <f t="shared" si="121"/>
        <v>500–599</v>
      </c>
      <c r="R1982" s="1">
        <f>Cleaned_Data[[#This Row],[ residential_assets_value]]+Cleaned_Data[[#This Row],[ commercial_assets_value]]+Cleaned_Data[[#This Row],[ luxury_assets_value]]</f>
        <v>25800000</v>
      </c>
      <c r="S1982" s="1">
        <f>Cleaned_Data[[#This Row],[ income_annum]]+Cleaned_Data[[#This Row],[ residential_assets_value]]+Cleaned_Data[[#This Row],[ commercial_assets_value]]+Cleaned_Data[[#This Row],[ luxury_assets_value]]</f>
        <v>30500000</v>
      </c>
      <c r="T1982" s="1" t="str">
        <f t="shared" si="122"/>
        <v>3–4 Cr</v>
      </c>
      <c r="U1982" s="12">
        <f t="shared" si="123"/>
        <v>2166667</v>
      </c>
      <c r="V1982" s="1" t="str">
        <f>IF(Cleaned_Data[[#This Row],[EMI_Estimate]]&lt;50000, "50K", IF(Cleaned_Data[[#This Row],[EMI_Estimate]]&lt;100000, "50K-1L", IF(Cleaned_Data[[#This Row],[EMI_Estimate]]&lt;150000, "1L-1.5L", IF(Cleaned_Data[[#This Row],[EMI_Estimate]]&lt;200000,"1.5-2L", "&gt;2L"))))</f>
        <v>&gt;2L</v>
      </c>
    </row>
    <row r="1983" spans="1:22" x14ac:dyDescent="0.35">
      <c r="A1983">
        <v>1982</v>
      </c>
      <c r="B1983">
        <v>4</v>
      </c>
      <c r="C1983" t="s">
        <v>22</v>
      </c>
      <c r="D1983" t="s">
        <v>20</v>
      </c>
      <c r="E1983">
        <v>3900000</v>
      </c>
      <c r="F1983" t="str">
        <f t="shared" si="120"/>
        <v>&gt;20 Lakh</v>
      </c>
      <c r="G1983">
        <v>10600000</v>
      </c>
      <c r="H1983">
        <v>20</v>
      </c>
      <c r="I1983">
        <v>544</v>
      </c>
      <c r="J1983" s="1">
        <v>4100000</v>
      </c>
      <c r="K1983" s="1">
        <v>3100000</v>
      </c>
      <c r="L1983" s="1">
        <v>10900000</v>
      </c>
      <c r="M1983" s="1">
        <v>4900000</v>
      </c>
      <c r="N1983" s="1" t="s">
        <v>24</v>
      </c>
      <c r="O1983" s="1">
        <f>Cleaned_Data[[#This Row],[ loan_amount]]-Cleaned_Data[[#This Row],[ bank_asset_value]]</f>
        <v>5700000</v>
      </c>
      <c r="P1983" s="1">
        <f>Cleaned_Data[[#This Row],[ loan_amount]]</f>
        <v>10600000</v>
      </c>
      <c r="Q1983" s="1" t="str">
        <f t="shared" si="121"/>
        <v>500–599</v>
      </c>
      <c r="R1983" s="1">
        <f>Cleaned_Data[[#This Row],[ residential_assets_value]]+Cleaned_Data[[#This Row],[ commercial_assets_value]]+Cleaned_Data[[#This Row],[ luxury_assets_value]]</f>
        <v>18100000</v>
      </c>
      <c r="S1983" s="1">
        <f>Cleaned_Data[[#This Row],[ income_annum]]+Cleaned_Data[[#This Row],[ residential_assets_value]]+Cleaned_Data[[#This Row],[ commercial_assets_value]]+Cleaned_Data[[#This Row],[ luxury_assets_value]]</f>
        <v>22000000</v>
      </c>
      <c r="T1983" s="1" t="str">
        <f t="shared" si="122"/>
        <v>2–3 Cr</v>
      </c>
      <c r="U1983" s="12">
        <f t="shared" si="123"/>
        <v>530000</v>
      </c>
      <c r="V1983" s="1" t="str">
        <f>IF(Cleaned_Data[[#This Row],[EMI_Estimate]]&lt;50000, "50K", IF(Cleaned_Data[[#This Row],[EMI_Estimate]]&lt;100000, "50K-1L", IF(Cleaned_Data[[#This Row],[EMI_Estimate]]&lt;150000, "1L-1.5L", IF(Cleaned_Data[[#This Row],[EMI_Estimate]]&lt;200000,"1.5-2L", "&gt;2L"))))</f>
        <v>&gt;2L</v>
      </c>
    </row>
    <row r="1984" spans="1:22" x14ac:dyDescent="0.35">
      <c r="A1984">
        <v>1983</v>
      </c>
      <c r="B1984">
        <v>2</v>
      </c>
      <c r="C1984" t="s">
        <v>22</v>
      </c>
      <c r="D1984" t="s">
        <v>20</v>
      </c>
      <c r="E1984">
        <v>400000</v>
      </c>
      <c r="F1984" t="str">
        <f t="shared" si="120"/>
        <v>&lt;5 Lakh</v>
      </c>
      <c r="G1984">
        <v>1000000</v>
      </c>
      <c r="H1984">
        <v>6</v>
      </c>
      <c r="I1984">
        <v>425</v>
      </c>
      <c r="J1984" s="1">
        <v>800000</v>
      </c>
      <c r="K1984" s="1">
        <v>300000</v>
      </c>
      <c r="L1984" s="1">
        <v>800000</v>
      </c>
      <c r="M1984" s="1">
        <v>200000</v>
      </c>
      <c r="N1984" s="1" t="s">
        <v>24</v>
      </c>
      <c r="O1984" s="1">
        <f>Cleaned_Data[[#This Row],[ loan_amount]]-Cleaned_Data[[#This Row],[ bank_asset_value]]</f>
        <v>800000</v>
      </c>
      <c r="P1984" s="1">
        <f>Cleaned_Data[[#This Row],[ loan_amount]]</f>
        <v>1000000</v>
      </c>
      <c r="Q1984" s="1" t="str">
        <f t="shared" si="121"/>
        <v>300–499</v>
      </c>
      <c r="R1984" s="1">
        <f>Cleaned_Data[[#This Row],[ residential_assets_value]]+Cleaned_Data[[#This Row],[ commercial_assets_value]]+Cleaned_Data[[#This Row],[ luxury_assets_value]]</f>
        <v>1900000</v>
      </c>
      <c r="S1984" s="1">
        <f>Cleaned_Data[[#This Row],[ income_annum]]+Cleaned_Data[[#This Row],[ residential_assets_value]]+Cleaned_Data[[#This Row],[ commercial_assets_value]]+Cleaned_Data[[#This Row],[ luxury_assets_value]]</f>
        <v>2300000</v>
      </c>
      <c r="T1984" s="1" t="str">
        <f t="shared" si="122"/>
        <v>&lt;1 Cr</v>
      </c>
      <c r="U1984" s="12">
        <f t="shared" si="123"/>
        <v>166667</v>
      </c>
      <c r="V1984" s="1" t="str">
        <f>IF(Cleaned_Data[[#This Row],[EMI_Estimate]]&lt;50000, "50K", IF(Cleaned_Data[[#This Row],[EMI_Estimate]]&lt;100000, "50K-1L", IF(Cleaned_Data[[#This Row],[EMI_Estimate]]&lt;150000, "1L-1.5L", IF(Cleaned_Data[[#This Row],[EMI_Estimate]]&lt;200000,"1.5-2L", "&gt;2L"))))</f>
        <v>1.5-2L</v>
      </c>
    </row>
    <row r="1985" spans="1:22" x14ac:dyDescent="0.35">
      <c r="A1985">
        <v>1984</v>
      </c>
      <c r="B1985">
        <v>2</v>
      </c>
      <c r="C1985" t="s">
        <v>22</v>
      </c>
      <c r="D1985" t="s">
        <v>23</v>
      </c>
      <c r="E1985">
        <v>1700000</v>
      </c>
      <c r="F1985" t="str">
        <f t="shared" si="120"/>
        <v>15-20 Lakh</v>
      </c>
      <c r="G1985">
        <v>5100000</v>
      </c>
      <c r="H1985">
        <v>18</v>
      </c>
      <c r="I1985">
        <v>321</v>
      </c>
      <c r="J1985" s="1">
        <v>2000000</v>
      </c>
      <c r="K1985" s="1">
        <v>2800000</v>
      </c>
      <c r="L1985" s="1">
        <v>5100000</v>
      </c>
      <c r="M1985" s="1">
        <v>1500000</v>
      </c>
      <c r="N1985" s="1" t="s">
        <v>24</v>
      </c>
      <c r="O1985" s="1">
        <f>Cleaned_Data[[#This Row],[ loan_amount]]-Cleaned_Data[[#This Row],[ bank_asset_value]]</f>
        <v>3600000</v>
      </c>
      <c r="P1985" s="1">
        <f>Cleaned_Data[[#This Row],[ loan_amount]]</f>
        <v>5100000</v>
      </c>
      <c r="Q1985" s="1" t="str">
        <f t="shared" si="121"/>
        <v>300–499</v>
      </c>
      <c r="R1985" s="1">
        <f>Cleaned_Data[[#This Row],[ residential_assets_value]]+Cleaned_Data[[#This Row],[ commercial_assets_value]]+Cleaned_Data[[#This Row],[ luxury_assets_value]]</f>
        <v>9900000</v>
      </c>
      <c r="S1985" s="1">
        <f>Cleaned_Data[[#This Row],[ income_annum]]+Cleaned_Data[[#This Row],[ residential_assets_value]]+Cleaned_Data[[#This Row],[ commercial_assets_value]]+Cleaned_Data[[#This Row],[ luxury_assets_value]]</f>
        <v>11600000</v>
      </c>
      <c r="T1985" s="1" t="str">
        <f t="shared" si="122"/>
        <v>1–2 Cr</v>
      </c>
      <c r="U1985" s="12">
        <f t="shared" si="123"/>
        <v>283333</v>
      </c>
      <c r="V1985" s="1" t="str">
        <f>IF(Cleaned_Data[[#This Row],[EMI_Estimate]]&lt;50000, "50K", IF(Cleaned_Data[[#This Row],[EMI_Estimate]]&lt;100000, "50K-1L", IF(Cleaned_Data[[#This Row],[EMI_Estimate]]&lt;150000, "1L-1.5L", IF(Cleaned_Data[[#This Row],[EMI_Estimate]]&lt;200000,"1.5-2L", "&gt;2L"))))</f>
        <v>&gt;2L</v>
      </c>
    </row>
    <row r="1986" spans="1:22" x14ac:dyDescent="0.35">
      <c r="A1986">
        <v>1985</v>
      </c>
      <c r="B1986">
        <v>2</v>
      </c>
      <c r="C1986" t="s">
        <v>19</v>
      </c>
      <c r="D1986" t="s">
        <v>23</v>
      </c>
      <c r="E1986">
        <v>6100000</v>
      </c>
      <c r="F1986" t="str">
        <f t="shared" ref="F1986:F2049" si="124">IF(E1986&lt;500000, "&lt;5 Lakh",
 IF(E1986&lt;1000000, "5-10 Lakh",
 IF(E1986&lt;1500000, "10-15 Lakh",
 IF(E1986&lt;2000000, "15-20 Lakh", "&gt;20 Lakh"))))</f>
        <v>&gt;20 Lakh</v>
      </c>
      <c r="G1986">
        <v>15500000</v>
      </c>
      <c r="H1986">
        <v>8</v>
      </c>
      <c r="I1986">
        <v>758</v>
      </c>
      <c r="J1986" s="1">
        <v>8900000</v>
      </c>
      <c r="K1986" s="1">
        <v>4000000</v>
      </c>
      <c r="L1986" s="1">
        <v>13300000</v>
      </c>
      <c r="M1986" s="1">
        <v>7200000</v>
      </c>
      <c r="N1986" s="1" t="s">
        <v>21</v>
      </c>
      <c r="O1986" s="1">
        <f>Cleaned_Data[[#This Row],[ loan_amount]]-Cleaned_Data[[#This Row],[ bank_asset_value]]</f>
        <v>8300000</v>
      </c>
      <c r="P1986" s="1">
        <f>Cleaned_Data[[#This Row],[ loan_amount]]</f>
        <v>15500000</v>
      </c>
      <c r="Q1986" s="1" t="str">
        <f t="shared" ref="Q1986:Q2049" si="125">IF(I1986&lt;500,"300–499",IF(I1986&lt;600,"500–599",IF(I1986&lt;700,"600–699",IF(I1986&lt;800,"700–799","800+"))))</f>
        <v>700–799</v>
      </c>
      <c r="R1986" s="1">
        <f>Cleaned_Data[[#This Row],[ residential_assets_value]]+Cleaned_Data[[#This Row],[ commercial_assets_value]]+Cleaned_Data[[#This Row],[ luxury_assets_value]]</f>
        <v>26200000</v>
      </c>
      <c r="S1986" s="1">
        <f>Cleaned_Data[[#This Row],[ income_annum]]+Cleaned_Data[[#This Row],[ residential_assets_value]]+Cleaned_Data[[#This Row],[ commercial_assets_value]]+Cleaned_Data[[#This Row],[ luxury_assets_value]]</f>
        <v>32300000</v>
      </c>
      <c r="T1986" s="1" t="str">
        <f t="shared" ref="T1986:T2049" si="126">IF(S1986&lt;10000000, "&lt;1 Cr", IF(S1986&lt;20000000, "1–2 Cr", IF(S1986&lt;30000000, "2–3 Cr", IF(S1986&lt;40000000, "3–4 Cr", "&gt;4 Cr"))))</f>
        <v>3–4 Cr</v>
      </c>
      <c r="U1986" s="12">
        <f t="shared" ref="U1986:U2049" si="127">ROUND(G1986/H1986, 0)</f>
        <v>1937500</v>
      </c>
      <c r="V1986" s="1" t="str">
        <f>IF(Cleaned_Data[[#This Row],[EMI_Estimate]]&lt;50000, "50K", IF(Cleaned_Data[[#This Row],[EMI_Estimate]]&lt;100000, "50K-1L", IF(Cleaned_Data[[#This Row],[EMI_Estimate]]&lt;150000, "1L-1.5L", IF(Cleaned_Data[[#This Row],[EMI_Estimate]]&lt;200000,"1.5-2L", "&gt;2L"))))</f>
        <v>&gt;2L</v>
      </c>
    </row>
    <row r="1987" spans="1:22" x14ac:dyDescent="0.35">
      <c r="A1987">
        <v>1986</v>
      </c>
      <c r="B1987">
        <v>5</v>
      </c>
      <c r="C1987" t="s">
        <v>19</v>
      </c>
      <c r="D1987" t="s">
        <v>23</v>
      </c>
      <c r="E1987">
        <v>7300000</v>
      </c>
      <c r="F1987" t="str">
        <f t="shared" si="124"/>
        <v>&gt;20 Lakh</v>
      </c>
      <c r="G1987">
        <v>19600000</v>
      </c>
      <c r="H1987">
        <v>10</v>
      </c>
      <c r="I1987">
        <v>373</v>
      </c>
      <c r="J1987" s="1">
        <v>10400000</v>
      </c>
      <c r="K1987" s="1">
        <v>4700000</v>
      </c>
      <c r="L1987" s="1">
        <v>19500000</v>
      </c>
      <c r="M1987" s="1">
        <v>10600000</v>
      </c>
      <c r="N1987" s="1" t="s">
        <v>24</v>
      </c>
      <c r="O1987" s="1">
        <f>Cleaned_Data[[#This Row],[ loan_amount]]-Cleaned_Data[[#This Row],[ bank_asset_value]]</f>
        <v>9000000</v>
      </c>
      <c r="P1987" s="1">
        <f>Cleaned_Data[[#This Row],[ loan_amount]]</f>
        <v>19600000</v>
      </c>
      <c r="Q1987" s="1" t="str">
        <f t="shared" si="125"/>
        <v>300–499</v>
      </c>
      <c r="R1987" s="1">
        <f>Cleaned_Data[[#This Row],[ residential_assets_value]]+Cleaned_Data[[#This Row],[ commercial_assets_value]]+Cleaned_Data[[#This Row],[ luxury_assets_value]]</f>
        <v>34600000</v>
      </c>
      <c r="S1987" s="1">
        <f>Cleaned_Data[[#This Row],[ income_annum]]+Cleaned_Data[[#This Row],[ residential_assets_value]]+Cleaned_Data[[#This Row],[ commercial_assets_value]]+Cleaned_Data[[#This Row],[ luxury_assets_value]]</f>
        <v>41900000</v>
      </c>
      <c r="T1987" s="1" t="str">
        <f t="shared" si="126"/>
        <v>&gt;4 Cr</v>
      </c>
      <c r="U1987" s="12">
        <f t="shared" si="127"/>
        <v>1960000</v>
      </c>
      <c r="V1987" s="1" t="str">
        <f>IF(Cleaned_Data[[#This Row],[EMI_Estimate]]&lt;50000, "50K", IF(Cleaned_Data[[#This Row],[EMI_Estimate]]&lt;100000, "50K-1L", IF(Cleaned_Data[[#This Row],[EMI_Estimate]]&lt;150000, "1L-1.5L", IF(Cleaned_Data[[#This Row],[EMI_Estimate]]&lt;200000,"1.5-2L", "&gt;2L"))))</f>
        <v>&gt;2L</v>
      </c>
    </row>
    <row r="1988" spans="1:22" x14ac:dyDescent="0.35">
      <c r="A1988">
        <v>1987</v>
      </c>
      <c r="B1988">
        <v>3</v>
      </c>
      <c r="C1988" t="s">
        <v>22</v>
      </c>
      <c r="D1988" t="s">
        <v>23</v>
      </c>
      <c r="E1988">
        <v>300000</v>
      </c>
      <c r="F1988" t="str">
        <f t="shared" si="124"/>
        <v>&lt;5 Lakh</v>
      </c>
      <c r="G1988">
        <v>500000</v>
      </c>
      <c r="H1988">
        <v>6</v>
      </c>
      <c r="I1988">
        <v>876</v>
      </c>
      <c r="J1988" s="1">
        <v>300000</v>
      </c>
      <c r="K1988" s="1">
        <v>100000</v>
      </c>
      <c r="L1988" s="1">
        <v>1100000</v>
      </c>
      <c r="M1988" s="1">
        <v>300000</v>
      </c>
      <c r="N1988" s="1" t="s">
        <v>21</v>
      </c>
      <c r="O1988" s="1">
        <f>Cleaned_Data[[#This Row],[ loan_amount]]-Cleaned_Data[[#This Row],[ bank_asset_value]]</f>
        <v>200000</v>
      </c>
      <c r="P1988" s="1">
        <f>Cleaned_Data[[#This Row],[ loan_amount]]</f>
        <v>500000</v>
      </c>
      <c r="Q1988" s="1" t="str">
        <f t="shared" si="125"/>
        <v>800+</v>
      </c>
      <c r="R1988" s="1">
        <f>Cleaned_Data[[#This Row],[ residential_assets_value]]+Cleaned_Data[[#This Row],[ commercial_assets_value]]+Cleaned_Data[[#This Row],[ luxury_assets_value]]</f>
        <v>1500000</v>
      </c>
      <c r="S1988" s="1">
        <f>Cleaned_Data[[#This Row],[ income_annum]]+Cleaned_Data[[#This Row],[ residential_assets_value]]+Cleaned_Data[[#This Row],[ commercial_assets_value]]+Cleaned_Data[[#This Row],[ luxury_assets_value]]</f>
        <v>1800000</v>
      </c>
      <c r="T1988" s="1" t="str">
        <f t="shared" si="126"/>
        <v>&lt;1 Cr</v>
      </c>
      <c r="U1988" s="12">
        <f t="shared" si="127"/>
        <v>83333</v>
      </c>
      <c r="V1988" s="1" t="str">
        <f>IF(Cleaned_Data[[#This Row],[EMI_Estimate]]&lt;50000, "50K", IF(Cleaned_Data[[#This Row],[EMI_Estimate]]&lt;100000, "50K-1L", IF(Cleaned_Data[[#This Row],[EMI_Estimate]]&lt;150000, "1L-1.5L", IF(Cleaned_Data[[#This Row],[EMI_Estimate]]&lt;200000,"1.5-2L", "&gt;2L"))))</f>
        <v>50K-1L</v>
      </c>
    </row>
    <row r="1989" spans="1:22" x14ac:dyDescent="0.35">
      <c r="A1989">
        <v>1988</v>
      </c>
      <c r="B1989">
        <v>2</v>
      </c>
      <c r="C1989" t="s">
        <v>22</v>
      </c>
      <c r="D1989" t="s">
        <v>20</v>
      </c>
      <c r="E1989">
        <v>4300000</v>
      </c>
      <c r="F1989" t="str">
        <f t="shared" si="124"/>
        <v>&gt;20 Lakh</v>
      </c>
      <c r="G1989">
        <v>14500000</v>
      </c>
      <c r="H1989">
        <v>10</v>
      </c>
      <c r="I1989">
        <v>594</v>
      </c>
      <c r="J1989" s="1">
        <v>11400000</v>
      </c>
      <c r="K1989" s="1">
        <v>700000</v>
      </c>
      <c r="L1989" s="1">
        <v>14000000</v>
      </c>
      <c r="M1989" s="1">
        <v>5300000</v>
      </c>
      <c r="N1989" s="1" t="s">
        <v>21</v>
      </c>
      <c r="O1989" s="1">
        <f>Cleaned_Data[[#This Row],[ loan_amount]]-Cleaned_Data[[#This Row],[ bank_asset_value]]</f>
        <v>9200000</v>
      </c>
      <c r="P1989" s="1">
        <f>Cleaned_Data[[#This Row],[ loan_amount]]</f>
        <v>14500000</v>
      </c>
      <c r="Q1989" s="1" t="str">
        <f t="shared" si="125"/>
        <v>500–599</v>
      </c>
      <c r="R1989" s="1">
        <f>Cleaned_Data[[#This Row],[ residential_assets_value]]+Cleaned_Data[[#This Row],[ commercial_assets_value]]+Cleaned_Data[[#This Row],[ luxury_assets_value]]</f>
        <v>26100000</v>
      </c>
      <c r="S1989" s="1">
        <f>Cleaned_Data[[#This Row],[ income_annum]]+Cleaned_Data[[#This Row],[ residential_assets_value]]+Cleaned_Data[[#This Row],[ commercial_assets_value]]+Cleaned_Data[[#This Row],[ luxury_assets_value]]</f>
        <v>30400000</v>
      </c>
      <c r="T1989" s="1" t="str">
        <f t="shared" si="126"/>
        <v>3–4 Cr</v>
      </c>
      <c r="U1989" s="12">
        <f t="shared" si="127"/>
        <v>1450000</v>
      </c>
      <c r="V1989" s="1" t="str">
        <f>IF(Cleaned_Data[[#This Row],[EMI_Estimate]]&lt;50000, "50K", IF(Cleaned_Data[[#This Row],[EMI_Estimate]]&lt;100000, "50K-1L", IF(Cleaned_Data[[#This Row],[EMI_Estimate]]&lt;150000, "1L-1.5L", IF(Cleaned_Data[[#This Row],[EMI_Estimate]]&lt;200000,"1.5-2L", "&gt;2L"))))</f>
        <v>&gt;2L</v>
      </c>
    </row>
    <row r="1990" spans="1:22" x14ac:dyDescent="0.35">
      <c r="A1990">
        <v>1989</v>
      </c>
      <c r="B1990">
        <v>3</v>
      </c>
      <c r="C1990" t="s">
        <v>22</v>
      </c>
      <c r="D1990" t="s">
        <v>20</v>
      </c>
      <c r="E1990">
        <v>7000000</v>
      </c>
      <c r="F1990" t="str">
        <f t="shared" si="124"/>
        <v>&gt;20 Lakh</v>
      </c>
      <c r="G1990">
        <v>18400000</v>
      </c>
      <c r="H1990">
        <v>18</v>
      </c>
      <c r="I1990">
        <v>837</v>
      </c>
      <c r="J1990" s="1">
        <v>2800000</v>
      </c>
      <c r="K1990" s="1">
        <v>7900000</v>
      </c>
      <c r="L1990" s="1">
        <v>15400000</v>
      </c>
      <c r="M1990" s="1">
        <v>5700000</v>
      </c>
      <c r="N1990" s="1" t="s">
        <v>21</v>
      </c>
      <c r="O1990" s="1">
        <f>Cleaned_Data[[#This Row],[ loan_amount]]-Cleaned_Data[[#This Row],[ bank_asset_value]]</f>
        <v>12700000</v>
      </c>
      <c r="P1990" s="1">
        <f>Cleaned_Data[[#This Row],[ loan_amount]]</f>
        <v>18400000</v>
      </c>
      <c r="Q1990" s="1" t="str">
        <f t="shared" si="125"/>
        <v>800+</v>
      </c>
      <c r="R1990" s="1">
        <f>Cleaned_Data[[#This Row],[ residential_assets_value]]+Cleaned_Data[[#This Row],[ commercial_assets_value]]+Cleaned_Data[[#This Row],[ luxury_assets_value]]</f>
        <v>26100000</v>
      </c>
      <c r="S1990" s="1">
        <f>Cleaned_Data[[#This Row],[ income_annum]]+Cleaned_Data[[#This Row],[ residential_assets_value]]+Cleaned_Data[[#This Row],[ commercial_assets_value]]+Cleaned_Data[[#This Row],[ luxury_assets_value]]</f>
        <v>33100000</v>
      </c>
      <c r="T1990" s="1" t="str">
        <f t="shared" si="126"/>
        <v>3–4 Cr</v>
      </c>
      <c r="U1990" s="12">
        <f t="shared" si="127"/>
        <v>1022222</v>
      </c>
      <c r="V1990" s="1" t="str">
        <f>IF(Cleaned_Data[[#This Row],[EMI_Estimate]]&lt;50000, "50K", IF(Cleaned_Data[[#This Row],[EMI_Estimate]]&lt;100000, "50K-1L", IF(Cleaned_Data[[#This Row],[EMI_Estimate]]&lt;150000, "1L-1.5L", IF(Cleaned_Data[[#This Row],[EMI_Estimate]]&lt;200000,"1.5-2L", "&gt;2L"))))</f>
        <v>&gt;2L</v>
      </c>
    </row>
    <row r="1991" spans="1:22" x14ac:dyDescent="0.35">
      <c r="A1991">
        <v>1990</v>
      </c>
      <c r="B1991">
        <v>0</v>
      </c>
      <c r="C1991" t="s">
        <v>22</v>
      </c>
      <c r="D1991" t="s">
        <v>23</v>
      </c>
      <c r="E1991">
        <v>4900000</v>
      </c>
      <c r="F1991" t="str">
        <f t="shared" si="124"/>
        <v>&gt;20 Lakh</v>
      </c>
      <c r="G1991">
        <v>16500000</v>
      </c>
      <c r="H1991">
        <v>4</v>
      </c>
      <c r="I1991">
        <v>600</v>
      </c>
      <c r="J1991" s="1">
        <v>11100000</v>
      </c>
      <c r="K1991" s="1">
        <v>2200000</v>
      </c>
      <c r="L1991" s="1">
        <v>12000000</v>
      </c>
      <c r="M1991" s="1">
        <v>6500000</v>
      </c>
      <c r="N1991" s="1" t="s">
        <v>21</v>
      </c>
      <c r="O1991" s="1">
        <f>Cleaned_Data[[#This Row],[ loan_amount]]-Cleaned_Data[[#This Row],[ bank_asset_value]]</f>
        <v>10000000</v>
      </c>
      <c r="P1991" s="1">
        <f>Cleaned_Data[[#This Row],[ loan_amount]]</f>
        <v>16500000</v>
      </c>
      <c r="Q1991" s="1" t="str">
        <f t="shared" si="125"/>
        <v>600–699</v>
      </c>
      <c r="R1991" s="1">
        <f>Cleaned_Data[[#This Row],[ residential_assets_value]]+Cleaned_Data[[#This Row],[ commercial_assets_value]]+Cleaned_Data[[#This Row],[ luxury_assets_value]]</f>
        <v>25300000</v>
      </c>
      <c r="S1991" s="1">
        <f>Cleaned_Data[[#This Row],[ income_annum]]+Cleaned_Data[[#This Row],[ residential_assets_value]]+Cleaned_Data[[#This Row],[ commercial_assets_value]]+Cleaned_Data[[#This Row],[ luxury_assets_value]]</f>
        <v>30200000</v>
      </c>
      <c r="T1991" s="1" t="str">
        <f t="shared" si="126"/>
        <v>3–4 Cr</v>
      </c>
      <c r="U1991" s="12">
        <f t="shared" si="127"/>
        <v>4125000</v>
      </c>
      <c r="V1991" s="1" t="str">
        <f>IF(Cleaned_Data[[#This Row],[EMI_Estimate]]&lt;50000, "50K", IF(Cleaned_Data[[#This Row],[EMI_Estimate]]&lt;100000, "50K-1L", IF(Cleaned_Data[[#This Row],[EMI_Estimate]]&lt;150000, "1L-1.5L", IF(Cleaned_Data[[#This Row],[EMI_Estimate]]&lt;200000,"1.5-2L", "&gt;2L"))))</f>
        <v>&gt;2L</v>
      </c>
    </row>
    <row r="1992" spans="1:22" x14ac:dyDescent="0.35">
      <c r="A1992">
        <v>1991</v>
      </c>
      <c r="B1992">
        <v>4</v>
      </c>
      <c r="C1992" t="s">
        <v>19</v>
      </c>
      <c r="D1992" t="s">
        <v>20</v>
      </c>
      <c r="E1992">
        <v>6200000</v>
      </c>
      <c r="F1992" t="str">
        <f t="shared" si="124"/>
        <v>&gt;20 Lakh</v>
      </c>
      <c r="G1992">
        <v>12400000</v>
      </c>
      <c r="H1992">
        <v>20</v>
      </c>
      <c r="I1992">
        <v>547</v>
      </c>
      <c r="J1992" s="1">
        <v>14200000</v>
      </c>
      <c r="K1992" s="1">
        <v>10800000</v>
      </c>
      <c r="L1992" s="1">
        <v>17200000</v>
      </c>
      <c r="M1992" s="1">
        <v>8000000</v>
      </c>
      <c r="N1992" s="1" t="s">
        <v>24</v>
      </c>
      <c r="O1992" s="1">
        <f>Cleaned_Data[[#This Row],[ loan_amount]]-Cleaned_Data[[#This Row],[ bank_asset_value]]</f>
        <v>4400000</v>
      </c>
      <c r="P1992" s="1">
        <f>Cleaned_Data[[#This Row],[ loan_amount]]</f>
        <v>12400000</v>
      </c>
      <c r="Q1992" s="1" t="str">
        <f t="shared" si="125"/>
        <v>500–599</v>
      </c>
      <c r="R1992" s="1">
        <f>Cleaned_Data[[#This Row],[ residential_assets_value]]+Cleaned_Data[[#This Row],[ commercial_assets_value]]+Cleaned_Data[[#This Row],[ luxury_assets_value]]</f>
        <v>42200000</v>
      </c>
      <c r="S1992" s="1">
        <f>Cleaned_Data[[#This Row],[ income_annum]]+Cleaned_Data[[#This Row],[ residential_assets_value]]+Cleaned_Data[[#This Row],[ commercial_assets_value]]+Cleaned_Data[[#This Row],[ luxury_assets_value]]</f>
        <v>48400000</v>
      </c>
      <c r="T1992" s="1" t="str">
        <f t="shared" si="126"/>
        <v>&gt;4 Cr</v>
      </c>
      <c r="U1992" s="12">
        <f t="shared" si="127"/>
        <v>620000</v>
      </c>
      <c r="V1992" s="1" t="str">
        <f>IF(Cleaned_Data[[#This Row],[EMI_Estimate]]&lt;50000, "50K", IF(Cleaned_Data[[#This Row],[EMI_Estimate]]&lt;100000, "50K-1L", IF(Cleaned_Data[[#This Row],[EMI_Estimate]]&lt;150000, "1L-1.5L", IF(Cleaned_Data[[#This Row],[EMI_Estimate]]&lt;200000,"1.5-2L", "&gt;2L"))))</f>
        <v>&gt;2L</v>
      </c>
    </row>
    <row r="1993" spans="1:22" x14ac:dyDescent="0.35">
      <c r="A1993">
        <v>1992</v>
      </c>
      <c r="B1993">
        <v>1</v>
      </c>
      <c r="C1993" t="s">
        <v>22</v>
      </c>
      <c r="D1993" t="s">
        <v>20</v>
      </c>
      <c r="E1993">
        <v>4100000</v>
      </c>
      <c r="F1993" t="str">
        <f t="shared" si="124"/>
        <v>&gt;20 Lakh</v>
      </c>
      <c r="G1993">
        <v>15800000</v>
      </c>
      <c r="H1993">
        <v>12</v>
      </c>
      <c r="I1993">
        <v>431</v>
      </c>
      <c r="J1993" s="1">
        <v>9700000</v>
      </c>
      <c r="K1993" s="1">
        <v>7300000</v>
      </c>
      <c r="L1993" s="1">
        <v>15200000</v>
      </c>
      <c r="M1993" s="1">
        <v>5700000</v>
      </c>
      <c r="N1993" s="1" t="s">
        <v>24</v>
      </c>
      <c r="O1993" s="1">
        <f>Cleaned_Data[[#This Row],[ loan_amount]]-Cleaned_Data[[#This Row],[ bank_asset_value]]</f>
        <v>10100000</v>
      </c>
      <c r="P1993" s="1">
        <f>Cleaned_Data[[#This Row],[ loan_amount]]</f>
        <v>15800000</v>
      </c>
      <c r="Q1993" s="1" t="str">
        <f t="shared" si="125"/>
        <v>300–499</v>
      </c>
      <c r="R1993" s="1">
        <f>Cleaned_Data[[#This Row],[ residential_assets_value]]+Cleaned_Data[[#This Row],[ commercial_assets_value]]+Cleaned_Data[[#This Row],[ luxury_assets_value]]</f>
        <v>32200000</v>
      </c>
      <c r="S1993" s="1">
        <f>Cleaned_Data[[#This Row],[ income_annum]]+Cleaned_Data[[#This Row],[ residential_assets_value]]+Cleaned_Data[[#This Row],[ commercial_assets_value]]+Cleaned_Data[[#This Row],[ luxury_assets_value]]</f>
        <v>36300000</v>
      </c>
      <c r="T1993" s="1" t="str">
        <f t="shared" si="126"/>
        <v>3–4 Cr</v>
      </c>
      <c r="U1993" s="12">
        <f t="shared" si="127"/>
        <v>1316667</v>
      </c>
      <c r="V1993" s="1" t="str">
        <f>IF(Cleaned_Data[[#This Row],[EMI_Estimate]]&lt;50000, "50K", IF(Cleaned_Data[[#This Row],[EMI_Estimate]]&lt;100000, "50K-1L", IF(Cleaned_Data[[#This Row],[EMI_Estimate]]&lt;150000, "1L-1.5L", IF(Cleaned_Data[[#This Row],[EMI_Estimate]]&lt;200000,"1.5-2L", "&gt;2L"))))</f>
        <v>&gt;2L</v>
      </c>
    </row>
    <row r="1994" spans="1:22" x14ac:dyDescent="0.35">
      <c r="A1994">
        <v>1993</v>
      </c>
      <c r="B1994">
        <v>0</v>
      </c>
      <c r="C1994" t="s">
        <v>22</v>
      </c>
      <c r="D1994" t="s">
        <v>23</v>
      </c>
      <c r="E1994">
        <v>7300000</v>
      </c>
      <c r="F1994" t="str">
        <f t="shared" si="124"/>
        <v>&gt;20 Lakh</v>
      </c>
      <c r="G1994">
        <v>22600000</v>
      </c>
      <c r="H1994">
        <v>12</v>
      </c>
      <c r="I1994">
        <v>851</v>
      </c>
      <c r="J1994" s="1">
        <v>3300000</v>
      </c>
      <c r="K1994" s="1">
        <v>3400000</v>
      </c>
      <c r="L1994" s="1">
        <v>24800000</v>
      </c>
      <c r="M1994" s="1">
        <v>5300000</v>
      </c>
      <c r="N1994" s="1" t="s">
        <v>21</v>
      </c>
      <c r="O1994" s="1">
        <f>Cleaned_Data[[#This Row],[ loan_amount]]-Cleaned_Data[[#This Row],[ bank_asset_value]]</f>
        <v>17300000</v>
      </c>
      <c r="P1994" s="1">
        <f>Cleaned_Data[[#This Row],[ loan_amount]]</f>
        <v>22600000</v>
      </c>
      <c r="Q1994" s="1" t="str">
        <f t="shared" si="125"/>
        <v>800+</v>
      </c>
      <c r="R1994" s="1">
        <f>Cleaned_Data[[#This Row],[ residential_assets_value]]+Cleaned_Data[[#This Row],[ commercial_assets_value]]+Cleaned_Data[[#This Row],[ luxury_assets_value]]</f>
        <v>31500000</v>
      </c>
      <c r="S1994" s="1">
        <f>Cleaned_Data[[#This Row],[ income_annum]]+Cleaned_Data[[#This Row],[ residential_assets_value]]+Cleaned_Data[[#This Row],[ commercial_assets_value]]+Cleaned_Data[[#This Row],[ luxury_assets_value]]</f>
        <v>38800000</v>
      </c>
      <c r="T1994" s="1" t="str">
        <f t="shared" si="126"/>
        <v>3–4 Cr</v>
      </c>
      <c r="U1994" s="12">
        <f t="shared" si="127"/>
        <v>1883333</v>
      </c>
      <c r="V1994" s="1" t="str">
        <f>IF(Cleaned_Data[[#This Row],[EMI_Estimate]]&lt;50000, "50K", IF(Cleaned_Data[[#This Row],[EMI_Estimate]]&lt;100000, "50K-1L", IF(Cleaned_Data[[#This Row],[EMI_Estimate]]&lt;150000, "1L-1.5L", IF(Cleaned_Data[[#This Row],[EMI_Estimate]]&lt;200000,"1.5-2L", "&gt;2L"))))</f>
        <v>&gt;2L</v>
      </c>
    </row>
    <row r="1995" spans="1:22" x14ac:dyDescent="0.35">
      <c r="A1995">
        <v>1994</v>
      </c>
      <c r="B1995">
        <v>4</v>
      </c>
      <c r="C1995" t="s">
        <v>22</v>
      </c>
      <c r="D1995" t="s">
        <v>23</v>
      </c>
      <c r="E1995">
        <v>9200000</v>
      </c>
      <c r="F1995" t="str">
        <f t="shared" si="124"/>
        <v>&gt;20 Lakh</v>
      </c>
      <c r="G1995">
        <v>28100000</v>
      </c>
      <c r="H1995">
        <v>12</v>
      </c>
      <c r="I1995">
        <v>760</v>
      </c>
      <c r="J1995" s="1">
        <v>23200000</v>
      </c>
      <c r="K1995" s="1">
        <v>9700000</v>
      </c>
      <c r="L1995" s="1">
        <v>22300000</v>
      </c>
      <c r="M1995" s="1">
        <v>12900000</v>
      </c>
      <c r="N1995" s="1" t="s">
        <v>21</v>
      </c>
      <c r="O1995" s="1">
        <f>Cleaned_Data[[#This Row],[ loan_amount]]-Cleaned_Data[[#This Row],[ bank_asset_value]]</f>
        <v>15200000</v>
      </c>
      <c r="P1995" s="1">
        <f>Cleaned_Data[[#This Row],[ loan_amount]]</f>
        <v>28100000</v>
      </c>
      <c r="Q1995" s="1" t="str">
        <f t="shared" si="125"/>
        <v>700–799</v>
      </c>
      <c r="R1995" s="1">
        <f>Cleaned_Data[[#This Row],[ residential_assets_value]]+Cleaned_Data[[#This Row],[ commercial_assets_value]]+Cleaned_Data[[#This Row],[ luxury_assets_value]]</f>
        <v>55200000</v>
      </c>
      <c r="S1995" s="1">
        <f>Cleaned_Data[[#This Row],[ income_annum]]+Cleaned_Data[[#This Row],[ residential_assets_value]]+Cleaned_Data[[#This Row],[ commercial_assets_value]]+Cleaned_Data[[#This Row],[ luxury_assets_value]]</f>
        <v>64400000</v>
      </c>
      <c r="T1995" s="1" t="str">
        <f t="shared" si="126"/>
        <v>&gt;4 Cr</v>
      </c>
      <c r="U1995" s="12">
        <f t="shared" si="127"/>
        <v>2341667</v>
      </c>
      <c r="V1995" s="1" t="str">
        <f>IF(Cleaned_Data[[#This Row],[EMI_Estimate]]&lt;50000, "50K", IF(Cleaned_Data[[#This Row],[EMI_Estimate]]&lt;100000, "50K-1L", IF(Cleaned_Data[[#This Row],[EMI_Estimate]]&lt;150000, "1L-1.5L", IF(Cleaned_Data[[#This Row],[EMI_Estimate]]&lt;200000,"1.5-2L", "&gt;2L"))))</f>
        <v>&gt;2L</v>
      </c>
    </row>
    <row r="1996" spans="1:22" x14ac:dyDescent="0.35">
      <c r="A1996">
        <v>1995</v>
      </c>
      <c r="B1996">
        <v>0</v>
      </c>
      <c r="C1996" t="s">
        <v>22</v>
      </c>
      <c r="D1996" t="s">
        <v>20</v>
      </c>
      <c r="E1996">
        <v>800000</v>
      </c>
      <c r="F1996" t="str">
        <f t="shared" si="124"/>
        <v>5-10 Lakh</v>
      </c>
      <c r="G1996">
        <v>2400000</v>
      </c>
      <c r="H1996">
        <v>2</v>
      </c>
      <c r="I1996">
        <v>716</v>
      </c>
      <c r="J1996" s="1">
        <v>700000</v>
      </c>
      <c r="K1996" s="1">
        <v>1200000</v>
      </c>
      <c r="L1996" s="1">
        <v>3100000</v>
      </c>
      <c r="M1996" s="1">
        <v>400000</v>
      </c>
      <c r="N1996" s="1" t="s">
        <v>21</v>
      </c>
      <c r="O1996" s="1">
        <f>Cleaned_Data[[#This Row],[ loan_amount]]-Cleaned_Data[[#This Row],[ bank_asset_value]]</f>
        <v>2000000</v>
      </c>
      <c r="P1996" s="1">
        <f>Cleaned_Data[[#This Row],[ loan_amount]]</f>
        <v>2400000</v>
      </c>
      <c r="Q1996" s="1" t="str">
        <f t="shared" si="125"/>
        <v>700–799</v>
      </c>
      <c r="R1996" s="1">
        <f>Cleaned_Data[[#This Row],[ residential_assets_value]]+Cleaned_Data[[#This Row],[ commercial_assets_value]]+Cleaned_Data[[#This Row],[ luxury_assets_value]]</f>
        <v>5000000</v>
      </c>
      <c r="S1996" s="1">
        <f>Cleaned_Data[[#This Row],[ income_annum]]+Cleaned_Data[[#This Row],[ residential_assets_value]]+Cleaned_Data[[#This Row],[ commercial_assets_value]]+Cleaned_Data[[#This Row],[ luxury_assets_value]]</f>
        <v>5800000</v>
      </c>
      <c r="T1996" s="1" t="str">
        <f t="shared" si="126"/>
        <v>&lt;1 Cr</v>
      </c>
      <c r="U1996" s="12">
        <f t="shared" si="127"/>
        <v>1200000</v>
      </c>
      <c r="V1996" s="1" t="str">
        <f>IF(Cleaned_Data[[#This Row],[EMI_Estimate]]&lt;50000, "50K", IF(Cleaned_Data[[#This Row],[EMI_Estimate]]&lt;100000, "50K-1L", IF(Cleaned_Data[[#This Row],[EMI_Estimate]]&lt;150000, "1L-1.5L", IF(Cleaned_Data[[#This Row],[EMI_Estimate]]&lt;200000,"1.5-2L", "&gt;2L"))))</f>
        <v>&gt;2L</v>
      </c>
    </row>
    <row r="1997" spans="1:22" x14ac:dyDescent="0.35">
      <c r="A1997">
        <v>1996</v>
      </c>
      <c r="B1997">
        <v>4</v>
      </c>
      <c r="C1997" t="s">
        <v>22</v>
      </c>
      <c r="D1997" t="s">
        <v>20</v>
      </c>
      <c r="E1997">
        <v>2900000</v>
      </c>
      <c r="F1997" t="str">
        <f t="shared" si="124"/>
        <v>&gt;20 Lakh</v>
      </c>
      <c r="G1997">
        <v>11200000</v>
      </c>
      <c r="H1997">
        <v>10</v>
      </c>
      <c r="I1997">
        <v>744</v>
      </c>
      <c r="J1997" s="1">
        <v>6600000</v>
      </c>
      <c r="K1997" s="1">
        <v>4000000</v>
      </c>
      <c r="L1997" s="1">
        <v>7300000</v>
      </c>
      <c r="M1997" s="1">
        <v>1600000</v>
      </c>
      <c r="N1997" s="1" t="s">
        <v>21</v>
      </c>
      <c r="O1997" s="1">
        <f>Cleaned_Data[[#This Row],[ loan_amount]]-Cleaned_Data[[#This Row],[ bank_asset_value]]</f>
        <v>9600000</v>
      </c>
      <c r="P1997" s="1">
        <f>Cleaned_Data[[#This Row],[ loan_amount]]</f>
        <v>11200000</v>
      </c>
      <c r="Q1997" s="1" t="str">
        <f t="shared" si="125"/>
        <v>700–799</v>
      </c>
      <c r="R1997" s="1">
        <f>Cleaned_Data[[#This Row],[ residential_assets_value]]+Cleaned_Data[[#This Row],[ commercial_assets_value]]+Cleaned_Data[[#This Row],[ luxury_assets_value]]</f>
        <v>17900000</v>
      </c>
      <c r="S1997" s="1">
        <f>Cleaned_Data[[#This Row],[ income_annum]]+Cleaned_Data[[#This Row],[ residential_assets_value]]+Cleaned_Data[[#This Row],[ commercial_assets_value]]+Cleaned_Data[[#This Row],[ luxury_assets_value]]</f>
        <v>20800000</v>
      </c>
      <c r="T1997" s="1" t="str">
        <f t="shared" si="126"/>
        <v>2–3 Cr</v>
      </c>
      <c r="U1997" s="12">
        <f t="shared" si="127"/>
        <v>1120000</v>
      </c>
      <c r="V1997" s="1" t="str">
        <f>IF(Cleaned_Data[[#This Row],[EMI_Estimate]]&lt;50000, "50K", IF(Cleaned_Data[[#This Row],[EMI_Estimate]]&lt;100000, "50K-1L", IF(Cleaned_Data[[#This Row],[EMI_Estimate]]&lt;150000, "1L-1.5L", IF(Cleaned_Data[[#This Row],[EMI_Estimate]]&lt;200000,"1.5-2L", "&gt;2L"))))</f>
        <v>&gt;2L</v>
      </c>
    </row>
    <row r="1998" spans="1:22" x14ac:dyDescent="0.35">
      <c r="A1998">
        <v>1997</v>
      </c>
      <c r="B1998">
        <v>3</v>
      </c>
      <c r="C1998" t="s">
        <v>22</v>
      </c>
      <c r="D1998" t="s">
        <v>20</v>
      </c>
      <c r="E1998">
        <v>8100000</v>
      </c>
      <c r="F1998" t="str">
        <f t="shared" si="124"/>
        <v>&gt;20 Lakh</v>
      </c>
      <c r="G1998">
        <v>21600000</v>
      </c>
      <c r="H1998">
        <v>4</v>
      </c>
      <c r="I1998">
        <v>740</v>
      </c>
      <c r="J1998" s="1">
        <v>22400000</v>
      </c>
      <c r="K1998" s="1">
        <v>3700000</v>
      </c>
      <c r="L1998" s="1">
        <v>16900000</v>
      </c>
      <c r="M1998" s="1">
        <v>9900000</v>
      </c>
      <c r="N1998" s="1" t="s">
        <v>21</v>
      </c>
      <c r="O1998" s="1">
        <f>Cleaned_Data[[#This Row],[ loan_amount]]-Cleaned_Data[[#This Row],[ bank_asset_value]]</f>
        <v>11700000</v>
      </c>
      <c r="P1998" s="1">
        <f>Cleaned_Data[[#This Row],[ loan_amount]]</f>
        <v>21600000</v>
      </c>
      <c r="Q1998" s="1" t="str">
        <f t="shared" si="125"/>
        <v>700–799</v>
      </c>
      <c r="R1998" s="1">
        <f>Cleaned_Data[[#This Row],[ residential_assets_value]]+Cleaned_Data[[#This Row],[ commercial_assets_value]]+Cleaned_Data[[#This Row],[ luxury_assets_value]]</f>
        <v>43000000</v>
      </c>
      <c r="S1998" s="1">
        <f>Cleaned_Data[[#This Row],[ income_annum]]+Cleaned_Data[[#This Row],[ residential_assets_value]]+Cleaned_Data[[#This Row],[ commercial_assets_value]]+Cleaned_Data[[#This Row],[ luxury_assets_value]]</f>
        <v>51100000</v>
      </c>
      <c r="T1998" s="1" t="str">
        <f t="shared" si="126"/>
        <v>&gt;4 Cr</v>
      </c>
      <c r="U1998" s="12">
        <f t="shared" si="127"/>
        <v>5400000</v>
      </c>
      <c r="V1998" s="1" t="str">
        <f>IF(Cleaned_Data[[#This Row],[EMI_Estimate]]&lt;50000, "50K", IF(Cleaned_Data[[#This Row],[EMI_Estimate]]&lt;100000, "50K-1L", IF(Cleaned_Data[[#This Row],[EMI_Estimate]]&lt;150000, "1L-1.5L", IF(Cleaned_Data[[#This Row],[EMI_Estimate]]&lt;200000,"1.5-2L", "&gt;2L"))))</f>
        <v>&gt;2L</v>
      </c>
    </row>
    <row r="1999" spans="1:22" x14ac:dyDescent="0.35">
      <c r="A1999">
        <v>1998</v>
      </c>
      <c r="B1999">
        <v>0</v>
      </c>
      <c r="C1999" t="s">
        <v>19</v>
      </c>
      <c r="D1999" t="s">
        <v>20</v>
      </c>
      <c r="E1999">
        <v>9300000</v>
      </c>
      <c r="F1999" t="str">
        <f t="shared" si="124"/>
        <v>&gt;20 Lakh</v>
      </c>
      <c r="G1999">
        <v>20300000</v>
      </c>
      <c r="H1999">
        <v>14</v>
      </c>
      <c r="I1999">
        <v>759</v>
      </c>
      <c r="J1999" s="1">
        <v>27000000</v>
      </c>
      <c r="K1999" s="1">
        <v>11600000</v>
      </c>
      <c r="L1999" s="1">
        <v>26500000</v>
      </c>
      <c r="M1999" s="1">
        <v>10900000</v>
      </c>
      <c r="N1999" s="1" t="s">
        <v>21</v>
      </c>
      <c r="O1999" s="1">
        <f>Cleaned_Data[[#This Row],[ loan_amount]]-Cleaned_Data[[#This Row],[ bank_asset_value]]</f>
        <v>9400000</v>
      </c>
      <c r="P1999" s="1">
        <f>Cleaned_Data[[#This Row],[ loan_amount]]</f>
        <v>20300000</v>
      </c>
      <c r="Q1999" s="1" t="str">
        <f t="shared" si="125"/>
        <v>700–799</v>
      </c>
      <c r="R1999" s="1">
        <f>Cleaned_Data[[#This Row],[ residential_assets_value]]+Cleaned_Data[[#This Row],[ commercial_assets_value]]+Cleaned_Data[[#This Row],[ luxury_assets_value]]</f>
        <v>65100000</v>
      </c>
      <c r="S1999" s="1">
        <f>Cleaned_Data[[#This Row],[ income_annum]]+Cleaned_Data[[#This Row],[ residential_assets_value]]+Cleaned_Data[[#This Row],[ commercial_assets_value]]+Cleaned_Data[[#This Row],[ luxury_assets_value]]</f>
        <v>74400000</v>
      </c>
      <c r="T1999" s="1" t="str">
        <f t="shared" si="126"/>
        <v>&gt;4 Cr</v>
      </c>
      <c r="U1999" s="12">
        <f t="shared" si="127"/>
        <v>1450000</v>
      </c>
      <c r="V1999" s="1" t="str">
        <f>IF(Cleaned_Data[[#This Row],[EMI_Estimate]]&lt;50000, "50K", IF(Cleaned_Data[[#This Row],[EMI_Estimate]]&lt;100000, "50K-1L", IF(Cleaned_Data[[#This Row],[EMI_Estimate]]&lt;150000, "1L-1.5L", IF(Cleaned_Data[[#This Row],[EMI_Estimate]]&lt;200000,"1.5-2L", "&gt;2L"))))</f>
        <v>&gt;2L</v>
      </c>
    </row>
    <row r="2000" spans="1:22" x14ac:dyDescent="0.35">
      <c r="A2000">
        <v>1999</v>
      </c>
      <c r="B2000">
        <v>4</v>
      </c>
      <c r="C2000" t="s">
        <v>19</v>
      </c>
      <c r="D2000" t="s">
        <v>23</v>
      </c>
      <c r="E2000">
        <v>9200000</v>
      </c>
      <c r="F2000" t="str">
        <f t="shared" si="124"/>
        <v>&gt;20 Lakh</v>
      </c>
      <c r="G2000">
        <v>29400000</v>
      </c>
      <c r="H2000">
        <v>14</v>
      </c>
      <c r="I2000">
        <v>517</v>
      </c>
      <c r="J2000" s="1">
        <v>4900000</v>
      </c>
      <c r="K2000" s="1">
        <v>0</v>
      </c>
      <c r="L2000" s="1">
        <v>33500000</v>
      </c>
      <c r="M2000" s="1">
        <v>10100000</v>
      </c>
      <c r="N2000" s="1" t="s">
        <v>24</v>
      </c>
      <c r="O2000" s="1">
        <f>Cleaned_Data[[#This Row],[ loan_amount]]-Cleaned_Data[[#This Row],[ bank_asset_value]]</f>
        <v>19300000</v>
      </c>
      <c r="P2000" s="1">
        <f>Cleaned_Data[[#This Row],[ loan_amount]]</f>
        <v>29400000</v>
      </c>
      <c r="Q2000" s="1" t="str">
        <f t="shared" si="125"/>
        <v>500–599</v>
      </c>
      <c r="R2000" s="1">
        <f>Cleaned_Data[[#This Row],[ residential_assets_value]]+Cleaned_Data[[#This Row],[ commercial_assets_value]]+Cleaned_Data[[#This Row],[ luxury_assets_value]]</f>
        <v>38400000</v>
      </c>
      <c r="S2000" s="1">
        <f>Cleaned_Data[[#This Row],[ income_annum]]+Cleaned_Data[[#This Row],[ residential_assets_value]]+Cleaned_Data[[#This Row],[ commercial_assets_value]]+Cleaned_Data[[#This Row],[ luxury_assets_value]]</f>
        <v>47600000</v>
      </c>
      <c r="T2000" s="1" t="str">
        <f t="shared" si="126"/>
        <v>&gt;4 Cr</v>
      </c>
      <c r="U2000" s="12">
        <f t="shared" si="127"/>
        <v>2100000</v>
      </c>
      <c r="V2000" s="1" t="str">
        <f>IF(Cleaned_Data[[#This Row],[EMI_Estimate]]&lt;50000, "50K", IF(Cleaned_Data[[#This Row],[EMI_Estimate]]&lt;100000, "50K-1L", IF(Cleaned_Data[[#This Row],[EMI_Estimate]]&lt;150000, "1L-1.5L", IF(Cleaned_Data[[#This Row],[EMI_Estimate]]&lt;200000,"1.5-2L", "&gt;2L"))))</f>
        <v>&gt;2L</v>
      </c>
    </row>
    <row r="2001" spans="1:22" x14ac:dyDescent="0.35">
      <c r="A2001">
        <v>2000</v>
      </c>
      <c r="B2001">
        <v>3</v>
      </c>
      <c r="C2001" t="s">
        <v>22</v>
      </c>
      <c r="D2001" t="s">
        <v>23</v>
      </c>
      <c r="E2001">
        <v>3100000</v>
      </c>
      <c r="F2001" t="str">
        <f t="shared" si="124"/>
        <v>&gt;20 Lakh</v>
      </c>
      <c r="G2001">
        <v>6300000</v>
      </c>
      <c r="H2001">
        <v>18</v>
      </c>
      <c r="I2001">
        <v>895</v>
      </c>
      <c r="J2001" s="1">
        <v>2300000</v>
      </c>
      <c r="K2001" s="1">
        <v>3400000</v>
      </c>
      <c r="L2001" s="1">
        <v>10500000</v>
      </c>
      <c r="M2001" s="1">
        <v>4200000</v>
      </c>
      <c r="N2001" s="1" t="s">
        <v>21</v>
      </c>
      <c r="O2001" s="1">
        <f>Cleaned_Data[[#This Row],[ loan_amount]]-Cleaned_Data[[#This Row],[ bank_asset_value]]</f>
        <v>2100000</v>
      </c>
      <c r="P2001" s="1">
        <f>Cleaned_Data[[#This Row],[ loan_amount]]</f>
        <v>6300000</v>
      </c>
      <c r="Q2001" s="1" t="str">
        <f t="shared" si="125"/>
        <v>800+</v>
      </c>
      <c r="R2001" s="1">
        <f>Cleaned_Data[[#This Row],[ residential_assets_value]]+Cleaned_Data[[#This Row],[ commercial_assets_value]]+Cleaned_Data[[#This Row],[ luxury_assets_value]]</f>
        <v>16200000</v>
      </c>
      <c r="S2001" s="1">
        <f>Cleaned_Data[[#This Row],[ income_annum]]+Cleaned_Data[[#This Row],[ residential_assets_value]]+Cleaned_Data[[#This Row],[ commercial_assets_value]]+Cleaned_Data[[#This Row],[ luxury_assets_value]]</f>
        <v>19300000</v>
      </c>
      <c r="T2001" s="1" t="str">
        <f t="shared" si="126"/>
        <v>1–2 Cr</v>
      </c>
      <c r="U2001" s="12">
        <f t="shared" si="127"/>
        <v>350000</v>
      </c>
      <c r="V2001" s="1" t="str">
        <f>IF(Cleaned_Data[[#This Row],[EMI_Estimate]]&lt;50000, "50K", IF(Cleaned_Data[[#This Row],[EMI_Estimate]]&lt;100000, "50K-1L", IF(Cleaned_Data[[#This Row],[EMI_Estimate]]&lt;150000, "1L-1.5L", IF(Cleaned_Data[[#This Row],[EMI_Estimate]]&lt;200000,"1.5-2L", "&gt;2L"))))</f>
        <v>&gt;2L</v>
      </c>
    </row>
    <row r="2002" spans="1:22" x14ac:dyDescent="0.35">
      <c r="A2002">
        <v>2001</v>
      </c>
      <c r="B2002">
        <v>3</v>
      </c>
      <c r="C2002" t="s">
        <v>22</v>
      </c>
      <c r="D2002" t="s">
        <v>23</v>
      </c>
      <c r="E2002">
        <v>7000000</v>
      </c>
      <c r="F2002" t="str">
        <f t="shared" si="124"/>
        <v>&gt;20 Lakh</v>
      </c>
      <c r="G2002">
        <v>15400000</v>
      </c>
      <c r="H2002">
        <v>20</v>
      </c>
      <c r="I2002">
        <v>315</v>
      </c>
      <c r="J2002" s="1">
        <v>19900000</v>
      </c>
      <c r="K2002" s="1">
        <v>7600000</v>
      </c>
      <c r="L2002" s="1">
        <v>16400000</v>
      </c>
      <c r="M2002" s="1">
        <v>5900000</v>
      </c>
      <c r="N2002" s="1" t="s">
        <v>24</v>
      </c>
      <c r="O2002" s="1">
        <f>Cleaned_Data[[#This Row],[ loan_amount]]-Cleaned_Data[[#This Row],[ bank_asset_value]]</f>
        <v>9500000</v>
      </c>
      <c r="P2002" s="1">
        <f>Cleaned_Data[[#This Row],[ loan_amount]]</f>
        <v>15400000</v>
      </c>
      <c r="Q2002" s="1" t="str">
        <f t="shared" si="125"/>
        <v>300–499</v>
      </c>
      <c r="R2002" s="1">
        <f>Cleaned_Data[[#This Row],[ residential_assets_value]]+Cleaned_Data[[#This Row],[ commercial_assets_value]]+Cleaned_Data[[#This Row],[ luxury_assets_value]]</f>
        <v>43900000</v>
      </c>
      <c r="S2002" s="1">
        <f>Cleaned_Data[[#This Row],[ income_annum]]+Cleaned_Data[[#This Row],[ residential_assets_value]]+Cleaned_Data[[#This Row],[ commercial_assets_value]]+Cleaned_Data[[#This Row],[ luxury_assets_value]]</f>
        <v>50900000</v>
      </c>
      <c r="T2002" s="1" t="str">
        <f t="shared" si="126"/>
        <v>&gt;4 Cr</v>
      </c>
      <c r="U2002" s="12">
        <f t="shared" si="127"/>
        <v>770000</v>
      </c>
      <c r="V2002" s="1" t="str">
        <f>IF(Cleaned_Data[[#This Row],[EMI_Estimate]]&lt;50000, "50K", IF(Cleaned_Data[[#This Row],[EMI_Estimate]]&lt;100000, "50K-1L", IF(Cleaned_Data[[#This Row],[EMI_Estimate]]&lt;150000, "1L-1.5L", IF(Cleaned_Data[[#This Row],[EMI_Estimate]]&lt;200000,"1.5-2L", "&gt;2L"))))</f>
        <v>&gt;2L</v>
      </c>
    </row>
    <row r="2003" spans="1:22" x14ac:dyDescent="0.35">
      <c r="A2003">
        <v>2002</v>
      </c>
      <c r="B2003">
        <v>4</v>
      </c>
      <c r="C2003" t="s">
        <v>22</v>
      </c>
      <c r="D2003" t="s">
        <v>20</v>
      </c>
      <c r="E2003">
        <v>3900000</v>
      </c>
      <c r="F2003" t="str">
        <f t="shared" si="124"/>
        <v>&gt;20 Lakh</v>
      </c>
      <c r="G2003">
        <v>8800000</v>
      </c>
      <c r="H2003">
        <v>14</v>
      </c>
      <c r="I2003">
        <v>527</v>
      </c>
      <c r="J2003" s="1">
        <v>4600000</v>
      </c>
      <c r="K2003" s="1">
        <v>4900000</v>
      </c>
      <c r="L2003" s="1">
        <v>14900000</v>
      </c>
      <c r="M2003" s="1">
        <v>3100000</v>
      </c>
      <c r="N2003" s="1" t="s">
        <v>24</v>
      </c>
      <c r="O2003" s="1">
        <f>Cleaned_Data[[#This Row],[ loan_amount]]-Cleaned_Data[[#This Row],[ bank_asset_value]]</f>
        <v>5700000</v>
      </c>
      <c r="P2003" s="1">
        <f>Cleaned_Data[[#This Row],[ loan_amount]]</f>
        <v>8800000</v>
      </c>
      <c r="Q2003" s="1" t="str">
        <f t="shared" si="125"/>
        <v>500–599</v>
      </c>
      <c r="R2003" s="1">
        <f>Cleaned_Data[[#This Row],[ residential_assets_value]]+Cleaned_Data[[#This Row],[ commercial_assets_value]]+Cleaned_Data[[#This Row],[ luxury_assets_value]]</f>
        <v>24400000</v>
      </c>
      <c r="S2003" s="1">
        <f>Cleaned_Data[[#This Row],[ income_annum]]+Cleaned_Data[[#This Row],[ residential_assets_value]]+Cleaned_Data[[#This Row],[ commercial_assets_value]]+Cleaned_Data[[#This Row],[ luxury_assets_value]]</f>
        <v>28300000</v>
      </c>
      <c r="T2003" s="1" t="str">
        <f t="shared" si="126"/>
        <v>2–3 Cr</v>
      </c>
      <c r="U2003" s="12">
        <f t="shared" si="127"/>
        <v>628571</v>
      </c>
      <c r="V2003" s="1" t="str">
        <f>IF(Cleaned_Data[[#This Row],[EMI_Estimate]]&lt;50000, "50K", IF(Cleaned_Data[[#This Row],[EMI_Estimate]]&lt;100000, "50K-1L", IF(Cleaned_Data[[#This Row],[EMI_Estimate]]&lt;150000, "1L-1.5L", IF(Cleaned_Data[[#This Row],[EMI_Estimate]]&lt;200000,"1.5-2L", "&gt;2L"))))</f>
        <v>&gt;2L</v>
      </c>
    </row>
    <row r="2004" spans="1:22" x14ac:dyDescent="0.35">
      <c r="A2004">
        <v>2003</v>
      </c>
      <c r="B2004">
        <v>3</v>
      </c>
      <c r="C2004" t="s">
        <v>19</v>
      </c>
      <c r="D2004" t="s">
        <v>20</v>
      </c>
      <c r="E2004">
        <v>5500000</v>
      </c>
      <c r="F2004" t="str">
        <f t="shared" si="124"/>
        <v>&gt;20 Lakh</v>
      </c>
      <c r="G2004">
        <v>19800000</v>
      </c>
      <c r="H2004">
        <v>14</v>
      </c>
      <c r="I2004">
        <v>853</v>
      </c>
      <c r="J2004" s="1">
        <v>7300000</v>
      </c>
      <c r="K2004" s="1">
        <v>3000000</v>
      </c>
      <c r="L2004" s="1">
        <v>15500000</v>
      </c>
      <c r="M2004" s="1">
        <v>3100000</v>
      </c>
      <c r="N2004" s="1" t="s">
        <v>21</v>
      </c>
      <c r="O2004" s="1">
        <f>Cleaned_Data[[#This Row],[ loan_amount]]-Cleaned_Data[[#This Row],[ bank_asset_value]]</f>
        <v>16700000</v>
      </c>
      <c r="P2004" s="1">
        <f>Cleaned_Data[[#This Row],[ loan_amount]]</f>
        <v>19800000</v>
      </c>
      <c r="Q2004" s="1" t="str">
        <f t="shared" si="125"/>
        <v>800+</v>
      </c>
      <c r="R2004" s="1">
        <f>Cleaned_Data[[#This Row],[ residential_assets_value]]+Cleaned_Data[[#This Row],[ commercial_assets_value]]+Cleaned_Data[[#This Row],[ luxury_assets_value]]</f>
        <v>25800000</v>
      </c>
      <c r="S2004" s="1">
        <f>Cleaned_Data[[#This Row],[ income_annum]]+Cleaned_Data[[#This Row],[ residential_assets_value]]+Cleaned_Data[[#This Row],[ commercial_assets_value]]+Cleaned_Data[[#This Row],[ luxury_assets_value]]</f>
        <v>31300000</v>
      </c>
      <c r="T2004" s="1" t="str">
        <f t="shared" si="126"/>
        <v>3–4 Cr</v>
      </c>
      <c r="U2004" s="12">
        <f t="shared" si="127"/>
        <v>1414286</v>
      </c>
      <c r="V2004" s="1" t="str">
        <f>IF(Cleaned_Data[[#This Row],[EMI_Estimate]]&lt;50000, "50K", IF(Cleaned_Data[[#This Row],[EMI_Estimate]]&lt;100000, "50K-1L", IF(Cleaned_Data[[#This Row],[EMI_Estimate]]&lt;150000, "1L-1.5L", IF(Cleaned_Data[[#This Row],[EMI_Estimate]]&lt;200000,"1.5-2L", "&gt;2L"))))</f>
        <v>&gt;2L</v>
      </c>
    </row>
    <row r="2005" spans="1:22" x14ac:dyDescent="0.35">
      <c r="A2005">
        <v>2004</v>
      </c>
      <c r="B2005">
        <v>0</v>
      </c>
      <c r="C2005" t="s">
        <v>19</v>
      </c>
      <c r="D2005" t="s">
        <v>20</v>
      </c>
      <c r="E2005">
        <v>6600000</v>
      </c>
      <c r="F2005" t="str">
        <f t="shared" si="124"/>
        <v>&gt;20 Lakh</v>
      </c>
      <c r="G2005">
        <v>13700000</v>
      </c>
      <c r="H2005">
        <v>20</v>
      </c>
      <c r="I2005">
        <v>747</v>
      </c>
      <c r="J2005" s="1">
        <v>3600000</v>
      </c>
      <c r="K2005" s="1">
        <v>2400000</v>
      </c>
      <c r="L2005" s="1">
        <v>23900000</v>
      </c>
      <c r="M2005" s="1">
        <v>6000000</v>
      </c>
      <c r="N2005" s="1" t="s">
        <v>21</v>
      </c>
      <c r="O2005" s="1">
        <f>Cleaned_Data[[#This Row],[ loan_amount]]-Cleaned_Data[[#This Row],[ bank_asset_value]]</f>
        <v>7700000</v>
      </c>
      <c r="P2005" s="1">
        <f>Cleaned_Data[[#This Row],[ loan_amount]]</f>
        <v>13700000</v>
      </c>
      <c r="Q2005" s="1" t="str">
        <f t="shared" si="125"/>
        <v>700–799</v>
      </c>
      <c r="R2005" s="1">
        <f>Cleaned_Data[[#This Row],[ residential_assets_value]]+Cleaned_Data[[#This Row],[ commercial_assets_value]]+Cleaned_Data[[#This Row],[ luxury_assets_value]]</f>
        <v>29900000</v>
      </c>
      <c r="S2005" s="1">
        <f>Cleaned_Data[[#This Row],[ income_annum]]+Cleaned_Data[[#This Row],[ residential_assets_value]]+Cleaned_Data[[#This Row],[ commercial_assets_value]]+Cleaned_Data[[#This Row],[ luxury_assets_value]]</f>
        <v>36500000</v>
      </c>
      <c r="T2005" s="1" t="str">
        <f t="shared" si="126"/>
        <v>3–4 Cr</v>
      </c>
      <c r="U2005" s="12">
        <f t="shared" si="127"/>
        <v>685000</v>
      </c>
      <c r="V2005" s="1" t="str">
        <f>IF(Cleaned_Data[[#This Row],[EMI_Estimate]]&lt;50000, "50K", IF(Cleaned_Data[[#This Row],[EMI_Estimate]]&lt;100000, "50K-1L", IF(Cleaned_Data[[#This Row],[EMI_Estimate]]&lt;150000, "1L-1.5L", IF(Cleaned_Data[[#This Row],[EMI_Estimate]]&lt;200000,"1.5-2L", "&gt;2L"))))</f>
        <v>&gt;2L</v>
      </c>
    </row>
    <row r="2006" spans="1:22" x14ac:dyDescent="0.35">
      <c r="A2006">
        <v>2005</v>
      </c>
      <c r="B2006">
        <v>2</v>
      </c>
      <c r="C2006" t="s">
        <v>22</v>
      </c>
      <c r="D2006" t="s">
        <v>20</v>
      </c>
      <c r="E2006">
        <v>9900000</v>
      </c>
      <c r="F2006" t="str">
        <f t="shared" si="124"/>
        <v>&gt;20 Lakh</v>
      </c>
      <c r="G2006">
        <v>31600000</v>
      </c>
      <c r="H2006">
        <v>16</v>
      </c>
      <c r="I2006">
        <v>892</v>
      </c>
      <c r="J2006" s="1">
        <v>4200000</v>
      </c>
      <c r="K2006" s="1">
        <v>17500000</v>
      </c>
      <c r="L2006" s="1">
        <v>31400000</v>
      </c>
      <c r="M2006" s="1">
        <v>12700000</v>
      </c>
      <c r="N2006" s="1" t="s">
        <v>21</v>
      </c>
      <c r="O2006" s="1">
        <f>Cleaned_Data[[#This Row],[ loan_amount]]-Cleaned_Data[[#This Row],[ bank_asset_value]]</f>
        <v>18900000</v>
      </c>
      <c r="P2006" s="1">
        <f>Cleaned_Data[[#This Row],[ loan_amount]]</f>
        <v>31600000</v>
      </c>
      <c r="Q2006" s="1" t="str">
        <f t="shared" si="125"/>
        <v>800+</v>
      </c>
      <c r="R2006" s="1">
        <f>Cleaned_Data[[#This Row],[ residential_assets_value]]+Cleaned_Data[[#This Row],[ commercial_assets_value]]+Cleaned_Data[[#This Row],[ luxury_assets_value]]</f>
        <v>53100000</v>
      </c>
      <c r="S2006" s="1">
        <f>Cleaned_Data[[#This Row],[ income_annum]]+Cleaned_Data[[#This Row],[ residential_assets_value]]+Cleaned_Data[[#This Row],[ commercial_assets_value]]+Cleaned_Data[[#This Row],[ luxury_assets_value]]</f>
        <v>63000000</v>
      </c>
      <c r="T2006" s="1" t="str">
        <f t="shared" si="126"/>
        <v>&gt;4 Cr</v>
      </c>
      <c r="U2006" s="12">
        <f t="shared" si="127"/>
        <v>1975000</v>
      </c>
      <c r="V2006" s="1" t="str">
        <f>IF(Cleaned_Data[[#This Row],[EMI_Estimate]]&lt;50000, "50K", IF(Cleaned_Data[[#This Row],[EMI_Estimate]]&lt;100000, "50K-1L", IF(Cleaned_Data[[#This Row],[EMI_Estimate]]&lt;150000, "1L-1.5L", IF(Cleaned_Data[[#This Row],[EMI_Estimate]]&lt;200000,"1.5-2L", "&gt;2L"))))</f>
        <v>&gt;2L</v>
      </c>
    </row>
    <row r="2007" spans="1:22" x14ac:dyDescent="0.35">
      <c r="A2007">
        <v>2006</v>
      </c>
      <c r="B2007">
        <v>4</v>
      </c>
      <c r="C2007" t="s">
        <v>19</v>
      </c>
      <c r="D2007" t="s">
        <v>23</v>
      </c>
      <c r="E2007">
        <v>6600000</v>
      </c>
      <c r="F2007" t="str">
        <f t="shared" si="124"/>
        <v>&gt;20 Lakh</v>
      </c>
      <c r="G2007">
        <v>20500000</v>
      </c>
      <c r="H2007">
        <v>8</v>
      </c>
      <c r="I2007">
        <v>856</v>
      </c>
      <c r="J2007" s="1">
        <v>18800000</v>
      </c>
      <c r="K2007" s="1">
        <v>5400000</v>
      </c>
      <c r="L2007" s="1">
        <v>15100000</v>
      </c>
      <c r="M2007" s="1">
        <v>9400000</v>
      </c>
      <c r="N2007" s="1" t="s">
        <v>21</v>
      </c>
      <c r="O2007" s="1">
        <f>Cleaned_Data[[#This Row],[ loan_amount]]-Cleaned_Data[[#This Row],[ bank_asset_value]]</f>
        <v>11100000</v>
      </c>
      <c r="P2007" s="1">
        <f>Cleaned_Data[[#This Row],[ loan_amount]]</f>
        <v>20500000</v>
      </c>
      <c r="Q2007" s="1" t="str">
        <f t="shared" si="125"/>
        <v>800+</v>
      </c>
      <c r="R2007" s="1">
        <f>Cleaned_Data[[#This Row],[ residential_assets_value]]+Cleaned_Data[[#This Row],[ commercial_assets_value]]+Cleaned_Data[[#This Row],[ luxury_assets_value]]</f>
        <v>39300000</v>
      </c>
      <c r="S2007" s="1">
        <f>Cleaned_Data[[#This Row],[ income_annum]]+Cleaned_Data[[#This Row],[ residential_assets_value]]+Cleaned_Data[[#This Row],[ commercial_assets_value]]+Cleaned_Data[[#This Row],[ luxury_assets_value]]</f>
        <v>45900000</v>
      </c>
      <c r="T2007" s="1" t="str">
        <f t="shared" si="126"/>
        <v>&gt;4 Cr</v>
      </c>
      <c r="U2007" s="12">
        <f t="shared" si="127"/>
        <v>2562500</v>
      </c>
      <c r="V2007" s="1" t="str">
        <f>IF(Cleaned_Data[[#This Row],[EMI_Estimate]]&lt;50000, "50K", IF(Cleaned_Data[[#This Row],[EMI_Estimate]]&lt;100000, "50K-1L", IF(Cleaned_Data[[#This Row],[EMI_Estimate]]&lt;150000, "1L-1.5L", IF(Cleaned_Data[[#This Row],[EMI_Estimate]]&lt;200000,"1.5-2L", "&gt;2L"))))</f>
        <v>&gt;2L</v>
      </c>
    </row>
    <row r="2008" spans="1:22" x14ac:dyDescent="0.35">
      <c r="A2008">
        <v>2007</v>
      </c>
      <c r="B2008">
        <v>3</v>
      </c>
      <c r="C2008" t="s">
        <v>19</v>
      </c>
      <c r="D2008" t="s">
        <v>20</v>
      </c>
      <c r="E2008">
        <v>8600000</v>
      </c>
      <c r="F2008" t="str">
        <f t="shared" si="124"/>
        <v>&gt;20 Lakh</v>
      </c>
      <c r="G2008">
        <v>23600000</v>
      </c>
      <c r="H2008">
        <v>4</v>
      </c>
      <c r="I2008">
        <v>324</v>
      </c>
      <c r="J2008" s="1">
        <v>13800000</v>
      </c>
      <c r="K2008" s="1">
        <v>3800000</v>
      </c>
      <c r="L2008" s="1">
        <v>28500000</v>
      </c>
      <c r="M2008" s="1">
        <v>4300000</v>
      </c>
      <c r="N2008" s="1" t="s">
        <v>24</v>
      </c>
      <c r="O2008" s="1">
        <f>Cleaned_Data[[#This Row],[ loan_amount]]-Cleaned_Data[[#This Row],[ bank_asset_value]]</f>
        <v>19300000</v>
      </c>
      <c r="P2008" s="1">
        <f>Cleaned_Data[[#This Row],[ loan_amount]]</f>
        <v>23600000</v>
      </c>
      <c r="Q2008" s="1" t="str">
        <f t="shared" si="125"/>
        <v>300–499</v>
      </c>
      <c r="R2008" s="1">
        <f>Cleaned_Data[[#This Row],[ residential_assets_value]]+Cleaned_Data[[#This Row],[ commercial_assets_value]]+Cleaned_Data[[#This Row],[ luxury_assets_value]]</f>
        <v>46100000</v>
      </c>
      <c r="S2008" s="1">
        <f>Cleaned_Data[[#This Row],[ income_annum]]+Cleaned_Data[[#This Row],[ residential_assets_value]]+Cleaned_Data[[#This Row],[ commercial_assets_value]]+Cleaned_Data[[#This Row],[ luxury_assets_value]]</f>
        <v>54700000</v>
      </c>
      <c r="T2008" s="1" t="str">
        <f t="shared" si="126"/>
        <v>&gt;4 Cr</v>
      </c>
      <c r="U2008" s="12">
        <f t="shared" si="127"/>
        <v>5900000</v>
      </c>
      <c r="V2008" s="1" t="str">
        <f>IF(Cleaned_Data[[#This Row],[EMI_Estimate]]&lt;50000, "50K", IF(Cleaned_Data[[#This Row],[EMI_Estimate]]&lt;100000, "50K-1L", IF(Cleaned_Data[[#This Row],[EMI_Estimate]]&lt;150000, "1L-1.5L", IF(Cleaned_Data[[#This Row],[EMI_Estimate]]&lt;200000,"1.5-2L", "&gt;2L"))))</f>
        <v>&gt;2L</v>
      </c>
    </row>
    <row r="2009" spans="1:22" x14ac:dyDescent="0.35">
      <c r="A2009">
        <v>2008</v>
      </c>
      <c r="B2009">
        <v>5</v>
      </c>
      <c r="C2009" t="s">
        <v>19</v>
      </c>
      <c r="D2009" t="s">
        <v>20</v>
      </c>
      <c r="E2009">
        <v>7900000</v>
      </c>
      <c r="F2009" t="str">
        <f t="shared" si="124"/>
        <v>&gt;20 Lakh</v>
      </c>
      <c r="G2009">
        <v>28600000</v>
      </c>
      <c r="H2009">
        <v>12</v>
      </c>
      <c r="I2009">
        <v>812</v>
      </c>
      <c r="J2009" s="1">
        <v>12100000</v>
      </c>
      <c r="K2009" s="1">
        <v>14400000</v>
      </c>
      <c r="L2009" s="1">
        <v>30000000</v>
      </c>
      <c r="M2009" s="1">
        <v>11700000</v>
      </c>
      <c r="N2009" s="1" t="s">
        <v>21</v>
      </c>
      <c r="O2009" s="1">
        <f>Cleaned_Data[[#This Row],[ loan_amount]]-Cleaned_Data[[#This Row],[ bank_asset_value]]</f>
        <v>16900000</v>
      </c>
      <c r="P2009" s="1">
        <f>Cleaned_Data[[#This Row],[ loan_amount]]</f>
        <v>28600000</v>
      </c>
      <c r="Q2009" s="1" t="str">
        <f t="shared" si="125"/>
        <v>800+</v>
      </c>
      <c r="R2009" s="1">
        <f>Cleaned_Data[[#This Row],[ residential_assets_value]]+Cleaned_Data[[#This Row],[ commercial_assets_value]]+Cleaned_Data[[#This Row],[ luxury_assets_value]]</f>
        <v>56500000</v>
      </c>
      <c r="S2009" s="1">
        <f>Cleaned_Data[[#This Row],[ income_annum]]+Cleaned_Data[[#This Row],[ residential_assets_value]]+Cleaned_Data[[#This Row],[ commercial_assets_value]]+Cleaned_Data[[#This Row],[ luxury_assets_value]]</f>
        <v>64400000</v>
      </c>
      <c r="T2009" s="1" t="str">
        <f t="shared" si="126"/>
        <v>&gt;4 Cr</v>
      </c>
      <c r="U2009" s="12">
        <f t="shared" si="127"/>
        <v>2383333</v>
      </c>
      <c r="V2009" s="1" t="str">
        <f>IF(Cleaned_Data[[#This Row],[EMI_Estimate]]&lt;50000, "50K", IF(Cleaned_Data[[#This Row],[EMI_Estimate]]&lt;100000, "50K-1L", IF(Cleaned_Data[[#This Row],[EMI_Estimate]]&lt;150000, "1L-1.5L", IF(Cleaned_Data[[#This Row],[EMI_Estimate]]&lt;200000,"1.5-2L", "&gt;2L"))))</f>
        <v>&gt;2L</v>
      </c>
    </row>
    <row r="2010" spans="1:22" x14ac:dyDescent="0.35">
      <c r="A2010">
        <v>2009</v>
      </c>
      <c r="B2010">
        <v>5</v>
      </c>
      <c r="C2010" t="s">
        <v>19</v>
      </c>
      <c r="D2010" t="s">
        <v>23</v>
      </c>
      <c r="E2010">
        <v>6800000</v>
      </c>
      <c r="F2010" t="str">
        <f t="shared" si="124"/>
        <v>&gt;20 Lakh</v>
      </c>
      <c r="G2010">
        <v>22600000</v>
      </c>
      <c r="H2010">
        <v>2</v>
      </c>
      <c r="I2010">
        <v>804</v>
      </c>
      <c r="J2010" s="1">
        <v>3500000</v>
      </c>
      <c r="K2010" s="1">
        <v>12500000</v>
      </c>
      <c r="L2010" s="1">
        <v>18200000</v>
      </c>
      <c r="M2010" s="1">
        <v>9900000</v>
      </c>
      <c r="N2010" s="1" t="s">
        <v>21</v>
      </c>
      <c r="O2010" s="1">
        <f>Cleaned_Data[[#This Row],[ loan_amount]]-Cleaned_Data[[#This Row],[ bank_asset_value]]</f>
        <v>12700000</v>
      </c>
      <c r="P2010" s="1">
        <f>Cleaned_Data[[#This Row],[ loan_amount]]</f>
        <v>22600000</v>
      </c>
      <c r="Q2010" s="1" t="str">
        <f t="shared" si="125"/>
        <v>800+</v>
      </c>
      <c r="R2010" s="1">
        <f>Cleaned_Data[[#This Row],[ residential_assets_value]]+Cleaned_Data[[#This Row],[ commercial_assets_value]]+Cleaned_Data[[#This Row],[ luxury_assets_value]]</f>
        <v>34200000</v>
      </c>
      <c r="S2010" s="1">
        <f>Cleaned_Data[[#This Row],[ income_annum]]+Cleaned_Data[[#This Row],[ residential_assets_value]]+Cleaned_Data[[#This Row],[ commercial_assets_value]]+Cleaned_Data[[#This Row],[ luxury_assets_value]]</f>
        <v>41000000</v>
      </c>
      <c r="T2010" s="1" t="str">
        <f t="shared" si="126"/>
        <v>&gt;4 Cr</v>
      </c>
      <c r="U2010" s="12">
        <f t="shared" si="127"/>
        <v>11300000</v>
      </c>
      <c r="V2010" s="1" t="str">
        <f>IF(Cleaned_Data[[#This Row],[EMI_Estimate]]&lt;50000, "50K", IF(Cleaned_Data[[#This Row],[EMI_Estimate]]&lt;100000, "50K-1L", IF(Cleaned_Data[[#This Row],[EMI_Estimate]]&lt;150000, "1L-1.5L", IF(Cleaned_Data[[#This Row],[EMI_Estimate]]&lt;200000,"1.5-2L", "&gt;2L"))))</f>
        <v>&gt;2L</v>
      </c>
    </row>
    <row r="2011" spans="1:22" x14ac:dyDescent="0.35">
      <c r="A2011">
        <v>2010</v>
      </c>
      <c r="B2011">
        <v>4</v>
      </c>
      <c r="C2011" t="s">
        <v>19</v>
      </c>
      <c r="D2011" t="s">
        <v>20</v>
      </c>
      <c r="E2011">
        <v>700000</v>
      </c>
      <c r="F2011" t="str">
        <f t="shared" si="124"/>
        <v>5-10 Lakh</v>
      </c>
      <c r="G2011">
        <v>1800000</v>
      </c>
      <c r="H2011">
        <v>8</v>
      </c>
      <c r="I2011">
        <v>874</v>
      </c>
      <c r="J2011" s="1">
        <v>1600000</v>
      </c>
      <c r="K2011" s="1">
        <v>1000000</v>
      </c>
      <c r="L2011" s="1">
        <v>1300000</v>
      </c>
      <c r="M2011" s="1">
        <v>300000</v>
      </c>
      <c r="N2011" s="1" t="s">
        <v>21</v>
      </c>
      <c r="O2011" s="1">
        <f>Cleaned_Data[[#This Row],[ loan_amount]]-Cleaned_Data[[#This Row],[ bank_asset_value]]</f>
        <v>1500000</v>
      </c>
      <c r="P2011" s="1">
        <f>Cleaned_Data[[#This Row],[ loan_amount]]</f>
        <v>1800000</v>
      </c>
      <c r="Q2011" s="1" t="str">
        <f t="shared" si="125"/>
        <v>800+</v>
      </c>
      <c r="R2011" s="1">
        <f>Cleaned_Data[[#This Row],[ residential_assets_value]]+Cleaned_Data[[#This Row],[ commercial_assets_value]]+Cleaned_Data[[#This Row],[ luxury_assets_value]]</f>
        <v>3900000</v>
      </c>
      <c r="S2011" s="1">
        <f>Cleaned_Data[[#This Row],[ income_annum]]+Cleaned_Data[[#This Row],[ residential_assets_value]]+Cleaned_Data[[#This Row],[ commercial_assets_value]]+Cleaned_Data[[#This Row],[ luxury_assets_value]]</f>
        <v>4600000</v>
      </c>
      <c r="T2011" s="1" t="str">
        <f t="shared" si="126"/>
        <v>&lt;1 Cr</v>
      </c>
      <c r="U2011" s="12">
        <f t="shared" si="127"/>
        <v>225000</v>
      </c>
      <c r="V2011" s="1" t="str">
        <f>IF(Cleaned_Data[[#This Row],[EMI_Estimate]]&lt;50000, "50K", IF(Cleaned_Data[[#This Row],[EMI_Estimate]]&lt;100000, "50K-1L", IF(Cleaned_Data[[#This Row],[EMI_Estimate]]&lt;150000, "1L-1.5L", IF(Cleaned_Data[[#This Row],[EMI_Estimate]]&lt;200000,"1.5-2L", "&gt;2L"))))</f>
        <v>&gt;2L</v>
      </c>
    </row>
    <row r="2012" spans="1:22" x14ac:dyDescent="0.35">
      <c r="A2012">
        <v>2011</v>
      </c>
      <c r="B2012">
        <v>2</v>
      </c>
      <c r="C2012" t="s">
        <v>22</v>
      </c>
      <c r="D2012" t="s">
        <v>23</v>
      </c>
      <c r="E2012">
        <v>3800000</v>
      </c>
      <c r="F2012" t="str">
        <f t="shared" si="124"/>
        <v>&gt;20 Lakh</v>
      </c>
      <c r="G2012">
        <v>10000000</v>
      </c>
      <c r="H2012">
        <v>12</v>
      </c>
      <c r="I2012">
        <v>516</v>
      </c>
      <c r="J2012" s="1">
        <v>2400000</v>
      </c>
      <c r="K2012" s="1">
        <v>4200000</v>
      </c>
      <c r="L2012" s="1">
        <v>14200000</v>
      </c>
      <c r="M2012" s="1">
        <v>5100000</v>
      </c>
      <c r="N2012" s="1" t="s">
        <v>24</v>
      </c>
      <c r="O2012" s="1">
        <f>Cleaned_Data[[#This Row],[ loan_amount]]-Cleaned_Data[[#This Row],[ bank_asset_value]]</f>
        <v>4900000</v>
      </c>
      <c r="P2012" s="1">
        <f>Cleaned_Data[[#This Row],[ loan_amount]]</f>
        <v>10000000</v>
      </c>
      <c r="Q2012" s="1" t="str">
        <f t="shared" si="125"/>
        <v>500–599</v>
      </c>
      <c r="R2012" s="1">
        <f>Cleaned_Data[[#This Row],[ residential_assets_value]]+Cleaned_Data[[#This Row],[ commercial_assets_value]]+Cleaned_Data[[#This Row],[ luxury_assets_value]]</f>
        <v>20800000</v>
      </c>
      <c r="S2012" s="1">
        <f>Cleaned_Data[[#This Row],[ income_annum]]+Cleaned_Data[[#This Row],[ residential_assets_value]]+Cleaned_Data[[#This Row],[ commercial_assets_value]]+Cleaned_Data[[#This Row],[ luxury_assets_value]]</f>
        <v>24600000</v>
      </c>
      <c r="T2012" s="1" t="str">
        <f t="shared" si="126"/>
        <v>2–3 Cr</v>
      </c>
      <c r="U2012" s="12">
        <f t="shared" si="127"/>
        <v>833333</v>
      </c>
      <c r="V2012" s="1" t="str">
        <f>IF(Cleaned_Data[[#This Row],[EMI_Estimate]]&lt;50000, "50K", IF(Cleaned_Data[[#This Row],[EMI_Estimate]]&lt;100000, "50K-1L", IF(Cleaned_Data[[#This Row],[EMI_Estimate]]&lt;150000, "1L-1.5L", IF(Cleaned_Data[[#This Row],[EMI_Estimate]]&lt;200000,"1.5-2L", "&gt;2L"))))</f>
        <v>&gt;2L</v>
      </c>
    </row>
    <row r="2013" spans="1:22" x14ac:dyDescent="0.35">
      <c r="A2013">
        <v>2012</v>
      </c>
      <c r="B2013">
        <v>5</v>
      </c>
      <c r="C2013" t="s">
        <v>19</v>
      </c>
      <c r="D2013" t="s">
        <v>23</v>
      </c>
      <c r="E2013">
        <v>6900000</v>
      </c>
      <c r="F2013" t="str">
        <f t="shared" si="124"/>
        <v>&gt;20 Lakh</v>
      </c>
      <c r="G2013">
        <v>18300000</v>
      </c>
      <c r="H2013">
        <v>4</v>
      </c>
      <c r="I2013">
        <v>402</v>
      </c>
      <c r="J2013" s="1">
        <v>12600000</v>
      </c>
      <c r="K2013" s="1">
        <v>13100000</v>
      </c>
      <c r="L2013" s="1">
        <v>23200000</v>
      </c>
      <c r="M2013" s="1">
        <v>6100000</v>
      </c>
      <c r="N2013" s="1" t="s">
        <v>24</v>
      </c>
      <c r="O2013" s="1">
        <f>Cleaned_Data[[#This Row],[ loan_amount]]-Cleaned_Data[[#This Row],[ bank_asset_value]]</f>
        <v>12200000</v>
      </c>
      <c r="P2013" s="1">
        <f>Cleaned_Data[[#This Row],[ loan_amount]]</f>
        <v>18300000</v>
      </c>
      <c r="Q2013" s="1" t="str">
        <f t="shared" si="125"/>
        <v>300–499</v>
      </c>
      <c r="R2013" s="1">
        <f>Cleaned_Data[[#This Row],[ residential_assets_value]]+Cleaned_Data[[#This Row],[ commercial_assets_value]]+Cleaned_Data[[#This Row],[ luxury_assets_value]]</f>
        <v>48900000</v>
      </c>
      <c r="S2013" s="1">
        <f>Cleaned_Data[[#This Row],[ income_annum]]+Cleaned_Data[[#This Row],[ residential_assets_value]]+Cleaned_Data[[#This Row],[ commercial_assets_value]]+Cleaned_Data[[#This Row],[ luxury_assets_value]]</f>
        <v>55800000</v>
      </c>
      <c r="T2013" s="1" t="str">
        <f t="shared" si="126"/>
        <v>&gt;4 Cr</v>
      </c>
      <c r="U2013" s="12">
        <f t="shared" si="127"/>
        <v>4575000</v>
      </c>
      <c r="V2013" s="1" t="str">
        <f>IF(Cleaned_Data[[#This Row],[EMI_Estimate]]&lt;50000, "50K", IF(Cleaned_Data[[#This Row],[EMI_Estimate]]&lt;100000, "50K-1L", IF(Cleaned_Data[[#This Row],[EMI_Estimate]]&lt;150000, "1L-1.5L", IF(Cleaned_Data[[#This Row],[EMI_Estimate]]&lt;200000,"1.5-2L", "&gt;2L"))))</f>
        <v>&gt;2L</v>
      </c>
    </row>
    <row r="2014" spans="1:22" x14ac:dyDescent="0.35">
      <c r="A2014">
        <v>2013</v>
      </c>
      <c r="B2014">
        <v>1</v>
      </c>
      <c r="C2014" t="s">
        <v>19</v>
      </c>
      <c r="D2014" t="s">
        <v>23</v>
      </c>
      <c r="E2014">
        <v>3700000</v>
      </c>
      <c r="F2014" t="str">
        <f t="shared" si="124"/>
        <v>&gt;20 Lakh</v>
      </c>
      <c r="G2014">
        <v>12400000</v>
      </c>
      <c r="H2014">
        <v>12</v>
      </c>
      <c r="I2014">
        <v>330</v>
      </c>
      <c r="J2014" s="1">
        <v>3400000</v>
      </c>
      <c r="K2014" s="1">
        <v>1000000</v>
      </c>
      <c r="L2014" s="1">
        <v>10400000</v>
      </c>
      <c r="M2014" s="1">
        <v>2800000</v>
      </c>
      <c r="N2014" s="1" t="s">
        <v>24</v>
      </c>
      <c r="O2014" s="1">
        <f>Cleaned_Data[[#This Row],[ loan_amount]]-Cleaned_Data[[#This Row],[ bank_asset_value]]</f>
        <v>9600000</v>
      </c>
      <c r="P2014" s="1">
        <f>Cleaned_Data[[#This Row],[ loan_amount]]</f>
        <v>12400000</v>
      </c>
      <c r="Q2014" s="1" t="str">
        <f t="shared" si="125"/>
        <v>300–499</v>
      </c>
      <c r="R2014" s="1">
        <f>Cleaned_Data[[#This Row],[ residential_assets_value]]+Cleaned_Data[[#This Row],[ commercial_assets_value]]+Cleaned_Data[[#This Row],[ luxury_assets_value]]</f>
        <v>14800000</v>
      </c>
      <c r="S2014" s="1">
        <f>Cleaned_Data[[#This Row],[ income_annum]]+Cleaned_Data[[#This Row],[ residential_assets_value]]+Cleaned_Data[[#This Row],[ commercial_assets_value]]+Cleaned_Data[[#This Row],[ luxury_assets_value]]</f>
        <v>18500000</v>
      </c>
      <c r="T2014" s="1" t="str">
        <f t="shared" si="126"/>
        <v>1–2 Cr</v>
      </c>
      <c r="U2014" s="12">
        <f t="shared" si="127"/>
        <v>1033333</v>
      </c>
      <c r="V2014" s="1" t="str">
        <f>IF(Cleaned_Data[[#This Row],[EMI_Estimate]]&lt;50000, "50K", IF(Cleaned_Data[[#This Row],[EMI_Estimate]]&lt;100000, "50K-1L", IF(Cleaned_Data[[#This Row],[EMI_Estimate]]&lt;150000, "1L-1.5L", IF(Cleaned_Data[[#This Row],[EMI_Estimate]]&lt;200000,"1.5-2L", "&gt;2L"))))</f>
        <v>&gt;2L</v>
      </c>
    </row>
    <row r="2015" spans="1:22" x14ac:dyDescent="0.35">
      <c r="A2015">
        <v>2014</v>
      </c>
      <c r="B2015">
        <v>1</v>
      </c>
      <c r="C2015" t="s">
        <v>19</v>
      </c>
      <c r="D2015" t="s">
        <v>20</v>
      </c>
      <c r="E2015">
        <v>7900000</v>
      </c>
      <c r="F2015" t="str">
        <f t="shared" si="124"/>
        <v>&gt;20 Lakh</v>
      </c>
      <c r="G2015">
        <v>24000000</v>
      </c>
      <c r="H2015">
        <v>12</v>
      </c>
      <c r="I2015">
        <v>867</v>
      </c>
      <c r="J2015" s="1">
        <v>20500000</v>
      </c>
      <c r="K2015" s="1">
        <v>10000000</v>
      </c>
      <c r="L2015" s="1">
        <v>30700000</v>
      </c>
      <c r="M2015" s="1">
        <v>9400000</v>
      </c>
      <c r="N2015" s="1" t="s">
        <v>21</v>
      </c>
      <c r="O2015" s="1">
        <f>Cleaned_Data[[#This Row],[ loan_amount]]-Cleaned_Data[[#This Row],[ bank_asset_value]]</f>
        <v>14600000</v>
      </c>
      <c r="P2015" s="1">
        <f>Cleaned_Data[[#This Row],[ loan_amount]]</f>
        <v>24000000</v>
      </c>
      <c r="Q2015" s="1" t="str">
        <f t="shared" si="125"/>
        <v>800+</v>
      </c>
      <c r="R2015" s="1">
        <f>Cleaned_Data[[#This Row],[ residential_assets_value]]+Cleaned_Data[[#This Row],[ commercial_assets_value]]+Cleaned_Data[[#This Row],[ luxury_assets_value]]</f>
        <v>61200000</v>
      </c>
      <c r="S2015" s="1">
        <f>Cleaned_Data[[#This Row],[ income_annum]]+Cleaned_Data[[#This Row],[ residential_assets_value]]+Cleaned_Data[[#This Row],[ commercial_assets_value]]+Cleaned_Data[[#This Row],[ luxury_assets_value]]</f>
        <v>69100000</v>
      </c>
      <c r="T2015" s="1" t="str">
        <f t="shared" si="126"/>
        <v>&gt;4 Cr</v>
      </c>
      <c r="U2015" s="12">
        <f t="shared" si="127"/>
        <v>2000000</v>
      </c>
      <c r="V2015" s="1" t="str">
        <f>IF(Cleaned_Data[[#This Row],[EMI_Estimate]]&lt;50000, "50K", IF(Cleaned_Data[[#This Row],[EMI_Estimate]]&lt;100000, "50K-1L", IF(Cleaned_Data[[#This Row],[EMI_Estimate]]&lt;150000, "1L-1.5L", IF(Cleaned_Data[[#This Row],[EMI_Estimate]]&lt;200000,"1.5-2L", "&gt;2L"))))</f>
        <v>&gt;2L</v>
      </c>
    </row>
    <row r="2016" spans="1:22" x14ac:dyDescent="0.35">
      <c r="A2016">
        <v>2015</v>
      </c>
      <c r="B2016">
        <v>4</v>
      </c>
      <c r="C2016" t="s">
        <v>19</v>
      </c>
      <c r="D2016" t="s">
        <v>23</v>
      </c>
      <c r="E2016">
        <v>8800000</v>
      </c>
      <c r="F2016" t="str">
        <f t="shared" si="124"/>
        <v>&gt;20 Lakh</v>
      </c>
      <c r="G2016">
        <v>34200000</v>
      </c>
      <c r="H2016">
        <v>16</v>
      </c>
      <c r="I2016">
        <v>844</v>
      </c>
      <c r="J2016" s="1">
        <v>18700000</v>
      </c>
      <c r="K2016" s="1">
        <v>11000000</v>
      </c>
      <c r="L2016" s="1">
        <v>20700000</v>
      </c>
      <c r="M2016" s="1">
        <v>10700000</v>
      </c>
      <c r="N2016" s="1" t="s">
        <v>21</v>
      </c>
      <c r="O2016" s="1">
        <f>Cleaned_Data[[#This Row],[ loan_amount]]-Cleaned_Data[[#This Row],[ bank_asset_value]]</f>
        <v>23500000</v>
      </c>
      <c r="P2016" s="1">
        <f>Cleaned_Data[[#This Row],[ loan_amount]]</f>
        <v>34200000</v>
      </c>
      <c r="Q2016" s="1" t="str">
        <f t="shared" si="125"/>
        <v>800+</v>
      </c>
      <c r="R2016" s="1">
        <f>Cleaned_Data[[#This Row],[ residential_assets_value]]+Cleaned_Data[[#This Row],[ commercial_assets_value]]+Cleaned_Data[[#This Row],[ luxury_assets_value]]</f>
        <v>50400000</v>
      </c>
      <c r="S2016" s="1">
        <f>Cleaned_Data[[#This Row],[ income_annum]]+Cleaned_Data[[#This Row],[ residential_assets_value]]+Cleaned_Data[[#This Row],[ commercial_assets_value]]+Cleaned_Data[[#This Row],[ luxury_assets_value]]</f>
        <v>59200000</v>
      </c>
      <c r="T2016" s="1" t="str">
        <f t="shared" si="126"/>
        <v>&gt;4 Cr</v>
      </c>
      <c r="U2016" s="12">
        <f t="shared" si="127"/>
        <v>2137500</v>
      </c>
      <c r="V2016" s="1" t="str">
        <f>IF(Cleaned_Data[[#This Row],[EMI_Estimate]]&lt;50000, "50K", IF(Cleaned_Data[[#This Row],[EMI_Estimate]]&lt;100000, "50K-1L", IF(Cleaned_Data[[#This Row],[EMI_Estimate]]&lt;150000, "1L-1.5L", IF(Cleaned_Data[[#This Row],[EMI_Estimate]]&lt;200000,"1.5-2L", "&gt;2L"))))</f>
        <v>&gt;2L</v>
      </c>
    </row>
    <row r="2017" spans="1:22" x14ac:dyDescent="0.35">
      <c r="A2017">
        <v>2016</v>
      </c>
      <c r="B2017">
        <v>5</v>
      </c>
      <c r="C2017" t="s">
        <v>22</v>
      </c>
      <c r="D2017" t="s">
        <v>23</v>
      </c>
      <c r="E2017">
        <v>3300000</v>
      </c>
      <c r="F2017" t="str">
        <f t="shared" si="124"/>
        <v>&gt;20 Lakh</v>
      </c>
      <c r="G2017">
        <v>7800000</v>
      </c>
      <c r="H2017">
        <v>8</v>
      </c>
      <c r="I2017">
        <v>310</v>
      </c>
      <c r="J2017" s="1">
        <v>3000000</v>
      </c>
      <c r="K2017" s="1">
        <v>3900000</v>
      </c>
      <c r="L2017" s="1">
        <v>8300000</v>
      </c>
      <c r="M2017" s="1">
        <v>4200000</v>
      </c>
      <c r="N2017" s="1" t="s">
        <v>24</v>
      </c>
      <c r="O2017" s="1">
        <f>Cleaned_Data[[#This Row],[ loan_amount]]-Cleaned_Data[[#This Row],[ bank_asset_value]]</f>
        <v>3600000</v>
      </c>
      <c r="P2017" s="1">
        <f>Cleaned_Data[[#This Row],[ loan_amount]]</f>
        <v>7800000</v>
      </c>
      <c r="Q2017" s="1" t="str">
        <f t="shared" si="125"/>
        <v>300–499</v>
      </c>
      <c r="R2017" s="1">
        <f>Cleaned_Data[[#This Row],[ residential_assets_value]]+Cleaned_Data[[#This Row],[ commercial_assets_value]]+Cleaned_Data[[#This Row],[ luxury_assets_value]]</f>
        <v>15200000</v>
      </c>
      <c r="S2017" s="1">
        <f>Cleaned_Data[[#This Row],[ income_annum]]+Cleaned_Data[[#This Row],[ residential_assets_value]]+Cleaned_Data[[#This Row],[ commercial_assets_value]]+Cleaned_Data[[#This Row],[ luxury_assets_value]]</f>
        <v>18500000</v>
      </c>
      <c r="T2017" s="1" t="str">
        <f t="shared" si="126"/>
        <v>1–2 Cr</v>
      </c>
      <c r="U2017" s="12">
        <f t="shared" si="127"/>
        <v>975000</v>
      </c>
      <c r="V2017" s="1" t="str">
        <f>IF(Cleaned_Data[[#This Row],[EMI_Estimate]]&lt;50000, "50K", IF(Cleaned_Data[[#This Row],[EMI_Estimate]]&lt;100000, "50K-1L", IF(Cleaned_Data[[#This Row],[EMI_Estimate]]&lt;150000, "1L-1.5L", IF(Cleaned_Data[[#This Row],[EMI_Estimate]]&lt;200000,"1.5-2L", "&gt;2L"))))</f>
        <v>&gt;2L</v>
      </c>
    </row>
    <row r="2018" spans="1:22" x14ac:dyDescent="0.35">
      <c r="A2018">
        <v>2017</v>
      </c>
      <c r="B2018">
        <v>4</v>
      </c>
      <c r="C2018" t="s">
        <v>22</v>
      </c>
      <c r="D2018" t="s">
        <v>20</v>
      </c>
      <c r="E2018">
        <v>5800000</v>
      </c>
      <c r="F2018" t="str">
        <f t="shared" si="124"/>
        <v>&gt;20 Lakh</v>
      </c>
      <c r="G2018">
        <v>14200000</v>
      </c>
      <c r="H2018">
        <v>20</v>
      </c>
      <c r="I2018">
        <v>535</v>
      </c>
      <c r="J2018" s="1">
        <v>10200000</v>
      </c>
      <c r="K2018" s="1">
        <v>4000000</v>
      </c>
      <c r="L2018" s="1">
        <v>21100000</v>
      </c>
      <c r="M2018" s="1">
        <v>3400000</v>
      </c>
      <c r="N2018" s="1" t="s">
        <v>24</v>
      </c>
      <c r="O2018" s="1">
        <f>Cleaned_Data[[#This Row],[ loan_amount]]-Cleaned_Data[[#This Row],[ bank_asset_value]]</f>
        <v>10800000</v>
      </c>
      <c r="P2018" s="1">
        <f>Cleaned_Data[[#This Row],[ loan_amount]]</f>
        <v>14200000</v>
      </c>
      <c r="Q2018" s="1" t="str">
        <f t="shared" si="125"/>
        <v>500–599</v>
      </c>
      <c r="R2018" s="1">
        <f>Cleaned_Data[[#This Row],[ residential_assets_value]]+Cleaned_Data[[#This Row],[ commercial_assets_value]]+Cleaned_Data[[#This Row],[ luxury_assets_value]]</f>
        <v>35300000</v>
      </c>
      <c r="S2018" s="1">
        <f>Cleaned_Data[[#This Row],[ income_annum]]+Cleaned_Data[[#This Row],[ residential_assets_value]]+Cleaned_Data[[#This Row],[ commercial_assets_value]]+Cleaned_Data[[#This Row],[ luxury_assets_value]]</f>
        <v>41100000</v>
      </c>
      <c r="T2018" s="1" t="str">
        <f t="shared" si="126"/>
        <v>&gt;4 Cr</v>
      </c>
      <c r="U2018" s="12">
        <f t="shared" si="127"/>
        <v>710000</v>
      </c>
      <c r="V2018" s="1" t="str">
        <f>IF(Cleaned_Data[[#This Row],[EMI_Estimate]]&lt;50000, "50K", IF(Cleaned_Data[[#This Row],[EMI_Estimate]]&lt;100000, "50K-1L", IF(Cleaned_Data[[#This Row],[EMI_Estimate]]&lt;150000, "1L-1.5L", IF(Cleaned_Data[[#This Row],[EMI_Estimate]]&lt;200000,"1.5-2L", "&gt;2L"))))</f>
        <v>&gt;2L</v>
      </c>
    </row>
    <row r="2019" spans="1:22" x14ac:dyDescent="0.35">
      <c r="A2019">
        <v>2018</v>
      </c>
      <c r="B2019">
        <v>1</v>
      </c>
      <c r="C2019" t="s">
        <v>19</v>
      </c>
      <c r="D2019" t="s">
        <v>23</v>
      </c>
      <c r="E2019">
        <v>7400000</v>
      </c>
      <c r="F2019" t="str">
        <f t="shared" si="124"/>
        <v>&gt;20 Lakh</v>
      </c>
      <c r="G2019">
        <v>29500000</v>
      </c>
      <c r="H2019">
        <v>16</v>
      </c>
      <c r="I2019">
        <v>323</v>
      </c>
      <c r="J2019" s="1">
        <v>10000000</v>
      </c>
      <c r="K2019" s="1">
        <v>4400000</v>
      </c>
      <c r="L2019" s="1">
        <v>29400000</v>
      </c>
      <c r="M2019" s="1">
        <v>8100000</v>
      </c>
      <c r="N2019" s="1" t="s">
        <v>24</v>
      </c>
      <c r="O2019" s="1">
        <f>Cleaned_Data[[#This Row],[ loan_amount]]-Cleaned_Data[[#This Row],[ bank_asset_value]]</f>
        <v>21400000</v>
      </c>
      <c r="P2019" s="1">
        <f>Cleaned_Data[[#This Row],[ loan_amount]]</f>
        <v>29500000</v>
      </c>
      <c r="Q2019" s="1" t="str">
        <f t="shared" si="125"/>
        <v>300–499</v>
      </c>
      <c r="R2019" s="1">
        <f>Cleaned_Data[[#This Row],[ residential_assets_value]]+Cleaned_Data[[#This Row],[ commercial_assets_value]]+Cleaned_Data[[#This Row],[ luxury_assets_value]]</f>
        <v>43800000</v>
      </c>
      <c r="S2019" s="1">
        <f>Cleaned_Data[[#This Row],[ income_annum]]+Cleaned_Data[[#This Row],[ residential_assets_value]]+Cleaned_Data[[#This Row],[ commercial_assets_value]]+Cleaned_Data[[#This Row],[ luxury_assets_value]]</f>
        <v>51200000</v>
      </c>
      <c r="T2019" s="1" t="str">
        <f t="shared" si="126"/>
        <v>&gt;4 Cr</v>
      </c>
      <c r="U2019" s="12">
        <f t="shared" si="127"/>
        <v>1843750</v>
      </c>
      <c r="V2019" s="1" t="str">
        <f>IF(Cleaned_Data[[#This Row],[EMI_Estimate]]&lt;50000, "50K", IF(Cleaned_Data[[#This Row],[EMI_Estimate]]&lt;100000, "50K-1L", IF(Cleaned_Data[[#This Row],[EMI_Estimate]]&lt;150000, "1L-1.5L", IF(Cleaned_Data[[#This Row],[EMI_Estimate]]&lt;200000,"1.5-2L", "&gt;2L"))))</f>
        <v>&gt;2L</v>
      </c>
    </row>
    <row r="2020" spans="1:22" x14ac:dyDescent="0.35">
      <c r="A2020">
        <v>2019</v>
      </c>
      <c r="B2020">
        <v>1</v>
      </c>
      <c r="C2020" t="s">
        <v>19</v>
      </c>
      <c r="D2020" t="s">
        <v>20</v>
      </c>
      <c r="E2020">
        <v>8200000</v>
      </c>
      <c r="F2020" t="str">
        <f t="shared" si="124"/>
        <v>&gt;20 Lakh</v>
      </c>
      <c r="G2020">
        <v>25600000</v>
      </c>
      <c r="H2020">
        <v>4</v>
      </c>
      <c r="I2020">
        <v>686</v>
      </c>
      <c r="J2020" s="1">
        <v>2000000</v>
      </c>
      <c r="K2020" s="1">
        <v>5900000</v>
      </c>
      <c r="L2020" s="1">
        <v>17300000</v>
      </c>
      <c r="M2020" s="1">
        <v>4400000</v>
      </c>
      <c r="N2020" s="1" t="s">
        <v>21</v>
      </c>
      <c r="O2020" s="1">
        <f>Cleaned_Data[[#This Row],[ loan_amount]]-Cleaned_Data[[#This Row],[ bank_asset_value]]</f>
        <v>21200000</v>
      </c>
      <c r="P2020" s="1">
        <f>Cleaned_Data[[#This Row],[ loan_amount]]</f>
        <v>25600000</v>
      </c>
      <c r="Q2020" s="1" t="str">
        <f t="shared" si="125"/>
        <v>600–699</v>
      </c>
      <c r="R2020" s="1">
        <f>Cleaned_Data[[#This Row],[ residential_assets_value]]+Cleaned_Data[[#This Row],[ commercial_assets_value]]+Cleaned_Data[[#This Row],[ luxury_assets_value]]</f>
        <v>25200000</v>
      </c>
      <c r="S2020" s="1">
        <f>Cleaned_Data[[#This Row],[ income_annum]]+Cleaned_Data[[#This Row],[ residential_assets_value]]+Cleaned_Data[[#This Row],[ commercial_assets_value]]+Cleaned_Data[[#This Row],[ luxury_assets_value]]</f>
        <v>33400000</v>
      </c>
      <c r="T2020" s="1" t="str">
        <f t="shared" si="126"/>
        <v>3–4 Cr</v>
      </c>
      <c r="U2020" s="12">
        <f t="shared" si="127"/>
        <v>6400000</v>
      </c>
      <c r="V2020" s="1" t="str">
        <f>IF(Cleaned_Data[[#This Row],[EMI_Estimate]]&lt;50000, "50K", IF(Cleaned_Data[[#This Row],[EMI_Estimate]]&lt;100000, "50K-1L", IF(Cleaned_Data[[#This Row],[EMI_Estimate]]&lt;150000, "1L-1.5L", IF(Cleaned_Data[[#This Row],[EMI_Estimate]]&lt;200000,"1.5-2L", "&gt;2L"))))</f>
        <v>&gt;2L</v>
      </c>
    </row>
    <row r="2021" spans="1:22" x14ac:dyDescent="0.35">
      <c r="A2021">
        <v>2020</v>
      </c>
      <c r="B2021">
        <v>0</v>
      </c>
      <c r="C2021" t="s">
        <v>22</v>
      </c>
      <c r="D2021" t="s">
        <v>23</v>
      </c>
      <c r="E2021">
        <v>3300000</v>
      </c>
      <c r="F2021" t="str">
        <f t="shared" si="124"/>
        <v>&gt;20 Lakh</v>
      </c>
      <c r="G2021">
        <v>9600000</v>
      </c>
      <c r="H2021">
        <v>8</v>
      </c>
      <c r="I2021">
        <v>465</v>
      </c>
      <c r="J2021" s="1">
        <v>6100000</v>
      </c>
      <c r="K2021" s="1">
        <v>700000</v>
      </c>
      <c r="L2021" s="1">
        <v>9700000</v>
      </c>
      <c r="M2021" s="1">
        <v>2000000</v>
      </c>
      <c r="N2021" s="1" t="s">
        <v>24</v>
      </c>
      <c r="O2021" s="1">
        <f>Cleaned_Data[[#This Row],[ loan_amount]]-Cleaned_Data[[#This Row],[ bank_asset_value]]</f>
        <v>7600000</v>
      </c>
      <c r="P2021" s="1">
        <f>Cleaned_Data[[#This Row],[ loan_amount]]</f>
        <v>9600000</v>
      </c>
      <c r="Q2021" s="1" t="str">
        <f t="shared" si="125"/>
        <v>300–499</v>
      </c>
      <c r="R2021" s="1">
        <f>Cleaned_Data[[#This Row],[ residential_assets_value]]+Cleaned_Data[[#This Row],[ commercial_assets_value]]+Cleaned_Data[[#This Row],[ luxury_assets_value]]</f>
        <v>16500000</v>
      </c>
      <c r="S2021" s="1">
        <f>Cleaned_Data[[#This Row],[ income_annum]]+Cleaned_Data[[#This Row],[ residential_assets_value]]+Cleaned_Data[[#This Row],[ commercial_assets_value]]+Cleaned_Data[[#This Row],[ luxury_assets_value]]</f>
        <v>19800000</v>
      </c>
      <c r="T2021" s="1" t="str">
        <f t="shared" si="126"/>
        <v>1–2 Cr</v>
      </c>
      <c r="U2021" s="12">
        <f t="shared" si="127"/>
        <v>1200000</v>
      </c>
      <c r="V2021" s="1" t="str">
        <f>IF(Cleaned_Data[[#This Row],[EMI_Estimate]]&lt;50000, "50K", IF(Cleaned_Data[[#This Row],[EMI_Estimate]]&lt;100000, "50K-1L", IF(Cleaned_Data[[#This Row],[EMI_Estimate]]&lt;150000, "1L-1.5L", IF(Cleaned_Data[[#This Row],[EMI_Estimate]]&lt;200000,"1.5-2L", "&gt;2L"))))</f>
        <v>&gt;2L</v>
      </c>
    </row>
    <row r="2022" spans="1:22" x14ac:dyDescent="0.35">
      <c r="A2022">
        <v>2021</v>
      </c>
      <c r="B2022">
        <v>4</v>
      </c>
      <c r="C2022" t="s">
        <v>19</v>
      </c>
      <c r="D2022" t="s">
        <v>23</v>
      </c>
      <c r="E2022">
        <v>5300000</v>
      </c>
      <c r="F2022" t="str">
        <f t="shared" si="124"/>
        <v>&gt;20 Lakh</v>
      </c>
      <c r="G2022">
        <v>10700000</v>
      </c>
      <c r="H2022">
        <v>12</v>
      </c>
      <c r="I2022">
        <v>547</v>
      </c>
      <c r="J2022" s="1">
        <v>1000000</v>
      </c>
      <c r="K2022" s="1">
        <v>10200000</v>
      </c>
      <c r="L2022" s="1">
        <v>11600000</v>
      </c>
      <c r="M2022" s="1">
        <v>5700000</v>
      </c>
      <c r="N2022" s="1" t="s">
        <v>24</v>
      </c>
      <c r="O2022" s="1">
        <f>Cleaned_Data[[#This Row],[ loan_amount]]-Cleaned_Data[[#This Row],[ bank_asset_value]]</f>
        <v>5000000</v>
      </c>
      <c r="P2022" s="1">
        <f>Cleaned_Data[[#This Row],[ loan_amount]]</f>
        <v>10700000</v>
      </c>
      <c r="Q2022" s="1" t="str">
        <f t="shared" si="125"/>
        <v>500–599</v>
      </c>
      <c r="R2022" s="1">
        <f>Cleaned_Data[[#This Row],[ residential_assets_value]]+Cleaned_Data[[#This Row],[ commercial_assets_value]]+Cleaned_Data[[#This Row],[ luxury_assets_value]]</f>
        <v>22800000</v>
      </c>
      <c r="S2022" s="1">
        <f>Cleaned_Data[[#This Row],[ income_annum]]+Cleaned_Data[[#This Row],[ residential_assets_value]]+Cleaned_Data[[#This Row],[ commercial_assets_value]]+Cleaned_Data[[#This Row],[ luxury_assets_value]]</f>
        <v>28100000</v>
      </c>
      <c r="T2022" s="1" t="str">
        <f t="shared" si="126"/>
        <v>2–3 Cr</v>
      </c>
      <c r="U2022" s="12">
        <f t="shared" si="127"/>
        <v>891667</v>
      </c>
      <c r="V2022" s="1" t="str">
        <f>IF(Cleaned_Data[[#This Row],[EMI_Estimate]]&lt;50000, "50K", IF(Cleaned_Data[[#This Row],[EMI_Estimate]]&lt;100000, "50K-1L", IF(Cleaned_Data[[#This Row],[EMI_Estimate]]&lt;150000, "1L-1.5L", IF(Cleaned_Data[[#This Row],[EMI_Estimate]]&lt;200000,"1.5-2L", "&gt;2L"))))</f>
        <v>&gt;2L</v>
      </c>
    </row>
    <row r="2023" spans="1:22" x14ac:dyDescent="0.35">
      <c r="A2023">
        <v>2022</v>
      </c>
      <c r="B2023">
        <v>1</v>
      </c>
      <c r="C2023" t="s">
        <v>22</v>
      </c>
      <c r="D2023" t="s">
        <v>20</v>
      </c>
      <c r="E2023">
        <v>5700000</v>
      </c>
      <c r="F2023" t="str">
        <f t="shared" si="124"/>
        <v>&gt;20 Lakh</v>
      </c>
      <c r="G2023">
        <v>19100000</v>
      </c>
      <c r="H2023">
        <v>12</v>
      </c>
      <c r="I2023">
        <v>649</v>
      </c>
      <c r="J2023" s="1">
        <v>9400000</v>
      </c>
      <c r="K2023" s="1">
        <v>10200000</v>
      </c>
      <c r="L2023" s="1">
        <v>16400000</v>
      </c>
      <c r="M2023" s="1">
        <v>4500000</v>
      </c>
      <c r="N2023" s="1" t="s">
        <v>21</v>
      </c>
      <c r="O2023" s="1">
        <f>Cleaned_Data[[#This Row],[ loan_amount]]-Cleaned_Data[[#This Row],[ bank_asset_value]]</f>
        <v>14600000</v>
      </c>
      <c r="P2023" s="1">
        <f>Cleaned_Data[[#This Row],[ loan_amount]]</f>
        <v>19100000</v>
      </c>
      <c r="Q2023" s="1" t="str">
        <f t="shared" si="125"/>
        <v>600–699</v>
      </c>
      <c r="R2023" s="1">
        <f>Cleaned_Data[[#This Row],[ residential_assets_value]]+Cleaned_Data[[#This Row],[ commercial_assets_value]]+Cleaned_Data[[#This Row],[ luxury_assets_value]]</f>
        <v>36000000</v>
      </c>
      <c r="S2023" s="1">
        <f>Cleaned_Data[[#This Row],[ income_annum]]+Cleaned_Data[[#This Row],[ residential_assets_value]]+Cleaned_Data[[#This Row],[ commercial_assets_value]]+Cleaned_Data[[#This Row],[ luxury_assets_value]]</f>
        <v>41700000</v>
      </c>
      <c r="T2023" s="1" t="str">
        <f t="shared" si="126"/>
        <v>&gt;4 Cr</v>
      </c>
      <c r="U2023" s="12">
        <f t="shared" si="127"/>
        <v>1591667</v>
      </c>
      <c r="V2023" s="1" t="str">
        <f>IF(Cleaned_Data[[#This Row],[EMI_Estimate]]&lt;50000, "50K", IF(Cleaned_Data[[#This Row],[EMI_Estimate]]&lt;100000, "50K-1L", IF(Cleaned_Data[[#This Row],[EMI_Estimate]]&lt;150000, "1L-1.5L", IF(Cleaned_Data[[#This Row],[EMI_Estimate]]&lt;200000,"1.5-2L", "&gt;2L"))))</f>
        <v>&gt;2L</v>
      </c>
    </row>
    <row r="2024" spans="1:22" x14ac:dyDescent="0.35">
      <c r="A2024">
        <v>2023</v>
      </c>
      <c r="B2024">
        <v>2</v>
      </c>
      <c r="C2024" t="s">
        <v>22</v>
      </c>
      <c r="D2024" t="s">
        <v>20</v>
      </c>
      <c r="E2024">
        <v>9000000</v>
      </c>
      <c r="F2024" t="str">
        <f t="shared" si="124"/>
        <v>&gt;20 Lakh</v>
      </c>
      <c r="G2024">
        <v>31000000</v>
      </c>
      <c r="H2024">
        <v>14</v>
      </c>
      <c r="I2024">
        <v>670</v>
      </c>
      <c r="J2024" s="1">
        <v>21300000</v>
      </c>
      <c r="K2024" s="1">
        <v>5400000</v>
      </c>
      <c r="L2024" s="1">
        <v>31100000</v>
      </c>
      <c r="M2024" s="1">
        <v>12900000</v>
      </c>
      <c r="N2024" s="1" t="s">
        <v>21</v>
      </c>
      <c r="O2024" s="1">
        <f>Cleaned_Data[[#This Row],[ loan_amount]]-Cleaned_Data[[#This Row],[ bank_asset_value]]</f>
        <v>18100000</v>
      </c>
      <c r="P2024" s="1">
        <f>Cleaned_Data[[#This Row],[ loan_amount]]</f>
        <v>31000000</v>
      </c>
      <c r="Q2024" s="1" t="str">
        <f t="shared" si="125"/>
        <v>600–699</v>
      </c>
      <c r="R2024" s="1">
        <f>Cleaned_Data[[#This Row],[ residential_assets_value]]+Cleaned_Data[[#This Row],[ commercial_assets_value]]+Cleaned_Data[[#This Row],[ luxury_assets_value]]</f>
        <v>57800000</v>
      </c>
      <c r="S2024" s="1">
        <f>Cleaned_Data[[#This Row],[ income_annum]]+Cleaned_Data[[#This Row],[ residential_assets_value]]+Cleaned_Data[[#This Row],[ commercial_assets_value]]+Cleaned_Data[[#This Row],[ luxury_assets_value]]</f>
        <v>66800000</v>
      </c>
      <c r="T2024" s="1" t="str">
        <f t="shared" si="126"/>
        <v>&gt;4 Cr</v>
      </c>
      <c r="U2024" s="12">
        <f t="shared" si="127"/>
        <v>2214286</v>
      </c>
      <c r="V2024" s="1" t="str">
        <f>IF(Cleaned_Data[[#This Row],[EMI_Estimate]]&lt;50000, "50K", IF(Cleaned_Data[[#This Row],[EMI_Estimate]]&lt;100000, "50K-1L", IF(Cleaned_Data[[#This Row],[EMI_Estimate]]&lt;150000, "1L-1.5L", IF(Cleaned_Data[[#This Row],[EMI_Estimate]]&lt;200000,"1.5-2L", "&gt;2L"))))</f>
        <v>&gt;2L</v>
      </c>
    </row>
    <row r="2025" spans="1:22" x14ac:dyDescent="0.35">
      <c r="A2025">
        <v>2024</v>
      </c>
      <c r="B2025">
        <v>3</v>
      </c>
      <c r="C2025" t="s">
        <v>19</v>
      </c>
      <c r="D2025" t="s">
        <v>20</v>
      </c>
      <c r="E2025">
        <v>5900000</v>
      </c>
      <c r="F2025" t="str">
        <f t="shared" si="124"/>
        <v>&gt;20 Lakh</v>
      </c>
      <c r="G2025">
        <v>14400000</v>
      </c>
      <c r="H2025">
        <v>10</v>
      </c>
      <c r="I2025">
        <v>408</v>
      </c>
      <c r="J2025" s="1">
        <v>2400000</v>
      </c>
      <c r="K2025" s="1">
        <v>5100000</v>
      </c>
      <c r="L2025" s="1">
        <v>23000000</v>
      </c>
      <c r="M2025" s="1">
        <v>3700000</v>
      </c>
      <c r="N2025" s="1" t="s">
        <v>24</v>
      </c>
      <c r="O2025" s="1">
        <f>Cleaned_Data[[#This Row],[ loan_amount]]-Cleaned_Data[[#This Row],[ bank_asset_value]]</f>
        <v>10700000</v>
      </c>
      <c r="P2025" s="1">
        <f>Cleaned_Data[[#This Row],[ loan_amount]]</f>
        <v>14400000</v>
      </c>
      <c r="Q2025" s="1" t="str">
        <f t="shared" si="125"/>
        <v>300–499</v>
      </c>
      <c r="R2025" s="1">
        <f>Cleaned_Data[[#This Row],[ residential_assets_value]]+Cleaned_Data[[#This Row],[ commercial_assets_value]]+Cleaned_Data[[#This Row],[ luxury_assets_value]]</f>
        <v>30500000</v>
      </c>
      <c r="S2025" s="1">
        <f>Cleaned_Data[[#This Row],[ income_annum]]+Cleaned_Data[[#This Row],[ residential_assets_value]]+Cleaned_Data[[#This Row],[ commercial_assets_value]]+Cleaned_Data[[#This Row],[ luxury_assets_value]]</f>
        <v>36400000</v>
      </c>
      <c r="T2025" s="1" t="str">
        <f t="shared" si="126"/>
        <v>3–4 Cr</v>
      </c>
      <c r="U2025" s="12">
        <f t="shared" si="127"/>
        <v>1440000</v>
      </c>
      <c r="V2025" s="1" t="str">
        <f>IF(Cleaned_Data[[#This Row],[EMI_Estimate]]&lt;50000, "50K", IF(Cleaned_Data[[#This Row],[EMI_Estimate]]&lt;100000, "50K-1L", IF(Cleaned_Data[[#This Row],[EMI_Estimate]]&lt;150000, "1L-1.5L", IF(Cleaned_Data[[#This Row],[EMI_Estimate]]&lt;200000,"1.5-2L", "&gt;2L"))))</f>
        <v>&gt;2L</v>
      </c>
    </row>
    <row r="2026" spans="1:22" x14ac:dyDescent="0.35">
      <c r="A2026">
        <v>2025</v>
      </c>
      <c r="B2026">
        <v>2</v>
      </c>
      <c r="C2026" t="s">
        <v>22</v>
      </c>
      <c r="D2026" t="s">
        <v>20</v>
      </c>
      <c r="E2026">
        <v>5400000</v>
      </c>
      <c r="F2026" t="str">
        <f t="shared" si="124"/>
        <v>&gt;20 Lakh</v>
      </c>
      <c r="G2026">
        <v>11900000</v>
      </c>
      <c r="H2026">
        <v>6</v>
      </c>
      <c r="I2026">
        <v>303</v>
      </c>
      <c r="J2026" s="1">
        <v>15000000</v>
      </c>
      <c r="K2026" s="1">
        <v>9200000</v>
      </c>
      <c r="L2026" s="1">
        <v>15400000</v>
      </c>
      <c r="M2026" s="1">
        <v>6900000</v>
      </c>
      <c r="N2026" s="1" t="s">
        <v>24</v>
      </c>
      <c r="O2026" s="1">
        <f>Cleaned_Data[[#This Row],[ loan_amount]]-Cleaned_Data[[#This Row],[ bank_asset_value]]</f>
        <v>5000000</v>
      </c>
      <c r="P2026" s="1">
        <f>Cleaned_Data[[#This Row],[ loan_amount]]</f>
        <v>11900000</v>
      </c>
      <c r="Q2026" s="1" t="str">
        <f t="shared" si="125"/>
        <v>300–499</v>
      </c>
      <c r="R2026" s="1">
        <f>Cleaned_Data[[#This Row],[ residential_assets_value]]+Cleaned_Data[[#This Row],[ commercial_assets_value]]+Cleaned_Data[[#This Row],[ luxury_assets_value]]</f>
        <v>39600000</v>
      </c>
      <c r="S2026" s="1">
        <f>Cleaned_Data[[#This Row],[ income_annum]]+Cleaned_Data[[#This Row],[ residential_assets_value]]+Cleaned_Data[[#This Row],[ commercial_assets_value]]+Cleaned_Data[[#This Row],[ luxury_assets_value]]</f>
        <v>45000000</v>
      </c>
      <c r="T2026" s="1" t="str">
        <f t="shared" si="126"/>
        <v>&gt;4 Cr</v>
      </c>
      <c r="U2026" s="12">
        <f t="shared" si="127"/>
        <v>1983333</v>
      </c>
      <c r="V2026" s="1" t="str">
        <f>IF(Cleaned_Data[[#This Row],[EMI_Estimate]]&lt;50000, "50K", IF(Cleaned_Data[[#This Row],[EMI_Estimate]]&lt;100000, "50K-1L", IF(Cleaned_Data[[#This Row],[EMI_Estimate]]&lt;150000, "1L-1.5L", IF(Cleaned_Data[[#This Row],[EMI_Estimate]]&lt;200000,"1.5-2L", "&gt;2L"))))</f>
        <v>&gt;2L</v>
      </c>
    </row>
    <row r="2027" spans="1:22" x14ac:dyDescent="0.35">
      <c r="A2027">
        <v>2026</v>
      </c>
      <c r="B2027">
        <v>0</v>
      </c>
      <c r="C2027" t="s">
        <v>19</v>
      </c>
      <c r="D2027" t="s">
        <v>20</v>
      </c>
      <c r="E2027">
        <v>9800000</v>
      </c>
      <c r="F2027" t="str">
        <f t="shared" si="124"/>
        <v>&gt;20 Lakh</v>
      </c>
      <c r="G2027">
        <v>34800000</v>
      </c>
      <c r="H2027">
        <v>14</v>
      </c>
      <c r="I2027">
        <v>497</v>
      </c>
      <c r="J2027" s="1">
        <v>3000000</v>
      </c>
      <c r="K2027" s="1">
        <v>2200000</v>
      </c>
      <c r="L2027" s="1">
        <v>23800000</v>
      </c>
      <c r="M2027" s="1">
        <v>9600000</v>
      </c>
      <c r="N2027" s="1" t="s">
        <v>24</v>
      </c>
      <c r="O2027" s="1">
        <f>Cleaned_Data[[#This Row],[ loan_amount]]-Cleaned_Data[[#This Row],[ bank_asset_value]]</f>
        <v>25200000</v>
      </c>
      <c r="P2027" s="1">
        <f>Cleaned_Data[[#This Row],[ loan_amount]]</f>
        <v>34800000</v>
      </c>
      <c r="Q2027" s="1" t="str">
        <f t="shared" si="125"/>
        <v>300–499</v>
      </c>
      <c r="R2027" s="1">
        <f>Cleaned_Data[[#This Row],[ residential_assets_value]]+Cleaned_Data[[#This Row],[ commercial_assets_value]]+Cleaned_Data[[#This Row],[ luxury_assets_value]]</f>
        <v>29000000</v>
      </c>
      <c r="S2027" s="1">
        <f>Cleaned_Data[[#This Row],[ income_annum]]+Cleaned_Data[[#This Row],[ residential_assets_value]]+Cleaned_Data[[#This Row],[ commercial_assets_value]]+Cleaned_Data[[#This Row],[ luxury_assets_value]]</f>
        <v>38800000</v>
      </c>
      <c r="T2027" s="1" t="str">
        <f t="shared" si="126"/>
        <v>3–4 Cr</v>
      </c>
      <c r="U2027" s="12">
        <f t="shared" si="127"/>
        <v>2485714</v>
      </c>
      <c r="V2027" s="1" t="str">
        <f>IF(Cleaned_Data[[#This Row],[EMI_Estimate]]&lt;50000, "50K", IF(Cleaned_Data[[#This Row],[EMI_Estimate]]&lt;100000, "50K-1L", IF(Cleaned_Data[[#This Row],[EMI_Estimate]]&lt;150000, "1L-1.5L", IF(Cleaned_Data[[#This Row],[EMI_Estimate]]&lt;200000,"1.5-2L", "&gt;2L"))))</f>
        <v>&gt;2L</v>
      </c>
    </row>
    <row r="2028" spans="1:22" x14ac:dyDescent="0.35">
      <c r="A2028">
        <v>2027</v>
      </c>
      <c r="B2028">
        <v>4</v>
      </c>
      <c r="C2028" t="s">
        <v>19</v>
      </c>
      <c r="D2028" t="s">
        <v>23</v>
      </c>
      <c r="E2028">
        <v>9800000</v>
      </c>
      <c r="F2028" t="str">
        <f t="shared" si="124"/>
        <v>&gt;20 Lakh</v>
      </c>
      <c r="G2028">
        <v>34100000</v>
      </c>
      <c r="H2028">
        <v>14</v>
      </c>
      <c r="I2028">
        <v>740</v>
      </c>
      <c r="J2028" s="1">
        <v>6500000</v>
      </c>
      <c r="K2028" s="1">
        <v>16900000</v>
      </c>
      <c r="L2028" s="1">
        <v>27100000</v>
      </c>
      <c r="M2028" s="1">
        <v>5100000</v>
      </c>
      <c r="N2028" s="1" t="s">
        <v>21</v>
      </c>
      <c r="O2028" s="1">
        <f>Cleaned_Data[[#This Row],[ loan_amount]]-Cleaned_Data[[#This Row],[ bank_asset_value]]</f>
        <v>29000000</v>
      </c>
      <c r="P2028" s="1">
        <f>Cleaned_Data[[#This Row],[ loan_amount]]</f>
        <v>34100000</v>
      </c>
      <c r="Q2028" s="1" t="str">
        <f t="shared" si="125"/>
        <v>700–799</v>
      </c>
      <c r="R2028" s="1">
        <f>Cleaned_Data[[#This Row],[ residential_assets_value]]+Cleaned_Data[[#This Row],[ commercial_assets_value]]+Cleaned_Data[[#This Row],[ luxury_assets_value]]</f>
        <v>50500000</v>
      </c>
      <c r="S2028" s="1">
        <f>Cleaned_Data[[#This Row],[ income_annum]]+Cleaned_Data[[#This Row],[ residential_assets_value]]+Cleaned_Data[[#This Row],[ commercial_assets_value]]+Cleaned_Data[[#This Row],[ luxury_assets_value]]</f>
        <v>60300000</v>
      </c>
      <c r="T2028" s="1" t="str">
        <f t="shared" si="126"/>
        <v>&gt;4 Cr</v>
      </c>
      <c r="U2028" s="12">
        <f t="shared" si="127"/>
        <v>2435714</v>
      </c>
      <c r="V2028" s="1" t="str">
        <f>IF(Cleaned_Data[[#This Row],[EMI_Estimate]]&lt;50000, "50K", IF(Cleaned_Data[[#This Row],[EMI_Estimate]]&lt;100000, "50K-1L", IF(Cleaned_Data[[#This Row],[EMI_Estimate]]&lt;150000, "1L-1.5L", IF(Cleaned_Data[[#This Row],[EMI_Estimate]]&lt;200000,"1.5-2L", "&gt;2L"))))</f>
        <v>&gt;2L</v>
      </c>
    </row>
    <row r="2029" spans="1:22" x14ac:dyDescent="0.35">
      <c r="A2029">
        <v>2028</v>
      </c>
      <c r="B2029">
        <v>4</v>
      </c>
      <c r="C2029" t="s">
        <v>22</v>
      </c>
      <c r="D2029" t="s">
        <v>23</v>
      </c>
      <c r="E2029">
        <v>3800000</v>
      </c>
      <c r="F2029" t="str">
        <f t="shared" si="124"/>
        <v>&gt;20 Lakh</v>
      </c>
      <c r="G2029">
        <v>8200000</v>
      </c>
      <c r="H2029">
        <v>4</v>
      </c>
      <c r="I2029">
        <v>309</v>
      </c>
      <c r="J2029" s="1">
        <v>10900000</v>
      </c>
      <c r="K2029" s="1">
        <v>3900000</v>
      </c>
      <c r="L2029" s="1">
        <v>10200000</v>
      </c>
      <c r="M2029" s="1">
        <v>3300000</v>
      </c>
      <c r="N2029" s="1" t="s">
        <v>24</v>
      </c>
      <c r="O2029" s="1">
        <f>Cleaned_Data[[#This Row],[ loan_amount]]-Cleaned_Data[[#This Row],[ bank_asset_value]]</f>
        <v>4900000</v>
      </c>
      <c r="P2029" s="1">
        <f>Cleaned_Data[[#This Row],[ loan_amount]]</f>
        <v>8200000</v>
      </c>
      <c r="Q2029" s="1" t="str">
        <f t="shared" si="125"/>
        <v>300–499</v>
      </c>
      <c r="R2029" s="1">
        <f>Cleaned_Data[[#This Row],[ residential_assets_value]]+Cleaned_Data[[#This Row],[ commercial_assets_value]]+Cleaned_Data[[#This Row],[ luxury_assets_value]]</f>
        <v>25000000</v>
      </c>
      <c r="S2029" s="1">
        <f>Cleaned_Data[[#This Row],[ income_annum]]+Cleaned_Data[[#This Row],[ residential_assets_value]]+Cleaned_Data[[#This Row],[ commercial_assets_value]]+Cleaned_Data[[#This Row],[ luxury_assets_value]]</f>
        <v>28800000</v>
      </c>
      <c r="T2029" s="1" t="str">
        <f t="shared" si="126"/>
        <v>2–3 Cr</v>
      </c>
      <c r="U2029" s="12">
        <f t="shared" si="127"/>
        <v>2050000</v>
      </c>
      <c r="V2029" s="1" t="str">
        <f>IF(Cleaned_Data[[#This Row],[EMI_Estimate]]&lt;50000, "50K", IF(Cleaned_Data[[#This Row],[EMI_Estimate]]&lt;100000, "50K-1L", IF(Cleaned_Data[[#This Row],[EMI_Estimate]]&lt;150000, "1L-1.5L", IF(Cleaned_Data[[#This Row],[EMI_Estimate]]&lt;200000,"1.5-2L", "&gt;2L"))))</f>
        <v>&gt;2L</v>
      </c>
    </row>
    <row r="2030" spans="1:22" x14ac:dyDescent="0.35">
      <c r="A2030">
        <v>2029</v>
      </c>
      <c r="B2030">
        <v>0</v>
      </c>
      <c r="C2030" t="s">
        <v>22</v>
      </c>
      <c r="D2030" t="s">
        <v>20</v>
      </c>
      <c r="E2030">
        <v>9500000</v>
      </c>
      <c r="F2030" t="str">
        <f t="shared" si="124"/>
        <v>&gt;20 Lakh</v>
      </c>
      <c r="G2030">
        <v>24400000</v>
      </c>
      <c r="H2030">
        <v>14</v>
      </c>
      <c r="I2030">
        <v>769</v>
      </c>
      <c r="J2030" s="1">
        <v>14400000</v>
      </c>
      <c r="K2030" s="1">
        <v>2400000</v>
      </c>
      <c r="L2030" s="1">
        <v>30800000</v>
      </c>
      <c r="M2030" s="1">
        <v>14200000</v>
      </c>
      <c r="N2030" s="1" t="s">
        <v>21</v>
      </c>
      <c r="O2030" s="1">
        <f>Cleaned_Data[[#This Row],[ loan_amount]]-Cleaned_Data[[#This Row],[ bank_asset_value]]</f>
        <v>10200000</v>
      </c>
      <c r="P2030" s="1">
        <f>Cleaned_Data[[#This Row],[ loan_amount]]</f>
        <v>24400000</v>
      </c>
      <c r="Q2030" s="1" t="str">
        <f t="shared" si="125"/>
        <v>700–799</v>
      </c>
      <c r="R2030" s="1">
        <f>Cleaned_Data[[#This Row],[ residential_assets_value]]+Cleaned_Data[[#This Row],[ commercial_assets_value]]+Cleaned_Data[[#This Row],[ luxury_assets_value]]</f>
        <v>47600000</v>
      </c>
      <c r="S2030" s="1">
        <f>Cleaned_Data[[#This Row],[ income_annum]]+Cleaned_Data[[#This Row],[ residential_assets_value]]+Cleaned_Data[[#This Row],[ commercial_assets_value]]+Cleaned_Data[[#This Row],[ luxury_assets_value]]</f>
        <v>57100000</v>
      </c>
      <c r="T2030" s="1" t="str">
        <f t="shared" si="126"/>
        <v>&gt;4 Cr</v>
      </c>
      <c r="U2030" s="12">
        <f t="shared" si="127"/>
        <v>1742857</v>
      </c>
      <c r="V2030" s="1" t="str">
        <f>IF(Cleaned_Data[[#This Row],[EMI_Estimate]]&lt;50000, "50K", IF(Cleaned_Data[[#This Row],[EMI_Estimate]]&lt;100000, "50K-1L", IF(Cleaned_Data[[#This Row],[EMI_Estimate]]&lt;150000, "1L-1.5L", IF(Cleaned_Data[[#This Row],[EMI_Estimate]]&lt;200000,"1.5-2L", "&gt;2L"))))</f>
        <v>&gt;2L</v>
      </c>
    </row>
    <row r="2031" spans="1:22" x14ac:dyDescent="0.35">
      <c r="A2031">
        <v>2030</v>
      </c>
      <c r="B2031">
        <v>3</v>
      </c>
      <c r="C2031" t="s">
        <v>19</v>
      </c>
      <c r="D2031" t="s">
        <v>23</v>
      </c>
      <c r="E2031">
        <v>2500000</v>
      </c>
      <c r="F2031" t="str">
        <f t="shared" si="124"/>
        <v>&gt;20 Lakh</v>
      </c>
      <c r="G2031">
        <v>7100000</v>
      </c>
      <c r="H2031">
        <v>6</v>
      </c>
      <c r="I2031">
        <v>420</v>
      </c>
      <c r="J2031" s="1">
        <v>3800000</v>
      </c>
      <c r="K2031" s="1">
        <v>3300000</v>
      </c>
      <c r="L2031" s="1">
        <v>8700000</v>
      </c>
      <c r="M2031" s="1">
        <v>3000000</v>
      </c>
      <c r="N2031" s="1" t="s">
        <v>24</v>
      </c>
      <c r="O2031" s="1">
        <f>Cleaned_Data[[#This Row],[ loan_amount]]-Cleaned_Data[[#This Row],[ bank_asset_value]]</f>
        <v>4100000</v>
      </c>
      <c r="P2031" s="1">
        <f>Cleaned_Data[[#This Row],[ loan_amount]]</f>
        <v>7100000</v>
      </c>
      <c r="Q2031" s="1" t="str">
        <f t="shared" si="125"/>
        <v>300–499</v>
      </c>
      <c r="R2031" s="1">
        <f>Cleaned_Data[[#This Row],[ residential_assets_value]]+Cleaned_Data[[#This Row],[ commercial_assets_value]]+Cleaned_Data[[#This Row],[ luxury_assets_value]]</f>
        <v>15800000</v>
      </c>
      <c r="S2031" s="1">
        <f>Cleaned_Data[[#This Row],[ income_annum]]+Cleaned_Data[[#This Row],[ residential_assets_value]]+Cleaned_Data[[#This Row],[ commercial_assets_value]]+Cleaned_Data[[#This Row],[ luxury_assets_value]]</f>
        <v>18300000</v>
      </c>
      <c r="T2031" s="1" t="str">
        <f t="shared" si="126"/>
        <v>1–2 Cr</v>
      </c>
      <c r="U2031" s="12">
        <f t="shared" si="127"/>
        <v>1183333</v>
      </c>
      <c r="V2031" s="1" t="str">
        <f>IF(Cleaned_Data[[#This Row],[EMI_Estimate]]&lt;50000, "50K", IF(Cleaned_Data[[#This Row],[EMI_Estimate]]&lt;100000, "50K-1L", IF(Cleaned_Data[[#This Row],[EMI_Estimate]]&lt;150000, "1L-1.5L", IF(Cleaned_Data[[#This Row],[EMI_Estimate]]&lt;200000,"1.5-2L", "&gt;2L"))))</f>
        <v>&gt;2L</v>
      </c>
    </row>
    <row r="2032" spans="1:22" x14ac:dyDescent="0.35">
      <c r="A2032">
        <v>2031</v>
      </c>
      <c r="B2032">
        <v>1</v>
      </c>
      <c r="C2032" t="s">
        <v>19</v>
      </c>
      <c r="D2032" t="s">
        <v>20</v>
      </c>
      <c r="E2032">
        <v>1900000</v>
      </c>
      <c r="F2032" t="str">
        <f t="shared" si="124"/>
        <v>15-20 Lakh</v>
      </c>
      <c r="G2032">
        <v>6000000</v>
      </c>
      <c r="H2032">
        <v>20</v>
      </c>
      <c r="I2032">
        <v>540</v>
      </c>
      <c r="J2032" s="1">
        <v>1100000</v>
      </c>
      <c r="K2032" s="1">
        <v>1400000</v>
      </c>
      <c r="L2032" s="1">
        <v>4300000</v>
      </c>
      <c r="M2032" s="1">
        <v>1300000</v>
      </c>
      <c r="N2032" s="1" t="s">
        <v>24</v>
      </c>
      <c r="O2032" s="1">
        <f>Cleaned_Data[[#This Row],[ loan_amount]]-Cleaned_Data[[#This Row],[ bank_asset_value]]</f>
        <v>4700000</v>
      </c>
      <c r="P2032" s="1">
        <f>Cleaned_Data[[#This Row],[ loan_amount]]</f>
        <v>6000000</v>
      </c>
      <c r="Q2032" s="1" t="str">
        <f t="shared" si="125"/>
        <v>500–599</v>
      </c>
      <c r="R2032" s="1">
        <f>Cleaned_Data[[#This Row],[ residential_assets_value]]+Cleaned_Data[[#This Row],[ commercial_assets_value]]+Cleaned_Data[[#This Row],[ luxury_assets_value]]</f>
        <v>6800000</v>
      </c>
      <c r="S2032" s="1">
        <f>Cleaned_Data[[#This Row],[ income_annum]]+Cleaned_Data[[#This Row],[ residential_assets_value]]+Cleaned_Data[[#This Row],[ commercial_assets_value]]+Cleaned_Data[[#This Row],[ luxury_assets_value]]</f>
        <v>8700000</v>
      </c>
      <c r="T2032" s="1" t="str">
        <f t="shared" si="126"/>
        <v>&lt;1 Cr</v>
      </c>
      <c r="U2032" s="12">
        <f t="shared" si="127"/>
        <v>300000</v>
      </c>
      <c r="V2032" s="1" t="str">
        <f>IF(Cleaned_Data[[#This Row],[EMI_Estimate]]&lt;50000, "50K", IF(Cleaned_Data[[#This Row],[EMI_Estimate]]&lt;100000, "50K-1L", IF(Cleaned_Data[[#This Row],[EMI_Estimate]]&lt;150000, "1L-1.5L", IF(Cleaned_Data[[#This Row],[EMI_Estimate]]&lt;200000,"1.5-2L", "&gt;2L"))))</f>
        <v>&gt;2L</v>
      </c>
    </row>
    <row r="2033" spans="1:22" x14ac:dyDescent="0.35">
      <c r="A2033">
        <v>2032</v>
      </c>
      <c r="B2033">
        <v>5</v>
      </c>
      <c r="C2033" t="s">
        <v>19</v>
      </c>
      <c r="D2033" t="s">
        <v>23</v>
      </c>
      <c r="E2033">
        <v>4400000</v>
      </c>
      <c r="F2033" t="str">
        <f t="shared" si="124"/>
        <v>&gt;20 Lakh</v>
      </c>
      <c r="G2033">
        <v>10600000</v>
      </c>
      <c r="H2033">
        <v>20</v>
      </c>
      <c r="I2033">
        <v>806</v>
      </c>
      <c r="J2033" s="1">
        <v>9700000</v>
      </c>
      <c r="K2033" s="1">
        <v>3600000</v>
      </c>
      <c r="L2033" s="1">
        <v>10800000</v>
      </c>
      <c r="M2033" s="1">
        <v>2500000</v>
      </c>
      <c r="N2033" s="1" t="s">
        <v>21</v>
      </c>
      <c r="O2033" s="1">
        <f>Cleaned_Data[[#This Row],[ loan_amount]]-Cleaned_Data[[#This Row],[ bank_asset_value]]</f>
        <v>8100000</v>
      </c>
      <c r="P2033" s="1">
        <f>Cleaned_Data[[#This Row],[ loan_amount]]</f>
        <v>10600000</v>
      </c>
      <c r="Q2033" s="1" t="str">
        <f t="shared" si="125"/>
        <v>800+</v>
      </c>
      <c r="R2033" s="1">
        <f>Cleaned_Data[[#This Row],[ residential_assets_value]]+Cleaned_Data[[#This Row],[ commercial_assets_value]]+Cleaned_Data[[#This Row],[ luxury_assets_value]]</f>
        <v>24100000</v>
      </c>
      <c r="S2033" s="1">
        <f>Cleaned_Data[[#This Row],[ income_annum]]+Cleaned_Data[[#This Row],[ residential_assets_value]]+Cleaned_Data[[#This Row],[ commercial_assets_value]]+Cleaned_Data[[#This Row],[ luxury_assets_value]]</f>
        <v>28500000</v>
      </c>
      <c r="T2033" s="1" t="str">
        <f t="shared" si="126"/>
        <v>2–3 Cr</v>
      </c>
      <c r="U2033" s="12">
        <f t="shared" si="127"/>
        <v>530000</v>
      </c>
      <c r="V2033" s="1" t="str">
        <f>IF(Cleaned_Data[[#This Row],[EMI_Estimate]]&lt;50000, "50K", IF(Cleaned_Data[[#This Row],[EMI_Estimate]]&lt;100000, "50K-1L", IF(Cleaned_Data[[#This Row],[EMI_Estimate]]&lt;150000, "1L-1.5L", IF(Cleaned_Data[[#This Row],[EMI_Estimate]]&lt;200000,"1.5-2L", "&gt;2L"))))</f>
        <v>&gt;2L</v>
      </c>
    </row>
    <row r="2034" spans="1:22" x14ac:dyDescent="0.35">
      <c r="A2034">
        <v>2033</v>
      </c>
      <c r="B2034">
        <v>4</v>
      </c>
      <c r="C2034" t="s">
        <v>19</v>
      </c>
      <c r="D2034" t="s">
        <v>23</v>
      </c>
      <c r="E2034">
        <v>1400000</v>
      </c>
      <c r="F2034" t="str">
        <f t="shared" si="124"/>
        <v>10-15 Lakh</v>
      </c>
      <c r="G2034">
        <v>2900000</v>
      </c>
      <c r="H2034">
        <v>6</v>
      </c>
      <c r="I2034">
        <v>723</v>
      </c>
      <c r="J2034" s="1">
        <v>3800000</v>
      </c>
      <c r="K2034" s="1">
        <v>0</v>
      </c>
      <c r="L2034" s="1">
        <v>4700000</v>
      </c>
      <c r="M2034" s="1">
        <v>1600000</v>
      </c>
      <c r="N2034" s="1" t="s">
        <v>21</v>
      </c>
      <c r="O2034" s="1">
        <f>Cleaned_Data[[#This Row],[ loan_amount]]-Cleaned_Data[[#This Row],[ bank_asset_value]]</f>
        <v>1300000</v>
      </c>
      <c r="P2034" s="1">
        <f>Cleaned_Data[[#This Row],[ loan_amount]]</f>
        <v>2900000</v>
      </c>
      <c r="Q2034" s="1" t="str">
        <f t="shared" si="125"/>
        <v>700–799</v>
      </c>
      <c r="R2034" s="1">
        <f>Cleaned_Data[[#This Row],[ residential_assets_value]]+Cleaned_Data[[#This Row],[ commercial_assets_value]]+Cleaned_Data[[#This Row],[ luxury_assets_value]]</f>
        <v>8500000</v>
      </c>
      <c r="S2034" s="1">
        <f>Cleaned_Data[[#This Row],[ income_annum]]+Cleaned_Data[[#This Row],[ residential_assets_value]]+Cleaned_Data[[#This Row],[ commercial_assets_value]]+Cleaned_Data[[#This Row],[ luxury_assets_value]]</f>
        <v>9900000</v>
      </c>
      <c r="T2034" s="1" t="str">
        <f t="shared" si="126"/>
        <v>&lt;1 Cr</v>
      </c>
      <c r="U2034" s="12">
        <f t="shared" si="127"/>
        <v>483333</v>
      </c>
      <c r="V2034" s="1" t="str">
        <f>IF(Cleaned_Data[[#This Row],[EMI_Estimate]]&lt;50000, "50K", IF(Cleaned_Data[[#This Row],[EMI_Estimate]]&lt;100000, "50K-1L", IF(Cleaned_Data[[#This Row],[EMI_Estimate]]&lt;150000, "1L-1.5L", IF(Cleaned_Data[[#This Row],[EMI_Estimate]]&lt;200000,"1.5-2L", "&gt;2L"))))</f>
        <v>&gt;2L</v>
      </c>
    </row>
    <row r="2035" spans="1:22" x14ac:dyDescent="0.35">
      <c r="A2035">
        <v>2034</v>
      </c>
      <c r="B2035">
        <v>5</v>
      </c>
      <c r="C2035" t="s">
        <v>22</v>
      </c>
      <c r="D2035" t="s">
        <v>23</v>
      </c>
      <c r="E2035">
        <v>3200000</v>
      </c>
      <c r="F2035" t="str">
        <f t="shared" si="124"/>
        <v>&gt;20 Lakh</v>
      </c>
      <c r="G2035">
        <v>11800000</v>
      </c>
      <c r="H2035">
        <v>16</v>
      </c>
      <c r="I2035">
        <v>565</v>
      </c>
      <c r="J2035" s="1">
        <v>8100000</v>
      </c>
      <c r="K2035" s="1">
        <v>2700000</v>
      </c>
      <c r="L2035" s="1">
        <v>9200000</v>
      </c>
      <c r="M2035" s="1">
        <v>1800000</v>
      </c>
      <c r="N2035" s="1" t="s">
        <v>21</v>
      </c>
      <c r="O2035" s="1">
        <f>Cleaned_Data[[#This Row],[ loan_amount]]-Cleaned_Data[[#This Row],[ bank_asset_value]]</f>
        <v>10000000</v>
      </c>
      <c r="P2035" s="1">
        <f>Cleaned_Data[[#This Row],[ loan_amount]]</f>
        <v>11800000</v>
      </c>
      <c r="Q2035" s="1" t="str">
        <f t="shared" si="125"/>
        <v>500–599</v>
      </c>
      <c r="R2035" s="1">
        <f>Cleaned_Data[[#This Row],[ residential_assets_value]]+Cleaned_Data[[#This Row],[ commercial_assets_value]]+Cleaned_Data[[#This Row],[ luxury_assets_value]]</f>
        <v>20000000</v>
      </c>
      <c r="S2035" s="1">
        <f>Cleaned_Data[[#This Row],[ income_annum]]+Cleaned_Data[[#This Row],[ residential_assets_value]]+Cleaned_Data[[#This Row],[ commercial_assets_value]]+Cleaned_Data[[#This Row],[ luxury_assets_value]]</f>
        <v>23200000</v>
      </c>
      <c r="T2035" s="1" t="str">
        <f t="shared" si="126"/>
        <v>2–3 Cr</v>
      </c>
      <c r="U2035" s="12">
        <f t="shared" si="127"/>
        <v>737500</v>
      </c>
      <c r="V2035" s="1" t="str">
        <f>IF(Cleaned_Data[[#This Row],[EMI_Estimate]]&lt;50000, "50K", IF(Cleaned_Data[[#This Row],[EMI_Estimate]]&lt;100000, "50K-1L", IF(Cleaned_Data[[#This Row],[EMI_Estimate]]&lt;150000, "1L-1.5L", IF(Cleaned_Data[[#This Row],[EMI_Estimate]]&lt;200000,"1.5-2L", "&gt;2L"))))</f>
        <v>&gt;2L</v>
      </c>
    </row>
    <row r="2036" spans="1:22" x14ac:dyDescent="0.35">
      <c r="A2036">
        <v>2035</v>
      </c>
      <c r="B2036">
        <v>1</v>
      </c>
      <c r="C2036" t="s">
        <v>19</v>
      </c>
      <c r="D2036" t="s">
        <v>23</v>
      </c>
      <c r="E2036">
        <v>3100000</v>
      </c>
      <c r="F2036" t="str">
        <f t="shared" si="124"/>
        <v>&gt;20 Lakh</v>
      </c>
      <c r="G2036">
        <v>9200000</v>
      </c>
      <c r="H2036">
        <v>16</v>
      </c>
      <c r="I2036">
        <v>374</v>
      </c>
      <c r="J2036" s="1">
        <v>2400000</v>
      </c>
      <c r="K2036" s="1">
        <v>3500000</v>
      </c>
      <c r="L2036" s="1">
        <v>7100000</v>
      </c>
      <c r="M2036" s="1">
        <v>3500000</v>
      </c>
      <c r="N2036" s="1" t="s">
        <v>24</v>
      </c>
      <c r="O2036" s="1">
        <f>Cleaned_Data[[#This Row],[ loan_amount]]-Cleaned_Data[[#This Row],[ bank_asset_value]]</f>
        <v>5700000</v>
      </c>
      <c r="P2036" s="1">
        <f>Cleaned_Data[[#This Row],[ loan_amount]]</f>
        <v>9200000</v>
      </c>
      <c r="Q2036" s="1" t="str">
        <f t="shared" si="125"/>
        <v>300–499</v>
      </c>
      <c r="R2036" s="1">
        <f>Cleaned_Data[[#This Row],[ residential_assets_value]]+Cleaned_Data[[#This Row],[ commercial_assets_value]]+Cleaned_Data[[#This Row],[ luxury_assets_value]]</f>
        <v>13000000</v>
      </c>
      <c r="S2036" s="1">
        <f>Cleaned_Data[[#This Row],[ income_annum]]+Cleaned_Data[[#This Row],[ residential_assets_value]]+Cleaned_Data[[#This Row],[ commercial_assets_value]]+Cleaned_Data[[#This Row],[ luxury_assets_value]]</f>
        <v>16100000</v>
      </c>
      <c r="T2036" s="1" t="str">
        <f t="shared" si="126"/>
        <v>1–2 Cr</v>
      </c>
      <c r="U2036" s="12">
        <f t="shared" si="127"/>
        <v>575000</v>
      </c>
      <c r="V2036" s="1" t="str">
        <f>IF(Cleaned_Data[[#This Row],[EMI_Estimate]]&lt;50000, "50K", IF(Cleaned_Data[[#This Row],[EMI_Estimate]]&lt;100000, "50K-1L", IF(Cleaned_Data[[#This Row],[EMI_Estimate]]&lt;150000, "1L-1.5L", IF(Cleaned_Data[[#This Row],[EMI_Estimate]]&lt;200000,"1.5-2L", "&gt;2L"))))</f>
        <v>&gt;2L</v>
      </c>
    </row>
    <row r="2037" spans="1:22" x14ac:dyDescent="0.35">
      <c r="A2037">
        <v>2036</v>
      </c>
      <c r="B2037">
        <v>4</v>
      </c>
      <c r="C2037" t="s">
        <v>19</v>
      </c>
      <c r="D2037" t="s">
        <v>20</v>
      </c>
      <c r="E2037">
        <v>4500000</v>
      </c>
      <c r="F2037" t="str">
        <f t="shared" si="124"/>
        <v>&gt;20 Lakh</v>
      </c>
      <c r="G2037">
        <v>9900000</v>
      </c>
      <c r="H2037">
        <v>10</v>
      </c>
      <c r="I2037">
        <v>509</v>
      </c>
      <c r="J2037" s="1">
        <v>11100000</v>
      </c>
      <c r="K2037" s="1">
        <v>3100000</v>
      </c>
      <c r="L2037" s="1">
        <v>12200000</v>
      </c>
      <c r="M2037" s="1">
        <v>2700000</v>
      </c>
      <c r="N2037" s="1" t="s">
        <v>24</v>
      </c>
      <c r="O2037" s="1">
        <f>Cleaned_Data[[#This Row],[ loan_amount]]-Cleaned_Data[[#This Row],[ bank_asset_value]]</f>
        <v>7200000</v>
      </c>
      <c r="P2037" s="1">
        <f>Cleaned_Data[[#This Row],[ loan_amount]]</f>
        <v>9900000</v>
      </c>
      <c r="Q2037" s="1" t="str">
        <f t="shared" si="125"/>
        <v>500–599</v>
      </c>
      <c r="R2037" s="1">
        <f>Cleaned_Data[[#This Row],[ residential_assets_value]]+Cleaned_Data[[#This Row],[ commercial_assets_value]]+Cleaned_Data[[#This Row],[ luxury_assets_value]]</f>
        <v>26400000</v>
      </c>
      <c r="S2037" s="1">
        <f>Cleaned_Data[[#This Row],[ income_annum]]+Cleaned_Data[[#This Row],[ residential_assets_value]]+Cleaned_Data[[#This Row],[ commercial_assets_value]]+Cleaned_Data[[#This Row],[ luxury_assets_value]]</f>
        <v>30900000</v>
      </c>
      <c r="T2037" s="1" t="str">
        <f t="shared" si="126"/>
        <v>3–4 Cr</v>
      </c>
      <c r="U2037" s="12">
        <f t="shared" si="127"/>
        <v>990000</v>
      </c>
      <c r="V2037" s="1" t="str">
        <f>IF(Cleaned_Data[[#This Row],[EMI_Estimate]]&lt;50000, "50K", IF(Cleaned_Data[[#This Row],[EMI_Estimate]]&lt;100000, "50K-1L", IF(Cleaned_Data[[#This Row],[EMI_Estimate]]&lt;150000, "1L-1.5L", IF(Cleaned_Data[[#This Row],[EMI_Estimate]]&lt;200000,"1.5-2L", "&gt;2L"))))</f>
        <v>&gt;2L</v>
      </c>
    </row>
    <row r="2038" spans="1:22" x14ac:dyDescent="0.35">
      <c r="A2038">
        <v>2037</v>
      </c>
      <c r="B2038">
        <v>3</v>
      </c>
      <c r="C2038" t="s">
        <v>22</v>
      </c>
      <c r="D2038" t="s">
        <v>23</v>
      </c>
      <c r="E2038">
        <v>9300000</v>
      </c>
      <c r="F2038" t="str">
        <f t="shared" si="124"/>
        <v>&gt;20 Lakh</v>
      </c>
      <c r="G2038">
        <v>23500000</v>
      </c>
      <c r="H2038">
        <v>16</v>
      </c>
      <c r="I2038">
        <v>728</v>
      </c>
      <c r="J2038" s="1">
        <v>3500000</v>
      </c>
      <c r="K2038" s="1">
        <v>9900000</v>
      </c>
      <c r="L2038" s="1">
        <v>27300000</v>
      </c>
      <c r="M2038" s="1">
        <v>9800000</v>
      </c>
      <c r="N2038" s="1" t="s">
        <v>21</v>
      </c>
      <c r="O2038" s="1">
        <f>Cleaned_Data[[#This Row],[ loan_amount]]-Cleaned_Data[[#This Row],[ bank_asset_value]]</f>
        <v>13700000</v>
      </c>
      <c r="P2038" s="1">
        <f>Cleaned_Data[[#This Row],[ loan_amount]]</f>
        <v>23500000</v>
      </c>
      <c r="Q2038" s="1" t="str">
        <f t="shared" si="125"/>
        <v>700–799</v>
      </c>
      <c r="R2038" s="1">
        <f>Cleaned_Data[[#This Row],[ residential_assets_value]]+Cleaned_Data[[#This Row],[ commercial_assets_value]]+Cleaned_Data[[#This Row],[ luxury_assets_value]]</f>
        <v>40700000</v>
      </c>
      <c r="S2038" s="1">
        <f>Cleaned_Data[[#This Row],[ income_annum]]+Cleaned_Data[[#This Row],[ residential_assets_value]]+Cleaned_Data[[#This Row],[ commercial_assets_value]]+Cleaned_Data[[#This Row],[ luxury_assets_value]]</f>
        <v>50000000</v>
      </c>
      <c r="T2038" s="1" t="str">
        <f t="shared" si="126"/>
        <v>&gt;4 Cr</v>
      </c>
      <c r="U2038" s="12">
        <f t="shared" si="127"/>
        <v>1468750</v>
      </c>
      <c r="V2038" s="1" t="str">
        <f>IF(Cleaned_Data[[#This Row],[EMI_Estimate]]&lt;50000, "50K", IF(Cleaned_Data[[#This Row],[EMI_Estimate]]&lt;100000, "50K-1L", IF(Cleaned_Data[[#This Row],[EMI_Estimate]]&lt;150000, "1L-1.5L", IF(Cleaned_Data[[#This Row],[EMI_Estimate]]&lt;200000,"1.5-2L", "&gt;2L"))))</f>
        <v>&gt;2L</v>
      </c>
    </row>
    <row r="2039" spans="1:22" x14ac:dyDescent="0.35">
      <c r="A2039">
        <v>2038</v>
      </c>
      <c r="B2039">
        <v>2</v>
      </c>
      <c r="C2039" t="s">
        <v>19</v>
      </c>
      <c r="D2039" t="s">
        <v>20</v>
      </c>
      <c r="E2039">
        <v>6900000</v>
      </c>
      <c r="F2039" t="str">
        <f t="shared" si="124"/>
        <v>&gt;20 Lakh</v>
      </c>
      <c r="G2039">
        <v>18200000</v>
      </c>
      <c r="H2039">
        <v>20</v>
      </c>
      <c r="I2039">
        <v>396</v>
      </c>
      <c r="J2039" s="1">
        <v>15600000</v>
      </c>
      <c r="K2039" s="1">
        <v>4300000</v>
      </c>
      <c r="L2039" s="1">
        <v>22900000</v>
      </c>
      <c r="M2039" s="1">
        <v>5400000</v>
      </c>
      <c r="N2039" s="1" t="s">
        <v>24</v>
      </c>
      <c r="O2039" s="1">
        <f>Cleaned_Data[[#This Row],[ loan_amount]]-Cleaned_Data[[#This Row],[ bank_asset_value]]</f>
        <v>12800000</v>
      </c>
      <c r="P2039" s="1">
        <f>Cleaned_Data[[#This Row],[ loan_amount]]</f>
        <v>18200000</v>
      </c>
      <c r="Q2039" s="1" t="str">
        <f t="shared" si="125"/>
        <v>300–499</v>
      </c>
      <c r="R2039" s="1">
        <f>Cleaned_Data[[#This Row],[ residential_assets_value]]+Cleaned_Data[[#This Row],[ commercial_assets_value]]+Cleaned_Data[[#This Row],[ luxury_assets_value]]</f>
        <v>42800000</v>
      </c>
      <c r="S2039" s="1">
        <f>Cleaned_Data[[#This Row],[ income_annum]]+Cleaned_Data[[#This Row],[ residential_assets_value]]+Cleaned_Data[[#This Row],[ commercial_assets_value]]+Cleaned_Data[[#This Row],[ luxury_assets_value]]</f>
        <v>49700000</v>
      </c>
      <c r="T2039" s="1" t="str">
        <f t="shared" si="126"/>
        <v>&gt;4 Cr</v>
      </c>
      <c r="U2039" s="12">
        <f t="shared" si="127"/>
        <v>910000</v>
      </c>
      <c r="V2039" s="1" t="str">
        <f>IF(Cleaned_Data[[#This Row],[EMI_Estimate]]&lt;50000, "50K", IF(Cleaned_Data[[#This Row],[EMI_Estimate]]&lt;100000, "50K-1L", IF(Cleaned_Data[[#This Row],[EMI_Estimate]]&lt;150000, "1L-1.5L", IF(Cleaned_Data[[#This Row],[EMI_Estimate]]&lt;200000,"1.5-2L", "&gt;2L"))))</f>
        <v>&gt;2L</v>
      </c>
    </row>
    <row r="2040" spans="1:22" x14ac:dyDescent="0.35">
      <c r="A2040">
        <v>2039</v>
      </c>
      <c r="B2040">
        <v>0</v>
      </c>
      <c r="C2040" t="s">
        <v>22</v>
      </c>
      <c r="D2040" t="s">
        <v>23</v>
      </c>
      <c r="E2040">
        <v>3900000</v>
      </c>
      <c r="F2040" t="str">
        <f t="shared" si="124"/>
        <v>&gt;20 Lakh</v>
      </c>
      <c r="G2040">
        <v>8600000</v>
      </c>
      <c r="H2040">
        <v>2</v>
      </c>
      <c r="I2040">
        <v>667</v>
      </c>
      <c r="J2040" s="1">
        <v>4300000</v>
      </c>
      <c r="K2040" s="1">
        <v>6600000</v>
      </c>
      <c r="L2040" s="1">
        <v>13500000</v>
      </c>
      <c r="M2040" s="1">
        <v>2000000</v>
      </c>
      <c r="N2040" s="1" t="s">
        <v>21</v>
      </c>
      <c r="O2040" s="1">
        <f>Cleaned_Data[[#This Row],[ loan_amount]]-Cleaned_Data[[#This Row],[ bank_asset_value]]</f>
        <v>6600000</v>
      </c>
      <c r="P2040" s="1">
        <f>Cleaned_Data[[#This Row],[ loan_amount]]</f>
        <v>8600000</v>
      </c>
      <c r="Q2040" s="1" t="str">
        <f t="shared" si="125"/>
        <v>600–699</v>
      </c>
      <c r="R2040" s="1">
        <f>Cleaned_Data[[#This Row],[ residential_assets_value]]+Cleaned_Data[[#This Row],[ commercial_assets_value]]+Cleaned_Data[[#This Row],[ luxury_assets_value]]</f>
        <v>24400000</v>
      </c>
      <c r="S2040" s="1">
        <f>Cleaned_Data[[#This Row],[ income_annum]]+Cleaned_Data[[#This Row],[ residential_assets_value]]+Cleaned_Data[[#This Row],[ commercial_assets_value]]+Cleaned_Data[[#This Row],[ luxury_assets_value]]</f>
        <v>28300000</v>
      </c>
      <c r="T2040" s="1" t="str">
        <f t="shared" si="126"/>
        <v>2–3 Cr</v>
      </c>
      <c r="U2040" s="12">
        <f t="shared" si="127"/>
        <v>4300000</v>
      </c>
      <c r="V2040" s="1" t="str">
        <f>IF(Cleaned_Data[[#This Row],[EMI_Estimate]]&lt;50000, "50K", IF(Cleaned_Data[[#This Row],[EMI_Estimate]]&lt;100000, "50K-1L", IF(Cleaned_Data[[#This Row],[EMI_Estimate]]&lt;150000, "1L-1.5L", IF(Cleaned_Data[[#This Row],[EMI_Estimate]]&lt;200000,"1.5-2L", "&gt;2L"))))</f>
        <v>&gt;2L</v>
      </c>
    </row>
    <row r="2041" spans="1:22" x14ac:dyDescent="0.35">
      <c r="A2041">
        <v>2040</v>
      </c>
      <c r="B2041">
        <v>5</v>
      </c>
      <c r="C2041" t="s">
        <v>22</v>
      </c>
      <c r="D2041" t="s">
        <v>20</v>
      </c>
      <c r="E2041">
        <v>3200000</v>
      </c>
      <c r="F2041" t="str">
        <f t="shared" si="124"/>
        <v>&gt;20 Lakh</v>
      </c>
      <c r="G2041">
        <v>7400000</v>
      </c>
      <c r="H2041">
        <v>12</v>
      </c>
      <c r="I2041">
        <v>583</v>
      </c>
      <c r="J2041" s="1">
        <v>9400000</v>
      </c>
      <c r="K2041" s="1">
        <v>5500000</v>
      </c>
      <c r="L2041" s="1">
        <v>10600000</v>
      </c>
      <c r="M2041" s="1">
        <v>3600000</v>
      </c>
      <c r="N2041" s="1" t="s">
        <v>21</v>
      </c>
      <c r="O2041" s="1">
        <f>Cleaned_Data[[#This Row],[ loan_amount]]-Cleaned_Data[[#This Row],[ bank_asset_value]]</f>
        <v>3800000</v>
      </c>
      <c r="P2041" s="1">
        <f>Cleaned_Data[[#This Row],[ loan_amount]]</f>
        <v>7400000</v>
      </c>
      <c r="Q2041" s="1" t="str">
        <f t="shared" si="125"/>
        <v>500–599</v>
      </c>
      <c r="R2041" s="1">
        <f>Cleaned_Data[[#This Row],[ residential_assets_value]]+Cleaned_Data[[#This Row],[ commercial_assets_value]]+Cleaned_Data[[#This Row],[ luxury_assets_value]]</f>
        <v>25500000</v>
      </c>
      <c r="S2041" s="1">
        <f>Cleaned_Data[[#This Row],[ income_annum]]+Cleaned_Data[[#This Row],[ residential_assets_value]]+Cleaned_Data[[#This Row],[ commercial_assets_value]]+Cleaned_Data[[#This Row],[ luxury_assets_value]]</f>
        <v>28700000</v>
      </c>
      <c r="T2041" s="1" t="str">
        <f t="shared" si="126"/>
        <v>2–3 Cr</v>
      </c>
      <c r="U2041" s="12">
        <f t="shared" si="127"/>
        <v>616667</v>
      </c>
      <c r="V2041" s="1" t="str">
        <f>IF(Cleaned_Data[[#This Row],[EMI_Estimate]]&lt;50000, "50K", IF(Cleaned_Data[[#This Row],[EMI_Estimate]]&lt;100000, "50K-1L", IF(Cleaned_Data[[#This Row],[EMI_Estimate]]&lt;150000, "1L-1.5L", IF(Cleaned_Data[[#This Row],[EMI_Estimate]]&lt;200000,"1.5-2L", "&gt;2L"))))</f>
        <v>&gt;2L</v>
      </c>
    </row>
    <row r="2042" spans="1:22" x14ac:dyDescent="0.35">
      <c r="A2042">
        <v>2041</v>
      </c>
      <c r="B2042">
        <v>1</v>
      </c>
      <c r="C2042" t="s">
        <v>22</v>
      </c>
      <c r="D2042" t="s">
        <v>23</v>
      </c>
      <c r="E2042">
        <v>5600000</v>
      </c>
      <c r="F2042" t="str">
        <f t="shared" si="124"/>
        <v>&gt;20 Lakh</v>
      </c>
      <c r="G2042">
        <v>21100000</v>
      </c>
      <c r="H2042">
        <v>10</v>
      </c>
      <c r="I2042">
        <v>459</v>
      </c>
      <c r="J2042" s="1">
        <v>9700000</v>
      </c>
      <c r="K2042" s="1">
        <v>1400000</v>
      </c>
      <c r="L2042" s="1">
        <v>13900000</v>
      </c>
      <c r="M2042" s="1">
        <v>8100000</v>
      </c>
      <c r="N2042" s="1" t="s">
        <v>24</v>
      </c>
      <c r="O2042" s="1">
        <f>Cleaned_Data[[#This Row],[ loan_amount]]-Cleaned_Data[[#This Row],[ bank_asset_value]]</f>
        <v>13000000</v>
      </c>
      <c r="P2042" s="1">
        <f>Cleaned_Data[[#This Row],[ loan_amount]]</f>
        <v>21100000</v>
      </c>
      <c r="Q2042" s="1" t="str">
        <f t="shared" si="125"/>
        <v>300–499</v>
      </c>
      <c r="R2042" s="1">
        <f>Cleaned_Data[[#This Row],[ residential_assets_value]]+Cleaned_Data[[#This Row],[ commercial_assets_value]]+Cleaned_Data[[#This Row],[ luxury_assets_value]]</f>
        <v>25000000</v>
      </c>
      <c r="S2042" s="1">
        <f>Cleaned_Data[[#This Row],[ income_annum]]+Cleaned_Data[[#This Row],[ residential_assets_value]]+Cleaned_Data[[#This Row],[ commercial_assets_value]]+Cleaned_Data[[#This Row],[ luxury_assets_value]]</f>
        <v>30600000</v>
      </c>
      <c r="T2042" s="1" t="str">
        <f t="shared" si="126"/>
        <v>3–4 Cr</v>
      </c>
      <c r="U2042" s="12">
        <f t="shared" si="127"/>
        <v>2110000</v>
      </c>
      <c r="V2042" s="1" t="str">
        <f>IF(Cleaned_Data[[#This Row],[EMI_Estimate]]&lt;50000, "50K", IF(Cleaned_Data[[#This Row],[EMI_Estimate]]&lt;100000, "50K-1L", IF(Cleaned_Data[[#This Row],[EMI_Estimate]]&lt;150000, "1L-1.5L", IF(Cleaned_Data[[#This Row],[EMI_Estimate]]&lt;200000,"1.5-2L", "&gt;2L"))))</f>
        <v>&gt;2L</v>
      </c>
    </row>
    <row r="2043" spans="1:22" x14ac:dyDescent="0.35">
      <c r="A2043">
        <v>2042</v>
      </c>
      <c r="B2043">
        <v>4</v>
      </c>
      <c r="C2043" t="s">
        <v>22</v>
      </c>
      <c r="D2043" t="s">
        <v>23</v>
      </c>
      <c r="E2043">
        <v>3700000</v>
      </c>
      <c r="F2043" t="str">
        <f t="shared" si="124"/>
        <v>&gt;20 Lakh</v>
      </c>
      <c r="G2043">
        <v>11900000</v>
      </c>
      <c r="H2043">
        <v>18</v>
      </c>
      <c r="I2043">
        <v>635</v>
      </c>
      <c r="J2043" s="1">
        <v>6100000</v>
      </c>
      <c r="K2043" s="1">
        <v>6400000</v>
      </c>
      <c r="L2043" s="1">
        <v>11200000</v>
      </c>
      <c r="M2043" s="1">
        <v>4700000</v>
      </c>
      <c r="N2043" s="1" t="s">
        <v>21</v>
      </c>
      <c r="O2043" s="1">
        <f>Cleaned_Data[[#This Row],[ loan_amount]]-Cleaned_Data[[#This Row],[ bank_asset_value]]</f>
        <v>7200000</v>
      </c>
      <c r="P2043" s="1">
        <f>Cleaned_Data[[#This Row],[ loan_amount]]</f>
        <v>11900000</v>
      </c>
      <c r="Q2043" s="1" t="str">
        <f t="shared" si="125"/>
        <v>600–699</v>
      </c>
      <c r="R2043" s="1">
        <f>Cleaned_Data[[#This Row],[ residential_assets_value]]+Cleaned_Data[[#This Row],[ commercial_assets_value]]+Cleaned_Data[[#This Row],[ luxury_assets_value]]</f>
        <v>23700000</v>
      </c>
      <c r="S2043" s="1">
        <f>Cleaned_Data[[#This Row],[ income_annum]]+Cleaned_Data[[#This Row],[ residential_assets_value]]+Cleaned_Data[[#This Row],[ commercial_assets_value]]+Cleaned_Data[[#This Row],[ luxury_assets_value]]</f>
        <v>27400000</v>
      </c>
      <c r="T2043" s="1" t="str">
        <f t="shared" si="126"/>
        <v>2–3 Cr</v>
      </c>
      <c r="U2043" s="12">
        <f t="shared" si="127"/>
        <v>661111</v>
      </c>
      <c r="V2043" s="1" t="str">
        <f>IF(Cleaned_Data[[#This Row],[EMI_Estimate]]&lt;50000, "50K", IF(Cleaned_Data[[#This Row],[EMI_Estimate]]&lt;100000, "50K-1L", IF(Cleaned_Data[[#This Row],[EMI_Estimate]]&lt;150000, "1L-1.5L", IF(Cleaned_Data[[#This Row],[EMI_Estimate]]&lt;200000,"1.5-2L", "&gt;2L"))))</f>
        <v>&gt;2L</v>
      </c>
    </row>
    <row r="2044" spans="1:22" x14ac:dyDescent="0.35">
      <c r="A2044">
        <v>2043</v>
      </c>
      <c r="B2044">
        <v>3</v>
      </c>
      <c r="C2044" t="s">
        <v>22</v>
      </c>
      <c r="D2044" t="s">
        <v>20</v>
      </c>
      <c r="E2044">
        <v>8400000</v>
      </c>
      <c r="F2044" t="str">
        <f t="shared" si="124"/>
        <v>&gt;20 Lakh</v>
      </c>
      <c r="G2044">
        <v>27200000</v>
      </c>
      <c r="H2044">
        <v>12</v>
      </c>
      <c r="I2044">
        <v>604</v>
      </c>
      <c r="J2044" s="1">
        <v>21400000</v>
      </c>
      <c r="K2044" s="1">
        <v>8800000</v>
      </c>
      <c r="L2044" s="1">
        <v>23700000</v>
      </c>
      <c r="M2044" s="1">
        <v>4700000</v>
      </c>
      <c r="N2044" s="1" t="s">
        <v>21</v>
      </c>
      <c r="O2044" s="1">
        <f>Cleaned_Data[[#This Row],[ loan_amount]]-Cleaned_Data[[#This Row],[ bank_asset_value]]</f>
        <v>22500000</v>
      </c>
      <c r="P2044" s="1">
        <f>Cleaned_Data[[#This Row],[ loan_amount]]</f>
        <v>27200000</v>
      </c>
      <c r="Q2044" s="1" t="str">
        <f t="shared" si="125"/>
        <v>600–699</v>
      </c>
      <c r="R2044" s="1">
        <f>Cleaned_Data[[#This Row],[ residential_assets_value]]+Cleaned_Data[[#This Row],[ commercial_assets_value]]+Cleaned_Data[[#This Row],[ luxury_assets_value]]</f>
        <v>53900000</v>
      </c>
      <c r="S2044" s="1">
        <f>Cleaned_Data[[#This Row],[ income_annum]]+Cleaned_Data[[#This Row],[ residential_assets_value]]+Cleaned_Data[[#This Row],[ commercial_assets_value]]+Cleaned_Data[[#This Row],[ luxury_assets_value]]</f>
        <v>62300000</v>
      </c>
      <c r="T2044" s="1" t="str">
        <f t="shared" si="126"/>
        <v>&gt;4 Cr</v>
      </c>
      <c r="U2044" s="12">
        <f t="shared" si="127"/>
        <v>2266667</v>
      </c>
      <c r="V2044" s="1" t="str">
        <f>IF(Cleaned_Data[[#This Row],[EMI_Estimate]]&lt;50000, "50K", IF(Cleaned_Data[[#This Row],[EMI_Estimate]]&lt;100000, "50K-1L", IF(Cleaned_Data[[#This Row],[EMI_Estimate]]&lt;150000, "1L-1.5L", IF(Cleaned_Data[[#This Row],[EMI_Estimate]]&lt;200000,"1.5-2L", "&gt;2L"))))</f>
        <v>&gt;2L</v>
      </c>
    </row>
    <row r="2045" spans="1:22" x14ac:dyDescent="0.35">
      <c r="A2045">
        <v>2044</v>
      </c>
      <c r="B2045">
        <v>0</v>
      </c>
      <c r="C2045" t="s">
        <v>22</v>
      </c>
      <c r="D2045" t="s">
        <v>23</v>
      </c>
      <c r="E2045">
        <v>4200000</v>
      </c>
      <c r="F2045" t="str">
        <f t="shared" si="124"/>
        <v>&gt;20 Lakh</v>
      </c>
      <c r="G2045">
        <v>8900000</v>
      </c>
      <c r="H2045">
        <v>14</v>
      </c>
      <c r="I2045">
        <v>796</v>
      </c>
      <c r="J2045" s="1">
        <v>3000000</v>
      </c>
      <c r="K2045" s="1">
        <v>1600000</v>
      </c>
      <c r="L2045" s="1">
        <v>13300000</v>
      </c>
      <c r="M2045" s="1">
        <v>4800000</v>
      </c>
      <c r="N2045" s="1" t="s">
        <v>21</v>
      </c>
      <c r="O2045" s="1">
        <f>Cleaned_Data[[#This Row],[ loan_amount]]-Cleaned_Data[[#This Row],[ bank_asset_value]]</f>
        <v>4100000</v>
      </c>
      <c r="P2045" s="1">
        <f>Cleaned_Data[[#This Row],[ loan_amount]]</f>
        <v>8900000</v>
      </c>
      <c r="Q2045" s="1" t="str">
        <f t="shared" si="125"/>
        <v>700–799</v>
      </c>
      <c r="R2045" s="1">
        <f>Cleaned_Data[[#This Row],[ residential_assets_value]]+Cleaned_Data[[#This Row],[ commercial_assets_value]]+Cleaned_Data[[#This Row],[ luxury_assets_value]]</f>
        <v>17900000</v>
      </c>
      <c r="S2045" s="1">
        <f>Cleaned_Data[[#This Row],[ income_annum]]+Cleaned_Data[[#This Row],[ residential_assets_value]]+Cleaned_Data[[#This Row],[ commercial_assets_value]]+Cleaned_Data[[#This Row],[ luxury_assets_value]]</f>
        <v>22100000</v>
      </c>
      <c r="T2045" s="1" t="str">
        <f t="shared" si="126"/>
        <v>2–3 Cr</v>
      </c>
      <c r="U2045" s="12">
        <f t="shared" si="127"/>
        <v>635714</v>
      </c>
      <c r="V2045" s="1" t="str">
        <f>IF(Cleaned_Data[[#This Row],[EMI_Estimate]]&lt;50000, "50K", IF(Cleaned_Data[[#This Row],[EMI_Estimate]]&lt;100000, "50K-1L", IF(Cleaned_Data[[#This Row],[EMI_Estimate]]&lt;150000, "1L-1.5L", IF(Cleaned_Data[[#This Row],[EMI_Estimate]]&lt;200000,"1.5-2L", "&gt;2L"))))</f>
        <v>&gt;2L</v>
      </c>
    </row>
    <row r="2046" spans="1:22" x14ac:dyDescent="0.35">
      <c r="A2046">
        <v>2045</v>
      </c>
      <c r="B2046">
        <v>4</v>
      </c>
      <c r="C2046" t="s">
        <v>19</v>
      </c>
      <c r="D2046" t="s">
        <v>20</v>
      </c>
      <c r="E2046">
        <v>3800000</v>
      </c>
      <c r="F2046" t="str">
        <f t="shared" si="124"/>
        <v>&gt;20 Lakh</v>
      </c>
      <c r="G2046">
        <v>8500000</v>
      </c>
      <c r="H2046">
        <v>10</v>
      </c>
      <c r="I2046">
        <v>416</v>
      </c>
      <c r="J2046" s="1">
        <v>6200000</v>
      </c>
      <c r="K2046" s="1">
        <v>4800000</v>
      </c>
      <c r="L2046" s="1">
        <v>14900000</v>
      </c>
      <c r="M2046" s="1">
        <v>4100000</v>
      </c>
      <c r="N2046" s="1" t="s">
        <v>24</v>
      </c>
      <c r="O2046" s="1">
        <f>Cleaned_Data[[#This Row],[ loan_amount]]-Cleaned_Data[[#This Row],[ bank_asset_value]]</f>
        <v>4400000</v>
      </c>
      <c r="P2046" s="1">
        <f>Cleaned_Data[[#This Row],[ loan_amount]]</f>
        <v>8500000</v>
      </c>
      <c r="Q2046" s="1" t="str">
        <f t="shared" si="125"/>
        <v>300–499</v>
      </c>
      <c r="R2046" s="1">
        <f>Cleaned_Data[[#This Row],[ residential_assets_value]]+Cleaned_Data[[#This Row],[ commercial_assets_value]]+Cleaned_Data[[#This Row],[ luxury_assets_value]]</f>
        <v>25900000</v>
      </c>
      <c r="S2046" s="1">
        <f>Cleaned_Data[[#This Row],[ income_annum]]+Cleaned_Data[[#This Row],[ residential_assets_value]]+Cleaned_Data[[#This Row],[ commercial_assets_value]]+Cleaned_Data[[#This Row],[ luxury_assets_value]]</f>
        <v>29700000</v>
      </c>
      <c r="T2046" s="1" t="str">
        <f t="shared" si="126"/>
        <v>2–3 Cr</v>
      </c>
      <c r="U2046" s="12">
        <f t="shared" si="127"/>
        <v>850000</v>
      </c>
      <c r="V2046" s="1" t="str">
        <f>IF(Cleaned_Data[[#This Row],[EMI_Estimate]]&lt;50000, "50K", IF(Cleaned_Data[[#This Row],[EMI_Estimate]]&lt;100000, "50K-1L", IF(Cleaned_Data[[#This Row],[EMI_Estimate]]&lt;150000, "1L-1.5L", IF(Cleaned_Data[[#This Row],[EMI_Estimate]]&lt;200000,"1.5-2L", "&gt;2L"))))</f>
        <v>&gt;2L</v>
      </c>
    </row>
    <row r="2047" spans="1:22" x14ac:dyDescent="0.35">
      <c r="A2047">
        <v>2046</v>
      </c>
      <c r="B2047">
        <v>3</v>
      </c>
      <c r="C2047" t="s">
        <v>19</v>
      </c>
      <c r="D2047" t="s">
        <v>20</v>
      </c>
      <c r="E2047">
        <v>3200000</v>
      </c>
      <c r="F2047" t="str">
        <f t="shared" si="124"/>
        <v>&gt;20 Lakh</v>
      </c>
      <c r="G2047">
        <v>8200000</v>
      </c>
      <c r="H2047">
        <v>8</v>
      </c>
      <c r="I2047">
        <v>311</v>
      </c>
      <c r="J2047" s="1">
        <v>4900000</v>
      </c>
      <c r="K2047" s="1">
        <v>5600000</v>
      </c>
      <c r="L2047" s="1">
        <v>10700000</v>
      </c>
      <c r="M2047" s="1">
        <v>1600000</v>
      </c>
      <c r="N2047" s="1" t="s">
        <v>24</v>
      </c>
      <c r="O2047" s="1">
        <f>Cleaned_Data[[#This Row],[ loan_amount]]-Cleaned_Data[[#This Row],[ bank_asset_value]]</f>
        <v>6600000</v>
      </c>
      <c r="P2047" s="1">
        <f>Cleaned_Data[[#This Row],[ loan_amount]]</f>
        <v>8200000</v>
      </c>
      <c r="Q2047" s="1" t="str">
        <f t="shared" si="125"/>
        <v>300–499</v>
      </c>
      <c r="R2047" s="1">
        <f>Cleaned_Data[[#This Row],[ residential_assets_value]]+Cleaned_Data[[#This Row],[ commercial_assets_value]]+Cleaned_Data[[#This Row],[ luxury_assets_value]]</f>
        <v>21200000</v>
      </c>
      <c r="S2047" s="1">
        <f>Cleaned_Data[[#This Row],[ income_annum]]+Cleaned_Data[[#This Row],[ residential_assets_value]]+Cleaned_Data[[#This Row],[ commercial_assets_value]]+Cleaned_Data[[#This Row],[ luxury_assets_value]]</f>
        <v>24400000</v>
      </c>
      <c r="T2047" s="1" t="str">
        <f t="shared" si="126"/>
        <v>2–3 Cr</v>
      </c>
      <c r="U2047" s="12">
        <f t="shared" si="127"/>
        <v>1025000</v>
      </c>
      <c r="V2047" s="1" t="str">
        <f>IF(Cleaned_Data[[#This Row],[EMI_Estimate]]&lt;50000, "50K", IF(Cleaned_Data[[#This Row],[EMI_Estimate]]&lt;100000, "50K-1L", IF(Cleaned_Data[[#This Row],[EMI_Estimate]]&lt;150000, "1L-1.5L", IF(Cleaned_Data[[#This Row],[EMI_Estimate]]&lt;200000,"1.5-2L", "&gt;2L"))))</f>
        <v>&gt;2L</v>
      </c>
    </row>
    <row r="2048" spans="1:22" x14ac:dyDescent="0.35">
      <c r="A2048">
        <v>2047</v>
      </c>
      <c r="B2048">
        <v>1</v>
      </c>
      <c r="C2048" t="s">
        <v>19</v>
      </c>
      <c r="D2048" t="s">
        <v>20</v>
      </c>
      <c r="E2048">
        <v>9700000</v>
      </c>
      <c r="F2048" t="str">
        <f t="shared" si="124"/>
        <v>&gt;20 Lakh</v>
      </c>
      <c r="G2048">
        <v>33900000</v>
      </c>
      <c r="H2048">
        <v>10</v>
      </c>
      <c r="I2048">
        <v>833</v>
      </c>
      <c r="J2048" s="1">
        <v>24600000</v>
      </c>
      <c r="K2048" s="1">
        <v>16200000</v>
      </c>
      <c r="L2048" s="1">
        <v>28300000</v>
      </c>
      <c r="M2048" s="1">
        <v>6600000</v>
      </c>
      <c r="N2048" s="1" t="s">
        <v>21</v>
      </c>
      <c r="O2048" s="1">
        <f>Cleaned_Data[[#This Row],[ loan_amount]]-Cleaned_Data[[#This Row],[ bank_asset_value]]</f>
        <v>27300000</v>
      </c>
      <c r="P2048" s="1">
        <f>Cleaned_Data[[#This Row],[ loan_amount]]</f>
        <v>33900000</v>
      </c>
      <c r="Q2048" s="1" t="str">
        <f t="shared" si="125"/>
        <v>800+</v>
      </c>
      <c r="R2048" s="1">
        <f>Cleaned_Data[[#This Row],[ residential_assets_value]]+Cleaned_Data[[#This Row],[ commercial_assets_value]]+Cleaned_Data[[#This Row],[ luxury_assets_value]]</f>
        <v>69100000</v>
      </c>
      <c r="S2048" s="1">
        <f>Cleaned_Data[[#This Row],[ income_annum]]+Cleaned_Data[[#This Row],[ residential_assets_value]]+Cleaned_Data[[#This Row],[ commercial_assets_value]]+Cleaned_Data[[#This Row],[ luxury_assets_value]]</f>
        <v>78800000</v>
      </c>
      <c r="T2048" s="1" t="str">
        <f t="shared" si="126"/>
        <v>&gt;4 Cr</v>
      </c>
      <c r="U2048" s="12">
        <f t="shared" si="127"/>
        <v>3390000</v>
      </c>
      <c r="V2048" s="1" t="str">
        <f>IF(Cleaned_Data[[#This Row],[EMI_Estimate]]&lt;50000, "50K", IF(Cleaned_Data[[#This Row],[EMI_Estimate]]&lt;100000, "50K-1L", IF(Cleaned_Data[[#This Row],[EMI_Estimate]]&lt;150000, "1L-1.5L", IF(Cleaned_Data[[#This Row],[EMI_Estimate]]&lt;200000,"1.5-2L", "&gt;2L"))))</f>
        <v>&gt;2L</v>
      </c>
    </row>
    <row r="2049" spans="1:22" x14ac:dyDescent="0.35">
      <c r="A2049">
        <v>2048</v>
      </c>
      <c r="B2049">
        <v>1</v>
      </c>
      <c r="C2049" t="s">
        <v>22</v>
      </c>
      <c r="D2049" t="s">
        <v>23</v>
      </c>
      <c r="E2049">
        <v>4300000</v>
      </c>
      <c r="F2049" t="str">
        <f t="shared" si="124"/>
        <v>&gt;20 Lakh</v>
      </c>
      <c r="G2049">
        <v>9400000</v>
      </c>
      <c r="H2049">
        <v>6</v>
      </c>
      <c r="I2049">
        <v>543</v>
      </c>
      <c r="J2049" s="1">
        <v>7400000</v>
      </c>
      <c r="K2049" s="1">
        <v>5200000</v>
      </c>
      <c r="L2049" s="1">
        <v>14800000</v>
      </c>
      <c r="M2049" s="1">
        <v>4200000</v>
      </c>
      <c r="N2049" s="1" t="s">
        <v>24</v>
      </c>
      <c r="O2049" s="1">
        <f>Cleaned_Data[[#This Row],[ loan_amount]]-Cleaned_Data[[#This Row],[ bank_asset_value]]</f>
        <v>5200000</v>
      </c>
      <c r="P2049" s="1">
        <f>Cleaned_Data[[#This Row],[ loan_amount]]</f>
        <v>9400000</v>
      </c>
      <c r="Q2049" s="1" t="str">
        <f t="shared" si="125"/>
        <v>500–599</v>
      </c>
      <c r="R2049" s="1">
        <f>Cleaned_Data[[#This Row],[ residential_assets_value]]+Cleaned_Data[[#This Row],[ commercial_assets_value]]+Cleaned_Data[[#This Row],[ luxury_assets_value]]</f>
        <v>27400000</v>
      </c>
      <c r="S2049" s="1">
        <f>Cleaned_Data[[#This Row],[ income_annum]]+Cleaned_Data[[#This Row],[ residential_assets_value]]+Cleaned_Data[[#This Row],[ commercial_assets_value]]+Cleaned_Data[[#This Row],[ luxury_assets_value]]</f>
        <v>31700000</v>
      </c>
      <c r="T2049" s="1" t="str">
        <f t="shared" si="126"/>
        <v>3–4 Cr</v>
      </c>
      <c r="U2049" s="12">
        <f t="shared" si="127"/>
        <v>1566667</v>
      </c>
      <c r="V2049" s="1" t="str">
        <f>IF(Cleaned_Data[[#This Row],[EMI_Estimate]]&lt;50000, "50K", IF(Cleaned_Data[[#This Row],[EMI_Estimate]]&lt;100000, "50K-1L", IF(Cleaned_Data[[#This Row],[EMI_Estimate]]&lt;150000, "1L-1.5L", IF(Cleaned_Data[[#This Row],[EMI_Estimate]]&lt;200000,"1.5-2L", "&gt;2L"))))</f>
        <v>&gt;2L</v>
      </c>
    </row>
    <row r="2050" spans="1:22" x14ac:dyDescent="0.35">
      <c r="A2050">
        <v>2049</v>
      </c>
      <c r="B2050">
        <v>5</v>
      </c>
      <c r="C2050" t="s">
        <v>19</v>
      </c>
      <c r="D2050" t="s">
        <v>23</v>
      </c>
      <c r="E2050">
        <v>8100000</v>
      </c>
      <c r="F2050" t="str">
        <f t="shared" ref="F2050:F2113" si="128">IF(E2050&lt;500000, "&lt;5 Lakh",
 IF(E2050&lt;1000000, "5-10 Lakh",
 IF(E2050&lt;1500000, "10-15 Lakh",
 IF(E2050&lt;2000000, "15-20 Lakh", "&gt;20 Lakh"))))</f>
        <v>&gt;20 Lakh</v>
      </c>
      <c r="G2050">
        <v>20300000</v>
      </c>
      <c r="H2050">
        <v>18</v>
      </c>
      <c r="I2050">
        <v>751</v>
      </c>
      <c r="J2050" s="1">
        <v>1600000</v>
      </c>
      <c r="K2050" s="1">
        <v>7900000</v>
      </c>
      <c r="L2050" s="1">
        <v>31700000</v>
      </c>
      <c r="M2050" s="1">
        <v>7400000</v>
      </c>
      <c r="N2050" s="1" t="s">
        <v>21</v>
      </c>
      <c r="O2050" s="1">
        <f>Cleaned_Data[[#This Row],[ loan_amount]]-Cleaned_Data[[#This Row],[ bank_asset_value]]</f>
        <v>12900000</v>
      </c>
      <c r="P2050" s="1">
        <f>Cleaned_Data[[#This Row],[ loan_amount]]</f>
        <v>20300000</v>
      </c>
      <c r="Q2050" s="1" t="str">
        <f t="shared" ref="Q2050:Q2113" si="129">IF(I2050&lt;500,"300–499",IF(I2050&lt;600,"500–599",IF(I2050&lt;700,"600–699",IF(I2050&lt;800,"700–799","800+"))))</f>
        <v>700–799</v>
      </c>
      <c r="R2050" s="1">
        <f>Cleaned_Data[[#This Row],[ residential_assets_value]]+Cleaned_Data[[#This Row],[ commercial_assets_value]]+Cleaned_Data[[#This Row],[ luxury_assets_value]]</f>
        <v>41200000</v>
      </c>
      <c r="S2050" s="1">
        <f>Cleaned_Data[[#This Row],[ income_annum]]+Cleaned_Data[[#This Row],[ residential_assets_value]]+Cleaned_Data[[#This Row],[ commercial_assets_value]]+Cleaned_Data[[#This Row],[ luxury_assets_value]]</f>
        <v>49300000</v>
      </c>
      <c r="T2050" s="1" t="str">
        <f t="shared" ref="T2050:T2113" si="130">IF(S2050&lt;10000000, "&lt;1 Cr", IF(S2050&lt;20000000, "1–2 Cr", IF(S2050&lt;30000000, "2–3 Cr", IF(S2050&lt;40000000, "3–4 Cr", "&gt;4 Cr"))))</f>
        <v>&gt;4 Cr</v>
      </c>
      <c r="U2050" s="12">
        <f t="shared" ref="U2050:U2113" si="131">ROUND(G2050/H2050, 0)</f>
        <v>1127778</v>
      </c>
      <c r="V2050" s="1" t="str">
        <f>IF(Cleaned_Data[[#This Row],[EMI_Estimate]]&lt;50000, "50K", IF(Cleaned_Data[[#This Row],[EMI_Estimate]]&lt;100000, "50K-1L", IF(Cleaned_Data[[#This Row],[EMI_Estimate]]&lt;150000, "1L-1.5L", IF(Cleaned_Data[[#This Row],[EMI_Estimate]]&lt;200000,"1.5-2L", "&gt;2L"))))</f>
        <v>&gt;2L</v>
      </c>
    </row>
    <row r="2051" spans="1:22" x14ac:dyDescent="0.35">
      <c r="A2051">
        <v>2050</v>
      </c>
      <c r="B2051">
        <v>5</v>
      </c>
      <c r="C2051" t="s">
        <v>22</v>
      </c>
      <c r="D2051" t="s">
        <v>23</v>
      </c>
      <c r="E2051">
        <v>9400000</v>
      </c>
      <c r="F2051" t="str">
        <f t="shared" si="128"/>
        <v>&gt;20 Lakh</v>
      </c>
      <c r="G2051">
        <v>23200000</v>
      </c>
      <c r="H2051">
        <v>14</v>
      </c>
      <c r="I2051">
        <v>885</v>
      </c>
      <c r="J2051" s="1">
        <v>16900000</v>
      </c>
      <c r="K2051" s="1">
        <v>1200000</v>
      </c>
      <c r="L2051" s="1">
        <v>34900000</v>
      </c>
      <c r="M2051" s="1">
        <v>4700000</v>
      </c>
      <c r="N2051" s="1" t="s">
        <v>21</v>
      </c>
      <c r="O2051" s="1">
        <f>Cleaned_Data[[#This Row],[ loan_amount]]-Cleaned_Data[[#This Row],[ bank_asset_value]]</f>
        <v>18500000</v>
      </c>
      <c r="P2051" s="1">
        <f>Cleaned_Data[[#This Row],[ loan_amount]]</f>
        <v>23200000</v>
      </c>
      <c r="Q2051" s="1" t="str">
        <f t="shared" si="129"/>
        <v>800+</v>
      </c>
      <c r="R2051" s="1">
        <f>Cleaned_Data[[#This Row],[ residential_assets_value]]+Cleaned_Data[[#This Row],[ commercial_assets_value]]+Cleaned_Data[[#This Row],[ luxury_assets_value]]</f>
        <v>53000000</v>
      </c>
      <c r="S2051" s="1">
        <f>Cleaned_Data[[#This Row],[ income_annum]]+Cleaned_Data[[#This Row],[ residential_assets_value]]+Cleaned_Data[[#This Row],[ commercial_assets_value]]+Cleaned_Data[[#This Row],[ luxury_assets_value]]</f>
        <v>62400000</v>
      </c>
      <c r="T2051" s="1" t="str">
        <f t="shared" si="130"/>
        <v>&gt;4 Cr</v>
      </c>
      <c r="U2051" s="12">
        <f t="shared" si="131"/>
        <v>1657143</v>
      </c>
      <c r="V2051" s="1" t="str">
        <f>IF(Cleaned_Data[[#This Row],[EMI_Estimate]]&lt;50000, "50K", IF(Cleaned_Data[[#This Row],[EMI_Estimate]]&lt;100000, "50K-1L", IF(Cleaned_Data[[#This Row],[EMI_Estimate]]&lt;150000, "1L-1.5L", IF(Cleaned_Data[[#This Row],[EMI_Estimate]]&lt;200000,"1.5-2L", "&gt;2L"))))</f>
        <v>&gt;2L</v>
      </c>
    </row>
    <row r="2052" spans="1:22" x14ac:dyDescent="0.35">
      <c r="A2052">
        <v>2051</v>
      </c>
      <c r="B2052">
        <v>4</v>
      </c>
      <c r="C2052" t="s">
        <v>22</v>
      </c>
      <c r="D2052" t="s">
        <v>23</v>
      </c>
      <c r="E2052">
        <v>8100000</v>
      </c>
      <c r="F2052" t="str">
        <f t="shared" si="128"/>
        <v>&gt;20 Lakh</v>
      </c>
      <c r="G2052">
        <v>19400000</v>
      </c>
      <c r="H2052">
        <v>6</v>
      </c>
      <c r="I2052">
        <v>346</v>
      </c>
      <c r="J2052" s="1">
        <v>7800000</v>
      </c>
      <c r="K2052" s="1">
        <v>9300000</v>
      </c>
      <c r="L2052" s="1">
        <v>29300000</v>
      </c>
      <c r="M2052" s="1">
        <v>4500000</v>
      </c>
      <c r="N2052" s="1" t="s">
        <v>24</v>
      </c>
      <c r="O2052" s="1">
        <f>Cleaned_Data[[#This Row],[ loan_amount]]-Cleaned_Data[[#This Row],[ bank_asset_value]]</f>
        <v>14900000</v>
      </c>
      <c r="P2052" s="1">
        <f>Cleaned_Data[[#This Row],[ loan_amount]]</f>
        <v>19400000</v>
      </c>
      <c r="Q2052" s="1" t="str">
        <f t="shared" si="129"/>
        <v>300–499</v>
      </c>
      <c r="R2052" s="1">
        <f>Cleaned_Data[[#This Row],[ residential_assets_value]]+Cleaned_Data[[#This Row],[ commercial_assets_value]]+Cleaned_Data[[#This Row],[ luxury_assets_value]]</f>
        <v>46400000</v>
      </c>
      <c r="S2052" s="1">
        <f>Cleaned_Data[[#This Row],[ income_annum]]+Cleaned_Data[[#This Row],[ residential_assets_value]]+Cleaned_Data[[#This Row],[ commercial_assets_value]]+Cleaned_Data[[#This Row],[ luxury_assets_value]]</f>
        <v>54500000</v>
      </c>
      <c r="T2052" s="1" t="str">
        <f t="shared" si="130"/>
        <v>&gt;4 Cr</v>
      </c>
      <c r="U2052" s="12">
        <f t="shared" si="131"/>
        <v>3233333</v>
      </c>
      <c r="V2052" s="1" t="str">
        <f>IF(Cleaned_Data[[#This Row],[EMI_Estimate]]&lt;50000, "50K", IF(Cleaned_Data[[#This Row],[EMI_Estimate]]&lt;100000, "50K-1L", IF(Cleaned_Data[[#This Row],[EMI_Estimate]]&lt;150000, "1L-1.5L", IF(Cleaned_Data[[#This Row],[EMI_Estimate]]&lt;200000,"1.5-2L", "&gt;2L"))))</f>
        <v>&gt;2L</v>
      </c>
    </row>
    <row r="2053" spans="1:22" x14ac:dyDescent="0.35">
      <c r="A2053">
        <v>2052</v>
      </c>
      <c r="B2053">
        <v>4</v>
      </c>
      <c r="C2053" t="s">
        <v>19</v>
      </c>
      <c r="D2053" t="s">
        <v>20</v>
      </c>
      <c r="E2053">
        <v>6500000</v>
      </c>
      <c r="F2053" t="str">
        <f t="shared" si="128"/>
        <v>&gt;20 Lakh</v>
      </c>
      <c r="G2053">
        <v>14500000</v>
      </c>
      <c r="H2053">
        <v>4</v>
      </c>
      <c r="I2053">
        <v>588</v>
      </c>
      <c r="J2053" s="1">
        <v>10300000</v>
      </c>
      <c r="K2053" s="1">
        <v>9500000</v>
      </c>
      <c r="L2053" s="1">
        <v>22800000</v>
      </c>
      <c r="M2053" s="1">
        <v>6400000</v>
      </c>
      <c r="N2053" s="1" t="s">
        <v>21</v>
      </c>
      <c r="O2053" s="1">
        <f>Cleaned_Data[[#This Row],[ loan_amount]]-Cleaned_Data[[#This Row],[ bank_asset_value]]</f>
        <v>8100000</v>
      </c>
      <c r="P2053" s="1">
        <f>Cleaned_Data[[#This Row],[ loan_amount]]</f>
        <v>14500000</v>
      </c>
      <c r="Q2053" s="1" t="str">
        <f t="shared" si="129"/>
        <v>500–599</v>
      </c>
      <c r="R2053" s="1">
        <f>Cleaned_Data[[#This Row],[ residential_assets_value]]+Cleaned_Data[[#This Row],[ commercial_assets_value]]+Cleaned_Data[[#This Row],[ luxury_assets_value]]</f>
        <v>42600000</v>
      </c>
      <c r="S2053" s="1">
        <f>Cleaned_Data[[#This Row],[ income_annum]]+Cleaned_Data[[#This Row],[ residential_assets_value]]+Cleaned_Data[[#This Row],[ commercial_assets_value]]+Cleaned_Data[[#This Row],[ luxury_assets_value]]</f>
        <v>49100000</v>
      </c>
      <c r="T2053" s="1" t="str">
        <f t="shared" si="130"/>
        <v>&gt;4 Cr</v>
      </c>
      <c r="U2053" s="12">
        <f t="shared" si="131"/>
        <v>3625000</v>
      </c>
      <c r="V2053" s="1" t="str">
        <f>IF(Cleaned_Data[[#This Row],[EMI_Estimate]]&lt;50000, "50K", IF(Cleaned_Data[[#This Row],[EMI_Estimate]]&lt;100000, "50K-1L", IF(Cleaned_Data[[#This Row],[EMI_Estimate]]&lt;150000, "1L-1.5L", IF(Cleaned_Data[[#This Row],[EMI_Estimate]]&lt;200000,"1.5-2L", "&gt;2L"))))</f>
        <v>&gt;2L</v>
      </c>
    </row>
    <row r="2054" spans="1:22" x14ac:dyDescent="0.35">
      <c r="A2054">
        <v>2053</v>
      </c>
      <c r="B2054">
        <v>2</v>
      </c>
      <c r="C2054" t="s">
        <v>19</v>
      </c>
      <c r="D2054" t="s">
        <v>20</v>
      </c>
      <c r="E2054">
        <v>9400000</v>
      </c>
      <c r="F2054" t="str">
        <f t="shared" si="128"/>
        <v>&gt;20 Lakh</v>
      </c>
      <c r="G2054">
        <v>23100000</v>
      </c>
      <c r="H2054">
        <v>4</v>
      </c>
      <c r="I2054">
        <v>488</v>
      </c>
      <c r="J2054" s="1">
        <v>20100000</v>
      </c>
      <c r="K2054" s="1">
        <v>3500000</v>
      </c>
      <c r="L2054" s="1">
        <v>28600000</v>
      </c>
      <c r="M2054" s="1">
        <v>10900000</v>
      </c>
      <c r="N2054" s="1" t="s">
        <v>24</v>
      </c>
      <c r="O2054" s="1">
        <f>Cleaned_Data[[#This Row],[ loan_amount]]-Cleaned_Data[[#This Row],[ bank_asset_value]]</f>
        <v>12200000</v>
      </c>
      <c r="P2054" s="1">
        <f>Cleaned_Data[[#This Row],[ loan_amount]]</f>
        <v>23100000</v>
      </c>
      <c r="Q2054" s="1" t="str">
        <f t="shared" si="129"/>
        <v>300–499</v>
      </c>
      <c r="R2054" s="1">
        <f>Cleaned_Data[[#This Row],[ residential_assets_value]]+Cleaned_Data[[#This Row],[ commercial_assets_value]]+Cleaned_Data[[#This Row],[ luxury_assets_value]]</f>
        <v>52200000</v>
      </c>
      <c r="S2054" s="1">
        <f>Cleaned_Data[[#This Row],[ income_annum]]+Cleaned_Data[[#This Row],[ residential_assets_value]]+Cleaned_Data[[#This Row],[ commercial_assets_value]]+Cleaned_Data[[#This Row],[ luxury_assets_value]]</f>
        <v>61600000</v>
      </c>
      <c r="T2054" s="1" t="str">
        <f t="shared" si="130"/>
        <v>&gt;4 Cr</v>
      </c>
      <c r="U2054" s="12">
        <f t="shared" si="131"/>
        <v>5775000</v>
      </c>
      <c r="V2054" s="1" t="str">
        <f>IF(Cleaned_Data[[#This Row],[EMI_Estimate]]&lt;50000, "50K", IF(Cleaned_Data[[#This Row],[EMI_Estimate]]&lt;100000, "50K-1L", IF(Cleaned_Data[[#This Row],[EMI_Estimate]]&lt;150000, "1L-1.5L", IF(Cleaned_Data[[#This Row],[EMI_Estimate]]&lt;200000,"1.5-2L", "&gt;2L"))))</f>
        <v>&gt;2L</v>
      </c>
    </row>
    <row r="2055" spans="1:22" x14ac:dyDescent="0.35">
      <c r="A2055">
        <v>2054</v>
      </c>
      <c r="B2055">
        <v>1</v>
      </c>
      <c r="C2055" t="s">
        <v>22</v>
      </c>
      <c r="D2055" t="s">
        <v>23</v>
      </c>
      <c r="E2055">
        <v>2600000</v>
      </c>
      <c r="F2055" t="str">
        <f t="shared" si="128"/>
        <v>&gt;20 Lakh</v>
      </c>
      <c r="G2055">
        <v>6600000</v>
      </c>
      <c r="H2055">
        <v>20</v>
      </c>
      <c r="I2055">
        <v>765</v>
      </c>
      <c r="J2055" s="1">
        <v>2100000</v>
      </c>
      <c r="K2055" s="1">
        <v>200000</v>
      </c>
      <c r="L2055" s="1">
        <v>5200000</v>
      </c>
      <c r="M2055" s="1">
        <v>1300000</v>
      </c>
      <c r="N2055" s="1" t="s">
        <v>21</v>
      </c>
      <c r="O2055" s="1">
        <f>Cleaned_Data[[#This Row],[ loan_amount]]-Cleaned_Data[[#This Row],[ bank_asset_value]]</f>
        <v>5300000</v>
      </c>
      <c r="P2055" s="1">
        <f>Cleaned_Data[[#This Row],[ loan_amount]]</f>
        <v>6600000</v>
      </c>
      <c r="Q2055" s="1" t="str">
        <f t="shared" si="129"/>
        <v>700–799</v>
      </c>
      <c r="R2055" s="1">
        <f>Cleaned_Data[[#This Row],[ residential_assets_value]]+Cleaned_Data[[#This Row],[ commercial_assets_value]]+Cleaned_Data[[#This Row],[ luxury_assets_value]]</f>
        <v>7500000</v>
      </c>
      <c r="S2055" s="1">
        <f>Cleaned_Data[[#This Row],[ income_annum]]+Cleaned_Data[[#This Row],[ residential_assets_value]]+Cleaned_Data[[#This Row],[ commercial_assets_value]]+Cleaned_Data[[#This Row],[ luxury_assets_value]]</f>
        <v>10100000</v>
      </c>
      <c r="T2055" s="1" t="str">
        <f t="shared" si="130"/>
        <v>1–2 Cr</v>
      </c>
      <c r="U2055" s="12">
        <f t="shared" si="131"/>
        <v>330000</v>
      </c>
      <c r="V2055" s="1" t="str">
        <f>IF(Cleaned_Data[[#This Row],[EMI_Estimate]]&lt;50000, "50K", IF(Cleaned_Data[[#This Row],[EMI_Estimate]]&lt;100000, "50K-1L", IF(Cleaned_Data[[#This Row],[EMI_Estimate]]&lt;150000, "1L-1.5L", IF(Cleaned_Data[[#This Row],[EMI_Estimate]]&lt;200000,"1.5-2L", "&gt;2L"))))</f>
        <v>&gt;2L</v>
      </c>
    </row>
    <row r="2056" spans="1:22" x14ac:dyDescent="0.35">
      <c r="A2056">
        <v>2055</v>
      </c>
      <c r="B2056">
        <v>3</v>
      </c>
      <c r="C2056" t="s">
        <v>22</v>
      </c>
      <c r="D2056" t="s">
        <v>23</v>
      </c>
      <c r="E2056">
        <v>8000000</v>
      </c>
      <c r="F2056" t="str">
        <f t="shared" si="128"/>
        <v>&gt;20 Lakh</v>
      </c>
      <c r="G2056">
        <v>25600000</v>
      </c>
      <c r="H2056">
        <v>6</v>
      </c>
      <c r="I2056">
        <v>337</v>
      </c>
      <c r="J2056" s="1">
        <v>8800000</v>
      </c>
      <c r="K2056" s="1">
        <v>500000</v>
      </c>
      <c r="L2056" s="1">
        <v>18900000</v>
      </c>
      <c r="M2056" s="1">
        <v>9800000</v>
      </c>
      <c r="N2056" s="1" t="s">
        <v>24</v>
      </c>
      <c r="O2056" s="1">
        <f>Cleaned_Data[[#This Row],[ loan_amount]]-Cleaned_Data[[#This Row],[ bank_asset_value]]</f>
        <v>15800000</v>
      </c>
      <c r="P2056" s="1">
        <f>Cleaned_Data[[#This Row],[ loan_amount]]</f>
        <v>25600000</v>
      </c>
      <c r="Q2056" s="1" t="str">
        <f t="shared" si="129"/>
        <v>300–499</v>
      </c>
      <c r="R2056" s="1">
        <f>Cleaned_Data[[#This Row],[ residential_assets_value]]+Cleaned_Data[[#This Row],[ commercial_assets_value]]+Cleaned_Data[[#This Row],[ luxury_assets_value]]</f>
        <v>28200000</v>
      </c>
      <c r="S2056" s="1">
        <f>Cleaned_Data[[#This Row],[ income_annum]]+Cleaned_Data[[#This Row],[ residential_assets_value]]+Cleaned_Data[[#This Row],[ commercial_assets_value]]+Cleaned_Data[[#This Row],[ luxury_assets_value]]</f>
        <v>36200000</v>
      </c>
      <c r="T2056" s="1" t="str">
        <f t="shared" si="130"/>
        <v>3–4 Cr</v>
      </c>
      <c r="U2056" s="12">
        <f t="shared" si="131"/>
        <v>4266667</v>
      </c>
      <c r="V2056" s="1" t="str">
        <f>IF(Cleaned_Data[[#This Row],[EMI_Estimate]]&lt;50000, "50K", IF(Cleaned_Data[[#This Row],[EMI_Estimate]]&lt;100000, "50K-1L", IF(Cleaned_Data[[#This Row],[EMI_Estimate]]&lt;150000, "1L-1.5L", IF(Cleaned_Data[[#This Row],[EMI_Estimate]]&lt;200000,"1.5-2L", "&gt;2L"))))</f>
        <v>&gt;2L</v>
      </c>
    </row>
    <row r="2057" spans="1:22" x14ac:dyDescent="0.35">
      <c r="A2057">
        <v>2056</v>
      </c>
      <c r="B2057">
        <v>1</v>
      </c>
      <c r="C2057" t="s">
        <v>19</v>
      </c>
      <c r="D2057" t="s">
        <v>20</v>
      </c>
      <c r="E2057">
        <v>4700000</v>
      </c>
      <c r="F2057" t="str">
        <f t="shared" si="128"/>
        <v>&gt;20 Lakh</v>
      </c>
      <c r="G2057">
        <v>9300000</v>
      </c>
      <c r="H2057">
        <v>8</v>
      </c>
      <c r="I2057">
        <v>515</v>
      </c>
      <c r="J2057" s="1">
        <v>1000000</v>
      </c>
      <c r="K2057" s="1">
        <v>4700000</v>
      </c>
      <c r="L2057" s="1">
        <v>14600000</v>
      </c>
      <c r="M2057" s="1">
        <v>5700000</v>
      </c>
      <c r="N2057" s="1" t="s">
        <v>24</v>
      </c>
      <c r="O2057" s="1">
        <f>Cleaned_Data[[#This Row],[ loan_amount]]-Cleaned_Data[[#This Row],[ bank_asset_value]]</f>
        <v>3600000</v>
      </c>
      <c r="P2057" s="1">
        <f>Cleaned_Data[[#This Row],[ loan_amount]]</f>
        <v>9300000</v>
      </c>
      <c r="Q2057" s="1" t="str">
        <f t="shared" si="129"/>
        <v>500–599</v>
      </c>
      <c r="R2057" s="1">
        <f>Cleaned_Data[[#This Row],[ residential_assets_value]]+Cleaned_Data[[#This Row],[ commercial_assets_value]]+Cleaned_Data[[#This Row],[ luxury_assets_value]]</f>
        <v>20300000</v>
      </c>
      <c r="S2057" s="1">
        <f>Cleaned_Data[[#This Row],[ income_annum]]+Cleaned_Data[[#This Row],[ residential_assets_value]]+Cleaned_Data[[#This Row],[ commercial_assets_value]]+Cleaned_Data[[#This Row],[ luxury_assets_value]]</f>
        <v>25000000</v>
      </c>
      <c r="T2057" s="1" t="str">
        <f t="shared" si="130"/>
        <v>2–3 Cr</v>
      </c>
      <c r="U2057" s="12">
        <f t="shared" si="131"/>
        <v>1162500</v>
      </c>
      <c r="V2057" s="1" t="str">
        <f>IF(Cleaned_Data[[#This Row],[EMI_Estimate]]&lt;50000, "50K", IF(Cleaned_Data[[#This Row],[EMI_Estimate]]&lt;100000, "50K-1L", IF(Cleaned_Data[[#This Row],[EMI_Estimate]]&lt;150000, "1L-1.5L", IF(Cleaned_Data[[#This Row],[EMI_Estimate]]&lt;200000,"1.5-2L", "&gt;2L"))))</f>
        <v>&gt;2L</v>
      </c>
    </row>
    <row r="2058" spans="1:22" x14ac:dyDescent="0.35">
      <c r="A2058">
        <v>2057</v>
      </c>
      <c r="B2058">
        <v>2</v>
      </c>
      <c r="C2058" t="s">
        <v>19</v>
      </c>
      <c r="D2058" t="s">
        <v>23</v>
      </c>
      <c r="E2058">
        <v>7600000</v>
      </c>
      <c r="F2058" t="str">
        <f t="shared" si="128"/>
        <v>&gt;20 Lakh</v>
      </c>
      <c r="G2058">
        <v>22300000</v>
      </c>
      <c r="H2058">
        <v>12</v>
      </c>
      <c r="I2058">
        <v>555</v>
      </c>
      <c r="J2058" s="1">
        <v>2100000</v>
      </c>
      <c r="K2058" s="1">
        <v>13800000</v>
      </c>
      <c r="L2058" s="1">
        <v>17700000</v>
      </c>
      <c r="M2058" s="1">
        <v>7100000</v>
      </c>
      <c r="N2058" s="1" t="s">
        <v>21</v>
      </c>
      <c r="O2058" s="1">
        <f>Cleaned_Data[[#This Row],[ loan_amount]]-Cleaned_Data[[#This Row],[ bank_asset_value]]</f>
        <v>15200000</v>
      </c>
      <c r="P2058" s="1">
        <f>Cleaned_Data[[#This Row],[ loan_amount]]</f>
        <v>22300000</v>
      </c>
      <c r="Q2058" s="1" t="str">
        <f t="shared" si="129"/>
        <v>500–599</v>
      </c>
      <c r="R2058" s="1">
        <f>Cleaned_Data[[#This Row],[ residential_assets_value]]+Cleaned_Data[[#This Row],[ commercial_assets_value]]+Cleaned_Data[[#This Row],[ luxury_assets_value]]</f>
        <v>33600000</v>
      </c>
      <c r="S2058" s="1">
        <f>Cleaned_Data[[#This Row],[ income_annum]]+Cleaned_Data[[#This Row],[ residential_assets_value]]+Cleaned_Data[[#This Row],[ commercial_assets_value]]+Cleaned_Data[[#This Row],[ luxury_assets_value]]</f>
        <v>41200000</v>
      </c>
      <c r="T2058" s="1" t="str">
        <f t="shared" si="130"/>
        <v>&gt;4 Cr</v>
      </c>
      <c r="U2058" s="12">
        <f t="shared" si="131"/>
        <v>1858333</v>
      </c>
      <c r="V2058" s="1" t="str">
        <f>IF(Cleaned_Data[[#This Row],[EMI_Estimate]]&lt;50000, "50K", IF(Cleaned_Data[[#This Row],[EMI_Estimate]]&lt;100000, "50K-1L", IF(Cleaned_Data[[#This Row],[EMI_Estimate]]&lt;150000, "1L-1.5L", IF(Cleaned_Data[[#This Row],[EMI_Estimate]]&lt;200000,"1.5-2L", "&gt;2L"))))</f>
        <v>&gt;2L</v>
      </c>
    </row>
    <row r="2059" spans="1:22" x14ac:dyDescent="0.35">
      <c r="A2059">
        <v>2058</v>
      </c>
      <c r="B2059">
        <v>1</v>
      </c>
      <c r="C2059" t="s">
        <v>19</v>
      </c>
      <c r="D2059" t="s">
        <v>23</v>
      </c>
      <c r="E2059">
        <v>6800000</v>
      </c>
      <c r="F2059" t="str">
        <f t="shared" si="128"/>
        <v>&gt;20 Lakh</v>
      </c>
      <c r="G2059">
        <v>27200000</v>
      </c>
      <c r="H2059">
        <v>2</v>
      </c>
      <c r="I2059">
        <v>702</v>
      </c>
      <c r="J2059" s="1">
        <v>4600000</v>
      </c>
      <c r="K2059" s="1">
        <v>2400000</v>
      </c>
      <c r="L2059" s="1">
        <v>27100000</v>
      </c>
      <c r="M2059" s="1">
        <v>6300000</v>
      </c>
      <c r="N2059" s="1" t="s">
        <v>21</v>
      </c>
      <c r="O2059" s="1">
        <f>Cleaned_Data[[#This Row],[ loan_amount]]-Cleaned_Data[[#This Row],[ bank_asset_value]]</f>
        <v>20900000</v>
      </c>
      <c r="P2059" s="1">
        <f>Cleaned_Data[[#This Row],[ loan_amount]]</f>
        <v>27200000</v>
      </c>
      <c r="Q2059" s="1" t="str">
        <f t="shared" si="129"/>
        <v>700–799</v>
      </c>
      <c r="R2059" s="1">
        <f>Cleaned_Data[[#This Row],[ residential_assets_value]]+Cleaned_Data[[#This Row],[ commercial_assets_value]]+Cleaned_Data[[#This Row],[ luxury_assets_value]]</f>
        <v>34100000</v>
      </c>
      <c r="S2059" s="1">
        <f>Cleaned_Data[[#This Row],[ income_annum]]+Cleaned_Data[[#This Row],[ residential_assets_value]]+Cleaned_Data[[#This Row],[ commercial_assets_value]]+Cleaned_Data[[#This Row],[ luxury_assets_value]]</f>
        <v>40900000</v>
      </c>
      <c r="T2059" s="1" t="str">
        <f t="shared" si="130"/>
        <v>&gt;4 Cr</v>
      </c>
      <c r="U2059" s="12">
        <f t="shared" si="131"/>
        <v>13600000</v>
      </c>
      <c r="V2059" s="1" t="str">
        <f>IF(Cleaned_Data[[#This Row],[EMI_Estimate]]&lt;50000, "50K", IF(Cleaned_Data[[#This Row],[EMI_Estimate]]&lt;100000, "50K-1L", IF(Cleaned_Data[[#This Row],[EMI_Estimate]]&lt;150000, "1L-1.5L", IF(Cleaned_Data[[#This Row],[EMI_Estimate]]&lt;200000,"1.5-2L", "&gt;2L"))))</f>
        <v>&gt;2L</v>
      </c>
    </row>
    <row r="2060" spans="1:22" x14ac:dyDescent="0.35">
      <c r="A2060">
        <v>2059</v>
      </c>
      <c r="B2060">
        <v>2</v>
      </c>
      <c r="C2060" t="s">
        <v>22</v>
      </c>
      <c r="D2060" t="s">
        <v>23</v>
      </c>
      <c r="E2060">
        <v>6600000</v>
      </c>
      <c r="F2060" t="str">
        <f t="shared" si="128"/>
        <v>&gt;20 Lakh</v>
      </c>
      <c r="G2060">
        <v>17000000</v>
      </c>
      <c r="H2060">
        <v>2</v>
      </c>
      <c r="I2060">
        <v>457</v>
      </c>
      <c r="J2060" s="1">
        <v>100000</v>
      </c>
      <c r="K2060" s="1">
        <v>1800000</v>
      </c>
      <c r="L2060" s="1">
        <v>23300000</v>
      </c>
      <c r="M2060" s="1">
        <v>6700000</v>
      </c>
      <c r="N2060" s="1" t="s">
        <v>24</v>
      </c>
      <c r="O2060" s="1">
        <f>Cleaned_Data[[#This Row],[ loan_amount]]-Cleaned_Data[[#This Row],[ bank_asset_value]]</f>
        <v>10300000</v>
      </c>
      <c r="P2060" s="1">
        <f>Cleaned_Data[[#This Row],[ loan_amount]]</f>
        <v>17000000</v>
      </c>
      <c r="Q2060" s="1" t="str">
        <f t="shared" si="129"/>
        <v>300–499</v>
      </c>
      <c r="R2060" s="1">
        <f>Cleaned_Data[[#This Row],[ residential_assets_value]]+Cleaned_Data[[#This Row],[ commercial_assets_value]]+Cleaned_Data[[#This Row],[ luxury_assets_value]]</f>
        <v>25200000</v>
      </c>
      <c r="S2060" s="1">
        <f>Cleaned_Data[[#This Row],[ income_annum]]+Cleaned_Data[[#This Row],[ residential_assets_value]]+Cleaned_Data[[#This Row],[ commercial_assets_value]]+Cleaned_Data[[#This Row],[ luxury_assets_value]]</f>
        <v>31800000</v>
      </c>
      <c r="T2060" s="1" t="str">
        <f t="shared" si="130"/>
        <v>3–4 Cr</v>
      </c>
      <c r="U2060" s="12">
        <f t="shared" si="131"/>
        <v>8500000</v>
      </c>
      <c r="V2060" s="1" t="str">
        <f>IF(Cleaned_Data[[#This Row],[EMI_Estimate]]&lt;50000, "50K", IF(Cleaned_Data[[#This Row],[EMI_Estimate]]&lt;100000, "50K-1L", IF(Cleaned_Data[[#This Row],[EMI_Estimate]]&lt;150000, "1L-1.5L", IF(Cleaned_Data[[#This Row],[EMI_Estimate]]&lt;200000,"1.5-2L", "&gt;2L"))))</f>
        <v>&gt;2L</v>
      </c>
    </row>
    <row r="2061" spans="1:22" x14ac:dyDescent="0.35">
      <c r="A2061">
        <v>2060</v>
      </c>
      <c r="B2061">
        <v>2</v>
      </c>
      <c r="C2061" t="s">
        <v>19</v>
      </c>
      <c r="D2061" t="s">
        <v>20</v>
      </c>
      <c r="E2061">
        <v>8200000</v>
      </c>
      <c r="F2061" t="str">
        <f t="shared" si="128"/>
        <v>&gt;20 Lakh</v>
      </c>
      <c r="G2061">
        <v>27200000</v>
      </c>
      <c r="H2061">
        <v>10</v>
      </c>
      <c r="I2061">
        <v>425</v>
      </c>
      <c r="J2061" s="1">
        <v>11400000</v>
      </c>
      <c r="K2061" s="1">
        <v>4900000</v>
      </c>
      <c r="L2061" s="1">
        <v>29300000</v>
      </c>
      <c r="M2061" s="1">
        <v>4500000</v>
      </c>
      <c r="N2061" s="1" t="s">
        <v>24</v>
      </c>
      <c r="O2061" s="1">
        <f>Cleaned_Data[[#This Row],[ loan_amount]]-Cleaned_Data[[#This Row],[ bank_asset_value]]</f>
        <v>22700000</v>
      </c>
      <c r="P2061" s="1">
        <f>Cleaned_Data[[#This Row],[ loan_amount]]</f>
        <v>27200000</v>
      </c>
      <c r="Q2061" s="1" t="str">
        <f t="shared" si="129"/>
        <v>300–499</v>
      </c>
      <c r="R2061" s="1">
        <f>Cleaned_Data[[#This Row],[ residential_assets_value]]+Cleaned_Data[[#This Row],[ commercial_assets_value]]+Cleaned_Data[[#This Row],[ luxury_assets_value]]</f>
        <v>45600000</v>
      </c>
      <c r="S2061" s="1">
        <f>Cleaned_Data[[#This Row],[ income_annum]]+Cleaned_Data[[#This Row],[ residential_assets_value]]+Cleaned_Data[[#This Row],[ commercial_assets_value]]+Cleaned_Data[[#This Row],[ luxury_assets_value]]</f>
        <v>53800000</v>
      </c>
      <c r="T2061" s="1" t="str">
        <f t="shared" si="130"/>
        <v>&gt;4 Cr</v>
      </c>
      <c r="U2061" s="12">
        <f t="shared" si="131"/>
        <v>2720000</v>
      </c>
      <c r="V2061" s="1" t="str">
        <f>IF(Cleaned_Data[[#This Row],[EMI_Estimate]]&lt;50000, "50K", IF(Cleaned_Data[[#This Row],[EMI_Estimate]]&lt;100000, "50K-1L", IF(Cleaned_Data[[#This Row],[EMI_Estimate]]&lt;150000, "1L-1.5L", IF(Cleaned_Data[[#This Row],[EMI_Estimate]]&lt;200000,"1.5-2L", "&gt;2L"))))</f>
        <v>&gt;2L</v>
      </c>
    </row>
    <row r="2062" spans="1:22" x14ac:dyDescent="0.35">
      <c r="A2062">
        <v>2061</v>
      </c>
      <c r="B2062">
        <v>1</v>
      </c>
      <c r="C2062" t="s">
        <v>19</v>
      </c>
      <c r="D2062" t="s">
        <v>23</v>
      </c>
      <c r="E2062">
        <v>4400000</v>
      </c>
      <c r="F2062" t="str">
        <f t="shared" si="128"/>
        <v>&gt;20 Lakh</v>
      </c>
      <c r="G2062">
        <v>12300000</v>
      </c>
      <c r="H2062">
        <v>6</v>
      </c>
      <c r="I2062">
        <v>583</v>
      </c>
      <c r="J2062" s="1">
        <v>2400000</v>
      </c>
      <c r="K2062" s="1">
        <v>7900000</v>
      </c>
      <c r="L2062" s="1">
        <v>17200000</v>
      </c>
      <c r="M2062" s="1">
        <v>6600000</v>
      </c>
      <c r="N2062" s="1" t="s">
        <v>21</v>
      </c>
      <c r="O2062" s="1">
        <f>Cleaned_Data[[#This Row],[ loan_amount]]-Cleaned_Data[[#This Row],[ bank_asset_value]]</f>
        <v>5700000</v>
      </c>
      <c r="P2062" s="1">
        <f>Cleaned_Data[[#This Row],[ loan_amount]]</f>
        <v>12300000</v>
      </c>
      <c r="Q2062" s="1" t="str">
        <f t="shared" si="129"/>
        <v>500–599</v>
      </c>
      <c r="R2062" s="1">
        <f>Cleaned_Data[[#This Row],[ residential_assets_value]]+Cleaned_Data[[#This Row],[ commercial_assets_value]]+Cleaned_Data[[#This Row],[ luxury_assets_value]]</f>
        <v>27500000</v>
      </c>
      <c r="S2062" s="1">
        <f>Cleaned_Data[[#This Row],[ income_annum]]+Cleaned_Data[[#This Row],[ residential_assets_value]]+Cleaned_Data[[#This Row],[ commercial_assets_value]]+Cleaned_Data[[#This Row],[ luxury_assets_value]]</f>
        <v>31900000</v>
      </c>
      <c r="T2062" s="1" t="str">
        <f t="shared" si="130"/>
        <v>3–4 Cr</v>
      </c>
      <c r="U2062" s="12">
        <f t="shared" si="131"/>
        <v>2050000</v>
      </c>
      <c r="V2062" s="1" t="str">
        <f>IF(Cleaned_Data[[#This Row],[EMI_Estimate]]&lt;50000, "50K", IF(Cleaned_Data[[#This Row],[EMI_Estimate]]&lt;100000, "50K-1L", IF(Cleaned_Data[[#This Row],[EMI_Estimate]]&lt;150000, "1L-1.5L", IF(Cleaned_Data[[#This Row],[EMI_Estimate]]&lt;200000,"1.5-2L", "&gt;2L"))))</f>
        <v>&gt;2L</v>
      </c>
    </row>
    <row r="2063" spans="1:22" x14ac:dyDescent="0.35">
      <c r="A2063">
        <v>2062</v>
      </c>
      <c r="B2063">
        <v>1</v>
      </c>
      <c r="C2063" t="s">
        <v>22</v>
      </c>
      <c r="D2063" t="s">
        <v>20</v>
      </c>
      <c r="E2063">
        <v>8300000</v>
      </c>
      <c r="F2063" t="str">
        <f t="shared" si="128"/>
        <v>&gt;20 Lakh</v>
      </c>
      <c r="G2063">
        <v>29200000</v>
      </c>
      <c r="H2063">
        <v>6</v>
      </c>
      <c r="I2063">
        <v>877</v>
      </c>
      <c r="J2063" s="1">
        <v>13700000</v>
      </c>
      <c r="K2063" s="1">
        <v>9900000</v>
      </c>
      <c r="L2063" s="1">
        <v>31500000</v>
      </c>
      <c r="M2063" s="1">
        <v>9500000</v>
      </c>
      <c r="N2063" s="1" t="s">
        <v>21</v>
      </c>
      <c r="O2063" s="1">
        <f>Cleaned_Data[[#This Row],[ loan_amount]]-Cleaned_Data[[#This Row],[ bank_asset_value]]</f>
        <v>19700000</v>
      </c>
      <c r="P2063" s="1">
        <f>Cleaned_Data[[#This Row],[ loan_amount]]</f>
        <v>29200000</v>
      </c>
      <c r="Q2063" s="1" t="str">
        <f t="shared" si="129"/>
        <v>800+</v>
      </c>
      <c r="R2063" s="1">
        <f>Cleaned_Data[[#This Row],[ residential_assets_value]]+Cleaned_Data[[#This Row],[ commercial_assets_value]]+Cleaned_Data[[#This Row],[ luxury_assets_value]]</f>
        <v>55100000</v>
      </c>
      <c r="S2063" s="1">
        <f>Cleaned_Data[[#This Row],[ income_annum]]+Cleaned_Data[[#This Row],[ residential_assets_value]]+Cleaned_Data[[#This Row],[ commercial_assets_value]]+Cleaned_Data[[#This Row],[ luxury_assets_value]]</f>
        <v>63400000</v>
      </c>
      <c r="T2063" s="1" t="str">
        <f t="shared" si="130"/>
        <v>&gt;4 Cr</v>
      </c>
      <c r="U2063" s="12">
        <f t="shared" si="131"/>
        <v>4866667</v>
      </c>
      <c r="V2063" s="1" t="str">
        <f>IF(Cleaned_Data[[#This Row],[EMI_Estimate]]&lt;50000, "50K", IF(Cleaned_Data[[#This Row],[EMI_Estimate]]&lt;100000, "50K-1L", IF(Cleaned_Data[[#This Row],[EMI_Estimate]]&lt;150000, "1L-1.5L", IF(Cleaned_Data[[#This Row],[EMI_Estimate]]&lt;200000,"1.5-2L", "&gt;2L"))))</f>
        <v>&gt;2L</v>
      </c>
    </row>
    <row r="2064" spans="1:22" x14ac:dyDescent="0.35">
      <c r="A2064">
        <v>2063</v>
      </c>
      <c r="B2064">
        <v>0</v>
      </c>
      <c r="C2064" t="s">
        <v>19</v>
      </c>
      <c r="D2064" t="s">
        <v>20</v>
      </c>
      <c r="E2064">
        <v>9200000</v>
      </c>
      <c r="F2064" t="str">
        <f t="shared" si="128"/>
        <v>&gt;20 Lakh</v>
      </c>
      <c r="G2064">
        <v>36500000</v>
      </c>
      <c r="H2064">
        <v>14</v>
      </c>
      <c r="I2064">
        <v>522</v>
      </c>
      <c r="J2064" s="1">
        <v>10500000</v>
      </c>
      <c r="K2064" s="1">
        <v>5300000</v>
      </c>
      <c r="L2064" s="1">
        <v>22400000</v>
      </c>
      <c r="M2064" s="1">
        <v>13200000</v>
      </c>
      <c r="N2064" s="1" t="s">
        <v>24</v>
      </c>
      <c r="O2064" s="1">
        <f>Cleaned_Data[[#This Row],[ loan_amount]]-Cleaned_Data[[#This Row],[ bank_asset_value]]</f>
        <v>23300000</v>
      </c>
      <c r="P2064" s="1">
        <f>Cleaned_Data[[#This Row],[ loan_amount]]</f>
        <v>36500000</v>
      </c>
      <c r="Q2064" s="1" t="str">
        <f t="shared" si="129"/>
        <v>500–599</v>
      </c>
      <c r="R2064" s="1">
        <f>Cleaned_Data[[#This Row],[ residential_assets_value]]+Cleaned_Data[[#This Row],[ commercial_assets_value]]+Cleaned_Data[[#This Row],[ luxury_assets_value]]</f>
        <v>38200000</v>
      </c>
      <c r="S2064" s="1">
        <f>Cleaned_Data[[#This Row],[ income_annum]]+Cleaned_Data[[#This Row],[ residential_assets_value]]+Cleaned_Data[[#This Row],[ commercial_assets_value]]+Cleaned_Data[[#This Row],[ luxury_assets_value]]</f>
        <v>47400000</v>
      </c>
      <c r="T2064" s="1" t="str">
        <f t="shared" si="130"/>
        <v>&gt;4 Cr</v>
      </c>
      <c r="U2064" s="12">
        <f t="shared" si="131"/>
        <v>2607143</v>
      </c>
      <c r="V2064" s="1" t="str">
        <f>IF(Cleaned_Data[[#This Row],[EMI_Estimate]]&lt;50000, "50K", IF(Cleaned_Data[[#This Row],[EMI_Estimate]]&lt;100000, "50K-1L", IF(Cleaned_Data[[#This Row],[EMI_Estimate]]&lt;150000, "1L-1.5L", IF(Cleaned_Data[[#This Row],[EMI_Estimate]]&lt;200000,"1.5-2L", "&gt;2L"))))</f>
        <v>&gt;2L</v>
      </c>
    </row>
    <row r="2065" spans="1:22" x14ac:dyDescent="0.35">
      <c r="A2065">
        <v>2064</v>
      </c>
      <c r="B2065">
        <v>5</v>
      </c>
      <c r="C2065" t="s">
        <v>22</v>
      </c>
      <c r="D2065" t="s">
        <v>23</v>
      </c>
      <c r="E2065">
        <v>2700000</v>
      </c>
      <c r="F2065" t="str">
        <f t="shared" si="128"/>
        <v>&gt;20 Lakh</v>
      </c>
      <c r="G2065">
        <v>8700000</v>
      </c>
      <c r="H2065">
        <v>20</v>
      </c>
      <c r="I2065">
        <v>687</v>
      </c>
      <c r="J2065" s="1">
        <v>2600000</v>
      </c>
      <c r="K2065" s="1">
        <v>1200000</v>
      </c>
      <c r="L2065" s="1">
        <v>9000000</v>
      </c>
      <c r="M2065" s="1">
        <v>1300000</v>
      </c>
      <c r="N2065" s="1" t="s">
        <v>21</v>
      </c>
      <c r="O2065" s="1">
        <f>Cleaned_Data[[#This Row],[ loan_amount]]-Cleaned_Data[[#This Row],[ bank_asset_value]]</f>
        <v>7400000</v>
      </c>
      <c r="P2065" s="1">
        <f>Cleaned_Data[[#This Row],[ loan_amount]]</f>
        <v>8700000</v>
      </c>
      <c r="Q2065" s="1" t="str">
        <f t="shared" si="129"/>
        <v>600–699</v>
      </c>
      <c r="R2065" s="1">
        <f>Cleaned_Data[[#This Row],[ residential_assets_value]]+Cleaned_Data[[#This Row],[ commercial_assets_value]]+Cleaned_Data[[#This Row],[ luxury_assets_value]]</f>
        <v>12800000</v>
      </c>
      <c r="S2065" s="1">
        <f>Cleaned_Data[[#This Row],[ income_annum]]+Cleaned_Data[[#This Row],[ residential_assets_value]]+Cleaned_Data[[#This Row],[ commercial_assets_value]]+Cleaned_Data[[#This Row],[ luxury_assets_value]]</f>
        <v>15500000</v>
      </c>
      <c r="T2065" s="1" t="str">
        <f t="shared" si="130"/>
        <v>1–2 Cr</v>
      </c>
      <c r="U2065" s="12">
        <f t="shared" si="131"/>
        <v>435000</v>
      </c>
      <c r="V2065" s="1" t="str">
        <f>IF(Cleaned_Data[[#This Row],[EMI_Estimate]]&lt;50000, "50K", IF(Cleaned_Data[[#This Row],[EMI_Estimate]]&lt;100000, "50K-1L", IF(Cleaned_Data[[#This Row],[EMI_Estimate]]&lt;150000, "1L-1.5L", IF(Cleaned_Data[[#This Row],[EMI_Estimate]]&lt;200000,"1.5-2L", "&gt;2L"))))</f>
        <v>&gt;2L</v>
      </c>
    </row>
    <row r="2066" spans="1:22" x14ac:dyDescent="0.35">
      <c r="A2066">
        <v>2065</v>
      </c>
      <c r="B2066">
        <v>0</v>
      </c>
      <c r="C2066" t="s">
        <v>19</v>
      </c>
      <c r="D2066" t="s">
        <v>20</v>
      </c>
      <c r="E2066">
        <v>6100000</v>
      </c>
      <c r="F2066" t="str">
        <f t="shared" si="128"/>
        <v>&gt;20 Lakh</v>
      </c>
      <c r="G2066">
        <v>23600000</v>
      </c>
      <c r="H2066">
        <v>20</v>
      </c>
      <c r="I2066">
        <v>856</v>
      </c>
      <c r="J2066" s="1">
        <v>3300000</v>
      </c>
      <c r="K2066" s="1">
        <v>5200000</v>
      </c>
      <c r="L2066" s="1">
        <v>17700000</v>
      </c>
      <c r="M2066" s="1">
        <v>6400000</v>
      </c>
      <c r="N2066" s="1" t="s">
        <v>21</v>
      </c>
      <c r="O2066" s="1">
        <f>Cleaned_Data[[#This Row],[ loan_amount]]-Cleaned_Data[[#This Row],[ bank_asset_value]]</f>
        <v>17200000</v>
      </c>
      <c r="P2066" s="1">
        <f>Cleaned_Data[[#This Row],[ loan_amount]]</f>
        <v>23600000</v>
      </c>
      <c r="Q2066" s="1" t="str">
        <f t="shared" si="129"/>
        <v>800+</v>
      </c>
      <c r="R2066" s="1">
        <f>Cleaned_Data[[#This Row],[ residential_assets_value]]+Cleaned_Data[[#This Row],[ commercial_assets_value]]+Cleaned_Data[[#This Row],[ luxury_assets_value]]</f>
        <v>26200000</v>
      </c>
      <c r="S2066" s="1">
        <f>Cleaned_Data[[#This Row],[ income_annum]]+Cleaned_Data[[#This Row],[ residential_assets_value]]+Cleaned_Data[[#This Row],[ commercial_assets_value]]+Cleaned_Data[[#This Row],[ luxury_assets_value]]</f>
        <v>32300000</v>
      </c>
      <c r="T2066" s="1" t="str">
        <f t="shared" si="130"/>
        <v>3–4 Cr</v>
      </c>
      <c r="U2066" s="12">
        <f t="shared" si="131"/>
        <v>1180000</v>
      </c>
      <c r="V2066" s="1" t="str">
        <f>IF(Cleaned_Data[[#This Row],[EMI_Estimate]]&lt;50000, "50K", IF(Cleaned_Data[[#This Row],[EMI_Estimate]]&lt;100000, "50K-1L", IF(Cleaned_Data[[#This Row],[EMI_Estimate]]&lt;150000, "1L-1.5L", IF(Cleaned_Data[[#This Row],[EMI_Estimate]]&lt;200000,"1.5-2L", "&gt;2L"))))</f>
        <v>&gt;2L</v>
      </c>
    </row>
    <row r="2067" spans="1:22" x14ac:dyDescent="0.35">
      <c r="A2067">
        <v>2066</v>
      </c>
      <c r="B2067">
        <v>4</v>
      </c>
      <c r="C2067" t="s">
        <v>22</v>
      </c>
      <c r="D2067" t="s">
        <v>23</v>
      </c>
      <c r="E2067">
        <v>9100000</v>
      </c>
      <c r="F2067" t="str">
        <f t="shared" si="128"/>
        <v>&gt;20 Lakh</v>
      </c>
      <c r="G2067">
        <v>33000000</v>
      </c>
      <c r="H2067">
        <v>8</v>
      </c>
      <c r="I2067">
        <v>543</v>
      </c>
      <c r="J2067" s="1">
        <v>15700000</v>
      </c>
      <c r="K2067" s="1">
        <v>14400000</v>
      </c>
      <c r="L2067" s="1">
        <v>19500000</v>
      </c>
      <c r="M2067" s="1">
        <v>11200000</v>
      </c>
      <c r="N2067" s="1" t="s">
        <v>24</v>
      </c>
      <c r="O2067" s="1">
        <f>Cleaned_Data[[#This Row],[ loan_amount]]-Cleaned_Data[[#This Row],[ bank_asset_value]]</f>
        <v>21800000</v>
      </c>
      <c r="P2067" s="1">
        <f>Cleaned_Data[[#This Row],[ loan_amount]]</f>
        <v>33000000</v>
      </c>
      <c r="Q2067" s="1" t="str">
        <f t="shared" si="129"/>
        <v>500–599</v>
      </c>
      <c r="R2067" s="1">
        <f>Cleaned_Data[[#This Row],[ residential_assets_value]]+Cleaned_Data[[#This Row],[ commercial_assets_value]]+Cleaned_Data[[#This Row],[ luxury_assets_value]]</f>
        <v>49600000</v>
      </c>
      <c r="S2067" s="1">
        <f>Cleaned_Data[[#This Row],[ income_annum]]+Cleaned_Data[[#This Row],[ residential_assets_value]]+Cleaned_Data[[#This Row],[ commercial_assets_value]]+Cleaned_Data[[#This Row],[ luxury_assets_value]]</f>
        <v>58700000</v>
      </c>
      <c r="T2067" s="1" t="str">
        <f t="shared" si="130"/>
        <v>&gt;4 Cr</v>
      </c>
      <c r="U2067" s="12">
        <f t="shared" si="131"/>
        <v>4125000</v>
      </c>
      <c r="V2067" s="1" t="str">
        <f>IF(Cleaned_Data[[#This Row],[EMI_Estimate]]&lt;50000, "50K", IF(Cleaned_Data[[#This Row],[EMI_Estimate]]&lt;100000, "50K-1L", IF(Cleaned_Data[[#This Row],[EMI_Estimate]]&lt;150000, "1L-1.5L", IF(Cleaned_Data[[#This Row],[EMI_Estimate]]&lt;200000,"1.5-2L", "&gt;2L"))))</f>
        <v>&gt;2L</v>
      </c>
    </row>
    <row r="2068" spans="1:22" x14ac:dyDescent="0.35">
      <c r="A2068">
        <v>2067</v>
      </c>
      <c r="B2068">
        <v>5</v>
      </c>
      <c r="C2068" t="s">
        <v>22</v>
      </c>
      <c r="D2068" t="s">
        <v>23</v>
      </c>
      <c r="E2068">
        <v>7600000</v>
      </c>
      <c r="F2068" t="str">
        <f t="shared" si="128"/>
        <v>&gt;20 Lakh</v>
      </c>
      <c r="G2068">
        <v>15400000</v>
      </c>
      <c r="H2068">
        <v>14</v>
      </c>
      <c r="I2068">
        <v>576</v>
      </c>
      <c r="J2068" s="1">
        <v>2300000</v>
      </c>
      <c r="K2068" s="1">
        <v>2800000</v>
      </c>
      <c r="L2068" s="1">
        <v>24500000</v>
      </c>
      <c r="M2068" s="1">
        <v>4700000</v>
      </c>
      <c r="N2068" s="1" t="s">
        <v>21</v>
      </c>
      <c r="O2068" s="1">
        <f>Cleaned_Data[[#This Row],[ loan_amount]]-Cleaned_Data[[#This Row],[ bank_asset_value]]</f>
        <v>10700000</v>
      </c>
      <c r="P2068" s="1">
        <f>Cleaned_Data[[#This Row],[ loan_amount]]</f>
        <v>15400000</v>
      </c>
      <c r="Q2068" s="1" t="str">
        <f t="shared" si="129"/>
        <v>500–599</v>
      </c>
      <c r="R2068" s="1">
        <f>Cleaned_Data[[#This Row],[ residential_assets_value]]+Cleaned_Data[[#This Row],[ commercial_assets_value]]+Cleaned_Data[[#This Row],[ luxury_assets_value]]</f>
        <v>29600000</v>
      </c>
      <c r="S2068" s="1">
        <f>Cleaned_Data[[#This Row],[ income_annum]]+Cleaned_Data[[#This Row],[ residential_assets_value]]+Cleaned_Data[[#This Row],[ commercial_assets_value]]+Cleaned_Data[[#This Row],[ luxury_assets_value]]</f>
        <v>37200000</v>
      </c>
      <c r="T2068" s="1" t="str">
        <f t="shared" si="130"/>
        <v>3–4 Cr</v>
      </c>
      <c r="U2068" s="12">
        <f t="shared" si="131"/>
        <v>1100000</v>
      </c>
      <c r="V2068" s="1" t="str">
        <f>IF(Cleaned_Data[[#This Row],[EMI_Estimate]]&lt;50000, "50K", IF(Cleaned_Data[[#This Row],[EMI_Estimate]]&lt;100000, "50K-1L", IF(Cleaned_Data[[#This Row],[EMI_Estimate]]&lt;150000, "1L-1.5L", IF(Cleaned_Data[[#This Row],[EMI_Estimate]]&lt;200000,"1.5-2L", "&gt;2L"))))</f>
        <v>&gt;2L</v>
      </c>
    </row>
    <row r="2069" spans="1:22" x14ac:dyDescent="0.35">
      <c r="A2069">
        <v>2068</v>
      </c>
      <c r="B2069">
        <v>2</v>
      </c>
      <c r="C2069" t="s">
        <v>22</v>
      </c>
      <c r="D2069" t="s">
        <v>20</v>
      </c>
      <c r="E2069">
        <v>7200000</v>
      </c>
      <c r="F2069" t="str">
        <f t="shared" si="128"/>
        <v>&gt;20 Lakh</v>
      </c>
      <c r="G2069">
        <v>17000000</v>
      </c>
      <c r="H2069">
        <v>10</v>
      </c>
      <c r="I2069">
        <v>856</v>
      </c>
      <c r="J2069" s="1">
        <v>18100000</v>
      </c>
      <c r="K2069" s="1">
        <v>12700000</v>
      </c>
      <c r="L2069" s="1">
        <v>15800000</v>
      </c>
      <c r="M2069" s="1">
        <v>6000000</v>
      </c>
      <c r="N2069" s="1" t="s">
        <v>21</v>
      </c>
      <c r="O2069" s="1">
        <f>Cleaned_Data[[#This Row],[ loan_amount]]-Cleaned_Data[[#This Row],[ bank_asset_value]]</f>
        <v>11000000</v>
      </c>
      <c r="P2069" s="1">
        <f>Cleaned_Data[[#This Row],[ loan_amount]]</f>
        <v>17000000</v>
      </c>
      <c r="Q2069" s="1" t="str">
        <f t="shared" si="129"/>
        <v>800+</v>
      </c>
      <c r="R2069" s="1">
        <f>Cleaned_Data[[#This Row],[ residential_assets_value]]+Cleaned_Data[[#This Row],[ commercial_assets_value]]+Cleaned_Data[[#This Row],[ luxury_assets_value]]</f>
        <v>46600000</v>
      </c>
      <c r="S2069" s="1">
        <f>Cleaned_Data[[#This Row],[ income_annum]]+Cleaned_Data[[#This Row],[ residential_assets_value]]+Cleaned_Data[[#This Row],[ commercial_assets_value]]+Cleaned_Data[[#This Row],[ luxury_assets_value]]</f>
        <v>53800000</v>
      </c>
      <c r="T2069" s="1" t="str">
        <f t="shared" si="130"/>
        <v>&gt;4 Cr</v>
      </c>
      <c r="U2069" s="12">
        <f t="shared" si="131"/>
        <v>1700000</v>
      </c>
      <c r="V2069" s="1" t="str">
        <f>IF(Cleaned_Data[[#This Row],[EMI_Estimate]]&lt;50000, "50K", IF(Cleaned_Data[[#This Row],[EMI_Estimate]]&lt;100000, "50K-1L", IF(Cleaned_Data[[#This Row],[EMI_Estimate]]&lt;150000, "1L-1.5L", IF(Cleaned_Data[[#This Row],[EMI_Estimate]]&lt;200000,"1.5-2L", "&gt;2L"))))</f>
        <v>&gt;2L</v>
      </c>
    </row>
    <row r="2070" spans="1:22" x14ac:dyDescent="0.35">
      <c r="A2070">
        <v>2069</v>
      </c>
      <c r="B2070">
        <v>0</v>
      </c>
      <c r="C2070" t="s">
        <v>19</v>
      </c>
      <c r="D2070" t="s">
        <v>23</v>
      </c>
      <c r="E2070">
        <v>2600000</v>
      </c>
      <c r="F2070" t="str">
        <f t="shared" si="128"/>
        <v>&gt;20 Lakh</v>
      </c>
      <c r="G2070">
        <v>8200000</v>
      </c>
      <c r="H2070">
        <v>8</v>
      </c>
      <c r="I2070">
        <v>722</v>
      </c>
      <c r="J2070" s="1">
        <v>3500000</v>
      </c>
      <c r="K2070" s="1">
        <v>4200000</v>
      </c>
      <c r="L2070" s="1">
        <v>7100000</v>
      </c>
      <c r="M2070" s="1">
        <v>3200000</v>
      </c>
      <c r="N2070" s="1" t="s">
        <v>21</v>
      </c>
      <c r="O2070" s="1">
        <f>Cleaned_Data[[#This Row],[ loan_amount]]-Cleaned_Data[[#This Row],[ bank_asset_value]]</f>
        <v>5000000</v>
      </c>
      <c r="P2070" s="1">
        <f>Cleaned_Data[[#This Row],[ loan_amount]]</f>
        <v>8200000</v>
      </c>
      <c r="Q2070" s="1" t="str">
        <f t="shared" si="129"/>
        <v>700–799</v>
      </c>
      <c r="R2070" s="1">
        <f>Cleaned_Data[[#This Row],[ residential_assets_value]]+Cleaned_Data[[#This Row],[ commercial_assets_value]]+Cleaned_Data[[#This Row],[ luxury_assets_value]]</f>
        <v>14800000</v>
      </c>
      <c r="S2070" s="1">
        <f>Cleaned_Data[[#This Row],[ income_annum]]+Cleaned_Data[[#This Row],[ residential_assets_value]]+Cleaned_Data[[#This Row],[ commercial_assets_value]]+Cleaned_Data[[#This Row],[ luxury_assets_value]]</f>
        <v>17400000</v>
      </c>
      <c r="T2070" s="1" t="str">
        <f t="shared" si="130"/>
        <v>1–2 Cr</v>
      </c>
      <c r="U2070" s="12">
        <f t="shared" si="131"/>
        <v>1025000</v>
      </c>
      <c r="V2070" s="1" t="str">
        <f>IF(Cleaned_Data[[#This Row],[EMI_Estimate]]&lt;50000, "50K", IF(Cleaned_Data[[#This Row],[EMI_Estimate]]&lt;100000, "50K-1L", IF(Cleaned_Data[[#This Row],[EMI_Estimate]]&lt;150000, "1L-1.5L", IF(Cleaned_Data[[#This Row],[EMI_Estimate]]&lt;200000,"1.5-2L", "&gt;2L"))))</f>
        <v>&gt;2L</v>
      </c>
    </row>
    <row r="2071" spans="1:22" x14ac:dyDescent="0.35">
      <c r="A2071">
        <v>2070</v>
      </c>
      <c r="B2071">
        <v>4</v>
      </c>
      <c r="C2071" t="s">
        <v>19</v>
      </c>
      <c r="D2071" t="s">
        <v>23</v>
      </c>
      <c r="E2071">
        <v>6500000</v>
      </c>
      <c r="F2071" t="str">
        <f t="shared" si="128"/>
        <v>&gt;20 Lakh</v>
      </c>
      <c r="G2071">
        <v>20200000</v>
      </c>
      <c r="H2071">
        <v>12</v>
      </c>
      <c r="I2071">
        <v>653</v>
      </c>
      <c r="J2071" s="1">
        <v>18600000</v>
      </c>
      <c r="K2071" s="1">
        <v>1400000</v>
      </c>
      <c r="L2071" s="1">
        <v>23800000</v>
      </c>
      <c r="M2071" s="1">
        <v>6400000</v>
      </c>
      <c r="N2071" s="1" t="s">
        <v>21</v>
      </c>
      <c r="O2071" s="1">
        <f>Cleaned_Data[[#This Row],[ loan_amount]]-Cleaned_Data[[#This Row],[ bank_asset_value]]</f>
        <v>13800000</v>
      </c>
      <c r="P2071" s="1">
        <f>Cleaned_Data[[#This Row],[ loan_amount]]</f>
        <v>20200000</v>
      </c>
      <c r="Q2071" s="1" t="str">
        <f t="shared" si="129"/>
        <v>600–699</v>
      </c>
      <c r="R2071" s="1">
        <f>Cleaned_Data[[#This Row],[ residential_assets_value]]+Cleaned_Data[[#This Row],[ commercial_assets_value]]+Cleaned_Data[[#This Row],[ luxury_assets_value]]</f>
        <v>43800000</v>
      </c>
      <c r="S2071" s="1">
        <f>Cleaned_Data[[#This Row],[ income_annum]]+Cleaned_Data[[#This Row],[ residential_assets_value]]+Cleaned_Data[[#This Row],[ commercial_assets_value]]+Cleaned_Data[[#This Row],[ luxury_assets_value]]</f>
        <v>50300000</v>
      </c>
      <c r="T2071" s="1" t="str">
        <f t="shared" si="130"/>
        <v>&gt;4 Cr</v>
      </c>
      <c r="U2071" s="12">
        <f t="shared" si="131"/>
        <v>1683333</v>
      </c>
      <c r="V2071" s="1" t="str">
        <f>IF(Cleaned_Data[[#This Row],[EMI_Estimate]]&lt;50000, "50K", IF(Cleaned_Data[[#This Row],[EMI_Estimate]]&lt;100000, "50K-1L", IF(Cleaned_Data[[#This Row],[EMI_Estimate]]&lt;150000, "1L-1.5L", IF(Cleaned_Data[[#This Row],[EMI_Estimate]]&lt;200000,"1.5-2L", "&gt;2L"))))</f>
        <v>&gt;2L</v>
      </c>
    </row>
    <row r="2072" spans="1:22" x14ac:dyDescent="0.35">
      <c r="A2072">
        <v>2071</v>
      </c>
      <c r="B2072">
        <v>5</v>
      </c>
      <c r="C2072" t="s">
        <v>19</v>
      </c>
      <c r="D2072" t="s">
        <v>20</v>
      </c>
      <c r="E2072">
        <v>8900000</v>
      </c>
      <c r="F2072" t="str">
        <f t="shared" si="128"/>
        <v>&gt;20 Lakh</v>
      </c>
      <c r="G2072">
        <v>35500000</v>
      </c>
      <c r="H2072">
        <v>16</v>
      </c>
      <c r="I2072">
        <v>480</v>
      </c>
      <c r="J2072" s="1">
        <v>17200000</v>
      </c>
      <c r="K2072" s="1">
        <v>11300000</v>
      </c>
      <c r="L2072" s="1">
        <v>25200000</v>
      </c>
      <c r="M2072" s="1">
        <v>4900000</v>
      </c>
      <c r="N2072" s="1" t="s">
        <v>24</v>
      </c>
      <c r="O2072" s="1">
        <f>Cleaned_Data[[#This Row],[ loan_amount]]-Cleaned_Data[[#This Row],[ bank_asset_value]]</f>
        <v>30600000</v>
      </c>
      <c r="P2072" s="1">
        <f>Cleaned_Data[[#This Row],[ loan_amount]]</f>
        <v>35500000</v>
      </c>
      <c r="Q2072" s="1" t="str">
        <f t="shared" si="129"/>
        <v>300–499</v>
      </c>
      <c r="R2072" s="1">
        <f>Cleaned_Data[[#This Row],[ residential_assets_value]]+Cleaned_Data[[#This Row],[ commercial_assets_value]]+Cleaned_Data[[#This Row],[ luxury_assets_value]]</f>
        <v>53700000</v>
      </c>
      <c r="S2072" s="1">
        <f>Cleaned_Data[[#This Row],[ income_annum]]+Cleaned_Data[[#This Row],[ residential_assets_value]]+Cleaned_Data[[#This Row],[ commercial_assets_value]]+Cleaned_Data[[#This Row],[ luxury_assets_value]]</f>
        <v>62600000</v>
      </c>
      <c r="T2072" s="1" t="str">
        <f t="shared" si="130"/>
        <v>&gt;4 Cr</v>
      </c>
      <c r="U2072" s="12">
        <f t="shared" si="131"/>
        <v>2218750</v>
      </c>
      <c r="V2072" s="1" t="str">
        <f>IF(Cleaned_Data[[#This Row],[EMI_Estimate]]&lt;50000, "50K", IF(Cleaned_Data[[#This Row],[EMI_Estimate]]&lt;100000, "50K-1L", IF(Cleaned_Data[[#This Row],[EMI_Estimate]]&lt;150000, "1L-1.5L", IF(Cleaned_Data[[#This Row],[EMI_Estimate]]&lt;200000,"1.5-2L", "&gt;2L"))))</f>
        <v>&gt;2L</v>
      </c>
    </row>
    <row r="2073" spans="1:22" x14ac:dyDescent="0.35">
      <c r="A2073">
        <v>2072</v>
      </c>
      <c r="B2073">
        <v>2</v>
      </c>
      <c r="C2073" t="s">
        <v>19</v>
      </c>
      <c r="D2073" t="s">
        <v>23</v>
      </c>
      <c r="E2073">
        <v>5400000</v>
      </c>
      <c r="F2073" t="str">
        <f t="shared" si="128"/>
        <v>&gt;20 Lakh</v>
      </c>
      <c r="G2073">
        <v>14300000</v>
      </c>
      <c r="H2073">
        <v>14</v>
      </c>
      <c r="I2073">
        <v>477</v>
      </c>
      <c r="J2073" s="1">
        <v>10200000</v>
      </c>
      <c r="K2073" s="1">
        <v>700000</v>
      </c>
      <c r="L2073" s="1">
        <v>11100000</v>
      </c>
      <c r="M2073" s="1">
        <v>5500000</v>
      </c>
      <c r="N2073" s="1" t="s">
        <v>24</v>
      </c>
      <c r="O2073" s="1">
        <f>Cleaned_Data[[#This Row],[ loan_amount]]-Cleaned_Data[[#This Row],[ bank_asset_value]]</f>
        <v>8800000</v>
      </c>
      <c r="P2073" s="1">
        <f>Cleaned_Data[[#This Row],[ loan_amount]]</f>
        <v>14300000</v>
      </c>
      <c r="Q2073" s="1" t="str">
        <f t="shared" si="129"/>
        <v>300–499</v>
      </c>
      <c r="R2073" s="1">
        <f>Cleaned_Data[[#This Row],[ residential_assets_value]]+Cleaned_Data[[#This Row],[ commercial_assets_value]]+Cleaned_Data[[#This Row],[ luxury_assets_value]]</f>
        <v>22000000</v>
      </c>
      <c r="S2073" s="1">
        <f>Cleaned_Data[[#This Row],[ income_annum]]+Cleaned_Data[[#This Row],[ residential_assets_value]]+Cleaned_Data[[#This Row],[ commercial_assets_value]]+Cleaned_Data[[#This Row],[ luxury_assets_value]]</f>
        <v>27400000</v>
      </c>
      <c r="T2073" s="1" t="str">
        <f t="shared" si="130"/>
        <v>2–3 Cr</v>
      </c>
      <c r="U2073" s="12">
        <f t="shared" si="131"/>
        <v>1021429</v>
      </c>
      <c r="V2073" s="1" t="str">
        <f>IF(Cleaned_Data[[#This Row],[EMI_Estimate]]&lt;50000, "50K", IF(Cleaned_Data[[#This Row],[EMI_Estimate]]&lt;100000, "50K-1L", IF(Cleaned_Data[[#This Row],[EMI_Estimate]]&lt;150000, "1L-1.5L", IF(Cleaned_Data[[#This Row],[EMI_Estimate]]&lt;200000,"1.5-2L", "&gt;2L"))))</f>
        <v>&gt;2L</v>
      </c>
    </row>
    <row r="2074" spans="1:22" x14ac:dyDescent="0.35">
      <c r="A2074">
        <v>2073</v>
      </c>
      <c r="B2074">
        <v>0</v>
      </c>
      <c r="C2074" t="s">
        <v>19</v>
      </c>
      <c r="D2074" t="s">
        <v>20</v>
      </c>
      <c r="E2074">
        <v>300000</v>
      </c>
      <c r="F2074" t="str">
        <f t="shared" si="128"/>
        <v>&lt;5 Lakh</v>
      </c>
      <c r="G2074">
        <v>500000</v>
      </c>
      <c r="H2074">
        <v>2</v>
      </c>
      <c r="I2074">
        <v>885</v>
      </c>
      <c r="J2074" s="1">
        <v>200000</v>
      </c>
      <c r="K2074" s="1">
        <v>400000</v>
      </c>
      <c r="L2074" s="1">
        <v>700000</v>
      </c>
      <c r="M2074" s="1">
        <v>200000</v>
      </c>
      <c r="N2074" s="1" t="s">
        <v>21</v>
      </c>
      <c r="O2074" s="1">
        <f>Cleaned_Data[[#This Row],[ loan_amount]]-Cleaned_Data[[#This Row],[ bank_asset_value]]</f>
        <v>300000</v>
      </c>
      <c r="P2074" s="1">
        <f>Cleaned_Data[[#This Row],[ loan_amount]]</f>
        <v>500000</v>
      </c>
      <c r="Q2074" s="1" t="str">
        <f t="shared" si="129"/>
        <v>800+</v>
      </c>
      <c r="R2074" s="1">
        <f>Cleaned_Data[[#This Row],[ residential_assets_value]]+Cleaned_Data[[#This Row],[ commercial_assets_value]]+Cleaned_Data[[#This Row],[ luxury_assets_value]]</f>
        <v>1300000</v>
      </c>
      <c r="S2074" s="1">
        <f>Cleaned_Data[[#This Row],[ income_annum]]+Cleaned_Data[[#This Row],[ residential_assets_value]]+Cleaned_Data[[#This Row],[ commercial_assets_value]]+Cleaned_Data[[#This Row],[ luxury_assets_value]]</f>
        <v>1600000</v>
      </c>
      <c r="T2074" s="1" t="str">
        <f t="shared" si="130"/>
        <v>&lt;1 Cr</v>
      </c>
      <c r="U2074" s="12">
        <f t="shared" si="131"/>
        <v>250000</v>
      </c>
      <c r="V2074" s="1" t="str">
        <f>IF(Cleaned_Data[[#This Row],[EMI_Estimate]]&lt;50000, "50K", IF(Cleaned_Data[[#This Row],[EMI_Estimate]]&lt;100000, "50K-1L", IF(Cleaned_Data[[#This Row],[EMI_Estimate]]&lt;150000, "1L-1.5L", IF(Cleaned_Data[[#This Row],[EMI_Estimate]]&lt;200000,"1.5-2L", "&gt;2L"))))</f>
        <v>&gt;2L</v>
      </c>
    </row>
    <row r="2075" spans="1:22" x14ac:dyDescent="0.35">
      <c r="A2075">
        <v>2074</v>
      </c>
      <c r="B2075">
        <v>0</v>
      </c>
      <c r="C2075" t="s">
        <v>22</v>
      </c>
      <c r="D2075" t="s">
        <v>20</v>
      </c>
      <c r="E2075">
        <v>8400000</v>
      </c>
      <c r="F2075" t="str">
        <f t="shared" si="128"/>
        <v>&gt;20 Lakh</v>
      </c>
      <c r="G2075">
        <v>19600000</v>
      </c>
      <c r="H2075">
        <v>18</v>
      </c>
      <c r="I2075">
        <v>530</v>
      </c>
      <c r="J2075" s="1">
        <v>17000000</v>
      </c>
      <c r="K2075" s="1">
        <v>3600000</v>
      </c>
      <c r="L2075" s="1">
        <v>24200000</v>
      </c>
      <c r="M2075" s="1">
        <v>12300000</v>
      </c>
      <c r="N2075" s="1" t="s">
        <v>24</v>
      </c>
      <c r="O2075" s="1">
        <f>Cleaned_Data[[#This Row],[ loan_amount]]-Cleaned_Data[[#This Row],[ bank_asset_value]]</f>
        <v>7300000</v>
      </c>
      <c r="P2075" s="1">
        <f>Cleaned_Data[[#This Row],[ loan_amount]]</f>
        <v>19600000</v>
      </c>
      <c r="Q2075" s="1" t="str">
        <f t="shared" si="129"/>
        <v>500–599</v>
      </c>
      <c r="R2075" s="1">
        <f>Cleaned_Data[[#This Row],[ residential_assets_value]]+Cleaned_Data[[#This Row],[ commercial_assets_value]]+Cleaned_Data[[#This Row],[ luxury_assets_value]]</f>
        <v>44800000</v>
      </c>
      <c r="S2075" s="1">
        <f>Cleaned_Data[[#This Row],[ income_annum]]+Cleaned_Data[[#This Row],[ residential_assets_value]]+Cleaned_Data[[#This Row],[ commercial_assets_value]]+Cleaned_Data[[#This Row],[ luxury_assets_value]]</f>
        <v>53200000</v>
      </c>
      <c r="T2075" s="1" t="str">
        <f t="shared" si="130"/>
        <v>&gt;4 Cr</v>
      </c>
      <c r="U2075" s="12">
        <f t="shared" si="131"/>
        <v>1088889</v>
      </c>
      <c r="V2075" s="1" t="str">
        <f>IF(Cleaned_Data[[#This Row],[EMI_Estimate]]&lt;50000, "50K", IF(Cleaned_Data[[#This Row],[EMI_Estimate]]&lt;100000, "50K-1L", IF(Cleaned_Data[[#This Row],[EMI_Estimate]]&lt;150000, "1L-1.5L", IF(Cleaned_Data[[#This Row],[EMI_Estimate]]&lt;200000,"1.5-2L", "&gt;2L"))))</f>
        <v>&gt;2L</v>
      </c>
    </row>
    <row r="2076" spans="1:22" x14ac:dyDescent="0.35">
      <c r="A2076">
        <v>2075</v>
      </c>
      <c r="B2076">
        <v>3</v>
      </c>
      <c r="C2076" t="s">
        <v>19</v>
      </c>
      <c r="D2076" t="s">
        <v>20</v>
      </c>
      <c r="E2076">
        <v>8300000</v>
      </c>
      <c r="F2076" t="str">
        <f t="shared" si="128"/>
        <v>&gt;20 Lakh</v>
      </c>
      <c r="G2076">
        <v>17200000</v>
      </c>
      <c r="H2076">
        <v>8</v>
      </c>
      <c r="I2076">
        <v>870</v>
      </c>
      <c r="J2076" s="1">
        <v>4700000</v>
      </c>
      <c r="K2076" s="1">
        <v>8800000</v>
      </c>
      <c r="L2076" s="1">
        <v>18300000</v>
      </c>
      <c r="M2076" s="1">
        <v>10000000</v>
      </c>
      <c r="N2076" s="1" t="s">
        <v>21</v>
      </c>
      <c r="O2076" s="1">
        <f>Cleaned_Data[[#This Row],[ loan_amount]]-Cleaned_Data[[#This Row],[ bank_asset_value]]</f>
        <v>7200000</v>
      </c>
      <c r="P2076" s="1">
        <f>Cleaned_Data[[#This Row],[ loan_amount]]</f>
        <v>17200000</v>
      </c>
      <c r="Q2076" s="1" t="str">
        <f t="shared" si="129"/>
        <v>800+</v>
      </c>
      <c r="R2076" s="1">
        <f>Cleaned_Data[[#This Row],[ residential_assets_value]]+Cleaned_Data[[#This Row],[ commercial_assets_value]]+Cleaned_Data[[#This Row],[ luxury_assets_value]]</f>
        <v>31800000</v>
      </c>
      <c r="S2076" s="1">
        <f>Cleaned_Data[[#This Row],[ income_annum]]+Cleaned_Data[[#This Row],[ residential_assets_value]]+Cleaned_Data[[#This Row],[ commercial_assets_value]]+Cleaned_Data[[#This Row],[ luxury_assets_value]]</f>
        <v>40100000</v>
      </c>
      <c r="T2076" s="1" t="str">
        <f t="shared" si="130"/>
        <v>&gt;4 Cr</v>
      </c>
      <c r="U2076" s="12">
        <f t="shared" si="131"/>
        <v>2150000</v>
      </c>
      <c r="V2076" s="1" t="str">
        <f>IF(Cleaned_Data[[#This Row],[EMI_Estimate]]&lt;50000, "50K", IF(Cleaned_Data[[#This Row],[EMI_Estimate]]&lt;100000, "50K-1L", IF(Cleaned_Data[[#This Row],[EMI_Estimate]]&lt;150000, "1L-1.5L", IF(Cleaned_Data[[#This Row],[EMI_Estimate]]&lt;200000,"1.5-2L", "&gt;2L"))))</f>
        <v>&gt;2L</v>
      </c>
    </row>
    <row r="2077" spans="1:22" x14ac:dyDescent="0.35">
      <c r="A2077">
        <v>2076</v>
      </c>
      <c r="B2077">
        <v>4</v>
      </c>
      <c r="C2077" t="s">
        <v>22</v>
      </c>
      <c r="D2077" t="s">
        <v>20</v>
      </c>
      <c r="E2077">
        <v>1700000</v>
      </c>
      <c r="F2077" t="str">
        <f t="shared" si="128"/>
        <v>15-20 Lakh</v>
      </c>
      <c r="G2077">
        <v>5600000</v>
      </c>
      <c r="H2077">
        <v>8</v>
      </c>
      <c r="I2077">
        <v>395</v>
      </c>
      <c r="J2077" s="1">
        <v>2700000</v>
      </c>
      <c r="K2077" s="1">
        <v>800000</v>
      </c>
      <c r="L2077" s="1">
        <v>3500000</v>
      </c>
      <c r="M2077" s="1">
        <v>2400000</v>
      </c>
      <c r="N2077" s="1" t="s">
        <v>24</v>
      </c>
      <c r="O2077" s="1">
        <f>Cleaned_Data[[#This Row],[ loan_amount]]-Cleaned_Data[[#This Row],[ bank_asset_value]]</f>
        <v>3200000</v>
      </c>
      <c r="P2077" s="1">
        <f>Cleaned_Data[[#This Row],[ loan_amount]]</f>
        <v>5600000</v>
      </c>
      <c r="Q2077" s="1" t="str">
        <f t="shared" si="129"/>
        <v>300–499</v>
      </c>
      <c r="R2077" s="1">
        <f>Cleaned_Data[[#This Row],[ residential_assets_value]]+Cleaned_Data[[#This Row],[ commercial_assets_value]]+Cleaned_Data[[#This Row],[ luxury_assets_value]]</f>
        <v>7000000</v>
      </c>
      <c r="S2077" s="1">
        <f>Cleaned_Data[[#This Row],[ income_annum]]+Cleaned_Data[[#This Row],[ residential_assets_value]]+Cleaned_Data[[#This Row],[ commercial_assets_value]]+Cleaned_Data[[#This Row],[ luxury_assets_value]]</f>
        <v>8700000</v>
      </c>
      <c r="T2077" s="1" t="str">
        <f t="shared" si="130"/>
        <v>&lt;1 Cr</v>
      </c>
      <c r="U2077" s="12">
        <f t="shared" si="131"/>
        <v>700000</v>
      </c>
      <c r="V2077" s="1" t="str">
        <f>IF(Cleaned_Data[[#This Row],[EMI_Estimate]]&lt;50000, "50K", IF(Cleaned_Data[[#This Row],[EMI_Estimate]]&lt;100000, "50K-1L", IF(Cleaned_Data[[#This Row],[EMI_Estimate]]&lt;150000, "1L-1.5L", IF(Cleaned_Data[[#This Row],[EMI_Estimate]]&lt;200000,"1.5-2L", "&gt;2L"))))</f>
        <v>&gt;2L</v>
      </c>
    </row>
    <row r="2078" spans="1:22" x14ac:dyDescent="0.35">
      <c r="A2078">
        <v>2077</v>
      </c>
      <c r="B2078">
        <v>2</v>
      </c>
      <c r="C2078" t="s">
        <v>22</v>
      </c>
      <c r="D2078" t="s">
        <v>20</v>
      </c>
      <c r="E2078">
        <v>1500000</v>
      </c>
      <c r="F2078" t="str">
        <f t="shared" si="128"/>
        <v>15-20 Lakh</v>
      </c>
      <c r="G2078">
        <v>4200000</v>
      </c>
      <c r="H2078">
        <v>16</v>
      </c>
      <c r="I2078">
        <v>771</v>
      </c>
      <c r="J2078" s="1">
        <v>2500000</v>
      </c>
      <c r="K2078" s="1">
        <v>800000</v>
      </c>
      <c r="L2078" s="1">
        <v>5700000</v>
      </c>
      <c r="M2078" s="1">
        <v>1100000</v>
      </c>
      <c r="N2078" s="1" t="s">
        <v>21</v>
      </c>
      <c r="O2078" s="1">
        <f>Cleaned_Data[[#This Row],[ loan_amount]]-Cleaned_Data[[#This Row],[ bank_asset_value]]</f>
        <v>3100000</v>
      </c>
      <c r="P2078" s="1">
        <f>Cleaned_Data[[#This Row],[ loan_amount]]</f>
        <v>4200000</v>
      </c>
      <c r="Q2078" s="1" t="str">
        <f t="shared" si="129"/>
        <v>700–799</v>
      </c>
      <c r="R2078" s="1">
        <f>Cleaned_Data[[#This Row],[ residential_assets_value]]+Cleaned_Data[[#This Row],[ commercial_assets_value]]+Cleaned_Data[[#This Row],[ luxury_assets_value]]</f>
        <v>9000000</v>
      </c>
      <c r="S2078" s="1">
        <f>Cleaned_Data[[#This Row],[ income_annum]]+Cleaned_Data[[#This Row],[ residential_assets_value]]+Cleaned_Data[[#This Row],[ commercial_assets_value]]+Cleaned_Data[[#This Row],[ luxury_assets_value]]</f>
        <v>10500000</v>
      </c>
      <c r="T2078" s="1" t="str">
        <f t="shared" si="130"/>
        <v>1–2 Cr</v>
      </c>
      <c r="U2078" s="12">
        <f t="shared" si="131"/>
        <v>262500</v>
      </c>
      <c r="V2078" s="1" t="str">
        <f>IF(Cleaned_Data[[#This Row],[EMI_Estimate]]&lt;50000, "50K", IF(Cleaned_Data[[#This Row],[EMI_Estimate]]&lt;100000, "50K-1L", IF(Cleaned_Data[[#This Row],[EMI_Estimate]]&lt;150000, "1L-1.5L", IF(Cleaned_Data[[#This Row],[EMI_Estimate]]&lt;200000,"1.5-2L", "&gt;2L"))))</f>
        <v>&gt;2L</v>
      </c>
    </row>
    <row r="2079" spans="1:22" x14ac:dyDescent="0.35">
      <c r="A2079">
        <v>2078</v>
      </c>
      <c r="B2079">
        <v>1</v>
      </c>
      <c r="C2079" t="s">
        <v>22</v>
      </c>
      <c r="D2079" t="s">
        <v>23</v>
      </c>
      <c r="E2079">
        <v>200000</v>
      </c>
      <c r="F2079" t="str">
        <f t="shared" si="128"/>
        <v>&lt;5 Lakh</v>
      </c>
      <c r="G2079">
        <v>500000</v>
      </c>
      <c r="H2079">
        <v>2</v>
      </c>
      <c r="I2079">
        <v>579</v>
      </c>
      <c r="J2079" s="1">
        <v>500000</v>
      </c>
      <c r="K2079" s="1">
        <v>100000</v>
      </c>
      <c r="L2079" s="1">
        <v>500000</v>
      </c>
      <c r="M2079" s="1">
        <v>100000</v>
      </c>
      <c r="N2079" s="1" t="s">
        <v>21</v>
      </c>
      <c r="O2079" s="1">
        <f>Cleaned_Data[[#This Row],[ loan_amount]]-Cleaned_Data[[#This Row],[ bank_asset_value]]</f>
        <v>400000</v>
      </c>
      <c r="P2079" s="1">
        <f>Cleaned_Data[[#This Row],[ loan_amount]]</f>
        <v>500000</v>
      </c>
      <c r="Q2079" s="1" t="str">
        <f t="shared" si="129"/>
        <v>500–599</v>
      </c>
      <c r="R2079" s="1">
        <f>Cleaned_Data[[#This Row],[ residential_assets_value]]+Cleaned_Data[[#This Row],[ commercial_assets_value]]+Cleaned_Data[[#This Row],[ luxury_assets_value]]</f>
        <v>1100000</v>
      </c>
      <c r="S2079" s="1">
        <f>Cleaned_Data[[#This Row],[ income_annum]]+Cleaned_Data[[#This Row],[ residential_assets_value]]+Cleaned_Data[[#This Row],[ commercial_assets_value]]+Cleaned_Data[[#This Row],[ luxury_assets_value]]</f>
        <v>1300000</v>
      </c>
      <c r="T2079" s="1" t="str">
        <f t="shared" si="130"/>
        <v>&lt;1 Cr</v>
      </c>
      <c r="U2079" s="12">
        <f t="shared" si="131"/>
        <v>250000</v>
      </c>
      <c r="V2079" s="1" t="str">
        <f>IF(Cleaned_Data[[#This Row],[EMI_Estimate]]&lt;50000, "50K", IF(Cleaned_Data[[#This Row],[EMI_Estimate]]&lt;100000, "50K-1L", IF(Cleaned_Data[[#This Row],[EMI_Estimate]]&lt;150000, "1L-1.5L", IF(Cleaned_Data[[#This Row],[EMI_Estimate]]&lt;200000,"1.5-2L", "&gt;2L"))))</f>
        <v>&gt;2L</v>
      </c>
    </row>
    <row r="2080" spans="1:22" x14ac:dyDescent="0.35">
      <c r="A2080">
        <v>2079</v>
      </c>
      <c r="B2080">
        <v>1</v>
      </c>
      <c r="C2080" t="s">
        <v>19</v>
      </c>
      <c r="D2080" t="s">
        <v>23</v>
      </c>
      <c r="E2080">
        <v>1000000</v>
      </c>
      <c r="F2080" t="str">
        <f t="shared" si="128"/>
        <v>10-15 Lakh</v>
      </c>
      <c r="G2080">
        <v>3700000</v>
      </c>
      <c r="H2080">
        <v>14</v>
      </c>
      <c r="I2080">
        <v>798</v>
      </c>
      <c r="J2080" s="1">
        <v>2000000</v>
      </c>
      <c r="K2080" s="1">
        <v>200000</v>
      </c>
      <c r="L2080" s="1">
        <v>3800000</v>
      </c>
      <c r="M2080" s="1">
        <v>1400000</v>
      </c>
      <c r="N2080" s="1" t="s">
        <v>21</v>
      </c>
      <c r="O2080" s="1">
        <f>Cleaned_Data[[#This Row],[ loan_amount]]-Cleaned_Data[[#This Row],[ bank_asset_value]]</f>
        <v>2300000</v>
      </c>
      <c r="P2080" s="1">
        <f>Cleaned_Data[[#This Row],[ loan_amount]]</f>
        <v>3700000</v>
      </c>
      <c r="Q2080" s="1" t="str">
        <f t="shared" si="129"/>
        <v>700–799</v>
      </c>
      <c r="R2080" s="1">
        <f>Cleaned_Data[[#This Row],[ residential_assets_value]]+Cleaned_Data[[#This Row],[ commercial_assets_value]]+Cleaned_Data[[#This Row],[ luxury_assets_value]]</f>
        <v>6000000</v>
      </c>
      <c r="S2080" s="1">
        <f>Cleaned_Data[[#This Row],[ income_annum]]+Cleaned_Data[[#This Row],[ residential_assets_value]]+Cleaned_Data[[#This Row],[ commercial_assets_value]]+Cleaned_Data[[#This Row],[ luxury_assets_value]]</f>
        <v>7000000</v>
      </c>
      <c r="T2080" s="1" t="str">
        <f t="shared" si="130"/>
        <v>&lt;1 Cr</v>
      </c>
      <c r="U2080" s="12">
        <f t="shared" si="131"/>
        <v>264286</v>
      </c>
      <c r="V2080" s="1" t="str">
        <f>IF(Cleaned_Data[[#This Row],[EMI_Estimate]]&lt;50000, "50K", IF(Cleaned_Data[[#This Row],[EMI_Estimate]]&lt;100000, "50K-1L", IF(Cleaned_Data[[#This Row],[EMI_Estimate]]&lt;150000, "1L-1.5L", IF(Cleaned_Data[[#This Row],[EMI_Estimate]]&lt;200000,"1.5-2L", "&gt;2L"))))</f>
        <v>&gt;2L</v>
      </c>
    </row>
    <row r="2081" spans="1:22" x14ac:dyDescent="0.35">
      <c r="A2081">
        <v>2080</v>
      </c>
      <c r="B2081">
        <v>3</v>
      </c>
      <c r="C2081" t="s">
        <v>22</v>
      </c>
      <c r="D2081" t="s">
        <v>23</v>
      </c>
      <c r="E2081">
        <v>8800000</v>
      </c>
      <c r="F2081" t="str">
        <f t="shared" si="128"/>
        <v>&gt;20 Lakh</v>
      </c>
      <c r="G2081">
        <v>25100000</v>
      </c>
      <c r="H2081">
        <v>8</v>
      </c>
      <c r="I2081">
        <v>473</v>
      </c>
      <c r="J2081" s="1">
        <v>17200000</v>
      </c>
      <c r="K2081" s="1">
        <v>600000</v>
      </c>
      <c r="L2081" s="1">
        <v>24400000</v>
      </c>
      <c r="M2081" s="1">
        <v>12400000</v>
      </c>
      <c r="N2081" s="1" t="s">
        <v>24</v>
      </c>
      <c r="O2081" s="1">
        <f>Cleaned_Data[[#This Row],[ loan_amount]]-Cleaned_Data[[#This Row],[ bank_asset_value]]</f>
        <v>12700000</v>
      </c>
      <c r="P2081" s="1">
        <f>Cleaned_Data[[#This Row],[ loan_amount]]</f>
        <v>25100000</v>
      </c>
      <c r="Q2081" s="1" t="str">
        <f t="shared" si="129"/>
        <v>300–499</v>
      </c>
      <c r="R2081" s="1">
        <f>Cleaned_Data[[#This Row],[ residential_assets_value]]+Cleaned_Data[[#This Row],[ commercial_assets_value]]+Cleaned_Data[[#This Row],[ luxury_assets_value]]</f>
        <v>42200000</v>
      </c>
      <c r="S2081" s="1">
        <f>Cleaned_Data[[#This Row],[ income_annum]]+Cleaned_Data[[#This Row],[ residential_assets_value]]+Cleaned_Data[[#This Row],[ commercial_assets_value]]+Cleaned_Data[[#This Row],[ luxury_assets_value]]</f>
        <v>51000000</v>
      </c>
      <c r="T2081" s="1" t="str">
        <f t="shared" si="130"/>
        <v>&gt;4 Cr</v>
      </c>
      <c r="U2081" s="12">
        <f t="shared" si="131"/>
        <v>3137500</v>
      </c>
      <c r="V2081" s="1" t="str">
        <f>IF(Cleaned_Data[[#This Row],[EMI_Estimate]]&lt;50000, "50K", IF(Cleaned_Data[[#This Row],[EMI_Estimate]]&lt;100000, "50K-1L", IF(Cleaned_Data[[#This Row],[EMI_Estimate]]&lt;150000, "1L-1.5L", IF(Cleaned_Data[[#This Row],[EMI_Estimate]]&lt;200000,"1.5-2L", "&gt;2L"))))</f>
        <v>&gt;2L</v>
      </c>
    </row>
    <row r="2082" spans="1:22" x14ac:dyDescent="0.35">
      <c r="A2082">
        <v>2081</v>
      </c>
      <c r="B2082">
        <v>0</v>
      </c>
      <c r="C2082" t="s">
        <v>19</v>
      </c>
      <c r="D2082" t="s">
        <v>23</v>
      </c>
      <c r="E2082">
        <v>1000000</v>
      </c>
      <c r="F2082" t="str">
        <f t="shared" si="128"/>
        <v>10-15 Lakh</v>
      </c>
      <c r="G2082">
        <v>3200000</v>
      </c>
      <c r="H2082">
        <v>8</v>
      </c>
      <c r="I2082">
        <v>304</v>
      </c>
      <c r="J2082" s="1">
        <v>500000</v>
      </c>
      <c r="K2082" s="1">
        <v>600000</v>
      </c>
      <c r="L2082" s="1">
        <v>3700000</v>
      </c>
      <c r="M2082" s="1">
        <v>700000</v>
      </c>
      <c r="N2082" s="1" t="s">
        <v>24</v>
      </c>
      <c r="O2082" s="1">
        <f>Cleaned_Data[[#This Row],[ loan_amount]]-Cleaned_Data[[#This Row],[ bank_asset_value]]</f>
        <v>2500000</v>
      </c>
      <c r="P2082" s="1">
        <f>Cleaned_Data[[#This Row],[ loan_amount]]</f>
        <v>3200000</v>
      </c>
      <c r="Q2082" s="1" t="str">
        <f t="shared" si="129"/>
        <v>300–499</v>
      </c>
      <c r="R2082" s="1">
        <f>Cleaned_Data[[#This Row],[ residential_assets_value]]+Cleaned_Data[[#This Row],[ commercial_assets_value]]+Cleaned_Data[[#This Row],[ luxury_assets_value]]</f>
        <v>4800000</v>
      </c>
      <c r="S2082" s="1">
        <f>Cleaned_Data[[#This Row],[ income_annum]]+Cleaned_Data[[#This Row],[ residential_assets_value]]+Cleaned_Data[[#This Row],[ commercial_assets_value]]+Cleaned_Data[[#This Row],[ luxury_assets_value]]</f>
        <v>5800000</v>
      </c>
      <c r="T2082" s="1" t="str">
        <f t="shared" si="130"/>
        <v>&lt;1 Cr</v>
      </c>
      <c r="U2082" s="12">
        <f t="shared" si="131"/>
        <v>400000</v>
      </c>
      <c r="V2082" s="1" t="str">
        <f>IF(Cleaned_Data[[#This Row],[EMI_Estimate]]&lt;50000, "50K", IF(Cleaned_Data[[#This Row],[EMI_Estimate]]&lt;100000, "50K-1L", IF(Cleaned_Data[[#This Row],[EMI_Estimate]]&lt;150000, "1L-1.5L", IF(Cleaned_Data[[#This Row],[EMI_Estimate]]&lt;200000,"1.5-2L", "&gt;2L"))))</f>
        <v>&gt;2L</v>
      </c>
    </row>
    <row r="2083" spans="1:22" x14ac:dyDescent="0.35">
      <c r="A2083">
        <v>2082</v>
      </c>
      <c r="B2083">
        <v>0</v>
      </c>
      <c r="C2083" t="s">
        <v>22</v>
      </c>
      <c r="D2083" t="s">
        <v>23</v>
      </c>
      <c r="E2083">
        <v>8600000</v>
      </c>
      <c r="F2083" t="str">
        <f t="shared" si="128"/>
        <v>&gt;20 Lakh</v>
      </c>
      <c r="G2083">
        <v>23000000</v>
      </c>
      <c r="H2083">
        <v>14</v>
      </c>
      <c r="I2083">
        <v>678</v>
      </c>
      <c r="J2083" s="1">
        <v>18800000</v>
      </c>
      <c r="K2083" s="1">
        <v>16400000</v>
      </c>
      <c r="L2083" s="1">
        <v>22900000</v>
      </c>
      <c r="M2083" s="1">
        <v>12000000</v>
      </c>
      <c r="N2083" s="1" t="s">
        <v>21</v>
      </c>
      <c r="O2083" s="1">
        <f>Cleaned_Data[[#This Row],[ loan_amount]]-Cleaned_Data[[#This Row],[ bank_asset_value]]</f>
        <v>11000000</v>
      </c>
      <c r="P2083" s="1">
        <f>Cleaned_Data[[#This Row],[ loan_amount]]</f>
        <v>23000000</v>
      </c>
      <c r="Q2083" s="1" t="str">
        <f t="shared" si="129"/>
        <v>600–699</v>
      </c>
      <c r="R2083" s="1">
        <f>Cleaned_Data[[#This Row],[ residential_assets_value]]+Cleaned_Data[[#This Row],[ commercial_assets_value]]+Cleaned_Data[[#This Row],[ luxury_assets_value]]</f>
        <v>58100000</v>
      </c>
      <c r="S2083" s="1">
        <f>Cleaned_Data[[#This Row],[ income_annum]]+Cleaned_Data[[#This Row],[ residential_assets_value]]+Cleaned_Data[[#This Row],[ commercial_assets_value]]+Cleaned_Data[[#This Row],[ luxury_assets_value]]</f>
        <v>66700000</v>
      </c>
      <c r="T2083" s="1" t="str">
        <f t="shared" si="130"/>
        <v>&gt;4 Cr</v>
      </c>
      <c r="U2083" s="12">
        <f t="shared" si="131"/>
        <v>1642857</v>
      </c>
      <c r="V2083" s="1" t="str">
        <f>IF(Cleaned_Data[[#This Row],[EMI_Estimate]]&lt;50000, "50K", IF(Cleaned_Data[[#This Row],[EMI_Estimate]]&lt;100000, "50K-1L", IF(Cleaned_Data[[#This Row],[EMI_Estimate]]&lt;150000, "1L-1.5L", IF(Cleaned_Data[[#This Row],[EMI_Estimate]]&lt;200000,"1.5-2L", "&gt;2L"))))</f>
        <v>&gt;2L</v>
      </c>
    </row>
    <row r="2084" spans="1:22" x14ac:dyDescent="0.35">
      <c r="A2084">
        <v>2083</v>
      </c>
      <c r="B2084">
        <v>5</v>
      </c>
      <c r="C2084" t="s">
        <v>19</v>
      </c>
      <c r="D2084" t="s">
        <v>23</v>
      </c>
      <c r="E2084">
        <v>2400000</v>
      </c>
      <c r="F2084" t="str">
        <f t="shared" si="128"/>
        <v>&gt;20 Lakh</v>
      </c>
      <c r="G2084">
        <v>8900000</v>
      </c>
      <c r="H2084">
        <v>2</v>
      </c>
      <c r="I2084">
        <v>745</v>
      </c>
      <c r="J2084" s="1">
        <v>1700000</v>
      </c>
      <c r="K2084" s="1">
        <v>2000000</v>
      </c>
      <c r="L2084" s="1">
        <v>9200000</v>
      </c>
      <c r="M2084" s="1">
        <v>2100000</v>
      </c>
      <c r="N2084" s="1" t="s">
        <v>21</v>
      </c>
      <c r="O2084" s="1">
        <f>Cleaned_Data[[#This Row],[ loan_amount]]-Cleaned_Data[[#This Row],[ bank_asset_value]]</f>
        <v>6800000</v>
      </c>
      <c r="P2084" s="1">
        <f>Cleaned_Data[[#This Row],[ loan_amount]]</f>
        <v>8900000</v>
      </c>
      <c r="Q2084" s="1" t="str">
        <f t="shared" si="129"/>
        <v>700–799</v>
      </c>
      <c r="R2084" s="1">
        <f>Cleaned_Data[[#This Row],[ residential_assets_value]]+Cleaned_Data[[#This Row],[ commercial_assets_value]]+Cleaned_Data[[#This Row],[ luxury_assets_value]]</f>
        <v>12900000</v>
      </c>
      <c r="S2084" s="1">
        <f>Cleaned_Data[[#This Row],[ income_annum]]+Cleaned_Data[[#This Row],[ residential_assets_value]]+Cleaned_Data[[#This Row],[ commercial_assets_value]]+Cleaned_Data[[#This Row],[ luxury_assets_value]]</f>
        <v>15300000</v>
      </c>
      <c r="T2084" s="1" t="str">
        <f t="shared" si="130"/>
        <v>1–2 Cr</v>
      </c>
      <c r="U2084" s="12">
        <f t="shared" si="131"/>
        <v>4450000</v>
      </c>
      <c r="V2084" s="1" t="str">
        <f>IF(Cleaned_Data[[#This Row],[EMI_Estimate]]&lt;50000, "50K", IF(Cleaned_Data[[#This Row],[EMI_Estimate]]&lt;100000, "50K-1L", IF(Cleaned_Data[[#This Row],[EMI_Estimate]]&lt;150000, "1L-1.5L", IF(Cleaned_Data[[#This Row],[EMI_Estimate]]&lt;200000,"1.5-2L", "&gt;2L"))))</f>
        <v>&gt;2L</v>
      </c>
    </row>
    <row r="2085" spans="1:22" x14ac:dyDescent="0.35">
      <c r="A2085">
        <v>2084</v>
      </c>
      <c r="B2085">
        <v>1</v>
      </c>
      <c r="C2085" t="s">
        <v>19</v>
      </c>
      <c r="D2085" t="s">
        <v>20</v>
      </c>
      <c r="E2085">
        <v>2400000</v>
      </c>
      <c r="F2085" t="str">
        <f t="shared" si="128"/>
        <v>&gt;20 Lakh</v>
      </c>
      <c r="G2085">
        <v>8900000</v>
      </c>
      <c r="H2085">
        <v>8</v>
      </c>
      <c r="I2085">
        <v>835</v>
      </c>
      <c r="J2085" s="1">
        <v>2400000</v>
      </c>
      <c r="K2085" s="1">
        <v>1200000</v>
      </c>
      <c r="L2085" s="1">
        <v>5500000</v>
      </c>
      <c r="M2085" s="1">
        <v>1100000</v>
      </c>
      <c r="N2085" s="1" t="s">
        <v>21</v>
      </c>
      <c r="O2085" s="1">
        <f>Cleaned_Data[[#This Row],[ loan_amount]]-Cleaned_Data[[#This Row],[ bank_asset_value]]</f>
        <v>7800000</v>
      </c>
      <c r="P2085" s="1">
        <f>Cleaned_Data[[#This Row],[ loan_amount]]</f>
        <v>8900000</v>
      </c>
      <c r="Q2085" s="1" t="str">
        <f t="shared" si="129"/>
        <v>800+</v>
      </c>
      <c r="R2085" s="1">
        <f>Cleaned_Data[[#This Row],[ residential_assets_value]]+Cleaned_Data[[#This Row],[ commercial_assets_value]]+Cleaned_Data[[#This Row],[ luxury_assets_value]]</f>
        <v>9100000</v>
      </c>
      <c r="S2085" s="1">
        <f>Cleaned_Data[[#This Row],[ income_annum]]+Cleaned_Data[[#This Row],[ residential_assets_value]]+Cleaned_Data[[#This Row],[ commercial_assets_value]]+Cleaned_Data[[#This Row],[ luxury_assets_value]]</f>
        <v>11500000</v>
      </c>
      <c r="T2085" s="1" t="str">
        <f t="shared" si="130"/>
        <v>1–2 Cr</v>
      </c>
      <c r="U2085" s="12">
        <f t="shared" si="131"/>
        <v>1112500</v>
      </c>
      <c r="V2085" s="1" t="str">
        <f>IF(Cleaned_Data[[#This Row],[EMI_Estimate]]&lt;50000, "50K", IF(Cleaned_Data[[#This Row],[EMI_Estimate]]&lt;100000, "50K-1L", IF(Cleaned_Data[[#This Row],[EMI_Estimate]]&lt;150000, "1L-1.5L", IF(Cleaned_Data[[#This Row],[EMI_Estimate]]&lt;200000,"1.5-2L", "&gt;2L"))))</f>
        <v>&gt;2L</v>
      </c>
    </row>
    <row r="2086" spans="1:22" x14ac:dyDescent="0.35">
      <c r="A2086">
        <v>2085</v>
      </c>
      <c r="B2086">
        <v>5</v>
      </c>
      <c r="C2086" t="s">
        <v>22</v>
      </c>
      <c r="D2086" t="s">
        <v>23</v>
      </c>
      <c r="E2086">
        <v>6000000</v>
      </c>
      <c r="F2086" t="str">
        <f t="shared" si="128"/>
        <v>&gt;20 Lakh</v>
      </c>
      <c r="G2086">
        <v>12100000</v>
      </c>
      <c r="H2086">
        <v>20</v>
      </c>
      <c r="I2086">
        <v>848</v>
      </c>
      <c r="J2086" s="1">
        <v>13900000</v>
      </c>
      <c r="K2086" s="1">
        <v>4800000</v>
      </c>
      <c r="L2086" s="1">
        <v>18000000</v>
      </c>
      <c r="M2086" s="1">
        <v>3600000</v>
      </c>
      <c r="N2086" s="1" t="s">
        <v>21</v>
      </c>
      <c r="O2086" s="1">
        <f>Cleaned_Data[[#This Row],[ loan_amount]]-Cleaned_Data[[#This Row],[ bank_asset_value]]</f>
        <v>8500000</v>
      </c>
      <c r="P2086" s="1">
        <f>Cleaned_Data[[#This Row],[ loan_amount]]</f>
        <v>12100000</v>
      </c>
      <c r="Q2086" s="1" t="str">
        <f t="shared" si="129"/>
        <v>800+</v>
      </c>
      <c r="R2086" s="1">
        <f>Cleaned_Data[[#This Row],[ residential_assets_value]]+Cleaned_Data[[#This Row],[ commercial_assets_value]]+Cleaned_Data[[#This Row],[ luxury_assets_value]]</f>
        <v>36700000</v>
      </c>
      <c r="S2086" s="1">
        <f>Cleaned_Data[[#This Row],[ income_annum]]+Cleaned_Data[[#This Row],[ residential_assets_value]]+Cleaned_Data[[#This Row],[ commercial_assets_value]]+Cleaned_Data[[#This Row],[ luxury_assets_value]]</f>
        <v>42700000</v>
      </c>
      <c r="T2086" s="1" t="str">
        <f t="shared" si="130"/>
        <v>&gt;4 Cr</v>
      </c>
      <c r="U2086" s="12">
        <f t="shared" si="131"/>
        <v>605000</v>
      </c>
      <c r="V2086" s="1" t="str">
        <f>IF(Cleaned_Data[[#This Row],[EMI_Estimate]]&lt;50000, "50K", IF(Cleaned_Data[[#This Row],[EMI_Estimate]]&lt;100000, "50K-1L", IF(Cleaned_Data[[#This Row],[EMI_Estimate]]&lt;150000, "1L-1.5L", IF(Cleaned_Data[[#This Row],[EMI_Estimate]]&lt;200000,"1.5-2L", "&gt;2L"))))</f>
        <v>&gt;2L</v>
      </c>
    </row>
    <row r="2087" spans="1:22" x14ac:dyDescent="0.35">
      <c r="A2087">
        <v>2086</v>
      </c>
      <c r="B2087">
        <v>5</v>
      </c>
      <c r="C2087" t="s">
        <v>22</v>
      </c>
      <c r="D2087" t="s">
        <v>20</v>
      </c>
      <c r="E2087">
        <v>7600000</v>
      </c>
      <c r="F2087" t="str">
        <f t="shared" si="128"/>
        <v>&gt;20 Lakh</v>
      </c>
      <c r="G2087">
        <v>16300000</v>
      </c>
      <c r="H2087">
        <v>18</v>
      </c>
      <c r="I2087">
        <v>872</v>
      </c>
      <c r="J2087" s="1">
        <v>5100000</v>
      </c>
      <c r="K2087" s="1">
        <v>1900000</v>
      </c>
      <c r="L2087" s="1">
        <v>20700000</v>
      </c>
      <c r="M2087" s="1">
        <v>5000000</v>
      </c>
      <c r="N2087" s="1" t="s">
        <v>21</v>
      </c>
      <c r="O2087" s="1">
        <f>Cleaned_Data[[#This Row],[ loan_amount]]-Cleaned_Data[[#This Row],[ bank_asset_value]]</f>
        <v>11300000</v>
      </c>
      <c r="P2087" s="1">
        <f>Cleaned_Data[[#This Row],[ loan_amount]]</f>
        <v>16300000</v>
      </c>
      <c r="Q2087" s="1" t="str">
        <f t="shared" si="129"/>
        <v>800+</v>
      </c>
      <c r="R2087" s="1">
        <f>Cleaned_Data[[#This Row],[ residential_assets_value]]+Cleaned_Data[[#This Row],[ commercial_assets_value]]+Cleaned_Data[[#This Row],[ luxury_assets_value]]</f>
        <v>27700000</v>
      </c>
      <c r="S2087" s="1">
        <f>Cleaned_Data[[#This Row],[ income_annum]]+Cleaned_Data[[#This Row],[ residential_assets_value]]+Cleaned_Data[[#This Row],[ commercial_assets_value]]+Cleaned_Data[[#This Row],[ luxury_assets_value]]</f>
        <v>35300000</v>
      </c>
      <c r="T2087" s="1" t="str">
        <f t="shared" si="130"/>
        <v>3–4 Cr</v>
      </c>
      <c r="U2087" s="12">
        <f t="shared" si="131"/>
        <v>905556</v>
      </c>
      <c r="V2087" s="1" t="str">
        <f>IF(Cleaned_Data[[#This Row],[EMI_Estimate]]&lt;50000, "50K", IF(Cleaned_Data[[#This Row],[EMI_Estimate]]&lt;100000, "50K-1L", IF(Cleaned_Data[[#This Row],[EMI_Estimate]]&lt;150000, "1L-1.5L", IF(Cleaned_Data[[#This Row],[EMI_Estimate]]&lt;200000,"1.5-2L", "&gt;2L"))))</f>
        <v>&gt;2L</v>
      </c>
    </row>
    <row r="2088" spans="1:22" x14ac:dyDescent="0.35">
      <c r="A2088">
        <v>2087</v>
      </c>
      <c r="B2088">
        <v>3</v>
      </c>
      <c r="C2088" t="s">
        <v>22</v>
      </c>
      <c r="D2088" t="s">
        <v>20</v>
      </c>
      <c r="E2088">
        <v>8000000</v>
      </c>
      <c r="F2088" t="str">
        <f t="shared" si="128"/>
        <v>&gt;20 Lakh</v>
      </c>
      <c r="G2088">
        <v>20100000</v>
      </c>
      <c r="H2088">
        <v>10</v>
      </c>
      <c r="I2088">
        <v>608</v>
      </c>
      <c r="J2088" s="1">
        <v>9800000</v>
      </c>
      <c r="K2088" s="1">
        <v>15500000</v>
      </c>
      <c r="L2088" s="1">
        <v>26100000</v>
      </c>
      <c r="M2088" s="1">
        <v>5200000</v>
      </c>
      <c r="N2088" s="1" t="s">
        <v>21</v>
      </c>
      <c r="O2088" s="1">
        <f>Cleaned_Data[[#This Row],[ loan_amount]]-Cleaned_Data[[#This Row],[ bank_asset_value]]</f>
        <v>14900000</v>
      </c>
      <c r="P2088" s="1">
        <f>Cleaned_Data[[#This Row],[ loan_amount]]</f>
        <v>20100000</v>
      </c>
      <c r="Q2088" s="1" t="str">
        <f t="shared" si="129"/>
        <v>600–699</v>
      </c>
      <c r="R2088" s="1">
        <f>Cleaned_Data[[#This Row],[ residential_assets_value]]+Cleaned_Data[[#This Row],[ commercial_assets_value]]+Cleaned_Data[[#This Row],[ luxury_assets_value]]</f>
        <v>51400000</v>
      </c>
      <c r="S2088" s="1">
        <f>Cleaned_Data[[#This Row],[ income_annum]]+Cleaned_Data[[#This Row],[ residential_assets_value]]+Cleaned_Data[[#This Row],[ commercial_assets_value]]+Cleaned_Data[[#This Row],[ luxury_assets_value]]</f>
        <v>59400000</v>
      </c>
      <c r="T2088" s="1" t="str">
        <f t="shared" si="130"/>
        <v>&gt;4 Cr</v>
      </c>
      <c r="U2088" s="12">
        <f t="shared" si="131"/>
        <v>2010000</v>
      </c>
      <c r="V2088" s="1" t="str">
        <f>IF(Cleaned_Data[[#This Row],[EMI_Estimate]]&lt;50000, "50K", IF(Cleaned_Data[[#This Row],[EMI_Estimate]]&lt;100000, "50K-1L", IF(Cleaned_Data[[#This Row],[EMI_Estimate]]&lt;150000, "1L-1.5L", IF(Cleaned_Data[[#This Row],[EMI_Estimate]]&lt;200000,"1.5-2L", "&gt;2L"))))</f>
        <v>&gt;2L</v>
      </c>
    </row>
    <row r="2089" spans="1:22" x14ac:dyDescent="0.35">
      <c r="A2089">
        <v>2088</v>
      </c>
      <c r="B2089">
        <v>0</v>
      </c>
      <c r="C2089" t="s">
        <v>19</v>
      </c>
      <c r="D2089" t="s">
        <v>23</v>
      </c>
      <c r="E2089">
        <v>5400000</v>
      </c>
      <c r="F2089" t="str">
        <f t="shared" si="128"/>
        <v>&gt;20 Lakh</v>
      </c>
      <c r="G2089">
        <v>19500000</v>
      </c>
      <c r="H2089">
        <v>16</v>
      </c>
      <c r="I2089">
        <v>758</v>
      </c>
      <c r="J2089" s="1">
        <v>2600000</v>
      </c>
      <c r="K2089" s="1">
        <v>2700000</v>
      </c>
      <c r="L2089" s="1">
        <v>18300000</v>
      </c>
      <c r="M2089" s="1">
        <v>6000000</v>
      </c>
      <c r="N2089" s="1" t="s">
        <v>21</v>
      </c>
      <c r="O2089" s="1">
        <f>Cleaned_Data[[#This Row],[ loan_amount]]-Cleaned_Data[[#This Row],[ bank_asset_value]]</f>
        <v>13500000</v>
      </c>
      <c r="P2089" s="1">
        <f>Cleaned_Data[[#This Row],[ loan_amount]]</f>
        <v>19500000</v>
      </c>
      <c r="Q2089" s="1" t="str">
        <f t="shared" si="129"/>
        <v>700–799</v>
      </c>
      <c r="R2089" s="1">
        <f>Cleaned_Data[[#This Row],[ residential_assets_value]]+Cleaned_Data[[#This Row],[ commercial_assets_value]]+Cleaned_Data[[#This Row],[ luxury_assets_value]]</f>
        <v>23600000</v>
      </c>
      <c r="S2089" s="1">
        <f>Cleaned_Data[[#This Row],[ income_annum]]+Cleaned_Data[[#This Row],[ residential_assets_value]]+Cleaned_Data[[#This Row],[ commercial_assets_value]]+Cleaned_Data[[#This Row],[ luxury_assets_value]]</f>
        <v>29000000</v>
      </c>
      <c r="T2089" s="1" t="str">
        <f t="shared" si="130"/>
        <v>2–3 Cr</v>
      </c>
      <c r="U2089" s="12">
        <f t="shared" si="131"/>
        <v>1218750</v>
      </c>
      <c r="V2089" s="1" t="str">
        <f>IF(Cleaned_Data[[#This Row],[EMI_Estimate]]&lt;50000, "50K", IF(Cleaned_Data[[#This Row],[EMI_Estimate]]&lt;100000, "50K-1L", IF(Cleaned_Data[[#This Row],[EMI_Estimate]]&lt;150000, "1L-1.5L", IF(Cleaned_Data[[#This Row],[EMI_Estimate]]&lt;200000,"1.5-2L", "&gt;2L"))))</f>
        <v>&gt;2L</v>
      </c>
    </row>
    <row r="2090" spans="1:22" x14ac:dyDescent="0.35">
      <c r="A2090">
        <v>2089</v>
      </c>
      <c r="B2090">
        <v>0</v>
      </c>
      <c r="C2090" t="s">
        <v>22</v>
      </c>
      <c r="D2090" t="s">
        <v>23</v>
      </c>
      <c r="E2090">
        <v>1400000</v>
      </c>
      <c r="F2090" t="str">
        <f t="shared" si="128"/>
        <v>10-15 Lakh</v>
      </c>
      <c r="G2090">
        <v>3700000</v>
      </c>
      <c r="H2090">
        <v>4</v>
      </c>
      <c r="I2090">
        <v>841</v>
      </c>
      <c r="J2090" s="1">
        <v>3000000</v>
      </c>
      <c r="K2090" s="1">
        <v>1000000</v>
      </c>
      <c r="L2090" s="1">
        <v>4600000</v>
      </c>
      <c r="M2090" s="1">
        <v>1000000</v>
      </c>
      <c r="N2090" s="1" t="s">
        <v>21</v>
      </c>
      <c r="O2090" s="1">
        <f>Cleaned_Data[[#This Row],[ loan_amount]]-Cleaned_Data[[#This Row],[ bank_asset_value]]</f>
        <v>2700000</v>
      </c>
      <c r="P2090" s="1">
        <f>Cleaned_Data[[#This Row],[ loan_amount]]</f>
        <v>3700000</v>
      </c>
      <c r="Q2090" s="1" t="str">
        <f t="shared" si="129"/>
        <v>800+</v>
      </c>
      <c r="R2090" s="1">
        <f>Cleaned_Data[[#This Row],[ residential_assets_value]]+Cleaned_Data[[#This Row],[ commercial_assets_value]]+Cleaned_Data[[#This Row],[ luxury_assets_value]]</f>
        <v>8600000</v>
      </c>
      <c r="S2090" s="1">
        <f>Cleaned_Data[[#This Row],[ income_annum]]+Cleaned_Data[[#This Row],[ residential_assets_value]]+Cleaned_Data[[#This Row],[ commercial_assets_value]]+Cleaned_Data[[#This Row],[ luxury_assets_value]]</f>
        <v>10000000</v>
      </c>
      <c r="T2090" s="1" t="str">
        <f t="shared" si="130"/>
        <v>1–2 Cr</v>
      </c>
      <c r="U2090" s="12">
        <f t="shared" si="131"/>
        <v>925000</v>
      </c>
      <c r="V2090" s="1" t="str">
        <f>IF(Cleaned_Data[[#This Row],[EMI_Estimate]]&lt;50000, "50K", IF(Cleaned_Data[[#This Row],[EMI_Estimate]]&lt;100000, "50K-1L", IF(Cleaned_Data[[#This Row],[EMI_Estimate]]&lt;150000, "1L-1.5L", IF(Cleaned_Data[[#This Row],[EMI_Estimate]]&lt;200000,"1.5-2L", "&gt;2L"))))</f>
        <v>&gt;2L</v>
      </c>
    </row>
    <row r="2091" spans="1:22" x14ac:dyDescent="0.35">
      <c r="A2091">
        <v>2090</v>
      </c>
      <c r="B2091">
        <v>0</v>
      </c>
      <c r="C2091" t="s">
        <v>22</v>
      </c>
      <c r="D2091" t="s">
        <v>23</v>
      </c>
      <c r="E2091">
        <v>800000</v>
      </c>
      <c r="F2091" t="str">
        <f t="shared" si="128"/>
        <v>5-10 Lakh</v>
      </c>
      <c r="G2091">
        <v>2600000</v>
      </c>
      <c r="H2091">
        <v>2</v>
      </c>
      <c r="I2091">
        <v>618</v>
      </c>
      <c r="J2091" s="1">
        <v>300000</v>
      </c>
      <c r="K2091" s="1">
        <v>1200000</v>
      </c>
      <c r="L2091" s="1">
        <v>2000000</v>
      </c>
      <c r="M2091" s="1">
        <v>500000</v>
      </c>
      <c r="N2091" s="1" t="s">
        <v>21</v>
      </c>
      <c r="O2091" s="1">
        <f>Cleaned_Data[[#This Row],[ loan_amount]]-Cleaned_Data[[#This Row],[ bank_asset_value]]</f>
        <v>2100000</v>
      </c>
      <c r="P2091" s="1">
        <f>Cleaned_Data[[#This Row],[ loan_amount]]</f>
        <v>2600000</v>
      </c>
      <c r="Q2091" s="1" t="str">
        <f t="shared" si="129"/>
        <v>600–699</v>
      </c>
      <c r="R2091" s="1">
        <f>Cleaned_Data[[#This Row],[ residential_assets_value]]+Cleaned_Data[[#This Row],[ commercial_assets_value]]+Cleaned_Data[[#This Row],[ luxury_assets_value]]</f>
        <v>3500000</v>
      </c>
      <c r="S2091" s="1">
        <f>Cleaned_Data[[#This Row],[ income_annum]]+Cleaned_Data[[#This Row],[ residential_assets_value]]+Cleaned_Data[[#This Row],[ commercial_assets_value]]+Cleaned_Data[[#This Row],[ luxury_assets_value]]</f>
        <v>4300000</v>
      </c>
      <c r="T2091" s="1" t="str">
        <f t="shared" si="130"/>
        <v>&lt;1 Cr</v>
      </c>
      <c r="U2091" s="12">
        <f t="shared" si="131"/>
        <v>1300000</v>
      </c>
      <c r="V2091" s="1" t="str">
        <f>IF(Cleaned_Data[[#This Row],[EMI_Estimate]]&lt;50000, "50K", IF(Cleaned_Data[[#This Row],[EMI_Estimate]]&lt;100000, "50K-1L", IF(Cleaned_Data[[#This Row],[EMI_Estimate]]&lt;150000, "1L-1.5L", IF(Cleaned_Data[[#This Row],[EMI_Estimate]]&lt;200000,"1.5-2L", "&gt;2L"))))</f>
        <v>&gt;2L</v>
      </c>
    </row>
    <row r="2092" spans="1:22" x14ac:dyDescent="0.35">
      <c r="A2092">
        <v>2091</v>
      </c>
      <c r="B2092">
        <v>4</v>
      </c>
      <c r="C2092" t="s">
        <v>19</v>
      </c>
      <c r="D2092" t="s">
        <v>23</v>
      </c>
      <c r="E2092">
        <v>300000</v>
      </c>
      <c r="F2092" t="str">
        <f t="shared" si="128"/>
        <v>&lt;5 Lakh</v>
      </c>
      <c r="G2092">
        <v>1100000</v>
      </c>
      <c r="H2092">
        <v>4</v>
      </c>
      <c r="I2092">
        <v>457</v>
      </c>
      <c r="J2092" s="1">
        <v>700000</v>
      </c>
      <c r="K2092" s="1">
        <v>100000</v>
      </c>
      <c r="L2092" s="1">
        <v>1100000</v>
      </c>
      <c r="M2092" s="1">
        <v>400000</v>
      </c>
      <c r="N2092" s="1" t="s">
        <v>21</v>
      </c>
      <c r="O2092" s="1">
        <f>Cleaned_Data[[#This Row],[ loan_amount]]-Cleaned_Data[[#This Row],[ bank_asset_value]]</f>
        <v>700000</v>
      </c>
      <c r="P2092" s="1">
        <f>Cleaned_Data[[#This Row],[ loan_amount]]</f>
        <v>1100000</v>
      </c>
      <c r="Q2092" s="1" t="str">
        <f t="shared" si="129"/>
        <v>300–499</v>
      </c>
      <c r="R2092" s="1">
        <f>Cleaned_Data[[#This Row],[ residential_assets_value]]+Cleaned_Data[[#This Row],[ commercial_assets_value]]+Cleaned_Data[[#This Row],[ luxury_assets_value]]</f>
        <v>1900000</v>
      </c>
      <c r="S2092" s="1">
        <f>Cleaned_Data[[#This Row],[ income_annum]]+Cleaned_Data[[#This Row],[ residential_assets_value]]+Cleaned_Data[[#This Row],[ commercial_assets_value]]+Cleaned_Data[[#This Row],[ luxury_assets_value]]</f>
        <v>2200000</v>
      </c>
      <c r="T2092" s="1" t="str">
        <f t="shared" si="130"/>
        <v>&lt;1 Cr</v>
      </c>
      <c r="U2092" s="12">
        <f t="shared" si="131"/>
        <v>275000</v>
      </c>
      <c r="V2092" s="1" t="str">
        <f>IF(Cleaned_Data[[#This Row],[EMI_Estimate]]&lt;50000, "50K", IF(Cleaned_Data[[#This Row],[EMI_Estimate]]&lt;100000, "50K-1L", IF(Cleaned_Data[[#This Row],[EMI_Estimate]]&lt;150000, "1L-1.5L", IF(Cleaned_Data[[#This Row],[EMI_Estimate]]&lt;200000,"1.5-2L", "&gt;2L"))))</f>
        <v>&gt;2L</v>
      </c>
    </row>
    <row r="2093" spans="1:22" x14ac:dyDescent="0.35">
      <c r="A2093">
        <v>2092</v>
      </c>
      <c r="B2093">
        <v>0</v>
      </c>
      <c r="C2093" t="s">
        <v>19</v>
      </c>
      <c r="D2093" t="s">
        <v>20</v>
      </c>
      <c r="E2093">
        <v>4100000</v>
      </c>
      <c r="F2093" t="str">
        <f t="shared" si="128"/>
        <v>&gt;20 Lakh</v>
      </c>
      <c r="G2093">
        <v>14400000</v>
      </c>
      <c r="H2093">
        <v>4</v>
      </c>
      <c r="I2093">
        <v>844</v>
      </c>
      <c r="J2093" s="1">
        <v>2700000</v>
      </c>
      <c r="K2093" s="1">
        <v>6000000</v>
      </c>
      <c r="L2093" s="1">
        <v>9900000</v>
      </c>
      <c r="M2093" s="1">
        <v>4200000</v>
      </c>
      <c r="N2093" s="1" t="s">
        <v>21</v>
      </c>
      <c r="O2093" s="1">
        <f>Cleaned_Data[[#This Row],[ loan_amount]]-Cleaned_Data[[#This Row],[ bank_asset_value]]</f>
        <v>10200000</v>
      </c>
      <c r="P2093" s="1">
        <f>Cleaned_Data[[#This Row],[ loan_amount]]</f>
        <v>14400000</v>
      </c>
      <c r="Q2093" s="1" t="str">
        <f t="shared" si="129"/>
        <v>800+</v>
      </c>
      <c r="R2093" s="1">
        <f>Cleaned_Data[[#This Row],[ residential_assets_value]]+Cleaned_Data[[#This Row],[ commercial_assets_value]]+Cleaned_Data[[#This Row],[ luxury_assets_value]]</f>
        <v>18600000</v>
      </c>
      <c r="S2093" s="1">
        <f>Cleaned_Data[[#This Row],[ income_annum]]+Cleaned_Data[[#This Row],[ residential_assets_value]]+Cleaned_Data[[#This Row],[ commercial_assets_value]]+Cleaned_Data[[#This Row],[ luxury_assets_value]]</f>
        <v>22700000</v>
      </c>
      <c r="T2093" s="1" t="str">
        <f t="shared" si="130"/>
        <v>2–3 Cr</v>
      </c>
      <c r="U2093" s="12">
        <f t="shared" si="131"/>
        <v>3600000</v>
      </c>
      <c r="V2093" s="1" t="str">
        <f>IF(Cleaned_Data[[#This Row],[EMI_Estimate]]&lt;50000, "50K", IF(Cleaned_Data[[#This Row],[EMI_Estimate]]&lt;100000, "50K-1L", IF(Cleaned_Data[[#This Row],[EMI_Estimate]]&lt;150000, "1L-1.5L", IF(Cleaned_Data[[#This Row],[EMI_Estimate]]&lt;200000,"1.5-2L", "&gt;2L"))))</f>
        <v>&gt;2L</v>
      </c>
    </row>
    <row r="2094" spans="1:22" x14ac:dyDescent="0.35">
      <c r="A2094">
        <v>2093</v>
      </c>
      <c r="B2094">
        <v>2</v>
      </c>
      <c r="C2094" t="s">
        <v>22</v>
      </c>
      <c r="D2094" t="s">
        <v>20</v>
      </c>
      <c r="E2094">
        <v>1500000</v>
      </c>
      <c r="F2094" t="str">
        <f t="shared" si="128"/>
        <v>15-20 Lakh</v>
      </c>
      <c r="G2094">
        <v>3800000</v>
      </c>
      <c r="H2094">
        <v>4</v>
      </c>
      <c r="I2094">
        <v>776</v>
      </c>
      <c r="J2094" s="1">
        <v>2800000</v>
      </c>
      <c r="K2094" s="1">
        <v>0</v>
      </c>
      <c r="L2094" s="1">
        <v>5300000</v>
      </c>
      <c r="M2094" s="1">
        <v>1400000</v>
      </c>
      <c r="N2094" s="1" t="s">
        <v>21</v>
      </c>
      <c r="O2094" s="1">
        <f>Cleaned_Data[[#This Row],[ loan_amount]]-Cleaned_Data[[#This Row],[ bank_asset_value]]</f>
        <v>2400000</v>
      </c>
      <c r="P2094" s="1">
        <f>Cleaned_Data[[#This Row],[ loan_amount]]</f>
        <v>3800000</v>
      </c>
      <c r="Q2094" s="1" t="str">
        <f t="shared" si="129"/>
        <v>700–799</v>
      </c>
      <c r="R2094" s="1">
        <f>Cleaned_Data[[#This Row],[ residential_assets_value]]+Cleaned_Data[[#This Row],[ commercial_assets_value]]+Cleaned_Data[[#This Row],[ luxury_assets_value]]</f>
        <v>8100000</v>
      </c>
      <c r="S2094" s="1">
        <f>Cleaned_Data[[#This Row],[ income_annum]]+Cleaned_Data[[#This Row],[ residential_assets_value]]+Cleaned_Data[[#This Row],[ commercial_assets_value]]+Cleaned_Data[[#This Row],[ luxury_assets_value]]</f>
        <v>9600000</v>
      </c>
      <c r="T2094" s="1" t="str">
        <f t="shared" si="130"/>
        <v>&lt;1 Cr</v>
      </c>
      <c r="U2094" s="12">
        <f t="shared" si="131"/>
        <v>950000</v>
      </c>
      <c r="V2094" s="1" t="str">
        <f>IF(Cleaned_Data[[#This Row],[EMI_Estimate]]&lt;50000, "50K", IF(Cleaned_Data[[#This Row],[EMI_Estimate]]&lt;100000, "50K-1L", IF(Cleaned_Data[[#This Row],[EMI_Estimate]]&lt;150000, "1L-1.5L", IF(Cleaned_Data[[#This Row],[EMI_Estimate]]&lt;200000,"1.5-2L", "&gt;2L"))))</f>
        <v>&gt;2L</v>
      </c>
    </row>
    <row r="2095" spans="1:22" x14ac:dyDescent="0.35">
      <c r="A2095">
        <v>2094</v>
      </c>
      <c r="B2095">
        <v>1</v>
      </c>
      <c r="C2095" t="s">
        <v>22</v>
      </c>
      <c r="D2095" t="s">
        <v>20</v>
      </c>
      <c r="E2095">
        <v>4600000</v>
      </c>
      <c r="F2095" t="str">
        <f t="shared" si="128"/>
        <v>&gt;20 Lakh</v>
      </c>
      <c r="G2095">
        <v>13900000</v>
      </c>
      <c r="H2095">
        <v>8</v>
      </c>
      <c r="I2095">
        <v>520</v>
      </c>
      <c r="J2095" s="1">
        <v>13300000</v>
      </c>
      <c r="K2095" s="1">
        <v>6400000</v>
      </c>
      <c r="L2095" s="1">
        <v>9800000</v>
      </c>
      <c r="M2095" s="1">
        <v>2200000</v>
      </c>
      <c r="N2095" s="1" t="s">
        <v>24</v>
      </c>
      <c r="O2095" s="1">
        <f>Cleaned_Data[[#This Row],[ loan_amount]]-Cleaned_Data[[#This Row],[ bank_asset_value]]</f>
        <v>11700000</v>
      </c>
      <c r="P2095" s="1">
        <f>Cleaned_Data[[#This Row],[ loan_amount]]</f>
        <v>13900000</v>
      </c>
      <c r="Q2095" s="1" t="str">
        <f t="shared" si="129"/>
        <v>500–599</v>
      </c>
      <c r="R2095" s="1">
        <f>Cleaned_Data[[#This Row],[ residential_assets_value]]+Cleaned_Data[[#This Row],[ commercial_assets_value]]+Cleaned_Data[[#This Row],[ luxury_assets_value]]</f>
        <v>29500000</v>
      </c>
      <c r="S2095" s="1">
        <f>Cleaned_Data[[#This Row],[ income_annum]]+Cleaned_Data[[#This Row],[ residential_assets_value]]+Cleaned_Data[[#This Row],[ commercial_assets_value]]+Cleaned_Data[[#This Row],[ luxury_assets_value]]</f>
        <v>34100000</v>
      </c>
      <c r="T2095" s="1" t="str">
        <f t="shared" si="130"/>
        <v>3–4 Cr</v>
      </c>
      <c r="U2095" s="12">
        <f t="shared" si="131"/>
        <v>1737500</v>
      </c>
      <c r="V2095" s="1" t="str">
        <f>IF(Cleaned_Data[[#This Row],[EMI_Estimate]]&lt;50000, "50K", IF(Cleaned_Data[[#This Row],[EMI_Estimate]]&lt;100000, "50K-1L", IF(Cleaned_Data[[#This Row],[EMI_Estimate]]&lt;150000, "1L-1.5L", IF(Cleaned_Data[[#This Row],[EMI_Estimate]]&lt;200000,"1.5-2L", "&gt;2L"))))</f>
        <v>&gt;2L</v>
      </c>
    </row>
    <row r="2096" spans="1:22" x14ac:dyDescent="0.35">
      <c r="A2096">
        <v>2095</v>
      </c>
      <c r="B2096">
        <v>1</v>
      </c>
      <c r="C2096" t="s">
        <v>19</v>
      </c>
      <c r="D2096" t="s">
        <v>23</v>
      </c>
      <c r="E2096">
        <v>3300000</v>
      </c>
      <c r="F2096" t="str">
        <f t="shared" si="128"/>
        <v>&gt;20 Lakh</v>
      </c>
      <c r="G2096">
        <v>7500000</v>
      </c>
      <c r="H2096">
        <v>12</v>
      </c>
      <c r="I2096">
        <v>648</v>
      </c>
      <c r="J2096" s="1">
        <v>6400000</v>
      </c>
      <c r="K2096" s="1">
        <v>1700000</v>
      </c>
      <c r="L2096" s="1">
        <v>8700000</v>
      </c>
      <c r="M2096" s="1">
        <v>1600000</v>
      </c>
      <c r="N2096" s="1" t="s">
        <v>21</v>
      </c>
      <c r="O2096" s="1">
        <f>Cleaned_Data[[#This Row],[ loan_amount]]-Cleaned_Data[[#This Row],[ bank_asset_value]]</f>
        <v>5900000</v>
      </c>
      <c r="P2096" s="1">
        <f>Cleaned_Data[[#This Row],[ loan_amount]]</f>
        <v>7500000</v>
      </c>
      <c r="Q2096" s="1" t="str">
        <f t="shared" si="129"/>
        <v>600–699</v>
      </c>
      <c r="R2096" s="1">
        <f>Cleaned_Data[[#This Row],[ residential_assets_value]]+Cleaned_Data[[#This Row],[ commercial_assets_value]]+Cleaned_Data[[#This Row],[ luxury_assets_value]]</f>
        <v>16800000</v>
      </c>
      <c r="S2096" s="1">
        <f>Cleaned_Data[[#This Row],[ income_annum]]+Cleaned_Data[[#This Row],[ residential_assets_value]]+Cleaned_Data[[#This Row],[ commercial_assets_value]]+Cleaned_Data[[#This Row],[ luxury_assets_value]]</f>
        <v>20100000</v>
      </c>
      <c r="T2096" s="1" t="str">
        <f t="shared" si="130"/>
        <v>2–3 Cr</v>
      </c>
      <c r="U2096" s="12">
        <f t="shared" si="131"/>
        <v>625000</v>
      </c>
      <c r="V2096" s="1" t="str">
        <f>IF(Cleaned_Data[[#This Row],[EMI_Estimate]]&lt;50000, "50K", IF(Cleaned_Data[[#This Row],[EMI_Estimate]]&lt;100000, "50K-1L", IF(Cleaned_Data[[#This Row],[EMI_Estimate]]&lt;150000, "1L-1.5L", IF(Cleaned_Data[[#This Row],[EMI_Estimate]]&lt;200000,"1.5-2L", "&gt;2L"))))</f>
        <v>&gt;2L</v>
      </c>
    </row>
    <row r="2097" spans="1:22" x14ac:dyDescent="0.35">
      <c r="A2097">
        <v>2096</v>
      </c>
      <c r="B2097">
        <v>4</v>
      </c>
      <c r="C2097" t="s">
        <v>22</v>
      </c>
      <c r="D2097" t="s">
        <v>23</v>
      </c>
      <c r="E2097">
        <v>7900000</v>
      </c>
      <c r="F2097" t="str">
        <f t="shared" si="128"/>
        <v>&gt;20 Lakh</v>
      </c>
      <c r="G2097">
        <v>31400000</v>
      </c>
      <c r="H2097">
        <v>10</v>
      </c>
      <c r="I2097">
        <v>654</v>
      </c>
      <c r="J2097" s="1">
        <v>16500000</v>
      </c>
      <c r="K2097" s="1">
        <v>15200000</v>
      </c>
      <c r="L2097" s="1">
        <v>25400000</v>
      </c>
      <c r="M2097" s="1">
        <v>5000000</v>
      </c>
      <c r="N2097" s="1" t="s">
        <v>21</v>
      </c>
      <c r="O2097" s="1">
        <f>Cleaned_Data[[#This Row],[ loan_amount]]-Cleaned_Data[[#This Row],[ bank_asset_value]]</f>
        <v>26400000</v>
      </c>
      <c r="P2097" s="1">
        <f>Cleaned_Data[[#This Row],[ loan_amount]]</f>
        <v>31400000</v>
      </c>
      <c r="Q2097" s="1" t="str">
        <f t="shared" si="129"/>
        <v>600–699</v>
      </c>
      <c r="R2097" s="1">
        <f>Cleaned_Data[[#This Row],[ residential_assets_value]]+Cleaned_Data[[#This Row],[ commercial_assets_value]]+Cleaned_Data[[#This Row],[ luxury_assets_value]]</f>
        <v>57100000</v>
      </c>
      <c r="S2097" s="1">
        <f>Cleaned_Data[[#This Row],[ income_annum]]+Cleaned_Data[[#This Row],[ residential_assets_value]]+Cleaned_Data[[#This Row],[ commercial_assets_value]]+Cleaned_Data[[#This Row],[ luxury_assets_value]]</f>
        <v>65000000</v>
      </c>
      <c r="T2097" s="1" t="str">
        <f t="shared" si="130"/>
        <v>&gt;4 Cr</v>
      </c>
      <c r="U2097" s="12">
        <f t="shared" si="131"/>
        <v>3140000</v>
      </c>
      <c r="V2097" s="1" t="str">
        <f>IF(Cleaned_Data[[#This Row],[EMI_Estimate]]&lt;50000, "50K", IF(Cleaned_Data[[#This Row],[EMI_Estimate]]&lt;100000, "50K-1L", IF(Cleaned_Data[[#This Row],[EMI_Estimate]]&lt;150000, "1L-1.5L", IF(Cleaned_Data[[#This Row],[EMI_Estimate]]&lt;200000,"1.5-2L", "&gt;2L"))))</f>
        <v>&gt;2L</v>
      </c>
    </row>
    <row r="2098" spans="1:22" x14ac:dyDescent="0.35">
      <c r="A2098">
        <v>2097</v>
      </c>
      <c r="B2098">
        <v>0</v>
      </c>
      <c r="C2098" t="s">
        <v>22</v>
      </c>
      <c r="D2098" t="s">
        <v>20</v>
      </c>
      <c r="E2098">
        <v>8100000</v>
      </c>
      <c r="F2098" t="str">
        <f t="shared" si="128"/>
        <v>&gt;20 Lakh</v>
      </c>
      <c r="G2098">
        <v>26500000</v>
      </c>
      <c r="H2098">
        <v>20</v>
      </c>
      <c r="I2098">
        <v>342</v>
      </c>
      <c r="J2098" s="1">
        <v>5800000</v>
      </c>
      <c r="K2098" s="1">
        <v>5600000</v>
      </c>
      <c r="L2098" s="1">
        <v>23700000</v>
      </c>
      <c r="M2098" s="1">
        <v>5800000</v>
      </c>
      <c r="N2098" s="1" t="s">
        <v>24</v>
      </c>
      <c r="O2098" s="1">
        <f>Cleaned_Data[[#This Row],[ loan_amount]]-Cleaned_Data[[#This Row],[ bank_asset_value]]</f>
        <v>20700000</v>
      </c>
      <c r="P2098" s="1">
        <f>Cleaned_Data[[#This Row],[ loan_amount]]</f>
        <v>26500000</v>
      </c>
      <c r="Q2098" s="1" t="str">
        <f t="shared" si="129"/>
        <v>300–499</v>
      </c>
      <c r="R2098" s="1">
        <f>Cleaned_Data[[#This Row],[ residential_assets_value]]+Cleaned_Data[[#This Row],[ commercial_assets_value]]+Cleaned_Data[[#This Row],[ luxury_assets_value]]</f>
        <v>35100000</v>
      </c>
      <c r="S2098" s="1">
        <f>Cleaned_Data[[#This Row],[ income_annum]]+Cleaned_Data[[#This Row],[ residential_assets_value]]+Cleaned_Data[[#This Row],[ commercial_assets_value]]+Cleaned_Data[[#This Row],[ luxury_assets_value]]</f>
        <v>43200000</v>
      </c>
      <c r="T2098" s="1" t="str">
        <f t="shared" si="130"/>
        <v>&gt;4 Cr</v>
      </c>
      <c r="U2098" s="12">
        <f t="shared" si="131"/>
        <v>1325000</v>
      </c>
      <c r="V2098" s="1" t="str">
        <f>IF(Cleaned_Data[[#This Row],[EMI_Estimate]]&lt;50000, "50K", IF(Cleaned_Data[[#This Row],[EMI_Estimate]]&lt;100000, "50K-1L", IF(Cleaned_Data[[#This Row],[EMI_Estimate]]&lt;150000, "1L-1.5L", IF(Cleaned_Data[[#This Row],[EMI_Estimate]]&lt;200000,"1.5-2L", "&gt;2L"))))</f>
        <v>&gt;2L</v>
      </c>
    </row>
    <row r="2099" spans="1:22" x14ac:dyDescent="0.35">
      <c r="A2099">
        <v>2098</v>
      </c>
      <c r="B2099">
        <v>5</v>
      </c>
      <c r="C2099" t="s">
        <v>22</v>
      </c>
      <c r="D2099" t="s">
        <v>20</v>
      </c>
      <c r="E2099">
        <v>900000</v>
      </c>
      <c r="F2099" t="str">
        <f t="shared" si="128"/>
        <v>5-10 Lakh</v>
      </c>
      <c r="G2099">
        <v>2800000</v>
      </c>
      <c r="H2099">
        <v>16</v>
      </c>
      <c r="I2099">
        <v>808</v>
      </c>
      <c r="J2099" s="1">
        <v>2100000</v>
      </c>
      <c r="K2099" s="1">
        <v>900000</v>
      </c>
      <c r="L2099" s="1">
        <v>3100000</v>
      </c>
      <c r="M2099" s="1">
        <v>800000</v>
      </c>
      <c r="N2099" s="1" t="s">
        <v>21</v>
      </c>
      <c r="O2099" s="1">
        <f>Cleaned_Data[[#This Row],[ loan_amount]]-Cleaned_Data[[#This Row],[ bank_asset_value]]</f>
        <v>2000000</v>
      </c>
      <c r="P2099" s="1">
        <f>Cleaned_Data[[#This Row],[ loan_amount]]</f>
        <v>2800000</v>
      </c>
      <c r="Q2099" s="1" t="str">
        <f t="shared" si="129"/>
        <v>800+</v>
      </c>
      <c r="R2099" s="1">
        <f>Cleaned_Data[[#This Row],[ residential_assets_value]]+Cleaned_Data[[#This Row],[ commercial_assets_value]]+Cleaned_Data[[#This Row],[ luxury_assets_value]]</f>
        <v>6100000</v>
      </c>
      <c r="S2099" s="1">
        <f>Cleaned_Data[[#This Row],[ income_annum]]+Cleaned_Data[[#This Row],[ residential_assets_value]]+Cleaned_Data[[#This Row],[ commercial_assets_value]]+Cleaned_Data[[#This Row],[ luxury_assets_value]]</f>
        <v>7000000</v>
      </c>
      <c r="T2099" s="1" t="str">
        <f t="shared" si="130"/>
        <v>&lt;1 Cr</v>
      </c>
      <c r="U2099" s="12">
        <f t="shared" si="131"/>
        <v>175000</v>
      </c>
      <c r="V2099" s="1" t="str">
        <f>IF(Cleaned_Data[[#This Row],[EMI_Estimate]]&lt;50000, "50K", IF(Cleaned_Data[[#This Row],[EMI_Estimate]]&lt;100000, "50K-1L", IF(Cleaned_Data[[#This Row],[EMI_Estimate]]&lt;150000, "1L-1.5L", IF(Cleaned_Data[[#This Row],[EMI_Estimate]]&lt;200000,"1.5-2L", "&gt;2L"))))</f>
        <v>1.5-2L</v>
      </c>
    </row>
    <row r="2100" spans="1:22" x14ac:dyDescent="0.35">
      <c r="A2100">
        <v>2099</v>
      </c>
      <c r="B2100">
        <v>1</v>
      </c>
      <c r="C2100" t="s">
        <v>19</v>
      </c>
      <c r="D2100" t="s">
        <v>23</v>
      </c>
      <c r="E2100">
        <v>4900000</v>
      </c>
      <c r="F2100" t="str">
        <f t="shared" si="128"/>
        <v>&gt;20 Lakh</v>
      </c>
      <c r="G2100">
        <v>15200000</v>
      </c>
      <c r="H2100">
        <v>10</v>
      </c>
      <c r="I2100">
        <v>429</v>
      </c>
      <c r="J2100" s="1">
        <v>5700000</v>
      </c>
      <c r="K2100" s="1">
        <v>7300000</v>
      </c>
      <c r="L2100" s="1">
        <v>14400000</v>
      </c>
      <c r="M2100" s="1">
        <v>3300000</v>
      </c>
      <c r="N2100" s="1" t="s">
        <v>24</v>
      </c>
      <c r="O2100" s="1">
        <f>Cleaned_Data[[#This Row],[ loan_amount]]-Cleaned_Data[[#This Row],[ bank_asset_value]]</f>
        <v>11900000</v>
      </c>
      <c r="P2100" s="1">
        <f>Cleaned_Data[[#This Row],[ loan_amount]]</f>
        <v>15200000</v>
      </c>
      <c r="Q2100" s="1" t="str">
        <f t="shared" si="129"/>
        <v>300–499</v>
      </c>
      <c r="R2100" s="1">
        <f>Cleaned_Data[[#This Row],[ residential_assets_value]]+Cleaned_Data[[#This Row],[ commercial_assets_value]]+Cleaned_Data[[#This Row],[ luxury_assets_value]]</f>
        <v>27400000</v>
      </c>
      <c r="S2100" s="1">
        <f>Cleaned_Data[[#This Row],[ income_annum]]+Cleaned_Data[[#This Row],[ residential_assets_value]]+Cleaned_Data[[#This Row],[ commercial_assets_value]]+Cleaned_Data[[#This Row],[ luxury_assets_value]]</f>
        <v>32300000</v>
      </c>
      <c r="T2100" s="1" t="str">
        <f t="shared" si="130"/>
        <v>3–4 Cr</v>
      </c>
      <c r="U2100" s="12">
        <f t="shared" si="131"/>
        <v>1520000</v>
      </c>
      <c r="V2100" s="1" t="str">
        <f>IF(Cleaned_Data[[#This Row],[EMI_Estimate]]&lt;50000, "50K", IF(Cleaned_Data[[#This Row],[EMI_Estimate]]&lt;100000, "50K-1L", IF(Cleaned_Data[[#This Row],[EMI_Estimate]]&lt;150000, "1L-1.5L", IF(Cleaned_Data[[#This Row],[EMI_Estimate]]&lt;200000,"1.5-2L", "&gt;2L"))))</f>
        <v>&gt;2L</v>
      </c>
    </row>
    <row r="2101" spans="1:22" x14ac:dyDescent="0.35">
      <c r="A2101">
        <v>2100</v>
      </c>
      <c r="B2101">
        <v>3</v>
      </c>
      <c r="C2101" t="s">
        <v>19</v>
      </c>
      <c r="D2101" t="s">
        <v>23</v>
      </c>
      <c r="E2101">
        <v>6100000</v>
      </c>
      <c r="F2101" t="str">
        <f t="shared" si="128"/>
        <v>&gt;20 Lakh</v>
      </c>
      <c r="G2101">
        <v>18100000</v>
      </c>
      <c r="H2101">
        <v>14</v>
      </c>
      <c r="I2101">
        <v>538</v>
      </c>
      <c r="J2101" s="1">
        <v>11800000</v>
      </c>
      <c r="K2101" s="1">
        <v>4200000</v>
      </c>
      <c r="L2101" s="1">
        <v>16200000</v>
      </c>
      <c r="M2101" s="1">
        <v>7500000</v>
      </c>
      <c r="N2101" s="1" t="s">
        <v>24</v>
      </c>
      <c r="O2101" s="1">
        <f>Cleaned_Data[[#This Row],[ loan_amount]]-Cleaned_Data[[#This Row],[ bank_asset_value]]</f>
        <v>10600000</v>
      </c>
      <c r="P2101" s="1">
        <f>Cleaned_Data[[#This Row],[ loan_amount]]</f>
        <v>18100000</v>
      </c>
      <c r="Q2101" s="1" t="str">
        <f t="shared" si="129"/>
        <v>500–599</v>
      </c>
      <c r="R2101" s="1">
        <f>Cleaned_Data[[#This Row],[ residential_assets_value]]+Cleaned_Data[[#This Row],[ commercial_assets_value]]+Cleaned_Data[[#This Row],[ luxury_assets_value]]</f>
        <v>32200000</v>
      </c>
      <c r="S2101" s="1">
        <f>Cleaned_Data[[#This Row],[ income_annum]]+Cleaned_Data[[#This Row],[ residential_assets_value]]+Cleaned_Data[[#This Row],[ commercial_assets_value]]+Cleaned_Data[[#This Row],[ luxury_assets_value]]</f>
        <v>38300000</v>
      </c>
      <c r="T2101" s="1" t="str">
        <f t="shared" si="130"/>
        <v>3–4 Cr</v>
      </c>
      <c r="U2101" s="12">
        <f t="shared" si="131"/>
        <v>1292857</v>
      </c>
      <c r="V2101" s="1" t="str">
        <f>IF(Cleaned_Data[[#This Row],[EMI_Estimate]]&lt;50000, "50K", IF(Cleaned_Data[[#This Row],[EMI_Estimate]]&lt;100000, "50K-1L", IF(Cleaned_Data[[#This Row],[EMI_Estimate]]&lt;150000, "1L-1.5L", IF(Cleaned_Data[[#This Row],[EMI_Estimate]]&lt;200000,"1.5-2L", "&gt;2L"))))</f>
        <v>&gt;2L</v>
      </c>
    </row>
    <row r="2102" spans="1:22" x14ac:dyDescent="0.35">
      <c r="A2102">
        <v>2101</v>
      </c>
      <c r="B2102">
        <v>3</v>
      </c>
      <c r="C2102" t="s">
        <v>22</v>
      </c>
      <c r="D2102" t="s">
        <v>20</v>
      </c>
      <c r="E2102">
        <v>4500000</v>
      </c>
      <c r="F2102" t="str">
        <f t="shared" si="128"/>
        <v>&gt;20 Lakh</v>
      </c>
      <c r="G2102">
        <v>16400000</v>
      </c>
      <c r="H2102">
        <v>6</v>
      </c>
      <c r="I2102">
        <v>533</v>
      </c>
      <c r="J2102" s="1">
        <v>1800000</v>
      </c>
      <c r="K2102" s="1">
        <v>5600000</v>
      </c>
      <c r="L2102" s="1">
        <v>12200000</v>
      </c>
      <c r="M2102" s="1">
        <v>3900000</v>
      </c>
      <c r="N2102" s="1" t="s">
        <v>24</v>
      </c>
      <c r="O2102" s="1">
        <f>Cleaned_Data[[#This Row],[ loan_amount]]-Cleaned_Data[[#This Row],[ bank_asset_value]]</f>
        <v>12500000</v>
      </c>
      <c r="P2102" s="1">
        <f>Cleaned_Data[[#This Row],[ loan_amount]]</f>
        <v>16400000</v>
      </c>
      <c r="Q2102" s="1" t="str">
        <f t="shared" si="129"/>
        <v>500–599</v>
      </c>
      <c r="R2102" s="1">
        <f>Cleaned_Data[[#This Row],[ residential_assets_value]]+Cleaned_Data[[#This Row],[ commercial_assets_value]]+Cleaned_Data[[#This Row],[ luxury_assets_value]]</f>
        <v>19600000</v>
      </c>
      <c r="S2102" s="1">
        <f>Cleaned_Data[[#This Row],[ income_annum]]+Cleaned_Data[[#This Row],[ residential_assets_value]]+Cleaned_Data[[#This Row],[ commercial_assets_value]]+Cleaned_Data[[#This Row],[ luxury_assets_value]]</f>
        <v>24100000</v>
      </c>
      <c r="T2102" s="1" t="str">
        <f t="shared" si="130"/>
        <v>2–3 Cr</v>
      </c>
      <c r="U2102" s="12">
        <f t="shared" si="131"/>
        <v>2733333</v>
      </c>
      <c r="V2102" s="1" t="str">
        <f>IF(Cleaned_Data[[#This Row],[EMI_Estimate]]&lt;50000, "50K", IF(Cleaned_Data[[#This Row],[EMI_Estimate]]&lt;100000, "50K-1L", IF(Cleaned_Data[[#This Row],[EMI_Estimate]]&lt;150000, "1L-1.5L", IF(Cleaned_Data[[#This Row],[EMI_Estimate]]&lt;200000,"1.5-2L", "&gt;2L"))))</f>
        <v>&gt;2L</v>
      </c>
    </row>
    <row r="2103" spans="1:22" x14ac:dyDescent="0.35">
      <c r="A2103">
        <v>2102</v>
      </c>
      <c r="B2103">
        <v>2</v>
      </c>
      <c r="C2103" t="s">
        <v>19</v>
      </c>
      <c r="D2103" t="s">
        <v>23</v>
      </c>
      <c r="E2103">
        <v>2900000</v>
      </c>
      <c r="F2103" t="str">
        <f t="shared" si="128"/>
        <v>&gt;20 Lakh</v>
      </c>
      <c r="G2103">
        <v>7300000</v>
      </c>
      <c r="H2103">
        <v>8</v>
      </c>
      <c r="I2103">
        <v>394</v>
      </c>
      <c r="J2103" s="1">
        <v>7700000</v>
      </c>
      <c r="K2103" s="1">
        <v>2600000</v>
      </c>
      <c r="L2103" s="1">
        <v>7700000</v>
      </c>
      <c r="M2103" s="1">
        <v>4000000</v>
      </c>
      <c r="N2103" s="1" t="s">
        <v>24</v>
      </c>
      <c r="O2103" s="1">
        <f>Cleaned_Data[[#This Row],[ loan_amount]]-Cleaned_Data[[#This Row],[ bank_asset_value]]</f>
        <v>3300000</v>
      </c>
      <c r="P2103" s="1">
        <f>Cleaned_Data[[#This Row],[ loan_amount]]</f>
        <v>7300000</v>
      </c>
      <c r="Q2103" s="1" t="str">
        <f t="shared" si="129"/>
        <v>300–499</v>
      </c>
      <c r="R2103" s="1">
        <f>Cleaned_Data[[#This Row],[ residential_assets_value]]+Cleaned_Data[[#This Row],[ commercial_assets_value]]+Cleaned_Data[[#This Row],[ luxury_assets_value]]</f>
        <v>18000000</v>
      </c>
      <c r="S2103" s="1">
        <f>Cleaned_Data[[#This Row],[ income_annum]]+Cleaned_Data[[#This Row],[ residential_assets_value]]+Cleaned_Data[[#This Row],[ commercial_assets_value]]+Cleaned_Data[[#This Row],[ luxury_assets_value]]</f>
        <v>20900000</v>
      </c>
      <c r="T2103" s="1" t="str">
        <f t="shared" si="130"/>
        <v>2–3 Cr</v>
      </c>
      <c r="U2103" s="12">
        <f t="shared" si="131"/>
        <v>912500</v>
      </c>
      <c r="V2103" s="1" t="str">
        <f>IF(Cleaned_Data[[#This Row],[EMI_Estimate]]&lt;50000, "50K", IF(Cleaned_Data[[#This Row],[EMI_Estimate]]&lt;100000, "50K-1L", IF(Cleaned_Data[[#This Row],[EMI_Estimate]]&lt;150000, "1L-1.5L", IF(Cleaned_Data[[#This Row],[EMI_Estimate]]&lt;200000,"1.5-2L", "&gt;2L"))))</f>
        <v>&gt;2L</v>
      </c>
    </row>
    <row r="2104" spans="1:22" x14ac:dyDescent="0.35">
      <c r="A2104">
        <v>2103</v>
      </c>
      <c r="B2104">
        <v>1</v>
      </c>
      <c r="C2104" t="s">
        <v>22</v>
      </c>
      <c r="D2104" t="s">
        <v>20</v>
      </c>
      <c r="E2104">
        <v>7900000</v>
      </c>
      <c r="F2104" t="str">
        <f t="shared" si="128"/>
        <v>&gt;20 Lakh</v>
      </c>
      <c r="G2104">
        <v>29300000</v>
      </c>
      <c r="H2104">
        <v>2</v>
      </c>
      <c r="I2104">
        <v>771</v>
      </c>
      <c r="J2104" s="1">
        <v>17600000</v>
      </c>
      <c r="K2104" s="1">
        <v>12800000</v>
      </c>
      <c r="L2104" s="1">
        <v>20400000</v>
      </c>
      <c r="M2104" s="1">
        <v>4000000</v>
      </c>
      <c r="N2104" s="1" t="s">
        <v>21</v>
      </c>
      <c r="O2104" s="1">
        <f>Cleaned_Data[[#This Row],[ loan_amount]]-Cleaned_Data[[#This Row],[ bank_asset_value]]</f>
        <v>25300000</v>
      </c>
      <c r="P2104" s="1">
        <f>Cleaned_Data[[#This Row],[ loan_amount]]</f>
        <v>29300000</v>
      </c>
      <c r="Q2104" s="1" t="str">
        <f t="shared" si="129"/>
        <v>700–799</v>
      </c>
      <c r="R2104" s="1">
        <f>Cleaned_Data[[#This Row],[ residential_assets_value]]+Cleaned_Data[[#This Row],[ commercial_assets_value]]+Cleaned_Data[[#This Row],[ luxury_assets_value]]</f>
        <v>50800000</v>
      </c>
      <c r="S2104" s="1">
        <f>Cleaned_Data[[#This Row],[ income_annum]]+Cleaned_Data[[#This Row],[ residential_assets_value]]+Cleaned_Data[[#This Row],[ commercial_assets_value]]+Cleaned_Data[[#This Row],[ luxury_assets_value]]</f>
        <v>58700000</v>
      </c>
      <c r="T2104" s="1" t="str">
        <f t="shared" si="130"/>
        <v>&gt;4 Cr</v>
      </c>
      <c r="U2104" s="12">
        <f t="shared" si="131"/>
        <v>14650000</v>
      </c>
      <c r="V2104" s="1" t="str">
        <f>IF(Cleaned_Data[[#This Row],[EMI_Estimate]]&lt;50000, "50K", IF(Cleaned_Data[[#This Row],[EMI_Estimate]]&lt;100000, "50K-1L", IF(Cleaned_Data[[#This Row],[EMI_Estimate]]&lt;150000, "1L-1.5L", IF(Cleaned_Data[[#This Row],[EMI_Estimate]]&lt;200000,"1.5-2L", "&gt;2L"))))</f>
        <v>&gt;2L</v>
      </c>
    </row>
    <row r="2105" spans="1:22" x14ac:dyDescent="0.35">
      <c r="A2105">
        <v>2104</v>
      </c>
      <c r="B2105">
        <v>5</v>
      </c>
      <c r="C2105" t="s">
        <v>19</v>
      </c>
      <c r="D2105" t="s">
        <v>23</v>
      </c>
      <c r="E2105">
        <v>4100000</v>
      </c>
      <c r="F2105" t="str">
        <f t="shared" si="128"/>
        <v>&gt;20 Lakh</v>
      </c>
      <c r="G2105">
        <v>10100000</v>
      </c>
      <c r="H2105">
        <v>4</v>
      </c>
      <c r="I2105">
        <v>792</v>
      </c>
      <c r="J2105" s="1">
        <v>4400000</v>
      </c>
      <c r="K2105" s="1">
        <v>6100000</v>
      </c>
      <c r="L2105" s="1">
        <v>8600000</v>
      </c>
      <c r="M2105" s="1">
        <v>4900000</v>
      </c>
      <c r="N2105" s="1" t="s">
        <v>21</v>
      </c>
      <c r="O2105" s="1">
        <f>Cleaned_Data[[#This Row],[ loan_amount]]-Cleaned_Data[[#This Row],[ bank_asset_value]]</f>
        <v>5200000</v>
      </c>
      <c r="P2105" s="1">
        <f>Cleaned_Data[[#This Row],[ loan_amount]]</f>
        <v>10100000</v>
      </c>
      <c r="Q2105" s="1" t="str">
        <f t="shared" si="129"/>
        <v>700–799</v>
      </c>
      <c r="R2105" s="1">
        <f>Cleaned_Data[[#This Row],[ residential_assets_value]]+Cleaned_Data[[#This Row],[ commercial_assets_value]]+Cleaned_Data[[#This Row],[ luxury_assets_value]]</f>
        <v>19100000</v>
      </c>
      <c r="S2105" s="1">
        <f>Cleaned_Data[[#This Row],[ income_annum]]+Cleaned_Data[[#This Row],[ residential_assets_value]]+Cleaned_Data[[#This Row],[ commercial_assets_value]]+Cleaned_Data[[#This Row],[ luxury_assets_value]]</f>
        <v>23200000</v>
      </c>
      <c r="T2105" s="1" t="str">
        <f t="shared" si="130"/>
        <v>2–3 Cr</v>
      </c>
      <c r="U2105" s="12">
        <f t="shared" si="131"/>
        <v>2525000</v>
      </c>
      <c r="V2105" s="1" t="str">
        <f>IF(Cleaned_Data[[#This Row],[EMI_Estimate]]&lt;50000, "50K", IF(Cleaned_Data[[#This Row],[EMI_Estimate]]&lt;100000, "50K-1L", IF(Cleaned_Data[[#This Row],[EMI_Estimate]]&lt;150000, "1L-1.5L", IF(Cleaned_Data[[#This Row],[EMI_Estimate]]&lt;200000,"1.5-2L", "&gt;2L"))))</f>
        <v>&gt;2L</v>
      </c>
    </row>
    <row r="2106" spans="1:22" x14ac:dyDescent="0.35">
      <c r="A2106">
        <v>2105</v>
      </c>
      <c r="B2106">
        <v>5</v>
      </c>
      <c r="C2106" t="s">
        <v>22</v>
      </c>
      <c r="D2106" t="s">
        <v>23</v>
      </c>
      <c r="E2106">
        <v>7700000</v>
      </c>
      <c r="F2106" t="str">
        <f t="shared" si="128"/>
        <v>&gt;20 Lakh</v>
      </c>
      <c r="G2106">
        <v>15500000</v>
      </c>
      <c r="H2106">
        <v>8</v>
      </c>
      <c r="I2106">
        <v>407</v>
      </c>
      <c r="J2106" s="1">
        <v>6500000</v>
      </c>
      <c r="K2106" s="1">
        <v>9100000</v>
      </c>
      <c r="L2106" s="1">
        <v>26300000</v>
      </c>
      <c r="M2106" s="1">
        <v>4600000</v>
      </c>
      <c r="N2106" s="1" t="s">
        <v>24</v>
      </c>
      <c r="O2106" s="1">
        <f>Cleaned_Data[[#This Row],[ loan_amount]]-Cleaned_Data[[#This Row],[ bank_asset_value]]</f>
        <v>10900000</v>
      </c>
      <c r="P2106" s="1">
        <f>Cleaned_Data[[#This Row],[ loan_amount]]</f>
        <v>15500000</v>
      </c>
      <c r="Q2106" s="1" t="str">
        <f t="shared" si="129"/>
        <v>300–499</v>
      </c>
      <c r="R2106" s="1">
        <f>Cleaned_Data[[#This Row],[ residential_assets_value]]+Cleaned_Data[[#This Row],[ commercial_assets_value]]+Cleaned_Data[[#This Row],[ luxury_assets_value]]</f>
        <v>41900000</v>
      </c>
      <c r="S2106" s="1">
        <f>Cleaned_Data[[#This Row],[ income_annum]]+Cleaned_Data[[#This Row],[ residential_assets_value]]+Cleaned_Data[[#This Row],[ commercial_assets_value]]+Cleaned_Data[[#This Row],[ luxury_assets_value]]</f>
        <v>49600000</v>
      </c>
      <c r="T2106" s="1" t="str">
        <f t="shared" si="130"/>
        <v>&gt;4 Cr</v>
      </c>
      <c r="U2106" s="12">
        <f t="shared" si="131"/>
        <v>1937500</v>
      </c>
      <c r="V2106" s="1" t="str">
        <f>IF(Cleaned_Data[[#This Row],[EMI_Estimate]]&lt;50000, "50K", IF(Cleaned_Data[[#This Row],[EMI_Estimate]]&lt;100000, "50K-1L", IF(Cleaned_Data[[#This Row],[EMI_Estimate]]&lt;150000, "1L-1.5L", IF(Cleaned_Data[[#This Row],[EMI_Estimate]]&lt;200000,"1.5-2L", "&gt;2L"))))</f>
        <v>&gt;2L</v>
      </c>
    </row>
    <row r="2107" spans="1:22" x14ac:dyDescent="0.35">
      <c r="A2107">
        <v>2106</v>
      </c>
      <c r="B2107">
        <v>0</v>
      </c>
      <c r="C2107" t="s">
        <v>22</v>
      </c>
      <c r="D2107" t="s">
        <v>20</v>
      </c>
      <c r="E2107">
        <v>5600000</v>
      </c>
      <c r="F2107" t="str">
        <f t="shared" si="128"/>
        <v>&gt;20 Lakh</v>
      </c>
      <c r="G2107">
        <v>19300000</v>
      </c>
      <c r="H2107">
        <v>18</v>
      </c>
      <c r="I2107">
        <v>544</v>
      </c>
      <c r="J2107" s="1">
        <v>6400000</v>
      </c>
      <c r="K2107" s="1">
        <v>2800000</v>
      </c>
      <c r="L2107" s="1">
        <v>19900000</v>
      </c>
      <c r="M2107" s="1">
        <v>6400000</v>
      </c>
      <c r="N2107" s="1" t="s">
        <v>24</v>
      </c>
      <c r="O2107" s="1">
        <f>Cleaned_Data[[#This Row],[ loan_amount]]-Cleaned_Data[[#This Row],[ bank_asset_value]]</f>
        <v>12900000</v>
      </c>
      <c r="P2107" s="1">
        <f>Cleaned_Data[[#This Row],[ loan_amount]]</f>
        <v>19300000</v>
      </c>
      <c r="Q2107" s="1" t="str">
        <f t="shared" si="129"/>
        <v>500–599</v>
      </c>
      <c r="R2107" s="1">
        <f>Cleaned_Data[[#This Row],[ residential_assets_value]]+Cleaned_Data[[#This Row],[ commercial_assets_value]]+Cleaned_Data[[#This Row],[ luxury_assets_value]]</f>
        <v>29100000</v>
      </c>
      <c r="S2107" s="1">
        <f>Cleaned_Data[[#This Row],[ income_annum]]+Cleaned_Data[[#This Row],[ residential_assets_value]]+Cleaned_Data[[#This Row],[ commercial_assets_value]]+Cleaned_Data[[#This Row],[ luxury_assets_value]]</f>
        <v>34700000</v>
      </c>
      <c r="T2107" s="1" t="str">
        <f t="shared" si="130"/>
        <v>3–4 Cr</v>
      </c>
      <c r="U2107" s="12">
        <f t="shared" si="131"/>
        <v>1072222</v>
      </c>
      <c r="V2107" s="1" t="str">
        <f>IF(Cleaned_Data[[#This Row],[EMI_Estimate]]&lt;50000, "50K", IF(Cleaned_Data[[#This Row],[EMI_Estimate]]&lt;100000, "50K-1L", IF(Cleaned_Data[[#This Row],[EMI_Estimate]]&lt;150000, "1L-1.5L", IF(Cleaned_Data[[#This Row],[EMI_Estimate]]&lt;200000,"1.5-2L", "&gt;2L"))))</f>
        <v>&gt;2L</v>
      </c>
    </row>
    <row r="2108" spans="1:22" x14ac:dyDescent="0.35">
      <c r="A2108">
        <v>2107</v>
      </c>
      <c r="B2108">
        <v>5</v>
      </c>
      <c r="C2108" t="s">
        <v>19</v>
      </c>
      <c r="D2108" t="s">
        <v>20</v>
      </c>
      <c r="E2108">
        <v>9000000</v>
      </c>
      <c r="F2108" t="str">
        <f t="shared" si="128"/>
        <v>&gt;20 Lakh</v>
      </c>
      <c r="G2108">
        <v>18000000</v>
      </c>
      <c r="H2108">
        <v>18</v>
      </c>
      <c r="I2108">
        <v>509</v>
      </c>
      <c r="J2108" s="1">
        <v>24600000</v>
      </c>
      <c r="K2108" s="1">
        <v>5200000</v>
      </c>
      <c r="L2108" s="1">
        <v>20000000</v>
      </c>
      <c r="M2108" s="1">
        <v>6100000</v>
      </c>
      <c r="N2108" s="1" t="s">
        <v>24</v>
      </c>
      <c r="O2108" s="1">
        <f>Cleaned_Data[[#This Row],[ loan_amount]]-Cleaned_Data[[#This Row],[ bank_asset_value]]</f>
        <v>11900000</v>
      </c>
      <c r="P2108" s="1">
        <f>Cleaned_Data[[#This Row],[ loan_amount]]</f>
        <v>18000000</v>
      </c>
      <c r="Q2108" s="1" t="str">
        <f t="shared" si="129"/>
        <v>500–599</v>
      </c>
      <c r="R2108" s="1">
        <f>Cleaned_Data[[#This Row],[ residential_assets_value]]+Cleaned_Data[[#This Row],[ commercial_assets_value]]+Cleaned_Data[[#This Row],[ luxury_assets_value]]</f>
        <v>49800000</v>
      </c>
      <c r="S2108" s="1">
        <f>Cleaned_Data[[#This Row],[ income_annum]]+Cleaned_Data[[#This Row],[ residential_assets_value]]+Cleaned_Data[[#This Row],[ commercial_assets_value]]+Cleaned_Data[[#This Row],[ luxury_assets_value]]</f>
        <v>58800000</v>
      </c>
      <c r="T2108" s="1" t="str">
        <f t="shared" si="130"/>
        <v>&gt;4 Cr</v>
      </c>
      <c r="U2108" s="12">
        <f t="shared" si="131"/>
        <v>1000000</v>
      </c>
      <c r="V2108" s="1" t="str">
        <f>IF(Cleaned_Data[[#This Row],[EMI_Estimate]]&lt;50000, "50K", IF(Cleaned_Data[[#This Row],[EMI_Estimate]]&lt;100000, "50K-1L", IF(Cleaned_Data[[#This Row],[EMI_Estimate]]&lt;150000, "1L-1.5L", IF(Cleaned_Data[[#This Row],[EMI_Estimate]]&lt;200000,"1.5-2L", "&gt;2L"))))</f>
        <v>&gt;2L</v>
      </c>
    </row>
    <row r="2109" spans="1:22" x14ac:dyDescent="0.35">
      <c r="A2109">
        <v>2108</v>
      </c>
      <c r="B2109">
        <v>4</v>
      </c>
      <c r="C2109" t="s">
        <v>22</v>
      </c>
      <c r="D2109" t="s">
        <v>23</v>
      </c>
      <c r="E2109">
        <v>6400000</v>
      </c>
      <c r="F2109" t="str">
        <f t="shared" si="128"/>
        <v>&gt;20 Lakh</v>
      </c>
      <c r="G2109">
        <v>18400000</v>
      </c>
      <c r="H2109">
        <v>16</v>
      </c>
      <c r="I2109">
        <v>320</v>
      </c>
      <c r="J2109" s="1">
        <v>17700000</v>
      </c>
      <c r="K2109" s="1">
        <v>3600000</v>
      </c>
      <c r="L2109" s="1">
        <v>13900000</v>
      </c>
      <c r="M2109" s="1">
        <v>8300000</v>
      </c>
      <c r="N2109" s="1" t="s">
        <v>24</v>
      </c>
      <c r="O2109" s="1">
        <f>Cleaned_Data[[#This Row],[ loan_amount]]-Cleaned_Data[[#This Row],[ bank_asset_value]]</f>
        <v>10100000</v>
      </c>
      <c r="P2109" s="1">
        <f>Cleaned_Data[[#This Row],[ loan_amount]]</f>
        <v>18400000</v>
      </c>
      <c r="Q2109" s="1" t="str">
        <f t="shared" si="129"/>
        <v>300–499</v>
      </c>
      <c r="R2109" s="1">
        <f>Cleaned_Data[[#This Row],[ residential_assets_value]]+Cleaned_Data[[#This Row],[ commercial_assets_value]]+Cleaned_Data[[#This Row],[ luxury_assets_value]]</f>
        <v>35200000</v>
      </c>
      <c r="S2109" s="1">
        <f>Cleaned_Data[[#This Row],[ income_annum]]+Cleaned_Data[[#This Row],[ residential_assets_value]]+Cleaned_Data[[#This Row],[ commercial_assets_value]]+Cleaned_Data[[#This Row],[ luxury_assets_value]]</f>
        <v>41600000</v>
      </c>
      <c r="T2109" s="1" t="str">
        <f t="shared" si="130"/>
        <v>&gt;4 Cr</v>
      </c>
      <c r="U2109" s="12">
        <f t="shared" si="131"/>
        <v>1150000</v>
      </c>
      <c r="V2109" s="1" t="str">
        <f>IF(Cleaned_Data[[#This Row],[EMI_Estimate]]&lt;50000, "50K", IF(Cleaned_Data[[#This Row],[EMI_Estimate]]&lt;100000, "50K-1L", IF(Cleaned_Data[[#This Row],[EMI_Estimate]]&lt;150000, "1L-1.5L", IF(Cleaned_Data[[#This Row],[EMI_Estimate]]&lt;200000,"1.5-2L", "&gt;2L"))))</f>
        <v>&gt;2L</v>
      </c>
    </row>
    <row r="2110" spans="1:22" x14ac:dyDescent="0.35">
      <c r="A2110">
        <v>2109</v>
      </c>
      <c r="B2110">
        <v>4</v>
      </c>
      <c r="C2110" t="s">
        <v>19</v>
      </c>
      <c r="D2110" t="s">
        <v>20</v>
      </c>
      <c r="E2110">
        <v>6900000</v>
      </c>
      <c r="F2110" t="str">
        <f t="shared" si="128"/>
        <v>&gt;20 Lakh</v>
      </c>
      <c r="G2110">
        <v>14700000</v>
      </c>
      <c r="H2110">
        <v>2</v>
      </c>
      <c r="I2110">
        <v>496</v>
      </c>
      <c r="J2110" s="1">
        <v>12000000</v>
      </c>
      <c r="K2110" s="1">
        <v>7000000</v>
      </c>
      <c r="L2110" s="1">
        <v>15500000</v>
      </c>
      <c r="M2110" s="1">
        <v>4000000</v>
      </c>
      <c r="N2110" s="1" t="s">
        <v>24</v>
      </c>
      <c r="O2110" s="1">
        <f>Cleaned_Data[[#This Row],[ loan_amount]]-Cleaned_Data[[#This Row],[ bank_asset_value]]</f>
        <v>10700000</v>
      </c>
      <c r="P2110" s="1">
        <f>Cleaned_Data[[#This Row],[ loan_amount]]</f>
        <v>14700000</v>
      </c>
      <c r="Q2110" s="1" t="str">
        <f t="shared" si="129"/>
        <v>300–499</v>
      </c>
      <c r="R2110" s="1">
        <f>Cleaned_Data[[#This Row],[ residential_assets_value]]+Cleaned_Data[[#This Row],[ commercial_assets_value]]+Cleaned_Data[[#This Row],[ luxury_assets_value]]</f>
        <v>34500000</v>
      </c>
      <c r="S2110" s="1">
        <f>Cleaned_Data[[#This Row],[ income_annum]]+Cleaned_Data[[#This Row],[ residential_assets_value]]+Cleaned_Data[[#This Row],[ commercial_assets_value]]+Cleaned_Data[[#This Row],[ luxury_assets_value]]</f>
        <v>41400000</v>
      </c>
      <c r="T2110" s="1" t="str">
        <f t="shared" si="130"/>
        <v>&gt;4 Cr</v>
      </c>
      <c r="U2110" s="12">
        <f t="shared" si="131"/>
        <v>7350000</v>
      </c>
      <c r="V2110" s="1" t="str">
        <f>IF(Cleaned_Data[[#This Row],[EMI_Estimate]]&lt;50000, "50K", IF(Cleaned_Data[[#This Row],[EMI_Estimate]]&lt;100000, "50K-1L", IF(Cleaned_Data[[#This Row],[EMI_Estimate]]&lt;150000, "1L-1.5L", IF(Cleaned_Data[[#This Row],[EMI_Estimate]]&lt;200000,"1.5-2L", "&gt;2L"))))</f>
        <v>&gt;2L</v>
      </c>
    </row>
    <row r="2111" spans="1:22" x14ac:dyDescent="0.35">
      <c r="A2111">
        <v>2110</v>
      </c>
      <c r="B2111">
        <v>3</v>
      </c>
      <c r="C2111" t="s">
        <v>22</v>
      </c>
      <c r="D2111" t="s">
        <v>20</v>
      </c>
      <c r="E2111">
        <v>9100000</v>
      </c>
      <c r="F2111" t="str">
        <f t="shared" si="128"/>
        <v>&gt;20 Lakh</v>
      </c>
      <c r="G2111">
        <v>27400000</v>
      </c>
      <c r="H2111">
        <v>18</v>
      </c>
      <c r="I2111">
        <v>652</v>
      </c>
      <c r="J2111" s="1">
        <v>8500000</v>
      </c>
      <c r="K2111" s="1">
        <v>7300000</v>
      </c>
      <c r="L2111" s="1">
        <v>31700000</v>
      </c>
      <c r="M2111" s="1">
        <v>6800000</v>
      </c>
      <c r="N2111" s="1" t="s">
        <v>21</v>
      </c>
      <c r="O2111" s="1">
        <f>Cleaned_Data[[#This Row],[ loan_amount]]-Cleaned_Data[[#This Row],[ bank_asset_value]]</f>
        <v>20600000</v>
      </c>
      <c r="P2111" s="1">
        <f>Cleaned_Data[[#This Row],[ loan_amount]]</f>
        <v>27400000</v>
      </c>
      <c r="Q2111" s="1" t="str">
        <f t="shared" si="129"/>
        <v>600–699</v>
      </c>
      <c r="R2111" s="1">
        <f>Cleaned_Data[[#This Row],[ residential_assets_value]]+Cleaned_Data[[#This Row],[ commercial_assets_value]]+Cleaned_Data[[#This Row],[ luxury_assets_value]]</f>
        <v>47500000</v>
      </c>
      <c r="S2111" s="1">
        <f>Cleaned_Data[[#This Row],[ income_annum]]+Cleaned_Data[[#This Row],[ residential_assets_value]]+Cleaned_Data[[#This Row],[ commercial_assets_value]]+Cleaned_Data[[#This Row],[ luxury_assets_value]]</f>
        <v>56600000</v>
      </c>
      <c r="T2111" s="1" t="str">
        <f t="shared" si="130"/>
        <v>&gt;4 Cr</v>
      </c>
      <c r="U2111" s="12">
        <f t="shared" si="131"/>
        <v>1522222</v>
      </c>
      <c r="V2111" s="1" t="str">
        <f>IF(Cleaned_Data[[#This Row],[EMI_Estimate]]&lt;50000, "50K", IF(Cleaned_Data[[#This Row],[EMI_Estimate]]&lt;100000, "50K-1L", IF(Cleaned_Data[[#This Row],[EMI_Estimate]]&lt;150000, "1L-1.5L", IF(Cleaned_Data[[#This Row],[EMI_Estimate]]&lt;200000,"1.5-2L", "&gt;2L"))))</f>
        <v>&gt;2L</v>
      </c>
    </row>
    <row r="2112" spans="1:22" x14ac:dyDescent="0.35">
      <c r="A2112">
        <v>2111</v>
      </c>
      <c r="B2112">
        <v>2</v>
      </c>
      <c r="C2112" t="s">
        <v>19</v>
      </c>
      <c r="D2112" t="s">
        <v>23</v>
      </c>
      <c r="E2112">
        <v>1100000</v>
      </c>
      <c r="F2112" t="str">
        <f t="shared" si="128"/>
        <v>10-15 Lakh</v>
      </c>
      <c r="G2112">
        <v>3700000</v>
      </c>
      <c r="H2112">
        <v>2</v>
      </c>
      <c r="I2112">
        <v>806</v>
      </c>
      <c r="J2112" s="1">
        <v>2700000</v>
      </c>
      <c r="K2112" s="1">
        <v>800000</v>
      </c>
      <c r="L2112" s="1">
        <v>2900000</v>
      </c>
      <c r="M2112" s="1">
        <v>500000</v>
      </c>
      <c r="N2112" s="1" t="s">
        <v>21</v>
      </c>
      <c r="O2112" s="1">
        <f>Cleaned_Data[[#This Row],[ loan_amount]]-Cleaned_Data[[#This Row],[ bank_asset_value]]</f>
        <v>3200000</v>
      </c>
      <c r="P2112" s="1">
        <f>Cleaned_Data[[#This Row],[ loan_amount]]</f>
        <v>3700000</v>
      </c>
      <c r="Q2112" s="1" t="str">
        <f t="shared" si="129"/>
        <v>800+</v>
      </c>
      <c r="R2112" s="1">
        <f>Cleaned_Data[[#This Row],[ residential_assets_value]]+Cleaned_Data[[#This Row],[ commercial_assets_value]]+Cleaned_Data[[#This Row],[ luxury_assets_value]]</f>
        <v>6400000</v>
      </c>
      <c r="S2112" s="1">
        <f>Cleaned_Data[[#This Row],[ income_annum]]+Cleaned_Data[[#This Row],[ residential_assets_value]]+Cleaned_Data[[#This Row],[ commercial_assets_value]]+Cleaned_Data[[#This Row],[ luxury_assets_value]]</f>
        <v>7500000</v>
      </c>
      <c r="T2112" s="1" t="str">
        <f t="shared" si="130"/>
        <v>&lt;1 Cr</v>
      </c>
      <c r="U2112" s="12">
        <f t="shared" si="131"/>
        <v>1850000</v>
      </c>
      <c r="V2112" s="1" t="str">
        <f>IF(Cleaned_Data[[#This Row],[EMI_Estimate]]&lt;50000, "50K", IF(Cleaned_Data[[#This Row],[EMI_Estimate]]&lt;100000, "50K-1L", IF(Cleaned_Data[[#This Row],[EMI_Estimate]]&lt;150000, "1L-1.5L", IF(Cleaned_Data[[#This Row],[EMI_Estimate]]&lt;200000,"1.5-2L", "&gt;2L"))))</f>
        <v>&gt;2L</v>
      </c>
    </row>
    <row r="2113" spans="1:22" x14ac:dyDescent="0.35">
      <c r="A2113">
        <v>2112</v>
      </c>
      <c r="B2113">
        <v>4</v>
      </c>
      <c r="C2113" t="s">
        <v>22</v>
      </c>
      <c r="D2113" t="s">
        <v>20</v>
      </c>
      <c r="E2113">
        <v>1700000</v>
      </c>
      <c r="F2113" t="str">
        <f t="shared" si="128"/>
        <v>15-20 Lakh</v>
      </c>
      <c r="G2113">
        <v>4500000</v>
      </c>
      <c r="H2113">
        <v>12</v>
      </c>
      <c r="I2113">
        <v>821</v>
      </c>
      <c r="J2113" s="1">
        <v>3200000</v>
      </c>
      <c r="K2113" s="1">
        <v>1900000</v>
      </c>
      <c r="L2113" s="1">
        <v>4900000</v>
      </c>
      <c r="M2113" s="1">
        <v>1500000</v>
      </c>
      <c r="N2113" s="1" t="s">
        <v>21</v>
      </c>
      <c r="O2113" s="1">
        <f>Cleaned_Data[[#This Row],[ loan_amount]]-Cleaned_Data[[#This Row],[ bank_asset_value]]</f>
        <v>3000000</v>
      </c>
      <c r="P2113" s="1">
        <f>Cleaned_Data[[#This Row],[ loan_amount]]</f>
        <v>4500000</v>
      </c>
      <c r="Q2113" s="1" t="str">
        <f t="shared" si="129"/>
        <v>800+</v>
      </c>
      <c r="R2113" s="1">
        <f>Cleaned_Data[[#This Row],[ residential_assets_value]]+Cleaned_Data[[#This Row],[ commercial_assets_value]]+Cleaned_Data[[#This Row],[ luxury_assets_value]]</f>
        <v>10000000</v>
      </c>
      <c r="S2113" s="1">
        <f>Cleaned_Data[[#This Row],[ income_annum]]+Cleaned_Data[[#This Row],[ residential_assets_value]]+Cleaned_Data[[#This Row],[ commercial_assets_value]]+Cleaned_Data[[#This Row],[ luxury_assets_value]]</f>
        <v>11700000</v>
      </c>
      <c r="T2113" s="1" t="str">
        <f t="shared" si="130"/>
        <v>1–2 Cr</v>
      </c>
      <c r="U2113" s="12">
        <f t="shared" si="131"/>
        <v>375000</v>
      </c>
      <c r="V2113" s="1" t="str">
        <f>IF(Cleaned_Data[[#This Row],[EMI_Estimate]]&lt;50000, "50K", IF(Cleaned_Data[[#This Row],[EMI_Estimate]]&lt;100000, "50K-1L", IF(Cleaned_Data[[#This Row],[EMI_Estimate]]&lt;150000, "1L-1.5L", IF(Cleaned_Data[[#This Row],[EMI_Estimate]]&lt;200000,"1.5-2L", "&gt;2L"))))</f>
        <v>&gt;2L</v>
      </c>
    </row>
    <row r="2114" spans="1:22" x14ac:dyDescent="0.35">
      <c r="A2114">
        <v>2113</v>
      </c>
      <c r="B2114">
        <v>5</v>
      </c>
      <c r="C2114" t="s">
        <v>19</v>
      </c>
      <c r="D2114" t="s">
        <v>23</v>
      </c>
      <c r="E2114">
        <v>9200000</v>
      </c>
      <c r="F2114" t="str">
        <f t="shared" ref="F2114:F2177" si="132">IF(E2114&lt;500000, "&lt;5 Lakh",
 IF(E2114&lt;1000000, "5-10 Lakh",
 IF(E2114&lt;1500000, "10-15 Lakh",
 IF(E2114&lt;2000000, "15-20 Lakh", "&gt;20 Lakh"))))</f>
        <v>&gt;20 Lakh</v>
      </c>
      <c r="G2114">
        <v>28800000</v>
      </c>
      <c r="H2114">
        <v>20</v>
      </c>
      <c r="I2114">
        <v>618</v>
      </c>
      <c r="J2114" s="1">
        <v>14300000</v>
      </c>
      <c r="K2114" s="1">
        <v>10800000</v>
      </c>
      <c r="L2114" s="1">
        <v>33900000</v>
      </c>
      <c r="M2114" s="1">
        <v>10600000</v>
      </c>
      <c r="N2114" s="1" t="s">
        <v>21</v>
      </c>
      <c r="O2114" s="1">
        <f>Cleaned_Data[[#This Row],[ loan_amount]]-Cleaned_Data[[#This Row],[ bank_asset_value]]</f>
        <v>18200000</v>
      </c>
      <c r="P2114" s="1">
        <f>Cleaned_Data[[#This Row],[ loan_amount]]</f>
        <v>28800000</v>
      </c>
      <c r="Q2114" s="1" t="str">
        <f t="shared" ref="Q2114:Q2177" si="133">IF(I2114&lt;500,"300–499",IF(I2114&lt;600,"500–599",IF(I2114&lt;700,"600–699",IF(I2114&lt;800,"700–799","800+"))))</f>
        <v>600–699</v>
      </c>
      <c r="R2114" s="1">
        <f>Cleaned_Data[[#This Row],[ residential_assets_value]]+Cleaned_Data[[#This Row],[ commercial_assets_value]]+Cleaned_Data[[#This Row],[ luxury_assets_value]]</f>
        <v>59000000</v>
      </c>
      <c r="S2114" s="1">
        <f>Cleaned_Data[[#This Row],[ income_annum]]+Cleaned_Data[[#This Row],[ residential_assets_value]]+Cleaned_Data[[#This Row],[ commercial_assets_value]]+Cleaned_Data[[#This Row],[ luxury_assets_value]]</f>
        <v>68200000</v>
      </c>
      <c r="T2114" s="1" t="str">
        <f t="shared" ref="T2114:T2177" si="134">IF(S2114&lt;10000000, "&lt;1 Cr", IF(S2114&lt;20000000, "1–2 Cr", IF(S2114&lt;30000000, "2–3 Cr", IF(S2114&lt;40000000, "3–4 Cr", "&gt;4 Cr"))))</f>
        <v>&gt;4 Cr</v>
      </c>
      <c r="U2114" s="12">
        <f t="shared" ref="U2114:U2177" si="135">ROUND(G2114/H2114, 0)</f>
        <v>1440000</v>
      </c>
      <c r="V2114" s="1" t="str">
        <f>IF(Cleaned_Data[[#This Row],[EMI_Estimate]]&lt;50000, "50K", IF(Cleaned_Data[[#This Row],[EMI_Estimate]]&lt;100000, "50K-1L", IF(Cleaned_Data[[#This Row],[EMI_Estimate]]&lt;150000, "1L-1.5L", IF(Cleaned_Data[[#This Row],[EMI_Estimate]]&lt;200000,"1.5-2L", "&gt;2L"))))</f>
        <v>&gt;2L</v>
      </c>
    </row>
    <row r="2115" spans="1:22" x14ac:dyDescent="0.35">
      <c r="A2115">
        <v>2114</v>
      </c>
      <c r="B2115">
        <v>2</v>
      </c>
      <c r="C2115" t="s">
        <v>22</v>
      </c>
      <c r="D2115" t="s">
        <v>23</v>
      </c>
      <c r="E2115">
        <v>8300000</v>
      </c>
      <c r="F2115" t="str">
        <f t="shared" si="132"/>
        <v>&gt;20 Lakh</v>
      </c>
      <c r="G2115">
        <v>20600000</v>
      </c>
      <c r="H2115">
        <v>12</v>
      </c>
      <c r="I2115">
        <v>729</v>
      </c>
      <c r="J2115" s="1">
        <v>22400000</v>
      </c>
      <c r="K2115" s="1">
        <v>9000000</v>
      </c>
      <c r="L2115" s="1">
        <v>31400000</v>
      </c>
      <c r="M2115" s="1">
        <v>8400000</v>
      </c>
      <c r="N2115" s="1" t="s">
        <v>21</v>
      </c>
      <c r="O2115" s="1">
        <f>Cleaned_Data[[#This Row],[ loan_amount]]-Cleaned_Data[[#This Row],[ bank_asset_value]]</f>
        <v>12200000</v>
      </c>
      <c r="P2115" s="1">
        <f>Cleaned_Data[[#This Row],[ loan_amount]]</f>
        <v>20600000</v>
      </c>
      <c r="Q2115" s="1" t="str">
        <f t="shared" si="133"/>
        <v>700–799</v>
      </c>
      <c r="R2115" s="1">
        <f>Cleaned_Data[[#This Row],[ residential_assets_value]]+Cleaned_Data[[#This Row],[ commercial_assets_value]]+Cleaned_Data[[#This Row],[ luxury_assets_value]]</f>
        <v>62800000</v>
      </c>
      <c r="S2115" s="1">
        <f>Cleaned_Data[[#This Row],[ income_annum]]+Cleaned_Data[[#This Row],[ residential_assets_value]]+Cleaned_Data[[#This Row],[ commercial_assets_value]]+Cleaned_Data[[#This Row],[ luxury_assets_value]]</f>
        <v>71100000</v>
      </c>
      <c r="T2115" s="1" t="str">
        <f t="shared" si="134"/>
        <v>&gt;4 Cr</v>
      </c>
      <c r="U2115" s="12">
        <f t="shared" si="135"/>
        <v>1716667</v>
      </c>
      <c r="V2115" s="1" t="str">
        <f>IF(Cleaned_Data[[#This Row],[EMI_Estimate]]&lt;50000, "50K", IF(Cleaned_Data[[#This Row],[EMI_Estimate]]&lt;100000, "50K-1L", IF(Cleaned_Data[[#This Row],[EMI_Estimate]]&lt;150000, "1L-1.5L", IF(Cleaned_Data[[#This Row],[EMI_Estimate]]&lt;200000,"1.5-2L", "&gt;2L"))))</f>
        <v>&gt;2L</v>
      </c>
    </row>
    <row r="2116" spans="1:22" x14ac:dyDescent="0.35">
      <c r="A2116">
        <v>2115</v>
      </c>
      <c r="B2116">
        <v>5</v>
      </c>
      <c r="C2116" t="s">
        <v>22</v>
      </c>
      <c r="D2116" t="s">
        <v>23</v>
      </c>
      <c r="E2116">
        <v>5000000</v>
      </c>
      <c r="F2116" t="str">
        <f t="shared" si="132"/>
        <v>&gt;20 Lakh</v>
      </c>
      <c r="G2116">
        <v>10600000</v>
      </c>
      <c r="H2116">
        <v>6</v>
      </c>
      <c r="I2116">
        <v>839</v>
      </c>
      <c r="J2116" s="1">
        <v>12600000</v>
      </c>
      <c r="K2116" s="1">
        <v>8600000</v>
      </c>
      <c r="L2116" s="1">
        <v>19800000</v>
      </c>
      <c r="M2116" s="1">
        <v>3500000</v>
      </c>
      <c r="N2116" s="1" t="s">
        <v>21</v>
      </c>
      <c r="O2116" s="1">
        <f>Cleaned_Data[[#This Row],[ loan_amount]]-Cleaned_Data[[#This Row],[ bank_asset_value]]</f>
        <v>7100000</v>
      </c>
      <c r="P2116" s="1">
        <f>Cleaned_Data[[#This Row],[ loan_amount]]</f>
        <v>10600000</v>
      </c>
      <c r="Q2116" s="1" t="str">
        <f t="shared" si="133"/>
        <v>800+</v>
      </c>
      <c r="R2116" s="1">
        <f>Cleaned_Data[[#This Row],[ residential_assets_value]]+Cleaned_Data[[#This Row],[ commercial_assets_value]]+Cleaned_Data[[#This Row],[ luxury_assets_value]]</f>
        <v>41000000</v>
      </c>
      <c r="S2116" s="1">
        <f>Cleaned_Data[[#This Row],[ income_annum]]+Cleaned_Data[[#This Row],[ residential_assets_value]]+Cleaned_Data[[#This Row],[ commercial_assets_value]]+Cleaned_Data[[#This Row],[ luxury_assets_value]]</f>
        <v>46000000</v>
      </c>
      <c r="T2116" s="1" t="str">
        <f t="shared" si="134"/>
        <v>&gt;4 Cr</v>
      </c>
      <c r="U2116" s="12">
        <f t="shared" si="135"/>
        <v>1766667</v>
      </c>
      <c r="V2116" s="1" t="str">
        <f>IF(Cleaned_Data[[#This Row],[EMI_Estimate]]&lt;50000, "50K", IF(Cleaned_Data[[#This Row],[EMI_Estimate]]&lt;100000, "50K-1L", IF(Cleaned_Data[[#This Row],[EMI_Estimate]]&lt;150000, "1L-1.5L", IF(Cleaned_Data[[#This Row],[EMI_Estimate]]&lt;200000,"1.5-2L", "&gt;2L"))))</f>
        <v>&gt;2L</v>
      </c>
    </row>
    <row r="2117" spans="1:22" x14ac:dyDescent="0.35">
      <c r="A2117">
        <v>2116</v>
      </c>
      <c r="B2117">
        <v>3</v>
      </c>
      <c r="C2117" t="s">
        <v>19</v>
      </c>
      <c r="D2117" t="s">
        <v>20</v>
      </c>
      <c r="E2117">
        <v>2200000</v>
      </c>
      <c r="F2117" t="str">
        <f t="shared" si="132"/>
        <v>&gt;20 Lakh</v>
      </c>
      <c r="G2117">
        <v>6400000</v>
      </c>
      <c r="H2117">
        <v>2</v>
      </c>
      <c r="I2117">
        <v>318</v>
      </c>
      <c r="J2117" s="1">
        <v>1400000</v>
      </c>
      <c r="K2117" s="1">
        <v>2100000</v>
      </c>
      <c r="L2117" s="1">
        <v>4300000</v>
      </c>
      <c r="M2117" s="1">
        <v>1500000</v>
      </c>
      <c r="N2117" s="1" t="s">
        <v>24</v>
      </c>
      <c r="O2117" s="1">
        <f>Cleaned_Data[[#This Row],[ loan_amount]]-Cleaned_Data[[#This Row],[ bank_asset_value]]</f>
        <v>4900000</v>
      </c>
      <c r="P2117" s="1">
        <f>Cleaned_Data[[#This Row],[ loan_amount]]</f>
        <v>6400000</v>
      </c>
      <c r="Q2117" s="1" t="str">
        <f t="shared" si="133"/>
        <v>300–499</v>
      </c>
      <c r="R2117" s="1">
        <f>Cleaned_Data[[#This Row],[ residential_assets_value]]+Cleaned_Data[[#This Row],[ commercial_assets_value]]+Cleaned_Data[[#This Row],[ luxury_assets_value]]</f>
        <v>7800000</v>
      </c>
      <c r="S2117" s="1">
        <f>Cleaned_Data[[#This Row],[ income_annum]]+Cleaned_Data[[#This Row],[ residential_assets_value]]+Cleaned_Data[[#This Row],[ commercial_assets_value]]+Cleaned_Data[[#This Row],[ luxury_assets_value]]</f>
        <v>10000000</v>
      </c>
      <c r="T2117" s="1" t="str">
        <f t="shared" si="134"/>
        <v>1–2 Cr</v>
      </c>
      <c r="U2117" s="12">
        <f t="shared" si="135"/>
        <v>3200000</v>
      </c>
      <c r="V2117" s="1" t="str">
        <f>IF(Cleaned_Data[[#This Row],[EMI_Estimate]]&lt;50000, "50K", IF(Cleaned_Data[[#This Row],[EMI_Estimate]]&lt;100000, "50K-1L", IF(Cleaned_Data[[#This Row],[EMI_Estimate]]&lt;150000, "1L-1.5L", IF(Cleaned_Data[[#This Row],[EMI_Estimate]]&lt;200000,"1.5-2L", "&gt;2L"))))</f>
        <v>&gt;2L</v>
      </c>
    </row>
    <row r="2118" spans="1:22" x14ac:dyDescent="0.35">
      <c r="A2118">
        <v>2117</v>
      </c>
      <c r="B2118">
        <v>2</v>
      </c>
      <c r="C2118" t="s">
        <v>19</v>
      </c>
      <c r="D2118" t="s">
        <v>20</v>
      </c>
      <c r="E2118">
        <v>4500000</v>
      </c>
      <c r="F2118" t="str">
        <f t="shared" si="132"/>
        <v>&gt;20 Lakh</v>
      </c>
      <c r="G2118">
        <v>9600000</v>
      </c>
      <c r="H2118">
        <v>16</v>
      </c>
      <c r="I2118">
        <v>404</v>
      </c>
      <c r="J2118" s="1">
        <v>1800000</v>
      </c>
      <c r="K2118" s="1">
        <v>6000000</v>
      </c>
      <c r="L2118" s="1">
        <v>17000000</v>
      </c>
      <c r="M2118" s="1">
        <v>2700000</v>
      </c>
      <c r="N2118" s="1" t="s">
        <v>24</v>
      </c>
      <c r="O2118" s="1">
        <f>Cleaned_Data[[#This Row],[ loan_amount]]-Cleaned_Data[[#This Row],[ bank_asset_value]]</f>
        <v>6900000</v>
      </c>
      <c r="P2118" s="1">
        <f>Cleaned_Data[[#This Row],[ loan_amount]]</f>
        <v>9600000</v>
      </c>
      <c r="Q2118" s="1" t="str">
        <f t="shared" si="133"/>
        <v>300–499</v>
      </c>
      <c r="R2118" s="1">
        <f>Cleaned_Data[[#This Row],[ residential_assets_value]]+Cleaned_Data[[#This Row],[ commercial_assets_value]]+Cleaned_Data[[#This Row],[ luxury_assets_value]]</f>
        <v>24800000</v>
      </c>
      <c r="S2118" s="1">
        <f>Cleaned_Data[[#This Row],[ income_annum]]+Cleaned_Data[[#This Row],[ residential_assets_value]]+Cleaned_Data[[#This Row],[ commercial_assets_value]]+Cleaned_Data[[#This Row],[ luxury_assets_value]]</f>
        <v>29300000</v>
      </c>
      <c r="T2118" s="1" t="str">
        <f t="shared" si="134"/>
        <v>2–3 Cr</v>
      </c>
      <c r="U2118" s="12">
        <f t="shared" si="135"/>
        <v>600000</v>
      </c>
      <c r="V2118" s="1" t="str">
        <f>IF(Cleaned_Data[[#This Row],[EMI_Estimate]]&lt;50000, "50K", IF(Cleaned_Data[[#This Row],[EMI_Estimate]]&lt;100000, "50K-1L", IF(Cleaned_Data[[#This Row],[EMI_Estimate]]&lt;150000, "1L-1.5L", IF(Cleaned_Data[[#This Row],[EMI_Estimate]]&lt;200000,"1.5-2L", "&gt;2L"))))</f>
        <v>&gt;2L</v>
      </c>
    </row>
    <row r="2119" spans="1:22" x14ac:dyDescent="0.35">
      <c r="A2119">
        <v>2118</v>
      </c>
      <c r="B2119">
        <v>5</v>
      </c>
      <c r="C2119" t="s">
        <v>22</v>
      </c>
      <c r="D2119" t="s">
        <v>23</v>
      </c>
      <c r="E2119">
        <v>4100000</v>
      </c>
      <c r="F2119" t="str">
        <f t="shared" si="132"/>
        <v>&gt;20 Lakh</v>
      </c>
      <c r="G2119">
        <v>9000000</v>
      </c>
      <c r="H2119">
        <v>6</v>
      </c>
      <c r="I2119">
        <v>581</v>
      </c>
      <c r="J2119" s="1">
        <v>6600000</v>
      </c>
      <c r="K2119" s="1">
        <v>1500000</v>
      </c>
      <c r="L2119" s="1">
        <v>11300000</v>
      </c>
      <c r="M2119" s="1">
        <v>3400000</v>
      </c>
      <c r="N2119" s="1" t="s">
        <v>21</v>
      </c>
      <c r="O2119" s="1">
        <f>Cleaned_Data[[#This Row],[ loan_amount]]-Cleaned_Data[[#This Row],[ bank_asset_value]]</f>
        <v>5600000</v>
      </c>
      <c r="P2119" s="1">
        <f>Cleaned_Data[[#This Row],[ loan_amount]]</f>
        <v>9000000</v>
      </c>
      <c r="Q2119" s="1" t="str">
        <f t="shared" si="133"/>
        <v>500–599</v>
      </c>
      <c r="R2119" s="1">
        <f>Cleaned_Data[[#This Row],[ residential_assets_value]]+Cleaned_Data[[#This Row],[ commercial_assets_value]]+Cleaned_Data[[#This Row],[ luxury_assets_value]]</f>
        <v>19400000</v>
      </c>
      <c r="S2119" s="1">
        <f>Cleaned_Data[[#This Row],[ income_annum]]+Cleaned_Data[[#This Row],[ residential_assets_value]]+Cleaned_Data[[#This Row],[ commercial_assets_value]]+Cleaned_Data[[#This Row],[ luxury_assets_value]]</f>
        <v>23500000</v>
      </c>
      <c r="T2119" s="1" t="str">
        <f t="shared" si="134"/>
        <v>2–3 Cr</v>
      </c>
      <c r="U2119" s="12">
        <f t="shared" si="135"/>
        <v>1500000</v>
      </c>
      <c r="V2119" s="1" t="str">
        <f>IF(Cleaned_Data[[#This Row],[EMI_Estimate]]&lt;50000, "50K", IF(Cleaned_Data[[#This Row],[EMI_Estimate]]&lt;100000, "50K-1L", IF(Cleaned_Data[[#This Row],[EMI_Estimate]]&lt;150000, "1L-1.5L", IF(Cleaned_Data[[#This Row],[EMI_Estimate]]&lt;200000,"1.5-2L", "&gt;2L"))))</f>
        <v>&gt;2L</v>
      </c>
    </row>
    <row r="2120" spans="1:22" x14ac:dyDescent="0.35">
      <c r="A2120">
        <v>2119</v>
      </c>
      <c r="B2120">
        <v>1</v>
      </c>
      <c r="C2120" t="s">
        <v>22</v>
      </c>
      <c r="D2120" t="s">
        <v>20</v>
      </c>
      <c r="E2120">
        <v>2800000</v>
      </c>
      <c r="F2120" t="str">
        <f t="shared" si="132"/>
        <v>&gt;20 Lakh</v>
      </c>
      <c r="G2120">
        <v>6800000</v>
      </c>
      <c r="H2120">
        <v>18</v>
      </c>
      <c r="I2120">
        <v>596</v>
      </c>
      <c r="J2120" s="1">
        <v>7900000</v>
      </c>
      <c r="K2120" s="1">
        <v>400000</v>
      </c>
      <c r="L2120" s="1">
        <v>7300000</v>
      </c>
      <c r="M2120" s="1">
        <v>1500000</v>
      </c>
      <c r="N2120" s="1" t="s">
        <v>21</v>
      </c>
      <c r="O2120" s="1">
        <f>Cleaned_Data[[#This Row],[ loan_amount]]-Cleaned_Data[[#This Row],[ bank_asset_value]]</f>
        <v>5300000</v>
      </c>
      <c r="P2120" s="1">
        <f>Cleaned_Data[[#This Row],[ loan_amount]]</f>
        <v>6800000</v>
      </c>
      <c r="Q2120" s="1" t="str">
        <f t="shared" si="133"/>
        <v>500–599</v>
      </c>
      <c r="R2120" s="1">
        <f>Cleaned_Data[[#This Row],[ residential_assets_value]]+Cleaned_Data[[#This Row],[ commercial_assets_value]]+Cleaned_Data[[#This Row],[ luxury_assets_value]]</f>
        <v>15600000</v>
      </c>
      <c r="S2120" s="1">
        <f>Cleaned_Data[[#This Row],[ income_annum]]+Cleaned_Data[[#This Row],[ residential_assets_value]]+Cleaned_Data[[#This Row],[ commercial_assets_value]]+Cleaned_Data[[#This Row],[ luxury_assets_value]]</f>
        <v>18400000</v>
      </c>
      <c r="T2120" s="1" t="str">
        <f t="shared" si="134"/>
        <v>1–2 Cr</v>
      </c>
      <c r="U2120" s="12">
        <f t="shared" si="135"/>
        <v>377778</v>
      </c>
      <c r="V2120" s="1" t="str">
        <f>IF(Cleaned_Data[[#This Row],[EMI_Estimate]]&lt;50000, "50K", IF(Cleaned_Data[[#This Row],[EMI_Estimate]]&lt;100000, "50K-1L", IF(Cleaned_Data[[#This Row],[EMI_Estimate]]&lt;150000, "1L-1.5L", IF(Cleaned_Data[[#This Row],[EMI_Estimate]]&lt;200000,"1.5-2L", "&gt;2L"))))</f>
        <v>&gt;2L</v>
      </c>
    </row>
    <row r="2121" spans="1:22" x14ac:dyDescent="0.35">
      <c r="A2121">
        <v>2120</v>
      </c>
      <c r="B2121">
        <v>1</v>
      </c>
      <c r="C2121" t="s">
        <v>22</v>
      </c>
      <c r="D2121" t="s">
        <v>20</v>
      </c>
      <c r="E2121">
        <v>6600000</v>
      </c>
      <c r="F2121" t="str">
        <f t="shared" si="132"/>
        <v>&gt;20 Lakh</v>
      </c>
      <c r="G2121">
        <v>20700000</v>
      </c>
      <c r="H2121">
        <v>4</v>
      </c>
      <c r="I2121">
        <v>415</v>
      </c>
      <c r="J2121" s="1">
        <v>12800000</v>
      </c>
      <c r="K2121" s="1">
        <v>11900000</v>
      </c>
      <c r="L2121" s="1">
        <v>17700000</v>
      </c>
      <c r="M2121" s="1">
        <v>3900000</v>
      </c>
      <c r="N2121" s="1" t="s">
        <v>21</v>
      </c>
      <c r="O2121" s="1">
        <f>Cleaned_Data[[#This Row],[ loan_amount]]-Cleaned_Data[[#This Row],[ bank_asset_value]]</f>
        <v>16800000</v>
      </c>
      <c r="P2121" s="1">
        <f>Cleaned_Data[[#This Row],[ loan_amount]]</f>
        <v>20700000</v>
      </c>
      <c r="Q2121" s="1" t="str">
        <f t="shared" si="133"/>
        <v>300–499</v>
      </c>
      <c r="R2121" s="1">
        <f>Cleaned_Data[[#This Row],[ residential_assets_value]]+Cleaned_Data[[#This Row],[ commercial_assets_value]]+Cleaned_Data[[#This Row],[ luxury_assets_value]]</f>
        <v>42400000</v>
      </c>
      <c r="S2121" s="1">
        <f>Cleaned_Data[[#This Row],[ income_annum]]+Cleaned_Data[[#This Row],[ residential_assets_value]]+Cleaned_Data[[#This Row],[ commercial_assets_value]]+Cleaned_Data[[#This Row],[ luxury_assets_value]]</f>
        <v>49000000</v>
      </c>
      <c r="T2121" s="1" t="str">
        <f t="shared" si="134"/>
        <v>&gt;4 Cr</v>
      </c>
      <c r="U2121" s="12">
        <f t="shared" si="135"/>
        <v>5175000</v>
      </c>
      <c r="V2121" s="1" t="str">
        <f>IF(Cleaned_Data[[#This Row],[EMI_Estimate]]&lt;50000, "50K", IF(Cleaned_Data[[#This Row],[EMI_Estimate]]&lt;100000, "50K-1L", IF(Cleaned_Data[[#This Row],[EMI_Estimate]]&lt;150000, "1L-1.5L", IF(Cleaned_Data[[#This Row],[EMI_Estimate]]&lt;200000,"1.5-2L", "&gt;2L"))))</f>
        <v>&gt;2L</v>
      </c>
    </row>
    <row r="2122" spans="1:22" x14ac:dyDescent="0.35">
      <c r="A2122">
        <v>2121</v>
      </c>
      <c r="B2122">
        <v>3</v>
      </c>
      <c r="C2122" t="s">
        <v>22</v>
      </c>
      <c r="D2122" t="s">
        <v>23</v>
      </c>
      <c r="E2122">
        <v>3200000</v>
      </c>
      <c r="F2122" t="str">
        <f t="shared" si="132"/>
        <v>&gt;20 Lakh</v>
      </c>
      <c r="G2122">
        <v>7200000</v>
      </c>
      <c r="H2122">
        <v>6</v>
      </c>
      <c r="I2122">
        <v>728</v>
      </c>
      <c r="J2122" s="1">
        <v>4800000</v>
      </c>
      <c r="K2122" s="1">
        <v>2000000</v>
      </c>
      <c r="L2122" s="1">
        <v>8000000</v>
      </c>
      <c r="M2122" s="1">
        <v>4600000</v>
      </c>
      <c r="N2122" s="1" t="s">
        <v>21</v>
      </c>
      <c r="O2122" s="1">
        <f>Cleaned_Data[[#This Row],[ loan_amount]]-Cleaned_Data[[#This Row],[ bank_asset_value]]</f>
        <v>2600000</v>
      </c>
      <c r="P2122" s="1">
        <f>Cleaned_Data[[#This Row],[ loan_amount]]</f>
        <v>7200000</v>
      </c>
      <c r="Q2122" s="1" t="str">
        <f t="shared" si="133"/>
        <v>700–799</v>
      </c>
      <c r="R2122" s="1">
        <f>Cleaned_Data[[#This Row],[ residential_assets_value]]+Cleaned_Data[[#This Row],[ commercial_assets_value]]+Cleaned_Data[[#This Row],[ luxury_assets_value]]</f>
        <v>14800000</v>
      </c>
      <c r="S2122" s="1">
        <f>Cleaned_Data[[#This Row],[ income_annum]]+Cleaned_Data[[#This Row],[ residential_assets_value]]+Cleaned_Data[[#This Row],[ commercial_assets_value]]+Cleaned_Data[[#This Row],[ luxury_assets_value]]</f>
        <v>18000000</v>
      </c>
      <c r="T2122" s="1" t="str">
        <f t="shared" si="134"/>
        <v>1–2 Cr</v>
      </c>
      <c r="U2122" s="12">
        <f t="shared" si="135"/>
        <v>1200000</v>
      </c>
      <c r="V2122" s="1" t="str">
        <f>IF(Cleaned_Data[[#This Row],[EMI_Estimate]]&lt;50000, "50K", IF(Cleaned_Data[[#This Row],[EMI_Estimate]]&lt;100000, "50K-1L", IF(Cleaned_Data[[#This Row],[EMI_Estimate]]&lt;150000, "1L-1.5L", IF(Cleaned_Data[[#This Row],[EMI_Estimate]]&lt;200000,"1.5-2L", "&gt;2L"))))</f>
        <v>&gt;2L</v>
      </c>
    </row>
    <row r="2123" spans="1:22" x14ac:dyDescent="0.35">
      <c r="A2123">
        <v>2122</v>
      </c>
      <c r="B2123">
        <v>0</v>
      </c>
      <c r="C2123" t="s">
        <v>22</v>
      </c>
      <c r="D2123" t="s">
        <v>20</v>
      </c>
      <c r="E2123">
        <v>6300000</v>
      </c>
      <c r="F2123" t="str">
        <f t="shared" si="132"/>
        <v>&gt;20 Lakh</v>
      </c>
      <c r="G2123">
        <v>13300000</v>
      </c>
      <c r="H2123">
        <v>2</v>
      </c>
      <c r="I2123">
        <v>666</v>
      </c>
      <c r="J2123" s="1">
        <v>8800000</v>
      </c>
      <c r="K2123" s="1">
        <v>4000000</v>
      </c>
      <c r="L2123" s="1">
        <v>14200000</v>
      </c>
      <c r="M2123" s="1">
        <v>4900000</v>
      </c>
      <c r="N2123" s="1" t="s">
        <v>21</v>
      </c>
      <c r="O2123" s="1">
        <f>Cleaned_Data[[#This Row],[ loan_amount]]-Cleaned_Data[[#This Row],[ bank_asset_value]]</f>
        <v>8400000</v>
      </c>
      <c r="P2123" s="1">
        <f>Cleaned_Data[[#This Row],[ loan_amount]]</f>
        <v>13300000</v>
      </c>
      <c r="Q2123" s="1" t="str">
        <f t="shared" si="133"/>
        <v>600–699</v>
      </c>
      <c r="R2123" s="1">
        <f>Cleaned_Data[[#This Row],[ residential_assets_value]]+Cleaned_Data[[#This Row],[ commercial_assets_value]]+Cleaned_Data[[#This Row],[ luxury_assets_value]]</f>
        <v>27000000</v>
      </c>
      <c r="S2123" s="1">
        <f>Cleaned_Data[[#This Row],[ income_annum]]+Cleaned_Data[[#This Row],[ residential_assets_value]]+Cleaned_Data[[#This Row],[ commercial_assets_value]]+Cleaned_Data[[#This Row],[ luxury_assets_value]]</f>
        <v>33300000</v>
      </c>
      <c r="T2123" s="1" t="str">
        <f t="shared" si="134"/>
        <v>3–4 Cr</v>
      </c>
      <c r="U2123" s="12">
        <f t="shared" si="135"/>
        <v>6650000</v>
      </c>
      <c r="V2123" s="1" t="str">
        <f>IF(Cleaned_Data[[#This Row],[EMI_Estimate]]&lt;50000, "50K", IF(Cleaned_Data[[#This Row],[EMI_Estimate]]&lt;100000, "50K-1L", IF(Cleaned_Data[[#This Row],[EMI_Estimate]]&lt;150000, "1L-1.5L", IF(Cleaned_Data[[#This Row],[EMI_Estimate]]&lt;200000,"1.5-2L", "&gt;2L"))))</f>
        <v>&gt;2L</v>
      </c>
    </row>
    <row r="2124" spans="1:22" x14ac:dyDescent="0.35">
      <c r="A2124">
        <v>2123</v>
      </c>
      <c r="B2124">
        <v>2</v>
      </c>
      <c r="C2124" t="s">
        <v>19</v>
      </c>
      <c r="D2124" t="s">
        <v>20</v>
      </c>
      <c r="E2124">
        <v>4700000</v>
      </c>
      <c r="F2124" t="str">
        <f t="shared" si="132"/>
        <v>&gt;20 Lakh</v>
      </c>
      <c r="G2124">
        <v>17700000</v>
      </c>
      <c r="H2124">
        <v>14</v>
      </c>
      <c r="I2124">
        <v>675</v>
      </c>
      <c r="J2124" s="1">
        <v>5800000</v>
      </c>
      <c r="K2124" s="1">
        <v>7200000</v>
      </c>
      <c r="L2124" s="1">
        <v>13100000</v>
      </c>
      <c r="M2124" s="1">
        <v>6500000</v>
      </c>
      <c r="N2124" s="1" t="s">
        <v>21</v>
      </c>
      <c r="O2124" s="1">
        <f>Cleaned_Data[[#This Row],[ loan_amount]]-Cleaned_Data[[#This Row],[ bank_asset_value]]</f>
        <v>11200000</v>
      </c>
      <c r="P2124" s="1">
        <f>Cleaned_Data[[#This Row],[ loan_amount]]</f>
        <v>17700000</v>
      </c>
      <c r="Q2124" s="1" t="str">
        <f t="shared" si="133"/>
        <v>600–699</v>
      </c>
      <c r="R2124" s="1">
        <f>Cleaned_Data[[#This Row],[ residential_assets_value]]+Cleaned_Data[[#This Row],[ commercial_assets_value]]+Cleaned_Data[[#This Row],[ luxury_assets_value]]</f>
        <v>26100000</v>
      </c>
      <c r="S2124" s="1">
        <f>Cleaned_Data[[#This Row],[ income_annum]]+Cleaned_Data[[#This Row],[ residential_assets_value]]+Cleaned_Data[[#This Row],[ commercial_assets_value]]+Cleaned_Data[[#This Row],[ luxury_assets_value]]</f>
        <v>30800000</v>
      </c>
      <c r="T2124" s="1" t="str">
        <f t="shared" si="134"/>
        <v>3–4 Cr</v>
      </c>
      <c r="U2124" s="12">
        <f t="shared" si="135"/>
        <v>1264286</v>
      </c>
      <c r="V2124" s="1" t="str">
        <f>IF(Cleaned_Data[[#This Row],[EMI_Estimate]]&lt;50000, "50K", IF(Cleaned_Data[[#This Row],[EMI_Estimate]]&lt;100000, "50K-1L", IF(Cleaned_Data[[#This Row],[EMI_Estimate]]&lt;150000, "1L-1.5L", IF(Cleaned_Data[[#This Row],[EMI_Estimate]]&lt;200000,"1.5-2L", "&gt;2L"))))</f>
        <v>&gt;2L</v>
      </c>
    </row>
    <row r="2125" spans="1:22" x14ac:dyDescent="0.35">
      <c r="A2125">
        <v>2124</v>
      </c>
      <c r="B2125">
        <v>0</v>
      </c>
      <c r="C2125" t="s">
        <v>19</v>
      </c>
      <c r="D2125" t="s">
        <v>20</v>
      </c>
      <c r="E2125">
        <v>4100000</v>
      </c>
      <c r="F2125" t="str">
        <f t="shared" si="132"/>
        <v>&gt;20 Lakh</v>
      </c>
      <c r="G2125">
        <v>15400000</v>
      </c>
      <c r="H2125">
        <v>16</v>
      </c>
      <c r="I2125">
        <v>304</v>
      </c>
      <c r="J2125" s="1">
        <v>3000000</v>
      </c>
      <c r="K2125" s="1">
        <v>5200000</v>
      </c>
      <c r="L2125" s="1">
        <v>16200000</v>
      </c>
      <c r="M2125" s="1">
        <v>3100000</v>
      </c>
      <c r="N2125" s="1" t="s">
        <v>24</v>
      </c>
      <c r="O2125" s="1">
        <f>Cleaned_Data[[#This Row],[ loan_amount]]-Cleaned_Data[[#This Row],[ bank_asset_value]]</f>
        <v>12300000</v>
      </c>
      <c r="P2125" s="1">
        <f>Cleaned_Data[[#This Row],[ loan_amount]]</f>
        <v>15400000</v>
      </c>
      <c r="Q2125" s="1" t="str">
        <f t="shared" si="133"/>
        <v>300–499</v>
      </c>
      <c r="R2125" s="1">
        <f>Cleaned_Data[[#This Row],[ residential_assets_value]]+Cleaned_Data[[#This Row],[ commercial_assets_value]]+Cleaned_Data[[#This Row],[ luxury_assets_value]]</f>
        <v>24400000</v>
      </c>
      <c r="S2125" s="1">
        <f>Cleaned_Data[[#This Row],[ income_annum]]+Cleaned_Data[[#This Row],[ residential_assets_value]]+Cleaned_Data[[#This Row],[ commercial_assets_value]]+Cleaned_Data[[#This Row],[ luxury_assets_value]]</f>
        <v>28500000</v>
      </c>
      <c r="T2125" s="1" t="str">
        <f t="shared" si="134"/>
        <v>2–3 Cr</v>
      </c>
      <c r="U2125" s="12">
        <f t="shared" si="135"/>
        <v>962500</v>
      </c>
      <c r="V2125" s="1" t="str">
        <f>IF(Cleaned_Data[[#This Row],[EMI_Estimate]]&lt;50000, "50K", IF(Cleaned_Data[[#This Row],[EMI_Estimate]]&lt;100000, "50K-1L", IF(Cleaned_Data[[#This Row],[EMI_Estimate]]&lt;150000, "1L-1.5L", IF(Cleaned_Data[[#This Row],[EMI_Estimate]]&lt;200000,"1.5-2L", "&gt;2L"))))</f>
        <v>&gt;2L</v>
      </c>
    </row>
    <row r="2126" spans="1:22" x14ac:dyDescent="0.35">
      <c r="A2126">
        <v>2125</v>
      </c>
      <c r="B2126">
        <v>5</v>
      </c>
      <c r="C2126" t="s">
        <v>19</v>
      </c>
      <c r="D2126" t="s">
        <v>23</v>
      </c>
      <c r="E2126">
        <v>7100000</v>
      </c>
      <c r="F2126" t="str">
        <f t="shared" si="132"/>
        <v>&gt;20 Lakh</v>
      </c>
      <c r="G2126">
        <v>15500000</v>
      </c>
      <c r="H2126">
        <v>4</v>
      </c>
      <c r="I2126">
        <v>474</v>
      </c>
      <c r="J2126" s="1">
        <v>7600000</v>
      </c>
      <c r="K2126" s="1">
        <v>9000000</v>
      </c>
      <c r="L2126" s="1">
        <v>22400000</v>
      </c>
      <c r="M2126" s="1">
        <v>9400000</v>
      </c>
      <c r="N2126" s="1" t="s">
        <v>24</v>
      </c>
      <c r="O2126" s="1">
        <f>Cleaned_Data[[#This Row],[ loan_amount]]-Cleaned_Data[[#This Row],[ bank_asset_value]]</f>
        <v>6100000</v>
      </c>
      <c r="P2126" s="1">
        <f>Cleaned_Data[[#This Row],[ loan_amount]]</f>
        <v>15500000</v>
      </c>
      <c r="Q2126" s="1" t="str">
        <f t="shared" si="133"/>
        <v>300–499</v>
      </c>
      <c r="R2126" s="1">
        <f>Cleaned_Data[[#This Row],[ residential_assets_value]]+Cleaned_Data[[#This Row],[ commercial_assets_value]]+Cleaned_Data[[#This Row],[ luxury_assets_value]]</f>
        <v>39000000</v>
      </c>
      <c r="S2126" s="1">
        <f>Cleaned_Data[[#This Row],[ income_annum]]+Cleaned_Data[[#This Row],[ residential_assets_value]]+Cleaned_Data[[#This Row],[ commercial_assets_value]]+Cleaned_Data[[#This Row],[ luxury_assets_value]]</f>
        <v>46100000</v>
      </c>
      <c r="T2126" s="1" t="str">
        <f t="shared" si="134"/>
        <v>&gt;4 Cr</v>
      </c>
      <c r="U2126" s="12">
        <f t="shared" si="135"/>
        <v>3875000</v>
      </c>
      <c r="V2126" s="1" t="str">
        <f>IF(Cleaned_Data[[#This Row],[EMI_Estimate]]&lt;50000, "50K", IF(Cleaned_Data[[#This Row],[EMI_Estimate]]&lt;100000, "50K-1L", IF(Cleaned_Data[[#This Row],[EMI_Estimate]]&lt;150000, "1L-1.5L", IF(Cleaned_Data[[#This Row],[EMI_Estimate]]&lt;200000,"1.5-2L", "&gt;2L"))))</f>
        <v>&gt;2L</v>
      </c>
    </row>
    <row r="2127" spans="1:22" x14ac:dyDescent="0.35">
      <c r="A2127">
        <v>2126</v>
      </c>
      <c r="B2127">
        <v>4</v>
      </c>
      <c r="C2127" t="s">
        <v>19</v>
      </c>
      <c r="D2127" t="s">
        <v>23</v>
      </c>
      <c r="E2127">
        <v>4900000</v>
      </c>
      <c r="F2127" t="str">
        <f t="shared" si="132"/>
        <v>&gt;20 Lakh</v>
      </c>
      <c r="G2127">
        <v>10200000</v>
      </c>
      <c r="H2127">
        <v>18</v>
      </c>
      <c r="I2127">
        <v>370</v>
      </c>
      <c r="J2127" s="1">
        <v>10900000</v>
      </c>
      <c r="K2127" s="1">
        <v>2200000</v>
      </c>
      <c r="L2127" s="1">
        <v>13700000</v>
      </c>
      <c r="M2127" s="1">
        <v>6600000</v>
      </c>
      <c r="N2127" s="1" t="s">
        <v>24</v>
      </c>
      <c r="O2127" s="1">
        <f>Cleaned_Data[[#This Row],[ loan_amount]]-Cleaned_Data[[#This Row],[ bank_asset_value]]</f>
        <v>3600000</v>
      </c>
      <c r="P2127" s="1">
        <f>Cleaned_Data[[#This Row],[ loan_amount]]</f>
        <v>10200000</v>
      </c>
      <c r="Q2127" s="1" t="str">
        <f t="shared" si="133"/>
        <v>300–499</v>
      </c>
      <c r="R2127" s="1">
        <f>Cleaned_Data[[#This Row],[ residential_assets_value]]+Cleaned_Data[[#This Row],[ commercial_assets_value]]+Cleaned_Data[[#This Row],[ luxury_assets_value]]</f>
        <v>26800000</v>
      </c>
      <c r="S2127" s="1">
        <f>Cleaned_Data[[#This Row],[ income_annum]]+Cleaned_Data[[#This Row],[ residential_assets_value]]+Cleaned_Data[[#This Row],[ commercial_assets_value]]+Cleaned_Data[[#This Row],[ luxury_assets_value]]</f>
        <v>31700000</v>
      </c>
      <c r="T2127" s="1" t="str">
        <f t="shared" si="134"/>
        <v>3–4 Cr</v>
      </c>
      <c r="U2127" s="12">
        <f t="shared" si="135"/>
        <v>566667</v>
      </c>
      <c r="V2127" s="1" t="str">
        <f>IF(Cleaned_Data[[#This Row],[EMI_Estimate]]&lt;50000, "50K", IF(Cleaned_Data[[#This Row],[EMI_Estimate]]&lt;100000, "50K-1L", IF(Cleaned_Data[[#This Row],[EMI_Estimate]]&lt;150000, "1L-1.5L", IF(Cleaned_Data[[#This Row],[EMI_Estimate]]&lt;200000,"1.5-2L", "&gt;2L"))))</f>
        <v>&gt;2L</v>
      </c>
    </row>
    <row r="2128" spans="1:22" x14ac:dyDescent="0.35">
      <c r="A2128">
        <v>2127</v>
      </c>
      <c r="B2128">
        <v>4</v>
      </c>
      <c r="C2128" t="s">
        <v>19</v>
      </c>
      <c r="D2128" t="s">
        <v>20</v>
      </c>
      <c r="E2128">
        <v>5600000</v>
      </c>
      <c r="F2128" t="str">
        <f t="shared" si="132"/>
        <v>&gt;20 Lakh</v>
      </c>
      <c r="G2128">
        <v>20300000</v>
      </c>
      <c r="H2128">
        <v>20</v>
      </c>
      <c r="I2128">
        <v>596</v>
      </c>
      <c r="J2128" s="1">
        <v>5100000</v>
      </c>
      <c r="K2128" s="1">
        <v>10900000</v>
      </c>
      <c r="L2128" s="1">
        <v>12700000</v>
      </c>
      <c r="M2128" s="1">
        <v>7900000</v>
      </c>
      <c r="N2128" s="1" t="s">
        <v>21</v>
      </c>
      <c r="O2128" s="1">
        <f>Cleaned_Data[[#This Row],[ loan_amount]]-Cleaned_Data[[#This Row],[ bank_asset_value]]</f>
        <v>12400000</v>
      </c>
      <c r="P2128" s="1">
        <f>Cleaned_Data[[#This Row],[ loan_amount]]</f>
        <v>20300000</v>
      </c>
      <c r="Q2128" s="1" t="str">
        <f t="shared" si="133"/>
        <v>500–599</v>
      </c>
      <c r="R2128" s="1">
        <f>Cleaned_Data[[#This Row],[ residential_assets_value]]+Cleaned_Data[[#This Row],[ commercial_assets_value]]+Cleaned_Data[[#This Row],[ luxury_assets_value]]</f>
        <v>28700000</v>
      </c>
      <c r="S2128" s="1">
        <f>Cleaned_Data[[#This Row],[ income_annum]]+Cleaned_Data[[#This Row],[ residential_assets_value]]+Cleaned_Data[[#This Row],[ commercial_assets_value]]+Cleaned_Data[[#This Row],[ luxury_assets_value]]</f>
        <v>34300000</v>
      </c>
      <c r="T2128" s="1" t="str">
        <f t="shared" si="134"/>
        <v>3–4 Cr</v>
      </c>
      <c r="U2128" s="12">
        <f t="shared" si="135"/>
        <v>1015000</v>
      </c>
      <c r="V2128" s="1" t="str">
        <f>IF(Cleaned_Data[[#This Row],[EMI_Estimate]]&lt;50000, "50K", IF(Cleaned_Data[[#This Row],[EMI_Estimate]]&lt;100000, "50K-1L", IF(Cleaned_Data[[#This Row],[EMI_Estimate]]&lt;150000, "1L-1.5L", IF(Cleaned_Data[[#This Row],[EMI_Estimate]]&lt;200000,"1.5-2L", "&gt;2L"))))</f>
        <v>&gt;2L</v>
      </c>
    </row>
    <row r="2129" spans="1:22" x14ac:dyDescent="0.35">
      <c r="A2129">
        <v>2128</v>
      </c>
      <c r="B2129">
        <v>4</v>
      </c>
      <c r="C2129" t="s">
        <v>19</v>
      </c>
      <c r="D2129" t="s">
        <v>20</v>
      </c>
      <c r="E2129">
        <v>3400000</v>
      </c>
      <c r="F2129" t="str">
        <f t="shared" si="132"/>
        <v>&gt;20 Lakh</v>
      </c>
      <c r="G2129">
        <v>8300000</v>
      </c>
      <c r="H2129">
        <v>2</v>
      </c>
      <c r="I2129">
        <v>567</v>
      </c>
      <c r="J2129" s="1">
        <v>5700000</v>
      </c>
      <c r="K2129" s="1">
        <v>1900000</v>
      </c>
      <c r="L2129" s="1">
        <v>10200000</v>
      </c>
      <c r="M2129" s="1">
        <v>2700000</v>
      </c>
      <c r="N2129" s="1" t="s">
        <v>21</v>
      </c>
      <c r="O2129" s="1">
        <f>Cleaned_Data[[#This Row],[ loan_amount]]-Cleaned_Data[[#This Row],[ bank_asset_value]]</f>
        <v>5600000</v>
      </c>
      <c r="P2129" s="1">
        <f>Cleaned_Data[[#This Row],[ loan_amount]]</f>
        <v>8300000</v>
      </c>
      <c r="Q2129" s="1" t="str">
        <f t="shared" si="133"/>
        <v>500–599</v>
      </c>
      <c r="R2129" s="1">
        <f>Cleaned_Data[[#This Row],[ residential_assets_value]]+Cleaned_Data[[#This Row],[ commercial_assets_value]]+Cleaned_Data[[#This Row],[ luxury_assets_value]]</f>
        <v>17800000</v>
      </c>
      <c r="S2129" s="1">
        <f>Cleaned_Data[[#This Row],[ income_annum]]+Cleaned_Data[[#This Row],[ residential_assets_value]]+Cleaned_Data[[#This Row],[ commercial_assets_value]]+Cleaned_Data[[#This Row],[ luxury_assets_value]]</f>
        <v>21200000</v>
      </c>
      <c r="T2129" s="1" t="str">
        <f t="shared" si="134"/>
        <v>2–3 Cr</v>
      </c>
      <c r="U2129" s="12">
        <f t="shared" si="135"/>
        <v>4150000</v>
      </c>
      <c r="V2129" s="1" t="str">
        <f>IF(Cleaned_Data[[#This Row],[EMI_Estimate]]&lt;50000, "50K", IF(Cleaned_Data[[#This Row],[EMI_Estimate]]&lt;100000, "50K-1L", IF(Cleaned_Data[[#This Row],[EMI_Estimate]]&lt;150000, "1L-1.5L", IF(Cleaned_Data[[#This Row],[EMI_Estimate]]&lt;200000,"1.5-2L", "&gt;2L"))))</f>
        <v>&gt;2L</v>
      </c>
    </row>
    <row r="2130" spans="1:22" x14ac:dyDescent="0.35">
      <c r="A2130">
        <v>2129</v>
      </c>
      <c r="B2130">
        <v>3</v>
      </c>
      <c r="C2130" t="s">
        <v>22</v>
      </c>
      <c r="D2130" t="s">
        <v>20</v>
      </c>
      <c r="E2130">
        <v>4500000</v>
      </c>
      <c r="F2130" t="str">
        <f t="shared" si="132"/>
        <v>&gt;20 Lakh</v>
      </c>
      <c r="G2130">
        <v>16100000</v>
      </c>
      <c r="H2130">
        <v>16</v>
      </c>
      <c r="I2130">
        <v>671</v>
      </c>
      <c r="J2130" s="1">
        <v>10500000</v>
      </c>
      <c r="K2130" s="1">
        <v>3600000</v>
      </c>
      <c r="L2130" s="1">
        <v>12400000</v>
      </c>
      <c r="M2130" s="1">
        <v>5800000</v>
      </c>
      <c r="N2130" s="1" t="s">
        <v>21</v>
      </c>
      <c r="O2130" s="1">
        <f>Cleaned_Data[[#This Row],[ loan_amount]]-Cleaned_Data[[#This Row],[ bank_asset_value]]</f>
        <v>10300000</v>
      </c>
      <c r="P2130" s="1">
        <f>Cleaned_Data[[#This Row],[ loan_amount]]</f>
        <v>16100000</v>
      </c>
      <c r="Q2130" s="1" t="str">
        <f t="shared" si="133"/>
        <v>600–699</v>
      </c>
      <c r="R2130" s="1">
        <f>Cleaned_Data[[#This Row],[ residential_assets_value]]+Cleaned_Data[[#This Row],[ commercial_assets_value]]+Cleaned_Data[[#This Row],[ luxury_assets_value]]</f>
        <v>26500000</v>
      </c>
      <c r="S2130" s="1">
        <f>Cleaned_Data[[#This Row],[ income_annum]]+Cleaned_Data[[#This Row],[ residential_assets_value]]+Cleaned_Data[[#This Row],[ commercial_assets_value]]+Cleaned_Data[[#This Row],[ luxury_assets_value]]</f>
        <v>31000000</v>
      </c>
      <c r="T2130" s="1" t="str">
        <f t="shared" si="134"/>
        <v>3–4 Cr</v>
      </c>
      <c r="U2130" s="12">
        <f t="shared" si="135"/>
        <v>1006250</v>
      </c>
      <c r="V2130" s="1" t="str">
        <f>IF(Cleaned_Data[[#This Row],[EMI_Estimate]]&lt;50000, "50K", IF(Cleaned_Data[[#This Row],[EMI_Estimate]]&lt;100000, "50K-1L", IF(Cleaned_Data[[#This Row],[EMI_Estimate]]&lt;150000, "1L-1.5L", IF(Cleaned_Data[[#This Row],[EMI_Estimate]]&lt;200000,"1.5-2L", "&gt;2L"))))</f>
        <v>&gt;2L</v>
      </c>
    </row>
    <row r="2131" spans="1:22" x14ac:dyDescent="0.35">
      <c r="A2131">
        <v>2130</v>
      </c>
      <c r="B2131">
        <v>2</v>
      </c>
      <c r="C2131" t="s">
        <v>19</v>
      </c>
      <c r="D2131" t="s">
        <v>20</v>
      </c>
      <c r="E2131">
        <v>300000</v>
      </c>
      <c r="F2131" t="str">
        <f t="shared" si="132"/>
        <v>&lt;5 Lakh</v>
      </c>
      <c r="G2131">
        <v>800000</v>
      </c>
      <c r="H2131">
        <v>18</v>
      </c>
      <c r="I2131">
        <v>819</v>
      </c>
      <c r="J2131" s="1">
        <v>300000</v>
      </c>
      <c r="K2131" s="1">
        <v>300000</v>
      </c>
      <c r="L2131" s="1">
        <v>900000</v>
      </c>
      <c r="M2131" s="1">
        <v>400000</v>
      </c>
      <c r="N2131" s="1" t="s">
        <v>21</v>
      </c>
      <c r="O2131" s="1">
        <f>Cleaned_Data[[#This Row],[ loan_amount]]-Cleaned_Data[[#This Row],[ bank_asset_value]]</f>
        <v>400000</v>
      </c>
      <c r="P2131" s="1">
        <f>Cleaned_Data[[#This Row],[ loan_amount]]</f>
        <v>800000</v>
      </c>
      <c r="Q2131" s="1" t="str">
        <f t="shared" si="133"/>
        <v>800+</v>
      </c>
      <c r="R2131" s="1">
        <f>Cleaned_Data[[#This Row],[ residential_assets_value]]+Cleaned_Data[[#This Row],[ commercial_assets_value]]+Cleaned_Data[[#This Row],[ luxury_assets_value]]</f>
        <v>1500000</v>
      </c>
      <c r="S2131" s="1">
        <f>Cleaned_Data[[#This Row],[ income_annum]]+Cleaned_Data[[#This Row],[ residential_assets_value]]+Cleaned_Data[[#This Row],[ commercial_assets_value]]+Cleaned_Data[[#This Row],[ luxury_assets_value]]</f>
        <v>1800000</v>
      </c>
      <c r="T2131" s="1" t="str">
        <f t="shared" si="134"/>
        <v>&lt;1 Cr</v>
      </c>
      <c r="U2131" s="12">
        <f t="shared" si="135"/>
        <v>44444</v>
      </c>
      <c r="V2131" s="1" t="str">
        <f>IF(Cleaned_Data[[#This Row],[EMI_Estimate]]&lt;50000, "50K", IF(Cleaned_Data[[#This Row],[EMI_Estimate]]&lt;100000, "50K-1L", IF(Cleaned_Data[[#This Row],[EMI_Estimate]]&lt;150000, "1L-1.5L", IF(Cleaned_Data[[#This Row],[EMI_Estimate]]&lt;200000,"1.5-2L", "&gt;2L"))))</f>
        <v>50K</v>
      </c>
    </row>
    <row r="2132" spans="1:22" x14ac:dyDescent="0.35">
      <c r="A2132">
        <v>2131</v>
      </c>
      <c r="B2132">
        <v>5</v>
      </c>
      <c r="C2132" t="s">
        <v>22</v>
      </c>
      <c r="D2132" t="s">
        <v>23</v>
      </c>
      <c r="E2132">
        <v>7600000</v>
      </c>
      <c r="F2132" t="str">
        <f t="shared" si="132"/>
        <v>&gt;20 Lakh</v>
      </c>
      <c r="G2132">
        <v>23000000</v>
      </c>
      <c r="H2132">
        <v>10</v>
      </c>
      <c r="I2132">
        <v>829</v>
      </c>
      <c r="J2132" s="1">
        <v>3100000</v>
      </c>
      <c r="K2132" s="1">
        <v>7300000</v>
      </c>
      <c r="L2132" s="1">
        <v>17600000</v>
      </c>
      <c r="M2132" s="1">
        <v>7300000</v>
      </c>
      <c r="N2132" s="1" t="s">
        <v>21</v>
      </c>
      <c r="O2132" s="1">
        <f>Cleaned_Data[[#This Row],[ loan_amount]]-Cleaned_Data[[#This Row],[ bank_asset_value]]</f>
        <v>15700000</v>
      </c>
      <c r="P2132" s="1">
        <f>Cleaned_Data[[#This Row],[ loan_amount]]</f>
        <v>23000000</v>
      </c>
      <c r="Q2132" s="1" t="str">
        <f t="shared" si="133"/>
        <v>800+</v>
      </c>
      <c r="R2132" s="1">
        <f>Cleaned_Data[[#This Row],[ residential_assets_value]]+Cleaned_Data[[#This Row],[ commercial_assets_value]]+Cleaned_Data[[#This Row],[ luxury_assets_value]]</f>
        <v>28000000</v>
      </c>
      <c r="S2132" s="1">
        <f>Cleaned_Data[[#This Row],[ income_annum]]+Cleaned_Data[[#This Row],[ residential_assets_value]]+Cleaned_Data[[#This Row],[ commercial_assets_value]]+Cleaned_Data[[#This Row],[ luxury_assets_value]]</f>
        <v>35600000</v>
      </c>
      <c r="T2132" s="1" t="str">
        <f t="shared" si="134"/>
        <v>3–4 Cr</v>
      </c>
      <c r="U2132" s="12">
        <f t="shared" si="135"/>
        <v>2300000</v>
      </c>
      <c r="V2132" s="1" t="str">
        <f>IF(Cleaned_Data[[#This Row],[EMI_Estimate]]&lt;50000, "50K", IF(Cleaned_Data[[#This Row],[EMI_Estimate]]&lt;100000, "50K-1L", IF(Cleaned_Data[[#This Row],[EMI_Estimate]]&lt;150000, "1L-1.5L", IF(Cleaned_Data[[#This Row],[EMI_Estimate]]&lt;200000,"1.5-2L", "&gt;2L"))))</f>
        <v>&gt;2L</v>
      </c>
    </row>
    <row r="2133" spans="1:22" x14ac:dyDescent="0.35">
      <c r="A2133">
        <v>2132</v>
      </c>
      <c r="B2133">
        <v>5</v>
      </c>
      <c r="C2133" t="s">
        <v>19</v>
      </c>
      <c r="D2133" t="s">
        <v>20</v>
      </c>
      <c r="E2133">
        <v>500000</v>
      </c>
      <c r="F2133" t="str">
        <f t="shared" si="132"/>
        <v>5-10 Lakh</v>
      </c>
      <c r="G2133">
        <v>1200000</v>
      </c>
      <c r="H2133">
        <v>12</v>
      </c>
      <c r="I2133">
        <v>454</v>
      </c>
      <c r="J2133" s="1">
        <v>1400000</v>
      </c>
      <c r="K2133" s="1">
        <v>500000</v>
      </c>
      <c r="L2133" s="1">
        <v>1000000</v>
      </c>
      <c r="M2133" s="1">
        <v>300000</v>
      </c>
      <c r="N2133" s="1" t="s">
        <v>24</v>
      </c>
      <c r="O2133" s="1">
        <f>Cleaned_Data[[#This Row],[ loan_amount]]-Cleaned_Data[[#This Row],[ bank_asset_value]]</f>
        <v>900000</v>
      </c>
      <c r="P2133" s="1">
        <f>Cleaned_Data[[#This Row],[ loan_amount]]</f>
        <v>1200000</v>
      </c>
      <c r="Q2133" s="1" t="str">
        <f t="shared" si="133"/>
        <v>300–499</v>
      </c>
      <c r="R2133" s="1">
        <f>Cleaned_Data[[#This Row],[ residential_assets_value]]+Cleaned_Data[[#This Row],[ commercial_assets_value]]+Cleaned_Data[[#This Row],[ luxury_assets_value]]</f>
        <v>2900000</v>
      </c>
      <c r="S2133" s="1">
        <f>Cleaned_Data[[#This Row],[ income_annum]]+Cleaned_Data[[#This Row],[ residential_assets_value]]+Cleaned_Data[[#This Row],[ commercial_assets_value]]+Cleaned_Data[[#This Row],[ luxury_assets_value]]</f>
        <v>3400000</v>
      </c>
      <c r="T2133" s="1" t="str">
        <f t="shared" si="134"/>
        <v>&lt;1 Cr</v>
      </c>
      <c r="U2133" s="12">
        <f t="shared" si="135"/>
        <v>100000</v>
      </c>
      <c r="V2133" s="1" t="str">
        <f>IF(Cleaned_Data[[#This Row],[EMI_Estimate]]&lt;50000, "50K", IF(Cleaned_Data[[#This Row],[EMI_Estimate]]&lt;100000, "50K-1L", IF(Cleaned_Data[[#This Row],[EMI_Estimate]]&lt;150000, "1L-1.5L", IF(Cleaned_Data[[#This Row],[EMI_Estimate]]&lt;200000,"1.5-2L", "&gt;2L"))))</f>
        <v>1L-1.5L</v>
      </c>
    </row>
    <row r="2134" spans="1:22" x14ac:dyDescent="0.35">
      <c r="A2134">
        <v>2133</v>
      </c>
      <c r="B2134">
        <v>0</v>
      </c>
      <c r="C2134" t="s">
        <v>19</v>
      </c>
      <c r="D2134" t="s">
        <v>23</v>
      </c>
      <c r="E2134">
        <v>5900000</v>
      </c>
      <c r="F2134" t="str">
        <f t="shared" si="132"/>
        <v>&gt;20 Lakh</v>
      </c>
      <c r="G2134">
        <v>15200000</v>
      </c>
      <c r="H2134">
        <v>16</v>
      </c>
      <c r="I2134">
        <v>399</v>
      </c>
      <c r="J2134" s="1">
        <v>15200000</v>
      </c>
      <c r="K2134" s="1">
        <v>3200000</v>
      </c>
      <c r="L2134" s="1">
        <v>12200000</v>
      </c>
      <c r="M2134" s="1">
        <v>6500000</v>
      </c>
      <c r="N2134" s="1" t="s">
        <v>24</v>
      </c>
      <c r="O2134" s="1">
        <f>Cleaned_Data[[#This Row],[ loan_amount]]-Cleaned_Data[[#This Row],[ bank_asset_value]]</f>
        <v>8700000</v>
      </c>
      <c r="P2134" s="1">
        <f>Cleaned_Data[[#This Row],[ loan_amount]]</f>
        <v>15200000</v>
      </c>
      <c r="Q2134" s="1" t="str">
        <f t="shared" si="133"/>
        <v>300–499</v>
      </c>
      <c r="R2134" s="1">
        <f>Cleaned_Data[[#This Row],[ residential_assets_value]]+Cleaned_Data[[#This Row],[ commercial_assets_value]]+Cleaned_Data[[#This Row],[ luxury_assets_value]]</f>
        <v>30600000</v>
      </c>
      <c r="S2134" s="1">
        <f>Cleaned_Data[[#This Row],[ income_annum]]+Cleaned_Data[[#This Row],[ residential_assets_value]]+Cleaned_Data[[#This Row],[ commercial_assets_value]]+Cleaned_Data[[#This Row],[ luxury_assets_value]]</f>
        <v>36500000</v>
      </c>
      <c r="T2134" s="1" t="str">
        <f t="shared" si="134"/>
        <v>3–4 Cr</v>
      </c>
      <c r="U2134" s="12">
        <f t="shared" si="135"/>
        <v>950000</v>
      </c>
      <c r="V2134" s="1" t="str">
        <f>IF(Cleaned_Data[[#This Row],[EMI_Estimate]]&lt;50000, "50K", IF(Cleaned_Data[[#This Row],[EMI_Estimate]]&lt;100000, "50K-1L", IF(Cleaned_Data[[#This Row],[EMI_Estimate]]&lt;150000, "1L-1.5L", IF(Cleaned_Data[[#This Row],[EMI_Estimate]]&lt;200000,"1.5-2L", "&gt;2L"))))</f>
        <v>&gt;2L</v>
      </c>
    </row>
    <row r="2135" spans="1:22" x14ac:dyDescent="0.35">
      <c r="A2135">
        <v>2134</v>
      </c>
      <c r="B2135">
        <v>0</v>
      </c>
      <c r="C2135" t="s">
        <v>19</v>
      </c>
      <c r="D2135" t="s">
        <v>20</v>
      </c>
      <c r="E2135">
        <v>7100000</v>
      </c>
      <c r="F2135" t="str">
        <f t="shared" si="132"/>
        <v>&gt;20 Lakh</v>
      </c>
      <c r="G2135">
        <v>20700000</v>
      </c>
      <c r="H2135">
        <v>10</v>
      </c>
      <c r="I2135">
        <v>784</v>
      </c>
      <c r="J2135" s="1">
        <v>9500000</v>
      </c>
      <c r="K2135" s="1">
        <v>11400000</v>
      </c>
      <c r="L2135" s="1">
        <v>27900000</v>
      </c>
      <c r="M2135" s="1">
        <v>8600000</v>
      </c>
      <c r="N2135" s="1" t="s">
        <v>21</v>
      </c>
      <c r="O2135" s="1">
        <f>Cleaned_Data[[#This Row],[ loan_amount]]-Cleaned_Data[[#This Row],[ bank_asset_value]]</f>
        <v>12100000</v>
      </c>
      <c r="P2135" s="1">
        <f>Cleaned_Data[[#This Row],[ loan_amount]]</f>
        <v>20700000</v>
      </c>
      <c r="Q2135" s="1" t="str">
        <f t="shared" si="133"/>
        <v>700–799</v>
      </c>
      <c r="R2135" s="1">
        <f>Cleaned_Data[[#This Row],[ residential_assets_value]]+Cleaned_Data[[#This Row],[ commercial_assets_value]]+Cleaned_Data[[#This Row],[ luxury_assets_value]]</f>
        <v>48800000</v>
      </c>
      <c r="S2135" s="1">
        <f>Cleaned_Data[[#This Row],[ income_annum]]+Cleaned_Data[[#This Row],[ residential_assets_value]]+Cleaned_Data[[#This Row],[ commercial_assets_value]]+Cleaned_Data[[#This Row],[ luxury_assets_value]]</f>
        <v>55900000</v>
      </c>
      <c r="T2135" s="1" t="str">
        <f t="shared" si="134"/>
        <v>&gt;4 Cr</v>
      </c>
      <c r="U2135" s="12">
        <f t="shared" si="135"/>
        <v>2070000</v>
      </c>
      <c r="V2135" s="1" t="str">
        <f>IF(Cleaned_Data[[#This Row],[EMI_Estimate]]&lt;50000, "50K", IF(Cleaned_Data[[#This Row],[EMI_Estimate]]&lt;100000, "50K-1L", IF(Cleaned_Data[[#This Row],[EMI_Estimate]]&lt;150000, "1L-1.5L", IF(Cleaned_Data[[#This Row],[EMI_Estimate]]&lt;200000,"1.5-2L", "&gt;2L"))))</f>
        <v>&gt;2L</v>
      </c>
    </row>
    <row r="2136" spans="1:22" x14ac:dyDescent="0.35">
      <c r="A2136">
        <v>2135</v>
      </c>
      <c r="B2136">
        <v>2</v>
      </c>
      <c r="C2136" t="s">
        <v>22</v>
      </c>
      <c r="D2136" t="s">
        <v>23</v>
      </c>
      <c r="E2136">
        <v>8500000</v>
      </c>
      <c r="F2136" t="str">
        <f t="shared" si="132"/>
        <v>&gt;20 Lakh</v>
      </c>
      <c r="G2136">
        <v>26900000</v>
      </c>
      <c r="H2136">
        <v>6</v>
      </c>
      <c r="I2136">
        <v>538</v>
      </c>
      <c r="J2136" s="1">
        <v>21300000</v>
      </c>
      <c r="K2136" s="1">
        <v>16400000</v>
      </c>
      <c r="L2136" s="1">
        <v>21500000</v>
      </c>
      <c r="M2136" s="1">
        <v>4600000</v>
      </c>
      <c r="N2136" s="1" t="s">
        <v>24</v>
      </c>
      <c r="O2136" s="1">
        <f>Cleaned_Data[[#This Row],[ loan_amount]]-Cleaned_Data[[#This Row],[ bank_asset_value]]</f>
        <v>22300000</v>
      </c>
      <c r="P2136" s="1">
        <f>Cleaned_Data[[#This Row],[ loan_amount]]</f>
        <v>26900000</v>
      </c>
      <c r="Q2136" s="1" t="str">
        <f t="shared" si="133"/>
        <v>500–599</v>
      </c>
      <c r="R2136" s="1">
        <f>Cleaned_Data[[#This Row],[ residential_assets_value]]+Cleaned_Data[[#This Row],[ commercial_assets_value]]+Cleaned_Data[[#This Row],[ luxury_assets_value]]</f>
        <v>59200000</v>
      </c>
      <c r="S2136" s="1">
        <f>Cleaned_Data[[#This Row],[ income_annum]]+Cleaned_Data[[#This Row],[ residential_assets_value]]+Cleaned_Data[[#This Row],[ commercial_assets_value]]+Cleaned_Data[[#This Row],[ luxury_assets_value]]</f>
        <v>67700000</v>
      </c>
      <c r="T2136" s="1" t="str">
        <f t="shared" si="134"/>
        <v>&gt;4 Cr</v>
      </c>
      <c r="U2136" s="12">
        <f t="shared" si="135"/>
        <v>4483333</v>
      </c>
      <c r="V2136" s="1" t="str">
        <f>IF(Cleaned_Data[[#This Row],[EMI_Estimate]]&lt;50000, "50K", IF(Cleaned_Data[[#This Row],[EMI_Estimate]]&lt;100000, "50K-1L", IF(Cleaned_Data[[#This Row],[EMI_Estimate]]&lt;150000, "1L-1.5L", IF(Cleaned_Data[[#This Row],[EMI_Estimate]]&lt;200000,"1.5-2L", "&gt;2L"))))</f>
        <v>&gt;2L</v>
      </c>
    </row>
    <row r="2137" spans="1:22" x14ac:dyDescent="0.35">
      <c r="A2137">
        <v>2136</v>
      </c>
      <c r="B2137">
        <v>0</v>
      </c>
      <c r="C2137" t="s">
        <v>19</v>
      </c>
      <c r="D2137" t="s">
        <v>23</v>
      </c>
      <c r="E2137">
        <v>6400000</v>
      </c>
      <c r="F2137" t="str">
        <f t="shared" si="132"/>
        <v>&gt;20 Lakh</v>
      </c>
      <c r="G2137">
        <v>16900000</v>
      </c>
      <c r="H2137">
        <v>16</v>
      </c>
      <c r="I2137">
        <v>759</v>
      </c>
      <c r="J2137" s="1">
        <v>16200000</v>
      </c>
      <c r="K2137" s="1">
        <v>7100000</v>
      </c>
      <c r="L2137" s="1">
        <v>15200000</v>
      </c>
      <c r="M2137" s="1">
        <v>3100000</v>
      </c>
      <c r="N2137" s="1" t="s">
        <v>21</v>
      </c>
      <c r="O2137" s="1">
        <f>Cleaned_Data[[#This Row],[ loan_amount]]-Cleaned_Data[[#This Row],[ bank_asset_value]]</f>
        <v>13800000</v>
      </c>
      <c r="P2137" s="1">
        <f>Cleaned_Data[[#This Row],[ loan_amount]]</f>
        <v>16900000</v>
      </c>
      <c r="Q2137" s="1" t="str">
        <f t="shared" si="133"/>
        <v>700–799</v>
      </c>
      <c r="R2137" s="1">
        <f>Cleaned_Data[[#This Row],[ residential_assets_value]]+Cleaned_Data[[#This Row],[ commercial_assets_value]]+Cleaned_Data[[#This Row],[ luxury_assets_value]]</f>
        <v>38500000</v>
      </c>
      <c r="S2137" s="1">
        <f>Cleaned_Data[[#This Row],[ income_annum]]+Cleaned_Data[[#This Row],[ residential_assets_value]]+Cleaned_Data[[#This Row],[ commercial_assets_value]]+Cleaned_Data[[#This Row],[ luxury_assets_value]]</f>
        <v>44900000</v>
      </c>
      <c r="T2137" s="1" t="str">
        <f t="shared" si="134"/>
        <v>&gt;4 Cr</v>
      </c>
      <c r="U2137" s="12">
        <f t="shared" si="135"/>
        <v>1056250</v>
      </c>
      <c r="V2137" s="1" t="str">
        <f>IF(Cleaned_Data[[#This Row],[EMI_Estimate]]&lt;50000, "50K", IF(Cleaned_Data[[#This Row],[EMI_Estimate]]&lt;100000, "50K-1L", IF(Cleaned_Data[[#This Row],[EMI_Estimate]]&lt;150000, "1L-1.5L", IF(Cleaned_Data[[#This Row],[EMI_Estimate]]&lt;200000,"1.5-2L", "&gt;2L"))))</f>
        <v>&gt;2L</v>
      </c>
    </row>
    <row r="2138" spans="1:22" x14ac:dyDescent="0.35">
      <c r="A2138">
        <v>2137</v>
      </c>
      <c r="B2138">
        <v>2</v>
      </c>
      <c r="C2138" t="s">
        <v>19</v>
      </c>
      <c r="D2138" t="s">
        <v>20</v>
      </c>
      <c r="E2138">
        <v>7100000</v>
      </c>
      <c r="F2138" t="str">
        <f t="shared" si="132"/>
        <v>&gt;20 Lakh</v>
      </c>
      <c r="G2138">
        <v>21400000</v>
      </c>
      <c r="H2138">
        <v>12</v>
      </c>
      <c r="I2138">
        <v>699</v>
      </c>
      <c r="J2138" s="1">
        <v>11400000</v>
      </c>
      <c r="K2138" s="1">
        <v>13400000</v>
      </c>
      <c r="L2138" s="1">
        <v>22600000</v>
      </c>
      <c r="M2138" s="1">
        <v>4800000</v>
      </c>
      <c r="N2138" s="1" t="s">
        <v>21</v>
      </c>
      <c r="O2138" s="1">
        <f>Cleaned_Data[[#This Row],[ loan_amount]]-Cleaned_Data[[#This Row],[ bank_asset_value]]</f>
        <v>16600000</v>
      </c>
      <c r="P2138" s="1">
        <f>Cleaned_Data[[#This Row],[ loan_amount]]</f>
        <v>21400000</v>
      </c>
      <c r="Q2138" s="1" t="str">
        <f t="shared" si="133"/>
        <v>600–699</v>
      </c>
      <c r="R2138" s="1">
        <f>Cleaned_Data[[#This Row],[ residential_assets_value]]+Cleaned_Data[[#This Row],[ commercial_assets_value]]+Cleaned_Data[[#This Row],[ luxury_assets_value]]</f>
        <v>47400000</v>
      </c>
      <c r="S2138" s="1">
        <f>Cleaned_Data[[#This Row],[ income_annum]]+Cleaned_Data[[#This Row],[ residential_assets_value]]+Cleaned_Data[[#This Row],[ commercial_assets_value]]+Cleaned_Data[[#This Row],[ luxury_assets_value]]</f>
        <v>54500000</v>
      </c>
      <c r="T2138" s="1" t="str">
        <f t="shared" si="134"/>
        <v>&gt;4 Cr</v>
      </c>
      <c r="U2138" s="12">
        <f t="shared" si="135"/>
        <v>1783333</v>
      </c>
      <c r="V2138" s="1" t="str">
        <f>IF(Cleaned_Data[[#This Row],[EMI_Estimate]]&lt;50000, "50K", IF(Cleaned_Data[[#This Row],[EMI_Estimate]]&lt;100000, "50K-1L", IF(Cleaned_Data[[#This Row],[EMI_Estimate]]&lt;150000, "1L-1.5L", IF(Cleaned_Data[[#This Row],[EMI_Estimate]]&lt;200000,"1.5-2L", "&gt;2L"))))</f>
        <v>&gt;2L</v>
      </c>
    </row>
    <row r="2139" spans="1:22" x14ac:dyDescent="0.35">
      <c r="A2139">
        <v>2138</v>
      </c>
      <c r="B2139">
        <v>5</v>
      </c>
      <c r="C2139" t="s">
        <v>22</v>
      </c>
      <c r="D2139" t="s">
        <v>20</v>
      </c>
      <c r="E2139">
        <v>1800000</v>
      </c>
      <c r="F2139" t="str">
        <f t="shared" si="132"/>
        <v>15-20 Lakh</v>
      </c>
      <c r="G2139">
        <v>5400000</v>
      </c>
      <c r="H2139">
        <v>14</v>
      </c>
      <c r="I2139">
        <v>347</v>
      </c>
      <c r="J2139" s="1">
        <v>3800000</v>
      </c>
      <c r="K2139" s="1">
        <v>1300000</v>
      </c>
      <c r="L2139" s="1">
        <v>4900000</v>
      </c>
      <c r="M2139" s="1">
        <v>1700000</v>
      </c>
      <c r="N2139" s="1" t="s">
        <v>24</v>
      </c>
      <c r="O2139" s="1">
        <f>Cleaned_Data[[#This Row],[ loan_amount]]-Cleaned_Data[[#This Row],[ bank_asset_value]]</f>
        <v>3700000</v>
      </c>
      <c r="P2139" s="1">
        <f>Cleaned_Data[[#This Row],[ loan_amount]]</f>
        <v>5400000</v>
      </c>
      <c r="Q2139" s="1" t="str">
        <f t="shared" si="133"/>
        <v>300–499</v>
      </c>
      <c r="R2139" s="1">
        <f>Cleaned_Data[[#This Row],[ residential_assets_value]]+Cleaned_Data[[#This Row],[ commercial_assets_value]]+Cleaned_Data[[#This Row],[ luxury_assets_value]]</f>
        <v>10000000</v>
      </c>
      <c r="S2139" s="1">
        <f>Cleaned_Data[[#This Row],[ income_annum]]+Cleaned_Data[[#This Row],[ residential_assets_value]]+Cleaned_Data[[#This Row],[ commercial_assets_value]]+Cleaned_Data[[#This Row],[ luxury_assets_value]]</f>
        <v>11800000</v>
      </c>
      <c r="T2139" s="1" t="str">
        <f t="shared" si="134"/>
        <v>1–2 Cr</v>
      </c>
      <c r="U2139" s="12">
        <f t="shared" si="135"/>
        <v>385714</v>
      </c>
      <c r="V2139" s="1" t="str">
        <f>IF(Cleaned_Data[[#This Row],[EMI_Estimate]]&lt;50000, "50K", IF(Cleaned_Data[[#This Row],[EMI_Estimate]]&lt;100000, "50K-1L", IF(Cleaned_Data[[#This Row],[EMI_Estimate]]&lt;150000, "1L-1.5L", IF(Cleaned_Data[[#This Row],[EMI_Estimate]]&lt;200000,"1.5-2L", "&gt;2L"))))</f>
        <v>&gt;2L</v>
      </c>
    </row>
    <row r="2140" spans="1:22" x14ac:dyDescent="0.35">
      <c r="A2140">
        <v>2139</v>
      </c>
      <c r="B2140">
        <v>3</v>
      </c>
      <c r="C2140" t="s">
        <v>22</v>
      </c>
      <c r="D2140" t="s">
        <v>23</v>
      </c>
      <c r="E2140">
        <v>6600000</v>
      </c>
      <c r="F2140" t="str">
        <f t="shared" si="132"/>
        <v>&gt;20 Lakh</v>
      </c>
      <c r="G2140">
        <v>25200000</v>
      </c>
      <c r="H2140">
        <v>20</v>
      </c>
      <c r="I2140">
        <v>598</v>
      </c>
      <c r="J2140" s="1">
        <v>13100000</v>
      </c>
      <c r="K2140" s="1">
        <v>3600000</v>
      </c>
      <c r="L2140" s="1">
        <v>20700000</v>
      </c>
      <c r="M2140" s="1">
        <v>8600000</v>
      </c>
      <c r="N2140" s="1" t="s">
        <v>21</v>
      </c>
      <c r="O2140" s="1">
        <f>Cleaned_Data[[#This Row],[ loan_amount]]-Cleaned_Data[[#This Row],[ bank_asset_value]]</f>
        <v>16600000</v>
      </c>
      <c r="P2140" s="1">
        <f>Cleaned_Data[[#This Row],[ loan_amount]]</f>
        <v>25200000</v>
      </c>
      <c r="Q2140" s="1" t="str">
        <f t="shared" si="133"/>
        <v>500–599</v>
      </c>
      <c r="R2140" s="1">
        <f>Cleaned_Data[[#This Row],[ residential_assets_value]]+Cleaned_Data[[#This Row],[ commercial_assets_value]]+Cleaned_Data[[#This Row],[ luxury_assets_value]]</f>
        <v>37400000</v>
      </c>
      <c r="S2140" s="1">
        <f>Cleaned_Data[[#This Row],[ income_annum]]+Cleaned_Data[[#This Row],[ residential_assets_value]]+Cleaned_Data[[#This Row],[ commercial_assets_value]]+Cleaned_Data[[#This Row],[ luxury_assets_value]]</f>
        <v>44000000</v>
      </c>
      <c r="T2140" s="1" t="str">
        <f t="shared" si="134"/>
        <v>&gt;4 Cr</v>
      </c>
      <c r="U2140" s="12">
        <f t="shared" si="135"/>
        <v>1260000</v>
      </c>
      <c r="V2140" s="1" t="str">
        <f>IF(Cleaned_Data[[#This Row],[EMI_Estimate]]&lt;50000, "50K", IF(Cleaned_Data[[#This Row],[EMI_Estimate]]&lt;100000, "50K-1L", IF(Cleaned_Data[[#This Row],[EMI_Estimate]]&lt;150000, "1L-1.5L", IF(Cleaned_Data[[#This Row],[EMI_Estimate]]&lt;200000,"1.5-2L", "&gt;2L"))))</f>
        <v>&gt;2L</v>
      </c>
    </row>
    <row r="2141" spans="1:22" x14ac:dyDescent="0.35">
      <c r="A2141">
        <v>2140</v>
      </c>
      <c r="B2141">
        <v>4</v>
      </c>
      <c r="C2141" t="s">
        <v>19</v>
      </c>
      <c r="D2141" t="s">
        <v>23</v>
      </c>
      <c r="E2141">
        <v>8800000</v>
      </c>
      <c r="F2141" t="str">
        <f t="shared" si="132"/>
        <v>&gt;20 Lakh</v>
      </c>
      <c r="G2141">
        <v>27100000</v>
      </c>
      <c r="H2141">
        <v>2</v>
      </c>
      <c r="I2141">
        <v>406</v>
      </c>
      <c r="J2141" s="1">
        <v>16300000</v>
      </c>
      <c r="K2141" s="1">
        <v>6200000</v>
      </c>
      <c r="L2141" s="1">
        <v>26100000</v>
      </c>
      <c r="M2141" s="1">
        <v>5800000</v>
      </c>
      <c r="N2141" s="1" t="s">
        <v>21</v>
      </c>
      <c r="O2141" s="1">
        <f>Cleaned_Data[[#This Row],[ loan_amount]]-Cleaned_Data[[#This Row],[ bank_asset_value]]</f>
        <v>21300000</v>
      </c>
      <c r="P2141" s="1">
        <f>Cleaned_Data[[#This Row],[ loan_amount]]</f>
        <v>27100000</v>
      </c>
      <c r="Q2141" s="1" t="str">
        <f t="shared" si="133"/>
        <v>300–499</v>
      </c>
      <c r="R2141" s="1">
        <f>Cleaned_Data[[#This Row],[ residential_assets_value]]+Cleaned_Data[[#This Row],[ commercial_assets_value]]+Cleaned_Data[[#This Row],[ luxury_assets_value]]</f>
        <v>48600000</v>
      </c>
      <c r="S2141" s="1">
        <f>Cleaned_Data[[#This Row],[ income_annum]]+Cleaned_Data[[#This Row],[ residential_assets_value]]+Cleaned_Data[[#This Row],[ commercial_assets_value]]+Cleaned_Data[[#This Row],[ luxury_assets_value]]</f>
        <v>57400000</v>
      </c>
      <c r="T2141" s="1" t="str">
        <f t="shared" si="134"/>
        <v>&gt;4 Cr</v>
      </c>
      <c r="U2141" s="12">
        <f t="shared" si="135"/>
        <v>13550000</v>
      </c>
      <c r="V2141" s="1" t="str">
        <f>IF(Cleaned_Data[[#This Row],[EMI_Estimate]]&lt;50000, "50K", IF(Cleaned_Data[[#This Row],[EMI_Estimate]]&lt;100000, "50K-1L", IF(Cleaned_Data[[#This Row],[EMI_Estimate]]&lt;150000, "1L-1.5L", IF(Cleaned_Data[[#This Row],[EMI_Estimate]]&lt;200000,"1.5-2L", "&gt;2L"))))</f>
        <v>&gt;2L</v>
      </c>
    </row>
    <row r="2142" spans="1:22" x14ac:dyDescent="0.35">
      <c r="A2142">
        <v>2141</v>
      </c>
      <c r="B2142">
        <v>2</v>
      </c>
      <c r="C2142" t="s">
        <v>22</v>
      </c>
      <c r="D2142" t="s">
        <v>20</v>
      </c>
      <c r="E2142">
        <v>4800000</v>
      </c>
      <c r="F2142" t="str">
        <f t="shared" si="132"/>
        <v>&gt;20 Lakh</v>
      </c>
      <c r="G2142">
        <v>15800000</v>
      </c>
      <c r="H2142">
        <v>20</v>
      </c>
      <c r="I2142">
        <v>860</v>
      </c>
      <c r="J2142" s="1">
        <v>1700000</v>
      </c>
      <c r="K2142" s="1">
        <v>3300000</v>
      </c>
      <c r="L2142" s="1">
        <v>13400000</v>
      </c>
      <c r="M2142" s="1">
        <v>5100000</v>
      </c>
      <c r="N2142" s="1" t="s">
        <v>21</v>
      </c>
      <c r="O2142" s="1">
        <f>Cleaned_Data[[#This Row],[ loan_amount]]-Cleaned_Data[[#This Row],[ bank_asset_value]]</f>
        <v>10700000</v>
      </c>
      <c r="P2142" s="1">
        <f>Cleaned_Data[[#This Row],[ loan_amount]]</f>
        <v>15800000</v>
      </c>
      <c r="Q2142" s="1" t="str">
        <f t="shared" si="133"/>
        <v>800+</v>
      </c>
      <c r="R2142" s="1">
        <f>Cleaned_Data[[#This Row],[ residential_assets_value]]+Cleaned_Data[[#This Row],[ commercial_assets_value]]+Cleaned_Data[[#This Row],[ luxury_assets_value]]</f>
        <v>18400000</v>
      </c>
      <c r="S2142" s="1">
        <f>Cleaned_Data[[#This Row],[ income_annum]]+Cleaned_Data[[#This Row],[ residential_assets_value]]+Cleaned_Data[[#This Row],[ commercial_assets_value]]+Cleaned_Data[[#This Row],[ luxury_assets_value]]</f>
        <v>23200000</v>
      </c>
      <c r="T2142" s="1" t="str">
        <f t="shared" si="134"/>
        <v>2–3 Cr</v>
      </c>
      <c r="U2142" s="12">
        <f t="shared" si="135"/>
        <v>790000</v>
      </c>
      <c r="V2142" s="1" t="str">
        <f>IF(Cleaned_Data[[#This Row],[EMI_Estimate]]&lt;50000, "50K", IF(Cleaned_Data[[#This Row],[EMI_Estimate]]&lt;100000, "50K-1L", IF(Cleaned_Data[[#This Row],[EMI_Estimate]]&lt;150000, "1L-1.5L", IF(Cleaned_Data[[#This Row],[EMI_Estimate]]&lt;200000,"1.5-2L", "&gt;2L"))))</f>
        <v>&gt;2L</v>
      </c>
    </row>
    <row r="2143" spans="1:22" x14ac:dyDescent="0.35">
      <c r="A2143">
        <v>2142</v>
      </c>
      <c r="B2143">
        <v>5</v>
      </c>
      <c r="C2143" t="s">
        <v>19</v>
      </c>
      <c r="D2143" t="s">
        <v>23</v>
      </c>
      <c r="E2143">
        <v>4400000</v>
      </c>
      <c r="F2143" t="str">
        <f t="shared" si="132"/>
        <v>&gt;20 Lakh</v>
      </c>
      <c r="G2143">
        <v>16500000</v>
      </c>
      <c r="H2143">
        <v>10</v>
      </c>
      <c r="I2143">
        <v>806</v>
      </c>
      <c r="J2143" s="1">
        <v>3500000</v>
      </c>
      <c r="K2143" s="1">
        <v>4400000</v>
      </c>
      <c r="L2143" s="1">
        <v>11200000</v>
      </c>
      <c r="M2143" s="1">
        <v>2800000</v>
      </c>
      <c r="N2143" s="1" t="s">
        <v>21</v>
      </c>
      <c r="O2143" s="1">
        <f>Cleaned_Data[[#This Row],[ loan_amount]]-Cleaned_Data[[#This Row],[ bank_asset_value]]</f>
        <v>13700000</v>
      </c>
      <c r="P2143" s="1">
        <f>Cleaned_Data[[#This Row],[ loan_amount]]</f>
        <v>16500000</v>
      </c>
      <c r="Q2143" s="1" t="str">
        <f t="shared" si="133"/>
        <v>800+</v>
      </c>
      <c r="R2143" s="1">
        <f>Cleaned_Data[[#This Row],[ residential_assets_value]]+Cleaned_Data[[#This Row],[ commercial_assets_value]]+Cleaned_Data[[#This Row],[ luxury_assets_value]]</f>
        <v>19100000</v>
      </c>
      <c r="S2143" s="1">
        <f>Cleaned_Data[[#This Row],[ income_annum]]+Cleaned_Data[[#This Row],[ residential_assets_value]]+Cleaned_Data[[#This Row],[ commercial_assets_value]]+Cleaned_Data[[#This Row],[ luxury_assets_value]]</f>
        <v>23500000</v>
      </c>
      <c r="T2143" s="1" t="str">
        <f t="shared" si="134"/>
        <v>2–3 Cr</v>
      </c>
      <c r="U2143" s="12">
        <f t="shared" si="135"/>
        <v>1650000</v>
      </c>
      <c r="V2143" s="1" t="str">
        <f>IF(Cleaned_Data[[#This Row],[EMI_Estimate]]&lt;50000, "50K", IF(Cleaned_Data[[#This Row],[EMI_Estimate]]&lt;100000, "50K-1L", IF(Cleaned_Data[[#This Row],[EMI_Estimate]]&lt;150000, "1L-1.5L", IF(Cleaned_Data[[#This Row],[EMI_Estimate]]&lt;200000,"1.5-2L", "&gt;2L"))))</f>
        <v>&gt;2L</v>
      </c>
    </row>
    <row r="2144" spans="1:22" x14ac:dyDescent="0.35">
      <c r="A2144">
        <v>2143</v>
      </c>
      <c r="B2144">
        <v>0</v>
      </c>
      <c r="C2144" t="s">
        <v>22</v>
      </c>
      <c r="D2144" t="s">
        <v>20</v>
      </c>
      <c r="E2144">
        <v>2000000</v>
      </c>
      <c r="F2144" t="str">
        <f t="shared" si="132"/>
        <v>&gt;20 Lakh</v>
      </c>
      <c r="G2144">
        <v>6900000</v>
      </c>
      <c r="H2144">
        <v>2</v>
      </c>
      <c r="I2144">
        <v>448</v>
      </c>
      <c r="J2144" s="1">
        <v>2700000</v>
      </c>
      <c r="K2144" s="1">
        <v>3800000</v>
      </c>
      <c r="L2144" s="1">
        <v>7100000</v>
      </c>
      <c r="M2144" s="1">
        <v>1600000</v>
      </c>
      <c r="N2144" s="1" t="s">
        <v>21</v>
      </c>
      <c r="O2144" s="1">
        <f>Cleaned_Data[[#This Row],[ loan_amount]]-Cleaned_Data[[#This Row],[ bank_asset_value]]</f>
        <v>5300000</v>
      </c>
      <c r="P2144" s="1">
        <f>Cleaned_Data[[#This Row],[ loan_amount]]</f>
        <v>6900000</v>
      </c>
      <c r="Q2144" s="1" t="str">
        <f t="shared" si="133"/>
        <v>300–499</v>
      </c>
      <c r="R2144" s="1">
        <f>Cleaned_Data[[#This Row],[ residential_assets_value]]+Cleaned_Data[[#This Row],[ commercial_assets_value]]+Cleaned_Data[[#This Row],[ luxury_assets_value]]</f>
        <v>13600000</v>
      </c>
      <c r="S2144" s="1">
        <f>Cleaned_Data[[#This Row],[ income_annum]]+Cleaned_Data[[#This Row],[ residential_assets_value]]+Cleaned_Data[[#This Row],[ commercial_assets_value]]+Cleaned_Data[[#This Row],[ luxury_assets_value]]</f>
        <v>15600000</v>
      </c>
      <c r="T2144" s="1" t="str">
        <f t="shared" si="134"/>
        <v>1–2 Cr</v>
      </c>
      <c r="U2144" s="12">
        <f t="shared" si="135"/>
        <v>3450000</v>
      </c>
      <c r="V2144" s="1" t="str">
        <f>IF(Cleaned_Data[[#This Row],[EMI_Estimate]]&lt;50000, "50K", IF(Cleaned_Data[[#This Row],[EMI_Estimate]]&lt;100000, "50K-1L", IF(Cleaned_Data[[#This Row],[EMI_Estimate]]&lt;150000, "1L-1.5L", IF(Cleaned_Data[[#This Row],[EMI_Estimate]]&lt;200000,"1.5-2L", "&gt;2L"))))</f>
        <v>&gt;2L</v>
      </c>
    </row>
    <row r="2145" spans="1:22" x14ac:dyDescent="0.35">
      <c r="A2145">
        <v>2144</v>
      </c>
      <c r="B2145">
        <v>2</v>
      </c>
      <c r="C2145" t="s">
        <v>19</v>
      </c>
      <c r="D2145" t="s">
        <v>20</v>
      </c>
      <c r="E2145">
        <v>6800000</v>
      </c>
      <c r="F2145" t="str">
        <f t="shared" si="132"/>
        <v>&gt;20 Lakh</v>
      </c>
      <c r="G2145">
        <v>22600000</v>
      </c>
      <c r="H2145">
        <v>20</v>
      </c>
      <c r="I2145">
        <v>393</v>
      </c>
      <c r="J2145" s="1">
        <v>2100000</v>
      </c>
      <c r="K2145" s="1">
        <v>2200000</v>
      </c>
      <c r="L2145" s="1">
        <v>20300000</v>
      </c>
      <c r="M2145" s="1">
        <v>8200000</v>
      </c>
      <c r="N2145" s="1" t="s">
        <v>24</v>
      </c>
      <c r="O2145" s="1">
        <f>Cleaned_Data[[#This Row],[ loan_amount]]-Cleaned_Data[[#This Row],[ bank_asset_value]]</f>
        <v>14400000</v>
      </c>
      <c r="P2145" s="1">
        <f>Cleaned_Data[[#This Row],[ loan_amount]]</f>
        <v>22600000</v>
      </c>
      <c r="Q2145" s="1" t="str">
        <f t="shared" si="133"/>
        <v>300–499</v>
      </c>
      <c r="R2145" s="1">
        <f>Cleaned_Data[[#This Row],[ residential_assets_value]]+Cleaned_Data[[#This Row],[ commercial_assets_value]]+Cleaned_Data[[#This Row],[ luxury_assets_value]]</f>
        <v>24600000</v>
      </c>
      <c r="S2145" s="1">
        <f>Cleaned_Data[[#This Row],[ income_annum]]+Cleaned_Data[[#This Row],[ residential_assets_value]]+Cleaned_Data[[#This Row],[ commercial_assets_value]]+Cleaned_Data[[#This Row],[ luxury_assets_value]]</f>
        <v>31400000</v>
      </c>
      <c r="T2145" s="1" t="str">
        <f t="shared" si="134"/>
        <v>3–4 Cr</v>
      </c>
      <c r="U2145" s="12">
        <f t="shared" si="135"/>
        <v>1130000</v>
      </c>
      <c r="V2145" s="1" t="str">
        <f>IF(Cleaned_Data[[#This Row],[EMI_Estimate]]&lt;50000, "50K", IF(Cleaned_Data[[#This Row],[EMI_Estimate]]&lt;100000, "50K-1L", IF(Cleaned_Data[[#This Row],[EMI_Estimate]]&lt;150000, "1L-1.5L", IF(Cleaned_Data[[#This Row],[EMI_Estimate]]&lt;200000,"1.5-2L", "&gt;2L"))))</f>
        <v>&gt;2L</v>
      </c>
    </row>
    <row r="2146" spans="1:22" x14ac:dyDescent="0.35">
      <c r="A2146">
        <v>2145</v>
      </c>
      <c r="B2146">
        <v>5</v>
      </c>
      <c r="C2146" t="s">
        <v>22</v>
      </c>
      <c r="D2146" t="s">
        <v>23</v>
      </c>
      <c r="E2146">
        <v>6600000</v>
      </c>
      <c r="F2146" t="str">
        <f t="shared" si="132"/>
        <v>&gt;20 Lakh</v>
      </c>
      <c r="G2146">
        <v>16000000</v>
      </c>
      <c r="H2146">
        <v>12</v>
      </c>
      <c r="I2146">
        <v>811</v>
      </c>
      <c r="J2146" s="1">
        <v>13100000</v>
      </c>
      <c r="K2146" s="1">
        <v>5000000</v>
      </c>
      <c r="L2146" s="1">
        <v>14700000</v>
      </c>
      <c r="M2146" s="1">
        <v>5000000</v>
      </c>
      <c r="N2146" s="1" t="s">
        <v>21</v>
      </c>
      <c r="O2146" s="1">
        <f>Cleaned_Data[[#This Row],[ loan_amount]]-Cleaned_Data[[#This Row],[ bank_asset_value]]</f>
        <v>11000000</v>
      </c>
      <c r="P2146" s="1">
        <f>Cleaned_Data[[#This Row],[ loan_amount]]</f>
        <v>16000000</v>
      </c>
      <c r="Q2146" s="1" t="str">
        <f t="shared" si="133"/>
        <v>800+</v>
      </c>
      <c r="R2146" s="1">
        <f>Cleaned_Data[[#This Row],[ residential_assets_value]]+Cleaned_Data[[#This Row],[ commercial_assets_value]]+Cleaned_Data[[#This Row],[ luxury_assets_value]]</f>
        <v>32800000</v>
      </c>
      <c r="S2146" s="1">
        <f>Cleaned_Data[[#This Row],[ income_annum]]+Cleaned_Data[[#This Row],[ residential_assets_value]]+Cleaned_Data[[#This Row],[ commercial_assets_value]]+Cleaned_Data[[#This Row],[ luxury_assets_value]]</f>
        <v>39400000</v>
      </c>
      <c r="T2146" s="1" t="str">
        <f t="shared" si="134"/>
        <v>3–4 Cr</v>
      </c>
      <c r="U2146" s="12">
        <f t="shared" si="135"/>
        <v>1333333</v>
      </c>
      <c r="V2146" s="1" t="str">
        <f>IF(Cleaned_Data[[#This Row],[EMI_Estimate]]&lt;50000, "50K", IF(Cleaned_Data[[#This Row],[EMI_Estimate]]&lt;100000, "50K-1L", IF(Cleaned_Data[[#This Row],[EMI_Estimate]]&lt;150000, "1L-1.5L", IF(Cleaned_Data[[#This Row],[EMI_Estimate]]&lt;200000,"1.5-2L", "&gt;2L"))))</f>
        <v>&gt;2L</v>
      </c>
    </row>
    <row r="2147" spans="1:22" x14ac:dyDescent="0.35">
      <c r="A2147">
        <v>2146</v>
      </c>
      <c r="B2147">
        <v>2</v>
      </c>
      <c r="C2147" t="s">
        <v>19</v>
      </c>
      <c r="D2147" t="s">
        <v>20</v>
      </c>
      <c r="E2147">
        <v>3300000</v>
      </c>
      <c r="F2147" t="str">
        <f t="shared" si="132"/>
        <v>&gt;20 Lakh</v>
      </c>
      <c r="G2147">
        <v>7900000</v>
      </c>
      <c r="H2147">
        <v>20</v>
      </c>
      <c r="I2147">
        <v>829</v>
      </c>
      <c r="J2147" s="1">
        <v>4800000</v>
      </c>
      <c r="K2147" s="1">
        <v>2100000</v>
      </c>
      <c r="L2147" s="1">
        <v>13200000</v>
      </c>
      <c r="M2147" s="1">
        <v>2600000</v>
      </c>
      <c r="N2147" s="1" t="s">
        <v>21</v>
      </c>
      <c r="O2147" s="1">
        <f>Cleaned_Data[[#This Row],[ loan_amount]]-Cleaned_Data[[#This Row],[ bank_asset_value]]</f>
        <v>5300000</v>
      </c>
      <c r="P2147" s="1">
        <f>Cleaned_Data[[#This Row],[ loan_amount]]</f>
        <v>7900000</v>
      </c>
      <c r="Q2147" s="1" t="str">
        <f t="shared" si="133"/>
        <v>800+</v>
      </c>
      <c r="R2147" s="1">
        <f>Cleaned_Data[[#This Row],[ residential_assets_value]]+Cleaned_Data[[#This Row],[ commercial_assets_value]]+Cleaned_Data[[#This Row],[ luxury_assets_value]]</f>
        <v>20100000</v>
      </c>
      <c r="S2147" s="1">
        <f>Cleaned_Data[[#This Row],[ income_annum]]+Cleaned_Data[[#This Row],[ residential_assets_value]]+Cleaned_Data[[#This Row],[ commercial_assets_value]]+Cleaned_Data[[#This Row],[ luxury_assets_value]]</f>
        <v>23400000</v>
      </c>
      <c r="T2147" s="1" t="str">
        <f t="shared" si="134"/>
        <v>2–3 Cr</v>
      </c>
      <c r="U2147" s="12">
        <f t="shared" si="135"/>
        <v>395000</v>
      </c>
      <c r="V2147" s="1" t="str">
        <f>IF(Cleaned_Data[[#This Row],[EMI_Estimate]]&lt;50000, "50K", IF(Cleaned_Data[[#This Row],[EMI_Estimate]]&lt;100000, "50K-1L", IF(Cleaned_Data[[#This Row],[EMI_Estimate]]&lt;150000, "1L-1.5L", IF(Cleaned_Data[[#This Row],[EMI_Estimate]]&lt;200000,"1.5-2L", "&gt;2L"))))</f>
        <v>&gt;2L</v>
      </c>
    </row>
    <row r="2148" spans="1:22" x14ac:dyDescent="0.35">
      <c r="A2148">
        <v>2147</v>
      </c>
      <c r="B2148">
        <v>3</v>
      </c>
      <c r="C2148" t="s">
        <v>22</v>
      </c>
      <c r="D2148" t="s">
        <v>20</v>
      </c>
      <c r="E2148">
        <v>7400000</v>
      </c>
      <c r="F2148" t="str">
        <f t="shared" si="132"/>
        <v>&gt;20 Lakh</v>
      </c>
      <c r="G2148">
        <v>23400000</v>
      </c>
      <c r="H2148">
        <v>16</v>
      </c>
      <c r="I2148">
        <v>700</v>
      </c>
      <c r="J2148" s="1">
        <v>19300000</v>
      </c>
      <c r="K2148" s="1">
        <v>3000000</v>
      </c>
      <c r="L2148" s="1">
        <v>20700000</v>
      </c>
      <c r="M2148" s="1">
        <v>8900000</v>
      </c>
      <c r="N2148" s="1" t="s">
        <v>21</v>
      </c>
      <c r="O2148" s="1">
        <f>Cleaned_Data[[#This Row],[ loan_amount]]-Cleaned_Data[[#This Row],[ bank_asset_value]]</f>
        <v>14500000</v>
      </c>
      <c r="P2148" s="1">
        <f>Cleaned_Data[[#This Row],[ loan_amount]]</f>
        <v>23400000</v>
      </c>
      <c r="Q2148" s="1" t="str">
        <f t="shared" si="133"/>
        <v>700–799</v>
      </c>
      <c r="R2148" s="1">
        <f>Cleaned_Data[[#This Row],[ residential_assets_value]]+Cleaned_Data[[#This Row],[ commercial_assets_value]]+Cleaned_Data[[#This Row],[ luxury_assets_value]]</f>
        <v>43000000</v>
      </c>
      <c r="S2148" s="1">
        <f>Cleaned_Data[[#This Row],[ income_annum]]+Cleaned_Data[[#This Row],[ residential_assets_value]]+Cleaned_Data[[#This Row],[ commercial_assets_value]]+Cleaned_Data[[#This Row],[ luxury_assets_value]]</f>
        <v>50400000</v>
      </c>
      <c r="T2148" s="1" t="str">
        <f t="shared" si="134"/>
        <v>&gt;4 Cr</v>
      </c>
      <c r="U2148" s="12">
        <f t="shared" si="135"/>
        <v>1462500</v>
      </c>
      <c r="V2148" s="1" t="str">
        <f>IF(Cleaned_Data[[#This Row],[EMI_Estimate]]&lt;50000, "50K", IF(Cleaned_Data[[#This Row],[EMI_Estimate]]&lt;100000, "50K-1L", IF(Cleaned_Data[[#This Row],[EMI_Estimate]]&lt;150000, "1L-1.5L", IF(Cleaned_Data[[#This Row],[EMI_Estimate]]&lt;200000,"1.5-2L", "&gt;2L"))))</f>
        <v>&gt;2L</v>
      </c>
    </row>
    <row r="2149" spans="1:22" x14ac:dyDescent="0.35">
      <c r="A2149">
        <v>2148</v>
      </c>
      <c r="B2149">
        <v>0</v>
      </c>
      <c r="C2149" t="s">
        <v>22</v>
      </c>
      <c r="D2149" t="s">
        <v>23</v>
      </c>
      <c r="E2149">
        <v>4500000</v>
      </c>
      <c r="F2149" t="str">
        <f t="shared" si="132"/>
        <v>&gt;20 Lakh</v>
      </c>
      <c r="G2149">
        <v>12400000</v>
      </c>
      <c r="H2149">
        <v>18</v>
      </c>
      <c r="I2149">
        <v>719</v>
      </c>
      <c r="J2149" s="1">
        <v>10300000</v>
      </c>
      <c r="K2149" s="1">
        <v>200000</v>
      </c>
      <c r="L2149" s="1">
        <v>9200000</v>
      </c>
      <c r="M2149" s="1">
        <v>3100000</v>
      </c>
      <c r="N2149" s="1" t="s">
        <v>21</v>
      </c>
      <c r="O2149" s="1">
        <f>Cleaned_Data[[#This Row],[ loan_amount]]-Cleaned_Data[[#This Row],[ bank_asset_value]]</f>
        <v>9300000</v>
      </c>
      <c r="P2149" s="1">
        <f>Cleaned_Data[[#This Row],[ loan_amount]]</f>
        <v>12400000</v>
      </c>
      <c r="Q2149" s="1" t="str">
        <f t="shared" si="133"/>
        <v>700–799</v>
      </c>
      <c r="R2149" s="1">
        <f>Cleaned_Data[[#This Row],[ residential_assets_value]]+Cleaned_Data[[#This Row],[ commercial_assets_value]]+Cleaned_Data[[#This Row],[ luxury_assets_value]]</f>
        <v>19700000</v>
      </c>
      <c r="S2149" s="1">
        <f>Cleaned_Data[[#This Row],[ income_annum]]+Cleaned_Data[[#This Row],[ residential_assets_value]]+Cleaned_Data[[#This Row],[ commercial_assets_value]]+Cleaned_Data[[#This Row],[ luxury_assets_value]]</f>
        <v>24200000</v>
      </c>
      <c r="T2149" s="1" t="str">
        <f t="shared" si="134"/>
        <v>2–3 Cr</v>
      </c>
      <c r="U2149" s="12">
        <f t="shared" si="135"/>
        <v>688889</v>
      </c>
      <c r="V2149" s="1" t="str">
        <f>IF(Cleaned_Data[[#This Row],[EMI_Estimate]]&lt;50000, "50K", IF(Cleaned_Data[[#This Row],[EMI_Estimate]]&lt;100000, "50K-1L", IF(Cleaned_Data[[#This Row],[EMI_Estimate]]&lt;150000, "1L-1.5L", IF(Cleaned_Data[[#This Row],[EMI_Estimate]]&lt;200000,"1.5-2L", "&gt;2L"))))</f>
        <v>&gt;2L</v>
      </c>
    </row>
    <row r="2150" spans="1:22" x14ac:dyDescent="0.35">
      <c r="A2150">
        <v>2149</v>
      </c>
      <c r="B2150">
        <v>1</v>
      </c>
      <c r="C2150" t="s">
        <v>22</v>
      </c>
      <c r="D2150" t="s">
        <v>23</v>
      </c>
      <c r="E2150">
        <v>9500000</v>
      </c>
      <c r="F2150" t="str">
        <f t="shared" si="132"/>
        <v>&gt;20 Lakh</v>
      </c>
      <c r="G2150">
        <v>30500000</v>
      </c>
      <c r="H2150">
        <v>12</v>
      </c>
      <c r="I2150">
        <v>430</v>
      </c>
      <c r="J2150" s="1">
        <v>5400000</v>
      </c>
      <c r="K2150" s="1">
        <v>8000000</v>
      </c>
      <c r="L2150" s="1">
        <v>30800000</v>
      </c>
      <c r="M2150" s="1">
        <v>10500000</v>
      </c>
      <c r="N2150" s="1" t="s">
        <v>24</v>
      </c>
      <c r="O2150" s="1">
        <f>Cleaned_Data[[#This Row],[ loan_amount]]-Cleaned_Data[[#This Row],[ bank_asset_value]]</f>
        <v>20000000</v>
      </c>
      <c r="P2150" s="1">
        <f>Cleaned_Data[[#This Row],[ loan_amount]]</f>
        <v>30500000</v>
      </c>
      <c r="Q2150" s="1" t="str">
        <f t="shared" si="133"/>
        <v>300–499</v>
      </c>
      <c r="R2150" s="1">
        <f>Cleaned_Data[[#This Row],[ residential_assets_value]]+Cleaned_Data[[#This Row],[ commercial_assets_value]]+Cleaned_Data[[#This Row],[ luxury_assets_value]]</f>
        <v>44200000</v>
      </c>
      <c r="S2150" s="1">
        <f>Cleaned_Data[[#This Row],[ income_annum]]+Cleaned_Data[[#This Row],[ residential_assets_value]]+Cleaned_Data[[#This Row],[ commercial_assets_value]]+Cleaned_Data[[#This Row],[ luxury_assets_value]]</f>
        <v>53700000</v>
      </c>
      <c r="T2150" s="1" t="str">
        <f t="shared" si="134"/>
        <v>&gt;4 Cr</v>
      </c>
      <c r="U2150" s="12">
        <f t="shared" si="135"/>
        <v>2541667</v>
      </c>
      <c r="V2150" s="1" t="str">
        <f>IF(Cleaned_Data[[#This Row],[EMI_Estimate]]&lt;50000, "50K", IF(Cleaned_Data[[#This Row],[EMI_Estimate]]&lt;100000, "50K-1L", IF(Cleaned_Data[[#This Row],[EMI_Estimate]]&lt;150000, "1L-1.5L", IF(Cleaned_Data[[#This Row],[EMI_Estimate]]&lt;200000,"1.5-2L", "&gt;2L"))))</f>
        <v>&gt;2L</v>
      </c>
    </row>
    <row r="2151" spans="1:22" x14ac:dyDescent="0.35">
      <c r="A2151">
        <v>2150</v>
      </c>
      <c r="B2151">
        <v>1</v>
      </c>
      <c r="C2151" t="s">
        <v>19</v>
      </c>
      <c r="D2151" t="s">
        <v>20</v>
      </c>
      <c r="E2151">
        <v>800000</v>
      </c>
      <c r="F2151" t="str">
        <f t="shared" si="132"/>
        <v>5-10 Lakh</v>
      </c>
      <c r="G2151">
        <v>3000000</v>
      </c>
      <c r="H2151">
        <v>4</v>
      </c>
      <c r="I2151">
        <v>338</v>
      </c>
      <c r="J2151" s="1">
        <v>900000</v>
      </c>
      <c r="K2151" s="1">
        <v>1000000</v>
      </c>
      <c r="L2151" s="1">
        <v>2600000</v>
      </c>
      <c r="M2151" s="1">
        <v>400000</v>
      </c>
      <c r="N2151" s="1" t="s">
        <v>21</v>
      </c>
      <c r="O2151" s="1">
        <f>Cleaned_Data[[#This Row],[ loan_amount]]-Cleaned_Data[[#This Row],[ bank_asset_value]]</f>
        <v>2600000</v>
      </c>
      <c r="P2151" s="1">
        <f>Cleaned_Data[[#This Row],[ loan_amount]]</f>
        <v>3000000</v>
      </c>
      <c r="Q2151" s="1" t="str">
        <f t="shared" si="133"/>
        <v>300–499</v>
      </c>
      <c r="R2151" s="1">
        <f>Cleaned_Data[[#This Row],[ residential_assets_value]]+Cleaned_Data[[#This Row],[ commercial_assets_value]]+Cleaned_Data[[#This Row],[ luxury_assets_value]]</f>
        <v>4500000</v>
      </c>
      <c r="S2151" s="1">
        <f>Cleaned_Data[[#This Row],[ income_annum]]+Cleaned_Data[[#This Row],[ residential_assets_value]]+Cleaned_Data[[#This Row],[ commercial_assets_value]]+Cleaned_Data[[#This Row],[ luxury_assets_value]]</f>
        <v>5300000</v>
      </c>
      <c r="T2151" s="1" t="str">
        <f t="shared" si="134"/>
        <v>&lt;1 Cr</v>
      </c>
      <c r="U2151" s="12">
        <f t="shared" si="135"/>
        <v>750000</v>
      </c>
      <c r="V2151" s="1" t="str">
        <f>IF(Cleaned_Data[[#This Row],[EMI_Estimate]]&lt;50000, "50K", IF(Cleaned_Data[[#This Row],[EMI_Estimate]]&lt;100000, "50K-1L", IF(Cleaned_Data[[#This Row],[EMI_Estimate]]&lt;150000, "1L-1.5L", IF(Cleaned_Data[[#This Row],[EMI_Estimate]]&lt;200000,"1.5-2L", "&gt;2L"))))</f>
        <v>&gt;2L</v>
      </c>
    </row>
    <row r="2152" spans="1:22" x14ac:dyDescent="0.35">
      <c r="A2152">
        <v>2151</v>
      </c>
      <c r="B2152">
        <v>2</v>
      </c>
      <c r="C2152" t="s">
        <v>19</v>
      </c>
      <c r="D2152" t="s">
        <v>20</v>
      </c>
      <c r="E2152">
        <v>4000000</v>
      </c>
      <c r="F2152" t="str">
        <f t="shared" si="132"/>
        <v>&gt;20 Lakh</v>
      </c>
      <c r="G2152">
        <v>13000000</v>
      </c>
      <c r="H2152">
        <v>4</v>
      </c>
      <c r="I2152">
        <v>695</v>
      </c>
      <c r="J2152" s="1">
        <v>6400000</v>
      </c>
      <c r="K2152" s="1">
        <v>6900000</v>
      </c>
      <c r="L2152" s="1">
        <v>15400000</v>
      </c>
      <c r="M2152" s="1">
        <v>4300000</v>
      </c>
      <c r="N2152" s="1" t="s">
        <v>21</v>
      </c>
      <c r="O2152" s="1">
        <f>Cleaned_Data[[#This Row],[ loan_amount]]-Cleaned_Data[[#This Row],[ bank_asset_value]]</f>
        <v>8700000</v>
      </c>
      <c r="P2152" s="1">
        <f>Cleaned_Data[[#This Row],[ loan_amount]]</f>
        <v>13000000</v>
      </c>
      <c r="Q2152" s="1" t="str">
        <f t="shared" si="133"/>
        <v>600–699</v>
      </c>
      <c r="R2152" s="1">
        <f>Cleaned_Data[[#This Row],[ residential_assets_value]]+Cleaned_Data[[#This Row],[ commercial_assets_value]]+Cleaned_Data[[#This Row],[ luxury_assets_value]]</f>
        <v>28700000</v>
      </c>
      <c r="S2152" s="1">
        <f>Cleaned_Data[[#This Row],[ income_annum]]+Cleaned_Data[[#This Row],[ residential_assets_value]]+Cleaned_Data[[#This Row],[ commercial_assets_value]]+Cleaned_Data[[#This Row],[ luxury_assets_value]]</f>
        <v>32700000</v>
      </c>
      <c r="T2152" s="1" t="str">
        <f t="shared" si="134"/>
        <v>3–4 Cr</v>
      </c>
      <c r="U2152" s="12">
        <f t="shared" si="135"/>
        <v>3250000</v>
      </c>
      <c r="V2152" s="1" t="str">
        <f>IF(Cleaned_Data[[#This Row],[EMI_Estimate]]&lt;50000, "50K", IF(Cleaned_Data[[#This Row],[EMI_Estimate]]&lt;100000, "50K-1L", IF(Cleaned_Data[[#This Row],[EMI_Estimate]]&lt;150000, "1L-1.5L", IF(Cleaned_Data[[#This Row],[EMI_Estimate]]&lt;200000,"1.5-2L", "&gt;2L"))))</f>
        <v>&gt;2L</v>
      </c>
    </row>
    <row r="2153" spans="1:22" x14ac:dyDescent="0.35">
      <c r="A2153">
        <v>2152</v>
      </c>
      <c r="B2153">
        <v>2</v>
      </c>
      <c r="C2153" t="s">
        <v>22</v>
      </c>
      <c r="D2153" t="s">
        <v>20</v>
      </c>
      <c r="E2153">
        <v>7000000</v>
      </c>
      <c r="F2153" t="str">
        <f t="shared" si="132"/>
        <v>&gt;20 Lakh</v>
      </c>
      <c r="G2153">
        <v>25700000</v>
      </c>
      <c r="H2153">
        <v>18</v>
      </c>
      <c r="I2153">
        <v>374</v>
      </c>
      <c r="J2153" s="1">
        <v>3400000</v>
      </c>
      <c r="K2153" s="1">
        <v>13700000</v>
      </c>
      <c r="L2153" s="1">
        <v>14900000</v>
      </c>
      <c r="M2153" s="1">
        <v>4500000</v>
      </c>
      <c r="N2153" s="1" t="s">
        <v>24</v>
      </c>
      <c r="O2153" s="1">
        <f>Cleaned_Data[[#This Row],[ loan_amount]]-Cleaned_Data[[#This Row],[ bank_asset_value]]</f>
        <v>21200000</v>
      </c>
      <c r="P2153" s="1">
        <f>Cleaned_Data[[#This Row],[ loan_amount]]</f>
        <v>25700000</v>
      </c>
      <c r="Q2153" s="1" t="str">
        <f t="shared" si="133"/>
        <v>300–499</v>
      </c>
      <c r="R2153" s="1">
        <f>Cleaned_Data[[#This Row],[ residential_assets_value]]+Cleaned_Data[[#This Row],[ commercial_assets_value]]+Cleaned_Data[[#This Row],[ luxury_assets_value]]</f>
        <v>32000000</v>
      </c>
      <c r="S2153" s="1">
        <f>Cleaned_Data[[#This Row],[ income_annum]]+Cleaned_Data[[#This Row],[ residential_assets_value]]+Cleaned_Data[[#This Row],[ commercial_assets_value]]+Cleaned_Data[[#This Row],[ luxury_assets_value]]</f>
        <v>39000000</v>
      </c>
      <c r="T2153" s="1" t="str">
        <f t="shared" si="134"/>
        <v>3–4 Cr</v>
      </c>
      <c r="U2153" s="12">
        <f t="shared" si="135"/>
        <v>1427778</v>
      </c>
      <c r="V2153" s="1" t="str">
        <f>IF(Cleaned_Data[[#This Row],[EMI_Estimate]]&lt;50000, "50K", IF(Cleaned_Data[[#This Row],[EMI_Estimate]]&lt;100000, "50K-1L", IF(Cleaned_Data[[#This Row],[EMI_Estimate]]&lt;150000, "1L-1.5L", IF(Cleaned_Data[[#This Row],[EMI_Estimate]]&lt;200000,"1.5-2L", "&gt;2L"))))</f>
        <v>&gt;2L</v>
      </c>
    </row>
    <row r="2154" spans="1:22" x14ac:dyDescent="0.35">
      <c r="A2154">
        <v>2153</v>
      </c>
      <c r="B2154">
        <v>3</v>
      </c>
      <c r="C2154" t="s">
        <v>19</v>
      </c>
      <c r="D2154" t="s">
        <v>20</v>
      </c>
      <c r="E2154">
        <v>3500000</v>
      </c>
      <c r="F2154" t="str">
        <f t="shared" si="132"/>
        <v>&gt;20 Lakh</v>
      </c>
      <c r="G2154">
        <v>8500000</v>
      </c>
      <c r="H2154">
        <v>18</v>
      </c>
      <c r="I2154">
        <v>609</v>
      </c>
      <c r="J2154" s="1">
        <v>7300000</v>
      </c>
      <c r="K2154" s="1">
        <v>0</v>
      </c>
      <c r="L2154" s="1">
        <v>12700000</v>
      </c>
      <c r="M2154" s="1">
        <v>2500000</v>
      </c>
      <c r="N2154" s="1" t="s">
        <v>21</v>
      </c>
      <c r="O2154" s="1">
        <f>Cleaned_Data[[#This Row],[ loan_amount]]-Cleaned_Data[[#This Row],[ bank_asset_value]]</f>
        <v>6000000</v>
      </c>
      <c r="P2154" s="1">
        <f>Cleaned_Data[[#This Row],[ loan_amount]]</f>
        <v>8500000</v>
      </c>
      <c r="Q2154" s="1" t="str">
        <f t="shared" si="133"/>
        <v>600–699</v>
      </c>
      <c r="R2154" s="1">
        <f>Cleaned_Data[[#This Row],[ residential_assets_value]]+Cleaned_Data[[#This Row],[ commercial_assets_value]]+Cleaned_Data[[#This Row],[ luxury_assets_value]]</f>
        <v>20000000</v>
      </c>
      <c r="S2154" s="1">
        <f>Cleaned_Data[[#This Row],[ income_annum]]+Cleaned_Data[[#This Row],[ residential_assets_value]]+Cleaned_Data[[#This Row],[ commercial_assets_value]]+Cleaned_Data[[#This Row],[ luxury_assets_value]]</f>
        <v>23500000</v>
      </c>
      <c r="T2154" s="1" t="str">
        <f t="shared" si="134"/>
        <v>2–3 Cr</v>
      </c>
      <c r="U2154" s="12">
        <f t="shared" si="135"/>
        <v>472222</v>
      </c>
      <c r="V2154" s="1" t="str">
        <f>IF(Cleaned_Data[[#This Row],[EMI_Estimate]]&lt;50000, "50K", IF(Cleaned_Data[[#This Row],[EMI_Estimate]]&lt;100000, "50K-1L", IF(Cleaned_Data[[#This Row],[EMI_Estimate]]&lt;150000, "1L-1.5L", IF(Cleaned_Data[[#This Row],[EMI_Estimate]]&lt;200000,"1.5-2L", "&gt;2L"))))</f>
        <v>&gt;2L</v>
      </c>
    </row>
    <row r="2155" spans="1:22" x14ac:dyDescent="0.35">
      <c r="A2155">
        <v>2154</v>
      </c>
      <c r="B2155">
        <v>3</v>
      </c>
      <c r="C2155" t="s">
        <v>19</v>
      </c>
      <c r="D2155" t="s">
        <v>23</v>
      </c>
      <c r="E2155">
        <v>9700000</v>
      </c>
      <c r="F2155" t="str">
        <f t="shared" si="132"/>
        <v>&gt;20 Lakh</v>
      </c>
      <c r="G2155">
        <v>36000000</v>
      </c>
      <c r="H2155">
        <v>6</v>
      </c>
      <c r="I2155">
        <v>631</v>
      </c>
      <c r="J2155" s="1">
        <v>3500000</v>
      </c>
      <c r="K2155" s="1">
        <v>5500000</v>
      </c>
      <c r="L2155" s="1">
        <v>28500000</v>
      </c>
      <c r="M2155" s="1">
        <v>7500000</v>
      </c>
      <c r="N2155" s="1" t="s">
        <v>21</v>
      </c>
      <c r="O2155" s="1">
        <f>Cleaned_Data[[#This Row],[ loan_amount]]-Cleaned_Data[[#This Row],[ bank_asset_value]]</f>
        <v>28500000</v>
      </c>
      <c r="P2155" s="1">
        <f>Cleaned_Data[[#This Row],[ loan_amount]]</f>
        <v>36000000</v>
      </c>
      <c r="Q2155" s="1" t="str">
        <f t="shared" si="133"/>
        <v>600–699</v>
      </c>
      <c r="R2155" s="1">
        <f>Cleaned_Data[[#This Row],[ residential_assets_value]]+Cleaned_Data[[#This Row],[ commercial_assets_value]]+Cleaned_Data[[#This Row],[ luxury_assets_value]]</f>
        <v>37500000</v>
      </c>
      <c r="S2155" s="1">
        <f>Cleaned_Data[[#This Row],[ income_annum]]+Cleaned_Data[[#This Row],[ residential_assets_value]]+Cleaned_Data[[#This Row],[ commercial_assets_value]]+Cleaned_Data[[#This Row],[ luxury_assets_value]]</f>
        <v>47200000</v>
      </c>
      <c r="T2155" s="1" t="str">
        <f t="shared" si="134"/>
        <v>&gt;4 Cr</v>
      </c>
      <c r="U2155" s="12">
        <f t="shared" si="135"/>
        <v>6000000</v>
      </c>
      <c r="V2155" s="1" t="str">
        <f>IF(Cleaned_Data[[#This Row],[EMI_Estimate]]&lt;50000, "50K", IF(Cleaned_Data[[#This Row],[EMI_Estimate]]&lt;100000, "50K-1L", IF(Cleaned_Data[[#This Row],[EMI_Estimate]]&lt;150000, "1L-1.5L", IF(Cleaned_Data[[#This Row],[EMI_Estimate]]&lt;200000,"1.5-2L", "&gt;2L"))))</f>
        <v>&gt;2L</v>
      </c>
    </row>
    <row r="2156" spans="1:22" x14ac:dyDescent="0.35">
      <c r="A2156">
        <v>2155</v>
      </c>
      <c r="B2156">
        <v>0</v>
      </c>
      <c r="C2156" t="s">
        <v>22</v>
      </c>
      <c r="D2156" t="s">
        <v>20</v>
      </c>
      <c r="E2156">
        <v>3400000</v>
      </c>
      <c r="F2156" t="str">
        <f t="shared" si="132"/>
        <v>&gt;20 Lakh</v>
      </c>
      <c r="G2156">
        <v>10800000</v>
      </c>
      <c r="H2156">
        <v>6</v>
      </c>
      <c r="I2156">
        <v>439</v>
      </c>
      <c r="J2156" s="1">
        <v>5300000</v>
      </c>
      <c r="K2156" s="1">
        <v>1400000</v>
      </c>
      <c r="L2156" s="1">
        <v>11600000</v>
      </c>
      <c r="M2156" s="1">
        <v>1900000</v>
      </c>
      <c r="N2156" s="1" t="s">
        <v>24</v>
      </c>
      <c r="O2156" s="1">
        <f>Cleaned_Data[[#This Row],[ loan_amount]]-Cleaned_Data[[#This Row],[ bank_asset_value]]</f>
        <v>8900000</v>
      </c>
      <c r="P2156" s="1">
        <f>Cleaned_Data[[#This Row],[ loan_amount]]</f>
        <v>10800000</v>
      </c>
      <c r="Q2156" s="1" t="str">
        <f t="shared" si="133"/>
        <v>300–499</v>
      </c>
      <c r="R2156" s="1">
        <f>Cleaned_Data[[#This Row],[ residential_assets_value]]+Cleaned_Data[[#This Row],[ commercial_assets_value]]+Cleaned_Data[[#This Row],[ luxury_assets_value]]</f>
        <v>18300000</v>
      </c>
      <c r="S2156" s="1">
        <f>Cleaned_Data[[#This Row],[ income_annum]]+Cleaned_Data[[#This Row],[ residential_assets_value]]+Cleaned_Data[[#This Row],[ commercial_assets_value]]+Cleaned_Data[[#This Row],[ luxury_assets_value]]</f>
        <v>21700000</v>
      </c>
      <c r="T2156" s="1" t="str">
        <f t="shared" si="134"/>
        <v>2–3 Cr</v>
      </c>
      <c r="U2156" s="12">
        <f t="shared" si="135"/>
        <v>1800000</v>
      </c>
      <c r="V2156" s="1" t="str">
        <f>IF(Cleaned_Data[[#This Row],[EMI_Estimate]]&lt;50000, "50K", IF(Cleaned_Data[[#This Row],[EMI_Estimate]]&lt;100000, "50K-1L", IF(Cleaned_Data[[#This Row],[EMI_Estimate]]&lt;150000, "1L-1.5L", IF(Cleaned_Data[[#This Row],[EMI_Estimate]]&lt;200000,"1.5-2L", "&gt;2L"))))</f>
        <v>&gt;2L</v>
      </c>
    </row>
    <row r="2157" spans="1:22" x14ac:dyDescent="0.35">
      <c r="A2157">
        <v>2156</v>
      </c>
      <c r="B2157">
        <v>1</v>
      </c>
      <c r="C2157" t="s">
        <v>19</v>
      </c>
      <c r="D2157" t="s">
        <v>23</v>
      </c>
      <c r="E2157">
        <v>4600000</v>
      </c>
      <c r="F2157" t="str">
        <f t="shared" si="132"/>
        <v>&gt;20 Lakh</v>
      </c>
      <c r="G2157">
        <v>13500000</v>
      </c>
      <c r="H2157">
        <v>20</v>
      </c>
      <c r="I2157">
        <v>837</v>
      </c>
      <c r="J2157" s="1">
        <v>5600000</v>
      </c>
      <c r="K2157" s="1">
        <v>7700000</v>
      </c>
      <c r="L2157" s="1">
        <v>11900000</v>
      </c>
      <c r="M2157" s="1">
        <v>2500000</v>
      </c>
      <c r="N2157" s="1" t="s">
        <v>21</v>
      </c>
      <c r="O2157" s="1">
        <f>Cleaned_Data[[#This Row],[ loan_amount]]-Cleaned_Data[[#This Row],[ bank_asset_value]]</f>
        <v>11000000</v>
      </c>
      <c r="P2157" s="1">
        <f>Cleaned_Data[[#This Row],[ loan_amount]]</f>
        <v>13500000</v>
      </c>
      <c r="Q2157" s="1" t="str">
        <f t="shared" si="133"/>
        <v>800+</v>
      </c>
      <c r="R2157" s="1">
        <f>Cleaned_Data[[#This Row],[ residential_assets_value]]+Cleaned_Data[[#This Row],[ commercial_assets_value]]+Cleaned_Data[[#This Row],[ luxury_assets_value]]</f>
        <v>25200000</v>
      </c>
      <c r="S2157" s="1">
        <f>Cleaned_Data[[#This Row],[ income_annum]]+Cleaned_Data[[#This Row],[ residential_assets_value]]+Cleaned_Data[[#This Row],[ commercial_assets_value]]+Cleaned_Data[[#This Row],[ luxury_assets_value]]</f>
        <v>29800000</v>
      </c>
      <c r="T2157" s="1" t="str">
        <f t="shared" si="134"/>
        <v>2–3 Cr</v>
      </c>
      <c r="U2157" s="12">
        <f t="shared" si="135"/>
        <v>675000</v>
      </c>
      <c r="V2157" s="1" t="str">
        <f>IF(Cleaned_Data[[#This Row],[EMI_Estimate]]&lt;50000, "50K", IF(Cleaned_Data[[#This Row],[EMI_Estimate]]&lt;100000, "50K-1L", IF(Cleaned_Data[[#This Row],[EMI_Estimate]]&lt;150000, "1L-1.5L", IF(Cleaned_Data[[#This Row],[EMI_Estimate]]&lt;200000,"1.5-2L", "&gt;2L"))))</f>
        <v>&gt;2L</v>
      </c>
    </row>
    <row r="2158" spans="1:22" x14ac:dyDescent="0.35">
      <c r="A2158">
        <v>2157</v>
      </c>
      <c r="B2158">
        <v>4</v>
      </c>
      <c r="C2158" t="s">
        <v>19</v>
      </c>
      <c r="D2158" t="s">
        <v>20</v>
      </c>
      <c r="E2158">
        <v>3800000</v>
      </c>
      <c r="F2158" t="str">
        <f t="shared" si="132"/>
        <v>&gt;20 Lakh</v>
      </c>
      <c r="G2158">
        <v>10400000</v>
      </c>
      <c r="H2158">
        <v>10</v>
      </c>
      <c r="I2158">
        <v>833</v>
      </c>
      <c r="J2158" s="1">
        <v>7500000</v>
      </c>
      <c r="K2158" s="1">
        <v>2500000</v>
      </c>
      <c r="L2158" s="1">
        <v>14100000</v>
      </c>
      <c r="M2158" s="1">
        <v>4200000</v>
      </c>
      <c r="N2158" s="1" t="s">
        <v>21</v>
      </c>
      <c r="O2158" s="1">
        <f>Cleaned_Data[[#This Row],[ loan_amount]]-Cleaned_Data[[#This Row],[ bank_asset_value]]</f>
        <v>6200000</v>
      </c>
      <c r="P2158" s="1">
        <f>Cleaned_Data[[#This Row],[ loan_amount]]</f>
        <v>10400000</v>
      </c>
      <c r="Q2158" s="1" t="str">
        <f t="shared" si="133"/>
        <v>800+</v>
      </c>
      <c r="R2158" s="1">
        <f>Cleaned_Data[[#This Row],[ residential_assets_value]]+Cleaned_Data[[#This Row],[ commercial_assets_value]]+Cleaned_Data[[#This Row],[ luxury_assets_value]]</f>
        <v>24100000</v>
      </c>
      <c r="S2158" s="1">
        <f>Cleaned_Data[[#This Row],[ income_annum]]+Cleaned_Data[[#This Row],[ residential_assets_value]]+Cleaned_Data[[#This Row],[ commercial_assets_value]]+Cleaned_Data[[#This Row],[ luxury_assets_value]]</f>
        <v>27900000</v>
      </c>
      <c r="T2158" s="1" t="str">
        <f t="shared" si="134"/>
        <v>2–3 Cr</v>
      </c>
      <c r="U2158" s="12">
        <f t="shared" si="135"/>
        <v>1040000</v>
      </c>
      <c r="V2158" s="1" t="str">
        <f>IF(Cleaned_Data[[#This Row],[EMI_Estimate]]&lt;50000, "50K", IF(Cleaned_Data[[#This Row],[EMI_Estimate]]&lt;100000, "50K-1L", IF(Cleaned_Data[[#This Row],[EMI_Estimate]]&lt;150000, "1L-1.5L", IF(Cleaned_Data[[#This Row],[EMI_Estimate]]&lt;200000,"1.5-2L", "&gt;2L"))))</f>
        <v>&gt;2L</v>
      </c>
    </row>
    <row r="2159" spans="1:22" x14ac:dyDescent="0.35">
      <c r="A2159">
        <v>2158</v>
      </c>
      <c r="B2159">
        <v>4</v>
      </c>
      <c r="C2159" t="s">
        <v>22</v>
      </c>
      <c r="D2159" t="s">
        <v>23</v>
      </c>
      <c r="E2159">
        <v>4200000</v>
      </c>
      <c r="F2159" t="str">
        <f t="shared" si="132"/>
        <v>&gt;20 Lakh</v>
      </c>
      <c r="G2159">
        <v>9600000</v>
      </c>
      <c r="H2159">
        <v>20</v>
      </c>
      <c r="I2159">
        <v>863</v>
      </c>
      <c r="J2159" s="1">
        <v>7400000</v>
      </c>
      <c r="K2159" s="1">
        <v>900000</v>
      </c>
      <c r="L2159" s="1">
        <v>9100000</v>
      </c>
      <c r="M2159" s="1">
        <v>3400000</v>
      </c>
      <c r="N2159" s="1" t="s">
        <v>21</v>
      </c>
      <c r="O2159" s="1">
        <f>Cleaned_Data[[#This Row],[ loan_amount]]-Cleaned_Data[[#This Row],[ bank_asset_value]]</f>
        <v>6200000</v>
      </c>
      <c r="P2159" s="1">
        <f>Cleaned_Data[[#This Row],[ loan_amount]]</f>
        <v>9600000</v>
      </c>
      <c r="Q2159" s="1" t="str">
        <f t="shared" si="133"/>
        <v>800+</v>
      </c>
      <c r="R2159" s="1">
        <f>Cleaned_Data[[#This Row],[ residential_assets_value]]+Cleaned_Data[[#This Row],[ commercial_assets_value]]+Cleaned_Data[[#This Row],[ luxury_assets_value]]</f>
        <v>17400000</v>
      </c>
      <c r="S2159" s="1">
        <f>Cleaned_Data[[#This Row],[ income_annum]]+Cleaned_Data[[#This Row],[ residential_assets_value]]+Cleaned_Data[[#This Row],[ commercial_assets_value]]+Cleaned_Data[[#This Row],[ luxury_assets_value]]</f>
        <v>21600000</v>
      </c>
      <c r="T2159" s="1" t="str">
        <f t="shared" si="134"/>
        <v>2–3 Cr</v>
      </c>
      <c r="U2159" s="12">
        <f t="shared" si="135"/>
        <v>480000</v>
      </c>
      <c r="V2159" s="1" t="str">
        <f>IF(Cleaned_Data[[#This Row],[EMI_Estimate]]&lt;50000, "50K", IF(Cleaned_Data[[#This Row],[EMI_Estimate]]&lt;100000, "50K-1L", IF(Cleaned_Data[[#This Row],[EMI_Estimate]]&lt;150000, "1L-1.5L", IF(Cleaned_Data[[#This Row],[EMI_Estimate]]&lt;200000,"1.5-2L", "&gt;2L"))))</f>
        <v>&gt;2L</v>
      </c>
    </row>
    <row r="2160" spans="1:22" x14ac:dyDescent="0.35">
      <c r="A2160">
        <v>2159</v>
      </c>
      <c r="B2160">
        <v>2</v>
      </c>
      <c r="C2160" t="s">
        <v>19</v>
      </c>
      <c r="D2160" t="s">
        <v>20</v>
      </c>
      <c r="E2160">
        <v>2500000</v>
      </c>
      <c r="F2160" t="str">
        <f t="shared" si="132"/>
        <v>&gt;20 Lakh</v>
      </c>
      <c r="G2160">
        <v>8700000</v>
      </c>
      <c r="H2160">
        <v>4</v>
      </c>
      <c r="I2160">
        <v>684</v>
      </c>
      <c r="J2160" s="1">
        <v>0</v>
      </c>
      <c r="K2160" s="1">
        <v>600000</v>
      </c>
      <c r="L2160" s="1">
        <v>9700000</v>
      </c>
      <c r="M2160" s="1">
        <v>2600000</v>
      </c>
      <c r="N2160" s="1" t="s">
        <v>21</v>
      </c>
      <c r="O2160" s="1">
        <f>Cleaned_Data[[#This Row],[ loan_amount]]-Cleaned_Data[[#This Row],[ bank_asset_value]]</f>
        <v>6100000</v>
      </c>
      <c r="P2160" s="1">
        <f>Cleaned_Data[[#This Row],[ loan_amount]]</f>
        <v>8700000</v>
      </c>
      <c r="Q2160" s="1" t="str">
        <f t="shared" si="133"/>
        <v>600–699</v>
      </c>
      <c r="R2160" s="1">
        <f>Cleaned_Data[[#This Row],[ residential_assets_value]]+Cleaned_Data[[#This Row],[ commercial_assets_value]]+Cleaned_Data[[#This Row],[ luxury_assets_value]]</f>
        <v>10300000</v>
      </c>
      <c r="S2160" s="1">
        <f>Cleaned_Data[[#This Row],[ income_annum]]+Cleaned_Data[[#This Row],[ residential_assets_value]]+Cleaned_Data[[#This Row],[ commercial_assets_value]]+Cleaned_Data[[#This Row],[ luxury_assets_value]]</f>
        <v>12800000</v>
      </c>
      <c r="T2160" s="1" t="str">
        <f t="shared" si="134"/>
        <v>1–2 Cr</v>
      </c>
      <c r="U2160" s="12">
        <f t="shared" si="135"/>
        <v>2175000</v>
      </c>
      <c r="V2160" s="1" t="str">
        <f>IF(Cleaned_Data[[#This Row],[EMI_Estimate]]&lt;50000, "50K", IF(Cleaned_Data[[#This Row],[EMI_Estimate]]&lt;100000, "50K-1L", IF(Cleaned_Data[[#This Row],[EMI_Estimate]]&lt;150000, "1L-1.5L", IF(Cleaned_Data[[#This Row],[EMI_Estimate]]&lt;200000,"1.5-2L", "&gt;2L"))))</f>
        <v>&gt;2L</v>
      </c>
    </row>
    <row r="2161" spans="1:22" x14ac:dyDescent="0.35">
      <c r="A2161">
        <v>2160</v>
      </c>
      <c r="B2161">
        <v>0</v>
      </c>
      <c r="C2161" t="s">
        <v>22</v>
      </c>
      <c r="D2161" t="s">
        <v>23</v>
      </c>
      <c r="E2161">
        <v>7000000</v>
      </c>
      <c r="F2161" t="str">
        <f t="shared" si="132"/>
        <v>&gt;20 Lakh</v>
      </c>
      <c r="G2161">
        <v>24600000</v>
      </c>
      <c r="H2161">
        <v>6</v>
      </c>
      <c r="I2161">
        <v>542</v>
      </c>
      <c r="J2161" s="1">
        <v>6400000</v>
      </c>
      <c r="K2161" s="1">
        <v>2600000</v>
      </c>
      <c r="L2161" s="1">
        <v>24500000</v>
      </c>
      <c r="M2161" s="1">
        <v>4700000</v>
      </c>
      <c r="N2161" s="1" t="s">
        <v>24</v>
      </c>
      <c r="O2161" s="1">
        <f>Cleaned_Data[[#This Row],[ loan_amount]]-Cleaned_Data[[#This Row],[ bank_asset_value]]</f>
        <v>19900000</v>
      </c>
      <c r="P2161" s="1">
        <f>Cleaned_Data[[#This Row],[ loan_amount]]</f>
        <v>24600000</v>
      </c>
      <c r="Q2161" s="1" t="str">
        <f t="shared" si="133"/>
        <v>500–599</v>
      </c>
      <c r="R2161" s="1">
        <f>Cleaned_Data[[#This Row],[ residential_assets_value]]+Cleaned_Data[[#This Row],[ commercial_assets_value]]+Cleaned_Data[[#This Row],[ luxury_assets_value]]</f>
        <v>33500000</v>
      </c>
      <c r="S2161" s="1">
        <f>Cleaned_Data[[#This Row],[ income_annum]]+Cleaned_Data[[#This Row],[ residential_assets_value]]+Cleaned_Data[[#This Row],[ commercial_assets_value]]+Cleaned_Data[[#This Row],[ luxury_assets_value]]</f>
        <v>40500000</v>
      </c>
      <c r="T2161" s="1" t="str">
        <f t="shared" si="134"/>
        <v>&gt;4 Cr</v>
      </c>
      <c r="U2161" s="12">
        <f t="shared" si="135"/>
        <v>4100000</v>
      </c>
      <c r="V2161" s="1" t="str">
        <f>IF(Cleaned_Data[[#This Row],[EMI_Estimate]]&lt;50000, "50K", IF(Cleaned_Data[[#This Row],[EMI_Estimate]]&lt;100000, "50K-1L", IF(Cleaned_Data[[#This Row],[EMI_Estimate]]&lt;150000, "1L-1.5L", IF(Cleaned_Data[[#This Row],[EMI_Estimate]]&lt;200000,"1.5-2L", "&gt;2L"))))</f>
        <v>&gt;2L</v>
      </c>
    </row>
    <row r="2162" spans="1:22" x14ac:dyDescent="0.35">
      <c r="A2162">
        <v>2161</v>
      </c>
      <c r="B2162">
        <v>1</v>
      </c>
      <c r="C2162" t="s">
        <v>22</v>
      </c>
      <c r="D2162" t="s">
        <v>20</v>
      </c>
      <c r="E2162">
        <v>5300000</v>
      </c>
      <c r="F2162" t="str">
        <f t="shared" si="132"/>
        <v>&gt;20 Lakh</v>
      </c>
      <c r="G2162">
        <v>11500000</v>
      </c>
      <c r="H2162">
        <v>8</v>
      </c>
      <c r="I2162">
        <v>753</v>
      </c>
      <c r="J2162" s="1">
        <v>10000000</v>
      </c>
      <c r="K2162" s="1">
        <v>4200000</v>
      </c>
      <c r="L2162" s="1">
        <v>14400000</v>
      </c>
      <c r="M2162" s="1">
        <v>3000000</v>
      </c>
      <c r="N2162" s="1" t="s">
        <v>21</v>
      </c>
      <c r="O2162" s="1">
        <f>Cleaned_Data[[#This Row],[ loan_amount]]-Cleaned_Data[[#This Row],[ bank_asset_value]]</f>
        <v>8500000</v>
      </c>
      <c r="P2162" s="1">
        <f>Cleaned_Data[[#This Row],[ loan_amount]]</f>
        <v>11500000</v>
      </c>
      <c r="Q2162" s="1" t="str">
        <f t="shared" si="133"/>
        <v>700–799</v>
      </c>
      <c r="R2162" s="1">
        <f>Cleaned_Data[[#This Row],[ residential_assets_value]]+Cleaned_Data[[#This Row],[ commercial_assets_value]]+Cleaned_Data[[#This Row],[ luxury_assets_value]]</f>
        <v>28600000</v>
      </c>
      <c r="S2162" s="1">
        <f>Cleaned_Data[[#This Row],[ income_annum]]+Cleaned_Data[[#This Row],[ residential_assets_value]]+Cleaned_Data[[#This Row],[ commercial_assets_value]]+Cleaned_Data[[#This Row],[ luxury_assets_value]]</f>
        <v>33900000</v>
      </c>
      <c r="T2162" s="1" t="str">
        <f t="shared" si="134"/>
        <v>3–4 Cr</v>
      </c>
      <c r="U2162" s="12">
        <f t="shared" si="135"/>
        <v>1437500</v>
      </c>
      <c r="V2162" s="1" t="str">
        <f>IF(Cleaned_Data[[#This Row],[EMI_Estimate]]&lt;50000, "50K", IF(Cleaned_Data[[#This Row],[EMI_Estimate]]&lt;100000, "50K-1L", IF(Cleaned_Data[[#This Row],[EMI_Estimate]]&lt;150000, "1L-1.5L", IF(Cleaned_Data[[#This Row],[EMI_Estimate]]&lt;200000,"1.5-2L", "&gt;2L"))))</f>
        <v>&gt;2L</v>
      </c>
    </row>
    <row r="2163" spans="1:22" x14ac:dyDescent="0.35">
      <c r="A2163">
        <v>2162</v>
      </c>
      <c r="B2163">
        <v>0</v>
      </c>
      <c r="C2163" t="s">
        <v>22</v>
      </c>
      <c r="D2163" t="s">
        <v>20</v>
      </c>
      <c r="E2163">
        <v>6400000</v>
      </c>
      <c r="F2163" t="str">
        <f t="shared" si="132"/>
        <v>&gt;20 Lakh</v>
      </c>
      <c r="G2163">
        <v>14200000</v>
      </c>
      <c r="H2163">
        <v>2</v>
      </c>
      <c r="I2163">
        <v>512</v>
      </c>
      <c r="J2163" s="1">
        <v>1600000</v>
      </c>
      <c r="K2163" s="1">
        <v>9200000</v>
      </c>
      <c r="L2163" s="1">
        <v>23100000</v>
      </c>
      <c r="M2163" s="1">
        <v>3500000</v>
      </c>
      <c r="N2163" s="1" t="s">
        <v>24</v>
      </c>
      <c r="O2163" s="1">
        <f>Cleaned_Data[[#This Row],[ loan_amount]]-Cleaned_Data[[#This Row],[ bank_asset_value]]</f>
        <v>10700000</v>
      </c>
      <c r="P2163" s="1">
        <f>Cleaned_Data[[#This Row],[ loan_amount]]</f>
        <v>14200000</v>
      </c>
      <c r="Q2163" s="1" t="str">
        <f t="shared" si="133"/>
        <v>500–599</v>
      </c>
      <c r="R2163" s="1">
        <f>Cleaned_Data[[#This Row],[ residential_assets_value]]+Cleaned_Data[[#This Row],[ commercial_assets_value]]+Cleaned_Data[[#This Row],[ luxury_assets_value]]</f>
        <v>33900000</v>
      </c>
      <c r="S2163" s="1">
        <f>Cleaned_Data[[#This Row],[ income_annum]]+Cleaned_Data[[#This Row],[ residential_assets_value]]+Cleaned_Data[[#This Row],[ commercial_assets_value]]+Cleaned_Data[[#This Row],[ luxury_assets_value]]</f>
        <v>40300000</v>
      </c>
      <c r="T2163" s="1" t="str">
        <f t="shared" si="134"/>
        <v>&gt;4 Cr</v>
      </c>
      <c r="U2163" s="12">
        <f t="shared" si="135"/>
        <v>7100000</v>
      </c>
      <c r="V2163" s="1" t="str">
        <f>IF(Cleaned_Data[[#This Row],[EMI_Estimate]]&lt;50000, "50K", IF(Cleaned_Data[[#This Row],[EMI_Estimate]]&lt;100000, "50K-1L", IF(Cleaned_Data[[#This Row],[EMI_Estimate]]&lt;150000, "1L-1.5L", IF(Cleaned_Data[[#This Row],[EMI_Estimate]]&lt;200000,"1.5-2L", "&gt;2L"))))</f>
        <v>&gt;2L</v>
      </c>
    </row>
    <row r="2164" spans="1:22" x14ac:dyDescent="0.35">
      <c r="A2164">
        <v>2163</v>
      </c>
      <c r="B2164">
        <v>3</v>
      </c>
      <c r="C2164" t="s">
        <v>22</v>
      </c>
      <c r="D2164" t="s">
        <v>20</v>
      </c>
      <c r="E2164">
        <v>3400000</v>
      </c>
      <c r="F2164" t="str">
        <f t="shared" si="132"/>
        <v>&gt;20 Lakh</v>
      </c>
      <c r="G2164">
        <v>8100000</v>
      </c>
      <c r="H2164">
        <v>12</v>
      </c>
      <c r="I2164">
        <v>385</v>
      </c>
      <c r="J2164" s="1">
        <v>6100000</v>
      </c>
      <c r="K2164" s="1">
        <v>4000000</v>
      </c>
      <c r="L2164" s="1">
        <v>10700000</v>
      </c>
      <c r="M2164" s="1">
        <v>4000000</v>
      </c>
      <c r="N2164" s="1" t="s">
        <v>24</v>
      </c>
      <c r="O2164" s="1">
        <f>Cleaned_Data[[#This Row],[ loan_amount]]-Cleaned_Data[[#This Row],[ bank_asset_value]]</f>
        <v>4100000</v>
      </c>
      <c r="P2164" s="1">
        <f>Cleaned_Data[[#This Row],[ loan_amount]]</f>
        <v>8100000</v>
      </c>
      <c r="Q2164" s="1" t="str">
        <f t="shared" si="133"/>
        <v>300–499</v>
      </c>
      <c r="R2164" s="1">
        <f>Cleaned_Data[[#This Row],[ residential_assets_value]]+Cleaned_Data[[#This Row],[ commercial_assets_value]]+Cleaned_Data[[#This Row],[ luxury_assets_value]]</f>
        <v>20800000</v>
      </c>
      <c r="S2164" s="1">
        <f>Cleaned_Data[[#This Row],[ income_annum]]+Cleaned_Data[[#This Row],[ residential_assets_value]]+Cleaned_Data[[#This Row],[ commercial_assets_value]]+Cleaned_Data[[#This Row],[ luxury_assets_value]]</f>
        <v>24200000</v>
      </c>
      <c r="T2164" s="1" t="str">
        <f t="shared" si="134"/>
        <v>2–3 Cr</v>
      </c>
      <c r="U2164" s="12">
        <f t="shared" si="135"/>
        <v>675000</v>
      </c>
      <c r="V2164" s="1" t="str">
        <f>IF(Cleaned_Data[[#This Row],[EMI_Estimate]]&lt;50000, "50K", IF(Cleaned_Data[[#This Row],[EMI_Estimate]]&lt;100000, "50K-1L", IF(Cleaned_Data[[#This Row],[EMI_Estimate]]&lt;150000, "1L-1.5L", IF(Cleaned_Data[[#This Row],[EMI_Estimate]]&lt;200000,"1.5-2L", "&gt;2L"))))</f>
        <v>&gt;2L</v>
      </c>
    </row>
    <row r="2165" spans="1:22" x14ac:dyDescent="0.35">
      <c r="A2165">
        <v>2164</v>
      </c>
      <c r="B2165">
        <v>4</v>
      </c>
      <c r="C2165" t="s">
        <v>22</v>
      </c>
      <c r="D2165" t="s">
        <v>20</v>
      </c>
      <c r="E2165">
        <v>6700000</v>
      </c>
      <c r="F2165" t="str">
        <f t="shared" si="132"/>
        <v>&gt;20 Lakh</v>
      </c>
      <c r="G2165">
        <v>18800000</v>
      </c>
      <c r="H2165">
        <v>2</v>
      </c>
      <c r="I2165">
        <v>749</v>
      </c>
      <c r="J2165" s="1">
        <v>15600000</v>
      </c>
      <c r="K2165" s="1">
        <v>7900000</v>
      </c>
      <c r="L2165" s="1">
        <v>19900000</v>
      </c>
      <c r="M2165" s="1">
        <v>8600000</v>
      </c>
      <c r="N2165" s="1" t="s">
        <v>21</v>
      </c>
      <c r="O2165" s="1">
        <f>Cleaned_Data[[#This Row],[ loan_amount]]-Cleaned_Data[[#This Row],[ bank_asset_value]]</f>
        <v>10200000</v>
      </c>
      <c r="P2165" s="1">
        <f>Cleaned_Data[[#This Row],[ loan_amount]]</f>
        <v>18800000</v>
      </c>
      <c r="Q2165" s="1" t="str">
        <f t="shared" si="133"/>
        <v>700–799</v>
      </c>
      <c r="R2165" s="1">
        <f>Cleaned_Data[[#This Row],[ residential_assets_value]]+Cleaned_Data[[#This Row],[ commercial_assets_value]]+Cleaned_Data[[#This Row],[ luxury_assets_value]]</f>
        <v>43400000</v>
      </c>
      <c r="S2165" s="1">
        <f>Cleaned_Data[[#This Row],[ income_annum]]+Cleaned_Data[[#This Row],[ residential_assets_value]]+Cleaned_Data[[#This Row],[ commercial_assets_value]]+Cleaned_Data[[#This Row],[ luxury_assets_value]]</f>
        <v>50100000</v>
      </c>
      <c r="T2165" s="1" t="str">
        <f t="shared" si="134"/>
        <v>&gt;4 Cr</v>
      </c>
      <c r="U2165" s="12">
        <f t="shared" si="135"/>
        <v>9400000</v>
      </c>
      <c r="V2165" s="1" t="str">
        <f>IF(Cleaned_Data[[#This Row],[EMI_Estimate]]&lt;50000, "50K", IF(Cleaned_Data[[#This Row],[EMI_Estimate]]&lt;100000, "50K-1L", IF(Cleaned_Data[[#This Row],[EMI_Estimate]]&lt;150000, "1L-1.5L", IF(Cleaned_Data[[#This Row],[EMI_Estimate]]&lt;200000,"1.5-2L", "&gt;2L"))))</f>
        <v>&gt;2L</v>
      </c>
    </row>
    <row r="2166" spans="1:22" x14ac:dyDescent="0.35">
      <c r="A2166">
        <v>2165</v>
      </c>
      <c r="B2166">
        <v>1</v>
      </c>
      <c r="C2166" t="s">
        <v>22</v>
      </c>
      <c r="D2166" t="s">
        <v>23</v>
      </c>
      <c r="E2166">
        <v>4600000</v>
      </c>
      <c r="F2166" t="str">
        <f t="shared" si="132"/>
        <v>&gt;20 Lakh</v>
      </c>
      <c r="G2166">
        <v>10100000</v>
      </c>
      <c r="H2166">
        <v>4</v>
      </c>
      <c r="I2166">
        <v>618</v>
      </c>
      <c r="J2166" s="1">
        <v>2200000</v>
      </c>
      <c r="K2166" s="1">
        <v>100000</v>
      </c>
      <c r="L2166" s="1">
        <v>12900000</v>
      </c>
      <c r="M2166" s="1">
        <v>4300000</v>
      </c>
      <c r="N2166" s="1" t="s">
        <v>21</v>
      </c>
      <c r="O2166" s="1">
        <f>Cleaned_Data[[#This Row],[ loan_amount]]-Cleaned_Data[[#This Row],[ bank_asset_value]]</f>
        <v>5800000</v>
      </c>
      <c r="P2166" s="1">
        <f>Cleaned_Data[[#This Row],[ loan_amount]]</f>
        <v>10100000</v>
      </c>
      <c r="Q2166" s="1" t="str">
        <f t="shared" si="133"/>
        <v>600–699</v>
      </c>
      <c r="R2166" s="1">
        <f>Cleaned_Data[[#This Row],[ residential_assets_value]]+Cleaned_Data[[#This Row],[ commercial_assets_value]]+Cleaned_Data[[#This Row],[ luxury_assets_value]]</f>
        <v>15200000</v>
      </c>
      <c r="S2166" s="1">
        <f>Cleaned_Data[[#This Row],[ income_annum]]+Cleaned_Data[[#This Row],[ residential_assets_value]]+Cleaned_Data[[#This Row],[ commercial_assets_value]]+Cleaned_Data[[#This Row],[ luxury_assets_value]]</f>
        <v>19800000</v>
      </c>
      <c r="T2166" s="1" t="str">
        <f t="shared" si="134"/>
        <v>1–2 Cr</v>
      </c>
      <c r="U2166" s="12">
        <f t="shared" si="135"/>
        <v>2525000</v>
      </c>
      <c r="V2166" s="1" t="str">
        <f>IF(Cleaned_Data[[#This Row],[EMI_Estimate]]&lt;50000, "50K", IF(Cleaned_Data[[#This Row],[EMI_Estimate]]&lt;100000, "50K-1L", IF(Cleaned_Data[[#This Row],[EMI_Estimate]]&lt;150000, "1L-1.5L", IF(Cleaned_Data[[#This Row],[EMI_Estimate]]&lt;200000,"1.5-2L", "&gt;2L"))))</f>
        <v>&gt;2L</v>
      </c>
    </row>
    <row r="2167" spans="1:22" x14ac:dyDescent="0.35">
      <c r="A2167">
        <v>2166</v>
      </c>
      <c r="B2167">
        <v>4</v>
      </c>
      <c r="C2167" t="s">
        <v>19</v>
      </c>
      <c r="D2167" t="s">
        <v>23</v>
      </c>
      <c r="E2167">
        <v>900000</v>
      </c>
      <c r="F2167" t="str">
        <f t="shared" si="132"/>
        <v>5-10 Lakh</v>
      </c>
      <c r="G2167">
        <v>2500000</v>
      </c>
      <c r="H2167">
        <v>4</v>
      </c>
      <c r="I2167">
        <v>583</v>
      </c>
      <c r="J2167" s="1">
        <v>1300000</v>
      </c>
      <c r="K2167" s="1">
        <v>800000</v>
      </c>
      <c r="L2167" s="1">
        <v>1800000</v>
      </c>
      <c r="M2167" s="1">
        <v>1100000</v>
      </c>
      <c r="N2167" s="1" t="s">
        <v>21</v>
      </c>
      <c r="O2167" s="1">
        <f>Cleaned_Data[[#This Row],[ loan_amount]]-Cleaned_Data[[#This Row],[ bank_asset_value]]</f>
        <v>1400000</v>
      </c>
      <c r="P2167" s="1">
        <f>Cleaned_Data[[#This Row],[ loan_amount]]</f>
        <v>2500000</v>
      </c>
      <c r="Q2167" s="1" t="str">
        <f t="shared" si="133"/>
        <v>500–599</v>
      </c>
      <c r="R2167" s="1">
        <f>Cleaned_Data[[#This Row],[ residential_assets_value]]+Cleaned_Data[[#This Row],[ commercial_assets_value]]+Cleaned_Data[[#This Row],[ luxury_assets_value]]</f>
        <v>3900000</v>
      </c>
      <c r="S2167" s="1">
        <f>Cleaned_Data[[#This Row],[ income_annum]]+Cleaned_Data[[#This Row],[ residential_assets_value]]+Cleaned_Data[[#This Row],[ commercial_assets_value]]+Cleaned_Data[[#This Row],[ luxury_assets_value]]</f>
        <v>4800000</v>
      </c>
      <c r="T2167" s="1" t="str">
        <f t="shared" si="134"/>
        <v>&lt;1 Cr</v>
      </c>
      <c r="U2167" s="12">
        <f t="shared" si="135"/>
        <v>625000</v>
      </c>
      <c r="V2167" s="1" t="str">
        <f>IF(Cleaned_Data[[#This Row],[EMI_Estimate]]&lt;50000, "50K", IF(Cleaned_Data[[#This Row],[EMI_Estimate]]&lt;100000, "50K-1L", IF(Cleaned_Data[[#This Row],[EMI_Estimate]]&lt;150000, "1L-1.5L", IF(Cleaned_Data[[#This Row],[EMI_Estimate]]&lt;200000,"1.5-2L", "&gt;2L"))))</f>
        <v>&gt;2L</v>
      </c>
    </row>
    <row r="2168" spans="1:22" x14ac:dyDescent="0.35">
      <c r="A2168">
        <v>2167</v>
      </c>
      <c r="B2168">
        <v>0</v>
      </c>
      <c r="C2168" t="s">
        <v>19</v>
      </c>
      <c r="D2168" t="s">
        <v>20</v>
      </c>
      <c r="E2168">
        <v>5100000</v>
      </c>
      <c r="F2168" t="str">
        <f t="shared" si="132"/>
        <v>&gt;20 Lakh</v>
      </c>
      <c r="G2168">
        <v>19900000</v>
      </c>
      <c r="H2168">
        <v>18</v>
      </c>
      <c r="I2168">
        <v>655</v>
      </c>
      <c r="J2168" s="1">
        <v>4400000</v>
      </c>
      <c r="K2168" s="1">
        <v>0</v>
      </c>
      <c r="L2168" s="1">
        <v>17100000</v>
      </c>
      <c r="M2168" s="1">
        <v>7100000</v>
      </c>
      <c r="N2168" s="1" t="s">
        <v>21</v>
      </c>
      <c r="O2168" s="1">
        <f>Cleaned_Data[[#This Row],[ loan_amount]]-Cleaned_Data[[#This Row],[ bank_asset_value]]</f>
        <v>12800000</v>
      </c>
      <c r="P2168" s="1">
        <f>Cleaned_Data[[#This Row],[ loan_amount]]</f>
        <v>19900000</v>
      </c>
      <c r="Q2168" s="1" t="str">
        <f t="shared" si="133"/>
        <v>600–699</v>
      </c>
      <c r="R2168" s="1">
        <f>Cleaned_Data[[#This Row],[ residential_assets_value]]+Cleaned_Data[[#This Row],[ commercial_assets_value]]+Cleaned_Data[[#This Row],[ luxury_assets_value]]</f>
        <v>21500000</v>
      </c>
      <c r="S2168" s="1">
        <f>Cleaned_Data[[#This Row],[ income_annum]]+Cleaned_Data[[#This Row],[ residential_assets_value]]+Cleaned_Data[[#This Row],[ commercial_assets_value]]+Cleaned_Data[[#This Row],[ luxury_assets_value]]</f>
        <v>26600000</v>
      </c>
      <c r="T2168" s="1" t="str">
        <f t="shared" si="134"/>
        <v>2–3 Cr</v>
      </c>
      <c r="U2168" s="12">
        <f t="shared" si="135"/>
        <v>1105556</v>
      </c>
      <c r="V2168" s="1" t="str">
        <f>IF(Cleaned_Data[[#This Row],[EMI_Estimate]]&lt;50000, "50K", IF(Cleaned_Data[[#This Row],[EMI_Estimate]]&lt;100000, "50K-1L", IF(Cleaned_Data[[#This Row],[EMI_Estimate]]&lt;150000, "1L-1.5L", IF(Cleaned_Data[[#This Row],[EMI_Estimate]]&lt;200000,"1.5-2L", "&gt;2L"))))</f>
        <v>&gt;2L</v>
      </c>
    </row>
    <row r="2169" spans="1:22" x14ac:dyDescent="0.35">
      <c r="A2169">
        <v>2168</v>
      </c>
      <c r="B2169">
        <v>0</v>
      </c>
      <c r="C2169" t="s">
        <v>22</v>
      </c>
      <c r="D2169" t="s">
        <v>23</v>
      </c>
      <c r="E2169">
        <v>7000000</v>
      </c>
      <c r="F2169" t="str">
        <f t="shared" si="132"/>
        <v>&gt;20 Lakh</v>
      </c>
      <c r="G2169">
        <v>20900000</v>
      </c>
      <c r="H2169">
        <v>20</v>
      </c>
      <c r="I2169">
        <v>380</v>
      </c>
      <c r="J2169" s="1">
        <v>11800000</v>
      </c>
      <c r="K2169" s="1">
        <v>10800000</v>
      </c>
      <c r="L2169" s="1">
        <v>21100000</v>
      </c>
      <c r="M2169" s="1">
        <v>6200000</v>
      </c>
      <c r="N2169" s="1" t="s">
        <v>24</v>
      </c>
      <c r="O2169" s="1">
        <f>Cleaned_Data[[#This Row],[ loan_amount]]-Cleaned_Data[[#This Row],[ bank_asset_value]]</f>
        <v>14700000</v>
      </c>
      <c r="P2169" s="1">
        <f>Cleaned_Data[[#This Row],[ loan_amount]]</f>
        <v>20900000</v>
      </c>
      <c r="Q2169" s="1" t="str">
        <f t="shared" si="133"/>
        <v>300–499</v>
      </c>
      <c r="R2169" s="1">
        <f>Cleaned_Data[[#This Row],[ residential_assets_value]]+Cleaned_Data[[#This Row],[ commercial_assets_value]]+Cleaned_Data[[#This Row],[ luxury_assets_value]]</f>
        <v>43700000</v>
      </c>
      <c r="S2169" s="1">
        <f>Cleaned_Data[[#This Row],[ income_annum]]+Cleaned_Data[[#This Row],[ residential_assets_value]]+Cleaned_Data[[#This Row],[ commercial_assets_value]]+Cleaned_Data[[#This Row],[ luxury_assets_value]]</f>
        <v>50700000</v>
      </c>
      <c r="T2169" s="1" t="str">
        <f t="shared" si="134"/>
        <v>&gt;4 Cr</v>
      </c>
      <c r="U2169" s="12">
        <f t="shared" si="135"/>
        <v>1045000</v>
      </c>
      <c r="V2169" s="1" t="str">
        <f>IF(Cleaned_Data[[#This Row],[EMI_Estimate]]&lt;50000, "50K", IF(Cleaned_Data[[#This Row],[EMI_Estimate]]&lt;100000, "50K-1L", IF(Cleaned_Data[[#This Row],[EMI_Estimate]]&lt;150000, "1L-1.5L", IF(Cleaned_Data[[#This Row],[EMI_Estimate]]&lt;200000,"1.5-2L", "&gt;2L"))))</f>
        <v>&gt;2L</v>
      </c>
    </row>
    <row r="2170" spans="1:22" x14ac:dyDescent="0.35">
      <c r="A2170">
        <v>2169</v>
      </c>
      <c r="B2170">
        <v>3</v>
      </c>
      <c r="C2170" t="s">
        <v>19</v>
      </c>
      <c r="D2170" t="s">
        <v>23</v>
      </c>
      <c r="E2170">
        <v>4100000</v>
      </c>
      <c r="F2170" t="str">
        <f t="shared" si="132"/>
        <v>&gt;20 Lakh</v>
      </c>
      <c r="G2170">
        <v>14700000</v>
      </c>
      <c r="H2170">
        <v>6</v>
      </c>
      <c r="I2170">
        <v>679</v>
      </c>
      <c r="J2170" s="1">
        <v>6600000</v>
      </c>
      <c r="K2170" s="1">
        <v>3700000</v>
      </c>
      <c r="L2170" s="1">
        <v>10500000</v>
      </c>
      <c r="M2170" s="1">
        <v>5600000</v>
      </c>
      <c r="N2170" s="1" t="s">
        <v>21</v>
      </c>
      <c r="O2170" s="1">
        <f>Cleaned_Data[[#This Row],[ loan_amount]]-Cleaned_Data[[#This Row],[ bank_asset_value]]</f>
        <v>9100000</v>
      </c>
      <c r="P2170" s="1">
        <f>Cleaned_Data[[#This Row],[ loan_amount]]</f>
        <v>14700000</v>
      </c>
      <c r="Q2170" s="1" t="str">
        <f t="shared" si="133"/>
        <v>600–699</v>
      </c>
      <c r="R2170" s="1">
        <f>Cleaned_Data[[#This Row],[ residential_assets_value]]+Cleaned_Data[[#This Row],[ commercial_assets_value]]+Cleaned_Data[[#This Row],[ luxury_assets_value]]</f>
        <v>20800000</v>
      </c>
      <c r="S2170" s="1">
        <f>Cleaned_Data[[#This Row],[ income_annum]]+Cleaned_Data[[#This Row],[ residential_assets_value]]+Cleaned_Data[[#This Row],[ commercial_assets_value]]+Cleaned_Data[[#This Row],[ luxury_assets_value]]</f>
        <v>24900000</v>
      </c>
      <c r="T2170" s="1" t="str">
        <f t="shared" si="134"/>
        <v>2–3 Cr</v>
      </c>
      <c r="U2170" s="12">
        <f t="shared" si="135"/>
        <v>2450000</v>
      </c>
      <c r="V2170" s="1" t="str">
        <f>IF(Cleaned_Data[[#This Row],[EMI_Estimate]]&lt;50000, "50K", IF(Cleaned_Data[[#This Row],[EMI_Estimate]]&lt;100000, "50K-1L", IF(Cleaned_Data[[#This Row],[EMI_Estimate]]&lt;150000, "1L-1.5L", IF(Cleaned_Data[[#This Row],[EMI_Estimate]]&lt;200000,"1.5-2L", "&gt;2L"))))</f>
        <v>&gt;2L</v>
      </c>
    </row>
    <row r="2171" spans="1:22" x14ac:dyDescent="0.35">
      <c r="A2171">
        <v>2170</v>
      </c>
      <c r="B2171">
        <v>2</v>
      </c>
      <c r="C2171" t="s">
        <v>19</v>
      </c>
      <c r="D2171" t="s">
        <v>20</v>
      </c>
      <c r="E2171">
        <v>4600000</v>
      </c>
      <c r="F2171" t="str">
        <f t="shared" si="132"/>
        <v>&gt;20 Lakh</v>
      </c>
      <c r="G2171">
        <v>14800000</v>
      </c>
      <c r="H2171">
        <v>6</v>
      </c>
      <c r="I2171">
        <v>410</v>
      </c>
      <c r="J2171" s="1">
        <v>12900000</v>
      </c>
      <c r="K2171" s="1">
        <v>6800000</v>
      </c>
      <c r="L2171" s="1">
        <v>16100000</v>
      </c>
      <c r="M2171" s="1">
        <v>5800000</v>
      </c>
      <c r="N2171" s="1" t="s">
        <v>24</v>
      </c>
      <c r="O2171" s="1">
        <f>Cleaned_Data[[#This Row],[ loan_amount]]-Cleaned_Data[[#This Row],[ bank_asset_value]]</f>
        <v>9000000</v>
      </c>
      <c r="P2171" s="1">
        <f>Cleaned_Data[[#This Row],[ loan_amount]]</f>
        <v>14800000</v>
      </c>
      <c r="Q2171" s="1" t="str">
        <f t="shared" si="133"/>
        <v>300–499</v>
      </c>
      <c r="R2171" s="1">
        <f>Cleaned_Data[[#This Row],[ residential_assets_value]]+Cleaned_Data[[#This Row],[ commercial_assets_value]]+Cleaned_Data[[#This Row],[ luxury_assets_value]]</f>
        <v>35800000</v>
      </c>
      <c r="S2171" s="1">
        <f>Cleaned_Data[[#This Row],[ income_annum]]+Cleaned_Data[[#This Row],[ residential_assets_value]]+Cleaned_Data[[#This Row],[ commercial_assets_value]]+Cleaned_Data[[#This Row],[ luxury_assets_value]]</f>
        <v>40400000</v>
      </c>
      <c r="T2171" s="1" t="str">
        <f t="shared" si="134"/>
        <v>&gt;4 Cr</v>
      </c>
      <c r="U2171" s="12">
        <f t="shared" si="135"/>
        <v>2466667</v>
      </c>
      <c r="V2171" s="1" t="str">
        <f>IF(Cleaned_Data[[#This Row],[EMI_Estimate]]&lt;50000, "50K", IF(Cleaned_Data[[#This Row],[EMI_Estimate]]&lt;100000, "50K-1L", IF(Cleaned_Data[[#This Row],[EMI_Estimate]]&lt;150000, "1L-1.5L", IF(Cleaned_Data[[#This Row],[EMI_Estimate]]&lt;200000,"1.5-2L", "&gt;2L"))))</f>
        <v>&gt;2L</v>
      </c>
    </row>
    <row r="2172" spans="1:22" x14ac:dyDescent="0.35">
      <c r="A2172">
        <v>2171</v>
      </c>
      <c r="B2172">
        <v>2</v>
      </c>
      <c r="C2172" t="s">
        <v>19</v>
      </c>
      <c r="D2172" t="s">
        <v>23</v>
      </c>
      <c r="E2172">
        <v>3600000</v>
      </c>
      <c r="F2172" t="str">
        <f t="shared" si="132"/>
        <v>&gt;20 Lakh</v>
      </c>
      <c r="G2172">
        <v>11500000</v>
      </c>
      <c r="H2172">
        <v>8</v>
      </c>
      <c r="I2172">
        <v>590</v>
      </c>
      <c r="J2172" s="1">
        <v>1600000</v>
      </c>
      <c r="K2172" s="1">
        <v>5200000</v>
      </c>
      <c r="L2172" s="1">
        <v>10900000</v>
      </c>
      <c r="M2172" s="1">
        <v>3000000</v>
      </c>
      <c r="N2172" s="1" t="s">
        <v>21</v>
      </c>
      <c r="O2172" s="1">
        <f>Cleaned_Data[[#This Row],[ loan_amount]]-Cleaned_Data[[#This Row],[ bank_asset_value]]</f>
        <v>8500000</v>
      </c>
      <c r="P2172" s="1">
        <f>Cleaned_Data[[#This Row],[ loan_amount]]</f>
        <v>11500000</v>
      </c>
      <c r="Q2172" s="1" t="str">
        <f t="shared" si="133"/>
        <v>500–599</v>
      </c>
      <c r="R2172" s="1">
        <f>Cleaned_Data[[#This Row],[ residential_assets_value]]+Cleaned_Data[[#This Row],[ commercial_assets_value]]+Cleaned_Data[[#This Row],[ luxury_assets_value]]</f>
        <v>17700000</v>
      </c>
      <c r="S2172" s="1">
        <f>Cleaned_Data[[#This Row],[ income_annum]]+Cleaned_Data[[#This Row],[ residential_assets_value]]+Cleaned_Data[[#This Row],[ commercial_assets_value]]+Cleaned_Data[[#This Row],[ luxury_assets_value]]</f>
        <v>21300000</v>
      </c>
      <c r="T2172" s="1" t="str">
        <f t="shared" si="134"/>
        <v>2–3 Cr</v>
      </c>
      <c r="U2172" s="12">
        <f t="shared" si="135"/>
        <v>1437500</v>
      </c>
      <c r="V2172" s="1" t="str">
        <f>IF(Cleaned_Data[[#This Row],[EMI_Estimate]]&lt;50000, "50K", IF(Cleaned_Data[[#This Row],[EMI_Estimate]]&lt;100000, "50K-1L", IF(Cleaned_Data[[#This Row],[EMI_Estimate]]&lt;150000, "1L-1.5L", IF(Cleaned_Data[[#This Row],[EMI_Estimate]]&lt;200000,"1.5-2L", "&gt;2L"))))</f>
        <v>&gt;2L</v>
      </c>
    </row>
    <row r="2173" spans="1:22" x14ac:dyDescent="0.35">
      <c r="A2173">
        <v>2172</v>
      </c>
      <c r="B2173">
        <v>5</v>
      </c>
      <c r="C2173" t="s">
        <v>19</v>
      </c>
      <c r="D2173" t="s">
        <v>20</v>
      </c>
      <c r="E2173">
        <v>5900000</v>
      </c>
      <c r="F2173" t="str">
        <f t="shared" si="132"/>
        <v>&gt;20 Lakh</v>
      </c>
      <c r="G2173">
        <v>13800000</v>
      </c>
      <c r="H2173">
        <v>14</v>
      </c>
      <c r="I2173">
        <v>397</v>
      </c>
      <c r="J2173" s="1">
        <v>12400000</v>
      </c>
      <c r="K2173" s="1">
        <v>600000</v>
      </c>
      <c r="L2173" s="1">
        <v>20400000</v>
      </c>
      <c r="M2173" s="1">
        <v>3000000</v>
      </c>
      <c r="N2173" s="1" t="s">
        <v>24</v>
      </c>
      <c r="O2173" s="1">
        <f>Cleaned_Data[[#This Row],[ loan_amount]]-Cleaned_Data[[#This Row],[ bank_asset_value]]</f>
        <v>10800000</v>
      </c>
      <c r="P2173" s="1">
        <f>Cleaned_Data[[#This Row],[ loan_amount]]</f>
        <v>13800000</v>
      </c>
      <c r="Q2173" s="1" t="str">
        <f t="shared" si="133"/>
        <v>300–499</v>
      </c>
      <c r="R2173" s="1">
        <f>Cleaned_Data[[#This Row],[ residential_assets_value]]+Cleaned_Data[[#This Row],[ commercial_assets_value]]+Cleaned_Data[[#This Row],[ luxury_assets_value]]</f>
        <v>33400000</v>
      </c>
      <c r="S2173" s="1">
        <f>Cleaned_Data[[#This Row],[ income_annum]]+Cleaned_Data[[#This Row],[ residential_assets_value]]+Cleaned_Data[[#This Row],[ commercial_assets_value]]+Cleaned_Data[[#This Row],[ luxury_assets_value]]</f>
        <v>39300000</v>
      </c>
      <c r="T2173" s="1" t="str">
        <f t="shared" si="134"/>
        <v>3–4 Cr</v>
      </c>
      <c r="U2173" s="12">
        <f t="shared" si="135"/>
        <v>985714</v>
      </c>
      <c r="V2173" s="1" t="str">
        <f>IF(Cleaned_Data[[#This Row],[EMI_Estimate]]&lt;50000, "50K", IF(Cleaned_Data[[#This Row],[EMI_Estimate]]&lt;100000, "50K-1L", IF(Cleaned_Data[[#This Row],[EMI_Estimate]]&lt;150000, "1L-1.5L", IF(Cleaned_Data[[#This Row],[EMI_Estimate]]&lt;200000,"1.5-2L", "&gt;2L"))))</f>
        <v>&gt;2L</v>
      </c>
    </row>
    <row r="2174" spans="1:22" x14ac:dyDescent="0.35">
      <c r="A2174">
        <v>2173</v>
      </c>
      <c r="B2174">
        <v>2</v>
      </c>
      <c r="C2174" t="s">
        <v>19</v>
      </c>
      <c r="D2174" t="s">
        <v>20</v>
      </c>
      <c r="E2174">
        <v>600000</v>
      </c>
      <c r="F2174" t="str">
        <f t="shared" si="132"/>
        <v>5-10 Lakh</v>
      </c>
      <c r="G2174">
        <v>2100000</v>
      </c>
      <c r="H2174">
        <v>16</v>
      </c>
      <c r="I2174">
        <v>425</v>
      </c>
      <c r="J2174" s="1">
        <v>900000</v>
      </c>
      <c r="K2174" s="1">
        <v>500000</v>
      </c>
      <c r="L2174" s="1">
        <v>2300000</v>
      </c>
      <c r="M2174" s="1">
        <v>300000</v>
      </c>
      <c r="N2174" s="1" t="s">
        <v>24</v>
      </c>
      <c r="O2174" s="1">
        <f>Cleaned_Data[[#This Row],[ loan_amount]]-Cleaned_Data[[#This Row],[ bank_asset_value]]</f>
        <v>1800000</v>
      </c>
      <c r="P2174" s="1">
        <f>Cleaned_Data[[#This Row],[ loan_amount]]</f>
        <v>2100000</v>
      </c>
      <c r="Q2174" s="1" t="str">
        <f t="shared" si="133"/>
        <v>300–499</v>
      </c>
      <c r="R2174" s="1">
        <f>Cleaned_Data[[#This Row],[ residential_assets_value]]+Cleaned_Data[[#This Row],[ commercial_assets_value]]+Cleaned_Data[[#This Row],[ luxury_assets_value]]</f>
        <v>3700000</v>
      </c>
      <c r="S2174" s="1">
        <f>Cleaned_Data[[#This Row],[ income_annum]]+Cleaned_Data[[#This Row],[ residential_assets_value]]+Cleaned_Data[[#This Row],[ commercial_assets_value]]+Cleaned_Data[[#This Row],[ luxury_assets_value]]</f>
        <v>4300000</v>
      </c>
      <c r="T2174" s="1" t="str">
        <f t="shared" si="134"/>
        <v>&lt;1 Cr</v>
      </c>
      <c r="U2174" s="12">
        <f t="shared" si="135"/>
        <v>131250</v>
      </c>
      <c r="V2174" s="1" t="str">
        <f>IF(Cleaned_Data[[#This Row],[EMI_Estimate]]&lt;50000, "50K", IF(Cleaned_Data[[#This Row],[EMI_Estimate]]&lt;100000, "50K-1L", IF(Cleaned_Data[[#This Row],[EMI_Estimate]]&lt;150000, "1L-1.5L", IF(Cleaned_Data[[#This Row],[EMI_Estimate]]&lt;200000,"1.5-2L", "&gt;2L"))))</f>
        <v>1L-1.5L</v>
      </c>
    </row>
    <row r="2175" spans="1:22" x14ac:dyDescent="0.35">
      <c r="A2175">
        <v>2174</v>
      </c>
      <c r="B2175">
        <v>0</v>
      </c>
      <c r="C2175" t="s">
        <v>19</v>
      </c>
      <c r="D2175" t="s">
        <v>20</v>
      </c>
      <c r="E2175">
        <v>4900000</v>
      </c>
      <c r="F2175" t="str">
        <f t="shared" si="132"/>
        <v>&gt;20 Lakh</v>
      </c>
      <c r="G2175">
        <v>16400000</v>
      </c>
      <c r="H2175">
        <v>2</v>
      </c>
      <c r="I2175">
        <v>383</v>
      </c>
      <c r="J2175" s="1">
        <v>3300000</v>
      </c>
      <c r="K2175" s="1">
        <v>3500000</v>
      </c>
      <c r="L2175" s="1">
        <v>15000000</v>
      </c>
      <c r="M2175" s="1">
        <v>5800000</v>
      </c>
      <c r="N2175" s="1" t="s">
        <v>21</v>
      </c>
      <c r="O2175" s="1">
        <f>Cleaned_Data[[#This Row],[ loan_amount]]-Cleaned_Data[[#This Row],[ bank_asset_value]]</f>
        <v>10600000</v>
      </c>
      <c r="P2175" s="1">
        <f>Cleaned_Data[[#This Row],[ loan_amount]]</f>
        <v>16400000</v>
      </c>
      <c r="Q2175" s="1" t="str">
        <f t="shared" si="133"/>
        <v>300–499</v>
      </c>
      <c r="R2175" s="1">
        <f>Cleaned_Data[[#This Row],[ residential_assets_value]]+Cleaned_Data[[#This Row],[ commercial_assets_value]]+Cleaned_Data[[#This Row],[ luxury_assets_value]]</f>
        <v>21800000</v>
      </c>
      <c r="S2175" s="1">
        <f>Cleaned_Data[[#This Row],[ income_annum]]+Cleaned_Data[[#This Row],[ residential_assets_value]]+Cleaned_Data[[#This Row],[ commercial_assets_value]]+Cleaned_Data[[#This Row],[ luxury_assets_value]]</f>
        <v>26700000</v>
      </c>
      <c r="T2175" s="1" t="str">
        <f t="shared" si="134"/>
        <v>2–3 Cr</v>
      </c>
      <c r="U2175" s="12">
        <f t="shared" si="135"/>
        <v>8200000</v>
      </c>
      <c r="V2175" s="1" t="str">
        <f>IF(Cleaned_Data[[#This Row],[EMI_Estimate]]&lt;50000, "50K", IF(Cleaned_Data[[#This Row],[EMI_Estimate]]&lt;100000, "50K-1L", IF(Cleaned_Data[[#This Row],[EMI_Estimate]]&lt;150000, "1L-1.5L", IF(Cleaned_Data[[#This Row],[EMI_Estimate]]&lt;200000,"1.5-2L", "&gt;2L"))))</f>
        <v>&gt;2L</v>
      </c>
    </row>
    <row r="2176" spans="1:22" x14ac:dyDescent="0.35">
      <c r="A2176">
        <v>2175</v>
      </c>
      <c r="B2176">
        <v>5</v>
      </c>
      <c r="C2176" t="s">
        <v>19</v>
      </c>
      <c r="D2176" t="s">
        <v>23</v>
      </c>
      <c r="E2176">
        <v>6400000</v>
      </c>
      <c r="F2176" t="str">
        <f t="shared" si="132"/>
        <v>&gt;20 Lakh</v>
      </c>
      <c r="G2176">
        <v>23900000</v>
      </c>
      <c r="H2176">
        <v>6</v>
      </c>
      <c r="I2176">
        <v>406</v>
      </c>
      <c r="J2176" s="1">
        <v>14700000</v>
      </c>
      <c r="K2176" s="1">
        <v>12400000</v>
      </c>
      <c r="L2176" s="1">
        <v>25400000</v>
      </c>
      <c r="M2176" s="1">
        <v>4300000</v>
      </c>
      <c r="N2176" s="1" t="s">
        <v>24</v>
      </c>
      <c r="O2176" s="1">
        <f>Cleaned_Data[[#This Row],[ loan_amount]]-Cleaned_Data[[#This Row],[ bank_asset_value]]</f>
        <v>19600000</v>
      </c>
      <c r="P2176" s="1">
        <f>Cleaned_Data[[#This Row],[ loan_amount]]</f>
        <v>23900000</v>
      </c>
      <c r="Q2176" s="1" t="str">
        <f t="shared" si="133"/>
        <v>300–499</v>
      </c>
      <c r="R2176" s="1">
        <f>Cleaned_Data[[#This Row],[ residential_assets_value]]+Cleaned_Data[[#This Row],[ commercial_assets_value]]+Cleaned_Data[[#This Row],[ luxury_assets_value]]</f>
        <v>52500000</v>
      </c>
      <c r="S2176" s="1">
        <f>Cleaned_Data[[#This Row],[ income_annum]]+Cleaned_Data[[#This Row],[ residential_assets_value]]+Cleaned_Data[[#This Row],[ commercial_assets_value]]+Cleaned_Data[[#This Row],[ luxury_assets_value]]</f>
        <v>58900000</v>
      </c>
      <c r="T2176" s="1" t="str">
        <f t="shared" si="134"/>
        <v>&gt;4 Cr</v>
      </c>
      <c r="U2176" s="12">
        <f t="shared" si="135"/>
        <v>3983333</v>
      </c>
      <c r="V2176" s="1" t="str">
        <f>IF(Cleaned_Data[[#This Row],[EMI_Estimate]]&lt;50000, "50K", IF(Cleaned_Data[[#This Row],[EMI_Estimate]]&lt;100000, "50K-1L", IF(Cleaned_Data[[#This Row],[EMI_Estimate]]&lt;150000, "1L-1.5L", IF(Cleaned_Data[[#This Row],[EMI_Estimate]]&lt;200000,"1.5-2L", "&gt;2L"))))</f>
        <v>&gt;2L</v>
      </c>
    </row>
    <row r="2177" spans="1:22" x14ac:dyDescent="0.35">
      <c r="A2177">
        <v>2176</v>
      </c>
      <c r="B2177">
        <v>2</v>
      </c>
      <c r="C2177" t="s">
        <v>19</v>
      </c>
      <c r="D2177" t="s">
        <v>20</v>
      </c>
      <c r="E2177">
        <v>7000000</v>
      </c>
      <c r="F2177" t="str">
        <f t="shared" si="132"/>
        <v>&gt;20 Lakh</v>
      </c>
      <c r="G2177">
        <v>19800000</v>
      </c>
      <c r="H2177">
        <v>10</v>
      </c>
      <c r="I2177">
        <v>563</v>
      </c>
      <c r="J2177" s="1">
        <v>3900000</v>
      </c>
      <c r="K2177" s="1">
        <v>9400000</v>
      </c>
      <c r="L2177" s="1">
        <v>22800000</v>
      </c>
      <c r="M2177" s="1">
        <v>8000000</v>
      </c>
      <c r="N2177" s="1" t="s">
        <v>21</v>
      </c>
      <c r="O2177" s="1">
        <f>Cleaned_Data[[#This Row],[ loan_amount]]-Cleaned_Data[[#This Row],[ bank_asset_value]]</f>
        <v>11800000</v>
      </c>
      <c r="P2177" s="1">
        <f>Cleaned_Data[[#This Row],[ loan_amount]]</f>
        <v>19800000</v>
      </c>
      <c r="Q2177" s="1" t="str">
        <f t="shared" si="133"/>
        <v>500–599</v>
      </c>
      <c r="R2177" s="1">
        <f>Cleaned_Data[[#This Row],[ residential_assets_value]]+Cleaned_Data[[#This Row],[ commercial_assets_value]]+Cleaned_Data[[#This Row],[ luxury_assets_value]]</f>
        <v>36100000</v>
      </c>
      <c r="S2177" s="1">
        <f>Cleaned_Data[[#This Row],[ income_annum]]+Cleaned_Data[[#This Row],[ residential_assets_value]]+Cleaned_Data[[#This Row],[ commercial_assets_value]]+Cleaned_Data[[#This Row],[ luxury_assets_value]]</f>
        <v>43100000</v>
      </c>
      <c r="T2177" s="1" t="str">
        <f t="shared" si="134"/>
        <v>&gt;4 Cr</v>
      </c>
      <c r="U2177" s="12">
        <f t="shared" si="135"/>
        <v>1980000</v>
      </c>
      <c r="V2177" s="1" t="str">
        <f>IF(Cleaned_Data[[#This Row],[EMI_Estimate]]&lt;50000, "50K", IF(Cleaned_Data[[#This Row],[EMI_Estimate]]&lt;100000, "50K-1L", IF(Cleaned_Data[[#This Row],[EMI_Estimate]]&lt;150000, "1L-1.5L", IF(Cleaned_Data[[#This Row],[EMI_Estimate]]&lt;200000,"1.5-2L", "&gt;2L"))))</f>
        <v>&gt;2L</v>
      </c>
    </row>
    <row r="2178" spans="1:22" x14ac:dyDescent="0.35">
      <c r="A2178">
        <v>2177</v>
      </c>
      <c r="B2178">
        <v>3</v>
      </c>
      <c r="C2178" t="s">
        <v>19</v>
      </c>
      <c r="D2178" t="s">
        <v>23</v>
      </c>
      <c r="E2178">
        <v>6700000</v>
      </c>
      <c r="F2178" t="str">
        <f t="shared" ref="F2178:F2241" si="136">IF(E2178&lt;500000, "&lt;5 Lakh",
 IF(E2178&lt;1000000, "5-10 Lakh",
 IF(E2178&lt;1500000, "10-15 Lakh",
 IF(E2178&lt;2000000, "15-20 Lakh", "&gt;20 Lakh"))))</f>
        <v>&gt;20 Lakh</v>
      </c>
      <c r="G2178">
        <v>13400000</v>
      </c>
      <c r="H2178">
        <v>14</v>
      </c>
      <c r="I2178">
        <v>782</v>
      </c>
      <c r="J2178" s="1">
        <v>4900000</v>
      </c>
      <c r="K2178" s="1">
        <v>4000000</v>
      </c>
      <c r="L2178" s="1">
        <v>25800000</v>
      </c>
      <c r="M2178" s="1">
        <v>9600000</v>
      </c>
      <c r="N2178" s="1" t="s">
        <v>21</v>
      </c>
      <c r="O2178" s="1">
        <f>Cleaned_Data[[#This Row],[ loan_amount]]-Cleaned_Data[[#This Row],[ bank_asset_value]]</f>
        <v>3800000</v>
      </c>
      <c r="P2178" s="1">
        <f>Cleaned_Data[[#This Row],[ loan_amount]]</f>
        <v>13400000</v>
      </c>
      <c r="Q2178" s="1" t="str">
        <f t="shared" ref="Q2178:Q2241" si="137">IF(I2178&lt;500,"300–499",IF(I2178&lt;600,"500–599",IF(I2178&lt;700,"600–699",IF(I2178&lt;800,"700–799","800+"))))</f>
        <v>700–799</v>
      </c>
      <c r="R2178" s="1">
        <f>Cleaned_Data[[#This Row],[ residential_assets_value]]+Cleaned_Data[[#This Row],[ commercial_assets_value]]+Cleaned_Data[[#This Row],[ luxury_assets_value]]</f>
        <v>34700000</v>
      </c>
      <c r="S2178" s="1">
        <f>Cleaned_Data[[#This Row],[ income_annum]]+Cleaned_Data[[#This Row],[ residential_assets_value]]+Cleaned_Data[[#This Row],[ commercial_assets_value]]+Cleaned_Data[[#This Row],[ luxury_assets_value]]</f>
        <v>41400000</v>
      </c>
      <c r="T2178" s="1" t="str">
        <f t="shared" ref="T2178:T2241" si="138">IF(S2178&lt;10000000, "&lt;1 Cr", IF(S2178&lt;20000000, "1–2 Cr", IF(S2178&lt;30000000, "2–3 Cr", IF(S2178&lt;40000000, "3–4 Cr", "&gt;4 Cr"))))</f>
        <v>&gt;4 Cr</v>
      </c>
      <c r="U2178" s="12">
        <f t="shared" ref="U2178:U2241" si="139">ROUND(G2178/H2178, 0)</f>
        <v>957143</v>
      </c>
      <c r="V2178" s="1" t="str">
        <f>IF(Cleaned_Data[[#This Row],[EMI_Estimate]]&lt;50000, "50K", IF(Cleaned_Data[[#This Row],[EMI_Estimate]]&lt;100000, "50K-1L", IF(Cleaned_Data[[#This Row],[EMI_Estimate]]&lt;150000, "1L-1.5L", IF(Cleaned_Data[[#This Row],[EMI_Estimate]]&lt;200000,"1.5-2L", "&gt;2L"))))</f>
        <v>&gt;2L</v>
      </c>
    </row>
    <row r="2179" spans="1:22" x14ac:dyDescent="0.35">
      <c r="A2179">
        <v>2178</v>
      </c>
      <c r="B2179">
        <v>1</v>
      </c>
      <c r="C2179" t="s">
        <v>22</v>
      </c>
      <c r="D2179" t="s">
        <v>23</v>
      </c>
      <c r="E2179">
        <v>800000</v>
      </c>
      <c r="F2179" t="str">
        <f t="shared" si="136"/>
        <v>5-10 Lakh</v>
      </c>
      <c r="G2179">
        <v>2200000</v>
      </c>
      <c r="H2179">
        <v>4</v>
      </c>
      <c r="I2179">
        <v>852</v>
      </c>
      <c r="J2179" s="1">
        <v>900000</v>
      </c>
      <c r="K2179" s="1">
        <v>200000</v>
      </c>
      <c r="L2179" s="1">
        <v>2200000</v>
      </c>
      <c r="M2179" s="1">
        <v>1000000</v>
      </c>
      <c r="N2179" s="1" t="s">
        <v>21</v>
      </c>
      <c r="O2179" s="1">
        <f>Cleaned_Data[[#This Row],[ loan_amount]]-Cleaned_Data[[#This Row],[ bank_asset_value]]</f>
        <v>1200000</v>
      </c>
      <c r="P2179" s="1">
        <f>Cleaned_Data[[#This Row],[ loan_amount]]</f>
        <v>2200000</v>
      </c>
      <c r="Q2179" s="1" t="str">
        <f t="shared" si="137"/>
        <v>800+</v>
      </c>
      <c r="R2179" s="1">
        <f>Cleaned_Data[[#This Row],[ residential_assets_value]]+Cleaned_Data[[#This Row],[ commercial_assets_value]]+Cleaned_Data[[#This Row],[ luxury_assets_value]]</f>
        <v>3300000</v>
      </c>
      <c r="S2179" s="1">
        <f>Cleaned_Data[[#This Row],[ income_annum]]+Cleaned_Data[[#This Row],[ residential_assets_value]]+Cleaned_Data[[#This Row],[ commercial_assets_value]]+Cleaned_Data[[#This Row],[ luxury_assets_value]]</f>
        <v>4100000</v>
      </c>
      <c r="T2179" s="1" t="str">
        <f t="shared" si="138"/>
        <v>&lt;1 Cr</v>
      </c>
      <c r="U2179" s="12">
        <f t="shared" si="139"/>
        <v>550000</v>
      </c>
      <c r="V2179" s="1" t="str">
        <f>IF(Cleaned_Data[[#This Row],[EMI_Estimate]]&lt;50000, "50K", IF(Cleaned_Data[[#This Row],[EMI_Estimate]]&lt;100000, "50K-1L", IF(Cleaned_Data[[#This Row],[EMI_Estimate]]&lt;150000, "1L-1.5L", IF(Cleaned_Data[[#This Row],[EMI_Estimate]]&lt;200000,"1.5-2L", "&gt;2L"))))</f>
        <v>&gt;2L</v>
      </c>
    </row>
    <row r="2180" spans="1:22" x14ac:dyDescent="0.35">
      <c r="A2180">
        <v>2179</v>
      </c>
      <c r="B2180">
        <v>5</v>
      </c>
      <c r="C2180" t="s">
        <v>22</v>
      </c>
      <c r="D2180" t="s">
        <v>20</v>
      </c>
      <c r="E2180">
        <v>7600000</v>
      </c>
      <c r="F2180" t="str">
        <f t="shared" si="136"/>
        <v>&gt;20 Lakh</v>
      </c>
      <c r="G2180">
        <v>27800000</v>
      </c>
      <c r="H2180">
        <v>2</v>
      </c>
      <c r="I2180">
        <v>753</v>
      </c>
      <c r="J2180" s="1">
        <v>18400000</v>
      </c>
      <c r="K2180" s="1">
        <v>12200000</v>
      </c>
      <c r="L2180" s="1">
        <v>16900000</v>
      </c>
      <c r="M2180" s="1">
        <v>8000000</v>
      </c>
      <c r="N2180" s="1" t="s">
        <v>21</v>
      </c>
      <c r="O2180" s="1">
        <f>Cleaned_Data[[#This Row],[ loan_amount]]-Cleaned_Data[[#This Row],[ bank_asset_value]]</f>
        <v>19800000</v>
      </c>
      <c r="P2180" s="1">
        <f>Cleaned_Data[[#This Row],[ loan_amount]]</f>
        <v>27800000</v>
      </c>
      <c r="Q2180" s="1" t="str">
        <f t="shared" si="137"/>
        <v>700–799</v>
      </c>
      <c r="R2180" s="1">
        <f>Cleaned_Data[[#This Row],[ residential_assets_value]]+Cleaned_Data[[#This Row],[ commercial_assets_value]]+Cleaned_Data[[#This Row],[ luxury_assets_value]]</f>
        <v>47500000</v>
      </c>
      <c r="S2180" s="1">
        <f>Cleaned_Data[[#This Row],[ income_annum]]+Cleaned_Data[[#This Row],[ residential_assets_value]]+Cleaned_Data[[#This Row],[ commercial_assets_value]]+Cleaned_Data[[#This Row],[ luxury_assets_value]]</f>
        <v>55100000</v>
      </c>
      <c r="T2180" s="1" t="str">
        <f t="shared" si="138"/>
        <v>&gt;4 Cr</v>
      </c>
      <c r="U2180" s="12">
        <f t="shared" si="139"/>
        <v>13900000</v>
      </c>
      <c r="V2180" s="1" t="str">
        <f>IF(Cleaned_Data[[#This Row],[EMI_Estimate]]&lt;50000, "50K", IF(Cleaned_Data[[#This Row],[EMI_Estimate]]&lt;100000, "50K-1L", IF(Cleaned_Data[[#This Row],[EMI_Estimate]]&lt;150000, "1L-1.5L", IF(Cleaned_Data[[#This Row],[EMI_Estimate]]&lt;200000,"1.5-2L", "&gt;2L"))))</f>
        <v>&gt;2L</v>
      </c>
    </row>
    <row r="2181" spans="1:22" x14ac:dyDescent="0.35">
      <c r="A2181">
        <v>2180</v>
      </c>
      <c r="B2181">
        <v>5</v>
      </c>
      <c r="C2181" t="s">
        <v>19</v>
      </c>
      <c r="D2181" t="s">
        <v>23</v>
      </c>
      <c r="E2181">
        <v>3200000</v>
      </c>
      <c r="F2181" t="str">
        <f t="shared" si="136"/>
        <v>&gt;20 Lakh</v>
      </c>
      <c r="G2181">
        <v>7600000</v>
      </c>
      <c r="H2181">
        <v>4</v>
      </c>
      <c r="I2181">
        <v>489</v>
      </c>
      <c r="J2181" s="1">
        <v>5000000</v>
      </c>
      <c r="K2181" s="1">
        <v>2900000</v>
      </c>
      <c r="L2181" s="1">
        <v>10600000</v>
      </c>
      <c r="M2181" s="1">
        <v>1900000</v>
      </c>
      <c r="N2181" s="1" t="s">
        <v>24</v>
      </c>
      <c r="O2181" s="1">
        <f>Cleaned_Data[[#This Row],[ loan_amount]]-Cleaned_Data[[#This Row],[ bank_asset_value]]</f>
        <v>5700000</v>
      </c>
      <c r="P2181" s="1">
        <f>Cleaned_Data[[#This Row],[ loan_amount]]</f>
        <v>7600000</v>
      </c>
      <c r="Q2181" s="1" t="str">
        <f t="shared" si="137"/>
        <v>300–499</v>
      </c>
      <c r="R2181" s="1">
        <f>Cleaned_Data[[#This Row],[ residential_assets_value]]+Cleaned_Data[[#This Row],[ commercial_assets_value]]+Cleaned_Data[[#This Row],[ luxury_assets_value]]</f>
        <v>18500000</v>
      </c>
      <c r="S2181" s="1">
        <f>Cleaned_Data[[#This Row],[ income_annum]]+Cleaned_Data[[#This Row],[ residential_assets_value]]+Cleaned_Data[[#This Row],[ commercial_assets_value]]+Cleaned_Data[[#This Row],[ luxury_assets_value]]</f>
        <v>21700000</v>
      </c>
      <c r="T2181" s="1" t="str">
        <f t="shared" si="138"/>
        <v>2–3 Cr</v>
      </c>
      <c r="U2181" s="12">
        <f t="shared" si="139"/>
        <v>1900000</v>
      </c>
      <c r="V2181" s="1" t="str">
        <f>IF(Cleaned_Data[[#This Row],[EMI_Estimate]]&lt;50000, "50K", IF(Cleaned_Data[[#This Row],[EMI_Estimate]]&lt;100000, "50K-1L", IF(Cleaned_Data[[#This Row],[EMI_Estimate]]&lt;150000, "1L-1.5L", IF(Cleaned_Data[[#This Row],[EMI_Estimate]]&lt;200000,"1.5-2L", "&gt;2L"))))</f>
        <v>&gt;2L</v>
      </c>
    </row>
    <row r="2182" spans="1:22" x14ac:dyDescent="0.35">
      <c r="A2182">
        <v>2181</v>
      </c>
      <c r="B2182">
        <v>2</v>
      </c>
      <c r="C2182" t="s">
        <v>22</v>
      </c>
      <c r="D2182" t="s">
        <v>23</v>
      </c>
      <c r="E2182">
        <v>4900000</v>
      </c>
      <c r="F2182" t="str">
        <f t="shared" si="136"/>
        <v>&gt;20 Lakh</v>
      </c>
      <c r="G2182">
        <v>13800000</v>
      </c>
      <c r="H2182">
        <v>2</v>
      </c>
      <c r="I2182">
        <v>586</v>
      </c>
      <c r="J2182" s="1">
        <v>9900000</v>
      </c>
      <c r="K2182" s="1">
        <v>1400000</v>
      </c>
      <c r="L2182" s="1">
        <v>9900000</v>
      </c>
      <c r="M2182" s="1">
        <v>7000000</v>
      </c>
      <c r="N2182" s="1" t="s">
        <v>21</v>
      </c>
      <c r="O2182" s="1">
        <f>Cleaned_Data[[#This Row],[ loan_amount]]-Cleaned_Data[[#This Row],[ bank_asset_value]]</f>
        <v>6800000</v>
      </c>
      <c r="P2182" s="1">
        <f>Cleaned_Data[[#This Row],[ loan_amount]]</f>
        <v>13800000</v>
      </c>
      <c r="Q2182" s="1" t="str">
        <f t="shared" si="137"/>
        <v>500–599</v>
      </c>
      <c r="R2182" s="1">
        <f>Cleaned_Data[[#This Row],[ residential_assets_value]]+Cleaned_Data[[#This Row],[ commercial_assets_value]]+Cleaned_Data[[#This Row],[ luxury_assets_value]]</f>
        <v>21200000</v>
      </c>
      <c r="S2182" s="1">
        <f>Cleaned_Data[[#This Row],[ income_annum]]+Cleaned_Data[[#This Row],[ residential_assets_value]]+Cleaned_Data[[#This Row],[ commercial_assets_value]]+Cleaned_Data[[#This Row],[ luxury_assets_value]]</f>
        <v>26100000</v>
      </c>
      <c r="T2182" s="1" t="str">
        <f t="shared" si="138"/>
        <v>2–3 Cr</v>
      </c>
      <c r="U2182" s="12">
        <f t="shared" si="139"/>
        <v>6900000</v>
      </c>
      <c r="V2182" s="1" t="str">
        <f>IF(Cleaned_Data[[#This Row],[EMI_Estimate]]&lt;50000, "50K", IF(Cleaned_Data[[#This Row],[EMI_Estimate]]&lt;100000, "50K-1L", IF(Cleaned_Data[[#This Row],[EMI_Estimate]]&lt;150000, "1L-1.5L", IF(Cleaned_Data[[#This Row],[EMI_Estimate]]&lt;200000,"1.5-2L", "&gt;2L"))))</f>
        <v>&gt;2L</v>
      </c>
    </row>
    <row r="2183" spans="1:22" x14ac:dyDescent="0.35">
      <c r="A2183">
        <v>2182</v>
      </c>
      <c r="B2183">
        <v>3</v>
      </c>
      <c r="C2183" t="s">
        <v>22</v>
      </c>
      <c r="D2183" t="s">
        <v>20</v>
      </c>
      <c r="E2183">
        <v>7200000</v>
      </c>
      <c r="F2183" t="str">
        <f t="shared" si="136"/>
        <v>&gt;20 Lakh</v>
      </c>
      <c r="G2183">
        <v>20800000</v>
      </c>
      <c r="H2183">
        <v>16</v>
      </c>
      <c r="I2183">
        <v>560</v>
      </c>
      <c r="J2183" s="1">
        <v>2100000</v>
      </c>
      <c r="K2183" s="1">
        <v>10700000</v>
      </c>
      <c r="L2183" s="1">
        <v>21100000</v>
      </c>
      <c r="M2183" s="1">
        <v>3600000</v>
      </c>
      <c r="N2183" s="1" t="s">
        <v>21</v>
      </c>
      <c r="O2183" s="1">
        <f>Cleaned_Data[[#This Row],[ loan_amount]]-Cleaned_Data[[#This Row],[ bank_asset_value]]</f>
        <v>17200000</v>
      </c>
      <c r="P2183" s="1">
        <f>Cleaned_Data[[#This Row],[ loan_amount]]</f>
        <v>20800000</v>
      </c>
      <c r="Q2183" s="1" t="str">
        <f t="shared" si="137"/>
        <v>500–599</v>
      </c>
      <c r="R2183" s="1">
        <f>Cleaned_Data[[#This Row],[ residential_assets_value]]+Cleaned_Data[[#This Row],[ commercial_assets_value]]+Cleaned_Data[[#This Row],[ luxury_assets_value]]</f>
        <v>33900000</v>
      </c>
      <c r="S2183" s="1">
        <f>Cleaned_Data[[#This Row],[ income_annum]]+Cleaned_Data[[#This Row],[ residential_assets_value]]+Cleaned_Data[[#This Row],[ commercial_assets_value]]+Cleaned_Data[[#This Row],[ luxury_assets_value]]</f>
        <v>41100000</v>
      </c>
      <c r="T2183" s="1" t="str">
        <f t="shared" si="138"/>
        <v>&gt;4 Cr</v>
      </c>
      <c r="U2183" s="12">
        <f t="shared" si="139"/>
        <v>1300000</v>
      </c>
      <c r="V2183" s="1" t="str">
        <f>IF(Cleaned_Data[[#This Row],[EMI_Estimate]]&lt;50000, "50K", IF(Cleaned_Data[[#This Row],[EMI_Estimate]]&lt;100000, "50K-1L", IF(Cleaned_Data[[#This Row],[EMI_Estimate]]&lt;150000, "1L-1.5L", IF(Cleaned_Data[[#This Row],[EMI_Estimate]]&lt;200000,"1.5-2L", "&gt;2L"))))</f>
        <v>&gt;2L</v>
      </c>
    </row>
    <row r="2184" spans="1:22" x14ac:dyDescent="0.35">
      <c r="A2184">
        <v>2183</v>
      </c>
      <c r="B2184">
        <v>3</v>
      </c>
      <c r="C2184" t="s">
        <v>19</v>
      </c>
      <c r="D2184" t="s">
        <v>20</v>
      </c>
      <c r="E2184">
        <v>5600000</v>
      </c>
      <c r="F2184" t="str">
        <f t="shared" si="136"/>
        <v>&gt;20 Lakh</v>
      </c>
      <c r="G2184">
        <v>20600000</v>
      </c>
      <c r="H2184">
        <v>6</v>
      </c>
      <c r="I2184">
        <v>487</v>
      </c>
      <c r="J2184" s="1">
        <v>6400000</v>
      </c>
      <c r="K2184" s="1">
        <v>9700000</v>
      </c>
      <c r="L2184" s="1">
        <v>20200000</v>
      </c>
      <c r="M2184" s="1">
        <v>4100000</v>
      </c>
      <c r="N2184" s="1" t="s">
        <v>24</v>
      </c>
      <c r="O2184" s="1">
        <f>Cleaned_Data[[#This Row],[ loan_amount]]-Cleaned_Data[[#This Row],[ bank_asset_value]]</f>
        <v>16500000</v>
      </c>
      <c r="P2184" s="1">
        <f>Cleaned_Data[[#This Row],[ loan_amount]]</f>
        <v>20600000</v>
      </c>
      <c r="Q2184" s="1" t="str">
        <f t="shared" si="137"/>
        <v>300–499</v>
      </c>
      <c r="R2184" s="1">
        <f>Cleaned_Data[[#This Row],[ residential_assets_value]]+Cleaned_Data[[#This Row],[ commercial_assets_value]]+Cleaned_Data[[#This Row],[ luxury_assets_value]]</f>
        <v>36300000</v>
      </c>
      <c r="S2184" s="1">
        <f>Cleaned_Data[[#This Row],[ income_annum]]+Cleaned_Data[[#This Row],[ residential_assets_value]]+Cleaned_Data[[#This Row],[ commercial_assets_value]]+Cleaned_Data[[#This Row],[ luxury_assets_value]]</f>
        <v>41900000</v>
      </c>
      <c r="T2184" s="1" t="str">
        <f t="shared" si="138"/>
        <v>&gt;4 Cr</v>
      </c>
      <c r="U2184" s="12">
        <f t="shared" si="139"/>
        <v>3433333</v>
      </c>
      <c r="V2184" s="1" t="str">
        <f>IF(Cleaned_Data[[#This Row],[EMI_Estimate]]&lt;50000, "50K", IF(Cleaned_Data[[#This Row],[EMI_Estimate]]&lt;100000, "50K-1L", IF(Cleaned_Data[[#This Row],[EMI_Estimate]]&lt;150000, "1L-1.5L", IF(Cleaned_Data[[#This Row],[EMI_Estimate]]&lt;200000,"1.5-2L", "&gt;2L"))))</f>
        <v>&gt;2L</v>
      </c>
    </row>
    <row r="2185" spans="1:22" x14ac:dyDescent="0.35">
      <c r="A2185">
        <v>2184</v>
      </c>
      <c r="B2185">
        <v>4</v>
      </c>
      <c r="C2185" t="s">
        <v>19</v>
      </c>
      <c r="D2185" t="s">
        <v>23</v>
      </c>
      <c r="E2185">
        <v>7300000</v>
      </c>
      <c r="F2185" t="str">
        <f t="shared" si="136"/>
        <v>&gt;20 Lakh</v>
      </c>
      <c r="G2185">
        <v>18300000</v>
      </c>
      <c r="H2185">
        <v>8</v>
      </c>
      <c r="I2185">
        <v>434</v>
      </c>
      <c r="J2185" s="1">
        <v>10000000</v>
      </c>
      <c r="K2185" s="1">
        <v>2900000</v>
      </c>
      <c r="L2185" s="1">
        <v>26800000</v>
      </c>
      <c r="M2185" s="1">
        <v>6700000</v>
      </c>
      <c r="N2185" s="1" t="s">
        <v>24</v>
      </c>
      <c r="O2185" s="1">
        <f>Cleaned_Data[[#This Row],[ loan_amount]]-Cleaned_Data[[#This Row],[ bank_asset_value]]</f>
        <v>11600000</v>
      </c>
      <c r="P2185" s="1">
        <f>Cleaned_Data[[#This Row],[ loan_amount]]</f>
        <v>18300000</v>
      </c>
      <c r="Q2185" s="1" t="str">
        <f t="shared" si="137"/>
        <v>300–499</v>
      </c>
      <c r="R2185" s="1">
        <f>Cleaned_Data[[#This Row],[ residential_assets_value]]+Cleaned_Data[[#This Row],[ commercial_assets_value]]+Cleaned_Data[[#This Row],[ luxury_assets_value]]</f>
        <v>39700000</v>
      </c>
      <c r="S2185" s="1">
        <f>Cleaned_Data[[#This Row],[ income_annum]]+Cleaned_Data[[#This Row],[ residential_assets_value]]+Cleaned_Data[[#This Row],[ commercial_assets_value]]+Cleaned_Data[[#This Row],[ luxury_assets_value]]</f>
        <v>47000000</v>
      </c>
      <c r="T2185" s="1" t="str">
        <f t="shared" si="138"/>
        <v>&gt;4 Cr</v>
      </c>
      <c r="U2185" s="12">
        <f t="shared" si="139"/>
        <v>2287500</v>
      </c>
      <c r="V2185" s="1" t="str">
        <f>IF(Cleaned_Data[[#This Row],[EMI_Estimate]]&lt;50000, "50K", IF(Cleaned_Data[[#This Row],[EMI_Estimate]]&lt;100000, "50K-1L", IF(Cleaned_Data[[#This Row],[EMI_Estimate]]&lt;150000, "1L-1.5L", IF(Cleaned_Data[[#This Row],[EMI_Estimate]]&lt;200000,"1.5-2L", "&gt;2L"))))</f>
        <v>&gt;2L</v>
      </c>
    </row>
    <row r="2186" spans="1:22" x14ac:dyDescent="0.35">
      <c r="A2186">
        <v>2185</v>
      </c>
      <c r="B2186">
        <v>4</v>
      </c>
      <c r="C2186" t="s">
        <v>22</v>
      </c>
      <c r="D2186" t="s">
        <v>20</v>
      </c>
      <c r="E2186">
        <v>3300000</v>
      </c>
      <c r="F2186" t="str">
        <f t="shared" si="136"/>
        <v>&gt;20 Lakh</v>
      </c>
      <c r="G2186">
        <v>7000000</v>
      </c>
      <c r="H2186">
        <v>20</v>
      </c>
      <c r="I2186">
        <v>504</v>
      </c>
      <c r="J2186" s="1">
        <v>8200000</v>
      </c>
      <c r="K2186" s="1">
        <v>3200000</v>
      </c>
      <c r="L2186" s="1">
        <v>7300000</v>
      </c>
      <c r="M2186" s="1">
        <v>2500000</v>
      </c>
      <c r="N2186" s="1" t="s">
        <v>24</v>
      </c>
      <c r="O2186" s="1">
        <f>Cleaned_Data[[#This Row],[ loan_amount]]-Cleaned_Data[[#This Row],[ bank_asset_value]]</f>
        <v>4500000</v>
      </c>
      <c r="P2186" s="1">
        <f>Cleaned_Data[[#This Row],[ loan_amount]]</f>
        <v>7000000</v>
      </c>
      <c r="Q2186" s="1" t="str">
        <f t="shared" si="137"/>
        <v>500–599</v>
      </c>
      <c r="R2186" s="1">
        <f>Cleaned_Data[[#This Row],[ residential_assets_value]]+Cleaned_Data[[#This Row],[ commercial_assets_value]]+Cleaned_Data[[#This Row],[ luxury_assets_value]]</f>
        <v>18700000</v>
      </c>
      <c r="S2186" s="1">
        <f>Cleaned_Data[[#This Row],[ income_annum]]+Cleaned_Data[[#This Row],[ residential_assets_value]]+Cleaned_Data[[#This Row],[ commercial_assets_value]]+Cleaned_Data[[#This Row],[ luxury_assets_value]]</f>
        <v>22000000</v>
      </c>
      <c r="T2186" s="1" t="str">
        <f t="shared" si="138"/>
        <v>2–3 Cr</v>
      </c>
      <c r="U2186" s="12">
        <f t="shared" si="139"/>
        <v>350000</v>
      </c>
      <c r="V2186" s="1" t="str">
        <f>IF(Cleaned_Data[[#This Row],[EMI_Estimate]]&lt;50000, "50K", IF(Cleaned_Data[[#This Row],[EMI_Estimate]]&lt;100000, "50K-1L", IF(Cleaned_Data[[#This Row],[EMI_Estimate]]&lt;150000, "1L-1.5L", IF(Cleaned_Data[[#This Row],[EMI_Estimate]]&lt;200000,"1.5-2L", "&gt;2L"))))</f>
        <v>&gt;2L</v>
      </c>
    </row>
    <row r="2187" spans="1:22" x14ac:dyDescent="0.35">
      <c r="A2187">
        <v>2186</v>
      </c>
      <c r="B2187">
        <v>2</v>
      </c>
      <c r="C2187" t="s">
        <v>19</v>
      </c>
      <c r="D2187" t="s">
        <v>23</v>
      </c>
      <c r="E2187">
        <v>9200000</v>
      </c>
      <c r="F2187" t="str">
        <f t="shared" si="136"/>
        <v>&gt;20 Lakh</v>
      </c>
      <c r="G2187">
        <v>25300000</v>
      </c>
      <c r="H2187">
        <v>4</v>
      </c>
      <c r="I2187">
        <v>827</v>
      </c>
      <c r="J2187" s="1">
        <v>25900000</v>
      </c>
      <c r="K2187" s="1">
        <v>15900000</v>
      </c>
      <c r="L2187" s="1">
        <v>19300000</v>
      </c>
      <c r="M2187" s="1">
        <v>11000000</v>
      </c>
      <c r="N2187" s="1" t="s">
        <v>21</v>
      </c>
      <c r="O2187" s="1">
        <f>Cleaned_Data[[#This Row],[ loan_amount]]-Cleaned_Data[[#This Row],[ bank_asset_value]]</f>
        <v>14300000</v>
      </c>
      <c r="P2187" s="1">
        <f>Cleaned_Data[[#This Row],[ loan_amount]]</f>
        <v>25300000</v>
      </c>
      <c r="Q2187" s="1" t="str">
        <f t="shared" si="137"/>
        <v>800+</v>
      </c>
      <c r="R2187" s="1">
        <f>Cleaned_Data[[#This Row],[ residential_assets_value]]+Cleaned_Data[[#This Row],[ commercial_assets_value]]+Cleaned_Data[[#This Row],[ luxury_assets_value]]</f>
        <v>61100000</v>
      </c>
      <c r="S2187" s="1">
        <f>Cleaned_Data[[#This Row],[ income_annum]]+Cleaned_Data[[#This Row],[ residential_assets_value]]+Cleaned_Data[[#This Row],[ commercial_assets_value]]+Cleaned_Data[[#This Row],[ luxury_assets_value]]</f>
        <v>70300000</v>
      </c>
      <c r="T2187" s="1" t="str">
        <f t="shared" si="138"/>
        <v>&gt;4 Cr</v>
      </c>
      <c r="U2187" s="12">
        <f t="shared" si="139"/>
        <v>6325000</v>
      </c>
      <c r="V2187" s="1" t="str">
        <f>IF(Cleaned_Data[[#This Row],[EMI_Estimate]]&lt;50000, "50K", IF(Cleaned_Data[[#This Row],[EMI_Estimate]]&lt;100000, "50K-1L", IF(Cleaned_Data[[#This Row],[EMI_Estimate]]&lt;150000, "1L-1.5L", IF(Cleaned_Data[[#This Row],[EMI_Estimate]]&lt;200000,"1.5-2L", "&gt;2L"))))</f>
        <v>&gt;2L</v>
      </c>
    </row>
    <row r="2188" spans="1:22" x14ac:dyDescent="0.35">
      <c r="A2188">
        <v>2187</v>
      </c>
      <c r="B2188">
        <v>3</v>
      </c>
      <c r="C2188" t="s">
        <v>22</v>
      </c>
      <c r="D2188" t="s">
        <v>23</v>
      </c>
      <c r="E2188">
        <v>8100000</v>
      </c>
      <c r="F2188" t="str">
        <f t="shared" si="136"/>
        <v>&gt;20 Lakh</v>
      </c>
      <c r="G2188">
        <v>23300000</v>
      </c>
      <c r="H2188">
        <v>20</v>
      </c>
      <c r="I2188">
        <v>657</v>
      </c>
      <c r="J2188" s="1">
        <v>15700000</v>
      </c>
      <c r="K2188" s="1">
        <v>2900000</v>
      </c>
      <c r="L2188" s="1">
        <v>28100000</v>
      </c>
      <c r="M2188" s="1">
        <v>6200000</v>
      </c>
      <c r="N2188" s="1" t="s">
        <v>21</v>
      </c>
      <c r="O2188" s="1">
        <f>Cleaned_Data[[#This Row],[ loan_amount]]-Cleaned_Data[[#This Row],[ bank_asset_value]]</f>
        <v>17100000</v>
      </c>
      <c r="P2188" s="1">
        <f>Cleaned_Data[[#This Row],[ loan_amount]]</f>
        <v>23300000</v>
      </c>
      <c r="Q2188" s="1" t="str">
        <f t="shared" si="137"/>
        <v>600–699</v>
      </c>
      <c r="R2188" s="1">
        <f>Cleaned_Data[[#This Row],[ residential_assets_value]]+Cleaned_Data[[#This Row],[ commercial_assets_value]]+Cleaned_Data[[#This Row],[ luxury_assets_value]]</f>
        <v>46700000</v>
      </c>
      <c r="S2188" s="1">
        <f>Cleaned_Data[[#This Row],[ income_annum]]+Cleaned_Data[[#This Row],[ residential_assets_value]]+Cleaned_Data[[#This Row],[ commercial_assets_value]]+Cleaned_Data[[#This Row],[ luxury_assets_value]]</f>
        <v>54800000</v>
      </c>
      <c r="T2188" s="1" t="str">
        <f t="shared" si="138"/>
        <v>&gt;4 Cr</v>
      </c>
      <c r="U2188" s="12">
        <f t="shared" si="139"/>
        <v>1165000</v>
      </c>
      <c r="V2188" s="1" t="str">
        <f>IF(Cleaned_Data[[#This Row],[EMI_Estimate]]&lt;50000, "50K", IF(Cleaned_Data[[#This Row],[EMI_Estimate]]&lt;100000, "50K-1L", IF(Cleaned_Data[[#This Row],[EMI_Estimate]]&lt;150000, "1L-1.5L", IF(Cleaned_Data[[#This Row],[EMI_Estimate]]&lt;200000,"1.5-2L", "&gt;2L"))))</f>
        <v>&gt;2L</v>
      </c>
    </row>
    <row r="2189" spans="1:22" x14ac:dyDescent="0.35">
      <c r="A2189">
        <v>2188</v>
      </c>
      <c r="B2189">
        <v>5</v>
      </c>
      <c r="C2189" t="s">
        <v>19</v>
      </c>
      <c r="D2189" t="s">
        <v>20</v>
      </c>
      <c r="E2189">
        <v>6600000</v>
      </c>
      <c r="F2189" t="str">
        <f t="shared" si="136"/>
        <v>&gt;20 Lakh</v>
      </c>
      <c r="G2189">
        <v>21400000</v>
      </c>
      <c r="H2189">
        <v>10</v>
      </c>
      <c r="I2189">
        <v>447</v>
      </c>
      <c r="J2189" s="1">
        <v>12700000</v>
      </c>
      <c r="K2189" s="1">
        <v>11100000</v>
      </c>
      <c r="L2189" s="1">
        <v>20200000</v>
      </c>
      <c r="M2189" s="1">
        <v>6400000</v>
      </c>
      <c r="N2189" s="1" t="s">
        <v>24</v>
      </c>
      <c r="O2189" s="1">
        <f>Cleaned_Data[[#This Row],[ loan_amount]]-Cleaned_Data[[#This Row],[ bank_asset_value]]</f>
        <v>15000000</v>
      </c>
      <c r="P2189" s="1">
        <f>Cleaned_Data[[#This Row],[ loan_amount]]</f>
        <v>21400000</v>
      </c>
      <c r="Q2189" s="1" t="str">
        <f t="shared" si="137"/>
        <v>300–499</v>
      </c>
      <c r="R2189" s="1">
        <f>Cleaned_Data[[#This Row],[ residential_assets_value]]+Cleaned_Data[[#This Row],[ commercial_assets_value]]+Cleaned_Data[[#This Row],[ luxury_assets_value]]</f>
        <v>44000000</v>
      </c>
      <c r="S2189" s="1">
        <f>Cleaned_Data[[#This Row],[ income_annum]]+Cleaned_Data[[#This Row],[ residential_assets_value]]+Cleaned_Data[[#This Row],[ commercial_assets_value]]+Cleaned_Data[[#This Row],[ luxury_assets_value]]</f>
        <v>50600000</v>
      </c>
      <c r="T2189" s="1" t="str">
        <f t="shared" si="138"/>
        <v>&gt;4 Cr</v>
      </c>
      <c r="U2189" s="12">
        <f t="shared" si="139"/>
        <v>2140000</v>
      </c>
      <c r="V2189" s="1" t="str">
        <f>IF(Cleaned_Data[[#This Row],[EMI_Estimate]]&lt;50000, "50K", IF(Cleaned_Data[[#This Row],[EMI_Estimate]]&lt;100000, "50K-1L", IF(Cleaned_Data[[#This Row],[EMI_Estimate]]&lt;150000, "1L-1.5L", IF(Cleaned_Data[[#This Row],[EMI_Estimate]]&lt;200000,"1.5-2L", "&gt;2L"))))</f>
        <v>&gt;2L</v>
      </c>
    </row>
    <row r="2190" spans="1:22" x14ac:dyDescent="0.35">
      <c r="A2190">
        <v>2189</v>
      </c>
      <c r="B2190">
        <v>0</v>
      </c>
      <c r="C2190" t="s">
        <v>19</v>
      </c>
      <c r="D2190" t="s">
        <v>23</v>
      </c>
      <c r="E2190">
        <v>4200000</v>
      </c>
      <c r="F2190" t="str">
        <f t="shared" si="136"/>
        <v>&gt;20 Lakh</v>
      </c>
      <c r="G2190">
        <v>13600000</v>
      </c>
      <c r="H2190">
        <v>4</v>
      </c>
      <c r="I2190">
        <v>834</v>
      </c>
      <c r="J2190" s="1">
        <v>8700000</v>
      </c>
      <c r="K2190" s="1">
        <v>3400000</v>
      </c>
      <c r="L2190" s="1">
        <v>12000000</v>
      </c>
      <c r="M2190" s="1">
        <v>3100000</v>
      </c>
      <c r="N2190" s="1" t="s">
        <v>21</v>
      </c>
      <c r="O2190" s="1">
        <f>Cleaned_Data[[#This Row],[ loan_amount]]-Cleaned_Data[[#This Row],[ bank_asset_value]]</f>
        <v>10500000</v>
      </c>
      <c r="P2190" s="1">
        <f>Cleaned_Data[[#This Row],[ loan_amount]]</f>
        <v>13600000</v>
      </c>
      <c r="Q2190" s="1" t="str">
        <f t="shared" si="137"/>
        <v>800+</v>
      </c>
      <c r="R2190" s="1">
        <f>Cleaned_Data[[#This Row],[ residential_assets_value]]+Cleaned_Data[[#This Row],[ commercial_assets_value]]+Cleaned_Data[[#This Row],[ luxury_assets_value]]</f>
        <v>24100000</v>
      </c>
      <c r="S2190" s="1">
        <f>Cleaned_Data[[#This Row],[ income_annum]]+Cleaned_Data[[#This Row],[ residential_assets_value]]+Cleaned_Data[[#This Row],[ commercial_assets_value]]+Cleaned_Data[[#This Row],[ luxury_assets_value]]</f>
        <v>28300000</v>
      </c>
      <c r="T2190" s="1" t="str">
        <f t="shared" si="138"/>
        <v>2–3 Cr</v>
      </c>
      <c r="U2190" s="12">
        <f t="shared" si="139"/>
        <v>3400000</v>
      </c>
      <c r="V2190" s="1" t="str">
        <f>IF(Cleaned_Data[[#This Row],[EMI_Estimate]]&lt;50000, "50K", IF(Cleaned_Data[[#This Row],[EMI_Estimate]]&lt;100000, "50K-1L", IF(Cleaned_Data[[#This Row],[EMI_Estimate]]&lt;150000, "1L-1.5L", IF(Cleaned_Data[[#This Row],[EMI_Estimate]]&lt;200000,"1.5-2L", "&gt;2L"))))</f>
        <v>&gt;2L</v>
      </c>
    </row>
    <row r="2191" spans="1:22" x14ac:dyDescent="0.35">
      <c r="A2191">
        <v>2190</v>
      </c>
      <c r="B2191">
        <v>2</v>
      </c>
      <c r="C2191" t="s">
        <v>19</v>
      </c>
      <c r="D2191" t="s">
        <v>20</v>
      </c>
      <c r="E2191">
        <v>5800000</v>
      </c>
      <c r="F2191" t="str">
        <f t="shared" si="136"/>
        <v>&gt;20 Lakh</v>
      </c>
      <c r="G2191">
        <v>21700000</v>
      </c>
      <c r="H2191">
        <v>8</v>
      </c>
      <c r="I2191">
        <v>354</v>
      </c>
      <c r="J2191" s="1">
        <v>12500000</v>
      </c>
      <c r="K2191" s="1">
        <v>2300000</v>
      </c>
      <c r="L2191" s="1">
        <v>12200000</v>
      </c>
      <c r="M2191" s="1">
        <v>6800000</v>
      </c>
      <c r="N2191" s="1" t="s">
        <v>24</v>
      </c>
      <c r="O2191" s="1">
        <f>Cleaned_Data[[#This Row],[ loan_amount]]-Cleaned_Data[[#This Row],[ bank_asset_value]]</f>
        <v>14900000</v>
      </c>
      <c r="P2191" s="1">
        <f>Cleaned_Data[[#This Row],[ loan_amount]]</f>
        <v>21700000</v>
      </c>
      <c r="Q2191" s="1" t="str">
        <f t="shared" si="137"/>
        <v>300–499</v>
      </c>
      <c r="R2191" s="1">
        <f>Cleaned_Data[[#This Row],[ residential_assets_value]]+Cleaned_Data[[#This Row],[ commercial_assets_value]]+Cleaned_Data[[#This Row],[ luxury_assets_value]]</f>
        <v>27000000</v>
      </c>
      <c r="S2191" s="1">
        <f>Cleaned_Data[[#This Row],[ income_annum]]+Cleaned_Data[[#This Row],[ residential_assets_value]]+Cleaned_Data[[#This Row],[ commercial_assets_value]]+Cleaned_Data[[#This Row],[ luxury_assets_value]]</f>
        <v>32800000</v>
      </c>
      <c r="T2191" s="1" t="str">
        <f t="shared" si="138"/>
        <v>3–4 Cr</v>
      </c>
      <c r="U2191" s="12">
        <f t="shared" si="139"/>
        <v>2712500</v>
      </c>
      <c r="V2191" s="1" t="str">
        <f>IF(Cleaned_Data[[#This Row],[EMI_Estimate]]&lt;50000, "50K", IF(Cleaned_Data[[#This Row],[EMI_Estimate]]&lt;100000, "50K-1L", IF(Cleaned_Data[[#This Row],[EMI_Estimate]]&lt;150000, "1L-1.5L", IF(Cleaned_Data[[#This Row],[EMI_Estimate]]&lt;200000,"1.5-2L", "&gt;2L"))))</f>
        <v>&gt;2L</v>
      </c>
    </row>
    <row r="2192" spans="1:22" x14ac:dyDescent="0.35">
      <c r="A2192">
        <v>2191</v>
      </c>
      <c r="B2192">
        <v>2</v>
      </c>
      <c r="C2192" t="s">
        <v>19</v>
      </c>
      <c r="D2192" t="s">
        <v>23</v>
      </c>
      <c r="E2192">
        <v>5600000</v>
      </c>
      <c r="F2192" t="str">
        <f t="shared" si="136"/>
        <v>&gt;20 Lakh</v>
      </c>
      <c r="G2192">
        <v>21000000</v>
      </c>
      <c r="H2192">
        <v>18</v>
      </c>
      <c r="I2192">
        <v>883</v>
      </c>
      <c r="J2192" s="1">
        <v>9800000</v>
      </c>
      <c r="K2192" s="1">
        <v>1600000</v>
      </c>
      <c r="L2192" s="1">
        <v>20900000</v>
      </c>
      <c r="M2192" s="1">
        <v>6000000</v>
      </c>
      <c r="N2192" s="1" t="s">
        <v>21</v>
      </c>
      <c r="O2192" s="1">
        <f>Cleaned_Data[[#This Row],[ loan_amount]]-Cleaned_Data[[#This Row],[ bank_asset_value]]</f>
        <v>15000000</v>
      </c>
      <c r="P2192" s="1">
        <f>Cleaned_Data[[#This Row],[ loan_amount]]</f>
        <v>21000000</v>
      </c>
      <c r="Q2192" s="1" t="str">
        <f t="shared" si="137"/>
        <v>800+</v>
      </c>
      <c r="R2192" s="1">
        <f>Cleaned_Data[[#This Row],[ residential_assets_value]]+Cleaned_Data[[#This Row],[ commercial_assets_value]]+Cleaned_Data[[#This Row],[ luxury_assets_value]]</f>
        <v>32300000</v>
      </c>
      <c r="S2192" s="1">
        <f>Cleaned_Data[[#This Row],[ income_annum]]+Cleaned_Data[[#This Row],[ residential_assets_value]]+Cleaned_Data[[#This Row],[ commercial_assets_value]]+Cleaned_Data[[#This Row],[ luxury_assets_value]]</f>
        <v>37900000</v>
      </c>
      <c r="T2192" s="1" t="str">
        <f t="shared" si="138"/>
        <v>3–4 Cr</v>
      </c>
      <c r="U2192" s="12">
        <f t="shared" si="139"/>
        <v>1166667</v>
      </c>
      <c r="V2192" s="1" t="str">
        <f>IF(Cleaned_Data[[#This Row],[EMI_Estimate]]&lt;50000, "50K", IF(Cleaned_Data[[#This Row],[EMI_Estimate]]&lt;100000, "50K-1L", IF(Cleaned_Data[[#This Row],[EMI_Estimate]]&lt;150000, "1L-1.5L", IF(Cleaned_Data[[#This Row],[EMI_Estimate]]&lt;200000,"1.5-2L", "&gt;2L"))))</f>
        <v>&gt;2L</v>
      </c>
    </row>
    <row r="2193" spans="1:22" x14ac:dyDescent="0.35">
      <c r="A2193">
        <v>2192</v>
      </c>
      <c r="B2193">
        <v>0</v>
      </c>
      <c r="C2193" t="s">
        <v>22</v>
      </c>
      <c r="D2193" t="s">
        <v>23</v>
      </c>
      <c r="E2193">
        <v>3600000</v>
      </c>
      <c r="F2193" t="str">
        <f t="shared" si="136"/>
        <v>&gt;20 Lakh</v>
      </c>
      <c r="G2193">
        <v>9900000</v>
      </c>
      <c r="H2193">
        <v>12</v>
      </c>
      <c r="I2193">
        <v>641</v>
      </c>
      <c r="J2193" s="1">
        <v>10300000</v>
      </c>
      <c r="K2193" s="1">
        <v>2400000</v>
      </c>
      <c r="L2193" s="1">
        <v>9100000</v>
      </c>
      <c r="M2193" s="1">
        <v>2700000</v>
      </c>
      <c r="N2193" s="1" t="s">
        <v>21</v>
      </c>
      <c r="O2193" s="1">
        <f>Cleaned_Data[[#This Row],[ loan_amount]]-Cleaned_Data[[#This Row],[ bank_asset_value]]</f>
        <v>7200000</v>
      </c>
      <c r="P2193" s="1">
        <f>Cleaned_Data[[#This Row],[ loan_amount]]</f>
        <v>9900000</v>
      </c>
      <c r="Q2193" s="1" t="str">
        <f t="shared" si="137"/>
        <v>600–699</v>
      </c>
      <c r="R2193" s="1">
        <f>Cleaned_Data[[#This Row],[ residential_assets_value]]+Cleaned_Data[[#This Row],[ commercial_assets_value]]+Cleaned_Data[[#This Row],[ luxury_assets_value]]</f>
        <v>21800000</v>
      </c>
      <c r="S2193" s="1">
        <f>Cleaned_Data[[#This Row],[ income_annum]]+Cleaned_Data[[#This Row],[ residential_assets_value]]+Cleaned_Data[[#This Row],[ commercial_assets_value]]+Cleaned_Data[[#This Row],[ luxury_assets_value]]</f>
        <v>25400000</v>
      </c>
      <c r="T2193" s="1" t="str">
        <f t="shared" si="138"/>
        <v>2–3 Cr</v>
      </c>
      <c r="U2193" s="12">
        <f t="shared" si="139"/>
        <v>825000</v>
      </c>
      <c r="V2193" s="1" t="str">
        <f>IF(Cleaned_Data[[#This Row],[EMI_Estimate]]&lt;50000, "50K", IF(Cleaned_Data[[#This Row],[EMI_Estimate]]&lt;100000, "50K-1L", IF(Cleaned_Data[[#This Row],[EMI_Estimate]]&lt;150000, "1L-1.5L", IF(Cleaned_Data[[#This Row],[EMI_Estimate]]&lt;200000,"1.5-2L", "&gt;2L"))))</f>
        <v>&gt;2L</v>
      </c>
    </row>
    <row r="2194" spans="1:22" x14ac:dyDescent="0.35">
      <c r="A2194">
        <v>2193</v>
      </c>
      <c r="B2194">
        <v>1</v>
      </c>
      <c r="C2194" t="s">
        <v>19</v>
      </c>
      <c r="D2194" t="s">
        <v>23</v>
      </c>
      <c r="E2194">
        <v>7700000</v>
      </c>
      <c r="F2194" t="str">
        <f t="shared" si="136"/>
        <v>&gt;20 Lakh</v>
      </c>
      <c r="G2194">
        <v>16900000</v>
      </c>
      <c r="H2194">
        <v>6</v>
      </c>
      <c r="I2194">
        <v>621</v>
      </c>
      <c r="J2194" s="1">
        <v>22600000</v>
      </c>
      <c r="K2194" s="1">
        <v>7900000</v>
      </c>
      <c r="L2194" s="1">
        <v>27400000</v>
      </c>
      <c r="M2194" s="1">
        <v>10200000</v>
      </c>
      <c r="N2194" s="1" t="s">
        <v>21</v>
      </c>
      <c r="O2194" s="1">
        <f>Cleaned_Data[[#This Row],[ loan_amount]]-Cleaned_Data[[#This Row],[ bank_asset_value]]</f>
        <v>6700000</v>
      </c>
      <c r="P2194" s="1">
        <f>Cleaned_Data[[#This Row],[ loan_amount]]</f>
        <v>16900000</v>
      </c>
      <c r="Q2194" s="1" t="str">
        <f t="shared" si="137"/>
        <v>600–699</v>
      </c>
      <c r="R2194" s="1">
        <f>Cleaned_Data[[#This Row],[ residential_assets_value]]+Cleaned_Data[[#This Row],[ commercial_assets_value]]+Cleaned_Data[[#This Row],[ luxury_assets_value]]</f>
        <v>57900000</v>
      </c>
      <c r="S2194" s="1">
        <f>Cleaned_Data[[#This Row],[ income_annum]]+Cleaned_Data[[#This Row],[ residential_assets_value]]+Cleaned_Data[[#This Row],[ commercial_assets_value]]+Cleaned_Data[[#This Row],[ luxury_assets_value]]</f>
        <v>65600000</v>
      </c>
      <c r="T2194" s="1" t="str">
        <f t="shared" si="138"/>
        <v>&gt;4 Cr</v>
      </c>
      <c r="U2194" s="12">
        <f t="shared" si="139"/>
        <v>2816667</v>
      </c>
      <c r="V2194" s="1" t="str">
        <f>IF(Cleaned_Data[[#This Row],[EMI_Estimate]]&lt;50000, "50K", IF(Cleaned_Data[[#This Row],[EMI_Estimate]]&lt;100000, "50K-1L", IF(Cleaned_Data[[#This Row],[EMI_Estimate]]&lt;150000, "1L-1.5L", IF(Cleaned_Data[[#This Row],[EMI_Estimate]]&lt;200000,"1.5-2L", "&gt;2L"))))</f>
        <v>&gt;2L</v>
      </c>
    </row>
    <row r="2195" spans="1:22" x14ac:dyDescent="0.35">
      <c r="A2195">
        <v>2194</v>
      </c>
      <c r="B2195">
        <v>0</v>
      </c>
      <c r="C2195" t="s">
        <v>19</v>
      </c>
      <c r="D2195" t="s">
        <v>23</v>
      </c>
      <c r="E2195">
        <v>7800000</v>
      </c>
      <c r="F2195" t="str">
        <f t="shared" si="136"/>
        <v>&gt;20 Lakh</v>
      </c>
      <c r="G2195">
        <v>23300000</v>
      </c>
      <c r="H2195">
        <v>10</v>
      </c>
      <c r="I2195">
        <v>587</v>
      </c>
      <c r="J2195" s="1">
        <v>12500000</v>
      </c>
      <c r="K2195" s="1">
        <v>9300000</v>
      </c>
      <c r="L2195" s="1">
        <v>27500000</v>
      </c>
      <c r="M2195" s="1">
        <v>9700000</v>
      </c>
      <c r="N2195" s="1" t="s">
        <v>21</v>
      </c>
      <c r="O2195" s="1">
        <f>Cleaned_Data[[#This Row],[ loan_amount]]-Cleaned_Data[[#This Row],[ bank_asset_value]]</f>
        <v>13600000</v>
      </c>
      <c r="P2195" s="1">
        <f>Cleaned_Data[[#This Row],[ loan_amount]]</f>
        <v>23300000</v>
      </c>
      <c r="Q2195" s="1" t="str">
        <f t="shared" si="137"/>
        <v>500–599</v>
      </c>
      <c r="R2195" s="1">
        <f>Cleaned_Data[[#This Row],[ residential_assets_value]]+Cleaned_Data[[#This Row],[ commercial_assets_value]]+Cleaned_Data[[#This Row],[ luxury_assets_value]]</f>
        <v>49300000</v>
      </c>
      <c r="S2195" s="1">
        <f>Cleaned_Data[[#This Row],[ income_annum]]+Cleaned_Data[[#This Row],[ residential_assets_value]]+Cleaned_Data[[#This Row],[ commercial_assets_value]]+Cleaned_Data[[#This Row],[ luxury_assets_value]]</f>
        <v>57100000</v>
      </c>
      <c r="T2195" s="1" t="str">
        <f t="shared" si="138"/>
        <v>&gt;4 Cr</v>
      </c>
      <c r="U2195" s="12">
        <f t="shared" si="139"/>
        <v>2330000</v>
      </c>
      <c r="V2195" s="1" t="str">
        <f>IF(Cleaned_Data[[#This Row],[EMI_Estimate]]&lt;50000, "50K", IF(Cleaned_Data[[#This Row],[EMI_Estimate]]&lt;100000, "50K-1L", IF(Cleaned_Data[[#This Row],[EMI_Estimate]]&lt;150000, "1L-1.5L", IF(Cleaned_Data[[#This Row],[EMI_Estimate]]&lt;200000,"1.5-2L", "&gt;2L"))))</f>
        <v>&gt;2L</v>
      </c>
    </row>
    <row r="2196" spans="1:22" x14ac:dyDescent="0.35">
      <c r="A2196">
        <v>2195</v>
      </c>
      <c r="B2196">
        <v>3</v>
      </c>
      <c r="C2196" t="s">
        <v>22</v>
      </c>
      <c r="D2196" t="s">
        <v>20</v>
      </c>
      <c r="E2196">
        <v>5700000</v>
      </c>
      <c r="F2196" t="str">
        <f t="shared" si="136"/>
        <v>&gt;20 Lakh</v>
      </c>
      <c r="G2196">
        <v>15400000</v>
      </c>
      <c r="H2196">
        <v>16</v>
      </c>
      <c r="I2196">
        <v>424</v>
      </c>
      <c r="J2196" s="1">
        <v>4700000</v>
      </c>
      <c r="K2196" s="1">
        <v>3000000</v>
      </c>
      <c r="L2196" s="1">
        <v>16400000</v>
      </c>
      <c r="M2196" s="1">
        <v>5600000</v>
      </c>
      <c r="N2196" s="1" t="s">
        <v>24</v>
      </c>
      <c r="O2196" s="1">
        <f>Cleaned_Data[[#This Row],[ loan_amount]]-Cleaned_Data[[#This Row],[ bank_asset_value]]</f>
        <v>9800000</v>
      </c>
      <c r="P2196" s="1">
        <f>Cleaned_Data[[#This Row],[ loan_amount]]</f>
        <v>15400000</v>
      </c>
      <c r="Q2196" s="1" t="str">
        <f t="shared" si="137"/>
        <v>300–499</v>
      </c>
      <c r="R2196" s="1">
        <f>Cleaned_Data[[#This Row],[ residential_assets_value]]+Cleaned_Data[[#This Row],[ commercial_assets_value]]+Cleaned_Data[[#This Row],[ luxury_assets_value]]</f>
        <v>24100000</v>
      </c>
      <c r="S2196" s="1">
        <f>Cleaned_Data[[#This Row],[ income_annum]]+Cleaned_Data[[#This Row],[ residential_assets_value]]+Cleaned_Data[[#This Row],[ commercial_assets_value]]+Cleaned_Data[[#This Row],[ luxury_assets_value]]</f>
        <v>29800000</v>
      </c>
      <c r="T2196" s="1" t="str">
        <f t="shared" si="138"/>
        <v>2–3 Cr</v>
      </c>
      <c r="U2196" s="12">
        <f t="shared" si="139"/>
        <v>962500</v>
      </c>
      <c r="V2196" s="1" t="str">
        <f>IF(Cleaned_Data[[#This Row],[EMI_Estimate]]&lt;50000, "50K", IF(Cleaned_Data[[#This Row],[EMI_Estimate]]&lt;100000, "50K-1L", IF(Cleaned_Data[[#This Row],[EMI_Estimate]]&lt;150000, "1L-1.5L", IF(Cleaned_Data[[#This Row],[EMI_Estimate]]&lt;200000,"1.5-2L", "&gt;2L"))))</f>
        <v>&gt;2L</v>
      </c>
    </row>
    <row r="2197" spans="1:22" x14ac:dyDescent="0.35">
      <c r="A2197">
        <v>2196</v>
      </c>
      <c r="B2197">
        <v>5</v>
      </c>
      <c r="C2197" t="s">
        <v>19</v>
      </c>
      <c r="D2197" t="s">
        <v>20</v>
      </c>
      <c r="E2197">
        <v>6300000</v>
      </c>
      <c r="F2197" t="str">
        <f t="shared" si="136"/>
        <v>&gt;20 Lakh</v>
      </c>
      <c r="G2197">
        <v>20500000</v>
      </c>
      <c r="H2197">
        <v>14</v>
      </c>
      <c r="I2197">
        <v>515</v>
      </c>
      <c r="J2197" s="1">
        <v>4300000</v>
      </c>
      <c r="K2197" s="1">
        <v>3600000</v>
      </c>
      <c r="L2197" s="1">
        <v>18300000</v>
      </c>
      <c r="M2197" s="1">
        <v>9100000</v>
      </c>
      <c r="N2197" s="1" t="s">
        <v>24</v>
      </c>
      <c r="O2197" s="1">
        <f>Cleaned_Data[[#This Row],[ loan_amount]]-Cleaned_Data[[#This Row],[ bank_asset_value]]</f>
        <v>11400000</v>
      </c>
      <c r="P2197" s="1">
        <f>Cleaned_Data[[#This Row],[ loan_amount]]</f>
        <v>20500000</v>
      </c>
      <c r="Q2197" s="1" t="str">
        <f t="shared" si="137"/>
        <v>500–599</v>
      </c>
      <c r="R2197" s="1">
        <f>Cleaned_Data[[#This Row],[ residential_assets_value]]+Cleaned_Data[[#This Row],[ commercial_assets_value]]+Cleaned_Data[[#This Row],[ luxury_assets_value]]</f>
        <v>26200000</v>
      </c>
      <c r="S2197" s="1">
        <f>Cleaned_Data[[#This Row],[ income_annum]]+Cleaned_Data[[#This Row],[ residential_assets_value]]+Cleaned_Data[[#This Row],[ commercial_assets_value]]+Cleaned_Data[[#This Row],[ luxury_assets_value]]</f>
        <v>32500000</v>
      </c>
      <c r="T2197" s="1" t="str">
        <f t="shared" si="138"/>
        <v>3–4 Cr</v>
      </c>
      <c r="U2197" s="12">
        <f t="shared" si="139"/>
        <v>1464286</v>
      </c>
      <c r="V2197" s="1" t="str">
        <f>IF(Cleaned_Data[[#This Row],[EMI_Estimate]]&lt;50000, "50K", IF(Cleaned_Data[[#This Row],[EMI_Estimate]]&lt;100000, "50K-1L", IF(Cleaned_Data[[#This Row],[EMI_Estimate]]&lt;150000, "1L-1.5L", IF(Cleaned_Data[[#This Row],[EMI_Estimate]]&lt;200000,"1.5-2L", "&gt;2L"))))</f>
        <v>&gt;2L</v>
      </c>
    </row>
    <row r="2198" spans="1:22" x14ac:dyDescent="0.35">
      <c r="A2198">
        <v>2197</v>
      </c>
      <c r="B2198">
        <v>5</v>
      </c>
      <c r="C2198" t="s">
        <v>22</v>
      </c>
      <c r="D2198" t="s">
        <v>23</v>
      </c>
      <c r="E2198">
        <v>2300000</v>
      </c>
      <c r="F2198" t="str">
        <f t="shared" si="136"/>
        <v>&gt;20 Lakh</v>
      </c>
      <c r="G2198">
        <v>4700000</v>
      </c>
      <c r="H2198">
        <v>18</v>
      </c>
      <c r="I2198">
        <v>592</v>
      </c>
      <c r="J2198" s="1">
        <v>1600000</v>
      </c>
      <c r="K2198" s="1">
        <v>3900000</v>
      </c>
      <c r="L2198" s="1">
        <v>6200000</v>
      </c>
      <c r="M2198" s="1">
        <v>2800000</v>
      </c>
      <c r="N2198" s="1" t="s">
        <v>21</v>
      </c>
      <c r="O2198" s="1">
        <f>Cleaned_Data[[#This Row],[ loan_amount]]-Cleaned_Data[[#This Row],[ bank_asset_value]]</f>
        <v>1900000</v>
      </c>
      <c r="P2198" s="1">
        <f>Cleaned_Data[[#This Row],[ loan_amount]]</f>
        <v>4700000</v>
      </c>
      <c r="Q2198" s="1" t="str">
        <f t="shared" si="137"/>
        <v>500–599</v>
      </c>
      <c r="R2198" s="1">
        <f>Cleaned_Data[[#This Row],[ residential_assets_value]]+Cleaned_Data[[#This Row],[ commercial_assets_value]]+Cleaned_Data[[#This Row],[ luxury_assets_value]]</f>
        <v>11700000</v>
      </c>
      <c r="S2198" s="1">
        <f>Cleaned_Data[[#This Row],[ income_annum]]+Cleaned_Data[[#This Row],[ residential_assets_value]]+Cleaned_Data[[#This Row],[ commercial_assets_value]]+Cleaned_Data[[#This Row],[ luxury_assets_value]]</f>
        <v>14000000</v>
      </c>
      <c r="T2198" s="1" t="str">
        <f t="shared" si="138"/>
        <v>1–2 Cr</v>
      </c>
      <c r="U2198" s="12">
        <f t="shared" si="139"/>
        <v>261111</v>
      </c>
      <c r="V2198" s="1" t="str">
        <f>IF(Cleaned_Data[[#This Row],[EMI_Estimate]]&lt;50000, "50K", IF(Cleaned_Data[[#This Row],[EMI_Estimate]]&lt;100000, "50K-1L", IF(Cleaned_Data[[#This Row],[EMI_Estimate]]&lt;150000, "1L-1.5L", IF(Cleaned_Data[[#This Row],[EMI_Estimate]]&lt;200000,"1.5-2L", "&gt;2L"))))</f>
        <v>&gt;2L</v>
      </c>
    </row>
    <row r="2199" spans="1:22" x14ac:dyDescent="0.35">
      <c r="A2199">
        <v>2198</v>
      </c>
      <c r="B2199">
        <v>4</v>
      </c>
      <c r="C2199" t="s">
        <v>19</v>
      </c>
      <c r="D2199" t="s">
        <v>23</v>
      </c>
      <c r="E2199">
        <v>9600000</v>
      </c>
      <c r="F2199" t="str">
        <f t="shared" si="136"/>
        <v>&gt;20 Lakh</v>
      </c>
      <c r="G2199">
        <v>19900000</v>
      </c>
      <c r="H2199">
        <v>6</v>
      </c>
      <c r="I2199">
        <v>319</v>
      </c>
      <c r="J2199" s="1">
        <v>3200000</v>
      </c>
      <c r="K2199" s="1">
        <v>16500000</v>
      </c>
      <c r="L2199" s="1">
        <v>28100000</v>
      </c>
      <c r="M2199" s="1">
        <v>6600000</v>
      </c>
      <c r="N2199" s="1" t="s">
        <v>24</v>
      </c>
      <c r="O2199" s="1">
        <f>Cleaned_Data[[#This Row],[ loan_amount]]-Cleaned_Data[[#This Row],[ bank_asset_value]]</f>
        <v>13300000</v>
      </c>
      <c r="P2199" s="1">
        <f>Cleaned_Data[[#This Row],[ loan_amount]]</f>
        <v>19900000</v>
      </c>
      <c r="Q2199" s="1" t="str">
        <f t="shared" si="137"/>
        <v>300–499</v>
      </c>
      <c r="R2199" s="1">
        <f>Cleaned_Data[[#This Row],[ residential_assets_value]]+Cleaned_Data[[#This Row],[ commercial_assets_value]]+Cleaned_Data[[#This Row],[ luxury_assets_value]]</f>
        <v>47800000</v>
      </c>
      <c r="S2199" s="1">
        <f>Cleaned_Data[[#This Row],[ income_annum]]+Cleaned_Data[[#This Row],[ residential_assets_value]]+Cleaned_Data[[#This Row],[ commercial_assets_value]]+Cleaned_Data[[#This Row],[ luxury_assets_value]]</f>
        <v>57400000</v>
      </c>
      <c r="T2199" s="1" t="str">
        <f t="shared" si="138"/>
        <v>&gt;4 Cr</v>
      </c>
      <c r="U2199" s="12">
        <f t="shared" si="139"/>
        <v>3316667</v>
      </c>
      <c r="V2199" s="1" t="str">
        <f>IF(Cleaned_Data[[#This Row],[EMI_Estimate]]&lt;50000, "50K", IF(Cleaned_Data[[#This Row],[EMI_Estimate]]&lt;100000, "50K-1L", IF(Cleaned_Data[[#This Row],[EMI_Estimate]]&lt;150000, "1L-1.5L", IF(Cleaned_Data[[#This Row],[EMI_Estimate]]&lt;200000,"1.5-2L", "&gt;2L"))))</f>
        <v>&gt;2L</v>
      </c>
    </row>
    <row r="2200" spans="1:22" x14ac:dyDescent="0.35">
      <c r="A2200">
        <v>2199</v>
      </c>
      <c r="B2200">
        <v>1</v>
      </c>
      <c r="C2200" t="s">
        <v>22</v>
      </c>
      <c r="D2200" t="s">
        <v>23</v>
      </c>
      <c r="E2200">
        <v>1000000</v>
      </c>
      <c r="F2200" t="str">
        <f t="shared" si="136"/>
        <v>10-15 Lakh</v>
      </c>
      <c r="G2200">
        <v>3900000</v>
      </c>
      <c r="H2200">
        <v>16</v>
      </c>
      <c r="I2200">
        <v>360</v>
      </c>
      <c r="J2200" s="1">
        <v>2500000</v>
      </c>
      <c r="K2200" s="1">
        <v>300000</v>
      </c>
      <c r="L2200" s="1">
        <v>2100000</v>
      </c>
      <c r="M2200" s="1">
        <v>600000</v>
      </c>
      <c r="N2200" s="1" t="s">
        <v>24</v>
      </c>
      <c r="O2200" s="1">
        <f>Cleaned_Data[[#This Row],[ loan_amount]]-Cleaned_Data[[#This Row],[ bank_asset_value]]</f>
        <v>3300000</v>
      </c>
      <c r="P2200" s="1">
        <f>Cleaned_Data[[#This Row],[ loan_amount]]</f>
        <v>3900000</v>
      </c>
      <c r="Q2200" s="1" t="str">
        <f t="shared" si="137"/>
        <v>300–499</v>
      </c>
      <c r="R2200" s="1">
        <f>Cleaned_Data[[#This Row],[ residential_assets_value]]+Cleaned_Data[[#This Row],[ commercial_assets_value]]+Cleaned_Data[[#This Row],[ luxury_assets_value]]</f>
        <v>4900000</v>
      </c>
      <c r="S2200" s="1">
        <f>Cleaned_Data[[#This Row],[ income_annum]]+Cleaned_Data[[#This Row],[ residential_assets_value]]+Cleaned_Data[[#This Row],[ commercial_assets_value]]+Cleaned_Data[[#This Row],[ luxury_assets_value]]</f>
        <v>5900000</v>
      </c>
      <c r="T2200" s="1" t="str">
        <f t="shared" si="138"/>
        <v>&lt;1 Cr</v>
      </c>
      <c r="U2200" s="12">
        <f t="shared" si="139"/>
        <v>243750</v>
      </c>
      <c r="V2200" s="1" t="str">
        <f>IF(Cleaned_Data[[#This Row],[EMI_Estimate]]&lt;50000, "50K", IF(Cleaned_Data[[#This Row],[EMI_Estimate]]&lt;100000, "50K-1L", IF(Cleaned_Data[[#This Row],[EMI_Estimate]]&lt;150000, "1L-1.5L", IF(Cleaned_Data[[#This Row],[EMI_Estimate]]&lt;200000,"1.5-2L", "&gt;2L"))))</f>
        <v>&gt;2L</v>
      </c>
    </row>
    <row r="2201" spans="1:22" x14ac:dyDescent="0.35">
      <c r="A2201">
        <v>2200</v>
      </c>
      <c r="B2201">
        <v>5</v>
      </c>
      <c r="C2201" t="s">
        <v>19</v>
      </c>
      <c r="D2201" t="s">
        <v>23</v>
      </c>
      <c r="E2201">
        <v>7200000</v>
      </c>
      <c r="F2201" t="str">
        <f t="shared" si="136"/>
        <v>&gt;20 Lakh</v>
      </c>
      <c r="G2201">
        <v>27100000</v>
      </c>
      <c r="H2201">
        <v>12</v>
      </c>
      <c r="I2201">
        <v>535</v>
      </c>
      <c r="J2201" s="1">
        <v>8400000</v>
      </c>
      <c r="K2201" s="1">
        <v>12800000</v>
      </c>
      <c r="L2201" s="1">
        <v>28100000</v>
      </c>
      <c r="M2201" s="1">
        <v>4800000</v>
      </c>
      <c r="N2201" s="1" t="s">
        <v>24</v>
      </c>
      <c r="O2201" s="1">
        <f>Cleaned_Data[[#This Row],[ loan_amount]]-Cleaned_Data[[#This Row],[ bank_asset_value]]</f>
        <v>22300000</v>
      </c>
      <c r="P2201" s="1">
        <f>Cleaned_Data[[#This Row],[ loan_amount]]</f>
        <v>27100000</v>
      </c>
      <c r="Q2201" s="1" t="str">
        <f t="shared" si="137"/>
        <v>500–599</v>
      </c>
      <c r="R2201" s="1">
        <f>Cleaned_Data[[#This Row],[ residential_assets_value]]+Cleaned_Data[[#This Row],[ commercial_assets_value]]+Cleaned_Data[[#This Row],[ luxury_assets_value]]</f>
        <v>49300000</v>
      </c>
      <c r="S2201" s="1">
        <f>Cleaned_Data[[#This Row],[ income_annum]]+Cleaned_Data[[#This Row],[ residential_assets_value]]+Cleaned_Data[[#This Row],[ commercial_assets_value]]+Cleaned_Data[[#This Row],[ luxury_assets_value]]</f>
        <v>56500000</v>
      </c>
      <c r="T2201" s="1" t="str">
        <f t="shared" si="138"/>
        <v>&gt;4 Cr</v>
      </c>
      <c r="U2201" s="12">
        <f t="shared" si="139"/>
        <v>2258333</v>
      </c>
      <c r="V2201" s="1" t="str">
        <f>IF(Cleaned_Data[[#This Row],[EMI_Estimate]]&lt;50000, "50K", IF(Cleaned_Data[[#This Row],[EMI_Estimate]]&lt;100000, "50K-1L", IF(Cleaned_Data[[#This Row],[EMI_Estimate]]&lt;150000, "1L-1.5L", IF(Cleaned_Data[[#This Row],[EMI_Estimate]]&lt;200000,"1.5-2L", "&gt;2L"))))</f>
        <v>&gt;2L</v>
      </c>
    </row>
    <row r="2202" spans="1:22" x14ac:dyDescent="0.35">
      <c r="A2202">
        <v>2201</v>
      </c>
      <c r="B2202">
        <v>2</v>
      </c>
      <c r="C2202" t="s">
        <v>22</v>
      </c>
      <c r="D2202" t="s">
        <v>23</v>
      </c>
      <c r="E2202">
        <v>3800000</v>
      </c>
      <c r="F2202" t="str">
        <f t="shared" si="136"/>
        <v>&gt;20 Lakh</v>
      </c>
      <c r="G2202">
        <v>11400000</v>
      </c>
      <c r="H2202">
        <v>16</v>
      </c>
      <c r="I2202">
        <v>666</v>
      </c>
      <c r="J2202" s="1">
        <v>9000000</v>
      </c>
      <c r="K2202" s="1">
        <v>2400000</v>
      </c>
      <c r="L2202" s="1">
        <v>8000000</v>
      </c>
      <c r="M2202" s="1">
        <v>3800000</v>
      </c>
      <c r="N2202" s="1" t="s">
        <v>21</v>
      </c>
      <c r="O2202" s="1">
        <f>Cleaned_Data[[#This Row],[ loan_amount]]-Cleaned_Data[[#This Row],[ bank_asset_value]]</f>
        <v>7600000</v>
      </c>
      <c r="P2202" s="1">
        <f>Cleaned_Data[[#This Row],[ loan_amount]]</f>
        <v>11400000</v>
      </c>
      <c r="Q2202" s="1" t="str">
        <f t="shared" si="137"/>
        <v>600–699</v>
      </c>
      <c r="R2202" s="1">
        <f>Cleaned_Data[[#This Row],[ residential_assets_value]]+Cleaned_Data[[#This Row],[ commercial_assets_value]]+Cleaned_Data[[#This Row],[ luxury_assets_value]]</f>
        <v>19400000</v>
      </c>
      <c r="S2202" s="1">
        <f>Cleaned_Data[[#This Row],[ income_annum]]+Cleaned_Data[[#This Row],[ residential_assets_value]]+Cleaned_Data[[#This Row],[ commercial_assets_value]]+Cleaned_Data[[#This Row],[ luxury_assets_value]]</f>
        <v>23200000</v>
      </c>
      <c r="T2202" s="1" t="str">
        <f t="shared" si="138"/>
        <v>2–3 Cr</v>
      </c>
      <c r="U2202" s="12">
        <f t="shared" si="139"/>
        <v>712500</v>
      </c>
      <c r="V2202" s="1" t="str">
        <f>IF(Cleaned_Data[[#This Row],[EMI_Estimate]]&lt;50000, "50K", IF(Cleaned_Data[[#This Row],[EMI_Estimate]]&lt;100000, "50K-1L", IF(Cleaned_Data[[#This Row],[EMI_Estimate]]&lt;150000, "1L-1.5L", IF(Cleaned_Data[[#This Row],[EMI_Estimate]]&lt;200000,"1.5-2L", "&gt;2L"))))</f>
        <v>&gt;2L</v>
      </c>
    </row>
    <row r="2203" spans="1:22" x14ac:dyDescent="0.35">
      <c r="A2203">
        <v>2202</v>
      </c>
      <c r="B2203">
        <v>4</v>
      </c>
      <c r="C2203" t="s">
        <v>22</v>
      </c>
      <c r="D2203" t="s">
        <v>23</v>
      </c>
      <c r="E2203">
        <v>9300000</v>
      </c>
      <c r="F2203" t="str">
        <f t="shared" si="136"/>
        <v>&gt;20 Lakh</v>
      </c>
      <c r="G2203">
        <v>24600000</v>
      </c>
      <c r="H2203">
        <v>16</v>
      </c>
      <c r="I2203">
        <v>419</v>
      </c>
      <c r="J2203" s="1">
        <v>18100000</v>
      </c>
      <c r="K2203" s="1">
        <v>0</v>
      </c>
      <c r="L2203" s="1">
        <v>26700000</v>
      </c>
      <c r="M2203" s="1">
        <v>5100000</v>
      </c>
      <c r="N2203" s="1" t="s">
        <v>24</v>
      </c>
      <c r="O2203" s="1">
        <f>Cleaned_Data[[#This Row],[ loan_amount]]-Cleaned_Data[[#This Row],[ bank_asset_value]]</f>
        <v>19500000</v>
      </c>
      <c r="P2203" s="1">
        <f>Cleaned_Data[[#This Row],[ loan_amount]]</f>
        <v>24600000</v>
      </c>
      <c r="Q2203" s="1" t="str">
        <f t="shared" si="137"/>
        <v>300–499</v>
      </c>
      <c r="R2203" s="1">
        <f>Cleaned_Data[[#This Row],[ residential_assets_value]]+Cleaned_Data[[#This Row],[ commercial_assets_value]]+Cleaned_Data[[#This Row],[ luxury_assets_value]]</f>
        <v>44800000</v>
      </c>
      <c r="S2203" s="1">
        <f>Cleaned_Data[[#This Row],[ income_annum]]+Cleaned_Data[[#This Row],[ residential_assets_value]]+Cleaned_Data[[#This Row],[ commercial_assets_value]]+Cleaned_Data[[#This Row],[ luxury_assets_value]]</f>
        <v>54100000</v>
      </c>
      <c r="T2203" s="1" t="str">
        <f t="shared" si="138"/>
        <v>&gt;4 Cr</v>
      </c>
      <c r="U2203" s="12">
        <f t="shared" si="139"/>
        <v>1537500</v>
      </c>
      <c r="V2203" s="1" t="str">
        <f>IF(Cleaned_Data[[#This Row],[EMI_Estimate]]&lt;50000, "50K", IF(Cleaned_Data[[#This Row],[EMI_Estimate]]&lt;100000, "50K-1L", IF(Cleaned_Data[[#This Row],[EMI_Estimate]]&lt;150000, "1L-1.5L", IF(Cleaned_Data[[#This Row],[EMI_Estimate]]&lt;200000,"1.5-2L", "&gt;2L"))))</f>
        <v>&gt;2L</v>
      </c>
    </row>
    <row r="2204" spans="1:22" x14ac:dyDescent="0.35">
      <c r="A2204">
        <v>2203</v>
      </c>
      <c r="B2204">
        <v>2</v>
      </c>
      <c r="C2204" t="s">
        <v>22</v>
      </c>
      <c r="D2204" t="s">
        <v>23</v>
      </c>
      <c r="E2204">
        <v>7200000</v>
      </c>
      <c r="F2204" t="str">
        <f t="shared" si="136"/>
        <v>&gt;20 Lakh</v>
      </c>
      <c r="G2204">
        <v>21900000</v>
      </c>
      <c r="H2204">
        <v>12</v>
      </c>
      <c r="I2204">
        <v>640</v>
      </c>
      <c r="J2204" s="1">
        <v>0</v>
      </c>
      <c r="K2204" s="1">
        <v>11400000</v>
      </c>
      <c r="L2204" s="1">
        <v>14600000</v>
      </c>
      <c r="M2204" s="1">
        <v>3800000</v>
      </c>
      <c r="N2204" s="1" t="s">
        <v>21</v>
      </c>
      <c r="O2204" s="1">
        <f>Cleaned_Data[[#This Row],[ loan_amount]]-Cleaned_Data[[#This Row],[ bank_asset_value]]</f>
        <v>18100000</v>
      </c>
      <c r="P2204" s="1">
        <f>Cleaned_Data[[#This Row],[ loan_amount]]</f>
        <v>21900000</v>
      </c>
      <c r="Q2204" s="1" t="str">
        <f t="shared" si="137"/>
        <v>600–699</v>
      </c>
      <c r="R2204" s="1">
        <f>Cleaned_Data[[#This Row],[ residential_assets_value]]+Cleaned_Data[[#This Row],[ commercial_assets_value]]+Cleaned_Data[[#This Row],[ luxury_assets_value]]</f>
        <v>26000000</v>
      </c>
      <c r="S2204" s="1">
        <f>Cleaned_Data[[#This Row],[ income_annum]]+Cleaned_Data[[#This Row],[ residential_assets_value]]+Cleaned_Data[[#This Row],[ commercial_assets_value]]+Cleaned_Data[[#This Row],[ luxury_assets_value]]</f>
        <v>33200000</v>
      </c>
      <c r="T2204" s="1" t="str">
        <f t="shared" si="138"/>
        <v>3–4 Cr</v>
      </c>
      <c r="U2204" s="12">
        <f t="shared" si="139"/>
        <v>1825000</v>
      </c>
      <c r="V2204" s="1" t="str">
        <f>IF(Cleaned_Data[[#This Row],[EMI_Estimate]]&lt;50000, "50K", IF(Cleaned_Data[[#This Row],[EMI_Estimate]]&lt;100000, "50K-1L", IF(Cleaned_Data[[#This Row],[EMI_Estimate]]&lt;150000, "1L-1.5L", IF(Cleaned_Data[[#This Row],[EMI_Estimate]]&lt;200000,"1.5-2L", "&gt;2L"))))</f>
        <v>&gt;2L</v>
      </c>
    </row>
    <row r="2205" spans="1:22" x14ac:dyDescent="0.35">
      <c r="A2205">
        <v>2204</v>
      </c>
      <c r="B2205">
        <v>0</v>
      </c>
      <c r="C2205" t="s">
        <v>19</v>
      </c>
      <c r="D2205" t="s">
        <v>20</v>
      </c>
      <c r="E2205">
        <v>7600000</v>
      </c>
      <c r="F2205" t="str">
        <f t="shared" si="136"/>
        <v>&gt;20 Lakh</v>
      </c>
      <c r="G2205">
        <v>19700000</v>
      </c>
      <c r="H2205">
        <v>12</v>
      </c>
      <c r="I2205">
        <v>545</v>
      </c>
      <c r="J2205" s="1">
        <v>4300000</v>
      </c>
      <c r="K2205" s="1">
        <v>5200000</v>
      </c>
      <c r="L2205" s="1">
        <v>29500000</v>
      </c>
      <c r="M2205" s="1">
        <v>7300000</v>
      </c>
      <c r="N2205" s="1" t="s">
        <v>24</v>
      </c>
      <c r="O2205" s="1">
        <f>Cleaned_Data[[#This Row],[ loan_amount]]-Cleaned_Data[[#This Row],[ bank_asset_value]]</f>
        <v>12400000</v>
      </c>
      <c r="P2205" s="1">
        <f>Cleaned_Data[[#This Row],[ loan_amount]]</f>
        <v>19700000</v>
      </c>
      <c r="Q2205" s="1" t="str">
        <f t="shared" si="137"/>
        <v>500–599</v>
      </c>
      <c r="R2205" s="1">
        <f>Cleaned_Data[[#This Row],[ residential_assets_value]]+Cleaned_Data[[#This Row],[ commercial_assets_value]]+Cleaned_Data[[#This Row],[ luxury_assets_value]]</f>
        <v>39000000</v>
      </c>
      <c r="S2205" s="1">
        <f>Cleaned_Data[[#This Row],[ income_annum]]+Cleaned_Data[[#This Row],[ residential_assets_value]]+Cleaned_Data[[#This Row],[ commercial_assets_value]]+Cleaned_Data[[#This Row],[ luxury_assets_value]]</f>
        <v>46600000</v>
      </c>
      <c r="T2205" s="1" t="str">
        <f t="shared" si="138"/>
        <v>&gt;4 Cr</v>
      </c>
      <c r="U2205" s="12">
        <f t="shared" si="139"/>
        <v>1641667</v>
      </c>
      <c r="V2205" s="1" t="str">
        <f>IF(Cleaned_Data[[#This Row],[EMI_Estimate]]&lt;50000, "50K", IF(Cleaned_Data[[#This Row],[EMI_Estimate]]&lt;100000, "50K-1L", IF(Cleaned_Data[[#This Row],[EMI_Estimate]]&lt;150000, "1L-1.5L", IF(Cleaned_Data[[#This Row],[EMI_Estimate]]&lt;200000,"1.5-2L", "&gt;2L"))))</f>
        <v>&gt;2L</v>
      </c>
    </row>
    <row r="2206" spans="1:22" x14ac:dyDescent="0.35">
      <c r="A2206">
        <v>2205</v>
      </c>
      <c r="B2206">
        <v>4</v>
      </c>
      <c r="C2206" t="s">
        <v>19</v>
      </c>
      <c r="D2206" t="s">
        <v>20</v>
      </c>
      <c r="E2206">
        <v>4500000</v>
      </c>
      <c r="F2206" t="str">
        <f t="shared" si="136"/>
        <v>&gt;20 Lakh</v>
      </c>
      <c r="G2206">
        <v>15300000</v>
      </c>
      <c r="H2206">
        <v>10</v>
      </c>
      <c r="I2206">
        <v>843</v>
      </c>
      <c r="J2206" s="1">
        <v>13200000</v>
      </c>
      <c r="K2206" s="1">
        <v>6900000</v>
      </c>
      <c r="L2206" s="1">
        <v>10800000</v>
      </c>
      <c r="M2206" s="1">
        <v>2200000</v>
      </c>
      <c r="N2206" s="1" t="s">
        <v>21</v>
      </c>
      <c r="O2206" s="1">
        <f>Cleaned_Data[[#This Row],[ loan_amount]]-Cleaned_Data[[#This Row],[ bank_asset_value]]</f>
        <v>13100000</v>
      </c>
      <c r="P2206" s="1">
        <f>Cleaned_Data[[#This Row],[ loan_amount]]</f>
        <v>15300000</v>
      </c>
      <c r="Q2206" s="1" t="str">
        <f t="shared" si="137"/>
        <v>800+</v>
      </c>
      <c r="R2206" s="1">
        <f>Cleaned_Data[[#This Row],[ residential_assets_value]]+Cleaned_Data[[#This Row],[ commercial_assets_value]]+Cleaned_Data[[#This Row],[ luxury_assets_value]]</f>
        <v>30900000</v>
      </c>
      <c r="S2206" s="1">
        <f>Cleaned_Data[[#This Row],[ income_annum]]+Cleaned_Data[[#This Row],[ residential_assets_value]]+Cleaned_Data[[#This Row],[ commercial_assets_value]]+Cleaned_Data[[#This Row],[ luxury_assets_value]]</f>
        <v>35400000</v>
      </c>
      <c r="T2206" s="1" t="str">
        <f t="shared" si="138"/>
        <v>3–4 Cr</v>
      </c>
      <c r="U2206" s="12">
        <f t="shared" si="139"/>
        <v>1530000</v>
      </c>
      <c r="V2206" s="1" t="str">
        <f>IF(Cleaned_Data[[#This Row],[EMI_Estimate]]&lt;50000, "50K", IF(Cleaned_Data[[#This Row],[EMI_Estimate]]&lt;100000, "50K-1L", IF(Cleaned_Data[[#This Row],[EMI_Estimate]]&lt;150000, "1L-1.5L", IF(Cleaned_Data[[#This Row],[EMI_Estimate]]&lt;200000,"1.5-2L", "&gt;2L"))))</f>
        <v>&gt;2L</v>
      </c>
    </row>
    <row r="2207" spans="1:22" x14ac:dyDescent="0.35">
      <c r="A2207">
        <v>2206</v>
      </c>
      <c r="B2207">
        <v>1</v>
      </c>
      <c r="C2207" t="s">
        <v>22</v>
      </c>
      <c r="D2207" t="s">
        <v>23</v>
      </c>
      <c r="E2207">
        <v>9900000</v>
      </c>
      <c r="F2207" t="str">
        <f t="shared" si="136"/>
        <v>&gt;20 Lakh</v>
      </c>
      <c r="G2207">
        <v>30900000</v>
      </c>
      <c r="H2207">
        <v>20</v>
      </c>
      <c r="I2207">
        <v>559</v>
      </c>
      <c r="J2207" s="1">
        <v>12100000</v>
      </c>
      <c r="K2207" s="1">
        <v>6100000</v>
      </c>
      <c r="L2207" s="1">
        <v>38600000</v>
      </c>
      <c r="M2207" s="1">
        <v>12100000</v>
      </c>
      <c r="N2207" s="1" t="s">
        <v>21</v>
      </c>
      <c r="O2207" s="1">
        <f>Cleaned_Data[[#This Row],[ loan_amount]]-Cleaned_Data[[#This Row],[ bank_asset_value]]</f>
        <v>18800000</v>
      </c>
      <c r="P2207" s="1">
        <f>Cleaned_Data[[#This Row],[ loan_amount]]</f>
        <v>30900000</v>
      </c>
      <c r="Q2207" s="1" t="str">
        <f t="shared" si="137"/>
        <v>500–599</v>
      </c>
      <c r="R2207" s="1">
        <f>Cleaned_Data[[#This Row],[ residential_assets_value]]+Cleaned_Data[[#This Row],[ commercial_assets_value]]+Cleaned_Data[[#This Row],[ luxury_assets_value]]</f>
        <v>56800000</v>
      </c>
      <c r="S2207" s="1">
        <f>Cleaned_Data[[#This Row],[ income_annum]]+Cleaned_Data[[#This Row],[ residential_assets_value]]+Cleaned_Data[[#This Row],[ commercial_assets_value]]+Cleaned_Data[[#This Row],[ luxury_assets_value]]</f>
        <v>66700000</v>
      </c>
      <c r="T2207" s="1" t="str">
        <f t="shared" si="138"/>
        <v>&gt;4 Cr</v>
      </c>
      <c r="U2207" s="12">
        <f t="shared" si="139"/>
        <v>1545000</v>
      </c>
      <c r="V2207" s="1" t="str">
        <f>IF(Cleaned_Data[[#This Row],[EMI_Estimate]]&lt;50000, "50K", IF(Cleaned_Data[[#This Row],[EMI_Estimate]]&lt;100000, "50K-1L", IF(Cleaned_Data[[#This Row],[EMI_Estimate]]&lt;150000, "1L-1.5L", IF(Cleaned_Data[[#This Row],[EMI_Estimate]]&lt;200000,"1.5-2L", "&gt;2L"))))</f>
        <v>&gt;2L</v>
      </c>
    </row>
    <row r="2208" spans="1:22" x14ac:dyDescent="0.35">
      <c r="A2208">
        <v>2207</v>
      </c>
      <c r="B2208">
        <v>0</v>
      </c>
      <c r="C2208" t="s">
        <v>22</v>
      </c>
      <c r="D2208" t="s">
        <v>23</v>
      </c>
      <c r="E2208">
        <v>700000</v>
      </c>
      <c r="F2208" t="str">
        <f t="shared" si="136"/>
        <v>5-10 Lakh</v>
      </c>
      <c r="G2208">
        <v>2000000</v>
      </c>
      <c r="H2208">
        <v>18</v>
      </c>
      <c r="I2208">
        <v>650</v>
      </c>
      <c r="J2208" s="1">
        <v>400000</v>
      </c>
      <c r="K2208" s="1">
        <v>1300000</v>
      </c>
      <c r="L2208" s="1">
        <v>2800000</v>
      </c>
      <c r="M2208" s="1">
        <v>500000</v>
      </c>
      <c r="N2208" s="1" t="s">
        <v>21</v>
      </c>
      <c r="O2208" s="1">
        <f>Cleaned_Data[[#This Row],[ loan_amount]]-Cleaned_Data[[#This Row],[ bank_asset_value]]</f>
        <v>1500000</v>
      </c>
      <c r="P2208" s="1">
        <f>Cleaned_Data[[#This Row],[ loan_amount]]</f>
        <v>2000000</v>
      </c>
      <c r="Q2208" s="1" t="str">
        <f t="shared" si="137"/>
        <v>600–699</v>
      </c>
      <c r="R2208" s="1">
        <f>Cleaned_Data[[#This Row],[ residential_assets_value]]+Cleaned_Data[[#This Row],[ commercial_assets_value]]+Cleaned_Data[[#This Row],[ luxury_assets_value]]</f>
        <v>4500000</v>
      </c>
      <c r="S2208" s="1">
        <f>Cleaned_Data[[#This Row],[ income_annum]]+Cleaned_Data[[#This Row],[ residential_assets_value]]+Cleaned_Data[[#This Row],[ commercial_assets_value]]+Cleaned_Data[[#This Row],[ luxury_assets_value]]</f>
        <v>5200000</v>
      </c>
      <c r="T2208" s="1" t="str">
        <f t="shared" si="138"/>
        <v>&lt;1 Cr</v>
      </c>
      <c r="U2208" s="12">
        <f t="shared" si="139"/>
        <v>111111</v>
      </c>
      <c r="V2208" s="1" t="str">
        <f>IF(Cleaned_Data[[#This Row],[EMI_Estimate]]&lt;50000, "50K", IF(Cleaned_Data[[#This Row],[EMI_Estimate]]&lt;100000, "50K-1L", IF(Cleaned_Data[[#This Row],[EMI_Estimate]]&lt;150000, "1L-1.5L", IF(Cleaned_Data[[#This Row],[EMI_Estimate]]&lt;200000,"1.5-2L", "&gt;2L"))))</f>
        <v>1L-1.5L</v>
      </c>
    </row>
    <row r="2209" spans="1:22" x14ac:dyDescent="0.35">
      <c r="A2209">
        <v>2208</v>
      </c>
      <c r="B2209">
        <v>0</v>
      </c>
      <c r="C2209" t="s">
        <v>19</v>
      </c>
      <c r="D2209" t="s">
        <v>20</v>
      </c>
      <c r="E2209">
        <v>3500000</v>
      </c>
      <c r="F2209" t="str">
        <f t="shared" si="136"/>
        <v>&gt;20 Lakh</v>
      </c>
      <c r="G2209">
        <v>12300000</v>
      </c>
      <c r="H2209">
        <v>16</v>
      </c>
      <c r="I2209">
        <v>479</v>
      </c>
      <c r="J2209" s="1">
        <v>9700000</v>
      </c>
      <c r="K2209" s="1">
        <v>6000000</v>
      </c>
      <c r="L2209" s="1">
        <v>7900000</v>
      </c>
      <c r="M2209" s="1">
        <v>4700000</v>
      </c>
      <c r="N2209" s="1" t="s">
        <v>24</v>
      </c>
      <c r="O2209" s="1">
        <f>Cleaned_Data[[#This Row],[ loan_amount]]-Cleaned_Data[[#This Row],[ bank_asset_value]]</f>
        <v>7600000</v>
      </c>
      <c r="P2209" s="1">
        <f>Cleaned_Data[[#This Row],[ loan_amount]]</f>
        <v>12300000</v>
      </c>
      <c r="Q2209" s="1" t="str">
        <f t="shared" si="137"/>
        <v>300–499</v>
      </c>
      <c r="R2209" s="1">
        <f>Cleaned_Data[[#This Row],[ residential_assets_value]]+Cleaned_Data[[#This Row],[ commercial_assets_value]]+Cleaned_Data[[#This Row],[ luxury_assets_value]]</f>
        <v>23600000</v>
      </c>
      <c r="S2209" s="1">
        <f>Cleaned_Data[[#This Row],[ income_annum]]+Cleaned_Data[[#This Row],[ residential_assets_value]]+Cleaned_Data[[#This Row],[ commercial_assets_value]]+Cleaned_Data[[#This Row],[ luxury_assets_value]]</f>
        <v>27100000</v>
      </c>
      <c r="T2209" s="1" t="str">
        <f t="shared" si="138"/>
        <v>2–3 Cr</v>
      </c>
      <c r="U2209" s="12">
        <f t="shared" si="139"/>
        <v>768750</v>
      </c>
      <c r="V2209" s="1" t="str">
        <f>IF(Cleaned_Data[[#This Row],[EMI_Estimate]]&lt;50000, "50K", IF(Cleaned_Data[[#This Row],[EMI_Estimate]]&lt;100000, "50K-1L", IF(Cleaned_Data[[#This Row],[EMI_Estimate]]&lt;150000, "1L-1.5L", IF(Cleaned_Data[[#This Row],[EMI_Estimate]]&lt;200000,"1.5-2L", "&gt;2L"))))</f>
        <v>&gt;2L</v>
      </c>
    </row>
    <row r="2210" spans="1:22" x14ac:dyDescent="0.35">
      <c r="A2210">
        <v>2209</v>
      </c>
      <c r="B2210">
        <v>1</v>
      </c>
      <c r="C2210" t="s">
        <v>19</v>
      </c>
      <c r="D2210" t="s">
        <v>23</v>
      </c>
      <c r="E2210">
        <v>300000</v>
      </c>
      <c r="F2210" t="str">
        <f t="shared" si="136"/>
        <v>&lt;5 Lakh</v>
      </c>
      <c r="G2210">
        <v>1000000</v>
      </c>
      <c r="H2210">
        <v>14</v>
      </c>
      <c r="I2210">
        <v>324</v>
      </c>
      <c r="J2210" s="1">
        <v>100000</v>
      </c>
      <c r="K2210" s="1">
        <v>100000</v>
      </c>
      <c r="L2210" s="1">
        <v>1100000</v>
      </c>
      <c r="M2210" s="1">
        <v>100000</v>
      </c>
      <c r="N2210" s="1" t="s">
        <v>24</v>
      </c>
      <c r="O2210" s="1">
        <f>Cleaned_Data[[#This Row],[ loan_amount]]-Cleaned_Data[[#This Row],[ bank_asset_value]]</f>
        <v>900000</v>
      </c>
      <c r="P2210" s="1">
        <f>Cleaned_Data[[#This Row],[ loan_amount]]</f>
        <v>1000000</v>
      </c>
      <c r="Q2210" s="1" t="str">
        <f t="shared" si="137"/>
        <v>300–499</v>
      </c>
      <c r="R2210" s="1">
        <f>Cleaned_Data[[#This Row],[ residential_assets_value]]+Cleaned_Data[[#This Row],[ commercial_assets_value]]+Cleaned_Data[[#This Row],[ luxury_assets_value]]</f>
        <v>1300000</v>
      </c>
      <c r="S2210" s="1">
        <f>Cleaned_Data[[#This Row],[ income_annum]]+Cleaned_Data[[#This Row],[ residential_assets_value]]+Cleaned_Data[[#This Row],[ commercial_assets_value]]+Cleaned_Data[[#This Row],[ luxury_assets_value]]</f>
        <v>1600000</v>
      </c>
      <c r="T2210" s="1" t="str">
        <f t="shared" si="138"/>
        <v>&lt;1 Cr</v>
      </c>
      <c r="U2210" s="12">
        <f t="shared" si="139"/>
        <v>71429</v>
      </c>
      <c r="V2210" s="1" t="str">
        <f>IF(Cleaned_Data[[#This Row],[EMI_Estimate]]&lt;50000, "50K", IF(Cleaned_Data[[#This Row],[EMI_Estimate]]&lt;100000, "50K-1L", IF(Cleaned_Data[[#This Row],[EMI_Estimate]]&lt;150000, "1L-1.5L", IF(Cleaned_Data[[#This Row],[EMI_Estimate]]&lt;200000,"1.5-2L", "&gt;2L"))))</f>
        <v>50K-1L</v>
      </c>
    </row>
    <row r="2211" spans="1:22" x14ac:dyDescent="0.35">
      <c r="A2211">
        <v>2210</v>
      </c>
      <c r="B2211">
        <v>5</v>
      </c>
      <c r="C2211" t="s">
        <v>22</v>
      </c>
      <c r="D2211" t="s">
        <v>23</v>
      </c>
      <c r="E2211">
        <v>5400000</v>
      </c>
      <c r="F2211" t="str">
        <f t="shared" si="136"/>
        <v>&gt;20 Lakh</v>
      </c>
      <c r="G2211">
        <v>16700000</v>
      </c>
      <c r="H2211">
        <v>2</v>
      </c>
      <c r="I2211">
        <v>354</v>
      </c>
      <c r="J2211" s="1">
        <v>1100000</v>
      </c>
      <c r="K2211" s="1">
        <v>4500000</v>
      </c>
      <c r="L2211" s="1">
        <v>19300000</v>
      </c>
      <c r="M2211" s="1">
        <v>5200000</v>
      </c>
      <c r="N2211" s="1" t="s">
        <v>21</v>
      </c>
      <c r="O2211" s="1">
        <f>Cleaned_Data[[#This Row],[ loan_amount]]-Cleaned_Data[[#This Row],[ bank_asset_value]]</f>
        <v>11500000</v>
      </c>
      <c r="P2211" s="1">
        <f>Cleaned_Data[[#This Row],[ loan_amount]]</f>
        <v>16700000</v>
      </c>
      <c r="Q2211" s="1" t="str">
        <f t="shared" si="137"/>
        <v>300–499</v>
      </c>
      <c r="R2211" s="1">
        <f>Cleaned_Data[[#This Row],[ residential_assets_value]]+Cleaned_Data[[#This Row],[ commercial_assets_value]]+Cleaned_Data[[#This Row],[ luxury_assets_value]]</f>
        <v>24900000</v>
      </c>
      <c r="S2211" s="1">
        <f>Cleaned_Data[[#This Row],[ income_annum]]+Cleaned_Data[[#This Row],[ residential_assets_value]]+Cleaned_Data[[#This Row],[ commercial_assets_value]]+Cleaned_Data[[#This Row],[ luxury_assets_value]]</f>
        <v>30300000</v>
      </c>
      <c r="T2211" s="1" t="str">
        <f t="shared" si="138"/>
        <v>3–4 Cr</v>
      </c>
      <c r="U2211" s="12">
        <f t="shared" si="139"/>
        <v>8350000</v>
      </c>
      <c r="V2211" s="1" t="str">
        <f>IF(Cleaned_Data[[#This Row],[EMI_Estimate]]&lt;50000, "50K", IF(Cleaned_Data[[#This Row],[EMI_Estimate]]&lt;100000, "50K-1L", IF(Cleaned_Data[[#This Row],[EMI_Estimate]]&lt;150000, "1L-1.5L", IF(Cleaned_Data[[#This Row],[EMI_Estimate]]&lt;200000,"1.5-2L", "&gt;2L"))))</f>
        <v>&gt;2L</v>
      </c>
    </row>
    <row r="2212" spans="1:22" x14ac:dyDescent="0.35">
      <c r="A2212">
        <v>2211</v>
      </c>
      <c r="B2212">
        <v>4</v>
      </c>
      <c r="C2212" t="s">
        <v>22</v>
      </c>
      <c r="D2212" t="s">
        <v>23</v>
      </c>
      <c r="E2212">
        <v>2800000</v>
      </c>
      <c r="F2212" t="str">
        <f t="shared" si="136"/>
        <v>&gt;20 Lakh</v>
      </c>
      <c r="G2212">
        <v>8400000</v>
      </c>
      <c r="H2212">
        <v>10</v>
      </c>
      <c r="I2212">
        <v>521</v>
      </c>
      <c r="J2212" s="1">
        <v>1500000</v>
      </c>
      <c r="K2212" s="1">
        <v>1200000</v>
      </c>
      <c r="L2212" s="1">
        <v>9100000</v>
      </c>
      <c r="M2212" s="1">
        <v>3700000</v>
      </c>
      <c r="N2212" s="1" t="s">
        <v>24</v>
      </c>
      <c r="O2212" s="1">
        <f>Cleaned_Data[[#This Row],[ loan_amount]]-Cleaned_Data[[#This Row],[ bank_asset_value]]</f>
        <v>4700000</v>
      </c>
      <c r="P2212" s="1">
        <f>Cleaned_Data[[#This Row],[ loan_amount]]</f>
        <v>8400000</v>
      </c>
      <c r="Q2212" s="1" t="str">
        <f t="shared" si="137"/>
        <v>500–599</v>
      </c>
      <c r="R2212" s="1">
        <f>Cleaned_Data[[#This Row],[ residential_assets_value]]+Cleaned_Data[[#This Row],[ commercial_assets_value]]+Cleaned_Data[[#This Row],[ luxury_assets_value]]</f>
        <v>11800000</v>
      </c>
      <c r="S2212" s="1">
        <f>Cleaned_Data[[#This Row],[ income_annum]]+Cleaned_Data[[#This Row],[ residential_assets_value]]+Cleaned_Data[[#This Row],[ commercial_assets_value]]+Cleaned_Data[[#This Row],[ luxury_assets_value]]</f>
        <v>14600000</v>
      </c>
      <c r="T2212" s="1" t="str">
        <f t="shared" si="138"/>
        <v>1–2 Cr</v>
      </c>
      <c r="U2212" s="12">
        <f t="shared" si="139"/>
        <v>840000</v>
      </c>
      <c r="V2212" s="1" t="str">
        <f>IF(Cleaned_Data[[#This Row],[EMI_Estimate]]&lt;50000, "50K", IF(Cleaned_Data[[#This Row],[EMI_Estimate]]&lt;100000, "50K-1L", IF(Cleaned_Data[[#This Row],[EMI_Estimate]]&lt;150000, "1L-1.5L", IF(Cleaned_Data[[#This Row],[EMI_Estimate]]&lt;200000,"1.5-2L", "&gt;2L"))))</f>
        <v>&gt;2L</v>
      </c>
    </row>
    <row r="2213" spans="1:22" x14ac:dyDescent="0.35">
      <c r="A2213">
        <v>2212</v>
      </c>
      <c r="B2213">
        <v>5</v>
      </c>
      <c r="C2213" t="s">
        <v>22</v>
      </c>
      <c r="D2213" t="s">
        <v>23</v>
      </c>
      <c r="E2213">
        <v>4900000</v>
      </c>
      <c r="F2213" t="str">
        <f t="shared" si="136"/>
        <v>&gt;20 Lakh</v>
      </c>
      <c r="G2213">
        <v>15900000</v>
      </c>
      <c r="H2213">
        <v>8</v>
      </c>
      <c r="I2213">
        <v>505</v>
      </c>
      <c r="J2213" s="1">
        <v>12400000</v>
      </c>
      <c r="K2213" s="1">
        <v>4900000</v>
      </c>
      <c r="L2213" s="1">
        <v>14900000</v>
      </c>
      <c r="M2213" s="1">
        <v>6100000</v>
      </c>
      <c r="N2213" s="1" t="s">
        <v>24</v>
      </c>
      <c r="O2213" s="1">
        <f>Cleaned_Data[[#This Row],[ loan_amount]]-Cleaned_Data[[#This Row],[ bank_asset_value]]</f>
        <v>9800000</v>
      </c>
      <c r="P2213" s="1">
        <f>Cleaned_Data[[#This Row],[ loan_amount]]</f>
        <v>15900000</v>
      </c>
      <c r="Q2213" s="1" t="str">
        <f t="shared" si="137"/>
        <v>500–599</v>
      </c>
      <c r="R2213" s="1">
        <f>Cleaned_Data[[#This Row],[ residential_assets_value]]+Cleaned_Data[[#This Row],[ commercial_assets_value]]+Cleaned_Data[[#This Row],[ luxury_assets_value]]</f>
        <v>32200000</v>
      </c>
      <c r="S2213" s="1">
        <f>Cleaned_Data[[#This Row],[ income_annum]]+Cleaned_Data[[#This Row],[ residential_assets_value]]+Cleaned_Data[[#This Row],[ commercial_assets_value]]+Cleaned_Data[[#This Row],[ luxury_assets_value]]</f>
        <v>37100000</v>
      </c>
      <c r="T2213" s="1" t="str">
        <f t="shared" si="138"/>
        <v>3–4 Cr</v>
      </c>
      <c r="U2213" s="12">
        <f t="shared" si="139"/>
        <v>1987500</v>
      </c>
      <c r="V2213" s="1" t="str">
        <f>IF(Cleaned_Data[[#This Row],[EMI_Estimate]]&lt;50000, "50K", IF(Cleaned_Data[[#This Row],[EMI_Estimate]]&lt;100000, "50K-1L", IF(Cleaned_Data[[#This Row],[EMI_Estimate]]&lt;150000, "1L-1.5L", IF(Cleaned_Data[[#This Row],[EMI_Estimate]]&lt;200000,"1.5-2L", "&gt;2L"))))</f>
        <v>&gt;2L</v>
      </c>
    </row>
    <row r="2214" spans="1:22" x14ac:dyDescent="0.35">
      <c r="A2214">
        <v>2213</v>
      </c>
      <c r="B2214">
        <v>4</v>
      </c>
      <c r="C2214" t="s">
        <v>22</v>
      </c>
      <c r="D2214" t="s">
        <v>20</v>
      </c>
      <c r="E2214">
        <v>600000</v>
      </c>
      <c r="F2214" t="str">
        <f t="shared" si="136"/>
        <v>5-10 Lakh</v>
      </c>
      <c r="G2214">
        <v>1700000</v>
      </c>
      <c r="H2214">
        <v>12</v>
      </c>
      <c r="I2214">
        <v>436</v>
      </c>
      <c r="J2214" s="1">
        <v>400000</v>
      </c>
      <c r="K2214" s="1">
        <v>0</v>
      </c>
      <c r="L2214" s="1">
        <v>1700000</v>
      </c>
      <c r="M2214" s="1">
        <v>700000</v>
      </c>
      <c r="N2214" s="1" t="s">
        <v>24</v>
      </c>
      <c r="O2214" s="1">
        <f>Cleaned_Data[[#This Row],[ loan_amount]]-Cleaned_Data[[#This Row],[ bank_asset_value]]</f>
        <v>1000000</v>
      </c>
      <c r="P2214" s="1">
        <f>Cleaned_Data[[#This Row],[ loan_amount]]</f>
        <v>1700000</v>
      </c>
      <c r="Q2214" s="1" t="str">
        <f t="shared" si="137"/>
        <v>300–499</v>
      </c>
      <c r="R2214" s="1">
        <f>Cleaned_Data[[#This Row],[ residential_assets_value]]+Cleaned_Data[[#This Row],[ commercial_assets_value]]+Cleaned_Data[[#This Row],[ luxury_assets_value]]</f>
        <v>2100000</v>
      </c>
      <c r="S2214" s="1">
        <f>Cleaned_Data[[#This Row],[ income_annum]]+Cleaned_Data[[#This Row],[ residential_assets_value]]+Cleaned_Data[[#This Row],[ commercial_assets_value]]+Cleaned_Data[[#This Row],[ luxury_assets_value]]</f>
        <v>2700000</v>
      </c>
      <c r="T2214" s="1" t="str">
        <f t="shared" si="138"/>
        <v>&lt;1 Cr</v>
      </c>
      <c r="U2214" s="12">
        <f t="shared" si="139"/>
        <v>141667</v>
      </c>
      <c r="V2214" s="1" t="str">
        <f>IF(Cleaned_Data[[#This Row],[EMI_Estimate]]&lt;50000, "50K", IF(Cleaned_Data[[#This Row],[EMI_Estimate]]&lt;100000, "50K-1L", IF(Cleaned_Data[[#This Row],[EMI_Estimate]]&lt;150000, "1L-1.5L", IF(Cleaned_Data[[#This Row],[EMI_Estimate]]&lt;200000,"1.5-2L", "&gt;2L"))))</f>
        <v>1L-1.5L</v>
      </c>
    </row>
    <row r="2215" spans="1:22" x14ac:dyDescent="0.35">
      <c r="A2215">
        <v>2214</v>
      </c>
      <c r="B2215">
        <v>0</v>
      </c>
      <c r="C2215" t="s">
        <v>19</v>
      </c>
      <c r="D2215" t="s">
        <v>20</v>
      </c>
      <c r="E2215">
        <v>3000000</v>
      </c>
      <c r="F2215" t="str">
        <f t="shared" si="136"/>
        <v>&gt;20 Lakh</v>
      </c>
      <c r="G2215">
        <v>8100000</v>
      </c>
      <c r="H2215">
        <v>6</v>
      </c>
      <c r="I2215">
        <v>683</v>
      </c>
      <c r="J2215" s="1">
        <v>3200000</v>
      </c>
      <c r="K2215" s="1">
        <v>4900000</v>
      </c>
      <c r="L2215" s="1">
        <v>10200000</v>
      </c>
      <c r="M2215" s="1">
        <v>3200000</v>
      </c>
      <c r="N2215" s="1" t="s">
        <v>21</v>
      </c>
      <c r="O2215" s="1">
        <f>Cleaned_Data[[#This Row],[ loan_amount]]-Cleaned_Data[[#This Row],[ bank_asset_value]]</f>
        <v>4900000</v>
      </c>
      <c r="P2215" s="1">
        <f>Cleaned_Data[[#This Row],[ loan_amount]]</f>
        <v>8100000</v>
      </c>
      <c r="Q2215" s="1" t="str">
        <f t="shared" si="137"/>
        <v>600–699</v>
      </c>
      <c r="R2215" s="1">
        <f>Cleaned_Data[[#This Row],[ residential_assets_value]]+Cleaned_Data[[#This Row],[ commercial_assets_value]]+Cleaned_Data[[#This Row],[ luxury_assets_value]]</f>
        <v>18300000</v>
      </c>
      <c r="S2215" s="1">
        <f>Cleaned_Data[[#This Row],[ income_annum]]+Cleaned_Data[[#This Row],[ residential_assets_value]]+Cleaned_Data[[#This Row],[ commercial_assets_value]]+Cleaned_Data[[#This Row],[ luxury_assets_value]]</f>
        <v>21300000</v>
      </c>
      <c r="T2215" s="1" t="str">
        <f t="shared" si="138"/>
        <v>2–3 Cr</v>
      </c>
      <c r="U2215" s="12">
        <f t="shared" si="139"/>
        <v>1350000</v>
      </c>
      <c r="V2215" s="1" t="str">
        <f>IF(Cleaned_Data[[#This Row],[EMI_Estimate]]&lt;50000, "50K", IF(Cleaned_Data[[#This Row],[EMI_Estimate]]&lt;100000, "50K-1L", IF(Cleaned_Data[[#This Row],[EMI_Estimate]]&lt;150000, "1L-1.5L", IF(Cleaned_Data[[#This Row],[EMI_Estimate]]&lt;200000,"1.5-2L", "&gt;2L"))))</f>
        <v>&gt;2L</v>
      </c>
    </row>
    <row r="2216" spans="1:22" x14ac:dyDescent="0.35">
      <c r="A2216">
        <v>2215</v>
      </c>
      <c r="B2216">
        <v>0</v>
      </c>
      <c r="C2216" t="s">
        <v>19</v>
      </c>
      <c r="D2216" t="s">
        <v>20</v>
      </c>
      <c r="E2216">
        <v>1800000</v>
      </c>
      <c r="F2216" t="str">
        <f t="shared" si="136"/>
        <v>15-20 Lakh</v>
      </c>
      <c r="G2216">
        <v>5800000</v>
      </c>
      <c r="H2216">
        <v>18</v>
      </c>
      <c r="I2216">
        <v>348</v>
      </c>
      <c r="J2216" s="1">
        <v>2900000</v>
      </c>
      <c r="K2216" s="1">
        <v>700000</v>
      </c>
      <c r="L2216" s="1">
        <v>6700000</v>
      </c>
      <c r="M2216" s="1">
        <v>1000000</v>
      </c>
      <c r="N2216" s="1" t="s">
        <v>24</v>
      </c>
      <c r="O2216" s="1">
        <f>Cleaned_Data[[#This Row],[ loan_amount]]-Cleaned_Data[[#This Row],[ bank_asset_value]]</f>
        <v>4800000</v>
      </c>
      <c r="P2216" s="1">
        <f>Cleaned_Data[[#This Row],[ loan_amount]]</f>
        <v>5800000</v>
      </c>
      <c r="Q2216" s="1" t="str">
        <f t="shared" si="137"/>
        <v>300–499</v>
      </c>
      <c r="R2216" s="1">
        <f>Cleaned_Data[[#This Row],[ residential_assets_value]]+Cleaned_Data[[#This Row],[ commercial_assets_value]]+Cleaned_Data[[#This Row],[ luxury_assets_value]]</f>
        <v>10300000</v>
      </c>
      <c r="S2216" s="1">
        <f>Cleaned_Data[[#This Row],[ income_annum]]+Cleaned_Data[[#This Row],[ residential_assets_value]]+Cleaned_Data[[#This Row],[ commercial_assets_value]]+Cleaned_Data[[#This Row],[ luxury_assets_value]]</f>
        <v>12100000</v>
      </c>
      <c r="T2216" s="1" t="str">
        <f t="shared" si="138"/>
        <v>1–2 Cr</v>
      </c>
      <c r="U2216" s="12">
        <f t="shared" si="139"/>
        <v>322222</v>
      </c>
      <c r="V2216" s="1" t="str">
        <f>IF(Cleaned_Data[[#This Row],[EMI_Estimate]]&lt;50000, "50K", IF(Cleaned_Data[[#This Row],[EMI_Estimate]]&lt;100000, "50K-1L", IF(Cleaned_Data[[#This Row],[EMI_Estimate]]&lt;150000, "1L-1.5L", IF(Cleaned_Data[[#This Row],[EMI_Estimate]]&lt;200000,"1.5-2L", "&gt;2L"))))</f>
        <v>&gt;2L</v>
      </c>
    </row>
    <row r="2217" spans="1:22" x14ac:dyDescent="0.35">
      <c r="A2217">
        <v>2216</v>
      </c>
      <c r="B2217">
        <v>4</v>
      </c>
      <c r="C2217" t="s">
        <v>19</v>
      </c>
      <c r="D2217" t="s">
        <v>23</v>
      </c>
      <c r="E2217">
        <v>5100000</v>
      </c>
      <c r="F2217" t="str">
        <f t="shared" si="136"/>
        <v>&gt;20 Lakh</v>
      </c>
      <c r="G2217">
        <v>15700000</v>
      </c>
      <c r="H2217">
        <v>6</v>
      </c>
      <c r="I2217">
        <v>867</v>
      </c>
      <c r="J2217" s="1">
        <v>11200000</v>
      </c>
      <c r="K2217" s="1">
        <v>8300000</v>
      </c>
      <c r="L2217" s="1">
        <v>19200000</v>
      </c>
      <c r="M2217" s="1">
        <v>3600000</v>
      </c>
      <c r="N2217" s="1" t="s">
        <v>21</v>
      </c>
      <c r="O2217" s="1">
        <f>Cleaned_Data[[#This Row],[ loan_amount]]-Cleaned_Data[[#This Row],[ bank_asset_value]]</f>
        <v>12100000</v>
      </c>
      <c r="P2217" s="1">
        <f>Cleaned_Data[[#This Row],[ loan_amount]]</f>
        <v>15700000</v>
      </c>
      <c r="Q2217" s="1" t="str">
        <f t="shared" si="137"/>
        <v>800+</v>
      </c>
      <c r="R2217" s="1">
        <f>Cleaned_Data[[#This Row],[ residential_assets_value]]+Cleaned_Data[[#This Row],[ commercial_assets_value]]+Cleaned_Data[[#This Row],[ luxury_assets_value]]</f>
        <v>38700000</v>
      </c>
      <c r="S2217" s="1">
        <f>Cleaned_Data[[#This Row],[ income_annum]]+Cleaned_Data[[#This Row],[ residential_assets_value]]+Cleaned_Data[[#This Row],[ commercial_assets_value]]+Cleaned_Data[[#This Row],[ luxury_assets_value]]</f>
        <v>43800000</v>
      </c>
      <c r="T2217" s="1" t="str">
        <f t="shared" si="138"/>
        <v>&gt;4 Cr</v>
      </c>
      <c r="U2217" s="12">
        <f t="shared" si="139"/>
        <v>2616667</v>
      </c>
      <c r="V2217" s="1" t="str">
        <f>IF(Cleaned_Data[[#This Row],[EMI_Estimate]]&lt;50000, "50K", IF(Cleaned_Data[[#This Row],[EMI_Estimate]]&lt;100000, "50K-1L", IF(Cleaned_Data[[#This Row],[EMI_Estimate]]&lt;150000, "1L-1.5L", IF(Cleaned_Data[[#This Row],[EMI_Estimate]]&lt;200000,"1.5-2L", "&gt;2L"))))</f>
        <v>&gt;2L</v>
      </c>
    </row>
    <row r="2218" spans="1:22" x14ac:dyDescent="0.35">
      <c r="A2218">
        <v>2217</v>
      </c>
      <c r="B2218">
        <v>5</v>
      </c>
      <c r="C2218" t="s">
        <v>19</v>
      </c>
      <c r="D2218" t="s">
        <v>20</v>
      </c>
      <c r="E2218">
        <v>1400000</v>
      </c>
      <c r="F2218" t="str">
        <f t="shared" si="136"/>
        <v>10-15 Lakh</v>
      </c>
      <c r="G2218">
        <v>4100000</v>
      </c>
      <c r="H2218">
        <v>14</v>
      </c>
      <c r="I2218">
        <v>880</v>
      </c>
      <c r="J2218" s="1">
        <v>3700000</v>
      </c>
      <c r="K2218" s="1">
        <v>1800000</v>
      </c>
      <c r="L2218" s="1">
        <v>2800000</v>
      </c>
      <c r="M2218" s="1">
        <v>2100000</v>
      </c>
      <c r="N2218" s="1" t="s">
        <v>21</v>
      </c>
      <c r="O2218" s="1">
        <f>Cleaned_Data[[#This Row],[ loan_amount]]-Cleaned_Data[[#This Row],[ bank_asset_value]]</f>
        <v>2000000</v>
      </c>
      <c r="P2218" s="1">
        <f>Cleaned_Data[[#This Row],[ loan_amount]]</f>
        <v>4100000</v>
      </c>
      <c r="Q2218" s="1" t="str">
        <f t="shared" si="137"/>
        <v>800+</v>
      </c>
      <c r="R2218" s="1">
        <f>Cleaned_Data[[#This Row],[ residential_assets_value]]+Cleaned_Data[[#This Row],[ commercial_assets_value]]+Cleaned_Data[[#This Row],[ luxury_assets_value]]</f>
        <v>8300000</v>
      </c>
      <c r="S2218" s="1">
        <f>Cleaned_Data[[#This Row],[ income_annum]]+Cleaned_Data[[#This Row],[ residential_assets_value]]+Cleaned_Data[[#This Row],[ commercial_assets_value]]+Cleaned_Data[[#This Row],[ luxury_assets_value]]</f>
        <v>9700000</v>
      </c>
      <c r="T2218" s="1" t="str">
        <f t="shared" si="138"/>
        <v>&lt;1 Cr</v>
      </c>
      <c r="U2218" s="12">
        <f t="shared" si="139"/>
        <v>292857</v>
      </c>
      <c r="V2218" s="1" t="str">
        <f>IF(Cleaned_Data[[#This Row],[EMI_Estimate]]&lt;50000, "50K", IF(Cleaned_Data[[#This Row],[EMI_Estimate]]&lt;100000, "50K-1L", IF(Cleaned_Data[[#This Row],[EMI_Estimate]]&lt;150000, "1L-1.5L", IF(Cleaned_Data[[#This Row],[EMI_Estimate]]&lt;200000,"1.5-2L", "&gt;2L"))))</f>
        <v>&gt;2L</v>
      </c>
    </row>
    <row r="2219" spans="1:22" x14ac:dyDescent="0.35">
      <c r="A2219">
        <v>2218</v>
      </c>
      <c r="B2219">
        <v>2</v>
      </c>
      <c r="C2219" t="s">
        <v>19</v>
      </c>
      <c r="D2219" t="s">
        <v>23</v>
      </c>
      <c r="E2219">
        <v>6700000</v>
      </c>
      <c r="F2219" t="str">
        <f t="shared" si="136"/>
        <v>&gt;20 Lakh</v>
      </c>
      <c r="G2219">
        <v>25500000</v>
      </c>
      <c r="H2219">
        <v>10</v>
      </c>
      <c r="I2219">
        <v>673</v>
      </c>
      <c r="J2219" s="1">
        <v>11100000</v>
      </c>
      <c r="K2219" s="1">
        <v>8600000</v>
      </c>
      <c r="L2219" s="1">
        <v>25100000</v>
      </c>
      <c r="M2219" s="1">
        <v>5000000</v>
      </c>
      <c r="N2219" s="1" t="s">
        <v>21</v>
      </c>
      <c r="O2219" s="1">
        <f>Cleaned_Data[[#This Row],[ loan_amount]]-Cleaned_Data[[#This Row],[ bank_asset_value]]</f>
        <v>20500000</v>
      </c>
      <c r="P2219" s="1">
        <f>Cleaned_Data[[#This Row],[ loan_amount]]</f>
        <v>25500000</v>
      </c>
      <c r="Q2219" s="1" t="str">
        <f t="shared" si="137"/>
        <v>600–699</v>
      </c>
      <c r="R2219" s="1">
        <f>Cleaned_Data[[#This Row],[ residential_assets_value]]+Cleaned_Data[[#This Row],[ commercial_assets_value]]+Cleaned_Data[[#This Row],[ luxury_assets_value]]</f>
        <v>44800000</v>
      </c>
      <c r="S2219" s="1">
        <f>Cleaned_Data[[#This Row],[ income_annum]]+Cleaned_Data[[#This Row],[ residential_assets_value]]+Cleaned_Data[[#This Row],[ commercial_assets_value]]+Cleaned_Data[[#This Row],[ luxury_assets_value]]</f>
        <v>51500000</v>
      </c>
      <c r="T2219" s="1" t="str">
        <f t="shared" si="138"/>
        <v>&gt;4 Cr</v>
      </c>
      <c r="U2219" s="12">
        <f t="shared" si="139"/>
        <v>2550000</v>
      </c>
      <c r="V2219" s="1" t="str">
        <f>IF(Cleaned_Data[[#This Row],[EMI_Estimate]]&lt;50000, "50K", IF(Cleaned_Data[[#This Row],[EMI_Estimate]]&lt;100000, "50K-1L", IF(Cleaned_Data[[#This Row],[EMI_Estimate]]&lt;150000, "1L-1.5L", IF(Cleaned_Data[[#This Row],[EMI_Estimate]]&lt;200000,"1.5-2L", "&gt;2L"))))</f>
        <v>&gt;2L</v>
      </c>
    </row>
    <row r="2220" spans="1:22" x14ac:dyDescent="0.35">
      <c r="A2220">
        <v>2219</v>
      </c>
      <c r="B2220">
        <v>3</v>
      </c>
      <c r="C2220" t="s">
        <v>22</v>
      </c>
      <c r="D2220" t="s">
        <v>20</v>
      </c>
      <c r="E2220">
        <v>4300000</v>
      </c>
      <c r="F2220" t="str">
        <f t="shared" si="136"/>
        <v>&gt;20 Lakh</v>
      </c>
      <c r="G2220">
        <v>12600000</v>
      </c>
      <c r="H2220">
        <v>18</v>
      </c>
      <c r="I2220">
        <v>482</v>
      </c>
      <c r="J2220" s="1">
        <v>9300000</v>
      </c>
      <c r="K2220" s="1">
        <v>900000</v>
      </c>
      <c r="L2220" s="1">
        <v>13200000</v>
      </c>
      <c r="M2220" s="1">
        <v>6100000</v>
      </c>
      <c r="N2220" s="1" t="s">
        <v>24</v>
      </c>
      <c r="O2220" s="1">
        <f>Cleaned_Data[[#This Row],[ loan_amount]]-Cleaned_Data[[#This Row],[ bank_asset_value]]</f>
        <v>6500000</v>
      </c>
      <c r="P2220" s="1">
        <f>Cleaned_Data[[#This Row],[ loan_amount]]</f>
        <v>12600000</v>
      </c>
      <c r="Q2220" s="1" t="str">
        <f t="shared" si="137"/>
        <v>300–499</v>
      </c>
      <c r="R2220" s="1">
        <f>Cleaned_Data[[#This Row],[ residential_assets_value]]+Cleaned_Data[[#This Row],[ commercial_assets_value]]+Cleaned_Data[[#This Row],[ luxury_assets_value]]</f>
        <v>23400000</v>
      </c>
      <c r="S2220" s="1">
        <f>Cleaned_Data[[#This Row],[ income_annum]]+Cleaned_Data[[#This Row],[ residential_assets_value]]+Cleaned_Data[[#This Row],[ commercial_assets_value]]+Cleaned_Data[[#This Row],[ luxury_assets_value]]</f>
        <v>27700000</v>
      </c>
      <c r="T2220" s="1" t="str">
        <f t="shared" si="138"/>
        <v>2–3 Cr</v>
      </c>
      <c r="U2220" s="12">
        <f t="shared" si="139"/>
        <v>700000</v>
      </c>
      <c r="V2220" s="1" t="str">
        <f>IF(Cleaned_Data[[#This Row],[EMI_Estimate]]&lt;50000, "50K", IF(Cleaned_Data[[#This Row],[EMI_Estimate]]&lt;100000, "50K-1L", IF(Cleaned_Data[[#This Row],[EMI_Estimate]]&lt;150000, "1L-1.5L", IF(Cleaned_Data[[#This Row],[EMI_Estimate]]&lt;200000,"1.5-2L", "&gt;2L"))))</f>
        <v>&gt;2L</v>
      </c>
    </row>
    <row r="2221" spans="1:22" x14ac:dyDescent="0.35">
      <c r="A2221">
        <v>2220</v>
      </c>
      <c r="B2221">
        <v>3</v>
      </c>
      <c r="C2221" t="s">
        <v>19</v>
      </c>
      <c r="D2221" t="s">
        <v>23</v>
      </c>
      <c r="E2221">
        <v>7800000</v>
      </c>
      <c r="F2221" t="str">
        <f t="shared" si="136"/>
        <v>&gt;20 Lakh</v>
      </c>
      <c r="G2221">
        <v>19600000</v>
      </c>
      <c r="H2221">
        <v>4</v>
      </c>
      <c r="I2221">
        <v>767</v>
      </c>
      <c r="J2221" s="1">
        <v>18100000</v>
      </c>
      <c r="K2221" s="1">
        <v>10500000</v>
      </c>
      <c r="L2221" s="1">
        <v>20500000</v>
      </c>
      <c r="M2221" s="1">
        <v>7700000</v>
      </c>
      <c r="N2221" s="1" t="s">
        <v>21</v>
      </c>
      <c r="O2221" s="1">
        <f>Cleaned_Data[[#This Row],[ loan_amount]]-Cleaned_Data[[#This Row],[ bank_asset_value]]</f>
        <v>11900000</v>
      </c>
      <c r="P2221" s="1">
        <f>Cleaned_Data[[#This Row],[ loan_amount]]</f>
        <v>19600000</v>
      </c>
      <c r="Q2221" s="1" t="str">
        <f t="shared" si="137"/>
        <v>700–799</v>
      </c>
      <c r="R2221" s="1">
        <f>Cleaned_Data[[#This Row],[ residential_assets_value]]+Cleaned_Data[[#This Row],[ commercial_assets_value]]+Cleaned_Data[[#This Row],[ luxury_assets_value]]</f>
        <v>49100000</v>
      </c>
      <c r="S2221" s="1">
        <f>Cleaned_Data[[#This Row],[ income_annum]]+Cleaned_Data[[#This Row],[ residential_assets_value]]+Cleaned_Data[[#This Row],[ commercial_assets_value]]+Cleaned_Data[[#This Row],[ luxury_assets_value]]</f>
        <v>56900000</v>
      </c>
      <c r="T2221" s="1" t="str">
        <f t="shared" si="138"/>
        <v>&gt;4 Cr</v>
      </c>
      <c r="U2221" s="12">
        <f t="shared" si="139"/>
        <v>4900000</v>
      </c>
      <c r="V2221" s="1" t="str">
        <f>IF(Cleaned_Data[[#This Row],[EMI_Estimate]]&lt;50000, "50K", IF(Cleaned_Data[[#This Row],[EMI_Estimate]]&lt;100000, "50K-1L", IF(Cleaned_Data[[#This Row],[EMI_Estimate]]&lt;150000, "1L-1.5L", IF(Cleaned_Data[[#This Row],[EMI_Estimate]]&lt;200000,"1.5-2L", "&gt;2L"))))</f>
        <v>&gt;2L</v>
      </c>
    </row>
    <row r="2222" spans="1:22" x14ac:dyDescent="0.35">
      <c r="A2222">
        <v>2221</v>
      </c>
      <c r="B2222">
        <v>3</v>
      </c>
      <c r="C2222" t="s">
        <v>22</v>
      </c>
      <c r="D2222" t="s">
        <v>20</v>
      </c>
      <c r="E2222">
        <v>5400000</v>
      </c>
      <c r="F2222" t="str">
        <f t="shared" si="136"/>
        <v>&gt;20 Lakh</v>
      </c>
      <c r="G2222">
        <v>15800000</v>
      </c>
      <c r="H2222">
        <v>18</v>
      </c>
      <c r="I2222">
        <v>760</v>
      </c>
      <c r="J2222" s="1">
        <v>12700000</v>
      </c>
      <c r="K2222" s="1">
        <v>2300000</v>
      </c>
      <c r="L2222" s="1">
        <v>16400000</v>
      </c>
      <c r="M2222" s="1">
        <v>7200000</v>
      </c>
      <c r="N2222" s="1" t="s">
        <v>21</v>
      </c>
      <c r="O2222" s="1">
        <f>Cleaned_Data[[#This Row],[ loan_amount]]-Cleaned_Data[[#This Row],[ bank_asset_value]]</f>
        <v>8600000</v>
      </c>
      <c r="P2222" s="1">
        <f>Cleaned_Data[[#This Row],[ loan_amount]]</f>
        <v>15800000</v>
      </c>
      <c r="Q2222" s="1" t="str">
        <f t="shared" si="137"/>
        <v>700–799</v>
      </c>
      <c r="R2222" s="1">
        <f>Cleaned_Data[[#This Row],[ residential_assets_value]]+Cleaned_Data[[#This Row],[ commercial_assets_value]]+Cleaned_Data[[#This Row],[ luxury_assets_value]]</f>
        <v>31400000</v>
      </c>
      <c r="S2222" s="1">
        <f>Cleaned_Data[[#This Row],[ income_annum]]+Cleaned_Data[[#This Row],[ residential_assets_value]]+Cleaned_Data[[#This Row],[ commercial_assets_value]]+Cleaned_Data[[#This Row],[ luxury_assets_value]]</f>
        <v>36800000</v>
      </c>
      <c r="T2222" s="1" t="str">
        <f t="shared" si="138"/>
        <v>3–4 Cr</v>
      </c>
      <c r="U2222" s="12">
        <f t="shared" si="139"/>
        <v>877778</v>
      </c>
      <c r="V2222" s="1" t="str">
        <f>IF(Cleaned_Data[[#This Row],[EMI_Estimate]]&lt;50000, "50K", IF(Cleaned_Data[[#This Row],[EMI_Estimate]]&lt;100000, "50K-1L", IF(Cleaned_Data[[#This Row],[EMI_Estimate]]&lt;150000, "1L-1.5L", IF(Cleaned_Data[[#This Row],[EMI_Estimate]]&lt;200000,"1.5-2L", "&gt;2L"))))</f>
        <v>&gt;2L</v>
      </c>
    </row>
    <row r="2223" spans="1:22" x14ac:dyDescent="0.35">
      <c r="A2223">
        <v>2222</v>
      </c>
      <c r="B2223">
        <v>0</v>
      </c>
      <c r="C2223" t="s">
        <v>22</v>
      </c>
      <c r="D2223" t="s">
        <v>20</v>
      </c>
      <c r="E2223">
        <v>500000</v>
      </c>
      <c r="F2223" t="str">
        <f t="shared" si="136"/>
        <v>5-10 Lakh</v>
      </c>
      <c r="G2223">
        <v>1900000</v>
      </c>
      <c r="H2223">
        <v>2</v>
      </c>
      <c r="I2223">
        <v>857</v>
      </c>
      <c r="J2223" s="1">
        <v>1100000</v>
      </c>
      <c r="K2223" s="1">
        <v>500000</v>
      </c>
      <c r="L2223" s="1">
        <v>1800000</v>
      </c>
      <c r="M2223" s="1">
        <v>300000</v>
      </c>
      <c r="N2223" s="1" t="s">
        <v>21</v>
      </c>
      <c r="O2223" s="1">
        <f>Cleaned_Data[[#This Row],[ loan_amount]]-Cleaned_Data[[#This Row],[ bank_asset_value]]</f>
        <v>1600000</v>
      </c>
      <c r="P2223" s="1">
        <f>Cleaned_Data[[#This Row],[ loan_amount]]</f>
        <v>1900000</v>
      </c>
      <c r="Q2223" s="1" t="str">
        <f t="shared" si="137"/>
        <v>800+</v>
      </c>
      <c r="R2223" s="1">
        <f>Cleaned_Data[[#This Row],[ residential_assets_value]]+Cleaned_Data[[#This Row],[ commercial_assets_value]]+Cleaned_Data[[#This Row],[ luxury_assets_value]]</f>
        <v>3400000</v>
      </c>
      <c r="S2223" s="1">
        <f>Cleaned_Data[[#This Row],[ income_annum]]+Cleaned_Data[[#This Row],[ residential_assets_value]]+Cleaned_Data[[#This Row],[ commercial_assets_value]]+Cleaned_Data[[#This Row],[ luxury_assets_value]]</f>
        <v>3900000</v>
      </c>
      <c r="T2223" s="1" t="str">
        <f t="shared" si="138"/>
        <v>&lt;1 Cr</v>
      </c>
      <c r="U2223" s="12">
        <f t="shared" si="139"/>
        <v>950000</v>
      </c>
      <c r="V2223" s="1" t="str">
        <f>IF(Cleaned_Data[[#This Row],[EMI_Estimate]]&lt;50000, "50K", IF(Cleaned_Data[[#This Row],[EMI_Estimate]]&lt;100000, "50K-1L", IF(Cleaned_Data[[#This Row],[EMI_Estimate]]&lt;150000, "1L-1.5L", IF(Cleaned_Data[[#This Row],[EMI_Estimate]]&lt;200000,"1.5-2L", "&gt;2L"))))</f>
        <v>&gt;2L</v>
      </c>
    </row>
    <row r="2224" spans="1:22" x14ac:dyDescent="0.35">
      <c r="A2224">
        <v>2223</v>
      </c>
      <c r="B2224">
        <v>1</v>
      </c>
      <c r="C2224" t="s">
        <v>19</v>
      </c>
      <c r="D2224" t="s">
        <v>20</v>
      </c>
      <c r="E2224">
        <v>8600000</v>
      </c>
      <c r="F2224" t="str">
        <f t="shared" si="136"/>
        <v>&gt;20 Lakh</v>
      </c>
      <c r="G2224">
        <v>26700000</v>
      </c>
      <c r="H2224">
        <v>10</v>
      </c>
      <c r="I2224">
        <v>735</v>
      </c>
      <c r="J2224" s="1">
        <v>11800000</v>
      </c>
      <c r="K2224" s="1">
        <v>9100000</v>
      </c>
      <c r="L2224" s="1">
        <v>20700000</v>
      </c>
      <c r="M2224" s="1">
        <v>11200000</v>
      </c>
      <c r="N2224" s="1" t="s">
        <v>21</v>
      </c>
      <c r="O2224" s="1">
        <f>Cleaned_Data[[#This Row],[ loan_amount]]-Cleaned_Data[[#This Row],[ bank_asset_value]]</f>
        <v>15500000</v>
      </c>
      <c r="P2224" s="1">
        <f>Cleaned_Data[[#This Row],[ loan_amount]]</f>
        <v>26700000</v>
      </c>
      <c r="Q2224" s="1" t="str">
        <f t="shared" si="137"/>
        <v>700–799</v>
      </c>
      <c r="R2224" s="1">
        <f>Cleaned_Data[[#This Row],[ residential_assets_value]]+Cleaned_Data[[#This Row],[ commercial_assets_value]]+Cleaned_Data[[#This Row],[ luxury_assets_value]]</f>
        <v>41600000</v>
      </c>
      <c r="S2224" s="1">
        <f>Cleaned_Data[[#This Row],[ income_annum]]+Cleaned_Data[[#This Row],[ residential_assets_value]]+Cleaned_Data[[#This Row],[ commercial_assets_value]]+Cleaned_Data[[#This Row],[ luxury_assets_value]]</f>
        <v>50200000</v>
      </c>
      <c r="T2224" s="1" t="str">
        <f t="shared" si="138"/>
        <v>&gt;4 Cr</v>
      </c>
      <c r="U2224" s="12">
        <f t="shared" si="139"/>
        <v>2670000</v>
      </c>
      <c r="V2224" s="1" t="str">
        <f>IF(Cleaned_Data[[#This Row],[EMI_Estimate]]&lt;50000, "50K", IF(Cleaned_Data[[#This Row],[EMI_Estimate]]&lt;100000, "50K-1L", IF(Cleaned_Data[[#This Row],[EMI_Estimate]]&lt;150000, "1L-1.5L", IF(Cleaned_Data[[#This Row],[EMI_Estimate]]&lt;200000,"1.5-2L", "&gt;2L"))))</f>
        <v>&gt;2L</v>
      </c>
    </row>
    <row r="2225" spans="1:22" x14ac:dyDescent="0.35">
      <c r="A2225">
        <v>2224</v>
      </c>
      <c r="B2225">
        <v>3</v>
      </c>
      <c r="C2225" t="s">
        <v>19</v>
      </c>
      <c r="D2225" t="s">
        <v>20</v>
      </c>
      <c r="E2225">
        <v>2500000</v>
      </c>
      <c r="F2225" t="str">
        <f t="shared" si="136"/>
        <v>&gt;20 Lakh</v>
      </c>
      <c r="G2225">
        <v>9300000</v>
      </c>
      <c r="H2225">
        <v>4</v>
      </c>
      <c r="I2225">
        <v>810</v>
      </c>
      <c r="J2225" s="1">
        <v>2700000</v>
      </c>
      <c r="K2225" s="1">
        <v>3300000</v>
      </c>
      <c r="L2225" s="1">
        <v>9400000</v>
      </c>
      <c r="M2225" s="1">
        <v>3700000</v>
      </c>
      <c r="N2225" s="1" t="s">
        <v>21</v>
      </c>
      <c r="O2225" s="1">
        <f>Cleaned_Data[[#This Row],[ loan_amount]]-Cleaned_Data[[#This Row],[ bank_asset_value]]</f>
        <v>5600000</v>
      </c>
      <c r="P2225" s="1">
        <f>Cleaned_Data[[#This Row],[ loan_amount]]</f>
        <v>9300000</v>
      </c>
      <c r="Q2225" s="1" t="str">
        <f t="shared" si="137"/>
        <v>800+</v>
      </c>
      <c r="R2225" s="1">
        <f>Cleaned_Data[[#This Row],[ residential_assets_value]]+Cleaned_Data[[#This Row],[ commercial_assets_value]]+Cleaned_Data[[#This Row],[ luxury_assets_value]]</f>
        <v>15400000</v>
      </c>
      <c r="S2225" s="1">
        <f>Cleaned_Data[[#This Row],[ income_annum]]+Cleaned_Data[[#This Row],[ residential_assets_value]]+Cleaned_Data[[#This Row],[ commercial_assets_value]]+Cleaned_Data[[#This Row],[ luxury_assets_value]]</f>
        <v>17900000</v>
      </c>
      <c r="T2225" s="1" t="str">
        <f t="shared" si="138"/>
        <v>1–2 Cr</v>
      </c>
      <c r="U2225" s="12">
        <f t="shared" si="139"/>
        <v>2325000</v>
      </c>
      <c r="V2225" s="1" t="str">
        <f>IF(Cleaned_Data[[#This Row],[EMI_Estimate]]&lt;50000, "50K", IF(Cleaned_Data[[#This Row],[EMI_Estimate]]&lt;100000, "50K-1L", IF(Cleaned_Data[[#This Row],[EMI_Estimate]]&lt;150000, "1L-1.5L", IF(Cleaned_Data[[#This Row],[EMI_Estimate]]&lt;200000,"1.5-2L", "&gt;2L"))))</f>
        <v>&gt;2L</v>
      </c>
    </row>
    <row r="2226" spans="1:22" x14ac:dyDescent="0.35">
      <c r="A2226">
        <v>2225</v>
      </c>
      <c r="B2226">
        <v>4</v>
      </c>
      <c r="C2226" t="s">
        <v>22</v>
      </c>
      <c r="D2226" t="s">
        <v>20</v>
      </c>
      <c r="E2226">
        <v>3000000</v>
      </c>
      <c r="F2226" t="str">
        <f t="shared" si="136"/>
        <v>&gt;20 Lakh</v>
      </c>
      <c r="G2226">
        <v>7200000</v>
      </c>
      <c r="H2226">
        <v>2</v>
      </c>
      <c r="I2226">
        <v>680</v>
      </c>
      <c r="J2226" s="1">
        <v>900000</v>
      </c>
      <c r="K2226" s="1">
        <v>3400000</v>
      </c>
      <c r="L2226" s="1">
        <v>9600000</v>
      </c>
      <c r="M2226" s="1">
        <v>1700000</v>
      </c>
      <c r="N2226" s="1" t="s">
        <v>21</v>
      </c>
      <c r="O2226" s="1">
        <f>Cleaned_Data[[#This Row],[ loan_amount]]-Cleaned_Data[[#This Row],[ bank_asset_value]]</f>
        <v>5500000</v>
      </c>
      <c r="P2226" s="1">
        <f>Cleaned_Data[[#This Row],[ loan_amount]]</f>
        <v>7200000</v>
      </c>
      <c r="Q2226" s="1" t="str">
        <f t="shared" si="137"/>
        <v>600–699</v>
      </c>
      <c r="R2226" s="1">
        <f>Cleaned_Data[[#This Row],[ residential_assets_value]]+Cleaned_Data[[#This Row],[ commercial_assets_value]]+Cleaned_Data[[#This Row],[ luxury_assets_value]]</f>
        <v>13900000</v>
      </c>
      <c r="S2226" s="1">
        <f>Cleaned_Data[[#This Row],[ income_annum]]+Cleaned_Data[[#This Row],[ residential_assets_value]]+Cleaned_Data[[#This Row],[ commercial_assets_value]]+Cleaned_Data[[#This Row],[ luxury_assets_value]]</f>
        <v>16900000</v>
      </c>
      <c r="T2226" s="1" t="str">
        <f t="shared" si="138"/>
        <v>1–2 Cr</v>
      </c>
      <c r="U2226" s="12">
        <f t="shared" si="139"/>
        <v>3600000</v>
      </c>
      <c r="V2226" s="1" t="str">
        <f>IF(Cleaned_Data[[#This Row],[EMI_Estimate]]&lt;50000, "50K", IF(Cleaned_Data[[#This Row],[EMI_Estimate]]&lt;100000, "50K-1L", IF(Cleaned_Data[[#This Row],[EMI_Estimate]]&lt;150000, "1L-1.5L", IF(Cleaned_Data[[#This Row],[EMI_Estimate]]&lt;200000,"1.5-2L", "&gt;2L"))))</f>
        <v>&gt;2L</v>
      </c>
    </row>
    <row r="2227" spans="1:22" x14ac:dyDescent="0.35">
      <c r="A2227">
        <v>2226</v>
      </c>
      <c r="B2227">
        <v>5</v>
      </c>
      <c r="C2227" t="s">
        <v>22</v>
      </c>
      <c r="D2227" t="s">
        <v>23</v>
      </c>
      <c r="E2227">
        <v>7000000</v>
      </c>
      <c r="F2227" t="str">
        <f t="shared" si="136"/>
        <v>&gt;20 Lakh</v>
      </c>
      <c r="G2227">
        <v>26900000</v>
      </c>
      <c r="H2227">
        <v>4</v>
      </c>
      <c r="I2227">
        <v>889</v>
      </c>
      <c r="J2227" s="1">
        <v>1400000</v>
      </c>
      <c r="K2227" s="1">
        <v>4200000</v>
      </c>
      <c r="L2227" s="1">
        <v>22400000</v>
      </c>
      <c r="M2227" s="1">
        <v>7400000</v>
      </c>
      <c r="N2227" s="1" t="s">
        <v>21</v>
      </c>
      <c r="O2227" s="1">
        <f>Cleaned_Data[[#This Row],[ loan_amount]]-Cleaned_Data[[#This Row],[ bank_asset_value]]</f>
        <v>19500000</v>
      </c>
      <c r="P2227" s="1">
        <f>Cleaned_Data[[#This Row],[ loan_amount]]</f>
        <v>26900000</v>
      </c>
      <c r="Q2227" s="1" t="str">
        <f t="shared" si="137"/>
        <v>800+</v>
      </c>
      <c r="R2227" s="1">
        <f>Cleaned_Data[[#This Row],[ residential_assets_value]]+Cleaned_Data[[#This Row],[ commercial_assets_value]]+Cleaned_Data[[#This Row],[ luxury_assets_value]]</f>
        <v>28000000</v>
      </c>
      <c r="S2227" s="1">
        <f>Cleaned_Data[[#This Row],[ income_annum]]+Cleaned_Data[[#This Row],[ residential_assets_value]]+Cleaned_Data[[#This Row],[ commercial_assets_value]]+Cleaned_Data[[#This Row],[ luxury_assets_value]]</f>
        <v>35000000</v>
      </c>
      <c r="T2227" s="1" t="str">
        <f t="shared" si="138"/>
        <v>3–4 Cr</v>
      </c>
      <c r="U2227" s="12">
        <f t="shared" si="139"/>
        <v>6725000</v>
      </c>
      <c r="V2227" s="1" t="str">
        <f>IF(Cleaned_Data[[#This Row],[EMI_Estimate]]&lt;50000, "50K", IF(Cleaned_Data[[#This Row],[EMI_Estimate]]&lt;100000, "50K-1L", IF(Cleaned_Data[[#This Row],[EMI_Estimate]]&lt;150000, "1L-1.5L", IF(Cleaned_Data[[#This Row],[EMI_Estimate]]&lt;200000,"1.5-2L", "&gt;2L"))))</f>
        <v>&gt;2L</v>
      </c>
    </row>
    <row r="2228" spans="1:22" x14ac:dyDescent="0.35">
      <c r="A2228">
        <v>2227</v>
      </c>
      <c r="B2228">
        <v>1</v>
      </c>
      <c r="C2228" t="s">
        <v>22</v>
      </c>
      <c r="D2228" t="s">
        <v>23</v>
      </c>
      <c r="E2228">
        <v>400000</v>
      </c>
      <c r="F2228" t="str">
        <f t="shared" si="136"/>
        <v>&lt;5 Lakh</v>
      </c>
      <c r="G2228">
        <v>1500000</v>
      </c>
      <c r="H2228">
        <v>16</v>
      </c>
      <c r="I2228">
        <v>688</v>
      </c>
      <c r="J2228" s="1">
        <v>400000</v>
      </c>
      <c r="K2228" s="1">
        <v>300000</v>
      </c>
      <c r="L2228" s="1">
        <v>1200000</v>
      </c>
      <c r="M2228" s="1">
        <v>200000</v>
      </c>
      <c r="N2228" s="1" t="s">
        <v>21</v>
      </c>
      <c r="O2228" s="1">
        <f>Cleaned_Data[[#This Row],[ loan_amount]]-Cleaned_Data[[#This Row],[ bank_asset_value]]</f>
        <v>1300000</v>
      </c>
      <c r="P2228" s="1">
        <f>Cleaned_Data[[#This Row],[ loan_amount]]</f>
        <v>1500000</v>
      </c>
      <c r="Q2228" s="1" t="str">
        <f t="shared" si="137"/>
        <v>600–699</v>
      </c>
      <c r="R2228" s="1">
        <f>Cleaned_Data[[#This Row],[ residential_assets_value]]+Cleaned_Data[[#This Row],[ commercial_assets_value]]+Cleaned_Data[[#This Row],[ luxury_assets_value]]</f>
        <v>1900000</v>
      </c>
      <c r="S2228" s="1">
        <f>Cleaned_Data[[#This Row],[ income_annum]]+Cleaned_Data[[#This Row],[ residential_assets_value]]+Cleaned_Data[[#This Row],[ commercial_assets_value]]+Cleaned_Data[[#This Row],[ luxury_assets_value]]</f>
        <v>2300000</v>
      </c>
      <c r="T2228" s="1" t="str">
        <f t="shared" si="138"/>
        <v>&lt;1 Cr</v>
      </c>
      <c r="U2228" s="12">
        <f t="shared" si="139"/>
        <v>93750</v>
      </c>
      <c r="V2228" s="1" t="str">
        <f>IF(Cleaned_Data[[#This Row],[EMI_Estimate]]&lt;50000, "50K", IF(Cleaned_Data[[#This Row],[EMI_Estimate]]&lt;100000, "50K-1L", IF(Cleaned_Data[[#This Row],[EMI_Estimate]]&lt;150000, "1L-1.5L", IF(Cleaned_Data[[#This Row],[EMI_Estimate]]&lt;200000,"1.5-2L", "&gt;2L"))))</f>
        <v>50K-1L</v>
      </c>
    </row>
    <row r="2229" spans="1:22" x14ac:dyDescent="0.35">
      <c r="A2229">
        <v>2228</v>
      </c>
      <c r="B2229">
        <v>5</v>
      </c>
      <c r="C2229" t="s">
        <v>22</v>
      </c>
      <c r="D2229" t="s">
        <v>20</v>
      </c>
      <c r="E2229">
        <v>5200000</v>
      </c>
      <c r="F2229" t="str">
        <f t="shared" si="136"/>
        <v>&gt;20 Lakh</v>
      </c>
      <c r="G2229">
        <v>13700000</v>
      </c>
      <c r="H2229">
        <v>16</v>
      </c>
      <c r="I2229">
        <v>531</v>
      </c>
      <c r="J2229" s="1">
        <v>8800000</v>
      </c>
      <c r="K2229" s="1">
        <v>4500000</v>
      </c>
      <c r="L2229" s="1">
        <v>15700000</v>
      </c>
      <c r="M2229" s="1">
        <v>2900000</v>
      </c>
      <c r="N2229" s="1" t="s">
        <v>24</v>
      </c>
      <c r="O2229" s="1">
        <f>Cleaned_Data[[#This Row],[ loan_amount]]-Cleaned_Data[[#This Row],[ bank_asset_value]]</f>
        <v>10800000</v>
      </c>
      <c r="P2229" s="1">
        <f>Cleaned_Data[[#This Row],[ loan_amount]]</f>
        <v>13700000</v>
      </c>
      <c r="Q2229" s="1" t="str">
        <f t="shared" si="137"/>
        <v>500–599</v>
      </c>
      <c r="R2229" s="1">
        <f>Cleaned_Data[[#This Row],[ residential_assets_value]]+Cleaned_Data[[#This Row],[ commercial_assets_value]]+Cleaned_Data[[#This Row],[ luxury_assets_value]]</f>
        <v>29000000</v>
      </c>
      <c r="S2229" s="1">
        <f>Cleaned_Data[[#This Row],[ income_annum]]+Cleaned_Data[[#This Row],[ residential_assets_value]]+Cleaned_Data[[#This Row],[ commercial_assets_value]]+Cleaned_Data[[#This Row],[ luxury_assets_value]]</f>
        <v>34200000</v>
      </c>
      <c r="T2229" s="1" t="str">
        <f t="shared" si="138"/>
        <v>3–4 Cr</v>
      </c>
      <c r="U2229" s="12">
        <f t="shared" si="139"/>
        <v>856250</v>
      </c>
      <c r="V2229" s="1" t="str">
        <f>IF(Cleaned_Data[[#This Row],[EMI_Estimate]]&lt;50000, "50K", IF(Cleaned_Data[[#This Row],[EMI_Estimate]]&lt;100000, "50K-1L", IF(Cleaned_Data[[#This Row],[EMI_Estimate]]&lt;150000, "1L-1.5L", IF(Cleaned_Data[[#This Row],[EMI_Estimate]]&lt;200000,"1.5-2L", "&gt;2L"))))</f>
        <v>&gt;2L</v>
      </c>
    </row>
    <row r="2230" spans="1:22" x14ac:dyDescent="0.35">
      <c r="A2230">
        <v>2229</v>
      </c>
      <c r="B2230">
        <v>3</v>
      </c>
      <c r="C2230" t="s">
        <v>19</v>
      </c>
      <c r="D2230" t="s">
        <v>20</v>
      </c>
      <c r="E2230">
        <v>3300000</v>
      </c>
      <c r="F2230" t="str">
        <f t="shared" si="136"/>
        <v>&gt;20 Lakh</v>
      </c>
      <c r="G2230">
        <v>11100000</v>
      </c>
      <c r="H2230">
        <v>2</v>
      </c>
      <c r="I2230">
        <v>660</v>
      </c>
      <c r="J2230" s="1">
        <v>6500000</v>
      </c>
      <c r="K2230" s="1">
        <v>3700000</v>
      </c>
      <c r="L2230" s="1">
        <v>12300000</v>
      </c>
      <c r="M2230" s="1">
        <v>4500000</v>
      </c>
      <c r="N2230" s="1" t="s">
        <v>21</v>
      </c>
      <c r="O2230" s="1">
        <f>Cleaned_Data[[#This Row],[ loan_amount]]-Cleaned_Data[[#This Row],[ bank_asset_value]]</f>
        <v>6600000</v>
      </c>
      <c r="P2230" s="1">
        <f>Cleaned_Data[[#This Row],[ loan_amount]]</f>
        <v>11100000</v>
      </c>
      <c r="Q2230" s="1" t="str">
        <f t="shared" si="137"/>
        <v>600–699</v>
      </c>
      <c r="R2230" s="1">
        <f>Cleaned_Data[[#This Row],[ residential_assets_value]]+Cleaned_Data[[#This Row],[ commercial_assets_value]]+Cleaned_Data[[#This Row],[ luxury_assets_value]]</f>
        <v>22500000</v>
      </c>
      <c r="S2230" s="1">
        <f>Cleaned_Data[[#This Row],[ income_annum]]+Cleaned_Data[[#This Row],[ residential_assets_value]]+Cleaned_Data[[#This Row],[ commercial_assets_value]]+Cleaned_Data[[#This Row],[ luxury_assets_value]]</f>
        <v>25800000</v>
      </c>
      <c r="T2230" s="1" t="str">
        <f t="shared" si="138"/>
        <v>2–3 Cr</v>
      </c>
      <c r="U2230" s="12">
        <f t="shared" si="139"/>
        <v>5550000</v>
      </c>
      <c r="V2230" s="1" t="str">
        <f>IF(Cleaned_Data[[#This Row],[EMI_Estimate]]&lt;50000, "50K", IF(Cleaned_Data[[#This Row],[EMI_Estimate]]&lt;100000, "50K-1L", IF(Cleaned_Data[[#This Row],[EMI_Estimate]]&lt;150000, "1L-1.5L", IF(Cleaned_Data[[#This Row],[EMI_Estimate]]&lt;200000,"1.5-2L", "&gt;2L"))))</f>
        <v>&gt;2L</v>
      </c>
    </row>
    <row r="2231" spans="1:22" x14ac:dyDescent="0.35">
      <c r="A2231">
        <v>2230</v>
      </c>
      <c r="B2231">
        <v>1</v>
      </c>
      <c r="C2231" t="s">
        <v>22</v>
      </c>
      <c r="D2231" t="s">
        <v>23</v>
      </c>
      <c r="E2231">
        <v>2400000</v>
      </c>
      <c r="F2231" t="str">
        <f t="shared" si="136"/>
        <v>&gt;20 Lakh</v>
      </c>
      <c r="G2231">
        <v>8800000</v>
      </c>
      <c r="H2231">
        <v>18</v>
      </c>
      <c r="I2231">
        <v>414</v>
      </c>
      <c r="J2231" s="1">
        <v>3600000</v>
      </c>
      <c r="K2231" s="1">
        <v>2200000</v>
      </c>
      <c r="L2231" s="1">
        <v>7100000</v>
      </c>
      <c r="M2231" s="1">
        <v>2500000</v>
      </c>
      <c r="N2231" s="1" t="s">
        <v>24</v>
      </c>
      <c r="O2231" s="1">
        <f>Cleaned_Data[[#This Row],[ loan_amount]]-Cleaned_Data[[#This Row],[ bank_asset_value]]</f>
        <v>6300000</v>
      </c>
      <c r="P2231" s="1">
        <f>Cleaned_Data[[#This Row],[ loan_amount]]</f>
        <v>8800000</v>
      </c>
      <c r="Q2231" s="1" t="str">
        <f t="shared" si="137"/>
        <v>300–499</v>
      </c>
      <c r="R2231" s="1">
        <f>Cleaned_Data[[#This Row],[ residential_assets_value]]+Cleaned_Data[[#This Row],[ commercial_assets_value]]+Cleaned_Data[[#This Row],[ luxury_assets_value]]</f>
        <v>12900000</v>
      </c>
      <c r="S2231" s="1">
        <f>Cleaned_Data[[#This Row],[ income_annum]]+Cleaned_Data[[#This Row],[ residential_assets_value]]+Cleaned_Data[[#This Row],[ commercial_assets_value]]+Cleaned_Data[[#This Row],[ luxury_assets_value]]</f>
        <v>15300000</v>
      </c>
      <c r="T2231" s="1" t="str">
        <f t="shared" si="138"/>
        <v>1–2 Cr</v>
      </c>
      <c r="U2231" s="12">
        <f t="shared" si="139"/>
        <v>488889</v>
      </c>
      <c r="V2231" s="1" t="str">
        <f>IF(Cleaned_Data[[#This Row],[EMI_Estimate]]&lt;50000, "50K", IF(Cleaned_Data[[#This Row],[EMI_Estimate]]&lt;100000, "50K-1L", IF(Cleaned_Data[[#This Row],[EMI_Estimate]]&lt;150000, "1L-1.5L", IF(Cleaned_Data[[#This Row],[EMI_Estimate]]&lt;200000,"1.5-2L", "&gt;2L"))))</f>
        <v>&gt;2L</v>
      </c>
    </row>
    <row r="2232" spans="1:22" x14ac:dyDescent="0.35">
      <c r="A2232">
        <v>2231</v>
      </c>
      <c r="B2232">
        <v>4</v>
      </c>
      <c r="C2232" t="s">
        <v>19</v>
      </c>
      <c r="D2232" t="s">
        <v>23</v>
      </c>
      <c r="E2232">
        <v>5800000</v>
      </c>
      <c r="F2232" t="str">
        <f t="shared" si="136"/>
        <v>&gt;20 Lakh</v>
      </c>
      <c r="G2232">
        <v>15800000</v>
      </c>
      <c r="H2232">
        <v>14</v>
      </c>
      <c r="I2232">
        <v>528</v>
      </c>
      <c r="J2232" s="1">
        <v>6300000</v>
      </c>
      <c r="K2232" s="1">
        <v>100000</v>
      </c>
      <c r="L2232" s="1">
        <v>21400000</v>
      </c>
      <c r="M2232" s="1">
        <v>8700000</v>
      </c>
      <c r="N2232" s="1" t="s">
        <v>24</v>
      </c>
      <c r="O2232" s="1">
        <f>Cleaned_Data[[#This Row],[ loan_amount]]-Cleaned_Data[[#This Row],[ bank_asset_value]]</f>
        <v>7100000</v>
      </c>
      <c r="P2232" s="1">
        <f>Cleaned_Data[[#This Row],[ loan_amount]]</f>
        <v>15800000</v>
      </c>
      <c r="Q2232" s="1" t="str">
        <f t="shared" si="137"/>
        <v>500–599</v>
      </c>
      <c r="R2232" s="1">
        <f>Cleaned_Data[[#This Row],[ residential_assets_value]]+Cleaned_Data[[#This Row],[ commercial_assets_value]]+Cleaned_Data[[#This Row],[ luxury_assets_value]]</f>
        <v>27800000</v>
      </c>
      <c r="S2232" s="1">
        <f>Cleaned_Data[[#This Row],[ income_annum]]+Cleaned_Data[[#This Row],[ residential_assets_value]]+Cleaned_Data[[#This Row],[ commercial_assets_value]]+Cleaned_Data[[#This Row],[ luxury_assets_value]]</f>
        <v>33600000</v>
      </c>
      <c r="T2232" s="1" t="str">
        <f t="shared" si="138"/>
        <v>3–4 Cr</v>
      </c>
      <c r="U2232" s="12">
        <f t="shared" si="139"/>
        <v>1128571</v>
      </c>
      <c r="V2232" s="1" t="str">
        <f>IF(Cleaned_Data[[#This Row],[EMI_Estimate]]&lt;50000, "50K", IF(Cleaned_Data[[#This Row],[EMI_Estimate]]&lt;100000, "50K-1L", IF(Cleaned_Data[[#This Row],[EMI_Estimate]]&lt;150000, "1L-1.5L", IF(Cleaned_Data[[#This Row],[EMI_Estimate]]&lt;200000,"1.5-2L", "&gt;2L"))))</f>
        <v>&gt;2L</v>
      </c>
    </row>
    <row r="2233" spans="1:22" x14ac:dyDescent="0.35">
      <c r="A2233">
        <v>2232</v>
      </c>
      <c r="B2233">
        <v>4</v>
      </c>
      <c r="C2233" t="s">
        <v>22</v>
      </c>
      <c r="D2233" t="s">
        <v>23</v>
      </c>
      <c r="E2233">
        <v>9400000</v>
      </c>
      <c r="F2233" t="str">
        <f t="shared" si="136"/>
        <v>&gt;20 Lakh</v>
      </c>
      <c r="G2233">
        <v>20000000</v>
      </c>
      <c r="H2233">
        <v>12</v>
      </c>
      <c r="I2233">
        <v>817</v>
      </c>
      <c r="J2233" s="1">
        <v>3600000</v>
      </c>
      <c r="K2233" s="1">
        <v>1600000</v>
      </c>
      <c r="L2233" s="1">
        <v>34400000</v>
      </c>
      <c r="M2233" s="1">
        <v>8000000</v>
      </c>
      <c r="N2233" s="1" t="s">
        <v>21</v>
      </c>
      <c r="O2233" s="1">
        <f>Cleaned_Data[[#This Row],[ loan_amount]]-Cleaned_Data[[#This Row],[ bank_asset_value]]</f>
        <v>12000000</v>
      </c>
      <c r="P2233" s="1">
        <f>Cleaned_Data[[#This Row],[ loan_amount]]</f>
        <v>20000000</v>
      </c>
      <c r="Q2233" s="1" t="str">
        <f t="shared" si="137"/>
        <v>800+</v>
      </c>
      <c r="R2233" s="1">
        <f>Cleaned_Data[[#This Row],[ residential_assets_value]]+Cleaned_Data[[#This Row],[ commercial_assets_value]]+Cleaned_Data[[#This Row],[ luxury_assets_value]]</f>
        <v>39600000</v>
      </c>
      <c r="S2233" s="1">
        <f>Cleaned_Data[[#This Row],[ income_annum]]+Cleaned_Data[[#This Row],[ residential_assets_value]]+Cleaned_Data[[#This Row],[ commercial_assets_value]]+Cleaned_Data[[#This Row],[ luxury_assets_value]]</f>
        <v>49000000</v>
      </c>
      <c r="T2233" s="1" t="str">
        <f t="shared" si="138"/>
        <v>&gt;4 Cr</v>
      </c>
      <c r="U2233" s="12">
        <f t="shared" si="139"/>
        <v>1666667</v>
      </c>
      <c r="V2233" s="1" t="str">
        <f>IF(Cleaned_Data[[#This Row],[EMI_Estimate]]&lt;50000, "50K", IF(Cleaned_Data[[#This Row],[EMI_Estimate]]&lt;100000, "50K-1L", IF(Cleaned_Data[[#This Row],[EMI_Estimate]]&lt;150000, "1L-1.5L", IF(Cleaned_Data[[#This Row],[EMI_Estimate]]&lt;200000,"1.5-2L", "&gt;2L"))))</f>
        <v>&gt;2L</v>
      </c>
    </row>
    <row r="2234" spans="1:22" x14ac:dyDescent="0.35">
      <c r="A2234">
        <v>2233</v>
      </c>
      <c r="B2234">
        <v>2</v>
      </c>
      <c r="C2234" t="s">
        <v>22</v>
      </c>
      <c r="D2234" t="s">
        <v>20</v>
      </c>
      <c r="E2234">
        <v>6100000</v>
      </c>
      <c r="F2234" t="str">
        <f t="shared" si="136"/>
        <v>&gt;20 Lakh</v>
      </c>
      <c r="G2234">
        <v>15300000</v>
      </c>
      <c r="H2234">
        <v>2</v>
      </c>
      <c r="I2234">
        <v>799</v>
      </c>
      <c r="J2234" s="1">
        <v>7100000</v>
      </c>
      <c r="K2234" s="1">
        <v>5500000</v>
      </c>
      <c r="L2234" s="1">
        <v>17800000</v>
      </c>
      <c r="M2234" s="1">
        <v>5300000</v>
      </c>
      <c r="N2234" s="1" t="s">
        <v>21</v>
      </c>
      <c r="O2234" s="1">
        <f>Cleaned_Data[[#This Row],[ loan_amount]]-Cleaned_Data[[#This Row],[ bank_asset_value]]</f>
        <v>10000000</v>
      </c>
      <c r="P2234" s="1">
        <f>Cleaned_Data[[#This Row],[ loan_amount]]</f>
        <v>15300000</v>
      </c>
      <c r="Q2234" s="1" t="str">
        <f t="shared" si="137"/>
        <v>700–799</v>
      </c>
      <c r="R2234" s="1">
        <f>Cleaned_Data[[#This Row],[ residential_assets_value]]+Cleaned_Data[[#This Row],[ commercial_assets_value]]+Cleaned_Data[[#This Row],[ luxury_assets_value]]</f>
        <v>30400000</v>
      </c>
      <c r="S2234" s="1">
        <f>Cleaned_Data[[#This Row],[ income_annum]]+Cleaned_Data[[#This Row],[ residential_assets_value]]+Cleaned_Data[[#This Row],[ commercial_assets_value]]+Cleaned_Data[[#This Row],[ luxury_assets_value]]</f>
        <v>36500000</v>
      </c>
      <c r="T2234" s="1" t="str">
        <f t="shared" si="138"/>
        <v>3–4 Cr</v>
      </c>
      <c r="U2234" s="12">
        <f t="shared" si="139"/>
        <v>7650000</v>
      </c>
      <c r="V2234" s="1" t="str">
        <f>IF(Cleaned_Data[[#This Row],[EMI_Estimate]]&lt;50000, "50K", IF(Cleaned_Data[[#This Row],[EMI_Estimate]]&lt;100000, "50K-1L", IF(Cleaned_Data[[#This Row],[EMI_Estimate]]&lt;150000, "1L-1.5L", IF(Cleaned_Data[[#This Row],[EMI_Estimate]]&lt;200000,"1.5-2L", "&gt;2L"))))</f>
        <v>&gt;2L</v>
      </c>
    </row>
    <row r="2235" spans="1:22" x14ac:dyDescent="0.35">
      <c r="A2235">
        <v>2234</v>
      </c>
      <c r="B2235">
        <v>1</v>
      </c>
      <c r="C2235" t="s">
        <v>19</v>
      </c>
      <c r="D2235" t="s">
        <v>23</v>
      </c>
      <c r="E2235">
        <v>7500000</v>
      </c>
      <c r="F2235" t="str">
        <f t="shared" si="136"/>
        <v>&gt;20 Lakh</v>
      </c>
      <c r="G2235">
        <v>21400000</v>
      </c>
      <c r="H2235">
        <v>20</v>
      </c>
      <c r="I2235">
        <v>655</v>
      </c>
      <c r="J2235" s="1">
        <v>13000000</v>
      </c>
      <c r="K2235" s="1">
        <v>10300000</v>
      </c>
      <c r="L2235" s="1">
        <v>28100000</v>
      </c>
      <c r="M2235" s="1">
        <v>8100000</v>
      </c>
      <c r="N2235" s="1" t="s">
        <v>21</v>
      </c>
      <c r="O2235" s="1">
        <f>Cleaned_Data[[#This Row],[ loan_amount]]-Cleaned_Data[[#This Row],[ bank_asset_value]]</f>
        <v>13300000</v>
      </c>
      <c r="P2235" s="1">
        <f>Cleaned_Data[[#This Row],[ loan_amount]]</f>
        <v>21400000</v>
      </c>
      <c r="Q2235" s="1" t="str">
        <f t="shared" si="137"/>
        <v>600–699</v>
      </c>
      <c r="R2235" s="1">
        <f>Cleaned_Data[[#This Row],[ residential_assets_value]]+Cleaned_Data[[#This Row],[ commercial_assets_value]]+Cleaned_Data[[#This Row],[ luxury_assets_value]]</f>
        <v>51400000</v>
      </c>
      <c r="S2235" s="1">
        <f>Cleaned_Data[[#This Row],[ income_annum]]+Cleaned_Data[[#This Row],[ residential_assets_value]]+Cleaned_Data[[#This Row],[ commercial_assets_value]]+Cleaned_Data[[#This Row],[ luxury_assets_value]]</f>
        <v>58900000</v>
      </c>
      <c r="T2235" s="1" t="str">
        <f t="shared" si="138"/>
        <v>&gt;4 Cr</v>
      </c>
      <c r="U2235" s="12">
        <f t="shared" si="139"/>
        <v>1070000</v>
      </c>
      <c r="V2235" s="1" t="str">
        <f>IF(Cleaned_Data[[#This Row],[EMI_Estimate]]&lt;50000, "50K", IF(Cleaned_Data[[#This Row],[EMI_Estimate]]&lt;100000, "50K-1L", IF(Cleaned_Data[[#This Row],[EMI_Estimate]]&lt;150000, "1L-1.5L", IF(Cleaned_Data[[#This Row],[EMI_Estimate]]&lt;200000,"1.5-2L", "&gt;2L"))))</f>
        <v>&gt;2L</v>
      </c>
    </row>
    <row r="2236" spans="1:22" x14ac:dyDescent="0.35">
      <c r="A2236">
        <v>2235</v>
      </c>
      <c r="B2236">
        <v>2</v>
      </c>
      <c r="C2236" t="s">
        <v>22</v>
      </c>
      <c r="D2236" t="s">
        <v>20</v>
      </c>
      <c r="E2236">
        <v>4100000</v>
      </c>
      <c r="F2236" t="str">
        <f t="shared" si="136"/>
        <v>&gt;20 Lakh</v>
      </c>
      <c r="G2236">
        <v>16200000</v>
      </c>
      <c r="H2236">
        <v>6</v>
      </c>
      <c r="I2236">
        <v>546</v>
      </c>
      <c r="J2236" s="1">
        <v>3500000</v>
      </c>
      <c r="K2236" s="1">
        <v>3100000</v>
      </c>
      <c r="L2236" s="1">
        <v>15100000</v>
      </c>
      <c r="M2236" s="1">
        <v>3700000</v>
      </c>
      <c r="N2236" s="1" t="s">
        <v>24</v>
      </c>
      <c r="O2236" s="1">
        <f>Cleaned_Data[[#This Row],[ loan_amount]]-Cleaned_Data[[#This Row],[ bank_asset_value]]</f>
        <v>12500000</v>
      </c>
      <c r="P2236" s="1">
        <f>Cleaned_Data[[#This Row],[ loan_amount]]</f>
        <v>16200000</v>
      </c>
      <c r="Q2236" s="1" t="str">
        <f t="shared" si="137"/>
        <v>500–599</v>
      </c>
      <c r="R2236" s="1">
        <f>Cleaned_Data[[#This Row],[ residential_assets_value]]+Cleaned_Data[[#This Row],[ commercial_assets_value]]+Cleaned_Data[[#This Row],[ luxury_assets_value]]</f>
        <v>21700000</v>
      </c>
      <c r="S2236" s="1">
        <f>Cleaned_Data[[#This Row],[ income_annum]]+Cleaned_Data[[#This Row],[ residential_assets_value]]+Cleaned_Data[[#This Row],[ commercial_assets_value]]+Cleaned_Data[[#This Row],[ luxury_assets_value]]</f>
        <v>25800000</v>
      </c>
      <c r="T2236" s="1" t="str">
        <f t="shared" si="138"/>
        <v>2–3 Cr</v>
      </c>
      <c r="U2236" s="12">
        <f t="shared" si="139"/>
        <v>2700000</v>
      </c>
      <c r="V2236" s="1" t="str">
        <f>IF(Cleaned_Data[[#This Row],[EMI_Estimate]]&lt;50000, "50K", IF(Cleaned_Data[[#This Row],[EMI_Estimate]]&lt;100000, "50K-1L", IF(Cleaned_Data[[#This Row],[EMI_Estimate]]&lt;150000, "1L-1.5L", IF(Cleaned_Data[[#This Row],[EMI_Estimate]]&lt;200000,"1.5-2L", "&gt;2L"))))</f>
        <v>&gt;2L</v>
      </c>
    </row>
    <row r="2237" spans="1:22" x14ac:dyDescent="0.35">
      <c r="A2237">
        <v>2236</v>
      </c>
      <c r="B2237">
        <v>3</v>
      </c>
      <c r="C2237" t="s">
        <v>22</v>
      </c>
      <c r="D2237" t="s">
        <v>20</v>
      </c>
      <c r="E2237">
        <v>8500000</v>
      </c>
      <c r="F2237" t="str">
        <f t="shared" si="136"/>
        <v>&gt;20 Lakh</v>
      </c>
      <c r="G2237">
        <v>30800000</v>
      </c>
      <c r="H2237">
        <v>14</v>
      </c>
      <c r="I2237">
        <v>745</v>
      </c>
      <c r="J2237" s="1">
        <v>11000000</v>
      </c>
      <c r="K2237" s="1">
        <v>8200000</v>
      </c>
      <c r="L2237" s="1">
        <v>19400000</v>
      </c>
      <c r="M2237" s="1">
        <v>7200000</v>
      </c>
      <c r="N2237" s="1" t="s">
        <v>21</v>
      </c>
      <c r="O2237" s="1">
        <f>Cleaned_Data[[#This Row],[ loan_amount]]-Cleaned_Data[[#This Row],[ bank_asset_value]]</f>
        <v>23600000</v>
      </c>
      <c r="P2237" s="1">
        <f>Cleaned_Data[[#This Row],[ loan_amount]]</f>
        <v>30800000</v>
      </c>
      <c r="Q2237" s="1" t="str">
        <f t="shared" si="137"/>
        <v>700–799</v>
      </c>
      <c r="R2237" s="1">
        <f>Cleaned_Data[[#This Row],[ residential_assets_value]]+Cleaned_Data[[#This Row],[ commercial_assets_value]]+Cleaned_Data[[#This Row],[ luxury_assets_value]]</f>
        <v>38600000</v>
      </c>
      <c r="S2237" s="1">
        <f>Cleaned_Data[[#This Row],[ income_annum]]+Cleaned_Data[[#This Row],[ residential_assets_value]]+Cleaned_Data[[#This Row],[ commercial_assets_value]]+Cleaned_Data[[#This Row],[ luxury_assets_value]]</f>
        <v>47100000</v>
      </c>
      <c r="T2237" s="1" t="str">
        <f t="shared" si="138"/>
        <v>&gt;4 Cr</v>
      </c>
      <c r="U2237" s="12">
        <f t="shared" si="139"/>
        <v>2200000</v>
      </c>
      <c r="V2237" s="1" t="str">
        <f>IF(Cleaned_Data[[#This Row],[EMI_Estimate]]&lt;50000, "50K", IF(Cleaned_Data[[#This Row],[EMI_Estimate]]&lt;100000, "50K-1L", IF(Cleaned_Data[[#This Row],[EMI_Estimate]]&lt;150000, "1L-1.5L", IF(Cleaned_Data[[#This Row],[EMI_Estimate]]&lt;200000,"1.5-2L", "&gt;2L"))))</f>
        <v>&gt;2L</v>
      </c>
    </row>
    <row r="2238" spans="1:22" x14ac:dyDescent="0.35">
      <c r="A2238">
        <v>2237</v>
      </c>
      <c r="B2238">
        <v>0</v>
      </c>
      <c r="C2238" t="s">
        <v>19</v>
      </c>
      <c r="D2238" t="s">
        <v>20</v>
      </c>
      <c r="E2238">
        <v>4300000</v>
      </c>
      <c r="F2238" t="str">
        <f t="shared" si="136"/>
        <v>&gt;20 Lakh</v>
      </c>
      <c r="G2238">
        <v>16900000</v>
      </c>
      <c r="H2238">
        <v>8</v>
      </c>
      <c r="I2238">
        <v>884</v>
      </c>
      <c r="J2238" s="1">
        <v>6500000</v>
      </c>
      <c r="K2238" s="1">
        <v>5400000</v>
      </c>
      <c r="L2238" s="1">
        <v>12000000</v>
      </c>
      <c r="M2238" s="1">
        <v>3700000</v>
      </c>
      <c r="N2238" s="1" t="s">
        <v>21</v>
      </c>
      <c r="O2238" s="1">
        <f>Cleaned_Data[[#This Row],[ loan_amount]]-Cleaned_Data[[#This Row],[ bank_asset_value]]</f>
        <v>13200000</v>
      </c>
      <c r="P2238" s="1">
        <f>Cleaned_Data[[#This Row],[ loan_amount]]</f>
        <v>16900000</v>
      </c>
      <c r="Q2238" s="1" t="str">
        <f t="shared" si="137"/>
        <v>800+</v>
      </c>
      <c r="R2238" s="1">
        <f>Cleaned_Data[[#This Row],[ residential_assets_value]]+Cleaned_Data[[#This Row],[ commercial_assets_value]]+Cleaned_Data[[#This Row],[ luxury_assets_value]]</f>
        <v>23900000</v>
      </c>
      <c r="S2238" s="1">
        <f>Cleaned_Data[[#This Row],[ income_annum]]+Cleaned_Data[[#This Row],[ residential_assets_value]]+Cleaned_Data[[#This Row],[ commercial_assets_value]]+Cleaned_Data[[#This Row],[ luxury_assets_value]]</f>
        <v>28200000</v>
      </c>
      <c r="T2238" s="1" t="str">
        <f t="shared" si="138"/>
        <v>2–3 Cr</v>
      </c>
      <c r="U2238" s="12">
        <f t="shared" si="139"/>
        <v>2112500</v>
      </c>
      <c r="V2238" s="1" t="str">
        <f>IF(Cleaned_Data[[#This Row],[EMI_Estimate]]&lt;50000, "50K", IF(Cleaned_Data[[#This Row],[EMI_Estimate]]&lt;100000, "50K-1L", IF(Cleaned_Data[[#This Row],[EMI_Estimate]]&lt;150000, "1L-1.5L", IF(Cleaned_Data[[#This Row],[EMI_Estimate]]&lt;200000,"1.5-2L", "&gt;2L"))))</f>
        <v>&gt;2L</v>
      </c>
    </row>
    <row r="2239" spans="1:22" x14ac:dyDescent="0.35">
      <c r="A2239">
        <v>2238</v>
      </c>
      <c r="B2239">
        <v>5</v>
      </c>
      <c r="C2239" t="s">
        <v>22</v>
      </c>
      <c r="D2239" t="s">
        <v>20</v>
      </c>
      <c r="E2239">
        <v>9300000</v>
      </c>
      <c r="F2239" t="str">
        <f t="shared" si="136"/>
        <v>&gt;20 Lakh</v>
      </c>
      <c r="G2239">
        <v>22000000</v>
      </c>
      <c r="H2239">
        <v>4</v>
      </c>
      <c r="I2239">
        <v>822</v>
      </c>
      <c r="J2239" s="1">
        <v>20900000</v>
      </c>
      <c r="K2239" s="1">
        <v>10000000</v>
      </c>
      <c r="L2239" s="1">
        <v>24200000</v>
      </c>
      <c r="M2239" s="1">
        <v>12100000</v>
      </c>
      <c r="N2239" s="1" t="s">
        <v>21</v>
      </c>
      <c r="O2239" s="1">
        <f>Cleaned_Data[[#This Row],[ loan_amount]]-Cleaned_Data[[#This Row],[ bank_asset_value]]</f>
        <v>9900000</v>
      </c>
      <c r="P2239" s="1">
        <f>Cleaned_Data[[#This Row],[ loan_amount]]</f>
        <v>22000000</v>
      </c>
      <c r="Q2239" s="1" t="str">
        <f t="shared" si="137"/>
        <v>800+</v>
      </c>
      <c r="R2239" s="1">
        <f>Cleaned_Data[[#This Row],[ residential_assets_value]]+Cleaned_Data[[#This Row],[ commercial_assets_value]]+Cleaned_Data[[#This Row],[ luxury_assets_value]]</f>
        <v>55100000</v>
      </c>
      <c r="S2239" s="1">
        <f>Cleaned_Data[[#This Row],[ income_annum]]+Cleaned_Data[[#This Row],[ residential_assets_value]]+Cleaned_Data[[#This Row],[ commercial_assets_value]]+Cleaned_Data[[#This Row],[ luxury_assets_value]]</f>
        <v>64400000</v>
      </c>
      <c r="T2239" s="1" t="str">
        <f t="shared" si="138"/>
        <v>&gt;4 Cr</v>
      </c>
      <c r="U2239" s="12">
        <f t="shared" si="139"/>
        <v>5500000</v>
      </c>
      <c r="V2239" s="1" t="str">
        <f>IF(Cleaned_Data[[#This Row],[EMI_Estimate]]&lt;50000, "50K", IF(Cleaned_Data[[#This Row],[EMI_Estimate]]&lt;100000, "50K-1L", IF(Cleaned_Data[[#This Row],[EMI_Estimate]]&lt;150000, "1L-1.5L", IF(Cleaned_Data[[#This Row],[EMI_Estimate]]&lt;200000,"1.5-2L", "&gt;2L"))))</f>
        <v>&gt;2L</v>
      </c>
    </row>
    <row r="2240" spans="1:22" x14ac:dyDescent="0.35">
      <c r="A2240">
        <v>2239</v>
      </c>
      <c r="B2240">
        <v>4</v>
      </c>
      <c r="C2240" t="s">
        <v>22</v>
      </c>
      <c r="D2240" t="s">
        <v>20</v>
      </c>
      <c r="E2240">
        <v>6000000</v>
      </c>
      <c r="F2240" t="str">
        <f t="shared" si="136"/>
        <v>&gt;20 Lakh</v>
      </c>
      <c r="G2240">
        <v>18700000</v>
      </c>
      <c r="H2240">
        <v>2</v>
      </c>
      <c r="I2240">
        <v>623</v>
      </c>
      <c r="J2240" s="1">
        <v>4300000</v>
      </c>
      <c r="K2240" s="1">
        <v>4000000</v>
      </c>
      <c r="L2240" s="1">
        <v>19100000</v>
      </c>
      <c r="M2240" s="1">
        <v>5700000</v>
      </c>
      <c r="N2240" s="1" t="s">
        <v>21</v>
      </c>
      <c r="O2240" s="1">
        <f>Cleaned_Data[[#This Row],[ loan_amount]]-Cleaned_Data[[#This Row],[ bank_asset_value]]</f>
        <v>13000000</v>
      </c>
      <c r="P2240" s="1">
        <f>Cleaned_Data[[#This Row],[ loan_amount]]</f>
        <v>18700000</v>
      </c>
      <c r="Q2240" s="1" t="str">
        <f t="shared" si="137"/>
        <v>600–699</v>
      </c>
      <c r="R2240" s="1">
        <f>Cleaned_Data[[#This Row],[ residential_assets_value]]+Cleaned_Data[[#This Row],[ commercial_assets_value]]+Cleaned_Data[[#This Row],[ luxury_assets_value]]</f>
        <v>27400000</v>
      </c>
      <c r="S2240" s="1">
        <f>Cleaned_Data[[#This Row],[ income_annum]]+Cleaned_Data[[#This Row],[ residential_assets_value]]+Cleaned_Data[[#This Row],[ commercial_assets_value]]+Cleaned_Data[[#This Row],[ luxury_assets_value]]</f>
        <v>33400000</v>
      </c>
      <c r="T2240" s="1" t="str">
        <f t="shared" si="138"/>
        <v>3–4 Cr</v>
      </c>
      <c r="U2240" s="12">
        <f t="shared" si="139"/>
        <v>9350000</v>
      </c>
      <c r="V2240" s="1" t="str">
        <f>IF(Cleaned_Data[[#This Row],[EMI_Estimate]]&lt;50000, "50K", IF(Cleaned_Data[[#This Row],[EMI_Estimate]]&lt;100000, "50K-1L", IF(Cleaned_Data[[#This Row],[EMI_Estimate]]&lt;150000, "1L-1.5L", IF(Cleaned_Data[[#This Row],[EMI_Estimate]]&lt;200000,"1.5-2L", "&gt;2L"))))</f>
        <v>&gt;2L</v>
      </c>
    </row>
    <row r="2241" spans="1:22" x14ac:dyDescent="0.35">
      <c r="A2241">
        <v>2240</v>
      </c>
      <c r="B2241">
        <v>1</v>
      </c>
      <c r="C2241" t="s">
        <v>22</v>
      </c>
      <c r="D2241" t="s">
        <v>23</v>
      </c>
      <c r="E2241">
        <v>5300000</v>
      </c>
      <c r="F2241" t="str">
        <f t="shared" si="136"/>
        <v>&gt;20 Lakh</v>
      </c>
      <c r="G2241">
        <v>18900000</v>
      </c>
      <c r="H2241">
        <v>16</v>
      </c>
      <c r="I2241">
        <v>361</v>
      </c>
      <c r="J2241" s="1">
        <v>300000</v>
      </c>
      <c r="K2241" s="1">
        <v>5000000</v>
      </c>
      <c r="L2241" s="1">
        <v>11900000</v>
      </c>
      <c r="M2241" s="1">
        <v>5500000</v>
      </c>
      <c r="N2241" s="1" t="s">
        <v>24</v>
      </c>
      <c r="O2241" s="1">
        <f>Cleaned_Data[[#This Row],[ loan_amount]]-Cleaned_Data[[#This Row],[ bank_asset_value]]</f>
        <v>13400000</v>
      </c>
      <c r="P2241" s="1">
        <f>Cleaned_Data[[#This Row],[ loan_amount]]</f>
        <v>18900000</v>
      </c>
      <c r="Q2241" s="1" t="str">
        <f t="shared" si="137"/>
        <v>300–499</v>
      </c>
      <c r="R2241" s="1">
        <f>Cleaned_Data[[#This Row],[ residential_assets_value]]+Cleaned_Data[[#This Row],[ commercial_assets_value]]+Cleaned_Data[[#This Row],[ luxury_assets_value]]</f>
        <v>17200000</v>
      </c>
      <c r="S2241" s="1">
        <f>Cleaned_Data[[#This Row],[ income_annum]]+Cleaned_Data[[#This Row],[ residential_assets_value]]+Cleaned_Data[[#This Row],[ commercial_assets_value]]+Cleaned_Data[[#This Row],[ luxury_assets_value]]</f>
        <v>22500000</v>
      </c>
      <c r="T2241" s="1" t="str">
        <f t="shared" si="138"/>
        <v>2–3 Cr</v>
      </c>
      <c r="U2241" s="12">
        <f t="shared" si="139"/>
        <v>1181250</v>
      </c>
      <c r="V2241" s="1" t="str">
        <f>IF(Cleaned_Data[[#This Row],[EMI_Estimate]]&lt;50000, "50K", IF(Cleaned_Data[[#This Row],[EMI_Estimate]]&lt;100000, "50K-1L", IF(Cleaned_Data[[#This Row],[EMI_Estimate]]&lt;150000, "1L-1.5L", IF(Cleaned_Data[[#This Row],[EMI_Estimate]]&lt;200000,"1.5-2L", "&gt;2L"))))</f>
        <v>&gt;2L</v>
      </c>
    </row>
    <row r="2242" spans="1:22" x14ac:dyDescent="0.35">
      <c r="A2242">
        <v>2241</v>
      </c>
      <c r="B2242">
        <v>5</v>
      </c>
      <c r="C2242" t="s">
        <v>22</v>
      </c>
      <c r="D2242" t="s">
        <v>23</v>
      </c>
      <c r="E2242">
        <v>7400000</v>
      </c>
      <c r="F2242" t="str">
        <f t="shared" ref="F2242:F2305" si="140">IF(E2242&lt;500000, "&lt;5 Lakh",
 IF(E2242&lt;1000000, "5-10 Lakh",
 IF(E2242&lt;1500000, "10-15 Lakh",
 IF(E2242&lt;2000000, "15-20 Lakh", "&gt;20 Lakh"))))</f>
        <v>&gt;20 Lakh</v>
      </c>
      <c r="G2242">
        <v>16200000</v>
      </c>
      <c r="H2242">
        <v>2</v>
      </c>
      <c r="I2242">
        <v>778</v>
      </c>
      <c r="J2242" s="1">
        <v>17000000</v>
      </c>
      <c r="K2242" s="1">
        <v>2700000</v>
      </c>
      <c r="L2242" s="1">
        <v>19400000</v>
      </c>
      <c r="M2242" s="1">
        <v>9200000</v>
      </c>
      <c r="N2242" s="1" t="s">
        <v>21</v>
      </c>
      <c r="O2242" s="1">
        <f>Cleaned_Data[[#This Row],[ loan_amount]]-Cleaned_Data[[#This Row],[ bank_asset_value]]</f>
        <v>7000000</v>
      </c>
      <c r="P2242" s="1">
        <f>Cleaned_Data[[#This Row],[ loan_amount]]</f>
        <v>16200000</v>
      </c>
      <c r="Q2242" s="1" t="str">
        <f t="shared" ref="Q2242:Q2305" si="141">IF(I2242&lt;500,"300–499",IF(I2242&lt;600,"500–599",IF(I2242&lt;700,"600–699",IF(I2242&lt;800,"700–799","800+"))))</f>
        <v>700–799</v>
      </c>
      <c r="R2242" s="1">
        <f>Cleaned_Data[[#This Row],[ residential_assets_value]]+Cleaned_Data[[#This Row],[ commercial_assets_value]]+Cleaned_Data[[#This Row],[ luxury_assets_value]]</f>
        <v>39100000</v>
      </c>
      <c r="S2242" s="1">
        <f>Cleaned_Data[[#This Row],[ income_annum]]+Cleaned_Data[[#This Row],[ residential_assets_value]]+Cleaned_Data[[#This Row],[ commercial_assets_value]]+Cleaned_Data[[#This Row],[ luxury_assets_value]]</f>
        <v>46500000</v>
      </c>
      <c r="T2242" s="1" t="str">
        <f t="shared" ref="T2242:T2305" si="142">IF(S2242&lt;10000000, "&lt;1 Cr", IF(S2242&lt;20000000, "1–2 Cr", IF(S2242&lt;30000000, "2–3 Cr", IF(S2242&lt;40000000, "3–4 Cr", "&gt;4 Cr"))))</f>
        <v>&gt;4 Cr</v>
      </c>
      <c r="U2242" s="12">
        <f t="shared" ref="U2242:U2305" si="143">ROUND(G2242/H2242, 0)</f>
        <v>8100000</v>
      </c>
      <c r="V2242" s="1" t="str">
        <f>IF(Cleaned_Data[[#This Row],[EMI_Estimate]]&lt;50000, "50K", IF(Cleaned_Data[[#This Row],[EMI_Estimate]]&lt;100000, "50K-1L", IF(Cleaned_Data[[#This Row],[EMI_Estimate]]&lt;150000, "1L-1.5L", IF(Cleaned_Data[[#This Row],[EMI_Estimate]]&lt;200000,"1.5-2L", "&gt;2L"))))</f>
        <v>&gt;2L</v>
      </c>
    </row>
    <row r="2243" spans="1:22" x14ac:dyDescent="0.35">
      <c r="A2243">
        <v>2242</v>
      </c>
      <c r="B2243">
        <v>1</v>
      </c>
      <c r="C2243" t="s">
        <v>22</v>
      </c>
      <c r="D2243" t="s">
        <v>23</v>
      </c>
      <c r="E2243">
        <v>1100000</v>
      </c>
      <c r="F2243" t="str">
        <f t="shared" si="140"/>
        <v>10-15 Lakh</v>
      </c>
      <c r="G2243">
        <v>3800000</v>
      </c>
      <c r="H2243">
        <v>8</v>
      </c>
      <c r="I2243">
        <v>779</v>
      </c>
      <c r="J2243" s="1">
        <v>600000</v>
      </c>
      <c r="K2243" s="1">
        <v>1800000</v>
      </c>
      <c r="L2243" s="1">
        <v>4000000</v>
      </c>
      <c r="M2243" s="1">
        <v>1600000</v>
      </c>
      <c r="N2243" s="1" t="s">
        <v>21</v>
      </c>
      <c r="O2243" s="1">
        <f>Cleaned_Data[[#This Row],[ loan_amount]]-Cleaned_Data[[#This Row],[ bank_asset_value]]</f>
        <v>2200000</v>
      </c>
      <c r="P2243" s="1">
        <f>Cleaned_Data[[#This Row],[ loan_amount]]</f>
        <v>3800000</v>
      </c>
      <c r="Q2243" s="1" t="str">
        <f t="shared" si="141"/>
        <v>700–799</v>
      </c>
      <c r="R2243" s="1">
        <f>Cleaned_Data[[#This Row],[ residential_assets_value]]+Cleaned_Data[[#This Row],[ commercial_assets_value]]+Cleaned_Data[[#This Row],[ luxury_assets_value]]</f>
        <v>6400000</v>
      </c>
      <c r="S2243" s="1">
        <f>Cleaned_Data[[#This Row],[ income_annum]]+Cleaned_Data[[#This Row],[ residential_assets_value]]+Cleaned_Data[[#This Row],[ commercial_assets_value]]+Cleaned_Data[[#This Row],[ luxury_assets_value]]</f>
        <v>7500000</v>
      </c>
      <c r="T2243" s="1" t="str">
        <f t="shared" si="142"/>
        <v>&lt;1 Cr</v>
      </c>
      <c r="U2243" s="12">
        <f t="shared" si="143"/>
        <v>475000</v>
      </c>
      <c r="V2243" s="1" t="str">
        <f>IF(Cleaned_Data[[#This Row],[EMI_Estimate]]&lt;50000, "50K", IF(Cleaned_Data[[#This Row],[EMI_Estimate]]&lt;100000, "50K-1L", IF(Cleaned_Data[[#This Row],[EMI_Estimate]]&lt;150000, "1L-1.5L", IF(Cleaned_Data[[#This Row],[EMI_Estimate]]&lt;200000,"1.5-2L", "&gt;2L"))))</f>
        <v>&gt;2L</v>
      </c>
    </row>
    <row r="2244" spans="1:22" x14ac:dyDescent="0.35">
      <c r="A2244">
        <v>2243</v>
      </c>
      <c r="B2244">
        <v>1</v>
      </c>
      <c r="C2244" t="s">
        <v>19</v>
      </c>
      <c r="D2244" t="s">
        <v>23</v>
      </c>
      <c r="E2244">
        <v>6600000</v>
      </c>
      <c r="F2244" t="str">
        <f t="shared" si="140"/>
        <v>&gt;20 Lakh</v>
      </c>
      <c r="G2244">
        <v>20700000</v>
      </c>
      <c r="H2244">
        <v>4</v>
      </c>
      <c r="I2244">
        <v>594</v>
      </c>
      <c r="J2244" s="1">
        <v>4800000</v>
      </c>
      <c r="K2244" s="1">
        <v>200000</v>
      </c>
      <c r="L2244" s="1">
        <v>26400000</v>
      </c>
      <c r="M2244" s="1">
        <v>8900000</v>
      </c>
      <c r="N2244" s="1" t="s">
        <v>21</v>
      </c>
      <c r="O2244" s="1">
        <f>Cleaned_Data[[#This Row],[ loan_amount]]-Cleaned_Data[[#This Row],[ bank_asset_value]]</f>
        <v>11800000</v>
      </c>
      <c r="P2244" s="1">
        <f>Cleaned_Data[[#This Row],[ loan_amount]]</f>
        <v>20700000</v>
      </c>
      <c r="Q2244" s="1" t="str">
        <f t="shared" si="141"/>
        <v>500–599</v>
      </c>
      <c r="R2244" s="1">
        <f>Cleaned_Data[[#This Row],[ residential_assets_value]]+Cleaned_Data[[#This Row],[ commercial_assets_value]]+Cleaned_Data[[#This Row],[ luxury_assets_value]]</f>
        <v>31400000</v>
      </c>
      <c r="S2244" s="1">
        <f>Cleaned_Data[[#This Row],[ income_annum]]+Cleaned_Data[[#This Row],[ residential_assets_value]]+Cleaned_Data[[#This Row],[ commercial_assets_value]]+Cleaned_Data[[#This Row],[ luxury_assets_value]]</f>
        <v>38000000</v>
      </c>
      <c r="T2244" s="1" t="str">
        <f t="shared" si="142"/>
        <v>3–4 Cr</v>
      </c>
      <c r="U2244" s="12">
        <f t="shared" si="143"/>
        <v>5175000</v>
      </c>
      <c r="V2244" s="1" t="str">
        <f>IF(Cleaned_Data[[#This Row],[EMI_Estimate]]&lt;50000, "50K", IF(Cleaned_Data[[#This Row],[EMI_Estimate]]&lt;100000, "50K-1L", IF(Cleaned_Data[[#This Row],[EMI_Estimate]]&lt;150000, "1L-1.5L", IF(Cleaned_Data[[#This Row],[EMI_Estimate]]&lt;200000,"1.5-2L", "&gt;2L"))))</f>
        <v>&gt;2L</v>
      </c>
    </row>
    <row r="2245" spans="1:22" x14ac:dyDescent="0.35">
      <c r="A2245">
        <v>2244</v>
      </c>
      <c r="B2245">
        <v>3</v>
      </c>
      <c r="C2245" t="s">
        <v>19</v>
      </c>
      <c r="D2245" t="s">
        <v>20</v>
      </c>
      <c r="E2245">
        <v>8200000</v>
      </c>
      <c r="F2245" t="str">
        <f t="shared" si="140"/>
        <v>&gt;20 Lakh</v>
      </c>
      <c r="G2245">
        <v>28300000</v>
      </c>
      <c r="H2245">
        <v>2</v>
      </c>
      <c r="I2245">
        <v>530</v>
      </c>
      <c r="J2245" s="1">
        <v>15000000</v>
      </c>
      <c r="K2245" s="1">
        <v>10500000</v>
      </c>
      <c r="L2245" s="1">
        <v>20200000</v>
      </c>
      <c r="M2245" s="1">
        <v>12100000</v>
      </c>
      <c r="N2245" s="1" t="s">
        <v>21</v>
      </c>
      <c r="O2245" s="1">
        <f>Cleaned_Data[[#This Row],[ loan_amount]]-Cleaned_Data[[#This Row],[ bank_asset_value]]</f>
        <v>16200000</v>
      </c>
      <c r="P2245" s="1">
        <f>Cleaned_Data[[#This Row],[ loan_amount]]</f>
        <v>28300000</v>
      </c>
      <c r="Q2245" s="1" t="str">
        <f t="shared" si="141"/>
        <v>500–599</v>
      </c>
      <c r="R2245" s="1">
        <f>Cleaned_Data[[#This Row],[ residential_assets_value]]+Cleaned_Data[[#This Row],[ commercial_assets_value]]+Cleaned_Data[[#This Row],[ luxury_assets_value]]</f>
        <v>45700000</v>
      </c>
      <c r="S2245" s="1">
        <f>Cleaned_Data[[#This Row],[ income_annum]]+Cleaned_Data[[#This Row],[ residential_assets_value]]+Cleaned_Data[[#This Row],[ commercial_assets_value]]+Cleaned_Data[[#This Row],[ luxury_assets_value]]</f>
        <v>53900000</v>
      </c>
      <c r="T2245" s="1" t="str">
        <f t="shared" si="142"/>
        <v>&gt;4 Cr</v>
      </c>
      <c r="U2245" s="12">
        <f t="shared" si="143"/>
        <v>14150000</v>
      </c>
      <c r="V2245" s="1" t="str">
        <f>IF(Cleaned_Data[[#This Row],[EMI_Estimate]]&lt;50000, "50K", IF(Cleaned_Data[[#This Row],[EMI_Estimate]]&lt;100000, "50K-1L", IF(Cleaned_Data[[#This Row],[EMI_Estimate]]&lt;150000, "1L-1.5L", IF(Cleaned_Data[[#This Row],[EMI_Estimate]]&lt;200000,"1.5-2L", "&gt;2L"))))</f>
        <v>&gt;2L</v>
      </c>
    </row>
    <row r="2246" spans="1:22" x14ac:dyDescent="0.35">
      <c r="A2246">
        <v>2245</v>
      </c>
      <c r="B2246">
        <v>3</v>
      </c>
      <c r="C2246" t="s">
        <v>22</v>
      </c>
      <c r="D2246" t="s">
        <v>20</v>
      </c>
      <c r="E2246">
        <v>3300000</v>
      </c>
      <c r="F2246" t="str">
        <f t="shared" si="140"/>
        <v>&gt;20 Lakh</v>
      </c>
      <c r="G2246">
        <v>9300000</v>
      </c>
      <c r="H2246">
        <v>12</v>
      </c>
      <c r="I2246">
        <v>324</v>
      </c>
      <c r="J2246" s="1">
        <v>5300000</v>
      </c>
      <c r="K2246" s="1">
        <v>2600000</v>
      </c>
      <c r="L2246" s="1">
        <v>7500000</v>
      </c>
      <c r="M2246" s="1">
        <v>2000000</v>
      </c>
      <c r="N2246" s="1" t="s">
        <v>24</v>
      </c>
      <c r="O2246" s="1">
        <f>Cleaned_Data[[#This Row],[ loan_amount]]-Cleaned_Data[[#This Row],[ bank_asset_value]]</f>
        <v>7300000</v>
      </c>
      <c r="P2246" s="1">
        <f>Cleaned_Data[[#This Row],[ loan_amount]]</f>
        <v>9300000</v>
      </c>
      <c r="Q2246" s="1" t="str">
        <f t="shared" si="141"/>
        <v>300–499</v>
      </c>
      <c r="R2246" s="1">
        <f>Cleaned_Data[[#This Row],[ residential_assets_value]]+Cleaned_Data[[#This Row],[ commercial_assets_value]]+Cleaned_Data[[#This Row],[ luxury_assets_value]]</f>
        <v>15400000</v>
      </c>
      <c r="S2246" s="1">
        <f>Cleaned_Data[[#This Row],[ income_annum]]+Cleaned_Data[[#This Row],[ residential_assets_value]]+Cleaned_Data[[#This Row],[ commercial_assets_value]]+Cleaned_Data[[#This Row],[ luxury_assets_value]]</f>
        <v>18700000</v>
      </c>
      <c r="T2246" s="1" t="str">
        <f t="shared" si="142"/>
        <v>1–2 Cr</v>
      </c>
      <c r="U2246" s="12">
        <f t="shared" si="143"/>
        <v>775000</v>
      </c>
      <c r="V2246" s="1" t="str">
        <f>IF(Cleaned_Data[[#This Row],[EMI_Estimate]]&lt;50000, "50K", IF(Cleaned_Data[[#This Row],[EMI_Estimate]]&lt;100000, "50K-1L", IF(Cleaned_Data[[#This Row],[EMI_Estimate]]&lt;150000, "1L-1.5L", IF(Cleaned_Data[[#This Row],[EMI_Estimate]]&lt;200000,"1.5-2L", "&gt;2L"))))</f>
        <v>&gt;2L</v>
      </c>
    </row>
    <row r="2247" spans="1:22" x14ac:dyDescent="0.35">
      <c r="A2247">
        <v>2246</v>
      </c>
      <c r="B2247">
        <v>4</v>
      </c>
      <c r="C2247" t="s">
        <v>19</v>
      </c>
      <c r="D2247" t="s">
        <v>23</v>
      </c>
      <c r="E2247">
        <v>2500000</v>
      </c>
      <c r="F2247" t="str">
        <f t="shared" si="140"/>
        <v>&gt;20 Lakh</v>
      </c>
      <c r="G2247">
        <v>9000000</v>
      </c>
      <c r="H2247">
        <v>10</v>
      </c>
      <c r="I2247">
        <v>394</v>
      </c>
      <c r="J2247" s="1">
        <v>6700000</v>
      </c>
      <c r="K2247" s="1">
        <v>2000000</v>
      </c>
      <c r="L2247" s="1">
        <v>7300000</v>
      </c>
      <c r="M2247" s="1">
        <v>3000000</v>
      </c>
      <c r="N2247" s="1" t="s">
        <v>24</v>
      </c>
      <c r="O2247" s="1">
        <f>Cleaned_Data[[#This Row],[ loan_amount]]-Cleaned_Data[[#This Row],[ bank_asset_value]]</f>
        <v>6000000</v>
      </c>
      <c r="P2247" s="1">
        <f>Cleaned_Data[[#This Row],[ loan_amount]]</f>
        <v>9000000</v>
      </c>
      <c r="Q2247" s="1" t="str">
        <f t="shared" si="141"/>
        <v>300–499</v>
      </c>
      <c r="R2247" s="1">
        <f>Cleaned_Data[[#This Row],[ residential_assets_value]]+Cleaned_Data[[#This Row],[ commercial_assets_value]]+Cleaned_Data[[#This Row],[ luxury_assets_value]]</f>
        <v>16000000</v>
      </c>
      <c r="S2247" s="1">
        <f>Cleaned_Data[[#This Row],[ income_annum]]+Cleaned_Data[[#This Row],[ residential_assets_value]]+Cleaned_Data[[#This Row],[ commercial_assets_value]]+Cleaned_Data[[#This Row],[ luxury_assets_value]]</f>
        <v>18500000</v>
      </c>
      <c r="T2247" s="1" t="str">
        <f t="shared" si="142"/>
        <v>1–2 Cr</v>
      </c>
      <c r="U2247" s="12">
        <f t="shared" si="143"/>
        <v>900000</v>
      </c>
      <c r="V2247" s="1" t="str">
        <f>IF(Cleaned_Data[[#This Row],[EMI_Estimate]]&lt;50000, "50K", IF(Cleaned_Data[[#This Row],[EMI_Estimate]]&lt;100000, "50K-1L", IF(Cleaned_Data[[#This Row],[EMI_Estimate]]&lt;150000, "1L-1.5L", IF(Cleaned_Data[[#This Row],[EMI_Estimate]]&lt;200000,"1.5-2L", "&gt;2L"))))</f>
        <v>&gt;2L</v>
      </c>
    </row>
    <row r="2248" spans="1:22" x14ac:dyDescent="0.35">
      <c r="A2248">
        <v>2247</v>
      </c>
      <c r="B2248">
        <v>3</v>
      </c>
      <c r="C2248" t="s">
        <v>19</v>
      </c>
      <c r="D2248" t="s">
        <v>23</v>
      </c>
      <c r="E2248">
        <v>3300000</v>
      </c>
      <c r="F2248" t="str">
        <f t="shared" si="140"/>
        <v>&gt;20 Lakh</v>
      </c>
      <c r="G2248">
        <v>10400000</v>
      </c>
      <c r="H2248">
        <v>12</v>
      </c>
      <c r="I2248">
        <v>816</v>
      </c>
      <c r="J2248" s="1">
        <v>7100000</v>
      </c>
      <c r="K2248" s="1">
        <v>6300000</v>
      </c>
      <c r="L2248" s="1">
        <v>11800000</v>
      </c>
      <c r="M2248" s="1">
        <v>4900000</v>
      </c>
      <c r="N2248" s="1" t="s">
        <v>21</v>
      </c>
      <c r="O2248" s="1">
        <f>Cleaned_Data[[#This Row],[ loan_amount]]-Cleaned_Data[[#This Row],[ bank_asset_value]]</f>
        <v>5500000</v>
      </c>
      <c r="P2248" s="1">
        <f>Cleaned_Data[[#This Row],[ loan_amount]]</f>
        <v>10400000</v>
      </c>
      <c r="Q2248" s="1" t="str">
        <f t="shared" si="141"/>
        <v>800+</v>
      </c>
      <c r="R2248" s="1">
        <f>Cleaned_Data[[#This Row],[ residential_assets_value]]+Cleaned_Data[[#This Row],[ commercial_assets_value]]+Cleaned_Data[[#This Row],[ luxury_assets_value]]</f>
        <v>25200000</v>
      </c>
      <c r="S2248" s="1">
        <f>Cleaned_Data[[#This Row],[ income_annum]]+Cleaned_Data[[#This Row],[ residential_assets_value]]+Cleaned_Data[[#This Row],[ commercial_assets_value]]+Cleaned_Data[[#This Row],[ luxury_assets_value]]</f>
        <v>28500000</v>
      </c>
      <c r="T2248" s="1" t="str">
        <f t="shared" si="142"/>
        <v>2–3 Cr</v>
      </c>
      <c r="U2248" s="12">
        <f t="shared" si="143"/>
        <v>866667</v>
      </c>
      <c r="V2248" s="1" t="str">
        <f>IF(Cleaned_Data[[#This Row],[EMI_Estimate]]&lt;50000, "50K", IF(Cleaned_Data[[#This Row],[EMI_Estimate]]&lt;100000, "50K-1L", IF(Cleaned_Data[[#This Row],[EMI_Estimate]]&lt;150000, "1L-1.5L", IF(Cleaned_Data[[#This Row],[EMI_Estimate]]&lt;200000,"1.5-2L", "&gt;2L"))))</f>
        <v>&gt;2L</v>
      </c>
    </row>
    <row r="2249" spans="1:22" x14ac:dyDescent="0.35">
      <c r="A2249">
        <v>2248</v>
      </c>
      <c r="B2249">
        <v>5</v>
      </c>
      <c r="C2249" t="s">
        <v>22</v>
      </c>
      <c r="D2249" t="s">
        <v>20</v>
      </c>
      <c r="E2249">
        <v>1000000</v>
      </c>
      <c r="F2249" t="str">
        <f t="shared" si="140"/>
        <v>10-15 Lakh</v>
      </c>
      <c r="G2249">
        <v>2300000</v>
      </c>
      <c r="H2249">
        <v>16</v>
      </c>
      <c r="I2249">
        <v>423</v>
      </c>
      <c r="J2249" s="1">
        <v>1700000</v>
      </c>
      <c r="K2249" s="1">
        <v>700000</v>
      </c>
      <c r="L2249" s="1">
        <v>2900000</v>
      </c>
      <c r="M2249" s="1">
        <v>1400000</v>
      </c>
      <c r="N2249" s="1" t="s">
        <v>24</v>
      </c>
      <c r="O2249" s="1">
        <f>Cleaned_Data[[#This Row],[ loan_amount]]-Cleaned_Data[[#This Row],[ bank_asset_value]]</f>
        <v>900000</v>
      </c>
      <c r="P2249" s="1">
        <f>Cleaned_Data[[#This Row],[ loan_amount]]</f>
        <v>2300000</v>
      </c>
      <c r="Q2249" s="1" t="str">
        <f t="shared" si="141"/>
        <v>300–499</v>
      </c>
      <c r="R2249" s="1">
        <f>Cleaned_Data[[#This Row],[ residential_assets_value]]+Cleaned_Data[[#This Row],[ commercial_assets_value]]+Cleaned_Data[[#This Row],[ luxury_assets_value]]</f>
        <v>5300000</v>
      </c>
      <c r="S2249" s="1">
        <f>Cleaned_Data[[#This Row],[ income_annum]]+Cleaned_Data[[#This Row],[ residential_assets_value]]+Cleaned_Data[[#This Row],[ commercial_assets_value]]+Cleaned_Data[[#This Row],[ luxury_assets_value]]</f>
        <v>6300000</v>
      </c>
      <c r="T2249" s="1" t="str">
        <f t="shared" si="142"/>
        <v>&lt;1 Cr</v>
      </c>
      <c r="U2249" s="12">
        <f t="shared" si="143"/>
        <v>143750</v>
      </c>
      <c r="V2249" s="1" t="str">
        <f>IF(Cleaned_Data[[#This Row],[EMI_Estimate]]&lt;50000, "50K", IF(Cleaned_Data[[#This Row],[EMI_Estimate]]&lt;100000, "50K-1L", IF(Cleaned_Data[[#This Row],[EMI_Estimate]]&lt;150000, "1L-1.5L", IF(Cleaned_Data[[#This Row],[EMI_Estimate]]&lt;200000,"1.5-2L", "&gt;2L"))))</f>
        <v>1L-1.5L</v>
      </c>
    </row>
    <row r="2250" spans="1:22" x14ac:dyDescent="0.35">
      <c r="A2250">
        <v>2249</v>
      </c>
      <c r="B2250">
        <v>5</v>
      </c>
      <c r="C2250" t="s">
        <v>19</v>
      </c>
      <c r="D2250" t="s">
        <v>23</v>
      </c>
      <c r="E2250">
        <v>6200000</v>
      </c>
      <c r="F2250" t="str">
        <f t="shared" si="140"/>
        <v>&gt;20 Lakh</v>
      </c>
      <c r="G2250">
        <v>12800000</v>
      </c>
      <c r="H2250">
        <v>2</v>
      </c>
      <c r="I2250">
        <v>539</v>
      </c>
      <c r="J2250" s="1">
        <v>5600000</v>
      </c>
      <c r="K2250" s="1">
        <v>9800000</v>
      </c>
      <c r="L2250" s="1">
        <v>22300000</v>
      </c>
      <c r="M2250" s="1">
        <v>4800000</v>
      </c>
      <c r="N2250" s="1" t="s">
        <v>24</v>
      </c>
      <c r="O2250" s="1">
        <f>Cleaned_Data[[#This Row],[ loan_amount]]-Cleaned_Data[[#This Row],[ bank_asset_value]]</f>
        <v>8000000</v>
      </c>
      <c r="P2250" s="1">
        <f>Cleaned_Data[[#This Row],[ loan_amount]]</f>
        <v>12800000</v>
      </c>
      <c r="Q2250" s="1" t="str">
        <f t="shared" si="141"/>
        <v>500–599</v>
      </c>
      <c r="R2250" s="1">
        <f>Cleaned_Data[[#This Row],[ residential_assets_value]]+Cleaned_Data[[#This Row],[ commercial_assets_value]]+Cleaned_Data[[#This Row],[ luxury_assets_value]]</f>
        <v>37700000</v>
      </c>
      <c r="S2250" s="1">
        <f>Cleaned_Data[[#This Row],[ income_annum]]+Cleaned_Data[[#This Row],[ residential_assets_value]]+Cleaned_Data[[#This Row],[ commercial_assets_value]]+Cleaned_Data[[#This Row],[ luxury_assets_value]]</f>
        <v>43900000</v>
      </c>
      <c r="T2250" s="1" t="str">
        <f t="shared" si="142"/>
        <v>&gt;4 Cr</v>
      </c>
      <c r="U2250" s="12">
        <f t="shared" si="143"/>
        <v>6400000</v>
      </c>
      <c r="V2250" s="1" t="str">
        <f>IF(Cleaned_Data[[#This Row],[EMI_Estimate]]&lt;50000, "50K", IF(Cleaned_Data[[#This Row],[EMI_Estimate]]&lt;100000, "50K-1L", IF(Cleaned_Data[[#This Row],[EMI_Estimate]]&lt;150000, "1L-1.5L", IF(Cleaned_Data[[#This Row],[EMI_Estimate]]&lt;200000,"1.5-2L", "&gt;2L"))))</f>
        <v>&gt;2L</v>
      </c>
    </row>
    <row r="2251" spans="1:22" x14ac:dyDescent="0.35">
      <c r="A2251">
        <v>2250</v>
      </c>
      <c r="B2251">
        <v>1</v>
      </c>
      <c r="C2251" t="s">
        <v>19</v>
      </c>
      <c r="D2251" t="s">
        <v>20</v>
      </c>
      <c r="E2251">
        <v>7000000</v>
      </c>
      <c r="F2251" t="str">
        <f t="shared" si="140"/>
        <v>&gt;20 Lakh</v>
      </c>
      <c r="G2251">
        <v>21000000</v>
      </c>
      <c r="H2251">
        <v>20</v>
      </c>
      <c r="I2251">
        <v>554</v>
      </c>
      <c r="J2251" s="1">
        <v>16900000</v>
      </c>
      <c r="K2251" s="1">
        <v>6600000</v>
      </c>
      <c r="L2251" s="1">
        <v>14600000</v>
      </c>
      <c r="M2251" s="1">
        <v>5600000</v>
      </c>
      <c r="N2251" s="1" t="s">
        <v>21</v>
      </c>
      <c r="O2251" s="1">
        <f>Cleaned_Data[[#This Row],[ loan_amount]]-Cleaned_Data[[#This Row],[ bank_asset_value]]</f>
        <v>15400000</v>
      </c>
      <c r="P2251" s="1">
        <f>Cleaned_Data[[#This Row],[ loan_amount]]</f>
        <v>21000000</v>
      </c>
      <c r="Q2251" s="1" t="str">
        <f t="shared" si="141"/>
        <v>500–599</v>
      </c>
      <c r="R2251" s="1">
        <f>Cleaned_Data[[#This Row],[ residential_assets_value]]+Cleaned_Data[[#This Row],[ commercial_assets_value]]+Cleaned_Data[[#This Row],[ luxury_assets_value]]</f>
        <v>38100000</v>
      </c>
      <c r="S2251" s="1">
        <f>Cleaned_Data[[#This Row],[ income_annum]]+Cleaned_Data[[#This Row],[ residential_assets_value]]+Cleaned_Data[[#This Row],[ commercial_assets_value]]+Cleaned_Data[[#This Row],[ luxury_assets_value]]</f>
        <v>45100000</v>
      </c>
      <c r="T2251" s="1" t="str">
        <f t="shared" si="142"/>
        <v>&gt;4 Cr</v>
      </c>
      <c r="U2251" s="12">
        <f t="shared" si="143"/>
        <v>1050000</v>
      </c>
      <c r="V2251" s="1" t="str">
        <f>IF(Cleaned_Data[[#This Row],[EMI_Estimate]]&lt;50000, "50K", IF(Cleaned_Data[[#This Row],[EMI_Estimate]]&lt;100000, "50K-1L", IF(Cleaned_Data[[#This Row],[EMI_Estimate]]&lt;150000, "1L-1.5L", IF(Cleaned_Data[[#This Row],[EMI_Estimate]]&lt;200000,"1.5-2L", "&gt;2L"))))</f>
        <v>&gt;2L</v>
      </c>
    </row>
    <row r="2252" spans="1:22" x14ac:dyDescent="0.35">
      <c r="A2252">
        <v>2251</v>
      </c>
      <c r="B2252">
        <v>2</v>
      </c>
      <c r="C2252" t="s">
        <v>19</v>
      </c>
      <c r="D2252" t="s">
        <v>23</v>
      </c>
      <c r="E2252">
        <v>7000000</v>
      </c>
      <c r="F2252" t="str">
        <f t="shared" si="140"/>
        <v>&gt;20 Lakh</v>
      </c>
      <c r="G2252">
        <v>19000000</v>
      </c>
      <c r="H2252">
        <v>6</v>
      </c>
      <c r="I2252">
        <v>523</v>
      </c>
      <c r="J2252" s="1">
        <v>5300000</v>
      </c>
      <c r="K2252" s="1">
        <v>9300000</v>
      </c>
      <c r="L2252" s="1">
        <v>25800000</v>
      </c>
      <c r="M2252" s="1">
        <v>9500000</v>
      </c>
      <c r="N2252" s="1" t="s">
        <v>24</v>
      </c>
      <c r="O2252" s="1">
        <f>Cleaned_Data[[#This Row],[ loan_amount]]-Cleaned_Data[[#This Row],[ bank_asset_value]]</f>
        <v>9500000</v>
      </c>
      <c r="P2252" s="1">
        <f>Cleaned_Data[[#This Row],[ loan_amount]]</f>
        <v>19000000</v>
      </c>
      <c r="Q2252" s="1" t="str">
        <f t="shared" si="141"/>
        <v>500–599</v>
      </c>
      <c r="R2252" s="1">
        <f>Cleaned_Data[[#This Row],[ residential_assets_value]]+Cleaned_Data[[#This Row],[ commercial_assets_value]]+Cleaned_Data[[#This Row],[ luxury_assets_value]]</f>
        <v>40400000</v>
      </c>
      <c r="S2252" s="1">
        <f>Cleaned_Data[[#This Row],[ income_annum]]+Cleaned_Data[[#This Row],[ residential_assets_value]]+Cleaned_Data[[#This Row],[ commercial_assets_value]]+Cleaned_Data[[#This Row],[ luxury_assets_value]]</f>
        <v>47400000</v>
      </c>
      <c r="T2252" s="1" t="str">
        <f t="shared" si="142"/>
        <v>&gt;4 Cr</v>
      </c>
      <c r="U2252" s="12">
        <f t="shared" si="143"/>
        <v>3166667</v>
      </c>
      <c r="V2252" s="1" t="str">
        <f>IF(Cleaned_Data[[#This Row],[EMI_Estimate]]&lt;50000, "50K", IF(Cleaned_Data[[#This Row],[EMI_Estimate]]&lt;100000, "50K-1L", IF(Cleaned_Data[[#This Row],[EMI_Estimate]]&lt;150000, "1L-1.5L", IF(Cleaned_Data[[#This Row],[EMI_Estimate]]&lt;200000,"1.5-2L", "&gt;2L"))))</f>
        <v>&gt;2L</v>
      </c>
    </row>
    <row r="2253" spans="1:22" x14ac:dyDescent="0.35">
      <c r="A2253">
        <v>2252</v>
      </c>
      <c r="B2253">
        <v>1</v>
      </c>
      <c r="C2253" t="s">
        <v>22</v>
      </c>
      <c r="D2253" t="s">
        <v>23</v>
      </c>
      <c r="E2253">
        <v>5300000</v>
      </c>
      <c r="F2253" t="str">
        <f t="shared" si="140"/>
        <v>&gt;20 Lakh</v>
      </c>
      <c r="G2253">
        <v>12000000</v>
      </c>
      <c r="H2253">
        <v>10</v>
      </c>
      <c r="I2253">
        <v>852</v>
      </c>
      <c r="J2253" s="1">
        <v>400000</v>
      </c>
      <c r="K2253" s="1">
        <v>10400000</v>
      </c>
      <c r="L2253" s="1">
        <v>18900000</v>
      </c>
      <c r="M2253" s="1">
        <v>5000000</v>
      </c>
      <c r="N2253" s="1" t="s">
        <v>21</v>
      </c>
      <c r="O2253" s="1">
        <f>Cleaned_Data[[#This Row],[ loan_amount]]-Cleaned_Data[[#This Row],[ bank_asset_value]]</f>
        <v>7000000</v>
      </c>
      <c r="P2253" s="1">
        <f>Cleaned_Data[[#This Row],[ loan_amount]]</f>
        <v>12000000</v>
      </c>
      <c r="Q2253" s="1" t="str">
        <f t="shared" si="141"/>
        <v>800+</v>
      </c>
      <c r="R2253" s="1">
        <f>Cleaned_Data[[#This Row],[ residential_assets_value]]+Cleaned_Data[[#This Row],[ commercial_assets_value]]+Cleaned_Data[[#This Row],[ luxury_assets_value]]</f>
        <v>29700000</v>
      </c>
      <c r="S2253" s="1">
        <f>Cleaned_Data[[#This Row],[ income_annum]]+Cleaned_Data[[#This Row],[ residential_assets_value]]+Cleaned_Data[[#This Row],[ commercial_assets_value]]+Cleaned_Data[[#This Row],[ luxury_assets_value]]</f>
        <v>35000000</v>
      </c>
      <c r="T2253" s="1" t="str">
        <f t="shared" si="142"/>
        <v>3–4 Cr</v>
      </c>
      <c r="U2253" s="12">
        <f t="shared" si="143"/>
        <v>1200000</v>
      </c>
      <c r="V2253" s="1" t="str">
        <f>IF(Cleaned_Data[[#This Row],[EMI_Estimate]]&lt;50000, "50K", IF(Cleaned_Data[[#This Row],[EMI_Estimate]]&lt;100000, "50K-1L", IF(Cleaned_Data[[#This Row],[EMI_Estimate]]&lt;150000, "1L-1.5L", IF(Cleaned_Data[[#This Row],[EMI_Estimate]]&lt;200000,"1.5-2L", "&gt;2L"))))</f>
        <v>&gt;2L</v>
      </c>
    </row>
    <row r="2254" spans="1:22" x14ac:dyDescent="0.35">
      <c r="A2254">
        <v>2253</v>
      </c>
      <c r="B2254">
        <v>0</v>
      </c>
      <c r="C2254" t="s">
        <v>22</v>
      </c>
      <c r="D2254" t="s">
        <v>23</v>
      </c>
      <c r="E2254">
        <v>1800000</v>
      </c>
      <c r="F2254" t="str">
        <f t="shared" si="140"/>
        <v>15-20 Lakh</v>
      </c>
      <c r="G2254">
        <v>3700000</v>
      </c>
      <c r="H2254">
        <v>2</v>
      </c>
      <c r="I2254">
        <v>505</v>
      </c>
      <c r="J2254" s="1">
        <v>3900000</v>
      </c>
      <c r="K2254" s="1">
        <v>2400000</v>
      </c>
      <c r="L2254" s="1">
        <v>4500000</v>
      </c>
      <c r="M2254" s="1">
        <v>1400000</v>
      </c>
      <c r="N2254" s="1" t="s">
        <v>24</v>
      </c>
      <c r="O2254" s="1">
        <f>Cleaned_Data[[#This Row],[ loan_amount]]-Cleaned_Data[[#This Row],[ bank_asset_value]]</f>
        <v>2300000</v>
      </c>
      <c r="P2254" s="1">
        <f>Cleaned_Data[[#This Row],[ loan_amount]]</f>
        <v>3700000</v>
      </c>
      <c r="Q2254" s="1" t="str">
        <f t="shared" si="141"/>
        <v>500–599</v>
      </c>
      <c r="R2254" s="1">
        <f>Cleaned_Data[[#This Row],[ residential_assets_value]]+Cleaned_Data[[#This Row],[ commercial_assets_value]]+Cleaned_Data[[#This Row],[ luxury_assets_value]]</f>
        <v>10800000</v>
      </c>
      <c r="S2254" s="1">
        <f>Cleaned_Data[[#This Row],[ income_annum]]+Cleaned_Data[[#This Row],[ residential_assets_value]]+Cleaned_Data[[#This Row],[ commercial_assets_value]]+Cleaned_Data[[#This Row],[ luxury_assets_value]]</f>
        <v>12600000</v>
      </c>
      <c r="T2254" s="1" t="str">
        <f t="shared" si="142"/>
        <v>1–2 Cr</v>
      </c>
      <c r="U2254" s="12">
        <f t="shared" si="143"/>
        <v>1850000</v>
      </c>
      <c r="V2254" s="1" t="str">
        <f>IF(Cleaned_Data[[#This Row],[EMI_Estimate]]&lt;50000, "50K", IF(Cleaned_Data[[#This Row],[EMI_Estimate]]&lt;100000, "50K-1L", IF(Cleaned_Data[[#This Row],[EMI_Estimate]]&lt;150000, "1L-1.5L", IF(Cleaned_Data[[#This Row],[EMI_Estimate]]&lt;200000,"1.5-2L", "&gt;2L"))))</f>
        <v>&gt;2L</v>
      </c>
    </row>
    <row r="2255" spans="1:22" x14ac:dyDescent="0.35">
      <c r="A2255">
        <v>2254</v>
      </c>
      <c r="B2255">
        <v>0</v>
      </c>
      <c r="C2255" t="s">
        <v>19</v>
      </c>
      <c r="D2255" t="s">
        <v>23</v>
      </c>
      <c r="E2255">
        <v>2300000</v>
      </c>
      <c r="F2255" t="str">
        <f t="shared" si="140"/>
        <v>&gt;20 Lakh</v>
      </c>
      <c r="G2255">
        <v>7900000</v>
      </c>
      <c r="H2255">
        <v>10</v>
      </c>
      <c r="I2255">
        <v>430</v>
      </c>
      <c r="J2255" s="1">
        <v>6600000</v>
      </c>
      <c r="K2255" s="1">
        <v>2800000</v>
      </c>
      <c r="L2255" s="1">
        <v>8100000</v>
      </c>
      <c r="M2255" s="1">
        <v>1900000</v>
      </c>
      <c r="N2255" s="1" t="s">
        <v>24</v>
      </c>
      <c r="O2255" s="1">
        <f>Cleaned_Data[[#This Row],[ loan_amount]]-Cleaned_Data[[#This Row],[ bank_asset_value]]</f>
        <v>6000000</v>
      </c>
      <c r="P2255" s="1">
        <f>Cleaned_Data[[#This Row],[ loan_amount]]</f>
        <v>7900000</v>
      </c>
      <c r="Q2255" s="1" t="str">
        <f t="shared" si="141"/>
        <v>300–499</v>
      </c>
      <c r="R2255" s="1">
        <f>Cleaned_Data[[#This Row],[ residential_assets_value]]+Cleaned_Data[[#This Row],[ commercial_assets_value]]+Cleaned_Data[[#This Row],[ luxury_assets_value]]</f>
        <v>17500000</v>
      </c>
      <c r="S2255" s="1">
        <f>Cleaned_Data[[#This Row],[ income_annum]]+Cleaned_Data[[#This Row],[ residential_assets_value]]+Cleaned_Data[[#This Row],[ commercial_assets_value]]+Cleaned_Data[[#This Row],[ luxury_assets_value]]</f>
        <v>19800000</v>
      </c>
      <c r="T2255" s="1" t="str">
        <f t="shared" si="142"/>
        <v>1–2 Cr</v>
      </c>
      <c r="U2255" s="12">
        <f t="shared" si="143"/>
        <v>790000</v>
      </c>
      <c r="V2255" s="1" t="str">
        <f>IF(Cleaned_Data[[#This Row],[EMI_Estimate]]&lt;50000, "50K", IF(Cleaned_Data[[#This Row],[EMI_Estimate]]&lt;100000, "50K-1L", IF(Cleaned_Data[[#This Row],[EMI_Estimate]]&lt;150000, "1L-1.5L", IF(Cleaned_Data[[#This Row],[EMI_Estimate]]&lt;200000,"1.5-2L", "&gt;2L"))))</f>
        <v>&gt;2L</v>
      </c>
    </row>
    <row r="2256" spans="1:22" x14ac:dyDescent="0.35">
      <c r="A2256">
        <v>2255</v>
      </c>
      <c r="B2256">
        <v>2</v>
      </c>
      <c r="C2256" t="s">
        <v>19</v>
      </c>
      <c r="D2256" t="s">
        <v>20</v>
      </c>
      <c r="E2256">
        <v>4000000</v>
      </c>
      <c r="F2256" t="str">
        <f t="shared" si="140"/>
        <v>&gt;20 Lakh</v>
      </c>
      <c r="G2256">
        <v>9200000</v>
      </c>
      <c r="H2256">
        <v>16</v>
      </c>
      <c r="I2256">
        <v>784</v>
      </c>
      <c r="J2256" s="1">
        <v>3200000</v>
      </c>
      <c r="K2256" s="1">
        <v>600000</v>
      </c>
      <c r="L2256" s="1">
        <v>13000000</v>
      </c>
      <c r="M2256" s="1">
        <v>4900000</v>
      </c>
      <c r="N2256" s="1" t="s">
        <v>21</v>
      </c>
      <c r="O2256" s="1">
        <f>Cleaned_Data[[#This Row],[ loan_amount]]-Cleaned_Data[[#This Row],[ bank_asset_value]]</f>
        <v>4300000</v>
      </c>
      <c r="P2256" s="1">
        <f>Cleaned_Data[[#This Row],[ loan_amount]]</f>
        <v>9200000</v>
      </c>
      <c r="Q2256" s="1" t="str">
        <f t="shared" si="141"/>
        <v>700–799</v>
      </c>
      <c r="R2256" s="1">
        <f>Cleaned_Data[[#This Row],[ residential_assets_value]]+Cleaned_Data[[#This Row],[ commercial_assets_value]]+Cleaned_Data[[#This Row],[ luxury_assets_value]]</f>
        <v>16800000</v>
      </c>
      <c r="S2256" s="1">
        <f>Cleaned_Data[[#This Row],[ income_annum]]+Cleaned_Data[[#This Row],[ residential_assets_value]]+Cleaned_Data[[#This Row],[ commercial_assets_value]]+Cleaned_Data[[#This Row],[ luxury_assets_value]]</f>
        <v>20800000</v>
      </c>
      <c r="T2256" s="1" t="str">
        <f t="shared" si="142"/>
        <v>2–3 Cr</v>
      </c>
      <c r="U2256" s="12">
        <f t="shared" si="143"/>
        <v>575000</v>
      </c>
      <c r="V2256" s="1" t="str">
        <f>IF(Cleaned_Data[[#This Row],[EMI_Estimate]]&lt;50000, "50K", IF(Cleaned_Data[[#This Row],[EMI_Estimate]]&lt;100000, "50K-1L", IF(Cleaned_Data[[#This Row],[EMI_Estimate]]&lt;150000, "1L-1.5L", IF(Cleaned_Data[[#This Row],[EMI_Estimate]]&lt;200000,"1.5-2L", "&gt;2L"))))</f>
        <v>&gt;2L</v>
      </c>
    </row>
    <row r="2257" spans="1:22" x14ac:dyDescent="0.35">
      <c r="A2257">
        <v>2256</v>
      </c>
      <c r="B2257">
        <v>1</v>
      </c>
      <c r="C2257" t="s">
        <v>22</v>
      </c>
      <c r="D2257" t="s">
        <v>20</v>
      </c>
      <c r="E2257">
        <v>8900000</v>
      </c>
      <c r="F2257" t="str">
        <f t="shared" si="140"/>
        <v>&gt;20 Lakh</v>
      </c>
      <c r="G2257">
        <v>24000000</v>
      </c>
      <c r="H2257">
        <v>6</v>
      </c>
      <c r="I2257">
        <v>380</v>
      </c>
      <c r="J2257" s="1">
        <v>16500000</v>
      </c>
      <c r="K2257" s="1">
        <v>7400000</v>
      </c>
      <c r="L2257" s="1">
        <v>27700000</v>
      </c>
      <c r="M2257" s="1">
        <v>7500000</v>
      </c>
      <c r="N2257" s="1" t="s">
        <v>24</v>
      </c>
      <c r="O2257" s="1">
        <f>Cleaned_Data[[#This Row],[ loan_amount]]-Cleaned_Data[[#This Row],[ bank_asset_value]]</f>
        <v>16500000</v>
      </c>
      <c r="P2257" s="1">
        <f>Cleaned_Data[[#This Row],[ loan_amount]]</f>
        <v>24000000</v>
      </c>
      <c r="Q2257" s="1" t="str">
        <f t="shared" si="141"/>
        <v>300–499</v>
      </c>
      <c r="R2257" s="1">
        <f>Cleaned_Data[[#This Row],[ residential_assets_value]]+Cleaned_Data[[#This Row],[ commercial_assets_value]]+Cleaned_Data[[#This Row],[ luxury_assets_value]]</f>
        <v>51600000</v>
      </c>
      <c r="S2257" s="1">
        <f>Cleaned_Data[[#This Row],[ income_annum]]+Cleaned_Data[[#This Row],[ residential_assets_value]]+Cleaned_Data[[#This Row],[ commercial_assets_value]]+Cleaned_Data[[#This Row],[ luxury_assets_value]]</f>
        <v>60500000</v>
      </c>
      <c r="T2257" s="1" t="str">
        <f t="shared" si="142"/>
        <v>&gt;4 Cr</v>
      </c>
      <c r="U2257" s="12">
        <f t="shared" si="143"/>
        <v>4000000</v>
      </c>
      <c r="V2257" s="1" t="str">
        <f>IF(Cleaned_Data[[#This Row],[EMI_Estimate]]&lt;50000, "50K", IF(Cleaned_Data[[#This Row],[EMI_Estimate]]&lt;100000, "50K-1L", IF(Cleaned_Data[[#This Row],[EMI_Estimate]]&lt;150000, "1L-1.5L", IF(Cleaned_Data[[#This Row],[EMI_Estimate]]&lt;200000,"1.5-2L", "&gt;2L"))))</f>
        <v>&gt;2L</v>
      </c>
    </row>
    <row r="2258" spans="1:22" x14ac:dyDescent="0.35">
      <c r="A2258">
        <v>2257</v>
      </c>
      <c r="B2258">
        <v>3</v>
      </c>
      <c r="C2258" t="s">
        <v>19</v>
      </c>
      <c r="D2258" t="s">
        <v>20</v>
      </c>
      <c r="E2258">
        <v>8000000</v>
      </c>
      <c r="F2258" t="str">
        <f t="shared" si="140"/>
        <v>&gt;20 Lakh</v>
      </c>
      <c r="G2258">
        <v>18600000</v>
      </c>
      <c r="H2258">
        <v>20</v>
      </c>
      <c r="I2258">
        <v>565</v>
      </c>
      <c r="J2258" s="1">
        <v>1600000</v>
      </c>
      <c r="K2258" s="1">
        <v>8600000</v>
      </c>
      <c r="L2258" s="1">
        <v>22500000</v>
      </c>
      <c r="M2258" s="1">
        <v>9400000</v>
      </c>
      <c r="N2258" s="1" t="s">
        <v>21</v>
      </c>
      <c r="O2258" s="1">
        <f>Cleaned_Data[[#This Row],[ loan_amount]]-Cleaned_Data[[#This Row],[ bank_asset_value]]</f>
        <v>9200000</v>
      </c>
      <c r="P2258" s="1">
        <f>Cleaned_Data[[#This Row],[ loan_amount]]</f>
        <v>18600000</v>
      </c>
      <c r="Q2258" s="1" t="str">
        <f t="shared" si="141"/>
        <v>500–599</v>
      </c>
      <c r="R2258" s="1">
        <f>Cleaned_Data[[#This Row],[ residential_assets_value]]+Cleaned_Data[[#This Row],[ commercial_assets_value]]+Cleaned_Data[[#This Row],[ luxury_assets_value]]</f>
        <v>32700000</v>
      </c>
      <c r="S2258" s="1">
        <f>Cleaned_Data[[#This Row],[ income_annum]]+Cleaned_Data[[#This Row],[ residential_assets_value]]+Cleaned_Data[[#This Row],[ commercial_assets_value]]+Cleaned_Data[[#This Row],[ luxury_assets_value]]</f>
        <v>40700000</v>
      </c>
      <c r="T2258" s="1" t="str">
        <f t="shared" si="142"/>
        <v>&gt;4 Cr</v>
      </c>
      <c r="U2258" s="12">
        <f t="shared" si="143"/>
        <v>930000</v>
      </c>
      <c r="V2258" s="1" t="str">
        <f>IF(Cleaned_Data[[#This Row],[EMI_Estimate]]&lt;50000, "50K", IF(Cleaned_Data[[#This Row],[EMI_Estimate]]&lt;100000, "50K-1L", IF(Cleaned_Data[[#This Row],[EMI_Estimate]]&lt;150000, "1L-1.5L", IF(Cleaned_Data[[#This Row],[EMI_Estimate]]&lt;200000,"1.5-2L", "&gt;2L"))))</f>
        <v>&gt;2L</v>
      </c>
    </row>
    <row r="2259" spans="1:22" x14ac:dyDescent="0.35">
      <c r="A2259">
        <v>2258</v>
      </c>
      <c r="B2259">
        <v>4</v>
      </c>
      <c r="C2259" t="s">
        <v>19</v>
      </c>
      <c r="D2259" t="s">
        <v>23</v>
      </c>
      <c r="E2259">
        <v>7900000</v>
      </c>
      <c r="F2259" t="str">
        <f t="shared" si="140"/>
        <v>&gt;20 Lakh</v>
      </c>
      <c r="G2259">
        <v>26900000</v>
      </c>
      <c r="H2259">
        <v>14</v>
      </c>
      <c r="I2259">
        <v>446</v>
      </c>
      <c r="J2259" s="1">
        <v>17900000</v>
      </c>
      <c r="K2259" s="1">
        <v>7300000</v>
      </c>
      <c r="L2259" s="1">
        <v>16500000</v>
      </c>
      <c r="M2259" s="1">
        <v>8200000</v>
      </c>
      <c r="N2259" s="1" t="s">
        <v>24</v>
      </c>
      <c r="O2259" s="1">
        <f>Cleaned_Data[[#This Row],[ loan_amount]]-Cleaned_Data[[#This Row],[ bank_asset_value]]</f>
        <v>18700000</v>
      </c>
      <c r="P2259" s="1">
        <f>Cleaned_Data[[#This Row],[ loan_amount]]</f>
        <v>26900000</v>
      </c>
      <c r="Q2259" s="1" t="str">
        <f t="shared" si="141"/>
        <v>300–499</v>
      </c>
      <c r="R2259" s="1">
        <f>Cleaned_Data[[#This Row],[ residential_assets_value]]+Cleaned_Data[[#This Row],[ commercial_assets_value]]+Cleaned_Data[[#This Row],[ luxury_assets_value]]</f>
        <v>41700000</v>
      </c>
      <c r="S2259" s="1">
        <f>Cleaned_Data[[#This Row],[ income_annum]]+Cleaned_Data[[#This Row],[ residential_assets_value]]+Cleaned_Data[[#This Row],[ commercial_assets_value]]+Cleaned_Data[[#This Row],[ luxury_assets_value]]</f>
        <v>49600000</v>
      </c>
      <c r="T2259" s="1" t="str">
        <f t="shared" si="142"/>
        <v>&gt;4 Cr</v>
      </c>
      <c r="U2259" s="12">
        <f t="shared" si="143"/>
        <v>1921429</v>
      </c>
      <c r="V2259" s="1" t="str">
        <f>IF(Cleaned_Data[[#This Row],[EMI_Estimate]]&lt;50000, "50K", IF(Cleaned_Data[[#This Row],[EMI_Estimate]]&lt;100000, "50K-1L", IF(Cleaned_Data[[#This Row],[EMI_Estimate]]&lt;150000, "1L-1.5L", IF(Cleaned_Data[[#This Row],[EMI_Estimate]]&lt;200000,"1.5-2L", "&gt;2L"))))</f>
        <v>&gt;2L</v>
      </c>
    </row>
    <row r="2260" spans="1:22" x14ac:dyDescent="0.35">
      <c r="A2260">
        <v>2259</v>
      </c>
      <c r="B2260">
        <v>5</v>
      </c>
      <c r="C2260" t="s">
        <v>19</v>
      </c>
      <c r="D2260" t="s">
        <v>23</v>
      </c>
      <c r="E2260">
        <v>6700000</v>
      </c>
      <c r="F2260" t="str">
        <f t="shared" si="140"/>
        <v>&gt;20 Lakh</v>
      </c>
      <c r="G2260">
        <v>20200000</v>
      </c>
      <c r="H2260">
        <v>8</v>
      </c>
      <c r="I2260">
        <v>406</v>
      </c>
      <c r="J2260" s="1">
        <v>6900000</v>
      </c>
      <c r="K2260" s="1">
        <v>4900000</v>
      </c>
      <c r="L2260" s="1">
        <v>15300000</v>
      </c>
      <c r="M2260" s="1">
        <v>7100000</v>
      </c>
      <c r="N2260" s="1" t="s">
        <v>24</v>
      </c>
      <c r="O2260" s="1">
        <f>Cleaned_Data[[#This Row],[ loan_amount]]-Cleaned_Data[[#This Row],[ bank_asset_value]]</f>
        <v>13100000</v>
      </c>
      <c r="P2260" s="1">
        <f>Cleaned_Data[[#This Row],[ loan_amount]]</f>
        <v>20200000</v>
      </c>
      <c r="Q2260" s="1" t="str">
        <f t="shared" si="141"/>
        <v>300–499</v>
      </c>
      <c r="R2260" s="1">
        <f>Cleaned_Data[[#This Row],[ residential_assets_value]]+Cleaned_Data[[#This Row],[ commercial_assets_value]]+Cleaned_Data[[#This Row],[ luxury_assets_value]]</f>
        <v>27100000</v>
      </c>
      <c r="S2260" s="1">
        <f>Cleaned_Data[[#This Row],[ income_annum]]+Cleaned_Data[[#This Row],[ residential_assets_value]]+Cleaned_Data[[#This Row],[ commercial_assets_value]]+Cleaned_Data[[#This Row],[ luxury_assets_value]]</f>
        <v>33800000</v>
      </c>
      <c r="T2260" s="1" t="str">
        <f t="shared" si="142"/>
        <v>3–4 Cr</v>
      </c>
      <c r="U2260" s="12">
        <f t="shared" si="143"/>
        <v>2525000</v>
      </c>
      <c r="V2260" s="1" t="str">
        <f>IF(Cleaned_Data[[#This Row],[EMI_Estimate]]&lt;50000, "50K", IF(Cleaned_Data[[#This Row],[EMI_Estimate]]&lt;100000, "50K-1L", IF(Cleaned_Data[[#This Row],[EMI_Estimate]]&lt;150000, "1L-1.5L", IF(Cleaned_Data[[#This Row],[EMI_Estimate]]&lt;200000,"1.5-2L", "&gt;2L"))))</f>
        <v>&gt;2L</v>
      </c>
    </row>
    <row r="2261" spans="1:22" x14ac:dyDescent="0.35">
      <c r="A2261">
        <v>2260</v>
      </c>
      <c r="B2261">
        <v>4</v>
      </c>
      <c r="C2261" t="s">
        <v>22</v>
      </c>
      <c r="D2261" t="s">
        <v>20</v>
      </c>
      <c r="E2261">
        <v>2400000</v>
      </c>
      <c r="F2261" t="str">
        <f t="shared" si="140"/>
        <v>&gt;20 Lakh</v>
      </c>
      <c r="G2261">
        <v>6000000</v>
      </c>
      <c r="H2261">
        <v>6</v>
      </c>
      <c r="I2261">
        <v>712</v>
      </c>
      <c r="J2261" s="1">
        <v>6800000</v>
      </c>
      <c r="K2261" s="1">
        <v>2200000</v>
      </c>
      <c r="L2261" s="1">
        <v>6000000</v>
      </c>
      <c r="M2261" s="1">
        <v>1200000</v>
      </c>
      <c r="N2261" s="1" t="s">
        <v>21</v>
      </c>
      <c r="O2261" s="1">
        <f>Cleaned_Data[[#This Row],[ loan_amount]]-Cleaned_Data[[#This Row],[ bank_asset_value]]</f>
        <v>4800000</v>
      </c>
      <c r="P2261" s="1">
        <f>Cleaned_Data[[#This Row],[ loan_amount]]</f>
        <v>6000000</v>
      </c>
      <c r="Q2261" s="1" t="str">
        <f t="shared" si="141"/>
        <v>700–799</v>
      </c>
      <c r="R2261" s="1">
        <f>Cleaned_Data[[#This Row],[ residential_assets_value]]+Cleaned_Data[[#This Row],[ commercial_assets_value]]+Cleaned_Data[[#This Row],[ luxury_assets_value]]</f>
        <v>15000000</v>
      </c>
      <c r="S2261" s="1">
        <f>Cleaned_Data[[#This Row],[ income_annum]]+Cleaned_Data[[#This Row],[ residential_assets_value]]+Cleaned_Data[[#This Row],[ commercial_assets_value]]+Cleaned_Data[[#This Row],[ luxury_assets_value]]</f>
        <v>17400000</v>
      </c>
      <c r="T2261" s="1" t="str">
        <f t="shared" si="142"/>
        <v>1–2 Cr</v>
      </c>
      <c r="U2261" s="12">
        <f t="shared" si="143"/>
        <v>1000000</v>
      </c>
      <c r="V2261" s="1" t="str">
        <f>IF(Cleaned_Data[[#This Row],[EMI_Estimate]]&lt;50000, "50K", IF(Cleaned_Data[[#This Row],[EMI_Estimate]]&lt;100000, "50K-1L", IF(Cleaned_Data[[#This Row],[EMI_Estimate]]&lt;150000, "1L-1.5L", IF(Cleaned_Data[[#This Row],[EMI_Estimate]]&lt;200000,"1.5-2L", "&gt;2L"))))</f>
        <v>&gt;2L</v>
      </c>
    </row>
    <row r="2262" spans="1:22" x14ac:dyDescent="0.35">
      <c r="A2262">
        <v>2261</v>
      </c>
      <c r="B2262">
        <v>4</v>
      </c>
      <c r="C2262" t="s">
        <v>22</v>
      </c>
      <c r="D2262" t="s">
        <v>20</v>
      </c>
      <c r="E2262">
        <v>8600000</v>
      </c>
      <c r="F2262" t="str">
        <f t="shared" si="140"/>
        <v>&gt;20 Lakh</v>
      </c>
      <c r="G2262">
        <v>22600000</v>
      </c>
      <c r="H2262">
        <v>14</v>
      </c>
      <c r="I2262">
        <v>729</v>
      </c>
      <c r="J2262" s="1">
        <v>300000</v>
      </c>
      <c r="K2262" s="1">
        <v>16200000</v>
      </c>
      <c r="L2262" s="1">
        <v>20500000</v>
      </c>
      <c r="M2262" s="1">
        <v>11900000</v>
      </c>
      <c r="N2262" s="1" t="s">
        <v>21</v>
      </c>
      <c r="O2262" s="1">
        <f>Cleaned_Data[[#This Row],[ loan_amount]]-Cleaned_Data[[#This Row],[ bank_asset_value]]</f>
        <v>10700000</v>
      </c>
      <c r="P2262" s="1">
        <f>Cleaned_Data[[#This Row],[ loan_amount]]</f>
        <v>22600000</v>
      </c>
      <c r="Q2262" s="1" t="str">
        <f t="shared" si="141"/>
        <v>700–799</v>
      </c>
      <c r="R2262" s="1">
        <f>Cleaned_Data[[#This Row],[ residential_assets_value]]+Cleaned_Data[[#This Row],[ commercial_assets_value]]+Cleaned_Data[[#This Row],[ luxury_assets_value]]</f>
        <v>37000000</v>
      </c>
      <c r="S2262" s="1">
        <f>Cleaned_Data[[#This Row],[ income_annum]]+Cleaned_Data[[#This Row],[ residential_assets_value]]+Cleaned_Data[[#This Row],[ commercial_assets_value]]+Cleaned_Data[[#This Row],[ luxury_assets_value]]</f>
        <v>45600000</v>
      </c>
      <c r="T2262" s="1" t="str">
        <f t="shared" si="142"/>
        <v>&gt;4 Cr</v>
      </c>
      <c r="U2262" s="12">
        <f t="shared" si="143"/>
        <v>1614286</v>
      </c>
      <c r="V2262" s="1" t="str">
        <f>IF(Cleaned_Data[[#This Row],[EMI_Estimate]]&lt;50000, "50K", IF(Cleaned_Data[[#This Row],[EMI_Estimate]]&lt;100000, "50K-1L", IF(Cleaned_Data[[#This Row],[EMI_Estimate]]&lt;150000, "1L-1.5L", IF(Cleaned_Data[[#This Row],[EMI_Estimate]]&lt;200000,"1.5-2L", "&gt;2L"))))</f>
        <v>&gt;2L</v>
      </c>
    </row>
    <row r="2263" spans="1:22" x14ac:dyDescent="0.35">
      <c r="A2263">
        <v>2262</v>
      </c>
      <c r="B2263">
        <v>1</v>
      </c>
      <c r="C2263" t="s">
        <v>22</v>
      </c>
      <c r="D2263" t="s">
        <v>23</v>
      </c>
      <c r="E2263">
        <v>5300000</v>
      </c>
      <c r="F2263" t="str">
        <f t="shared" si="140"/>
        <v>&gt;20 Lakh</v>
      </c>
      <c r="G2263">
        <v>14600000</v>
      </c>
      <c r="H2263">
        <v>20</v>
      </c>
      <c r="I2263">
        <v>508</v>
      </c>
      <c r="J2263" s="1">
        <v>11200000</v>
      </c>
      <c r="K2263" s="1">
        <v>2800000</v>
      </c>
      <c r="L2263" s="1">
        <v>17000000</v>
      </c>
      <c r="M2263" s="1">
        <v>4600000</v>
      </c>
      <c r="N2263" s="1" t="s">
        <v>24</v>
      </c>
      <c r="O2263" s="1">
        <f>Cleaned_Data[[#This Row],[ loan_amount]]-Cleaned_Data[[#This Row],[ bank_asset_value]]</f>
        <v>10000000</v>
      </c>
      <c r="P2263" s="1">
        <f>Cleaned_Data[[#This Row],[ loan_amount]]</f>
        <v>14600000</v>
      </c>
      <c r="Q2263" s="1" t="str">
        <f t="shared" si="141"/>
        <v>500–599</v>
      </c>
      <c r="R2263" s="1">
        <f>Cleaned_Data[[#This Row],[ residential_assets_value]]+Cleaned_Data[[#This Row],[ commercial_assets_value]]+Cleaned_Data[[#This Row],[ luxury_assets_value]]</f>
        <v>31000000</v>
      </c>
      <c r="S2263" s="1">
        <f>Cleaned_Data[[#This Row],[ income_annum]]+Cleaned_Data[[#This Row],[ residential_assets_value]]+Cleaned_Data[[#This Row],[ commercial_assets_value]]+Cleaned_Data[[#This Row],[ luxury_assets_value]]</f>
        <v>36300000</v>
      </c>
      <c r="T2263" s="1" t="str">
        <f t="shared" si="142"/>
        <v>3–4 Cr</v>
      </c>
      <c r="U2263" s="12">
        <f t="shared" si="143"/>
        <v>730000</v>
      </c>
      <c r="V2263" s="1" t="str">
        <f>IF(Cleaned_Data[[#This Row],[EMI_Estimate]]&lt;50000, "50K", IF(Cleaned_Data[[#This Row],[EMI_Estimate]]&lt;100000, "50K-1L", IF(Cleaned_Data[[#This Row],[EMI_Estimate]]&lt;150000, "1L-1.5L", IF(Cleaned_Data[[#This Row],[EMI_Estimate]]&lt;200000,"1.5-2L", "&gt;2L"))))</f>
        <v>&gt;2L</v>
      </c>
    </row>
    <row r="2264" spans="1:22" x14ac:dyDescent="0.35">
      <c r="A2264">
        <v>2263</v>
      </c>
      <c r="B2264">
        <v>0</v>
      </c>
      <c r="C2264" t="s">
        <v>19</v>
      </c>
      <c r="D2264" t="s">
        <v>20</v>
      </c>
      <c r="E2264">
        <v>7400000</v>
      </c>
      <c r="F2264" t="str">
        <f t="shared" si="140"/>
        <v>&gt;20 Lakh</v>
      </c>
      <c r="G2264">
        <v>24900000</v>
      </c>
      <c r="H2264">
        <v>20</v>
      </c>
      <c r="I2264">
        <v>648</v>
      </c>
      <c r="J2264" s="1">
        <v>7100000</v>
      </c>
      <c r="K2264" s="1">
        <v>7900000</v>
      </c>
      <c r="L2264" s="1">
        <v>23300000</v>
      </c>
      <c r="M2264" s="1">
        <v>6200000</v>
      </c>
      <c r="N2264" s="1" t="s">
        <v>21</v>
      </c>
      <c r="O2264" s="1">
        <f>Cleaned_Data[[#This Row],[ loan_amount]]-Cleaned_Data[[#This Row],[ bank_asset_value]]</f>
        <v>18700000</v>
      </c>
      <c r="P2264" s="1">
        <f>Cleaned_Data[[#This Row],[ loan_amount]]</f>
        <v>24900000</v>
      </c>
      <c r="Q2264" s="1" t="str">
        <f t="shared" si="141"/>
        <v>600–699</v>
      </c>
      <c r="R2264" s="1">
        <f>Cleaned_Data[[#This Row],[ residential_assets_value]]+Cleaned_Data[[#This Row],[ commercial_assets_value]]+Cleaned_Data[[#This Row],[ luxury_assets_value]]</f>
        <v>38300000</v>
      </c>
      <c r="S2264" s="1">
        <f>Cleaned_Data[[#This Row],[ income_annum]]+Cleaned_Data[[#This Row],[ residential_assets_value]]+Cleaned_Data[[#This Row],[ commercial_assets_value]]+Cleaned_Data[[#This Row],[ luxury_assets_value]]</f>
        <v>45700000</v>
      </c>
      <c r="T2264" s="1" t="str">
        <f t="shared" si="142"/>
        <v>&gt;4 Cr</v>
      </c>
      <c r="U2264" s="12">
        <f t="shared" si="143"/>
        <v>1245000</v>
      </c>
      <c r="V2264" s="1" t="str">
        <f>IF(Cleaned_Data[[#This Row],[EMI_Estimate]]&lt;50000, "50K", IF(Cleaned_Data[[#This Row],[EMI_Estimate]]&lt;100000, "50K-1L", IF(Cleaned_Data[[#This Row],[EMI_Estimate]]&lt;150000, "1L-1.5L", IF(Cleaned_Data[[#This Row],[EMI_Estimate]]&lt;200000,"1.5-2L", "&gt;2L"))))</f>
        <v>&gt;2L</v>
      </c>
    </row>
    <row r="2265" spans="1:22" x14ac:dyDescent="0.35">
      <c r="A2265">
        <v>2264</v>
      </c>
      <c r="B2265">
        <v>0</v>
      </c>
      <c r="C2265" t="s">
        <v>22</v>
      </c>
      <c r="D2265" t="s">
        <v>23</v>
      </c>
      <c r="E2265">
        <v>8700000</v>
      </c>
      <c r="F2265" t="str">
        <f t="shared" si="140"/>
        <v>&gt;20 Lakh</v>
      </c>
      <c r="G2265">
        <v>18700000</v>
      </c>
      <c r="H2265">
        <v>10</v>
      </c>
      <c r="I2265">
        <v>346</v>
      </c>
      <c r="J2265" s="1">
        <v>1200000</v>
      </c>
      <c r="K2265" s="1">
        <v>1800000</v>
      </c>
      <c r="L2265" s="1">
        <v>30700000</v>
      </c>
      <c r="M2265" s="1">
        <v>8200000</v>
      </c>
      <c r="N2265" s="1" t="s">
        <v>24</v>
      </c>
      <c r="O2265" s="1">
        <f>Cleaned_Data[[#This Row],[ loan_amount]]-Cleaned_Data[[#This Row],[ bank_asset_value]]</f>
        <v>10500000</v>
      </c>
      <c r="P2265" s="1">
        <f>Cleaned_Data[[#This Row],[ loan_amount]]</f>
        <v>18700000</v>
      </c>
      <c r="Q2265" s="1" t="str">
        <f t="shared" si="141"/>
        <v>300–499</v>
      </c>
      <c r="R2265" s="1">
        <f>Cleaned_Data[[#This Row],[ residential_assets_value]]+Cleaned_Data[[#This Row],[ commercial_assets_value]]+Cleaned_Data[[#This Row],[ luxury_assets_value]]</f>
        <v>33700000</v>
      </c>
      <c r="S2265" s="1">
        <f>Cleaned_Data[[#This Row],[ income_annum]]+Cleaned_Data[[#This Row],[ residential_assets_value]]+Cleaned_Data[[#This Row],[ commercial_assets_value]]+Cleaned_Data[[#This Row],[ luxury_assets_value]]</f>
        <v>42400000</v>
      </c>
      <c r="T2265" s="1" t="str">
        <f t="shared" si="142"/>
        <v>&gt;4 Cr</v>
      </c>
      <c r="U2265" s="12">
        <f t="shared" si="143"/>
        <v>1870000</v>
      </c>
      <c r="V2265" s="1" t="str">
        <f>IF(Cleaned_Data[[#This Row],[EMI_Estimate]]&lt;50000, "50K", IF(Cleaned_Data[[#This Row],[EMI_Estimate]]&lt;100000, "50K-1L", IF(Cleaned_Data[[#This Row],[EMI_Estimate]]&lt;150000, "1L-1.5L", IF(Cleaned_Data[[#This Row],[EMI_Estimate]]&lt;200000,"1.5-2L", "&gt;2L"))))</f>
        <v>&gt;2L</v>
      </c>
    </row>
    <row r="2266" spans="1:22" x14ac:dyDescent="0.35">
      <c r="A2266">
        <v>2265</v>
      </c>
      <c r="B2266">
        <v>5</v>
      </c>
      <c r="C2266" t="s">
        <v>19</v>
      </c>
      <c r="D2266" t="s">
        <v>20</v>
      </c>
      <c r="E2266">
        <v>8200000</v>
      </c>
      <c r="F2266" t="str">
        <f t="shared" si="140"/>
        <v>&gt;20 Lakh</v>
      </c>
      <c r="G2266">
        <v>18500000</v>
      </c>
      <c r="H2266">
        <v>4</v>
      </c>
      <c r="I2266">
        <v>394</v>
      </c>
      <c r="J2266" s="1">
        <v>9600000</v>
      </c>
      <c r="K2266" s="1">
        <v>5700000</v>
      </c>
      <c r="L2266" s="1">
        <v>27400000</v>
      </c>
      <c r="M2266" s="1">
        <v>11100000</v>
      </c>
      <c r="N2266" s="1" t="s">
        <v>24</v>
      </c>
      <c r="O2266" s="1">
        <f>Cleaned_Data[[#This Row],[ loan_amount]]-Cleaned_Data[[#This Row],[ bank_asset_value]]</f>
        <v>7400000</v>
      </c>
      <c r="P2266" s="1">
        <f>Cleaned_Data[[#This Row],[ loan_amount]]</f>
        <v>18500000</v>
      </c>
      <c r="Q2266" s="1" t="str">
        <f t="shared" si="141"/>
        <v>300–499</v>
      </c>
      <c r="R2266" s="1">
        <f>Cleaned_Data[[#This Row],[ residential_assets_value]]+Cleaned_Data[[#This Row],[ commercial_assets_value]]+Cleaned_Data[[#This Row],[ luxury_assets_value]]</f>
        <v>42700000</v>
      </c>
      <c r="S2266" s="1">
        <f>Cleaned_Data[[#This Row],[ income_annum]]+Cleaned_Data[[#This Row],[ residential_assets_value]]+Cleaned_Data[[#This Row],[ commercial_assets_value]]+Cleaned_Data[[#This Row],[ luxury_assets_value]]</f>
        <v>50900000</v>
      </c>
      <c r="T2266" s="1" t="str">
        <f t="shared" si="142"/>
        <v>&gt;4 Cr</v>
      </c>
      <c r="U2266" s="12">
        <f t="shared" si="143"/>
        <v>4625000</v>
      </c>
      <c r="V2266" s="1" t="str">
        <f>IF(Cleaned_Data[[#This Row],[EMI_Estimate]]&lt;50000, "50K", IF(Cleaned_Data[[#This Row],[EMI_Estimate]]&lt;100000, "50K-1L", IF(Cleaned_Data[[#This Row],[EMI_Estimate]]&lt;150000, "1L-1.5L", IF(Cleaned_Data[[#This Row],[EMI_Estimate]]&lt;200000,"1.5-2L", "&gt;2L"))))</f>
        <v>&gt;2L</v>
      </c>
    </row>
    <row r="2267" spans="1:22" x14ac:dyDescent="0.35">
      <c r="A2267">
        <v>2266</v>
      </c>
      <c r="B2267">
        <v>0</v>
      </c>
      <c r="C2267" t="s">
        <v>22</v>
      </c>
      <c r="D2267" t="s">
        <v>23</v>
      </c>
      <c r="E2267">
        <v>3700000</v>
      </c>
      <c r="F2267" t="str">
        <f t="shared" si="140"/>
        <v>&gt;20 Lakh</v>
      </c>
      <c r="G2267">
        <v>9700000</v>
      </c>
      <c r="H2267">
        <v>12</v>
      </c>
      <c r="I2267">
        <v>501</v>
      </c>
      <c r="J2267" s="1">
        <v>2600000</v>
      </c>
      <c r="K2267" s="1">
        <v>6600000</v>
      </c>
      <c r="L2267" s="1">
        <v>9200000</v>
      </c>
      <c r="M2267" s="1">
        <v>4600000</v>
      </c>
      <c r="N2267" s="1" t="s">
        <v>24</v>
      </c>
      <c r="O2267" s="1">
        <f>Cleaned_Data[[#This Row],[ loan_amount]]-Cleaned_Data[[#This Row],[ bank_asset_value]]</f>
        <v>5100000</v>
      </c>
      <c r="P2267" s="1">
        <f>Cleaned_Data[[#This Row],[ loan_amount]]</f>
        <v>9700000</v>
      </c>
      <c r="Q2267" s="1" t="str">
        <f t="shared" si="141"/>
        <v>500–599</v>
      </c>
      <c r="R2267" s="1">
        <f>Cleaned_Data[[#This Row],[ residential_assets_value]]+Cleaned_Data[[#This Row],[ commercial_assets_value]]+Cleaned_Data[[#This Row],[ luxury_assets_value]]</f>
        <v>18400000</v>
      </c>
      <c r="S2267" s="1">
        <f>Cleaned_Data[[#This Row],[ income_annum]]+Cleaned_Data[[#This Row],[ residential_assets_value]]+Cleaned_Data[[#This Row],[ commercial_assets_value]]+Cleaned_Data[[#This Row],[ luxury_assets_value]]</f>
        <v>22100000</v>
      </c>
      <c r="T2267" s="1" t="str">
        <f t="shared" si="142"/>
        <v>2–3 Cr</v>
      </c>
      <c r="U2267" s="12">
        <f t="shared" si="143"/>
        <v>808333</v>
      </c>
      <c r="V2267" s="1" t="str">
        <f>IF(Cleaned_Data[[#This Row],[EMI_Estimate]]&lt;50000, "50K", IF(Cleaned_Data[[#This Row],[EMI_Estimate]]&lt;100000, "50K-1L", IF(Cleaned_Data[[#This Row],[EMI_Estimate]]&lt;150000, "1L-1.5L", IF(Cleaned_Data[[#This Row],[EMI_Estimate]]&lt;200000,"1.5-2L", "&gt;2L"))))</f>
        <v>&gt;2L</v>
      </c>
    </row>
    <row r="2268" spans="1:22" x14ac:dyDescent="0.35">
      <c r="A2268">
        <v>2267</v>
      </c>
      <c r="B2268">
        <v>5</v>
      </c>
      <c r="C2268" t="s">
        <v>22</v>
      </c>
      <c r="D2268" t="s">
        <v>23</v>
      </c>
      <c r="E2268">
        <v>9200000</v>
      </c>
      <c r="F2268" t="str">
        <f t="shared" si="140"/>
        <v>&gt;20 Lakh</v>
      </c>
      <c r="G2268">
        <v>36300000</v>
      </c>
      <c r="H2268">
        <v>2</v>
      </c>
      <c r="I2268">
        <v>655</v>
      </c>
      <c r="J2268" s="1">
        <v>3000000</v>
      </c>
      <c r="K2268" s="1">
        <v>1200000</v>
      </c>
      <c r="L2268" s="1">
        <v>32200000</v>
      </c>
      <c r="M2268" s="1">
        <v>8700000</v>
      </c>
      <c r="N2268" s="1" t="s">
        <v>21</v>
      </c>
      <c r="O2268" s="1">
        <f>Cleaned_Data[[#This Row],[ loan_amount]]-Cleaned_Data[[#This Row],[ bank_asset_value]]</f>
        <v>27600000</v>
      </c>
      <c r="P2268" s="1">
        <f>Cleaned_Data[[#This Row],[ loan_amount]]</f>
        <v>36300000</v>
      </c>
      <c r="Q2268" s="1" t="str">
        <f t="shared" si="141"/>
        <v>600–699</v>
      </c>
      <c r="R2268" s="1">
        <f>Cleaned_Data[[#This Row],[ residential_assets_value]]+Cleaned_Data[[#This Row],[ commercial_assets_value]]+Cleaned_Data[[#This Row],[ luxury_assets_value]]</f>
        <v>36400000</v>
      </c>
      <c r="S2268" s="1">
        <f>Cleaned_Data[[#This Row],[ income_annum]]+Cleaned_Data[[#This Row],[ residential_assets_value]]+Cleaned_Data[[#This Row],[ commercial_assets_value]]+Cleaned_Data[[#This Row],[ luxury_assets_value]]</f>
        <v>45600000</v>
      </c>
      <c r="T2268" s="1" t="str">
        <f t="shared" si="142"/>
        <v>&gt;4 Cr</v>
      </c>
      <c r="U2268" s="12">
        <f t="shared" si="143"/>
        <v>18150000</v>
      </c>
      <c r="V2268" s="1" t="str">
        <f>IF(Cleaned_Data[[#This Row],[EMI_Estimate]]&lt;50000, "50K", IF(Cleaned_Data[[#This Row],[EMI_Estimate]]&lt;100000, "50K-1L", IF(Cleaned_Data[[#This Row],[EMI_Estimate]]&lt;150000, "1L-1.5L", IF(Cleaned_Data[[#This Row],[EMI_Estimate]]&lt;200000,"1.5-2L", "&gt;2L"))))</f>
        <v>&gt;2L</v>
      </c>
    </row>
    <row r="2269" spans="1:22" x14ac:dyDescent="0.35">
      <c r="A2269">
        <v>2268</v>
      </c>
      <c r="B2269">
        <v>4</v>
      </c>
      <c r="C2269" t="s">
        <v>22</v>
      </c>
      <c r="D2269" t="s">
        <v>20</v>
      </c>
      <c r="E2269">
        <v>6100000</v>
      </c>
      <c r="F2269" t="str">
        <f t="shared" si="140"/>
        <v>&gt;20 Lakh</v>
      </c>
      <c r="G2269">
        <v>20900000</v>
      </c>
      <c r="H2269">
        <v>4</v>
      </c>
      <c r="I2269">
        <v>662</v>
      </c>
      <c r="J2269" s="1">
        <v>10200000</v>
      </c>
      <c r="K2269" s="1">
        <v>7000000</v>
      </c>
      <c r="L2269" s="1">
        <v>23300000</v>
      </c>
      <c r="M2269" s="1">
        <v>4100000</v>
      </c>
      <c r="N2269" s="1" t="s">
        <v>21</v>
      </c>
      <c r="O2269" s="1">
        <f>Cleaned_Data[[#This Row],[ loan_amount]]-Cleaned_Data[[#This Row],[ bank_asset_value]]</f>
        <v>16800000</v>
      </c>
      <c r="P2269" s="1">
        <f>Cleaned_Data[[#This Row],[ loan_amount]]</f>
        <v>20900000</v>
      </c>
      <c r="Q2269" s="1" t="str">
        <f t="shared" si="141"/>
        <v>600–699</v>
      </c>
      <c r="R2269" s="1">
        <f>Cleaned_Data[[#This Row],[ residential_assets_value]]+Cleaned_Data[[#This Row],[ commercial_assets_value]]+Cleaned_Data[[#This Row],[ luxury_assets_value]]</f>
        <v>40500000</v>
      </c>
      <c r="S2269" s="1">
        <f>Cleaned_Data[[#This Row],[ income_annum]]+Cleaned_Data[[#This Row],[ residential_assets_value]]+Cleaned_Data[[#This Row],[ commercial_assets_value]]+Cleaned_Data[[#This Row],[ luxury_assets_value]]</f>
        <v>46600000</v>
      </c>
      <c r="T2269" s="1" t="str">
        <f t="shared" si="142"/>
        <v>&gt;4 Cr</v>
      </c>
      <c r="U2269" s="12">
        <f t="shared" si="143"/>
        <v>5225000</v>
      </c>
      <c r="V2269" s="1" t="str">
        <f>IF(Cleaned_Data[[#This Row],[EMI_Estimate]]&lt;50000, "50K", IF(Cleaned_Data[[#This Row],[EMI_Estimate]]&lt;100000, "50K-1L", IF(Cleaned_Data[[#This Row],[EMI_Estimate]]&lt;150000, "1L-1.5L", IF(Cleaned_Data[[#This Row],[EMI_Estimate]]&lt;200000,"1.5-2L", "&gt;2L"))))</f>
        <v>&gt;2L</v>
      </c>
    </row>
    <row r="2270" spans="1:22" x14ac:dyDescent="0.35">
      <c r="A2270">
        <v>2269</v>
      </c>
      <c r="B2270">
        <v>2</v>
      </c>
      <c r="C2270" t="s">
        <v>19</v>
      </c>
      <c r="D2270" t="s">
        <v>23</v>
      </c>
      <c r="E2270">
        <v>8800000</v>
      </c>
      <c r="F2270" t="str">
        <f t="shared" si="140"/>
        <v>&gt;20 Lakh</v>
      </c>
      <c r="G2270">
        <v>30800000</v>
      </c>
      <c r="H2270">
        <v>20</v>
      </c>
      <c r="I2270">
        <v>820</v>
      </c>
      <c r="J2270" s="1">
        <v>700000</v>
      </c>
      <c r="K2270" s="1">
        <v>4800000</v>
      </c>
      <c r="L2270" s="1">
        <v>25900000</v>
      </c>
      <c r="M2270" s="1">
        <v>12700000</v>
      </c>
      <c r="N2270" s="1" t="s">
        <v>21</v>
      </c>
      <c r="O2270" s="1">
        <f>Cleaned_Data[[#This Row],[ loan_amount]]-Cleaned_Data[[#This Row],[ bank_asset_value]]</f>
        <v>18100000</v>
      </c>
      <c r="P2270" s="1">
        <f>Cleaned_Data[[#This Row],[ loan_amount]]</f>
        <v>30800000</v>
      </c>
      <c r="Q2270" s="1" t="str">
        <f t="shared" si="141"/>
        <v>800+</v>
      </c>
      <c r="R2270" s="1">
        <f>Cleaned_Data[[#This Row],[ residential_assets_value]]+Cleaned_Data[[#This Row],[ commercial_assets_value]]+Cleaned_Data[[#This Row],[ luxury_assets_value]]</f>
        <v>31400000</v>
      </c>
      <c r="S2270" s="1">
        <f>Cleaned_Data[[#This Row],[ income_annum]]+Cleaned_Data[[#This Row],[ residential_assets_value]]+Cleaned_Data[[#This Row],[ commercial_assets_value]]+Cleaned_Data[[#This Row],[ luxury_assets_value]]</f>
        <v>40200000</v>
      </c>
      <c r="T2270" s="1" t="str">
        <f t="shared" si="142"/>
        <v>&gt;4 Cr</v>
      </c>
      <c r="U2270" s="12">
        <f t="shared" si="143"/>
        <v>1540000</v>
      </c>
      <c r="V2270" s="1" t="str">
        <f>IF(Cleaned_Data[[#This Row],[EMI_Estimate]]&lt;50000, "50K", IF(Cleaned_Data[[#This Row],[EMI_Estimate]]&lt;100000, "50K-1L", IF(Cleaned_Data[[#This Row],[EMI_Estimate]]&lt;150000, "1L-1.5L", IF(Cleaned_Data[[#This Row],[EMI_Estimate]]&lt;200000,"1.5-2L", "&gt;2L"))))</f>
        <v>&gt;2L</v>
      </c>
    </row>
    <row r="2271" spans="1:22" x14ac:dyDescent="0.35">
      <c r="A2271">
        <v>2270</v>
      </c>
      <c r="B2271">
        <v>5</v>
      </c>
      <c r="C2271" t="s">
        <v>22</v>
      </c>
      <c r="D2271" t="s">
        <v>20</v>
      </c>
      <c r="E2271">
        <v>9200000</v>
      </c>
      <c r="F2271" t="str">
        <f t="shared" si="140"/>
        <v>&gt;20 Lakh</v>
      </c>
      <c r="G2271">
        <v>18900000</v>
      </c>
      <c r="H2271">
        <v>10</v>
      </c>
      <c r="I2271">
        <v>521</v>
      </c>
      <c r="J2271" s="1">
        <v>8300000</v>
      </c>
      <c r="K2271" s="1">
        <v>14500000</v>
      </c>
      <c r="L2271" s="1">
        <v>23400000</v>
      </c>
      <c r="M2271" s="1">
        <v>6900000</v>
      </c>
      <c r="N2271" s="1" t="s">
        <v>24</v>
      </c>
      <c r="O2271" s="1">
        <f>Cleaned_Data[[#This Row],[ loan_amount]]-Cleaned_Data[[#This Row],[ bank_asset_value]]</f>
        <v>12000000</v>
      </c>
      <c r="P2271" s="1">
        <f>Cleaned_Data[[#This Row],[ loan_amount]]</f>
        <v>18900000</v>
      </c>
      <c r="Q2271" s="1" t="str">
        <f t="shared" si="141"/>
        <v>500–599</v>
      </c>
      <c r="R2271" s="1">
        <f>Cleaned_Data[[#This Row],[ residential_assets_value]]+Cleaned_Data[[#This Row],[ commercial_assets_value]]+Cleaned_Data[[#This Row],[ luxury_assets_value]]</f>
        <v>46200000</v>
      </c>
      <c r="S2271" s="1">
        <f>Cleaned_Data[[#This Row],[ income_annum]]+Cleaned_Data[[#This Row],[ residential_assets_value]]+Cleaned_Data[[#This Row],[ commercial_assets_value]]+Cleaned_Data[[#This Row],[ luxury_assets_value]]</f>
        <v>55400000</v>
      </c>
      <c r="T2271" s="1" t="str">
        <f t="shared" si="142"/>
        <v>&gt;4 Cr</v>
      </c>
      <c r="U2271" s="12">
        <f t="shared" si="143"/>
        <v>1890000</v>
      </c>
      <c r="V2271" s="1" t="str">
        <f>IF(Cleaned_Data[[#This Row],[EMI_Estimate]]&lt;50000, "50K", IF(Cleaned_Data[[#This Row],[EMI_Estimate]]&lt;100000, "50K-1L", IF(Cleaned_Data[[#This Row],[EMI_Estimate]]&lt;150000, "1L-1.5L", IF(Cleaned_Data[[#This Row],[EMI_Estimate]]&lt;200000,"1.5-2L", "&gt;2L"))))</f>
        <v>&gt;2L</v>
      </c>
    </row>
    <row r="2272" spans="1:22" x14ac:dyDescent="0.35">
      <c r="A2272">
        <v>2271</v>
      </c>
      <c r="B2272">
        <v>3</v>
      </c>
      <c r="C2272" t="s">
        <v>19</v>
      </c>
      <c r="D2272" t="s">
        <v>20</v>
      </c>
      <c r="E2272">
        <v>7200000</v>
      </c>
      <c r="F2272" t="str">
        <f t="shared" si="140"/>
        <v>&gt;20 Lakh</v>
      </c>
      <c r="G2272">
        <v>27900000</v>
      </c>
      <c r="H2272">
        <v>12</v>
      </c>
      <c r="I2272">
        <v>473</v>
      </c>
      <c r="J2272" s="1">
        <v>21100000</v>
      </c>
      <c r="K2272" s="1">
        <v>8800000</v>
      </c>
      <c r="L2272" s="1">
        <v>27800000</v>
      </c>
      <c r="M2272" s="1">
        <v>8700000</v>
      </c>
      <c r="N2272" s="1" t="s">
        <v>24</v>
      </c>
      <c r="O2272" s="1">
        <f>Cleaned_Data[[#This Row],[ loan_amount]]-Cleaned_Data[[#This Row],[ bank_asset_value]]</f>
        <v>19200000</v>
      </c>
      <c r="P2272" s="1">
        <f>Cleaned_Data[[#This Row],[ loan_amount]]</f>
        <v>27900000</v>
      </c>
      <c r="Q2272" s="1" t="str">
        <f t="shared" si="141"/>
        <v>300–499</v>
      </c>
      <c r="R2272" s="1">
        <f>Cleaned_Data[[#This Row],[ residential_assets_value]]+Cleaned_Data[[#This Row],[ commercial_assets_value]]+Cleaned_Data[[#This Row],[ luxury_assets_value]]</f>
        <v>57700000</v>
      </c>
      <c r="S2272" s="1">
        <f>Cleaned_Data[[#This Row],[ income_annum]]+Cleaned_Data[[#This Row],[ residential_assets_value]]+Cleaned_Data[[#This Row],[ commercial_assets_value]]+Cleaned_Data[[#This Row],[ luxury_assets_value]]</f>
        <v>64900000</v>
      </c>
      <c r="T2272" s="1" t="str">
        <f t="shared" si="142"/>
        <v>&gt;4 Cr</v>
      </c>
      <c r="U2272" s="12">
        <f t="shared" si="143"/>
        <v>2325000</v>
      </c>
      <c r="V2272" s="1" t="str">
        <f>IF(Cleaned_Data[[#This Row],[EMI_Estimate]]&lt;50000, "50K", IF(Cleaned_Data[[#This Row],[EMI_Estimate]]&lt;100000, "50K-1L", IF(Cleaned_Data[[#This Row],[EMI_Estimate]]&lt;150000, "1L-1.5L", IF(Cleaned_Data[[#This Row],[EMI_Estimate]]&lt;200000,"1.5-2L", "&gt;2L"))))</f>
        <v>&gt;2L</v>
      </c>
    </row>
    <row r="2273" spans="1:22" x14ac:dyDescent="0.35">
      <c r="A2273">
        <v>2272</v>
      </c>
      <c r="B2273">
        <v>1</v>
      </c>
      <c r="C2273" t="s">
        <v>19</v>
      </c>
      <c r="D2273" t="s">
        <v>20</v>
      </c>
      <c r="E2273">
        <v>600000</v>
      </c>
      <c r="F2273" t="str">
        <f t="shared" si="140"/>
        <v>5-10 Lakh</v>
      </c>
      <c r="G2273">
        <v>1200000</v>
      </c>
      <c r="H2273">
        <v>10</v>
      </c>
      <c r="I2273">
        <v>561</v>
      </c>
      <c r="J2273" s="1">
        <v>900000</v>
      </c>
      <c r="K2273" s="1">
        <v>300000</v>
      </c>
      <c r="L2273" s="1">
        <v>1400000</v>
      </c>
      <c r="M2273" s="1">
        <v>600000</v>
      </c>
      <c r="N2273" s="1" t="s">
        <v>21</v>
      </c>
      <c r="O2273" s="1">
        <f>Cleaned_Data[[#This Row],[ loan_amount]]-Cleaned_Data[[#This Row],[ bank_asset_value]]</f>
        <v>600000</v>
      </c>
      <c r="P2273" s="1">
        <f>Cleaned_Data[[#This Row],[ loan_amount]]</f>
        <v>1200000</v>
      </c>
      <c r="Q2273" s="1" t="str">
        <f t="shared" si="141"/>
        <v>500–599</v>
      </c>
      <c r="R2273" s="1">
        <f>Cleaned_Data[[#This Row],[ residential_assets_value]]+Cleaned_Data[[#This Row],[ commercial_assets_value]]+Cleaned_Data[[#This Row],[ luxury_assets_value]]</f>
        <v>2600000</v>
      </c>
      <c r="S2273" s="1">
        <f>Cleaned_Data[[#This Row],[ income_annum]]+Cleaned_Data[[#This Row],[ residential_assets_value]]+Cleaned_Data[[#This Row],[ commercial_assets_value]]+Cleaned_Data[[#This Row],[ luxury_assets_value]]</f>
        <v>3200000</v>
      </c>
      <c r="T2273" s="1" t="str">
        <f t="shared" si="142"/>
        <v>&lt;1 Cr</v>
      </c>
      <c r="U2273" s="12">
        <f t="shared" si="143"/>
        <v>120000</v>
      </c>
      <c r="V2273" s="1" t="str">
        <f>IF(Cleaned_Data[[#This Row],[EMI_Estimate]]&lt;50000, "50K", IF(Cleaned_Data[[#This Row],[EMI_Estimate]]&lt;100000, "50K-1L", IF(Cleaned_Data[[#This Row],[EMI_Estimate]]&lt;150000, "1L-1.5L", IF(Cleaned_Data[[#This Row],[EMI_Estimate]]&lt;200000,"1.5-2L", "&gt;2L"))))</f>
        <v>1L-1.5L</v>
      </c>
    </row>
    <row r="2274" spans="1:22" x14ac:dyDescent="0.35">
      <c r="A2274">
        <v>2273</v>
      </c>
      <c r="B2274">
        <v>5</v>
      </c>
      <c r="C2274" t="s">
        <v>19</v>
      </c>
      <c r="D2274" t="s">
        <v>20</v>
      </c>
      <c r="E2274">
        <v>8000000</v>
      </c>
      <c r="F2274" t="str">
        <f t="shared" si="140"/>
        <v>&gt;20 Lakh</v>
      </c>
      <c r="G2274">
        <v>23100000</v>
      </c>
      <c r="H2274">
        <v>20</v>
      </c>
      <c r="I2274">
        <v>461</v>
      </c>
      <c r="J2274" s="1">
        <v>5900000</v>
      </c>
      <c r="K2274" s="1">
        <v>2400000</v>
      </c>
      <c r="L2274" s="1">
        <v>29300000</v>
      </c>
      <c r="M2274" s="1">
        <v>7200000</v>
      </c>
      <c r="N2274" s="1" t="s">
        <v>24</v>
      </c>
      <c r="O2274" s="1">
        <f>Cleaned_Data[[#This Row],[ loan_amount]]-Cleaned_Data[[#This Row],[ bank_asset_value]]</f>
        <v>15900000</v>
      </c>
      <c r="P2274" s="1">
        <f>Cleaned_Data[[#This Row],[ loan_amount]]</f>
        <v>23100000</v>
      </c>
      <c r="Q2274" s="1" t="str">
        <f t="shared" si="141"/>
        <v>300–499</v>
      </c>
      <c r="R2274" s="1">
        <f>Cleaned_Data[[#This Row],[ residential_assets_value]]+Cleaned_Data[[#This Row],[ commercial_assets_value]]+Cleaned_Data[[#This Row],[ luxury_assets_value]]</f>
        <v>37600000</v>
      </c>
      <c r="S2274" s="1">
        <f>Cleaned_Data[[#This Row],[ income_annum]]+Cleaned_Data[[#This Row],[ residential_assets_value]]+Cleaned_Data[[#This Row],[ commercial_assets_value]]+Cleaned_Data[[#This Row],[ luxury_assets_value]]</f>
        <v>45600000</v>
      </c>
      <c r="T2274" s="1" t="str">
        <f t="shared" si="142"/>
        <v>&gt;4 Cr</v>
      </c>
      <c r="U2274" s="12">
        <f t="shared" si="143"/>
        <v>1155000</v>
      </c>
      <c r="V2274" s="1" t="str">
        <f>IF(Cleaned_Data[[#This Row],[EMI_Estimate]]&lt;50000, "50K", IF(Cleaned_Data[[#This Row],[EMI_Estimate]]&lt;100000, "50K-1L", IF(Cleaned_Data[[#This Row],[EMI_Estimate]]&lt;150000, "1L-1.5L", IF(Cleaned_Data[[#This Row],[EMI_Estimate]]&lt;200000,"1.5-2L", "&gt;2L"))))</f>
        <v>&gt;2L</v>
      </c>
    </row>
    <row r="2275" spans="1:22" x14ac:dyDescent="0.35">
      <c r="A2275">
        <v>2274</v>
      </c>
      <c r="B2275">
        <v>4</v>
      </c>
      <c r="C2275" t="s">
        <v>19</v>
      </c>
      <c r="D2275" t="s">
        <v>23</v>
      </c>
      <c r="E2275">
        <v>6900000</v>
      </c>
      <c r="F2275" t="str">
        <f t="shared" si="140"/>
        <v>&gt;20 Lakh</v>
      </c>
      <c r="G2275">
        <v>13800000</v>
      </c>
      <c r="H2275">
        <v>16</v>
      </c>
      <c r="I2275">
        <v>715</v>
      </c>
      <c r="J2275" s="1">
        <v>2100000</v>
      </c>
      <c r="K2275" s="1">
        <v>6100000</v>
      </c>
      <c r="L2275" s="1">
        <v>20900000</v>
      </c>
      <c r="M2275" s="1">
        <v>8200000</v>
      </c>
      <c r="N2275" s="1" t="s">
        <v>21</v>
      </c>
      <c r="O2275" s="1">
        <f>Cleaned_Data[[#This Row],[ loan_amount]]-Cleaned_Data[[#This Row],[ bank_asset_value]]</f>
        <v>5600000</v>
      </c>
      <c r="P2275" s="1">
        <f>Cleaned_Data[[#This Row],[ loan_amount]]</f>
        <v>13800000</v>
      </c>
      <c r="Q2275" s="1" t="str">
        <f t="shared" si="141"/>
        <v>700–799</v>
      </c>
      <c r="R2275" s="1">
        <f>Cleaned_Data[[#This Row],[ residential_assets_value]]+Cleaned_Data[[#This Row],[ commercial_assets_value]]+Cleaned_Data[[#This Row],[ luxury_assets_value]]</f>
        <v>29100000</v>
      </c>
      <c r="S2275" s="1">
        <f>Cleaned_Data[[#This Row],[ income_annum]]+Cleaned_Data[[#This Row],[ residential_assets_value]]+Cleaned_Data[[#This Row],[ commercial_assets_value]]+Cleaned_Data[[#This Row],[ luxury_assets_value]]</f>
        <v>36000000</v>
      </c>
      <c r="T2275" s="1" t="str">
        <f t="shared" si="142"/>
        <v>3–4 Cr</v>
      </c>
      <c r="U2275" s="12">
        <f t="shared" si="143"/>
        <v>862500</v>
      </c>
      <c r="V2275" s="1" t="str">
        <f>IF(Cleaned_Data[[#This Row],[EMI_Estimate]]&lt;50000, "50K", IF(Cleaned_Data[[#This Row],[EMI_Estimate]]&lt;100000, "50K-1L", IF(Cleaned_Data[[#This Row],[EMI_Estimate]]&lt;150000, "1L-1.5L", IF(Cleaned_Data[[#This Row],[EMI_Estimate]]&lt;200000,"1.5-2L", "&gt;2L"))))</f>
        <v>&gt;2L</v>
      </c>
    </row>
    <row r="2276" spans="1:22" x14ac:dyDescent="0.35">
      <c r="A2276">
        <v>2275</v>
      </c>
      <c r="B2276">
        <v>0</v>
      </c>
      <c r="C2276" t="s">
        <v>22</v>
      </c>
      <c r="D2276" t="s">
        <v>23</v>
      </c>
      <c r="E2276">
        <v>4300000</v>
      </c>
      <c r="F2276" t="str">
        <f t="shared" si="140"/>
        <v>&gt;20 Lakh</v>
      </c>
      <c r="G2276">
        <v>15600000</v>
      </c>
      <c r="H2276">
        <v>18</v>
      </c>
      <c r="I2276">
        <v>440</v>
      </c>
      <c r="J2276" s="1">
        <v>6200000</v>
      </c>
      <c r="K2276" s="1">
        <v>1300000</v>
      </c>
      <c r="L2276" s="1">
        <v>10000000</v>
      </c>
      <c r="M2276" s="1">
        <v>4700000</v>
      </c>
      <c r="N2276" s="1" t="s">
        <v>24</v>
      </c>
      <c r="O2276" s="1">
        <f>Cleaned_Data[[#This Row],[ loan_amount]]-Cleaned_Data[[#This Row],[ bank_asset_value]]</f>
        <v>10900000</v>
      </c>
      <c r="P2276" s="1">
        <f>Cleaned_Data[[#This Row],[ loan_amount]]</f>
        <v>15600000</v>
      </c>
      <c r="Q2276" s="1" t="str">
        <f t="shared" si="141"/>
        <v>300–499</v>
      </c>
      <c r="R2276" s="1">
        <f>Cleaned_Data[[#This Row],[ residential_assets_value]]+Cleaned_Data[[#This Row],[ commercial_assets_value]]+Cleaned_Data[[#This Row],[ luxury_assets_value]]</f>
        <v>17500000</v>
      </c>
      <c r="S2276" s="1">
        <f>Cleaned_Data[[#This Row],[ income_annum]]+Cleaned_Data[[#This Row],[ residential_assets_value]]+Cleaned_Data[[#This Row],[ commercial_assets_value]]+Cleaned_Data[[#This Row],[ luxury_assets_value]]</f>
        <v>21800000</v>
      </c>
      <c r="T2276" s="1" t="str">
        <f t="shared" si="142"/>
        <v>2–3 Cr</v>
      </c>
      <c r="U2276" s="12">
        <f t="shared" si="143"/>
        <v>866667</v>
      </c>
      <c r="V2276" s="1" t="str">
        <f>IF(Cleaned_Data[[#This Row],[EMI_Estimate]]&lt;50000, "50K", IF(Cleaned_Data[[#This Row],[EMI_Estimate]]&lt;100000, "50K-1L", IF(Cleaned_Data[[#This Row],[EMI_Estimate]]&lt;150000, "1L-1.5L", IF(Cleaned_Data[[#This Row],[EMI_Estimate]]&lt;200000,"1.5-2L", "&gt;2L"))))</f>
        <v>&gt;2L</v>
      </c>
    </row>
    <row r="2277" spans="1:22" x14ac:dyDescent="0.35">
      <c r="A2277">
        <v>2276</v>
      </c>
      <c r="B2277">
        <v>3</v>
      </c>
      <c r="C2277" t="s">
        <v>22</v>
      </c>
      <c r="D2277" t="s">
        <v>23</v>
      </c>
      <c r="E2277">
        <v>8500000</v>
      </c>
      <c r="F2277" t="str">
        <f t="shared" si="140"/>
        <v>&gt;20 Lakh</v>
      </c>
      <c r="G2277">
        <v>24900000</v>
      </c>
      <c r="H2277">
        <v>18</v>
      </c>
      <c r="I2277">
        <v>749</v>
      </c>
      <c r="J2277" s="1">
        <v>9600000</v>
      </c>
      <c r="K2277" s="1">
        <v>1200000</v>
      </c>
      <c r="L2277" s="1">
        <v>31700000</v>
      </c>
      <c r="M2277" s="1">
        <v>10100000</v>
      </c>
      <c r="N2277" s="1" t="s">
        <v>21</v>
      </c>
      <c r="O2277" s="1">
        <f>Cleaned_Data[[#This Row],[ loan_amount]]-Cleaned_Data[[#This Row],[ bank_asset_value]]</f>
        <v>14800000</v>
      </c>
      <c r="P2277" s="1">
        <f>Cleaned_Data[[#This Row],[ loan_amount]]</f>
        <v>24900000</v>
      </c>
      <c r="Q2277" s="1" t="str">
        <f t="shared" si="141"/>
        <v>700–799</v>
      </c>
      <c r="R2277" s="1">
        <f>Cleaned_Data[[#This Row],[ residential_assets_value]]+Cleaned_Data[[#This Row],[ commercial_assets_value]]+Cleaned_Data[[#This Row],[ luxury_assets_value]]</f>
        <v>42500000</v>
      </c>
      <c r="S2277" s="1">
        <f>Cleaned_Data[[#This Row],[ income_annum]]+Cleaned_Data[[#This Row],[ residential_assets_value]]+Cleaned_Data[[#This Row],[ commercial_assets_value]]+Cleaned_Data[[#This Row],[ luxury_assets_value]]</f>
        <v>51000000</v>
      </c>
      <c r="T2277" s="1" t="str">
        <f t="shared" si="142"/>
        <v>&gt;4 Cr</v>
      </c>
      <c r="U2277" s="12">
        <f t="shared" si="143"/>
        <v>1383333</v>
      </c>
      <c r="V2277" s="1" t="str">
        <f>IF(Cleaned_Data[[#This Row],[EMI_Estimate]]&lt;50000, "50K", IF(Cleaned_Data[[#This Row],[EMI_Estimate]]&lt;100000, "50K-1L", IF(Cleaned_Data[[#This Row],[EMI_Estimate]]&lt;150000, "1L-1.5L", IF(Cleaned_Data[[#This Row],[EMI_Estimate]]&lt;200000,"1.5-2L", "&gt;2L"))))</f>
        <v>&gt;2L</v>
      </c>
    </row>
    <row r="2278" spans="1:22" x14ac:dyDescent="0.35">
      <c r="A2278">
        <v>2277</v>
      </c>
      <c r="B2278">
        <v>4</v>
      </c>
      <c r="C2278" t="s">
        <v>22</v>
      </c>
      <c r="D2278" t="s">
        <v>20</v>
      </c>
      <c r="E2278">
        <v>8600000</v>
      </c>
      <c r="F2278" t="str">
        <f t="shared" si="140"/>
        <v>&gt;20 Lakh</v>
      </c>
      <c r="G2278">
        <v>17400000</v>
      </c>
      <c r="H2278">
        <v>2</v>
      </c>
      <c r="I2278">
        <v>787</v>
      </c>
      <c r="J2278" s="1">
        <v>11700000</v>
      </c>
      <c r="K2278" s="1">
        <v>10600000</v>
      </c>
      <c r="L2278" s="1">
        <v>18400000</v>
      </c>
      <c r="M2278" s="1">
        <v>10600000</v>
      </c>
      <c r="N2278" s="1" t="s">
        <v>21</v>
      </c>
      <c r="O2278" s="1">
        <f>Cleaned_Data[[#This Row],[ loan_amount]]-Cleaned_Data[[#This Row],[ bank_asset_value]]</f>
        <v>6800000</v>
      </c>
      <c r="P2278" s="1">
        <f>Cleaned_Data[[#This Row],[ loan_amount]]</f>
        <v>17400000</v>
      </c>
      <c r="Q2278" s="1" t="str">
        <f t="shared" si="141"/>
        <v>700–799</v>
      </c>
      <c r="R2278" s="1">
        <f>Cleaned_Data[[#This Row],[ residential_assets_value]]+Cleaned_Data[[#This Row],[ commercial_assets_value]]+Cleaned_Data[[#This Row],[ luxury_assets_value]]</f>
        <v>40700000</v>
      </c>
      <c r="S2278" s="1">
        <f>Cleaned_Data[[#This Row],[ income_annum]]+Cleaned_Data[[#This Row],[ residential_assets_value]]+Cleaned_Data[[#This Row],[ commercial_assets_value]]+Cleaned_Data[[#This Row],[ luxury_assets_value]]</f>
        <v>49300000</v>
      </c>
      <c r="T2278" s="1" t="str">
        <f t="shared" si="142"/>
        <v>&gt;4 Cr</v>
      </c>
      <c r="U2278" s="12">
        <f t="shared" si="143"/>
        <v>8700000</v>
      </c>
      <c r="V2278" s="1" t="str">
        <f>IF(Cleaned_Data[[#This Row],[EMI_Estimate]]&lt;50000, "50K", IF(Cleaned_Data[[#This Row],[EMI_Estimate]]&lt;100000, "50K-1L", IF(Cleaned_Data[[#This Row],[EMI_Estimate]]&lt;150000, "1L-1.5L", IF(Cleaned_Data[[#This Row],[EMI_Estimate]]&lt;200000,"1.5-2L", "&gt;2L"))))</f>
        <v>&gt;2L</v>
      </c>
    </row>
    <row r="2279" spans="1:22" x14ac:dyDescent="0.35">
      <c r="A2279">
        <v>2278</v>
      </c>
      <c r="B2279">
        <v>3</v>
      </c>
      <c r="C2279" t="s">
        <v>19</v>
      </c>
      <c r="D2279" t="s">
        <v>20</v>
      </c>
      <c r="E2279">
        <v>6300000</v>
      </c>
      <c r="F2279" t="str">
        <f t="shared" si="140"/>
        <v>&gt;20 Lakh</v>
      </c>
      <c r="G2279">
        <v>13900000</v>
      </c>
      <c r="H2279">
        <v>18</v>
      </c>
      <c r="I2279">
        <v>748</v>
      </c>
      <c r="J2279" s="1">
        <v>17700000</v>
      </c>
      <c r="K2279" s="1">
        <v>8800000</v>
      </c>
      <c r="L2279" s="1">
        <v>21700000</v>
      </c>
      <c r="M2279" s="1">
        <v>8600000</v>
      </c>
      <c r="N2279" s="1" t="s">
        <v>21</v>
      </c>
      <c r="O2279" s="1">
        <f>Cleaned_Data[[#This Row],[ loan_amount]]-Cleaned_Data[[#This Row],[ bank_asset_value]]</f>
        <v>5300000</v>
      </c>
      <c r="P2279" s="1">
        <f>Cleaned_Data[[#This Row],[ loan_amount]]</f>
        <v>13900000</v>
      </c>
      <c r="Q2279" s="1" t="str">
        <f t="shared" si="141"/>
        <v>700–799</v>
      </c>
      <c r="R2279" s="1">
        <f>Cleaned_Data[[#This Row],[ residential_assets_value]]+Cleaned_Data[[#This Row],[ commercial_assets_value]]+Cleaned_Data[[#This Row],[ luxury_assets_value]]</f>
        <v>48200000</v>
      </c>
      <c r="S2279" s="1">
        <f>Cleaned_Data[[#This Row],[ income_annum]]+Cleaned_Data[[#This Row],[ residential_assets_value]]+Cleaned_Data[[#This Row],[ commercial_assets_value]]+Cleaned_Data[[#This Row],[ luxury_assets_value]]</f>
        <v>54500000</v>
      </c>
      <c r="T2279" s="1" t="str">
        <f t="shared" si="142"/>
        <v>&gt;4 Cr</v>
      </c>
      <c r="U2279" s="12">
        <f t="shared" si="143"/>
        <v>772222</v>
      </c>
      <c r="V2279" s="1" t="str">
        <f>IF(Cleaned_Data[[#This Row],[EMI_Estimate]]&lt;50000, "50K", IF(Cleaned_Data[[#This Row],[EMI_Estimate]]&lt;100000, "50K-1L", IF(Cleaned_Data[[#This Row],[EMI_Estimate]]&lt;150000, "1L-1.5L", IF(Cleaned_Data[[#This Row],[EMI_Estimate]]&lt;200000,"1.5-2L", "&gt;2L"))))</f>
        <v>&gt;2L</v>
      </c>
    </row>
    <row r="2280" spans="1:22" x14ac:dyDescent="0.35">
      <c r="A2280">
        <v>2279</v>
      </c>
      <c r="B2280">
        <v>3</v>
      </c>
      <c r="C2280" t="s">
        <v>22</v>
      </c>
      <c r="D2280" t="s">
        <v>23</v>
      </c>
      <c r="E2280">
        <v>5800000</v>
      </c>
      <c r="F2280" t="str">
        <f t="shared" si="140"/>
        <v>&gt;20 Lakh</v>
      </c>
      <c r="G2280">
        <v>13600000</v>
      </c>
      <c r="H2280">
        <v>12</v>
      </c>
      <c r="I2280">
        <v>321</v>
      </c>
      <c r="J2280" s="1">
        <v>1700000</v>
      </c>
      <c r="K2280" s="1">
        <v>3300000</v>
      </c>
      <c r="L2280" s="1">
        <v>22300000</v>
      </c>
      <c r="M2280" s="1">
        <v>3400000</v>
      </c>
      <c r="N2280" s="1" t="s">
        <v>24</v>
      </c>
      <c r="O2280" s="1">
        <f>Cleaned_Data[[#This Row],[ loan_amount]]-Cleaned_Data[[#This Row],[ bank_asset_value]]</f>
        <v>10200000</v>
      </c>
      <c r="P2280" s="1">
        <f>Cleaned_Data[[#This Row],[ loan_amount]]</f>
        <v>13600000</v>
      </c>
      <c r="Q2280" s="1" t="str">
        <f t="shared" si="141"/>
        <v>300–499</v>
      </c>
      <c r="R2280" s="1">
        <f>Cleaned_Data[[#This Row],[ residential_assets_value]]+Cleaned_Data[[#This Row],[ commercial_assets_value]]+Cleaned_Data[[#This Row],[ luxury_assets_value]]</f>
        <v>27300000</v>
      </c>
      <c r="S2280" s="1">
        <f>Cleaned_Data[[#This Row],[ income_annum]]+Cleaned_Data[[#This Row],[ residential_assets_value]]+Cleaned_Data[[#This Row],[ commercial_assets_value]]+Cleaned_Data[[#This Row],[ luxury_assets_value]]</f>
        <v>33100000</v>
      </c>
      <c r="T2280" s="1" t="str">
        <f t="shared" si="142"/>
        <v>3–4 Cr</v>
      </c>
      <c r="U2280" s="12">
        <f t="shared" si="143"/>
        <v>1133333</v>
      </c>
      <c r="V2280" s="1" t="str">
        <f>IF(Cleaned_Data[[#This Row],[EMI_Estimate]]&lt;50000, "50K", IF(Cleaned_Data[[#This Row],[EMI_Estimate]]&lt;100000, "50K-1L", IF(Cleaned_Data[[#This Row],[EMI_Estimate]]&lt;150000, "1L-1.5L", IF(Cleaned_Data[[#This Row],[EMI_Estimate]]&lt;200000,"1.5-2L", "&gt;2L"))))</f>
        <v>&gt;2L</v>
      </c>
    </row>
    <row r="2281" spans="1:22" x14ac:dyDescent="0.35">
      <c r="A2281">
        <v>2280</v>
      </c>
      <c r="B2281">
        <v>3</v>
      </c>
      <c r="C2281" t="s">
        <v>19</v>
      </c>
      <c r="D2281" t="s">
        <v>23</v>
      </c>
      <c r="E2281">
        <v>1000000</v>
      </c>
      <c r="F2281" t="str">
        <f t="shared" si="140"/>
        <v>10-15 Lakh</v>
      </c>
      <c r="G2281">
        <v>2300000</v>
      </c>
      <c r="H2281">
        <v>10</v>
      </c>
      <c r="I2281">
        <v>303</v>
      </c>
      <c r="J2281" s="1">
        <v>1000000</v>
      </c>
      <c r="K2281" s="1">
        <v>400000</v>
      </c>
      <c r="L2281" s="1">
        <v>2500000</v>
      </c>
      <c r="M2281" s="1">
        <v>1000000</v>
      </c>
      <c r="N2281" s="1" t="s">
        <v>24</v>
      </c>
      <c r="O2281" s="1">
        <f>Cleaned_Data[[#This Row],[ loan_amount]]-Cleaned_Data[[#This Row],[ bank_asset_value]]</f>
        <v>1300000</v>
      </c>
      <c r="P2281" s="1">
        <f>Cleaned_Data[[#This Row],[ loan_amount]]</f>
        <v>2300000</v>
      </c>
      <c r="Q2281" s="1" t="str">
        <f t="shared" si="141"/>
        <v>300–499</v>
      </c>
      <c r="R2281" s="1">
        <f>Cleaned_Data[[#This Row],[ residential_assets_value]]+Cleaned_Data[[#This Row],[ commercial_assets_value]]+Cleaned_Data[[#This Row],[ luxury_assets_value]]</f>
        <v>3900000</v>
      </c>
      <c r="S2281" s="1">
        <f>Cleaned_Data[[#This Row],[ income_annum]]+Cleaned_Data[[#This Row],[ residential_assets_value]]+Cleaned_Data[[#This Row],[ commercial_assets_value]]+Cleaned_Data[[#This Row],[ luxury_assets_value]]</f>
        <v>4900000</v>
      </c>
      <c r="T2281" s="1" t="str">
        <f t="shared" si="142"/>
        <v>&lt;1 Cr</v>
      </c>
      <c r="U2281" s="12">
        <f t="shared" si="143"/>
        <v>230000</v>
      </c>
      <c r="V2281" s="1" t="str">
        <f>IF(Cleaned_Data[[#This Row],[EMI_Estimate]]&lt;50000, "50K", IF(Cleaned_Data[[#This Row],[EMI_Estimate]]&lt;100000, "50K-1L", IF(Cleaned_Data[[#This Row],[EMI_Estimate]]&lt;150000, "1L-1.5L", IF(Cleaned_Data[[#This Row],[EMI_Estimate]]&lt;200000,"1.5-2L", "&gt;2L"))))</f>
        <v>&gt;2L</v>
      </c>
    </row>
    <row r="2282" spans="1:22" x14ac:dyDescent="0.35">
      <c r="A2282">
        <v>2281</v>
      </c>
      <c r="B2282">
        <v>0</v>
      </c>
      <c r="C2282" t="s">
        <v>22</v>
      </c>
      <c r="D2282" t="s">
        <v>23</v>
      </c>
      <c r="E2282">
        <v>1700000</v>
      </c>
      <c r="F2282" t="str">
        <f t="shared" si="140"/>
        <v>15-20 Lakh</v>
      </c>
      <c r="G2282">
        <v>5400000</v>
      </c>
      <c r="H2282">
        <v>8</v>
      </c>
      <c r="I2282">
        <v>682</v>
      </c>
      <c r="J2282" s="1">
        <v>2400000</v>
      </c>
      <c r="K2282" s="1">
        <v>1000000</v>
      </c>
      <c r="L2282" s="1">
        <v>3900000</v>
      </c>
      <c r="M2282" s="1">
        <v>2100000</v>
      </c>
      <c r="N2282" s="1" t="s">
        <v>21</v>
      </c>
      <c r="O2282" s="1">
        <f>Cleaned_Data[[#This Row],[ loan_amount]]-Cleaned_Data[[#This Row],[ bank_asset_value]]</f>
        <v>3300000</v>
      </c>
      <c r="P2282" s="1">
        <f>Cleaned_Data[[#This Row],[ loan_amount]]</f>
        <v>5400000</v>
      </c>
      <c r="Q2282" s="1" t="str">
        <f t="shared" si="141"/>
        <v>600–699</v>
      </c>
      <c r="R2282" s="1">
        <f>Cleaned_Data[[#This Row],[ residential_assets_value]]+Cleaned_Data[[#This Row],[ commercial_assets_value]]+Cleaned_Data[[#This Row],[ luxury_assets_value]]</f>
        <v>7300000</v>
      </c>
      <c r="S2282" s="1">
        <f>Cleaned_Data[[#This Row],[ income_annum]]+Cleaned_Data[[#This Row],[ residential_assets_value]]+Cleaned_Data[[#This Row],[ commercial_assets_value]]+Cleaned_Data[[#This Row],[ luxury_assets_value]]</f>
        <v>9000000</v>
      </c>
      <c r="T2282" s="1" t="str">
        <f t="shared" si="142"/>
        <v>&lt;1 Cr</v>
      </c>
      <c r="U2282" s="12">
        <f t="shared" si="143"/>
        <v>675000</v>
      </c>
      <c r="V2282" s="1" t="str">
        <f>IF(Cleaned_Data[[#This Row],[EMI_Estimate]]&lt;50000, "50K", IF(Cleaned_Data[[#This Row],[EMI_Estimate]]&lt;100000, "50K-1L", IF(Cleaned_Data[[#This Row],[EMI_Estimate]]&lt;150000, "1L-1.5L", IF(Cleaned_Data[[#This Row],[EMI_Estimate]]&lt;200000,"1.5-2L", "&gt;2L"))))</f>
        <v>&gt;2L</v>
      </c>
    </row>
    <row r="2283" spans="1:22" x14ac:dyDescent="0.35">
      <c r="A2283">
        <v>2282</v>
      </c>
      <c r="B2283">
        <v>2</v>
      </c>
      <c r="C2283" t="s">
        <v>22</v>
      </c>
      <c r="D2283" t="s">
        <v>20</v>
      </c>
      <c r="E2283">
        <v>3200000</v>
      </c>
      <c r="F2283" t="str">
        <f t="shared" si="140"/>
        <v>&gt;20 Lakh</v>
      </c>
      <c r="G2283">
        <v>8600000</v>
      </c>
      <c r="H2283">
        <v>18</v>
      </c>
      <c r="I2283">
        <v>638</v>
      </c>
      <c r="J2283" s="1">
        <v>1000000</v>
      </c>
      <c r="K2283" s="1">
        <v>4900000</v>
      </c>
      <c r="L2283" s="1">
        <v>8600000</v>
      </c>
      <c r="M2283" s="1">
        <v>3500000</v>
      </c>
      <c r="N2283" s="1" t="s">
        <v>21</v>
      </c>
      <c r="O2283" s="1">
        <f>Cleaned_Data[[#This Row],[ loan_amount]]-Cleaned_Data[[#This Row],[ bank_asset_value]]</f>
        <v>5100000</v>
      </c>
      <c r="P2283" s="1">
        <f>Cleaned_Data[[#This Row],[ loan_amount]]</f>
        <v>8600000</v>
      </c>
      <c r="Q2283" s="1" t="str">
        <f t="shared" si="141"/>
        <v>600–699</v>
      </c>
      <c r="R2283" s="1">
        <f>Cleaned_Data[[#This Row],[ residential_assets_value]]+Cleaned_Data[[#This Row],[ commercial_assets_value]]+Cleaned_Data[[#This Row],[ luxury_assets_value]]</f>
        <v>14500000</v>
      </c>
      <c r="S2283" s="1">
        <f>Cleaned_Data[[#This Row],[ income_annum]]+Cleaned_Data[[#This Row],[ residential_assets_value]]+Cleaned_Data[[#This Row],[ commercial_assets_value]]+Cleaned_Data[[#This Row],[ luxury_assets_value]]</f>
        <v>17700000</v>
      </c>
      <c r="T2283" s="1" t="str">
        <f t="shared" si="142"/>
        <v>1–2 Cr</v>
      </c>
      <c r="U2283" s="12">
        <f t="shared" si="143"/>
        <v>477778</v>
      </c>
      <c r="V2283" s="1" t="str">
        <f>IF(Cleaned_Data[[#This Row],[EMI_Estimate]]&lt;50000, "50K", IF(Cleaned_Data[[#This Row],[EMI_Estimate]]&lt;100000, "50K-1L", IF(Cleaned_Data[[#This Row],[EMI_Estimate]]&lt;150000, "1L-1.5L", IF(Cleaned_Data[[#This Row],[EMI_Estimate]]&lt;200000,"1.5-2L", "&gt;2L"))))</f>
        <v>&gt;2L</v>
      </c>
    </row>
    <row r="2284" spans="1:22" x14ac:dyDescent="0.35">
      <c r="A2284">
        <v>2283</v>
      </c>
      <c r="B2284">
        <v>0</v>
      </c>
      <c r="C2284" t="s">
        <v>19</v>
      </c>
      <c r="D2284" t="s">
        <v>23</v>
      </c>
      <c r="E2284">
        <v>7500000</v>
      </c>
      <c r="F2284" t="str">
        <f t="shared" si="140"/>
        <v>&gt;20 Lakh</v>
      </c>
      <c r="G2284">
        <v>16600000</v>
      </c>
      <c r="H2284">
        <v>14</v>
      </c>
      <c r="I2284">
        <v>440</v>
      </c>
      <c r="J2284" s="1">
        <v>17200000</v>
      </c>
      <c r="K2284" s="1">
        <v>14500000</v>
      </c>
      <c r="L2284" s="1">
        <v>24100000</v>
      </c>
      <c r="M2284" s="1">
        <v>10300000</v>
      </c>
      <c r="N2284" s="1" t="s">
        <v>24</v>
      </c>
      <c r="O2284" s="1">
        <f>Cleaned_Data[[#This Row],[ loan_amount]]-Cleaned_Data[[#This Row],[ bank_asset_value]]</f>
        <v>6300000</v>
      </c>
      <c r="P2284" s="1">
        <f>Cleaned_Data[[#This Row],[ loan_amount]]</f>
        <v>16600000</v>
      </c>
      <c r="Q2284" s="1" t="str">
        <f t="shared" si="141"/>
        <v>300–499</v>
      </c>
      <c r="R2284" s="1">
        <f>Cleaned_Data[[#This Row],[ residential_assets_value]]+Cleaned_Data[[#This Row],[ commercial_assets_value]]+Cleaned_Data[[#This Row],[ luxury_assets_value]]</f>
        <v>55800000</v>
      </c>
      <c r="S2284" s="1">
        <f>Cleaned_Data[[#This Row],[ income_annum]]+Cleaned_Data[[#This Row],[ residential_assets_value]]+Cleaned_Data[[#This Row],[ commercial_assets_value]]+Cleaned_Data[[#This Row],[ luxury_assets_value]]</f>
        <v>63300000</v>
      </c>
      <c r="T2284" s="1" t="str">
        <f t="shared" si="142"/>
        <v>&gt;4 Cr</v>
      </c>
      <c r="U2284" s="12">
        <f t="shared" si="143"/>
        <v>1185714</v>
      </c>
      <c r="V2284" s="1" t="str">
        <f>IF(Cleaned_Data[[#This Row],[EMI_Estimate]]&lt;50000, "50K", IF(Cleaned_Data[[#This Row],[EMI_Estimate]]&lt;100000, "50K-1L", IF(Cleaned_Data[[#This Row],[EMI_Estimate]]&lt;150000, "1L-1.5L", IF(Cleaned_Data[[#This Row],[EMI_Estimate]]&lt;200000,"1.5-2L", "&gt;2L"))))</f>
        <v>&gt;2L</v>
      </c>
    </row>
    <row r="2285" spans="1:22" x14ac:dyDescent="0.35">
      <c r="A2285">
        <v>2284</v>
      </c>
      <c r="B2285">
        <v>1</v>
      </c>
      <c r="C2285" t="s">
        <v>22</v>
      </c>
      <c r="D2285" t="s">
        <v>23</v>
      </c>
      <c r="E2285">
        <v>2000000</v>
      </c>
      <c r="F2285" t="str">
        <f t="shared" si="140"/>
        <v>&gt;20 Lakh</v>
      </c>
      <c r="G2285">
        <v>6600000</v>
      </c>
      <c r="H2285">
        <v>10</v>
      </c>
      <c r="I2285">
        <v>873</v>
      </c>
      <c r="J2285" s="1">
        <v>1400000</v>
      </c>
      <c r="K2285" s="1">
        <v>200000</v>
      </c>
      <c r="L2285" s="1">
        <v>6300000</v>
      </c>
      <c r="M2285" s="1">
        <v>2400000</v>
      </c>
      <c r="N2285" s="1" t="s">
        <v>21</v>
      </c>
      <c r="O2285" s="1">
        <f>Cleaned_Data[[#This Row],[ loan_amount]]-Cleaned_Data[[#This Row],[ bank_asset_value]]</f>
        <v>4200000</v>
      </c>
      <c r="P2285" s="1">
        <f>Cleaned_Data[[#This Row],[ loan_amount]]</f>
        <v>6600000</v>
      </c>
      <c r="Q2285" s="1" t="str">
        <f t="shared" si="141"/>
        <v>800+</v>
      </c>
      <c r="R2285" s="1">
        <f>Cleaned_Data[[#This Row],[ residential_assets_value]]+Cleaned_Data[[#This Row],[ commercial_assets_value]]+Cleaned_Data[[#This Row],[ luxury_assets_value]]</f>
        <v>7900000</v>
      </c>
      <c r="S2285" s="1">
        <f>Cleaned_Data[[#This Row],[ income_annum]]+Cleaned_Data[[#This Row],[ residential_assets_value]]+Cleaned_Data[[#This Row],[ commercial_assets_value]]+Cleaned_Data[[#This Row],[ luxury_assets_value]]</f>
        <v>9900000</v>
      </c>
      <c r="T2285" s="1" t="str">
        <f t="shared" si="142"/>
        <v>&lt;1 Cr</v>
      </c>
      <c r="U2285" s="12">
        <f t="shared" si="143"/>
        <v>660000</v>
      </c>
      <c r="V2285" s="1" t="str">
        <f>IF(Cleaned_Data[[#This Row],[EMI_Estimate]]&lt;50000, "50K", IF(Cleaned_Data[[#This Row],[EMI_Estimate]]&lt;100000, "50K-1L", IF(Cleaned_Data[[#This Row],[EMI_Estimate]]&lt;150000, "1L-1.5L", IF(Cleaned_Data[[#This Row],[EMI_Estimate]]&lt;200000,"1.5-2L", "&gt;2L"))))</f>
        <v>&gt;2L</v>
      </c>
    </row>
    <row r="2286" spans="1:22" x14ac:dyDescent="0.35">
      <c r="A2286">
        <v>2285</v>
      </c>
      <c r="B2286">
        <v>3</v>
      </c>
      <c r="C2286" t="s">
        <v>22</v>
      </c>
      <c r="D2286" t="s">
        <v>20</v>
      </c>
      <c r="E2286">
        <v>9100000</v>
      </c>
      <c r="F2286" t="str">
        <f t="shared" si="140"/>
        <v>&gt;20 Lakh</v>
      </c>
      <c r="G2286">
        <v>19700000</v>
      </c>
      <c r="H2286">
        <v>20</v>
      </c>
      <c r="I2286">
        <v>437</v>
      </c>
      <c r="J2286" s="1">
        <v>6300000</v>
      </c>
      <c r="K2286" s="1">
        <v>13700000</v>
      </c>
      <c r="L2286" s="1">
        <v>23700000</v>
      </c>
      <c r="M2286" s="1">
        <v>12900000</v>
      </c>
      <c r="N2286" s="1" t="s">
        <v>24</v>
      </c>
      <c r="O2286" s="1">
        <f>Cleaned_Data[[#This Row],[ loan_amount]]-Cleaned_Data[[#This Row],[ bank_asset_value]]</f>
        <v>6800000</v>
      </c>
      <c r="P2286" s="1">
        <f>Cleaned_Data[[#This Row],[ loan_amount]]</f>
        <v>19700000</v>
      </c>
      <c r="Q2286" s="1" t="str">
        <f t="shared" si="141"/>
        <v>300–499</v>
      </c>
      <c r="R2286" s="1">
        <f>Cleaned_Data[[#This Row],[ residential_assets_value]]+Cleaned_Data[[#This Row],[ commercial_assets_value]]+Cleaned_Data[[#This Row],[ luxury_assets_value]]</f>
        <v>43700000</v>
      </c>
      <c r="S2286" s="1">
        <f>Cleaned_Data[[#This Row],[ income_annum]]+Cleaned_Data[[#This Row],[ residential_assets_value]]+Cleaned_Data[[#This Row],[ commercial_assets_value]]+Cleaned_Data[[#This Row],[ luxury_assets_value]]</f>
        <v>52800000</v>
      </c>
      <c r="T2286" s="1" t="str">
        <f t="shared" si="142"/>
        <v>&gt;4 Cr</v>
      </c>
      <c r="U2286" s="12">
        <f t="shared" si="143"/>
        <v>985000</v>
      </c>
      <c r="V2286" s="1" t="str">
        <f>IF(Cleaned_Data[[#This Row],[EMI_Estimate]]&lt;50000, "50K", IF(Cleaned_Data[[#This Row],[EMI_Estimate]]&lt;100000, "50K-1L", IF(Cleaned_Data[[#This Row],[EMI_Estimate]]&lt;150000, "1L-1.5L", IF(Cleaned_Data[[#This Row],[EMI_Estimate]]&lt;200000,"1.5-2L", "&gt;2L"))))</f>
        <v>&gt;2L</v>
      </c>
    </row>
    <row r="2287" spans="1:22" x14ac:dyDescent="0.35">
      <c r="A2287">
        <v>2286</v>
      </c>
      <c r="B2287">
        <v>4</v>
      </c>
      <c r="C2287" t="s">
        <v>19</v>
      </c>
      <c r="D2287" t="s">
        <v>23</v>
      </c>
      <c r="E2287">
        <v>8400000</v>
      </c>
      <c r="F2287" t="str">
        <f t="shared" si="140"/>
        <v>&gt;20 Lakh</v>
      </c>
      <c r="G2287">
        <v>19700000</v>
      </c>
      <c r="H2287">
        <v>8</v>
      </c>
      <c r="I2287">
        <v>796</v>
      </c>
      <c r="J2287" s="1">
        <v>17900000</v>
      </c>
      <c r="K2287" s="1">
        <v>9200000</v>
      </c>
      <c r="L2287" s="1">
        <v>20200000</v>
      </c>
      <c r="M2287" s="1">
        <v>7700000</v>
      </c>
      <c r="N2287" s="1" t="s">
        <v>21</v>
      </c>
      <c r="O2287" s="1">
        <f>Cleaned_Data[[#This Row],[ loan_amount]]-Cleaned_Data[[#This Row],[ bank_asset_value]]</f>
        <v>12000000</v>
      </c>
      <c r="P2287" s="1">
        <f>Cleaned_Data[[#This Row],[ loan_amount]]</f>
        <v>19700000</v>
      </c>
      <c r="Q2287" s="1" t="str">
        <f t="shared" si="141"/>
        <v>700–799</v>
      </c>
      <c r="R2287" s="1">
        <f>Cleaned_Data[[#This Row],[ residential_assets_value]]+Cleaned_Data[[#This Row],[ commercial_assets_value]]+Cleaned_Data[[#This Row],[ luxury_assets_value]]</f>
        <v>47300000</v>
      </c>
      <c r="S2287" s="1">
        <f>Cleaned_Data[[#This Row],[ income_annum]]+Cleaned_Data[[#This Row],[ residential_assets_value]]+Cleaned_Data[[#This Row],[ commercial_assets_value]]+Cleaned_Data[[#This Row],[ luxury_assets_value]]</f>
        <v>55700000</v>
      </c>
      <c r="T2287" s="1" t="str">
        <f t="shared" si="142"/>
        <v>&gt;4 Cr</v>
      </c>
      <c r="U2287" s="12">
        <f t="shared" si="143"/>
        <v>2462500</v>
      </c>
      <c r="V2287" s="1" t="str">
        <f>IF(Cleaned_Data[[#This Row],[EMI_Estimate]]&lt;50000, "50K", IF(Cleaned_Data[[#This Row],[EMI_Estimate]]&lt;100000, "50K-1L", IF(Cleaned_Data[[#This Row],[EMI_Estimate]]&lt;150000, "1L-1.5L", IF(Cleaned_Data[[#This Row],[EMI_Estimate]]&lt;200000,"1.5-2L", "&gt;2L"))))</f>
        <v>&gt;2L</v>
      </c>
    </row>
    <row r="2288" spans="1:22" x14ac:dyDescent="0.35">
      <c r="A2288">
        <v>2287</v>
      </c>
      <c r="B2288">
        <v>4</v>
      </c>
      <c r="C2288" t="s">
        <v>19</v>
      </c>
      <c r="D2288" t="s">
        <v>20</v>
      </c>
      <c r="E2288">
        <v>7100000</v>
      </c>
      <c r="F2288" t="str">
        <f t="shared" si="140"/>
        <v>&gt;20 Lakh</v>
      </c>
      <c r="G2288">
        <v>27200000</v>
      </c>
      <c r="H2288">
        <v>16</v>
      </c>
      <c r="I2288">
        <v>824</v>
      </c>
      <c r="J2288" s="1">
        <v>2400000</v>
      </c>
      <c r="K2288" s="1">
        <v>8000000</v>
      </c>
      <c r="L2288" s="1">
        <v>22400000</v>
      </c>
      <c r="M2288" s="1">
        <v>3900000</v>
      </c>
      <c r="N2288" s="1" t="s">
        <v>21</v>
      </c>
      <c r="O2288" s="1">
        <f>Cleaned_Data[[#This Row],[ loan_amount]]-Cleaned_Data[[#This Row],[ bank_asset_value]]</f>
        <v>23300000</v>
      </c>
      <c r="P2288" s="1">
        <f>Cleaned_Data[[#This Row],[ loan_amount]]</f>
        <v>27200000</v>
      </c>
      <c r="Q2288" s="1" t="str">
        <f t="shared" si="141"/>
        <v>800+</v>
      </c>
      <c r="R2288" s="1">
        <f>Cleaned_Data[[#This Row],[ residential_assets_value]]+Cleaned_Data[[#This Row],[ commercial_assets_value]]+Cleaned_Data[[#This Row],[ luxury_assets_value]]</f>
        <v>32800000</v>
      </c>
      <c r="S2288" s="1">
        <f>Cleaned_Data[[#This Row],[ income_annum]]+Cleaned_Data[[#This Row],[ residential_assets_value]]+Cleaned_Data[[#This Row],[ commercial_assets_value]]+Cleaned_Data[[#This Row],[ luxury_assets_value]]</f>
        <v>39900000</v>
      </c>
      <c r="T2288" s="1" t="str">
        <f t="shared" si="142"/>
        <v>3–4 Cr</v>
      </c>
      <c r="U2288" s="12">
        <f t="shared" si="143"/>
        <v>1700000</v>
      </c>
      <c r="V2288" s="1" t="str">
        <f>IF(Cleaned_Data[[#This Row],[EMI_Estimate]]&lt;50000, "50K", IF(Cleaned_Data[[#This Row],[EMI_Estimate]]&lt;100000, "50K-1L", IF(Cleaned_Data[[#This Row],[EMI_Estimate]]&lt;150000, "1L-1.5L", IF(Cleaned_Data[[#This Row],[EMI_Estimate]]&lt;200000,"1.5-2L", "&gt;2L"))))</f>
        <v>&gt;2L</v>
      </c>
    </row>
    <row r="2289" spans="1:22" x14ac:dyDescent="0.35">
      <c r="A2289">
        <v>2288</v>
      </c>
      <c r="B2289">
        <v>2</v>
      </c>
      <c r="C2289" t="s">
        <v>22</v>
      </c>
      <c r="D2289" t="s">
        <v>20</v>
      </c>
      <c r="E2289">
        <v>200000</v>
      </c>
      <c r="F2289" t="str">
        <f t="shared" si="140"/>
        <v>&lt;5 Lakh</v>
      </c>
      <c r="G2289">
        <v>800000</v>
      </c>
      <c r="H2289">
        <v>6</v>
      </c>
      <c r="I2289">
        <v>338</v>
      </c>
      <c r="J2289" s="1">
        <v>100000</v>
      </c>
      <c r="K2289" s="1">
        <v>0</v>
      </c>
      <c r="L2289" s="1">
        <v>400000</v>
      </c>
      <c r="M2289" s="1">
        <v>100000</v>
      </c>
      <c r="N2289" s="1" t="s">
        <v>24</v>
      </c>
      <c r="O2289" s="1">
        <f>Cleaned_Data[[#This Row],[ loan_amount]]-Cleaned_Data[[#This Row],[ bank_asset_value]]</f>
        <v>700000</v>
      </c>
      <c r="P2289" s="1">
        <f>Cleaned_Data[[#This Row],[ loan_amount]]</f>
        <v>800000</v>
      </c>
      <c r="Q2289" s="1" t="str">
        <f t="shared" si="141"/>
        <v>300–499</v>
      </c>
      <c r="R2289" s="1">
        <f>Cleaned_Data[[#This Row],[ residential_assets_value]]+Cleaned_Data[[#This Row],[ commercial_assets_value]]+Cleaned_Data[[#This Row],[ luxury_assets_value]]</f>
        <v>500000</v>
      </c>
      <c r="S2289" s="1">
        <f>Cleaned_Data[[#This Row],[ income_annum]]+Cleaned_Data[[#This Row],[ residential_assets_value]]+Cleaned_Data[[#This Row],[ commercial_assets_value]]+Cleaned_Data[[#This Row],[ luxury_assets_value]]</f>
        <v>700000</v>
      </c>
      <c r="T2289" s="1" t="str">
        <f t="shared" si="142"/>
        <v>&lt;1 Cr</v>
      </c>
      <c r="U2289" s="12">
        <f t="shared" si="143"/>
        <v>133333</v>
      </c>
      <c r="V2289" s="1" t="str">
        <f>IF(Cleaned_Data[[#This Row],[EMI_Estimate]]&lt;50000, "50K", IF(Cleaned_Data[[#This Row],[EMI_Estimate]]&lt;100000, "50K-1L", IF(Cleaned_Data[[#This Row],[EMI_Estimate]]&lt;150000, "1L-1.5L", IF(Cleaned_Data[[#This Row],[EMI_Estimate]]&lt;200000,"1.5-2L", "&gt;2L"))))</f>
        <v>1L-1.5L</v>
      </c>
    </row>
    <row r="2290" spans="1:22" x14ac:dyDescent="0.35">
      <c r="A2290">
        <v>2289</v>
      </c>
      <c r="B2290">
        <v>0</v>
      </c>
      <c r="C2290" t="s">
        <v>22</v>
      </c>
      <c r="D2290" t="s">
        <v>23</v>
      </c>
      <c r="E2290">
        <v>5000000</v>
      </c>
      <c r="F2290" t="str">
        <f t="shared" si="140"/>
        <v>&gt;20 Lakh</v>
      </c>
      <c r="G2290">
        <v>14900000</v>
      </c>
      <c r="H2290">
        <v>12</v>
      </c>
      <c r="I2290">
        <v>575</v>
      </c>
      <c r="J2290" s="1">
        <v>12800000</v>
      </c>
      <c r="K2290" s="1">
        <v>1500000</v>
      </c>
      <c r="L2290" s="1">
        <v>12300000</v>
      </c>
      <c r="M2290" s="1">
        <v>6600000</v>
      </c>
      <c r="N2290" s="1" t="s">
        <v>21</v>
      </c>
      <c r="O2290" s="1">
        <f>Cleaned_Data[[#This Row],[ loan_amount]]-Cleaned_Data[[#This Row],[ bank_asset_value]]</f>
        <v>8300000</v>
      </c>
      <c r="P2290" s="1">
        <f>Cleaned_Data[[#This Row],[ loan_amount]]</f>
        <v>14900000</v>
      </c>
      <c r="Q2290" s="1" t="str">
        <f t="shared" si="141"/>
        <v>500–599</v>
      </c>
      <c r="R2290" s="1">
        <f>Cleaned_Data[[#This Row],[ residential_assets_value]]+Cleaned_Data[[#This Row],[ commercial_assets_value]]+Cleaned_Data[[#This Row],[ luxury_assets_value]]</f>
        <v>26600000</v>
      </c>
      <c r="S2290" s="1">
        <f>Cleaned_Data[[#This Row],[ income_annum]]+Cleaned_Data[[#This Row],[ residential_assets_value]]+Cleaned_Data[[#This Row],[ commercial_assets_value]]+Cleaned_Data[[#This Row],[ luxury_assets_value]]</f>
        <v>31600000</v>
      </c>
      <c r="T2290" s="1" t="str">
        <f t="shared" si="142"/>
        <v>3–4 Cr</v>
      </c>
      <c r="U2290" s="12">
        <f t="shared" si="143"/>
        <v>1241667</v>
      </c>
      <c r="V2290" s="1" t="str">
        <f>IF(Cleaned_Data[[#This Row],[EMI_Estimate]]&lt;50000, "50K", IF(Cleaned_Data[[#This Row],[EMI_Estimate]]&lt;100000, "50K-1L", IF(Cleaned_Data[[#This Row],[EMI_Estimate]]&lt;150000, "1L-1.5L", IF(Cleaned_Data[[#This Row],[EMI_Estimate]]&lt;200000,"1.5-2L", "&gt;2L"))))</f>
        <v>&gt;2L</v>
      </c>
    </row>
    <row r="2291" spans="1:22" x14ac:dyDescent="0.35">
      <c r="A2291">
        <v>2290</v>
      </c>
      <c r="B2291">
        <v>0</v>
      </c>
      <c r="C2291" t="s">
        <v>22</v>
      </c>
      <c r="D2291" t="s">
        <v>23</v>
      </c>
      <c r="E2291">
        <v>4500000</v>
      </c>
      <c r="F2291" t="str">
        <f t="shared" si="140"/>
        <v>&gt;20 Lakh</v>
      </c>
      <c r="G2291">
        <v>16900000</v>
      </c>
      <c r="H2291">
        <v>8</v>
      </c>
      <c r="I2291">
        <v>773</v>
      </c>
      <c r="J2291" s="1">
        <v>6300000</v>
      </c>
      <c r="K2291" s="1">
        <v>6800000</v>
      </c>
      <c r="L2291" s="1">
        <v>14000000</v>
      </c>
      <c r="M2291" s="1">
        <v>6000000</v>
      </c>
      <c r="N2291" s="1" t="s">
        <v>21</v>
      </c>
      <c r="O2291" s="1">
        <f>Cleaned_Data[[#This Row],[ loan_amount]]-Cleaned_Data[[#This Row],[ bank_asset_value]]</f>
        <v>10900000</v>
      </c>
      <c r="P2291" s="1">
        <f>Cleaned_Data[[#This Row],[ loan_amount]]</f>
        <v>16900000</v>
      </c>
      <c r="Q2291" s="1" t="str">
        <f t="shared" si="141"/>
        <v>700–799</v>
      </c>
      <c r="R2291" s="1">
        <f>Cleaned_Data[[#This Row],[ residential_assets_value]]+Cleaned_Data[[#This Row],[ commercial_assets_value]]+Cleaned_Data[[#This Row],[ luxury_assets_value]]</f>
        <v>27100000</v>
      </c>
      <c r="S2291" s="1">
        <f>Cleaned_Data[[#This Row],[ income_annum]]+Cleaned_Data[[#This Row],[ residential_assets_value]]+Cleaned_Data[[#This Row],[ commercial_assets_value]]+Cleaned_Data[[#This Row],[ luxury_assets_value]]</f>
        <v>31600000</v>
      </c>
      <c r="T2291" s="1" t="str">
        <f t="shared" si="142"/>
        <v>3–4 Cr</v>
      </c>
      <c r="U2291" s="12">
        <f t="shared" si="143"/>
        <v>2112500</v>
      </c>
      <c r="V2291" s="1" t="str">
        <f>IF(Cleaned_Data[[#This Row],[EMI_Estimate]]&lt;50000, "50K", IF(Cleaned_Data[[#This Row],[EMI_Estimate]]&lt;100000, "50K-1L", IF(Cleaned_Data[[#This Row],[EMI_Estimate]]&lt;150000, "1L-1.5L", IF(Cleaned_Data[[#This Row],[EMI_Estimate]]&lt;200000,"1.5-2L", "&gt;2L"))))</f>
        <v>&gt;2L</v>
      </c>
    </row>
    <row r="2292" spans="1:22" x14ac:dyDescent="0.35">
      <c r="A2292">
        <v>2291</v>
      </c>
      <c r="B2292">
        <v>2</v>
      </c>
      <c r="C2292" t="s">
        <v>22</v>
      </c>
      <c r="D2292" t="s">
        <v>23</v>
      </c>
      <c r="E2292">
        <v>5100000</v>
      </c>
      <c r="F2292" t="str">
        <f t="shared" si="140"/>
        <v>&gt;20 Lakh</v>
      </c>
      <c r="G2292">
        <v>19700000</v>
      </c>
      <c r="H2292">
        <v>2</v>
      </c>
      <c r="I2292">
        <v>733</v>
      </c>
      <c r="J2292" s="1">
        <v>0</v>
      </c>
      <c r="K2292" s="1">
        <v>4500000</v>
      </c>
      <c r="L2292" s="1">
        <v>12900000</v>
      </c>
      <c r="M2292" s="1">
        <v>6200000</v>
      </c>
      <c r="N2292" s="1" t="s">
        <v>21</v>
      </c>
      <c r="O2292" s="1">
        <f>Cleaned_Data[[#This Row],[ loan_amount]]-Cleaned_Data[[#This Row],[ bank_asset_value]]</f>
        <v>13500000</v>
      </c>
      <c r="P2292" s="1">
        <f>Cleaned_Data[[#This Row],[ loan_amount]]</f>
        <v>19700000</v>
      </c>
      <c r="Q2292" s="1" t="str">
        <f t="shared" si="141"/>
        <v>700–799</v>
      </c>
      <c r="R2292" s="1">
        <f>Cleaned_Data[[#This Row],[ residential_assets_value]]+Cleaned_Data[[#This Row],[ commercial_assets_value]]+Cleaned_Data[[#This Row],[ luxury_assets_value]]</f>
        <v>17400000</v>
      </c>
      <c r="S2292" s="1">
        <f>Cleaned_Data[[#This Row],[ income_annum]]+Cleaned_Data[[#This Row],[ residential_assets_value]]+Cleaned_Data[[#This Row],[ commercial_assets_value]]+Cleaned_Data[[#This Row],[ luxury_assets_value]]</f>
        <v>22500000</v>
      </c>
      <c r="T2292" s="1" t="str">
        <f t="shared" si="142"/>
        <v>2–3 Cr</v>
      </c>
      <c r="U2292" s="12">
        <f t="shared" si="143"/>
        <v>9850000</v>
      </c>
      <c r="V2292" s="1" t="str">
        <f>IF(Cleaned_Data[[#This Row],[EMI_Estimate]]&lt;50000, "50K", IF(Cleaned_Data[[#This Row],[EMI_Estimate]]&lt;100000, "50K-1L", IF(Cleaned_Data[[#This Row],[EMI_Estimate]]&lt;150000, "1L-1.5L", IF(Cleaned_Data[[#This Row],[EMI_Estimate]]&lt;200000,"1.5-2L", "&gt;2L"))))</f>
        <v>&gt;2L</v>
      </c>
    </row>
    <row r="2293" spans="1:22" x14ac:dyDescent="0.35">
      <c r="A2293">
        <v>2292</v>
      </c>
      <c r="B2293">
        <v>3</v>
      </c>
      <c r="C2293" t="s">
        <v>19</v>
      </c>
      <c r="D2293" t="s">
        <v>23</v>
      </c>
      <c r="E2293">
        <v>4100000</v>
      </c>
      <c r="F2293" t="str">
        <f t="shared" si="140"/>
        <v>&gt;20 Lakh</v>
      </c>
      <c r="G2293">
        <v>10600000</v>
      </c>
      <c r="H2293">
        <v>14</v>
      </c>
      <c r="I2293">
        <v>475</v>
      </c>
      <c r="J2293" s="1">
        <v>5400000</v>
      </c>
      <c r="K2293" s="1">
        <v>4300000</v>
      </c>
      <c r="L2293" s="1">
        <v>13900000</v>
      </c>
      <c r="M2293" s="1">
        <v>4500000</v>
      </c>
      <c r="N2293" s="1" t="s">
        <v>24</v>
      </c>
      <c r="O2293" s="1">
        <f>Cleaned_Data[[#This Row],[ loan_amount]]-Cleaned_Data[[#This Row],[ bank_asset_value]]</f>
        <v>6100000</v>
      </c>
      <c r="P2293" s="1">
        <f>Cleaned_Data[[#This Row],[ loan_amount]]</f>
        <v>10600000</v>
      </c>
      <c r="Q2293" s="1" t="str">
        <f t="shared" si="141"/>
        <v>300–499</v>
      </c>
      <c r="R2293" s="1">
        <f>Cleaned_Data[[#This Row],[ residential_assets_value]]+Cleaned_Data[[#This Row],[ commercial_assets_value]]+Cleaned_Data[[#This Row],[ luxury_assets_value]]</f>
        <v>23600000</v>
      </c>
      <c r="S2293" s="1">
        <f>Cleaned_Data[[#This Row],[ income_annum]]+Cleaned_Data[[#This Row],[ residential_assets_value]]+Cleaned_Data[[#This Row],[ commercial_assets_value]]+Cleaned_Data[[#This Row],[ luxury_assets_value]]</f>
        <v>27700000</v>
      </c>
      <c r="T2293" s="1" t="str">
        <f t="shared" si="142"/>
        <v>2–3 Cr</v>
      </c>
      <c r="U2293" s="12">
        <f t="shared" si="143"/>
        <v>757143</v>
      </c>
      <c r="V2293" s="1" t="str">
        <f>IF(Cleaned_Data[[#This Row],[EMI_Estimate]]&lt;50000, "50K", IF(Cleaned_Data[[#This Row],[EMI_Estimate]]&lt;100000, "50K-1L", IF(Cleaned_Data[[#This Row],[EMI_Estimate]]&lt;150000, "1L-1.5L", IF(Cleaned_Data[[#This Row],[EMI_Estimate]]&lt;200000,"1.5-2L", "&gt;2L"))))</f>
        <v>&gt;2L</v>
      </c>
    </row>
    <row r="2294" spans="1:22" x14ac:dyDescent="0.35">
      <c r="A2294">
        <v>2293</v>
      </c>
      <c r="B2294">
        <v>1</v>
      </c>
      <c r="C2294" t="s">
        <v>22</v>
      </c>
      <c r="D2294" t="s">
        <v>20</v>
      </c>
      <c r="E2294">
        <v>7200000</v>
      </c>
      <c r="F2294" t="str">
        <f t="shared" si="140"/>
        <v>&gt;20 Lakh</v>
      </c>
      <c r="G2294">
        <v>15000000</v>
      </c>
      <c r="H2294">
        <v>10</v>
      </c>
      <c r="I2294">
        <v>677</v>
      </c>
      <c r="J2294" s="1">
        <v>10600000</v>
      </c>
      <c r="K2294" s="1">
        <v>3900000</v>
      </c>
      <c r="L2294" s="1">
        <v>24500000</v>
      </c>
      <c r="M2294" s="1">
        <v>4100000</v>
      </c>
      <c r="N2294" s="1" t="s">
        <v>21</v>
      </c>
      <c r="O2294" s="1">
        <f>Cleaned_Data[[#This Row],[ loan_amount]]-Cleaned_Data[[#This Row],[ bank_asset_value]]</f>
        <v>10900000</v>
      </c>
      <c r="P2294" s="1">
        <f>Cleaned_Data[[#This Row],[ loan_amount]]</f>
        <v>15000000</v>
      </c>
      <c r="Q2294" s="1" t="str">
        <f t="shared" si="141"/>
        <v>600–699</v>
      </c>
      <c r="R2294" s="1">
        <f>Cleaned_Data[[#This Row],[ residential_assets_value]]+Cleaned_Data[[#This Row],[ commercial_assets_value]]+Cleaned_Data[[#This Row],[ luxury_assets_value]]</f>
        <v>39000000</v>
      </c>
      <c r="S2294" s="1">
        <f>Cleaned_Data[[#This Row],[ income_annum]]+Cleaned_Data[[#This Row],[ residential_assets_value]]+Cleaned_Data[[#This Row],[ commercial_assets_value]]+Cleaned_Data[[#This Row],[ luxury_assets_value]]</f>
        <v>46200000</v>
      </c>
      <c r="T2294" s="1" t="str">
        <f t="shared" si="142"/>
        <v>&gt;4 Cr</v>
      </c>
      <c r="U2294" s="12">
        <f t="shared" si="143"/>
        <v>1500000</v>
      </c>
      <c r="V2294" s="1" t="str">
        <f>IF(Cleaned_Data[[#This Row],[EMI_Estimate]]&lt;50000, "50K", IF(Cleaned_Data[[#This Row],[EMI_Estimate]]&lt;100000, "50K-1L", IF(Cleaned_Data[[#This Row],[EMI_Estimate]]&lt;150000, "1L-1.5L", IF(Cleaned_Data[[#This Row],[EMI_Estimate]]&lt;200000,"1.5-2L", "&gt;2L"))))</f>
        <v>&gt;2L</v>
      </c>
    </row>
    <row r="2295" spans="1:22" x14ac:dyDescent="0.35">
      <c r="A2295">
        <v>2294</v>
      </c>
      <c r="B2295">
        <v>3</v>
      </c>
      <c r="C2295" t="s">
        <v>22</v>
      </c>
      <c r="D2295" t="s">
        <v>20</v>
      </c>
      <c r="E2295">
        <v>7800000</v>
      </c>
      <c r="F2295" t="str">
        <f t="shared" si="140"/>
        <v>&gt;20 Lakh</v>
      </c>
      <c r="G2295">
        <v>17700000</v>
      </c>
      <c r="H2295">
        <v>6</v>
      </c>
      <c r="I2295">
        <v>403</v>
      </c>
      <c r="J2295" s="1">
        <v>12600000</v>
      </c>
      <c r="K2295" s="1">
        <v>3700000</v>
      </c>
      <c r="L2295" s="1">
        <v>24700000</v>
      </c>
      <c r="M2295" s="1">
        <v>10000000</v>
      </c>
      <c r="N2295" s="1" t="s">
        <v>24</v>
      </c>
      <c r="O2295" s="1">
        <f>Cleaned_Data[[#This Row],[ loan_amount]]-Cleaned_Data[[#This Row],[ bank_asset_value]]</f>
        <v>7700000</v>
      </c>
      <c r="P2295" s="1">
        <f>Cleaned_Data[[#This Row],[ loan_amount]]</f>
        <v>17700000</v>
      </c>
      <c r="Q2295" s="1" t="str">
        <f t="shared" si="141"/>
        <v>300–499</v>
      </c>
      <c r="R2295" s="1">
        <f>Cleaned_Data[[#This Row],[ residential_assets_value]]+Cleaned_Data[[#This Row],[ commercial_assets_value]]+Cleaned_Data[[#This Row],[ luxury_assets_value]]</f>
        <v>41000000</v>
      </c>
      <c r="S2295" s="1">
        <f>Cleaned_Data[[#This Row],[ income_annum]]+Cleaned_Data[[#This Row],[ residential_assets_value]]+Cleaned_Data[[#This Row],[ commercial_assets_value]]+Cleaned_Data[[#This Row],[ luxury_assets_value]]</f>
        <v>48800000</v>
      </c>
      <c r="T2295" s="1" t="str">
        <f t="shared" si="142"/>
        <v>&gt;4 Cr</v>
      </c>
      <c r="U2295" s="12">
        <f t="shared" si="143"/>
        <v>2950000</v>
      </c>
      <c r="V2295" s="1" t="str">
        <f>IF(Cleaned_Data[[#This Row],[EMI_Estimate]]&lt;50000, "50K", IF(Cleaned_Data[[#This Row],[EMI_Estimate]]&lt;100000, "50K-1L", IF(Cleaned_Data[[#This Row],[EMI_Estimate]]&lt;150000, "1L-1.5L", IF(Cleaned_Data[[#This Row],[EMI_Estimate]]&lt;200000,"1.5-2L", "&gt;2L"))))</f>
        <v>&gt;2L</v>
      </c>
    </row>
    <row r="2296" spans="1:22" x14ac:dyDescent="0.35">
      <c r="A2296">
        <v>2295</v>
      </c>
      <c r="B2296">
        <v>3</v>
      </c>
      <c r="C2296" t="s">
        <v>19</v>
      </c>
      <c r="D2296" t="s">
        <v>23</v>
      </c>
      <c r="E2296">
        <v>7500000</v>
      </c>
      <c r="F2296" t="str">
        <f t="shared" si="140"/>
        <v>&gt;20 Lakh</v>
      </c>
      <c r="G2296">
        <v>25300000</v>
      </c>
      <c r="H2296">
        <v>12</v>
      </c>
      <c r="I2296">
        <v>767</v>
      </c>
      <c r="J2296" s="1">
        <v>13200000</v>
      </c>
      <c r="K2296" s="1">
        <v>10800000</v>
      </c>
      <c r="L2296" s="1">
        <v>19400000</v>
      </c>
      <c r="M2296" s="1">
        <v>9600000</v>
      </c>
      <c r="N2296" s="1" t="s">
        <v>21</v>
      </c>
      <c r="O2296" s="1">
        <f>Cleaned_Data[[#This Row],[ loan_amount]]-Cleaned_Data[[#This Row],[ bank_asset_value]]</f>
        <v>15700000</v>
      </c>
      <c r="P2296" s="1">
        <f>Cleaned_Data[[#This Row],[ loan_amount]]</f>
        <v>25300000</v>
      </c>
      <c r="Q2296" s="1" t="str">
        <f t="shared" si="141"/>
        <v>700–799</v>
      </c>
      <c r="R2296" s="1">
        <f>Cleaned_Data[[#This Row],[ residential_assets_value]]+Cleaned_Data[[#This Row],[ commercial_assets_value]]+Cleaned_Data[[#This Row],[ luxury_assets_value]]</f>
        <v>43400000</v>
      </c>
      <c r="S2296" s="1">
        <f>Cleaned_Data[[#This Row],[ income_annum]]+Cleaned_Data[[#This Row],[ residential_assets_value]]+Cleaned_Data[[#This Row],[ commercial_assets_value]]+Cleaned_Data[[#This Row],[ luxury_assets_value]]</f>
        <v>50900000</v>
      </c>
      <c r="T2296" s="1" t="str">
        <f t="shared" si="142"/>
        <v>&gt;4 Cr</v>
      </c>
      <c r="U2296" s="12">
        <f t="shared" si="143"/>
        <v>2108333</v>
      </c>
      <c r="V2296" s="1" t="str">
        <f>IF(Cleaned_Data[[#This Row],[EMI_Estimate]]&lt;50000, "50K", IF(Cleaned_Data[[#This Row],[EMI_Estimate]]&lt;100000, "50K-1L", IF(Cleaned_Data[[#This Row],[EMI_Estimate]]&lt;150000, "1L-1.5L", IF(Cleaned_Data[[#This Row],[EMI_Estimate]]&lt;200000,"1.5-2L", "&gt;2L"))))</f>
        <v>&gt;2L</v>
      </c>
    </row>
    <row r="2297" spans="1:22" x14ac:dyDescent="0.35">
      <c r="A2297">
        <v>2296</v>
      </c>
      <c r="B2297">
        <v>3</v>
      </c>
      <c r="C2297" t="s">
        <v>19</v>
      </c>
      <c r="D2297" t="s">
        <v>23</v>
      </c>
      <c r="E2297">
        <v>6400000</v>
      </c>
      <c r="F2297" t="str">
        <f t="shared" si="140"/>
        <v>&gt;20 Lakh</v>
      </c>
      <c r="G2297">
        <v>21000000</v>
      </c>
      <c r="H2297">
        <v>2</v>
      </c>
      <c r="I2297">
        <v>813</v>
      </c>
      <c r="J2297" s="1">
        <v>3900000</v>
      </c>
      <c r="K2297" s="1">
        <v>10900000</v>
      </c>
      <c r="L2297" s="1">
        <v>20500000</v>
      </c>
      <c r="M2297" s="1">
        <v>4400000</v>
      </c>
      <c r="N2297" s="1" t="s">
        <v>21</v>
      </c>
      <c r="O2297" s="1">
        <f>Cleaned_Data[[#This Row],[ loan_amount]]-Cleaned_Data[[#This Row],[ bank_asset_value]]</f>
        <v>16600000</v>
      </c>
      <c r="P2297" s="1">
        <f>Cleaned_Data[[#This Row],[ loan_amount]]</f>
        <v>21000000</v>
      </c>
      <c r="Q2297" s="1" t="str">
        <f t="shared" si="141"/>
        <v>800+</v>
      </c>
      <c r="R2297" s="1">
        <f>Cleaned_Data[[#This Row],[ residential_assets_value]]+Cleaned_Data[[#This Row],[ commercial_assets_value]]+Cleaned_Data[[#This Row],[ luxury_assets_value]]</f>
        <v>35300000</v>
      </c>
      <c r="S2297" s="1">
        <f>Cleaned_Data[[#This Row],[ income_annum]]+Cleaned_Data[[#This Row],[ residential_assets_value]]+Cleaned_Data[[#This Row],[ commercial_assets_value]]+Cleaned_Data[[#This Row],[ luxury_assets_value]]</f>
        <v>41700000</v>
      </c>
      <c r="T2297" s="1" t="str">
        <f t="shared" si="142"/>
        <v>&gt;4 Cr</v>
      </c>
      <c r="U2297" s="12">
        <f t="shared" si="143"/>
        <v>10500000</v>
      </c>
      <c r="V2297" s="1" t="str">
        <f>IF(Cleaned_Data[[#This Row],[EMI_Estimate]]&lt;50000, "50K", IF(Cleaned_Data[[#This Row],[EMI_Estimate]]&lt;100000, "50K-1L", IF(Cleaned_Data[[#This Row],[EMI_Estimate]]&lt;150000, "1L-1.5L", IF(Cleaned_Data[[#This Row],[EMI_Estimate]]&lt;200000,"1.5-2L", "&gt;2L"))))</f>
        <v>&gt;2L</v>
      </c>
    </row>
    <row r="2298" spans="1:22" x14ac:dyDescent="0.35">
      <c r="A2298">
        <v>2297</v>
      </c>
      <c r="B2298">
        <v>4</v>
      </c>
      <c r="C2298" t="s">
        <v>19</v>
      </c>
      <c r="D2298" t="s">
        <v>20</v>
      </c>
      <c r="E2298">
        <v>7000000</v>
      </c>
      <c r="F2298" t="str">
        <f t="shared" si="140"/>
        <v>&gt;20 Lakh</v>
      </c>
      <c r="G2298">
        <v>25700000</v>
      </c>
      <c r="H2298">
        <v>20</v>
      </c>
      <c r="I2298">
        <v>597</v>
      </c>
      <c r="J2298" s="1">
        <v>19900000</v>
      </c>
      <c r="K2298" s="1">
        <v>13500000</v>
      </c>
      <c r="L2298" s="1">
        <v>27500000</v>
      </c>
      <c r="M2298" s="1">
        <v>10100000</v>
      </c>
      <c r="N2298" s="1" t="s">
        <v>21</v>
      </c>
      <c r="O2298" s="1">
        <f>Cleaned_Data[[#This Row],[ loan_amount]]-Cleaned_Data[[#This Row],[ bank_asset_value]]</f>
        <v>15600000</v>
      </c>
      <c r="P2298" s="1">
        <f>Cleaned_Data[[#This Row],[ loan_amount]]</f>
        <v>25700000</v>
      </c>
      <c r="Q2298" s="1" t="str">
        <f t="shared" si="141"/>
        <v>500–599</v>
      </c>
      <c r="R2298" s="1">
        <f>Cleaned_Data[[#This Row],[ residential_assets_value]]+Cleaned_Data[[#This Row],[ commercial_assets_value]]+Cleaned_Data[[#This Row],[ luxury_assets_value]]</f>
        <v>60900000</v>
      </c>
      <c r="S2298" s="1">
        <f>Cleaned_Data[[#This Row],[ income_annum]]+Cleaned_Data[[#This Row],[ residential_assets_value]]+Cleaned_Data[[#This Row],[ commercial_assets_value]]+Cleaned_Data[[#This Row],[ luxury_assets_value]]</f>
        <v>67900000</v>
      </c>
      <c r="T2298" s="1" t="str">
        <f t="shared" si="142"/>
        <v>&gt;4 Cr</v>
      </c>
      <c r="U2298" s="12">
        <f t="shared" si="143"/>
        <v>1285000</v>
      </c>
      <c r="V2298" s="1" t="str">
        <f>IF(Cleaned_Data[[#This Row],[EMI_Estimate]]&lt;50000, "50K", IF(Cleaned_Data[[#This Row],[EMI_Estimate]]&lt;100000, "50K-1L", IF(Cleaned_Data[[#This Row],[EMI_Estimate]]&lt;150000, "1L-1.5L", IF(Cleaned_Data[[#This Row],[EMI_Estimate]]&lt;200000,"1.5-2L", "&gt;2L"))))</f>
        <v>&gt;2L</v>
      </c>
    </row>
    <row r="2299" spans="1:22" x14ac:dyDescent="0.35">
      <c r="A2299">
        <v>2298</v>
      </c>
      <c r="B2299">
        <v>4</v>
      </c>
      <c r="C2299" t="s">
        <v>22</v>
      </c>
      <c r="D2299" t="s">
        <v>23</v>
      </c>
      <c r="E2299">
        <v>9000000</v>
      </c>
      <c r="F2299" t="str">
        <f t="shared" si="140"/>
        <v>&gt;20 Lakh</v>
      </c>
      <c r="G2299">
        <v>31100000</v>
      </c>
      <c r="H2299">
        <v>8</v>
      </c>
      <c r="I2299">
        <v>896</v>
      </c>
      <c r="J2299" s="1">
        <v>7100000</v>
      </c>
      <c r="K2299" s="1">
        <v>4400000</v>
      </c>
      <c r="L2299" s="1">
        <v>23400000</v>
      </c>
      <c r="M2299" s="1">
        <v>13100000</v>
      </c>
      <c r="N2299" s="1" t="s">
        <v>21</v>
      </c>
      <c r="O2299" s="1">
        <f>Cleaned_Data[[#This Row],[ loan_amount]]-Cleaned_Data[[#This Row],[ bank_asset_value]]</f>
        <v>18000000</v>
      </c>
      <c r="P2299" s="1">
        <f>Cleaned_Data[[#This Row],[ loan_amount]]</f>
        <v>31100000</v>
      </c>
      <c r="Q2299" s="1" t="str">
        <f t="shared" si="141"/>
        <v>800+</v>
      </c>
      <c r="R2299" s="1">
        <f>Cleaned_Data[[#This Row],[ residential_assets_value]]+Cleaned_Data[[#This Row],[ commercial_assets_value]]+Cleaned_Data[[#This Row],[ luxury_assets_value]]</f>
        <v>34900000</v>
      </c>
      <c r="S2299" s="1">
        <f>Cleaned_Data[[#This Row],[ income_annum]]+Cleaned_Data[[#This Row],[ residential_assets_value]]+Cleaned_Data[[#This Row],[ commercial_assets_value]]+Cleaned_Data[[#This Row],[ luxury_assets_value]]</f>
        <v>43900000</v>
      </c>
      <c r="T2299" s="1" t="str">
        <f t="shared" si="142"/>
        <v>&gt;4 Cr</v>
      </c>
      <c r="U2299" s="12">
        <f t="shared" si="143"/>
        <v>3887500</v>
      </c>
      <c r="V2299" s="1" t="str">
        <f>IF(Cleaned_Data[[#This Row],[EMI_Estimate]]&lt;50000, "50K", IF(Cleaned_Data[[#This Row],[EMI_Estimate]]&lt;100000, "50K-1L", IF(Cleaned_Data[[#This Row],[EMI_Estimate]]&lt;150000, "1L-1.5L", IF(Cleaned_Data[[#This Row],[EMI_Estimate]]&lt;200000,"1.5-2L", "&gt;2L"))))</f>
        <v>&gt;2L</v>
      </c>
    </row>
    <row r="2300" spans="1:22" x14ac:dyDescent="0.35">
      <c r="A2300">
        <v>2299</v>
      </c>
      <c r="B2300">
        <v>2</v>
      </c>
      <c r="C2300" t="s">
        <v>22</v>
      </c>
      <c r="D2300" t="s">
        <v>23</v>
      </c>
      <c r="E2300">
        <v>4400000</v>
      </c>
      <c r="F2300" t="str">
        <f t="shared" si="140"/>
        <v>&gt;20 Lakh</v>
      </c>
      <c r="G2300">
        <v>13900000</v>
      </c>
      <c r="H2300">
        <v>6</v>
      </c>
      <c r="I2300">
        <v>810</v>
      </c>
      <c r="J2300" s="1">
        <v>13200000</v>
      </c>
      <c r="K2300" s="1">
        <v>4200000</v>
      </c>
      <c r="L2300" s="1">
        <v>15000000</v>
      </c>
      <c r="M2300" s="1">
        <v>5200000</v>
      </c>
      <c r="N2300" s="1" t="s">
        <v>21</v>
      </c>
      <c r="O2300" s="1">
        <f>Cleaned_Data[[#This Row],[ loan_amount]]-Cleaned_Data[[#This Row],[ bank_asset_value]]</f>
        <v>8700000</v>
      </c>
      <c r="P2300" s="1">
        <f>Cleaned_Data[[#This Row],[ loan_amount]]</f>
        <v>13900000</v>
      </c>
      <c r="Q2300" s="1" t="str">
        <f t="shared" si="141"/>
        <v>800+</v>
      </c>
      <c r="R2300" s="1">
        <f>Cleaned_Data[[#This Row],[ residential_assets_value]]+Cleaned_Data[[#This Row],[ commercial_assets_value]]+Cleaned_Data[[#This Row],[ luxury_assets_value]]</f>
        <v>32400000</v>
      </c>
      <c r="S2300" s="1">
        <f>Cleaned_Data[[#This Row],[ income_annum]]+Cleaned_Data[[#This Row],[ residential_assets_value]]+Cleaned_Data[[#This Row],[ commercial_assets_value]]+Cleaned_Data[[#This Row],[ luxury_assets_value]]</f>
        <v>36800000</v>
      </c>
      <c r="T2300" s="1" t="str">
        <f t="shared" si="142"/>
        <v>3–4 Cr</v>
      </c>
      <c r="U2300" s="12">
        <f t="shared" si="143"/>
        <v>2316667</v>
      </c>
      <c r="V2300" s="1" t="str">
        <f>IF(Cleaned_Data[[#This Row],[EMI_Estimate]]&lt;50000, "50K", IF(Cleaned_Data[[#This Row],[EMI_Estimate]]&lt;100000, "50K-1L", IF(Cleaned_Data[[#This Row],[EMI_Estimate]]&lt;150000, "1L-1.5L", IF(Cleaned_Data[[#This Row],[EMI_Estimate]]&lt;200000,"1.5-2L", "&gt;2L"))))</f>
        <v>&gt;2L</v>
      </c>
    </row>
    <row r="2301" spans="1:22" x14ac:dyDescent="0.35">
      <c r="A2301">
        <v>2300</v>
      </c>
      <c r="B2301">
        <v>2</v>
      </c>
      <c r="C2301" t="s">
        <v>22</v>
      </c>
      <c r="D2301" t="s">
        <v>20</v>
      </c>
      <c r="E2301">
        <v>900000</v>
      </c>
      <c r="F2301" t="str">
        <f t="shared" si="140"/>
        <v>5-10 Lakh</v>
      </c>
      <c r="G2301">
        <v>2000000</v>
      </c>
      <c r="H2301">
        <v>14</v>
      </c>
      <c r="I2301">
        <v>337</v>
      </c>
      <c r="J2301" s="1">
        <v>1700000</v>
      </c>
      <c r="K2301" s="1">
        <v>0</v>
      </c>
      <c r="L2301" s="1">
        <v>2100000</v>
      </c>
      <c r="M2301" s="1">
        <v>600000</v>
      </c>
      <c r="N2301" s="1" t="s">
        <v>24</v>
      </c>
      <c r="O2301" s="1">
        <f>Cleaned_Data[[#This Row],[ loan_amount]]-Cleaned_Data[[#This Row],[ bank_asset_value]]</f>
        <v>1400000</v>
      </c>
      <c r="P2301" s="1">
        <f>Cleaned_Data[[#This Row],[ loan_amount]]</f>
        <v>2000000</v>
      </c>
      <c r="Q2301" s="1" t="str">
        <f t="shared" si="141"/>
        <v>300–499</v>
      </c>
      <c r="R2301" s="1">
        <f>Cleaned_Data[[#This Row],[ residential_assets_value]]+Cleaned_Data[[#This Row],[ commercial_assets_value]]+Cleaned_Data[[#This Row],[ luxury_assets_value]]</f>
        <v>3800000</v>
      </c>
      <c r="S2301" s="1">
        <f>Cleaned_Data[[#This Row],[ income_annum]]+Cleaned_Data[[#This Row],[ residential_assets_value]]+Cleaned_Data[[#This Row],[ commercial_assets_value]]+Cleaned_Data[[#This Row],[ luxury_assets_value]]</f>
        <v>4700000</v>
      </c>
      <c r="T2301" s="1" t="str">
        <f t="shared" si="142"/>
        <v>&lt;1 Cr</v>
      </c>
      <c r="U2301" s="12">
        <f t="shared" si="143"/>
        <v>142857</v>
      </c>
      <c r="V2301" s="1" t="str">
        <f>IF(Cleaned_Data[[#This Row],[EMI_Estimate]]&lt;50000, "50K", IF(Cleaned_Data[[#This Row],[EMI_Estimate]]&lt;100000, "50K-1L", IF(Cleaned_Data[[#This Row],[EMI_Estimate]]&lt;150000, "1L-1.5L", IF(Cleaned_Data[[#This Row],[EMI_Estimate]]&lt;200000,"1.5-2L", "&gt;2L"))))</f>
        <v>1L-1.5L</v>
      </c>
    </row>
    <row r="2302" spans="1:22" x14ac:dyDescent="0.35">
      <c r="A2302">
        <v>2301</v>
      </c>
      <c r="B2302">
        <v>1</v>
      </c>
      <c r="C2302" t="s">
        <v>19</v>
      </c>
      <c r="D2302" t="s">
        <v>20</v>
      </c>
      <c r="E2302">
        <v>9800000</v>
      </c>
      <c r="F2302" t="str">
        <f t="shared" si="140"/>
        <v>&gt;20 Lakh</v>
      </c>
      <c r="G2302">
        <v>26900000</v>
      </c>
      <c r="H2302">
        <v>18</v>
      </c>
      <c r="I2302">
        <v>792</v>
      </c>
      <c r="J2302" s="1">
        <v>15900000</v>
      </c>
      <c r="K2302" s="1">
        <v>14100000</v>
      </c>
      <c r="L2302" s="1">
        <v>25200000</v>
      </c>
      <c r="M2302" s="1">
        <v>11900000</v>
      </c>
      <c r="N2302" s="1" t="s">
        <v>21</v>
      </c>
      <c r="O2302" s="1">
        <f>Cleaned_Data[[#This Row],[ loan_amount]]-Cleaned_Data[[#This Row],[ bank_asset_value]]</f>
        <v>15000000</v>
      </c>
      <c r="P2302" s="1">
        <f>Cleaned_Data[[#This Row],[ loan_amount]]</f>
        <v>26900000</v>
      </c>
      <c r="Q2302" s="1" t="str">
        <f t="shared" si="141"/>
        <v>700–799</v>
      </c>
      <c r="R2302" s="1">
        <f>Cleaned_Data[[#This Row],[ residential_assets_value]]+Cleaned_Data[[#This Row],[ commercial_assets_value]]+Cleaned_Data[[#This Row],[ luxury_assets_value]]</f>
        <v>55200000</v>
      </c>
      <c r="S2302" s="1">
        <f>Cleaned_Data[[#This Row],[ income_annum]]+Cleaned_Data[[#This Row],[ residential_assets_value]]+Cleaned_Data[[#This Row],[ commercial_assets_value]]+Cleaned_Data[[#This Row],[ luxury_assets_value]]</f>
        <v>65000000</v>
      </c>
      <c r="T2302" s="1" t="str">
        <f t="shared" si="142"/>
        <v>&gt;4 Cr</v>
      </c>
      <c r="U2302" s="12">
        <f t="shared" si="143"/>
        <v>1494444</v>
      </c>
      <c r="V2302" s="1" t="str">
        <f>IF(Cleaned_Data[[#This Row],[EMI_Estimate]]&lt;50000, "50K", IF(Cleaned_Data[[#This Row],[EMI_Estimate]]&lt;100000, "50K-1L", IF(Cleaned_Data[[#This Row],[EMI_Estimate]]&lt;150000, "1L-1.5L", IF(Cleaned_Data[[#This Row],[EMI_Estimate]]&lt;200000,"1.5-2L", "&gt;2L"))))</f>
        <v>&gt;2L</v>
      </c>
    </row>
    <row r="2303" spans="1:22" x14ac:dyDescent="0.35">
      <c r="A2303">
        <v>2302</v>
      </c>
      <c r="B2303">
        <v>4</v>
      </c>
      <c r="C2303" t="s">
        <v>22</v>
      </c>
      <c r="D2303" t="s">
        <v>20</v>
      </c>
      <c r="E2303">
        <v>600000</v>
      </c>
      <c r="F2303" t="str">
        <f t="shared" si="140"/>
        <v>5-10 Lakh</v>
      </c>
      <c r="G2303">
        <v>1600000</v>
      </c>
      <c r="H2303">
        <v>6</v>
      </c>
      <c r="I2303">
        <v>784</v>
      </c>
      <c r="J2303" s="1">
        <v>300000</v>
      </c>
      <c r="K2303" s="1">
        <v>100000</v>
      </c>
      <c r="L2303" s="1">
        <v>1900000</v>
      </c>
      <c r="M2303" s="1">
        <v>500000</v>
      </c>
      <c r="N2303" s="1" t="s">
        <v>21</v>
      </c>
      <c r="O2303" s="1">
        <f>Cleaned_Data[[#This Row],[ loan_amount]]-Cleaned_Data[[#This Row],[ bank_asset_value]]</f>
        <v>1100000</v>
      </c>
      <c r="P2303" s="1">
        <f>Cleaned_Data[[#This Row],[ loan_amount]]</f>
        <v>1600000</v>
      </c>
      <c r="Q2303" s="1" t="str">
        <f t="shared" si="141"/>
        <v>700–799</v>
      </c>
      <c r="R2303" s="1">
        <f>Cleaned_Data[[#This Row],[ residential_assets_value]]+Cleaned_Data[[#This Row],[ commercial_assets_value]]+Cleaned_Data[[#This Row],[ luxury_assets_value]]</f>
        <v>2300000</v>
      </c>
      <c r="S2303" s="1">
        <f>Cleaned_Data[[#This Row],[ income_annum]]+Cleaned_Data[[#This Row],[ residential_assets_value]]+Cleaned_Data[[#This Row],[ commercial_assets_value]]+Cleaned_Data[[#This Row],[ luxury_assets_value]]</f>
        <v>2900000</v>
      </c>
      <c r="T2303" s="1" t="str">
        <f t="shared" si="142"/>
        <v>&lt;1 Cr</v>
      </c>
      <c r="U2303" s="12">
        <f t="shared" si="143"/>
        <v>266667</v>
      </c>
      <c r="V2303" s="1" t="str">
        <f>IF(Cleaned_Data[[#This Row],[EMI_Estimate]]&lt;50000, "50K", IF(Cleaned_Data[[#This Row],[EMI_Estimate]]&lt;100000, "50K-1L", IF(Cleaned_Data[[#This Row],[EMI_Estimate]]&lt;150000, "1L-1.5L", IF(Cleaned_Data[[#This Row],[EMI_Estimate]]&lt;200000,"1.5-2L", "&gt;2L"))))</f>
        <v>&gt;2L</v>
      </c>
    </row>
    <row r="2304" spans="1:22" x14ac:dyDescent="0.35">
      <c r="A2304">
        <v>2303</v>
      </c>
      <c r="B2304">
        <v>5</v>
      </c>
      <c r="C2304" t="s">
        <v>19</v>
      </c>
      <c r="D2304" t="s">
        <v>23</v>
      </c>
      <c r="E2304">
        <v>9700000</v>
      </c>
      <c r="F2304" t="str">
        <f t="shared" si="140"/>
        <v>&gt;20 Lakh</v>
      </c>
      <c r="G2304">
        <v>30100000</v>
      </c>
      <c r="H2304">
        <v>12</v>
      </c>
      <c r="I2304">
        <v>434</v>
      </c>
      <c r="J2304" s="1">
        <v>19600000</v>
      </c>
      <c r="K2304" s="1">
        <v>17900000</v>
      </c>
      <c r="L2304" s="1">
        <v>21000000</v>
      </c>
      <c r="M2304" s="1">
        <v>6900000</v>
      </c>
      <c r="N2304" s="1" t="s">
        <v>24</v>
      </c>
      <c r="O2304" s="1">
        <f>Cleaned_Data[[#This Row],[ loan_amount]]-Cleaned_Data[[#This Row],[ bank_asset_value]]</f>
        <v>23200000</v>
      </c>
      <c r="P2304" s="1">
        <f>Cleaned_Data[[#This Row],[ loan_amount]]</f>
        <v>30100000</v>
      </c>
      <c r="Q2304" s="1" t="str">
        <f t="shared" si="141"/>
        <v>300–499</v>
      </c>
      <c r="R2304" s="1">
        <f>Cleaned_Data[[#This Row],[ residential_assets_value]]+Cleaned_Data[[#This Row],[ commercial_assets_value]]+Cleaned_Data[[#This Row],[ luxury_assets_value]]</f>
        <v>58500000</v>
      </c>
      <c r="S2304" s="1">
        <f>Cleaned_Data[[#This Row],[ income_annum]]+Cleaned_Data[[#This Row],[ residential_assets_value]]+Cleaned_Data[[#This Row],[ commercial_assets_value]]+Cleaned_Data[[#This Row],[ luxury_assets_value]]</f>
        <v>68200000</v>
      </c>
      <c r="T2304" s="1" t="str">
        <f t="shared" si="142"/>
        <v>&gt;4 Cr</v>
      </c>
      <c r="U2304" s="12">
        <f t="shared" si="143"/>
        <v>2508333</v>
      </c>
      <c r="V2304" s="1" t="str">
        <f>IF(Cleaned_Data[[#This Row],[EMI_Estimate]]&lt;50000, "50K", IF(Cleaned_Data[[#This Row],[EMI_Estimate]]&lt;100000, "50K-1L", IF(Cleaned_Data[[#This Row],[EMI_Estimate]]&lt;150000, "1L-1.5L", IF(Cleaned_Data[[#This Row],[EMI_Estimate]]&lt;200000,"1.5-2L", "&gt;2L"))))</f>
        <v>&gt;2L</v>
      </c>
    </row>
    <row r="2305" spans="1:22" x14ac:dyDescent="0.35">
      <c r="A2305">
        <v>2304</v>
      </c>
      <c r="B2305">
        <v>2</v>
      </c>
      <c r="C2305" t="s">
        <v>19</v>
      </c>
      <c r="D2305" t="s">
        <v>23</v>
      </c>
      <c r="E2305">
        <v>8400000</v>
      </c>
      <c r="F2305" t="str">
        <f t="shared" si="140"/>
        <v>&gt;20 Lakh</v>
      </c>
      <c r="G2305">
        <v>32600000</v>
      </c>
      <c r="H2305">
        <v>10</v>
      </c>
      <c r="I2305">
        <v>384</v>
      </c>
      <c r="J2305" s="1">
        <v>13900000</v>
      </c>
      <c r="K2305" s="1">
        <v>1600000</v>
      </c>
      <c r="L2305" s="1">
        <v>21600000</v>
      </c>
      <c r="M2305" s="1">
        <v>7000000</v>
      </c>
      <c r="N2305" s="1" t="s">
        <v>24</v>
      </c>
      <c r="O2305" s="1">
        <f>Cleaned_Data[[#This Row],[ loan_amount]]-Cleaned_Data[[#This Row],[ bank_asset_value]]</f>
        <v>25600000</v>
      </c>
      <c r="P2305" s="1">
        <f>Cleaned_Data[[#This Row],[ loan_amount]]</f>
        <v>32600000</v>
      </c>
      <c r="Q2305" s="1" t="str">
        <f t="shared" si="141"/>
        <v>300–499</v>
      </c>
      <c r="R2305" s="1">
        <f>Cleaned_Data[[#This Row],[ residential_assets_value]]+Cleaned_Data[[#This Row],[ commercial_assets_value]]+Cleaned_Data[[#This Row],[ luxury_assets_value]]</f>
        <v>37100000</v>
      </c>
      <c r="S2305" s="1">
        <f>Cleaned_Data[[#This Row],[ income_annum]]+Cleaned_Data[[#This Row],[ residential_assets_value]]+Cleaned_Data[[#This Row],[ commercial_assets_value]]+Cleaned_Data[[#This Row],[ luxury_assets_value]]</f>
        <v>45500000</v>
      </c>
      <c r="T2305" s="1" t="str">
        <f t="shared" si="142"/>
        <v>&gt;4 Cr</v>
      </c>
      <c r="U2305" s="12">
        <f t="shared" si="143"/>
        <v>3260000</v>
      </c>
      <c r="V2305" s="1" t="str">
        <f>IF(Cleaned_Data[[#This Row],[EMI_Estimate]]&lt;50000, "50K", IF(Cleaned_Data[[#This Row],[EMI_Estimate]]&lt;100000, "50K-1L", IF(Cleaned_Data[[#This Row],[EMI_Estimate]]&lt;150000, "1L-1.5L", IF(Cleaned_Data[[#This Row],[EMI_Estimate]]&lt;200000,"1.5-2L", "&gt;2L"))))</f>
        <v>&gt;2L</v>
      </c>
    </row>
    <row r="2306" spans="1:22" x14ac:dyDescent="0.35">
      <c r="A2306">
        <v>2305</v>
      </c>
      <c r="B2306">
        <v>1</v>
      </c>
      <c r="C2306" t="s">
        <v>19</v>
      </c>
      <c r="D2306" t="s">
        <v>20</v>
      </c>
      <c r="E2306">
        <v>8300000</v>
      </c>
      <c r="F2306" t="str">
        <f t="shared" ref="F2306:F2369" si="144">IF(E2306&lt;500000, "&lt;5 Lakh",
 IF(E2306&lt;1000000, "5-10 Lakh",
 IF(E2306&lt;1500000, "10-15 Lakh",
 IF(E2306&lt;2000000, "15-20 Lakh", "&gt;20 Lakh"))))</f>
        <v>&gt;20 Lakh</v>
      </c>
      <c r="G2306">
        <v>24900000</v>
      </c>
      <c r="H2306">
        <v>10</v>
      </c>
      <c r="I2306">
        <v>642</v>
      </c>
      <c r="J2306" s="1">
        <v>11500000</v>
      </c>
      <c r="K2306" s="1">
        <v>15400000</v>
      </c>
      <c r="L2306" s="1">
        <v>21600000</v>
      </c>
      <c r="M2306" s="1">
        <v>5800000</v>
      </c>
      <c r="N2306" s="1" t="s">
        <v>21</v>
      </c>
      <c r="O2306" s="1">
        <f>Cleaned_Data[[#This Row],[ loan_amount]]-Cleaned_Data[[#This Row],[ bank_asset_value]]</f>
        <v>19100000</v>
      </c>
      <c r="P2306" s="1">
        <f>Cleaned_Data[[#This Row],[ loan_amount]]</f>
        <v>24900000</v>
      </c>
      <c r="Q2306" s="1" t="str">
        <f t="shared" ref="Q2306:Q2369" si="145">IF(I2306&lt;500,"300–499",IF(I2306&lt;600,"500–599",IF(I2306&lt;700,"600–699",IF(I2306&lt;800,"700–799","800+"))))</f>
        <v>600–699</v>
      </c>
      <c r="R2306" s="1">
        <f>Cleaned_Data[[#This Row],[ residential_assets_value]]+Cleaned_Data[[#This Row],[ commercial_assets_value]]+Cleaned_Data[[#This Row],[ luxury_assets_value]]</f>
        <v>48500000</v>
      </c>
      <c r="S2306" s="1">
        <f>Cleaned_Data[[#This Row],[ income_annum]]+Cleaned_Data[[#This Row],[ residential_assets_value]]+Cleaned_Data[[#This Row],[ commercial_assets_value]]+Cleaned_Data[[#This Row],[ luxury_assets_value]]</f>
        <v>56800000</v>
      </c>
      <c r="T2306" s="1" t="str">
        <f t="shared" ref="T2306:T2369" si="146">IF(S2306&lt;10000000, "&lt;1 Cr", IF(S2306&lt;20000000, "1–2 Cr", IF(S2306&lt;30000000, "2–3 Cr", IF(S2306&lt;40000000, "3–4 Cr", "&gt;4 Cr"))))</f>
        <v>&gt;4 Cr</v>
      </c>
      <c r="U2306" s="12">
        <f t="shared" ref="U2306:U2369" si="147">ROUND(G2306/H2306, 0)</f>
        <v>2490000</v>
      </c>
      <c r="V2306" s="1" t="str">
        <f>IF(Cleaned_Data[[#This Row],[EMI_Estimate]]&lt;50000, "50K", IF(Cleaned_Data[[#This Row],[EMI_Estimate]]&lt;100000, "50K-1L", IF(Cleaned_Data[[#This Row],[EMI_Estimate]]&lt;150000, "1L-1.5L", IF(Cleaned_Data[[#This Row],[EMI_Estimate]]&lt;200000,"1.5-2L", "&gt;2L"))))</f>
        <v>&gt;2L</v>
      </c>
    </row>
    <row r="2307" spans="1:22" x14ac:dyDescent="0.35">
      <c r="A2307">
        <v>2306</v>
      </c>
      <c r="B2307">
        <v>4</v>
      </c>
      <c r="C2307" t="s">
        <v>19</v>
      </c>
      <c r="D2307" t="s">
        <v>20</v>
      </c>
      <c r="E2307">
        <v>7900000</v>
      </c>
      <c r="F2307" t="str">
        <f t="shared" si="144"/>
        <v>&gt;20 Lakh</v>
      </c>
      <c r="G2307">
        <v>29900000</v>
      </c>
      <c r="H2307">
        <v>8</v>
      </c>
      <c r="I2307">
        <v>314</v>
      </c>
      <c r="J2307" s="1">
        <v>22000000</v>
      </c>
      <c r="K2307" s="1">
        <v>4600000</v>
      </c>
      <c r="L2307" s="1">
        <v>26000000</v>
      </c>
      <c r="M2307" s="1">
        <v>8100000</v>
      </c>
      <c r="N2307" s="1" t="s">
        <v>24</v>
      </c>
      <c r="O2307" s="1">
        <f>Cleaned_Data[[#This Row],[ loan_amount]]-Cleaned_Data[[#This Row],[ bank_asset_value]]</f>
        <v>21800000</v>
      </c>
      <c r="P2307" s="1">
        <f>Cleaned_Data[[#This Row],[ loan_amount]]</f>
        <v>29900000</v>
      </c>
      <c r="Q2307" s="1" t="str">
        <f t="shared" si="145"/>
        <v>300–499</v>
      </c>
      <c r="R2307" s="1">
        <f>Cleaned_Data[[#This Row],[ residential_assets_value]]+Cleaned_Data[[#This Row],[ commercial_assets_value]]+Cleaned_Data[[#This Row],[ luxury_assets_value]]</f>
        <v>52600000</v>
      </c>
      <c r="S2307" s="1">
        <f>Cleaned_Data[[#This Row],[ income_annum]]+Cleaned_Data[[#This Row],[ residential_assets_value]]+Cleaned_Data[[#This Row],[ commercial_assets_value]]+Cleaned_Data[[#This Row],[ luxury_assets_value]]</f>
        <v>60500000</v>
      </c>
      <c r="T2307" s="1" t="str">
        <f t="shared" si="146"/>
        <v>&gt;4 Cr</v>
      </c>
      <c r="U2307" s="12">
        <f t="shared" si="147"/>
        <v>3737500</v>
      </c>
      <c r="V2307" s="1" t="str">
        <f>IF(Cleaned_Data[[#This Row],[EMI_Estimate]]&lt;50000, "50K", IF(Cleaned_Data[[#This Row],[EMI_Estimate]]&lt;100000, "50K-1L", IF(Cleaned_Data[[#This Row],[EMI_Estimate]]&lt;150000, "1L-1.5L", IF(Cleaned_Data[[#This Row],[EMI_Estimate]]&lt;200000,"1.5-2L", "&gt;2L"))))</f>
        <v>&gt;2L</v>
      </c>
    </row>
    <row r="2308" spans="1:22" x14ac:dyDescent="0.35">
      <c r="A2308">
        <v>2307</v>
      </c>
      <c r="B2308">
        <v>1</v>
      </c>
      <c r="C2308" t="s">
        <v>22</v>
      </c>
      <c r="D2308" t="s">
        <v>20</v>
      </c>
      <c r="E2308">
        <v>8600000</v>
      </c>
      <c r="F2308" t="str">
        <f t="shared" si="144"/>
        <v>&gt;20 Lakh</v>
      </c>
      <c r="G2308">
        <v>25900000</v>
      </c>
      <c r="H2308">
        <v>2</v>
      </c>
      <c r="I2308">
        <v>606</v>
      </c>
      <c r="J2308" s="1">
        <v>3700000</v>
      </c>
      <c r="K2308" s="1">
        <v>14900000</v>
      </c>
      <c r="L2308" s="1">
        <v>32700000</v>
      </c>
      <c r="M2308" s="1">
        <v>12200000</v>
      </c>
      <c r="N2308" s="1" t="s">
        <v>21</v>
      </c>
      <c r="O2308" s="1">
        <f>Cleaned_Data[[#This Row],[ loan_amount]]-Cleaned_Data[[#This Row],[ bank_asset_value]]</f>
        <v>13700000</v>
      </c>
      <c r="P2308" s="1">
        <f>Cleaned_Data[[#This Row],[ loan_amount]]</f>
        <v>25900000</v>
      </c>
      <c r="Q2308" s="1" t="str">
        <f t="shared" si="145"/>
        <v>600–699</v>
      </c>
      <c r="R2308" s="1">
        <f>Cleaned_Data[[#This Row],[ residential_assets_value]]+Cleaned_Data[[#This Row],[ commercial_assets_value]]+Cleaned_Data[[#This Row],[ luxury_assets_value]]</f>
        <v>51300000</v>
      </c>
      <c r="S2308" s="1">
        <f>Cleaned_Data[[#This Row],[ income_annum]]+Cleaned_Data[[#This Row],[ residential_assets_value]]+Cleaned_Data[[#This Row],[ commercial_assets_value]]+Cleaned_Data[[#This Row],[ luxury_assets_value]]</f>
        <v>59900000</v>
      </c>
      <c r="T2308" s="1" t="str">
        <f t="shared" si="146"/>
        <v>&gt;4 Cr</v>
      </c>
      <c r="U2308" s="12">
        <f t="shared" si="147"/>
        <v>12950000</v>
      </c>
      <c r="V2308" s="1" t="str">
        <f>IF(Cleaned_Data[[#This Row],[EMI_Estimate]]&lt;50000, "50K", IF(Cleaned_Data[[#This Row],[EMI_Estimate]]&lt;100000, "50K-1L", IF(Cleaned_Data[[#This Row],[EMI_Estimate]]&lt;150000, "1L-1.5L", IF(Cleaned_Data[[#This Row],[EMI_Estimate]]&lt;200000,"1.5-2L", "&gt;2L"))))</f>
        <v>&gt;2L</v>
      </c>
    </row>
    <row r="2309" spans="1:22" x14ac:dyDescent="0.35">
      <c r="A2309">
        <v>2308</v>
      </c>
      <c r="B2309">
        <v>5</v>
      </c>
      <c r="C2309" t="s">
        <v>22</v>
      </c>
      <c r="D2309" t="s">
        <v>23</v>
      </c>
      <c r="E2309">
        <v>6700000</v>
      </c>
      <c r="F2309" t="str">
        <f t="shared" si="144"/>
        <v>&gt;20 Lakh</v>
      </c>
      <c r="G2309">
        <v>17600000</v>
      </c>
      <c r="H2309">
        <v>14</v>
      </c>
      <c r="I2309">
        <v>843</v>
      </c>
      <c r="J2309" s="1">
        <v>12700000</v>
      </c>
      <c r="K2309" s="1">
        <v>200000</v>
      </c>
      <c r="L2309" s="1">
        <v>19500000</v>
      </c>
      <c r="M2309" s="1">
        <v>5600000</v>
      </c>
      <c r="N2309" s="1" t="s">
        <v>21</v>
      </c>
      <c r="O2309" s="1">
        <f>Cleaned_Data[[#This Row],[ loan_amount]]-Cleaned_Data[[#This Row],[ bank_asset_value]]</f>
        <v>12000000</v>
      </c>
      <c r="P2309" s="1">
        <f>Cleaned_Data[[#This Row],[ loan_amount]]</f>
        <v>17600000</v>
      </c>
      <c r="Q2309" s="1" t="str">
        <f t="shared" si="145"/>
        <v>800+</v>
      </c>
      <c r="R2309" s="1">
        <f>Cleaned_Data[[#This Row],[ residential_assets_value]]+Cleaned_Data[[#This Row],[ commercial_assets_value]]+Cleaned_Data[[#This Row],[ luxury_assets_value]]</f>
        <v>32400000</v>
      </c>
      <c r="S2309" s="1">
        <f>Cleaned_Data[[#This Row],[ income_annum]]+Cleaned_Data[[#This Row],[ residential_assets_value]]+Cleaned_Data[[#This Row],[ commercial_assets_value]]+Cleaned_Data[[#This Row],[ luxury_assets_value]]</f>
        <v>39100000</v>
      </c>
      <c r="T2309" s="1" t="str">
        <f t="shared" si="146"/>
        <v>3–4 Cr</v>
      </c>
      <c r="U2309" s="12">
        <f t="shared" si="147"/>
        <v>1257143</v>
      </c>
      <c r="V2309" s="1" t="str">
        <f>IF(Cleaned_Data[[#This Row],[EMI_Estimate]]&lt;50000, "50K", IF(Cleaned_Data[[#This Row],[EMI_Estimate]]&lt;100000, "50K-1L", IF(Cleaned_Data[[#This Row],[EMI_Estimate]]&lt;150000, "1L-1.5L", IF(Cleaned_Data[[#This Row],[EMI_Estimate]]&lt;200000,"1.5-2L", "&gt;2L"))))</f>
        <v>&gt;2L</v>
      </c>
    </row>
    <row r="2310" spans="1:22" x14ac:dyDescent="0.35">
      <c r="A2310">
        <v>2309</v>
      </c>
      <c r="B2310">
        <v>0</v>
      </c>
      <c r="C2310" t="s">
        <v>19</v>
      </c>
      <c r="D2310" t="s">
        <v>20</v>
      </c>
      <c r="E2310">
        <v>2700000</v>
      </c>
      <c r="F2310" t="str">
        <f t="shared" si="144"/>
        <v>&gt;20 Lakh</v>
      </c>
      <c r="G2310">
        <v>7400000</v>
      </c>
      <c r="H2310">
        <v>10</v>
      </c>
      <c r="I2310">
        <v>778</v>
      </c>
      <c r="J2310" s="1">
        <v>6800000</v>
      </c>
      <c r="K2310" s="1">
        <v>800000</v>
      </c>
      <c r="L2310" s="1">
        <v>5600000</v>
      </c>
      <c r="M2310" s="1">
        <v>2800000</v>
      </c>
      <c r="N2310" s="1" t="s">
        <v>21</v>
      </c>
      <c r="O2310" s="1">
        <f>Cleaned_Data[[#This Row],[ loan_amount]]-Cleaned_Data[[#This Row],[ bank_asset_value]]</f>
        <v>4600000</v>
      </c>
      <c r="P2310" s="1">
        <f>Cleaned_Data[[#This Row],[ loan_amount]]</f>
        <v>7400000</v>
      </c>
      <c r="Q2310" s="1" t="str">
        <f t="shared" si="145"/>
        <v>700–799</v>
      </c>
      <c r="R2310" s="1">
        <f>Cleaned_Data[[#This Row],[ residential_assets_value]]+Cleaned_Data[[#This Row],[ commercial_assets_value]]+Cleaned_Data[[#This Row],[ luxury_assets_value]]</f>
        <v>13200000</v>
      </c>
      <c r="S2310" s="1">
        <f>Cleaned_Data[[#This Row],[ income_annum]]+Cleaned_Data[[#This Row],[ residential_assets_value]]+Cleaned_Data[[#This Row],[ commercial_assets_value]]+Cleaned_Data[[#This Row],[ luxury_assets_value]]</f>
        <v>15900000</v>
      </c>
      <c r="T2310" s="1" t="str">
        <f t="shared" si="146"/>
        <v>1–2 Cr</v>
      </c>
      <c r="U2310" s="12">
        <f t="shared" si="147"/>
        <v>740000</v>
      </c>
      <c r="V2310" s="1" t="str">
        <f>IF(Cleaned_Data[[#This Row],[EMI_Estimate]]&lt;50000, "50K", IF(Cleaned_Data[[#This Row],[EMI_Estimate]]&lt;100000, "50K-1L", IF(Cleaned_Data[[#This Row],[EMI_Estimate]]&lt;150000, "1L-1.5L", IF(Cleaned_Data[[#This Row],[EMI_Estimate]]&lt;200000,"1.5-2L", "&gt;2L"))))</f>
        <v>&gt;2L</v>
      </c>
    </row>
    <row r="2311" spans="1:22" x14ac:dyDescent="0.35">
      <c r="A2311">
        <v>2310</v>
      </c>
      <c r="B2311">
        <v>0</v>
      </c>
      <c r="C2311" t="s">
        <v>22</v>
      </c>
      <c r="D2311" t="s">
        <v>20</v>
      </c>
      <c r="E2311">
        <v>6600000</v>
      </c>
      <c r="F2311" t="str">
        <f t="shared" si="144"/>
        <v>&gt;20 Lakh</v>
      </c>
      <c r="G2311">
        <v>25600000</v>
      </c>
      <c r="H2311">
        <v>8</v>
      </c>
      <c r="I2311">
        <v>718</v>
      </c>
      <c r="J2311" s="1">
        <v>12600000</v>
      </c>
      <c r="K2311" s="1">
        <v>12200000</v>
      </c>
      <c r="L2311" s="1">
        <v>21700000</v>
      </c>
      <c r="M2311" s="1">
        <v>9000000</v>
      </c>
      <c r="N2311" s="1" t="s">
        <v>21</v>
      </c>
      <c r="O2311" s="1">
        <f>Cleaned_Data[[#This Row],[ loan_amount]]-Cleaned_Data[[#This Row],[ bank_asset_value]]</f>
        <v>16600000</v>
      </c>
      <c r="P2311" s="1">
        <f>Cleaned_Data[[#This Row],[ loan_amount]]</f>
        <v>25600000</v>
      </c>
      <c r="Q2311" s="1" t="str">
        <f t="shared" si="145"/>
        <v>700–799</v>
      </c>
      <c r="R2311" s="1">
        <f>Cleaned_Data[[#This Row],[ residential_assets_value]]+Cleaned_Data[[#This Row],[ commercial_assets_value]]+Cleaned_Data[[#This Row],[ luxury_assets_value]]</f>
        <v>46500000</v>
      </c>
      <c r="S2311" s="1">
        <f>Cleaned_Data[[#This Row],[ income_annum]]+Cleaned_Data[[#This Row],[ residential_assets_value]]+Cleaned_Data[[#This Row],[ commercial_assets_value]]+Cleaned_Data[[#This Row],[ luxury_assets_value]]</f>
        <v>53100000</v>
      </c>
      <c r="T2311" s="1" t="str">
        <f t="shared" si="146"/>
        <v>&gt;4 Cr</v>
      </c>
      <c r="U2311" s="12">
        <f t="shared" si="147"/>
        <v>3200000</v>
      </c>
      <c r="V2311" s="1" t="str">
        <f>IF(Cleaned_Data[[#This Row],[EMI_Estimate]]&lt;50000, "50K", IF(Cleaned_Data[[#This Row],[EMI_Estimate]]&lt;100000, "50K-1L", IF(Cleaned_Data[[#This Row],[EMI_Estimate]]&lt;150000, "1L-1.5L", IF(Cleaned_Data[[#This Row],[EMI_Estimate]]&lt;200000,"1.5-2L", "&gt;2L"))))</f>
        <v>&gt;2L</v>
      </c>
    </row>
    <row r="2312" spans="1:22" x14ac:dyDescent="0.35">
      <c r="A2312">
        <v>2311</v>
      </c>
      <c r="B2312">
        <v>1</v>
      </c>
      <c r="C2312" t="s">
        <v>19</v>
      </c>
      <c r="D2312" t="s">
        <v>23</v>
      </c>
      <c r="E2312">
        <v>7100000</v>
      </c>
      <c r="F2312" t="str">
        <f t="shared" si="144"/>
        <v>&gt;20 Lakh</v>
      </c>
      <c r="G2312">
        <v>20800000</v>
      </c>
      <c r="H2312">
        <v>20</v>
      </c>
      <c r="I2312">
        <v>437</v>
      </c>
      <c r="J2312" s="1">
        <v>9600000</v>
      </c>
      <c r="K2312" s="1">
        <v>7300000</v>
      </c>
      <c r="L2312" s="1">
        <v>24700000</v>
      </c>
      <c r="M2312" s="1">
        <v>8800000</v>
      </c>
      <c r="N2312" s="1" t="s">
        <v>24</v>
      </c>
      <c r="O2312" s="1">
        <f>Cleaned_Data[[#This Row],[ loan_amount]]-Cleaned_Data[[#This Row],[ bank_asset_value]]</f>
        <v>12000000</v>
      </c>
      <c r="P2312" s="1">
        <f>Cleaned_Data[[#This Row],[ loan_amount]]</f>
        <v>20800000</v>
      </c>
      <c r="Q2312" s="1" t="str">
        <f t="shared" si="145"/>
        <v>300–499</v>
      </c>
      <c r="R2312" s="1">
        <f>Cleaned_Data[[#This Row],[ residential_assets_value]]+Cleaned_Data[[#This Row],[ commercial_assets_value]]+Cleaned_Data[[#This Row],[ luxury_assets_value]]</f>
        <v>41600000</v>
      </c>
      <c r="S2312" s="1">
        <f>Cleaned_Data[[#This Row],[ income_annum]]+Cleaned_Data[[#This Row],[ residential_assets_value]]+Cleaned_Data[[#This Row],[ commercial_assets_value]]+Cleaned_Data[[#This Row],[ luxury_assets_value]]</f>
        <v>48700000</v>
      </c>
      <c r="T2312" s="1" t="str">
        <f t="shared" si="146"/>
        <v>&gt;4 Cr</v>
      </c>
      <c r="U2312" s="12">
        <f t="shared" si="147"/>
        <v>1040000</v>
      </c>
      <c r="V2312" s="1" t="str">
        <f>IF(Cleaned_Data[[#This Row],[EMI_Estimate]]&lt;50000, "50K", IF(Cleaned_Data[[#This Row],[EMI_Estimate]]&lt;100000, "50K-1L", IF(Cleaned_Data[[#This Row],[EMI_Estimate]]&lt;150000, "1L-1.5L", IF(Cleaned_Data[[#This Row],[EMI_Estimate]]&lt;200000,"1.5-2L", "&gt;2L"))))</f>
        <v>&gt;2L</v>
      </c>
    </row>
    <row r="2313" spans="1:22" x14ac:dyDescent="0.35">
      <c r="A2313">
        <v>2312</v>
      </c>
      <c r="B2313">
        <v>5</v>
      </c>
      <c r="C2313" t="s">
        <v>19</v>
      </c>
      <c r="D2313" t="s">
        <v>23</v>
      </c>
      <c r="E2313">
        <v>300000</v>
      </c>
      <c r="F2313" t="str">
        <f t="shared" si="144"/>
        <v>&lt;5 Lakh</v>
      </c>
      <c r="G2313">
        <v>700000</v>
      </c>
      <c r="H2313">
        <v>10</v>
      </c>
      <c r="I2313">
        <v>586</v>
      </c>
      <c r="J2313" s="1">
        <v>0</v>
      </c>
      <c r="K2313" s="1">
        <v>400000</v>
      </c>
      <c r="L2313" s="1">
        <v>1000000</v>
      </c>
      <c r="M2313" s="1">
        <v>100000</v>
      </c>
      <c r="N2313" s="1" t="s">
        <v>21</v>
      </c>
      <c r="O2313" s="1">
        <f>Cleaned_Data[[#This Row],[ loan_amount]]-Cleaned_Data[[#This Row],[ bank_asset_value]]</f>
        <v>600000</v>
      </c>
      <c r="P2313" s="1">
        <f>Cleaned_Data[[#This Row],[ loan_amount]]</f>
        <v>700000</v>
      </c>
      <c r="Q2313" s="1" t="str">
        <f t="shared" si="145"/>
        <v>500–599</v>
      </c>
      <c r="R2313" s="1">
        <f>Cleaned_Data[[#This Row],[ residential_assets_value]]+Cleaned_Data[[#This Row],[ commercial_assets_value]]+Cleaned_Data[[#This Row],[ luxury_assets_value]]</f>
        <v>1400000</v>
      </c>
      <c r="S2313" s="1">
        <f>Cleaned_Data[[#This Row],[ income_annum]]+Cleaned_Data[[#This Row],[ residential_assets_value]]+Cleaned_Data[[#This Row],[ commercial_assets_value]]+Cleaned_Data[[#This Row],[ luxury_assets_value]]</f>
        <v>1700000</v>
      </c>
      <c r="T2313" s="1" t="str">
        <f t="shared" si="146"/>
        <v>&lt;1 Cr</v>
      </c>
      <c r="U2313" s="12">
        <f t="shared" si="147"/>
        <v>70000</v>
      </c>
      <c r="V2313" s="1" t="str">
        <f>IF(Cleaned_Data[[#This Row],[EMI_Estimate]]&lt;50000, "50K", IF(Cleaned_Data[[#This Row],[EMI_Estimate]]&lt;100000, "50K-1L", IF(Cleaned_Data[[#This Row],[EMI_Estimate]]&lt;150000, "1L-1.5L", IF(Cleaned_Data[[#This Row],[EMI_Estimate]]&lt;200000,"1.5-2L", "&gt;2L"))))</f>
        <v>50K-1L</v>
      </c>
    </row>
    <row r="2314" spans="1:22" x14ac:dyDescent="0.35">
      <c r="A2314">
        <v>2313</v>
      </c>
      <c r="B2314">
        <v>2</v>
      </c>
      <c r="C2314" t="s">
        <v>19</v>
      </c>
      <c r="D2314" t="s">
        <v>20</v>
      </c>
      <c r="E2314">
        <v>2200000</v>
      </c>
      <c r="F2314" t="str">
        <f t="shared" si="144"/>
        <v>&gt;20 Lakh</v>
      </c>
      <c r="G2314">
        <v>7000000</v>
      </c>
      <c r="H2314">
        <v>6</v>
      </c>
      <c r="I2314">
        <v>777</v>
      </c>
      <c r="J2314" s="1">
        <v>6100000</v>
      </c>
      <c r="K2314" s="1">
        <v>400000</v>
      </c>
      <c r="L2314" s="1">
        <v>4400000</v>
      </c>
      <c r="M2314" s="1">
        <v>3300000</v>
      </c>
      <c r="N2314" s="1" t="s">
        <v>21</v>
      </c>
      <c r="O2314" s="1">
        <f>Cleaned_Data[[#This Row],[ loan_amount]]-Cleaned_Data[[#This Row],[ bank_asset_value]]</f>
        <v>3700000</v>
      </c>
      <c r="P2314" s="1">
        <f>Cleaned_Data[[#This Row],[ loan_amount]]</f>
        <v>7000000</v>
      </c>
      <c r="Q2314" s="1" t="str">
        <f t="shared" si="145"/>
        <v>700–799</v>
      </c>
      <c r="R2314" s="1">
        <f>Cleaned_Data[[#This Row],[ residential_assets_value]]+Cleaned_Data[[#This Row],[ commercial_assets_value]]+Cleaned_Data[[#This Row],[ luxury_assets_value]]</f>
        <v>10900000</v>
      </c>
      <c r="S2314" s="1">
        <f>Cleaned_Data[[#This Row],[ income_annum]]+Cleaned_Data[[#This Row],[ residential_assets_value]]+Cleaned_Data[[#This Row],[ commercial_assets_value]]+Cleaned_Data[[#This Row],[ luxury_assets_value]]</f>
        <v>13100000</v>
      </c>
      <c r="T2314" s="1" t="str">
        <f t="shared" si="146"/>
        <v>1–2 Cr</v>
      </c>
      <c r="U2314" s="12">
        <f t="shared" si="147"/>
        <v>1166667</v>
      </c>
      <c r="V2314" s="1" t="str">
        <f>IF(Cleaned_Data[[#This Row],[EMI_Estimate]]&lt;50000, "50K", IF(Cleaned_Data[[#This Row],[EMI_Estimate]]&lt;100000, "50K-1L", IF(Cleaned_Data[[#This Row],[EMI_Estimate]]&lt;150000, "1L-1.5L", IF(Cleaned_Data[[#This Row],[EMI_Estimate]]&lt;200000,"1.5-2L", "&gt;2L"))))</f>
        <v>&gt;2L</v>
      </c>
    </row>
    <row r="2315" spans="1:22" x14ac:dyDescent="0.35">
      <c r="A2315">
        <v>2314</v>
      </c>
      <c r="B2315">
        <v>1</v>
      </c>
      <c r="C2315" t="s">
        <v>19</v>
      </c>
      <c r="D2315" t="s">
        <v>23</v>
      </c>
      <c r="E2315">
        <v>8700000</v>
      </c>
      <c r="F2315" t="str">
        <f t="shared" si="144"/>
        <v>&gt;20 Lakh</v>
      </c>
      <c r="G2315">
        <v>31700000</v>
      </c>
      <c r="H2315">
        <v>12</v>
      </c>
      <c r="I2315">
        <v>525</v>
      </c>
      <c r="J2315" s="1">
        <v>7800000</v>
      </c>
      <c r="K2315" s="1">
        <v>10200000</v>
      </c>
      <c r="L2315" s="1">
        <v>30300000</v>
      </c>
      <c r="M2315" s="1">
        <v>6100000</v>
      </c>
      <c r="N2315" s="1" t="s">
        <v>24</v>
      </c>
      <c r="O2315" s="1">
        <f>Cleaned_Data[[#This Row],[ loan_amount]]-Cleaned_Data[[#This Row],[ bank_asset_value]]</f>
        <v>25600000</v>
      </c>
      <c r="P2315" s="1">
        <f>Cleaned_Data[[#This Row],[ loan_amount]]</f>
        <v>31700000</v>
      </c>
      <c r="Q2315" s="1" t="str">
        <f t="shared" si="145"/>
        <v>500–599</v>
      </c>
      <c r="R2315" s="1">
        <f>Cleaned_Data[[#This Row],[ residential_assets_value]]+Cleaned_Data[[#This Row],[ commercial_assets_value]]+Cleaned_Data[[#This Row],[ luxury_assets_value]]</f>
        <v>48300000</v>
      </c>
      <c r="S2315" s="1">
        <f>Cleaned_Data[[#This Row],[ income_annum]]+Cleaned_Data[[#This Row],[ residential_assets_value]]+Cleaned_Data[[#This Row],[ commercial_assets_value]]+Cleaned_Data[[#This Row],[ luxury_assets_value]]</f>
        <v>57000000</v>
      </c>
      <c r="T2315" s="1" t="str">
        <f t="shared" si="146"/>
        <v>&gt;4 Cr</v>
      </c>
      <c r="U2315" s="12">
        <f t="shared" si="147"/>
        <v>2641667</v>
      </c>
      <c r="V2315" s="1" t="str">
        <f>IF(Cleaned_Data[[#This Row],[EMI_Estimate]]&lt;50000, "50K", IF(Cleaned_Data[[#This Row],[EMI_Estimate]]&lt;100000, "50K-1L", IF(Cleaned_Data[[#This Row],[EMI_Estimate]]&lt;150000, "1L-1.5L", IF(Cleaned_Data[[#This Row],[EMI_Estimate]]&lt;200000,"1.5-2L", "&gt;2L"))))</f>
        <v>&gt;2L</v>
      </c>
    </row>
    <row r="2316" spans="1:22" x14ac:dyDescent="0.35">
      <c r="A2316">
        <v>2315</v>
      </c>
      <c r="B2316">
        <v>4</v>
      </c>
      <c r="C2316" t="s">
        <v>19</v>
      </c>
      <c r="D2316" t="s">
        <v>20</v>
      </c>
      <c r="E2316">
        <v>7200000</v>
      </c>
      <c r="F2316" t="str">
        <f t="shared" si="144"/>
        <v>&gt;20 Lakh</v>
      </c>
      <c r="G2316">
        <v>23100000</v>
      </c>
      <c r="H2316">
        <v>12</v>
      </c>
      <c r="I2316">
        <v>632</v>
      </c>
      <c r="J2316" s="1">
        <v>4600000</v>
      </c>
      <c r="K2316" s="1">
        <v>8500000</v>
      </c>
      <c r="L2316" s="1">
        <v>19400000</v>
      </c>
      <c r="M2316" s="1">
        <v>4400000</v>
      </c>
      <c r="N2316" s="1" t="s">
        <v>21</v>
      </c>
      <c r="O2316" s="1">
        <f>Cleaned_Data[[#This Row],[ loan_amount]]-Cleaned_Data[[#This Row],[ bank_asset_value]]</f>
        <v>18700000</v>
      </c>
      <c r="P2316" s="1">
        <f>Cleaned_Data[[#This Row],[ loan_amount]]</f>
        <v>23100000</v>
      </c>
      <c r="Q2316" s="1" t="str">
        <f t="shared" si="145"/>
        <v>600–699</v>
      </c>
      <c r="R2316" s="1">
        <f>Cleaned_Data[[#This Row],[ residential_assets_value]]+Cleaned_Data[[#This Row],[ commercial_assets_value]]+Cleaned_Data[[#This Row],[ luxury_assets_value]]</f>
        <v>32500000</v>
      </c>
      <c r="S2316" s="1">
        <f>Cleaned_Data[[#This Row],[ income_annum]]+Cleaned_Data[[#This Row],[ residential_assets_value]]+Cleaned_Data[[#This Row],[ commercial_assets_value]]+Cleaned_Data[[#This Row],[ luxury_assets_value]]</f>
        <v>39700000</v>
      </c>
      <c r="T2316" s="1" t="str">
        <f t="shared" si="146"/>
        <v>3–4 Cr</v>
      </c>
      <c r="U2316" s="12">
        <f t="shared" si="147"/>
        <v>1925000</v>
      </c>
      <c r="V2316" s="1" t="str">
        <f>IF(Cleaned_Data[[#This Row],[EMI_Estimate]]&lt;50000, "50K", IF(Cleaned_Data[[#This Row],[EMI_Estimate]]&lt;100000, "50K-1L", IF(Cleaned_Data[[#This Row],[EMI_Estimate]]&lt;150000, "1L-1.5L", IF(Cleaned_Data[[#This Row],[EMI_Estimate]]&lt;200000,"1.5-2L", "&gt;2L"))))</f>
        <v>&gt;2L</v>
      </c>
    </row>
    <row r="2317" spans="1:22" x14ac:dyDescent="0.35">
      <c r="A2317">
        <v>2316</v>
      </c>
      <c r="B2317">
        <v>0</v>
      </c>
      <c r="C2317" t="s">
        <v>22</v>
      </c>
      <c r="D2317" t="s">
        <v>20</v>
      </c>
      <c r="E2317">
        <v>2000000</v>
      </c>
      <c r="F2317" t="str">
        <f t="shared" si="144"/>
        <v>&gt;20 Lakh</v>
      </c>
      <c r="G2317">
        <v>4800000</v>
      </c>
      <c r="H2317">
        <v>20</v>
      </c>
      <c r="I2317">
        <v>337</v>
      </c>
      <c r="J2317" s="1">
        <v>1300000</v>
      </c>
      <c r="K2317" s="1">
        <v>2200000</v>
      </c>
      <c r="L2317" s="1">
        <v>5500000</v>
      </c>
      <c r="M2317" s="1">
        <v>1700000</v>
      </c>
      <c r="N2317" s="1" t="s">
        <v>24</v>
      </c>
      <c r="O2317" s="1">
        <f>Cleaned_Data[[#This Row],[ loan_amount]]-Cleaned_Data[[#This Row],[ bank_asset_value]]</f>
        <v>3100000</v>
      </c>
      <c r="P2317" s="1">
        <f>Cleaned_Data[[#This Row],[ loan_amount]]</f>
        <v>4800000</v>
      </c>
      <c r="Q2317" s="1" t="str">
        <f t="shared" si="145"/>
        <v>300–499</v>
      </c>
      <c r="R2317" s="1">
        <f>Cleaned_Data[[#This Row],[ residential_assets_value]]+Cleaned_Data[[#This Row],[ commercial_assets_value]]+Cleaned_Data[[#This Row],[ luxury_assets_value]]</f>
        <v>9000000</v>
      </c>
      <c r="S2317" s="1">
        <f>Cleaned_Data[[#This Row],[ income_annum]]+Cleaned_Data[[#This Row],[ residential_assets_value]]+Cleaned_Data[[#This Row],[ commercial_assets_value]]+Cleaned_Data[[#This Row],[ luxury_assets_value]]</f>
        <v>11000000</v>
      </c>
      <c r="T2317" s="1" t="str">
        <f t="shared" si="146"/>
        <v>1–2 Cr</v>
      </c>
      <c r="U2317" s="12">
        <f t="shared" si="147"/>
        <v>240000</v>
      </c>
      <c r="V2317" s="1" t="str">
        <f>IF(Cleaned_Data[[#This Row],[EMI_Estimate]]&lt;50000, "50K", IF(Cleaned_Data[[#This Row],[EMI_Estimate]]&lt;100000, "50K-1L", IF(Cleaned_Data[[#This Row],[EMI_Estimate]]&lt;150000, "1L-1.5L", IF(Cleaned_Data[[#This Row],[EMI_Estimate]]&lt;200000,"1.5-2L", "&gt;2L"))))</f>
        <v>&gt;2L</v>
      </c>
    </row>
    <row r="2318" spans="1:22" x14ac:dyDescent="0.35">
      <c r="A2318">
        <v>2317</v>
      </c>
      <c r="B2318">
        <v>4</v>
      </c>
      <c r="C2318" t="s">
        <v>19</v>
      </c>
      <c r="D2318" t="s">
        <v>23</v>
      </c>
      <c r="E2318">
        <v>8600000</v>
      </c>
      <c r="F2318" t="str">
        <f t="shared" si="144"/>
        <v>&gt;20 Lakh</v>
      </c>
      <c r="G2318">
        <v>27900000</v>
      </c>
      <c r="H2318">
        <v>8</v>
      </c>
      <c r="I2318">
        <v>458</v>
      </c>
      <c r="J2318" s="1">
        <v>22400000</v>
      </c>
      <c r="K2318" s="1">
        <v>1800000</v>
      </c>
      <c r="L2318" s="1">
        <v>34000000</v>
      </c>
      <c r="M2318" s="1">
        <v>11700000</v>
      </c>
      <c r="N2318" s="1" t="s">
        <v>24</v>
      </c>
      <c r="O2318" s="1">
        <f>Cleaned_Data[[#This Row],[ loan_amount]]-Cleaned_Data[[#This Row],[ bank_asset_value]]</f>
        <v>16200000</v>
      </c>
      <c r="P2318" s="1">
        <f>Cleaned_Data[[#This Row],[ loan_amount]]</f>
        <v>27900000</v>
      </c>
      <c r="Q2318" s="1" t="str">
        <f t="shared" si="145"/>
        <v>300–499</v>
      </c>
      <c r="R2318" s="1">
        <f>Cleaned_Data[[#This Row],[ residential_assets_value]]+Cleaned_Data[[#This Row],[ commercial_assets_value]]+Cleaned_Data[[#This Row],[ luxury_assets_value]]</f>
        <v>58200000</v>
      </c>
      <c r="S2318" s="1">
        <f>Cleaned_Data[[#This Row],[ income_annum]]+Cleaned_Data[[#This Row],[ residential_assets_value]]+Cleaned_Data[[#This Row],[ commercial_assets_value]]+Cleaned_Data[[#This Row],[ luxury_assets_value]]</f>
        <v>66800000</v>
      </c>
      <c r="T2318" s="1" t="str">
        <f t="shared" si="146"/>
        <v>&gt;4 Cr</v>
      </c>
      <c r="U2318" s="12">
        <f t="shared" si="147"/>
        <v>3487500</v>
      </c>
      <c r="V2318" s="1" t="str">
        <f>IF(Cleaned_Data[[#This Row],[EMI_Estimate]]&lt;50000, "50K", IF(Cleaned_Data[[#This Row],[EMI_Estimate]]&lt;100000, "50K-1L", IF(Cleaned_Data[[#This Row],[EMI_Estimate]]&lt;150000, "1L-1.5L", IF(Cleaned_Data[[#This Row],[EMI_Estimate]]&lt;200000,"1.5-2L", "&gt;2L"))))</f>
        <v>&gt;2L</v>
      </c>
    </row>
    <row r="2319" spans="1:22" x14ac:dyDescent="0.35">
      <c r="A2319">
        <v>2318</v>
      </c>
      <c r="B2319">
        <v>2</v>
      </c>
      <c r="C2319" t="s">
        <v>19</v>
      </c>
      <c r="D2319" t="s">
        <v>23</v>
      </c>
      <c r="E2319">
        <v>2300000</v>
      </c>
      <c r="F2319" t="str">
        <f t="shared" si="144"/>
        <v>&gt;20 Lakh</v>
      </c>
      <c r="G2319">
        <v>5400000</v>
      </c>
      <c r="H2319">
        <v>8</v>
      </c>
      <c r="I2319">
        <v>364</v>
      </c>
      <c r="J2319" s="1">
        <v>4500000</v>
      </c>
      <c r="K2319" s="1">
        <v>500000</v>
      </c>
      <c r="L2319" s="1">
        <v>7000000</v>
      </c>
      <c r="M2319" s="1">
        <v>2000000</v>
      </c>
      <c r="N2319" s="1" t="s">
        <v>24</v>
      </c>
      <c r="O2319" s="1">
        <f>Cleaned_Data[[#This Row],[ loan_amount]]-Cleaned_Data[[#This Row],[ bank_asset_value]]</f>
        <v>3400000</v>
      </c>
      <c r="P2319" s="1">
        <f>Cleaned_Data[[#This Row],[ loan_amount]]</f>
        <v>5400000</v>
      </c>
      <c r="Q2319" s="1" t="str">
        <f t="shared" si="145"/>
        <v>300–499</v>
      </c>
      <c r="R2319" s="1">
        <f>Cleaned_Data[[#This Row],[ residential_assets_value]]+Cleaned_Data[[#This Row],[ commercial_assets_value]]+Cleaned_Data[[#This Row],[ luxury_assets_value]]</f>
        <v>12000000</v>
      </c>
      <c r="S2319" s="1">
        <f>Cleaned_Data[[#This Row],[ income_annum]]+Cleaned_Data[[#This Row],[ residential_assets_value]]+Cleaned_Data[[#This Row],[ commercial_assets_value]]+Cleaned_Data[[#This Row],[ luxury_assets_value]]</f>
        <v>14300000</v>
      </c>
      <c r="T2319" s="1" t="str">
        <f t="shared" si="146"/>
        <v>1–2 Cr</v>
      </c>
      <c r="U2319" s="12">
        <f t="shared" si="147"/>
        <v>675000</v>
      </c>
      <c r="V2319" s="1" t="str">
        <f>IF(Cleaned_Data[[#This Row],[EMI_Estimate]]&lt;50000, "50K", IF(Cleaned_Data[[#This Row],[EMI_Estimate]]&lt;100000, "50K-1L", IF(Cleaned_Data[[#This Row],[EMI_Estimate]]&lt;150000, "1L-1.5L", IF(Cleaned_Data[[#This Row],[EMI_Estimate]]&lt;200000,"1.5-2L", "&gt;2L"))))</f>
        <v>&gt;2L</v>
      </c>
    </row>
    <row r="2320" spans="1:22" x14ac:dyDescent="0.35">
      <c r="A2320">
        <v>2319</v>
      </c>
      <c r="B2320">
        <v>2</v>
      </c>
      <c r="C2320" t="s">
        <v>22</v>
      </c>
      <c r="D2320" t="s">
        <v>23</v>
      </c>
      <c r="E2320">
        <v>9600000</v>
      </c>
      <c r="F2320" t="str">
        <f t="shared" si="144"/>
        <v>&gt;20 Lakh</v>
      </c>
      <c r="G2320">
        <v>29800000</v>
      </c>
      <c r="H2320">
        <v>16</v>
      </c>
      <c r="I2320">
        <v>499</v>
      </c>
      <c r="J2320" s="1">
        <v>28500000</v>
      </c>
      <c r="K2320" s="1">
        <v>6300000</v>
      </c>
      <c r="L2320" s="1">
        <v>31800000</v>
      </c>
      <c r="M2320" s="1">
        <v>7400000</v>
      </c>
      <c r="N2320" s="1" t="s">
        <v>24</v>
      </c>
      <c r="O2320" s="1">
        <f>Cleaned_Data[[#This Row],[ loan_amount]]-Cleaned_Data[[#This Row],[ bank_asset_value]]</f>
        <v>22400000</v>
      </c>
      <c r="P2320" s="1">
        <f>Cleaned_Data[[#This Row],[ loan_amount]]</f>
        <v>29800000</v>
      </c>
      <c r="Q2320" s="1" t="str">
        <f t="shared" si="145"/>
        <v>300–499</v>
      </c>
      <c r="R2320" s="1">
        <f>Cleaned_Data[[#This Row],[ residential_assets_value]]+Cleaned_Data[[#This Row],[ commercial_assets_value]]+Cleaned_Data[[#This Row],[ luxury_assets_value]]</f>
        <v>66600000</v>
      </c>
      <c r="S2320" s="1">
        <f>Cleaned_Data[[#This Row],[ income_annum]]+Cleaned_Data[[#This Row],[ residential_assets_value]]+Cleaned_Data[[#This Row],[ commercial_assets_value]]+Cleaned_Data[[#This Row],[ luxury_assets_value]]</f>
        <v>76200000</v>
      </c>
      <c r="T2320" s="1" t="str">
        <f t="shared" si="146"/>
        <v>&gt;4 Cr</v>
      </c>
      <c r="U2320" s="12">
        <f t="shared" si="147"/>
        <v>1862500</v>
      </c>
      <c r="V2320" s="1" t="str">
        <f>IF(Cleaned_Data[[#This Row],[EMI_Estimate]]&lt;50000, "50K", IF(Cleaned_Data[[#This Row],[EMI_Estimate]]&lt;100000, "50K-1L", IF(Cleaned_Data[[#This Row],[EMI_Estimate]]&lt;150000, "1L-1.5L", IF(Cleaned_Data[[#This Row],[EMI_Estimate]]&lt;200000,"1.5-2L", "&gt;2L"))))</f>
        <v>&gt;2L</v>
      </c>
    </row>
    <row r="2321" spans="1:22" x14ac:dyDescent="0.35">
      <c r="A2321">
        <v>2320</v>
      </c>
      <c r="B2321">
        <v>2</v>
      </c>
      <c r="C2321" t="s">
        <v>19</v>
      </c>
      <c r="D2321" t="s">
        <v>23</v>
      </c>
      <c r="E2321">
        <v>1900000</v>
      </c>
      <c r="F2321" t="str">
        <f t="shared" si="144"/>
        <v>15-20 Lakh</v>
      </c>
      <c r="G2321">
        <v>6500000</v>
      </c>
      <c r="H2321">
        <v>16</v>
      </c>
      <c r="I2321">
        <v>887</v>
      </c>
      <c r="J2321" s="1">
        <v>2000000</v>
      </c>
      <c r="K2321" s="1">
        <v>1200000</v>
      </c>
      <c r="L2321" s="1">
        <v>4500000</v>
      </c>
      <c r="M2321" s="1">
        <v>1700000</v>
      </c>
      <c r="N2321" s="1" t="s">
        <v>21</v>
      </c>
      <c r="O2321" s="1">
        <f>Cleaned_Data[[#This Row],[ loan_amount]]-Cleaned_Data[[#This Row],[ bank_asset_value]]</f>
        <v>4800000</v>
      </c>
      <c r="P2321" s="1">
        <f>Cleaned_Data[[#This Row],[ loan_amount]]</f>
        <v>6500000</v>
      </c>
      <c r="Q2321" s="1" t="str">
        <f t="shared" si="145"/>
        <v>800+</v>
      </c>
      <c r="R2321" s="1">
        <f>Cleaned_Data[[#This Row],[ residential_assets_value]]+Cleaned_Data[[#This Row],[ commercial_assets_value]]+Cleaned_Data[[#This Row],[ luxury_assets_value]]</f>
        <v>7700000</v>
      </c>
      <c r="S2321" s="1">
        <f>Cleaned_Data[[#This Row],[ income_annum]]+Cleaned_Data[[#This Row],[ residential_assets_value]]+Cleaned_Data[[#This Row],[ commercial_assets_value]]+Cleaned_Data[[#This Row],[ luxury_assets_value]]</f>
        <v>9600000</v>
      </c>
      <c r="T2321" s="1" t="str">
        <f t="shared" si="146"/>
        <v>&lt;1 Cr</v>
      </c>
      <c r="U2321" s="12">
        <f t="shared" si="147"/>
        <v>406250</v>
      </c>
      <c r="V2321" s="1" t="str">
        <f>IF(Cleaned_Data[[#This Row],[EMI_Estimate]]&lt;50000, "50K", IF(Cleaned_Data[[#This Row],[EMI_Estimate]]&lt;100000, "50K-1L", IF(Cleaned_Data[[#This Row],[EMI_Estimate]]&lt;150000, "1L-1.5L", IF(Cleaned_Data[[#This Row],[EMI_Estimate]]&lt;200000,"1.5-2L", "&gt;2L"))))</f>
        <v>&gt;2L</v>
      </c>
    </row>
    <row r="2322" spans="1:22" x14ac:dyDescent="0.35">
      <c r="A2322">
        <v>2321</v>
      </c>
      <c r="B2322">
        <v>1</v>
      </c>
      <c r="C2322" t="s">
        <v>19</v>
      </c>
      <c r="D2322" t="s">
        <v>20</v>
      </c>
      <c r="E2322">
        <v>2100000</v>
      </c>
      <c r="F2322" t="str">
        <f t="shared" si="144"/>
        <v>&gt;20 Lakh</v>
      </c>
      <c r="G2322">
        <v>6300000</v>
      </c>
      <c r="H2322">
        <v>16</v>
      </c>
      <c r="I2322">
        <v>882</v>
      </c>
      <c r="J2322" s="1">
        <v>3900000</v>
      </c>
      <c r="K2322" s="1">
        <v>2200000</v>
      </c>
      <c r="L2322" s="1">
        <v>7700000</v>
      </c>
      <c r="M2322" s="1">
        <v>2900000</v>
      </c>
      <c r="N2322" s="1" t="s">
        <v>21</v>
      </c>
      <c r="O2322" s="1">
        <f>Cleaned_Data[[#This Row],[ loan_amount]]-Cleaned_Data[[#This Row],[ bank_asset_value]]</f>
        <v>3400000</v>
      </c>
      <c r="P2322" s="1">
        <f>Cleaned_Data[[#This Row],[ loan_amount]]</f>
        <v>6300000</v>
      </c>
      <c r="Q2322" s="1" t="str">
        <f t="shared" si="145"/>
        <v>800+</v>
      </c>
      <c r="R2322" s="1">
        <f>Cleaned_Data[[#This Row],[ residential_assets_value]]+Cleaned_Data[[#This Row],[ commercial_assets_value]]+Cleaned_Data[[#This Row],[ luxury_assets_value]]</f>
        <v>13800000</v>
      </c>
      <c r="S2322" s="1">
        <f>Cleaned_Data[[#This Row],[ income_annum]]+Cleaned_Data[[#This Row],[ residential_assets_value]]+Cleaned_Data[[#This Row],[ commercial_assets_value]]+Cleaned_Data[[#This Row],[ luxury_assets_value]]</f>
        <v>15900000</v>
      </c>
      <c r="T2322" s="1" t="str">
        <f t="shared" si="146"/>
        <v>1–2 Cr</v>
      </c>
      <c r="U2322" s="12">
        <f t="shared" si="147"/>
        <v>393750</v>
      </c>
      <c r="V2322" s="1" t="str">
        <f>IF(Cleaned_Data[[#This Row],[EMI_Estimate]]&lt;50000, "50K", IF(Cleaned_Data[[#This Row],[EMI_Estimate]]&lt;100000, "50K-1L", IF(Cleaned_Data[[#This Row],[EMI_Estimate]]&lt;150000, "1L-1.5L", IF(Cleaned_Data[[#This Row],[EMI_Estimate]]&lt;200000,"1.5-2L", "&gt;2L"))))</f>
        <v>&gt;2L</v>
      </c>
    </row>
    <row r="2323" spans="1:22" x14ac:dyDescent="0.35">
      <c r="A2323">
        <v>2322</v>
      </c>
      <c r="B2323">
        <v>1</v>
      </c>
      <c r="C2323" t="s">
        <v>22</v>
      </c>
      <c r="D2323" t="s">
        <v>23</v>
      </c>
      <c r="E2323">
        <v>3900000</v>
      </c>
      <c r="F2323" t="str">
        <f t="shared" si="144"/>
        <v>&gt;20 Lakh</v>
      </c>
      <c r="G2323">
        <v>8700000</v>
      </c>
      <c r="H2323">
        <v>8</v>
      </c>
      <c r="I2323">
        <v>817</v>
      </c>
      <c r="J2323" s="1">
        <v>900000</v>
      </c>
      <c r="K2323" s="1">
        <v>2500000</v>
      </c>
      <c r="L2323" s="1">
        <v>10700000</v>
      </c>
      <c r="M2323" s="1">
        <v>2100000</v>
      </c>
      <c r="N2323" s="1" t="s">
        <v>21</v>
      </c>
      <c r="O2323" s="1">
        <f>Cleaned_Data[[#This Row],[ loan_amount]]-Cleaned_Data[[#This Row],[ bank_asset_value]]</f>
        <v>6600000</v>
      </c>
      <c r="P2323" s="1">
        <f>Cleaned_Data[[#This Row],[ loan_amount]]</f>
        <v>8700000</v>
      </c>
      <c r="Q2323" s="1" t="str">
        <f t="shared" si="145"/>
        <v>800+</v>
      </c>
      <c r="R2323" s="1">
        <f>Cleaned_Data[[#This Row],[ residential_assets_value]]+Cleaned_Data[[#This Row],[ commercial_assets_value]]+Cleaned_Data[[#This Row],[ luxury_assets_value]]</f>
        <v>14100000</v>
      </c>
      <c r="S2323" s="1">
        <f>Cleaned_Data[[#This Row],[ income_annum]]+Cleaned_Data[[#This Row],[ residential_assets_value]]+Cleaned_Data[[#This Row],[ commercial_assets_value]]+Cleaned_Data[[#This Row],[ luxury_assets_value]]</f>
        <v>18000000</v>
      </c>
      <c r="T2323" s="1" t="str">
        <f t="shared" si="146"/>
        <v>1–2 Cr</v>
      </c>
      <c r="U2323" s="12">
        <f t="shared" si="147"/>
        <v>1087500</v>
      </c>
      <c r="V2323" s="1" t="str">
        <f>IF(Cleaned_Data[[#This Row],[EMI_Estimate]]&lt;50000, "50K", IF(Cleaned_Data[[#This Row],[EMI_Estimate]]&lt;100000, "50K-1L", IF(Cleaned_Data[[#This Row],[EMI_Estimate]]&lt;150000, "1L-1.5L", IF(Cleaned_Data[[#This Row],[EMI_Estimate]]&lt;200000,"1.5-2L", "&gt;2L"))))</f>
        <v>&gt;2L</v>
      </c>
    </row>
    <row r="2324" spans="1:22" x14ac:dyDescent="0.35">
      <c r="A2324">
        <v>2323</v>
      </c>
      <c r="B2324">
        <v>5</v>
      </c>
      <c r="C2324" t="s">
        <v>22</v>
      </c>
      <c r="D2324" t="s">
        <v>23</v>
      </c>
      <c r="E2324">
        <v>200000</v>
      </c>
      <c r="F2324" t="str">
        <f t="shared" si="144"/>
        <v>&lt;5 Lakh</v>
      </c>
      <c r="G2324">
        <v>300000</v>
      </c>
      <c r="H2324">
        <v>10</v>
      </c>
      <c r="I2324">
        <v>704</v>
      </c>
      <c r="J2324" s="1">
        <v>500000</v>
      </c>
      <c r="K2324" s="1">
        <v>100000</v>
      </c>
      <c r="L2324" s="1">
        <v>800000</v>
      </c>
      <c r="M2324" s="1">
        <v>200000</v>
      </c>
      <c r="N2324" s="1" t="s">
        <v>21</v>
      </c>
      <c r="O2324" s="1">
        <f>Cleaned_Data[[#This Row],[ loan_amount]]-Cleaned_Data[[#This Row],[ bank_asset_value]]</f>
        <v>100000</v>
      </c>
      <c r="P2324" s="1">
        <f>Cleaned_Data[[#This Row],[ loan_amount]]</f>
        <v>300000</v>
      </c>
      <c r="Q2324" s="1" t="str">
        <f t="shared" si="145"/>
        <v>700–799</v>
      </c>
      <c r="R2324" s="1">
        <f>Cleaned_Data[[#This Row],[ residential_assets_value]]+Cleaned_Data[[#This Row],[ commercial_assets_value]]+Cleaned_Data[[#This Row],[ luxury_assets_value]]</f>
        <v>1400000</v>
      </c>
      <c r="S2324" s="1">
        <f>Cleaned_Data[[#This Row],[ income_annum]]+Cleaned_Data[[#This Row],[ residential_assets_value]]+Cleaned_Data[[#This Row],[ commercial_assets_value]]+Cleaned_Data[[#This Row],[ luxury_assets_value]]</f>
        <v>1600000</v>
      </c>
      <c r="T2324" s="1" t="str">
        <f t="shared" si="146"/>
        <v>&lt;1 Cr</v>
      </c>
      <c r="U2324" s="12">
        <f t="shared" si="147"/>
        <v>30000</v>
      </c>
      <c r="V2324" s="1" t="str">
        <f>IF(Cleaned_Data[[#This Row],[EMI_Estimate]]&lt;50000, "50K", IF(Cleaned_Data[[#This Row],[EMI_Estimate]]&lt;100000, "50K-1L", IF(Cleaned_Data[[#This Row],[EMI_Estimate]]&lt;150000, "1L-1.5L", IF(Cleaned_Data[[#This Row],[EMI_Estimate]]&lt;200000,"1.5-2L", "&gt;2L"))))</f>
        <v>50K</v>
      </c>
    </row>
    <row r="2325" spans="1:22" x14ac:dyDescent="0.35">
      <c r="A2325">
        <v>2324</v>
      </c>
      <c r="B2325">
        <v>1</v>
      </c>
      <c r="C2325" t="s">
        <v>22</v>
      </c>
      <c r="D2325" t="s">
        <v>23</v>
      </c>
      <c r="E2325">
        <v>1900000</v>
      </c>
      <c r="F2325" t="str">
        <f t="shared" si="144"/>
        <v>15-20 Lakh</v>
      </c>
      <c r="G2325">
        <v>4500000</v>
      </c>
      <c r="H2325">
        <v>12</v>
      </c>
      <c r="I2325">
        <v>742</v>
      </c>
      <c r="J2325" s="1">
        <v>1200000</v>
      </c>
      <c r="K2325" s="1">
        <v>2000000</v>
      </c>
      <c r="L2325" s="1">
        <v>4400000</v>
      </c>
      <c r="M2325" s="1">
        <v>1200000</v>
      </c>
      <c r="N2325" s="1" t="s">
        <v>21</v>
      </c>
      <c r="O2325" s="1">
        <f>Cleaned_Data[[#This Row],[ loan_amount]]-Cleaned_Data[[#This Row],[ bank_asset_value]]</f>
        <v>3300000</v>
      </c>
      <c r="P2325" s="1">
        <f>Cleaned_Data[[#This Row],[ loan_amount]]</f>
        <v>4500000</v>
      </c>
      <c r="Q2325" s="1" t="str">
        <f t="shared" si="145"/>
        <v>700–799</v>
      </c>
      <c r="R2325" s="1">
        <f>Cleaned_Data[[#This Row],[ residential_assets_value]]+Cleaned_Data[[#This Row],[ commercial_assets_value]]+Cleaned_Data[[#This Row],[ luxury_assets_value]]</f>
        <v>7600000</v>
      </c>
      <c r="S2325" s="1">
        <f>Cleaned_Data[[#This Row],[ income_annum]]+Cleaned_Data[[#This Row],[ residential_assets_value]]+Cleaned_Data[[#This Row],[ commercial_assets_value]]+Cleaned_Data[[#This Row],[ luxury_assets_value]]</f>
        <v>9500000</v>
      </c>
      <c r="T2325" s="1" t="str">
        <f t="shared" si="146"/>
        <v>&lt;1 Cr</v>
      </c>
      <c r="U2325" s="12">
        <f t="shared" si="147"/>
        <v>375000</v>
      </c>
      <c r="V2325" s="1" t="str">
        <f>IF(Cleaned_Data[[#This Row],[EMI_Estimate]]&lt;50000, "50K", IF(Cleaned_Data[[#This Row],[EMI_Estimate]]&lt;100000, "50K-1L", IF(Cleaned_Data[[#This Row],[EMI_Estimate]]&lt;150000, "1L-1.5L", IF(Cleaned_Data[[#This Row],[EMI_Estimate]]&lt;200000,"1.5-2L", "&gt;2L"))))</f>
        <v>&gt;2L</v>
      </c>
    </row>
    <row r="2326" spans="1:22" x14ac:dyDescent="0.35">
      <c r="A2326">
        <v>2325</v>
      </c>
      <c r="B2326">
        <v>0</v>
      </c>
      <c r="C2326" t="s">
        <v>22</v>
      </c>
      <c r="D2326" t="s">
        <v>23</v>
      </c>
      <c r="E2326">
        <v>3200000</v>
      </c>
      <c r="F2326" t="str">
        <f t="shared" si="144"/>
        <v>&gt;20 Lakh</v>
      </c>
      <c r="G2326">
        <v>11600000</v>
      </c>
      <c r="H2326">
        <v>4</v>
      </c>
      <c r="I2326">
        <v>393</v>
      </c>
      <c r="J2326" s="1">
        <v>4700000</v>
      </c>
      <c r="K2326" s="1">
        <v>300000</v>
      </c>
      <c r="L2326" s="1">
        <v>8000000</v>
      </c>
      <c r="M2326" s="1">
        <v>3100000</v>
      </c>
      <c r="N2326" s="1" t="s">
        <v>21</v>
      </c>
      <c r="O2326" s="1">
        <f>Cleaned_Data[[#This Row],[ loan_amount]]-Cleaned_Data[[#This Row],[ bank_asset_value]]</f>
        <v>8500000</v>
      </c>
      <c r="P2326" s="1">
        <f>Cleaned_Data[[#This Row],[ loan_amount]]</f>
        <v>11600000</v>
      </c>
      <c r="Q2326" s="1" t="str">
        <f t="shared" si="145"/>
        <v>300–499</v>
      </c>
      <c r="R2326" s="1">
        <f>Cleaned_Data[[#This Row],[ residential_assets_value]]+Cleaned_Data[[#This Row],[ commercial_assets_value]]+Cleaned_Data[[#This Row],[ luxury_assets_value]]</f>
        <v>13000000</v>
      </c>
      <c r="S2326" s="1">
        <f>Cleaned_Data[[#This Row],[ income_annum]]+Cleaned_Data[[#This Row],[ residential_assets_value]]+Cleaned_Data[[#This Row],[ commercial_assets_value]]+Cleaned_Data[[#This Row],[ luxury_assets_value]]</f>
        <v>16200000</v>
      </c>
      <c r="T2326" s="1" t="str">
        <f t="shared" si="146"/>
        <v>1–2 Cr</v>
      </c>
      <c r="U2326" s="12">
        <f t="shared" si="147"/>
        <v>2900000</v>
      </c>
      <c r="V2326" s="1" t="str">
        <f>IF(Cleaned_Data[[#This Row],[EMI_Estimate]]&lt;50000, "50K", IF(Cleaned_Data[[#This Row],[EMI_Estimate]]&lt;100000, "50K-1L", IF(Cleaned_Data[[#This Row],[EMI_Estimate]]&lt;150000, "1L-1.5L", IF(Cleaned_Data[[#This Row],[EMI_Estimate]]&lt;200000,"1.5-2L", "&gt;2L"))))</f>
        <v>&gt;2L</v>
      </c>
    </row>
    <row r="2327" spans="1:22" x14ac:dyDescent="0.35">
      <c r="A2327">
        <v>2326</v>
      </c>
      <c r="B2327">
        <v>0</v>
      </c>
      <c r="C2327" t="s">
        <v>22</v>
      </c>
      <c r="D2327" t="s">
        <v>20</v>
      </c>
      <c r="E2327">
        <v>1100000</v>
      </c>
      <c r="F2327" t="str">
        <f t="shared" si="144"/>
        <v>10-15 Lakh</v>
      </c>
      <c r="G2327">
        <v>4300000</v>
      </c>
      <c r="H2327">
        <v>18</v>
      </c>
      <c r="I2327">
        <v>828</v>
      </c>
      <c r="J2327" s="1">
        <v>700000</v>
      </c>
      <c r="K2327" s="1">
        <v>800000</v>
      </c>
      <c r="L2327" s="1">
        <v>2900000</v>
      </c>
      <c r="M2327" s="1">
        <v>900000</v>
      </c>
      <c r="N2327" s="1" t="s">
        <v>21</v>
      </c>
      <c r="O2327" s="1">
        <f>Cleaned_Data[[#This Row],[ loan_amount]]-Cleaned_Data[[#This Row],[ bank_asset_value]]</f>
        <v>3400000</v>
      </c>
      <c r="P2327" s="1">
        <f>Cleaned_Data[[#This Row],[ loan_amount]]</f>
        <v>4300000</v>
      </c>
      <c r="Q2327" s="1" t="str">
        <f t="shared" si="145"/>
        <v>800+</v>
      </c>
      <c r="R2327" s="1">
        <f>Cleaned_Data[[#This Row],[ residential_assets_value]]+Cleaned_Data[[#This Row],[ commercial_assets_value]]+Cleaned_Data[[#This Row],[ luxury_assets_value]]</f>
        <v>4400000</v>
      </c>
      <c r="S2327" s="1">
        <f>Cleaned_Data[[#This Row],[ income_annum]]+Cleaned_Data[[#This Row],[ residential_assets_value]]+Cleaned_Data[[#This Row],[ commercial_assets_value]]+Cleaned_Data[[#This Row],[ luxury_assets_value]]</f>
        <v>5500000</v>
      </c>
      <c r="T2327" s="1" t="str">
        <f t="shared" si="146"/>
        <v>&lt;1 Cr</v>
      </c>
      <c r="U2327" s="12">
        <f t="shared" si="147"/>
        <v>238889</v>
      </c>
      <c r="V2327" s="1" t="str">
        <f>IF(Cleaned_Data[[#This Row],[EMI_Estimate]]&lt;50000, "50K", IF(Cleaned_Data[[#This Row],[EMI_Estimate]]&lt;100000, "50K-1L", IF(Cleaned_Data[[#This Row],[EMI_Estimate]]&lt;150000, "1L-1.5L", IF(Cleaned_Data[[#This Row],[EMI_Estimate]]&lt;200000,"1.5-2L", "&gt;2L"))))</f>
        <v>&gt;2L</v>
      </c>
    </row>
    <row r="2328" spans="1:22" x14ac:dyDescent="0.35">
      <c r="A2328">
        <v>2327</v>
      </c>
      <c r="B2328">
        <v>5</v>
      </c>
      <c r="C2328" t="s">
        <v>19</v>
      </c>
      <c r="D2328" t="s">
        <v>23</v>
      </c>
      <c r="E2328">
        <v>8000000</v>
      </c>
      <c r="F2328" t="str">
        <f t="shared" si="144"/>
        <v>&gt;20 Lakh</v>
      </c>
      <c r="G2328">
        <v>21500000</v>
      </c>
      <c r="H2328">
        <v>12</v>
      </c>
      <c r="I2328">
        <v>779</v>
      </c>
      <c r="J2328" s="1">
        <v>2600000</v>
      </c>
      <c r="K2328" s="1">
        <v>15100000</v>
      </c>
      <c r="L2328" s="1">
        <v>29800000</v>
      </c>
      <c r="M2328" s="1">
        <v>10400000</v>
      </c>
      <c r="N2328" s="1" t="s">
        <v>21</v>
      </c>
      <c r="O2328" s="1">
        <f>Cleaned_Data[[#This Row],[ loan_amount]]-Cleaned_Data[[#This Row],[ bank_asset_value]]</f>
        <v>11100000</v>
      </c>
      <c r="P2328" s="1">
        <f>Cleaned_Data[[#This Row],[ loan_amount]]</f>
        <v>21500000</v>
      </c>
      <c r="Q2328" s="1" t="str">
        <f t="shared" si="145"/>
        <v>700–799</v>
      </c>
      <c r="R2328" s="1">
        <f>Cleaned_Data[[#This Row],[ residential_assets_value]]+Cleaned_Data[[#This Row],[ commercial_assets_value]]+Cleaned_Data[[#This Row],[ luxury_assets_value]]</f>
        <v>47500000</v>
      </c>
      <c r="S2328" s="1">
        <f>Cleaned_Data[[#This Row],[ income_annum]]+Cleaned_Data[[#This Row],[ residential_assets_value]]+Cleaned_Data[[#This Row],[ commercial_assets_value]]+Cleaned_Data[[#This Row],[ luxury_assets_value]]</f>
        <v>55500000</v>
      </c>
      <c r="T2328" s="1" t="str">
        <f t="shared" si="146"/>
        <v>&gt;4 Cr</v>
      </c>
      <c r="U2328" s="12">
        <f t="shared" si="147"/>
        <v>1791667</v>
      </c>
      <c r="V2328" s="1" t="str">
        <f>IF(Cleaned_Data[[#This Row],[EMI_Estimate]]&lt;50000, "50K", IF(Cleaned_Data[[#This Row],[EMI_Estimate]]&lt;100000, "50K-1L", IF(Cleaned_Data[[#This Row],[EMI_Estimate]]&lt;150000, "1L-1.5L", IF(Cleaned_Data[[#This Row],[EMI_Estimate]]&lt;200000,"1.5-2L", "&gt;2L"))))</f>
        <v>&gt;2L</v>
      </c>
    </row>
    <row r="2329" spans="1:22" x14ac:dyDescent="0.35">
      <c r="A2329">
        <v>2328</v>
      </c>
      <c r="B2329">
        <v>4</v>
      </c>
      <c r="C2329" t="s">
        <v>19</v>
      </c>
      <c r="D2329" t="s">
        <v>23</v>
      </c>
      <c r="E2329">
        <v>6100000</v>
      </c>
      <c r="F2329" t="str">
        <f t="shared" si="144"/>
        <v>&gt;20 Lakh</v>
      </c>
      <c r="G2329">
        <v>21700000</v>
      </c>
      <c r="H2329">
        <v>6</v>
      </c>
      <c r="I2329">
        <v>860</v>
      </c>
      <c r="J2329" s="1">
        <v>13900000</v>
      </c>
      <c r="K2329" s="1">
        <v>900000</v>
      </c>
      <c r="L2329" s="1">
        <v>14100000</v>
      </c>
      <c r="M2329" s="1">
        <v>5600000</v>
      </c>
      <c r="N2329" s="1" t="s">
        <v>21</v>
      </c>
      <c r="O2329" s="1">
        <f>Cleaned_Data[[#This Row],[ loan_amount]]-Cleaned_Data[[#This Row],[ bank_asset_value]]</f>
        <v>16100000</v>
      </c>
      <c r="P2329" s="1">
        <f>Cleaned_Data[[#This Row],[ loan_amount]]</f>
        <v>21700000</v>
      </c>
      <c r="Q2329" s="1" t="str">
        <f t="shared" si="145"/>
        <v>800+</v>
      </c>
      <c r="R2329" s="1">
        <f>Cleaned_Data[[#This Row],[ residential_assets_value]]+Cleaned_Data[[#This Row],[ commercial_assets_value]]+Cleaned_Data[[#This Row],[ luxury_assets_value]]</f>
        <v>28900000</v>
      </c>
      <c r="S2329" s="1">
        <f>Cleaned_Data[[#This Row],[ income_annum]]+Cleaned_Data[[#This Row],[ residential_assets_value]]+Cleaned_Data[[#This Row],[ commercial_assets_value]]+Cleaned_Data[[#This Row],[ luxury_assets_value]]</f>
        <v>35000000</v>
      </c>
      <c r="T2329" s="1" t="str">
        <f t="shared" si="146"/>
        <v>3–4 Cr</v>
      </c>
      <c r="U2329" s="12">
        <f t="shared" si="147"/>
        <v>3616667</v>
      </c>
      <c r="V2329" s="1" t="str">
        <f>IF(Cleaned_Data[[#This Row],[EMI_Estimate]]&lt;50000, "50K", IF(Cleaned_Data[[#This Row],[EMI_Estimate]]&lt;100000, "50K-1L", IF(Cleaned_Data[[#This Row],[EMI_Estimate]]&lt;150000, "1L-1.5L", IF(Cleaned_Data[[#This Row],[EMI_Estimate]]&lt;200000,"1.5-2L", "&gt;2L"))))</f>
        <v>&gt;2L</v>
      </c>
    </row>
    <row r="2330" spans="1:22" x14ac:dyDescent="0.35">
      <c r="A2330">
        <v>2329</v>
      </c>
      <c r="B2330">
        <v>5</v>
      </c>
      <c r="C2330" t="s">
        <v>19</v>
      </c>
      <c r="D2330" t="s">
        <v>20</v>
      </c>
      <c r="E2330">
        <v>3200000</v>
      </c>
      <c r="F2330" t="str">
        <f t="shared" si="144"/>
        <v>&gt;20 Lakh</v>
      </c>
      <c r="G2330">
        <v>10600000</v>
      </c>
      <c r="H2330">
        <v>2</v>
      </c>
      <c r="I2330">
        <v>432</v>
      </c>
      <c r="J2330" s="1">
        <v>6500000</v>
      </c>
      <c r="K2330" s="1">
        <v>3700000</v>
      </c>
      <c r="L2330" s="1">
        <v>11200000</v>
      </c>
      <c r="M2330" s="1">
        <v>3700000</v>
      </c>
      <c r="N2330" s="1" t="s">
        <v>21</v>
      </c>
      <c r="O2330" s="1">
        <f>Cleaned_Data[[#This Row],[ loan_amount]]-Cleaned_Data[[#This Row],[ bank_asset_value]]</f>
        <v>6900000</v>
      </c>
      <c r="P2330" s="1">
        <f>Cleaned_Data[[#This Row],[ loan_amount]]</f>
        <v>10600000</v>
      </c>
      <c r="Q2330" s="1" t="str">
        <f t="shared" si="145"/>
        <v>300–499</v>
      </c>
      <c r="R2330" s="1">
        <f>Cleaned_Data[[#This Row],[ residential_assets_value]]+Cleaned_Data[[#This Row],[ commercial_assets_value]]+Cleaned_Data[[#This Row],[ luxury_assets_value]]</f>
        <v>21400000</v>
      </c>
      <c r="S2330" s="1">
        <f>Cleaned_Data[[#This Row],[ income_annum]]+Cleaned_Data[[#This Row],[ residential_assets_value]]+Cleaned_Data[[#This Row],[ commercial_assets_value]]+Cleaned_Data[[#This Row],[ luxury_assets_value]]</f>
        <v>24600000</v>
      </c>
      <c r="T2330" s="1" t="str">
        <f t="shared" si="146"/>
        <v>2–3 Cr</v>
      </c>
      <c r="U2330" s="12">
        <f t="shared" si="147"/>
        <v>5300000</v>
      </c>
      <c r="V2330" s="1" t="str">
        <f>IF(Cleaned_Data[[#This Row],[EMI_Estimate]]&lt;50000, "50K", IF(Cleaned_Data[[#This Row],[EMI_Estimate]]&lt;100000, "50K-1L", IF(Cleaned_Data[[#This Row],[EMI_Estimate]]&lt;150000, "1L-1.5L", IF(Cleaned_Data[[#This Row],[EMI_Estimate]]&lt;200000,"1.5-2L", "&gt;2L"))))</f>
        <v>&gt;2L</v>
      </c>
    </row>
    <row r="2331" spans="1:22" x14ac:dyDescent="0.35">
      <c r="A2331">
        <v>2330</v>
      </c>
      <c r="B2331">
        <v>4</v>
      </c>
      <c r="C2331" t="s">
        <v>19</v>
      </c>
      <c r="D2331" t="s">
        <v>23</v>
      </c>
      <c r="E2331">
        <v>9000000</v>
      </c>
      <c r="F2331" t="str">
        <f t="shared" si="144"/>
        <v>&gt;20 Lakh</v>
      </c>
      <c r="G2331">
        <v>30400000</v>
      </c>
      <c r="H2331">
        <v>20</v>
      </c>
      <c r="I2331">
        <v>532</v>
      </c>
      <c r="J2331" s="1">
        <v>21000000</v>
      </c>
      <c r="K2331" s="1">
        <v>7400000</v>
      </c>
      <c r="L2331" s="1">
        <v>30500000</v>
      </c>
      <c r="M2331" s="1">
        <v>13100000</v>
      </c>
      <c r="N2331" s="1" t="s">
        <v>24</v>
      </c>
      <c r="O2331" s="1">
        <f>Cleaned_Data[[#This Row],[ loan_amount]]-Cleaned_Data[[#This Row],[ bank_asset_value]]</f>
        <v>17300000</v>
      </c>
      <c r="P2331" s="1">
        <f>Cleaned_Data[[#This Row],[ loan_amount]]</f>
        <v>30400000</v>
      </c>
      <c r="Q2331" s="1" t="str">
        <f t="shared" si="145"/>
        <v>500–599</v>
      </c>
      <c r="R2331" s="1">
        <f>Cleaned_Data[[#This Row],[ residential_assets_value]]+Cleaned_Data[[#This Row],[ commercial_assets_value]]+Cleaned_Data[[#This Row],[ luxury_assets_value]]</f>
        <v>58900000</v>
      </c>
      <c r="S2331" s="1">
        <f>Cleaned_Data[[#This Row],[ income_annum]]+Cleaned_Data[[#This Row],[ residential_assets_value]]+Cleaned_Data[[#This Row],[ commercial_assets_value]]+Cleaned_Data[[#This Row],[ luxury_assets_value]]</f>
        <v>67900000</v>
      </c>
      <c r="T2331" s="1" t="str">
        <f t="shared" si="146"/>
        <v>&gt;4 Cr</v>
      </c>
      <c r="U2331" s="12">
        <f t="shared" si="147"/>
        <v>1520000</v>
      </c>
      <c r="V2331" s="1" t="str">
        <f>IF(Cleaned_Data[[#This Row],[EMI_Estimate]]&lt;50000, "50K", IF(Cleaned_Data[[#This Row],[EMI_Estimate]]&lt;100000, "50K-1L", IF(Cleaned_Data[[#This Row],[EMI_Estimate]]&lt;150000, "1L-1.5L", IF(Cleaned_Data[[#This Row],[EMI_Estimate]]&lt;200000,"1.5-2L", "&gt;2L"))))</f>
        <v>&gt;2L</v>
      </c>
    </row>
    <row r="2332" spans="1:22" x14ac:dyDescent="0.35">
      <c r="A2332">
        <v>2331</v>
      </c>
      <c r="B2332">
        <v>0</v>
      </c>
      <c r="C2332" t="s">
        <v>22</v>
      </c>
      <c r="D2332" t="s">
        <v>23</v>
      </c>
      <c r="E2332">
        <v>1200000</v>
      </c>
      <c r="F2332" t="str">
        <f t="shared" si="144"/>
        <v>10-15 Lakh</v>
      </c>
      <c r="G2332">
        <v>3200000</v>
      </c>
      <c r="H2332">
        <v>2</v>
      </c>
      <c r="I2332">
        <v>678</v>
      </c>
      <c r="J2332" s="1">
        <v>1500000</v>
      </c>
      <c r="K2332" s="1">
        <v>1000000</v>
      </c>
      <c r="L2332" s="1">
        <v>3400000</v>
      </c>
      <c r="M2332" s="1">
        <v>900000</v>
      </c>
      <c r="N2332" s="1" t="s">
        <v>21</v>
      </c>
      <c r="O2332" s="1">
        <f>Cleaned_Data[[#This Row],[ loan_amount]]-Cleaned_Data[[#This Row],[ bank_asset_value]]</f>
        <v>2300000</v>
      </c>
      <c r="P2332" s="1">
        <f>Cleaned_Data[[#This Row],[ loan_amount]]</f>
        <v>3200000</v>
      </c>
      <c r="Q2332" s="1" t="str">
        <f t="shared" si="145"/>
        <v>600–699</v>
      </c>
      <c r="R2332" s="1">
        <f>Cleaned_Data[[#This Row],[ residential_assets_value]]+Cleaned_Data[[#This Row],[ commercial_assets_value]]+Cleaned_Data[[#This Row],[ luxury_assets_value]]</f>
        <v>5900000</v>
      </c>
      <c r="S2332" s="1">
        <f>Cleaned_Data[[#This Row],[ income_annum]]+Cleaned_Data[[#This Row],[ residential_assets_value]]+Cleaned_Data[[#This Row],[ commercial_assets_value]]+Cleaned_Data[[#This Row],[ luxury_assets_value]]</f>
        <v>7100000</v>
      </c>
      <c r="T2332" s="1" t="str">
        <f t="shared" si="146"/>
        <v>&lt;1 Cr</v>
      </c>
      <c r="U2332" s="12">
        <f t="shared" si="147"/>
        <v>1600000</v>
      </c>
      <c r="V2332" s="1" t="str">
        <f>IF(Cleaned_Data[[#This Row],[EMI_Estimate]]&lt;50000, "50K", IF(Cleaned_Data[[#This Row],[EMI_Estimate]]&lt;100000, "50K-1L", IF(Cleaned_Data[[#This Row],[EMI_Estimate]]&lt;150000, "1L-1.5L", IF(Cleaned_Data[[#This Row],[EMI_Estimate]]&lt;200000,"1.5-2L", "&gt;2L"))))</f>
        <v>&gt;2L</v>
      </c>
    </row>
    <row r="2333" spans="1:22" x14ac:dyDescent="0.35">
      <c r="A2333">
        <v>2332</v>
      </c>
      <c r="B2333">
        <v>3</v>
      </c>
      <c r="C2333" t="s">
        <v>19</v>
      </c>
      <c r="D2333" t="s">
        <v>20</v>
      </c>
      <c r="E2333">
        <v>7900000</v>
      </c>
      <c r="F2333" t="str">
        <f t="shared" si="144"/>
        <v>&gt;20 Lakh</v>
      </c>
      <c r="G2333">
        <v>27000000</v>
      </c>
      <c r="H2333">
        <v>6</v>
      </c>
      <c r="I2333">
        <v>601</v>
      </c>
      <c r="J2333" s="1">
        <v>17700000</v>
      </c>
      <c r="K2333" s="1">
        <v>7800000</v>
      </c>
      <c r="L2333" s="1">
        <v>27600000</v>
      </c>
      <c r="M2333" s="1">
        <v>11500000</v>
      </c>
      <c r="N2333" s="1" t="s">
        <v>21</v>
      </c>
      <c r="O2333" s="1">
        <f>Cleaned_Data[[#This Row],[ loan_amount]]-Cleaned_Data[[#This Row],[ bank_asset_value]]</f>
        <v>15500000</v>
      </c>
      <c r="P2333" s="1">
        <f>Cleaned_Data[[#This Row],[ loan_amount]]</f>
        <v>27000000</v>
      </c>
      <c r="Q2333" s="1" t="str">
        <f t="shared" si="145"/>
        <v>600–699</v>
      </c>
      <c r="R2333" s="1">
        <f>Cleaned_Data[[#This Row],[ residential_assets_value]]+Cleaned_Data[[#This Row],[ commercial_assets_value]]+Cleaned_Data[[#This Row],[ luxury_assets_value]]</f>
        <v>53100000</v>
      </c>
      <c r="S2333" s="1">
        <f>Cleaned_Data[[#This Row],[ income_annum]]+Cleaned_Data[[#This Row],[ residential_assets_value]]+Cleaned_Data[[#This Row],[ commercial_assets_value]]+Cleaned_Data[[#This Row],[ luxury_assets_value]]</f>
        <v>61000000</v>
      </c>
      <c r="T2333" s="1" t="str">
        <f t="shared" si="146"/>
        <v>&gt;4 Cr</v>
      </c>
      <c r="U2333" s="12">
        <f t="shared" si="147"/>
        <v>4500000</v>
      </c>
      <c r="V2333" s="1" t="str">
        <f>IF(Cleaned_Data[[#This Row],[EMI_Estimate]]&lt;50000, "50K", IF(Cleaned_Data[[#This Row],[EMI_Estimate]]&lt;100000, "50K-1L", IF(Cleaned_Data[[#This Row],[EMI_Estimate]]&lt;150000, "1L-1.5L", IF(Cleaned_Data[[#This Row],[EMI_Estimate]]&lt;200000,"1.5-2L", "&gt;2L"))))</f>
        <v>&gt;2L</v>
      </c>
    </row>
    <row r="2334" spans="1:22" x14ac:dyDescent="0.35">
      <c r="A2334">
        <v>2333</v>
      </c>
      <c r="B2334">
        <v>3</v>
      </c>
      <c r="C2334" t="s">
        <v>19</v>
      </c>
      <c r="D2334" t="s">
        <v>23</v>
      </c>
      <c r="E2334">
        <v>7700000</v>
      </c>
      <c r="F2334" t="str">
        <f t="shared" si="144"/>
        <v>&gt;20 Lakh</v>
      </c>
      <c r="G2334">
        <v>23100000</v>
      </c>
      <c r="H2334">
        <v>8</v>
      </c>
      <c r="I2334">
        <v>807</v>
      </c>
      <c r="J2334" s="1">
        <v>2900000</v>
      </c>
      <c r="K2334" s="1">
        <v>9800000</v>
      </c>
      <c r="L2334" s="1">
        <v>20400000</v>
      </c>
      <c r="M2334" s="1">
        <v>7000000</v>
      </c>
      <c r="N2334" s="1" t="s">
        <v>21</v>
      </c>
      <c r="O2334" s="1">
        <f>Cleaned_Data[[#This Row],[ loan_amount]]-Cleaned_Data[[#This Row],[ bank_asset_value]]</f>
        <v>16100000</v>
      </c>
      <c r="P2334" s="1">
        <f>Cleaned_Data[[#This Row],[ loan_amount]]</f>
        <v>23100000</v>
      </c>
      <c r="Q2334" s="1" t="str">
        <f t="shared" si="145"/>
        <v>800+</v>
      </c>
      <c r="R2334" s="1">
        <f>Cleaned_Data[[#This Row],[ residential_assets_value]]+Cleaned_Data[[#This Row],[ commercial_assets_value]]+Cleaned_Data[[#This Row],[ luxury_assets_value]]</f>
        <v>33100000</v>
      </c>
      <c r="S2334" s="1">
        <f>Cleaned_Data[[#This Row],[ income_annum]]+Cleaned_Data[[#This Row],[ residential_assets_value]]+Cleaned_Data[[#This Row],[ commercial_assets_value]]+Cleaned_Data[[#This Row],[ luxury_assets_value]]</f>
        <v>40800000</v>
      </c>
      <c r="T2334" s="1" t="str">
        <f t="shared" si="146"/>
        <v>&gt;4 Cr</v>
      </c>
      <c r="U2334" s="12">
        <f t="shared" si="147"/>
        <v>2887500</v>
      </c>
      <c r="V2334" s="1" t="str">
        <f>IF(Cleaned_Data[[#This Row],[EMI_Estimate]]&lt;50000, "50K", IF(Cleaned_Data[[#This Row],[EMI_Estimate]]&lt;100000, "50K-1L", IF(Cleaned_Data[[#This Row],[EMI_Estimate]]&lt;150000, "1L-1.5L", IF(Cleaned_Data[[#This Row],[EMI_Estimate]]&lt;200000,"1.5-2L", "&gt;2L"))))</f>
        <v>&gt;2L</v>
      </c>
    </row>
    <row r="2335" spans="1:22" x14ac:dyDescent="0.35">
      <c r="A2335">
        <v>2334</v>
      </c>
      <c r="B2335">
        <v>2</v>
      </c>
      <c r="C2335" t="s">
        <v>22</v>
      </c>
      <c r="D2335" t="s">
        <v>20</v>
      </c>
      <c r="E2335">
        <v>4400000</v>
      </c>
      <c r="F2335" t="str">
        <f t="shared" si="144"/>
        <v>&gt;20 Lakh</v>
      </c>
      <c r="G2335">
        <v>16500000</v>
      </c>
      <c r="H2335">
        <v>16</v>
      </c>
      <c r="I2335">
        <v>879</v>
      </c>
      <c r="J2335" s="1">
        <v>7800000</v>
      </c>
      <c r="K2335" s="1">
        <v>7500000</v>
      </c>
      <c r="L2335" s="1">
        <v>10300000</v>
      </c>
      <c r="M2335" s="1">
        <v>5400000</v>
      </c>
      <c r="N2335" s="1" t="s">
        <v>21</v>
      </c>
      <c r="O2335" s="1">
        <f>Cleaned_Data[[#This Row],[ loan_amount]]-Cleaned_Data[[#This Row],[ bank_asset_value]]</f>
        <v>11100000</v>
      </c>
      <c r="P2335" s="1">
        <f>Cleaned_Data[[#This Row],[ loan_amount]]</f>
        <v>16500000</v>
      </c>
      <c r="Q2335" s="1" t="str">
        <f t="shared" si="145"/>
        <v>800+</v>
      </c>
      <c r="R2335" s="1">
        <f>Cleaned_Data[[#This Row],[ residential_assets_value]]+Cleaned_Data[[#This Row],[ commercial_assets_value]]+Cleaned_Data[[#This Row],[ luxury_assets_value]]</f>
        <v>25600000</v>
      </c>
      <c r="S2335" s="1">
        <f>Cleaned_Data[[#This Row],[ income_annum]]+Cleaned_Data[[#This Row],[ residential_assets_value]]+Cleaned_Data[[#This Row],[ commercial_assets_value]]+Cleaned_Data[[#This Row],[ luxury_assets_value]]</f>
        <v>30000000</v>
      </c>
      <c r="T2335" s="1" t="str">
        <f t="shared" si="146"/>
        <v>3–4 Cr</v>
      </c>
      <c r="U2335" s="12">
        <f t="shared" si="147"/>
        <v>1031250</v>
      </c>
      <c r="V2335" s="1" t="str">
        <f>IF(Cleaned_Data[[#This Row],[EMI_Estimate]]&lt;50000, "50K", IF(Cleaned_Data[[#This Row],[EMI_Estimate]]&lt;100000, "50K-1L", IF(Cleaned_Data[[#This Row],[EMI_Estimate]]&lt;150000, "1L-1.5L", IF(Cleaned_Data[[#This Row],[EMI_Estimate]]&lt;200000,"1.5-2L", "&gt;2L"))))</f>
        <v>&gt;2L</v>
      </c>
    </row>
    <row r="2336" spans="1:22" x14ac:dyDescent="0.35">
      <c r="A2336">
        <v>2335</v>
      </c>
      <c r="B2336">
        <v>1</v>
      </c>
      <c r="C2336" t="s">
        <v>22</v>
      </c>
      <c r="D2336" t="s">
        <v>20</v>
      </c>
      <c r="E2336">
        <v>3100000</v>
      </c>
      <c r="F2336" t="str">
        <f t="shared" si="144"/>
        <v>&gt;20 Lakh</v>
      </c>
      <c r="G2336">
        <v>11200000</v>
      </c>
      <c r="H2336">
        <v>18</v>
      </c>
      <c r="I2336">
        <v>665</v>
      </c>
      <c r="J2336" s="1">
        <v>2000000</v>
      </c>
      <c r="K2336" s="1">
        <v>5400000</v>
      </c>
      <c r="L2336" s="1">
        <v>12000000</v>
      </c>
      <c r="M2336" s="1">
        <v>2500000</v>
      </c>
      <c r="N2336" s="1" t="s">
        <v>21</v>
      </c>
      <c r="O2336" s="1">
        <f>Cleaned_Data[[#This Row],[ loan_amount]]-Cleaned_Data[[#This Row],[ bank_asset_value]]</f>
        <v>8700000</v>
      </c>
      <c r="P2336" s="1">
        <f>Cleaned_Data[[#This Row],[ loan_amount]]</f>
        <v>11200000</v>
      </c>
      <c r="Q2336" s="1" t="str">
        <f t="shared" si="145"/>
        <v>600–699</v>
      </c>
      <c r="R2336" s="1">
        <f>Cleaned_Data[[#This Row],[ residential_assets_value]]+Cleaned_Data[[#This Row],[ commercial_assets_value]]+Cleaned_Data[[#This Row],[ luxury_assets_value]]</f>
        <v>19400000</v>
      </c>
      <c r="S2336" s="1">
        <f>Cleaned_Data[[#This Row],[ income_annum]]+Cleaned_Data[[#This Row],[ residential_assets_value]]+Cleaned_Data[[#This Row],[ commercial_assets_value]]+Cleaned_Data[[#This Row],[ luxury_assets_value]]</f>
        <v>22500000</v>
      </c>
      <c r="T2336" s="1" t="str">
        <f t="shared" si="146"/>
        <v>2–3 Cr</v>
      </c>
      <c r="U2336" s="12">
        <f t="shared" si="147"/>
        <v>622222</v>
      </c>
      <c r="V2336" s="1" t="str">
        <f>IF(Cleaned_Data[[#This Row],[EMI_Estimate]]&lt;50000, "50K", IF(Cleaned_Data[[#This Row],[EMI_Estimate]]&lt;100000, "50K-1L", IF(Cleaned_Data[[#This Row],[EMI_Estimate]]&lt;150000, "1L-1.5L", IF(Cleaned_Data[[#This Row],[EMI_Estimate]]&lt;200000,"1.5-2L", "&gt;2L"))))</f>
        <v>&gt;2L</v>
      </c>
    </row>
    <row r="2337" spans="1:22" x14ac:dyDescent="0.35">
      <c r="A2337">
        <v>2336</v>
      </c>
      <c r="B2337">
        <v>5</v>
      </c>
      <c r="C2337" t="s">
        <v>22</v>
      </c>
      <c r="D2337" t="s">
        <v>23</v>
      </c>
      <c r="E2337">
        <v>2600000</v>
      </c>
      <c r="F2337" t="str">
        <f t="shared" si="144"/>
        <v>&gt;20 Lakh</v>
      </c>
      <c r="G2337">
        <v>9300000</v>
      </c>
      <c r="H2337">
        <v>16</v>
      </c>
      <c r="I2337">
        <v>697</v>
      </c>
      <c r="J2337" s="1">
        <v>5100000</v>
      </c>
      <c r="K2337" s="1">
        <v>1200000</v>
      </c>
      <c r="L2337" s="1">
        <v>7700000</v>
      </c>
      <c r="M2337" s="1">
        <v>3700000</v>
      </c>
      <c r="N2337" s="1" t="s">
        <v>21</v>
      </c>
      <c r="O2337" s="1">
        <f>Cleaned_Data[[#This Row],[ loan_amount]]-Cleaned_Data[[#This Row],[ bank_asset_value]]</f>
        <v>5600000</v>
      </c>
      <c r="P2337" s="1">
        <f>Cleaned_Data[[#This Row],[ loan_amount]]</f>
        <v>9300000</v>
      </c>
      <c r="Q2337" s="1" t="str">
        <f t="shared" si="145"/>
        <v>600–699</v>
      </c>
      <c r="R2337" s="1">
        <f>Cleaned_Data[[#This Row],[ residential_assets_value]]+Cleaned_Data[[#This Row],[ commercial_assets_value]]+Cleaned_Data[[#This Row],[ luxury_assets_value]]</f>
        <v>14000000</v>
      </c>
      <c r="S2337" s="1">
        <f>Cleaned_Data[[#This Row],[ income_annum]]+Cleaned_Data[[#This Row],[ residential_assets_value]]+Cleaned_Data[[#This Row],[ commercial_assets_value]]+Cleaned_Data[[#This Row],[ luxury_assets_value]]</f>
        <v>16600000</v>
      </c>
      <c r="T2337" s="1" t="str">
        <f t="shared" si="146"/>
        <v>1–2 Cr</v>
      </c>
      <c r="U2337" s="12">
        <f t="shared" si="147"/>
        <v>581250</v>
      </c>
      <c r="V2337" s="1" t="str">
        <f>IF(Cleaned_Data[[#This Row],[EMI_Estimate]]&lt;50000, "50K", IF(Cleaned_Data[[#This Row],[EMI_Estimate]]&lt;100000, "50K-1L", IF(Cleaned_Data[[#This Row],[EMI_Estimate]]&lt;150000, "1L-1.5L", IF(Cleaned_Data[[#This Row],[EMI_Estimate]]&lt;200000,"1.5-2L", "&gt;2L"))))</f>
        <v>&gt;2L</v>
      </c>
    </row>
    <row r="2338" spans="1:22" x14ac:dyDescent="0.35">
      <c r="A2338">
        <v>2337</v>
      </c>
      <c r="B2338">
        <v>4</v>
      </c>
      <c r="C2338" t="s">
        <v>19</v>
      </c>
      <c r="D2338" t="s">
        <v>20</v>
      </c>
      <c r="E2338">
        <v>5500000</v>
      </c>
      <c r="F2338" t="str">
        <f t="shared" si="144"/>
        <v>&gt;20 Lakh</v>
      </c>
      <c r="G2338">
        <v>21700000</v>
      </c>
      <c r="H2338">
        <v>14</v>
      </c>
      <c r="I2338">
        <v>867</v>
      </c>
      <c r="J2338" s="1">
        <v>5000000</v>
      </c>
      <c r="K2338" s="1">
        <v>8700000</v>
      </c>
      <c r="L2338" s="1">
        <v>15200000</v>
      </c>
      <c r="M2338" s="1">
        <v>3100000</v>
      </c>
      <c r="N2338" s="1" t="s">
        <v>21</v>
      </c>
      <c r="O2338" s="1">
        <f>Cleaned_Data[[#This Row],[ loan_amount]]-Cleaned_Data[[#This Row],[ bank_asset_value]]</f>
        <v>18600000</v>
      </c>
      <c r="P2338" s="1">
        <f>Cleaned_Data[[#This Row],[ loan_amount]]</f>
        <v>21700000</v>
      </c>
      <c r="Q2338" s="1" t="str">
        <f t="shared" si="145"/>
        <v>800+</v>
      </c>
      <c r="R2338" s="1">
        <f>Cleaned_Data[[#This Row],[ residential_assets_value]]+Cleaned_Data[[#This Row],[ commercial_assets_value]]+Cleaned_Data[[#This Row],[ luxury_assets_value]]</f>
        <v>28900000</v>
      </c>
      <c r="S2338" s="1">
        <f>Cleaned_Data[[#This Row],[ income_annum]]+Cleaned_Data[[#This Row],[ residential_assets_value]]+Cleaned_Data[[#This Row],[ commercial_assets_value]]+Cleaned_Data[[#This Row],[ luxury_assets_value]]</f>
        <v>34400000</v>
      </c>
      <c r="T2338" s="1" t="str">
        <f t="shared" si="146"/>
        <v>3–4 Cr</v>
      </c>
      <c r="U2338" s="12">
        <f t="shared" si="147"/>
        <v>1550000</v>
      </c>
      <c r="V2338" s="1" t="str">
        <f>IF(Cleaned_Data[[#This Row],[EMI_Estimate]]&lt;50000, "50K", IF(Cleaned_Data[[#This Row],[EMI_Estimate]]&lt;100000, "50K-1L", IF(Cleaned_Data[[#This Row],[EMI_Estimate]]&lt;150000, "1L-1.5L", IF(Cleaned_Data[[#This Row],[EMI_Estimate]]&lt;200000,"1.5-2L", "&gt;2L"))))</f>
        <v>&gt;2L</v>
      </c>
    </row>
    <row r="2339" spans="1:22" x14ac:dyDescent="0.35">
      <c r="A2339">
        <v>2338</v>
      </c>
      <c r="B2339">
        <v>1</v>
      </c>
      <c r="C2339" t="s">
        <v>19</v>
      </c>
      <c r="D2339" t="s">
        <v>20</v>
      </c>
      <c r="E2339">
        <v>5700000</v>
      </c>
      <c r="F2339" t="str">
        <f t="shared" si="144"/>
        <v>&gt;20 Lakh</v>
      </c>
      <c r="G2339">
        <v>15500000</v>
      </c>
      <c r="H2339">
        <v>8</v>
      </c>
      <c r="I2339">
        <v>544</v>
      </c>
      <c r="J2339" s="1">
        <v>10500000</v>
      </c>
      <c r="K2339" s="1">
        <v>8700000</v>
      </c>
      <c r="L2339" s="1">
        <v>20900000</v>
      </c>
      <c r="M2339" s="1">
        <v>7000000</v>
      </c>
      <c r="N2339" s="1" t="s">
        <v>24</v>
      </c>
      <c r="O2339" s="1">
        <f>Cleaned_Data[[#This Row],[ loan_amount]]-Cleaned_Data[[#This Row],[ bank_asset_value]]</f>
        <v>8500000</v>
      </c>
      <c r="P2339" s="1">
        <f>Cleaned_Data[[#This Row],[ loan_amount]]</f>
        <v>15500000</v>
      </c>
      <c r="Q2339" s="1" t="str">
        <f t="shared" si="145"/>
        <v>500–599</v>
      </c>
      <c r="R2339" s="1">
        <f>Cleaned_Data[[#This Row],[ residential_assets_value]]+Cleaned_Data[[#This Row],[ commercial_assets_value]]+Cleaned_Data[[#This Row],[ luxury_assets_value]]</f>
        <v>40100000</v>
      </c>
      <c r="S2339" s="1">
        <f>Cleaned_Data[[#This Row],[ income_annum]]+Cleaned_Data[[#This Row],[ residential_assets_value]]+Cleaned_Data[[#This Row],[ commercial_assets_value]]+Cleaned_Data[[#This Row],[ luxury_assets_value]]</f>
        <v>45800000</v>
      </c>
      <c r="T2339" s="1" t="str">
        <f t="shared" si="146"/>
        <v>&gt;4 Cr</v>
      </c>
      <c r="U2339" s="12">
        <f t="shared" si="147"/>
        <v>1937500</v>
      </c>
      <c r="V2339" s="1" t="str">
        <f>IF(Cleaned_Data[[#This Row],[EMI_Estimate]]&lt;50000, "50K", IF(Cleaned_Data[[#This Row],[EMI_Estimate]]&lt;100000, "50K-1L", IF(Cleaned_Data[[#This Row],[EMI_Estimate]]&lt;150000, "1L-1.5L", IF(Cleaned_Data[[#This Row],[EMI_Estimate]]&lt;200000,"1.5-2L", "&gt;2L"))))</f>
        <v>&gt;2L</v>
      </c>
    </row>
    <row r="2340" spans="1:22" x14ac:dyDescent="0.35">
      <c r="A2340">
        <v>2339</v>
      </c>
      <c r="B2340">
        <v>5</v>
      </c>
      <c r="C2340" t="s">
        <v>19</v>
      </c>
      <c r="D2340" t="s">
        <v>20</v>
      </c>
      <c r="E2340">
        <v>6100000</v>
      </c>
      <c r="F2340" t="str">
        <f t="shared" si="144"/>
        <v>&gt;20 Lakh</v>
      </c>
      <c r="G2340">
        <v>20700000</v>
      </c>
      <c r="H2340">
        <v>20</v>
      </c>
      <c r="I2340">
        <v>482</v>
      </c>
      <c r="J2340" s="1">
        <v>9400000</v>
      </c>
      <c r="K2340" s="1">
        <v>2000000</v>
      </c>
      <c r="L2340" s="1">
        <v>16900000</v>
      </c>
      <c r="M2340" s="1">
        <v>5900000</v>
      </c>
      <c r="N2340" s="1" t="s">
        <v>24</v>
      </c>
      <c r="O2340" s="1">
        <f>Cleaned_Data[[#This Row],[ loan_amount]]-Cleaned_Data[[#This Row],[ bank_asset_value]]</f>
        <v>14800000</v>
      </c>
      <c r="P2340" s="1">
        <f>Cleaned_Data[[#This Row],[ loan_amount]]</f>
        <v>20700000</v>
      </c>
      <c r="Q2340" s="1" t="str">
        <f t="shared" si="145"/>
        <v>300–499</v>
      </c>
      <c r="R2340" s="1">
        <f>Cleaned_Data[[#This Row],[ residential_assets_value]]+Cleaned_Data[[#This Row],[ commercial_assets_value]]+Cleaned_Data[[#This Row],[ luxury_assets_value]]</f>
        <v>28300000</v>
      </c>
      <c r="S2340" s="1">
        <f>Cleaned_Data[[#This Row],[ income_annum]]+Cleaned_Data[[#This Row],[ residential_assets_value]]+Cleaned_Data[[#This Row],[ commercial_assets_value]]+Cleaned_Data[[#This Row],[ luxury_assets_value]]</f>
        <v>34400000</v>
      </c>
      <c r="T2340" s="1" t="str">
        <f t="shared" si="146"/>
        <v>3–4 Cr</v>
      </c>
      <c r="U2340" s="12">
        <f t="shared" si="147"/>
        <v>1035000</v>
      </c>
      <c r="V2340" s="1" t="str">
        <f>IF(Cleaned_Data[[#This Row],[EMI_Estimate]]&lt;50000, "50K", IF(Cleaned_Data[[#This Row],[EMI_Estimate]]&lt;100000, "50K-1L", IF(Cleaned_Data[[#This Row],[EMI_Estimate]]&lt;150000, "1L-1.5L", IF(Cleaned_Data[[#This Row],[EMI_Estimate]]&lt;200000,"1.5-2L", "&gt;2L"))))</f>
        <v>&gt;2L</v>
      </c>
    </row>
    <row r="2341" spans="1:22" x14ac:dyDescent="0.35">
      <c r="A2341">
        <v>2340</v>
      </c>
      <c r="B2341">
        <v>2</v>
      </c>
      <c r="C2341" t="s">
        <v>19</v>
      </c>
      <c r="D2341" t="s">
        <v>20</v>
      </c>
      <c r="E2341">
        <v>8200000</v>
      </c>
      <c r="F2341" t="str">
        <f t="shared" si="144"/>
        <v>&gt;20 Lakh</v>
      </c>
      <c r="G2341">
        <v>22500000</v>
      </c>
      <c r="H2341">
        <v>18</v>
      </c>
      <c r="I2341">
        <v>857</v>
      </c>
      <c r="J2341" s="1">
        <v>13400000</v>
      </c>
      <c r="K2341" s="1">
        <v>14300000</v>
      </c>
      <c r="L2341" s="1">
        <v>28400000</v>
      </c>
      <c r="M2341" s="1">
        <v>8400000</v>
      </c>
      <c r="N2341" s="1" t="s">
        <v>21</v>
      </c>
      <c r="O2341" s="1">
        <f>Cleaned_Data[[#This Row],[ loan_amount]]-Cleaned_Data[[#This Row],[ bank_asset_value]]</f>
        <v>14100000</v>
      </c>
      <c r="P2341" s="1">
        <f>Cleaned_Data[[#This Row],[ loan_amount]]</f>
        <v>22500000</v>
      </c>
      <c r="Q2341" s="1" t="str">
        <f t="shared" si="145"/>
        <v>800+</v>
      </c>
      <c r="R2341" s="1">
        <f>Cleaned_Data[[#This Row],[ residential_assets_value]]+Cleaned_Data[[#This Row],[ commercial_assets_value]]+Cleaned_Data[[#This Row],[ luxury_assets_value]]</f>
        <v>56100000</v>
      </c>
      <c r="S2341" s="1">
        <f>Cleaned_Data[[#This Row],[ income_annum]]+Cleaned_Data[[#This Row],[ residential_assets_value]]+Cleaned_Data[[#This Row],[ commercial_assets_value]]+Cleaned_Data[[#This Row],[ luxury_assets_value]]</f>
        <v>64300000</v>
      </c>
      <c r="T2341" s="1" t="str">
        <f t="shared" si="146"/>
        <v>&gt;4 Cr</v>
      </c>
      <c r="U2341" s="12">
        <f t="shared" si="147"/>
        <v>1250000</v>
      </c>
      <c r="V2341" s="1" t="str">
        <f>IF(Cleaned_Data[[#This Row],[EMI_Estimate]]&lt;50000, "50K", IF(Cleaned_Data[[#This Row],[EMI_Estimate]]&lt;100000, "50K-1L", IF(Cleaned_Data[[#This Row],[EMI_Estimate]]&lt;150000, "1L-1.5L", IF(Cleaned_Data[[#This Row],[EMI_Estimate]]&lt;200000,"1.5-2L", "&gt;2L"))))</f>
        <v>&gt;2L</v>
      </c>
    </row>
    <row r="2342" spans="1:22" x14ac:dyDescent="0.35">
      <c r="A2342">
        <v>2341</v>
      </c>
      <c r="B2342">
        <v>1</v>
      </c>
      <c r="C2342" t="s">
        <v>19</v>
      </c>
      <c r="D2342" t="s">
        <v>20</v>
      </c>
      <c r="E2342">
        <v>6000000</v>
      </c>
      <c r="F2342" t="str">
        <f t="shared" si="144"/>
        <v>&gt;20 Lakh</v>
      </c>
      <c r="G2342">
        <v>21200000</v>
      </c>
      <c r="H2342">
        <v>12</v>
      </c>
      <c r="I2342">
        <v>549</v>
      </c>
      <c r="J2342" s="1">
        <v>17900000</v>
      </c>
      <c r="K2342" s="1">
        <v>8200000</v>
      </c>
      <c r="L2342" s="1">
        <v>16900000</v>
      </c>
      <c r="M2342" s="1">
        <v>6200000</v>
      </c>
      <c r="N2342" s="1" t="s">
        <v>24</v>
      </c>
      <c r="O2342" s="1">
        <f>Cleaned_Data[[#This Row],[ loan_amount]]-Cleaned_Data[[#This Row],[ bank_asset_value]]</f>
        <v>15000000</v>
      </c>
      <c r="P2342" s="1">
        <f>Cleaned_Data[[#This Row],[ loan_amount]]</f>
        <v>21200000</v>
      </c>
      <c r="Q2342" s="1" t="str">
        <f t="shared" si="145"/>
        <v>500–599</v>
      </c>
      <c r="R2342" s="1">
        <f>Cleaned_Data[[#This Row],[ residential_assets_value]]+Cleaned_Data[[#This Row],[ commercial_assets_value]]+Cleaned_Data[[#This Row],[ luxury_assets_value]]</f>
        <v>43000000</v>
      </c>
      <c r="S2342" s="1">
        <f>Cleaned_Data[[#This Row],[ income_annum]]+Cleaned_Data[[#This Row],[ residential_assets_value]]+Cleaned_Data[[#This Row],[ commercial_assets_value]]+Cleaned_Data[[#This Row],[ luxury_assets_value]]</f>
        <v>49000000</v>
      </c>
      <c r="T2342" s="1" t="str">
        <f t="shared" si="146"/>
        <v>&gt;4 Cr</v>
      </c>
      <c r="U2342" s="12">
        <f t="shared" si="147"/>
        <v>1766667</v>
      </c>
      <c r="V2342" s="1" t="str">
        <f>IF(Cleaned_Data[[#This Row],[EMI_Estimate]]&lt;50000, "50K", IF(Cleaned_Data[[#This Row],[EMI_Estimate]]&lt;100000, "50K-1L", IF(Cleaned_Data[[#This Row],[EMI_Estimate]]&lt;150000, "1L-1.5L", IF(Cleaned_Data[[#This Row],[EMI_Estimate]]&lt;200000,"1.5-2L", "&gt;2L"))))</f>
        <v>&gt;2L</v>
      </c>
    </row>
    <row r="2343" spans="1:22" x14ac:dyDescent="0.35">
      <c r="A2343">
        <v>2342</v>
      </c>
      <c r="B2343">
        <v>1</v>
      </c>
      <c r="C2343" t="s">
        <v>19</v>
      </c>
      <c r="D2343" t="s">
        <v>23</v>
      </c>
      <c r="E2343">
        <v>8000000</v>
      </c>
      <c r="F2343" t="str">
        <f t="shared" si="144"/>
        <v>&gt;20 Lakh</v>
      </c>
      <c r="G2343">
        <v>30600000</v>
      </c>
      <c r="H2343">
        <v>10</v>
      </c>
      <c r="I2343">
        <v>720</v>
      </c>
      <c r="J2343" s="1">
        <v>23700000</v>
      </c>
      <c r="K2343" s="1">
        <v>8500000</v>
      </c>
      <c r="L2343" s="1">
        <v>24900000</v>
      </c>
      <c r="M2343" s="1">
        <v>9700000</v>
      </c>
      <c r="N2343" s="1" t="s">
        <v>21</v>
      </c>
      <c r="O2343" s="1">
        <f>Cleaned_Data[[#This Row],[ loan_amount]]-Cleaned_Data[[#This Row],[ bank_asset_value]]</f>
        <v>20900000</v>
      </c>
      <c r="P2343" s="1">
        <f>Cleaned_Data[[#This Row],[ loan_amount]]</f>
        <v>30600000</v>
      </c>
      <c r="Q2343" s="1" t="str">
        <f t="shared" si="145"/>
        <v>700–799</v>
      </c>
      <c r="R2343" s="1">
        <f>Cleaned_Data[[#This Row],[ residential_assets_value]]+Cleaned_Data[[#This Row],[ commercial_assets_value]]+Cleaned_Data[[#This Row],[ luxury_assets_value]]</f>
        <v>57100000</v>
      </c>
      <c r="S2343" s="1">
        <f>Cleaned_Data[[#This Row],[ income_annum]]+Cleaned_Data[[#This Row],[ residential_assets_value]]+Cleaned_Data[[#This Row],[ commercial_assets_value]]+Cleaned_Data[[#This Row],[ luxury_assets_value]]</f>
        <v>65100000</v>
      </c>
      <c r="T2343" s="1" t="str">
        <f t="shared" si="146"/>
        <v>&gt;4 Cr</v>
      </c>
      <c r="U2343" s="12">
        <f t="shared" si="147"/>
        <v>3060000</v>
      </c>
      <c r="V2343" s="1" t="str">
        <f>IF(Cleaned_Data[[#This Row],[EMI_Estimate]]&lt;50000, "50K", IF(Cleaned_Data[[#This Row],[EMI_Estimate]]&lt;100000, "50K-1L", IF(Cleaned_Data[[#This Row],[EMI_Estimate]]&lt;150000, "1L-1.5L", IF(Cleaned_Data[[#This Row],[EMI_Estimate]]&lt;200000,"1.5-2L", "&gt;2L"))))</f>
        <v>&gt;2L</v>
      </c>
    </row>
    <row r="2344" spans="1:22" x14ac:dyDescent="0.35">
      <c r="A2344">
        <v>2343</v>
      </c>
      <c r="B2344">
        <v>4</v>
      </c>
      <c r="C2344" t="s">
        <v>22</v>
      </c>
      <c r="D2344" t="s">
        <v>20</v>
      </c>
      <c r="E2344">
        <v>2000000</v>
      </c>
      <c r="F2344" t="str">
        <f t="shared" si="144"/>
        <v>&gt;20 Lakh</v>
      </c>
      <c r="G2344">
        <v>4800000</v>
      </c>
      <c r="H2344">
        <v>8</v>
      </c>
      <c r="I2344">
        <v>302</v>
      </c>
      <c r="J2344" s="1">
        <v>1500000</v>
      </c>
      <c r="K2344" s="1">
        <v>800000</v>
      </c>
      <c r="L2344" s="1">
        <v>4000000</v>
      </c>
      <c r="M2344" s="1">
        <v>2600000</v>
      </c>
      <c r="N2344" s="1" t="s">
        <v>24</v>
      </c>
      <c r="O2344" s="1">
        <f>Cleaned_Data[[#This Row],[ loan_amount]]-Cleaned_Data[[#This Row],[ bank_asset_value]]</f>
        <v>2200000</v>
      </c>
      <c r="P2344" s="1">
        <f>Cleaned_Data[[#This Row],[ loan_amount]]</f>
        <v>4800000</v>
      </c>
      <c r="Q2344" s="1" t="str">
        <f t="shared" si="145"/>
        <v>300–499</v>
      </c>
      <c r="R2344" s="1">
        <f>Cleaned_Data[[#This Row],[ residential_assets_value]]+Cleaned_Data[[#This Row],[ commercial_assets_value]]+Cleaned_Data[[#This Row],[ luxury_assets_value]]</f>
        <v>6300000</v>
      </c>
      <c r="S2344" s="1">
        <f>Cleaned_Data[[#This Row],[ income_annum]]+Cleaned_Data[[#This Row],[ residential_assets_value]]+Cleaned_Data[[#This Row],[ commercial_assets_value]]+Cleaned_Data[[#This Row],[ luxury_assets_value]]</f>
        <v>8300000</v>
      </c>
      <c r="T2344" s="1" t="str">
        <f t="shared" si="146"/>
        <v>&lt;1 Cr</v>
      </c>
      <c r="U2344" s="12">
        <f t="shared" si="147"/>
        <v>600000</v>
      </c>
      <c r="V2344" s="1" t="str">
        <f>IF(Cleaned_Data[[#This Row],[EMI_Estimate]]&lt;50000, "50K", IF(Cleaned_Data[[#This Row],[EMI_Estimate]]&lt;100000, "50K-1L", IF(Cleaned_Data[[#This Row],[EMI_Estimate]]&lt;150000, "1L-1.5L", IF(Cleaned_Data[[#This Row],[EMI_Estimate]]&lt;200000,"1.5-2L", "&gt;2L"))))</f>
        <v>&gt;2L</v>
      </c>
    </row>
    <row r="2345" spans="1:22" x14ac:dyDescent="0.35">
      <c r="A2345">
        <v>2344</v>
      </c>
      <c r="B2345">
        <v>5</v>
      </c>
      <c r="C2345" t="s">
        <v>19</v>
      </c>
      <c r="D2345" t="s">
        <v>23</v>
      </c>
      <c r="E2345">
        <v>1300000</v>
      </c>
      <c r="F2345" t="str">
        <f t="shared" si="144"/>
        <v>10-15 Lakh</v>
      </c>
      <c r="G2345">
        <v>2900000</v>
      </c>
      <c r="H2345">
        <v>12</v>
      </c>
      <c r="I2345">
        <v>669</v>
      </c>
      <c r="J2345" s="1">
        <v>400000</v>
      </c>
      <c r="K2345" s="1">
        <v>1700000</v>
      </c>
      <c r="L2345" s="1">
        <v>3900000</v>
      </c>
      <c r="M2345" s="1">
        <v>1800000</v>
      </c>
      <c r="N2345" s="1" t="s">
        <v>21</v>
      </c>
      <c r="O2345" s="1">
        <f>Cleaned_Data[[#This Row],[ loan_amount]]-Cleaned_Data[[#This Row],[ bank_asset_value]]</f>
        <v>1100000</v>
      </c>
      <c r="P2345" s="1">
        <f>Cleaned_Data[[#This Row],[ loan_amount]]</f>
        <v>2900000</v>
      </c>
      <c r="Q2345" s="1" t="str">
        <f t="shared" si="145"/>
        <v>600–699</v>
      </c>
      <c r="R2345" s="1">
        <f>Cleaned_Data[[#This Row],[ residential_assets_value]]+Cleaned_Data[[#This Row],[ commercial_assets_value]]+Cleaned_Data[[#This Row],[ luxury_assets_value]]</f>
        <v>6000000</v>
      </c>
      <c r="S2345" s="1">
        <f>Cleaned_Data[[#This Row],[ income_annum]]+Cleaned_Data[[#This Row],[ residential_assets_value]]+Cleaned_Data[[#This Row],[ commercial_assets_value]]+Cleaned_Data[[#This Row],[ luxury_assets_value]]</f>
        <v>7300000</v>
      </c>
      <c r="T2345" s="1" t="str">
        <f t="shared" si="146"/>
        <v>&lt;1 Cr</v>
      </c>
      <c r="U2345" s="12">
        <f t="shared" si="147"/>
        <v>241667</v>
      </c>
      <c r="V2345" s="1" t="str">
        <f>IF(Cleaned_Data[[#This Row],[EMI_Estimate]]&lt;50000, "50K", IF(Cleaned_Data[[#This Row],[EMI_Estimate]]&lt;100000, "50K-1L", IF(Cleaned_Data[[#This Row],[EMI_Estimate]]&lt;150000, "1L-1.5L", IF(Cleaned_Data[[#This Row],[EMI_Estimate]]&lt;200000,"1.5-2L", "&gt;2L"))))</f>
        <v>&gt;2L</v>
      </c>
    </row>
    <row r="2346" spans="1:22" x14ac:dyDescent="0.35">
      <c r="A2346">
        <v>2345</v>
      </c>
      <c r="B2346">
        <v>1</v>
      </c>
      <c r="C2346" t="s">
        <v>19</v>
      </c>
      <c r="D2346" t="s">
        <v>20</v>
      </c>
      <c r="E2346">
        <v>7000000</v>
      </c>
      <c r="F2346" t="str">
        <f t="shared" si="144"/>
        <v>&gt;20 Lakh</v>
      </c>
      <c r="G2346">
        <v>27100000</v>
      </c>
      <c r="H2346">
        <v>6</v>
      </c>
      <c r="I2346">
        <v>591</v>
      </c>
      <c r="J2346" s="1">
        <v>6700000</v>
      </c>
      <c r="K2346" s="1">
        <v>12200000</v>
      </c>
      <c r="L2346" s="1">
        <v>21500000</v>
      </c>
      <c r="M2346" s="1">
        <v>4900000</v>
      </c>
      <c r="N2346" s="1" t="s">
        <v>21</v>
      </c>
      <c r="O2346" s="1">
        <f>Cleaned_Data[[#This Row],[ loan_amount]]-Cleaned_Data[[#This Row],[ bank_asset_value]]</f>
        <v>22200000</v>
      </c>
      <c r="P2346" s="1">
        <f>Cleaned_Data[[#This Row],[ loan_amount]]</f>
        <v>27100000</v>
      </c>
      <c r="Q2346" s="1" t="str">
        <f t="shared" si="145"/>
        <v>500–599</v>
      </c>
      <c r="R2346" s="1">
        <f>Cleaned_Data[[#This Row],[ residential_assets_value]]+Cleaned_Data[[#This Row],[ commercial_assets_value]]+Cleaned_Data[[#This Row],[ luxury_assets_value]]</f>
        <v>40400000</v>
      </c>
      <c r="S2346" s="1">
        <f>Cleaned_Data[[#This Row],[ income_annum]]+Cleaned_Data[[#This Row],[ residential_assets_value]]+Cleaned_Data[[#This Row],[ commercial_assets_value]]+Cleaned_Data[[#This Row],[ luxury_assets_value]]</f>
        <v>47400000</v>
      </c>
      <c r="T2346" s="1" t="str">
        <f t="shared" si="146"/>
        <v>&gt;4 Cr</v>
      </c>
      <c r="U2346" s="12">
        <f t="shared" si="147"/>
        <v>4516667</v>
      </c>
      <c r="V2346" s="1" t="str">
        <f>IF(Cleaned_Data[[#This Row],[EMI_Estimate]]&lt;50000, "50K", IF(Cleaned_Data[[#This Row],[EMI_Estimate]]&lt;100000, "50K-1L", IF(Cleaned_Data[[#This Row],[EMI_Estimate]]&lt;150000, "1L-1.5L", IF(Cleaned_Data[[#This Row],[EMI_Estimate]]&lt;200000,"1.5-2L", "&gt;2L"))))</f>
        <v>&gt;2L</v>
      </c>
    </row>
    <row r="2347" spans="1:22" x14ac:dyDescent="0.35">
      <c r="A2347">
        <v>2346</v>
      </c>
      <c r="B2347">
        <v>3</v>
      </c>
      <c r="C2347" t="s">
        <v>19</v>
      </c>
      <c r="D2347" t="s">
        <v>20</v>
      </c>
      <c r="E2347">
        <v>4100000</v>
      </c>
      <c r="F2347" t="str">
        <f t="shared" si="144"/>
        <v>&gt;20 Lakh</v>
      </c>
      <c r="G2347">
        <v>15300000</v>
      </c>
      <c r="H2347">
        <v>6</v>
      </c>
      <c r="I2347">
        <v>440</v>
      </c>
      <c r="J2347" s="1">
        <v>7500000</v>
      </c>
      <c r="K2347" s="1">
        <v>5100000</v>
      </c>
      <c r="L2347" s="1">
        <v>8200000</v>
      </c>
      <c r="M2347" s="1">
        <v>2000000</v>
      </c>
      <c r="N2347" s="1" t="s">
        <v>24</v>
      </c>
      <c r="O2347" s="1">
        <f>Cleaned_Data[[#This Row],[ loan_amount]]-Cleaned_Data[[#This Row],[ bank_asset_value]]</f>
        <v>13300000</v>
      </c>
      <c r="P2347" s="1">
        <f>Cleaned_Data[[#This Row],[ loan_amount]]</f>
        <v>15300000</v>
      </c>
      <c r="Q2347" s="1" t="str">
        <f t="shared" si="145"/>
        <v>300–499</v>
      </c>
      <c r="R2347" s="1">
        <f>Cleaned_Data[[#This Row],[ residential_assets_value]]+Cleaned_Data[[#This Row],[ commercial_assets_value]]+Cleaned_Data[[#This Row],[ luxury_assets_value]]</f>
        <v>20800000</v>
      </c>
      <c r="S2347" s="1">
        <f>Cleaned_Data[[#This Row],[ income_annum]]+Cleaned_Data[[#This Row],[ residential_assets_value]]+Cleaned_Data[[#This Row],[ commercial_assets_value]]+Cleaned_Data[[#This Row],[ luxury_assets_value]]</f>
        <v>24900000</v>
      </c>
      <c r="T2347" s="1" t="str">
        <f t="shared" si="146"/>
        <v>2–3 Cr</v>
      </c>
      <c r="U2347" s="12">
        <f t="shared" si="147"/>
        <v>2550000</v>
      </c>
      <c r="V2347" s="1" t="str">
        <f>IF(Cleaned_Data[[#This Row],[EMI_Estimate]]&lt;50000, "50K", IF(Cleaned_Data[[#This Row],[EMI_Estimate]]&lt;100000, "50K-1L", IF(Cleaned_Data[[#This Row],[EMI_Estimate]]&lt;150000, "1L-1.5L", IF(Cleaned_Data[[#This Row],[EMI_Estimate]]&lt;200000,"1.5-2L", "&gt;2L"))))</f>
        <v>&gt;2L</v>
      </c>
    </row>
    <row r="2348" spans="1:22" x14ac:dyDescent="0.35">
      <c r="A2348">
        <v>2347</v>
      </c>
      <c r="B2348">
        <v>3</v>
      </c>
      <c r="C2348" t="s">
        <v>19</v>
      </c>
      <c r="D2348" t="s">
        <v>20</v>
      </c>
      <c r="E2348">
        <v>8000000</v>
      </c>
      <c r="F2348" t="str">
        <f t="shared" si="144"/>
        <v>&gt;20 Lakh</v>
      </c>
      <c r="G2348">
        <v>26200000</v>
      </c>
      <c r="H2348">
        <v>16</v>
      </c>
      <c r="I2348">
        <v>890</v>
      </c>
      <c r="J2348" s="1">
        <v>15800000</v>
      </c>
      <c r="K2348" s="1">
        <v>4300000</v>
      </c>
      <c r="L2348" s="1">
        <v>25000000</v>
      </c>
      <c r="M2348" s="1">
        <v>4000000</v>
      </c>
      <c r="N2348" s="1" t="s">
        <v>21</v>
      </c>
      <c r="O2348" s="1">
        <f>Cleaned_Data[[#This Row],[ loan_amount]]-Cleaned_Data[[#This Row],[ bank_asset_value]]</f>
        <v>22200000</v>
      </c>
      <c r="P2348" s="1">
        <f>Cleaned_Data[[#This Row],[ loan_amount]]</f>
        <v>26200000</v>
      </c>
      <c r="Q2348" s="1" t="str">
        <f t="shared" si="145"/>
        <v>800+</v>
      </c>
      <c r="R2348" s="1">
        <f>Cleaned_Data[[#This Row],[ residential_assets_value]]+Cleaned_Data[[#This Row],[ commercial_assets_value]]+Cleaned_Data[[#This Row],[ luxury_assets_value]]</f>
        <v>45100000</v>
      </c>
      <c r="S2348" s="1">
        <f>Cleaned_Data[[#This Row],[ income_annum]]+Cleaned_Data[[#This Row],[ residential_assets_value]]+Cleaned_Data[[#This Row],[ commercial_assets_value]]+Cleaned_Data[[#This Row],[ luxury_assets_value]]</f>
        <v>53100000</v>
      </c>
      <c r="T2348" s="1" t="str">
        <f t="shared" si="146"/>
        <v>&gt;4 Cr</v>
      </c>
      <c r="U2348" s="12">
        <f t="shared" si="147"/>
        <v>1637500</v>
      </c>
      <c r="V2348" s="1" t="str">
        <f>IF(Cleaned_Data[[#This Row],[EMI_Estimate]]&lt;50000, "50K", IF(Cleaned_Data[[#This Row],[EMI_Estimate]]&lt;100000, "50K-1L", IF(Cleaned_Data[[#This Row],[EMI_Estimate]]&lt;150000, "1L-1.5L", IF(Cleaned_Data[[#This Row],[EMI_Estimate]]&lt;200000,"1.5-2L", "&gt;2L"))))</f>
        <v>&gt;2L</v>
      </c>
    </row>
    <row r="2349" spans="1:22" x14ac:dyDescent="0.35">
      <c r="A2349">
        <v>2348</v>
      </c>
      <c r="B2349">
        <v>4</v>
      </c>
      <c r="C2349" t="s">
        <v>22</v>
      </c>
      <c r="D2349" t="s">
        <v>20</v>
      </c>
      <c r="E2349">
        <v>8100000</v>
      </c>
      <c r="F2349" t="str">
        <f t="shared" si="144"/>
        <v>&gt;20 Lakh</v>
      </c>
      <c r="G2349">
        <v>28000000</v>
      </c>
      <c r="H2349">
        <v>8</v>
      </c>
      <c r="I2349">
        <v>663</v>
      </c>
      <c r="J2349" s="1">
        <v>8800000</v>
      </c>
      <c r="K2349" s="1">
        <v>11300000</v>
      </c>
      <c r="L2349" s="1">
        <v>26000000</v>
      </c>
      <c r="M2349" s="1">
        <v>5500000</v>
      </c>
      <c r="N2349" s="1" t="s">
        <v>21</v>
      </c>
      <c r="O2349" s="1">
        <f>Cleaned_Data[[#This Row],[ loan_amount]]-Cleaned_Data[[#This Row],[ bank_asset_value]]</f>
        <v>22500000</v>
      </c>
      <c r="P2349" s="1">
        <f>Cleaned_Data[[#This Row],[ loan_amount]]</f>
        <v>28000000</v>
      </c>
      <c r="Q2349" s="1" t="str">
        <f t="shared" si="145"/>
        <v>600–699</v>
      </c>
      <c r="R2349" s="1">
        <f>Cleaned_Data[[#This Row],[ residential_assets_value]]+Cleaned_Data[[#This Row],[ commercial_assets_value]]+Cleaned_Data[[#This Row],[ luxury_assets_value]]</f>
        <v>46100000</v>
      </c>
      <c r="S2349" s="1">
        <f>Cleaned_Data[[#This Row],[ income_annum]]+Cleaned_Data[[#This Row],[ residential_assets_value]]+Cleaned_Data[[#This Row],[ commercial_assets_value]]+Cleaned_Data[[#This Row],[ luxury_assets_value]]</f>
        <v>54200000</v>
      </c>
      <c r="T2349" s="1" t="str">
        <f t="shared" si="146"/>
        <v>&gt;4 Cr</v>
      </c>
      <c r="U2349" s="12">
        <f t="shared" si="147"/>
        <v>3500000</v>
      </c>
      <c r="V2349" s="1" t="str">
        <f>IF(Cleaned_Data[[#This Row],[EMI_Estimate]]&lt;50000, "50K", IF(Cleaned_Data[[#This Row],[EMI_Estimate]]&lt;100000, "50K-1L", IF(Cleaned_Data[[#This Row],[EMI_Estimate]]&lt;150000, "1L-1.5L", IF(Cleaned_Data[[#This Row],[EMI_Estimate]]&lt;200000,"1.5-2L", "&gt;2L"))))</f>
        <v>&gt;2L</v>
      </c>
    </row>
    <row r="2350" spans="1:22" x14ac:dyDescent="0.35">
      <c r="A2350">
        <v>2349</v>
      </c>
      <c r="B2350">
        <v>4</v>
      </c>
      <c r="C2350" t="s">
        <v>19</v>
      </c>
      <c r="D2350" t="s">
        <v>23</v>
      </c>
      <c r="E2350">
        <v>9500000</v>
      </c>
      <c r="F2350" t="str">
        <f t="shared" si="144"/>
        <v>&gt;20 Lakh</v>
      </c>
      <c r="G2350">
        <v>22600000</v>
      </c>
      <c r="H2350">
        <v>14</v>
      </c>
      <c r="I2350">
        <v>433</v>
      </c>
      <c r="J2350" s="1">
        <v>10000000</v>
      </c>
      <c r="K2350" s="1">
        <v>900000</v>
      </c>
      <c r="L2350" s="1">
        <v>23100000</v>
      </c>
      <c r="M2350" s="1">
        <v>13400000</v>
      </c>
      <c r="N2350" s="1" t="s">
        <v>24</v>
      </c>
      <c r="O2350" s="1">
        <f>Cleaned_Data[[#This Row],[ loan_amount]]-Cleaned_Data[[#This Row],[ bank_asset_value]]</f>
        <v>9200000</v>
      </c>
      <c r="P2350" s="1">
        <f>Cleaned_Data[[#This Row],[ loan_amount]]</f>
        <v>22600000</v>
      </c>
      <c r="Q2350" s="1" t="str">
        <f t="shared" si="145"/>
        <v>300–499</v>
      </c>
      <c r="R2350" s="1">
        <f>Cleaned_Data[[#This Row],[ residential_assets_value]]+Cleaned_Data[[#This Row],[ commercial_assets_value]]+Cleaned_Data[[#This Row],[ luxury_assets_value]]</f>
        <v>34000000</v>
      </c>
      <c r="S2350" s="1">
        <f>Cleaned_Data[[#This Row],[ income_annum]]+Cleaned_Data[[#This Row],[ residential_assets_value]]+Cleaned_Data[[#This Row],[ commercial_assets_value]]+Cleaned_Data[[#This Row],[ luxury_assets_value]]</f>
        <v>43500000</v>
      </c>
      <c r="T2350" s="1" t="str">
        <f t="shared" si="146"/>
        <v>&gt;4 Cr</v>
      </c>
      <c r="U2350" s="12">
        <f t="shared" si="147"/>
        <v>1614286</v>
      </c>
      <c r="V2350" s="1" t="str">
        <f>IF(Cleaned_Data[[#This Row],[EMI_Estimate]]&lt;50000, "50K", IF(Cleaned_Data[[#This Row],[EMI_Estimate]]&lt;100000, "50K-1L", IF(Cleaned_Data[[#This Row],[EMI_Estimate]]&lt;150000, "1L-1.5L", IF(Cleaned_Data[[#This Row],[EMI_Estimate]]&lt;200000,"1.5-2L", "&gt;2L"))))</f>
        <v>&gt;2L</v>
      </c>
    </row>
    <row r="2351" spans="1:22" x14ac:dyDescent="0.35">
      <c r="A2351">
        <v>2350</v>
      </c>
      <c r="B2351">
        <v>0</v>
      </c>
      <c r="C2351" t="s">
        <v>19</v>
      </c>
      <c r="D2351" t="s">
        <v>20</v>
      </c>
      <c r="E2351">
        <v>9200000</v>
      </c>
      <c r="F2351" t="str">
        <f t="shared" si="144"/>
        <v>&gt;20 Lakh</v>
      </c>
      <c r="G2351">
        <v>22500000</v>
      </c>
      <c r="H2351">
        <v>10</v>
      </c>
      <c r="I2351">
        <v>317</v>
      </c>
      <c r="J2351" s="1">
        <v>14200000</v>
      </c>
      <c r="K2351" s="1">
        <v>17400000</v>
      </c>
      <c r="L2351" s="1">
        <v>28500000</v>
      </c>
      <c r="M2351" s="1">
        <v>10700000</v>
      </c>
      <c r="N2351" s="1" t="s">
        <v>24</v>
      </c>
      <c r="O2351" s="1">
        <f>Cleaned_Data[[#This Row],[ loan_amount]]-Cleaned_Data[[#This Row],[ bank_asset_value]]</f>
        <v>11800000</v>
      </c>
      <c r="P2351" s="1">
        <f>Cleaned_Data[[#This Row],[ loan_amount]]</f>
        <v>22500000</v>
      </c>
      <c r="Q2351" s="1" t="str">
        <f t="shared" si="145"/>
        <v>300–499</v>
      </c>
      <c r="R2351" s="1">
        <f>Cleaned_Data[[#This Row],[ residential_assets_value]]+Cleaned_Data[[#This Row],[ commercial_assets_value]]+Cleaned_Data[[#This Row],[ luxury_assets_value]]</f>
        <v>60100000</v>
      </c>
      <c r="S2351" s="1">
        <f>Cleaned_Data[[#This Row],[ income_annum]]+Cleaned_Data[[#This Row],[ residential_assets_value]]+Cleaned_Data[[#This Row],[ commercial_assets_value]]+Cleaned_Data[[#This Row],[ luxury_assets_value]]</f>
        <v>69300000</v>
      </c>
      <c r="T2351" s="1" t="str">
        <f t="shared" si="146"/>
        <v>&gt;4 Cr</v>
      </c>
      <c r="U2351" s="12">
        <f t="shared" si="147"/>
        <v>2250000</v>
      </c>
      <c r="V2351" s="1" t="str">
        <f>IF(Cleaned_Data[[#This Row],[EMI_Estimate]]&lt;50000, "50K", IF(Cleaned_Data[[#This Row],[EMI_Estimate]]&lt;100000, "50K-1L", IF(Cleaned_Data[[#This Row],[EMI_Estimate]]&lt;150000, "1L-1.5L", IF(Cleaned_Data[[#This Row],[EMI_Estimate]]&lt;200000,"1.5-2L", "&gt;2L"))))</f>
        <v>&gt;2L</v>
      </c>
    </row>
    <row r="2352" spans="1:22" x14ac:dyDescent="0.35">
      <c r="A2352">
        <v>2351</v>
      </c>
      <c r="B2352">
        <v>2</v>
      </c>
      <c r="C2352" t="s">
        <v>19</v>
      </c>
      <c r="D2352" t="s">
        <v>20</v>
      </c>
      <c r="E2352">
        <v>3900000</v>
      </c>
      <c r="F2352" t="str">
        <f t="shared" si="144"/>
        <v>&gt;20 Lakh</v>
      </c>
      <c r="G2352">
        <v>14700000</v>
      </c>
      <c r="H2352">
        <v>16</v>
      </c>
      <c r="I2352">
        <v>360</v>
      </c>
      <c r="J2352" s="1">
        <v>2600000</v>
      </c>
      <c r="K2352" s="1">
        <v>200000</v>
      </c>
      <c r="L2352" s="1">
        <v>8300000</v>
      </c>
      <c r="M2352" s="1">
        <v>2900000</v>
      </c>
      <c r="N2352" s="1" t="s">
        <v>24</v>
      </c>
      <c r="O2352" s="1">
        <f>Cleaned_Data[[#This Row],[ loan_amount]]-Cleaned_Data[[#This Row],[ bank_asset_value]]</f>
        <v>11800000</v>
      </c>
      <c r="P2352" s="1">
        <f>Cleaned_Data[[#This Row],[ loan_amount]]</f>
        <v>14700000</v>
      </c>
      <c r="Q2352" s="1" t="str">
        <f t="shared" si="145"/>
        <v>300–499</v>
      </c>
      <c r="R2352" s="1">
        <f>Cleaned_Data[[#This Row],[ residential_assets_value]]+Cleaned_Data[[#This Row],[ commercial_assets_value]]+Cleaned_Data[[#This Row],[ luxury_assets_value]]</f>
        <v>11100000</v>
      </c>
      <c r="S2352" s="1">
        <f>Cleaned_Data[[#This Row],[ income_annum]]+Cleaned_Data[[#This Row],[ residential_assets_value]]+Cleaned_Data[[#This Row],[ commercial_assets_value]]+Cleaned_Data[[#This Row],[ luxury_assets_value]]</f>
        <v>15000000</v>
      </c>
      <c r="T2352" s="1" t="str">
        <f t="shared" si="146"/>
        <v>1–2 Cr</v>
      </c>
      <c r="U2352" s="12">
        <f t="shared" si="147"/>
        <v>918750</v>
      </c>
      <c r="V2352" s="1" t="str">
        <f>IF(Cleaned_Data[[#This Row],[EMI_Estimate]]&lt;50000, "50K", IF(Cleaned_Data[[#This Row],[EMI_Estimate]]&lt;100000, "50K-1L", IF(Cleaned_Data[[#This Row],[EMI_Estimate]]&lt;150000, "1L-1.5L", IF(Cleaned_Data[[#This Row],[EMI_Estimate]]&lt;200000,"1.5-2L", "&gt;2L"))))</f>
        <v>&gt;2L</v>
      </c>
    </row>
    <row r="2353" spans="1:22" x14ac:dyDescent="0.35">
      <c r="A2353">
        <v>2352</v>
      </c>
      <c r="B2353">
        <v>1</v>
      </c>
      <c r="C2353" t="s">
        <v>19</v>
      </c>
      <c r="D2353" t="s">
        <v>20</v>
      </c>
      <c r="E2353">
        <v>9100000</v>
      </c>
      <c r="F2353" t="str">
        <f t="shared" si="144"/>
        <v>&gt;20 Lakh</v>
      </c>
      <c r="G2353">
        <v>26200000</v>
      </c>
      <c r="H2353">
        <v>8</v>
      </c>
      <c r="I2353">
        <v>727</v>
      </c>
      <c r="J2353" s="1">
        <v>20800000</v>
      </c>
      <c r="K2353" s="1">
        <v>7100000</v>
      </c>
      <c r="L2353" s="1">
        <v>27800000</v>
      </c>
      <c r="M2353" s="1">
        <v>8900000</v>
      </c>
      <c r="N2353" s="1" t="s">
        <v>21</v>
      </c>
      <c r="O2353" s="1">
        <f>Cleaned_Data[[#This Row],[ loan_amount]]-Cleaned_Data[[#This Row],[ bank_asset_value]]</f>
        <v>17300000</v>
      </c>
      <c r="P2353" s="1">
        <f>Cleaned_Data[[#This Row],[ loan_amount]]</f>
        <v>26200000</v>
      </c>
      <c r="Q2353" s="1" t="str">
        <f t="shared" si="145"/>
        <v>700–799</v>
      </c>
      <c r="R2353" s="1">
        <f>Cleaned_Data[[#This Row],[ residential_assets_value]]+Cleaned_Data[[#This Row],[ commercial_assets_value]]+Cleaned_Data[[#This Row],[ luxury_assets_value]]</f>
        <v>55700000</v>
      </c>
      <c r="S2353" s="1">
        <f>Cleaned_Data[[#This Row],[ income_annum]]+Cleaned_Data[[#This Row],[ residential_assets_value]]+Cleaned_Data[[#This Row],[ commercial_assets_value]]+Cleaned_Data[[#This Row],[ luxury_assets_value]]</f>
        <v>64800000</v>
      </c>
      <c r="T2353" s="1" t="str">
        <f t="shared" si="146"/>
        <v>&gt;4 Cr</v>
      </c>
      <c r="U2353" s="12">
        <f t="shared" si="147"/>
        <v>3275000</v>
      </c>
      <c r="V2353" s="1" t="str">
        <f>IF(Cleaned_Data[[#This Row],[EMI_Estimate]]&lt;50000, "50K", IF(Cleaned_Data[[#This Row],[EMI_Estimate]]&lt;100000, "50K-1L", IF(Cleaned_Data[[#This Row],[EMI_Estimate]]&lt;150000, "1L-1.5L", IF(Cleaned_Data[[#This Row],[EMI_Estimate]]&lt;200000,"1.5-2L", "&gt;2L"))))</f>
        <v>&gt;2L</v>
      </c>
    </row>
    <row r="2354" spans="1:22" x14ac:dyDescent="0.35">
      <c r="A2354">
        <v>2353</v>
      </c>
      <c r="B2354">
        <v>3</v>
      </c>
      <c r="C2354" t="s">
        <v>19</v>
      </c>
      <c r="D2354" t="s">
        <v>23</v>
      </c>
      <c r="E2354">
        <v>3000000</v>
      </c>
      <c r="F2354" t="str">
        <f t="shared" si="144"/>
        <v>&gt;20 Lakh</v>
      </c>
      <c r="G2354">
        <v>8300000</v>
      </c>
      <c r="H2354">
        <v>4</v>
      </c>
      <c r="I2354">
        <v>685</v>
      </c>
      <c r="J2354" s="1">
        <v>2900000</v>
      </c>
      <c r="K2354" s="1">
        <v>5400000</v>
      </c>
      <c r="L2354" s="1">
        <v>11300000</v>
      </c>
      <c r="M2354" s="1">
        <v>3800000</v>
      </c>
      <c r="N2354" s="1" t="s">
        <v>21</v>
      </c>
      <c r="O2354" s="1">
        <f>Cleaned_Data[[#This Row],[ loan_amount]]-Cleaned_Data[[#This Row],[ bank_asset_value]]</f>
        <v>4500000</v>
      </c>
      <c r="P2354" s="1">
        <f>Cleaned_Data[[#This Row],[ loan_amount]]</f>
        <v>8300000</v>
      </c>
      <c r="Q2354" s="1" t="str">
        <f t="shared" si="145"/>
        <v>600–699</v>
      </c>
      <c r="R2354" s="1">
        <f>Cleaned_Data[[#This Row],[ residential_assets_value]]+Cleaned_Data[[#This Row],[ commercial_assets_value]]+Cleaned_Data[[#This Row],[ luxury_assets_value]]</f>
        <v>19600000</v>
      </c>
      <c r="S2354" s="1">
        <f>Cleaned_Data[[#This Row],[ income_annum]]+Cleaned_Data[[#This Row],[ residential_assets_value]]+Cleaned_Data[[#This Row],[ commercial_assets_value]]+Cleaned_Data[[#This Row],[ luxury_assets_value]]</f>
        <v>22600000</v>
      </c>
      <c r="T2354" s="1" t="str">
        <f t="shared" si="146"/>
        <v>2–3 Cr</v>
      </c>
      <c r="U2354" s="12">
        <f t="shared" si="147"/>
        <v>2075000</v>
      </c>
      <c r="V2354" s="1" t="str">
        <f>IF(Cleaned_Data[[#This Row],[EMI_Estimate]]&lt;50000, "50K", IF(Cleaned_Data[[#This Row],[EMI_Estimate]]&lt;100000, "50K-1L", IF(Cleaned_Data[[#This Row],[EMI_Estimate]]&lt;150000, "1L-1.5L", IF(Cleaned_Data[[#This Row],[EMI_Estimate]]&lt;200000,"1.5-2L", "&gt;2L"))))</f>
        <v>&gt;2L</v>
      </c>
    </row>
    <row r="2355" spans="1:22" x14ac:dyDescent="0.35">
      <c r="A2355">
        <v>2354</v>
      </c>
      <c r="B2355">
        <v>4</v>
      </c>
      <c r="C2355" t="s">
        <v>19</v>
      </c>
      <c r="D2355" t="s">
        <v>20</v>
      </c>
      <c r="E2355">
        <v>2000000</v>
      </c>
      <c r="F2355" t="str">
        <f t="shared" si="144"/>
        <v>&gt;20 Lakh</v>
      </c>
      <c r="G2355">
        <v>4300000</v>
      </c>
      <c r="H2355">
        <v>8</v>
      </c>
      <c r="I2355">
        <v>373</v>
      </c>
      <c r="J2355" s="1">
        <v>2000000</v>
      </c>
      <c r="K2355" s="1">
        <v>2700000</v>
      </c>
      <c r="L2355" s="1">
        <v>7700000</v>
      </c>
      <c r="M2355" s="1">
        <v>2200000</v>
      </c>
      <c r="N2355" s="1" t="s">
        <v>24</v>
      </c>
      <c r="O2355" s="1">
        <f>Cleaned_Data[[#This Row],[ loan_amount]]-Cleaned_Data[[#This Row],[ bank_asset_value]]</f>
        <v>2100000</v>
      </c>
      <c r="P2355" s="1">
        <f>Cleaned_Data[[#This Row],[ loan_amount]]</f>
        <v>4300000</v>
      </c>
      <c r="Q2355" s="1" t="str">
        <f t="shared" si="145"/>
        <v>300–499</v>
      </c>
      <c r="R2355" s="1">
        <f>Cleaned_Data[[#This Row],[ residential_assets_value]]+Cleaned_Data[[#This Row],[ commercial_assets_value]]+Cleaned_Data[[#This Row],[ luxury_assets_value]]</f>
        <v>12400000</v>
      </c>
      <c r="S2355" s="1">
        <f>Cleaned_Data[[#This Row],[ income_annum]]+Cleaned_Data[[#This Row],[ residential_assets_value]]+Cleaned_Data[[#This Row],[ commercial_assets_value]]+Cleaned_Data[[#This Row],[ luxury_assets_value]]</f>
        <v>14400000</v>
      </c>
      <c r="T2355" s="1" t="str">
        <f t="shared" si="146"/>
        <v>1–2 Cr</v>
      </c>
      <c r="U2355" s="12">
        <f t="shared" si="147"/>
        <v>537500</v>
      </c>
      <c r="V2355" s="1" t="str">
        <f>IF(Cleaned_Data[[#This Row],[EMI_Estimate]]&lt;50000, "50K", IF(Cleaned_Data[[#This Row],[EMI_Estimate]]&lt;100000, "50K-1L", IF(Cleaned_Data[[#This Row],[EMI_Estimate]]&lt;150000, "1L-1.5L", IF(Cleaned_Data[[#This Row],[EMI_Estimate]]&lt;200000,"1.5-2L", "&gt;2L"))))</f>
        <v>&gt;2L</v>
      </c>
    </row>
    <row r="2356" spans="1:22" x14ac:dyDescent="0.35">
      <c r="A2356">
        <v>2355</v>
      </c>
      <c r="B2356">
        <v>5</v>
      </c>
      <c r="C2356" t="s">
        <v>19</v>
      </c>
      <c r="D2356" t="s">
        <v>20</v>
      </c>
      <c r="E2356">
        <v>6300000</v>
      </c>
      <c r="F2356" t="str">
        <f t="shared" si="144"/>
        <v>&gt;20 Lakh</v>
      </c>
      <c r="G2356">
        <v>14600000</v>
      </c>
      <c r="H2356">
        <v>8</v>
      </c>
      <c r="I2356">
        <v>469</v>
      </c>
      <c r="J2356" s="1">
        <v>13300000</v>
      </c>
      <c r="K2356" s="1">
        <v>10100000</v>
      </c>
      <c r="L2356" s="1">
        <v>24500000</v>
      </c>
      <c r="M2356" s="1">
        <v>3800000</v>
      </c>
      <c r="N2356" s="1" t="s">
        <v>24</v>
      </c>
      <c r="O2356" s="1">
        <f>Cleaned_Data[[#This Row],[ loan_amount]]-Cleaned_Data[[#This Row],[ bank_asset_value]]</f>
        <v>10800000</v>
      </c>
      <c r="P2356" s="1">
        <f>Cleaned_Data[[#This Row],[ loan_amount]]</f>
        <v>14600000</v>
      </c>
      <c r="Q2356" s="1" t="str">
        <f t="shared" si="145"/>
        <v>300–499</v>
      </c>
      <c r="R2356" s="1">
        <f>Cleaned_Data[[#This Row],[ residential_assets_value]]+Cleaned_Data[[#This Row],[ commercial_assets_value]]+Cleaned_Data[[#This Row],[ luxury_assets_value]]</f>
        <v>47900000</v>
      </c>
      <c r="S2356" s="1">
        <f>Cleaned_Data[[#This Row],[ income_annum]]+Cleaned_Data[[#This Row],[ residential_assets_value]]+Cleaned_Data[[#This Row],[ commercial_assets_value]]+Cleaned_Data[[#This Row],[ luxury_assets_value]]</f>
        <v>54200000</v>
      </c>
      <c r="T2356" s="1" t="str">
        <f t="shared" si="146"/>
        <v>&gt;4 Cr</v>
      </c>
      <c r="U2356" s="12">
        <f t="shared" si="147"/>
        <v>1825000</v>
      </c>
      <c r="V2356" s="1" t="str">
        <f>IF(Cleaned_Data[[#This Row],[EMI_Estimate]]&lt;50000, "50K", IF(Cleaned_Data[[#This Row],[EMI_Estimate]]&lt;100000, "50K-1L", IF(Cleaned_Data[[#This Row],[EMI_Estimate]]&lt;150000, "1L-1.5L", IF(Cleaned_Data[[#This Row],[EMI_Estimate]]&lt;200000,"1.5-2L", "&gt;2L"))))</f>
        <v>&gt;2L</v>
      </c>
    </row>
    <row r="2357" spans="1:22" x14ac:dyDescent="0.35">
      <c r="A2357">
        <v>2356</v>
      </c>
      <c r="B2357">
        <v>3</v>
      </c>
      <c r="C2357" t="s">
        <v>22</v>
      </c>
      <c r="D2357" t="s">
        <v>23</v>
      </c>
      <c r="E2357">
        <v>4100000</v>
      </c>
      <c r="F2357" t="str">
        <f t="shared" si="144"/>
        <v>&gt;20 Lakh</v>
      </c>
      <c r="G2357">
        <v>10900000</v>
      </c>
      <c r="H2357">
        <v>8</v>
      </c>
      <c r="I2357">
        <v>548</v>
      </c>
      <c r="J2357" s="1">
        <v>8800000</v>
      </c>
      <c r="K2357" s="1">
        <v>5200000</v>
      </c>
      <c r="L2357" s="1">
        <v>13200000</v>
      </c>
      <c r="M2357" s="1">
        <v>4300000</v>
      </c>
      <c r="N2357" s="1" t="s">
        <v>24</v>
      </c>
      <c r="O2357" s="1">
        <f>Cleaned_Data[[#This Row],[ loan_amount]]-Cleaned_Data[[#This Row],[ bank_asset_value]]</f>
        <v>6600000</v>
      </c>
      <c r="P2357" s="1">
        <f>Cleaned_Data[[#This Row],[ loan_amount]]</f>
        <v>10900000</v>
      </c>
      <c r="Q2357" s="1" t="str">
        <f t="shared" si="145"/>
        <v>500–599</v>
      </c>
      <c r="R2357" s="1">
        <f>Cleaned_Data[[#This Row],[ residential_assets_value]]+Cleaned_Data[[#This Row],[ commercial_assets_value]]+Cleaned_Data[[#This Row],[ luxury_assets_value]]</f>
        <v>27200000</v>
      </c>
      <c r="S2357" s="1">
        <f>Cleaned_Data[[#This Row],[ income_annum]]+Cleaned_Data[[#This Row],[ residential_assets_value]]+Cleaned_Data[[#This Row],[ commercial_assets_value]]+Cleaned_Data[[#This Row],[ luxury_assets_value]]</f>
        <v>31300000</v>
      </c>
      <c r="T2357" s="1" t="str">
        <f t="shared" si="146"/>
        <v>3–4 Cr</v>
      </c>
      <c r="U2357" s="12">
        <f t="shared" si="147"/>
        <v>1362500</v>
      </c>
      <c r="V2357" s="1" t="str">
        <f>IF(Cleaned_Data[[#This Row],[EMI_Estimate]]&lt;50000, "50K", IF(Cleaned_Data[[#This Row],[EMI_Estimate]]&lt;100000, "50K-1L", IF(Cleaned_Data[[#This Row],[EMI_Estimate]]&lt;150000, "1L-1.5L", IF(Cleaned_Data[[#This Row],[EMI_Estimate]]&lt;200000,"1.5-2L", "&gt;2L"))))</f>
        <v>&gt;2L</v>
      </c>
    </row>
    <row r="2358" spans="1:22" x14ac:dyDescent="0.35">
      <c r="A2358">
        <v>2357</v>
      </c>
      <c r="B2358">
        <v>0</v>
      </c>
      <c r="C2358" t="s">
        <v>22</v>
      </c>
      <c r="D2358" t="s">
        <v>20</v>
      </c>
      <c r="E2358">
        <v>9800000</v>
      </c>
      <c r="F2358" t="str">
        <f t="shared" si="144"/>
        <v>&gt;20 Lakh</v>
      </c>
      <c r="G2358">
        <v>29400000</v>
      </c>
      <c r="H2358">
        <v>20</v>
      </c>
      <c r="I2358">
        <v>618</v>
      </c>
      <c r="J2358" s="1">
        <v>1200000</v>
      </c>
      <c r="K2358" s="1">
        <v>14600000</v>
      </c>
      <c r="L2358" s="1">
        <v>33800000</v>
      </c>
      <c r="M2358" s="1">
        <v>8300000</v>
      </c>
      <c r="N2358" s="1" t="s">
        <v>21</v>
      </c>
      <c r="O2358" s="1">
        <f>Cleaned_Data[[#This Row],[ loan_amount]]-Cleaned_Data[[#This Row],[ bank_asset_value]]</f>
        <v>21100000</v>
      </c>
      <c r="P2358" s="1">
        <f>Cleaned_Data[[#This Row],[ loan_amount]]</f>
        <v>29400000</v>
      </c>
      <c r="Q2358" s="1" t="str">
        <f t="shared" si="145"/>
        <v>600–699</v>
      </c>
      <c r="R2358" s="1">
        <f>Cleaned_Data[[#This Row],[ residential_assets_value]]+Cleaned_Data[[#This Row],[ commercial_assets_value]]+Cleaned_Data[[#This Row],[ luxury_assets_value]]</f>
        <v>49600000</v>
      </c>
      <c r="S2358" s="1">
        <f>Cleaned_Data[[#This Row],[ income_annum]]+Cleaned_Data[[#This Row],[ residential_assets_value]]+Cleaned_Data[[#This Row],[ commercial_assets_value]]+Cleaned_Data[[#This Row],[ luxury_assets_value]]</f>
        <v>59400000</v>
      </c>
      <c r="T2358" s="1" t="str">
        <f t="shared" si="146"/>
        <v>&gt;4 Cr</v>
      </c>
      <c r="U2358" s="12">
        <f t="shared" si="147"/>
        <v>1470000</v>
      </c>
      <c r="V2358" s="1" t="str">
        <f>IF(Cleaned_Data[[#This Row],[EMI_Estimate]]&lt;50000, "50K", IF(Cleaned_Data[[#This Row],[EMI_Estimate]]&lt;100000, "50K-1L", IF(Cleaned_Data[[#This Row],[EMI_Estimate]]&lt;150000, "1L-1.5L", IF(Cleaned_Data[[#This Row],[EMI_Estimate]]&lt;200000,"1.5-2L", "&gt;2L"))))</f>
        <v>&gt;2L</v>
      </c>
    </row>
    <row r="2359" spans="1:22" x14ac:dyDescent="0.35">
      <c r="A2359">
        <v>2358</v>
      </c>
      <c r="B2359">
        <v>2</v>
      </c>
      <c r="C2359" t="s">
        <v>19</v>
      </c>
      <c r="D2359" t="s">
        <v>20</v>
      </c>
      <c r="E2359">
        <v>5200000</v>
      </c>
      <c r="F2359" t="str">
        <f t="shared" si="144"/>
        <v>&gt;20 Lakh</v>
      </c>
      <c r="G2359">
        <v>15400000</v>
      </c>
      <c r="H2359">
        <v>8</v>
      </c>
      <c r="I2359">
        <v>658</v>
      </c>
      <c r="J2359" s="1">
        <v>1200000</v>
      </c>
      <c r="K2359" s="1">
        <v>7500000</v>
      </c>
      <c r="L2359" s="1">
        <v>12800000</v>
      </c>
      <c r="M2359" s="1">
        <v>3200000</v>
      </c>
      <c r="N2359" s="1" t="s">
        <v>21</v>
      </c>
      <c r="O2359" s="1">
        <f>Cleaned_Data[[#This Row],[ loan_amount]]-Cleaned_Data[[#This Row],[ bank_asset_value]]</f>
        <v>12200000</v>
      </c>
      <c r="P2359" s="1">
        <f>Cleaned_Data[[#This Row],[ loan_amount]]</f>
        <v>15400000</v>
      </c>
      <c r="Q2359" s="1" t="str">
        <f t="shared" si="145"/>
        <v>600–699</v>
      </c>
      <c r="R2359" s="1">
        <f>Cleaned_Data[[#This Row],[ residential_assets_value]]+Cleaned_Data[[#This Row],[ commercial_assets_value]]+Cleaned_Data[[#This Row],[ luxury_assets_value]]</f>
        <v>21500000</v>
      </c>
      <c r="S2359" s="1">
        <f>Cleaned_Data[[#This Row],[ income_annum]]+Cleaned_Data[[#This Row],[ residential_assets_value]]+Cleaned_Data[[#This Row],[ commercial_assets_value]]+Cleaned_Data[[#This Row],[ luxury_assets_value]]</f>
        <v>26700000</v>
      </c>
      <c r="T2359" s="1" t="str">
        <f t="shared" si="146"/>
        <v>2–3 Cr</v>
      </c>
      <c r="U2359" s="12">
        <f t="shared" si="147"/>
        <v>1925000</v>
      </c>
      <c r="V2359" s="1" t="str">
        <f>IF(Cleaned_Data[[#This Row],[EMI_Estimate]]&lt;50000, "50K", IF(Cleaned_Data[[#This Row],[EMI_Estimate]]&lt;100000, "50K-1L", IF(Cleaned_Data[[#This Row],[EMI_Estimate]]&lt;150000, "1L-1.5L", IF(Cleaned_Data[[#This Row],[EMI_Estimate]]&lt;200000,"1.5-2L", "&gt;2L"))))</f>
        <v>&gt;2L</v>
      </c>
    </row>
    <row r="2360" spans="1:22" x14ac:dyDescent="0.35">
      <c r="A2360">
        <v>2359</v>
      </c>
      <c r="B2360">
        <v>3</v>
      </c>
      <c r="C2360" t="s">
        <v>19</v>
      </c>
      <c r="D2360" t="s">
        <v>20</v>
      </c>
      <c r="E2360">
        <v>7600000</v>
      </c>
      <c r="F2360" t="str">
        <f t="shared" si="144"/>
        <v>&gt;20 Lakh</v>
      </c>
      <c r="G2360">
        <v>28700000</v>
      </c>
      <c r="H2360">
        <v>18</v>
      </c>
      <c r="I2360">
        <v>781</v>
      </c>
      <c r="J2360" s="1">
        <v>21300000</v>
      </c>
      <c r="K2360" s="1">
        <v>12400000</v>
      </c>
      <c r="L2360" s="1">
        <v>29600000</v>
      </c>
      <c r="M2360" s="1">
        <v>8000000</v>
      </c>
      <c r="N2360" s="1" t="s">
        <v>21</v>
      </c>
      <c r="O2360" s="1">
        <f>Cleaned_Data[[#This Row],[ loan_amount]]-Cleaned_Data[[#This Row],[ bank_asset_value]]</f>
        <v>20700000</v>
      </c>
      <c r="P2360" s="1">
        <f>Cleaned_Data[[#This Row],[ loan_amount]]</f>
        <v>28700000</v>
      </c>
      <c r="Q2360" s="1" t="str">
        <f t="shared" si="145"/>
        <v>700–799</v>
      </c>
      <c r="R2360" s="1">
        <f>Cleaned_Data[[#This Row],[ residential_assets_value]]+Cleaned_Data[[#This Row],[ commercial_assets_value]]+Cleaned_Data[[#This Row],[ luxury_assets_value]]</f>
        <v>63300000</v>
      </c>
      <c r="S2360" s="1">
        <f>Cleaned_Data[[#This Row],[ income_annum]]+Cleaned_Data[[#This Row],[ residential_assets_value]]+Cleaned_Data[[#This Row],[ commercial_assets_value]]+Cleaned_Data[[#This Row],[ luxury_assets_value]]</f>
        <v>70900000</v>
      </c>
      <c r="T2360" s="1" t="str">
        <f t="shared" si="146"/>
        <v>&gt;4 Cr</v>
      </c>
      <c r="U2360" s="12">
        <f t="shared" si="147"/>
        <v>1594444</v>
      </c>
      <c r="V2360" s="1" t="str">
        <f>IF(Cleaned_Data[[#This Row],[EMI_Estimate]]&lt;50000, "50K", IF(Cleaned_Data[[#This Row],[EMI_Estimate]]&lt;100000, "50K-1L", IF(Cleaned_Data[[#This Row],[EMI_Estimate]]&lt;150000, "1L-1.5L", IF(Cleaned_Data[[#This Row],[EMI_Estimate]]&lt;200000,"1.5-2L", "&gt;2L"))))</f>
        <v>&gt;2L</v>
      </c>
    </row>
    <row r="2361" spans="1:22" x14ac:dyDescent="0.35">
      <c r="A2361">
        <v>2360</v>
      </c>
      <c r="B2361">
        <v>3</v>
      </c>
      <c r="C2361" t="s">
        <v>22</v>
      </c>
      <c r="D2361" t="s">
        <v>20</v>
      </c>
      <c r="E2361">
        <v>9200000</v>
      </c>
      <c r="F2361" t="str">
        <f t="shared" si="144"/>
        <v>&gt;20 Lakh</v>
      </c>
      <c r="G2361">
        <v>35500000</v>
      </c>
      <c r="H2361">
        <v>2</v>
      </c>
      <c r="I2361">
        <v>715</v>
      </c>
      <c r="J2361" s="1">
        <v>11100000</v>
      </c>
      <c r="K2361" s="1">
        <v>11800000</v>
      </c>
      <c r="L2361" s="1">
        <v>19800000</v>
      </c>
      <c r="M2361" s="1">
        <v>11700000</v>
      </c>
      <c r="N2361" s="1" t="s">
        <v>21</v>
      </c>
      <c r="O2361" s="1">
        <f>Cleaned_Data[[#This Row],[ loan_amount]]-Cleaned_Data[[#This Row],[ bank_asset_value]]</f>
        <v>23800000</v>
      </c>
      <c r="P2361" s="1">
        <f>Cleaned_Data[[#This Row],[ loan_amount]]</f>
        <v>35500000</v>
      </c>
      <c r="Q2361" s="1" t="str">
        <f t="shared" si="145"/>
        <v>700–799</v>
      </c>
      <c r="R2361" s="1">
        <f>Cleaned_Data[[#This Row],[ residential_assets_value]]+Cleaned_Data[[#This Row],[ commercial_assets_value]]+Cleaned_Data[[#This Row],[ luxury_assets_value]]</f>
        <v>42700000</v>
      </c>
      <c r="S2361" s="1">
        <f>Cleaned_Data[[#This Row],[ income_annum]]+Cleaned_Data[[#This Row],[ residential_assets_value]]+Cleaned_Data[[#This Row],[ commercial_assets_value]]+Cleaned_Data[[#This Row],[ luxury_assets_value]]</f>
        <v>51900000</v>
      </c>
      <c r="T2361" s="1" t="str">
        <f t="shared" si="146"/>
        <v>&gt;4 Cr</v>
      </c>
      <c r="U2361" s="12">
        <f t="shared" si="147"/>
        <v>17750000</v>
      </c>
      <c r="V2361" s="1" t="str">
        <f>IF(Cleaned_Data[[#This Row],[EMI_Estimate]]&lt;50000, "50K", IF(Cleaned_Data[[#This Row],[EMI_Estimate]]&lt;100000, "50K-1L", IF(Cleaned_Data[[#This Row],[EMI_Estimate]]&lt;150000, "1L-1.5L", IF(Cleaned_Data[[#This Row],[EMI_Estimate]]&lt;200000,"1.5-2L", "&gt;2L"))))</f>
        <v>&gt;2L</v>
      </c>
    </row>
    <row r="2362" spans="1:22" x14ac:dyDescent="0.35">
      <c r="A2362">
        <v>2361</v>
      </c>
      <c r="B2362">
        <v>5</v>
      </c>
      <c r="C2362" t="s">
        <v>22</v>
      </c>
      <c r="D2362" t="s">
        <v>20</v>
      </c>
      <c r="E2362">
        <v>2200000</v>
      </c>
      <c r="F2362" t="str">
        <f t="shared" si="144"/>
        <v>&gt;20 Lakh</v>
      </c>
      <c r="G2362">
        <v>8100000</v>
      </c>
      <c r="H2362">
        <v>4</v>
      </c>
      <c r="I2362">
        <v>409</v>
      </c>
      <c r="J2362" s="1">
        <v>300000</v>
      </c>
      <c r="K2362" s="1">
        <v>0</v>
      </c>
      <c r="L2362" s="1">
        <v>4900000</v>
      </c>
      <c r="M2362" s="1">
        <v>2400000</v>
      </c>
      <c r="N2362" s="1" t="s">
        <v>24</v>
      </c>
      <c r="O2362" s="1">
        <f>Cleaned_Data[[#This Row],[ loan_amount]]-Cleaned_Data[[#This Row],[ bank_asset_value]]</f>
        <v>5700000</v>
      </c>
      <c r="P2362" s="1">
        <f>Cleaned_Data[[#This Row],[ loan_amount]]</f>
        <v>8100000</v>
      </c>
      <c r="Q2362" s="1" t="str">
        <f t="shared" si="145"/>
        <v>300–499</v>
      </c>
      <c r="R2362" s="1">
        <f>Cleaned_Data[[#This Row],[ residential_assets_value]]+Cleaned_Data[[#This Row],[ commercial_assets_value]]+Cleaned_Data[[#This Row],[ luxury_assets_value]]</f>
        <v>5200000</v>
      </c>
      <c r="S2362" s="1">
        <f>Cleaned_Data[[#This Row],[ income_annum]]+Cleaned_Data[[#This Row],[ residential_assets_value]]+Cleaned_Data[[#This Row],[ commercial_assets_value]]+Cleaned_Data[[#This Row],[ luxury_assets_value]]</f>
        <v>7400000</v>
      </c>
      <c r="T2362" s="1" t="str">
        <f t="shared" si="146"/>
        <v>&lt;1 Cr</v>
      </c>
      <c r="U2362" s="12">
        <f t="shared" si="147"/>
        <v>2025000</v>
      </c>
      <c r="V2362" s="1" t="str">
        <f>IF(Cleaned_Data[[#This Row],[EMI_Estimate]]&lt;50000, "50K", IF(Cleaned_Data[[#This Row],[EMI_Estimate]]&lt;100000, "50K-1L", IF(Cleaned_Data[[#This Row],[EMI_Estimate]]&lt;150000, "1L-1.5L", IF(Cleaned_Data[[#This Row],[EMI_Estimate]]&lt;200000,"1.5-2L", "&gt;2L"))))</f>
        <v>&gt;2L</v>
      </c>
    </row>
    <row r="2363" spans="1:22" x14ac:dyDescent="0.35">
      <c r="A2363">
        <v>2362</v>
      </c>
      <c r="B2363">
        <v>2</v>
      </c>
      <c r="C2363" t="s">
        <v>22</v>
      </c>
      <c r="D2363" t="s">
        <v>23</v>
      </c>
      <c r="E2363">
        <v>8300000</v>
      </c>
      <c r="F2363" t="str">
        <f t="shared" si="144"/>
        <v>&gt;20 Lakh</v>
      </c>
      <c r="G2363">
        <v>20600000</v>
      </c>
      <c r="H2363">
        <v>10</v>
      </c>
      <c r="I2363">
        <v>504</v>
      </c>
      <c r="J2363" s="1">
        <v>100000</v>
      </c>
      <c r="K2363" s="1">
        <v>900000</v>
      </c>
      <c r="L2363" s="1">
        <v>33200000</v>
      </c>
      <c r="M2363" s="1">
        <v>6700000</v>
      </c>
      <c r="N2363" s="1" t="s">
        <v>24</v>
      </c>
      <c r="O2363" s="1">
        <f>Cleaned_Data[[#This Row],[ loan_amount]]-Cleaned_Data[[#This Row],[ bank_asset_value]]</f>
        <v>13900000</v>
      </c>
      <c r="P2363" s="1">
        <f>Cleaned_Data[[#This Row],[ loan_amount]]</f>
        <v>20600000</v>
      </c>
      <c r="Q2363" s="1" t="str">
        <f t="shared" si="145"/>
        <v>500–599</v>
      </c>
      <c r="R2363" s="1">
        <f>Cleaned_Data[[#This Row],[ residential_assets_value]]+Cleaned_Data[[#This Row],[ commercial_assets_value]]+Cleaned_Data[[#This Row],[ luxury_assets_value]]</f>
        <v>34200000</v>
      </c>
      <c r="S2363" s="1">
        <f>Cleaned_Data[[#This Row],[ income_annum]]+Cleaned_Data[[#This Row],[ residential_assets_value]]+Cleaned_Data[[#This Row],[ commercial_assets_value]]+Cleaned_Data[[#This Row],[ luxury_assets_value]]</f>
        <v>42500000</v>
      </c>
      <c r="T2363" s="1" t="str">
        <f t="shared" si="146"/>
        <v>&gt;4 Cr</v>
      </c>
      <c r="U2363" s="12">
        <f t="shared" si="147"/>
        <v>2060000</v>
      </c>
      <c r="V2363" s="1" t="str">
        <f>IF(Cleaned_Data[[#This Row],[EMI_Estimate]]&lt;50000, "50K", IF(Cleaned_Data[[#This Row],[EMI_Estimate]]&lt;100000, "50K-1L", IF(Cleaned_Data[[#This Row],[EMI_Estimate]]&lt;150000, "1L-1.5L", IF(Cleaned_Data[[#This Row],[EMI_Estimate]]&lt;200000,"1.5-2L", "&gt;2L"))))</f>
        <v>&gt;2L</v>
      </c>
    </row>
    <row r="2364" spans="1:22" x14ac:dyDescent="0.35">
      <c r="A2364">
        <v>2363</v>
      </c>
      <c r="B2364">
        <v>3</v>
      </c>
      <c r="C2364" t="s">
        <v>19</v>
      </c>
      <c r="D2364" t="s">
        <v>23</v>
      </c>
      <c r="E2364">
        <v>6100000</v>
      </c>
      <c r="F2364" t="str">
        <f t="shared" si="144"/>
        <v>&gt;20 Lakh</v>
      </c>
      <c r="G2364">
        <v>21600000</v>
      </c>
      <c r="H2364">
        <v>16</v>
      </c>
      <c r="I2364">
        <v>428</v>
      </c>
      <c r="J2364" s="1">
        <v>2900000</v>
      </c>
      <c r="K2364" s="1">
        <v>6100000</v>
      </c>
      <c r="L2364" s="1">
        <v>15100000</v>
      </c>
      <c r="M2364" s="1">
        <v>7200000</v>
      </c>
      <c r="N2364" s="1" t="s">
        <v>24</v>
      </c>
      <c r="O2364" s="1">
        <f>Cleaned_Data[[#This Row],[ loan_amount]]-Cleaned_Data[[#This Row],[ bank_asset_value]]</f>
        <v>14400000</v>
      </c>
      <c r="P2364" s="1">
        <f>Cleaned_Data[[#This Row],[ loan_amount]]</f>
        <v>21600000</v>
      </c>
      <c r="Q2364" s="1" t="str">
        <f t="shared" si="145"/>
        <v>300–499</v>
      </c>
      <c r="R2364" s="1">
        <f>Cleaned_Data[[#This Row],[ residential_assets_value]]+Cleaned_Data[[#This Row],[ commercial_assets_value]]+Cleaned_Data[[#This Row],[ luxury_assets_value]]</f>
        <v>24100000</v>
      </c>
      <c r="S2364" s="1">
        <f>Cleaned_Data[[#This Row],[ income_annum]]+Cleaned_Data[[#This Row],[ residential_assets_value]]+Cleaned_Data[[#This Row],[ commercial_assets_value]]+Cleaned_Data[[#This Row],[ luxury_assets_value]]</f>
        <v>30200000</v>
      </c>
      <c r="T2364" s="1" t="str">
        <f t="shared" si="146"/>
        <v>3–4 Cr</v>
      </c>
      <c r="U2364" s="12">
        <f t="shared" si="147"/>
        <v>1350000</v>
      </c>
      <c r="V2364" s="1" t="str">
        <f>IF(Cleaned_Data[[#This Row],[EMI_Estimate]]&lt;50000, "50K", IF(Cleaned_Data[[#This Row],[EMI_Estimate]]&lt;100000, "50K-1L", IF(Cleaned_Data[[#This Row],[EMI_Estimate]]&lt;150000, "1L-1.5L", IF(Cleaned_Data[[#This Row],[EMI_Estimate]]&lt;200000,"1.5-2L", "&gt;2L"))))</f>
        <v>&gt;2L</v>
      </c>
    </row>
    <row r="2365" spans="1:22" x14ac:dyDescent="0.35">
      <c r="A2365">
        <v>2364</v>
      </c>
      <c r="B2365">
        <v>2</v>
      </c>
      <c r="C2365" t="s">
        <v>19</v>
      </c>
      <c r="D2365" t="s">
        <v>20</v>
      </c>
      <c r="E2365">
        <v>4500000</v>
      </c>
      <c r="F2365" t="str">
        <f t="shared" si="144"/>
        <v>&gt;20 Lakh</v>
      </c>
      <c r="G2365">
        <v>16600000</v>
      </c>
      <c r="H2365">
        <v>20</v>
      </c>
      <c r="I2365">
        <v>704</v>
      </c>
      <c r="J2365" s="1">
        <v>6400000</v>
      </c>
      <c r="K2365" s="1">
        <v>4200000</v>
      </c>
      <c r="L2365" s="1">
        <v>16900000</v>
      </c>
      <c r="M2365" s="1">
        <v>2400000</v>
      </c>
      <c r="N2365" s="1" t="s">
        <v>21</v>
      </c>
      <c r="O2365" s="1">
        <f>Cleaned_Data[[#This Row],[ loan_amount]]-Cleaned_Data[[#This Row],[ bank_asset_value]]</f>
        <v>14200000</v>
      </c>
      <c r="P2365" s="1">
        <f>Cleaned_Data[[#This Row],[ loan_amount]]</f>
        <v>16600000</v>
      </c>
      <c r="Q2365" s="1" t="str">
        <f t="shared" si="145"/>
        <v>700–799</v>
      </c>
      <c r="R2365" s="1">
        <f>Cleaned_Data[[#This Row],[ residential_assets_value]]+Cleaned_Data[[#This Row],[ commercial_assets_value]]+Cleaned_Data[[#This Row],[ luxury_assets_value]]</f>
        <v>27500000</v>
      </c>
      <c r="S2365" s="1">
        <f>Cleaned_Data[[#This Row],[ income_annum]]+Cleaned_Data[[#This Row],[ residential_assets_value]]+Cleaned_Data[[#This Row],[ commercial_assets_value]]+Cleaned_Data[[#This Row],[ luxury_assets_value]]</f>
        <v>32000000</v>
      </c>
      <c r="T2365" s="1" t="str">
        <f t="shared" si="146"/>
        <v>3–4 Cr</v>
      </c>
      <c r="U2365" s="12">
        <f t="shared" si="147"/>
        <v>830000</v>
      </c>
      <c r="V2365" s="1" t="str">
        <f>IF(Cleaned_Data[[#This Row],[EMI_Estimate]]&lt;50000, "50K", IF(Cleaned_Data[[#This Row],[EMI_Estimate]]&lt;100000, "50K-1L", IF(Cleaned_Data[[#This Row],[EMI_Estimate]]&lt;150000, "1L-1.5L", IF(Cleaned_Data[[#This Row],[EMI_Estimate]]&lt;200000,"1.5-2L", "&gt;2L"))))</f>
        <v>&gt;2L</v>
      </c>
    </row>
    <row r="2366" spans="1:22" x14ac:dyDescent="0.35">
      <c r="A2366">
        <v>2365</v>
      </c>
      <c r="B2366">
        <v>3</v>
      </c>
      <c r="C2366" t="s">
        <v>22</v>
      </c>
      <c r="D2366" t="s">
        <v>20</v>
      </c>
      <c r="E2366">
        <v>6600000</v>
      </c>
      <c r="F2366" t="str">
        <f t="shared" si="144"/>
        <v>&gt;20 Lakh</v>
      </c>
      <c r="G2366">
        <v>18800000</v>
      </c>
      <c r="H2366">
        <v>12</v>
      </c>
      <c r="I2366">
        <v>834</v>
      </c>
      <c r="J2366" s="1">
        <v>18800000</v>
      </c>
      <c r="K2366" s="1">
        <v>9300000</v>
      </c>
      <c r="L2366" s="1">
        <v>13700000</v>
      </c>
      <c r="M2366" s="1">
        <v>4800000</v>
      </c>
      <c r="N2366" s="1" t="s">
        <v>21</v>
      </c>
      <c r="O2366" s="1">
        <f>Cleaned_Data[[#This Row],[ loan_amount]]-Cleaned_Data[[#This Row],[ bank_asset_value]]</f>
        <v>14000000</v>
      </c>
      <c r="P2366" s="1">
        <f>Cleaned_Data[[#This Row],[ loan_amount]]</f>
        <v>18800000</v>
      </c>
      <c r="Q2366" s="1" t="str">
        <f t="shared" si="145"/>
        <v>800+</v>
      </c>
      <c r="R2366" s="1">
        <f>Cleaned_Data[[#This Row],[ residential_assets_value]]+Cleaned_Data[[#This Row],[ commercial_assets_value]]+Cleaned_Data[[#This Row],[ luxury_assets_value]]</f>
        <v>41800000</v>
      </c>
      <c r="S2366" s="1">
        <f>Cleaned_Data[[#This Row],[ income_annum]]+Cleaned_Data[[#This Row],[ residential_assets_value]]+Cleaned_Data[[#This Row],[ commercial_assets_value]]+Cleaned_Data[[#This Row],[ luxury_assets_value]]</f>
        <v>48400000</v>
      </c>
      <c r="T2366" s="1" t="str">
        <f t="shared" si="146"/>
        <v>&gt;4 Cr</v>
      </c>
      <c r="U2366" s="12">
        <f t="shared" si="147"/>
        <v>1566667</v>
      </c>
      <c r="V2366" s="1" t="str">
        <f>IF(Cleaned_Data[[#This Row],[EMI_Estimate]]&lt;50000, "50K", IF(Cleaned_Data[[#This Row],[EMI_Estimate]]&lt;100000, "50K-1L", IF(Cleaned_Data[[#This Row],[EMI_Estimate]]&lt;150000, "1L-1.5L", IF(Cleaned_Data[[#This Row],[EMI_Estimate]]&lt;200000,"1.5-2L", "&gt;2L"))))</f>
        <v>&gt;2L</v>
      </c>
    </row>
    <row r="2367" spans="1:22" x14ac:dyDescent="0.35">
      <c r="A2367">
        <v>2366</v>
      </c>
      <c r="B2367">
        <v>4</v>
      </c>
      <c r="C2367" t="s">
        <v>22</v>
      </c>
      <c r="D2367" t="s">
        <v>20</v>
      </c>
      <c r="E2367">
        <v>8900000</v>
      </c>
      <c r="F2367" t="str">
        <f t="shared" si="144"/>
        <v>&gt;20 Lakh</v>
      </c>
      <c r="G2367">
        <v>34900000</v>
      </c>
      <c r="H2367">
        <v>14</v>
      </c>
      <c r="I2367">
        <v>694</v>
      </c>
      <c r="J2367" s="1">
        <v>15400000</v>
      </c>
      <c r="K2367" s="1">
        <v>2800000</v>
      </c>
      <c r="L2367" s="1">
        <v>20600000</v>
      </c>
      <c r="M2367" s="1">
        <v>9100000</v>
      </c>
      <c r="N2367" s="1" t="s">
        <v>21</v>
      </c>
      <c r="O2367" s="1">
        <f>Cleaned_Data[[#This Row],[ loan_amount]]-Cleaned_Data[[#This Row],[ bank_asset_value]]</f>
        <v>25800000</v>
      </c>
      <c r="P2367" s="1">
        <f>Cleaned_Data[[#This Row],[ loan_amount]]</f>
        <v>34900000</v>
      </c>
      <c r="Q2367" s="1" t="str">
        <f t="shared" si="145"/>
        <v>600–699</v>
      </c>
      <c r="R2367" s="1">
        <f>Cleaned_Data[[#This Row],[ residential_assets_value]]+Cleaned_Data[[#This Row],[ commercial_assets_value]]+Cleaned_Data[[#This Row],[ luxury_assets_value]]</f>
        <v>38800000</v>
      </c>
      <c r="S2367" s="1">
        <f>Cleaned_Data[[#This Row],[ income_annum]]+Cleaned_Data[[#This Row],[ residential_assets_value]]+Cleaned_Data[[#This Row],[ commercial_assets_value]]+Cleaned_Data[[#This Row],[ luxury_assets_value]]</f>
        <v>47700000</v>
      </c>
      <c r="T2367" s="1" t="str">
        <f t="shared" si="146"/>
        <v>&gt;4 Cr</v>
      </c>
      <c r="U2367" s="12">
        <f t="shared" si="147"/>
        <v>2492857</v>
      </c>
      <c r="V2367" s="1" t="str">
        <f>IF(Cleaned_Data[[#This Row],[EMI_Estimate]]&lt;50000, "50K", IF(Cleaned_Data[[#This Row],[EMI_Estimate]]&lt;100000, "50K-1L", IF(Cleaned_Data[[#This Row],[EMI_Estimate]]&lt;150000, "1L-1.5L", IF(Cleaned_Data[[#This Row],[EMI_Estimate]]&lt;200000,"1.5-2L", "&gt;2L"))))</f>
        <v>&gt;2L</v>
      </c>
    </row>
    <row r="2368" spans="1:22" x14ac:dyDescent="0.35">
      <c r="A2368">
        <v>2367</v>
      </c>
      <c r="B2368">
        <v>4</v>
      </c>
      <c r="C2368" t="s">
        <v>19</v>
      </c>
      <c r="D2368" t="s">
        <v>23</v>
      </c>
      <c r="E2368">
        <v>3900000</v>
      </c>
      <c r="F2368" t="str">
        <f t="shared" si="144"/>
        <v>&gt;20 Lakh</v>
      </c>
      <c r="G2368">
        <v>13300000</v>
      </c>
      <c r="H2368">
        <v>20</v>
      </c>
      <c r="I2368">
        <v>453</v>
      </c>
      <c r="J2368" s="1">
        <v>9800000</v>
      </c>
      <c r="K2368" s="1">
        <v>500000</v>
      </c>
      <c r="L2368" s="1">
        <v>12300000</v>
      </c>
      <c r="M2368" s="1">
        <v>4700000</v>
      </c>
      <c r="N2368" s="1" t="s">
        <v>24</v>
      </c>
      <c r="O2368" s="1">
        <f>Cleaned_Data[[#This Row],[ loan_amount]]-Cleaned_Data[[#This Row],[ bank_asset_value]]</f>
        <v>8600000</v>
      </c>
      <c r="P2368" s="1">
        <f>Cleaned_Data[[#This Row],[ loan_amount]]</f>
        <v>13300000</v>
      </c>
      <c r="Q2368" s="1" t="str">
        <f t="shared" si="145"/>
        <v>300–499</v>
      </c>
      <c r="R2368" s="1">
        <f>Cleaned_Data[[#This Row],[ residential_assets_value]]+Cleaned_Data[[#This Row],[ commercial_assets_value]]+Cleaned_Data[[#This Row],[ luxury_assets_value]]</f>
        <v>22600000</v>
      </c>
      <c r="S2368" s="1">
        <f>Cleaned_Data[[#This Row],[ income_annum]]+Cleaned_Data[[#This Row],[ residential_assets_value]]+Cleaned_Data[[#This Row],[ commercial_assets_value]]+Cleaned_Data[[#This Row],[ luxury_assets_value]]</f>
        <v>26500000</v>
      </c>
      <c r="T2368" s="1" t="str">
        <f t="shared" si="146"/>
        <v>2–3 Cr</v>
      </c>
      <c r="U2368" s="12">
        <f t="shared" si="147"/>
        <v>665000</v>
      </c>
      <c r="V2368" s="1" t="str">
        <f>IF(Cleaned_Data[[#This Row],[EMI_Estimate]]&lt;50000, "50K", IF(Cleaned_Data[[#This Row],[EMI_Estimate]]&lt;100000, "50K-1L", IF(Cleaned_Data[[#This Row],[EMI_Estimate]]&lt;150000, "1L-1.5L", IF(Cleaned_Data[[#This Row],[EMI_Estimate]]&lt;200000,"1.5-2L", "&gt;2L"))))</f>
        <v>&gt;2L</v>
      </c>
    </row>
    <row r="2369" spans="1:22" x14ac:dyDescent="0.35">
      <c r="A2369">
        <v>2368</v>
      </c>
      <c r="B2369">
        <v>3</v>
      </c>
      <c r="C2369" t="s">
        <v>19</v>
      </c>
      <c r="D2369" t="s">
        <v>23</v>
      </c>
      <c r="E2369">
        <v>8900000</v>
      </c>
      <c r="F2369" t="str">
        <f t="shared" si="144"/>
        <v>&gt;20 Lakh</v>
      </c>
      <c r="G2369">
        <v>35400000</v>
      </c>
      <c r="H2369">
        <v>14</v>
      </c>
      <c r="I2369">
        <v>404</v>
      </c>
      <c r="J2369" s="1">
        <v>22300000</v>
      </c>
      <c r="K2369" s="1">
        <v>7700000</v>
      </c>
      <c r="L2369" s="1">
        <v>26400000</v>
      </c>
      <c r="M2369" s="1">
        <v>5900000</v>
      </c>
      <c r="N2369" s="1" t="s">
        <v>24</v>
      </c>
      <c r="O2369" s="1">
        <f>Cleaned_Data[[#This Row],[ loan_amount]]-Cleaned_Data[[#This Row],[ bank_asset_value]]</f>
        <v>29500000</v>
      </c>
      <c r="P2369" s="1">
        <f>Cleaned_Data[[#This Row],[ loan_amount]]</f>
        <v>35400000</v>
      </c>
      <c r="Q2369" s="1" t="str">
        <f t="shared" si="145"/>
        <v>300–499</v>
      </c>
      <c r="R2369" s="1">
        <f>Cleaned_Data[[#This Row],[ residential_assets_value]]+Cleaned_Data[[#This Row],[ commercial_assets_value]]+Cleaned_Data[[#This Row],[ luxury_assets_value]]</f>
        <v>56400000</v>
      </c>
      <c r="S2369" s="1">
        <f>Cleaned_Data[[#This Row],[ income_annum]]+Cleaned_Data[[#This Row],[ residential_assets_value]]+Cleaned_Data[[#This Row],[ commercial_assets_value]]+Cleaned_Data[[#This Row],[ luxury_assets_value]]</f>
        <v>65300000</v>
      </c>
      <c r="T2369" s="1" t="str">
        <f t="shared" si="146"/>
        <v>&gt;4 Cr</v>
      </c>
      <c r="U2369" s="12">
        <f t="shared" si="147"/>
        <v>2528571</v>
      </c>
      <c r="V2369" s="1" t="str">
        <f>IF(Cleaned_Data[[#This Row],[EMI_Estimate]]&lt;50000, "50K", IF(Cleaned_Data[[#This Row],[EMI_Estimate]]&lt;100000, "50K-1L", IF(Cleaned_Data[[#This Row],[EMI_Estimate]]&lt;150000, "1L-1.5L", IF(Cleaned_Data[[#This Row],[EMI_Estimate]]&lt;200000,"1.5-2L", "&gt;2L"))))</f>
        <v>&gt;2L</v>
      </c>
    </row>
    <row r="2370" spans="1:22" x14ac:dyDescent="0.35">
      <c r="A2370">
        <v>2369</v>
      </c>
      <c r="B2370">
        <v>5</v>
      </c>
      <c r="C2370" t="s">
        <v>22</v>
      </c>
      <c r="D2370" t="s">
        <v>20</v>
      </c>
      <c r="E2370">
        <v>6400000</v>
      </c>
      <c r="F2370" t="str">
        <f t="shared" ref="F2370:F2433" si="148">IF(E2370&lt;500000, "&lt;5 Lakh",
 IF(E2370&lt;1000000, "5-10 Lakh",
 IF(E2370&lt;1500000, "10-15 Lakh",
 IF(E2370&lt;2000000, "15-20 Lakh", "&gt;20 Lakh"))))</f>
        <v>&gt;20 Lakh</v>
      </c>
      <c r="G2370">
        <v>22300000</v>
      </c>
      <c r="H2370">
        <v>12</v>
      </c>
      <c r="I2370">
        <v>776</v>
      </c>
      <c r="J2370" s="1">
        <v>500000</v>
      </c>
      <c r="K2370" s="1">
        <v>9100000</v>
      </c>
      <c r="L2370" s="1">
        <v>24100000</v>
      </c>
      <c r="M2370" s="1">
        <v>5800000</v>
      </c>
      <c r="N2370" s="1" t="s">
        <v>21</v>
      </c>
      <c r="O2370" s="1">
        <f>Cleaned_Data[[#This Row],[ loan_amount]]-Cleaned_Data[[#This Row],[ bank_asset_value]]</f>
        <v>16500000</v>
      </c>
      <c r="P2370" s="1">
        <f>Cleaned_Data[[#This Row],[ loan_amount]]</f>
        <v>22300000</v>
      </c>
      <c r="Q2370" s="1" t="str">
        <f t="shared" ref="Q2370:Q2433" si="149">IF(I2370&lt;500,"300–499",IF(I2370&lt;600,"500–599",IF(I2370&lt;700,"600–699",IF(I2370&lt;800,"700–799","800+"))))</f>
        <v>700–799</v>
      </c>
      <c r="R2370" s="1">
        <f>Cleaned_Data[[#This Row],[ residential_assets_value]]+Cleaned_Data[[#This Row],[ commercial_assets_value]]+Cleaned_Data[[#This Row],[ luxury_assets_value]]</f>
        <v>33700000</v>
      </c>
      <c r="S2370" s="1">
        <f>Cleaned_Data[[#This Row],[ income_annum]]+Cleaned_Data[[#This Row],[ residential_assets_value]]+Cleaned_Data[[#This Row],[ commercial_assets_value]]+Cleaned_Data[[#This Row],[ luxury_assets_value]]</f>
        <v>40100000</v>
      </c>
      <c r="T2370" s="1" t="str">
        <f t="shared" ref="T2370:T2433" si="150">IF(S2370&lt;10000000, "&lt;1 Cr", IF(S2370&lt;20000000, "1–2 Cr", IF(S2370&lt;30000000, "2–3 Cr", IF(S2370&lt;40000000, "3–4 Cr", "&gt;4 Cr"))))</f>
        <v>&gt;4 Cr</v>
      </c>
      <c r="U2370" s="12">
        <f t="shared" ref="U2370:U2433" si="151">ROUND(G2370/H2370, 0)</f>
        <v>1858333</v>
      </c>
      <c r="V2370" s="1" t="str">
        <f>IF(Cleaned_Data[[#This Row],[EMI_Estimate]]&lt;50000, "50K", IF(Cleaned_Data[[#This Row],[EMI_Estimate]]&lt;100000, "50K-1L", IF(Cleaned_Data[[#This Row],[EMI_Estimate]]&lt;150000, "1L-1.5L", IF(Cleaned_Data[[#This Row],[EMI_Estimate]]&lt;200000,"1.5-2L", "&gt;2L"))))</f>
        <v>&gt;2L</v>
      </c>
    </row>
    <row r="2371" spans="1:22" x14ac:dyDescent="0.35">
      <c r="A2371">
        <v>2370</v>
      </c>
      <c r="B2371">
        <v>1</v>
      </c>
      <c r="C2371" t="s">
        <v>22</v>
      </c>
      <c r="D2371" t="s">
        <v>23</v>
      </c>
      <c r="E2371">
        <v>9500000</v>
      </c>
      <c r="F2371" t="str">
        <f t="shared" si="148"/>
        <v>&gt;20 Lakh</v>
      </c>
      <c r="G2371">
        <v>28700000</v>
      </c>
      <c r="H2371">
        <v>16</v>
      </c>
      <c r="I2371">
        <v>526</v>
      </c>
      <c r="J2371" s="1">
        <v>24600000</v>
      </c>
      <c r="K2371" s="1">
        <v>4900000</v>
      </c>
      <c r="L2371" s="1">
        <v>31800000</v>
      </c>
      <c r="M2371" s="1">
        <v>6600000</v>
      </c>
      <c r="N2371" s="1" t="s">
        <v>24</v>
      </c>
      <c r="O2371" s="1">
        <f>Cleaned_Data[[#This Row],[ loan_amount]]-Cleaned_Data[[#This Row],[ bank_asset_value]]</f>
        <v>22100000</v>
      </c>
      <c r="P2371" s="1">
        <f>Cleaned_Data[[#This Row],[ loan_amount]]</f>
        <v>28700000</v>
      </c>
      <c r="Q2371" s="1" t="str">
        <f t="shared" si="149"/>
        <v>500–599</v>
      </c>
      <c r="R2371" s="1">
        <f>Cleaned_Data[[#This Row],[ residential_assets_value]]+Cleaned_Data[[#This Row],[ commercial_assets_value]]+Cleaned_Data[[#This Row],[ luxury_assets_value]]</f>
        <v>61300000</v>
      </c>
      <c r="S2371" s="1">
        <f>Cleaned_Data[[#This Row],[ income_annum]]+Cleaned_Data[[#This Row],[ residential_assets_value]]+Cleaned_Data[[#This Row],[ commercial_assets_value]]+Cleaned_Data[[#This Row],[ luxury_assets_value]]</f>
        <v>70800000</v>
      </c>
      <c r="T2371" s="1" t="str">
        <f t="shared" si="150"/>
        <v>&gt;4 Cr</v>
      </c>
      <c r="U2371" s="12">
        <f t="shared" si="151"/>
        <v>1793750</v>
      </c>
      <c r="V2371" s="1" t="str">
        <f>IF(Cleaned_Data[[#This Row],[EMI_Estimate]]&lt;50000, "50K", IF(Cleaned_Data[[#This Row],[EMI_Estimate]]&lt;100000, "50K-1L", IF(Cleaned_Data[[#This Row],[EMI_Estimate]]&lt;150000, "1L-1.5L", IF(Cleaned_Data[[#This Row],[EMI_Estimate]]&lt;200000,"1.5-2L", "&gt;2L"))))</f>
        <v>&gt;2L</v>
      </c>
    </row>
    <row r="2372" spans="1:22" x14ac:dyDescent="0.35">
      <c r="A2372">
        <v>2371</v>
      </c>
      <c r="B2372">
        <v>3</v>
      </c>
      <c r="C2372" t="s">
        <v>19</v>
      </c>
      <c r="D2372" t="s">
        <v>23</v>
      </c>
      <c r="E2372">
        <v>300000</v>
      </c>
      <c r="F2372" t="str">
        <f t="shared" si="148"/>
        <v>&lt;5 Lakh</v>
      </c>
      <c r="G2372">
        <v>1000000</v>
      </c>
      <c r="H2372">
        <v>8</v>
      </c>
      <c r="I2372">
        <v>641</v>
      </c>
      <c r="J2372" s="1">
        <v>700000</v>
      </c>
      <c r="K2372" s="1">
        <v>200000</v>
      </c>
      <c r="L2372" s="1">
        <v>1100000</v>
      </c>
      <c r="M2372" s="1">
        <v>200000</v>
      </c>
      <c r="N2372" s="1" t="s">
        <v>21</v>
      </c>
      <c r="O2372" s="1">
        <f>Cleaned_Data[[#This Row],[ loan_amount]]-Cleaned_Data[[#This Row],[ bank_asset_value]]</f>
        <v>800000</v>
      </c>
      <c r="P2372" s="1">
        <f>Cleaned_Data[[#This Row],[ loan_amount]]</f>
        <v>1000000</v>
      </c>
      <c r="Q2372" s="1" t="str">
        <f t="shared" si="149"/>
        <v>600–699</v>
      </c>
      <c r="R2372" s="1">
        <f>Cleaned_Data[[#This Row],[ residential_assets_value]]+Cleaned_Data[[#This Row],[ commercial_assets_value]]+Cleaned_Data[[#This Row],[ luxury_assets_value]]</f>
        <v>2000000</v>
      </c>
      <c r="S2372" s="1">
        <f>Cleaned_Data[[#This Row],[ income_annum]]+Cleaned_Data[[#This Row],[ residential_assets_value]]+Cleaned_Data[[#This Row],[ commercial_assets_value]]+Cleaned_Data[[#This Row],[ luxury_assets_value]]</f>
        <v>2300000</v>
      </c>
      <c r="T2372" s="1" t="str">
        <f t="shared" si="150"/>
        <v>&lt;1 Cr</v>
      </c>
      <c r="U2372" s="12">
        <f t="shared" si="151"/>
        <v>125000</v>
      </c>
      <c r="V2372" s="1" t="str">
        <f>IF(Cleaned_Data[[#This Row],[EMI_Estimate]]&lt;50000, "50K", IF(Cleaned_Data[[#This Row],[EMI_Estimate]]&lt;100000, "50K-1L", IF(Cleaned_Data[[#This Row],[EMI_Estimate]]&lt;150000, "1L-1.5L", IF(Cleaned_Data[[#This Row],[EMI_Estimate]]&lt;200000,"1.5-2L", "&gt;2L"))))</f>
        <v>1L-1.5L</v>
      </c>
    </row>
    <row r="2373" spans="1:22" x14ac:dyDescent="0.35">
      <c r="A2373">
        <v>2372</v>
      </c>
      <c r="B2373">
        <v>5</v>
      </c>
      <c r="C2373" t="s">
        <v>22</v>
      </c>
      <c r="D2373" t="s">
        <v>20</v>
      </c>
      <c r="E2373">
        <v>4100000</v>
      </c>
      <c r="F2373" t="str">
        <f t="shared" si="148"/>
        <v>&gt;20 Lakh</v>
      </c>
      <c r="G2373">
        <v>12300000</v>
      </c>
      <c r="H2373">
        <v>6</v>
      </c>
      <c r="I2373">
        <v>582</v>
      </c>
      <c r="J2373" s="1">
        <v>10900000</v>
      </c>
      <c r="K2373" s="1">
        <v>6100000</v>
      </c>
      <c r="L2373" s="1">
        <v>14100000</v>
      </c>
      <c r="M2373" s="1">
        <v>3500000</v>
      </c>
      <c r="N2373" s="1" t="s">
        <v>21</v>
      </c>
      <c r="O2373" s="1">
        <f>Cleaned_Data[[#This Row],[ loan_amount]]-Cleaned_Data[[#This Row],[ bank_asset_value]]</f>
        <v>8800000</v>
      </c>
      <c r="P2373" s="1">
        <f>Cleaned_Data[[#This Row],[ loan_amount]]</f>
        <v>12300000</v>
      </c>
      <c r="Q2373" s="1" t="str">
        <f t="shared" si="149"/>
        <v>500–599</v>
      </c>
      <c r="R2373" s="1">
        <f>Cleaned_Data[[#This Row],[ residential_assets_value]]+Cleaned_Data[[#This Row],[ commercial_assets_value]]+Cleaned_Data[[#This Row],[ luxury_assets_value]]</f>
        <v>31100000</v>
      </c>
      <c r="S2373" s="1">
        <f>Cleaned_Data[[#This Row],[ income_annum]]+Cleaned_Data[[#This Row],[ residential_assets_value]]+Cleaned_Data[[#This Row],[ commercial_assets_value]]+Cleaned_Data[[#This Row],[ luxury_assets_value]]</f>
        <v>35200000</v>
      </c>
      <c r="T2373" s="1" t="str">
        <f t="shared" si="150"/>
        <v>3–4 Cr</v>
      </c>
      <c r="U2373" s="12">
        <f t="shared" si="151"/>
        <v>2050000</v>
      </c>
      <c r="V2373" s="1" t="str">
        <f>IF(Cleaned_Data[[#This Row],[EMI_Estimate]]&lt;50000, "50K", IF(Cleaned_Data[[#This Row],[EMI_Estimate]]&lt;100000, "50K-1L", IF(Cleaned_Data[[#This Row],[EMI_Estimate]]&lt;150000, "1L-1.5L", IF(Cleaned_Data[[#This Row],[EMI_Estimate]]&lt;200000,"1.5-2L", "&gt;2L"))))</f>
        <v>&gt;2L</v>
      </c>
    </row>
    <row r="2374" spans="1:22" x14ac:dyDescent="0.35">
      <c r="A2374">
        <v>2373</v>
      </c>
      <c r="B2374">
        <v>2</v>
      </c>
      <c r="C2374" t="s">
        <v>19</v>
      </c>
      <c r="D2374" t="s">
        <v>20</v>
      </c>
      <c r="E2374">
        <v>8100000</v>
      </c>
      <c r="F2374" t="str">
        <f t="shared" si="148"/>
        <v>&gt;20 Lakh</v>
      </c>
      <c r="G2374">
        <v>20800000</v>
      </c>
      <c r="H2374">
        <v>18</v>
      </c>
      <c r="I2374">
        <v>778</v>
      </c>
      <c r="J2374" s="1">
        <v>4100000</v>
      </c>
      <c r="K2374" s="1">
        <v>15500000</v>
      </c>
      <c r="L2374" s="1">
        <v>16700000</v>
      </c>
      <c r="M2374" s="1">
        <v>10600000</v>
      </c>
      <c r="N2374" s="1" t="s">
        <v>21</v>
      </c>
      <c r="O2374" s="1">
        <f>Cleaned_Data[[#This Row],[ loan_amount]]-Cleaned_Data[[#This Row],[ bank_asset_value]]</f>
        <v>10200000</v>
      </c>
      <c r="P2374" s="1">
        <f>Cleaned_Data[[#This Row],[ loan_amount]]</f>
        <v>20800000</v>
      </c>
      <c r="Q2374" s="1" t="str">
        <f t="shared" si="149"/>
        <v>700–799</v>
      </c>
      <c r="R2374" s="1">
        <f>Cleaned_Data[[#This Row],[ residential_assets_value]]+Cleaned_Data[[#This Row],[ commercial_assets_value]]+Cleaned_Data[[#This Row],[ luxury_assets_value]]</f>
        <v>36300000</v>
      </c>
      <c r="S2374" s="1">
        <f>Cleaned_Data[[#This Row],[ income_annum]]+Cleaned_Data[[#This Row],[ residential_assets_value]]+Cleaned_Data[[#This Row],[ commercial_assets_value]]+Cleaned_Data[[#This Row],[ luxury_assets_value]]</f>
        <v>44400000</v>
      </c>
      <c r="T2374" s="1" t="str">
        <f t="shared" si="150"/>
        <v>&gt;4 Cr</v>
      </c>
      <c r="U2374" s="12">
        <f t="shared" si="151"/>
        <v>1155556</v>
      </c>
      <c r="V2374" s="1" t="str">
        <f>IF(Cleaned_Data[[#This Row],[EMI_Estimate]]&lt;50000, "50K", IF(Cleaned_Data[[#This Row],[EMI_Estimate]]&lt;100000, "50K-1L", IF(Cleaned_Data[[#This Row],[EMI_Estimate]]&lt;150000, "1L-1.5L", IF(Cleaned_Data[[#This Row],[EMI_Estimate]]&lt;200000,"1.5-2L", "&gt;2L"))))</f>
        <v>&gt;2L</v>
      </c>
    </row>
    <row r="2375" spans="1:22" x14ac:dyDescent="0.35">
      <c r="A2375">
        <v>2374</v>
      </c>
      <c r="B2375">
        <v>4</v>
      </c>
      <c r="C2375" t="s">
        <v>19</v>
      </c>
      <c r="D2375" t="s">
        <v>20</v>
      </c>
      <c r="E2375">
        <v>9900000</v>
      </c>
      <c r="F2375" t="str">
        <f t="shared" si="148"/>
        <v>&gt;20 Lakh</v>
      </c>
      <c r="G2375">
        <v>28400000</v>
      </c>
      <c r="H2375">
        <v>10</v>
      </c>
      <c r="I2375">
        <v>763</v>
      </c>
      <c r="J2375" s="1">
        <v>23700000</v>
      </c>
      <c r="K2375" s="1">
        <v>12700000</v>
      </c>
      <c r="L2375" s="1">
        <v>35800000</v>
      </c>
      <c r="M2375" s="1">
        <v>5800000</v>
      </c>
      <c r="N2375" s="1" t="s">
        <v>21</v>
      </c>
      <c r="O2375" s="1">
        <f>Cleaned_Data[[#This Row],[ loan_amount]]-Cleaned_Data[[#This Row],[ bank_asset_value]]</f>
        <v>22600000</v>
      </c>
      <c r="P2375" s="1">
        <f>Cleaned_Data[[#This Row],[ loan_amount]]</f>
        <v>28400000</v>
      </c>
      <c r="Q2375" s="1" t="str">
        <f t="shared" si="149"/>
        <v>700–799</v>
      </c>
      <c r="R2375" s="1">
        <f>Cleaned_Data[[#This Row],[ residential_assets_value]]+Cleaned_Data[[#This Row],[ commercial_assets_value]]+Cleaned_Data[[#This Row],[ luxury_assets_value]]</f>
        <v>72200000</v>
      </c>
      <c r="S2375" s="1">
        <f>Cleaned_Data[[#This Row],[ income_annum]]+Cleaned_Data[[#This Row],[ residential_assets_value]]+Cleaned_Data[[#This Row],[ commercial_assets_value]]+Cleaned_Data[[#This Row],[ luxury_assets_value]]</f>
        <v>82100000</v>
      </c>
      <c r="T2375" s="1" t="str">
        <f t="shared" si="150"/>
        <v>&gt;4 Cr</v>
      </c>
      <c r="U2375" s="12">
        <f t="shared" si="151"/>
        <v>2840000</v>
      </c>
      <c r="V2375" s="1" t="str">
        <f>IF(Cleaned_Data[[#This Row],[EMI_Estimate]]&lt;50000, "50K", IF(Cleaned_Data[[#This Row],[EMI_Estimate]]&lt;100000, "50K-1L", IF(Cleaned_Data[[#This Row],[EMI_Estimate]]&lt;150000, "1L-1.5L", IF(Cleaned_Data[[#This Row],[EMI_Estimate]]&lt;200000,"1.5-2L", "&gt;2L"))))</f>
        <v>&gt;2L</v>
      </c>
    </row>
    <row r="2376" spans="1:22" x14ac:dyDescent="0.35">
      <c r="A2376">
        <v>2375</v>
      </c>
      <c r="B2376">
        <v>0</v>
      </c>
      <c r="C2376" t="s">
        <v>22</v>
      </c>
      <c r="D2376" t="s">
        <v>20</v>
      </c>
      <c r="E2376">
        <v>4800000</v>
      </c>
      <c r="F2376" t="str">
        <f t="shared" si="148"/>
        <v>&gt;20 Lakh</v>
      </c>
      <c r="G2376">
        <v>19000000</v>
      </c>
      <c r="H2376">
        <v>12</v>
      </c>
      <c r="I2376">
        <v>650</v>
      </c>
      <c r="J2376" s="1">
        <v>7000000</v>
      </c>
      <c r="K2376" s="1">
        <v>1000000</v>
      </c>
      <c r="L2376" s="1">
        <v>15600000</v>
      </c>
      <c r="M2376" s="1">
        <v>4800000</v>
      </c>
      <c r="N2376" s="1" t="s">
        <v>21</v>
      </c>
      <c r="O2376" s="1">
        <f>Cleaned_Data[[#This Row],[ loan_amount]]-Cleaned_Data[[#This Row],[ bank_asset_value]]</f>
        <v>14200000</v>
      </c>
      <c r="P2376" s="1">
        <f>Cleaned_Data[[#This Row],[ loan_amount]]</f>
        <v>19000000</v>
      </c>
      <c r="Q2376" s="1" t="str">
        <f t="shared" si="149"/>
        <v>600–699</v>
      </c>
      <c r="R2376" s="1">
        <f>Cleaned_Data[[#This Row],[ residential_assets_value]]+Cleaned_Data[[#This Row],[ commercial_assets_value]]+Cleaned_Data[[#This Row],[ luxury_assets_value]]</f>
        <v>23600000</v>
      </c>
      <c r="S2376" s="1">
        <f>Cleaned_Data[[#This Row],[ income_annum]]+Cleaned_Data[[#This Row],[ residential_assets_value]]+Cleaned_Data[[#This Row],[ commercial_assets_value]]+Cleaned_Data[[#This Row],[ luxury_assets_value]]</f>
        <v>28400000</v>
      </c>
      <c r="T2376" s="1" t="str">
        <f t="shared" si="150"/>
        <v>2–3 Cr</v>
      </c>
      <c r="U2376" s="12">
        <f t="shared" si="151"/>
        <v>1583333</v>
      </c>
      <c r="V2376" s="1" t="str">
        <f>IF(Cleaned_Data[[#This Row],[EMI_Estimate]]&lt;50000, "50K", IF(Cleaned_Data[[#This Row],[EMI_Estimate]]&lt;100000, "50K-1L", IF(Cleaned_Data[[#This Row],[EMI_Estimate]]&lt;150000, "1L-1.5L", IF(Cleaned_Data[[#This Row],[EMI_Estimate]]&lt;200000,"1.5-2L", "&gt;2L"))))</f>
        <v>&gt;2L</v>
      </c>
    </row>
    <row r="2377" spans="1:22" x14ac:dyDescent="0.35">
      <c r="A2377">
        <v>2376</v>
      </c>
      <c r="B2377">
        <v>0</v>
      </c>
      <c r="C2377" t="s">
        <v>19</v>
      </c>
      <c r="D2377" t="s">
        <v>23</v>
      </c>
      <c r="E2377">
        <v>2900000</v>
      </c>
      <c r="F2377" t="str">
        <f t="shared" si="148"/>
        <v>&gt;20 Lakh</v>
      </c>
      <c r="G2377">
        <v>9700000</v>
      </c>
      <c r="H2377">
        <v>2</v>
      </c>
      <c r="I2377">
        <v>820</v>
      </c>
      <c r="J2377" s="1">
        <v>6700000</v>
      </c>
      <c r="K2377" s="1">
        <v>1600000</v>
      </c>
      <c r="L2377" s="1">
        <v>9100000</v>
      </c>
      <c r="M2377" s="1">
        <v>3900000</v>
      </c>
      <c r="N2377" s="1" t="s">
        <v>21</v>
      </c>
      <c r="O2377" s="1">
        <f>Cleaned_Data[[#This Row],[ loan_amount]]-Cleaned_Data[[#This Row],[ bank_asset_value]]</f>
        <v>5800000</v>
      </c>
      <c r="P2377" s="1">
        <f>Cleaned_Data[[#This Row],[ loan_amount]]</f>
        <v>9700000</v>
      </c>
      <c r="Q2377" s="1" t="str">
        <f t="shared" si="149"/>
        <v>800+</v>
      </c>
      <c r="R2377" s="1">
        <f>Cleaned_Data[[#This Row],[ residential_assets_value]]+Cleaned_Data[[#This Row],[ commercial_assets_value]]+Cleaned_Data[[#This Row],[ luxury_assets_value]]</f>
        <v>17400000</v>
      </c>
      <c r="S2377" s="1">
        <f>Cleaned_Data[[#This Row],[ income_annum]]+Cleaned_Data[[#This Row],[ residential_assets_value]]+Cleaned_Data[[#This Row],[ commercial_assets_value]]+Cleaned_Data[[#This Row],[ luxury_assets_value]]</f>
        <v>20300000</v>
      </c>
      <c r="T2377" s="1" t="str">
        <f t="shared" si="150"/>
        <v>2–3 Cr</v>
      </c>
      <c r="U2377" s="12">
        <f t="shared" si="151"/>
        <v>4850000</v>
      </c>
      <c r="V2377" s="1" t="str">
        <f>IF(Cleaned_Data[[#This Row],[EMI_Estimate]]&lt;50000, "50K", IF(Cleaned_Data[[#This Row],[EMI_Estimate]]&lt;100000, "50K-1L", IF(Cleaned_Data[[#This Row],[EMI_Estimate]]&lt;150000, "1L-1.5L", IF(Cleaned_Data[[#This Row],[EMI_Estimate]]&lt;200000,"1.5-2L", "&gt;2L"))))</f>
        <v>&gt;2L</v>
      </c>
    </row>
    <row r="2378" spans="1:22" x14ac:dyDescent="0.35">
      <c r="A2378">
        <v>2377</v>
      </c>
      <c r="B2378">
        <v>1</v>
      </c>
      <c r="C2378" t="s">
        <v>22</v>
      </c>
      <c r="D2378" t="s">
        <v>23</v>
      </c>
      <c r="E2378">
        <v>3500000</v>
      </c>
      <c r="F2378" t="str">
        <f t="shared" si="148"/>
        <v>&gt;20 Lakh</v>
      </c>
      <c r="G2378">
        <v>13500000</v>
      </c>
      <c r="H2378">
        <v>12</v>
      </c>
      <c r="I2378">
        <v>824</v>
      </c>
      <c r="J2378" s="1">
        <v>8400000</v>
      </c>
      <c r="K2378" s="1">
        <v>3900000</v>
      </c>
      <c r="L2378" s="1">
        <v>11600000</v>
      </c>
      <c r="M2378" s="1">
        <v>4100000</v>
      </c>
      <c r="N2378" s="1" t="s">
        <v>21</v>
      </c>
      <c r="O2378" s="1">
        <f>Cleaned_Data[[#This Row],[ loan_amount]]-Cleaned_Data[[#This Row],[ bank_asset_value]]</f>
        <v>9400000</v>
      </c>
      <c r="P2378" s="1">
        <f>Cleaned_Data[[#This Row],[ loan_amount]]</f>
        <v>13500000</v>
      </c>
      <c r="Q2378" s="1" t="str">
        <f t="shared" si="149"/>
        <v>800+</v>
      </c>
      <c r="R2378" s="1">
        <f>Cleaned_Data[[#This Row],[ residential_assets_value]]+Cleaned_Data[[#This Row],[ commercial_assets_value]]+Cleaned_Data[[#This Row],[ luxury_assets_value]]</f>
        <v>23900000</v>
      </c>
      <c r="S2378" s="1">
        <f>Cleaned_Data[[#This Row],[ income_annum]]+Cleaned_Data[[#This Row],[ residential_assets_value]]+Cleaned_Data[[#This Row],[ commercial_assets_value]]+Cleaned_Data[[#This Row],[ luxury_assets_value]]</f>
        <v>27400000</v>
      </c>
      <c r="T2378" s="1" t="str">
        <f t="shared" si="150"/>
        <v>2–3 Cr</v>
      </c>
      <c r="U2378" s="12">
        <f t="shared" si="151"/>
        <v>1125000</v>
      </c>
      <c r="V2378" s="1" t="str">
        <f>IF(Cleaned_Data[[#This Row],[EMI_Estimate]]&lt;50000, "50K", IF(Cleaned_Data[[#This Row],[EMI_Estimate]]&lt;100000, "50K-1L", IF(Cleaned_Data[[#This Row],[EMI_Estimate]]&lt;150000, "1L-1.5L", IF(Cleaned_Data[[#This Row],[EMI_Estimate]]&lt;200000,"1.5-2L", "&gt;2L"))))</f>
        <v>&gt;2L</v>
      </c>
    </row>
    <row r="2379" spans="1:22" x14ac:dyDescent="0.35">
      <c r="A2379">
        <v>2378</v>
      </c>
      <c r="B2379">
        <v>1</v>
      </c>
      <c r="C2379" t="s">
        <v>22</v>
      </c>
      <c r="D2379" t="s">
        <v>23</v>
      </c>
      <c r="E2379">
        <v>4900000</v>
      </c>
      <c r="F2379" t="str">
        <f t="shared" si="148"/>
        <v>&gt;20 Lakh</v>
      </c>
      <c r="G2379">
        <v>12600000</v>
      </c>
      <c r="H2379">
        <v>4</v>
      </c>
      <c r="I2379">
        <v>718</v>
      </c>
      <c r="J2379" s="1">
        <v>11800000</v>
      </c>
      <c r="K2379" s="1">
        <v>7300000</v>
      </c>
      <c r="L2379" s="1">
        <v>11800000</v>
      </c>
      <c r="M2379" s="1">
        <v>3800000</v>
      </c>
      <c r="N2379" s="1" t="s">
        <v>21</v>
      </c>
      <c r="O2379" s="1">
        <f>Cleaned_Data[[#This Row],[ loan_amount]]-Cleaned_Data[[#This Row],[ bank_asset_value]]</f>
        <v>8800000</v>
      </c>
      <c r="P2379" s="1">
        <f>Cleaned_Data[[#This Row],[ loan_amount]]</f>
        <v>12600000</v>
      </c>
      <c r="Q2379" s="1" t="str">
        <f t="shared" si="149"/>
        <v>700–799</v>
      </c>
      <c r="R2379" s="1">
        <f>Cleaned_Data[[#This Row],[ residential_assets_value]]+Cleaned_Data[[#This Row],[ commercial_assets_value]]+Cleaned_Data[[#This Row],[ luxury_assets_value]]</f>
        <v>30900000</v>
      </c>
      <c r="S2379" s="1">
        <f>Cleaned_Data[[#This Row],[ income_annum]]+Cleaned_Data[[#This Row],[ residential_assets_value]]+Cleaned_Data[[#This Row],[ commercial_assets_value]]+Cleaned_Data[[#This Row],[ luxury_assets_value]]</f>
        <v>35800000</v>
      </c>
      <c r="T2379" s="1" t="str">
        <f t="shared" si="150"/>
        <v>3–4 Cr</v>
      </c>
      <c r="U2379" s="12">
        <f t="shared" si="151"/>
        <v>3150000</v>
      </c>
      <c r="V2379" s="1" t="str">
        <f>IF(Cleaned_Data[[#This Row],[EMI_Estimate]]&lt;50000, "50K", IF(Cleaned_Data[[#This Row],[EMI_Estimate]]&lt;100000, "50K-1L", IF(Cleaned_Data[[#This Row],[EMI_Estimate]]&lt;150000, "1L-1.5L", IF(Cleaned_Data[[#This Row],[EMI_Estimate]]&lt;200000,"1.5-2L", "&gt;2L"))))</f>
        <v>&gt;2L</v>
      </c>
    </row>
    <row r="2380" spans="1:22" x14ac:dyDescent="0.35">
      <c r="A2380">
        <v>2379</v>
      </c>
      <c r="B2380">
        <v>2</v>
      </c>
      <c r="C2380" t="s">
        <v>22</v>
      </c>
      <c r="D2380" t="s">
        <v>23</v>
      </c>
      <c r="E2380">
        <v>5100000</v>
      </c>
      <c r="F2380" t="str">
        <f t="shared" si="148"/>
        <v>&gt;20 Lakh</v>
      </c>
      <c r="G2380">
        <v>13300000</v>
      </c>
      <c r="H2380">
        <v>14</v>
      </c>
      <c r="I2380">
        <v>313</v>
      </c>
      <c r="J2380" s="1">
        <v>5900000</v>
      </c>
      <c r="K2380" s="1">
        <v>7900000</v>
      </c>
      <c r="L2380" s="1">
        <v>18000000</v>
      </c>
      <c r="M2380" s="1">
        <v>3900000</v>
      </c>
      <c r="N2380" s="1" t="s">
        <v>24</v>
      </c>
      <c r="O2380" s="1">
        <f>Cleaned_Data[[#This Row],[ loan_amount]]-Cleaned_Data[[#This Row],[ bank_asset_value]]</f>
        <v>9400000</v>
      </c>
      <c r="P2380" s="1">
        <f>Cleaned_Data[[#This Row],[ loan_amount]]</f>
        <v>13300000</v>
      </c>
      <c r="Q2380" s="1" t="str">
        <f t="shared" si="149"/>
        <v>300–499</v>
      </c>
      <c r="R2380" s="1">
        <f>Cleaned_Data[[#This Row],[ residential_assets_value]]+Cleaned_Data[[#This Row],[ commercial_assets_value]]+Cleaned_Data[[#This Row],[ luxury_assets_value]]</f>
        <v>31800000</v>
      </c>
      <c r="S2380" s="1">
        <f>Cleaned_Data[[#This Row],[ income_annum]]+Cleaned_Data[[#This Row],[ residential_assets_value]]+Cleaned_Data[[#This Row],[ commercial_assets_value]]+Cleaned_Data[[#This Row],[ luxury_assets_value]]</f>
        <v>36900000</v>
      </c>
      <c r="T2380" s="1" t="str">
        <f t="shared" si="150"/>
        <v>3–4 Cr</v>
      </c>
      <c r="U2380" s="12">
        <f t="shared" si="151"/>
        <v>950000</v>
      </c>
      <c r="V2380" s="1" t="str">
        <f>IF(Cleaned_Data[[#This Row],[EMI_Estimate]]&lt;50000, "50K", IF(Cleaned_Data[[#This Row],[EMI_Estimate]]&lt;100000, "50K-1L", IF(Cleaned_Data[[#This Row],[EMI_Estimate]]&lt;150000, "1L-1.5L", IF(Cleaned_Data[[#This Row],[EMI_Estimate]]&lt;200000,"1.5-2L", "&gt;2L"))))</f>
        <v>&gt;2L</v>
      </c>
    </row>
    <row r="2381" spans="1:22" x14ac:dyDescent="0.35">
      <c r="A2381">
        <v>2380</v>
      </c>
      <c r="B2381">
        <v>5</v>
      </c>
      <c r="C2381" t="s">
        <v>19</v>
      </c>
      <c r="D2381" t="s">
        <v>20</v>
      </c>
      <c r="E2381">
        <v>7300000</v>
      </c>
      <c r="F2381" t="str">
        <f t="shared" si="148"/>
        <v>&gt;20 Lakh</v>
      </c>
      <c r="G2381">
        <v>26200000</v>
      </c>
      <c r="H2381">
        <v>10</v>
      </c>
      <c r="I2381">
        <v>751</v>
      </c>
      <c r="J2381" s="1">
        <v>1400000</v>
      </c>
      <c r="K2381" s="1">
        <v>12200000</v>
      </c>
      <c r="L2381" s="1">
        <v>26700000</v>
      </c>
      <c r="M2381" s="1">
        <v>10400000</v>
      </c>
      <c r="N2381" s="1" t="s">
        <v>21</v>
      </c>
      <c r="O2381" s="1">
        <f>Cleaned_Data[[#This Row],[ loan_amount]]-Cleaned_Data[[#This Row],[ bank_asset_value]]</f>
        <v>15800000</v>
      </c>
      <c r="P2381" s="1">
        <f>Cleaned_Data[[#This Row],[ loan_amount]]</f>
        <v>26200000</v>
      </c>
      <c r="Q2381" s="1" t="str">
        <f t="shared" si="149"/>
        <v>700–799</v>
      </c>
      <c r="R2381" s="1">
        <f>Cleaned_Data[[#This Row],[ residential_assets_value]]+Cleaned_Data[[#This Row],[ commercial_assets_value]]+Cleaned_Data[[#This Row],[ luxury_assets_value]]</f>
        <v>40300000</v>
      </c>
      <c r="S2381" s="1">
        <f>Cleaned_Data[[#This Row],[ income_annum]]+Cleaned_Data[[#This Row],[ residential_assets_value]]+Cleaned_Data[[#This Row],[ commercial_assets_value]]+Cleaned_Data[[#This Row],[ luxury_assets_value]]</f>
        <v>47600000</v>
      </c>
      <c r="T2381" s="1" t="str">
        <f t="shared" si="150"/>
        <v>&gt;4 Cr</v>
      </c>
      <c r="U2381" s="12">
        <f t="shared" si="151"/>
        <v>2620000</v>
      </c>
      <c r="V2381" s="1" t="str">
        <f>IF(Cleaned_Data[[#This Row],[EMI_Estimate]]&lt;50000, "50K", IF(Cleaned_Data[[#This Row],[EMI_Estimate]]&lt;100000, "50K-1L", IF(Cleaned_Data[[#This Row],[EMI_Estimate]]&lt;150000, "1L-1.5L", IF(Cleaned_Data[[#This Row],[EMI_Estimate]]&lt;200000,"1.5-2L", "&gt;2L"))))</f>
        <v>&gt;2L</v>
      </c>
    </row>
    <row r="2382" spans="1:22" x14ac:dyDescent="0.35">
      <c r="A2382">
        <v>2381</v>
      </c>
      <c r="B2382">
        <v>0</v>
      </c>
      <c r="C2382" t="s">
        <v>19</v>
      </c>
      <c r="D2382" t="s">
        <v>23</v>
      </c>
      <c r="E2382">
        <v>200000</v>
      </c>
      <c r="F2382" t="str">
        <f t="shared" si="148"/>
        <v>&lt;5 Lakh</v>
      </c>
      <c r="G2382">
        <v>300000</v>
      </c>
      <c r="H2382">
        <v>18</v>
      </c>
      <c r="I2382">
        <v>520</v>
      </c>
      <c r="J2382" s="1">
        <v>100000</v>
      </c>
      <c r="K2382" s="1">
        <v>300000</v>
      </c>
      <c r="L2382" s="1">
        <v>600000</v>
      </c>
      <c r="M2382" s="1">
        <v>100000</v>
      </c>
      <c r="N2382" s="1" t="s">
        <v>24</v>
      </c>
      <c r="O2382" s="1">
        <f>Cleaned_Data[[#This Row],[ loan_amount]]-Cleaned_Data[[#This Row],[ bank_asset_value]]</f>
        <v>200000</v>
      </c>
      <c r="P2382" s="1">
        <f>Cleaned_Data[[#This Row],[ loan_amount]]</f>
        <v>300000</v>
      </c>
      <c r="Q2382" s="1" t="str">
        <f t="shared" si="149"/>
        <v>500–599</v>
      </c>
      <c r="R2382" s="1">
        <f>Cleaned_Data[[#This Row],[ residential_assets_value]]+Cleaned_Data[[#This Row],[ commercial_assets_value]]+Cleaned_Data[[#This Row],[ luxury_assets_value]]</f>
        <v>1000000</v>
      </c>
      <c r="S2382" s="1">
        <f>Cleaned_Data[[#This Row],[ income_annum]]+Cleaned_Data[[#This Row],[ residential_assets_value]]+Cleaned_Data[[#This Row],[ commercial_assets_value]]+Cleaned_Data[[#This Row],[ luxury_assets_value]]</f>
        <v>1200000</v>
      </c>
      <c r="T2382" s="1" t="str">
        <f t="shared" si="150"/>
        <v>&lt;1 Cr</v>
      </c>
      <c r="U2382" s="12">
        <f t="shared" si="151"/>
        <v>16667</v>
      </c>
      <c r="V2382" s="1" t="str">
        <f>IF(Cleaned_Data[[#This Row],[EMI_Estimate]]&lt;50000, "50K", IF(Cleaned_Data[[#This Row],[EMI_Estimate]]&lt;100000, "50K-1L", IF(Cleaned_Data[[#This Row],[EMI_Estimate]]&lt;150000, "1L-1.5L", IF(Cleaned_Data[[#This Row],[EMI_Estimate]]&lt;200000,"1.5-2L", "&gt;2L"))))</f>
        <v>50K</v>
      </c>
    </row>
    <row r="2383" spans="1:22" x14ac:dyDescent="0.35">
      <c r="A2383">
        <v>2382</v>
      </c>
      <c r="B2383">
        <v>2</v>
      </c>
      <c r="C2383" t="s">
        <v>19</v>
      </c>
      <c r="D2383" t="s">
        <v>20</v>
      </c>
      <c r="E2383">
        <v>1400000</v>
      </c>
      <c r="F2383" t="str">
        <f t="shared" si="148"/>
        <v>10-15 Lakh</v>
      </c>
      <c r="G2383">
        <v>4700000</v>
      </c>
      <c r="H2383">
        <v>4</v>
      </c>
      <c r="I2383">
        <v>355</v>
      </c>
      <c r="J2383" s="1">
        <v>2100000</v>
      </c>
      <c r="K2383" s="1">
        <v>600000</v>
      </c>
      <c r="L2383" s="1">
        <v>4400000</v>
      </c>
      <c r="M2383" s="1">
        <v>1400000</v>
      </c>
      <c r="N2383" s="1" t="s">
        <v>21</v>
      </c>
      <c r="O2383" s="1">
        <f>Cleaned_Data[[#This Row],[ loan_amount]]-Cleaned_Data[[#This Row],[ bank_asset_value]]</f>
        <v>3300000</v>
      </c>
      <c r="P2383" s="1">
        <f>Cleaned_Data[[#This Row],[ loan_amount]]</f>
        <v>4700000</v>
      </c>
      <c r="Q2383" s="1" t="str">
        <f t="shared" si="149"/>
        <v>300–499</v>
      </c>
      <c r="R2383" s="1">
        <f>Cleaned_Data[[#This Row],[ residential_assets_value]]+Cleaned_Data[[#This Row],[ commercial_assets_value]]+Cleaned_Data[[#This Row],[ luxury_assets_value]]</f>
        <v>7100000</v>
      </c>
      <c r="S2383" s="1">
        <f>Cleaned_Data[[#This Row],[ income_annum]]+Cleaned_Data[[#This Row],[ residential_assets_value]]+Cleaned_Data[[#This Row],[ commercial_assets_value]]+Cleaned_Data[[#This Row],[ luxury_assets_value]]</f>
        <v>8500000</v>
      </c>
      <c r="T2383" s="1" t="str">
        <f t="shared" si="150"/>
        <v>&lt;1 Cr</v>
      </c>
      <c r="U2383" s="12">
        <f t="shared" si="151"/>
        <v>1175000</v>
      </c>
      <c r="V2383" s="1" t="str">
        <f>IF(Cleaned_Data[[#This Row],[EMI_Estimate]]&lt;50000, "50K", IF(Cleaned_Data[[#This Row],[EMI_Estimate]]&lt;100000, "50K-1L", IF(Cleaned_Data[[#This Row],[EMI_Estimate]]&lt;150000, "1L-1.5L", IF(Cleaned_Data[[#This Row],[EMI_Estimate]]&lt;200000,"1.5-2L", "&gt;2L"))))</f>
        <v>&gt;2L</v>
      </c>
    </row>
    <row r="2384" spans="1:22" x14ac:dyDescent="0.35">
      <c r="A2384">
        <v>2383</v>
      </c>
      <c r="B2384">
        <v>3</v>
      </c>
      <c r="C2384" t="s">
        <v>19</v>
      </c>
      <c r="D2384" t="s">
        <v>23</v>
      </c>
      <c r="E2384">
        <v>8700000</v>
      </c>
      <c r="F2384" t="str">
        <f t="shared" si="148"/>
        <v>&gt;20 Lakh</v>
      </c>
      <c r="G2384">
        <v>33600000</v>
      </c>
      <c r="H2384">
        <v>14</v>
      </c>
      <c r="I2384">
        <v>314</v>
      </c>
      <c r="J2384" s="1">
        <v>7700000</v>
      </c>
      <c r="K2384" s="1">
        <v>10000000</v>
      </c>
      <c r="L2384" s="1">
        <v>21700000</v>
      </c>
      <c r="M2384" s="1">
        <v>6200000</v>
      </c>
      <c r="N2384" s="1" t="s">
        <v>24</v>
      </c>
      <c r="O2384" s="1">
        <f>Cleaned_Data[[#This Row],[ loan_amount]]-Cleaned_Data[[#This Row],[ bank_asset_value]]</f>
        <v>27400000</v>
      </c>
      <c r="P2384" s="1">
        <f>Cleaned_Data[[#This Row],[ loan_amount]]</f>
        <v>33600000</v>
      </c>
      <c r="Q2384" s="1" t="str">
        <f t="shared" si="149"/>
        <v>300–499</v>
      </c>
      <c r="R2384" s="1">
        <f>Cleaned_Data[[#This Row],[ residential_assets_value]]+Cleaned_Data[[#This Row],[ commercial_assets_value]]+Cleaned_Data[[#This Row],[ luxury_assets_value]]</f>
        <v>39400000</v>
      </c>
      <c r="S2384" s="1">
        <f>Cleaned_Data[[#This Row],[ income_annum]]+Cleaned_Data[[#This Row],[ residential_assets_value]]+Cleaned_Data[[#This Row],[ commercial_assets_value]]+Cleaned_Data[[#This Row],[ luxury_assets_value]]</f>
        <v>48100000</v>
      </c>
      <c r="T2384" s="1" t="str">
        <f t="shared" si="150"/>
        <v>&gt;4 Cr</v>
      </c>
      <c r="U2384" s="12">
        <f t="shared" si="151"/>
        <v>2400000</v>
      </c>
      <c r="V2384" s="1" t="str">
        <f>IF(Cleaned_Data[[#This Row],[EMI_Estimate]]&lt;50000, "50K", IF(Cleaned_Data[[#This Row],[EMI_Estimate]]&lt;100000, "50K-1L", IF(Cleaned_Data[[#This Row],[EMI_Estimate]]&lt;150000, "1L-1.5L", IF(Cleaned_Data[[#This Row],[EMI_Estimate]]&lt;200000,"1.5-2L", "&gt;2L"))))</f>
        <v>&gt;2L</v>
      </c>
    </row>
    <row r="2385" spans="1:22" x14ac:dyDescent="0.35">
      <c r="A2385">
        <v>2384</v>
      </c>
      <c r="B2385">
        <v>1</v>
      </c>
      <c r="C2385" t="s">
        <v>22</v>
      </c>
      <c r="D2385" t="s">
        <v>23</v>
      </c>
      <c r="E2385">
        <v>2800000</v>
      </c>
      <c r="F2385" t="str">
        <f t="shared" si="148"/>
        <v>&gt;20 Lakh</v>
      </c>
      <c r="G2385">
        <v>5900000</v>
      </c>
      <c r="H2385">
        <v>20</v>
      </c>
      <c r="I2385">
        <v>728</v>
      </c>
      <c r="J2385" s="1">
        <v>1000000</v>
      </c>
      <c r="K2385" s="1">
        <v>3200000</v>
      </c>
      <c r="L2385" s="1">
        <v>10300000</v>
      </c>
      <c r="M2385" s="1">
        <v>1400000</v>
      </c>
      <c r="N2385" s="1" t="s">
        <v>21</v>
      </c>
      <c r="O2385" s="1">
        <f>Cleaned_Data[[#This Row],[ loan_amount]]-Cleaned_Data[[#This Row],[ bank_asset_value]]</f>
        <v>4500000</v>
      </c>
      <c r="P2385" s="1">
        <f>Cleaned_Data[[#This Row],[ loan_amount]]</f>
        <v>5900000</v>
      </c>
      <c r="Q2385" s="1" t="str">
        <f t="shared" si="149"/>
        <v>700–799</v>
      </c>
      <c r="R2385" s="1">
        <f>Cleaned_Data[[#This Row],[ residential_assets_value]]+Cleaned_Data[[#This Row],[ commercial_assets_value]]+Cleaned_Data[[#This Row],[ luxury_assets_value]]</f>
        <v>14500000</v>
      </c>
      <c r="S2385" s="1">
        <f>Cleaned_Data[[#This Row],[ income_annum]]+Cleaned_Data[[#This Row],[ residential_assets_value]]+Cleaned_Data[[#This Row],[ commercial_assets_value]]+Cleaned_Data[[#This Row],[ luxury_assets_value]]</f>
        <v>17300000</v>
      </c>
      <c r="T2385" s="1" t="str">
        <f t="shared" si="150"/>
        <v>1–2 Cr</v>
      </c>
      <c r="U2385" s="12">
        <f t="shared" si="151"/>
        <v>295000</v>
      </c>
      <c r="V2385" s="1" t="str">
        <f>IF(Cleaned_Data[[#This Row],[EMI_Estimate]]&lt;50000, "50K", IF(Cleaned_Data[[#This Row],[EMI_Estimate]]&lt;100000, "50K-1L", IF(Cleaned_Data[[#This Row],[EMI_Estimate]]&lt;150000, "1L-1.5L", IF(Cleaned_Data[[#This Row],[EMI_Estimate]]&lt;200000,"1.5-2L", "&gt;2L"))))</f>
        <v>&gt;2L</v>
      </c>
    </row>
    <row r="2386" spans="1:22" x14ac:dyDescent="0.35">
      <c r="A2386">
        <v>2385</v>
      </c>
      <c r="B2386">
        <v>3</v>
      </c>
      <c r="C2386" t="s">
        <v>19</v>
      </c>
      <c r="D2386" t="s">
        <v>23</v>
      </c>
      <c r="E2386">
        <v>9100000</v>
      </c>
      <c r="F2386" t="str">
        <f t="shared" si="148"/>
        <v>&gt;20 Lakh</v>
      </c>
      <c r="G2386">
        <v>30100000</v>
      </c>
      <c r="H2386">
        <v>14</v>
      </c>
      <c r="I2386">
        <v>564</v>
      </c>
      <c r="J2386" s="1">
        <v>26600000</v>
      </c>
      <c r="K2386" s="1">
        <v>7300000</v>
      </c>
      <c r="L2386" s="1">
        <v>22700000</v>
      </c>
      <c r="M2386" s="1">
        <v>8200000</v>
      </c>
      <c r="N2386" s="1" t="s">
        <v>21</v>
      </c>
      <c r="O2386" s="1">
        <f>Cleaned_Data[[#This Row],[ loan_amount]]-Cleaned_Data[[#This Row],[ bank_asset_value]]</f>
        <v>21900000</v>
      </c>
      <c r="P2386" s="1">
        <f>Cleaned_Data[[#This Row],[ loan_amount]]</f>
        <v>30100000</v>
      </c>
      <c r="Q2386" s="1" t="str">
        <f t="shared" si="149"/>
        <v>500–599</v>
      </c>
      <c r="R2386" s="1">
        <f>Cleaned_Data[[#This Row],[ residential_assets_value]]+Cleaned_Data[[#This Row],[ commercial_assets_value]]+Cleaned_Data[[#This Row],[ luxury_assets_value]]</f>
        <v>56600000</v>
      </c>
      <c r="S2386" s="1">
        <f>Cleaned_Data[[#This Row],[ income_annum]]+Cleaned_Data[[#This Row],[ residential_assets_value]]+Cleaned_Data[[#This Row],[ commercial_assets_value]]+Cleaned_Data[[#This Row],[ luxury_assets_value]]</f>
        <v>65700000</v>
      </c>
      <c r="T2386" s="1" t="str">
        <f t="shared" si="150"/>
        <v>&gt;4 Cr</v>
      </c>
      <c r="U2386" s="12">
        <f t="shared" si="151"/>
        <v>2150000</v>
      </c>
      <c r="V2386" s="1" t="str">
        <f>IF(Cleaned_Data[[#This Row],[EMI_Estimate]]&lt;50000, "50K", IF(Cleaned_Data[[#This Row],[EMI_Estimate]]&lt;100000, "50K-1L", IF(Cleaned_Data[[#This Row],[EMI_Estimate]]&lt;150000, "1L-1.5L", IF(Cleaned_Data[[#This Row],[EMI_Estimate]]&lt;200000,"1.5-2L", "&gt;2L"))))</f>
        <v>&gt;2L</v>
      </c>
    </row>
    <row r="2387" spans="1:22" x14ac:dyDescent="0.35">
      <c r="A2387">
        <v>2386</v>
      </c>
      <c r="B2387">
        <v>0</v>
      </c>
      <c r="C2387" t="s">
        <v>22</v>
      </c>
      <c r="D2387" t="s">
        <v>23</v>
      </c>
      <c r="E2387">
        <v>6800000</v>
      </c>
      <c r="F2387" t="str">
        <f t="shared" si="148"/>
        <v>&gt;20 Lakh</v>
      </c>
      <c r="G2387">
        <v>15300000</v>
      </c>
      <c r="H2387">
        <v>14</v>
      </c>
      <c r="I2387">
        <v>699</v>
      </c>
      <c r="J2387" s="1">
        <v>19900000</v>
      </c>
      <c r="K2387" s="1">
        <v>2600000</v>
      </c>
      <c r="L2387" s="1">
        <v>13900000</v>
      </c>
      <c r="M2387" s="1">
        <v>8300000</v>
      </c>
      <c r="N2387" s="1" t="s">
        <v>21</v>
      </c>
      <c r="O2387" s="1">
        <f>Cleaned_Data[[#This Row],[ loan_amount]]-Cleaned_Data[[#This Row],[ bank_asset_value]]</f>
        <v>7000000</v>
      </c>
      <c r="P2387" s="1">
        <f>Cleaned_Data[[#This Row],[ loan_amount]]</f>
        <v>15300000</v>
      </c>
      <c r="Q2387" s="1" t="str">
        <f t="shared" si="149"/>
        <v>600–699</v>
      </c>
      <c r="R2387" s="1">
        <f>Cleaned_Data[[#This Row],[ residential_assets_value]]+Cleaned_Data[[#This Row],[ commercial_assets_value]]+Cleaned_Data[[#This Row],[ luxury_assets_value]]</f>
        <v>36400000</v>
      </c>
      <c r="S2387" s="1">
        <f>Cleaned_Data[[#This Row],[ income_annum]]+Cleaned_Data[[#This Row],[ residential_assets_value]]+Cleaned_Data[[#This Row],[ commercial_assets_value]]+Cleaned_Data[[#This Row],[ luxury_assets_value]]</f>
        <v>43200000</v>
      </c>
      <c r="T2387" s="1" t="str">
        <f t="shared" si="150"/>
        <v>&gt;4 Cr</v>
      </c>
      <c r="U2387" s="12">
        <f t="shared" si="151"/>
        <v>1092857</v>
      </c>
      <c r="V2387" s="1" t="str">
        <f>IF(Cleaned_Data[[#This Row],[EMI_Estimate]]&lt;50000, "50K", IF(Cleaned_Data[[#This Row],[EMI_Estimate]]&lt;100000, "50K-1L", IF(Cleaned_Data[[#This Row],[EMI_Estimate]]&lt;150000, "1L-1.5L", IF(Cleaned_Data[[#This Row],[EMI_Estimate]]&lt;200000,"1.5-2L", "&gt;2L"))))</f>
        <v>&gt;2L</v>
      </c>
    </row>
    <row r="2388" spans="1:22" x14ac:dyDescent="0.35">
      <c r="A2388">
        <v>2387</v>
      </c>
      <c r="B2388">
        <v>0</v>
      </c>
      <c r="C2388" t="s">
        <v>22</v>
      </c>
      <c r="D2388" t="s">
        <v>23</v>
      </c>
      <c r="E2388">
        <v>5000000</v>
      </c>
      <c r="F2388" t="str">
        <f t="shared" si="148"/>
        <v>&gt;20 Lakh</v>
      </c>
      <c r="G2388">
        <v>17000000</v>
      </c>
      <c r="H2388">
        <v>6</v>
      </c>
      <c r="I2388">
        <v>624</v>
      </c>
      <c r="J2388" s="1">
        <v>6700000</v>
      </c>
      <c r="K2388" s="1">
        <v>6200000</v>
      </c>
      <c r="L2388" s="1">
        <v>15400000</v>
      </c>
      <c r="M2388" s="1">
        <v>5900000</v>
      </c>
      <c r="N2388" s="1" t="s">
        <v>21</v>
      </c>
      <c r="O2388" s="1">
        <f>Cleaned_Data[[#This Row],[ loan_amount]]-Cleaned_Data[[#This Row],[ bank_asset_value]]</f>
        <v>11100000</v>
      </c>
      <c r="P2388" s="1">
        <f>Cleaned_Data[[#This Row],[ loan_amount]]</f>
        <v>17000000</v>
      </c>
      <c r="Q2388" s="1" t="str">
        <f t="shared" si="149"/>
        <v>600–699</v>
      </c>
      <c r="R2388" s="1">
        <f>Cleaned_Data[[#This Row],[ residential_assets_value]]+Cleaned_Data[[#This Row],[ commercial_assets_value]]+Cleaned_Data[[#This Row],[ luxury_assets_value]]</f>
        <v>28300000</v>
      </c>
      <c r="S2388" s="1">
        <f>Cleaned_Data[[#This Row],[ income_annum]]+Cleaned_Data[[#This Row],[ residential_assets_value]]+Cleaned_Data[[#This Row],[ commercial_assets_value]]+Cleaned_Data[[#This Row],[ luxury_assets_value]]</f>
        <v>33300000</v>
      </c>
      <c r="T2388" s="1" t="str">
        <f t="shared" si="150"/>
        <v>3–4 Cr</v>
      </c>
      <c r="U2388" s="12">
        <f t="shared" si="151"/>
        <v>2833333</v>
      </c>
      <c r="V2388" s="1" t="str">
        <f>IF(Cleaned_Data[[#This Row],[EMI_Estimate]]&lt;50000, "50K", IF(Cleaned_Data[[#This Row],[EMI_Estimate]]&lt;100000, "50K-1L", IF(Cleaned_Data[[#This Row],[EMI_Estimate]]&lt;150000, "1L-1.5L", IF(Cleaned_Data[[#This Row],[EMI_Estimate]]&lt;200000,"1.5-2L", "&gt;2L"))))</f>
        <v>&gt;2L</v>
      </c>
    </row>
    <row r="2389" spans="1:22" x14ac:dyDescent="0.35">
      <c r="A2389">
        <v>2388</v>
      </c>
      <c r="B2389">
        <v>0</v>
      </c>
      <c r="C2389" t="s">
        <v>19</v>
      </c>
      <c r="D2389" t="s">
        <v>23</v>
      </c>
      <c r="E2389">
        <v>4400000</v>
      </c>
      <c r="F2389" t="str">
        <f t="shared" si="148"/>
        <v>&gt;20 Lakh</v>
      </c>
      <c r="G2389">
        <v>16800000</v>
      </c>
      <c r="H2389">
        <v>14</v>
      </c>
      <c r="I2389">
        <v>795</v>
      </c>
      <c r="J2389" s="1">
        <v>8700000</v>
      </c>
      <c r="K2389" s="1">
        <v>8700000</v>
      </c>
      <c r="L2389" s="1">
        <v>12600000</v>
      </c>
      <c r="M2389" s="1">
        <v>3400000</v>
      </c>
      <c r="N2389" s="1" t="s">
        <v>21</v>
      </c>
      <c r="O2389" s="1">
        <f>Cleaned_Data[[#This Row],[ loan_amount]]-Cleaned_Data[[#This Row],[ bank_asset_value]]</f>
        <v>13400000</v>
      </c>
      <c r="P2389" s="1">
        <f>Cleaned_Data[[#This Row],[ loan_amount]]</f>
        <v>16800000</v>
      </c>
      <c r="Q2389" s="1" t="str">
        <f t="shared" si="149"/>
        <v>700–799</v>
      </c>
      <c r="R2389" s="1">
        <f>Cleaned_Data[[#This Row],[ residential_assets_value]]+Cleaned_Data[[#This Row],[ commercial_assets_value]]+Cleaned_Data[[#This Row],[ luxury_assets_value]]</f>
        <v>30000000</v>
      </c>
      <c r="S2389" s="1">
        <f>Cleaned_Data[[#This Row],[ income_annum]]+Cleaned_Data[[#This Row],[ residential_assets_value]]+Cleaned_Data[[#This Row],[ commercial_assets_value]]+Cleaned_Data[[#This Row],[ luxury_assets_value]]</f>
        <v>34400000</v>
      </c>
      <c r="T2389" s="1" t="str">
        <f t="shared" si="150"/>
        <v>3–4 Cr</v>
      </c>
      <c r="U2389" s="12">
        <f t="shared" si="151"/>
        <v>1200000</v>
      </c>
      <c r="V2389" s="1" t="str">
        <f>IF(Cleaned_Data[[#This Row],[EMI_Estimate]]&lt;50000, "50K", IF(Cleaned_Data[[#This Row],[EMI_Estimate]]&lt;100000, "50K-1L", IF(Cleaned_Data[[#This Row],[EMI_Estimate]]&lt;150000, "1L-1.5L", IF(Cleaned_Data[[#This Row],[EMI_Estimate]]&lt;200000,"1.5-2L", "&gt;2L"))))</f>
        <v>&gt;2L</v>
      </c>
    </row>
    <row r="2390" spans="1:22" x14ac:dyDescent="0.35">
      <c r="A2390">
        <v>2389</v>
      </c>
      <c r="B2390">
        <v>5</v>
      </c>
      <c r="C2390" t="s">
        <v>22</v>
      </c>
      <c r="D2390" t="s">
        <v>23</v>
      </c>
      <c r="E2390">
        <v>8400000</v>
      </c>
      <c r="F2390" t="str">
        <f t="shared" si="148"/>
        <v>&gt;20 Lakh</v>
      </c>
      <c r="G2390">
        <v>18600000</v>
      </c>
      <c r="H2390">
        <v>20</v>
      </c>
      <c r="I2390">
        <v>703</v>
      </c>
      <c r="J2390" s="1">
        <v>2500000</v>
      </c>
      <c r="K2390" s="1">
        <v>7100000</v>
      </c>
      <c r="L2390" s="1">
        <v>28800000</v>
      </c>
      <c r="M2390" s="1">
        <v>9500000</v>
      </c>
      <c r="N2390" s="1" t="s">
        <v>21</v>
      </c>
      <c r="O2390" s="1">
        <f>Cleaned_Data[[#This Row],[ loan_amount]]-Cleaned_Data[[#This Row],[ bank_asset_value]]</f>
        <v>9100000</v>
      </c>
      <c r="P2390" s="1">
        <f>Cleaned_Data[[#This Row],[ loan_amount]]</f>
        <v>18600000</v>
      </c>
      <c r="Q2390" s="1" t="str">
        <f t="shared" si="149"/>
        <v>700–799</v>
      </c>
      <c r="R2390" s="1">
        <f>Cleaned_Data[[#This Row],[ residential_assets_value]]+Cleaned_Data[[#This Row],[ commercial_assets_value]]+Cleaned_Data[[#This Row],[ luxury_assets_value]]</f>
        <v>38400000</v>
      </c>
      <c r="S2390" s="1">
        <f>Cleaned_Data[[#This Row],[ income_annum]]+Cleaned_Data[[#This Row],[ residential_assets_value]]+Cleaned_Data[[#This Row],[ commercial_assets_value]]+Cleaned_Data[[#This Row],[ luxury_assets_value]]</f>
        <v>46800000</v>
      </c>
      <c r="T2390" s="1" t="str">
        <f t="shared" si="150"/>
        <v>&gt;4 Cr</v>
      </c>
      <c r="U2390" s="12">
        <f t="shared" si="151"/>
        <v>930000</v>
      </c>
      <c r="V2390" s="1" t="str">
        <f>IF(Cleaned_Data[[#This Row],[EMI_Estimate]]&lt;50000, "50K", IF(Cleaned_Data[[#This Row],[EMI_Estimate]]&lt;100000, "50K-1L", IF(Cleaned_Data[[#This Row],[EMI_Estimate]]&lt;150000, "1L-1.5L", IF(Cleaned_Data[[#This Row],[EMI_Estimate]]&lt;200000,"1.5-2L", "&gt;2L"))))</f>
        <v>&gt;2L</v>
      </c>
    </row>
    <row r="2391" spans="1:22" x14ac:dyDescent="0.35">
      <c r="A2391">
        <v>2390</v>
      </c>
      <c r="B2391">
        <v>4</v>
      </c>
      <c r="C2391" t="s">
        <v>19</v>
      </c>
      <c r="D2391" t="s">
        <v>20</v>
      </c>
      <c r="E2391">
        <v>7800000</v>
      </c>
      <c r="F2391" t="str">
        <f t="shared" si="148"/>
        <v>&gt;20 Lakh</v>
      </c>
      <c r="G2391">
        <v>17300000</v>
      </c>
      <c r="H2391">
        <v>4</v>
      </c>
      <c r="I2391">
        <v>394</v>
      </c>
      <c r="J2391" s="1">
        <v>3600000</v>
      </c>
      <c r="K2391" s="1">
        <v>13100000</v>
      </c>
      <c r="L2391" s="1">
        <v>24300000</v>
      </c>
      <c r="M2391" s="1">
        <v>7200000</v>
      </c>
      <c r="N2391" s="1" t="s">
        <v>24</v>
      </c>
      <c r="O2391" s="1">
        <f>Cleaned_Data[[#This Row],[ loan_amount]]-Cleaned_Data[[#This Row],[ bank_asset_value]]</f>
        <v>10100000</v>
      </c>
      <c r="P2391" s="1">
        <f>Cleaned_Data[[#This Row],[ loan_amount]]</f>
        <v>17300000</v>
      </c>
      <c r="Q2391" s="1" t="str">
        <f t="shared" si="149"/>
        <v>300–499</v>
      </c>
      <c r="R2391" s="1">
        <f>Cleaned_Data[[#This Row],[ residential_assets_value]]+Cleaned_Data[[#This Row],[ commercial_assets_value]]+Cleaned_Data[[#This Row],[ luxury_assets_value]]</f>
        <v>41000000</v>
      </c>
      <c r="S2391" s="1">
        <f>Cleaned_Data[[#This Row],[ income_annum]]+Cleaned_Data[[#This Row],[ residential_assets_value]]+Cleaned_Data[[#This Row],[ commercial_assets_value]]+Cleaned_Data[[#This Row],[ luxury_assets_value]]</f>
        <v>48800000</v>
      </c>
      <c r="T2391" s="1" t="str">
        <f t="shared" si="150"/>
        <v>&gt;4 Cr</v>
      </c>
      <c r="U2391" s="12">
        <f t="shared" si="151"/>
        <v>4325000</v>
      </c>
      <c r="V2391" s="1" t="str">
        <f>IF(Cleaned_Data[[#This Row],[EMI_Estimate]]&lt;50000, "50K", IF(Cleaned_Data[[#This Row],[EMI_Estimate]]&lt;100000, "50K-1L", IF(Cleaned_Data[[#This Row],[EMI_Estimate]]&lt;150000, "1L-1.5L", IF(Cleaned_Data[[#This Row],[EMI_Estimate]]&lt;200000,"1.5-2L", "&gt;2L"))))</f>
        <v>&gt;2L</v>
      </c>
    </row>
    <row r="2392" spans="1:22" x14ac:dyDescent="0.35">
      <c r="A2392">
        <v>2391</v>
      </c>
      <c r="B2392">
        <v>4</v>
      </c>
      <c r="C2392" t="s">
        <v>19</v>
      </c>
      <c r="D2392" t="s">
        <v>23</v>
      </c>
      <c r="E2392">
        <v>4800000</v>
      </c>
      <c r="F2392" t="str">
        <f t="shared" si="148"/>
        <v>&gt;20 Lakh</v>
      </c>
      <c r="G2392">
        <v>9900000</v>
      </c>
      <c r="H2392">
        <v>14</v>
      </c>
      <c r="I2392">
        <v>779</v>
      </c>
      <c r="J2392" s="1">
        <v>5200000</v>
      </c>
      <c r="K2392" s="1">
        <v>9300000</v>
      </c>
      <c r="L2392" s="1">
        <v>18600000</v>
      </c>
      <c r="M2392" s="1">
        <v>2900000</v>
      </c>
      <c r="N2392" s="1" t="s">
        <v>21</v>
      </c>
      <c r="O2392" s="1">
        <f>Cleaned_Data[[#This Row],[ loan_amount]]-Cleaned_Data[[#This Row],[ bank_asset_value]]</f>
        <v>7000000</v>
      </c>
      <c r="P2392" s="1">
        <f>Cleaned_Data[[#This Row],[ loan_amount]]</f>
        <v>9900000</v>
      </c>
      <c r="Q2392" s="1" t="str">
        <f t="shared" si="149"/>
        <v>700–799</v>
      </c>
      <c r="R2392" s="1">
        <f>Cleaned_Data[[#This Row],[ residential_assets_value]]+Cleaned_Data[[#This Row],[ commercial_assets_value]]+Cleaned_Data[[#This Row],[ luxury_assets_value]]</f>
        <v>33100000</v>
      </c>
      <c r="S2392" s="1">
        <f>Cleaned_Data[[#This Row],[ income_annum]]+Cleaned_Data[[#This Row],[ residential_assets_value]]+Cleaned_Data[[#This Row],[ commercial_assets_value]]+Cleaned_Data[[#This Row],[ luxury_assets_value]]</f>
        <v>37900000</v>
      </c>
      <c r="T2392" s="1" t="str">
        <f t="shared" si="150"/>
        <v>3–4 Cr</v>
      </c>
      <c r="U2392" s="12">
        <f t="shared" si="151"/>
        <v>707143</v>
      </c>
      <c r="V2392" s="1" t="str">
        <f>IF(Cleaned_Data[[#This Row],[EMI_Estimate]]&lt;50000, "50K", IF(Cleaned_Data[[#This Row],[EMI_Estimate]]&lt;100000, "50K-1L", IF(Cleaned_Data[[#This Row],[EMI_Estimate]]&lt;150000, "1L-1.5L", IF(Cleaned_Data[[#This Row],[EMI_Estimate]]&lt;200000,"1.5-2L", "&gt;2L"))))</f>
        <v>&gt;2L</v>
      </c>
    </row>
    <row r="2393" spans="1:22" x14ac:dyDescent="0.35">
      <c r="A2393">
        <v>2392</v>
      </c>
      <c r="B2393">
        <v>1</v>
      </c>
      <c r="C2393" t="s">
        <v>19</v>
      </c>
      <c r="D2393" t="s">
        <v>20</v>
      </c>
      <c r="E2393">
        <v>3200000</v>
      </c>
      <c r="F2393" t="str">
        <f t="shared" si="148"/>
        <v>&gt;20 Lakh</v>
      </c>
      <c r="G2393">
        <v>8800000</v>
      </c>
      <c r="H2393">
        <v>4</v>
      </c>
      <c r="I2393">
        <v>405</v>
      </c>
      <c r="J2393" s="1">
        <v>1000000</v>
      </c>
      <c r="K2393" s="1">
        <v>2600000</v>
      </c>
      <c r="L2393" s="1">
        <v>10700000</v>
      </c>
      <c r="M2393" s="1">
        <v>3400000</v>
      </c>
      <c r="N2393" s="1" t="s">
        <v>24</v>
      </c>
      <c r="O2393" s="1">
        <f>Cleaned_Data[[#This Row],[ loan_amount]]-Cleaned_Data[[#This Row],[ bank_asset_value]]</f>
        <v>5400000</v>
      </c>
      <c r="P2393" s="1">
        <f>Cleaned_Data[[#This Row],[ loan_amount]]</f>
        <v>8800000</v>
      </c>
      <c r="Q2393" s="1" t="str">
        <f t="shared" si="149"/>
        <v>300–499</v>
      </c>
      <c r="R2393" s="1">
        <f>Cleaned_Data[[#This Row],[ residential_assets_value]]+Cleaned_Data[[#This Row],[ commercial_assets_value]]+Cleaned_Data[[#This Row],[ luxury_assets_value]]</f>
        <v>14300000</v>
      </c>
      <c r="S2393" s="1">
        <f>Cleaned_Data[[#This Row],[ income_annum]]+Cleaned_Data[[#This Row],[ residential_assets_value]]+Cleaned_Data[[#This Row],[ commercial_assets_value]]+Cleaned_Data[[#This Row],[ luxury_assets_value]]</f>
        <v>17500000</v>
      </c>
      <c r="T2393" s="1" t="str">
        <f t="shared" si="150"/>
        <v>1–2 Cr</v>
      </c>
      <c r="U2393" s="12">
        <f t="shared" si="151"/>
        <v>2200000</v>
      </c>
      <c r="V2393" s="1" t="str">
        <f>IF(Cleaned_Data[[#This Row],[EMI_Estimate]]&lt;50000, "50K", IF(Cleaned_Data[[#This Row],[EMI_Estimate]]&lt;100000, "50K-1L", IF(Cleaned_Data[[#This Row],[EMI_Estimate]]&lt;150000, "1L-1.5L", IF(Cleaned_Data[[#This Row],[EMI_Estimate]]&lt;200000,"1.5-2L", "&gt;2L"))))</f>
        <v>&gt;2L</v>
      </c>
    </row>
    <row r="2394" spans="1:22" x14ac:dyDescent="0.35">
      <c r="A2394">
        <v>2393</v>
      </c>
      <c r="B2394">
        <v>5</v>
      </c>
      <c r="C2394" t="s">
        <v>19</v>
      </c>
      <c r="D2394" t="s">
        <v>23</v>
      </c>
      <c r="E2394">
        <v>2300000</v>
      </c>
      <c r="F2394" t="str">
        <f t="shared" si="148"/>
        <v>&gt;20 Lakh</v>
      </c>
      <c r="G2394">
        <v>6700000</v>
      </c>
      <c r="H2394">
        <v>16</v>
      </c>
      <c r="I2394">
        <v>612</v>
      </c>
      <c r="J2394" s="1">
        <v>6700000</v>
      </c>
      <c r="K2394" s="1">
        <v>3300000</v>
      </c>
      <c r="L2394" s="1">
        <v>8800000</v>
      </c>
      <c r="M2394" s="1">
        <v>2000000</v>
      </c>
      <c r="N2394" s="1" t="s">
        <v>21</v>
      </c>
      <c r="O2394" s="1">
        <f>Cleaned_Data[[#This Row],[ loan_amount]]-Cleaned_Data[[#This Row],[ bank_asset_value]]</f>
        <v>4700000</v>
      </c>
      <c r="P2394" s="1">
        <f>Cleaned_Data[[#This Row],[ loan_amount]]</f>
        <v>6700000</v>
      </c>
      <c r="Q2394" s="1" t="str">
        <f t="shared" si="149"/>
        <v>600–699</v>
      </c>
      <c r="R2394" s="1">
        <f>Cleaned_Data[[#This Row],[ residential_assets_value]]+Cleaned_Data[[#This Row],[ commercial_assets_value]]+Cleaned_Data[[#This Row],[ luxury_assets_value]]</f>
        <v>18800000</v>
      </c>
      <c r="S2394" s="1">
        <f>Cleaned_Data[[#This Row],[ income_annum]]+Cleaned_Data[[#This Row],[ residential_assets_value]]+Cleaned_Data[[#This Row],[ commercial_assets_value]]+Cleaned_Data[[#This Row],[ luxury_assets_value]]</f>
        <v>21100000</v>
      </c>
      <c r="T2394" s="1" t="str">
        <f t="shared" si="150"/>
        <v>2–3 Cr</v>
      </c>
      <c r="U2394" s="12">
        <f t="shared" si="151"/>
        <v>418750</v>
      </c>
      <c r="V2394" s="1" t="str">
        <f>IF(Cleaned_Data[[#This Row],[EMI_Estimate]]&lt;50000, "50K", IF(Cleaned_Data[[#This Row],[EMI_Estimate]]&lt;100000, "50K-1L", IF(Cleaned_Data[[#This Row],[EMI_Estimate]]&lt;150000, "1L-1.5L", IF(Cleaned_Data[[#This Row],[EMI_Estimate]]&lt;200000,"1.5-2L", "&gt;2L"))))</f>
        <v>&gt;2L</v>
      </c>
    </row>
    <row r="2395" spans="1:22" x14ac:dyDescent="0.35">
      <c r="A2395">
        <v>2394</v>
      </c>
      <c r="B2395">
        <v>5</v>
      </c>
      <c r="C2395" t="s">
        <v>22</v>
      </c>
      <c r="D2395" t="s">
        <v>23</v>
      </c>
      <c r="E2395">
        <v>9200000</v>
      </c>
      <c r="F2395" t="str">
        <f t="shared" si="148"/>
        <v>&gt;20 Lakh</v>
      </c>
      <c r="G2395">
        <v>28100000</v>
      </c>
      <c r="H2395">
        <v>10</v>
      </c>
      <c r="I2395">
        <v>448</v>
      </c>
      <c r="J2395" s="1">
        <v>22300000</v>
      </c>
      <c r="K2395" s="1">
        <v>3300000</v>
      </c>
      <c r="L2395" s="1">
        <v>33200000</v>
      </c>
      <c r="M2395" s="1">
        <v>10700000</v>
      </c>
      <c r="N2395" s="1" t="s">
        <v>24</v>
      </c>
      <c r="O2395" s="1">
        <f>Cleaned_Data[[#This Row],[ loan_amount]]-Cleaned_Data[[#This Row],[ bank_asset_value]]</f>
        <v>17400000</v>
      </c>
      <c r="P2395" s="1">
        <f>Cleaned_Data[[#This Row],[ loan_amount]]</f>
        <v>28100000</v>
      </c>
      <c r="Q2395" s="1" t="str">
        <f t="shared" si="149"/>
        <v>300–499</v>
      </c>
      <c r="R2395" s="1">
        <f>Cleaned_Data[[#This Row],[ residential_assets_value]]+Cleaned_Data[[#This Row],[ commercial_assets_value]]+Cleaned_Data[[#This Row],[ luxury_assets_value]]</f>
        <v>58800000</v>
      </c>
      <c r="S2395" s="1">
        <f>Cleaned_Data[[#This Row],[ income_annum]]+Cleaned_Data[[#This Row],[ residential_assets_value]]+Cleaned_Data[[#This Row],[ commercial_assets_value]]+Cleaned_Data[[#This Row],[ luxury_assets_value]]</f>
        <v>68000000</v>
      </c>
      <c r="T2395" s="1" t="str">
        <f t="shared" si="150"/>
        <v>&gt;4 Cr</v>
      </c>
      <c r="U2395" s="12">
        <f t="shared" si="151"/>
        <v>2810000</v>
      </c>
      <c r="V2395" s="1" t="str">
        <f>IF(Cleaned_Data[[#This Row],[EMI_Estimate]]&lt;50000, "50K", IF(Cleaned_Data[[#This Row],[EMI_Estimate]]&lt;100000, "50K-1L", IF(Cleaned_Data[[#This Row],[EMI_Estimate]]&lt;150000, "1L-1.5L", IF(Cleaned_Data[[#This Row],[EMI_Estimate]]&lt;200000,"1.5-2L", "&gt;2L"))))</f>
        <v>&gt;2L</v>
      </c>
    </row>
    <row r="2396" spans="1:22" x14ac:dyDescent="0.35">
      <c r="A2396">
        <v>2395</v>
      </c>
      <c r="B2396">
        <v>2</v>
      </c>
      <c r="C2396" t="s">
        <v>22</v>
      </c>
      <c r="D2396" t="s">
        <v>23</v>
      </c>
      <c r="E2396">
        <v>4700000</v>
      </c>
      <c r="F2396" t="str">
        <f t="shared" si="148"/>
        <v>&gt;20 Lakh</v>
      </c>
      <c r="G2396">
        <v>13700000</v>
      </c>
      <c r="H2396">
        <v>6</v>
      </c>
      <c r="I2396">
        <v>506</v>
      </c>
      <c r="J2396" s="1">
        <v>1300000</v>
      </c>
      <c r="K2396" s="1">
        <v>7900000</v>
      </c>
      <c r="L2396" s="1">
        <v>16700000</v>
      </c>
      <c r="M2396" s="1">
        <v>3500000</v>
      </c>
      <c r="N2396" s="1" t="s">
        <v>24</v>
      </c>
      <c r="O2396" s="1">
        <f>Cleaned_Data[[#This Row],[ loan_amount]]-Cleaned_Data[[#This Row],[ bank_asset_value]]</f>
        <v>10200000</v>
      </c>
      <c r="P2396" s="1">
        <f>Cleaned_Data[[#This Row],[ loan_amount]]</f>
        <v>13700000</v>
      </c>
      <c r="Q2396" s="1" t="str">
        <f t="shared" si="149"/>
        <v>500–599</v>
      </c>
      <c r="R2396" s="1">
        <f>Cleaned_Data[[#This Row],[ residential_assets_value]]+Cleaned_Data[[#This Row],[ commercial_assets_value]]+Cleaned_Data[[#This Row],[ luxury_assets_value]]</f>
        <v>25900000</v>
      </c>
      <c r="S2396" s="1">
        <f>Cleaned_Data[[#This Row],[ income_annum]]+Cleaned_Data[[#This Row],[ residential_assets_value]]+Cleaned_Data[[#This Row],[ commercial_assets_value]]+Cleaned_Data[[#This Row],[ luxury_assets_value]]</f>
        <v>30600000</v>
      </c>
      <c r="T2396" s="1" t="str">
        <f t="shared" si="150"/>
        <v>3–4 Cr</v>
      </c>
      <c r="U2396" s="12">
        <f t="shared" si="151"/>
        <v>2283333</v>
      </c>
      <c r="V2396" s="1" t="str">
        <f>IF(Cleaned_Data[[#This Row],[EMI_Estimate]]&lt;50000, "50K", IF(Cleaned_Data[[#This Row],[EMI_Estimate]]&lt;100000, "50K-1L", IF(Cleaned_Data[[#This Row],[EMI_Estimate]]&lt;150000, "1L-1.5L", IF(Cleaned_Data[[#This Row],[EMI_Estimate]]&lt;200000,"1.5-2L", "&gt;2L"))))</f>
        <v>&gt;2L</v>
      </c>
    </row>
    <row r="2397" spans="1:22" x14ac:dyDescent="0.35">
      <c r="A2397">
        <v>2396</v>
      </c>
      <c r="B2397">
        <v>0</v>
      </c>
      <c r="C2397" t="s">
        <v>22</v>
      </c>
      <c r="D2397" t="s">
        <v>23</v>
      </c>
      <c r="E2397">
        <v>8000000</v>
      </c>
      <c r="F2397" t="str">
        <f t="shared" si="148"/>
        <v>&gt;20 Lakh</v>
      </c>
      <c r="G2397">
        <v>30400000</v>
      </c>
      <c r="H2397">
        <v>2</v>
      </c>
      <c r="I2397">
        <v>776</v>
      </c>
      <c r="J2397" s="1">
        <v>16600000</v>
      </c>
      <c r="K2397" s="1">
        <v>1400000</v>
      </c>
      <c r="L2397" s="1">
        <v>29100000</v>
      </c>
      <c r="M2397" s="1">
        <v>7800000</v>
      </c>
      <c r="N2397" s="1" t="s">
        <v>21</v>
      </c>
      <c r="O2397" s="1">
        <f>Cleaned_Data[[#This Row],[ loan_amount]]-Cleaned_Data[[#This Row],[ bank_asset_value]]</f>
        <v>22600000</v>
      </c>
      <c r="P2397" s="1">
        <f>Cleaned_Data[[#This Row],[ loan_amount]]</f>
        <v>30400000</v>
      </c>
      <c r="Q2397" s="1" t="str">
        <f t="shared" si="149"/>
        <v>700–799</v>
      </c>
      <c r="R2397" s="1">
        <f>Cleaned_Data[[#This Row],[ residential_assets_value]]+Cleaned_Data[[#This Row],[ commercial_assets_value]]+Cleaned_Data[[#This Row],[ luxury_assets_value]]</f>
        <v>47100000</v>
      </c>
      <c r="S2397" s="1">
        <f>Cleaned_Data[[#This Row],[ income_annum]]+Cleaned_Data[[#This Row],[ residential_assets_value]]+Cleaned_Data[[#This Row],[ commercial_assets_value]]+Cleaned_Data[[#This Row],[ luxury_assets_value]]</f>
        <v>55100000</v>
      </c>
      <c r="T2397" s="1" t="str">
        <f t="shared" si="150"/>
        <v>&gt;4 Cr</v>
      </c>
      <c r="U2397" s="12">
        <f t="shared" si="151"/>
        <v>15200000</v>
      </c>
      <c r="V2397" s="1" t="str">
        <f>IF(Cleaned_Data[[#This Row],[EMI_Estimate]]&lt;50000, "50K", IF(Cleaned_Data[[#This Row],[EMI_Estimate]]&lt;100000, "50K-1L", IF(Cleaned_Data[[#This Row],[EMI_Estimate]]&lt;150000, "1L-1.5L", IF(Cleaned_Data[[#This Row],[EMI_Estimate]]&lt;200000,"1.5-2L", "&gt;2L"))))</f>
        <v>&gt;2L</v>
      </c>
    </row>
    <row r="2398" spans="1:22" x14ac:dyDescent="0.35">
      <c r="A2398">
        <v>2397</v>
      </c>
      <c r="B2398">
        <v>1</v>
      </c>
      <c r="C2398" t="s">
        <v>19</v>
      </c>
      <c r="D2398" t="s">
        <v>23</v>
      </c>
      <c r="E2398">
        <v>2600000</v>
      </c>
      <c r="F2398" t="str">
        <f t="shared" si="148"/>
        <v>&gt;20 Lakh</v>
      </c>
      <c r="G2398">
        <v>8600000</v>
      </c>
      <c r="H2398">
        <v>6</v>
      </c>
      <c r="I2398">
        <v>730</v>
      </c>
      <c r="J2398" s="1">
        <v>800000</v>
      </c>
      <c r="K2398" s="1">
        <v>2900000</v>
      </c>
      <c r="L2398" s="1">
        <v>6000000</v>
      </c>
      <c r="M2398" s="1">
        <v>3100000</v>
      </c>
      <c r="N2398" s="1" t="s">
        <v>21</v>
      </c>
      <c r="O2398" s="1">
        <f>Cleaned_Data[[#This Row],[ loan_amount]]-Cleaned_Data[[#This Row],[ bank_asset_value]]</f>
        <v>5500000</v>
      </c>
      <c r="P2398" s="1">
        <f>Cleaned_Data[[#This Row],[ loan_amount]]</f>
        <v>8600000</v>
      </c>
      <c r="Q2398" s="1" t="str">
        <f t="shared" si="149"/>
        <v>700–799</v>
      </c>
      <c r="R2398" s="1">
        <f>Cleaned_Data[[#This Row],[ residential_assets_value]]+Cleaned_Data[[#This Row],[ commercial_assets_value]]+Cleaned_Data[[#This Row],[ luxury_assets_value]]</f>
        <v>9700000</v>
      </c>
      <c r="S2398" s="1">
        <f>Cleaned_Data[[#This Row],[ income_annum]]+Cleaned_Data[[#This Row],[ residential_assets_value]]+Cleaned_Data[[#This Row],[ commercial_assets_value]]+Cleaned_Data[[#This Row],[ luxury_assets_value]]</f>
        <v>12300000</v>
      </c>
      <c r="T2398" s="1" t="str">
        <f t="shared" si="150"/>
        <v>1–2 Cr</v>
      </c>
      <c r="U2398" s="12">
        <f t="shared" si="151"/>
        <v>1433333</v>
      </c>
      <c r="V2398" s="1" t="str">
        <f>IF(Cleaned_Data[[#This Row],[EMI_Estimate]]&lt;50000, "50K", IF(Cleaned_Data[[#This Row],[EMI_Estimate]]&lt;100000, "50K-1L", IF(Cleaned_Data[[#This Row],[EMI_Estimate]]&lt;150000, "1L-1.5L", IF(Cleaned_Data[[#This Row],[EMI_Estimate]]&lt;200000,"1.5-2L", "&gt;2L"))))</f>
        <v>&gt;2L</v>
      </c>
    </row>
    <row r="2399" spans="1:22" x14ac:dyDescent="0.35">
      <c r="A2399">
        <v>2398</v>
      </c>
      <c r="B2399">
        <v>3</v>
      </c>
      <c r="C2399" t="s">
        <v>22</v>
      </c>
      <c r="D2399" t="s">
        <v>20</v>
      </c>
      <c r="E2399">
        <v>200000</v>
      </c>
      <c r="F2399" t="str">
        <f t="shared" si="148"/>
        <v>&lt;5 Lakh</v>
      </c>
      <c r="G2399">
        <v>800000</v>
      </c>
      <c r="H2399">
        <v>20</v>
      </c>
      <c r="I2399">
        <v>730</v>
      </c>
      <c r="J2399" s="1">
        <v>0</v>
      </c>
      <c r="K2399" s="1">
        <v>300000</v>
      </c>
      <c r="L2399" s="1">
        <v>400000</v>
      </c>
      <c r="M2399" s="1">
        <v>300000</v>
      </c>
      <c r="N2399" s="1" t="s">
        <v>21</v>
      </c>
      <c r="O2399" s="1">
        <f>Cleaned_Data[[#This Row],[ loan_amount]]-Cleaned_Data[[#This Row],[ bank_asset_value]]</f>
        <v>500000</v>
      </c>
      <c r="P2399" s="1">
        <f>Cleaned_Data[[#This Row],[ loan_amount]]</f>
        <v>800000</v>
      </c>
      <c r="Q2399" s="1" t="str">
        <f t="shared" si="149"/>
        <v>700–799</v>
      </c>
      <c r="R2399" s="1">
        <f>Cleaned_Data[[#This Row],[ residential_assets_value]]+Cleaned_Data[[#This Row],[ commercial_assets_value]]+Cleaned_Data[[#This Row],[ luxury_assets_value]]</f>
        <v>700000</v>
      </c>
      <c r="S2399" s="1">
        <f>Cleaned_Data[[#This Row],[ income_annum]]+Cleaned_Data[[#This Row],[ residential_assets_value]]+Cleaned_Data[[#This Row],[ commercial_assets_value]]+Cleaned_Data[[#This Row],[ luxury_assets_value]]</f>
        <v>900000</v>
      </c>
      <c r="T2399" s="1" t="str">
        <f t="shared" si="150"/>
        <v>&lt;1 Cr</v>
      </c>
      <c r="U2399" s="12">
        <f t="shared" si="151"/>
        <v>40000</v>
      </c>
      <c r="V2399" s="1" t="str">
        <f>IF(Cleaned_Data[[#This Row],[EMI_Estimate]]&lt;50000, "50K", IF(Cleaned_Data[[#This Row],[EMI_Estimate]]&lt;100000, "50K-1L", IF(Cleaned_Data[[#This Row],[EMI_Estimate]]&lt;150000, "1L-1.5L", IF(Cleaned_Data[[#This Row],[EMI_Estimate]]&lt;200000,"1.5-2L", "&gt;2L"))))</f>
        <v>50K</v>
      </c>
    </row>
    <row r="2400" spans="1:22" x14ac:dyDescent="0.35">
      <c r="A2400">
        <v>2399</v>
      </c>
      <c r="B2400">
        <v>5</v>
      </c>
      <c r="C2400" t="s">
        <v>19</v>
      </c>
      <c r="D2400" t="s">
        <v>20</v>
      </c>
      <c r="E2400">
        <v>7300000</v>
      </c>
      <c r="F2400" t="str">
        <f t="shared" si="148"/>
        <v>&gt;20 Lakh</v>
      </c>
      <c r="G2400">
        <v>17200000</v>
      </c>
      <c r="H2400">
        <v>2</v>
      </c>
      <c r="I2400">
        <v>345</v>
      </c>
      <c r="J2400" s="1">
        <v>6100000</v>
      </c>
      <c r="K2400" s="1">
        <v>8400000</v>
      </c>
      <c r="L2400" s="1">
        <v>23200000</v>
      </c>
      <c r="M2400" s="1">
        <v>4900000</v>
      </c>
      <c r="N2400" s="1" t="s">
        <v>24</v>
      </c>
      <c r="O2400" s="1">
        <f>Cleaned_Data[[#This Row],[ loan_amount]]-Cleaned_Data[[#This Row],[ bank_asset_value]]</f>
        <v>12300000</v>
      </c>
      <c r="P2400" s="1">
        <f>Cleaned_Data[[#This Row],[ loan_amount]]</f>
        <v>17200000</v>
      </c>
      <c r="Q2400" s="1" t="str">
        <f t="shared" si="149"/>
        <v>300–499</v>
      </c>
      <c r="R2400" s="1">
        <f>Cleaned_Data[[#This Row],[ residential_assets_value]]+Cleaned_Data[[#This Row],[ commercial_assets_value]]+Cleaned_Data[[#This Row],[ luxury_assets_value]]</f>
        <v>37700000</v>
      </c>
      <c r="S2400" s="1">
        <f>Cleaned_Data[[#This Row],[ income_annum]]+Cleaned_Data[[#This Row],[ residential_assets_value]]+Cleaned_Data[[#This Row],[ commercial_assets_value]]+Cleaned_Data[[#This Row],[ luxury_assets_value]]</f>
        <v>45000000</v>
      </c>
      <c r="T2400" s="1" t="str">
        <f t="shared" si="150"/>
        <v>&gt;4 Cr</v>
      </c>
      <c r="U2400" s="12">
        <f t="shared" si="151"/>
        <v>8600000</v>
      </c>
      <c r="V2400" s="1" t="str">
        <f>IF(Cleaned_Data[[#This Row],[EMI_Estimate]]&lt;50000, "50K", IF(Cleaned_Data[[#This Row],[EMI_Estimate]]&lt;100000, "50K-1L", IF(Cleaned_Data[[#This Row],[EMI_Estimate]]&lt;150000, "1L-1.5L", IF(Cleaned_Data[[#This Row],[EMI_Estimate]]&lt;200000,"1.5-2L", "&gt;2L"))))</f>
        <v>&gt;2L</v>
      </c>
    </row>
    <row r="2401" spans="1:22" x14ac:dyDescent="0.35">
      <c r="A2401">
        <v>2400</v>
      </c>
      <c r="B2401">
        <v>4</v>
      </c>
      <c r="C2401" t="s">
        <v>22</v>
      </c>
      <c r="D2401" t="s">
        <v>20</v>
      </c>
      <c r="E2401">
        <v>3300000</v>
      </c>
      <c r="F2401" t="str">
        <f t="shared" si="148"/>
        <v>&gt;20 Lakh</v>
      </c>
      <c r="G2401">
        <v>11800000</v>
      </c>
      <c r="H2401">
        <v>2</v>
      </c>
      <c r="I2401">
        <v>847</v>
      </c>
      <c r="J2401" s="1">
        <v>7800000</v>
      </c>
      <c r="K2401" s="1">
        <v>2400000</v>
      </c>
      <c r="L2401" s="1">
        <v>12100000</v>
      </c>
      <c r="M2401" s="1">
        <v>3000000</v>
      </c>
      <c r="N2401" s="1" t="s">
        <v>21</v>
      </c>
      <c r="O2401" s="1">
        <f>Cleaned_Data[[#This Row],[ loan_amount]]-Cleaned_Data[[#This Row],[ bank_asset_value]]</f>
        <v>8800000</v>
      </c>
      <c r="P2401" s="1">
        <f>Cleaned_Data[[#This Row],[ loan_amount]]</f>
        <v>11800000</v>
      </c>
      <c r="Q2401" s="1" t="str">
        <f t="shared" si="149"/>
        <v>800+</v>
      </c>
      <c r="R2401" s="1">
        <f>Cleaned_Data[[#This Row],[ residential_assets_value]]+Cleaned_Data[[#This Row],[ commercial_assets_value]]+Cleaned_Data[[#This Row],[ luxury_assets_value]]</f>
        <v>22300000</v>
      </c>
      <c r="S2401" s="1">
        <f>Cleaned_Data[[#This Row],[ income_annum]]+Cleaned_Data[[#This Row],[ residential_assets_value]]+Cleaned_Data[[#This Row],[ commercial_assets_value]]+Cleaned_Data[[#This Row],[ luxury_assets_value]]</f>
        <v>25600000</v>
      </c>
      <c r="T2401" s="1" t="str">
        <f t="shared" si="150"/>
        <v>2–3 Cr</v>
      </c>
      <c r="U2401" s="12">
        <f t="shared" si="151"/>
        <v>5900000</v>
      </c>
      <c r="V2401" s="1" t="str">
        <f>IF(Cleaned_Data[[#This Row],[EMI_Estimate]]&lt;50000, "50K", IF(Cleaned_Data[[#This Row],[EMI_Estimate]]&lt;100000, "50K-1L", IF(Cleaned_Data[[#This Row],[EMI_Estimate]]&lt;150000, "1L-1.5L", IF(Cleaned_Data[[#This Row],[EMI_Estimate]]&lt;200000,"1.5-2L", "&gt;2L"))))</f>
        <v>&gt;2L</v>
      </c>
    </row>
    <row r="2402" spans="1:22" x14ac:dyDescent="0.35">
      <c r="A2402">
        <v>2401</v>
      </c>
      <c r="B2402">
        <v>4</v>
      </c>
      <c r="C2402" t="s">
        <v>22</v>
      </c>
      <c r="D2402" t="s">
        <v>20</v>
      </c>
      <c r="E2402">
        <v>8300000</v>
      </c>
      <c r="F2402" t="str">
        <f t="shared" si="148"/>
        <v>&gt;20 Lakh</v>
      </c>
      <c r="G2402">
        <v>23300000</v>
      </c>
      <c r="H2402">
        <v>20</v>
      </c>
      <c r="I2402">
        <v>398</v>
      </c>
      <c r="J2402" s="1">
        <v>18500000</v>
      </c>
      <c r="K2402" s="1">
        <v>11500000</v>
      </c>
      <c r="L2402" s="1">
        <v>17100000</v>
      </c>
      <c r="M2402" s="1">
        <v>9900000</v>
      </c>
      <c r="N2402" s="1" t="s">
        <v>24</v>
      </c>
      <c r="O2402" s="1">
        <f>Cleaned_Data[[#This Row],[ loan_amount]]-Cleaned_Data[[#This Row],[ bank_asset_value]]</f>
        <v>13400000</v>
      </c>
      <c r="P2402" s="1">
        <f>Cleaned_Data[[#This Row],[ loan_amount]]</f>
        <v>23300000</v>
      </c>
      <c r="Q2402" s="1" t="str">
        <f t="shared" si="149"/>
        <v>300–499</v>
      </c>
      <c r="R2402" s="1">
        <f>Cleaned_Data[[#This Row],[ residential_assets_value]]+Cleaned_Data[[#This Row],[ commercial_assets_value]]+Cleaned_Data[[#This Row],[ luxury_assets_value]]</f>
        <v>47100000</v>
      </c>
      <c r="S2402" s="1">
        <f>Cleaned_Data[[#This Row],[ income_annum]]+Cleaned_Data[[#This Row],[ residential_assets_value]]+Cleaned_Data[[#This Row],[ commercial_assets_value]]+Cleaned_Data[[#This Row],[ luxury_assets_value]]</f>
        <v>55400000</v>
      </c>
      <c r="T2402" s="1" t="str">
        <f t="shared" si="150"/>
        <v>&gt;4 Cr</v>
      </c>
      <c r="U2402" s="12">
        <f t="shared" si="151"/>
        <v>1165000</v>
      </c>
      <c r="V2402" s="1" t="str">
        <f>IF(Cleaned_Data[[#This Row],[EMI_Estimate]]&lt;50000, "50K", IF(Cleaned_Data[[#This Row],[EMI_Estimate]]&lt;100000, "50K-1L", IF(Cleaned_Data[[#This Row],[EMI_Estimate]]&lt;150000, "1L-1.5L", IF(Cleaned_Data[[#This Row],[EMI_Estimate]]&lt;200000,"1.5-2L", "&gt;2L"))))</f>
        <v>&gt;2L</v>
      </c>
    </row>
    <row r="2403" spans="1:22" x14ac:dyDescent="0.35">
      <c r="A2403">
        <v>2402</v>
      </c>
      <c r="B2403">
        <v>5</v>
      </c>
      <c r="C2403" t="s">
        <v>22</v>
      </c>
      <c r="D2403" t="s">
        <v>23</v>
      </c>
      <c r="E2403">
        <v>4100000</v>
      </c>
      <c r="F2403" t="str">
        <f t="shared" si="148"/>
        <v>&gt;20 Lakh</v>
      </c>
      <c r="G2403">
        <v>9600000</v>
      </c>
      <c r="H2403">
        <v>2</v>
      </c>
      <c r="I2403">
        <v>307</v>
      </c>
      <c r="J2403" s="1">
        <v>8800000</v>
      </c>
      <c r="K2403" s="1">
        <v>7800000</v>
      </c>
      <c r="L2403" s="1">
        <v>8500000</v>
      </c>
      <c r="M2403" s="1">
        <v>3100000</v>
      </c>
      <c r="N2403" s="1" t="s">
        <v>24</v>
      </c>
      <c r="O2403" s="1">
        <f>Cleaned_Data[[#This Row],[ loan_amount]]-Cleaned_Data[[#This Row],[ bank_asset_value]]</f>
        <v>6500000</v>
      </c>
      <c r="P2403" s="1">
        <f>Cleaned_Data[[#This Row],[ loan_amount]]</f>
        <v>9600000</v>
      </c>
      <c r="Q2403" s="1" t="str">
        <f t="shared" si="149"/>
        <v>300–499</v>
      </c>
      <c r="R2403" s="1">
        <f>Cleaned_Data[[#This Row],[ residential_assets_value]]+Cleaned_Data[[#This Row],[ commercial_assets_value]]+Cleaned_Data[[#This Row],[ luxury_assets_value]]</f>
        <v>25100000</v>
      </c>
      <c r="S2403" s="1">
        <f>Cleaned_Data[[#This Row],[ income_annum]]+Cleaned_Data[[#This Row],[ residential_assets_value]]+Cleaned_Data[[#This Row],[ commercial_assets_value]]+Cleaned_Data[[#This Row],[ luxury_assets_value]]</f>
        <v>29200000</v>
      </c>
      <c r="T2403" s="1" t="str">
        <f t="shared" si="150"/>
        <v>2–3 Cr</v>
      </c>
      <c r="U2403" s="12">
        <f t="shared" si="151"/>
        <v>4800000</v>
      </c>
      <c r="V2403" s="1" t="str">
        <f>IF(Cleaned_Data[[#This Row],[EMI_Estimate]]&lt;50000, "50K", IF(Cleaned_Data[[#This Row],[EMI_Estimate]]&lt;100000, "50K-1L", IF(Cleaned_Data[[#This Row],[EMI_Estimate]]&lt;150000, "1L-1.5L", IF(Cleaned_Data[[#This Row],[EMI_Estimate]]&lt;200000,"1.5-2L", "&gt;2L"))))</f>
        <v>&gt;2L</v>
      </c>
    </row>
    <row r="2404" spans="1:22" x14ac:dyDescent="0.35">
      <c r="A2404">
        <v>2403</v>
      </c>
      <c r="B2404">
        <v>1</v>
      </c>
      <c r="C2404" t="s">
        <v>22</v>
      </c>
      <c r="D2404" t="s">
        <v>20</v>
      </c>
      <c r="E2404">
        <v>7300000</v>
      </c>
      <c r="F2404" t="str">
        <f t="shared" si="148"/>
        <v>&gt;20 Lakh</v>
      </c>
      <c r="G2404">
        <v>23700000</v>
      </c>
      <c r="H2404">
        <v>16</v>
      </c>
      <c r="I2404">
        <v>852</v>
      </c>
      <c r="J2404" s="1">
        <v>9400000</v>
      </c>
      <c r="K2404" s="1">
        <v>6800000</v>
      </c>
      <c r="L2404" s="1">
        <v>22600000</v>
      </c>
      <c r="M2404" s="1">
        <v>8500000</v>
      </c>
      <c r="N2404" s="1" t="s">
        <v>21</v>
      </c>
      <c r="O2404" s="1">
        <f>Cleaned_Data[[#This Row],[ loan_amount]]-Cleaned_Data[[#This Row],[ bank_asset_value]]</f>
        <v>15200000</v>
      </c>
      <c r="P2404" s="1">
        <f>Cleaned_Data[[#This Row],[ loan_amount]]</f>
        <v>23700000</v>
      </c>
      <c r="Q2404" s="1" t="str">
        <f t="shared" si="149"/>
        <v>800+</v>
      </c>
      <c r="R2404" s="1">
        <f>Cleaned_Data[[#This Row],[ residential_assets_value]]+Cleaned_Data[[#This Row],[ commercial_assets_value]]+Cleaned_Data[[#This Row],[ luxury_assets_value]]</f>
        <v>38800000</v>
      </c>
      <c r="S2404" s="1">
        <f>Cleaned_Data[[#This Row],[ income_annum]]+Cleaned_Data[[#This Row],[ residential_assets_value]]+Cleaned_Data[[#This Row],[ commercial_assets_value]]+Cleaned_Data[[#This Row],[ luxury_assets_value]]</f>
        <v>46100000</v>
      </c>
      <c r="T2404" s="1" t="str">
        <f t="shared" si="150"/>
        <v>&gt;4 Cr</v>
      </c>
      <c r="U2404" s="12">
        <f t="shared" si="151"/>
        <v>1481250</v>
      </c>
      <c r="V2404" s="1" t="str">
        <f>IF(Cleaned_Data[[#This Row],[EMI_Estimate]]&lt;50000, "50K", IF(Cleaned_Data[[#This Row],[EMI_Estimate]]&lt;100000, "50K-1L", IF(Cleaned_Data[[#This Row],[EMI_Estimate]]&lt;150000, "1L-1.5L", IF(Cleaned_Data[[#This Row],[EMI_Estimate]]&lt;200000,"1.5-2L", "&gt;2L"))))</f>
        <v>&gt;2L</v>
      </c>
    </row>
    <row r="2405" spans="1:22" x14ac:dyDescent="0.35">
      <c r="A2405">
        <v>2404</v>
      </c>
      <c r="B2405">
        <v>1</v>
      </c>
      <c r="C2405" t="s">
        <v>22</v>
      </c>
      <c r="D2405" t="s">
        <v>20</v>
      </c>
      <c r="E2405">
        <v>9300000</v>
      </c>
      <c r="F2405" t="str">
        <f t="shared" si="148"/>
        <v>&gt;20 Lakh</v>
      </c>
      <c r="G2405">
        <v>27500000</v>
      </c>
      <c r="H2405">
        <v>6</v>
      </c>
      <c r="I2405">
        <v>364</v>
      </c>
      <c r="J2405" s="1">
        <v>12200000</v>
      </c>
      <c r="K2405" s="1">
        <v>13800000</v>
      </c>
      <c r="L2405" s="1">
        <v>25300000</v>
      </c>
      <c r="M2405" s="1">
        <v>10800000</v>
      </c>
      <c r="N2405" s="1" t="s">
        <v>24</v>
      </c>
      <c r="O2405" s="1">
        <f>Cleaned_Data[[#This Row],[ loan_amount]]-Cleaned_Data[[#This Row],[ bank_asset_value]]</f>
        <v>16700000</v>
      </c>
      <c r="P2405" s="1">
        <f>Cleaned_Data[[#This Row],[ loan_amount]]</f>
        <v>27500000</v>
      </c>
      <c r="Q2405" s="1" t="str">
        <f t="shared" si="149"/>
        <v>300–499</v>
      </c>
      <c r="R2405" s="1">
        <f>Cleaned_Data[[#This Row],[ residential_assets_value]]+Cleaned_Data[[#This Row],[ commercial_assets_value]]+Cleaned_Data[[#This Row],[ luxury_assets_value]]</f>
        <v>51300000</v>
      </c>
      <c r="S2405" s="1">
        <f>Cleaned_Data[[#This Row],[ income_annum]]+Cleaned_Data[[#This Row],[ residential_assets_value]]+Cleaned_Data[[#This Row],[ commercial_assets_value]]+Cleaned_Data[[#This Row],[ luxury_assets_value]]</f>
        <v>60600000</v>
      </c>
      <c r="T2405" s="1" t="str">
        <f t="shared" si="150"/>
        <v>&gt;4 Cr</v>
      </c>
      <c r="U2405" s="12">
        <f t="shared" si="151"/>
        <v>4583333</v>
      </c>
      <c r="V2405" s="1" t="str">
        <f>IF(Cleaned_Data[[#This Row],[EMI_Estimate]]&lt;50000, "50K", IF(Cleaned_Data[[#This Row],[EMI_Estimate]]&lt;100000, "50K-1L", IF(Cleaned_Data[[#This Row],[EMI_Estimate]]&lt;150000, "1L-1.5L", IF(Cleaned_Data[[#This Row],[EMI_Estimate]]&lt;200000,"1.5-2L", "&gt;2L"))))</f>
        <v>&gt;2L</v>
      </c>
    </row>
    <row r="2406" spans="1:22" x14ac:dyDescent="0.35">
      <c r="A2406">
        <v>2405</v>
      </c>
      <c r="B2406">
        <v>2</v>
      </c>
      <c r="C2406" t="s">
        <v>19</v>
      </c>
      <c r="D2406" t="s">
        <v>23</v>
      </c>
      <c r="E2406">
        <v>4300000</v>
      </c>
      <c r="F2406" t="str">
        <f t="shared" si="148"/>
        <v>&gt;20 Lakh</v>
      </c>
      <c r="G2406">
        <v>15200000</v>
      </c>
      <c r="H2406">
        <v>12</v>
      </c>
      <c r="I2406">
        <v>552</v>
      </c>
      <c r="J2406" s="1">
        <v>3400000</v>
      </c>
      <c r="K2406" s="1">
        <v>2100000</v>
      </c>
      <c r="L2406" s="1">
        <v>12700000</v>
      </c>
      <c r="M2406" s="1">
        <v>4800000</v>
      </c>
      <c r="N2406" s="1" t="s">
        <v>21</v>
      </c>
      <c r="O2406" s="1">
        <f>Cleaned_Data[[#This Row],[ loan_amount]]-Cleaned_Data[[#This Row],[ bank_asset_value]]</f>
        <v>10400000</v>
      </c>
      <c r="P2406" s="1">
        <f>Cleaned_Data[[#This Row],[ loan_amount]]</f>
        <v>15200000</v>
      </c>
      <c r="Q2406" s="1" t="str">
        <f t="shared" si="149"/>
        <v>500–599</v>
      </c>
      <c r="R2406" s="1">
        <f>Cleaned_Data[[#This Row],[ residential_assets_value]]+Cleaned_Data[[#This Row],[ commercial_assets_value]]+Cleaned_Data[[#This Row],[ luxury_assets_value]]</f>
        <v>18200000</v>
      </c>
      <c r="S2406" s="1">
        <f>Cleaned_Data[[#This Row],[ income_annum]]+Cleaned_Data[[#This Row],[ residential_assets_value]]+Cleaned_Data[[#This Row],[ commercial_assets_value]]+Cleaned_Data[[#This Row],[ luxury_assets_value]]</f>
        <v>22500000</v>
      </c>
      <c r="T2406" s="1" t="str">
        <f t="shared" si="150"/>
        <v>2–3 Cr</v>
      </c>
      <c r="U2406" s="12">
        <f t="shared" si="151"/>
        <v>1266667</v>
      </c>
      <c r="V2406" s="1" t="str">
        <f>IF(Cleaned_Data[[#This Row],[EMI_Estimate]]&lt;50000, "50K", IF(Cleaned_Data[[#This Row],[EMI_Estimate]]&lt;100000, "50K-1L", IF(Cleaned_Data[[#This Row],[EMI_Estimate]]&lt;150000, "1L-1.5L", IF(Cleaned_Data[[#This Row],[EMI_Estimate]]&lt;200000,"1.5-2L", "&gt;2L"))))</f>
        <v>&gt;2L</v>
      </c>
    </row>
    <row r="2407" spans="1:22" x14ac:dyDescent="0.35">
      <c r="A2407">
        <v>2406</v>
      </c>
      <c r="B2407">
        <v>3</v>
      </c>
      <c r="C2407" t="s">
        <v>22</v>
      </c>
      <c r="D2407" t="s">
        <v>20</v>
      </c>
      <c r="E2407">
        <v>2600000</v>
      </c>
      <c r="F2407" t="str">
        <f t="shared" si="148"/>
        <v>&gt;20 Lakh</v>
      </c>
      <c r="G2407">
        <v>8100000</v>
      </c>
      <c r="H2407">
        <v>2</v>
      </c>
      <c r="I2407">
        <v>421</v>
      </c>
      <c r="J2407" s="1">
        <v>4200000</v>
      </c>
      <c r="K2407" s="1">
        <v>3100000</v>
      </c>
      <c r="L2407" s="1">
        <v>6200000</v>
      </c>
      <c r="M2407" s="1">
        <v>2500000</v>
      </c>
      <c r="N2407" s="1" t="s">
        <v>21</v>
      </c>
      <c r="O2407" s="1">
        <f>Cleaned_Data[[#This Row],[ loan_amount]]-Cleaned_Data[[#This Row],[ bank_asset_value]]</f>
        <v>5600000</v>
      </c>
      <c r="P2407" s="1">
        <f>Cleaned_Data[[#This Row],[ loan_amount]]</f>
        <v>8100000</v>
      </c>
      <c r="Q2407" s="1" t="str">
        <f t="shared" si="149"/>
        <v>300–499</v>
      </c>
      <c r="R2407" s="1">
        <f>Cleaned_Data[[#This Row],[ residential_assets_value]]+Cleaned_Data[[#This Row],[ commercial_assets_value]]+Cleaned_Data[[#This Row],[ luxury_assets_value]]</f>
        <v>13500000</v>
      </c>
      <c r="S2407" s="1">
        <f>Cleaned_Data[[#This Row],[ income_annum]]+Cleaned_Data[[#This Row],[ residential_assets_value]]+Cleaned_Data[[#This Row],[ commercial_assets_value]]+Cleaned_Data[[#This Row],[ luxury_assets_value]]</f>
        <v>16100000</v>
      </c>
      <c r="T2407" s="1" t="str">
        <f t="shared" si="150"/>
        <v>1–2 Cr</v>
      </c>
      <c r="U2407" s="12">
        <f t="shared" si="151"/>
        <v>4050000</v>
      </c>
      <c r="V2407" s="1" t="str">
        <f>IF(Cleaned_Data[[#This Row],[EMI_Estimate]]&lt;50000, "50K", IF(Cleaned_Data[[#This Row],[EMI_Estimate]]&lt;100000, "50K-1L", IF(Cleaned_Data[[#This Row],[EMI_Estimate]]&lt;150000, "1L-1.5L", IF(Cleaned_Data[[#This Row],[EMI_Estimate]]&lt;200000,"1.5-2L", "&gt;2L"))))</f>
        <v>&gt;2L</v>
      </c>
    </row>
    <row r="2408" spans="1:22" x14ac:dyDescent="0.35">
      <c r="A2408">
        <v>2407</v>
      </c>
      <c r="B2408">
        <v>5</v>
      </c>
      <c r="C2408" t="s">
        <v>19</v>
      </c>
      <c r="D2408" t="s">
        <v>20</v>
      </c>
      <c r="E2408">
        <v>2900000</v>
      </c>
      <c r="F2408" t="str">
        <f t="shared" si="148"/>
        <v>&gt;20 Lakh</v>
      </c>
      <c r="G2408">
        <v>9800000</v>
      </c>
      <c r="H2408">
        <v>12</v>
      </c>
      <c r="I2408">
        <v>588</v>
      </c>
      <c r="J2408" s="1">
        <v>5900000</v>
      </c>
      <c r="K2408" s="1">
        <v>2300000</v>
      </c>
      <c r="L2408" s="1">
        <v>6800000</v>
      </c>
      <c r="M2408" s="1">
        <v>2900000</v>
      </c>
      <c r="N2408" s="1" t="s">
        <v>21</v>
      </c>
      <c r="O2408" s="1">
        <f>Cleaned_Data[[#This Row],[ loan_amount]]-Cleaned_Data[[#This Row],[ bank_asset_value]]</f>
        <v>6900000</v>
      </c>
      <c r="P2408" s="1">
        <f>Cleaned_Data[[#This Row],[ loan_amount]]</f>
        <v>9800000</v>
      </c>
      <c r="Q2408" s="1" t="str">
        <f t="shared" si="149"/>
        <v>500–599</v>
      </c>
      <c r="R2408" s="1">
        <f>Cleaned_Data[[#This Row],[ residential_assets_value]]+Cleaned_Data[[#This Row],[ commercial_assets_value]]+Cleaned_Data[[#This Row],[ luxury_assets_value]]</f>
        <v>15000000</v>
      </c>
      <c r="S2408" s="1">
        <f>Cleaned_Data[[#This Row],[ income_annum]]+Cleaned_Data[[#This Row],[ residential_assets_value]]+Cleaned_Data[[#This Row],[ commercial_assets_value]]+Cleaned_Data[[#This Row],[ luxury_assets_value]]</f>
        <v>17900000</v>
      </c>
      <c r="T2408" s="1" t="str">
        <f t="shared" si="150"/>
        <v>1–2 Cr</v>
      </c>
      <c r="U2408" s="12">
        <f t="shared" si="151"/>
        <v>816667</v>
      </c>
      <c r="V2408" s="1" t="str">
        <f>IF(Cleaned_Data[[#This Row],[EMI_Estimate]]&lt;50000, "50K", IF(Cleaned_Data[[#This Row],[EMI_Estimate]]&lt;100000, "50K-1L", IF(Cleaned_Data[[#This Row],[EMI_Estimate]]&lt;150000, "1L-1.5L", IF(Cleaned_Data[[#This Row],[EMI_Estimate]]&lt;200000,"1.5-2L", "&gt;2L"))))</f>
        <v>&gt;2L</v>
      </c>
    </row>
    <row r="2409" spans="1:22" x14ac:dyDescent="0.35">
      <c r="A2409">
        <v>2408</v>
      </c>
      <c r="B2409">
        <v>2</v>
      </c>
      <c r="C2409" t="s">
        <v>19</v>
      </c>
      <c r="D2409" t="s">
        <v>23</v>
      </c>
      <c r="E2409">
        <v>900000</v>
      </c>
      <c r="F2409" t="str">
        <f t="shared" si="148"/>
        <v>5-10 Lakh</v>
      </c>
      <c r="G2409">
        <v>3500000</v>
      </c>
      <c r="H2409">
        <v>6</v>
      </c>
      <c r="I2409">
        <v>763</v>
      </c>
      <c r="J2409" s="1">
        <v>2300000</v>
      </c>
      <c r="K2409" s="1">
        <v>300000</v>
      </c>
      <c r="L2409" s="1">
        <v>2000000</v>
      </c>
      <c r="M2409" s="1">
        <v>600000</v>
      </c>
      <c r="N2409" s="1" t="s">
        <v>21</v>
      </c>
      <c r="O2409" s="1">
        <f>Cleaned_Data[[#This Row],[ loan_amount]]-Cleaned_Data[[#This Row],[ bank_asset_value]]</f>
        <v>2900000</v>
      </c>
      <c r="P2409" s="1">
        <f>Cleaned_Data[[#This Row],[ loan_amount]]</f>
        <v>3500000</v>
      </c>
      <c r="Q2409" s="1" t="str">
        <f t="shared" si="149"/>
        <v>700–799</v>
      </c>
      <c r="R2409" s="1">
        <f>Cleaned_Data[[#This Row],[ residential_assets_value]]+Cleaned_Data[[#This Row],[ commercial_assets_value]]+Cleaned_Data[[#This Row],[ luxury_assets_value]]</f>
        <v>4600000</v>
      </c>
      <c r="S2409" s="1">
        <f>Cleaned_Data[[#This Row],[ income_annum]]+Cleaned_Data[[#This Row],[ residential_assets_value]]+Cleaned_Data[[#This Row],[ commercial_assets_value]]+Cleaned_Data[[#This Row],[ luxury_assets_value]]</f>
        <v>5500000</v>
      </c>
      <c r="T2409" s="1" t="str">
        <f t="shared" si="150"/>
        <v>&lt;1 Cr</v>
      </c>
      <c r="U2409" s="12">
        <f t="shared" si="151"/>
        <v>583333</v>
      </c>
      <c r="V2409" s="1" t="str">
        <f>IF(Cleaned_Data[[#This Row],[EMI_Estimate]]&lt;50000, "50K", IF(Cleaned_Data[[#This Row],[EMI_Estimate]]&lt;100000, "50K-1L", IF(Cleaned_Data[[#This Row],[EMI_Estimate]]&lt;150000, "1L-1.5L", IF(Cleaned_Data[[#This Row],[EMI_Estimate]]&lt;200000,"1.5-2L", "&gt;2L"))))</f>
        <v>&gt;2L</v>
      </c>
    </row>
    <row r="2410" spans="1:22" x14ac:dyDescent="0.35">
      <c r="A2410">
        <v>2409</v>
      </c>
      <c r="B2410">
        <v>3</v>
      </c>
      <c r="C2410" t="s">
        <v>22</v>
      </c>
      <c r="D2410" t="s">
        <v>23</v>
      </c>
      <c r="E2410">
        <v>4900000</v>
      </c>
      <c r="F2410" t="str">
        <f t="shared" si="148"/>
        <v>&gt;20 Lakh</v>
      </c>
      <c r="G2410">
        <v>17500000</v>
      </c>
      <c r="H2410">
        <v>20</v>
      </c>
      <c r="I2410">
        <v>823</v>
      </c>
      <c r="J2410" s="1">
        <v>12600000</v>
      </c>
      <c r="K2410" s="1">
        <v>8700000</v>
      </c>
      <c r="L2410" s="1">
        <v>14300000</v>
      </c>
      <c r="M2410" s="1">
        <v>4800000</v>
      </c>
      <c r="N2410" s="1" t="s">
        <v>21</v>
      </c>
      <c r="O2410" s="1">
        <f>Cleaned_Data[[#This Row],[ loan_amount]]-Cleaned_Data[[#This Row],[ bank_asset_value]]</f>
        <v>12700000</v>
      </c>
      <c r="P2410" s="1">
        <f>Cleaned_Data[[#This Row],[ loan_amount]]</f>
        <v>17500000</v>
      </c>
      <c r="Q2410" s="1" t="str">
        <f t="shared" si="149"/>
        <v>800+</v>
      </c>
      <c r="R2410" s="1">
        <f>Cleaned_Data[[#This Row],[ residential_assets_value]]+Cleaned_Data[[#This Row],[ commercial_assets_value]]+Cleaned_Data[[#This Row],[ luxury_assets_value]]</f>
        <v>35600000</v>
      </c>
      <c r="S2410" s="1">
        <f>Cleaned_Data[[#This Row],[ income_annum]]+Cleaned_Data[[#This Row],[ residential_assets_value]]+Cleaned_Data[[#This Row],[ commercial_assets_value]]+Cleaned_Data[[#This Row],[ luxury_assets_value]]</f>
        <v>40500000</v>
      </c>
      <c r="T2410" s="1" t="str">
        <f t="shared" si="150"/>
        <v>&gt;4 Cr</v>
      </c>
      <c r="U2410" s="12">
        <f t="shared" si="151"/>
        <v>875000</v>
      </c>
      <c r="V2410" s="1" t="str">
        <f>IF(Cleaned_Data[[#This Row],[EMI_Estimate]]&lt;50000, "50K", IF(Cleaned_Data[[#This Row],[EMI_Estimate]]&lt;100000, "50K-1L", IF(Cleaned_Data[[#This Row],[EMI_Estimate]]&lt;150000, "1L-1.5L", IF(Cleaned_Data[[#This Row],[EMI_Estimate]]&lt;200000,"1.5-2L", "&gt;2L"))))</f>
        <v>&gt;2L</v>
      </c>
    </row>
    <row r="2411" spans="1:22" x14ac:dyDescent="0.35">
      <c r="A2411">
        <v>2410</v>
      </c>
      <c r="B2411">
        <v>0</v>
      </c>
      <c r="C2411" t="s">
        <v>19</v>
      </c>
      <c r="D2411" t="s">
        <v>20</v>
      </c>
      <c r="E2411">
        <v>7700000</v>
      </c>
      <c r="F2411" t="str">
        <f t="shared" si="148"/>
        <v>&gt;20 Lakh</v>
      </c>
      <c r="G2411">
        <v>24800000</v>
      </c>
      <c r="H2411">
        <v>10</v>
      </c>
      <c r="I2411">
        <v>642</v>
      </c>
      <c r="J2411" s="1">
        <v>16800000</v>
      </c>
      <c r="K2411" s="1">
        <v>10700000</v>
      </c>
      <c r="L2411" s="1">
        <v>27400000</v>
      </c>
      <c r="M2411" s="1">
        <v>4500000</v>
      </c>
      <c r="N2411" s="1" t="s">
        <v>21</v>
      </c>
      <c r="O2411" s="1">
        <f>Cleaned_Data[[#This Row],[ loan_amount]]-Cleaned_Data[[#This Row],[ bank_asset_value]]</f>
        <v>20300000</v>
      </c>
      <c r="P2411" s="1">
        <f>Cleaned_Data[[#This Row],[ loan_amount]]</f>
        <v>24800000</v>
      </c>
      <c r="Q2411" s="1" t="str">
        <f t="shared" si="149"/>
        <v>600–699</v>
      </c>
      <c r="R2411" s="1">
        <f>Cleaned_Data[[#This Row],[ residential_assets_value]]+Cleaned_Data[[#This Row],[ commercial_assets_value]]+Cleaned_Data[[#This Row],[ luxury_assets_value]]</f>
        <v>54900000</v>
      </c>
      <c r="S2411" s="1">
        <f>Cleaned_Data[[#This Row],[ income_annum]]+Cleaned_Data[[#This Row],[ residential_assets_value]]+Cleaned_Data[[#This Row],[ commercial_assets_value]]+Cleaned_Data[[#This Row],[ luxury_assets_value]]</f>
        <v>62600000</v>
      </c>
      <c r="T2411" s="1" t="str">
        <f t="shared" si="150"/>
        <v>&gt;4 Cr</v>
      </c>
      <c r="U2411" s="12">
        <f t="shared" si="151"/>
        <v>2480000</v>
      </c>
      <c r="V2411" s="1" t="str">
        <f>IF(Cleaned_Data[[#This Row],[EMI_Estimate]]&lt;50000, "50K", IF(Cleaned_Data[[#This Row],[EMI_Estimate]]&lt;100000, "50K-1L", IF(Cleaned_Data[[#This Row],[EMI_Estimate]]&lt;150000, "1L-1.5L", IF(Cleaned_Data[[#This Row],[EMI_Estimate]]&lt;200000,"1.5-2L", "&gt;2L"))))</f>
        <v>&gt;2L</v>
      </c>
    </row>
    <row r="2412" spans="1:22" x14ac:dyDescent="0.35">
      <c r="A2412">
        <v>2411</v>
      </c>
      <c r="B2412">
        <v>1</v>
      </c>
      <c r="C2412" t="s">
        <v>19</v>
      </c>
      <c r="D2412" t="s">
        <v>20</v>
      </c>
      <c r="E2412">
        <v>4700000</v>
      </c>
      <c r="F2412" t="str">
        <f t="shared" si="148"/>
        <v>&gt;20 Lakh</v>
      </c>
      <c r="G2412">
        <v>16800000</v>
      </c>
      <c r="H2412">
        <v>12</v>
      </c>
      <c r="I2412">
        <v>647</v>
      </c>
      <c r="J2412" s="1">
        <v>10400000</v>
      </c>
      <c r="K2412" s="1">
        <v>8300000</v>
      </c>
      <c r="L2412" s="1">
        <v>10600000</v>
      </c>
      <c r="M2412" s="1">
        <v>3400000</v>
      </c>
      <c r="N2412" s="1" t="s">
        <v>21</v>
      </c>
      <c r="O2412" s="1">
        <f>Cleaned_Data[[#This Row],[ loan_amount]]-Cleaned_Data[[#This Row],[ bank_asset_value]]</f>
        <v>13400000</v>
      </c>
      <c r="P2412" s="1">
        <f>Cleaned_Data[[#This Row],[ loan_amount]]</f>
        <v>16800000</v>
      </c>
      <c r="Q2412" s="1" t="str">
        <f t="shared" si="149"/>
        <v>600–699</v>
      </c>
      <c r="R2412" s="1">
        <f>Cleaned_Data[[#This Row],[ residential_assets_value]]+Cleaned_Data[[#This Row],[ commercial_assets_value]]+Cleaned_Data[[#This Row],[ luxury_assets_value]]</f>
        <v>29300000</v>
      </c>
      <c r="S2412" s="1">
        <f>Cleaned_Data[[#This Row],[ income_annum]]+Cleaned_Data[[#This Row],[ residential_assets_value]]+Cleaned_Data[[#This Row],[ commercial_assets_value]]+Cleaned_Data[[#This Row],[ luxury_assets_value]]</f>
        <v>34000000</v>
      </c>
      <c r="T2412" s="1" t="str">
        <f t="shared" si="150"/>
        <v>3–4 Cr</v>
      </c>
      <c r="U2412" s="12">
        <f t="shared" si="151"/>
        <v>1400000</v>
      </c>
      <c r="V2412" s="1" t="str">
        <f>IF(Cleaned_Data[[#This Row],[EMI_Estimate]]&lt;50000, "50K", IF(Cleaned_Data[[#This Row],[EMI_Estimate]]&lt;100000, "50K-1L", IF(Cleaned_Data[[#This Row],[EMI_Estimate]]&lt;150000, "1L-1.5L", IF(Cleaned_Data[[#This Row],[EMI_Estimate]]&lt;200000,"1.5-2L", "&gt;2L"))))</f>
        <v>&gt;2L</v>
      </c>
    </row>
    <row r="2413" spans="1:22" x14ac:dyDescent="0.35">
      <c r="A2413">
        <v>2412</v>
      </c>
      <c r="B2413">
        <v>5</v>
      </c>
      <c r="C2413" t="s">
        <v>22</v>
      </c>
      <c r="D2413" t="s">
        <v>20</v>
      </c>
      <c r="E2413">
        <v>3000000</v>
      </c>
      <c r="F2413" t="str">
        <f t="shared" si="148"/>
        <v>&gt;20 Lakh</v>
      </c>
      <c r="G2413">
        <v>8900000</v>
      </c>
      <c r="H2413">
        <v>20</v>
      </c>
      <c r="I2413">
        <v>886</v>
      </c>
      <c r="J2413" s="1">
        <v>2600000</v>
      </c>
      <c r="K2413" s="1">
        <v>1000000</v>
      </c>
      <c r="L2413" s="1">
        <v>10600000</v>
      </c>
      <c r="M2413" s="1">
        <v>2800000</v>
      </c>
      <c r="N2413" s="1" t="s">
        <v>21</v>
      </c>
      <c r="O2413" s="1">
        <f>Cleaned_Data[[#This Row],[ loan_amount]]-Cleaned_Data[[#This Row],[ bank_asset_value]]</f>
        <v>6100000</v>
      </c>
      <c r="P2413" s="1">
        <f>Cleaned_Data[[#This Row],[ loan_amount]]</f>
        <v>8900000</v>
      </c>
      <c r="Q2413" s="1" t="str">
        <f t="shared" si="149"/>
        <v>800+</v>
      </c>
      <c r="R2413" s="1">
        <f>Cleaned_Data[[#This Row],[ residential_assets_value]]+Cleaned_Data[[#This Row],[ commercial_assets_value]]+Cleaned_Data[[#This Row],[ luxury_assets_value]]</f>
        <v>14200000</v>
      </c>
      <c r="S2413" s="1">
        <f>Cleaned_Data[[#This Row],[ income_annum]]+Cleaned_Data[[#This Row],[ residential_assets_value]]+Cleaned_Data[[#This Row],[ commercial_assets_value]]+Cleaned_Data[[#This Row],[ luxury_assets_value]]</f>
        <v>17200000</v>
      </c>
      <c r="T2413" s="1" t="str">
        <f t="shared" si="150"/>
        <v>1–2 Cr</v>
      </c>
      <c r="U2413" s="12">
        <f t="shared" si="151"/>
        <v>445000</v>
      </c>
      <c r="V2413" s="1" t="str">
        <f>IF(Cleaned_Data[[#This Row],[EMI_Estimate]]&lt;50000, "50K", IF(Cleaned_Data[[#This Row],[EMI_Estimate]]&lt;100000, "50K-1L", IF(Cleaned_Data[[#This Row],[EMI_Estimate]]&lt;150000, "1L-1.5L", IF(Cleaned_Data[[#This Row],[EMI_Estimate]]&lt;200000,"1.5-2L", "&gt;2L"))))</f>
        <v>&gt;2L</v>
      </c>
    </row>
    <row r="2414" spans="1:22" x14ac:dyDescent="0.35">
      <c r="A2414">
        <v>2413</v>
      </c>
      <c r="B2414">
        <v>4</v>
      </c>
      <c r="C2414" t="s">
        <v>22</v>
      </c>
      <c r="D2414" t="s">
        <v>20</v>
      </c>
      <c r="E2414">
        <v>9700000</v>
      </c>
      <c r="F2414" t="str">
        <f t="shared" si="148"/>
        <v>&gt;20 Lakh</v>
      </c>
      <c r="G2414">
        <v>26200000</v>
      </c>
      <c r="H2414">
        <v>4</v>
      </c>
      <c r="I2414">
        <v>518</v>
      </c>
      <c r="J2414" s="1">
        <v>26200000</v>
      </c>
      <c r="K2414" s="1">
        <v>0</v>
      </c>
      <c r="L2414" s="1">
        <v>22500000</v>
      </c>
      <c r="M2414" s="1">
        <v>14000000</v>
      </c>
      <c r="N2414" s="1" t="s">
        <v>24</v>
      </c>
      <c r="O2414" s="1">
        <f>Cleaned_Data[[#This Row],[ loan_amount]]-Cleaned_Data[[#This Row],[ bank_asset_value]]</f>
        <v>12200000</v>
      </c>
      <c r="P2414" s="1">
        <f>Cleaned_Data[[#This Row],[ loan_amount]]</f>
        <v>26200000</v>
      </c>
      <c r="Q2414" s="1" t="str">
        <f t="shared" si="149"/>
        <v>500–599</v>
      </c>
      <c r="R2414" s="1">
        <f>Cleaned_Data[[#This Row],[ residential_assets_value]]+Cleaned_Data[[#This Row],[ commercial_assets_value]]+Cleaned_Data[[#This Row],[ luxury_assets_value]]</f>
        <v>48700000</v>
      </c>
      <c r="S2414" s="1">
        <f>Cleaned_Data[[#This Row],[ income_annum]]+Cleaned_Data[[#This Row],[ residential_assets_value]]+Cleaned_Data[[#This Row],[ commercial_assets_value]]+Cleaned_Data[[#This Row],[ luxury_assets_value]]</f>
        <v>58400000</v>
      </c>
      <c r="T2414" s="1" t="str">
        <f t="shared" si="150"/>
        <v>&gt;4 Cr</v>
      </c>
      <c r="U2414" s="12">
        <f t="shared" si="151"/>
        <v>6550000</v>
      </c>
      <c r="V2414" s="1" t="str">
        <f>IF(Cleaned_Data[[#This Row],[EMI_Estimate]]&lt;50000, "50K", IF(Cleaned_Data[[#This Row],[EMI_Estimate]]&lt;100000, "50K-1L", IF(Cleaned_Data[[#This Row],[EMI_Estimate]]&lt;150000, "1L-1.5L", IF(Cleaned_Data[[#This Row],[EMI_Estimate]]&lt;200000,"1.5-2L", "&gt;2L"))))</f>
        <v>&gt;2L</v>
      </c>
    </row>
    <row r="2415" spans="1:22" x14ac:dyDescent="0.35">
      <c r="A2415">
        <v>2414</v>
      </c>
      <c r="B2415">
        <v>0</v>
      </c>
      <c r="C2415" t="s">
        <v>19</v>
      </c>
      <c r="D2415" t="s">
        <v>23</v>
      </c>
      <c r="E2415">
        <v>6900000</v>
      </c>
      <c r="F2415" t="str">
        <f t="shared" si="148"/>
        <v>&gt;20 Lakh</v>
      </c>
      <c r="G2415">
        <v>26800000</v>
      </c>
      <c r="H2415">
        <v>20</v>
      </c>
      <c r="I2415">
        <v>515</v>
      </c>
      <c r="J2415" s="1">
        <v>10800000</v>
      </c>
      <c r="K2415" s="1">
        <v>2500000</v>
      </c>
      <c r="L2415" s="1">
        <v>16700000</v>
      </c>
      <c r="M2415" s="1">
        <v>8300000</v>
      </c>
      <c r="N2415" s="1" t="s">
        <v>24</v>
      </c>
      <c r="O2415" s="1">
        <f>Cleaned_Data[[#This Row],[ loan_amount]]-Cleaned_Data[[#This Row],[ bank_asset_value]]</f>
        <v>18500000</v>
      </c>
      <c r="P2415" s="1">
        <f>Cleaned_Data[[#This Row],[ loan_amount]]</f>
        <v>26800000</v>
      </c>
      <c r="Q2415" s="1" t="str">
        <f t="shared" si="149"/>
        <v>500–599</v>
      </c>
      <c r="R2415" s="1">
        <f>Cleaned_Data[[#This Row],[ residential_assets_value]]+Cleaned_Data[[#This Row],[ commercial_assets_value]]+Cleaned_Data[[#This Row],[ luxury_assets_value]]</f>
        <v>30000000</v>
      </c>
      <c r="S2415" s="1">
        <f>Cleaned_Data[[#This Row],[ income_annum]]+Cleaned_Data[[#This Row],[ residential_assets_value]]+Cleaned_Data[[#This Row],[ commercial_assets_value]]+Cleaned_Data[[#This Row],[ luxury_assets_value]]</f>
        <v>36900000</v>
      </c>
      <c r="T2415" s="1" t="str">
        <f t="shared" si="150"/>
        <v>3–4 Cr</v>
      </c>
      <c r="U2415" s="12">
        <f t="shared" si="151"/>
        <v>1340000</v>
      </c>
      <c r="V2415" s="1" t="str">
        <f>IF(Cleaned_Data[[#This Row],[EMI_Estimate]]&lt;50000, "50K", IF(Cleaned_Data[[#This Row],[EMI_Estimate]]&lt;100000, "50K-1L", IF(Cleaned_Data[[#This Row],[EMI_Estimate]]&lt;150000, "1L-1.5L", IF(Cleaned_Data[[#This Row],[EMI_Estimate]]&lt;200000,"1.5-2L", "&gt;2L"))))</f>
        <v>&gt;2L</v>
      </c>
    </row>
    <row r="2416" spans="1:22" x14ac:dyDescent="0.35">
      <c r="A2416">
        <v>2415</v>
      </c>
      <c r="B2416">
        <v>2</v>
      </c>
      <c r="C2416" t="s">
        <v>22</v>
      </c>
      <c r="D2416" t="s">
        <v>23</v>
      </c>
      <c r="E2416">
        <v>3800000</v>
      </c>
      <c r="F2416" t="str">
        <f t="shared" si="148"/>
        <v>&gt;20 Lakh</v>
      </c>
      <c r="G2416">
        <v>12400000</v>
      </c>
      <c r="H2416">
        <v>8</v>
      </c>
      <c r="I2416">
        <v>340</v>
      </c>
      <c r="J2416" s="1">
        <v>1800000</v>
      </c>
      <c r="K2416" s="1">
        <v>2600000</v>
      </c>
      <c r="L2416" s="1">
        <v>9700000</v>
      </c>
      <c r="M2416" s="1">
        <v>2600000</v>
      </c>
      <c r="N2416" s="1" t="s">
        <v>24</v>
      </c>
      <c r="O2416" s="1">
        <f>Cleaned_Data[[#This Row],[ loan_amount]]-Cleaned_Data[[#This Row],[ bank_asset_value]]</f>
        <v>9800000</v>
      </c>
      <c r="P2416" s="1">
        <f>Cleaned_Data[[#This Row],[ loan_amount]]</f>
        <v>12400000</v>
      </c>
      <c r="Q2416" s="1" t="str">
        <f t="shared" si="149"/>
        <v>300–499</v>
      </c>
      <c r="R2416" s="1">
        <f>Cleaned_Data[[#This Row],[ residential_assets_value]]+Cleaned_Data[[#This Row],[ commercial_assets_value]]+Cleaned_Data[[#This Row],[ luxury_assets_value]]</f>
        <v>14100000</v>
      </c>
      <c r="S2416" s="1">
        <f>Cleaned_Data[[#This Row],[ income_annum]]+Cleaned_Data[[#This Row],[ residential_assets_value]]+Cleaned_Data[[#This Row],[ commercial_assets_value]]+Cleaned_Data[[#This Row],[ luxury_assets_value]]</f>
        <v>17900000</v>
      </c>
      <c r="T2416" s="1" t="str">
        <f t="shared" si="150"/>
        <v>1–2 Cr</v>
      </c>
      <c r="U2416" s="12">
        <f t="shared" si="151"/>
        <v>1550000</v>
      </c>
      <c r="V2416" s="1" t="str">
        <f>IF(Cleaned_Data[[#This Row],[EMI_Estimate]]&lt;50000, "50K", IF(Cleaned_Data[[#This Row],[EMI_Estimate]]&lt;100000, "50K-1L", IF(Cleaned_Data[[#This Row],[EMI_Estimate]]&lt;150000, "1L-1.5L", IF(Cleaned_Data[[#This Row],[EMI_Estimate]]&lt;200000,"1.5-2L", "&gt;2L"))))</f>
        <v>&gt;2L</v>
      </c>
    </row>
    <row r="2417" spans="1:22" x14ac:dyDescent="0.35">
      <c r="A2417">
        <v>2416</v>
      </c>
      <c r="B2417">
        <v>3</v>
      </c>
      <c r="C2417" t="s">
        <v>22</v>
      </c>
      <c r="D2417" t="s">
        <v>23</v>
      </c>
      <c r="E2417">
        <v>600000</v>
      </c>
      <c r="F2417" t="str">
        <f t="shared" si="148"/>
        <v>5-10 Lakh</v>
      </c>
      <c r="G2417">
        <v>1700000</v>
      </c>
      <c r="H2417">
        <v>14</v>
      </c>
      <c r="I2417">
        <v>521</v>
      </c>
      <c r="J2417" s="1">
        <v>0</v>
      </c>
      <c r="K2417" s="1">
        <v>1000000</v>
      </c>
      <c r="L2417" s="1">
        <v>1700000</v>
      </c>
      <c r="M2417" s="1">
        <v>600000</v>
      </c>
      <c r="N2417" s="1" t="s">
        <v>24</v>
      </c>
      <c r="O2417" s="1">
        <f>Cleaned_Data[[#This Row],[ loan_amount]]-Cleaned_Data[[#This Row],[ bank_asset_value]]</f>
        <v>1100000</v>
      </c>
      <c r="P2417" s="1">
        <f>Cleaned_Data[[#This Row],[ loan_amount]]</f>
        <v>1700000</v>
      </c>
      <c r="Q2417" s="1" t="str">
        <f t="shared" si="149"/>
        <v>500–599</v>
      </c>
      <c r="R2417" s="1">
        <f>Cleaned_Data[[#This Row],[ residential_assets_value]]+Cleaned_Data[[#This Row],[ commercial_assets_value]]+Cleaned_Data[[#This Row],[ luxury_assets_value]]</f>
        <v>2700000</v>
      </c>
      <c r="S2417" s="1">
        <f>Cleaned_Data[[#This Row],[ income_annum]]+Cleaned_Data[[#This Row],[ residential_assets_value]]+Cleaned_Data[[#This Row],[ commercial_assets_value]]+Cleaned_Data[[#This Row],[ luxury_assets_value]]</f>
        <v>3300000</v>
      </c>
      <c r="T2417" s="1" t="str">
        <f t="shared" si="150"/>
        <v>&lt;1 Cr</v>
      </c>
      <c r="U2417" s="12">
        <f t="shared" si="151"/>
        <v>121429</v>
      </c>
      <c r="V2417" s="1" t="str">
        <f>IF(Cleaned_Data[[#This Row],[EMI_Estimate]]&lt;50000, "50K", IF(Cleaned_Data[[#This Row],[EMI_Estimate]]&lt;100000, "50K-1L", IF(Cleaned_Data[[#This Row],[EMI_Estimate]]&lt;150000, "1L-1.5L", IF(Cleaned_Data[[#This Row],[EMI_Estimate]]&lt;200000,"1.5-2L", "&gt;2L"))))</f>
        <v>1L-1.5L</v>
      </c>
    </row>
    <row r="2418" spans="1:22" x14ac:dyDescent="0.35">
      <c r="A2418">
        <v>2417</v>
      </c>
      <c r="B2418">
        <v>2</v>
      </c>
      <c r="C2418" t="s">
        <v>22</v>
      </c>
      <c r="D2418" t="s">
        <v>23</v>
      </c>
      <c r="E2418">
        <v>1200000</v>
      </c>
      <c r="F2418" t="str">
        <f t="shared" si="148"/>
        <v>10-15 Lakh</v>
      </c>
      <c r="G2418">
        <v>2900000</v>
      </c>
      <c r="H2418">
        <v>12</v>
      </c>
      <c r="I2418">
        <v>330</v>
      </c>
      <c r="J2418" s="1">
        <v>400000</v>
      </c>
      <c r="K2418" s="1">
        <v>1600000</v>
      </c>
      <c r="L2418" s="1">
        <v>3800000</v>
      </c>
      <c r="M2418" s="1">
        <v>600000</v>
      </c>
      <c r="N2418" s="1" t="s">
        <v>24</v>
      </c>
      <c r="O2418" s="1">
        <f>Cleaned_Data[[#This Row],[ loan_amount]]-Cleaned_Data[[#This Row],[ bank_asset_value]]</f>
        <v>2300000</v>
      </c>
      <c r="P2418" s="1">
        <f>Cleaned_Data[[#This Row],[ loan_amount]]</f>
        <v>2900000</v>
      </c>
      <c r="Q2418" s="1" t="str">
        <f t="shared" si="149"/>
        <v>300–499</v>
      </c>
      <c r="R2418" s="1">
        <f>Cleaned_Data[[#This Row],[ residential_assets_value]]+Cleaned_Data[[#This Row],[ commercial_assets_value]]+Cleaned_Data[[#This Row],[ luxury_assets_value]]</f>
        <v>5800000</v>
      </c>
      <c r="S2418" s="1">
        <f>Cleaned_Data[[#This Row],[ income_annum]]+Cleaned_Data[[#This Row],[ residential_assets_value]]+Cleaned_Data[[#This Row],[ commercial_assets_value]]+Cleaned_Data[[#This Row],[ luxury_assets_value]]</f>
        <v>7000000</v>
      </c>
      <c r="T2418" s="1" t="str">
        <f t="shared" si="150"/>
        <v>&lt;1 Cr</v>
      </c>
      <c r="U2418" s="12">
        <f t="shared" si="151"/>
        <v>241667</v>
      </c>
      <c r="V2418" s="1" t="str">
        <f>IF(Cleaned_Data[[#This Row],[EMI_Estimate]]&lt;50000, "50K", IF(Cleaned_Data[[#This Row],[EMI_Estimate]]&lt;100000, "50K-1L", IF(Cleaned_Data[[#This Row],[EMI_Estimate]]&lt;150000, "1L-1.5L", IF(Cleaned_Data[[#This Row],[EMI_Estimate]]&lt;200000,"1.5-2L", "&gt;2L"))))</f>
        <v>&gt;2L</v>
      </c>
    </row>
    <row r="2419" spans="1:22" x14ac:dyDescent="0.35">
      <c r="A2419">
        <v>2418</v>
      </c>
      <c r="B2419">
        <v>4</v>
      </c>
      <c r="C2419" t="s">
        <v>22</v>
      </c>
      <c r="D2419" t="s">
        <v>23</v>
      </c>
      <c r="E2419">
        <v>7800000</v>
      </c>
      <c r="F2419" t="str">
        <f t="shared" si="148"/>
        <v>&gt;20 Lakh</v>
      </c>
      <c r="G2419">
        <v>26800000</v>
      </c>
      <c r="H2419">
        <v>2</v>
      </c>
      <c r="I2419">
        <v>474</v>
      </c>
      <c r="J2419" s="1">
        <v>8900000</v>
      </c>
      <c r="K2419" s="1">
        <v>11200000</v>
      </c>
      <c r="L2419" s="1">
        <v>18400000</v>
      </c>
      <c r="M2419" s="1">
        <v>5600000</v>
      </c>
      <c r="N2419" s="1" t="s">
        <v>21</v>
      </c>
      <c r="O2419" s="1">
        <f>Cleaned_Data[[#This Row],[ loan_amount]]-Cleaned_Data[[#This Row],[ bank_asset_value]]</f>
        <v>21200000</v>
      </c>
      <c r="P2419" s="1">
        <f>Cleaned_Data[[#This Row],[ loan_amount]]</f>
        <v>26800000</v>
      </c>
      <c r="Q2419" s="1" t="str">
        <f t="shared" si="149"/>
        <v>300–499</v>
      </c>
      <c r="R2419" s="1">
        <f>Cleaned_Data[[#This Row],[ residential_assets_value]]+Cleaned_Data[[#This Row],[ commercial_assets_value]]+Cleaned_Data[[#This Row],[ luxury_assets_value]]</f>
        <v>38500000</v>
      </c>
      <c r="S2419" s="1">
        <f>Cleaned_Data[[#This Row],[ income_annum]]+Cleaned_Data[[#This Row],[ residential_assets_value]]+Cleaned_Data[[#This Row],[ commercial_assets_value]]+Cleaned_Data[[#This Row],[ luxury_assets_value]]</f>
        <v>46300000</v>
      </c>
      <c r="T2419" s="1" t="str">
        <f t="shared" si="150"/>
        <v>&gt;4 Cr</v>
      </c>
      <c r="U2419" s="12">
        <f t="shared" si="151"/>
        <v>13400000</v>
      </c>
      <c r="V2419" s="1" t="str">
        <f>IF(Cleaned_Data[[#This Row],[EMI_Estimate]]&lt;50000, "50K", IF(Cleaned_Data[[#This Row],[EMI_Estimate]]&lt;100000, "50K-1L", IF(Cleaned_Data[[#This Row],[EMI_Estimate]]&lt;150000, "1L-1.5L", IF(Cleaned_Data[[#This Row],[EMI_Estimate]]&lt;200000,"1.5-2L", "&gt;2L"))))</f>
        <v>&gt;2L</v>
      </c>
    </row>
    <row r="2420" spans="1:22" x14ac:dyDescent="0.35">
      <c r="A2420">
        <v>2419</v>
      </c>
      <c r="B2420">
        <v>0</v>
      </c>
      <c r="C2420" t="s">
        <v>22</v>
      </c>
      <c r="D2420" t="s">
        <v>20</v>
      </c>
      <c r="E2420">
        <v>9000000</v>
      </c>
      <c r="F2420" t="str">
        <f t="shared" si="148"/>
        <v>&gt;20 Lakh</v>
      </c>
      <c r="G2420">
        <v>35100000</v>
      </c>
      <c r="H2420">
        <v>6</v>
      </c>
      <c r="I2420">
        <v>898</v>
      </c>
      <c r="J2420" s="1">
        <v>500000</v>
      </c>
      <c r="K2420" s="1">
        <v>16200000</v>
      </c>
      <c r="L2420" s="1">
        <v>20700000</v>
      </c>
      <c r="M2420" s="1">
        <v>9100000</v>
      </c>
      <c r="N2420" s="1" t="s">
        <v>21</v>
      </c>
      <c r="O2420" s="1">
        <f>Cleaned_Data[[#This Row],[ loan_amount]]-Cleaned_Data[[#This Row],[ bank_asset_value]]</f>
        <v>26000000</v>
      </c>
      <c r="P2420" s="1">
        <f>Cleaned_Data[[#This Row],[ loan_amount]]</f>
        <v>35100000</v>
      </c>
      <c r="Q2420" s="1" t="str">
        <f t="shared" si="149"/>
        <v>800+</v>
      </c>
      <c r="R2420" s="1">
        <f>Cleaned_Data[[#This Row],[ residential_assets_value]]+Cleaned_Data[[#This Row],[ commercial_assets_value]]+Cleaned_Data[[#This Row],[ luxury_assets_value]]</f>
        <v>37400000</v>
      </c>
      <c r="S2420" s="1">
        <f>Cleaned_Data[[#This Row],[ income_annum]]+Cleaned_Data[[#This Row],[ residential_assets_value]]+Cleaned_Data[[#This Row],[ commercial_assets_value]]+Cleaned_Data[[#This Row],[ luxury_assets_value]]</f>
        <v>46400000</v>
      </c>
      <c r="T2420" s="1" t="str">
        <f t="shared" si="150"/>
        <v>&gt;4 Cr</v>
      </c>
      <c r="U2420" s="12">
        <f t="shared" si="151"/>
        <v>5850000</v>
      </c>
      <c r="V2420" s="1" t="str">
        <f>IF(Cleaned_Data[[#This Row],[EMI_Estimate]]&lt;50000, "50K", IF(Cleaned_Data[[#This Row],[EMI_Estimate]]&lt;100000, "50K-1L", IF(Cleaned_Data[[#This Row],[EMI_Estimate]]&lt;150000, "1L-1.5L", IF(Cleaned_Data[[#This Row],[EMI_Estimate]]&lt;200000,"1.5-2L", "&gt;2L"))))</f>
        <v>&gt;2L</v>
      </c>
    </row>
    <row r="2421" spans="1:22" x14ac:dyDescent="0.35">
      <c r="A2421">
        <v>2420</v>
      </c>
      <c r="B2421">
        <v>1</v>
      </c>
      <c r="C2421" t="s">
        <v>22</v>
      </c>
      <c r="D2421" t="s">
        <v>20</v>
      </c>
      <c r="E2421">
        <v>2800000</v>
      </c>
      <c r="F2421" t="str">
        <f t="shared" si="148"/>
        <v>&gt;20 Lakh</v>
      </c>
      <c r="G2421">
        <v>9100000</v>
      </c>
      <c r="H2421">
        <v>12</v>
      </c>
      <c r="I2421">
        <v>436</v>
      </c>
      <c r="J2421" s="1">
        <v>3600000</v>
      </c>
      <c r="K2421" s="1">
        <v>500000</v>
      </c>
      <c r="L2421" s="1">
        <v>7800000</v>
      </c>
      <c r="M2421" s="1">
        <v>3600000</v>
      </c>
      <c r="N2421" s="1" t="s">
        <v>24</v>
      </c>
      <c r="O2421" s="1">
        <f>Cleaned_Data[[#This Row],[ loan_amount]]-Cleaned_Data[[#This Row],[ bank_asset_value]]</f>
        <v>5500000</v>
      </c>
      <c r="P2421" s="1">
        <f>Cleaned_Data[[#This Row],[ loan_amount]]</f>
        <v>9100000</v>
      </c>
      <c r="Q2421" s="1" t="str">
        <f t="shared" si="149"/>
        <v>300–499</v>
      </c>
      <c r="R2421" s="1">
        <f>Cleaned_Data[[#This Row],[ residential_assets_value]]+Cleaned_Data[[#This Row],[ commercial_assets_value]]+Cleaned_Data[[#This Row],[ luxury_assets_value]]</f>
        <v>11900000</v>
      </c>
      <c r="S2421" s="1">
        <f>Cleaned_Data[[#This Row],[ income_annum]]+Cleaned_Data[[#This Row],[ residential_assets_value]]+Cleaned_Data[[#This Row],[ commercial_assets_value]]+Cleaned_Data[[#This Row],[ luxury_assets_value]]</f>
        <v>14700000</v>
      </c>
      <c r="T2421" s="1" t="str">
        <f t="shared" si="150"/>
        <v>1–2 Cr</v>
      </c>
      <c r="U2421" s="12">
        <f t="shared" si="151"/>
        <v>758333</v>
      </c>
      <c r="V2421" s="1" t="str">
        <f>IF(Cleaned_Data[[#This Row],[EMI_Estimate]]&lt;50000, "50K", IF(Cleaned_Data[[#This Row],[EMI_Estimate]]&lt;100000, "50K-1L", IF(Cleaned_Data[[#This Row],[EMI_Estimate]]&lt;150000, "1L-1.5L", IF(Cleaned_Data[[#This Row],[EMI_Estimate]]&lt;200000,"1.5-2L", "&gt;2L"))))</f>
        <v>&gt;2L</v>
      </c>
    </row>
    <row r="2422" spans="1:22" x14ac:dyDescent="0.35">
      <c r="A2422">
        <v>2421</v>
      </c>
      <c r="B2422">
        <v>1</v>
      </c>
      <c r="C2422" t="s">
        <v>22</v>
      </c>
      <c r="D2422" t="s">
        <v>20</v>
      </c>
      <c r="E2422">
        <v>7800000</v>
      </c>
      <c r="F2422" t="str">
        <f t="shared" si="148"/>
        <v>&gt;20 Lakh</v>
      </c>
      <c r="G2422">
        <v>21300000</v>
      </c>
      <c r="H2422">
        <v>10</v>
      </c>
      <c r="I2422">
        <v>326</v>
      </c>
      <c r="J2422" s="1">
        <v>22800000</v>
      </c>
      <c r="K2422" s="1">
        <v>10700000</v>
      </c>
      <c r="L2422" s="1">
        <v>18500000</v>
      </c>
      <c r="M2422" s="1">
        <v>4500000</v>
      </c>
      <c r="N2422" s="1" t="s">
        <v>24</v>
      </c>
      <c r="O2422" s="1">
        <f>Cleaned_Data[[#This Row],[ loan_amount]]-Cleaned_Data[[#This Row],[ bank_asset_value]]</f>
        <v>16800000</v>
      </c>
      <c r="P2422" s="1">
        <f>Cleaned_Data[[#This Row],[ loan_amount]]</f>
        <v>21300000</v>
      </c>
      <c r="Q2422" s="1" t="str">
        <f t="shared" si="149"/>
        <v>300–499</v>
      </c>
      <c r="R2422" s="1">
        <f>Cleaned_Data[[#This Row],[ residential_assets_value]]+Cleaned_Data[[#This Row],[ commercial_assets_value]]+Cleaned_Data[[#This Row],[ luxury_assets_value]]</f>
        <v>52000000</v>
      </c>
      <c r="S2422" s="1">
        <f>Cleaned_Data[[#This Row],[ income_annum]]+Cleaned_Data[[#This Row],[ residential_assets_value]]+Cleaned_Data[[#This Row],[ commercial_assets_value]]+Cleaned_Data[[#This Row],[ luxury_assets_value]]</f>
        <v>59800000</v>
      </c>
      <c r="T2422" s="1" t="str">
        <f t="shared" si="150"/>
        <v>&gt;4 Cr</v>
      </c>
      <c r="U2422" s="12">
        <f t="shared" si="151"/>
        <v>2130000</v>
      </c>
      <c r="V2422" s="1" t="str">
        <f>IF(Cleaned_Data[[#This Row],[EMI_Estimate]]&lt;50000, "50K", IF(Cleaned_Data[[#This Row],[EMI_Estimate]]&lt;100000, "50K-1L", IF(Cleaned_Data[[#This Row],[EMI_Estimate]]&lt;150000, "1L-1.5L", IF(Cleaned_Data[[#This Row],[EMI_Estimate]]&lt;200000,"1.5-2L", "&gt;2L"))))</f>
        <v>&gt;2L</v>
      </c>
    </row>
    <row r="2423" spans="1:22" x14ac:dyDescent="0.35">
      <c r="A2423">
        <v>2422</v>
      </c>
      <c r="B2423">
        <v>4</v>
      </c>
      <c r="C2423" t="s">
        <v>19</v>
      </c>
      <c r="D2423" t="s">
        <v>23</v>
      </c>
      <c r="E2423">
        <v>4700000</v>
      </c>
      <c r="F2423" t="str">
        <f t="shared" si="148"/>
        <v>&gt;20 Lakh</v>
      </c>
      <c r="G2423">
        <v>9500000</v>
      </c>
      <c r="H2423">
        <v>18</v>
      </c>
      <c r="I2423">
        <v>876</v>
      </c>
      <c r="J2423" s="1">
        <v>11800000</v>
      </c>
      <c r="K2423" s="1">
        <v>6600000</v>
      </c>
      <c r="L2423" s="1">
        <v>18000000</v>
      </c>
      <c r="M2423" s="1">
        <v>4100000</v>
      </c>
      <c r="N2423" s="1" t="s">
        <v>21</v>
      </c>
      <c r="O2423" s="1">
        <f>Cleaned_Data[[#This Row],[ loan_amount]]-Cleaned_Data[[#This Row],[ bank_asset_value]]</f>
        <v>5400000</v>
      </c>
      <c r="P2423" s="1">
        <f>Cleaned_Data[[#This Row],[ loan_amount]]</f>
        <v>9500000</v>
      </c>
      <c r="Q2423" s="1" t="str">
        <f t="shared" si="149"/>
        <v>800+</v>
      </c>
      <c r="R2423" s="1">
        <f>Cleaned_Data[[#This Row],[ residential_assets_value]]+Cleaned_Data[[#This Row],[ commercial_assets_value]]+Cleaned_Data[[#This Row],[ luxury_assets_value]]</f>
        <v>36400000</v>
      </c>
      <c r="S2423" s="1">
        <f>Cleaned_Data[[#This Row],[ income_annum]]+Cleaned_Data[[#This Row],[ residential_assets_value]]+Cleaned_Data[[#This Row],[ commercial_assets_value]]+Cleaned_Data[[#This Row],[ luxury_assets_value]]</f>
        <v>41100000</v>
      </c>
      <c r="T2423" s="1" t="str">
        <f t="shared" si="150"/>
        <v>&gt;4 Cr</v>
      </c>
      <c r="U2423" s="12">
        <f t="shared" si="151"/>
        <v>527778</v>
      </c>
      <c r="V2423" s="1" t="str">
        <f>IF(Cleaned_Data[[#This Row],[EMI_Estimate]]&lt;50000, "50K", IF(Cleaned_Data[[#This Row],[EMI_Estimate]]&lt;100000, "50K-1L", IF(Cleaned_Data[[#This Row],[EMI_Estimate]]&lt;150000, "1L-1.5L", IF(Cleaned_Data[[#This Row],[EMI_Estimate]]&lt;200000,"1.5-2L", "&gt;2L"))))</f>
        <v>&gt;2L</v>
      </c>
    </row>
    <row r="2424" spans="1:22" x14ac:dyDescent="0.35">
      <c r="A2424">
        <v>2423</v>
      </c>
      <c r="B2424">
        <v>2</v>
      </c>
      <c r="C2424" t="s">
        <v>19</v>
      </c>
      <c r="D2424" t="s">
        <v>20</v>
      </c>
      <c r="E2424">
        <v>4600000</v>
      </c>
      <c r="F2424" t="str">
        <f t="shared" si="148"/>
        <v>&gt;20 Lakh</v>
      </c>
      <c r="G2424">
        <v>17500000</v>
      </c>
      <c r="H2424">
        <v>20</v>
      </c>
      <c r="I2424">
        <v>597</v>
      </c>
      <c r="J2424" s="1">
        <v>11400000</v>
      </c>
      <c r="K2424" s="1">
        <v>6100000</v>
      </c>
      <c r="L2424" s="1">
        <v>14100000</v>
      </c>
      <c r="M2424" s="1">
        <v>4100000</v>
      </c>
      <c r="N2424" s="1" t="s">
        <v>21</v>
      </c>
      <c r="O2424" s="1">
        <f>Cleaned_Data[[#This Row],[ loan_amount]]-Cleaned_Data[[#This Row],[ bank_asset_value]]</f>
        <v>13400000</v>
      </c>
      <c r="P2424" s="1">
        <f>Cleaned_Data[[#This Row],[ loan_amount]]</f>
        <v>17500000</v>
      </c>
      <c r="Q2424" s="1" t="str">
        <f t="shared" si="149"/>
        <v>500–599</v>
      </c>
      <c r="R2424" s="1">
        <f>Cleaned_Data[[#This Row],[ residential_assets_value]]+Cleaned_Data[[#This Row],[ commercial_assets_value]]+Cleaned_Data[[#This Row],[ luxury_assets_value]]</f>
        <v>31600000</v>
      </c>
      <c r="S2424" s="1">
        <f>Cleaned_Data[[#This Row],[ income_annum]]+Cleaned_Data[[#This Row],[ residential_assets_value]]+Cleaned_Data[[#This Row],[ commercial_assets_value]]+Cleaned_Data[[#This Row],[ luxury_assets_value]]</f>
        <v>36200000</v>
      </c>
      <c r="T2424" s="1" t="str">
        <f t="shared" si="150"/>
        <v>3–4 Cr</v>
      </c>
      <c r="U2424" s="12">
        <f t="shared" si="151"/>
        <v>875000</v>
      </c>
      <c r="V2424" s="1" t="str">
        <f>IF(Cleaned_Data[[#This Row],[EMI_Estimate]]&lt;50000, "50K", IF(Cleaned_Data[[#This Row],[EMI_Estimate]]&lt;100000, "50K-1L", IF(Cleaned_Data[[#This Row],[EMI_Estimate]]&lt;150000, "1L-1.5L", IF(Cleaned_Data[[#This Row],[EMI_Estimate]]&lt;200000,"1.5-2L", "&gt;2L"))))</f>
        <v>&gt;2L</v>
      </c>
    </row>
    <row r="2425" spans="1:22" x14ac:dyDescent="0.35">
      <c r="A2425">
        <v>2424</v>
      </c>
      <c r="B2425">
        <v>4</v>
      </c>
      <c r="C2425" t="s">
        <v>19</v>
      </c>
      <c r="D2425" t="s">
        <v>20</v>
      </c>
      <c r="E2425">
        <v>5100000</v>
      </c>
      <c r="F2425" t="str">
        <f t="shared" si="148"/>
        <v>&gt;20 Lakh</v>
      </c>
      <c r="G2425">
        <v>16100000</v>
      </c>
      <c r="H2425">
        <v>14</v>
      </c>
      <c r="I2425">
        <v>436</v>
      </c>
      <c r="J2425" s="1">
        <v>11400000</v>
      </c>
      <c r="K2425" s="1">
        <v>2700000</v>
      </c>
      <c r="L2425" s="1">
        <v>13100000</v>
      </c>
      <c r="M2425" s="1">
        <v>6700000</v>
      </c>
      <c r="N2425" s="1" t="s">
        <v>24</v>
      </c>
      <c r="O2425" s="1">
        <f>Cleaned_Data[[#This Row],[ loan_amount]]-Cleaned_Data[[#This Row],[ bank_asset_value]]</f>
        <v>9400000</v>
      </c>
      <c r="P2425" s="1">
        <f>Cleaned_Data[[#This Row],[ loan_amount]]</f>
        <v>16100000</v>
      </c>
      <c r="Q2425" s="1" t="str">
        <f t="shared" si="149"/>
        <v>300–499</v>
      </c>
      <c r="R2425" s="1">
        <f>Cleaned_Data[[#This Row],[ residential_assets_value]]+Cleaned_Data[[#This Row],[ commercial_assets_value]]+Cleaned_Data[[#This Row],[ luxury_assets_value]]</f>
        <v>27200000</v>
      </c>
      <c r="S2425" s="1">
        <f>Cleaned_Data[[#This Row],[ income_annum]]+Cleaned_Data[[#This Row],[ residential_assets_value]]+Cleaned_Data[[#This Row],[ commercial_assets_value]]+Cleaned_Data[[#This Row],[ luxury_assets_value]]</f>
        <v>32300000</v>
      </c>
      <c r="T2425" s="1" t="str">
        <f t="shared" si="150"/>
        <v>3–4 Cr</v>
      </c>
      <c r="U2425" s="12">
        <f t="shared" si="151"/>
        <v>1150000</v>
      </c>
      <c r="V2425" s="1" t="str">
        <f>IF(Cleaned_Data[[#This Row],[EMI_Estimate]]&lt;50000, "50K", IF(Cleaned_Data[[#This Row],[EMI_Estimate]]&lt;100000, "50K-1L", IF(Cleaned_Data[[#This Row],[EMI_Estimate]]&lt;150000, "1L-1.5L", IF(Cleaned_Data[[#This Row],[EMI_Estimate]]&lt;200000,"1.5-2L", "&gt;2L"))))</f>
        <v>&gt;2L</v>
      </c>
    </row>
    <row r="2426" spans="1:22" x14ac:dyDescent="0.35">
      <c r="A2426">
        <v>2425</v>
      </c>
      <c r="B2426">
        <v>3</v>
      </c>
      <c r="C2426" t="s">
        <v>22</v>
      </c>
      <c r="D2426" t="s">
        <v>23</v>
      </c>
      <c r="E2426">
        <v>6100000</v>
      </c>
      <c r="F2426" t="str">
        <f t="shared" si="148"/>
        <v>&gt;20 Lakh</v>
      </c>
      <c r="G2426">
        <v>22800000</v>
      </c>
      <c r="H2426">
        <v>18</v>
      </c>
      <c r="I2426">
        <v>640</v>
      </c>
      <c r="J2426" s="1">
        <v>16800000</v>
      </c>
      <c r="K2426" s="1">
        <v>7300000</v>
      </c>
      <c r="L2426" s="1">
        <v>19600000</v>
      </c>
      <c r="M2426" s="1">
        <v>6000000</v>
      </c>
      <c r="N2426" s="1" t="s">
        <v>21</v>
      </c>
      <c r="O2426" s="1">
        <f>Cleaned_Data[[#This Row],[ loan_amount]]-Cleaned_Data[[#This Row],[ bank_asset_value]]</f>
        <v>16800000</v>
      </c>
      <c r="P2426" s="1">
        <f>Cleaned_Data[[#This Row],[ loan_amount]]</f>
        <v>22800000</v>
      </c>
      <c r="Q2426" s="1" t="str">
        <f t="shared" si="149"/>
        <v>600–699</v>
      </c>
      <c r="R2426" s="1">
        <f>Cleaned_Data[[#This Row],[ residential_assets_value]]+Cleaned_Data[[#This Row],[ commercial_assets_value]]+Cleaned_Data[[#This Row],[ luxury_assets_value]]</f>
        <v>43700000</v>
      </c>
      <c r="S2426" s="1">
        <f>Cleaned_Data[[#This Row],[ income_annum]]+Cleaned_Data[[#This Row],[ residential_assets_value]]+Cleaned_Data[[#This Row],[ commercial_assets_value]]+Cleaned_Data[[#This Row],[ luxury_assets_value]]</f>
        <v>49800000</v>
      </c>
      <c r="T2426" s="1" t="str">
        <f t="shared" si="150"/>
        <v>&gt;4 Cr</v>
      </c>
      <c r="U2426" s="12">
        <f t="shared" si="151"/>
        <v>1266667</v>
      </c>
      <c r="V2426" s="1" t="str">
        <f>IF(Cleaned_Data[[#This Row],[EMI_Estimate]]&lt;50000, "50K", IF(Cleaned_Data[[#This Row],[EMI_Estimate]]&lt;100000, "50K-1L", IF(Cleaned_Data[[#This Row],[EMI_Estimate]]&lt;150000, "1L-1.5L", IF(Cleaned_Data[[#This Row],[EMI_Estimate]]&lt;200000,"1.5-2L", "&gt;2L"))))</f>
        <v>&gt;2L</v>
      </c>
    </row>
    <row r="2427" spans="1:22" x14ac:dyDescent="0.35">
      <c r="A2427">
        <v>2426</v>
      </c>
      <c r="B2427">
        <v>0</v>
      </c>
      <c r="C2427" t="s">
        <v>22</v>
      </c>
      <c r="D2427" t="s">
        <v>20</v>
      </c>
      <c r="E2427">
        <v>6000000</v>
      </c>
      <c r="F2427" t="str">
        <f t="shared" si="148"/>
        <v>&gt;20 Lakh</v>
      </c>
      <c r="G2427">
        <v>22900000</v>
      </c>
      <c r="H2427">
        <v>16</v>
      </c>
      <c r="I2427">
        <v>302</v>
      </c>
      <c r="J2427" s="1">
        <v>12200000</v>
      </c>
      <c r="K2427" s="1">
        <v>6500000</v>
      </c>
      <c r="L2427" s="1">
        <v>17700000</v>
      </c>
      <c r="M2427" s="1">
        <v>7100000</v>
      </c>
      <c r="N2427" s="1" t="s">
        <v>24</v>
      </c>
      <c r="O2427" s="1">
        <f>Cleaned_Data[[#This Row],[ loan_amount]]-Cleaned_Data[[#This Row],[ bank_asset_value]]</f>
        <v>15800000</v>
      </c>
      <c r="P2427" s="1">
        <f>Cleaned_Data[[#This Row],[ loan_amount]]</f>
        <v>22900000</v>
      </c>
      <c r="Q2427" s="1" t="str">
        <f t="shared" si="149"/>
        <v>300–499</v>
      </c>
      <c r="R2427" s="1">
        <f>Cleaned_Data[[#This Row],[ residential_assets_value]]+Cleaned_Data[[#This Row],[ commercial_assets_value]]+Cleaned_Data[[#This Row],[ luxury_assets_value]]</f>
        <v>36400000</v>
      </c>
      <c r="S2427" s="1">
        <f>Cleaned_Data[[#This Row],[ income_annum]]+Cleaned_Data[[#This Row],[ residential_assets_value]]+Cleaned_Data[[#This Row],[ commercial_assets_value]]+Cleaned_Data[[#This Row],[ luxury_assets_value]]</f>
        <v>42400000</v>
      </c>
      <c r="T2427" s="1" t="str">
        <f t="shared" si="150"/>
        <v>&gt;4 Cr</v>
      </c>
      <c r="U2427" s="12">
        <f t="shared" si="151"/>
        <v>1431250</v>
      </c>
      <c r="V2427" s="1" t="str">
        <f>IF(Cleaned_Data[[#This Row],[EMI_Estimate]]&lt;50000, "50K", IF(Cleaned_Data[[#This Row],[EMI_Estimate]]&lt;100000, "50K-1L", IF(Cleaned_Data[[#This Row],[EMI_Estimate]]&lt;150000, "1L-1.5L", IF(Cleaned_Data[[#This Row],[EMI_Estimate]]&lt;200000,"1.5-2L", "&gt;2L"))))</f>
        <v>&gt;2L</v>
      </c>
    </row>
    <row r="2428" spans="1:22" x14ac:dyDescent="0.35">
      <c r="A2428">
        <v>2427</v>
      </c>
      <c r="B2428">
        <v>2</v>
      </c>
      <c r="C2428" t="s">
        <v>22</v>
      </c>
      <c r="D2428" t="s">
        <v>20</v>
      </c>
      <c r="E2428">
        <v>8400000</v>
      </c>
      <c r="F2428" t="str">
        <f t="shared" si="148"/>
        <v>&gt;20 Lakh</v>
      </c>
      <c r="G2428">
        <v>23200000</v>
      </c>
      <c r="H2428">
        <v>16</v>
      </c>
      <c r="I2428">
        <v>476</v>
      </c>
      <c r="J2428" s="1">
        <v>15200000</v>
      </c>
      <c r="K2428" s="1">
        <v>5400000</v>
      </c>
      <c r="L2428" s="1">
        <v>18700000</v>
      </c>
      <c r="M2428" s="1">
        <v>8600000</v>
      </c>
      <c r="N2428" s="1" t="s">
        <v>24</v>
      </c>
      <c r="O2428" s="1">
        <f>Cleaned_Data[[#This Row],[ loan_amount]]-Cleaned_Data[[#This Row],[ bank_asset_value]]</f>
        <v>14600000</v>
      </c>
      <c r="P2428" s="1">
        <f>Cleaned_Data[[#This Row],[ loan_amount]]</f>
        <v>23200000</v>
      </c>
      <c r="Q2428" s="1" t="str">
        <f t="shared" si="149"/>
        <v>300–499</v>
      </c>
      <c r="R2428" s="1">
        <f>Cleaned_Data[[#This Row],[ residential_assets_value]]+Cleaned_Data[[#This Row],[ commercial_assets_value]]+Cleaned_Data[[#This Row],[ luxury_assets_value]]</f>
        <v>39300000</v>
      </c>
      <c r="S2428" s="1">
        <f>Cleaned_Data[[#This Row],[ income_annum]]+Cleaned_Data[[#This Row],[ residential_assets_value]]+Cleaned_Data[[#This Row],[ commercial_assets_value]]+Cleaned_Data[[#This Row],[ luxury_assets_value]]</f>
        <v>47700000</v>
      </c>
      <c r="T2428" s="1" t="str">
        <f t="shared" si="150"/>
        <v>&gt;4 Cr</v>
      </c>
      <c r="U2428" s="12">
        <f t="shared" si="151"/>
        <v>1450000</v>
      </c>
      <c r="V2428" s="1" t="str">
        <f>IF(Cleaned_Data[[#This Row],[EMI_Estimate]]&lt;50000, "50K", IF(Cleaned_Data[[#This Row],[EMI_Estimate]]&lt;100000, "50K-1L", IF(Cleaned_Data[[#This Row],[EMI_Estimate]]&lt;150000, "1L-1.5L", IF(Cleaned_Data[[#This Row],[EMI_Estimate]]&lt;200000,"1.5-2L", "&gt;2L"))))</f>
        <v>&gt;2L</v>
      </c>
    </row>
    <row r="2429" spans="1:22" x14ac:dyDescent="0.35">
      <c r="A2429">
        <v>2428</v>
      </c>
      <c r="B2429">
        <v>2</v>
      </c>
      <c r="C2429" t="s">
        <v>19</v>
      </c>
      <c r="D2429" t="s">
        <v>20</v>
      </c>
      <c r="E2429">
        <v>9300000</v>
      </c>
      <c r="F2429" t="str">
        <f t="shared" si="148"/>
        <v>&gt;20 Lakh</v>
      </c>
      <c r="G2429">
        <v>22000000</v>
      </c>
      <c r="H2429">
        <v>14</v>
      </c>
      <c r="I2429">
        <v>393</v>
      </c>
      <c r="J2429" s="1">
        <v>4300000</v>
      </c>
      <c r="K2429" s="1">
        <v>3800000</v>
      </c>
      <c r="L2429" s="1">
        <v>28400000</v>
      </c>
      <c r="M2429" s="1">
        <v>13900000</v>
      </c>
      <c r="N2429" s="1" t="s">
        <v>24</v>
      </c>
      <c r="O2429" s="1">
        <f>Cleaned_Data[[#This Row],[ loan_amount]]-Cleaned_Data[[#This Row],[ bank_asset_value]]</f>
        <v>8100000</v>
      </c>
      <c r="P2429" s="1">
        <f>Cleaned_Data[[#This Row],[ loan_amount]]</f>
        <v>22000000</v>
      </c>
      <c r="Q2429" s="1" t="str">
        <f t="shared" si="149"/>
        <v>300–499</v>
      </c>
      <c r="R2429" s="1">
        <f>Cleaned_Data[[#This Row],[ residential_assets_value]]+Cleaned_Data[[#This Row],[ commercial_assets_value]]+Cleaned_Data[[#This Row],[ luxury_assets_value]]</f>
        <v>36500000</v>
      </c>
      <c r="S2429" s="1">
        <f>Cleaned_Data[[#This Row],[ income_annum]]+Cleaned_Data[[#This Row],[ residential_assets_value]]+Cleaned_Data[[#This Row],[ commercial_assets_value]]+Cleaned_Data[[#This Row],[ luxury_assets_value]]</f>
        <v>45800000</v>
      </c>
      <c r="T2429" s="1" t="str">
        <f t="shared" si="150"/>
        <v>&gt;4 Cr</v>
      </c>
      <c r="U2429" s="12">
        <f t="shared" si="151"/>
        <v>1571429</v>
      </c>
      <c r="V2429" s="1" t="str">
        <f>IF(Cleaned_Data[[#This Row],[EMI_Estimate]]&lt;50000, "50K", IF(Cleaned_Data[[#This Row],[EMI_Estimate]]&lt;100000, "50K-1L", IF(Cleaned_Data[[#This Row],[EMI_Estimate]]&lt;150000, "1L-1.5L", IF(Cleaned_Data[[#This Row],[EMI_Estimate]]&lt;200000,"1.5-2L", "&gt;2L"))))</f>
        <v>&gt;2L</v>
      </c>
    </row>
    <row r="2430" spans="1:22" x14ac:dyDescent="0.35">
      <c r="A2430">
        <v>2429</v>
      </c>
      <c r="B2430">
        <v>0</v>
      </c>
      <c r="C2430" t="s">
        <v>19</v>
      </c>
      <c r="D2430" t="s">
        <v>20</v>
      </c>
      <c r="E2430">
        <v>4200000</v>
      </c>
      <c r="F2430" t="str">
        <f t="shared" si="148"/>
        <v>&gt;20 Lakh</v>
      </c>
      <c r="G2430">
        <v>10300000</v>
      </c>
      <c r="H2430">
        <v>10</v>
      </c>
      <c r="I2430">
        <v>506</v>
      </c>
      <c r="J2430" s="1">
        <v>9300000</v>
      </c>
      <c r="K2430" s="1">
        <v>4500000</v>
      </c>
      <c r="L2430" s="1">
        <v>12400000</v>
      </c>
      <c r="M2430" s="1">
        <v>6000000</v>
      </c>
      <c r="N2430" s="1" t="s">
        <v>24</v>
      </c>
      <c r="O2430" s="1">
        <f>Cleaned_Data[[#This Row],[ loan_amount]]-Cleaned_Data[[#This Row],[ bank_asset_value]]</f>
        <v>4300000</v>
      </c>
      <c r="P2430" s="1">
        <f>Cleaned_Data[[#This Row],[ loan_amount]]</f>
        <v>10300000</v>
      </c>
      <c r="Q2430" s="1" t="str">
        <f t="shared" si="149"/>
        <v>500–599</v>
      </c>
      <c r="R2430" s="1">
        <f>Cleaned_Data[[#This Row],[ residential_assets_value]]+Cleaned_Data[[#This Row],[ commercial_assets_value]]+Cleaned_Data[[#This Row],[ luxury_assets_value]]</f>
        <v>26200000</v>
      </c>
      <c r="S2430" s="1">
        <f>Cleaned_Data[[#This Row],[ income_annum]]+Cleaned_Data[[#This Row],[ residential_assets_value]]+Cleaned_Data[[#This Row],[ commercial_assets_value]]+Cleaned_Data[[#This Row],[ luxury_assets_value]]</f>
        <v>30400000</v>
      </c>
      <c r="T2430" s="1" t="str">
        <f t="shared" si="150"/>
        <v>3–4 Cr</v>
      </c>
      <c r="U2430" s="12">
        <f t="shared" si="151"/>
        <v>1030000</v>
      </c>
      <c r="V2430" s="1" t="str">
        <f>IF(Cleaned_Data[[#This Row],[EMI_Estimate]]&lt;50000, "50K", IF(Cleaned_Data[[#This Row],[EMI_Estimate]]&lt;100000, "50K-1L", IF(Cleaned_Data[[#This Row],[EMI_Estimate]]&lt;150000, "1L-1.5L", IF(Cleaned_Data[[#This Row],[EMI_Estimate]]&lt;200000,"1.5-2L", "&gt;2L"))))</f>
        <v>&gt;2L</v>
      </c>
    </row>
    <row r="2431" spans="1:22" x14ac:dyDescent="0.35">
      <c r="A2431">
        <v>2430</v>
      </c>
      <c r="B2431">
        <v>3</v>
      </c>
      <c r="C2431" t="s">
        <v>19</v>
      </c>
      <c r="D2431" t="s">
        <v>20</v>
      </c>
      <c r="E2431">
        <v>9600000</v>
      </c>
      <c r="F2431" t="str">
        <f t="shared" si="148"/>
        <v>&gt;20 Lakh</v>
      </c>
      <c r="G2431">
        <v>37800000</v>
      </c>
      <c r="H2431">
        <v>10</v>
      </c>
      <c r="I2431">
        <v>418</v>
      </c>
      <c r="J2431" s="1">
        <v>6700000</v>
      </c>
      <c r="K2431" s="1">
        <v>5500000</v>
      </c>
      <c r="L2431" s="1">
        <v>34900000</v>
      </c>
      <c r="M2431" s="1">
        <v>11300000</v>
      </c>
      <c r="N2431" s="1" t="s">
        <v>24</v>
      </c>
      <c r="O2431" s="1">
        <f>Cleaned_Data[[#This Row],[ loan_amount]]-Cleaned_Data[[#This Row],[ bank_asset_value]]</f>
        <v>26500000</v>
      </c>
      <c r="P2431" s="1">
        <f>Cleaned_Data[[#This Row],[ loan_amount]]</f>
        <v>37800000</v>
      </c>
      <c r="Q2431" s="1" t="str">
        <f t="shared" si="149"/>
        <v>300–499</v>
      </c>
      <c r="R2431" s="1">
        <f>Cleaned_Data[[#This Row],[ residential_assets_value]]+Cleaned_Data[[#This Row],[ commercial_assets_value]]+Cleaned_Data[[#This Row],[ luxury_assets_value]]</f>
        <v>47100000</v>
      </c>
      <c r="S2431" s="1">
        <f>Cleaned_Data[[#This Row],[ income_annum]]+Cleaned_Data[[#This Row],[ residential_assets_value]]+Cleaned_Data[[#This Row],[ commercial_assets_value]]+Cleaned_Data[[#This Row],[ luxury_assets_value]]</f>
        <v>56700000</v>
      </c>
      <c r="T2431" s="1" t="str">
        <f t="shared" si="150"/>
        <v>&gt;4 Cr</v>
      </c>
      <c r="U2431" s="12">
        <f t="shared" si="151"/>
        <v>3780000</v>
      </c>
      <c r="V2431" s="1" t="str">
        <f>IF(Cleaned_Data[[#This Row],[EMI_Estimate]]&lt;50000, "50K", IF(Cleaned_Data[[#This Row],[EMI_Estimate]]&lt;100000, "50K-1L", IF(Cleaned_Data[[#This Row],[EMI_Estimate]]&lt;150000, "1L-1.5L", IF(Cleaned_Data[[#This Row],[EMI_Estimate]]&lt;200000,"1.5-2L", "&gt;2L"))))</f>
        <v>&gt;2L</v>
      </c>
    </row>
    <row r="2432" spans="1:22" x14ac:dyDescent="0.35">
      <c r="A2432">
        <v>2431</v>
      </c>
      <c r="B2432">
        <v>3</v>
      </c>
      <c r="C2432" t="s">
        <v>19</v>
      </c>
      <c r="D2432" t="s">
        <v>20</v>
      </c>
      <c r="E2432">
        <v>5600000</v>
      </c>
      <c r="F2432" t="str">
        <f t="shared" si="148"/>
        <v>&gt;20 Lakh</v>
      </c>
      <c r="G2432">
        <v>13400000</v>
      </c>
      <c r="H2432">
        <v>6</v>
      </c>
      <c r="I2432">
        <v>865</v>
      </c>
      <c r="J2432" s="1">
        <v>14900000</v>
      </c>
      <c r="K2432" s="1">
        <v>9700000</v>
      </c>
      <c r="L2432" s="1">
        <v>12300000</v>
      </c>
      <c r="M2432" s="1">
        <v>6000000</v>
      </c>
      <c r="N2432" s="1" t="s">
        <v>21</v>
      </c>
      <c r="O2432" s="1">
        <f>Cleaned_Data[[#This Row],[ loan_amount]]-Cleaned_Data[[#This Row],[ bank_asset_value]]</f>
        <v>7400000</v>
      </c>
      <c r="P2432" s="1">
        <f>Cleaned_Data[[#This Row],[ loan_amount]]</f>
        <v>13400000</v>
      </c>
      <c r="Q2432" s="1" t="str">
        <f t="shared" si="149"/>
        <v>800+</v>
      </c>
      <c r="R2432" s="1">
        <f>Cleaned_Data[[#This Row],[ residential_assets_value]]+Cleaned_Data[[#This Row],[ commercial_assets_value]]+Cleaned_Data[[#This Row],[ luxury_assets_value]]</f>
        <v>36900000</v>
      </c>
      <c r="S2432" s="1">
        <f>Cleaned_Data[[#This Row],[ income_annum]]+Cleaned_Data[[#This Row],[ residential_assets_value]]+Cleaned_Data[[#This Row],[ commercial_assets_value]]+Cleaned_Data[[#This Row],[ luxury_assets_value]]</f>
        <v>42500000</v>
      </c>
      <c r="T2432" s="1" t="str">
        <f t="shared" si="150"/>
        <v>&gt;4 Cr</v>
      </c>
      <c r="U2432" s="12">
        <f t="shared" si="151"/>
        <v>2233333</v>
      </c>
      <c r="V2432" s="1" t="str">
        <f>IF(Cleaned_Data[[#This Row],[EMI_Estimate]]&lt;50000, "50K", IF(Cleaned_Data[[#This Row],[EMI_Estimate]]&lt;100000, "50K-1L", IF(Cleaned_Data[[#This Row],[EMI_Estimate]]&lt;150000, "1L-1.5L", IF(Cleaned_Data[[#This Row],[EMI_Estimate]]&lt;200000,"1.5-2L", "&gt;2L"))))</f>
        <v>&gt;2L</v>
      </c>
    </row>
    <row r="2433" spans="1:22" x14ac:dyDescent="0.35">
      <c r="A2433">
        <v>2432</v>
      </c>
      <c r="B2433">
        <v>4</v>
      </c>
      <c r="C2433" t="s">
        <v>19</v>
      </c>
      <c r="D2433" t="s">
        <v>20</v>
      </c>
      <c r="E2433">
        <v>7800000</v>
      </c>
      <c r="F2433" t="str">
        <f t="shared" si="148"/>
        <v>&gt;20 Lakh</v>
      </c>
      <c r="G2433">
        <v>28600000</v>
      </c>
      <c r="H2433">
        <v>2</v>
      </c>
      <c r="I2433">
        <v>703</v>
      </c>
      <c r="J2433" s="1">
        <v>500000</v>
      </c>
      <c r="K2433" s="1">
        <v>12400000</v>
      </c>
      <c r="L2433" s="1">
        <v>29500000</v>
      </c>
      <c r="M2433" s="1">
        <v>10500000</v>
      </c>
      <c r="N2433" s="1" t="s">
        <v>21</v>
      </c>
      <c r="O2433" s="1">
        <f>Cleaned_Data[[#This Row],[ loan_amount]]-Cleaned_Data[[#This Row],[ bank_asset_value]]</f>
        <v>18100000</v>
      </c>
      <c r="P2433" s="1">
        <f>Cleaned_Data[[#This Row],[ loan_amount]]</f>
        <v>28600000</v>
      </c>
      <c r="Q2433" s="1" t="str">
        <f t="shared" si="149"/>
        <v>700–799</v>
      </c>
      <c r="R2433" s="1">
        <f>Cleaned_Data[[#This Row],[ residential_assets_value]]+Cleaned_Data[[#This Row],[ commercial_assets_value]]+Cleaned_Data[[#This Row],[ luxury_assets_value]]</f>
        <v>42400000</v>
      </c>
      <c r="S2433" s="1">
        <f>Cleaned_Data[[#This Row],[ income_annum]]+Cleaned_Data[[#This Row],[ residential_assets_value]]+Cleaned_Data[[#This Row],[ commercial_assets_value]]+Cleaned_Data[[#This Row],[ luxury_assets_value]]</f>
        <v>50200000</v>
      </c>
      <c r="T2433" s="1" t="str">
        <f t="shared" si="150"/>
        <v>&gt;4 Cr</v>
      </c>
      <c r="U2433" s="12">
        <f t="shared" si="151"/>
        <v>14300000</v>
      </c>
      <c r="V2433" s="1" t="str">
        <f>IF(Cleaned_Data[[#This Row],[EMI_Estimate]]&lt;50000, "50K", IF(Cleaned_Data[[#This Row],[EMI_Estimate]]&lt;100000, "50K-1L", IF(Cleaned_Data[[#This Row],[EMI_Estimate]]&lt;150000, "1L-1.5L", IF(Cleaned_Data[[#This Row],[EMI_Estimate]]&lt;200000,"1.5-2L", "&gt;2L"))))</f>
        <v>&gt;2L</v>
      </c>
    </row>
    <row r="2434" spans="1:22" x14ac:dyDescent="0.35">
      <c r="A2434">
        <v>2433</v>
      </c>
      <c r="B2434">
        <v>2</v>
      </c>
      <c r="C2434" t="s">
        <v>19</v>
      </c>
      <c r="D2434" t="s">
        <v>23</v>
      </c>
      <c r="E2434">
        <v>4500000</v>
      </c>
      <c r="F2434" t="str">
        <f t="shared" ref="F2434:F2497" si="152">IF(E2434&lt;500000, "&lt;5 Lakh",
 IF(E2434&lt;1000000, "5-10 Lakh",
 IF(E2434&lt;1500000, "10-15 Lakh",
 IF(E2434&lt;2000000, "15-20 Lakh", "&gt;20 Lakh"))))</f>
        <v>&gt;20 Lakh</v>
      </c>
      <c r="G2434">
        <v>12600000</v>
      </c>
      <c r="H2434">
        <v>2</v>
      </c>
      <c r="I2434">
        <v>568</v>
      </c>
      <c r="J2434" s="1">
        <v>6900000</v>
      </c>
      <c r="K2434" s="1">
        <v>3900000</v>
      </c>
      <c r="L2434" s="1">
        <v>17800000</v>
      </c>
      <c r="M2434" s="1">
        <v>2900000</v>
      </c>
      <c r="N2434" s="1" t="s">
        <v>21</v>
      </c>
      <c r="O2434" s="1">
        <f>Cleaned_Data[[#This Row],[ loan_amount]]-Cleaned_Data[[#This Row],[ bank_asset_value]]</f>
        <v>9700000</v>
      </c>
      <c r="P2434" s="1">
        <f>Cleaned_Data[[#This Row],[ loan_amount]]</f>
        <v>12600000</v>
      </c>
      <c r="Q2434" s="1" t="str">
        <f t="shared" ref="Q2434:Q2497" si="153">IF(I2434&lt;500,"300–499",IF(I2434&lt;600,"500–599",IF(I2434&lt;700,"600–699",IF(I2434&lt;800,"700–799","800+"))))</f>
        <v>500–599</v>
      </c>
      <c r="R2434" s="1">
        <f>Cleaned_Data[[#This Row],[ residential_assets_value]]+Cleaned_Data[[#This Row],[ commercial_assets_value]]+Cleaned_Data[[#This Row],[ luxury_assets_value]]</f>
        <v>28600000</v>
      </c>
      <c r="S2434" s="1">
        <f>Cleaned_Data[[#This Row],[ income_annum]]+Cleaned_Data[[#This Row],[ residential_assets_value]]+Cleaned_Data[[#This Row],[ commercial_assets_value]]+Cleaned_Data[[#This Row],[ luxury_assets_value]]</f>
        <v>33100000</v>
      </c>
      <c r="T2434" s="1" t="str">
        <f t="shared" ref="T2434:T2497" si="154">IF(S2434&lt;10000000, "&lt;1 Cr", IF(S2434&lt;20000000, "1–2 Cr", IF(S2434&lt;30000000, "2–3 Cr", IF(S2434&lt;40000000, "3–4 Cr", "&gt;4 Cr"))))</f>
        <v>3–4 Cr</v>
      </c>
      <c r="U2434" s="12">
        <f t="shared" ref="U2434:U2497" si="155">ROUND(G2434/H2434, 0)</f>
        <v>6300000</v>
      </c>
      <c r="V2434" s="1" t="str">
        <f>IF(Cleaned_Data[[#This Row],[EMI_Estimate]]&lt;50000, "50K", IF(Cleaned_Data[[#This Row],[EMI_Estimate]]&lt;100000, "50K-1L", IF(Cleaned_Data[[#This Row],[EMI_Estimate]]&lt;150000, "1L-1.5L", IF(Cleaned_Data[[#This Row],[EMI_Estimate]]&lt;200000,"1.5-2L", "&gt;2L"))))</f>
        <v>&gt;2L</v>
      </c>
    </row>
    <row r="2435" spans="1:22" x14ac:dyDescent="0.35">
      <c r="A2435">
        <v>2434</v>
      </c>
      <c r="B2435">
        <v>3</v>
      </c>
      <c r="C2435" t="s">
        <v>19</v>
      </c>
      <c r="D2435" t="s">
        <v>20</v>
      </c>
      <c r="E2435">
        <v>2400000</v>
      </c>
      <c r="F2435" t="str">
        <f t="shared" si="152"/>
        <v>&gt;20 Lakh</v>
      </c>
      <c r="G2435">
        <v>5900000</v>
      </c>
      <c r="H2435">
        <v>2</v>
      </c>
      <c r="I2435">
        <v>425</v>
      </c>
      <c r="J2435" s="1">
        <v>1100000</v>
      </c>
      <c r="K2435" s="1">
        <v>500000</v>
      </c>
      <c r="L2435" s="1">
        <v>7400000</v>
      </c>
      <c r="M2435" s="1">
        <v>2500000</v>
      </c>
      <c r="N2435" s="1" t="s">
        <v>24</v>
      </c>
      <c r="O2435" s="1">
        <f>Cleaned_Data[[#This Row],[ loan_amount]]-Cleaned_Data[[#This Row],[ bank_asset_value]]</f>
        <v>3400000</v>
      </c>
      <c r="P2435" s="1">
        <f>Cleaned_Data[[#This Row],[ loan_amount]]</f>
        <v>5900000</v>
      </c>
      <c r="Q2435" s="1" t="str">
        <f t="shared" si="153"/>
        <v>300–499</v>
      </c>
      <c r="R2435" s="1">
        <f>Cleaned_Data[[#This Row],[ residential_assets_value]]+Cleaned_Data[[#This Row],[ commercial_assets_value]]+Cleaned_Data[[#This Row],[ luxury_assets_value]]</f>
        <v>9000000</v>
      </c>
      <c r="S2435" s="1">
        <f>Cleaned_Data[[#This Row],[ income_annum]]+Cleaned_Data[[#This Row],[ residential_assets_value]]+Cleaned_Data[[#This Row],[ commercial_assets_value]]+Cleaned_Data[[#This Row],[ luxury_assets_value]]</f>
        <v>11400000</v>
      </c>
      <c r="T2435" s="1" t="str">
        <f t="shared" si="154"/>
        <v>1–2 Cr</v>
      </c>
      <c r="U2435" s="12">
        <f t="shared" si="155"/>
        <v>2950000</v>
      </c>
      <c r="V2435" s="1" t="str">
        <f>IF(Cleaned_Data[[#This Row],[EMI_Estimate]]&lt;50000, "50K", IF(Cleaned_Data[[#This Row],[EMI_Estimate]]&lt;100000, "50K-1L", IF(Cleaned_Data[[#This Row],[EMI_Estimate]]&lt;150000, "1L-1.5L", IF(Cleaned_Data[[#This Row],[EMI_Estimate]]&lt;200000,"1.5-2L", "&gt;2L"))))</f>
        <v>&gt;2L</v>
      </c>
    </row>
    <row r="2436" spans="1:22" x14ac:dyDescent="0.35">
      <c r="A2436">
        <v>2435</v>
      </c>
      <c r="B2436">
        <v>0</v>
      </c>
      <c r="C2436" t="s">
        <v>22</v>
      </c>
      <c r="D2436" t="s">
        <v>20</v>
      </c>
      <c r="E2436">
        <v>3900000</v>
      </c>
      <c r="F2436" t="str">
        <f t="shared" si="152"/>
        <v>&gt;20 Lakh</v>
      </c>
      <c r="G2436">
        <v>11300000</v>
      </c>
      <c r="H2436">
        <v>12</v>
      </c>
      <c r="I2436">
        <v>305</v>
      </c>
      <c r="J2436" s="1">
        <v>5000000</v>
      </c>
      <c r="K2436" s="1">
        <v>5900000</v>
      </c>
      <c r="L2436" s="1">
        <v>8800000</v>
      </c>
      <c r="M2436" s="1">
        <v>2100000</v>
      </c>
      <c r="N2436" s="1" t="s">
        <v>24</v>
      </c>
      <c r="O2436" s="1">
        <f>Cleaned_Data[[#This Row],[ loan_amount]]-Cleaned_Data[[#This Row],[ bank_asset_value]]</f>
        <v>9200000</v>
      </c>
      <c r="P2436" s="1">
        <f>Cleaned_Data[[#This Row],[ loan_amount]]</f>
        <v>11300000</v>
      </c>
      <c r="Q2436" s="1" t="str">
        <f t="shared" si="153"/>
        <v>300–499</v>
      </c>
      <c r="R2436" s="1">
        <f>Cleaned_Data[[#This Row],[ residential_assets_value]]+Cleaned_Data[[#This Row],[ commercial_assets_value]]+Cleaned_Data[[#This Row],[ luxury_assets_value]]</f>
        <v>19700000</v>
      </c>
      <c r="S2436" s="1">
        <f>Cleaned_Data[[#This Row],[ income_annum]]+Cleaned_Data[[#This Row],[ residential_assets_value]]+Cleaned_Data[[#This Row],[ commercial_assets_value]]+Cleaned_Data[[#This Row],[ luxury_assets_value]]</f>
        <v>23600000</v>
      </c>
      <c r="T2436" s="1" t="str">
        <f t="shared" si="154"/>
        <v>2–3 Cr</v>
      </c>
      <c r="U2436" s="12">
        <f t="shared" si="155"/>
        <v>941667</v>
      </c>
      <c r="V2436" s="1" t="str">
        <f>IF(Cleaned_Data[[#This Row],[EMI_Estimate]]&lt;50000, "50K", IF(Cleaned_Data[[#This Row],[EMI_Estimate]]&lt;100000, "50K-1L", IF(Cleaned_Data[[#This Row],[EMI_Estimate]]&lt;150000, "1L-1.5L", IF(Cleaned_Data[[#This Row],[EMI_Estimate]]&lt;200000,"1.5-2L", "&gt;2L"))))</f>
        <v>&gt;2L</v>
      </c>
    </row>
    <row r="2437" spans="1:22" x14ac:dyDescent="0.35">
      <c r="A2437">
        <v>2436</v>
      </c>
      <c r="B2437">
        <v>5</v>
      </c>
      <c r="C2437" t="s">
        <v>19</v>
      </c>
      <c r="D2437" t="s">
        <v>23</v>
      </c>
      <c r="E2437">
        <v>9600000</v>
      </c>
      <c r="F2437" t="str">
        <f t="shared" si="152"/>
        <v>&gt;20 Lakh</v>
      </c>
      <c r="G2437">
        <v>20600000</v>
      </c>
      <c r="H2437">
        <v>6</v>
      </c>
      <c r="I2437">
        <v>456</v>
      </c>
      <c r="J2437" s="1">
        <v>17300000</v>
      </c>
      <c r="K2437" s="1">
        <v>11000000</v>
      </c>
      <c r="L2437" s="1">
        <v>21700000</v>
      </c>
      <c r="M2437" s="1">
        <v>11600000</v>
      </c>
      <c r="N2437" s="1" t="s">
        <v>24</v>
      </c>
      <c r="O2437" s="1">
        <f>Cleaned_Data[[#This Row],[ loan_amount]]-Cleaned_Data[[#This Row],[ bank_asset_value]]</f>
        <v>9000000</v>
      </c>
      <c r="P2437" s="1">
        <f>Cleaned_Data[[#This Row],[ loan_amount]]</f>
        <v>20600000</v>
      </c>
      <c r="Q2437" s="1" t="str">
        <f t="shared" si="153"/>
        <v>300–499</v>
      </c>
      <c r="R2437" s="1">
        <f>Cleaned_Data[[#This Row],[ residential_assets_value]]+Cleaned_Data[[#This Row],[ commercial_assets_value]]+Cleaned_Data[[#This Row],[ luxury_assets_value]]</f>
        <v>50000000</v>
      </c>
      <c r="S2437" s="1">
        <f>Cleaned_Data[[#This Row],[ income_annum]]+Cleaned_Data[[#This Row],[ residential_assets_value]]+Cleaned_Data[[#This Row],[ commercial_assets_value]]+Cleaned_Data[[#This Row],[ luxury_assets_value]]</f>
        <v>59600000</v>
      </c>
      <c r="T2437" s="1" t="str">
        <f t="shared" si="154"/>
        <v>&gt;4 Cr</v>
      </c>
      <c r="U2437" s="12">
        <f t="shared" si="155"/>
        <v>3433333</v>
      </c>
      <c r="V2437" s="1" t="str">
        <f>IF(Cleaned_Data[[#This Row],[EMI_Estimate]]&lt;50000, "50K", IF(Cleaned_Data[[#This Row],[EMI_Estimate]]&lt;100000, "50K-1L", IF(Cleaned_Data[[#This Row],[EMI_Estimate]]&lt;150000, "1L-1.5L", IF(Cleaned_Data[[#This Row],[EMI_Estimate]]&lt;200000,"1.5-2L", "&gt;2L"))))</f>
        <v>&gt;2L</v>
      </c>
    </row>
    <row r="2438" spans="1:22" x14ac:dyDescent="0.35">
      <c r="A2438">
        <v>2437</v>
      </c>
      <c r="B2438">
        <v>4</v>
      </c>
      <c r="C2438" t="s">
        <v>22</v>
      </c>
      <c r="D2438" t="s">
        <v>20</v>
      </c>
      <c r="E2438">
        <v>900000</v>
      </c>
      <c r="F2438" t="str">
        <f t="shared" si="152"/>
        <v>5-10 Lakh</v>
      </c>
      <c r="G2438">
        <v>2600000</v>
      </c>
      <c r="H2438">
        <v>2</v>
      </c>
      <c r="I2438">
        <v>602</v>
      </c>
      <c r="J2438" s="1">
        <v>600000</v>
      </c>
      <c r="K2438" s="1">
        <v>800000</v>
      </c>
      <c r="L2438" s="1">
        <v>3200000</v>
      </c>
      <c r="M2438" s="1">
        <v>1000000</v>
      </c>
      <c r="N2438" s="1" t="s">
        <v>21</v>
      </c>
      <c r="O2438" s="1">
        <f>Cleaned_Data[[#This Row],[ loan_amount]]-Cleaned_Data[[#This Row],[ bank_asset_value]]</f>
        <v>1600000</v>
      </c>
      <c r="P2438" s="1">
        <f>Cleaned_Data[[#This Row],[ loan_amount]]</f>
        <v>2600000</v>
      </c>
      <c r="Q2438" s="1" t="str">
        <f t="shared" si="153"/>
        <v>600–699</v>
      </c>
      <c r="R2438" s="1">
        <f>Cleaned_Data[[#This Row],[ residential_assets_value]]+Cleaned_Data[[#This Row],[ commercial_assets_value]]+Cleaned_Data[[#This Row],[ luxury_assets_value]]</f>
        <v>4600000</v>
      </c>
      <c r="S2438" s="1">
        <f>Cleaned_Data[[#This Row],[ income_annum]]+Cleaned_Data[[#This Row],[ residential_assets_value]]+Cleaned_Data[[#This Row],[ commercial_assets_value]]+Cleaned_Data[[#This Row],[ luxury_assets_value]]</f>
        <v>5500000</v>
      </c>
      <c r="T2438" s="1" t="str">
        <f t="shared" si="154"/>
        <v>&lt;1 Cr</v>
      </c>
      <c r="U2438" s="12">
        <f t="shared" si="155"/>
        <v>1300000</v>
      </c>
      <c r="V2438" s="1" t="str">
        <f>IF(Cleaned_Data[[#This Row],[EMI_Estimate]]&lt;50000, "50K", IF(Cleaned_Data[[#This Row],[EMI_Estimate]]&lt;100000, "50K-1L", IF(Cleaned_Data[[#This Row],[EMI_Estimate]]&lt;150000, "1L-1.5L", IF(Cleaned_Data[[#This Row],[EMI_Estimate]]&lt;200000,"1.5-2L", "&gt;2L"))))</f>
        <v>&gt;2L</v>
      </c>
    </row>
    <row r="2439" spans="1:22" x14ac:dyDescent="0.35">
      <c r="A2439">
        <v>2438</v>
      </c>
      <c r="B2439">
        <v>3</v>
      </c>
      <c r="C2439" t="s">
        <v>19</v>
      </c>
      <c r="D2439" t="s">
        <v>23</v>
      </c>
      <c r="E2439">
        <v>1100000</v>
      </c>
      <c r="F2439" t="str">
        <f t="shared" si="152"/>
        <v>10-15 Lakh</v>
      </c>
      <c r="G2439">
        <v>3800000</v>
      </c>
      <c r="H2439">
        <v>20</v>
      </c>
      <c r="I2439">
        <v>814</v>
      </c>
      <c r="J2439" s="1">
        <v>1400000</v>
      </c>
      <c r="K2439" s="1">
        <v>1500000</v>
      </c>
      <c r="L2439" s="1">
        <v>3200000</v>
      </c>
      <c r="M2439" s="1">
        <v>1100000</v>
      </c>
      <c r="N2439" s="1" t="s">
        <v>21</v>
      </c>
      <c r="O2439" s="1">
        <f>Cleaned_Data[[#This Row],[ loan_amount]]-Cleaned_Data[[#This Row],[ bank_asset_value]]</f>
        <v>2700000</v>
      </c>
      <c r="P2439" s="1">
        <f>Cleaned_Data[[#This Row],[ loan_amount]]</f>
        <v>3800000</v>
      </c>
      <c r="Q2439" s="1" t="str">
        <f t="shared" si="153"/>
        <v>800+</v>
      </c>
      <c r="R2439" s="1">
        <f>Cleaned_Data[[#This Row],[ residential_assets_value]]+Cleaned_Data[[#This Row],[ commercial_assets_value]]+Cleaned_Data[[#This Row],[ luxury_assets_value]]</f>
        <v>6100000</v>
      </c>
      <c r="S2439" s="1">
        <f>Cleaned_Data[[#This Row],[ income_annum]]+Cleaned_Data[[#This Row],[ residential_assets_value]]+Cleaned_Data[[#This Row],[ commercial_assets_value]]+Cleaned_Data[[#This Row],[ luxury_assets_value]]</f>
        <v>7200000</v>
      </c>
      <c r="T2439" s="1" t="str">
        <f t="shared" si="154"/>
        <v>&lt;1 Cr</v>
      </c>
      <c r="U2439" s="12">
        <f t="shared" si="155"/>
        <v>190000</v>
      </c>
      <c r="V2439" s="1" t="str">
        <f>IF(Cleaned_Data[[#This Row],[EMI_Estimate]]&lt;50000, "50K", IF(Cleaned_Data[[#This Row],[EMI_Estimate]]&lt;100000, "50K-1L", IF(Cleaned_Data[[#This Row],[EMI_Estimate]]&lt;150000, "1L-1.5L", IF(Cleaned_Data[[#This Row],[EMI_Estimate]]&lt;200000,"1.5-2L", "&gt;2L"))))</f>
        <v>1.5-2L</v>
      </c>
    </row>
    <row r="2440" spans="1:22" x14ac:dyDescent="0.35">
      <c r="A2440">
        <v>2439</v>
      </c>
      <c r="B2440">
        <v>4</v>
      </c>
      <c r="C2440" t="s">
        <v>22</v>
      </c>
      <c r="D2440" t="s">
        <v>20</v>
      </c>
      <c r="E2440">
        <v>6400000</v>
      </c>
      <c r="F2440" t="str">
        <f t="shared" si="152"/>
        <v>&gt;20 Lakh</v>
      </c>
      <c r="G2440">
        <v>24900000</v>
      </c>
      <c r="H2440">
        <v>2</v>
      </c>
      <c r="I2440">
        <v>640</v>
      </c>
      <c r="J2440" s="1">
        <v>10000000</v>
      </c>
      <c r="K2440" s="1">
        <v>5700000</v>
      </c>
      <c r="L2440" s="1">
        <v>18700000</v>
      </c>
      <c r="M2440" s="1">
        <v>6300000</v>
      </c>
      <c r="N2440" s="1" t="s">
        <v>21</v>
      </c>
      <c r="O2440" s="1">
        <f>Cleaned_Data[[#This Row],[ loan_amount]]-Cleaned_Data[[#This Row],[ bank_asset_value]]</f>
        <v>18600000</v>
      </c>
      <c r="P2440" s="1">
        <f>Cleaned_Data[[#This Row],[ loan_amount]]</f>
        <v>24900000</v>
      </c>
      <c r="Q2440" s="1" t="str">
        <f t="shared" si="153"/>
        <v>600–699</v>
      </c>
      <c r="R2440" s="1">
        <f>Cleaned_Data[[#This Row],[ residential_assets_value]]+Cleaned_Data[[#This Row],[ commercial_assets_value]]+Cleaned_Data[[#This Row],[ luxury_assets_value]]</f>
        <v>34400000</v>
      </c>
      <c r="S2440" s="1">
        <f>Cleaned_Data[[#This Row],[ income_annum]]+Cleaned_Data[[#This Row],[ residential_assets_value]]+Cleaned_Data[[#This Row],[ commercial_assets_value]]+Cleaned_Data[[#This Row],[ luxury_assets_value]]</f>
        <v>40800000</v>
      </c>
      <c r="T2440" s="1" t="str">
        <f t="shared" si="154"/>
        <v>&gt;4 Cr</v>
      </c>
      <c r="U2440" s="12">
        <f t="shared" si="155"/>
        <v>12450000</v>
      </c>
      <c r="V2440" s="1" t="str">
        <f>IF(Cleaned_Data[[#This Row],[EMI_Estimate]]&lt;50000, "50K", IF(Cleaned_Data[[#This Row],[EMI_Estimate]]&lt;100000, "50K-1L", IF(Cleaned_Data[[#This Row],[EMI_Estimate]]&lt;150000, "1L-1.5L", IF(Cleaned_Data[[#This Row],[EMI_Estimate]]&lt;200000,"1.5-2L", "&gt;2L"))))</f>
        <v>&gt;2L</v>
      </c>
    </row>
    <row r="2441" spans="1:22" x14ac:dyDescent="0.35">
      <c r="A2441">
        <v>2440</v>
      </c>
      <c r="B2441">
        <v>2</v>
      </c>
      <c r="C2441" t="s">
        <v>19</v>
      </c>
      <c r="D2441" t="s">
        <v>20</v>
      </c>
      <c r="E2441">
        <v>4600000</v>
      </c>
      <c r="F2441" t="str">
        <f t="shared" si="152"/>
        <v>&gt;20 Lakh</v>
      </c>
      <c r="G2441">
        <v>15000000</v>
      </c>
      <c r="H2441">
        <v>4</v>
      </c>
      <c r="I2441">
        <v>817</v>
      </c>
      <c r="J2441" s="1">
        <v>7200000</v>
      </c>
      <c r="K2441" s="1">
        <v>2400000</v>
      </c>
      <c r="L2441" s="1">
        <v>13000000</v>
      </c>
      <c r="M2441" s="1">
        <v>6600000</v>
      </c>
      <c r="N2441" s="1" t="s">
        <v>21</v>
      </c>
      <c r="O2441" s="1">
        <f>Cleaned_Data[[#This Row],[ loan_amount]]-Cleaned_Data[[#This Row],[ bank_asset_value]]</f>
        <v>8400000</v>
      </c>
      <c r="P2441" s="1">
        <f>Cleaned_Data[[#This Row],[ loan_amount]]</f>
        <v>15000000</v>
      </c>
      <c r="Q2441" s="1" t="str">
        <f t="shared" si="153"/>
        <v>800+</v>
      </c>
      <c r="R2441" s="1">
        <f>Cleaned_Data[[#This Row],[ residential_assets_value]]+Cleaned_Data[[#This Row],[ commercial_assets_value]]+Cleaned_Data[[#This Row],[ luxury_assets_value]]</f>
        <v>22600000</v>
      </c>
      <c r="S2441" s="1">
        <f>Cleaned_Data[[#This Row],[ income_annum]]+Cleaned_Data[[#This Row],[ residential_assets_value]]+Cleaned_Data[[#This Row],[ commercial_assets_value]]+Cleaned_Data[[#This Row],[ luxury_assets_value]]</f>
        <v>27200000</v>
      </c>
      <c r="T2441" s="1" t="str">
        <f t="shared" si="154"/>
        <v>2–3 Cr</v>
      </c>
      <c r="U2441" s="12">
        <f t="shared" si="155"/>
        <v>3750000</v>
      </c>
      <c r="V2441" s="1" t="str">
        <f>IF(Cleaned_Data[[#This Row],[EMI_Estimate]]&lt;50000, "50K", IF(Cleaned_Data[[#This Row],[EMI_Estimate]]&lt;100000, "50K-1L", IF(Cleaned_Data[[#This Row],[EMI_Estimate]]&lt;150000, "1L-1.5L", IF(Cleaned_Data[[#This Row],[EMI_Estimate]]&lt;200000,"1.5-2L", "&gt;2L"))))</f>
        <v>&gt;2L</v>
      </c>
    </row>
    <row r="2442" spans="1:22" x14ac:dyDescent="0.35">
      <c r="A2442">
        <v>2441</v>
      </c>
      <c r="B2442">
        <v>4</v>
      </c>
      <c r="C2442" t="s">
        <v>19</v>
      </c>
      <c r="D2442" t="s">
        <v>20</v>
      </c>
      <c r="E2442">
        <v>7600000</v>
      </c>
      <c r="F2442" t="str">
        <f t="shared" si="152"/>
        <v>&gt;20 Lakh</v>
      </c>
      <c r="G2442">
        <v>29800000</v>
      </c>
      <c r="H2442">
        <v>20</v>
      </c>
      <c r="I2442">
        <v>361</v>
      </c>
      <c r="J2442" s="1">
        <v>13800000</v>
      </c>
      <c r="K2442" s="1">
        <v>5800000</v>
      </c>
      <c r="L2442" s="1">
        <v>15300000</v>
      </c>
      <c r="M2442" s="1">
        <v>5900000</v>
      </c>
      <c r="N2442" s="1" t="s">
        <v>24</v>
      </c>
      <c r="O2442" s="1">
        <f>Cleaned_Data[[#This Row],[ loan_amount]]-Cleaned_Data[[#This Row],[ bank_asset_value]]</f>
        <v>23900000</v>
      </c>
      <c r="P2442" s="1">
        <f>Cleaned_Data[[#This Row],[ loan_amount]]</f>
        <v>29800000</v>
      </c>
      <c r="Q2442" s="1" t="str">
        <f t="shared" si="153"/>
        <v>300–499</v>
      </c>
      <c r="R2442" s="1">
        <f>Cleaned_Data[[#This Row],[ residential_assets_value]]+Cleaned_Data[[#This Row],[ commercial_assets_value]]+Cleaned_Data[[#This Row],[ luxury_assets_value]]</f>
        <v>34900000</v>
      </c>
      <c r="S2442" s="1">
        <f>Cleaned_Data[[#This Row],[ income_annum]]+Cleaned_Data[[#This Row],[ residential_assets_value]]+Cleaned_Data[[#This Row],[ commercial_assets_value]]+Cleaned_Data[[#This Row],[ luxury_assets_value]]</f>
        <v>42500000</v>
      </c>
      <c r="T2442" s="1" t="str">
        <f t="shared" si="154"/>
        <v>&gt;4 Cr</v>
      </c>
      <c r="U2442" s="12">
        <f t="shared" si="155"/>
        <v>1490000</v>
      </c>
      <c r="V2442" s="1" t="str">
        <f>IF(Cleaned_Data[[#This Row],[EMI_Estimate]]&lt;50000, "50K", IF(Cleaned_Data[[#This Row],[EMI_Estimate]]&lt;100000, "50K-1L", IF(Cleaned_Data[[#This Row],[EMI_Estimate]]&lt;150000, "1L-1.5L", IF(Cleaned_Data[[#This Row],[EMI_Estimate]]&lt;200000,"1.5-2L", "&gt;2L"))))</f>
        <v>&gt;2L</v>
      </c>
    </row>
    <row r="2443" spans="1:22" x14ac:dyDescent="0.35">
      <c r="A2443">
        <v>2442</v>
      </c>
      <c r="B2443">
        <v>5</v>
      </c>
      <c r="C2443" t="s">
        <v>22</v>
      </c>
      <c r="D2443" t="s">
        <v>20</v>
      </c>
      <c r="E2443">
        <v>6800000</v>
      </c>
      <c r="F2443" t="str">
        <f t="shared" si="152"/>
        <v>&gt;20 Lakh</v>
      </c>
      <c r="G2443">
        <v>20100000</v>
      </c>
      <c r="H2443">
        <v>14</v>
      </c>
      <c r="I2443">
        <v>839</v>
      </c>
      <c r="J2443" s="1">
        <v>1900000</v>
      </c>
      <c r="K2443" s="1">
        <v>600000</v>
      </c>
      <c r="L2443" s="1">
        <v>15600000</v>
      </c>
      <c r="M2443" s="1">
        <v>7500000</v>
      </c>
      <c r="N2443" s="1" t="s">
        <v>21</v>
      </c>
      <c r="O2443" s="1">
        <f>Cleaned_Data[[#This Row],[ loan_amount]]-Cleaned_Data[[#This Row],[ bank_asset_value]]</f>
        <v>12600000</v>
      </c>
      <c r="P2443" s="1">
        <f>Cleaned_Data[[#This Row],[ loan_amount]]</f>
        <v>20100000</v>
      </c>
      <c r="Q2443" s="1" t="str">
        <f t="shared" si="153"/>
        <v>800+</v>
      </c>
      <c r="R2443" s="1">
        <f>Cleaned_Data[[#This Row],[ residential_assets_value]]+Cleaned_Data[[#This Row],[ commercial_assets_value]]+Cleaned_Data[[#This Row],[ luxury_assets_value]]</f>
        <v>18100000</v>
      </c>
      <c r="S2443" s="1">
        <f>Cleaned_Data[[#This Row],[ income_annum]]+Cleaned_Data[[#This Row],[ residential_assets_value]]+Cleaned_Data[[#This Row],[ commercial_assets_value]]+Cleaned_Data[[#This Row],[ luxury_assets_value]]</f>
        <v>24900000</v>
      </c>
      <c r="T2443" s="1" t="str">
        <f t="shared" si="154"/>
        <v>2–3 Cr</v>
      </c>
      <c r="U2443" s="12">
        <f t="shared" si="155"/>
        <v>1435714</v>
      </c>
      <c r="V2443" s="1" t="str">
        <f>IF(Cleaned_Data[[#This Row],[EMI_Estimate]]&lt;50000, "50K", IF(Cleaned_Data[[#This Row],[EMI_Estimate]]&lt;100000, "50K-1L", IF(Cleaned_Data[[#This Row],[EMI_Estimate]]&lt;150000, "1L-1.5L", IF(Cleaned_Data[[#This Row],[EMI_Estimate]]&lt;200000,"1.5-2L", "&gt;2L"))))</f>
        <v>&gt;2L</v>
      </c>
    </row>
    <row r="2444" spans="1:22" x14ac:dyDescent="0.35">
      <c r="A2444">
        <v>2443</v>
      </c>
      <c r="B2444">
        <v>5</v>
      </c>
      <c r="C2444" t="s">
        <v>19</v>
      </c>
      <c r="D2444" t="s">
        <v>20</v>
      </c>
      <c r="E2444">
        <v>7100000</v>
      </c>
      <c r="F2444" t="str">
        <f t="shared" si="152"/>
        <v>&gt;20 Lakh</v>
      </c>
      <c r="G2444">
        <v>27000000</v>
      </c>
      <c r="H2444">
        <v>20</v>
      </c>
      <c r="I2444">
        <v>592</v>
      </c>
      <c r="J2444" s="1">
        <v>5100000</v>
      </c>
      <c r="K2444" s="1">
        <v>9600000</v>
      </c>
      <c r="L2444" s="1">
        <v>20200000</v>
      </c>
      <c r="M2444" s="1">
        <v>7600000</v>
      </c>
      <c r="N2444" s="1" t="s">
        <v>21</v>
      </c>
      <c r="O2444" s="1">
        <f>Cleaned_Data[[#This Row],[ loan_amount]]-Cleaned_Data[[#This Row],[ bank_asset_value]]</f>
        <v>19400000</v>
      </c>
      <c r="P2444" s="1">
        <f>Cleaned_Data[[#This Row],[ loan_amount]]</f>
        <v>27000000</v>
      </c>
      <c r="Q2444" s="1" t="str">
        <f t="shared" si="153"/>
        <v>500–599</v>
      </c>
      <c r="R2444" s="1">
        <f>Cleaned_Data[[#This Row],[ residential_assets_value]]+Cleaned_Data[[#This Row],[ commercial_assets_value]]+Cleaned_Data[[#This Row],[ luxury_assets_value]]</f>
        <v>34900000</v>
      </c>
      <c r="S2444" s="1">
        <f>Cleaned_Data[[#This Row],[ income_annum]]+Cleaned_Data[[#This Row],[ residential_assets_value]]+Cleaned_Data[[#This Row],[ commercial_assets_value]]+Cleaned_Data[[#This Row],[ luxury_assets_value]]</f>
        <v>42000000</v>
      </c>
      <c r="T2444" s="1" t="str">
        <f t="shared" si="154"/>
        <v>&gt;4 Cr</v>
      </c>
      <c r="U2444" s="12">
        <f t="shared" si="155"/>
        <v>1350000</v>
      </c>
      <c r="V2444" s="1" t="str">
        <f>IF(Cleaned_Data[[#This Row],[EMI_Estimate]]&lt;50000, "50K", IF(Cleaned_Data[[#This Row],[EMI_Estimate]]&lt;100000, "50K-1L", IF(Cleaned_Data[[#This Row],[EMI_Estimate]]&lt;150000, "1L-1.5L", IF(Cleaned_Data[[#This Row],[EMI_Estimate]]&lt;200000,"1.5-2L", "&gt;2L"))))</f>
        <v>&gt;2L</v>
      </c>
    </row>
    <row r="2445" spans="1:22" x14ac:dyDescent="0.35">
      <c r="A2445">
        <v>2444</v>
      </c>
      <c r="B2445">
        <v>4</v>
      </c>
      <c r="C2445" t="s">
        <v>22</v>
      </c>
      <c r="D2445" t="s">
        <v>23</v>
      </c>
      <c r="E2445">
        <v>6700000</v>
      </c>
      <c r="F2445" t="str">
        <f t="shared" si="152"/>
        <v>&gt;20 Lakh</v>
      </c>
      <c r="G2445">
        <v>24700000</v>
      </c>
      <c r="H2445">
        <v>6</v>
      </c>
      <c r="I2445">
        <v>498</v>
      </c>
      <c r="J2445" s="1">
        <v>12900000</v>
      </c>
      <c r="K2445" s="1">
        <v>700000</v>
      </c>
      <c r="L2445" s="1">
        <v>18800000</v>
      </c>
      <c r="M2445" s="1">
        <v>8400000</v>
      </c>
      <c r="N2445" s="1" t="s">
        <v>24</v>
      </c>
      <c r="O2445" s="1">
        <f>Cleaned_Data[[#This Row],[ loan_amount]]-Cleaned_Data[[#This Row],[ bank_asset_value]]</f>
        <v>16300000</v>
      </c>
      <c r="P2445" s="1">
        <f>Cleaned_Data[[#This Row],[ loan_amount]]</f>
        <v>24700000</v>
      </c>
      <c r="Q2445" s="1" t="str">
        <f t="shared" si="153"/>
        <v>300–499</v>
      </c>
      <c r="R2445" s="1">
        <f>Cleaned_Data[[#This Row],[ residential_assets_value]]+Cleaned_Data[[#This Row],[ commercial_assets_value]]+Cleaned_Data[[#This Row],[ luxury_assets_value]]</f>
        <v>32400000</v>
      </c>
      <c r="S2445" s="1">
        <f>Cleaned_Data[[#This Row],[ income_annum]]+Cleaned_Data[[#This Row],[ residential_assets_value]]+Cleaned_Data[[#This Row],[ commercial_assets_value]]+Cleaned_Data[[#This Row],[ luxury_assets_value]]</f>
        <v>39100000</v>
      </c>
      <c r="T2445" s="1" t="str">
        <f t="shared" si="154"/>
        <v>3–4 Cr</v>
      </c>
      <c r="U2445" s="12">
        <f t="shared" si="155"/>
        <v>4116667</v>
      </c>
      <c r="V2445" s="1" t="str">
        <f>IF(Cleaned_Data[[#This Row],[EMI_Estimate]]&lt;50000, "50K", IF(Cleaned_Data[[#This Row],[EMI_Estimate]]&lt;100000, "50K-1L", IF(Cleaned_Data[[#This Row],[EMI_Estimate]]&lt;150000, "1L-1.5L", IF(Cleaned_Data[[#This Row],[EMI_Estimate]]&lt;200000,"1.5-2L", "&gt;2L"))))</f>
        <v>&gt;2L</v>
      </c>
    </row>
    <row r="2446" spans="1:22" x14ac:dyDescent="0.35">
      <c r="A2446">
        <v>2445</v>
      </c>
      <c r="B2446">
        <v>5</v>
      </c>
      <c r="C2446" t="s">
        <v>22</v>
      </c>
      <c r="D2446" t="s">
        <v>23</v>
      </c>
      <c r="E2446">
        <v>5800000</v>
      </c>
      <c r="F2446" t="str">
        <f t="shared" si="152"/>
        <v>&gt;20 Lakh</v>
      </c>
      <c r="G2446">
        <v>12400000</v>
      </c>
      <c r="H2446">
        <v>6</v>
      </c>
      <c r="I2446">
        <v>847</v>
      </c>
      <c r="J2446" s="1">
        <v>5100000</v>
      </c>
      <c r="K2446" s="1">
        <v>9000000</v>
      </c>
      <c r="L2446" s="1">
        <v>14100000</v>
      </c>
      <c r="M2446" s="1">
        <v>7600000</v>
      </c>
      <c r="N2446" s="1" t="s">
        <v>21</v>
      </c>
      <c r="O2446" s="1">
        <f>Cleaned_Data[[#This Row],[ loan_amount]]-Cleaned_Data[[#This Row],[ bank_asset_value]]</f>
        <v>4800000</v>
      </c>
      <c r="P2446" s="1">
        <f>Cleaned_Data[[#This Row],[ loan_amount]]</f>
        <v>12400000</v>
      </c>
      <c r="Q2446" s="1" t="str">
        <f t="shared" si="153"/>
        <v>800+</v>
      </c>
      <c r="R2446" s="1">
        <f>Cleaned_Data[[#This Row],[ residential_assets_value]]+Cleaned_Data[[#This Row],[ commercial_assets_value]]+Cleaned_Data[[#This Row],[ luxury_assets_value]]</f>
        <v>28200000</v>
      </c>
      <c r="S2446" s="1">
        <f>Cleaned_Data[[#This Row],[ income_annum]]+Cleaned_Data[[#This Row],[ residential_assets_value]]+Cleaned_Data[[#This Row],[ commercial_assets_value]]+Cleaned_Data[[#This Row],[ luxury_assets_value]]</f>
        <v>34000000</v>
      </c>
      <c r="T2446" s="1" t="str">
        <f t="shared" si="154"/>
        <v>3–4 Cr</v>
      </c>
      <c r="U2446" s="12">
        <f t="shared" si="155"/>
        <v>2066667</v>
      </c>
      <c r="V2446" s="1" t="str">
        <f>IF(Cleaned_Data[[#This Row],[EMI_Estimate]]&lt;50000, "50K", IF(Cleaned_Data[[#This Row],[EMI_Estimate]]&lt;100000, "50K-1L", IF(Cleaned_Data[[#This Row],[EMI_Estimate]]&lt;150000, "1L-1.5L", IF(Cleaned_Data[[#This Row],[EMI_Estimate]]&lt;200000,"1.5-2L", "&gt;2L"))))</f>
        <v>&gt;2L</v>
      </c>
    </row>
    <row r="2447" spans="1:22" x14ac:dyDescent="0.35">
      <c r="A2447">
        <v>2446</v>
      </c>
      <c r="B2447">
        <v>0</v>
      </c>
      <c r="C2447" t="s">
        <v>19</v>
      </c>
      <c r="D2447" t="s">
        <v>23</v>
      </c>
      <c r="E2447">
        <v>8600000</v>
      </c>
      <c r="F2447" t="str">
        <f t="shared" si="152"/>
        <v>&gt;20 Lakh</v>
      </c>
      <c r="G2447">
        <v>29400000</v>
      </c>
      <c r="H2447">
        <v>16</v>
      </c>
      <c r="I2447">
        <v>643</v>
      </c>
      <c r="J2447" s="1">
        <v>1000000</v>
      </c>
      <c r="K2447" s="1">
        <v>14100000</v>
      </c>
      <c r="L2447" s="1">
        <v>33000000</v>
      </c>
      <c r="M2447" s="1">
        <v>12300000</v>
      </c>
      <c r="N2447" s="1" t="s">
        <v>21</v>
      </c>
      <c r="O2447" s="1">
        <f>Cleaned_Data[[#This Row],[ loan_amount]]-Cleaned_Data[[#This Row],[ bank_asset_value]]</f>
        <v>17100000</v>
      </c>
      <c r="P2447" s="1">
        <f>Cleaned_Data[[#This Row],[ loan_amount]]</f>
        <v>29400000</v>
      </c>
      <c r="Q2447" s="1" t="str">
        <f t="shared" si="153"/>
        <v>600–699</v>
      </c>
      <c r="R2447" s="1">
        <f>Cleaned_Data[[#This Row],[ residential_assets_value]]+Cleaned_Data[[#This Row],[ commercial_assets_value]]+Cleaned_Data[[#This Row],[ luxury_assets_value]]</f>
        <v>48100000</v>
      </c>
      <c r="S2447" s="1">
        <f>Cleaned_Data[[#This Row],[ income_annum]]+Cleaned_Data[[#This Row],[ residential_assets_value]]+Cleaned_Data[[#This Row],[ commercial_assets_value]]+Cleaned_Data[[#This Row],[ luxury_assets_value]]</f>
        <v>56700000</v>
      </c>
      <c r="T2447" s="1" t="str">
        <f t="shared" si="154"/>
        <v>&gt;4 Cr</v>
      </c>
      <c r="U2447" s="12">
        <f t="shared" si="155"/>
        <v>1837500</v>
      </c>
      <c r="V2447" s="1" t="str">
        <f>IF(Cleaned_Data[[#This Row],[EMI_Estimate]]&lt;50000, "50K", IF(Cleaned_Data[[#This Row],[EMI_Estimate]]&lt;100000, "50K-1L", IF(Cleaned_Data[[#This Row],[EMI_Estimate]]&lt;150000, "1L-1.5L", IF(Cleaned_Data[[#This Row],[EMI_Estimate]]&lt;200000,"1.5-2L", "&gt;2L"))))</f>
        <v>&gt;2L</v>
      </c>
    </row>
    <row r="2448" spans="1:22" x14ac:dyDescent="0.35">
      <c r="A2448">
        <v>2447</v>
      </c>
      <c r="B2448">
        <v>0</v>
      </c>
      <c r="C2448" t="s">
        <v>19</v>
      </c>
      <c r="D2448" t="s">
        <v>23</v>
      </c>
      <c r="E2448">
        <v>3500000</v>
      </c>
      <c r="F2448" t="str">
        <f t="shared" si="152"/>
        <v>&gt;20 Lakh</v>
      </c>
      <c r="G2448">
        <v>10600000</v>
      </c>
      <c r="H2448">
        <v>4</v>
      </c>
      <c r="I2448">
        <v>389</v>
      </c>
      <c r="J2448" s="1">
        <v>8300000</v>
      </c>
      <c r="K2448" s="1">
        <v>4800000</v>
      </c>
      <c r="L2448" s="1">
        <v>9100000</v>
      </c>
      <c r="M2448" s="1">
        <v>2500000</v>
      </c>
      <c r="N2448" s="1" t="s">
        <v>21</v>
      </c>
      <c r="O2448" s="1">
        <f>Cleaned_Data[[#This Row],[ loan_amount]]-Cleaned_Data[[#This Row],[ bank_asset_value]]</f>
        <v>8100000</v>
      </c>
      <c r="P2448" s="1">
        <f>Cleaned_Data[[#This Row],[ loan_amount]]</f>
        <v>10600000</v>
      </c>
      <c r="Q2448" s="1" t="str">
        <f t="shared" si="153"/>
        <v>300–499</v>
      </c>
      <c r="R2448" s="1">
        <f>Cleaned_Data[[#This Row],[ residential_assets_value]]+Cleaned_Data[[#This Row],[ commercial_assets_value]]+Cleaned_Data[[#This Row],[ luxury_assets_value]]</f>
        <v>22200000</v>
      </c>
      <c r="S2448" s="1">
        <f>Cleaned_Data[[#This Row],[ income_annum]]+Cleaned_Data[[#This Row],[ residential_assets_value]]+Cleaned_Data[[#This Row],[ commercial_assets_value]]+Cleaned_Data[[#This Row],[ luxury_assets_value]]</f>
        <v>25700000</v>
      </c>
      <c r="T2448" s="1" t="str">
        <f t="shared" si="154"/>
        <v>2–3 Cr</v>
      </c>
      <c r="U2448" s="12">
        <f t="shared" si="155"/>
        <v>2650000</v>
      </c>
      <c r="V2448" s="1" t="str">
        <f>IF(Cleaned_Data[[#This Row],[EMI_Estimate]]&lt;50000, "50K", IF(Cleaned_Data[[#This Row],[EMI_Estimate]]&lt;100000, "50K-1L", IF(Cleaned_Data[[#This Row],[EMI_Estimate]]&lt;150000, "1L-1.5L", IF(Cleaned_Data[[#This Row],[EMI_Estimate]]&lt;200000,"1.5-2L", "&gt;2L"))))</f>
        <v>&gt;2L</v>
      </c>
    </row>
    <row r="2449" spans="1:22" x14ac:dyDescent="0.35">
      <c r="A2449">
        <v>2448</v>
      </c>
      <c r="B2449">
        <v>2</v>
      </c>
      <c r="C2449" t="s">
        <v>19</v>
      </c>
      <c r="D2449" t="s">
        <v>23</v>
      </c>
      <c r="E2449">
        <v>4800000</v>
      </c>
      <c r="F2449" t="str">
        <f t="shared" si="152"/>
        <v>&gt;20 Lakh</v>
      </c>
      <c r="G2449">
        <v>17500000</v>
      </c>
      <c r="H2449">
        <v>20</v>
      </c>
      <c r="I2449">
        <v>381</v>
      </c>
      <c r="J2449" s="1">
        <v>400000</v>
      </c>
      <c r="K2449" s="1">
        <v>6900000</v>
      </c>
      <c r="L2449" s="1">
        <v>13400000</v>
      </c>
      <c r="M2449" s="1">
        <v>7000000</v>
      </c>
      <c r="N2449" s="1" t="s">
        <v>24</v>
      </c>
      <c r="O2449" s="1">
        <f>Cleaned_Data[[#This Row],[ loan_amount]]-Cleaned_Data[[#This Row],[ bank_asset_value]]</f>
        <v>10500000</v>
      </c>
      <c r="P2449" s="1">
        <f>Cleaned_Data[[#This Row],[ loan_amount]]</f>
        <v>17500000</v>
      </c>
      <c r="Q2449" s="1" t="str">
        <f t="shared" si="153"/>
        <v>300–499</v>
      </c>
      <c r="R2449" s="1">
        <f>Cleaned_Data[[#This Row],[ residential_assets_value]]+Cleaned_Data[[#This Row],[ commercial_assets_value]]+Cleaned_Data[[#This Row],[ luxury_assets_value]]</f>
        <v>20700000</v>
      </c>
      <c r="S2449" s="1">
        <f>Cleaned_Data[[#This Row],[ income_annum]]+Cleaned_Data[[#This Row],[ residential_assets_value]]+Cleaned_Data[[#This Row],[ commercial_assets_value]]+Cleaned_Data[[#This Row],[ luxury_assets_value]]</f>
        <v>25500000</v>
      </c>
      <c r="T2449" s="1" t="str">
        <f t="shared" si="154"/>
        <v>2–3 Cr</v>
      </c>
      <c r="U2449" s="12">
        <f t="shared" si="155"/>
        <v>875000</v>
      </c>
      <c r="V2449" s="1" t="str">
        <f>IF(Cleaned_Data[[#This Row],[EMI_Estimate]]&lt;50000, "50K", IF(Cleaned_Data[[#This Row],[EMI_Estimate]]&lt;100000, "50K-1L", IF(Cleaned_Data[[#This Row],[EMI_Estimate]]&lt;150000, "1L-1.5L", IF(Cleaned_Data[[#This Row],[EMI_Estimate]]&lt;200000,"1.5-2L", "&gt;2L"))))</f>
        <v>&gt;2L</v>
      </c>
    </row>
    <row r="2450" spans="1:22" x14ac:dyDescent="0.35">
      <c r="A2450">
        <v>2449</v>
      </c>
      <c r="B2450">
        <v>5</v>
      </c>
      <c r="C2450" t="s">
        <v>19</v>
      </c>
      <c r="D2450" t="s">
        <v>23</v>
      </c>
      <c r="E2450">
        <v>6100000</v>
      </c>
      <c r="F2450" t="str">
        <f t="shared" si="152"/>
        <v>&gt;20 Lakh</v>
      </c>
      <c r="G2450">
        <v>14400000</v>
      </c>
      <c r="H2450">
        <v>16</v>
      </c>
      <c r="I2450">
        <v>400</v>
      </c>
      <c r="J2450" s="1">
        <v>9200000</v>
      </c>
      <c r="K2450" s="1">
        <v>2800000</v>
      </c>
      <c r="L2450" s="1">
        <v>23800000</v>
      </c>
      <c r="M2450" s="1">
        <v>5600000</v>
      </c>
      <c r="N2450" s="1" t="s">
        <v>24</v>
      </c>
      <c r="O2450" s="1">
        <f>Cleaned_Data[[#This Row],[ loan_amount]]-Cleaned_Data[[#This Row],[ bank_asset_value]]</f>
        <v>8800000</v>
      </c>
      <c r="P2450" s="1">
        <f>Cleaned_Data[[#This Row],[ loan_amount]]</f>
        <v>14400000</v>
      </c>
      <c r="Q2450" s="1" t="str">
        <f t="shared" si="153"/>
        <v>300–499</v>
      </c>
      <c r="R2450" s="1">
        <f>Cleaned_Data[[#This Row],[ residential_assets_value]]+Cleaned_Data[[#This Row],[ commercial_assets_value]]+Cleaned_Data[[#This Row],[ luxury_assets_value]]</f>
        <v>35800000</v>
      </c>
      <c r="S2450" s="1">
        <f>Cleaned_Data[[#This Row],[ income_annum]]+Cleaned_Data[[#This Row],[ residential_assets_value]]+Cleaned_Data[[#This Row],[ commercial_assets_value]]+Cleaned_Data[[#This Row],[ luxury_assets_value]]</f>
        <v>41900000</v>
      </c>
      <c r="T2450" s="1" t="str">
        <f t="shared" si="154"/>
        <v>&gt;4 Cr</v>
      </c>
      <c r="U2450" s="12">
        <f t="shared" si="155"/>
        <v>900000</v>
      </c>
      <c r="V2450" s="1" t="str">
        <f>IF(Cleaned_Data[[#This Row],[EMI_Estimate]]&lt;50000, "50K", IF(Cleaned_Data[[#This Row],[EMI_Estimate]]&lt;100000, "50K-1L", IF(Cleaned_Data[[#This Row],[EMI_Estimate]]&lt;150000, "1L-1.5L", IF(Cleaned_Data[[#This Row],[EMI_Estimate]]&lt;200000,"1.5-2L", "&gt;2L"))))</f>
        <v>&gt;2L</v>
      </c>
    </row>
    <row r="2451" spans="1:22" x14ac:dyDescent="0.35">
      <c r="A2451">
        <v>2450</v>
      </c>
      <c r="B2451">
        <v>5</v>
      </c>
      <c r="C2451" t="s">
        <v>19</v>
      </c>
      <c r="D2451" t="s">
        <v>23</v>
      </c>
      <c r="E2451">
        <v>5200000</v>
      </c>
      <c r="F2451" t="str">
        <f t="shared" si="152"/>
        <v>&gt;20 Lakh</v>
      </c>
      <c r="G2451">
        <v>12700000</v>
      </c>
      <c r="H2451">
        <v>16</v>
      </c>
      <c r="I2451">
        <v>718</v>
      </c>
      <c r="J2451" s="1">
        <v>11700000</v>
      </c>
      <c r="K2451" s="1">
        <v>100000</v>
      </c>
      <c r="L2451" s="1">
        <v>18100000</v>
      </c>
      <c r="M2451" s="1">
        <v>7200000</v>
      </c>
      <c r="N2451" s="1" t="s">
        <v>21</v>
      </c>
      <c r="O2451" s="1">
        <f>Cleaned_Data[[#This Row],[ loan_amount]]-Cleaned_Data[[#This Row],[ bank_asset_value]]</f>
        <v>5500000</v>
      </c>
      <c r="P2451" s="1">
        <f>Cleaned_Data[[#This Row],[ loan_amount]]</f>
        <v>12700000</v>
      </c>
      <c r="Q2451" s="1" t="str">
        <f t="shared" si="153"/>
        <v>700–799</v>
      </c>
      <c r="R2451" s="1">
        <f>Cleaned_Data[[#This Row],[ residential_assets_value]]+Cleaned_Data[[#This Row],[ commercial_assets_value]]+Cleaned_Data[[#This Row],[ luxury_assets_value]]</f>
        <v>29900000</v>
      </c>
      <c r="S2451" s="1">
        <f>Cleaned_Data[[#This Row],[ income_annum]]+Cleaned_Data[[#This Row],[ residential_assets_value]]+Cleaned_Data[[#This Row],[ commercial_assets_value]]+Cleaned_Data[[#This Row],[ luxury_assets_value]]</f>
        <v>35100000</v>
      </c>
      <c r="T2451" s="1" t="str">
        <f t="shared" si="154"/>
        <v>3–4 Cr</v>
      </c>
      <c r="U2451" s="12">
        <f t="shared" si="155"/>
        <v>793750</v>
      </c>
      <c r="V2451" s="1" t="str">
        <f>IF(Cleaned_Data[[#This Row],[EMI_Estimate]]&lt;50000, "50K", IF(Cleaned_Data[[#This Row],[EMI_Estimate]]&lt;100000, "50K-1L", IF(Cleaned_Data[[#This Row],[EMI_Estimate]]&lt;150000, "1L-1.5L", IF(Cleaned_Data[[#This Row],[EMI_Estimate]]&lt;200000,"1.5-2L", "&gt;2L"))))</f>
        <v>&gt;2L</v>
      </c>
    </row>
    <row r="2452" spans="1:22" x14ac:dyDescent="0.35">
      <c r="A2452">
        <v>2451</v>
      </c>
      <c r="B2452">
        <v>5</v>
      </c>
      <c r="C2452" t="s">
        <v>22</v>
      </c>
      <c r="D2452" t="s">
        <v>23</v>
      </c>
      <c r="E2452">
        <v>4100000</v>
      </c>
      <c r="F2452" t="str">
        <f t="shared" si="152"/>
        <v>&gt;20 Lakh</v>
      </c>
      <c r="G2452">
        <v>12400000</v>
      </c>
      <c r="H2452">
        <v>8</v>
      </c>
      <c r="I2452">
        <v>309</v>
      </c>
      <c r="J2452" s="1">
        <v>8200000</v>
      </c>
      <c r="K2452" s="1">
        <v>1000000</v>
      </c>
      <c r="L2452" s="1">
        <v>13000000</v>
      </c>
      <c r="M2452" s="1">
        <v>3300000</v>
      </c>
      <c r="N2452" s="1" t="s">
        <v>24</v>
      </c>
      <c r="O2452" s="1">
        <f>Cleaned_Data[[#This Row],[ loan_amount]]-Cleaned_Data[[#This Row],[ bank_asset_value]]</f>
        <v>9100000</v>
      </c>
      <c r="P2452" s="1">
        <f>Cleaned_Data[[#This Row],[ loan_amount]]</f>
        <v>12400000</v>
      </c>
      <c r="Q2452" s="1" t="str">
        <f t="shared" si="153"/>
        <v>300–499</v>
      </c>
      <c r="R2452" s="1">
        <f>Cleaned_Data[[#This Row],[ residential_assets_value]]+Cleaned_Data[[#This Row],[ commercial_assets_value]]+Cleaned_Data[[#This Row],[ luxury_assets_value]]</f>
        <v>22200000</v>
      </c>
      <c r="S2452" s="1">
        <f>Cleaned_Data[[#This Row],[ income_annum]]+Cleaned_Data[[#This Row],[ residential_assets_value]]+Cleaned_Data[[#This Row],[ commercial_assets_value]]+Cleaned_Data[[#This Row],[ luxury_assets_value]]</f>
        <v>26300000</v>
      </c>
      <c r="T2452" s="1" t="str">
        <f t="shared" si="154"/>
        <v>2–3 Cr</v>
      </c>
      <c r="U2452" s="12">
        <f t="shared" si="155"/>
        <v>1550000</v>
      </c>
      <c r="V2452" s="1" t="str">
        <f>IF(Cleaned_Data[[#This Row],[EMI_Estimate]]&lt;50000, "50K", IF(Cleaned_Data[[#This Row],[EMI_Estimate]]&lt;100000, "50K-1L", IF(Cleaned_Data[[#This Row],[EMI_Estimate]]&lt;150000, "1L-1.5L", IF(Cleaned_Data[[#This Row],[EMI_Estimate]]&lt;200000,"1.5-2L", "&gt;2L"))))</f>
        <v>&gt;2L</v>
      </c>
    </row>
    <row r="2453" spans="1:22" x14ac:dyDescent="0.35">
      <c r="A2453">
        <v>2452</v>
      </c>
      <c r="B2453">
        <v>5</v>
      </c>
      <c r="C2453" t="s">
        <v>22</v>
      </c>
      <c r="D2453" t="s">
        <v>20</v>
      </c>
      <c r="E2453">
        <v>3200000</v>
      </c>
      <c r="F2453" t="str">
        <f t="shared" si="152"/>
        <v>&gt;20 Lakh</v>
      </c>
      <c r="G2453">
        <v>7400000</v>
      </c>
      <c r="H2453">
        <v>2</v>
      </c>
      <c r="I2453">
        <v>838</v>
      </c>
      <c r="J2453" s="1">
        <v>2200000</v>
      </c>
      <c r="K2453" s="1">
        <v>2900000</v>
      </c>
      <c r="L2453" s="1">
        <v>10200000</v>
      </c>
      <c r="M2453" s="1">
        <v>3600000</v>
      </c>
      <c r="N2453" s="1" t="s">
        <v>21</v>
      </c>
      <c r="O2453" s="1">
        <f>Cleaned_Data[[#This Row],[ loan_amount]]-Cleaned_Data[[#This Row],[ bank_asset_value]]</f>
        <v>3800000</v>
      </c>
      <c r="P2453" s="1">
        <f>Cleaned_Data[[#This Row],[ loan_amount]]</f>
        <v>7400000</v>
      </c>
      <c r="Q2453" s="1" t="str">
        <f t="shared" si="153"/>
        <v>800+</v>
      </c>
      <c r="R2453" s="1">
        <f>Cleaned_Data[[#This Row],[ residential_assets_value]]+Cleaned_Data[[#This Row],[ commercial_assets_value]]+Cleaned_Data[[#This Row],[ luxury_assets_value]]</f>
        <v>15300000</v>
      </c>
      <c r="S2453" s="1">
        <f>Cleaned_Data[[#This Row],[ income_annum]]+Cleaned_Data[[#This Row],[ residential_assets_value]]+Cleaned_Data[[#This Row],[ commercial_assets_value]]+Cleaned_Data[[#This Row],[ luxury_assets_value]]</f>
        <v>18500000</v>
      </c>
      <c r="T2453" s="1" t="str">
        <f t="shared" si="154"/>
        <v>1–2 Cr</v>
      </c>
      <c r="U2453" s="12">
        <f t="shared" si="155"/>
        <v>3700000</v>
      </c>
      <c r="V2453" s="1" t="str">
        <f>IF(Cleaned_Data[[#This Row],[EMI_Estimate]]&lt;50000, "50K", IF(Cleaned_Data[[#This Row],[EMI_Estimate]]&lt;100000, "50K-1L", IF(Cleaned_Data[[#This Row],[EMI_Estimate]]&lt;150000, "1L-1.5L", IF(Cleaned_Data[[#This Row],[EMI_Estimate]]&lt;200000,"1.5-2L", "&gt;2L"))))</f>
        <v>&gt;2L</v>
      </c>
    </row>
    <row r="2454" spans="1:22" x14ac:dyDescent="0.35">
      <c r="A2454">
        <v>2453</v>
      </c>
      <c r="B2454">
        <v>3</v>
      </c>
      <c r="C2454" t="s">
        <v>22</v>
      </c>
      <c r="D2454" t="s">
        <v>23</v>
      </c>
      <c r="E2454">
        <v>7500000</v>
      </c>
      <c r="F2454" t="str">
        <f t="shared" si="152"/>
        <v>&gt;20 Lakh</v>
      </c>
      <c r="G2454">
        <v>21600000</v>
      </c>
      <c r="H2454">
        <v>14</v>
      </c>
      <c r="I2454">
        <v>678</v>
      </c>
      <c r="J2454" s="1">
        <v>8800000</v>
      </c>
      <c r="K2454" s="1">
        <v>12100000</v>
      </c>
      <c r="L2454" s="1">
        <v>20100000</v>
      </c>
      <c r="M2454" s="1">
        <v>11200000</v>
      </c>
      <c r="N2454" s="1" t="s">
        <v>21</v>
      </c>
      <c r="O2454" s="1">
        <f>Cleaned_Data[[#This Row],[ loan_amount]]-Cleaned_Data[[#This Row],[ bank_asset_value]]</f>
        <v>10400000</v>
      </c>
      <c r="P2454" s="1">
        <f>Cleaned_Data[[#This Row],[ loan_amount]]</f>
        <v>21600000</v>
      </c>
      <c r="Q2454" s="1" t="str">
        <f t="shared" si="153"/>
        <v>600–699</v>
      </c>
      <c r="R2454" s="1">
        <f>Cleaned_Data[[#This Row],[ residential_assets_value]]+Cleaned_Data[[#This Row],[ commercial_assets_value]]+Cleaned_Data[[#This Row],[ luxury_assets_value]]</f>
        <v>41000000</v>
      </c>
      <c r="S2454" s="1">
        <f>Cleaned_Data[[#This Row],[ income_annum]]+Cleaned_Data[[#This Row],[ residential_assets_value]]+Cleaned_Data[[#This Row],[ commercial_assets_value]]+Cleaned_Data[[#This Row],[ luxury_assets_value]]</f>
        <v>48500000</v>
      </c>
      <c r="T2454" s="1" t="str">
        <f t="shared" si="154"/>
        <v>&gt;4 Cr</v>
      </c>
      <c r="U2454" s="12">
        <f t="shared" si="155"/>
        <v>1542857</v>
      </c>
      <c r="V2454" s="1" t="str">
        <f>IF(Cleaned_Data[[#This Row],[EMI_Estimate]]&lt;50000, "50K", IF(Cleaned_Data[[#This Row],[EMI_Estimate]]&lt;100000, "50K-1L", IF(Cleaned_Data[[#This Row],[EMI_Estimate]]&lt;150000, "1L-1.5L", IF(Cleaned_Data[[#This Row],[EMI_Estimate]]&lt;200000,"1.5-2L", "&gt;2L"))))</f>
        <v>&gt;2L</v>
      </c>
    </row>
    <row r="2455" spans="1:22" x14ac:dyDescent="0.35">
      <c r="A2455">
        <v>2454</v>
      </c>
      <c r="B2455">
        <v>2</v>
      </c>
      <c r="C2455" t="s">
        <v>22</v>
      </c>
      <c r="D2455" t="s">
        <v>23</v>
      </c>
      <c r="E2455">
        <v>1500000</v>
      </c>
      <c r="F2455" t="str">
        <f t="shared" si="152"/>
        <v>15-20 Lakh</v>
      </c>
      <c r="G2455">
        <v>4500000</v>
      </c>
      <c r="H2455">
        <v>14</v>
      </c>
      <c r="I2455">
        <v>826</v>
      </c>
      <c r="J2455" s="1">
        <v>3200000</v>
      </c>
      <c r="K2455" s="1">
        <v>1700000</v>
      </c>
      <c r="L2455" s="1">
        <v>4600000</v>
      </c>
      <c r="M2455" s="1">
        <v>1600000</v>
      </c>
      <c r="N2455" s="1" t="s">
        <v>21</v>
      </c>
      <c r="O2455" s="1">
        <f>Cleaned_Data[[#This Row],[ loan_amount]]-Cleaned_Data[[#This Row],[ bank_asset_value]]</f>
        <v>2900000</v>
      </c>
      <c r="P2455" s="1">
        <f>Cleaned_Data[[#This Row],[ loan_amount]]</f>
        <v>4500000</v>
      </c>
      <c r="Q2455" s="1" t="str">
        <f t="shared" si="153"/>
        <v>800+</v>
      </c>
      <c r="R2455" s="1">
        <f>Cleaned_Data[[#This Row],[ residential_assets_value]]+Cleaned_Data[[#This Row],[ commercial_assets_value]]+Cleaned_Data[[#This Row],[ luxury_assets_value]]</f>
        <v>9500000</v>
      </c>
      <c r="S2455" s="1">
        <f>Cleaned_Data[[#This Row],[ income_annum]]+Cleaned_Data[[#This Row],[ residential_assets_value]]+Cleaned_Data[[#This Row],[ commercial_assets_value]]+Cleaned_Data[[#This Row],[ luxury_assets_value]]</f>
        <v>11000000</v>
      </c>
      <c r="T2455" s="1" t="str">
        <f t="shared" si="154"/>
        <v>1–2 Cr</v>
      </c>
      <c r="U2455" s="12">
        <f t="shared" si="155"/>
        <v>321429</v>
      </c>
      <c r="V2455" s="1" t="str">
        <f>IF(Cleaned_Data[[#This Row],[EMI_Estimate]]&lt;50000, "50K", IF(Cleaned_Data[[#This Row],[EMI_Estimate]]&lt;100000, "50K-1L", IF(Cleaned_Data[[#This Row],[EMI_Estimate]]&lt;150000, "1L-1.5L", IF(Cleaned_Data[[#This Row],[EMI_Estimate]]&lt;200000,"1.5-2L", "&gt;2L"))))</f>
        <v>&gt;2L</v>
      </c>
    </row>
    <row r="2456" spans="1:22" x14ac:dyDescent="0.35">
      <c r="A2456">
        <v>2455</v>
      </c>
      <c r="B2456">
        <v>4</v>
      </c>
      <c r="C2456" t="s">
        <v>19</v>
      </c>
      <c r="D2456" t="s">
        <v>23</v>
      </c>
      <c r="E2456">
        <v>1200000</v>
      </c>
      <c r="F2456" t="str">
        <f t="shared" si="152"/>
        <v>10-15 Lakh</v>
      </c>
      <c r="G2456">
        <v>3100000</v>
      </c>
      <c r="H2456">
        <v>16</v>
      </c>
      <c r="I2456">
        <v>348</v>
      </c>
      <c r="J2456" s="1">
        <v>1200000</v>
      </c>
      <c r="K2456" s="1">
        <v>2200000</v>
      </c>
      <c r="L2456" s="1">
        <v>3500000</v>
      </c>
      <c r="M2456" s="1">
        <v>1700000</v>
      </c>
      <c r="N2456" s="1" t="s">
        <v>24</v>
      </c>
      <c r="O2456" s="1">
        <f>Cleaned_Data[[#This Row],[ loan_amount]]-Cleaned_Data[[#This Row],[ bank_asset_value]]</f>
        <v>1400000</v>
      </c>
      <c r="P2456" s="1">
        <f>Cleaned_Data[[#This Row],[ loan_amount]]</f>
        <v>3100000</v>
      </c>
      <c r="Q2456" s="1" t="str">
        <f t="shared" si="153"/>
        <v>300–499</v>
      </c>
      <c r="R2456" s="1">
        <f>Cleaned_Data[[#This Row],[ residential_assets_value]]+Cleaned_Data[[#This Row],[ commercial_assets_value]]+Cleaned_Data[[#This Row],[ luxury_assets_value]]</f>
        <v>6900000</v>
      </c>
      <c r="S2456" s="1">
        <f>Cleaned_Data[[#This Row],[ income_annum]]+Cleaned_Data[[#This Row],[ residential_assets_value]]+Cleaned_Data[[#This Row],[ commercial_assets_value]]+Cleaned_Data[[#This Row],[ luxury_assets_value]]</f>
        <v>8100000</v>
      </c>
      <c r="T2456" s="1" t="str">
        <f t="shared" si="154"/>
        <v>&lt;1 Cr</v>
      </c>
      <c r="U2456" s="12">
        <f t="shared" si="155"/>
        <v>193750</v>
      </c>
      <c r="V2456" s="1" t="str">
        <f>IF(Cleaned_Data[[#This Row],[EMI_Estimate]]&lt;50000, "50K", IF(Cleaned_Data[[#This Row],[EMI_Estimate]]&lt;100000, "50K-1L", IF(Cleaned_Data[[#This Row],[EMI_Estimate]]&lt;150000, "1L-1.5L", IF(Cleaned_Data[[#This Row],[EMI_Estimate]]&lt;200000,"1.5-2L", "&gt;2L"))))</f>
        <v>1.5-2L</v>
      </c>
    </row>
    <row r="2457" spans="1:22" x14ac:dyDescent="0.35">
      <c r="A2457">
        <v>2456</v>
      </c>
      <c r="B2457">
        <v>1</v>
      </c>
      <c r="C2457" t="s">
        <v>19</v>
      </c>
      <c r="D2457" t="s">
        <v>23</v>
      </c>
      <c r="E2457">
        <v>8400000</v>
      </c>
      <c r="F2457" t="str">
        <f t="shared" si="152"/>
        <v>&gt;20 Lakh</v>
      </c>
      <c r="G2457">
        <v>19700000</v>
      </c>
      <c r="H2457">
        <v>6</v>
      </c>
      <c r="I2457">
        <v>476</v>
      </c>
      <c r="J2457" s="1">
        <v>24700000</v>
      </c>
      <c r="K2457" s="1">
        <v>16500000</v>
      </c>
      <c r="L2457" s="1">
        <v>31800000</v>
      </c>
      <c r="M2457" s="1">
        <v>12100000</v>
      </c>
      <c r="N2457" s="1" t="s">
        <v>24</v>
      </c>
      <c r="O2457" s="1">
        <f>Cleaned_Data[[#This Row],[ loan_amount]]-Cleaned_Data[[#This Row],[ bank_asset_value]]</f>
        <v>7600000</v>
      </c>
      <c r="P2457" s="1">
        <f>Cleaned_Data[[#This Row],[ loan_amount]]</f>
        <v>19700000</v>
      </c>
      <c r="Q2457" s="1" t="str">
        <f t="shared" si="153"/>
        <v>300–499</v>
      </c>
      <c r="R2457" s="1">
        <f>Cleaned_Data[[#This Row],[ residential_assets_value]]+Cleaned_Data[[#This Row],[ commercial_assets_value]]+Cleaned_Data[[#This Row],[ luxury_assets_value]]</f>
        <v>73000000</v>
      </c>
      <c r="S2457" s="1">
        <f>Cleaned_Data[[#This Row],[ income_annum]]+Cleaned_Data[[#This Row],[ residential_assets_value]]+Cleaned_Data[[#This Row],[ commercial_assets_value]]+Cleaned_Data[[#This Row],[ luxury_assets_value]]</f>
        <v>81400000</v>
      </c>
      <c r="T2457" s="1" t="str">
        <f t="shared" si="154"/>
        <v>&gt;4 Cr</v>
      </c>
      <c r="U2457" s="12">
        <f t="shared" si="155"/>
        <v>3283333</v>
      </c>
      <c r="V2457" s="1" t="str">
        <f>IF(Cleaned_Data[[#This Row],[EMI_Estimate]]&lt;50000, "50K", IF(Cleaned_Data[[#This Row],[EMI_Estimate]]&lt;100000, "50K-1L", IF(Cleaned_Data[[#This Row],[EMI_Estimate]]&lt;150000, "1L-1.5L", IF(Cleaned_Data[[#This Row],[EMI_Estimate]]&lt;200000,"1.5-2L", "&gt;2L"))))</f>
        <v>&gt;2L</v>
      </c>
    </row>
    <row r="2458" spans="1:22" x14ac:dyDescent="0.35">
      <c r="A2458">
        <v>2457</v>
      </c>
      <c r="B2458">
        <v>0</v>
      </c>
      <c r="C2458" t="s">
        <v>22</v>
      </c>
      <c r="D2458" t="s">
        <v>23</v>
      </c>
      <c r="E2458">
        <v>7900000</v>
      </c>
      <c r="F2458" t="str">
        <f t="shared" si="152"/>
        <v>&gt;20 Lakh</v>
      </c>
      <c r="G2458">
        <v>26300000</v>
      </c>
      <c r="H2458">
        <v>8</v>
      </c>
      <c r="I2458">
        <v>666</v>
      </c>
      <c r="J2458" s="1">
        <v>4600000</v>
      </c>
      <c r="K2458" s="1">
        <v>9200000</v>
      </c>
      <c r="L2458" s="1">
        <v>18400000</v>
      </c>
      <c r="M2458" s="1">
        <v>11800000</v>
      </c>
      <c r="N2458" s="1" t="s">
        <v>21</v>
      </c>
      <c r="O2458" s="1">
        <f>Cleaned_Data[[#This Row],[ loan_amount]]-Cleaned_Data[[#This Row],[ bank_asset_value]]</f>
        <v>14500000</v>
      </c>
      <c r="P2458" s="1">
        <f>Cleaned_Data[[#This Row],[ loan_amount]]</f>
        <v>26300000</v>
      </c>
      <c r="Q2458" s="1" t="str">
        <f t="shared" si="153"/>
        <v>600–699</v>
      </c>
      <c r="R2458" s="1">
        <f>Cleaned_Data[[#This Row],[ residential_assets_value]]+Cleaned_Data[[#This Row],[ commercial_assets_value]]+Cleaned_Data[[#This Row],[ luxury_assets_value]]</f>
        <v>32200000</v>
      </c>
      <c r="S2458" s="1">
        <f>Cleaned_Data[[#This Row],[ income_annum]]+Cleaned_Data[[#This Row],[ residential_assets_value]]+Cleaned_Data[[#This Row],[ commercial_assets_value]]+Cleaned_Data[[#This Row],[ luxury_assets_value]]</f>
        <v>40100000</v>
      </c>
      <c r="T2458" s="1" t="str">
        <f t="shared" si="154"/>
        <v>&gt;4 Cr</v>
      </c>
      <c r="U2458" s="12">
        <f t="shared" si="155"/>
        <v>3287500</v>
      </c>
      <c r="V2458" s="1" t="str">
        <f>IF(Cleaned_Data[[#This Row],[EMI_Estimate]]&lt;50000, "50K", IF(Cleaned_Data[[#This Row],[EMI_Estimate]]&lt;100000, "50K-1L", IF(Cleaned_Data[[#This Row],[EMI_Estimate]]&lt;150000, "1L-1.5L", IF(Cleaned_Data[[#This Row],[EMI_Estimate]]&lt;200000,"1.5-2L", "&gt;2L"))))</f>
        <v>&gt;2L</v>
      </c>
    </row>
    <row r="2459" spans="1:22" x14ac:dyDescent="0.35">
      <c r="A2459">
        <v>2458</v>
      </c>
      <c r="B2459">
        <v>1</v>
      </c>
      <c r="C2459" t="s">
        <v>19</v>
      </c>
      <c r="D2459" t="s">
        <v>23</v>
      </c>
      <c r="E2459">
        <v>2100000</v>
      </c>
      <c r="F2459" t="str">
        <f t="shared" si="152"/>
        <v>&gt;20 Lakh</v>
      </c>
      <c r="G2459">
        <v>4300000</v>
      </c>
      <c r="H2459">
        <v>20</v>
      </c>
      <c r="I2459">
        <v>896</v>
      </c>
      <c r="J2459" s="1">
        <v>100000</v>
      </c>
      <c r="K2459" s="1">
        <v>2300000</v>
      </c>
      <c r="L2459" s="1">
        <v>7500000</v>
      </c>
      <c r="M2459" s="1">
        <v>2300000</v>
      </c>
      <c r="N2459" s="1" t="s">
        <v>21</v>
      </c>
      <c r="O2459" s="1">
        <f>Cleaned_Data[[#This Row],[ loan_amount]]-Cleaned_Data[[#This Row],[ bank_asset_value]]</f>
        <v>2000000</v>
      </c>
      <c r="P2459" s="1">
        <f>Cleaned_Data[[#This Row],[ loan_amount]]</f>
        <v>4300000</v>
      </c>
      <c r="Q2459" s="1" t="str">
        <f t="shared" si="153"/>
        <v>800+</v>
      </c>
      <c r="R2459" s="1">
        <f>Cleaned_Data[[#This Row],[ residential_assets_value]]+Cleaned_Data[[#This Row],[ commercial_assets_value]]+Cleaned_Data[[#This Row],[ luxury_assets_value]]</f>
        <v>9900000</v>
      </c>
      <c r="S2459" s="1">
        <f>Cleaned_Data[[#This Row],[ income_annum]]+Cleaned_Data[[#This Row],[ residential_assets_value]]+Cleaned_Data[[#This Row],[ commercial_assets_value]]+Cleaned_Data[[#This Row],[ luxury_assets_value]]</f>
        <v>12000000</v>
      </c>
      <c r="T2459" s="1" t="str">
        <f t="shared" si="154"/>
        <v>1–2 Cr</v>
      </c>
      <c r="U2459" s="12">
        <f t="shared" si="155"/>
        <v>215000</v>
      </c>
      <c r="V2459" s="1" t="str">
        <f>IF(Cleaned_Data[[#This Row],[EMI_Estimate]]&lt;50000, "50K", IF(Cleaned_Data[[#This Row],[EMI_Estimate]]&lt;100000, "50K-1L", IF(Cleaned_Data[[#This Row],[EMI_Estimate]]&lt;150000, "1L-1.5L", IF(Cleaned_Data[[#This Row],[EMI_Estimate]]&lt;200000,"1.5-2L", "&gt;2L"))))</f>
        <v>&gt;2L</v>
      </c>
    </row>
    <row r="2460" spans="1:22" x14ac:dyDescent="0.35">
      <c r="A2460">
        <v>2459</v>
      </c>
      <c r="B2460">
        <v>2</v>
      </c>
      <c r="C2460" t="s">
        <v>19</v>
      </c>
      <c r="D2460" t="s">
        <v>20</v>
      </c>
      <c r="E2460">
        <v>2500000</v>
      </c>
      <c r="F2460" t="str">
        <f t="shared" si="152"/>
        <v>&gt;20 Lakh</v>
      </c>
      <c r="G2460">
        <v>7000000</v>
      </c>
      <c r="H2460">
        <v>20</v>
      </c>
      <c r="I2460">
        <v>547</v>
      </c>
      <c r="J2460" s="1">
        <v>800000</v>
      </c>
      <c r="K2460" s="1">
        <v>1200000</v>
      </c>
      <c r="L2460" s="1">
        <v>5200000</v>
      </c>
      <c r="M2460" s="1">
        <v>2300000</v>
      </c>
      <c r="N2460" s="1" t="s">
        <v>24</v>
      </c>
      <c r="O2460" s="1">
        <f>Cleaned_Data[[#This Row],[ loan_amount]]-Cleaned_Data[[#This Row],[ bank_asset_value]]</f>
        <v>4700000</v>
      </c>
      <c r="P2460" s="1">
        <f>Cleaned_Data[[#This Row],[ loan_amount]]</f>
        <v>7000000</v>
      </c>
      <c r="Q2460" s="1" t="str">
        <f t="shared" si="153"/>
        <v>500–599</v>
      </c>
      <c r="R2460" s="1">
        <f>Cleaned_Data[[#This Row],[ residential_assets_value]]+Cleaned_Data[[#This Row],[ commercial_assets_value]]+Cleaned_Data[[#This Row],[ luxury_assets_value]]</f>
        <v>7200000</v>
      </c>
      <c r="S2460" s="1">
        <f>Cleaned_Data[[#This Row],[ income_annum]]+Cleaned_Data[[#This Row],[ residential_assets_value]]+Cleaned_Data[[#This Row],[ commercial_assets_value]]+Cleaned_Data[[#This Row],[ luxury_assets_value]]</f>
        <v>9700000</v>
      </c>
      <c r="T2460" s="1" t="str">
        <f t="shared" si="154"/>
        <v>&lt;1 Cr</v>
      </c>
      <c r="U2460" s="12">
        <f t="shared" si="155"/>
        <v>350000</v>
      </c>
      <c r="V2460" s="1" t="str">
        <f>IF(Cleaned_Data[[#This Row],[EMI_Estimate]]&lt;50000, "50K", IF(Cleaned_Data[[#This Row],[EMI_Estimate]]&lt;100000, "50K-1L", IF(Cleaned_Data[[#This Row],[EMI_Estimate]]&lt;150000, "1L-1.5L", IF(Cleaned_Data[[#This Row],[EMI_Estimate]]&lt;200000,"1.5-2L", "&gt;2L"))))</f>
        <v>&gt;2L</v>
      </c>
    </row>
    <row r="2461" spans="1:22" x14ac:dyDescent="0.35">
      <c r="A2461">
        <v>2460</v>
      </c>
      <c r="B2461">
        <v>2</v>
      </c>
      <c r="C2461" t="s">
        <v>22</v>
      </c>
      <c r="D2461" t="s">
        <v>23</v>
      </c>
      <c r="E2461">
        <v>3700000</v>
      </c>
      <c r="F2461" t="str">
        <f t="shared" si="152"/>
        <v>&gt;20 Lakh</v>
      </c>
      <c r="G2461">
        <v>13900000</v>
      </c>
      <c r="H2461">
        <v>2</v>
      </c>
      <c r="I2461">
        <v>405</v>
      </c>
      <c r="J2461" s="1">
        <v>5900000</v>
      </c>
      <c r="K2461" s="1">
        <v>3200000</v>
      </c>
      <c r="L2461" s="1">
        <v>9100000</v>
      </c>
      <c r="M2461" s="1">
        <v>5500000</v>
      </c>
      <c r="N2461" s="1" t="s">
        <v>21</v>
      </c>
      <c r="O2461" s="1">
        <f>Cleaned_Data[[#This Row],[ loan_amount]]-Cleaned_Data[[#This Row],[ bank_asset_value]]</f>
        <v>8400000</v>
      </c>
      <c r="P2461" s="1">
        <f>Cleaned_Data[[#This Row],[ loan_amount]]</f>
        <v>13900000</v>
      </c>
      <c r="Q2461" s="1" t="str">
        <f t="shared" si="153"/>
        <v>300–499</v>
      </c>
      <c r="R2461" s="1">
        <f>Cleaned_Data[[#This Row],[ residential_assets_value]]+Cleaned_Data[[#This Row],[ commercial_assets_value]]+Cleaned_Data[[#This Row],[ luxury_assets_value]]</f>
        <v>18200000</v>
      </c>
      <c r="S2461" s="1">
        <f>Cleaned_Data[[#This Row],[ income_annum]]+Cleaned_Data[[#This Row],[ residential_assets_value]]+Cleaned_Data[[#This Row],[ commercial_assets_value]]+Cleaned_Data[[#This Row],[ luxury_assets_value]]</f>
        <v>21900000</v>
      </c>
      <c r="T2461" s="1" t="str">
        <f t="shared" si="154"/>
        <v>2–3 Cr</v>
      </c>
      <c r="U2461" s="12">
        <f t="shared" si="155"/>
        <v>6950000</v>
      </c>
      <c r="V2461" s="1" t="str">
        <f>IF(Cleaned_Data[[#This Row],[EMI_Estimate]]&lt;50000, "50K", IF(Cleaned_Data[[#This Row],[EMI_Estimate]]&lt;100000, "50K-1L", IF(Cleaned_Data[[#This Row],[EMI_Estimate]]&lt;150000, "1L-1.5L", IF(Cleaned_Data[[#This Row],[EMI_Estimate]]&lt;200000,"1.5-2L", "&gt;2L"))))</f>
        <v>&gt;2L</v>
      </c>
    </row>
    <row r="2462" spans="1:22" x14ac:dyDescent="0.35">
      <c r="A2462">
        <v>2461</v>
      </c>
      <c r="B2462">
        <v>5</v>
      </c>
      <c r="C2462" t="s">
        <v>19</v>
      </c>
      <c r="D2462" t="s">
        <v>20</v>
      </c>
      <c r="E2462">
        <v>1100000</v>
      </c>
      <c r="F2462" t="str">
        <f t="shared" si="152"/>
        <v>10-15 Lakh</v>
      </c>
      <c r="G2462">
        <v>4000000</v>
      </c>
      <c r="H2462">
        <v>16</v>
      </c>
      <c r="I2462">
        <v>498</v>
      </c>
      <c r="J2462" s="1">
        <v>400000</v>
      </c>
      <c r="K2462" s="1">
        <v>100000</v>
      </c>
      <c r="L2462" s="1">
        <v>2300000</v>
      </c>
      <c r="M2462" s="1">
        <v>700000</v>
      </c>
      <c r="N2462" s="1" t="s">
        <v>24</v>
      </c>
      <c r="O2462" s="1">
        <f>Cleaned_Data[[#This Row],[ loan_amount]]-Cleaned_Data[[#This Row],[ bank_asset_value]]</f>
        <v>3300000</v>
      </c>
      <c r="P2462" s="1">
        <f>Cleaned_Data[[#This Row],[ loan_amount]]</f>
        <v>4000000</v>
      </c>
      <c r="Q2462" s="1" t="str">
        <f t="shared" si="153"/>
        <v>300–499</v>
      </c>
      <c r="R2462" s="1">
        <f>Cleaned_Data[[#This Row],[ residential_assets_value]]+Cleaned_Data[[#This Row],[ commercial_assets_value]]+Cleaned_Data[[#This Row],[ luxury_assets_value]]</f>
        <v>2800000</v>
      </c>
      <c r="S2462" s="1">
        <f>Cleaned_Data[[#This Row],[ income_annum]]+Cleaned_Data[[#This Row],[ residential_assets_value]]+Cleaned_Data[[#This Row],[ commercial_assets_value]]+Cleaned_Data[[#This Row],[ luxury_assets_value]]</f>
        <v>3900000</v>
      </c>
      <c r="T2462" s="1" t="str">
        <f t="shared" si="154"/>
        <v>&lt;1 Cr</v>
      </c>
      <c r="U2462" s="12">
        <f t="shared" si="155"/>
        <v>250000</v>
      </c>
      <c r="V2462" s="1" t="str">
        <f>IF(Cleaned_Data[[#This Row],[EMI_Estimate]]&lt;50000, "50K", IF(Cleaned_Data[[#This Row],[EMI_Estimate]]&lt;100000, "50K-1L", IF(Cleaned_Data[[#This Row],[EMI_Estimate]]&lt;150000, "1L-1.5L", IF(Cleaned_Data[[#This Row],[EMI_Estimate]]&lt;200000,"1.5-2L", "&gt;2L"))))</f>
        <v>&gt;2L</v>
      </c>
    </row>
    <row r="2463" spans="1:22" x14ac:dyDescent="0.35">
      <c r="A2463">
        <v>2462</v>
      </c>
      <c r="B2463">
        <v>5</v>
      </c>
      <c r="C2463" t="s">
        <v>19</v>
      </c>
      <c r="D2463" t="s">
        <v>20</v>
      </c>
      <c r="E2463">
        <v>6500000</v>
      </c>
      <c r="F2463" t="str">
        <f t="shared" si="152"/>
        <v>&gt;20 Lakh</v>
      </c>
      <c r="G2463">
        <v>24800000</v>
      </c>
      <c r="H2463">
        <v>8</v>
      </c>
      <c r="I2463">
        <v>779</v>
      </c>
      <c r="J2463" s="1">
        <v>7000000</v>
      </c>
      <c r="K2463" s="1">
        <v>9600000</v>
      </c>
      <c r="L2463" s="1">
        <v>15700000</v>
      </c>
      <c r="M2463" s="1">
        <v>8800000</v>
      </c>
      <c r="N2463" s="1" t="s">
        <v>21</v>
      </c>
      <c r="O2463" s="1">
        <f>Cleaned_Data[[#This Row],[ loan_amount]]-Cleaned_Data[[#This Row],[ bank_asset_value]]</f>
        <v>16000000</v>
      </c>
      <c r="P2463" s="1">
        <f>Cleaned_Data[[#This Row],[ loan_amount]]</f>
        <v>24800000</v>
      </c>
      <c r="Q2463" s="1" t="str">
        <f t="shared" si="153"/>
        <v>700–799</v>
      </c>
      <c r="R2463" s="1">
        <f>Cleaned_Data[[#This Row],[ residential_assets_value]]+Cleaned_Data[[#This Row],[ commercial_assets_value]]+Cleaned_Data[[#This Row],[ luxury_assets_value]]</f>
        <v>32300000</v>
      </c>
      <c r="S2463" s="1">
        <f>Cleaned_Data[[#This Row],[ income_annum]]+Cleaned_Data[[#This Row],[ residential_assets_value]]+Cleaned_Data[[#This Row],[ commercial_assets_value]]+Cleaned_Data[[#This Row],[ luxury_assets_value]]</f>
        <v>38800000</v>
      </c>
      <c r="T2463" s="1" t="str">
        <f t="shared" si="154"/>
        <v>3–4 Cr</v>
      </c>
      <c r="U2463" s="12">
        <f t="shared" si="155"/>
        <v>3100000</v>
      </c>
      <c r="V2463" s="1" t="str">
        <f>IF(Cleaned_Data[[#This Row],[EMI_Estimate]]&lt;50000, "50K", IF(Cleaned_Data[[#This Row],[EMI_Estimate]]&lt;100000, "50K-1L", IF(Cleaned_Data[[#This Row],[EMI_Estimate]]&lt;150000, "1L-1.5L", IF(Cleaned_Data[[#This Row],[EMI_Estimate]]&lt;200000,"1.5-2L", "&gt;2L"))))</f>
        <v>&gt;2L</v>
      </c>
    </row>
    <row r="2464" spans="1:22" x14ac:dyDescent="0.35">
      <c r="A2464">
        <v>2463</v>
      </c>
      <c r="B2464">
        <v>0</v>
      </c>
      <c r="C2464" t="s">
        <v>22</v>
      </c>
      <c r="D2464" t="s">
        <v>23</v>
      </c>
      <c r="E2464">
        <v>8200000</v>
      </c>
      <c r="F2464" t="str">
        <f t="shared" si="152"/>
        <v>&gt;20 Lakh</v>
      </c>
      <c r="G2464">
        <v>31500000</v>
      </c>
      <c r="H2464">
        <v>8</v>
      </c>
      <c r="I2464">
        <v>403</v>
      </c>
      <c r="J2464" s="1">
        <v>11500000</v>
      </c>
      <c r="K2464" s="1">
        <v>8800000</v>
      </c>
      <c r="L2464" s="1">
        <v>19000000</v>
      </c>
      <c r="M2464" s="1">
        <v>6100000</v>
      </c>
      <c r="N2464" s="1" t="s">
        <v>24</v>
      </c>
      <c r="O2464" s="1">
        <f>Cleaned_Data[[#This Row],[ loan_amount]]-Cleaned_Data[[#This Row],[ bank_asset_value]]</f>
        <v>25400000</v>
      </c>
      <c r="P2464" s="1">
        <f>Cleaned_Data[[#This Row],[ loan_amount]]</f>
        <v>31500000</v>
      </c>
      <c r="Q2464" s="1" t="str">
        <f t="shared" si="153"/>
        <v>300–499</v>
      </c>
      <c r="R2464" s="1">
        <f>Cleaned_Data[[#This Row],[ residential_assets_value]]+Cleaned_Data[[#This Row],[ commercial_assets_value]]+Cleaned_Data[[#This Row],[ luxury_assets_value]]</f>
        <v>39300000</v>
      </c>
      <c r="S2464" s="1">
        <f>Cleaned_Data[[#This Row],[ income_annum]]+Cleaned_Data[[#This Row],[ residential_assets_value]]+Cleaned_Data[[#This Row],[ commercial_assets_value]]+Cleaned_Data[[#This Row],[ luxury_assets_value]]</f>
        <v>47500000</v>
      </c>
      <c r="T2464" s="1" t="str">
        <f t="shared" si="154"/>
        <v>&gt;4 Cr</v>
      </c>
      <c r="U2464" s="12">
        <f t="shared" si="155"/>
        <v>3937500</v>
      </c>
      <c r="V2464" s="1" t="str">
        <f>IF(Cleaned_Data[[#This Row],[EMI_Estimate]]&lt;50000, "50K", IF(Cleaned_Data[[#This Row],[EMI_Estimate]]&lt;100000, "50K-1L", IF(Cleaned_Data[[#This Row],[EMI_Estimate]]&lt;150000, "1L-1.5L", IF(Cleaned_Data[[#This Row],[EMI_Estimate]]&lt;200000,"1.5-2L", "&gt;2L"))))</f>
        <v>&gt;2L</v>
      </c>
    </row>
    <row r="2465" spans="1:22" x14ac:dyDescent="0.35">
      <c r="A2465">
        <v>2464</v>
      </c>
      <c r="B2465">
        <v>2</v>
      </c>
      <c r="C2465" t="s">
        <v>22</v>
      </c>
      <c r="D2465" t="s">
        <v>20</v>
      </c>
      <c r="E2465">
        <v>5000000</v>
      </c>
      <c r="F2465" t="str">
        <f t="shared" si="152"/>
        <v>&gt;20 Lakh</v>
      </c>
      <c r="G2465">
        <v>12400000</v>
      </c>
      <c r="H2465">
        <v>8</v>
      </c>
      <c r="I2465">
        <v>709</v>
      </c>
      <c r="J2465" s="1">
        <v>11300000</v>
      </c>
      <c r="K2465" s="1">
        <v>6800000</v>
      </c>
      <c r="L2465" s="1">
        <v>13300000</v>
      </c>
      <c r="M2465" s="1">
        <v>4200000</v>
      </c>
      <c r="N2465" s="1" t="s">
        <v>21</v>
      </c>
      <c r="O2465" s="1">
        <f>Cleaned_Data[[#This Row],[ loan_amount]]-Cleaned_Data[[#This Row],[ bank_asset_value]]</f>
        <v>8200000</v>
      </c>
      <c r="P2465" s="1">
        <f>Cleaned_Data[[#This Row],[ loan_amount]]</f>
        <v>12400000</v>
      </c>
      <c r="Q2465" s="1" t="str">
        <f t="shared" si="153"/>
        <v>700–799</v>
      </c>
      <c r="R2465" s="1">
        <f>Cleaned_Data[[#This Row],[ residential_assets_value]]+Cleaned_Data[[#This Row],[ commercial_assets_value]]+Cleaned_Data[[#This Row],[ luxury_assets_value]]</f>
        <v>31400000</v>
      </c>
      <c r="S2465" s="1">
        <f>Cleaned_Data[[#This Row],[ income_annum]]+Cleaned_Data[[#This Row],[ residential_assets_value]]+Cleaned_Data[[#This Row],[ commercial_assets_value]]+Cleaned_Data[[#This Row],[ luxury_assets_value]]</f>
        <v>36400000</v>
      </c>
      <c r="T2465" s="1" t="str">
        <f t="shared" si="154"/>
        <v>3–4 Cr</v>
      </c>
      <c r="U2465" s="12">
        <f t="shared" si="155"/>
        <v>1550000</v>
      </c>
      <c r="V2465" s="1" t="str">
        <f>IF(Cleaned_Data[[#This Row],[EMI_Estimate]]&lt;50000, "50K", IF(Cleaned_Data[[#This Row],[EMI_Estimate]]&lt;100000, "50K-1L", IF(Cleaned_Data[[#This Row],[EMI_Estimate]]&lt;150000, "1L-1.5L", IF(Cleaned_Data[[#This Row],[EMI_Estimate]]&lt;200000,"1.5-2L", "&gt;2L"))))</f>
        <v>&gt;2L</v>
      </c>
    </row>
    <row r="2466" spans="1:22" x14ac:dyDescent="0.35">
      <c r="A2466">
        <v>2465</v>
      </c>
      <c r="B2466">
        <v>1</v>
      </c>
      <c r="C2466" t="s">
        <v>22</v>
      </c>
      <c r="D2466" t="s">
        <v>20</v>
      </c>
      <c r="E2466">
        <v>1500000</v>
      </c>
      <c r="F2466" t="str">
        <f t="shared" si="152"/>
        <v>15-20 Lakh</v>
      </c>
      <c r="G2466">
        <v>6000000</v>
      </c>
      <c r="H2466">
        <v>6</v>
      </c>
      <c r="I2466">
        <v>507</v>
      </c>
      <c r="J2466" s="1">
        <v>2600000</v>
      </c>
      <c r="K2466" s="1">
        <v>2700000</v>
      </c>
      <c r="L2466" s="1">
        <v>4800000</v>
      </c>
      <c r="M2466" s="1">
        <v>1900000</v>
      </c>
      <c r="N2466" s="1" t="s">
        <v>24</v>
      </c>
      <c r="O2466" s="1">
        <f>Cleaned_Data[[#This Row],[ loan_amount]]-Cleaned_Data[[#This Row],[ bank_asset_value]]</f>
        <v>4100000</v>
      </c>
      <c r="P2466" s="1">
        <f>Cleaned_Data[[#This Row],[ loan_amount]]</f>
        <v>6000000</v>
      </c>
      <c r="Q2466" s="1" t="str">
        <f t="shared" si="153"/>
        <v>500–599</v>
      </c>
      <c r="R2466" s="1">
        <f>Cleaned_Data[[#This Row],[ residential_assets_value]]+Cleaned_Data[[#This Row],[ commercial_assets_value]]+Cleaned_Data[[#This Row],[ luxury_assets_value]]</f>
        <v>10100000</v>
      </c>
      <c r="S2466" s="1">
        <f>Cleaned_Data[[#This Row],[ income_annum]]+Cleaned_Data[[#This Row],[ residential_assets_value]]+Cleaned_Data[[#This Row],[ commercial_assets_value]]+Cleaned_Data[[#This Row],[ luxury_assets_value]]</f>
        <v>11600000</v>
      </c>
      <c r="T2466" s="1" t="str">
        <f t="shared" si="154"/>
        <v>1–2 Cr</v>
      </c>
      <c r="U2466" s="12">
        <f t="shared" si="155"/>
        <v>1000000</v>
      </c>
      <c r="V2466" s="1" t="str">
        <f>IF(Cleaned_Data[[#This Row],[EMI_Estimate]]&lt;50000, "50K", IF(Cleaned_Data[[#This Row],[EMI_Estimate]]&lt;100000, "50K-1L", IF(Cleaned_Data[[#This Row],[EMI_Estimate]]&lt;150000, "1L-1.5L", IF(Cleaned_Data[[#This Row],[EMI_Estimate]]&lt;200000,"1.5-2L", "&gt;2L"))))</f>
        <v>&gt;2L</v>
      </c>
    </row>
    <row r="2467" spans="1:22" x14ac:dyDescent="0.35">
      <c r="A2467">
        <v>2466</v>
      </c>
      <c r="B2467">
        <v>5</v>
      </c>
      <c r="C2467" t="s">
        <v>22</v>
      </c>
      <c r="D2467" t="s">
        <v>20</v>
      </c>
      <c r="E2467">
        <v>3700000</v>
      </c>
      <c r="F2467" t="str">
        <f t="shared" si="152"/>
        <v>&gt;20 Lakh</v>
      </c>
      <c r="G2467">
        <v>9100000</v>
      </c>
      <c r="H2467">
        <v>18</v>
      </c>
      <c r="I2467">
        <v>368</v>
      </c>
      <c r="J2467" s="1">
        <v>3400000</v>
      </c>
      <c r="K2467" s="1">
        <v>2400000</v>
      </c>
      <c r="L2467" s="1">
        <v>8400000</v>
      </c>
      <c r="M2467" s="1">
        <v>3300000</v>
      </c>
      <c r="N2467" s="1" t="s">
        <v>24</v>
      </c>
      <c r="O2467" s="1">
        <f>Cleaned_Data[[#This Row],[ loan_amount]]-Cleaned_Data[[#This Row],[ bank_asset_value]]</f>
        <v>5800000</v>
      </c>
      <c r="P2467" s="1">
        <f>Cleaned_Data[[#This Row],[ loan_amount]]</f>
        <v>9100000</v>
      </c>
      <c r="Q2467" s="1" t="str">
        <f t="shared" si="153"/>
        <v>300–499</v>
      </c>
      <c r="R2467" s="1">
        <f>Cleaned_Data[[#This Row],[ residential_assets_value]]+Cleaned_Data[[#This Row],[ commercial_assets_value]]+Cleaned_Data[[#This Row],[ luxury_assets_value]]</f>
        <v>14200000</v>
      </c>
      <c r="S2467" s="1">
        <f>Cleaned_Data[[#This Row],[ income_annum]]+Cleaned_Data[[#This Row],[ residential_assets_value]]+Cleaned_Data[[#This Row],[ commercial_assets_value]]+Cleaned_Data[[#This Row],[ luxury_assets_value]]</f>
        <v>17900000</v>
      </c>
      <c r="T2467" s="1" t="str">
        <f t="shared" si="154"/>
        <v>1–2 Cr</v>
      </c>
      <c r="U2467" s="12">
        <f t="shared" si="155"/>
        <v>505556</v>
      </c>
      <c r="V2467" s="1" t="str">
        <f>IF(Cleaned_Data[[#This Row],[EMI_Estimate]]&lt;50000, "50K", IF(Cleaned_Data[[#This Row],[EMI_Estimate]]&lt;100000, "50K-1L", IF(Cleaned_Data[[#This Row],[EMI_Estimate]]&lt;150000, "1L-1.5L", IF(Cleaned_Data[[#This Row],[EMI_Estimate]]&lt;200000,"1.5-2L", "&gt;2L"))))</f>
        <v>&gt;2L</v>
      </c>
    </row>
    <row r="2468" spans="1:22" x14ac:dyDescent="0.35">
      <c r="A2468">
        <v>2467</v>
      </c>
      <c r="B2468">
        <v>3</v>
      </c>
      <c r="C2468" t="s">
        <v>19</v>
      </c>
      <c r="D2468" t="s">
        <v>23</v>
      </c>
      <c r="E2468">
        <v>4100000</v>
      </c>
      <c r="F2468" t="str">
        <f t="shared" si="152"/>
        <v>&gt;20 Lakh</v>
      </c>
      <c r="G2468">
        <v>14600000</v>
      </c>
      <c r="H2468">
        <v>16</v>
      </c>
      <c r="I2468">
        <v>760</v>
      </c>
      <c r="J2468" s="1">
        <v>4700000</v>
      </c>
      <c r="K2468" s="1">
        <v>6600000</v>
      </c>
      <c r="L2468" s="1">
        <v>14900000</v>
      </c>
      <c r="M2468" s="1">
        <v>3000000</v>
      </c>
      <c r="N2468" s="1" t="s">
        <v>21</v>
      </c>
      <c r="O2468" s="1">
        <f>Cleaned_Data[[#This Row],[ loan_amount]]-Cleaned_Data[[#This Row],[ bank_asset_value]]</f>
        <v>11600000</v>
      </c>
      <c r="P2468" s="1">
        <f>Cleaned_Data[[#This Row],[ loan_amount]]</f>
        <v>14600000</v>
      </c>
      <c r="Q2468" s="1" t="str">
        <f t="shared" si="153"/>
        <v>700–799</v>
      </c>
      <c r="R2468" s="1">
        <f>Cleaned_Data[[#This Row],[ residential_assets_value]]+Cleaned_Data[[#This Row],[ commercial_assets_value]]+Cleaned_Data[[#This Row],[ luxury_assets_value]]</f>
        <v>26200000</v>
      </c>
      <c r="S2468" s="1">
        <f>Cleaned_Data[[#This Row],[ income_annum]]+Cleaned_Data[[#This Row],[ residential_assets_value]]+Cleaned_Data[[#This Row],[ commercial_assets_value]]+Cleaned_Data[[#This Row],[ luxury_assets_value]]</f>
        <v>30300000</v>
      </c>
      <c r="T2468" s="1" t="str">
        <f t="shared" si="154"/>
        <v>3–4 Cr</v>
      </c>
      <c r="U2468" s="12">
        <f t="shared" si="155"/>
        <v>912500</v>
      </c>
      <c r="V2468" s="1" t="str">
        <f>IF(Cleaned_Data[[#This Row],[EMI_Estimate]]&lt;50000, "50K", IF(Cleaned_Data[[#This Row],[EMI_Estimate]]&lt;100000, "50K-1L", IF(Cleaned_Data[[#This Row],[EMI_Estimate]]&lt;150000, "1L-1.5L", IF(Cleaned_Data[[#This Row],[EMI_Estimate]]&lt;200000,"1.5-2L", "&gt;2L"))))</f>
        <v>&gt;2L</v>
      </c>
    </row>
    <row r="2469" spans="1:22" x14ac:dyDescent="0.35">
      <c r="A2469">
        <v>2468</v>
      </c>
      <c r="B2469">
        <v>2</v>
      </c>
      <c r="C2469" t="s">
        <v>22</v>
      </c>
      <c r="D2469" t="s">
        <v>20</v>
      </c>
      <c r="E2469">
        <v>7200000</v>
      </c>
      <c r="F2469" t="str">
        <f t="shared" si="152"/>
        <v>&gt;20 Lakh</v>
      </c>
      <c r="G2469">
        <v>16800000</v>
      </c>
      <c r="H2469">
        <v>6</v>
      </c>
      <c r="I2469">
        <v>796</v>
      </c>
      <c r="J2469" s="1">
        <v>6600000</v>
      </c>
      <c r="K2469" s="1">
        <v>6100000</v>
      </c>
      <c r="L2469" s="1">
        <v>14400000</v>
      </c>
      <c r="M2469" s="1">
        <v>9800000</v>
      </c>
      <c r="N2469" s="1" t="s">
        <v>21</v>
      </c>
      <c r="O2469" s="1">
        <f>Cleaned_Data[[#This Row],[ loan_amount]]-Cleaned_Data[[#This Row],[ bank_asset_value]]</f>
        <v>7000000</v>
      </c>
      <c r="P2469" s="1">
        <f>Cleaned_Data[[#This Row],[ loan_amount]]</f>
        <v>16800000</v>
      </c>
      <c r="Q2469" s="1" t="str">
        <f t="shared" si="153"/>
        <v>700–799</v>
      </c>
      <c r="R2469" s="1">
        <f>Cleaned_Data[[#This Row],[ residential_assets_value]]+Cleaned_Data[[#This Row],[ commercial_assets_value]]+Cleaned_Data[[#This Row],[ luxury_assets_value]]</f>
        <v>27100000</v>
      </c>
      <c r="S2469" s="1">
        <f>Cleaned_Data[[#This Row],[ income_annum]]+Cleaned_Data[[#This Row],[ residential_assets_value]]+Cleaned_Data[[#This Row],[ commercial_assets_value]]+Cleaned_Data[[#This Row],[ luxury_assets_value]]</f>
        <v>34300000</v>
      </c>
      <c r="T2469" s="1" t="str">
        <f t="shared" si="154"/>
        <v>3–4 Cr</v>
      </c>
      <c r="U2469" s="12">
        <f t="shared" si="155"/>
        <v>2800000</v>
      </c>
      <c r="V2469" s="1" t="str">
        <f>IF(Cleaned_Data[[#This Row],[EMI_Estimate]]&lt;50000, "50K", IF(Cleaned_Data[[#This Row],[EMI_Estimate]]&lt;100000, "50K-1L", IF(Cleaned_Data[[#This Row],[EMI_Estimate]]&lt;150000, "1L-1.5L", IF(Cleaned_Data[[#This Row],[EMI_Estimate]]&lt;200000,"1.5-2L", "&gt;2L"))))</f>
        <v>&gt;2L</v>
      </c>
    </row>
    <row r="2470" spans="1:22" x14ac:dyDescent="0.35">
      <c r="A2470">
        <v>2469</v>
      </c>
      <c r="B2470">
        <v>1</v>
      </c>
      <c r="C2470" t="s">
        <v>19</v>
      </c>
      <c r="D2470" t="s">
        <v>20</v>
      </c>
      <c r="E2470">
        <v>2000000</v>
      </c>
      <c r="F2470" t="str">
        <f t="shared" si="152"/>
        <v>&gt;20 Lakh</v>
      </c>
      <c r="G2470">
        <v>5000000</v>
      </c>
      <c r="H2470">
        <v>6</v>
      </c>
      <c r="I2470">
        <v>876</v>
      </c>
      <c r="J2470" s="1">
        <v>500000</v>
      </c>
      <c r="K2470" s="1">
        <v>2900000</v>
      </c>
      <c r="L2470" s="1">
        <v>5800000</v>
      </c>
      <c r="M2470" s="1">
        <v>1500000</v>
      </c>
      <c r="N2470" s="1" t="s">
        <v>21</v>
      </c>
      <c r="O2470" s="1">
        <f>Cleaned_Data[[#This Row],[ loan_amount]]-Cleaned_Data[[#This Row],[ bank_asset_value]]</f>
        <v>3500000</v>
      </c>
      <c r="P2470" s="1">
        <f>Cleaned_Data[[#This Row],[ loan_amount]]</f>
        <v>5000000</v>
      </c>
      <c r="Q2470" s="1" t="str">
        <f t="shared" si="153"/>
        <v>800+</v>
      </c>
      <c r="R2470" s="1">
        <f>Cleaned_Data[[#This Row],[ residential_assets_value]]+Cleaned_Data[[#This Row],[ commercial_assets_value]]+Cleaned_Data[[#This Row],[ luxury_assets_value]]</f>
        <v>9200000</v>
      </c>
      <c r="S2470" s="1">
        <f>Cleaned_Data[[#This Row],[ income_annum]]+Cleaned_Data[[#This Row],[ residential_assets_value]]+Cleaned_Data[[#This Row],[ commercial_assets_value]]+Cleaned_Data[[#This Row],[ luxury_assets_value]]</f>
        <v>11200000</v>
      </c>
      <c r="T2470" s="1" t="str">
        <f t="shared" si="154"/>
        <v>1–2 Cr</v>
      </c>
      <c r="U2470" s="12">
        <f t="shared" si="155"/>
        <v>833333</v>
      </c>
      <c r="V2470" s="1" t="str">
        <f>IF(Cleaned_Data[[#This Row],[EMI_Estimate]]&lt;50000, "50K", IF(Cleaned_Data[[#This Row],[EMI_Estimate]]&lt;100000, "50K-1L", IF(Cleaned_Data[[#This Row],[EMI_Estimate]]&lt;150000, "1L-1.5L", IF(Cleaned_Data[[#This Row],[EMI_Estimate]]&lt;200000,"1.5-2L", "&gt;2L"))))</f>
        <v>&gt;2L</v>
      </c>
    </row>
    <row r="2471" spans="1:22" x14ac:dyDescent="0.35">
      <c r="A2471">
        <v>2470</v>
      </c>
      <c r="B2471">
        <v>3</v>
      </c>
      <c r="C2471" t="s">
        <v>22</v>
      </c>
      <c r="D2471" t="s">
        <v>20</v>
      </c>
      <c r="E2471">
        <v>2000000</v>
      </c>
      <c r="F2471" t="str">
        <f t="shared" si="152"/>
        <v>&gt;20 Lakh</v>
      </c>
      <c r="G2471">
        <v>4700000</v>
      </c>
      <c r="H2471">
        <v>14</v>
      </c>
      <c r="I2471">
        <v>673</v>
      </c>
      <c r="J2471" s="1">
        <v>800000</v>
      </c>
      <c r="K2471" s="1">
        <v>3400000</v>
      </c>
      <c r="L2471" s="1">
        <v>5900000</v>
      </c>
      <c r="M2471" s="1">
        <v>1500000</v>
      </c>
      <c r="N2471" s="1" t="s">
        <v>21</v>
      </c>
      <c r="O2471" s="1">
        <f>Cleaned_Data[[#This Row],[ loan_amount]]-Cleaned_Data[[#This Row],[ bank_asset_value]]</f>
        <v>3200000</v>
      </c>
      <c r="P2471" s="1">
        <f>Cleaned_Data[[#This Row],[ loan_amount]]</f>
        <v>4700000</v>
      </c>
      <c r="Q2471" s="1" t="str">
        <f t="shared" si="153"/>
        <v>600–699</v>
      </c>
      <c r="R2471" s="1">
        <f>Cleaned_Data[[#This Row],[ residential_assets_value]]+Cleaned_Data[[#This Row],[ commercial_assets_value]]+Cleaned_Data[[#This Row],[ luxury_assets_value]]</f>
        <v>10100000</v>
      </c>
      <c r="S2471" s="1">
        <f>Cleaned_Data[[#This Row],[ income_annum]]+Cleaned_Data[[#This Row],[ residential_assets_value]]+Cleaned_Data[[#This Row],[ commercial_assets_value]]+Cleaned_Data[[#This Row],[ luxury_assets_value]]</f>
        <v>12100000</v>
      </c>
      <c r="T2471" s="1" t="str">
        <f t="shared" si="154"/>
        <v>1–2 Cr</v>
      </c>
      <c r="U2471" s="12">
        <f t="shared" si="155"/>
        <v>335714</v>
      </c>
      <c r="V2471" s="1" t="str">
        <f>IF(Cleaned_Data[[#This Row],[EMI_Estimate]]&lt;50000, "50K", IF(Cleaned_Data[[#This Row],[EMI_Estimate]]&lt;100000, "50K-1L", IF(Cleaned_Data[[#This Row],[EMI_Estimate]]&lt;150000, "1L-1.5L", IF(Cleaned_Data[[#This Row],[EMI_Estimate]]&lt;200000,"1.5-2L", "&gt;2L"))))</f>
        <v>&gt;2L</v>
      </c>
    </row>
    <row r="2472" spans="1:22" x14ac:dyDescent="0.35">
      <c r="A2472">
        <v>2471</v>
      </c>
      <c r="B2472">
        <v>1</v>
      </c>
      <c r="C2472" t="s">
        <v>19</v>
      </c>
      <c r="D2472" t="s">
        <v>23</v>
      </c>
      <c r="E2472">
        <v>5100000</v>
      </c>
      <c r="F2472" t="str">
        <f t="shared" si="152"/>
        <v>&gt;20 Lakh</v>
      </c>
      <c r="G2472">
        <v>11500000</v>
      </c>
      <c r="H2472">
        <v>4</v>
      </c>
      <c r="I2472">
        <v>747</v>
      </c>
      <c r="J2472" s="1">
        <v>5000000</v>
      </c>
      <c r="K2472" s="1">
        <v>8900000</v>
      </c>
      <c r="L2472" s="1">
        <v>14100000</v>
      </c>
      <c r="M2472" s="1">
        <v>7000000</v>
      </c>
      <c r="N2472" s="1" t="s">
        <v>21</v>
      </c>
      <c r="O2472" s="1">
        <f>Cleaned_Data[[#This Row],[ loan_amount]]-Cleaned_Data[[#This Row],[ bank_asset_value]]</f>
        <v>4500000</v>
      </c>
      <c r="P2472" s="1">
        <f>Cleaned_Data[[#This Row],[ loan_amount]]</f>
        <v>11500000</v>
      </c>
      <c r="Q2472" s="1" t="str">
        <f t="shared" si="153"/>
        <v>700–799</v>
      </c>
      <c r="R2472" s="1">
        <f>Cleaned_Data[[#This Row],[ residential_assets_value]]+Cleaned_Data[[#This Row],[ commercial_assets_value]]+Cleaned_Data[[#This Row],[ luxury_assets_value]]</f>
        <v>28000000</v>
      </c>
      <c r="S2472" s="1">
        <f>Cleaned_Data[[#This Row],[ income_annum]]+Cleaned_Data[[#This Row],[ residential_assets_value]]+Cleaned_Data[[#This Row],[ commercial_assets_value]]+Cleaned_Data[[#This Row],[ luxury_assets_value]]</f>
        <v>33100000</v>
      </c>
      <c r="T2472" s="1" t="str">
        <f t="shared" si="154"/>
        <v>3–4 Cr</v>
      </c>
      <c r="U2472" s="12">
        <f t="shared" si="155"/>
        <v>2875000</v>
      </c>
      <c r="V2472" s="1" t="str">
        <f>IF(Cleaned_Data[[#This Row],[EMI_Estimate]]&lt;50000, "50K", IF(Cleaned_Data[[#This Row],[EMI_Estimate]]&lt;100000, "50K-1L", IF(Cleaned_Data[[#This Row],[EMI_Estimate]]&lt;150000, "1L-1.5L", IF(Cleaned_Data[[#This Row],[EMI_Estimate]]&lt;200000,"1.5-2L", "&gt;2L"))))</f>
        <v>&gt;2L</v>
      </c>
    </row>
    <row r="2473" spans="1:22" x14ac:dyDescent="0.35">
      <c r="A2473">
        <v>2472</v>
      </c>
      <c r="B2473">
        <v>1</v>
      </c>
      <c r="C2473" t="s">
        <v>22</v>
      </c>
      <c r="D2473" t="s">
        <v>20</v>
      </c>
      <c r="E2473">
        <v>6000000</v>
      </c>
      <c r="F2473" t="str">
        <f t="shared" si="152"/>
        <v>&gt;20 Lakh</v>
      </c>
      <c r="G2473">
        <v>13600000</v>
      </c>
      <c r="H2473">
        <v>12</v>
      </c>
      <c r="I2473">
        <v>589</v>
      </c>
      <c r="J2473" s="1">
        <v>9000000</v>
      </c>
      <c r="K2473" s="1">
        <v>300000</v>
      </c>
      <c r="L2473" s="1">
        <v>12600000</v>
      </c>
      <c r="M2473" s="1">
        <v>7100000</v>
      </c>
      <c r="N2473" s="1" t="s">
        <v>21</v>
      </c>
      <c r="O2473" s="1">
        <f>Cleaned_Data[[#This Row],[ loan_amount]]-Cleaned_Data[[#This Row],[ bank_asset_value]]</f>
        <v>6500000</v>
      </c>
      <c r="P2473" s="1">
        <f>Cleaned_Data[[#This Row],[ loan_amount]]</f>
        <v>13600000</v>
      </c>
      <c r="Q2473" s="1" t="str">
        <f t="shared" si="153"/>
        <v>500–599</v>
      </c>
      <c r="R2473" s="1">
        <f>Cleaned_Data[[#This Row],[ residential_assets_value]]+Cleaned_Data[[#This Row],[ commercial_assets_value]]+Cleaned_Data[[#This Row],[ luxury_assets_value]]</f>
        <v>21900000</v>
      </c>
      <c r="S2473" s="1">
        <f>Cleaned_Data[[#This Row],[ income_annum]]+Cleaned_Data[[#This Row],[ residential_assets_value]]+Cleaned_Data[[#This Row],[ commercial_assets_value]]+Cleaned_Data[[#This Row],[ luxury_assets_value]]</f>
        <v>27900000</v>
      </c>
      <c r="T2473" s="1" t="str">
        <f t="shared" si="154"/>
        <v>2–3 Cr</v>
      </c>
      <c r="U2473" s="12">
        <f t="shared" si="155"/>
        <v>1133333</v>
      </c>
      <c r="V2473" s="1" t="str">
        <f>IF(Cleaned_Data[[#This Row],[EMI_Estimate]]&lt;50000, "50K", IF(Cleaned_Data[[#This Row],[EMI_Estimate]]&lt;100000, "50K-1L", IF(Cleaned_Data[[#This Row],[EMI_Estimate]]&lt;150000, "1L-1.5L", IF(Cleaned_Data[[#This Row],[EMI_Estimate]]&lt;200000,"1.5-2L", "&gt;2L"))))</f>
        <v>&gt;2L</v>
      </c>
    </row>
    <row r="2474" spans="1:22" x14ac:dyDescent="0.35">
      <c r="A2474">
        <v>2473</v>
      </c>
      <c r="B2474">
        <v>1</v>
      </c>
      <c r="C2474" t="s">
        <v>19</v>
      </c>
      <c r="D2474" t="s">
        <v>20</v>
      </c>
      <c r="E2474">
        <v>4900000</v>
      </c>
      <c r="F2474" t="str">
        <f t="shared" si="152"/>
        <v>&gt;20 Lakh</v>
      </c>
      <c r="G2474">
        <v>18100000</v>
      </c>
      <c r="H2474">
        <v>8</v>
      </c>
      <c r="I2474">
        <v>382</v>
      </c>
      <c r="J2474" s="1">
        <v>13600000</v>
      </c>
      <c r="K2474" s="1">
        <v>400000</v>
      </c>
      <c r="L2474" s="1">
        <v>15500000</v>
      </c>
      <c r="M2474" s="1">
        <v>2400000</v>
      </c>
      <c r="N2474" s="1" t="s">
        <v>24</v>
      </c>
      <c r="O2474" s="1">
        <f>Cleaned_Data[[#This Row],[ loan_amount]]-Cleaned_Data[[#This Row],[ bank_asset_value]]</f>
        <v>15700000</v>
      </c>
      <c r="P2474" s="1">
        <f>Cleaned_Data[[#This Row],[ loan_amount]]</f>
        <v>18100000</v>
      </c>
      <c r="Q2474" s="1" t="str">
        <f t="shared" si="153"/>
        <v>300–499</v>
      </c>
      <c r="R2474" s="1">
        <f>Cleaned_Data[[#This Row],[ residential_assets_value]]+Cleaned_Data[[#This Row],[ commercial_assets_value]]+Cleaned_Data[[#This Row],[ luxury_assets_value]]</f>
        <v>29500000</v>
      </c>
      <c r="S2474" s="1">
        <f>Cleaned_Data[[#This Row],[ income_annum]]+Cleaned_Data[[#This Row],[ residential_assets_value]]+Cleaned_Data[[#This Row],[ commercial_assets_value]]+Cleaned_Data[[#This Row],[ luxury_assets_value]]</f>
        <v>34400000</v>
      </c>
      <c r="T2474" s="1" t="str">
        <f t="shared" si="154"/>
        <v>3–4 Cr</v>
      </c>
      <c r="U2474" s="12">
        <f t="shared" si="155"/>
        <v>2262500</v>
      </c>
      <c r="V2474" s="1" t="str">
        <f>IF(Cleaned_Data[[#This Row],[EMI_Estimate]]&lt;50000, "50K", IF(Cleaned_Data[[#This Row],[EMI_Estimate]]&lt;100000, "50K-1L", IF(Cleaned_Data[[#This Row],[EMI_Estimate]]&lt;150000, "1L-1.5L", IF(Cleaned_Data[[#This Row],[EMI_Estimate]]&lt;200000,"1.5-2L", "&gt;2L"))))</f>
        <v>&gt;2L</v>
      </c>
    </row>
    <row r="2475" spans="1:22" x14ac:dyDescent="0.35">
      <c r="A2475">
        <v>2474</v>
      </c>
      <c r="B2475">
        <v>3</v>
      </c>
      <c r="C2475" t="s">
        <v>22</v>
      </c>
      <c r="D2475" t="s">
        <v>23</v>
      </c>
      <c r="E2475">
        <v>900000</v>
      </c>
      <c r="F2475" t="str">
        <f t="shared" si="152"/>
        <v>5-10 Lakh</v>
      </c>
      <c r="G2475">
        <v>2300000</v>
      </c>
      <c r="H2475">
        <v>12</v>
      </c>
      <c r="I2475">
        <v>900</v>
      </c>
      <c r="J2475" s="1">
        <v>1300000</v>
      </c>
      <c r="K2475" s="1">
        <v>0</v>
      </c>
      <c r="L2475" s="1">
        <v>3300000</v>
      </c>
      <c r="M2475" s="1">
        <v>1100000</v>
      </c>
      <c r="N2475" s="1" t="s">
        <v>21</v>
      </c>
      <c r="O2475" s="1">
        <f>Cleaned_Data[[#This Row],[ loan_amount]]-Cleaned_Data[[#This Row],[ bank_asset_value]]</f>
        <v>1200000</v>
      </c>
      <c r="P2475" s="1">
        <f>Cleaned_Data[[#This Row],[ loan_amount]]</f>
        <v>2300000</v>
      </c>
      <c r="Q2475" s="1" t="str">
        <f t="shared" si="153"/>
        <v>800+</v>
      </c>
      <c r="R2475" s="1">
        <f>Cleaned_Data[[#This Row],[ residential_assets_value]]+Cleaned_Data[[#This Row],[ commercial_assets_value]]+Cleaned_Data[[#This Row],[ luxury_assets_value]]</f>
        <v>4600000</v>
      </c>
      <c r="S2475" s="1">
        <f>Cleaned_Data[[#This Row],[ income_annum]]+Cleaned_Data[[#This Row],[ residential_assets_value]]+Cleaned_Data[[#This Row],[ commercial_assets_value]]+Cleaned_Data[[#This Row],[ luxury_assets_value]]</f>
        <v>5500000</v>
      </c>
      <c r="T2475" s="1" t="str">
        <f t="shared" si="154"/>
        <v>&lt;1 Cr</v>
      </c>
      <c r="U2475" s="12">
        <f t="shared" si="155"/>
        <v>191667</v>
      </c>
      <c r="V2475" s="1" t="str">
        <f>IF(Cleaned_Data[[#This Row],[EMI_Estimate]]&lt;50000, "50K", IF(Cleaned_Data[[#This Row],[EMI_Estimate]]&lt;100000, "50K-1L", IF(Cleaned_Data[[#This Row],[EMI_Estimate]]&lt;150000, "1L-1.5L", IF(Cleaned_Data[[#This Row],[EMI_Estimate]]&lt;200000,"1.5-2L", "&gt;2L"))))</f>
        <v>1.5-2L</v>
      </c>
    </row>
    <row r="2476" spans="1:22" x14ac:dyDescent="0.35">
      <c r="A2476">
        <v>2475</v>
      </c>
      <c r="B2476">
        <v>1</v>
      </c>
      <c r="C2476" t="s">
        <v>19</v>
      </c>
      <c r="D2476" t="s">
        <v>23</v>
      </c>
      <c r="E2476">
        <v>7500000</v>
      </c>
      <c r="F2476" t="str">
        <f t="shared" si="152"/>
        <v>&gt;20 Lakh</v>
      </c>
      <c r="G2476">
        <v>25000000</v>
      </c>
      <c r="H2476">
        <v>18</v>
      </c>
      <c r="I2476">
        <v>628</v>
      </c>
      <c r="J2476" s="1">
        <v>3500000</v>
      </c>
      <c r="K2476" s="1">
        <v>2200000</v>
      </c>
      <c r="L2476" s="1">
        <v>21700000</v>
      </c>
      <c r="M2476" s="1">
        <v>4700000</v>
      </c>
      <c r="N2476" s="1" t="s">
        <v>21</v>
      </c>
      <c r="O2476" s="1">
        <f>Cleaned_Data[[#This Row],[ loan_amount]]-Cleaned_Data[[#This Row],[ bank_asset_value]]</f>
        <v>20300000</v>
      </c>
      <c r="P2476" s="1">
        <f>Cleaned_Data[[#This Row],[ loan_amount]]</f>
        <v>25000000</v>
      </c>
      <c r="Q2476" s="1" t="str">
        <f t="shared" si="153"/>
        <v>600–699</v>
      </c>
      <c r="R2476" s="1">
        <f>Cleaned_Data[[#This Row],[ residential_assets_value]]+Cleaned_Data[[#This Row],[ commercial_assets_value]]+Cleaned_Data[[#This Row],[ luxury_assets_value]]</f>
        <v>27400000</v>
      </c>
      <c r="S2476" s="1">
        <f>Cleaned_Data[[#This Row],[ income_annum]]+Cleaned_Data[[#This Row],[ residential_assets_value]]+Cleaned_Data[[#This Row],[ commercial_assets_value]]+Cleaned_Data[[#This Row],[ luxury_assets_value]]</f>
        <v>34900000</v>
      </c>
      <c r="T2476" s="1" t="str">
        <f t="shared" si="154"/>
        <v>3–4 Cr</v>
      </c>
      <c r="U2476" s="12">
        <f t="shared" si="155"/>
        <v>1388889</v>
      </c>
      <c r="V2476" s="1" t="str">
        <f>IF(Cleaned_Data[[#This Row],[EMI_Estimate]]&lt;50000, "50K", IF(Cleaned_Data[[#This Row],[EMI_Estimate]]&lt;100000, "50K-1L", IF(Cleaned_Data[[#This Row],[EMI_Estimate]]&lt;150000, "1L-1.5L", IF(Cleaned_Data[[#This Row],[EMI_Estimate]]&lt;200000,"1.5-2L", "&gt;2L"))))</f>
        <v>&gt;2L</v>
      </c>
    </row>
    <row r="2477" spans="1:22" x14ac:dyDescent="0.35">
      <c r="A2477">
        <v>2476</v>
      </c>
      <c r="B2477">
        <v>2</v>
      </c>
      <c r="C2477" t="s">
        <v>19</v>
      </c>
      <c r="D2477" t="s">
        <v>20</v>
      </c>
      <c r="E2477">
        <v>6400000</v>
      </c>
      <c r="F2477" t="str">
        <f t="shared" si="152"/>
        <v>&gt;20 Lakh</v>
      </c>
      <c r="G2477">
        <v>25000000</v>
      </c>
      <c r="H2477">
        <v>12</v>
      </c>
      <c r="I2477">
        <v>667</v>
      </c>
      <c r="J2477" s="1">
        <v>13500000</v>
      </c>
      <c r="K2477" s="1">
        <v>5500000</v>
      </c>
      <c r="L2477" s="1">
        <v>25500000</v>
      </c>
      <c r="M2477" s="1">
        <v>5400000</v>
      </c>
      <c r="N2477" s="1" t="s">
        <v>21</v>
      </c>
      <c r="O2477" s="1">
        <f>Cleaned_Data[[#This Row],[ loan_amount]]-Cleaned_Data[[#This Row],[ bank_asset_value]]</f>
        <v>19600000</v>
      </c>
      <c r="P2477" s="1">
        <f>Cleaned_Data[[#This Row],[ loan_amount]]</f>
        <v>25000000</v>
      </c>
      <c r="Q2477" s="1" t="str">
        <f t="shared" si="153"/>
        <v>600–699</v>
      </c>
      <c r="R2477" s="1">
        <f>Cleaned_Data[[#This Row],[ residential_assets_value]]+Cleaned_Data[[#This Row],[ commercial_assets_value]]+Cleaned_Data[[#This Row],[ luxury_assets_value]]</f>
        <v>44500000</v>
      </c>
      <c r="S2477" s="1">
        <f>Cleaned_Data[[#This Row],[ income_annum]]+Cleaned_Data[[#This Row],[ residential_assets_value]]+Cleaned_Data[[#This Row],[ commercial_assets_value]]+Cleaned_Data[[#This Row],[ luxury_assets_value]]</f>
        <v>50900000</v>
      </c>
      <c r="T2477" s="1" t="str">
        <f t="shared" si="154"/>
        <v>&gt;4 Cr</v>
      </c>
      <c r="U2477" s="12">
        <f t="shared" si="155"/>
        <v>2083333</v>
      </c>
      <c r="V2477" s="1" t="str">
        <f>IF(Cleaned_Data[[#This Row],[EMI_Estimate]]&lt;50000, "50K", IF(Cleaned_Data[[#This Row],[EMI_Estimate]]&lt;100000, "50K-1L", IF(Cleaned_Data[[#This Row],[EMI_Estimate]]&lt;150000, "1L-1.5L", IF(Cleaned_Data[[#This Row],[EMI_Estimate]]&lt;200000,"1.5-2L", "&gt;2L"))))</f>
        <v>&gt;2L</v>
      </c>
    </row>
    <row r="2478" spans="1:22" x14ac:dyDescent="0.35">
      <c r="A2478">
        <v>2477</v>
      </c>
      <c r="B2478">
        <v>2</v>
      </c>
      <c r="C2478" t="s">
        <v>19</v>
      </c>
      <c r="D2478" t="s">
        <v>23</v>
      </c>
      <c r="E2478">
        <v>8700000</v>
      </c>
      <c r="F2478" t="str">
        <f t="shared" si="152"/>
        <v>&gt;20 Lakh</v>
      </c>
      <c r="G2478">
        <v>26400000</v>
      </c>
      <c r="H2478">
        <v>2</v>
      </c>
      <c r="I2478">
        <v>778</v>
      </c>
      <c r="J2478" s="1">
        <v>8500000</v>
      </c>
      <c r="K2478" s="1">
        <v>2400000</v>
      </c>
      <c r="L2478" s="1">
        <v>28800000</v>
      </c>
      <c r="M2478" s="1">
        <v>10300000</v>
      </c>
      <c r="N2478" s="1" t="s">
        <v>21</v>
      </c>
      <c r="O2478" s="1">
        <f>Cleaned_Data[[#This Row],[ loan_amount]]-Cleaned_Data[[#This Row],[ bank_asset_value]]</f>
        <v>16100000</v>
      </c>
      <c r="P2478" s="1">
        <f>Cleaned_Data[[#This Row],[ loan_amount]]</f>
        <v>26400000</v>
      </c>
      <c r="Q2478" s="1" t="str">
        <f t="shared" si="153"/>
        <v>700–799</v>
      </c>
      <c r="R2478" s="1">
        <f>Cleaned_Data[[#This Row],[ residential_assets_value]]+Cleaned_Data[[#This Row],[ commercial_assets_value]]+Cleaned_Data[[#This Row],[ luxury_assets_value]]</f>
        <v>39700000</v>
      </c>
      <c r="S2478" s="1">
        <f>Cleaned_Data[[#This Row],[ income_annum]]+Cleaned_Data[[#This Row],[ residential_assets_value]]+Cleaned_Data[[#This Row],[ commercial_assets_value]]+Cleaned_Data[[#This Row],[ luxury_assets_value]]</f>
        <v>48400000</v>
      </c>
      <c r="T2478" s="1" t="str">
        <f t="shared" si="154"/>
        <v>&gt;4 Cr</v>
      </c>
      <c r="U2478" s="12">
        <f t="shared" si="155"/>
        <v>13200000</v>
      </c>
      <c r="V2478" s="1" t="str">
        <f>IF(Cleaned_Data[[#This Row],[EMI_Estimate]]&lt;50000, "50K", IF(Cleaned_Data[[#This Row],[EMI_Estimate]]&lt;100000, "50K-1L", IF(Cleaned_Data[[#This Row],[EMI_Estimate]]&lt;150000, "1L-1.5L", IF(Cleaned_Data[[#This Row],[EMI_Estimate]]&lt;200000,"1.5-2L", "&gt;2L"))))</f>
        <v>&gt;2L</v>
      </c>
    </row>
    <row r="2479" spans="1:22" x14ac:dyDescent="0.35">
      <c r="A2479">
        <v>2478</v>
      </c>
      <c r="B2479">
        <v>4</v>
      </c>
      <c r="C2479" t="s">
        <v>19</v>
      </c>
      <c r="D2479" t="s">
        <v>23</v>
      </c>
      <c r="E2479">
        <v>7300000</v>
      </c>
      <c r="F2479" t="str">
        <f t="shared" si="152"/>
        <v>&gt;20 Lakh</v>
      </c>
      <c r="G2479">
        <v>17200000</v>
      </c>
      <c r="H2479">
        <v>18</v>
      </c>
      <c r="I2479">
        <v>831</v>
      </c>
      <c r="J2479" s="1">
        <v>18500000</v>
      </c>
      <c r="K2479" s="1">
        <v>4300000</v>
      </c>
      <c r="L2479" s="1">
        <v>23000000</v>
      </c>
      <c r="M2479" s="1">
        <v>5200000</v>
      </c>
      <c r="N2479" s="1" t="s">
        <v>21</v>
      </c>
      <c r="O2479" s="1">
        <f>Cleaned_Data[[#This Row],[ loan_amount]]-Cleaned_Data[[#This Row],[ bank_asset_value]]</f>
        <v>12000000</v>
      </c>
      <c r="P2479" s="1">
        <f>Cleaned_Data[[#This Row],[ loan_amount]]</f>
        <v>17200000</v>
      </c>
      <c r="Q2479" s="1" t="str">
        <f t="shared" si="153"/>
        <v>800+</v>
      </c>
      <c r="R2479" s="1">
        <f>Cleaned_Data[[#This Row],[ residential_assets_value]]+Cleaned_Data[[#This Row],[ commercial_assets_value]]+Cleaned_Data[[#This Row],[ luxury_assets_value]]</f>
        <v>45800000</v>
      </c>
      <c r="S2479" s="1">
        <f>Cleaned_Data[[#This Row],[ income_annum]]+Cleaned_Data[[#This Row],[ residential_assets_value]]+Cleaned_Data[[#This Row],[ commercial_assets_value]]+Cleaned_Data[[#This Row],[ luxury_assets_value]]</f>
        <v>53100000</v>
      </c>
      <c r="T2479" s="1" t="str">
        <f t="shared" si="154"/>
        <v>&gt;4 Cr</v>
      </c>
      <c r="U2479" s="12">
        <f t="shared" si="155"/>
        <v>955556</v>
      </c>
      <c r="V2479" s="1" t="str">
        <f>IF(Cleaned_Data[[#This Row],[EMI_Estimate]]&lt;50000, "50K", IF(Cleaned_Data[[#This Row],[EMI_Estimate]]&lt;100000, "50K-1L", IF(Cleaned_Data[[#This Row],[EMI_Estimate]]&lt;150000, "1L-1.5L", IF(Cleaned_Data[[#This Row],[EMI_Estimate]]&lt;200000,"1.5-2L", "&gt;2L"))))</f>
        <v>&gt;2L</v>
      </c>
    </row>
    <row r="2480" spans="1:22" x14ac:dyDescent="0.35">
      <c r="A2480">
        <v>2479</v>
      </c>
      <c r="B2480">
        <v>5</v>
      </c>
      <c r="C2480" t="s">
        <v>19</v>
      </c>
      <c r="D2480" t="s">
        <v>20</v>
      </c>
      <c r="E2480">
        <v>7400000</v>
      </c>
      <c r="F2480" t="str">
        <f t="shared" si="152"/>
        <v>&gt;20 Lakh</v>
      </c>
      <c r="G2480">
        <v>27100000</v>
      </c>
      <c r="H2480">
        <v>4</v>
      </c>
      <c r="I2480">
        <v>320</v>
      </c>
      <c r="J2480" s="1">
        <v>19800000</v>
      </c>
      <c r="K2480" s="1">
        <v>14600000</v>
      </c>
      <c r="L2480" s="1">
        <v>25200000</v>
      </c>
      <c r="M2480" s="1">
        <v>9400000</v>
      </c>
      <c r="N2480" s="1" t="s">
        <v>21</v>
      </c>
      <c r="O2480" s="1">
        <f>Cleaned_Data[[#This Row],[ loan_amount]]-Cleaned_Data[[#This Row],[ bank_asset_value]]</f>
        <v>17700000</v>
      </c>
      <c r="P2480" s="1">
        <f>Cleaned_Data[[#This Row],[ loan_amount]]</f>
        <v>27100000</v>
      </c>
      <c r="Q2480" s="1" t="str">
        <f t="shared" si="153"/>
        <v>300–499</v>
      </c>
      <c r="R2480" s="1">
        <f>Cleaned_Data[[#This Row],[ residential_assets_value]]+Cleaned_Data[[#This Row],[ commercial_assets_value]]+Cleaned_Data[[#This Row],[ luxury_assets_value]]</f>
        <v>59600000</v>
      </c>
      <c r="S2480" s="1">
        <f>Cleaned_Data[[#This Row],[ income_annum]]+Cleaned_Data[[#This Row],[ residential_assets_value]]+Cleaned_Data[[#This Row],[ commercial_assets_value]]+Cleaned_Data[[#This Row],[ luxury_assets_value]]</f>
        <v>67000000</v>
      </c>
      <c r="T2480" s="1" t="str">
        <f t="shared" si="154"/>
        <v>&gt;4 Cr</v>
      </c>
      <c r="U2480" s="12">
        <f t="shared" si="155"/>
        <v>6775000</v>
      </c>
      <c r="V2480" s="1" t="str">
        <f>IF(Cleaned_Data[[#This Row],[EMI_Estimate]]&lt;50000, "50K", IF(Cleaned_Data[[#This Row],[EMI_Estimate]]&lt;100000, "50K-1L", IF(Cleaned_Data[[#This Row],[EMI_Estimate]]&lt;150000, "1L-1.5L", IF(Cleaned_Data[[#This Row],[EMI_Estimate]]&lt;200000,"1.5-2L", "&gt;2L"))))</f>
        <v>&gt;2L</v>
      </c>
    </row>
    <row r="2481" spans="1:22" x14ac:dyDescent="0.35">
      <c r="A2481">
        <v>2480</v>
      </c>
      <c r="B2481">
        <v>2</v>
      </c>
      <c r="C2481" t="s">
        <v>19</v>
      </c>
      <c r="D2481" t="s">
        <v>20</v>
      </c>
      <c r="E2481">
        <v>2700000</v>
      </c>
      <c r="F2481" t="str">
        <f t="shared" si="152"/>
        <v>&gt;20 Lakh</v>
      </c>
      <c r="G2481">
        <v>9300000</v>
      </c>
      <c r="H2481">
        <v>16</v>
      </c>
      <c r="I2481">
        <v>656</v>
      </c>
      <c r="J2481" s="1">
        <v>7700000</v>
      </c>
      <c r="K2481" s="1">
        <v>2500000</v>
      </c>
      <c r="L2481" s="1">
        <v>6400000</v>
      </c>
      <c r="M2481" s="1">
        <v>3600000</v>
      </c>
      <c r="N2481" s="1" t="s">
        <v>21</v>
      </c>
      <c r="O2481" s="1">
        <f>Cleaned_Data[[#This Row],[ loan_amount]]-Cleaned_Data[[#This Row],[ bank_asset_value]]</f>
        <v>5700000</v>
      </c>
      <c r="P2481" s="1">
        <f>Cleaned_Data[[#This Row],[ loan_amount]]</f>
        <v>9300000</v>
      </c>
      <c r="Q2481" s="1" t="str">
        <f t="shared" si="153"/>
        <v>600–699</v>
      </c>
      <c r="R2481" s="1">
        <f>Cleaned_Data[[#This Row],[ residential_assets_value]]+Cleaned_Data[[#This Row],[ commercial_assets_value]]+Cleaned_Data[[#This Row],[ luxury_assets_value]]</f>
        <v>16600000</v>
      </c>
      <c r="S2481" s="1">
        <f>Cleaned_Data[[#This Row],[ income_annum]]+Cleaned_Data[[#This Row],[ residential_assets_value]]+Cleaned_Data[[#This Row],[ commercial_assets_value]]+Cleaned_Data[[#This Row],[ luxury_assets_value]]</f>
        <v>19300000</v>
      </c>
      <c r="T2481" s="1" t="str">
        <f t="shared" si="154"/>
        <v>1–2 Cr</v>
      </c>
      <c r="U2481" s="12">
        <f t="shared" si="155"/>
        <v>581250</v>
      </c>
      <c r="V2481" s="1" t="str">
        <f>IF(Cleaned_Data[[#This Row],[EMI_Estimate]]&lt;50000, "50K", IF(Cleaned_Data[[#This Row],[EMI_Estimate]]&lt;100000, "50K-1L", IF(Cleaned_Data[[#This Row],[EMI_Estimate]]&lt;150000, "1L-1.5L", IF(Cleaned_Data[[#This Row],[EMI_Estimate]]&lt;200000,"1.5-2L", "&gt;2L"))))</f>
        <v>&gt;2L</v>
      </c>
    </row>
    <row r="2482" spans="1:22" x14ac:dyDescent="0.35">
      <c r="A2482">
        <v>2481</v>
      </c>
      <c r="B2482">
        <v>3</v>
      </c>
      <c r="C2482" t="s">
        <v>19</v>
      </c>
      <c r="D2482" t="s">
        <v>20</v>
      </c>
      <c r="E2482">
        <v>3400000</v>
      </c>
      <c r="F2482" t="str">
        <f t="shared" si="152"/>
        <v>&gt;20 Lakh</v>
      </c>
      <c r="G2482">
        <v>8900000</v>
      </c>
      <c r="H2482">
        <v>6</v>
      </c>
      <c r="I2482">
        <v>896</v>
      </c>
      <c r="J2482" s="1">
        <v>4200000</v>
      </c>
      <c r="K2482" s="1">
        <v>4800000</v>
      </c>
      <c r="L2482" s="1">
        <v>10200000</v>
      </c>
      <c r="M2482" s="1">
        <v>4200000</v>
      </c>
      <c r="N2482" s="1" t="s">
        <v>21</v>
      </c>
      <c r="O2482" s="1">
        <f>Cleaned_Data[[#This Row],[ loan_amount]]-Cleaned_Data[[#This Row],[ bank_asset_value]]</f>
        <v>4700000</v>
      </c>
      <c r="P2482" s="1">
        <f>Cleaned_Data[[#This Row],[ loan_amount]]</f>
        <v>8900000</v>
      </c>
      <c r="Q2482" s="1" t="str">
        <f t="shared" si="153"/>
        <v>800+</v>
      </c>
      <c r="R2482" s="1">
        <f>Cleaned_Data[[#This Row],[ residential_assets_value]]+Cleaned_Data[[#This Row],[ commercial_assets_value]]+Cleaned_Data[[#This Row],[ luxury_assets_value]]</f>
        <v>19200000</v>
      </c>
      <c r="S2482" s="1">
        <f>Cleaned_Data[[#This Row],[ income_annum]]+Cleaned_Data[[#This Row],[ residential_assets_value]]+Cleaned_Data[[#This Row],[ commercial_assets_value]]+Cleaned_Data[[#This Row],[ luxury_assets_value]]</f>
        <v>22600000</v>
      </c>
      <c r="T2482" s="1" t="str">
        <f t="shared" si="154"/>
        <v>2–3 Cr</v>
      </c>
      <c r="U2482" s="12">
        <f t="shared" si="155"/>
        <v>1483333</v>
      </c>
      <c r="V2482" s="1" t="str">
        <f>IF(Cleaned_Data[[#This Row],[EMI_Estimate]]&lt;50000, "50K", IF(Cleaned_Data[[#This Row],[EMI_Estimate]]&lt;100000, "50K-1L", IF(Cleaned_Data[[#This Row],[EMI_Estimate]]&lt;150000, "1L-1.5L", IF(Cleaned_Data[[#This Row],[EMI_Estimate]]&lt;200000,"1.5-2L", "&gt;2L"))))</f>
        <v>&gt;2L</v>
      </c>
    </row>
    <row r="2483" spans="1:22" x14ac:dyDescent="0.35">
      <c r="A2483">
        <v>2482</v>
      </c>
      <c r="B2483">
        <v>3</v>
      </c>
      <c r="C2483" t="s">
        <v>22</v>
      </c>
      <c r="D2483" t="s">
        <v>23</v>
      </c>
      <c r="E2483">
        <v>2100000</v>
      </c>
      <c r="F2483" t="str">
        <f t="shared" si="152"/>
        <v>&gt;20 Lakh</v>
      </c>
      <c r="G2483">
        <v>7400000</v>
      </c>
      <c r="H2483">
        <v>4</v>
      </c>
      <c r="I2483">
        <v>320</v>
      </c>
      <c r="J2483" s="1">
        <v>3300000</v>
      </c>
      <c r="K2483" s="1">
        <v>2700000</v>
      </c>
      <c r="L2483" s="1">
        <v>6300000</v>
      </c>
      <c r="M2483" s="1">
        <v>2200000</v>
      </c>
      <c r="N2483" s="1" t="s">
        <v>21</v>
      </c>
      <c r="O2483" s="1">
        <f>Cleaned_Data[[#This Row],[ loan_amount]]-Cleaned_Data[[#This Row],[ bank_asset_value]]</f>
        <v>5200000</v>
      </c>
      <c r="P2483" s="1">
        <f>Cleaned_Data[[#This Row],[ loan_amount]]</f>
        <v>7400000</v>
      </c>
      <c r="Q2483" s="1" t="str">
        <f t="shared" si="153"/>
        <v>300–499</v>
      </c>
      <c r="R2483" s="1">
        <f>Cleaned_Data[[#This Row],[ residential_assets_value]]+Cleaned_Data[[#This Row],[ commercial_assets_value]]+Cleaned_Data[[#This Row],[ luxury_assets_value]]</f>
        <v>12300000</v>
      </c>
      <c r="S2483" s="1">
        <f>Cleaned_Data[[#This Row],[ income_annum]]+Cleaned_Data[[#This Row],[ residential_assets_value]]+Cleaned_Data[[#This Row],[ commercial_assets_value]]+Cleaned_Data[[#This Row],[ luxury_assets_value]]</f>
        <v>14400000</v>
      </c>
      <c r="T2483" s="1" t="str">
        <f t="shared" si="154"/>
        <v>1–2 Cr</v>
      </c>
      <c r="U2483" s="12">
        <f t="shared" si="155"/>
        <v>1850000</v>
      </c>
      <c r="V2483" s="1" t="str">
        <f>IF(Cleaned_Data[[#This Row],[EMI_Estimate]]&lt;50000, "50K", IF(Cleaned_Data[[#This Row],[EMI_Estimate]]&lt;100000, "50K-1L", IF(Cleaned_Data[[#This Row],[EMI_Estimate]]&lt;150000, "1L-1.5L", IF(Cleaned_Data[[#This Row],[EMI_Estimate]]&lt;200000,"1.5-2L", "&gt;2L"))))</f>
        <v>&gt;2L</v>
      </c>
    </row>
    <row r="2484" spans="1:22" x14ac:dyDescent="0.35">
      <c r="A2484">
        <v>2483</v>
      </c>
      <c r="B2484">
        <v>2</v>
      </c>
      <c r="C2484" t="s">
        <v>22</v>
      </c>
      <c r="D2484" t="s">
        <v>20</v>
      </c>
      <c r="E2484">
        <v>3100000</v>
      </c>
      <c r="F2484" t="str">
        <f t="shared" si="152"/>
        <v>&gt;20 Lakh</v>
      </c>
      <c r="G2484">
        <v>10500000</v>
      </c>
      <c r="H2484">
        <v>10</v>
      </c>
      <c r="I2484">
        <v>751</v>
      </c>
      <c r="J2484" s="1">
        <v>5500000</v>
      </c>
      <c r="K2484" s="1">
        <v>5900000</v>
      </c>
      <c r="L2484" s="1">
        <v>9000000</v>
      </c>
      <c r="M2484" s="1">
        <v>1600000</v>
      </c>
      <c r="N2484" s="1" t="s">
        <v>21</v>
      </c>
      <c r="O2484" s="1">
        <f>Cleaned_Data[[#This Row],[ loan_amount]]-Cleaned_Data[[#This Row],[ bank_asset_value]]</f>
        <v>8900000</v>
      </c>
      <c r="P2484" s="1">
        <f>Cleaned_Data[[#This Row],[ loan_amount]]</f>
        <v>10500000</v>
      </c>
      <c r="Q2484" s="1" t="str">
        <f t="shared" si="153"/>
        <v>700–799</v>
      </c>
      <c r="R2484" s="1">
        <f>Cleaned_Data[[#This Row],[ residential_assets_value]]+Cleaned_Data[[#This Row],[ commercial_assets_value]]+Cleaned_Data[[#This Row],[ luxury_assets_value]]</f>
        <v>20400000</v>
      </c>
      <c r="S2484" s="1">
        <f>Cleaned_Data[[#This Row],[ income_annum]]+Cleaned_Data[[#This Row],[ residential_assets_value]]+Cleaned_Data[[#This Row],[ commercial_assets_value]]+Cleaned_Data[[#This Row],[ luxury_assets_value]]</f>
        <v>23500000</v>
      </c>
      <c r="T2484" s="1" t="str">
        <f t="shared" si="154"/>
        <v>2–3 Cr</v>
      </c>
      <c r="U2484" s="12">
        <f t="shared" si="155"/>
        <v>1050000</v>
      </c>
      <c r="V2484" s="1" t="str">
        <f>IF(Cleaned_Data[[#This Row],[EMI_Estimate]]&lt;50000, "50K", IF(Cleaned_Data[[#This Row],[EMI_Estimate]]&lt;100000, "50K-1L", IF(Cleaned_Data[[#This Row],[EMI_Estimate]]&lt;150000, "1L-1.5L", IF(Cleaned_Data[[#This Row],[EMI_Estimate]]&lt;200000,"1.5-2L", "&gt;2L"))))</f>
        <v>&gt;2L</v>
      </c>
    </row>
    <row r="2485" spans="1:22" x14ac:dyDescent="0.35">
      <c r="A2485">
        <v>2484</v>
      </c>
      <c r="B2485">
        <v>5</v>
      </c>
      <c r="C2485" t="s">
        <v>22</v>
      </c>
      <c r="D2485" t="s">
        <v>20</v>
      </c>
      <c r="E2485">
        <v>4700000</v>
      </c>
      <c r="F2485" t="str">
        <f t="shared" si="152"/>
        <v>&gt;20 Lakh</v>
      </c>
      <c r="G2485">
        <v>17400000</v>
      </c>
      <c r="H2485">
        <v>2</v>
      </c>
      <c r="I2485">
        <v>523</v>
      </c>
      <c r="J2485" s="1">
        <v>10600000</v>
      </c>
      <c r="K2485" s="1">
        <v>7000000</v>
      </c>
      <c r="L2485" s="1">
        <v>10900000</v>
      </c>
      <c r="M2485" s="1">
        <v>5200000</v>
      </c>
      <c r="N2485" s="1" t="s">
        <v>21</v>
      </c>
      <c r="O2485" s="1">
        <f>Cleaned_Data[[#This Row],[ loan_amount]]-Cleaned_Data[[#This Row],[ bank_asset_value]]</f>
        <v>12200000</v>
      </c>
      <c r="P2485" s="1">
        <f>Cleaned_Data[[#This Row],[ loan_amount]]</f>
        <v>17400000</v>
      </c>
      <c r="Q2485" s="1" t="str">
        <f t="shared" si="153"/>
        <v>500–599</v>
      </c>
      <c r="R2485" s="1">
        <f>Cleaned_Data[[#This Row],[ residential_assets_value]]+Cleaned_Data[[#This Row],[ commercial_assets_value]]+Cleaned_Data[[#This Row],[ luxury_assets_value]]</f>
        <v>28500000</v>
      </c>
      <c r="S2485" s="1">
        <f>Cleaned_Data[[#This Row],[ income_annum]]+Cleaned_Data[[#This Row],[ residential_assets_value]]+Cleaned_Data[[#This Row],[ commercial_assets_value]]+Cleaned_Data[[#This Row],[ luxury_assets_value]]</f>
        <v>33200000</v>
      </c>
      <c r="T2485" s="1" t="str">
        <f t="shared" si="154"/>
        <v>3–4 Cr</v>
      </c>
      <c r="U2485" s="12">
        <f t="shared" si="155"/>
        <v>8700000</v>
      </c>
      <c r="V2485" s="1" t="str">
        <f>IF(Cleaned_Data[[#This Row],[EMI_Estimate]]&lt;50000, "50K", IF(Cleaned_Data[[#This Row],[EMI_Estimate]]&lt;100000, "50K-1L", IF(Cleaned_Data[[#This Row],[EMI_Estimate]]&lt;150000, "1L-1.5L", IF(Cleaned_Data[[#This Row],[EMI_Estimate]]&lt;200000,"1.5-2L", "&gt;2L"))))</f>
        <v>&gt;2L</v>
      </c>
    </row>
    <row r="2486" spans="1:22" x14ac:dyDescent="0.35">
      <c r="A2486">
        <v>2485</v>
      </c>
      <c r="B2486">
        <v>5</v>
      </c>
      <c r="C2486" t="s">
        <v>19</v>
      </c>
      <c r="D2486" t="s">
        <v>20</v>
      </c>
      <c r="E2486">
        <v>3100000</v>
      </c>
      <c r="F2486" t="str">
        <f t="shared" si="152"/>
        <v>&gt;20 Lakh</v>
      </c>
      <c r="G2486">
        <v>10500000</v>
      </c>
      <c r="H2486">
        <v>6</v>
      </c>
      <c r="I2486">
        <v>584</v>
      </c>
      <c r="J2486" s="1">
        <v>7700000</v>
      </c>
      <c r="K2486" s="1">
        <v>2100000</v>
      </c>
      <c r="L2486" s="1">
        <v>10900000</v>
      </c>
      <c r="M2486" s="1">
        <v>2900000</v>
      </c>
      <c r="N2486" s="1" t="s">
        <v>21</v>
      </c>
      <c r="O2486" s="1">
        <f>Cleaned_Data[[#This Row],[ loan_amount]]-Cleaned_Data[[#This Row],[ bank_asset_value]]</f>
        <v>7600000</v>
      </c>
      <c r="P2486" s="1">
        <f>Cleaned_Data[[#This Row],[ loan_amount]]</f>
        <v>10500000</v>
      </c>
      <c r="Q2486" s="1" t="str">
        <f t="shared" si="153"/>
        <v>500–599</v>
      </c>
      <c r="R2486" s="1">
        <f>Cleaned_Data[[#This Row],[ residential_assets_value]]+Cleaned_Data[[#This Row],[ commercial_assets_value]]+Cleaned_Data[[#This Row],[ luxury_assets_value]]</f>
        <v>20700000</v>
      </c>
      <c r="S2486" s="1">
        <f>Cleaned_Data[[#This Row],[ income_annum]]+Cleaned_Data[[#This Row],[ residential_assets_value]]+Cleaned_Data[[#This Row],[ commercial_assets_value]]+Cleaned_Data[[#This Row],[ luxury_assets_value]]</f>
        <v>23800000</v>
      </c>
      <c r="T2486" s="1" t="str">
        <f t="shared" si="154"/>
        <v>2–3 Cr</v>
      </c>
      <c r="U2486" s="12">
        <f t="shared" si="155"/>
        <v>1750000</v>
      </c>
      <c r="V2486" s="1" t="str">
        <f>IF(Cleaned_Data[[#This Row],[EMI_Estimate]]&lt;50000, "50K", IF(Cleaned_Data[[#This Row],[EMI_Estimate]]&lt;100000, "50K-1L", IF(Cleaned_Data[[#This Row],[EMI_Estimate]]&lt;150000, "1L-1.5L", IF(Cleaned_Data[[#This Row],[EMI_Estimate]]&lt;200000,"1.5-2L", "&gt;2L"))))</f>
        <v>&gt;2L</v>
      </c>
    </row>
    <row r="2487" spans="1:22" x14ac:dyDescent="0.35">
      <c r="A2487">
        <v>2486</v>
      </c>
      <c r="B2487">
        <v>2</v>
      </c>
      <c r="C2487" t="s">
        <v>22</v>
      </c>
      <c r="D2487" t="s">
        <v>20</v>
      </c>
      <c r="E2487">
        <v>5700000</v>
      </c>
      <c r="F2487" t="str">
        <f t="shared" si="152"/>
        <v>&gt;20 Lakh</v>
      </c>
      <c r="G2487">
        <v>20400000</v>
      </c>
      <c r="H2487">
        <v>2</v>
      </c>
      <c r="I2487">
        <v>630</v>
      </c>
      <c r="J2487" s="1">
        <v>3000000</v>
      </c>
      <c r="K2487" s="1">
        <v>3100000</v>
      </c>
      <c r="L2487" s="1">
        <v>22600000</v>
      </c>
      <c r="M2487" s="1">
        <v>2900000</v>
      </c>
      <c r="N2487" s="1" t="s">
        <v>21</v>
      </c>
      <c r="O2487" s="1">
        <f>Cleaned_Data[[#This Row],[ loan_amount]]-Cleaned_Data[[#This Row],[ bank_asset_value]]</f>
        <v>17500000</v>
      </c>
      <c r="P2487" s="1">
        <f>Cleaned_Data[[#This Row],[ loan_amount]]</f>
        <v>20400000</v>
      </c>
      <c r="Q2487" s="1" t="str">
        <f t="shared" si="153"/>
        <v>600–699</v>
      </c>
      <c r="R2487" s="1">
        <f>Cleaned_Data[[#This Row],[ residential_assets_value]]+Cleaned_Data[[#This Row],[ commercial_assets_value]]+Cleaned_Data[[#This Row],[ luxury_assets_value]]</f>
        <v>28700000</v>
      </c>
      <c r="S2487" s="1">
        <f>Cleaned_Data[[#This Row],[ income_annum]]+Cleaned_Data[[#This Row],[ residential_assets_value]]+Cleaned_Data[[#This Row],[ commercial_assets_value]]+Cleaned_Data[[#This Row],[ luxury_assets_value]]</f>
        <v>34400000</v>
      </c>
      <c r="T2487" s="1" t="str">
        <f t="shared" si="154"/>
        <v>3–4 Cr</v>
      </c>
      <c r="U2487" s="12">
        <f t="shared" si="155"/>
        <v>10200000</v>
      </c>
      <c r="V2487" s="1" t="str">
        <f>IF(Cleaned_Data[[#This Row],[EMI_Estimate]]&lt;50000, "50K", IF(Cleaned_Data[[#This Row],[EMI_Estimate]]&lt;100000, "50K-1L", IF(Cleaned_Data[[#This Row],[EMI_Estimate]]&lt;150000, "1L-1.5L", IF(Cleaned_Data[[#This Row],[EMI_Estimate]]&lt;200000,"1.5-2L", "&gt;2L"))))</f>
        <v>&gt;2L</v>
      </c>
    </row>
    <row r="2488" spans="1:22" x14ac:dyDescent="0.35">
      <c r="A2488">
        <v>2487</v>
      </c>
      <c r="B2488">
        <v>3</v>
      </c>
      <c r="C2488" t="s">
        <v>19</v>
      </c>
      <c r="D2488" t="s">
        <v>23</v>
      </c>
      <c r="E2488">
        <v>2300000</v>
      </c>
      <c r="F2488" t="str">
        <f t="shared" si="152"/>
        <v>&gt;20 Lakh</v>
      </c>
      <c r="G2488">
        <v>8000000</v>
      </c>
      <c r="H2488">
        <v>14</v>
      </c>
      <c r="I2488">
        <v>472</v>
      </c>
      <c r="J2488" s="1">
        <v>4400000</v>
      </c>
      <c r="K2488" s="1">
        <v>3300000</v>
      </c>
      <c r="L2488" s="1">
        <v>7700000</v>
      </c>
      <c r="M2488" s="1">
        <v>1800000</v>
      </c>
      <c r="N2488" s="1" t="s">
        <v>24</v>
      </c>
      <c r="O2488" s="1">
        <f>Cleaned_Data[[#This Row],[ loan_amount]]-Cleaned_Data[[#This Row],[ bank_asset_value]]</f>
        <v>6200000</v>
      </c>
      <c r="P2488" s="1">
        <f>Cleaned_Data[[#This Row],[ loan_amount]]</f>
        <v>8000000</v>
      </c>
      <c r="Q2488" s="1" t="str">
        <f t="shared" si="153"/>
        <v>300–499</v>
      </c>
      <c r="R2488" s="1">
        <f>Cleaned_Data[[#This Row],[ residential_assets_value]]+Cleaned_Data[[#This Row],[ commercial_assets_value]]+Cleaned_Data[[#This Row],[ luxury_assets_value]]</f>
        <v>15400000</v>
      </c>
      <c r="S2488" s="1">
        <f>Cleaned_Data[[#This Row],[ income_annum]]+Cleaned_Data[[#This Row],[ residential_assets_value]]+Cleaned_Data[[#This Row],[ commercial_assets_value]]+Cleaned_Data[[#This Row],[ luxury_assets_value]]</f>
        <v>17700000</v>
      </c>
      <c r="T2488" s="1" t="str">
        <f t="shared" si="154"/>
        <v>1–2 Cr</v>
      </c>
      <c r="U2488" s="12">
        <f t="shared" si="155"/>
        <v>571429</v>
      </c>
      <c r="V2488" s="1" t="str">
        <f>IF(Cleaned_Data[[#This Row],[EMI_Estimate]]&lt;50000, "50K", IF(Cleaned_Data[[#This Row],[EMI_Estimate]]&lt;100000, "50K-1L", IF(Cleaned_Data[[#This Row],[EMI_Estimate]]&lt;150000, "1L-1.5L", IF(Cleaned_Data[[#This Row],[EMI_Estimate]]&lt;200000,"1.5-2L", "&gt;2L"))))</f>
        <v>&gt;2L</v>
      </c>
    </row>
    <row r="2489" spans="1:22" x14ac:dyDescent="0.35">
      <c r="A2489">
        <v>2488</v>
      </c>
      <c r="B2489">
        <v>0</v>
      </c>
      <c r="C2489" t="s">
        <v>22</v>
      </c>
      <c r="D2489" t="s">
        <v>23</v>
      </c>
      <c r="E2489">
        <v>6600000</v>
      </c>
      <c r="F2489" t="str">
        <f t="shared" si="152"/>
        <v>&gt;20 Lakh</v>
      </c>
      <c r="G2489">
        <v>18500000</v>
      </c>
      <c r="H2489">
        <v>16</v>
      </c>
      <c r="I2489">
        <v>802</v>
      </c>
      <c r="J2489" s="1">
        <v>14600000</v>
      </c>
      <c r="K2489" s="1">
        <v>1100000</v>
      </c>
      <c r="L2489" s="1">
        <v>21800000</v>
      </c>
      <c r="M2489" s="1">
        <v>9700000</v>
      </c>
      <c r="N2489" s="1" t="s">
        <v>21</v>
      </c>
      <c r="O2489" s="1">
        <f>Cleaned_Data[[#This Row],[ loan_amount]]-Cleaned_Data[[#This Row],[ bank_asset_value]]</f>
        <v>8800000</v>
      </c>
      <c r="P2489" s="1">
        <f>Cleaned_Data[[#This Row],[ loan_amount]]</f>
        <v>18500000</v>
      </c>
      <c r="Q2489" s="1" t="str">
        <f t="shared" si="153"/>
        <v>800+</v>
      </c>
      <c r="R2489" s="1">
        <f>Cleaned_Data[[#This Row],[ residential_assets_value]]+Cleaned_Data[[#This Row],[ commercial_assets_value]]+Cleaned_Data[[#This Row],[ luxury_assets_value]]</f>
        <v>37500000</v>
      </c>
      <c r="S2489" s="1">
        <f>Cleaned_Data[[#This Row],[ income_annum]]+Cleaned_Data[[#This Row],[ residential_assets_value]]+Cleaned_Data[[#This Row],[ commercial_assets_value]]+Cleaned_Data[[#This Row],[ luxury_assets_value]]</f>
        <v>44100000</v>
      </c>
      <c r="T2489" s="1" t="str">
        <f t="shared" si="154"/>
        <v>&gt;4 Cr</v>
      </c>
      <c r="U2489" s="12">
        <f t="shared" si="155"/>
        <v>1156250</v>
      </c>
      <c r="V2489" s="1" t="str">
        <f>IF(Cleaned_Data[[#This Row],[EMI_Estimate]]&lt;50000, "50K", IF(Cleaned_Data[[#This Row],[EMI_Estimate]]&lt;100000, "50K-1L", IF(Cleaned_Data[[#This Row],[EMI_Estimate]]&lt;150000, "1L-1.5L", IF(Cleaned_Data[[#This Row],[EMI_Estimate]]&lt;200000,"1.5-2L", "&gt;2L"))))</f>
        <v>&gt;2L</v>
      </c>
    </row>
    <row r="2490" spans="1:22" x14ac:dyDescent="0.35">
      <c r="A2490">
        <v>2489</v>
      </c>
      <c r="B2490">
        <v>2</v>
      </c>
      <c r="C2490" t="s">
        <v>19</v>
      </c>
      <c r="D2490" t="s">
        <v>23</v>
      </c>
      <c r="E2490">
        <v>2700000</v>
      </c>
      <c r="F2490" t="str">
        <f t="shared" si="152"/>
        <v>&gt;20 Lakh</v>
      </c>
      <c r="G2490">
        <v>6400000</v>
      </c>
      <c r="H2490">
        <v>18</v>
      </c>
      <c r="I2490">
        <v>547</v>
      </c>
      <c r="J2490" s="1">
        <v>5000000</v>
      </c>
      <c r="K2490" s="1">
        <v>1700000</v>
      </c>
      <c r="L2490" s="1">
        <v>9200000</v>
      </c>
      <c r="M2490" s="1">
        <v>1700000</v>
      </c>
      <c r="N2490" s="1" t="s">
        <v>24</v>
      </c>
      <c r="O2490" s="1">
        <f>Cleaned_Data[[#This Row],[ loan_amount]]-Cleaned_Data[[#This Row],[ bank_asset_value]]</f>
        <v>4700000</v>
      </c>
      <c r="P2490" s="1">
        <f>Cleaned_Data[[#This Row],[ loan_amount]]</f>
        <v>6400000</v>
      </c>
      <c r="Q2490" s="1" t="str">
        <f t="shared" si="153"/>
        <v>500–599</v>
      </c>
      <c r="R2490" s="1">
        <f>Cleaned_Data[[#This Row],[ residential_assets_value]]+Cleaned_Data[[#This Row],[ commercial_assets_value]]+Cleaned_Data[[#This Row],[ luxury_assets_value]]</f>
        <v>15900000</v>
      </c>
      <c r="S2490" s="1">
        <f>Cleaned_Data[[#This Row],[ income_annum]]+Cleaned_Data[[#This Row],[ residential_assets_value]]+Cleaned_Data[[#This Row],[ commercial_assets_value]]+Cleaned_Data[[#This Row],[ luxury_assets_value]]</f>
        <v>18600000</v>
      </c>
      <c r="T2490" s="1" t="str">
        <f t="shared" si="154"/>
        <v>1–2 Cr</v>
      </c>
      <c r="U2490" s="12">
        <f t="shared" si="155"/>
        <v>355556</v>
      </c>
      <c r="V2490" s="1" t="str">
        <f>IF(Cleaned_Data[[#This Row],[EMI_Estimate]]&lt;50000, "50K", IF(Cleaned_Data[[#This Row],[EMI_Estimate]]&lt;100000, "50K-1L", IF(Cleaned_Data[[#This Row],[EMI_Estimate]]&lt;150000, "1L-1.5L", IF(Cleaned_Data[[#This Row],[EMI_Estimate]]&lt;200000,"1.5-2L", "&gt;2L"))))</f>
        <v>&gt;2L</v>
      </c>
    </row>
    <row r="2491" spans="1:22" x14ac:dyDescent="0.35">
      <c r="A2491">
        <v>2490</v>
      </c>
      <c r="B2491">
        <v>1</v>
      </c>
      <c r="C2491" t="s">
        <v>22</v>
      </c>
      <c r="D2491" t="s">
        <v>23</v>
      </c>
      <c r="E2491">
        <v>800000</v>
      </c>
      <c r="F2491" t="str">
        <f t="shared" si="152"/>
        <v>5-10 Lakh</v>
      </c>
      <c r="G2491">
        <v>2800000</v>
      </c>
      <c r="H2491">
        <v>16</v>
      </c>
      <c r="I2491">
        <v>726</v>
      </c>
      <c r="J2491" s="1">
        <v>2000000</v>
      </c>
      <c r="K2491" s="1">
        <v>1300000</v>
      </c>
      <c r="L2491" s="1">
        <v>3100000</v>
      </c>
      <c r="M2491" s="1">
        <v>1200000</v>
      </c>
      <c r="N2491" s="1" t="s">
        <v>21</v>
      </c>
      <c r="O2491" s="1">
        <f>Cleaned_Data[[#This Row],[ loan_amount]]-Cleaned_Data[[#This Row],[ bank_asset_value]]</f>
        <v>1600000</v>
      </c>
      <c r="P2491" s="1">
        <f>Cleaned_Data[[#This Row],[ loan_amount]]</f>
        <v>2800000</v>
      </c>
      <c r="Q2491" s="1" t="str">
        <f t="shared" si="153"/>
        <v>700–799</v>
      </c>
      <c r="R2491" s="1">
        <f>Cleaned_Data[[#This Row],[ residential_assets_value]]+Cleaned_Data[[#This Row],[ commercial_assets_value]]+Cleaned_Data[[#This Row],[ luxury_assets_value]]</f>
        <v>6400000</v>
      </c>
      <c r="S2491" s="1">
        <f>Cleaned_Data[[#This Row],[ income_annum]]+Cleaned_Data[[#This Row],[ residential_assets_value]]+Cleaned_Data[[#This Row],[ commercial_assets_value]]+Cleaned_Data[[#This Row],[ luxury_assets_value]]</f>
        <v>7200000</v>
      </c>
      <c r="T2491" s="1" t="str">
        <f t="shared" si="154"/>
        <v>&lt;1 Cr</v>
      </c>
      <c r="U2491" s="12">
        <f t="shared" si="155"/>
        <v>175000</v>
      </c>
      <c r="V2491" s="1" t="str">
        <f>IF(Cleaned_Data[[#This Row],[EMI_Estimate]]&lt;50000, "50K", IF(Cleaned_Data[[#This Row],[EMI_Estimate]]&lt;100000, "50K-1L", IF(Cleaned_Data[[#This Row],[EMI_Estimate]]&lt;150000, "1L-1.5L", IF(Cleaned_Data[[#This Row],[EMI_Estimate]]&lt;200000,"1.5-2L", "&gt;2L"))))</f>
        <v>1.5-2L</v>
      </c>
    </row>
    <row r="2492" spans="1:22" x14ac:dyDescent="0.35">
      <c r="A2492">
        <v>2491</v>
      </c>
      <c r="B2492">
        <v>1</v>
      </c>
      <c r="C2492" t="s">
        <v>19</v>
      </c>
      <c r="D2492" t="s">
        <v>20</v>
      </c>
      <c r="E2492">
        <v>6600000</v>
      </c>
      <c r="F2492" t="str">
        <f t="shared" si="152"/>
        <v>&gt;20 Lakh</v>
      </c>
      <c r="G2492">
        <v>18500000</v>
      </c>
      <c r="H2492">
        <v>8</v>
      </c>
      <c r="I2492">
        <v>712</v>
      </c>
      <c r="J2492" s="1">
        <v>2300000</v>
      </c>
      <c r="K2492" s="1">
        <v>3200000</v>
      </c>
      <c r="L2492" s="1">
        <v>24400000</v>
      </c>
      <c r="M2492" s="1">
        <v>7600000</v>
      </c>
      <c r="N2492" s="1" t="s">
        <v>21</v>
      </c>
      <c r="O2492" s="1">
        <f>Cleaned_Data[[#This Row],[ loan_amount]]-Cleaned_Data[[#This Row],[ bank_asset_value]]</f>
        <v>10900000</v>
      </c>
      <c r="P2492" s="1">
        <f>Cleaned_Data[[#This Row],[ loan_amount]]</f>
        <v>18500000</v>
      </c>
      <c r="Q2492" s="1" t="str">
        <f t="shared" si="153"/>
        <v>700–799</v>
      </c>
      <c r="R2492" s="1">
        <f>Cleaned_Data[[#This Row],[ residential_assets_value]]+Cleaned_Data[[#This Row],[ commercial_assets_value]]+Cleaned_Data[[#This Row],[ luxury_assets_value]]</f>
        <v>29900000</v>
      </c>
      <c r="S2492" s="1">
        <f>Cleaned_Data[[#This Row],[ income_annum]]+Cleaned_Data[[#This Row],[ residential_assets_value]]+Cleaned_Data[[#This Row],[ commercial_assets_value]]+Cleaned_Data[[#This Row],[ luxury_assets_value]]</f>
        <v>36500000</v>
      </c>
      <c r="T2492" s="1" t="str">
        <f t="shared" si="154"/>
        <v>3–4 Cr</v>
      </c>
      <c r="U2492" s="12">
        <f t="shared" si="155"/>
        <v>2312500</v>
      </c>
      <c r="V2492" s="1" t="str">
        <f>IF(Cleaned_Data[[#This Row],[EMI_Estimate]]&lt;50000, "50K", IF(Cleaned_Data[[#This Row],[EMI_Estimate]]&lt;100000, "50K-1L", IF(Cleaned_Data[[#This Row],[EMI_Estimate]]&lt;150000, "1L-1.5L", IF(Cleaned_Data[[#This Row],[EMI_Estimate]]&lt;200000,"1.5-2L", "&gt;2L"))))</f>
        <v>&gt;2L</v>
      </c>
    </row>
    <row r="2493" spans="1:22" x14ac:dyDescent="0.35">
      <c r="A2493">
        <v>2492</v>
      </c>
      <c r="B2493">
        <v>3</v>
      </c>
      <c r="C2493" t="s">
        <v>19</v>
      </c>
      <c r="D2493" t="s">
        <v>20</v>
      </c>
      <c r="E2493">
        <v>3900000</v>
      </c>
      <c r="F2493" t="str">
        <f t="shared" si="152"/>
        <v>&gt;20 Lakh</v>
      </c>
      <c r="G2493">
        <v>10700000</v>
      </c>
      <c r="H2493">
        <v>6</v>
      </c>
      <c r="I2493">
        <v>790</v>
      </c>
      <c r="J2493" s="1">
        <v>10600000</v>
      </c>
      <c r="K2493" s="1">
        <v>1900000</v>
      </c>
      <c r="L2493" s="1">
        <v>12500000</v>
      </c>
      <c r="M2493" s="1">
        <v>2700000</v>
      </c>
      <c r="N2493" s="1" t="s">
        <v>21</v>
      </c>
      <c r="O2493" s="1">
        <f>Cleaned_Data[[#This Row],[ loan_amount]]-Cleaned_Data[[#This Row],[ bank_asset_value]]</f>
        <v>8000000</v>
      </c>
      <c r="P2493" s="1">
        <f>Cleaned_Data[[#This Row],[ loan_amount]]</f>
        <v>10700000</v>
      </c>
      <c r="Q2493" s="1" t="str">
        <f t="shared" si="153"/>
        <v>700–799</v>
      </c>
      <c r="R2493" s="1">
        <f>Cleaned_Data[[#This Row],[ residential_assets_value]]+Cleaned_Data[[#This Row],[ commercial_assets_value]]+Cleaned_Data[[#This Row],[ luxury_assets_value]]</f>
        <v>25000000</v>
      </c>
      <c r="S2493" s="1">
        <f>Cleaned_Data[[#This Row],[ income_annum]]+Cleaned_Data[[#This Row],[ residential_assets_value]]+Cleaned_Data[[#This Row],[ commercial_assets_value]]+Cleaned_Data[[#This Row],[ luxury_assets_value]]</f>
        <v>28900000</v>
      </c>
      <c r="T2493" s="1" t="str">
        <f t="shared" si="154"/>
        <v>2–3 Cr</v>
      </c>
      <c r="U2493" s="12">
        <f t="shared" si="155"/>
        <v>1783333</v>
      </c>
      <c r="V2493" s="1" t="str">
        <f>IF(Cleaned_Data[[#This Row],[EMI_Estimate]]&lt;50000, "50K", IF(Cleaned_Data[[#This Row],[EMI_Estimate]]&lt;100000, "50K-1L", IF(Cleaned_Data[[#This Row],[EMI_Estimate]]&lt;150000, "1L-1.5L", IF(Cleaned_Data[[#This Row],[EMI_Estimate]]&lt;200000,"1.5-2L", "&gt;2L"))))</f>
        <v>&gt;2L</v>
      </c>
    </row>
    <row r="2494" spans="1:22" x14ac:dyDescent="0.35">
      <c r="A2494">
        <v>2493</v>
      </c>
      <c r="B2494">
        <v>5</v>
      </c>
      <c r="C2494" t="s">
        <v>22</v>
      </c>
      <c r="D2494" t="s">
        <v>20</v>
      </c>
      <c r="E2494">
        <v>200000</v>
      </c>
      <c r="F2494" t="str">
        <f t="shared" si="152"/>
        <v>&lt;5 Lakh</v>
      </c>
      <c r="G2494">
        <v>600000</v>
      </c>
      <c r="H2494">
        <v>16</v>
      </c>
      <c r="I2494">
        <v>396</v>
      </c>
      <c r="J2494" s="1">
        <v>0</v>
      </c>
      <c r="K2494" s="1">
        <v>0</v>
      </c>
      <c r="L2494" s="1">
        <v>500000</v>
      </c>
      <c r="M2494" s="1">
        <v>200000</v>
      </c>
      <c r="N2494" s="1" t="s">
        <v>24</v>
      </c>
      <c r="O2494" s="1">
        <f>Cleaned_Data[[#This Row],[ loan_amount]]-Cleaned_Data[[#This Row],[ bank_asset_value]]</f>
        <v>400000</v>
      </c>
      <c r="P2494" s="1">
        <f>Cleaned_Data[[#This Row],[ loan_amount]]</f>
        <v>600000</v>
      </c>
      <c r="Q2494" s="1" t="str">
        <f t="shared" si="153"/>
        <v>300–499</v>
      </c>
      <c r="R2494" s="1">
        <f>Cleaned_Data[[#This Row],[ residential_assets_value]]+Cleaned_Data[[#This Row],[ commercial_assets_value]]+Cleaned_Data[[#This Row],[ luxury_assets_value]]</f>
        <v>500000</v>
      </c>
      <c r="S2494" s="1">
        <f>Cleaned_Data[[#This Row],[ income_annum]]+Cleaned_Data[[#This Row],[ residential_assets_value]]+Cleaned_Data[[#This Row],[ commercial_assets_value]]+Cleaned_Data[[#This Row],[ luxury_assets_value]]</f>
        <v>700000</v>
      </c>
      <c r="T2494" s="1" t="str">
        <f t="shared" si="154"/>
        <v>&lt;1 Cr</v>
      </c>
      <c r="U2494" s="12">
        <f t="shared" si="155"/>
        <v>37500</v>
      </c>
      <c r="V2494" s="1" t="str">
        <f>IF(Cleaned_Data[[#This Row],[EMI_Estimate]]&lt;50000, "50K", IF(Cleaned_Data[[#This Row],[EMI_Estimate]]&lt;100000, "50K-1L", IF(Cleaned_Data[[#This Row],[EMI_Estimate]]&lt;150000, "1L-1.5L", IF(Cleaned_Data[[#This Row],[EMI_Estimate]]&lt;200000,"1.5-2L", "&gt;2L"))))</f>
        <v>50K</v>
      </c>
    </row>
    <row r="2495" spans="1:22" x14ac:dyDescent="0.35">
      <c r="A2495">
        <v>2494</v>
      </c>
      <c r="B2495">
        <v>3</v>
      </c>
      <c r="C2495" t="s">
        <v>19</v>
      </c>
      <c r="D2495" t="s">
        <v>20</v>
      </c>
      <c r="E2495">
        <v>2000000</v>
      </c>
      <c r="F2495" t="str">
        <f t="shared" si="152"/>
        <v>&gt;20 Lakh</v>
      </c>
      <c r="G2495">
        <v>4200000</v>
      </c>
      <c r="H2495">
        <v>6</v>
      </c>
      <c r="I2495">
        <v>831</v>
      </c>
      <c r="J2495" s="1">
        <v>1300000</v>
      </c>
      <c r="K2495" s="1">
        <v>1700000</v>
      </c>
      <c r="L2495" s="1">
        <v>6900000</v>
      </c>
      <c r="M2495" s="1">
        <v>1200000</v>
      </c>
      <c r="N2495" s="1" t="s">
        <v>21</v>
      </c>
      <c r="O2495" s="1">
        <f>Cleaned_Data[[#This Row],[ loan_amount]]-Cleaned_Data[[#This Row],[ bank_asset_value]]</f>
        <v>3000000</v>
      </c>
      <c r="P2495" s="1">
        <f>Cleaned_Data[[#This Row],[ loan_amount]]</f>
        <v>4200000</v>
      </c>
      <c r="Q2495" s="1" t="str">
        <f t="shared" si="153"/>
        <v>800+</v>
      </c>
      <c r="R2495" s="1">
        <f>Cleaned_Data[[#This Row],[ residential_assets_value]]+Cleaned_Data[[#This Row],[ commercial_assets_value]]+Cleaned_Data[[#This Row],[ luxury_assets_value]]</f>
        <v>9900000</v>
      </c>
      <c r="S2495" s="1">
        <f>Cleaned_Data[[#This Row],[ income_annum]]+Cleaned_Data[[#This Row],[ residential_assets_value]]+Cleaned_Data[[#This Row],[ commercial_assets_value]]+Cleaned_Data[[#This Row],[ luxury_assets_value]]</f>
        <v>11900000</v>
      </c>
      <c r="T2495" s="1" t="str">
        <f t="shared" si="154"/>
        <v>1–2 Cr</v>
      </c>
      <c r="U2495" s="12">
        <f t="shared" si="155"/>
        <v>700000</v>
      </c>
      <c r="V2495" s="1" t="str">
        <f>IF(Cleaned_Data[[#This Row],[EMI_Estimate]]&lt;50000, "50K", IF(Cleaned_Data[[#This Row],[EMI_Estimate]]&lt;100000, "50K-1L", IF(Cleaned_Data[[#This Row],[EMI_Estimate]]&lt;150000, "1L-1.5L", IF(Cleaned_Data[[#This Row],[EMI_Estimate]]&lt;200000,"1.5-2L", "&gt;2L"))))</f>
        <v>&gt;2L</v>
      </c>
    </row>
    <row r="2496" spans="1:22" x14ac:dyDescent="0.35">
      <c r="A2496">
        <v>2495</v>
      </c>
      <c r="B2496">
        <v>2</v>
      </c>
      <c r="C2496" t="s">
        <v>19</v>
      </c>
      <c r="D2496" t="s">
        <v>23</v>
      </c>
      <c r="E2496">
        <v>9100000</v>
      </c>
      <c r="F2496" t="str">
        <f t="shared" si="152"/>
        <v>&gt;20 Lakh</v>
      </c>
      <c r="G2496">
        <v>20900000</v>
      </c>
      <c r="H2496">
        <v>20</v>
      </c>
      <c r="I2496">
        <v>632</v>
      </c>
      <c r="J2496" s="1">
        <v>4200000</v>
      </c>
      <c r="K2496" s="1">
        <v>400000</v>
      </c>
      <c r="L2496" s="1">
        <v>30000000</v>
      </c>
      <c r="M2496" s="1">
        <v>13200000</v>
      </c>
      <c r="N2496" s="1" t="s">
        <v>21</v>
      </c>
      <c r="O2496" s="1">
        <f>Cleaned_Data[[#This Row],[ loan_amount]]-Cleaned_Data[[#This Row],[ bank_asset_value]]</f>
        <v>7700000</v>
      </c>
      <c r="P2496" s="1">
        <f>Cleaned_Data[[#This Row],[ loan_amount]]</f>
        <v>20900000</v>
      </c>
      <c r="Q2496" s="1" t="str">
        <f t="shared" si="153"/>
        <v>600–699</v>
      </c>
      <c r="R2496" s="1">
        <f>Cleaned_Data[[#This Row],[ residential_assets_value]]+Cleaned_Data[[#This Row],[ commercial_assets_value]]+Cleaned_Data[[#This Row],[ luxury_assets_value]]</f>
        <v>34600000</v>
      </c>
      <c r="S2496" s="1">
        <f>Cleaned_Data[[#This Row],[ income_annum]]+Cleaned_Data[[#This Row],[ residential_assets_value]]+Cleaned_Data[[#This Row],[ commercial_assets_value]]+Cleaned_Data[[#This Row],[ luxury_assets_value]]</f>
        <v>43700000</v>
      </c>
      <c r="T2496" s="1" t="str">
        <f t="shared" si="154"/>
        <v>&gt;4 Cr</v>
      </c>
      <c r="U2496" s="12">
        <f t="shared" si="155"/>
        <v>1045000</v>
      </c>
      <c r="V2496" s="1" t="str">
        <f>IF(Cleaned_Data[[#This Row],[EMI_Estimate]]&lt;50000, "50K", IF(Cleaned_Data[[#This Row],[EMI_Estimate]]&lt;100000, "50K-1L", IF(Cleaned_Data[[#This Row],[EMI_Estimate]]&lt;150000, "1L-1.5L", IF(Cleaned_Data[[#This Row],[EMI_Estimate]]&lt;200000,"1.5-2L", "&gt;2L"))))</f>
        <v>&gt;2L</v>
      </c>
    </row>
    <row r="2497" spans="1:22" x14ac:dyDescent="0.35">
      <c r="A2497">
        <v>2496</v>
      </c>
      <c r="B2497">
        <v>3</v>
      </c>
      <c r="C2497" t="s">
        <v>19</v>
      </c>
      <c r="D2497" t="s">
        <v>20</v>
      </c>
      <c r="E2497">
        <v>4700000</v>
      </c>
      <c r="F2497" t="str">
        <f t="shared" si="152"/>
        <v>&gt;20 Lakh</v>
      </c>
      <c r="G2497">
        <v>10800000</v>
      </c>
      <c r="H2497">
        <v>8</v>
      </c>
      <c r="I2497">
        <v>527</v>
      </c>
      <c r="J2497" s="1">
        <v>13300000</v>
      </c>
      <c r="K2497" s="1">
        <v>3100000</v>
      </c>
      <c r="L2497" s="1">
        <v>13600000</v>
      </c>
      <c r="M2497" s="1">
        <v>4800000</v>
      </c>
      <c r="N2497" s="1" t="s">
        <v>24</v>
      </c>
      <c r="O2497" s="1">
        <f>Cleaned_Data[[#This Row],[ loan_amount]]-Cleaned_Data[[#This Row],[ bank_asset_value]]</f>
        <v>6000000</v>
      </c>
      <c r="P2497" s="1">
        <f>Cleaned_Data[[#This Row],[ loan_amount]]</f>
        <v>10800000</v>
      </c>
      <c r="Q2497" s="1" t="str">
        <f t="shared" si="153"/>
        <v>500–599</v>
      </c>
      <c r="R2497" s="1">
        <f>Cleaned_Data[[#This Row],[ residential_assets_value]]+Cleaned_Data[[#This Row],[ commercial_assets_value]]+Cleaned_Data[[#This Row],[ luxury_assets_value]]</f>
        <v>30000000</v>
      </c>
      <c r="S2497" s="1">
        <f>Cleaned_Data[[#This Row],[ income_annum]]+Cleaned_Data[[#This Row],[ residential_assets_value]]+Cleaned_Data[[#This Row],[ commercial_assets_value]]+Cleaned_Data[[#This Row],[ luxury_assets_value]]</f>
        <v>34700000</v>
      </c>
      <c r="T2497" s="1" t="str">
        <f t="shared" si="154"/>
        <v>3–4 Cr</v>
      </c>
      <c r="U2497" s="12">
        <f t="shared" si="155"/>
        <v>1350000</v>
      </c>
      <c r="V2497" s="1" t="str">
        <f>IF(Cleaned_Data[[#This Row],[EMI_Estimate]]&lt;50000, "50K", IF(Cleaned_Data[[#This Row],[EMI_Estimate]]&lt;100000, "50K-1L", IF(Cleaned_Data[[#This Row],[EMI_Estimate]]&lt;150000, "1L-1.5L", IF(Cleaned_Data[[#This Row],[EMI_Estimate]]&lt;200000,"1.5-2L", "&gt;2L"))))</f>
        <v>&gt;2L</v>
      </c>
    </row>
    <row r="2498" spans="1:22" x14ac:dyDescent="0.35">
      <c r="A2498">
        <v>2497</v>
      </c>
      <c r="B2498">
        <v>3</v>
      </c>
      <c r="C2498" t="s">
        <v>22</v>
      </c>
      <c r="D2498" t="s">
        <v>23</v>
      </c>
      <c r="E2498">
        <v>3200000</v>
      </c>
      <c r="F2498" t="str">
        <f t="shared" ref="F2498:F2561" si="156">IF(E2498&lt;500000, "&lt;5 Lakh",
 IF(E2498&lt;1000000, "5-10 Lakh",
 IF(E2498&lt;1500000, "10-15 Lakh",
 IF(E2498&lt;2000000, "15-20 Lakh", "&gt;20 Lakh"))))</f>
        <v>&gt;20 Lakh</v>
      </c>
      <c r="G2498">
        <v>11100000</v>
      </c>
      <c r="H2498">
        <v>6</v>
      </c>
      <c r="I2498">
        <v>708</v>
      </c>
      <c r="J2498" s="1">
        <v>8900000</v>
      </c>
      <c r="K2498" s="1">
        <v>5700000</v>
      </c>
      <c r="L2498" s="1">
        <v>8100000</v>
      </c>
      <c r="M2498" s="1">
        <v>1500000</v>
      </c>
      <c r="N2498" s="1" t="s">
        <v>21</v>
      </c>
      <c r="O2498" s="1">
        <f>Cleaned_Data[[#This Row],[ loan_amount]]-Cleaned_Data[[#This Row],[ bank_asset_value]]</f>
        <v>9600000</v>
      </c>
      <c r="P2498" s="1">
        <f>Cleaned_Data[[#This Row],[ loan_amount]]</f>
        <v>11100000</v>
      </c>
      <c r="Q2498" s="1" t="str">
        <f t="shared" ref="Q2498:Q2561" si="157">IF(I2498&lt;500,"300–499",IF(I2498&lt;600,"500–599",IF(I2498&lt;700,"600–699",IF(I2498&lt;800,"700–799","800+"))))</f>
        <v>700–799</v>
      </c>
      <c r="R2498" s="1">
        <f>Cleaned_Data[[#This Row],[ residential_assets_value]]+Cleaned_Data[[#This Row],[ commercial_assets_value]]+Cleaned_Data[[#This Row],[ luxury_assets_value]]</f>
        <v>22700000</v>
      </c>
      <c r="S2498" s="1">
        <f>Cleaned_Data[[#This Row],[ income_annum]]+Cleaned_Data[[#This Row],[ residential_assets_value]]+Cleaned_Data[[#This Row],[ commercial_assets_value]]+Cleaned_Data[[#This Row],[ luxury_assets_value]]</f>
        <v>25900000</v>
      </c>
      <c r="T2498" s="1" t="str">
        <f t="shared" ref="T2498:T2561" si="158">IF(S2498&lt;10000000, "&lt;1 Cr", IF(S2498&lt;20000000, "1–2 Cr", IF(S2498&lt;30000000, "2–3 Cr", IF(S2498&lt;40000000, "3–4 Cr", "&gt;4 Cr"))))</f>
        <v>2–3 Cr</v>
      </c>
      <c r="U2498" s="12">
        <f t="shared" ref="U2498:U2561" si="159">ROUND(G2498/H2498, 0)</f>
        <v>1850000</v>
      </c>
      <c r="V2498" s="1" t="str">
        <f>IF(Cleaned_Data[[#This Row],[EMI_Estimate]]&lt;50000, "50K", IF(Cleaned_Data[[#This Row],[EMI_Estimate]]&lt;100000, "50K-1L", IF(Cleaned_Data[[#This Row],[EMI_Estimate]]&lt;150000, "1L-1.5L", IF(Cleaned_Data[[#This Row],[EMI_Estimate]]&lt;200000,"1.5-2L", "&gt;2L"))))</f>
        <v>&gt;2L</v>
      </c>
    </row>
    <row r="2499" spans="1:22" x14ac:dyDescent="0.35">
      <c r="A2499">
        <v>2498</v>
      </c>
      <c r="B2499">
        <v>2</v>
      </c>
      <c r="C2499" t="s">
        <v>22</v>
      </c>
      <c r="D2499" t="s">
        <v>20</v>
      </c>
      <c r="E2499">
        <v>1700000</v>
      </c>
      <c r="F2499" t="str">
        <f t="shared" si="156"/>
        <v>15-20 Lakh</v>
      </c>
      <c r="G2499">
        <v>4200000</v>
      </c>
      <c r="H2499">
        <v>14</v>
      </c>
      <c r="I2499">
        <v>829</v>
      </c>
      <c r="J2499" s="1">
        <v>200000</v>
      </c>
      <c r="K2499" s="1">
        <v>1600000</v>
      </c>
      <c r="L2499" s="1">
        <v>4600000</v>
      </c>
      <c r="M2499" s="1">
        <v>1600000</v>
      </c>
      <c r="N2499" s="1" t="s">
        <v>21</v>
      </c>
      <c r="O2499" s="1">
        <f>Cleaned_Data[[#This Row],[ loan_amount]]-Cleaned_Data[[#This Row],[ bank_asset_value]]</f>
        <v>2600000</v>
      </c>
      <c r="P2499" s="1">
        <f>Cleaned_Data[[#This Row],[ loan_amount]]</f>
        <v>4200000</v>
      </c>
      <c r="Q2499" s="1" t="str">
        <f t="shared" si="157"/>
        <v>800+</v>
      </c>
      <c r="R2499" s="1">
        <f>Cleaned_Data[[#This Row],[ residential_assets_value]]+Cleaned_Data[[#This Row],[ commercial_assets_value]]+Cleaned_Data[[#This Row],[ luxury_assets_value]]</f>
        <v>6400000</v>
      </c>
      <c r="S2499" s="1">
        <f>Cleaned_Data[[#This Row],[ income_annum]]+Cleaned_Data[[#This Row],[ residential_assets_value]]+Cleaned_Data[[#This Row],[ commercial_assets_value]]+Cleaned_Data[[#This Row],[ luxury_assets_value]]</f>
        <v>8100000</v>
      </c>
      <c r="T2499" s="1" t="str">
        <f t="shared" si="158"/>
        <v>&lt;1 Cr</v>
      </c>
      <c r="U2499" s="12">
        <f t="shared" si="159"/>
        <v>300000</v>
      </c>
      <c r="V2499" s="1" t="str">
        <f>IF(Cleaned_Data[[#This Row],[EMI_Estimate]]&lt;50000, "50K", IF(Cleaned_Data[[#This Row],[EMI_Estimate]]&lt;100000, "50K-1L", IF(Cleaned_Data[[#This Row],[EMI_Estimate]]&lt;150000, "1L-1.5L", IF(Cleaned_Data[[#This Row],[EMI_Estimate]]&lt;200000,"1.5-2L", "&gt;2L"))))</f>
        <v>&gt;2L</v>
      </c>
    </row>
    <row r="2500" spans="1:22" x14ac:dyDescent="0.35">
      <c r="A2500">
        <v>2499</v>
      </c>
      <c r="B2500">
        <v>1</v>
      </c>
      <c r="C2500" t="s">
        <v>22</v>
      </c>
      <c r="D2500" t="s">
        <v>20</v>
      </c>
      <c r="E2500">
        <v>2600000</v>
      </c>
      <c r="F2500" t="str">
        <f t="shared" si="156"/>
        <v>&gt;20 Lakh</v>
      </c>
      <c r="G2500">
        <v>8100000</v>
      </c>
      <c r="H2500">
        <v>12</v>
      </c>
      <c r="I2500">
        <v>854</v>
      </c>
      <c r="J2500" s="1">
        <v>4500000</v>
      </c>
      <c r="K2500" s="1">
        <v>5100000</v>
      </c>
      <c r="L2500" s="1">
        <v>6300000</v>
      </c>
      <c r="M2500" s="1">
        <v>2500000</v>
      </c>
      <c r="N2500" s="1" t="s">
        <v>21</v>
      </c>
      <c r="O2500" s="1">
        <f>Cleaned_Data[[#This Row],[ loan_amount]]-Cleaned_Data[[#This Row],[ bank_asset_value]]</f>
        <v>5600000</v>
      </c>
      <c r="P2500" s="1">
        <f>Cleaned_Data[[#This Row],[ loan_amount]]</f>
        <v>8100000</v>
      </c>
      <c r="Q2500" s="1" t="str">
        <f t="shared" si="157"/>
        <v>800+</v>
      </c>
      <c r="R2500" s="1">
        <f>Cleaned_Data[[#This Row],[ residential_assets_value]]+Cleaned_Data[[#This Row],[ commercial_assets_value]]+Cleaned_Data[[#This Row],[ luxury_assets_value]]</f>
        <v>15900000</v>
      </c>
      <c r="S2500" s="1">
        <f>Cleaned_Data[[#This Row],[ income_annum]]+Cleaned_Data[[#This Row],[ residential_assets_value]]+Cleaned_Data[[#This Row],[ commercial_assets_value]]+Cleaned_Data[[#This Row],[ luxury_assets_value]]</f>
        <v>18500000</v>
      </c>
      <c r="T2500" s="1" t="str">
        <f t="shared" si="158"/>
        <v>1–2 Cr</v>
      </c>
      <c r="U2500" s="12">
        <f t="shared" si="159"/>
        <v>675000</v>
      </c>
      <c r="V2500" s="1" t="str">
        <f>IF(Cleaned_Data[[#This Row],[EMI_Estimate]]&lt;50000, "50K", IF(Cleaned_Data[[#This Row],[EMI_Estimate]]&lt;100000, "50K-1L", IF(Cleaned_Data[[#This Row],[EMI_Estimate]]&lt;150000, "1L-1.5L", IF(Cleaned_Data[[#This Row],[EMI_Estimate]]&lt;200000,"1.5-2L", "&gt;2L"))))</f>
        <v>&gt;2L</v>
      </c>
    </row>
    <row r="2501" spans="1:22" x14ac:dyDescent="0.35">
      <c r="A2501">
        <v>2500</v>
      </c>
      <c r="B2501">
        <v>3</v>
      </c>
      <c r="C2501" t="s">
        <v>22</v>
      </c>
      <c r="D2501" t="s">
        <v>23</v>
      </c>
      <c r="E2501">
        <v>2700000</v>
      </c>
      <c r="F2501" t="str">
        <f t="shared" si="156"/>
        <v>&gt;20 Lakh</v>
      </c>
      <c r="G2501">
        <v>6700000</v>
      </c>
      <c r="H2501">
        <v>14</v>
      </c>
      <c r="I2501">
        <v>899</v>
      </c>
      <c r="J2501" s="1">
        <v>2400000</v>
      </c>
      <c r="K2501" s="1">
        <v>4200000</v>
      </c>
      <c r="L2501" s="1">
        <v>6000000</v>
      </c>
      <c r="M2501" s="1">
        <v>2000000</v>
      </c>
      <c r="N2501" s="1" t="s">
        <v>21</v>
      </c>
      <c r="O2501" s="1">
        <f>Cleaned_Data[[#This Row],[ loan_amount]]-Cleaned_Data[[#This Row],[ bank_asset_value]]</f>
        <v>4700000</v>
      </c>
      <c r="P2501" s="1">
        <f>Cleaned_Data[[#This Row],[ loan_amount]]</f>
        <v>6700000</v>
      </c>
      <c r="Q2501" s="1" t="str">
        <f t="shared" si="157"/>
        <v>800+</v>
      </c>
      <c r="R2501" s="1">
        <f>Cleaned_Data[[#This Row],[ residential_assets_value]]+Cleaned_Data[[#This Row],[ commercial_assets_value]]+Cleaned_Data[[#This Row],[ luxury_assets_value]]</f>
        <v>12600000</v>
      </c>
      <c r="S2501" s="1">
        <f>Cleaned_Data[[#This Row],[ income_annum]]+Cleaned_Data[[#This Row],[ residential_assets_value]]+Cleaned_Data[[#This Row],[ commercial_assets_value]]+Cleaned_Data[[#This Row],[ luxury_assets_value]]</f>
        <v>15300000</v>
      </c>
      <c r="T2501" s="1" t="str">
        <f t="shared" si="158"/>
        <v>1–2 Cr</v>
      </c>
      <c r="U2501" s="12">
        <f t="shared" si="159"/>
        <v>478571</v>
      </c>
      <c r="V2501" s="1" t="str">
        <f>IF(Cleaned_Data[[#This Row],[EMI_Estimate]]&lt;50000, "50K", IF(Cleaned_Data[[#This Row],[EMI_Estimate]]&lt;100000, "50K-1L", IF(Cleaned_Data[[#This Row],[EMI_Estimate]]&lt;150000, "1L-1.5L", IF(Cleaned_Data[[#This Row],[EMI_Estimate]]&lt;200000,"1.5-2L", "&gt;2L"))))</f>
        <v>&gt;2L</v>
      </c>
    </row>
    <row r="2502" spans="1:22" x14ac:dyDescent="0.35">
      <c r="A2502">
        <v>2501</v>
      </c>
      <c r="B2502">
        <v>0</v>
      </c>
      <c r="C2502" t="s">
        <v>22</v>
      </c>
      <c r="D2502" t="s">
        <v>23</v>
      </c>
      <c r="E2502">
        <v>3600000</v>
      </c>
      <c r="F2502" t="str">
        <f t="shared" si="156"/>
        <v>&gt;20 Lakh</v>
      </c>
      <c r="G2502">
        <v>13400000</v>
      </c>
      <c r="H2502">
        <v>6</v>
      </c>
      <c r="I2502">
        <v>589</v>
      </c>
      <c r="J2502" s="1">
        <v>3600000</v>
      </c>
      <c r="K2502" s="1">
        <v>0</v>
      </c>
      <c r="L2502" s="1">
        <v>11200000</v>
      </c>
      <c r="M2502" s="1">
        <v>4000000</v>
      </c>
      <c r="N2502" s="1" t="s">
        <v>21</v>
      </c>
      <c r="O2502" s="1">
        <f>Cleaned_Data[[#This Row],[ loan_amount]]-Cleaned_Data[[#This Row],[ bank_asset_value]]</f>
        <v>9400000</v>
      </c>
      <c r="P2502" s="1">
        <f>Cleaned_Data[[#This Row],[ loan_amount]]</f>
        <v>13400000</v>
      </c>
      <c r="Q2502" s="1" t="str">
        <f t="shared" si="157"/>
        <v>500–599</v>
      </c>
      <c r="R2502" s="1">
        <f>Cleaned_Data[[#This Row],[ residential_assets_value]]+Cleaned_Data[[#This Row],[ commercial_assets_value]]+Cleaned_Data[[#This Row],[ luxury_assets_value]]</f>
        <v>14800000</v>
      </c>
      <c r="S2502" s="1">
        <f>Cleaned_Data[[#This Row],[ income_annum]]+Cleaned_Data[[#This Row],[ residential_assets_value]]+Cleaned_Data[[#This Row],[ commercial_assets_value]]+Cleaned_Data[[#This Row],[ luxury_assets_value]]</f>
        <v>18400000</v>
      </c>
      <c r="T2502" s="1" t="str">
        <f t="shared" si="158"/>
        <v>1–2 Cr</v>
      </c>
      <c r="U2502" s="12">
        <f t="shared" si="159"/>
        <v>2233333</v>
      </c>
      <c r="V2502" s="1" t="str">
        <f>IF(Cleaned_Data[[#This Row],[EMI_Estimate]]&lt;50000, "50K", IF(Cleaned_Data[[#This Row],[EMI_Estimate]]&lt;100000, "50K-1L", IF(Cleaned_Data[[#This Row],[EMI_Estimate]]&lt;150000, "1L-1.5L", IF(Cleaned_Data[[#This Row],[EMI_Estimate]]&lt;200000,"1.5-2L", "&gt;2L"))))</f>
        <v>&gt;2L</v>
      </c>
    </row>
    <row r="2503" spans="1:22" x14ac:dyDescent="0.35">
      <c r="A2503">
        <v>2502</v>
      </c>
      <c r="B2503">
        <v>4</v>
      </c>
      <c r="C2503" t="s">
        <v>19</v>
      </c>
      <c r="D2503" t="s">
        <v>23</v>
      </c>
      <c r="E2503">
        <v>7200000</v>
      </c>
      <c r="F2503" t="str">
        <f t="shared" si="156"/>
        <v>&gt;20 Lakh</v>
      </c>
      <c r="G2503">
        <v>26000000</v>
      </c>
      <c r="H2503">
        <v>6</v>
      </c>
      <c r="I2503">
        <v>571</v>
      </c>
      <c r="J2503" s="1">
        <v>4700000</v>
      </c>
      <c r="K2503" s="1">
        <v>0</v>
      </c>
      <c r="L2503" s="1">
        <v>22600000</v>
      </c>
      <c r="M2503" s="1">
        <v>4200000</v>
      </c>
      <c r="N2503" s="1" t="s">
        <v>21</v>
      </c>
      <c r="O2503" s="1">
        <f>Cleaned_Data[[#This Row],[ loan_amount]]-Cleaned_Data[[#This Row],[ bank_asset_value]]</f>
        <v>21800000</v>
      </c>
      <c r="P2503" s="1">
        <f>Cleaned_Data[[#This Row],[ loan_amount]]</f>
        <v>26000000</v>
      </c>
      <c r="Q2503" s="1" t="str">
        <f t="shared" si="157"/>
        <v>500–599</v>
      </c>
      <c r="R2503" s="1">
        <f>Cleaned_Data[[#This Row],[ residential_assets_value]]+Cleaned_Data[[#This Row],[ commercial_assets_value]]+Cleaned_Data[[#This Row],[ luxury_assets_value]]</f>
        <v>27300000</v>
      </c>
      <c r="S2503" s="1">
        <f>Cleaned_Data[[#This Row],[ income_annum]]+Cleaned_Data[[#This Row],[ residential_assets_value]]+Cleaned_Data[[#This Row],[ commercial_assets_value]]+Cleaned_Data[[#This Row],[ luxury_assets_value]]</f>
        <v>34500000</v>
      </c>
      <c r="T2503" s="1" t="str">
        <f t="shared" si="158"/>
        <v>3–4 Cr</v>
      </c>
      <c r="U2503" s="12">
        <f t="shared" si="159"/>
        <v>4333333</v>
      </c>
      <c r="V2503" s="1" t="str">
        <f>IF(Cleaned_Data[[#This Row],[EMI_Estimate]]&lt;50000, "50K", IF(Cleaned_Data[[#This Row],[EMI_Estimate]]&lt;100000, "50K-1L", IF(Cleaned_Data[[#This Row],[EMI_Estimate]]&lt;150000, "1L-1.5L", IF(Cleaned_Data[[#This Row],[EMI_Estimate]]&lt;200000,"1.5-2L", "&gt;2L"))))</f>
        <v>&gt;2L</v>
      </c>
    </row>
    <row r="2504" spans="1:22" x14ac:dyDescent="0.35">
      <c r="A2504">
        <v>2503</v>
      </c>
      <c r="B2504">
        <v>2</v>
      </c>
      <c r="C2504" t="s">
        <v>22</v>
      </c>
      <c r="D2504" t="s">
        <v>23</v>
      </c>
      <c r="E2504">
        <v>2500000</v>
      </c>
      <c r="F2504" t="str">
        <f t="shared" si="156"/>
        <v>&gt;20 Lakh</v>
      </c>
      <c r="G2504">
        <v>6400000</v>
      </c>
      <c r="H2504">
        <v>6</v>
      </c>
      <c r="I2504">
        <v>708</v>
      </c>
      <c r="J2504" s="1">
        <v>6900000</v>
      </c>
      <c r="K2504" s="1">
        <v>200000</v>
      </c>
      <c r="L2504" s="1">
        <v>9900000</v>
      </c>
      <c r="M2504" s="1">
        <v>3500000</v>
      </c>
      <c r="N2504" s="1" t="s">
        <v>21</v>
      </c>
      <c r="O2504" s="1">
        <f>Cleaned_Data[[#This Row],[ loan_amount]]-Cleaned_Data[[#This Row],[ bank_asset_value]]</f>
        <v>2900000</v>
      </c>
      <c r="P2504" s="1">
        <f>Cleaned_Data[[#This Row],[ loan_amount]]</f>
        <v>6400000</v>
      </c>
      <c r="Q2504" s="1" t="str">
        <f t="shared" si="157"/>
        <v>700–799</v>
      </c>
      <c r="R2504" s="1">
        <f>Cleaned_Data[[#This Row],[ residential_assets_value]]+Cleaned_Data[[#This Row],[ commercial_assets_value]]+Cleaned_Data[[#This Row],[ luxury_assets_value]]</f>
        <v>17000000</v>
      </c>
      <c r="S2504" s="1">
        <f>Cleaned_Data[[#This Row],[ income_annum]]+Cleaned_Data[[#This Row],[ residential_assets_value]]+Cleaned_Data[[#This Row],[ commercial_assets_value]]+Cleaned_Data[[#This Row],[ luxury_assets_value]]</f>
        <v>19500000</v>
      </c>
      <c r="T2504" s="1" t="str">
        <f t="shared" si="158"/>
        <v>1–2 Cr</v>
      </c>
      <c r="U2504" s="12">
        <f t="shared" si="159"/>
        <v>1066667</v>
      </c>
      <c r="V2504" s="1" t="str">
        <f>IF(Cleaned_Data[[#This Row],[EMI_Estimate]]&lt;50000, "50K", IF(Cleaned_Data[[#This Row],[EMI_Estimate]]&lt;100000, "50K-1L", IF(Cleaned_Data[[#This Row],[EMI_Estimate]]&lt;150000, "1L-1.5L", IF(Cleaned_Data[[#This Row],[EMI_Estimate]]&lt;200000,"1.5-2L", "&gt;2L"))))</f>
        <v>&gt;2L</v>
      </c>
    </row>
    <row r="2505" spans="1:22" x14ac:dyDescent="0.35">
      <c r="A2505">
        <v>2504</v>
      </c>
      <c r="B2505">
        <v>2</v>
      </c>
      <c r="C2505" t="s">
        <v>22</v>
      </c>
      <c r="D2505" t="s">
        <v>20</v>
      </c>
      <c r="E2505">
        <v>5500000</v>
      </c>
      <c r="F2505" t="str">
        <f t="shared" si="156"/>
        <v>&gt;20 Lakh</v>
      </c>
      <c r="G2505">
        <v>19600000</v>
      </c>
      <c r="H2505">
        <v>16</v>
      </c>
      <c r="I2505">
        <v>328</v>
      </c>
      <c r="J2505" s="1">
        <v>2400000</v>
      </c>
      <c r="K2505" s="1">
        <v>4800000</v>
      </c>
      <c r="L2505" s="1">
        <v>10900000</v>
      </c>
      <c r="M2505" s="1">
        <v>3700000</v>
      </c>
      <c r="N2505" s="1" t="s">
        <v>24</v>
      </c>
      <c r="O2505" s="1">
        <f>Cleaned_Data[[#This Row],[ loan_amount]]-Cleaned_Data[[#This Row],[ bank_asset_value]]</f>
        <v>15900000</v>
      </c>
      <c r="P2505" s="1">
        <f>Cleaned_Data[[#This Row],[ loan_amount]]</f>
        <v>19600000</v>
      </c>
      <c r="Q2505" s="1" t="str">
        <f t="shared" si="157"/>
        <v>300–499</v>
      </c>
      <c r="R2505" s="1">
        <f>Cleaned_Data[[#This Row],[ residential_assets_value]]+Cleaned_Data[[#This Row],[ commercial_assets_value]]+Cleaned_Data[[#This Row],[ luxury_assets_value]]</f>
        <v>18100000</v>
      </c>
      <c r="S2505" s="1">
        <f>Cleaned_Data[[#This Row],[ income_annum]]+Cleaned_Data[[#This Row],[ residential_assets_value]]+Cleaned_Data[[#This Row],[ commercial_assets_value]]+Cleaned_Data[[#This Row],[ luxury_assets_value]]</f>
        <v>23600000</v>
      </c>
      <c r="T2505" s="1" t="str">
        <f t="shared" si="158"/>
        <v>2–3 Cr</v>
      </c>
      <c r="U2505" s="12">
        <f t="shared" si="159"/>
        <v>1225000</v>
      </c>
      <c r="V2505" s="1" t="str">
        <f>IF(Cleaned_Data[[#This Row],[EMI_Estimate]]&lt;50000, "50K", IF(Cleaned_Data[[#This Row],[EMI_Estimate]]&lt;100000, "50K-1L", IF(Cleaned_Data[[#This Row],[EMI_Estimate]]&lt;150000, "1L-1.5L", IF(Cleaned_Data[[#This Row],[EMI_Estimate]]&lt;200000,"1.5-2L", "&gt;2L"))))</f>
        <v>&gt;2L</v>
      </c>
    </row>
    <row r="2506" spans="1:22" x14ac:dyDescent="0.35">
      <c r="A2506">
        <v>2505</v>
      </c>
      <c r="B2506">
        <v>3</v>
      </c>
      <c r="C2506" t="s">
        <v>19</v>
      </c>
      <c r="D2506" t="s">
        <v>23</v>
      </c>
      <c r="E2506">
        <v>9200000</v>
      </c>
      <c r="F2506" t="str">
        <f t="shared" si="156"/>
        <v>&gt;20 Lakh</v>
      </c>
      <c r="G2506">
        <v>33500000</v>
      </c>
      <c r="H2506">
        <v>8</v>
      </c>
      <c r="I2506">
        <v>564</v>
      </c>
      <c r="J2506" s="1">
        <v>20800000</v>
      </c>
      <c r="K2506" s="1">
        <v>15200000</v>
      </c>
      <c r="L2506" s="1">
        <v>29800000</v>
      </c>
      <c r="M2506" s="1">
        <v>11400000</v>
      </c>
      <c r="N2506" s="1" t="s">
        <v>21</v>
      </c>
      <c r="O2506" s="1">
        <f>Cleaned_Data[[#This Row],[ loan_amount]]-Cleaned_Data[[#This Row],[ bank_asset_value]]</f>
        <v>22100000</v>
      </c>
      <c r="P2506" s="1">
        <f>Cleaned_Data[[#This Row],[ loan_amount]]</f>
        <v>33500000</v>
      </c>
      <c r="Q2506" s="1" t="str">
        <f t="shared" si="157"/>
        <v>500–599</v>
      </c>
      <c r="R2506" s="1">
        <f>Cleaned_Data[[#This Row],[ residential_assets_value]]+Cleaned_Data[[#This Row],[ commercial_assets_value]]+Cleaned_Data[[#This Row],[ luxury_assets_value]]</f>
        <v>65800000</v>
      </c>
      <c r="S2506" s="1">
        <f>Cleaned_Data[[#This Row],[ income_annum]]+Cleaned_Data[[#This Row],[ residential_assets_value]]+Cleaned_Data[[#This Row],[ commercial_assets_value]]+Cleaned_Data[[#This Row],[ luxury_assets_value]]</f>
        <v>75000000</v>
      </c>
      <c r="T2506" s="1" t="str">
        <f t="shared" si="158"/>
        <v>&gt;4 Cr</v>
      </c>
      <c r="U2506" s="12">
        <f t="shared" si="159"/>
        <v>4187500</v>
      </c>
      <c r="V2506" s="1" t="str">
        <f>IF(Cleaned_Data[[#This Row],[EMI_Estimate]]&lt;50000, "50K", IF(Cleaned_Data[[#This Row],[EMI_Estimate]]&lt;100000, "50K-1L", IF(Cleaned_Data[[#This Row],[EMI_Estimate]]&lt;150000, "1L-1.5L", IF(Cleaned_Data[[#This Row],[EMI_Estimate]]&lt;200000,"1.5-2L", "&gt;2L"))))</f>
        <v>&gt;2L</v>
      </c>
    </row>
    <row r="2507" spans="1:22" x14ac:dyDescent="0.35">
      <c r="A2507">
        <v>2506</v>
      </c>
      <c r="B2507">
        <v>3</v>
      </c>
      <c r="C2507" t="s">
        <v>22</v>
      </c>
      <c r="D2507" t="s">
        <v>20</v>
      </c>
      <c r="E2507">
        <v>9000000</v>
      </c>
      <c r="F2507" t="str">
        <f t="shared" si="156"/>
        <v>&gt;20 Lakh</v>
      </c>
      <c r="G2507">
        <v>19000000</v>
      </c>
      <c r="H2507">
        <v>8</v>
      </c>
      <c r="I2507">
        <v>693</v>
      </c>
      <c r="J2507" s="1">
        <v>18300000</v>
      </c>
      <c r="K2507" s="1">
        <v>4500000</v>
      </c>
      <c r="L2507" s="1">
        <v>29600000</v>
      </c>
      <c r="M2507" s="1">
        <v>7200000</v>
      </c>
      <c r="N2507" s="1" t="s">
        <v>21</v>
      </c>
      <c r="O2507" s="1">
        <f>Cleaned_Data[[#This Row],[ loan_amount]]-Cleaned_Data[[#This Row],[ bank_asset_value]]</f>
        <v>11800000</v>
      </c>
      <c r="P2507" s="1">
        <f>Cleaned_Data[[#This Row],[ loan_amount]]</f>
        <v>19000000</v>
      </c>
      <c r="Q2507" s="1" t="str">
        <f t="shared" si="157"/>
        <v>600–699</v>
      </c>
      <c r="R2507" s="1">
        <f>Cleaned_Data[[#This Row],[ residential_assets_value]]+Cleaned_Data[[#This Row],[ commercial_assets_value]]+Cleaned_Data[[#This Row],[ luxury_assets_value]]</f>
        <v>52400000</v>
      </c>
      <c r="S2507" s="1">
        <f>Cleaned_Data[[#This Row],[ income_annum]]+Cleaned_Data[[#This Row],[ residential_assets_value]]+Cleaned_Data[[#This Row],[ commercial_assets_value]]+Cleaned_Data[[#This Row],[ luxury_assets_value]]</f>
        <v>61400000</v>
      </c>
      <c r="T2507" s="1" t="str">
        <f t="shared" si="158"/>
        <v>&gt;4 Cr</v>
      </c>
      <c r="U2507" s="12">
        <f t="shared" si="159"/>
        <v>2375000</v>
      </c>
      <c r="V2507" s="1" t="str">
        <f>IF(Cleaned_Data[[#This Row],[EMI_Estimate]]&lt;50000, "50K", IF(Cleaned_Data[[#This Row],[EMI_Estimate]]&lt;100000, "50K-1L", IF(Cleaned_Data[[#This Row],[EMI_Estimate]]&lt;150000, "1L-1.5L", IF(Cleaned_Data[[#This Row],[EMI_Estimate]]&lt;200000,"1.5-2L", "&gt;2L"))))</f>
        <v>&gt;2L</v>
      </c>
    </row>
    <row r="2508" spans="1:22" x14ac:dyDescent="0.35">
      <c r="A2508">
        <v>2507</v>
      </c>
      <c r="B2508">
        <v>4</v>
      </c>
      <c r="C2508" t="s">
        <v>22</v>
      </c>
      <c r="D2508" t="s">
        <v>23</v>
      </c>
      <c r="E2508">
        <v>5900000</v>
      </c>
      <c r="F2508" t="str">
        <f t="shared" si="156"/>
        <v>&gt;20 Lakh</v>
      </c>
      <c r="G2508">
        <v>15000000</v>
      </c>
      <c r="H2508">
        <v>14</v>
      </c>
      <c r="I2508">
        <v>626</v>
      </c>
      <c r="J2508" s="1">
        <v>16400000</v>
      </c>
      <c r="K2508" s="1">
        <v>4600000</v>
      </c>
      <c r="L2508" s="1">
        <v>17600000</v>
      </c>
      <c r="M2508" s="1">
        <v>8200000</v>
      </c>
      <c r="N2508" s="1" t="s">
        <v>21</v>
      </c>
      <c r="O2508" s="1">
        <f>Cleaned_Data[[#This Row],[ loan_amount]]-Cleaned_Data[[#This Row],[ bank_asset_value]]</f>
        <v>6800000</v>
      </c>
      <c r="P2508" s="1">
        <f>Cleaned_Data[[#This Row],[ loan_amount]]</f>
        <v>15000000</v>
      </c>
      <c r="Q2508" s="1" t="str">
        <f t="shared" si="157"/>
        <v>600–699</v>
      </c>
      <c r="R2508" s="1">
        <f>Cleaned_Data[[#This Row],[ residential_assets_value]]+Cleaned_Data[[#This Row],[ commercial_assets_value]]+Cleaned_Data[[#This Row],[ luxury_assets_value]]</f>
        <v>38600000</v>
      </c>
      <c r="S2508" s="1">
        <f>Cleaned_Data[[#This Row],[ income_annum]]+Cleaned_Data[[#This Row],[ residential_assets_value]]+Cleaned_Data[[#This Row],[ commercial_assets_value]]+Cleaned_Data[[#This Row],[ luxury_assets_value]]</f>
        <v>44500000</v>
      </c>
      <c r="T2508" s="1" t="str">
        <f t="shared" si="158"/>
        <v>&gt;4 Cr</v>
      </c>
      <c r="U2508" s="12">
        <f t="shared" si="159"/>
        <v>1071429</v>
      </c>
      <c r="V2508" s="1" t="str">
        <f>IF(Cleaned_Data[[#This Row],[EMI_Estimate]]&lt;50000, "50K", IF(Cleaned_Data[[#This Row],[EMI_Estimate]]&lt;100000, "50K-1L", IF(Cleaned_Data[[#This Row],[EMI_Estimate]]&lt;150000, "1L-1.5L", IF(Cleaned_Data[[#This Row],[EMI_Estimate]]&lt;200000,"1.5-2L", "&gt;2L"))))</f>
        <v>&gt;2L</v>
      </c>
    </row>
    <row r="2509" spans="1:22" x14ac:dyDescent="0.35">
      <c r="A2509">
        <v>2508</v>
      </c>
      <c r="B2509">
        <v>4</v>
      </c>
      <c r="C2509" t="s">
        <v>19</v>
      </c>
      <c r="D2509" t="s">
        <v>20</v>
      </c>
      <c r="E2509">
        <v>5600000</v>
      </c>
      <c r="F2509" t="str">
        <f t="shared" si="156"/>
        <v>&gt;20 Lakh</v>
      </c>
      <c r="G2509">
        <v>15600000</v>
      </c>
      <c r="H2509">
        <v>12</v>
      </c>
      <c r="I2509">
        <v>470</v>
      </c>
      <c r="J2509" s="1">
        <v>9900000</v>
      </c>
      <c r="K2509" s="1">
        <v>10700000</v>
      </c>
      <c r="L2509" s="1">
        <v>14600000</v>
      </c>
      <c r="M2509" s="1">
        <v>7000000</v>
      </c>
      <c r="N2509" s="1" t="s">
        <v>24</v>
      </c>
      <c r="O2509" s="1">
        <f>Cleaned_Data[[#This Row],[ loan_amount]]-Cleaned_Data[[#This Row],[ bank_asset_value]]</f>
        <v>8600000</v>
      </c>
      <c r="P2509" s="1">
        <f>Cleaned_Data[[#This Row],[ loan_amount]]</f>
        <v>15600000</v>
      </c>
      <c r="Q2509" s="1" t="str">
        <f t="shared" si="157"/>
        <v>300–499</v>
      </c>
      <c r="R2509" s="1">
        <f>Cleaned_Data[[#This Row],[ residential_assets_value]]+Cleaned_Data[[#This Row],[ commercial_assets_value]]+Cleaned_Data[[#This Row],[ luxury_assets_value]]</f>
        <v>35200000</v>
      </c>
      <c r="S2509" s="1">
        <f>Cleaned_Data[[#This Row],[ income_annum]]+Cleaned_Data[[#This Row],[ residential_assets_value]]+Cleaned_Data[[#This Row],[ commercial_assets_value]]+Cleaned_Data[[#This Row],[ luxury_assets_value]]</f>
        <v>40800000</v>
      </c>
      <c r="T2509" s="1" t="str">
        <f t="shared" si="158"/>
        <v>&gt;4 Cr</v>
      </c>
      <c r="U2509" s="12">
        <f t="shared" si="159"/>
        <v>1300000</v>
      </c>
      <c r="V2509" s="1" t="str">
        <f>IF(Cleaned_Data[[#This Row],[EMI_Estimate]]&lt;50000, "50K", IF(Cleaned_Data[[#This Row],[EMI_Estimate]]&lt;100000, "50K-1L", IF(Cleaned_Data[[#This Row],[EMI_Estimate]]&lt;150000, "1L-1.5L", IF(Cleaned_Data[[#This Row],[EMI_Estimate]]&lt;200000,"1.5-2L", "&gt;2L"))))</f>
        <v>&gt;2L</v>
      </c>
    </row>
    <row r="2510" spans="1:22" x14ac:dyDescent="0.35">
      <c r="A2510">
        <v>2509</v>
      </c>
      <c r="B2510">
        <v>2</v>
      </c>
      <c r="C2510" t="s">
        <v>22</v>
      </c>
      <c r="D2510" t="s">
        <v>23</v>
      </c>
      <c r="E2510">
        <v>3200000</v>
      </c>
      <c r="F2510" t="str">
        <f t="shared" si="156"/>
        <v>&gt;20 Lakh</v>
      </c>
      <c r="G2510">
        <v>12500000</v>
      </c>
      <c r="H2510">
        <v>8</v>
      </c>
      <c r="I2510">
        <v>849</v>
      </c>
      <c r="J2510" s="1">
        <v>400000</v>
      </c>
      <c r="K2510" s="1">
        <v>5300000</v>
      </c>
      <c r="L2510" s="1">
        <v>10400000</v>
      </c>
      <c r="M2510" s="1">
        <v>4400000</v>
      </c>
      <c r="N2510" s="1" t="s">
        <v>21</v>
      </c>
      <c r="O2510" s="1">
        <f>Cleaned_Data[[#This Row],[ loan_amount]]-Cleaned_Data[[#This Row],[ bank_asset_value]]</f>
        <v>8100000</v>
      </c>
      <c r="P2510" s="1">
        <f>Cleaned_Data[[#This Row],[ loan_amount]]</f>
        <v>12500000</v>
      </c>
      <c r="Q2510" s="1" t="str">
        <f t="shared" si="157"/>
        <v>800+</v>
      </c>
      <c r="R2510" s="1">
        <f>Cleaned_Data[[#This Row],[ residential_assets_value]]+Cleaned_Data[[#This Row],[ commercial_assets_value]]+Cleaned_Data[[#This Row],[ luxury_assets_value]]</f>
        <v>16100000</v>
      </c>
      <c r="S2510" s="1">
        <f>Cleaned_Data[[#This Row],[ income_annum]]+Cleaned_Data[[#This Row],[ residential_assets_value]]+Cleaned_Data[[#This Row],[ commercial_assets_value]]+Cleaned_Data[[#This Row],[ luxury_assets_value]]</f>
        <v>19300000</v>
      </c>
      <c r="T2510" s="1" t="str">
        <f t="shared" si="158"/>
        <v>1–2 Cr</v>
      </c>
      <c r="U2510" s="12">
        <f t="shared" si="159"/>
        <v>1562500</v>
      </c>
      <c r="V2510" s="1" t="str">
        <f>IF(Cleaned_Data[[#This Row],[EMI_Estimate]]&lt;50000, "50K", IF(Cleaned_Data[[#This Row],[EMI_Estimate]]&lt;100000, "50K-1L", IF(Cleaned_Data[[#This Row],[EMI_Estimate]]&lt;150000, "1L-1.5L", IF(Cleaned_Data[[#This Row],[EMI_Estimate]]&lt;200000,"1.5-2L", "&gt;2L"))))</f>
        <v>&gt;2L</v>
      </c>
    </row>
    <row r="2511" spans="1:22" x14ac:dyDescent="0.35">
      <c r="A2511">
        <v>2510</v>
      </c>
      <c r="B2511">
        <v>5</v>
      </c>
      <c r="C2511" t="s">
        <v>22</v>
      </c>
      <c r="D2511" t="s">
        <v>20</v>
      </c>
      <c r="E2511">
        <v>9100000</v>
      </c>
      <c r="F2511" t="str">
        <f t="shared" si="156"/>
        <v>&gt;20 Lakh</v>
      </c>
      <c r="G2511">
        <v>27800000</v>
      </c>
      <c r="H2511">
        <v>16</v>
      </c>
      <c r="I2511">
        <v>547</v>
      </c>
      <c r="J2511" s="1">
        <v>21900000</v>
      </c>
      <c r="K2511" s="1">
        <v>7000000</v>
      </c>
      <c r="L2511" s="1">
        <v>31900000</v>
      </c>
      <c r="M2511" s="1">
        <v>9400000</v>
      </c>
      <c r="N2511" s="1" t="s">
        <v>24</v>
      </c>
      <c r="O2511" s="1">
        <f>Cleaned_Data[[#This Row],[ loan_amount]]-Cleaned_Data[[#This Row],[ bank_asset_value]]</f>
        <v>18400000</v>
      </c>
      <c r="P2511" s="1">
        <f>Cleaned_Data[[#This Row],[ loan_amount]]</f>
        <v>27800000</v>
      </c>
      <c r="Q2511" s="1" t="str">
        <f t="shared" si="157"/>
        <v>500–599</v>
      </c>
      <c r="R2511" s="1">
        <f>Cleaned_Data[[#This Row],[ residential_assets_value]]+Cleaned_Data[[#This Row],[ commercial_assets_value]]+Cleaned_Data[[#This Row],[ luxury_assets_value]]</f>
        <v>60800000</v>
      </c>
      <c r="S2511" s="1">
        <f>Cleaned_Data[[#This Row],[ income_annum]]+Cleaned_Data[[#This Row],[ residential_assets_value]]+Cleaned_Data[[#This Row],[ commercial_assets_value]]+Cleaned_Data[[#This Row],[ luxury_assets_value]]</f>
        <v>69900000</v>
      </c>
      <c r="T2511" s="1" t="str">
        <f t="shared" si="158"/>
        <v>&gt;4 Cr</v>
      </c>
      <c r="U2511" s="12">
        <f t="shared" si="159"/>
        <v>1737500</v>
      </c>
      <c r="V2511" s="1" t="str">
        <f>IF(Cleaned_Data[[#This Row],[EMI_Estimate]]&lt;50000, "50K", IF(Cleaned_Data[[#This Row],[EMI_Estimate]]&lt;100000, "50K-1L", IF(Cleaned_Data[[#This Row],[EMI_Estimate]]&lt;150000, "1L-1.5L", IF(Cleaned_Data[[#This Row],[EMI_Estimate]]&lt;200000,"1.5-2L", "&gt;2L"))))</f>
        <v>&gt;2L</v>
      </c>
    </row>
    <row r="2512" spans="1:22" x14ac:dyDescent="0.35">
      <c r="A2512">
        <v>2511</v>
      </c>
      <c r="B2512">
        <v>0</v>
      </c>
      <c r="C2512" t="s">
        <v>22</v>
      </c>
      <c r="D2512" t="s">
        <v>23</v>
      </c>
      <c r="E2512">
        <v>4600000</v>
      </c>
      <c r="F2512" t="str">
        <f t="shared" si="156"/>
        <v>&gt;20 Lakh</v>
      </c>
      <c r="G2512">
        <v>15100000</v>
      </c>
      <c r="H2512">
        <v>2</v>
      </c>
      <c r="I2512">
        <v>417</v>
      </c>
      <c r="J2512" s="1">
        <v>5600000</v>
      </c>
      <c r="K2512" s="1">
        <v>3900000</v>
      </c>
      <c r="L2512" s="1">
        <v>11800000</v>
      </c>
      <c r="M2512" s="1">
        <v>6600000</v>
      </c>
      <c r="N2512" s="1" t="s">
        <v>21</v>
      </c>
      <c r="O2512" s="1">
        <f>Cleaned_Data[[#This Row],[ loan_amount]]-Cleaned_Data[[#This Row],[ bank_asset_value]]</f>
        <v>8500000</v>
      </c>
      <c r="P2512" s="1">
        <f>Cleaned_Data[[#This Row],[ loan_amount]]</f>
        <v>15100000</v>
      </c>
      <c r="Q2512" s="1" t="str">
        <f t="shared" si="157"/>
        <v>300–499</v>
      </c>
      <c r="R2512" s="1">
        <f>Cleaned_Data[[#This Row],[ residential_assets_value]]+Cleaned_Data[[#This Row],[ commercial_assets_value]]+Cleaned_Data[[#This Row],[ luxury_assets_value]]</f>
        <v>21300000</v>
      </c>
      <c r="S2512" s="1">
        <f>Cleaned_Data[[#This Row],[ income_annum]]+Cleaned_Data[[#This Row],[ residential_assets_value]]+Cleaned_Data[[#This Row],[ commercial_assets_value]]+Cleaned_Data[[#This Row],[ luxury_assets_value]]</f>
        <v>25900000</v>
      </c>
      <c r="T2512" s="1" t="str">
        <f t="shared" si="158"/>
        <v>2–3 Cr</v>
      </c>
      <c r="U2512" s="12">
        <f t="shared" si="159"/>
        <v>7550000</v>
      </c>
      <c r="V2512" s="1" t="str">
        <f>IF(Cleaned_Data[[#This Row],[EMI_Estimate]]&lt;50000, "50K", IF(Cleaned_Data[[#This Row],[EMI_Estimate]]&lt;100000, "50K-1L", IF(Cleaned_Data[[#This Row],[EMI_Estimate]]&lt;150000, "1L-1.5L", IF(Cleaned_Data[[#This Row],[EMI_Estimate]]&lt;200000,"1.5-2L", "&gt;2L"))))</f>
        <v>&gt;2L</v>
      </c>
    </row>
    <row r="2513" spans="1:22" x14ac:dyDescent="0.35">
      <c r="A2513">
        <v>2512</v>
      </c>
      <c r="B2513">
        <v>4</v>
      </c>
      <c r="C2513" t="s">
        <v>19</v>
      </c>
      <c r="D2513" t="s">
        <v>20</v>
      </c>
      <c r="E2513">
        <v>7300000</v>
      </c>
      <c r="F2513" t="str">
        <f t="shared" si="156"/>
        <v>&gt;20 Lakh</v>
      </c>
      <c r="G2513">
        <v>14900000</v>
      </c>
      <c r="H2513">
        <v>2</v>
      </c>
      <c r="I2513">
        <v>358</v>
      </c>
      <c r="J2513" s="1">
        <v>13600000</v>
      </c>
      <c r="K2513" s="1">
        <v>12300000</v>
      </c>
      <c r="L2513" s="1">
        <v>20400000</v>
      </c>
      <c r="M2513" s="1">
        <v>7300000</v>
      </c>
      <c r="N2513" s="1" t="s">
        <v>24</v>
      </c>
      <c r="O2513" s="1">
        <f>Cleaned_Data[[#This Row],[ loan_amount]]-Cleaned_Data[[#This Row],[ bank_asset_value]]</f>
        <v>7600000</v>
      </c>
      <c r="P2513" s="1">
        <f>Cleaned_Data[[#This Row],[ loan_amount]]</f>
        <v>14900000</v>
      </c>
      <c r="Q2513" s="1" t="str">
        <f t="shared" si="157"/>
        <v>300–499</v>
      </c>
      <c r="R2513" s="1">
        <f>Cleaned_Data[[#This Row],[ residential_assets_value]]+Cleaned_Data[[#This Row],[ commercial_assets_value]]+Cleaned_Data[[#This Row],[ luxury_assets_value]]</f>
        <v>46300000</v>
      </c>
      <c r="S2513" s="1">
        <f>Cleaned_Data[[#This Row],[ income_annum]]+Cleaned_Data[[#This Row],[ residential_assets_value]]+Cleaned_Data[[#This Row],[ commercial_assets_value]]+Cleaned_Data[[#This Row],[ luxury_assets_value]]</f>
        <v>53600000</v>
      </c>
      <c r="T2513" s="1" t="str">
        <f t="shared" si="158"/>
        <v>&gt;4 Cr</v>
      </c>
      <c r="U2513" s="12">
        <f t="shared" si="159"/>
        <v>7450000</v>
      </c>
      <c r="V2513" s="1" t="str">
        <f>IF(Cleaned_Data[[#This Row],[EMI_Estimate]]&lt;50000, "50K", IF(Cleaned_Data[[#This Row],[EMI_Estimate]]&lt;100000, "50K-1L", IF(Cleaned_Data[[#This Row],[EMI_Estimate]]&lt;150000, "1L-1.5L", IF(Cleaned_Data[[#This Row],[EMI_Estimate]]&lt;200000,"1.5-2L", "&gt;2L"))))</f>
        <v>&gt;2L</v>
      </c>
    </row>
    <row r="2514" spans="1:22" x14ac:dyDescent="0.35">
      <c r="A2514">
        <v>2513</v>
      </c>
      <c r="B2514">
        <v>5</v>
      </c>
      <c r="C2514" t="s">
        <v>22</v>
      </c>
      <c r="D2514" t="s">
        <v>23</v>
      </c>
      <c r="E2514">
        <v>1300000</v>
      </c>
      <c r="F2514" t="str">
        <f t="shared" si="156"/>
        <v>10-15 Lakh</v>
      </c>
      <c r="G2514">
        <v>3100000</v>
      </c>
      <c r="H2514">
        <v>16</v>
      </c>
      <c r="I2514">
        <v>826</v>
      </c>
      <c r="J2514" s="1">
        <v>200000</v>
      </c>
      <c r="K2514" s="1">
        <v>1700000</v>
      </c>
      <c r="L2514" s="1">
        <v>5100000</v>
      </c>
      <c r="M2514" s="1">
        <v>1400000</v>
      </c>
      <c r="N2514" s="1" t="s">
        <v>21</v>
      </c>
      <c r="O2514" s="1">
        <f>Cleaned_Data[[#This Row],[ loan_amount]]-Cleaned_Data[[#This Row],[ bank_asset_value]]</f>
        <v>1700000</v>
      </c>
      <c r="P2514" s="1">
        <f>Cleaned_Data[[#This Row],[ loan_amount]]</f>
        <v>3100000</v>
      </c>
      <c r="Q2514" s="1" t="str">
        <f t="shared" si="157"/>
        <v>800+</v>
      </c>
      <c r="R2514" s="1">
        <f>Cleaned_Data[[#This Row],[ residential_assets_value]]+Cleaned_Data[[#This Row],[ commercial_assets_value]]+Cleaned_Data[[#This Row],[ luxury_assets_value]]</f>
        <v>7000000</v>
      </c>
      <c r="S2514" s="1">
        <f>Cleaned_Data[[#This Row],[ income_annum]]+Cleaned_Data[[#This Row],[ residential_assets_value]]+Cleaned_Data[[#This Row],[ commercial_assets_value]]+Cleaned_Data[[#This Row],[ luxury_assets_value]]</f>
        <v>8300000</v>
      </c>
      <c r="T2514" s="1" t="str">
        <f t="shared" si="158"/>
        <v>&lt;1 Cr</v>
      </c>
      <c r="U2514" s="12">
        <f t="shared" si="159"/>
        <v>193750</v>
      </c>
      <c r="V2514" s="1" t="str">
        <f>IF(Cleaned_Data[[#This Row],[EMI_Estimate]]&lt;50000, "50K", IF(Cleaned_Data[[#This Row],[EMI_Estimate]]&lt;100000, "50K-1L", IF(Cleaned_Data[[#This Row],[EMI_Estimate]]&lt;150000, "1L-1.5L", IF(Cleaned_Data[[#This Row],[EMI_Estimate]]&lt;200000,"1.5-2L", "&gt;2L"))))</f>
        <v>1.5-2L</v>
      </c>
    </row>
    <row r="2515" spans="1:22" x14ac:dyDescent="0.35">
      <c r="A2515">
        <v>2514</v>
      </c>
      <c r="B2515">
        <v>0</v>
      </c>
      <c r="C2515" t="s">
        <v>22</v>
      </c>
      <c r="D2515" t="s">
        <v>20</v>
      </c>
      <c r="E2515">
        <v>1800000</v>
      </c>
      <c r="F2515" t="str">
        <f t="shared" si="156"/>
        <v>15-20 Lakh</v>
      </c>
      <c r="G2515">
        <v>4200000</v>
      </c>
      <c r="H2515">
        <v>6</v>
      </c>
      <c r="I2515">
        <v>836</v>
      </c>
      <c r="J2515" s="1">
        <v>1300000</v>
      </c>
      <c r="K2515" s="1">
        <v>1900000</v>
      </c>
      <c r="L2515" s="1">
        <v>6800000</v>
      </c>
      <c r="M2515" s="1">
        <v>2000000</v>
      </c>
      <c r="N2515" s="1" t="s">
        <v>21</v>
      </c>
      <c r="O2515" s="1">
        <f>Cleaned_Data[[#This Row],[ loan_amount]]-Cleaned_Data[[#This Row],[ bank_asset_value]]</f>
        <v>2200000</v>
      </c>
      <c r="P2515" s="1">
        <f>Cleaned_Data[[#This Row],[ loan_amount]]</f>
        <v>4200000</v>
      </c>
      <c r="Q2515" s="1" t="str">
        <f t="shared" si="157"/>
        <v>800+</v>
      </c>
      <c r="R2515" s="1">
        <f>Cleaned_Data[[#This Row],[ residential_assets_value]]+Cleaned_Data[[#This Row],[ commercial_assets_value]]+Cleaned_Data[[#This Row],[ luxury_assets_value]]</f>
        <v>10000000</v>
      </c>
      <c r="S2515" s="1">
        <f>Cleaned_Data[[#This Row],[ income_annum]]+Cleaned_Data[[#This Row],[ residential_assets_value]]+Cleaned_Data[[#This Row],[ commercial_assets_value]]+Cleaned_Data[[#This Row],[ luxury_assets_value]]</f>
        <v>11800000</v>
      </c>
      <c r="T2515" s="1" t="str">
        <f t="shared" si="158"/>
        <v>1–2 Cr</v>
      </c>
      <c r="U2515" s="12">
        <f t="shared" si="159"/>
        <v>700000</v>
      </c>
      <c r="V2515" s="1" t="str">
        <f>IF(Cleaned_Data[[#This Row],[EMI_Estimate]]&lt;50000, "50K", IF(Cleaned_Data[[#This Row],[EMI_Estimate]]&lt;100000, "50K-1L", IF(Cleaned_Data[[#This Row],[EMI_Estimate]]&lt;150000, "1L-1.5L", IF(Cleaned_Data[[#This Row],[EMI_Estimate]]&lt;200000,"1.5-2L", "&gt;2L"))))</f>
        <v>&gt;2L</v>
      </c>
    </row>
    <row r="2516" spans="1:22" x14ac:dyDescent="0.35">
      <c r="A2516">
        <v>2515</v>
      </c>
      <c r="B2516">
        <v>3</v>
      </c>
      <c r="C2516" t="s">
        <v>19</v>
      </c>
      <c r="D2516" t="s">
        <v>20</v>
      </c>
      <c r="E2516">
        <v>500000</v>
      </c>
      <c r="F2516" t="str">
        <f t="shared" si="156"/>
        <v>5-10 Lakh</v>
      </c>
      <c r="G2516">
        <v>1700000</v>
      </c>
      <c r="H2516">
        <v>10</v>
      </c>
      <c r="I2516">
        <v>509</v>
      </c>
      <c r="J2516" s="1">
        <v>400000</v>
      </c>
      <c r="K2516" s="1">
        <v>300000</v>
      </c>
      <c r="L2516" s="1">
        <v>1400000</v>
      </c>
      <c r="M2516" s="1">
        <v>300000</v>
      </c>
      <c r="N2516" s="1" t="s">
        <v>24</v>
      </c>
      <c r="O2516" s="1">
        <f>Cleaned_Data[[#This Row],[ loan_amount]]-Cleaned_Data[[#This Row],[ bank_asset_value]]</f>
        <v>1400000</v>
      </c>
      <c r="P2516" s="1">
        <f>Cleaned_Data[[#This Row],[ loan_amount]]</f>
        <v>1700000</v>
      </c>
      <c r="Q2516" s="1" t="str">
        <f t="shared" si="157"/>
        <v>500–599</v>
      </c>
      <c r="R2516" s="1">
        <f>Cleaned_Data[[#This Row],[ residential_assets_value]]+Cleaned_Data[[#This Row],[ commercial_assets_value]]+Cleaned_Data[[#This Row],[ luxury_assets_value]]</f>
        <v>2100000</v>
      </c>
      <c r="S2516" s="1">
        <f>Cleaned_Data[[#This Row],[ income_annum]]+Cleaned_Data[[#This Row],[ residential_assets_value]]+Cleaned_Data[[#This Row],[ commercial_assets_value]]+Cleaned_Data[[#This Row],[ luxury_assets_value]]</f>
        <v>2600000</v>
      </c>
      <c r="T2516" s="1" t="str">
        <f t="shared" si="158"/>
        <v>&lt;1 Cr</v>
      </c>
      <c r="U2516" s="12">
        <f t="shared" si="159"/>
        <v>170000</v>
      </c>
      <c r="V2516" s="1" t="str">
        <f>IF(Cleaned_Data[[#This Row],[EMI_Estimate]]&lt;50000, "50K", IF(Cleaned_Data[[#This Row],[EMI_Estimate]]&lt;100000, "50K-1L", IF(Cleaned_Data[[#This Row],[EMI_Estimate]]&lt;150000, "1L-1.5L", IF(Cleaned_Data[[#This Row],[EMI_Estimate]]&lt;200000,"1.5-2L", "&gt;2L"))))</f>
        <v>1.5-2L</v>
      </c>
    </row>
    <row r="2517" spans="1:22" x14ac:dyDescent="0.35">
      <c r="A2517">
        <v>2516</v>
      </c>
      <c r="B2517">
        <v>2</v>
      </c>
      <c r="C2517" t="s">
        <v>22</v>
      </c>
      <c r="D2517" t="s">
        <v>23</v>
      </c>
      <c r="E2517">
        <v>5700000</v>
      </c>
      <c r="F2517" t="str">
        <f t="shared" si="156"/>
        <v>&gt;20 Lakh</v>
      </c>
      <c r="G2517">
        <v>20500000</v>
      </c>
      <c r="H2517">
        <v>20</v>
      </c>
      <c r="I2517">
        <v>581</v>
      </c>
      <c r="J2517" s="1">
        <v>15200000</v>
      </c>
      <c r="K2517" s="1">
        <v>7800000</v>
      </c>
      <c r="L2517" s="1">
        <v>11400000</v>
      </c>
      <c r="M2517" s="1">
        <v>8500000</v>
      </c>
      <c r="N2517" s="1" t="s">
        <v>21</v>
      </c>
      <c r="O2517" s="1">
        <f>Cleaned_Data[[#This Row],[ loan_amount]]-Cleaned_Data[[#This Row],[ bank_asset_value]]</f>
        <v>12000000</v>
      </c>
      <c r="P2517" s="1">
        <f>Cleaned_Data[[#This Row],[ loan_amount]]</f>
        <v>20500000</v>
      </c>
      <c r="Q2517" s="1" t="str">
        <f t="shared" si="157"/>
        <v>500–599</v>
      </c>
      <c r="R2517" s="1">
        <f>Cleaned_Data[[#This Row],[ residential_assets_value]]+Cleaned_Data[[#This Row],[ commercial_assets_value]]+Cleaned_Data[[#This Row],[ luxury_assets_value]]</f>
        <v>34400000</v>
      </c>
      <c r="S2517" s="1">
        <f>Cleaned_Data[[#This Row],[ income_annum]]+Cleaned_Data[[#This Row],[ residential_assets_value]]+Cleaned_Data[[#This Row],[ commercial_assets_value]]+Cleaned_Data[[#This Row],[ luxury_assets_value]]</f>
        <v>40100000</v>
      </c>
      <c r="T2517" s="1" t="str">
        <f t="shared" si="158"/>
        <v>&gt;4 Cr</v>
      </c>
      <c r="U2517" s="12">
        <f t="shared" si="159"/>
        <v>1025000</v>
      </c>
      <c r="V2517" s="1" t="str">
        <f>IF(Cleaned_Data[[#This Row],[EMI_Estimate]]&lt;50000, "50K", IF(Cleaned_Data[[#This Row],[EMI_Estimate]]&lt;100000, "50K-1L", IF(Cleaned_Data[[#This Row],[EMI_Estimate]]&lt;150000, "1L-1.5L", IF(Cleaned_Data[[#This Row],[EMI_Estimate]]&lt;200000,"1.5-2L", "&gt;2L"))))</f>
        <v>&gt;2L</v>
      </c>
    </row>
    <row r="2518" spans="1:22" x14ac:dyDescent="0.35">
      <c r="A2518">
        <v>2517</v>
      </c>
      <c r="B2518">
        <v>4</v>
      </c>
      <c r="C2518" t="s">
        <v>19</v>
      </c>
      <c r="D2518" t="s">
        <v>20</v>
      </c>
      <c r="E2518">
        <v>300000</v>
      </c>
      <c r="F2518" t="str">
        <f t="shared" si="156"/>
        <v>&lt;5 Lakh</v>
      </c>
      <c r="G2518">
        <v>1100000</v>
      </c>
      <c r="H2518">
        <v>4</v>
      </c>
      <c r="I2518">
        <v>359</v>
      </c>
      <c r="J2518" s="1">
        <v>100000</v>
      </c>
      <c r="K2518" s="1">
        <v>0</v>
      </c>
      <c r="L2518" s="1">
        <v>1000000</v>
      </c>
      <c r="M2518" s="1">
        <v>200000</v>
      </c>
      <c r="N2518" s="1" t="s">
        <v>21</v>
      </c>
      <c r="O2518" s="1">
        <f>Cleaned_Data[[#This Row],[ loan_amount]]-Cleaned_Data[[#This Row],[ bank_asset_value]]</f>
        <v>900000</v>
      </c>
      <c r="P2518" s="1">
        <f>Cleaned_Data[[#This Row],[ loan_amount]]</f>
        <v>1100000</v>
      </c>
      <c r="Q2518" s="1" t="str">
        <f t="shared" si="157"/>
        <v>300–499</v>
      </c>
      <c r="R2518" s="1">
        <f>Cleaned_Data[[#This Row],[ residential_assets_value]]+Cleaned_Data[[#This Row],[ commercial_assets_value]]+Cleaned_Data[[#This Row],[ luxury_assets_value]]</f>
        <v>1100000</v>
      </c>
      <c r="S2518" s="1">
        <f>Cleaned_Data[[#This Row],[ income_annum]]+Cleaned_Data[[#This Row],[ residential_assets_value]]+Cleaned_Data[[#This Row],[ commercial_assets_value]]+Cleaned_Data[[#This Row],[ luxury_assets_value]]</f>
        <v>1400000</v>
      </c>
      <c r="T2518" s="1" t="str">
        <f t="shared" si="158"/>
        <v>&lt;1 Cr</v>
      </c>
      <c r="U2518" s="12">
        <f t="shared" si="159"/>
        <v>275000</v>
      </c>
      <c r="V2518" s="1" t="str">
        <f>IF(Cleaned_Data[[#This Row],[EMI_Estimate]]&lt;50000, "50K", IF(Cleaned_Data[[#This Row],[EMI_Estimate]]&lt;100000, "50K-1L", IF(Cleaned_Data[[#This Row],[EMI_Estimate]]&lt;150000, "1L-1.5L", IF(Cleaned_Data[[#This Row],[EMI_Estimate]]&lt;200000,"1.5-2L", "&gt;2L"))))</f>
        <v>&gt;2L</v>
      </c>
    </row>
    <row r="2519" spans="1:22" x14ac:dyDescent="0.35">
      <c r="A2519">
        <v>2518</v>
      </c>
      <c r="B2519">
        <v>5</v>
      </c>
      <c r="C2519" t="s">
        <v>19</v>
      </c>
      <c r="D2519" t="s">
        <v>23</v>
      </c>
      <c r="E2519">
        <v>2100000</v>
      </c>
      <c r="F2519" t="str">
        <f t="shared" si="156"/>
        <v>&gt;20 Lakh</v>
      </c>
      <c r="G2519">
        <v>7100000</v>
      </c>
      <c r="H2519">
        <v>10</v>
      </c>
      <c r="I2519">
        <v>517</v>
      </c>
      <c r="J2519" s="1">
        <v>1200000</v>
      </c>
      <c r="K2519" s="1">
        <v>2900000</v>
      </c>
      <c r="L2519" s="1">
        <v>5400000</v>
      </c>
      <c r="M2519" s="1">
        <v>1400000</v>
      </c>
      <c r="N2519" s="1" t="s">
        <v>24</v>
      </c>
      <c r="O2519" s="1">
        <f>Cleaned_Data[[#This Row],[ loan_amount]]-Cleaned_Data[[#This Row],[ bank_asset_value]]</f>
        <v>5700000</v>
      </c>
      <c r="P2519" s="1">
        <f>Cleaned_Data[[#This Row],[ loan_amount]]</f>
        <v>7100000</v>
      </c>
      <c r="Q2519" s="1" t="str">
        <f t="shared" si="157"/>
        <v>500–599</v>
      </c>
      <c r="R2519" s="1">
        <f>Cleaned_Data[[#This Row],[ residential_assets_value]]+Cleaned_Data[[#This Row],[ commercial_assets_value]]+Cleaned_Data[[#This Row],[ luxury_assets_value]]</f>
        <v>9500000</v>
      </c>
      <c r="S2519" s="1">
        <f>Cleaned_Data[[#This Row],[ income_annum]]+Cleaned_Data[[#This Row],[ residential_assets_value]]+Cleaned_Data[[#This Row],[ commercial_assets_value]]+Cleaned_Data[[#This Row],[ luxury_assets_value]]</f>
        <v>11600000</v>
      </c>
      <c r="T2519" s="1" t="str">
        <f t="shared" si="158"/>
        <v>1–2 Cr</v>
      </c>
      <c r="U2519" s="12">
        <f t="shared" si="159"/>
        <v>710000</v>
      </c>
      <c r="V2519" s="1" t="str">
        <f>IF(Cleaned_Data[[#This Row],[EMI_Estimate]]&lt;50000, "50K", IF(Cleaned_Data[[#This Row],[EMI_Estimate]]&lt;100000, "50K-1L", IF(Cleaned_Data[[#This Row],[EMI_Estimate]]&lt;150000, "1L-1.5L", IF(Cleaned_Data[[#This Row],[EMI_Estimate]]&lt;200000,"1.5-2L", "&gt;2L"))))</f>
        <v>&gt;2L</v>
      </c>
    </row>
    <row r="2520" spans="1:22" x14ac:dyDescent="0.35">
      <c r="A2520">
        <v>2519</v>
      </c>
      <c r="B2520">
        <v>1</v>
      </c>
      <c r="C2520" t="s">
        <v>22</v>
      </c>
      <c r="D2520" t="s">
        <v>23</v>
      </c>
      <c r="E2520">
        <v>5700000</v>
      </c>
      <c r="F2520" t="str">
        <f t="shared" si="156"/>
        <v>&gt;20 Lakh</v>
      </c>
      <c r="G2520">
        <v>20100000</v>
      </c>
      <c r="H2520">
        <v>14</v>
      </c>
      <c r="I2520">
        <v>442</v>
      </c>
      <c r="J2520" s="1">
        <v>11700000</v>
      </c>
      <c r="K2520" s="1">
        <v>7300000</v>
      </c>
      <c r="L2520" s="1">
        <v>17900000</v>
      </c>
      <c r="M2520" s="1">
        <v>6500000</v>
      </c>
      <c r="N2520" s="1" t="s">
        <v>24</v>
      </c>
      <c r="O2520" s="1">
        <f>Cleaned_Data[[#This Row],[ loan_amount]]-Cleaned_Data[[#This Row],[ bank_asset_value]]</f>
        <v>13600000</v>
      </c>
      <c r="P2520" s="1">
        <f>Cleaned_Data[[#This Row],[ loan_amount]]</f>
        <v>20100000</v>
      </c>
      <c r="Q2520" s="1" t="str">
        <f t="shared" si="157"/>
        <v>300–499</v>
      </c>
      <c r="R2520" s="1">
        <f>Cleaned_Data[[#This Row],[ residential_assets_value]]+Cleaned_Data[[#This Row],[ commercial_assets_value]]+Cleaned_Data[[#This Row],[ luxury_assets_value]]</f>
        <v>36900000</v>
      </c>
      <c r="S2520" s="1">
        <f>Cleaned_Data[[#This Row],[ income_annum]]+Cleaned_Data[[#This Row],[ residential_assets_value]]+Cleaned_Data[[#This Row],[ commercial_assets_value]]+Cleaned_Data[[#This Row],[ luxury_assets_value]]</f>
        <v>42600000</v>
      </c>
      <c r="T2520" s="1" t="str">
        <f t="shared" si="158"/>
        <v>&gt;4 Cr</v>
      </c>
      <c r="U2520" s="12">
        <f t="shared" si="159"/>
        <v>1435714</v>
      </c>
      <c r="V2520" s="1" t="str">
        <f>IF(Cleaned_Data[[#This Row],[EMI_Estimate]]&lt;50000, "50K", IF(Cleaned_Data[[#This Row],[EMI_Estimate]]&lt;100000, "50K-1L", IF(Cleaned_Data[[#This Row],[EMI_Estimate]]&lt;150000, "1L-1.5L", IF(Cleaned_Data[[#This Row],[EMI_Estimate]]&lt;200000,"1.5-2L", "&gt;2L"))))</f>
        <v>&gt;2L</v>
      </c>
    </row>
    <row r="2521" spans="1:22" x14ac:dyDescent="0.35">
      <c r="A2521">
        <v>2520</v>
      </c>
      <c r="B2521">
        <v>1</v>
      </c>
      <c r="C2521" t="s">
        <v>22</v>
      </c>
      <c r="D2521" t="s">
        <v>23</v>
      </c>
      <c r="E2521">
        <v>1100000</v>
      </c>
      <c r="F2521" t="str">
        <f t="shared" si="156"/>
        <v>10-15 Lakh</v>
      </c>
      <c r="G2521">
        <v>2700000</v>
      </c>
      <c r="H2521">
        <v>16</v>
      </c>
      <c r="I2521">
        <v>346</v>
      </c>
      <c r="J2521" s="1">
        <v>1900000</v>
      </c>
      <c r="K2521" s="1">
        <v>300000</v>
      </c>
      <c r="L2521" s="1">
        <v>2200000</v>
      </c>
      <c r="M2521" s="1">
        <v>800000</v>
      </c>
      <c r="N2521" s="1" t="s">
        <v>24</v>
      </c>
      <c r="O2521" s="1">
        <f>Cleaned_Data[[#This Row],[ loan_amount]]-Cleaned_Data[[#This Row],[ bank_asset_value]]</f>
        <v>1900000</v>
      </c>
      <c r="P2521" s="1">
        <f>Cleaned_Data[[#This Row],[ loan_amount]]</f>
        <v>2700000</v>
      </c>
      <c r="Q2521" s="1" t="str">
        <f t="shared" si="157"/>
        <v>300–499</v>
      </c>
      <c r="R2521" s="1">
        <f>Cleaned_Data[[#This Row],[ residential_assets_value]]+Cleaned_Data[[#This Row],[ commercial_assets_value]]+Cleaned_Data[[#This Row],[ luxury_assets_value]]</f>
        <v>4400000</v>
      </c>
      <c r="S2521" s="1">
        <f>Cleaned_Data[[#This Row],[ income_annum]]+Cleaned_Data[[#This Row],[ residential_assets_value]]+Cleaned_Data[[#This Row],[ commercial_assets_value]]+Cleaned_Data[[#This Row],[ luxury_assets_value]]</f>
        <v>5500000</v>
      </c>
      <c r="T2521" s="1" t="str">
        <f t="shared" si="158"/>
        <v>&lt;1 Cr</v>
      </c>
      <c r="U2521" s="12">
        <f t="shared" si="159"/>
        <v>168750</v>
      </c>
      <c r="V2521" s="1" t="str">
        <f>IF(Cleaned_Data[[#This Row],[EMI_Estimate]]&lt;50000, "50K", IF(Cleaned_Data[[#This Row],[EMI_Estimate]]&lt;100000, "50K-1L", IF(Cleaned_Data[[#This Row],[EMI_Estimate]]&lt;150000, "1L-1.5L", IF(Cleaned_Data[[#This Row],[EMI_Estimate]]&lt;200000,"1.5-2L", "&gt;2L"))))</f>
        <v>1.5-2L</v>
      </c>
    </row>
    <row r="2522" spans="1:22" x14ac:dyDescent="0.35">
      <c r="A2522">
        <v>2521</v>
      </c>
      <c r="B2522">
        <v>5</v>
      </c>
      <c r="C2522" t="s">
        <v>19</v>
      </c>
      <c r="D2522" t="s">
        <v>20</v>
      </c>
      <c r="E2522">
        <v>9300000</v>
      </c>
      <c r="F2522" t="str">
        <f t="shared" si="156"/>
        <v>&gt;20 Lakh</v>
      </c>
      <c r="G2522">
        <v>34000000</v>
      </c>
      <c r="H2522">
        <v>6</v>
      </c>
      <c r="I2522">
        <v>742</v>
      </c>
      <c r="J2522" s="1">
        <v>4200000</v>
      </c>
      <c r="K2522" s="1">
        <v>600000</v>
      </c>
      <c r="L2522" s="1">
        <v>32800000</v>
      </c>
      <c r="M2522" s="1">
        <v>8200000</v>
      </c>
      <c r="N2522" s="1" t="s">
        <v>21</v>
      </c>
      <c r="O2522" s="1">
        <f>Cleaned_Data[[#This Row],[ loan_amount]]-Cleaned_Data[[#This Row],[ bank_asset_value]]</f>
        <v>25800000</v>
      </c>
      <c r="P2522" s="1">
        <f>Cleaned_Data[[#This Row],[ loan_amount]]</f>
        <v>34000000</v>
      </c>
      <c r="Q2522" s="1" t="str">
        <f t="shared" si="157"/>
        <v>700–799</v>
      </c>
      <c r="R2522" s="1">
        <f>Cleaned_Data[[#This Row],[ residential_assets_value]]+Cleaned_Data[[#This Row],[ commercial_assets_value]]+Cleaned_Data[[#This Row],[ luxury_assets_value]]</f>
        <v>37600000</v>
      </c>
      <c r="S2522" s="1">
        <f>Cleaned_Data[[#This Row],[ income_annum]]+Cleaned_Data[[#This Row],[ residential_assets_value]]+Cleaned_Data[[#This Row],[ commercial_assets_value]]+Cleaned_Data[[#This Row],[ luxury_assets_value]]</f>
        <v>46900000</v>
      </c>
      <c r="T2522" s="1" t="str">
        <f t="shared" si="158"/>
        <v>&gt;4 Cr</v>
      </c>
      <c r="U2522" s="12">
        <f t="shared" si="159"/>
        <v>5666667</v>
      </c>
      <c r="V2522" s="1" t="str">
        <f>IF(Cleaned_Data[[#This Row],[EMI_Estimate]]&lt;50000, "50K", IF(Cleaned_Data[[#This Row],[EMI_Estimate]]&lt;100000, "50K-1L", IF(Cleaned_Data[[#This Row],[EMI_Estimate]]&lt;150000, "1L-1.5L", IF(Cleaned_Data[[#This Row],[EMI_Estimate]]&lt;200000,"1.5-2L", "&gt;2L"))))</f>
        <v>&gt;2L</v>
      </c>
    </row>
    <row r="2523" spans="1:22" x14ac:dyDescent="0.35">
      <c r="A2523">
        <v>2522</v>
      </c>
      <c r="B2523">
        <v>1</v>
      </c>
      <c r="C2523" t="s">
        <v>19</v>
      </c>
      <c r="D2523" t="s">
        <v>23</v>
      </c>
      <c r="E2523">
        <v>3500000</v>
      </c>
      <c r="F2523" t="str">
        <f t="shared" si="156"/>
        <v>&gt;20 Lakh</v>
      </c>
      <c r="G2523">
        <v>8100000</v>
      </c>
      <c r="H2523">
        <v>10</v>
      </c>
      <c r="I2523">
        <v>626</v>
      </c>
      <c r="J2523" s="1">
        <v>7100000</v>
      </c>
      <c r="K2523" s="1">
        <v>5500000</v>
      </c>
      <c r="L2523" s="1">
        <v>7200000</v>
      </c>
      <c r="M2523" s="1">
        <v>2900000</v>
      </c>
      <c r="N2523" s="1" t="s">
        <v>21</v>
      </c>
      <c r="O2523" s="1">
        <f>Cleaned_Data[[#This Row],[ loan_amount]]-Cleaned_Data[[#This Row],[ bank_asset_value]]</f>
        <v>5200000</v>
      </c>
      <c r="P2523" s="1">
        <f>Cleaned_Data[[#This Row],[ loan_amount]]</f>
        <v>8100000</v>
      </c>
      <c r="Q2523" s="1" t="str">
        <f t="shared" si="157"/>
        <v>600–699</v>
      </c>
      <c r="R2523" s="1">
        <f>Cleaned_Data[[#This Row],[ residential_assets_value]]+Cleaned_Data[[#This Row],[ commercial_assets_value]]+Cleaned_Data[[#This Row],[ luxury_assets_value]]</f>
        <v>19800000</v>
      </c>
      <c r="S2523" s="1">
        <f>Cleaned_Data[[#This Row],[ income_annum]]+Cleaned_Data[[#This Row],[ residential_assets_value]]+Cleaned_Data[[#This Row],[ commercial_assets_value]]+Cleaned_Data[[#This Row],[ luxury_assets_value]]</f>
        <v>23300000</v>
      </c>
      <c r="T2523" s="1" t="str">
        <f t="shared" si="158"/>
        <v>2–3 Cr</v>
      </c>
      <c r="U2523" s="12">
        <f t="shared" si="159"/>
        <v>810000</v>
      </c>
      <c r="V2523" s="1" t="str">
        <f>IF(Cleaned_Data[[#This Row],[EMI_Estimate]]&lt;50000, "50K", IF(Cleaned_Data[[#This Row],[EMI_Estimate]]&lt;100000, "50K-1L", IF(Cleaned_Data[[#This Row],[EMI_Estimate]]&lt;150000, "1L-1.5L", IF(Cleaned_Data[[#This Row],[EMI_Estimate]]&lt;200000,"1.5-2L", "&gt;2L"))))</f>
        <v>&gt;2L</v>
      </c>
    </row>
    <row r="2524" spans="1:22" x14ac:dyDescent="0.35">
      <c r="A2524">
        <v>2523</v>
      </c>
      <c r="B2524">
        <v>0</v>
      </c>
      <c r="C2524" t="s">
        <v>22</v>
      </c>
      <c r="D2524" t="s">
        <v>23</v>
      </c>
      <c r="E2524">
        <v>8200000</v>
      </c>
      <c r="F2524" t="str">
        <f t="shared" si="156"/>
        <v>&gt;20 Lakh</v>
      </c>
      <c r="G2524">
        <v>28800000</v>
      </c>
      <c r="H2524">
        <v>4</v>
      </c>
      <c r="I2524">
        <v>619</v>
      </c>
      <c r="J2524" s="1">
        <v>9000000</v>
      </c>
      <c r="K2524" s="1">
        <v>1100000</v>
      </c>
      <c r="L2524" s="1">
        <v>23000000</v>
      </c>
      <c r="M2524" s="1">
        <v>6300000</v>
      </c>
      <c r="N2524" s="1" t="s">
        <v>21</v>
      </c>
      <c r="O2524" s="1">
        <f>Cleaned_Data[[#This Row],[ loan_amount]]-Cleaned_Data[[#This Row],[ bank_asset_value]]</f>
        <v>22500000</v>
      </c>
      <c r="P2524" s="1">
        <f>Cleaned_Data[[#This Row],[ loan_amount]]</f>
        <v>28800000</v>
      </c>
      <c r="Q2524" s="1" t="str">
        <f t="shared" si="157"/>
        <v>600–699</v>
      </c>
      <c r="R2524" s="1">
        <f>Cleaned_Data[[#This Row],[ residential_assets_value]]+Cleaned_Data[[#This Row],[ commercial_assets_value]]+Cleaned_Data[[#This Row],[ luxury_assets_value]]</f>
        <v>33100000</v>
      </c>
      <c r="S2524" s="1">
        <f>Cleaned_Data[[#This Row],[ income_annum]]+Cleaned_Data[[#This Row],[ residential_assets_value]]+Cleaned_Data[[#This Row],[ commercial_assets_value]]+Cleaned_Data[[#This Row],[ luxury_assets_value]]</f>
        <v>41300000</v>
      </c>
      <c r="T2524" s="1" t="str">
        <f t="shared" si="158"/>
        <v>&gt;4 Cr</v>
      </c>
      <c r="U2524" s="12">
        <f t="shared" si="159"/>
        <v>7200000</v>
      </c>
      <c r="V2524" s="1" t="str">
        <f>IF(Cleaned_Data[[#This Row],[EMI_Estimate]]&lt;50000, "50K", IF(Cleaned_Data[[#This Row],[EMI_Estimate]]&lt;100000, "50K-1L", IF(Cleaned_Data[[#This Row],[EMI_Estimate]]&lt;150000, "1L-1.5L", IF(Cleaned_Data[[#This Row],[EMI_Estimate]]&lt;200000,"1.5-2L", "&gt;2L"))))</f>
        <v>&gt;2L</v>
      </c>
    </row>
    <row r="2525" spans="1:22" x14ac:dyDescent="0.35">
      <c r="A2525">
        <v>2524</v>
      </c>
      <c r="B2525">
        <v>2</v>
      </c>
      <c r="C2525" t="s">
        <v>22</v>
      </c>
      <c r="D2525" t="s">
        <v>23</v>
      </c>
      <c r="E2525">
        <v>7500000</v>
      </c>
      <c r="F2525" t="str">
        <f t="shared" si="156"/>
        <v>&gt;20 Lakh</v>
      </c>
      <c r="G2525">
        <v>17900000</v>
      </c>
      <c r="H2525">
        <v>20</v>
      </c>
      <c r="I2525">
        <v>734</v>
      </c>
      <c r="J2525" s="1">
        <v>9100000</v>
      </c>
      <c r="K2525" s="1">
        <v>5500000</v>
      </c>
      <c r="L2525" s="1">
        <v>23000000</v>
      </c>
      <c r="M2525" s="1">
        <v>4900000</v>
      </c>
      <c r="N2525" s="1" t="s">
        <v>21</v>
      </c>
      <c r="O2525" s="1">
        <f>Cleaned_Data[[#This Row],[ loan_amount]]-Cleaned_Data[[#This Row],[ bank_asset_value]]</f>
        <v>13000000</v>
      </c>
      <c r="P2525" s="1">
        <f>Cleaned_Data[[#This Row],[ loan_amount]]</f>
        <v>17900000</v>
      </c>
      <c r="Q2525" s="1" t="str">
        <f t="shared" si="157"/>
        <v>700–799</v>
      </c>
      <c r="R2525" s="1">
        <f>Cleaned_Data[[#This Row],[ residential_assets_value]]+Cleaned_Data[[#This Row],[ commercial_assets_value]]+Cleaned_Data[[#This Row],[ luxury_assets_value]]</f>
        <v>37600000</v>
      </c>
      <c r="S2525" s="1">
        <f>Cleaned_Data[[#This Row],[ income_annum]]+Cleaned_Data[[#This Row],[ residential_assets_value]]+Cleaned_Data[[#This Row],[ commercial_assets_value]]+Cleaned_Data[[#This Row],[ luxury_assets_value]]</f>
        <v>45100000</v>
      </c>
      <c r="T2525" s="1" t="str">
        <f t="shared" si="158"/>
        <v>&gt;4 Cr</v>
      </c>
      <c r="U2525" s="12">
        <f t="shared" si="159"/>
        <v>895000</v>
      </c>
      <c r="V2525" s="1" t="str">
        <f>IF(Cleaned_Data[[#This Row],[EMI_Estimate]]&lt;50000, "50K", IF(Cleaned_Data[[#This Row],[EMI_Estimate]]&lt;100000, "50K-1L", IF(Cleaned_Data[[#This Row],[EMI_Estimate]]&lt;150000, "1L-1.5L", IF(Cleaned_Data[[#This Row],[EMI_Estimate]]&lt;200000,"1.5-2L", "&gt;2L"))))</f>
        <v>&gt;2L</v>
      </c>
    </row>
    <row r="2526" spans="1:22" x14ac:dyDescent="0.35">
      <c r="A2526">
        <v>2525</v>
      </c>
      <c r="B2526">
        <v>1</v>
      </c>
      <c r="C2526" t="s">
        <v>19</v>
      </c>
      <c r="D2526" t="s">
        <v>23</v>
      </c>
      <c r="E2526">
        <v>7000000</v>
      </c>
      <c r="F2526" t="str">
        <f t="shared" si="156"/>
        <v>&gt;20 Lakh</v>
      </c>
      <c r="G2526">
        <v>25600000</v>
      </c>
      <c r="H2526">
        <v>6</v>
      </c>
      <c r="I2526">
        <v>420</v>
      </c>
      <c r="J2526" s="1">
        <v>15100000</v>
      </c>
      <c r="K2526" s="1">
        <v>11500000</v>
      </c>
      <c r="L2526" s="1">
        <v>15300000</v>
      </c>
      <c r="M2526" s="1">
        <v>8700000</v>
      </c>
      <c r="N2526" s="1" t="s">
        <v>24</v>
      </c>
      <c r="O2526" s="1">
        <f>Cleaned_Data[[#This Row],[ loan_amount]]-Cleaned_Data[[#This Row],[ bank_asset_value]]</f>
        <v>16900000</v>
      </c>
      <c r="P2526" s="1">
        <f>Cleaned_Data[[#This Row],[ loan_amount]]</f>
        <v>25600000</v>
      </c>
      <c r="Q2526" s="1" t="str">
        <f t="shared" si="157"/>
        <v>300–499</v>
      </c>
      <c r="R2526" s="1">
        <f>Cleaned_Data[[#This Row],[ residential_assets_value]]+Cleaned_Data[[#This Row],[ commercial_assets_value]]+Cleaned_Data[[#This Row],[ luxury_assets_value]]</f>
        <v>41900000</v>
      </c>
      <c r="S2526" s="1">
        <f>Cleaned_Data[[#This Row],[ income_annum]]+Cleaned_Data[[#This Row],[ residential_assets_value]]+Cleaned_Data[[#This Row],[ commercial_assets_value]]+Cleaned_Data[[#This Row],[ luxury_assets_value]]</f>
        <v>48900000</v>
      </c>
      <c r="T2526" s="1" t="str">
        <f t="shared" si="158"/>
        <v>&gt;4 Cr</v>
      </c>
      <c r="U2526" s="12">
        <f t="shared" si="159"/>
        <v>4266667</v>
      </c>
      <c r="V2526" s="1" t="str">
        <f>IF(Cleaned_Data[[#This Row],[EMI_Estimate]]&lt;50000, "50K", IF(Cleaned_Data[[#This Row],[EMI_Estimate]]&lt;100000, "50K-1L", IF(Cleaned_Data[[#This Row],[EMI_Estimate]]&lt;150000, "1L-1.5L", IF(Cleaned_Data[[#This Row],[EMI_Estimate]]&lt;200000,"1.5-2L", "&gt;2L"))))</f>
        <v>&gt;2L</v>
      </c>
    </row>
    <row r="2527" spans="1:22" x14ac:dyDescent="0.35">
      <c r="A2527">
        <v>2526</v>
      </c>
      <c r="B2527">
        <v>5</v>
      </c>
      <c r="C2527" t="s">
        <v>22</v>
      </c>
      <c r="D2527" t="s">
        <v>23</v>
      </c>
      <c r="E2527">
        <v>3900000</v>
      </c>
      <c r="F2527" t="str">
        <f t="shared" si="156"/>
        <v>&gt;20 Lakh</v>
      </c>
      <c r="G2527">
        <v>8300000</v>
      </c>
      <c r="H2527">
        <v>18</v>
      </c>
      <c r="I2527">
        <v>600</v>
      </c>
      <c r="J2527" s="1">
        <v>3900000</v>
      </c>
      <c r="K2527" s="1">
        <v>600000</v>
      </c>
      <c r="L2527" s="1">
        <v>10400000</v>
      </c>
      <c r="M2527" s="1">
        <v>5600000</v>
      </c>
      <c r="N2527" s="1" t="s">
        <v>21</v>
      </c>
      <c r="O2527" s="1">
        <f>Cleaned_Data[[#This Row],[ loan_amount]]-Cleaned_Data[[#This Row],[ bank_asset_value]]</f>
        <v>2700000</v>
      </c>
      <c r="P2527" s="1">
        <f>Cleaned_Data[[#This Row],[ loan_amount]]</f>
        <v>8300000</v>
      </c>
      <c r="Q2527" s="1" t="str">
        <f t="shared" si="157"/>
        <v>600–699</v>
      </c>
      <c r="R2527" s="1">
        <f>Cleaned_Data[[#This Row],[ residential_assets_value]]+Cleaned_Data[[#This Row],[ commercial_assets_value]]+Cleaned_Data[[#This Row],[ luxury_assets_value]]</f>
        <v>14900000</v>
      </c>
      <c r="S2527" s="1">
        <f>Cleaned_Data[[#This Row],[ income_annum]]+Cleaned_Data[[#This Row],[ residential_assets_value]]+Cleaned_Data[[#This Row],[ commercial_assets_value]]+Cleaned_Data[[#This Row],[ luxury_assets_value]]</f>
        <v>18800000</v>
      </c>
      <c r="T2527" s="1" t="str">
        <f t="shared" si="158"/>
        <v>1–2 Cr</v>
      </c>
      <c r="U2527" s="12">
        <f t="shared" si="159"/>
        <v>461111</v>
      </c>
      <c r="V2527" s="1" t="str">
        <f>IF(Cleaned_Data[[#This Row],[EMI_Estimate]]&lt;50000, "50K", IF(Cleaned_Data[[#This Row],[EMI_Estimate]]&lt;100000, "50K-1L", IF(Cleaned_Data[[#This Row],[EMI_Estimate]]&lt;150000, "1L-1.5L", IF(Cleaned_Data[[#This Row],[EMI_Estimate]]&lt;200000,"1.5-2L", "&gt;2L"))))</f>
        <v>&gt;2L</v>
      </c>
    </row>
    <row r="2528" spans="1:22" x14ac:dyDescent="0.35">
      <c r="A2528">
        <v>2527</v>
      </c>
      <c r="B2528">
        <v>3</v>
      </c>
      <c r="C2528" t="s">
        <v>19</v>
      </c>
      <c r="D2528" t="s">
        <v>23</v>
      </c>
      <c r="E2528">
        <v>4700000</v>
      </c>
      <c r="F2528" t="str">
        <f t="shared" si="156"/>
        <v>&gt;20 Lakh</v>
      </c>
      <c r="G2528">
        <v>13200000</v>
      </c>
      <c r="H2528">
        <v>12</v>
      </c>
      <c r="I2528">
        <v>440</v>
      </c>
      <c r="J2528" s="1">
        <v>4000000</v>
      </c>
      <c r="K2528" s="1">
        <v>3300000</v>
      </c>
      <c r="L2528" s="1">
        <v>16600000</v>
      </c>
      <c r="M2528" s="1">
        <v>4300000</v>
      </c>
      <c r="N2528" s="1" t="s">
        <v>24</v>
      </c>
      <c r="O2528" s="1">
        <f>Cleaned_Data[[#This Row],[ loan_amount]]-Cleaned_Data[[#This Row],[ bank_asset_value]]</f>
        <v>8900000</v>
      </c>
      <c r="P2528" s="1">
        <f>Cleaned_Data[[#This Row],[ loan_amount]]</f>
        <v>13200000</v>
      </c>
      <c r="Q2528" s="1" t="str">
        <f t="shared" si="157"/>
        <v>300–499</v>
      </c>
      <c r="R2528" s="1">
        <f>Cleaned_Data[[#This Row],[ residential_assets_value]]+Cleaned_Data[[#This Row],[ commercial_assets_value]]+Cleaned_Data[[#This Row],[ luxury_assets_value]]</f>
        <v>23900000</v>
      </c>
      <c r="S2528" s="1">
        <f>Cleaned_Data[[#This Row],[ income_annum]]+Cleaned_Data[[#This Row],[ residential_assets_value]]+Cleaned_Data[[#This Row],[ commercial_assets_value]]+Cleaned_Data[[#This Row],[ luxury_assets_value]]</f>
        <v>28600000</v>
      </c>
      <c r="T2528" s="1" t="str">
        <f t="shared" si="158"/>
        <v>2–3 Cr</v>
      </c>
      <c r="U2528" s="12">
        <f t="shared" si="159"/>
        <v>1100000</v>
      </c>
      <c r="V2528" s="1" t="str">
        <f>IF(Cleaned_Data[[#This Row],[EMI_Estimate]]&lt;50000, "50K", IF(Cleaned_Data[[#This Row],[EMI_Estimate]]&lt;100000, "50K-1L", IF(Cleaned_Data[[#This Row],[EMI_Estimate]]&lt;150000, "1L-1.5L", IF(Cleaned_Data[[#This Row],[EMI_Estimate]]&lt;200000,"1.5-2L", "&gt;2L"))))</f>
        <v>&gt;2L</v>
      </c>
    </row>
    <row r="2529" spans="1:22" x14ac:dyDescent="0.35">
      <c r="A2529">
        <v>2528</v>
      </c>
      <c r="B2529">
        <v>5</v>
      </c>
      <c r="C2529" t="s">
        <v>22</v>
      </c>
      <c r="D2529" t="s">
        <v>23</v>
      </c>
      <c r="E2529">
        <v>1700000</v>
      </c>
      <c r="F2529" t="str">
        <f t="shared" si="156"/>
        <v>15-20 Lakh</v>
      </c>
      <c r="G2529">
        <v>5200000</v>
      </c>
      <c r="H2529">
        <v>16</v>
      </c>
      <c r="I2529">
        <v>820</v>
      </c>
      <c r="J2529" s="1">
        <v>1700000</v>
      </c>
      <c r="K2529" s="1">
        <v>1200000</v>
      </c>
      <c r="L2529" s="1">
        <v>4000000</v>
      </c>
      <c r="M2529" s="1">
        <v>1000000</v>
      </c>
      <c r="N2529" s="1" t="s">
        <v>21</v>
      </c>
      <c r="O2529" s="1">
        <f>Cleaned_Data[[#This Row],[ loan_amount]]-Cleaned_Data[[#This Row],[ bank_asset_value]]</f>
        <v>4200000</v>
      </c>
      <c r="P2529" s="1">
        <f>Cleaned_Data[[#This Row],[ loan_amount]]</f>
        <v>5200000</v>
      </c>
      <c r="Q2529" s="1" t="str">
        <f t="shared" si="157"/>
        <v>800+</v>
      </c>
      <c r="R2529" s="1">
        <f>Cleaned_Data[[#This Row],[ residential_assets_value]]+Cleaned_Data[[#This Row],[ commercial_assets_value]]+Cleaned_Data[[#This Row],[ luxury_assets_value]]</f>
        <v>6900000</v>
      </c>
      <c r="S2529" s="1">
        <f>Cleaned_Data[[#This Row],[ income_annum]]+Cleaned_Data[[#This Row],[ residential_assets_value]]+Cleaned_Data[[#This Row],[ commercial_assets_value]]+Cleaned_Data[[#This Row],[ luxury_assets_value]]</f>
        <v>8600000</v>
      </c>
      <c r="T2529" s="1" t="str">
        <f t="shared" si="158"/>
        <v>&lt;1 Cr</v>
      </c>
      <c r="U2529" s="12">
        <f t="shared" si="159"/>
        <v>325000</v>
      </c>
      <c r="V2529" s="1" t="str">
        <f>IF(Cleaned_Data[[#This Row],[EMI_Estimate]]&lt;50000, "50K", IF(Cleaned_Data[[#This Row],[EMI_Estimate]]&lt;100000, "50K-1L", IF(Cleaned_Data[[#This Row],[EMI_Estimate]]&lt;150000, "1L-1.5L", IF(Cleaned_Data[[#This Row],[EMI_Estimate]]&lt;200000,"1.5-2L", "&gt;2L"))))</f>
        <v>&gt;2L</v>
      </c>
    </row>
    <row r="2530" spans="1:22" x14ac:dyDescent="0.35">
      <c r="A2530">
        <v>2529</v>
      </c>
      <c r="B2530">
        <v>0</v>
      </c>
      <c r="C2530" t="s">
        <v>19</v>
      </c>
      <c r="D2530" t="s">
        <v>20</v>
      </c>
      <c r="E2530">
        <v>2500000</v>
      </c>
      <c r="F2530" t="str">
        <f t="shared" si="156"/>
        <v>&gt;20 Lakh</v>
      </c>
      <c r="G2530">
        <v>7800000</v>
      </c>
      <c r="H2530">
        <v>8</v>
      </c>
      <c r="I2530">
        <v>437</v>
      </c>
      <c r="J2530" s="1">
        <v>5800000</v>
      </c>
      <c r="K2530" s="1">
        <v>0</v>
      </c>
      <c r="L2530" s="1">
        <v>5800000</v>
      </c>
      <c r="M2530" s="1">
        <v>3300000</v>
      </c>
      <c r="N2530" s="1" t="s">
        <v>24</v>
      </c>
      <c r="O2530" s="1">
        <f>Cleaned_Data[[#This Row],[ loan_amount]]-Cleaned_Data[[#This Row],[ bank_asset_value]]</f>
        <v>4500000</v>
      </c>
      <c r="P2530" s="1">
        <f>Cleaned_Data[[#This Row],[ loan_amount]]</f>
        <v>7800000</v>
      </c>
      <c r="Q2530" s="1" t="str">
        <f t="shared" si="157"/>
        <v>300–499</v>
      </c>
      <c r="R2530" s="1">
        <f>Cleaned_Data[[#This Row],[ residential_assets_value]]+Cleaned_Data[[#This Row],[ commercial_assets_value]]+Cleaned_Data[[#This Row],[ luxury_assets_value]]</f>
        <v>11600000</v>
      </c>
      <c r="S2530" s="1">
        <f>Cleaned_Data[[#This Row],[ income_annum]]+Cleaned_Data[[#This Row],[ residential_assets_value]]+Cleaned_Data[[#This Row],[ commercial_assets_value]]+Cleaned_Data[[#This Row],[ luxury_assets_value]]</f>
        <v>14100000</v>
      </c>
      <c r="T2530" s="1" t="str">
        <f t="shared" si="158"/>
        <v>1–2 Cr</v>
      </c>
      <c r="U2530" s="12">
        <f t="shared" si="159"/>
        <v>975000</v>
      </c>
      <c r="V2530" s="1" t="str">
        <f>IF(Cleaned_Data[[#This Row],[EMI_Estimate]]&lt;50000, "50K", IF(Cleaned_Data[[#This Row],[EMI_Estimate]]&lt;100000, "50K-1L", IF(Cleaned_Data[[#This Row],[EMI_Estimate]]&lt;150000, "1L-1.5L", IF(Cleaned_Data[[#This Row],[EMI_Estimate]]&lt;200000,"1.5-2L", "&gt;2L"))))</f>
        <v>&gt;2L</v>
      </c>
    </row>
    <row r="2531" spans="1:22" x14ac:dyDescent="0.35">
      <c r="A2531">
        <v>2530</v>
      </c>
      <c r="B2531">
        <v>1</v>
      </c>
      <c r="C2531" t="s">
        <v>22</v>
      </c>
      <c r="D2531" t="s">
        <v>23</v>
      </c>
      <c r="E2531">
        <v>400000</v>
      </c>
      <c r="F2531" t="str">
        <f t="shared" si="156"/>
        <v>&lt;5 Lakh</v>
      </c>
      <c r="G2531">
        <v>1400000</v>
      </c>
      <c r="H2531">
        <v>12</v>
      </c>
      <c r="I2531">
        <v>468</v>
      </c>
      <c r="J2531" s="1">
        <v>700000</v>
      </c>
      <c r="K2531" s="1">
        <v>0</v>
      </c>
      <c r="L2531" s="1">
        <v>1500000</v>
      </c>
      <c r="M2531" s="1">
        <v>400000</v>
      </c>
      <c r="N2531" s="1" t="s">
        <v>24</v>
      </c>
      <c r="O2531" s="1">
        <f>Cleaned_Data[[#This Row],[ loan_amount]]-Cleaned_Data[[#This Row],[ bank_asset_value]]</f>
        <v>1000000</v>
      </c>
      <c r="P2531" s="1">
        <f>Cleaned_Data[[#This Row],[ loan_amount]]</f>
        <v>1400000</v>
      </c>
      <c r="Q2531" s="1" t="str">
        <f t="shared" si="157"/>
        <v>300–499</v>
      </c>
      <c r="R2531" s="1">
        <f>Cleaned_Data[[#This Row],[ residential_assets_value]]+Cleaned_Data[[#This Row],[ commercial_assets_value]]+Cleaned_Data[[#This Row],[ luxury_assets_value]]</f>
        <v>2200000</v>
      </c>
      <c r="S2531" s="1">
        <f>Cleaned_Data[[#This Row],[ income_annum]]+Cleaned_Data[[#This Row],[ residential_assets_value]]+Cleaned_Data[[#This Row],[ commercial_assets_value]]+Cleaned_Data[[#This Row],[ luxury_assets_value]]</f>
        <v>2600000</v>
      </c>
      <c r="T2531" s="1" t="str">
        <f t="shared" si="158"/>
        <v>&lt;1 Cr</v>
      </c>
      <c r="U2531" s="12">
        <f t="shared" si="159"/>
        <v>116667</v>
      </c>
      <c r="V2531" s="1" t="str">
        <f>IF(Cleaned_Data[[#This Row],[EMI_Estimate]]&lt;50000, "50K", IF(Cleaned_Data[[#This Row],[EMI_Estimate]]&lt;100000, "50K-1L", IF(Cleaned_Data[[#This Row],[EMI_Estimate]]&lt;150000, "1L-1.5L", IF(Cleaned_Data[[#This Row],[EMI_Estimate]]&lt;200000,"1.5-2L", "&gt;2L"))))</f>
        <v>1L-1.5L</v>
      </c>
    </row>
    <row r="2532" spans="1:22" x14ac:dyDescent="0.35">
      <c r="A2532">
        <v>2531</v>
      </c>
      <c r="B2532">
        <v>0</v>
      </c>
      <c r="C2532" t="s">
        <v>22</v>
      </c>
      <c r="D2532" t="s">
        <v>23</v>
      </c>
      <c r="E2532">
        <v>2400000</v>
      </c>
      <c r="F2532" t="str">
        <f t="shared" si="156"/>
        <v>&gt;20 Lakh</v>
      </c>
      <c r="G2532">
        <v>9100000</v>
      </c>
      <c r="H2532">
        <v>8</v>
      </c>
      <c r="I2532">
        <v>368</v>
      </c>
      <c r="J2532" s="1">
        <v>2200000</v>
      </c>
      <c r="K2532" s="1">
        <v>200000</v>
      </c>
      <c r="L2532" s="1">
        <v>5600000</v>
      </c>
      <c r="M2532" s="1">
        <v>3300000</v>
      </c>
      <c r="N2532" s="1" t="s">
        <v>24</v>
      </c>
      <c r="O2532" s="1">
        <f>Cleaned_Data[[#This Row],[ loan_amount]]-Cleaned_Data[[#This Row],[ bank_asset_value]]</f>
        <v>5800000</v>
      </c>
      <c r="P2532" s="1">
        <f>Cleaned_Data[[#This Row],[ loan_amount]]</f>
        <v>9100000</v>
      </c>
      <c r="Q2532" s="1" t="str">
        <f t="shared" si="157"/>
        <v>300–499</v>
      </c>
      <c r="R2532" s="1">
        <f>Cleaned_Data[[#This Row],[ residential_assets_value]]+Cleaned_Data[[#This Row],[ commercial_assets_value]]+Cleaned_Data[[#This Row],[ luxury_assets_value]]</f>
        <v>8000000</v>
      </c>
      <c r="S2532" s="1">
        <f>Cleaned_Data[[#This Row],[ income_annum]]+Cleaned_Data[[#This Row],[ residential_assets_value]]+Cleaned_Data[[#This Row],[ commercial_assets_value]]+Cleaned_Data[[#This Row],[ luxury_assets_value]]</f>
        <v>10400000</v>
      </c>
      <c r="T2532" s="1" t="str">
        <f t="shared" si="158"/>
        <v>1–2 Cr</v>
      </c>
      <c r="U2532" s="12">
        <f t="shared" si="159"/>
        <v>1137500</v>
      </c>
      <c r="V2532" s="1" t="str">
        <f>IF(Cleaned_Data[[#This Row],[EMI_Estimate]]&lt;50000, "50K", IF(Cleaned_Data[[#This Row],[EMI_Estimate]]&lt;100000, "50K-1L", IF(Cleaned_Data[[#This Row],[EMI_Estimate]]&lt;150000, "1L-1.5L", IF(Cleaned_Data[[#This Row],[EMI_Estimate]]&lt;200000,"1.5-2L", "&gt;2L"))))</f>
        <v>&gt;2L</v>
      </c>
    </row>
    <row r="2533" spans="1:22" x14ac:dyDescent="0.35">
      <c r="A2533">
        <v>2532</v>
      </c>
      <c r="B2533">
        <v>4</v>
      </c>
      <c r="C2533" t="s">
        <v>19</v>
      </c>
      <c r="D2533" t="s">
        <v>20</v>
      </c>
      <c r="E2533">
        <v>5700000</v>
      </c>
      <c r="F2533" t="str">
        <f t="shared" si="156"/>
        <v>&gt;20 Lakh</v>
      </c>
      <c r="G2533">
        <v>21900000</v>
      </c>
      <c r="H2533">
        <v>2</v>
      </c>
      <c r="I2533">
        <v>871</v>
      </c>
      <c r="J2533" s="1">
        <v>3200000</v>
      </c>
      <c r="K2533" s="1">
        <v>1700000</v>
      </c>
      <c r="L2533" s="1">
        <v>14400000</v>
      </c>
      <c r="M2533" s="1">
        <v>6100000</v>
      </c>
      <c r="N2533" s="1" t="s">
        <v>21</v>
      </c>
      <c r="O2533" s="1">
        <f>Cleaned_Data[[#This Row],[ loan_amount]]-Cleaned_Data[[#This Row],[ bank_asset_value]]</f>
        <v>15800000</v>
      </c>
      <c r="P2533" s="1">
        <f>Cleaned_Data[[#This Row],[ loan_amount]]</f>
        <v>21900000</v>
      </c>
      <c r="Q2533" s="1" t="str">
        <f t="shared" si="157"/>
        <v>800+</v>
      </c>
      <c r="R2533" s="1">
        <f>Cleaned_Data[[#This Row],[ residential_assets_value]]+Cleaned_Data[[#This Row],[ commercial_assets_value]]+Cleaned_Data[[#This Row],[ luxury_assets_value]]</f>
        <v>19300000</v>
      </c>
      <c r="S2533" s="1">
        <f>Cleaned_Data[[#This Row],[ income_annum]]+Cleaned_Data[[#This Row],[ residential_assets_value]]+Cleaned_Data[[#This Row],[ commercial_assets_value]]+Cleaned_Data[[#This Row],[ luxury_assets_value]]</f>
        <v>25000000</v>
      </c>
      <c r="T2533" s="1" t="str">
        <f t="shared" si="158"/>
        <v>2–3 Cr</v>
      </c>
      <c r="U2533" s="12">
        <f t="shared" si="159"/>
        <v>10950000</v>
      </c>
      <c r="V2533" s="1" t="str">
        <f>IF(Cleaned_Data[[#This Row],[EMI_Estimate]]&lt;50000, "50K", IF(Cleaned_Data[[#This Row],[EMI_Estimate]]&lt;100000, "50K-1L", IF(Cleaned_Data[[#This Row],[EMI_Estimate]]&lt;150000, "1L-1.5L", IF(Cleaned_Data[[#This Row],[EMI_Estimate]]&lt;200000,"1.5-2L", "&gt;2L"))))</f>
        <v>&gt;2L</v>
      </c>
    </row>
    <row r="2534" spans="1:22" x14ac:dyDescent="0.35">
      <c r="A2534">
        <v>2533</v>
      </c>
      <c r="B2534">
        <v>1</v>
      </c>
      <c r="C2534" t="s">
        <v>19</v>
      </c>
      <c r="D2534" t="s">
        <v>20</v>
      </c>
      <c r="E2534">
        <v>9800000</v>
      </c>
      <c r="F2534" t="str">
        <f t="shared" si="156"/>
        <v>&gt;20 Lakh</v>
      </c>
      <c r="G2534">
        <v>37900000</v>
      </c>
      <c r="H2534">
        <v>4</v>
      </c>
      <c r="I2534">
        <v>816</v>
      </c>
      <c r="J2534" s="1">
        <v>21800000</v>
      </c>
      <c r="K2534" s="1">
        <v>12200000</v>
      </c>
      <c r="L2534" s="1">
        <v>26100000</v>
      </c>
      <c r="M2534" s="1">
        <v>8500000</v>
      </c>
      <c r="N2534" s="1" t="s">
        <v>21</v>
      </c>
      <c r="O2534" s="1">
        <f>Cleaned_Data[[#This Row],[ loan_amount]]-Cleaned_Data[[#This Row],[ bank_asset_value]]</f>
        <v>29400000</v>
      </c>
      <c r="P2534" s="1">
        <f>Cleaned_Data[[#This Row],[ loan_amount]]</f>
        <v>37900000</v>
      </c>
      <c r="Q2534" s="1" t="str">
        <f t="shared" si="157"/>
        <v>800+</v>
      </c>
      <c r="R2534" s="1">
        <f>Cleaned_Data[[#This Row],[ residential_assets_value]]+Cleaned_Data[[#This Row],[ commercial_assets_value]]+Cleaned_Data[[#This Row],[ luxury_assets_value]]</f>
        <v>60100000</v>
      </c>
      <c r="S2534" s="1">
        <f>Cleaned_Data[[#This Row],[ income_annum]]+Cleaned_Data[[#This Row],[ residential_assets_value]]+Cleaned_Data[[#This Row],[ commercial_assets_value]]+Cleaned_Data[[#This Row],[ luxury_assets_value]]</f>
        <v>69900000</v>
      </c>
      <c r="T2534" s="1" t="str">
        <f t="shared" si="158"/>
        <v>&gt;4 Cr</v>
      </c>
      <c r="U2534" s="12">
        <f t="shared" si="159"/>
        <v>9475000</v>
      </c>
      <c r="V2534" s="1" t="str">
        <f>IF(Cleaned_Data[[#This Row],[EMI_Estimate]]&lt;50000, "50K", IF(Cleaned_Data[[#This Row],[EMI_Estimate]]&lt;100000, "50K-1L", IF(Cleaned_Data[[#This Row],[EMI_Estimate]]&lt;150000, "1L-1.5L", IF(Cleaned_Data[[#This Row],[EMI_Estimate]]&lt;200000,"1.5-2L", "&gt;2L"))))</f>
        <v>&gt;2L</v>
      </c>
    </row>
    <row r="2535" spans="1:22" x14ac:dyDescent="0.35">
      <c r="A2535">
        <v>2534</v>
      </c>
      <c r="B2535">
        <v>5</v>
      </c>
      <c r="C2535" t="s">
        <v>19</v>
      </c>
      <c r="D2535" t="s">
        <v>20</v>
      </c>
      <c r="E2535">
        <v>9000000</v>
      </c>
      <c r="F2535" t="str">
        <f t="shared" si="156"/>
        <v>&gt;20 Lakh</v>
      </c>
      <c r="G2535">
        <v>32800000</v>
      </c>
      <c r="H2535">
        <v>4</v>
      </c>
      <c r="I2535">
        <v>773</v>
      </c>
      <c r="J2535" s="1">
        <v>10600000</v>
      </c>
      <c r="K2535" s="1">
        <v>4100000</v>
      </c>
      <c r="L2535" s="1">
        <v>18900000</v>
      </c>
      <c r="M2535" s="1">
        <v>11500000</v>
      </c>
      <c r="N2535" s="1" t="s">
        <v>21</v>
      </c>
      <c r="O2535" s="1">
        <f>Cleaned_Data[[#This Row],[ loan_amount]]-Cleaned_Data[[#This Row],[ bank_asset_value]]</f>
        <v>21300000</v>
      </c>
      <c r="P2535" s="1">
        <f>Cleaned_Data[[#This Row],[ loan_amount]]</f>
        <v>32800000</v>
      </c>
      <c r="Q2535" s="1" t="str">
        <f t="shared" si="157"/>
        <v>700–799</v>
      </c>
      <c r="R2535" s="1">
        <f>Cleaned_Data[[#This Row],[ residential_assets_value]]+Cleaned_Data[[#This Row],[ commercial_assets_value]]+Cleaned_Data[[#This Row],[ luxury_assets_value]]</f>
        <v>33600000</v>
      </c>
      <c r="S2535" s="1">
        <f>Cleaned_Data[[#This Row],[ income_annum]]+Cleaned_Data[[#This Row],[ residential_assets_value]]+Cleaned_Data[[#This Row],[ commercial_assets_value]]+Cleaned_Data[[#This Row],[ luxury_assets_value]]</f>
        <v>42600000</v>
      </c>
      <c r="T2535" s="1" t="str">
        <f t="shared" si="158"/>
        <v>&gt;4 Cr</v>
      </c>
      <c r="U2535" s="12">
        <f t="shared" si="159"/>
        <v>8200000</v>
      </c>
      <c r="V2535" s="1" t="str">
        <f>IF(Cleaned_Data[[#This Row],[EMI_Estimate]]&lt;50000, "50K", IF(Cleaned_Data[[#This Row],[EMI_Estimate]]&lt;100000, "50K-1L", IF(Cleaned_Data[[#This Row],[EMI_Estimate]]&lt;150000, "1L-1.5L", IF(Cleaned_Data[[#This Row],[EMI_Estimate]]&lt;200000,"1.5-2L", "&gt;2L"))))</f>
        <v>&gt;2L</v>
      </c>
    </row>
    <row r="2536" spans="1:22" x14ac:dyDescent="0.35">
      <c r="A2536">
        <v>2535</v>
      </c>
      <c r="B2536">
        <v>3</v>
      </c>
      <c r="C2536" t="s">
        <v>22</v>
      </c>
      <c r="D2536" t="s">
        <v>20</v>
      </c>
      <c r="E2536">
        <v>800000</v>
      </c>
      <c r="F2536" t="str">
        <f t="shared" si="156"/>
        <v>5-10 Lakh</v>
      </c>
      <c r="G2536">
        <v>3000000</v>
      </c>
      <c r="H2536">
        <v>14</v>
      </c>
      <c r="I2536">
        <v>576</v>
      </c>
      <c r="J2536" s="1">
        <v>1200000</v>
      </c>
      <c r="K2536" s="1">
        <v>1300000</v>
      </c>
      <c r="L2536" s="1">
        <v>2600000</v>
      </c>
      <c r="M2536" s="1">
        <v>400000</v>
      </c>
      <c r="N2536" s="1" t="s">
        <v>21</v>
      </c>
      <c r="O2536" s="1">
        <f>Cleaned_Data[[#This Row],[ loan_amount]]-Cleaned_Data[[#This Row],[ bank_asset_value]]</f>
        <v>2600000</v>
      </c>
      <c r="P2536" s="1">
        <f>Cleaned_Data[[#This Row],[ loan_amount]]</f>
        <v>3000000</v>
      </c>
      <c r="Q2536" s="1" t="str">
        <f t="shared" si="157"/>
        <v>500–599</v>
      </c>
      <c r="R2536" s="1">
        <f>Cleaned_Data[[#This Row],[ residential_assets_value]]+Cleaned_Data[[#This Row],[ commercial_assets_value]]+Cleaned_Data[[#This Row],[ luxury_assets_value]]</f>
        <v>5100000</v>
      </c>
      <c r="S2536" s="1">
        <f>Cleaned_Data[[#This Row],[ income_annum]]+Cleaned_Data[[#This Row],[ residential_assets_value]]+Cleaned_Data[[#This Row],[ commercial_assets_value]]+Cleaned_Data[[#This Row],[ luxury_assets_value]]</f>
        <v>5900000</v>
      </c>
      <c r="T2536" s="1" t="str">
        <f t="shared" si="158"/>
        <v>&lt;1 Cr</v>
      </c>
      <c r="U2536" s="12">
        <f t="shared" si="159"/>
        <v>214286</v>
      </c>
      <c r="V2536" s="1" t="str">
        <f>IF(Cleaned_Data[[#This Row],[EMI_Estimate]]&lt;50000, "50K", IF(Cleaned_Data[[#This Row],[EMI_Estimate]]&lt;100000, "50K-1L", IF(Cleaned_Data[[#This Row],[EMI_Estimate]]&lt;150000, "1L-1.5L", IF(Cleaned_Data[[#This Row],[EMI_Estimate]]&lt;200000,"1.5-2L", "&gt;2L"))))</f>
        <v>&gt;2L</v>
      </c>
    </row>
    <row r="2537" spans="1:22" x14ac:dyDescent="0.35">
      <c r="A2537">
        <v>2536</v>
      </c>
      <c r="B2537">
        <v>1</v>
      </c>
      <c r="C2537" t="s">
        <v>19</v>
      </c>
      <c r="D2537" t="s">
        <v>20</v>
      </c>
      <c r="E2537">
        <v>1600000</v>
      </c>
      <c r="F2537" t="str">
        <f t="shared" si="156"/>
        <v>15-20 Lakh</v>
      </c>
      <c r="G2537">
        <v>4500000</v>
      </c>
      <c r="H2537">
        <v>14</v>
      </c>
      <c r="I2537">
        <v>673</v>
      </c>
      <c r="J2537" s="1">
        <v>1900000</v>
      </c>
      <c r="K2537" s="1">
        <v>2700000</v>
      </c>
      <c r="L2537" s="1">
        <v>3700000</v>
      </c>
      <c r="M2537" s="1">
        <v>1300000</v>
      </c>
      <c r="N2537" s="1" t="s">
        <v>21</v>
      </c>
      <c r="O2537" s="1">
        <f>Cleaned_Data[[#This Row],[ loan_amount]]-Cleaned_Data[[#This Row],[ bank_asset_value]]</f>
        <v>3200000</v>
      </c>
      <c r="P2537" s="1">
        <f>Cleaned_Data[[#This Row],[ loan_amount]]</f>
        <v>4500000</v>
      </c>
      <c r="Q2537" s="1" t="str">
        <f t="shared" si="157"/>
        <v>600–699</v>
      </c>
      <c r="R2537" s="1">
        <f>Cleaned_Data[[#This Row],[ residential_assets_value]]+Cleaned_Data[[#This Row],[ commercial_assets_value]]+Cleaned_Data[[#This Row],[ luxury_assets_value]]</f>
        <v>8300000</v>
      </c>
      <c r="S2537" s="1">
        <f>Cleaned_Data[[#This Row],[ income_annum]]+Cleaned_Data[[#This Row],[ residential_assets_value]]+Cleaned_Data[[#This Row],[ commercial_assets_value]]+Cleaned_Data[[#This Row],[ luxury_assets_value]]</f>
        <v>9900000</v>
      </c>
      <c r="T2537" s="1" t="str">
        <f t="shared" si="158"/>
        <v>&lt;1 Cr</v>
      </c>
      <c r="U2537" s="12">
        <f t="shared" si="159"/>
        <v>321429</v>
      </c>
      <c r="V2537" s="1" t="str">
        <f>IF(Cleaned_Data[[#This Row],[EMI_Estimate]]&lt;50000, "50K", IF(Cleaned_Data[[#This Row],[EMI_Estimate]]&lt;100000, "50K-1L", IF(Cleaned_Data[[#This Row],[EMI_Estimate]]&lt;150000, "1L-1.5L", IF(Cleaned_Data[[#This Row],[EMI_Estimate]]&lt;200000,"1.5-2L", "&gt;2L"))))</f>
        <v>&gt;2L</v>
      </c>
    </row>
    <row r="2538" spans="1:22" x14ac:dyDescent="0.35">
      <c r="A2538">
        <v>2537</v>
      </c>
      <c r="B2538">
        <v>0</v>
      </c>
      <c r="C2538" t="s">
        <v>19</v>
      </c>
      <c r="D2538" t="s">
        <v>23</v>
      </c>
      <c r="E2538">
        <v>9800000</v>
      </c>
      <c r="F2538" t="str">
        <f t="shared" si="156"/>
        <v>&gt;20 Lakh</v>
      </c>
      <c r="G2538">
        <v>34100000</v>
      </c>
      <c r="H2538">
        <v>20</v>
      </c>
      <c r="I2538">
        <v>760</v>
      </c>
      <c r="J2538" s="1">
        <v>21500000</v>
      </c>
      <c r="K2538" s="1">
        <v>9400000</v>
      </c>
      <c r="L2538" s="1">
        <v>33400000</v>
      </c>
      <c r="M2538" s="1">
        <v>13600000</v>
      </c>
      <c r="N2538" s="1" t="s">
        <v>21</v>
      </c>
      <c r="O2538" s="1">
        <f>Cleaned_Data[[#This Row],[ loan_amount]]-Cleaned_Data[[#This Row],[ bank_asset_value]]</f>
        <v>20500000</v>
      </c>
      <c r="P2538" s="1">
        <f>Cleaned_Data[[#This Row],[ loan_amount]]</f>
        <v>34100000</v>
      </c>
      <c r="Q2538" s="1" t="str">
        <f t="shared" si="157"/>
        <v>700–799</v>
      </c>
      <c r="R2538" s="1">
        <f>Cleaned_Data[[#This Row],[ residential_assets_value]]+Cleaned_Data[[#This Row],[ commercial_assets_value]]+Cleaned_Data[[#This Row],[ luxury_assets_value]]</f>
        <v>64300000</v>
      </c>
      <c r="S2538" s="1">
        <f>Cleaned_Data[[#This Row],[ income_annum]]+Cleaned_Data[[#This Row],[ residential_assets_value]]+Cleaned_Data[[#This Row],[ commercial_assets_value]]+Cleaned_Data[[#This Row],[ luxury_assets_value]]</f>
        <v>74100000</v>
      </c>
      <c r="T2538" s="1" t="str">
        <f t="shared" si="158"/>
        <v>&gt;4 Cr</v>
      </c>
      <c r="U2538" s="12">
        <f t="shared" si="159"/>
        <v>1705000</v>
      </c>
      <c r="V2538" s="1" t="str">
        <f>IF(Cleaned_Data[[#This Row],[EMI_Estimate]]&lt;50000, "50K", IF(Cleaned_Data[[#This Row],[EMI_Estimate]]&lt;100000, "50K-1L", IF(Cleaned_Data[[#This Row],[EMI_Estimate]]&lt;150000, "1L-1.5L", IF(Cleaned_Data[[#This Row],[EMI_Estimate]]&lt;200000,"1.5-2L", "&gt;2L"))))</f>
        <v>&gt;2L</v>
      </c>
    </row>
    <row r="2539" spans="1:22" x14ac:dyDescent="0.35">
      <c r="A2539">
        <v>2538</v>
      </c>
      <c r="B2539">
        <v>5</v>
      </c>
      <c r="C2539" t="s">
        <v>22</v>
      </c>
      <c r="D2539" t="s">
        <v>23</v>
      </c>
      <c r="E2539">
        <v>2900000</v>
      </c>
      <c r="F2539" t="str">
        <f t="shared" si="156"/>
        <v>&gt;20 Lakh</v>
      </c>
      <c r="G2539">
        <v>7500000</v>
      </c>
      <c r="H2539">
        <v>12</v>
      </c>
      <c r="I2539">
        <v>678</v>
      </c>
      <c r="J2539" s="1">
        <v>3400000</v>
      </c>
      <c r="K2539" s="1">
        <v>3000000</v>
      </c>
      <c r="L2539" s="1">
        <v>10900000</v>
      </c>
      <c r="M2539" s="1">
        <v>3700000</v>
      </c>
      <c r="N2539" s="1" t="s">
        <v>21</v>
      </c>
      <c r="O2539" s="1">
        <f>Cleaned_Data[[#This Row],[ loan_amount]]-Cleaned_Data[[#This Row],[ bank_asset_value]]</f>
        <v>3800000</v>
      </c>
      <c r="P2539" s="1">
        <f>Cleaned_Data[[#This Row],[ loan_amount]]</f>
        <v>7500000</v>
      </c>
      <c r="Q2539" s="1" t="str">
        <f t="shared" si="157"/>
        <v>600–699</v>
      </c>
      <c r="R2539" s="1">
        <f>Cleaned_Data[[#This Row],[ residential_assets_value]]+Cleaned_Data[[#This Row],[ commercial_assets_value]]+Cleaned_Data[[#This Row],[ luxury_assets_value]]</f>
        <v>17300000</v>
      </c>
      <c r="S2539" s="1">
        <f>Cleaned_Data[[#This Row],[ income_annum]]+Cleaned_Data[[#This Row],[ residential_assets_value]]+Cleaned_Data[[#This Row],[ commercial_assets_value]]+Cleaned_Data[[#This Row],[ luxury_assets_value]]</f>
        <v>20200000</v>
      </c>
      <c r="T2539" s="1" t="str">
        <f t="shared" si="158"/>
        <v>2–3 Cr</v>
      </c>
      <c r="U2539" s="12">
        <f t="shared" si="159"/>
        <v>625000</v>
      </c>
      <c r="V2539" s="1" t="str">
        <f>IF(Cleaned_Data[[#This Row],[EMI_Estimate]]&lt;50000, "50K", IF(Cleaned_Data[[#This Row],[EMI_Estimate]]&lt;100000, "50K-1L", IF(Cleaned_Data[[#This Row],[EMI_Estimate]]&lt;150000, "1L-1.5L", IF(Cleaned_Data[[#This Row],[EMI_Estimate]]&lt;200000,"1.5-2L", "&gt;2L"))))</f>
        <v>&gt;2L</v>
      </c>
    </row>
    <row r="2540" spans="1:22" x14ac:dyDescent="0.35">
      <c r="A2540">
        <v>2539</v>
      </c>
      <c r="B2540">
        <v>4</v>
      </c>
      <c r="C2540" t="s">
        <v>22</v>
      </c>
      <c r="D2540" t="s">
        <v>23</v>
      </c>
      <c r="E2540">
        <v>3900000</v>
      </c>
      <c r="F2540" t="str">
        <f t="shared" si="156"/>
        <v>&gt;20 Lakh</v>
      </c>
      <c r="G2540">
        <v>12000000</v>
      </c>
      <c r="H2540">
        <v>14</v>
      </c>
      <c r="I2540">
        <v>893</v>
      </c>
      <c r="J2540" s="1">
        <v>6000000</v>
      </c>
      <c r="K2540" s="1">
        <v>4700000</v>
      </c>
      <c r="L2540" s="1">
        <v>12900000</v>
      </c>
      <c r="M2540" s="1">
        <v>5200000</v>
      </c>
      <c r="N2540" s="1" t="s">
        <v>21</v>
      </c>
      <c r="O2540" s="1">
        <f>Cleaned_Data[[#This Row],[ loan_amount]]-Cleaned_Data[[#This Row],[ bank_asset_value]]</f>
        <v>6800000</v>
      </c>
      <c r="P2540" s="1">
        <f>Cleaned_Data[[#This Row],[ loan_amount]]</f>
        <v>12000000</v>
      </c>
      <c r="Q2540" s="1" t="str">
        <f t="shared" si="157"/>
        <v>800+</v>
      </c>
      <c r="R2540" s="1">
        <f>Cleaned_Data[[#This Row],[ residential_assets_value]]+Cleaned_Data[[#This Row],[ commercial_assets_value]]+Cleaned_Data[[#This Row],[ luxury_assets_value]]</f>
        <v>23600000</v>
      </c>
      <c r="S2540" s="1">
        <f>Cleaned_Data[[#This Row],[ income_annum]]+Cleaned_Data[[#This Row],[ residential_assets_value]]+Cleaned_Data[[#This Row],[ commercial_assets_value]]+Cleaned_Data[[#This Row],[ luxury_assets_value]]</f>
        <v>27500000</v>
      </c>
      <c r="T2540" s="1" t="str">
        <f t="shared" si="158"/>
        <v>2–3 Cr</v>
      </c>
      <c r="U2540" s="12">
        <f t="shared" si="159"/>
        <v>857143</v>
      </c>
      <c r="V2540" s="1" t="str">
        <f>IF(Cleaned_Data[[#This Row],[EMI_Estimate]]&lt;50000, "50K", IF(Cleaned_Data[[#This Row],[EMI_Estimate]]&lt;100000, "50K-1L", IF(Cleaned_Data[[#This Row],[EMI_Estimate]]&lt;150000, "1L-1.5L", IF(Cleaned_Data[[#This Row],[EMI_Estimate]]&lt;200000,"1.5-2L", "&gt;2L"))))</f>
        <v>&gt;2L</v>
      </c>
    </row>
    <row r="2541" spans="1:22" x14ac:dyDescent="0.35">
      <c r="A2541">
        <v>2540</v>
      </c>
      <c r="B2541">
        <v>0</v>
      </c>
      <c r="C2541" t="s">
        <v>19</v>
      </c>
      <c r="D2541" t="s">
        <v>23</v>
      </c>
      <c r="E2541">
        <v>3300000</v>
      </c>
      <c r="F2541" t="str">
        <f t="shared" si="156"/>
        <v>&gt;20 Lakh</v>
      </c>
      <c r="G2541">
        <v>9000000</v>
      </c>
      <c r="H2541">
        <v>18</v>
      </c>
      <c r="I2541">
        <v>754</v>
      </c>
      <c r="J2541" s="1">
        <v>6100000</v>
      </c>
      <c r="K2541" s="1">
        <v>3900000</v>
      </c>
      <c r="L2541" s="1">
        <v>6900000</v>
      </c>
      <c r="M2541" s="1">
        <v>4700000</v>
      </c>
      <c r="N2541" s="1" t="s">
        <v>21</v>
      </c>
      <c r="O2541" s="1">
        <f>Cleaned_Data[[#This Row],[ loan_amount]]-Cleaned_Data[[#This Row],[ bank_asset_value]]</f>
        <v>4300000</v>
      </c>
      <c r="P2541" s="1">
        <f>Cleaned_Data[[#This Row],[ loan_amount]]</f>
        <v>9000000</v>
      </c>
      <c r="Q2541" s="1" t="str">
        <f t="shared" si="157"/>
        <v>700–799</v>
      </c>
      <c r="R2541" s="1">
        <f>Cleaned_Data[[#This Row],[ residential_assets_value]]+Cleaned_Data[[#This Row],[ commercial_assets_value]]+Cleaned_Data[[#This Row],[ luxury_assets_value]]</f>
        <v>16900000</v>
      </c>
      <c r="S2541" s="1">
        <f>Cleaned_Data[[#This Row],[ income_annum]]+Cleaned_Data[[#This Row],[ residential_assets_value]]+Cleaned_Data[[#This Row],[ commercial_assets_value]]+Cleaned_Data[[#This Row],[ luxury_assets_value]]</f>
        <v>20200000</v>
      </c>
      <c r="T2541" s="1" t="str">
        <f t="shared" si="158"/>
        <v>2–3 Cr</v>
      </c>
      <c r="U2541" s="12">
        <f t="shared" si="159"/>
        <v>500000</v>
      </c>
      <c r="V2541" s="1" t="str">
        <f>IF(Cleaned_Data[[#This Row],[EMI_Estimate]]&lt;50000, "50K", IF(Cleaned_Data[[#This Row],[EMI_Estimate]]&lt;100000, "50K-1L", IF(Cleaned_Data[[#This Row],[EMI_Estimate]]&lt;150000, "1L-1.5L", IF(Cleaned_Data[[#This Row],[EMI_Estimate]]&lt;200000,"1.5-2L", "&gt;2L"))))</f>
        <v>&gt;2L</v>
      </c>
    </row>
    <row r="2542" spans="1:22" x14ac:dyDescent="0.35">
      <c r="A2542">
        <v>2541</v>
      </c>
      <c r="B2542">
        <v>3</v>
      </c>
      <c r="C2542" t="s">
        <v>19</v>
      </c>
      <c r="D2542" t="s">
        <v>23</v>
      </c>
      <c r="E2542">
        <v>700000</v>
      </c>
      <c r="F2542" t="str">
        <f t="shared" si="156"/>
        <v>5-10 Lakh</v>
      </c>
      <c r="G2542">
        <v>2200000</v>
      </c>
      <c r="H2542">
        <v>8</v>
      </c>
      <c r="I2542">
        <v>617</v>
      </c>
      <c r="J2542" s="1">
        <v>1600000</v>
      </c>
      <c r="K2542" s="1">
        <v>400000</v>
      </c>
      <c r="L2542" s="1">
        <v>2400000</v>
      </c>
      <c r="M2542" s="1">
        <v>900000</v>
      </c>
      <c r="N2542" s="1" t="s">
        <v>21</v>
      </c>
      <c r="O2542" s="1">
        <f>Cleaned_Data[[#This Row],[ loan_amount]]-Cleaned_Data[[#This Row],[ bank_asset_value]]</f>
        <v>1300000</v>
      </c>
      <c r="P2542" s="1">
        <f>Cleaned_Data[[#This Row],[ loan_amount]]</f>
        <v>2200000</v>
      </c>
      <c r="Q2542" s="1" t="str">
        <f t="shared" si="157"/>
        <v>600–699</v>
      </c>
      <c r="R2542" s="1">
        <f>Cleaned_Data[[#This Row],[ residential_assets_value]]+Cleaned_Data[[#This Row],[ commercial_assets_value]]+Cleaned_Data[[#This Row],[ luxury_assets_value]]</f>
        <v>4400000</v>
      </c>
      <c r="S2542" s="1">
        <f>Cleaned_Data[[#This Row],[ income_annum]]+Cleaned_Data[[#This Row],[ residential_assets_value]]+Cleaned_Data[[#This Row],[ commercial_assets_value]]+Cleaned_Data[[#This Row],[ luxury_assets_value]]</f>
        <v>5100000</v>
      </c>
      <c r="T2542" s="1" t="str">
        <f t="shared" si="158"/>
        <v>&lt;1 Cr</v>
      </c>
      <c r="U2542" s="12">
        <f t="shared" si="159"/>
        <v>275000</v>
      </c>
      <c r="V2542" s="1" t="str">
        <f>IF(Cleaned_Data[[#This Row],[EMI_Estimate]]&lt;50000, "50K", IF(Cleaned_Data[[#This Row],[EMI_Estimate]]&lt;100000, "50K-1L", IF(Cleaned_Data[[#This Row],[EMI_Estimate]]&lt;150000, "1L-1.5L", IF(Cleaned_Data[[#This Row],[EMI_Estimate]]&lt;200000,"1.5-2L", "&gt;2L"))))</f>
        <v>&gt;2L</v>
      </c>
    </row>
    <row r="2543" spans="1:22" x14ac:dyDescent="0.35">
      <c r="A2543">
        <v>2542</v>
      </c>
      <c r="B2543">
        <v>3</v>
      </c>
      <c r="C2543" t="s">
        <v>22</v>
      </c>
      <c r="D2543" t="s">
        <v>23</v>
      </c>
      <c r="E2543">
        <v>8400000</v>
      </c>
      <c r="F2543" t="str">
        <f t="shared" si="156"/>
        <v>&gt;20 Lakh</v>
      </c>
      <c r="G2543">
        <v>29500000</v>
      </c>
      <c r="H2543">
        <v>20</v>
      </c>
      <c r="I2543">
        <v>661</v>
      </c>
      <c r="J2543" s="1">
        <v>14600000</v>
      </c>
      <c r="K2543" s="1">
        <v>3400000</v>
      </c>
      <c r="L2543" s="1">
        <v>28900000</v>
      </c>
      <c r="M2543" s="1">
        <v>10900000</v>
      </c>
      <c r="N2543" s="1" t="s">
        <v>21</v>
      </c>
      <c r="O2543" s="1">
        <f>Cleaned_Data[[#This Row],[ loan_amount]]-Cleaned_Data[[#This Row],[ bank_asset_value]]</f>
        <v>18600000</v>
      </c>
      <c r="P2543" s="1">
        <f>Cleaned_Data[[#This Row],[ loan_amount]]</f>
        <v>29500000</v>
      </c>
      <c r="Q2543" s="1" t="str">
        <f t="shared" si="157"/>
        <v>600–699</v>
      </c>
      <c r="R2543" s="1">
        <f>Cleaned_Data[[#This Row],[ residential_assets_value]]+Cleaned_Data[[#This Row],[ commercial_assets_value]]+Cleaned_Data[[#This Row],[ luxury_assets_value]]</f>
        <v>46900000</v>
      </c>
      <c r="S2543" s="1">
        <f>Cleaned_Data[[#This Row],[ income_annum]]+Cleaned_Data[[#This Row],[ residential_assets_value]]+Cleaned_Data[[#This Row],[ commercial_assets_value]]+Cleaned_Data[[#This Row],[ luxury_assets_value]]</f>
        <v>55300000</v>
      </c>
      <c r="T2543" s="1" t="str">
        <f t="shared" si="158"/>
        <v>&gt;4 Cr</v>
      </c>
      <c r="U2543" s="12">
        <f t="shared" si="159"/>
        <v>1475000</v>
      </c>
      <c r="V2543" s="1" t="str">
        <f>IF(Cleaned_Data[[#This Row],[EMI_Estimate]]&lt;50000, "50K", IF(Cleaned_Data[[#This Row],[EMI_Estimate]]&lt;100000, "50K-1L", IF(Cleaned_Data[[#This Row],[EMI_Estimate]]&lt;150000, "1L-1.5L", IF(Cleaned_Data[[#This Row],[EMI_Estimate]]&lt;200000,"1.5-2L", "&gt;2L"))))</f>
        <v>&gt;2L</v>
      </c>
    </row>
    <row r="2544" spans="1:22" x14ac:dyDescent="0.35">
      <c r="A2544">
        <v>2543</v>
      </c>
      <c r="B2544">
        <v>1</v>
      </c>
      <c r="C2544" t="s">
        <v>19</v>
      </c>
      <c r="D2544" t="s">
        <v>23</v>
      </c>
      <c r="E2544">
        <v>4000000</v>
      </c>
      <c r="F2544" t="str">
        <f t="shared" si="156"/>
        <v>&gt;20 Lakh</v>
      </c>
      <c r="G2544">
        <v>12100000</v>
      </c>
      <c r="H2544">
        <v>12</v>
      </c>
      <c r="I2544">
        <v>356</v>
      </c>
      <c r="J2544" s="1">
        <v>10500000</v>
      </c>
      <c r="K2544" s="1">
        <v>2500000</v>
      </c>
      <c r="L2544" s="1">
        <v>15600000</v>
      </c>
      <c r="M2544" s="1">
        <v>5000000</v>
      </c>
      <c r="N2544" s="1" t="s">
        <v>24</v>
      </c>
      <c r="O2544" s="1">
        <f>Cleaned_Data[[#This Row],[ loan_amount]]-Cleaned_Data[[#This Row],[ bank_asset_value]]</f>
        <v>7100000</v>
      </c>
      <c r="P2544" s="1">
        <f>Cleaned_Data[[#This Row],[ loan_amount]]</f>
        <v>12100000</v>
      </c>
      <c r="Q2544" s="1" t="str">
        <f t="shared" si="157"/>
        <v>300–499</v>
      </c>
      <c r="R2544" s="1">
        <f>Cleaned_Data[[#This Row],[ residential_assets_value]]+Cleaned_Data[[#This Row],[ commercial_assets_value]]+Cleaned_Data[[#This Row],[ luxury_assets_value]]</f>
        <v>28600000</v>
      </c>
      <c r="S2544" s="1">
        <f>Cleaned_Data[[#This Row],[ income_annum]]+Cleaned_Data[[#This Row],[ residential_assets_value]]+Cleaned_Data[[#This Row],[ commercial_assets_value]]+Cleaned_Data[[#This Row],[ luxury_assets_value]]</f>
        <v>32600000</v>
      </c>
      <c r="T2544" s="1" t="str">
        <f t="shared" si="158"/>
        <v>3–4 Cr</v>
      </c>
      <c r="U2544" s="12">
        <f t="shared" si="159"/>
        <v>1008333</v>
      </c>
      <c r="V2544" s="1" t="str">
        <f>IF(Cleaned_Data[[#This Row],[EMI_Estimate]]&lt;50000, "50K", IF(Cleaned_Data[[#This Row],[EMI_Estimate]]&lt;100000, "50K-1L", IF(Cleaned_Data[[#This Row],[EMI_Estimate]]&lt;150000, "1L-1.5L", IF(Cleaned_Data[[#This Row],[EMI_Estimate]]&lt;200000,"1.5-2L", "&gt;2L"))))</f>
        <v>&gt;2L</v>
      </c>
    </row>
    <row r="2545" spans="1:22" x14ac:dyDescent="0.35">
      <c r="A2545">
        <v>2544</v>
      </c>
      <c r="B2545">
        <v>0</v>
      </c>
      <c r="C2545" t="s">
        <v>22</v>
      </c>
      <c r="D2545" t="s">
        <v>23</v>
      </c>
      <c r="E2545">
        <v>1900000</v>
      </c>
      <c r="F2545" t="str">
        <f t="shared" si="156"/>
        <v>15-20 Lakh</v>
      </c>
      <c r="G2545">
        <v>6300000</v>
      </c>
      <c r="H2545">
        <v>16</v>
      </c>
      <c r="I2545">
        <v>811</v>
      </c>
      <c r="J2545" s="1">
        <v>1100000</v>
      </c>
      <c r="K2545" s="1">
        <v>100000</v>
      </c>
      <c r="L2545" s="1">
        <v>5100000</v>
      </c>
      <c r="M2545" s="1">
        <v>1900000</v>
      </c>
      <c r="N2545" s="1" t="s">
        <v>21</v>
      </c>
      <c r="O2545" s="1">
        <f>Cleaned_Data[[#This Row],[ loan_amount]]-Cleaned_Data[[#This Row],[ bank_asset_value]]</f>
        <v>4400000</v>
      </c>
      <c r="P2545" s="1">
        <f>Cleaned_Data[[#This Row],[ loan_amount]]</f>
        <v>6300000</v>
      </c>
      <c r="Q2545" s="1" t="str">
        <f t="shared" si="157"/>
        <v>800+</v>
      </c>
      <c r="R2545" s="1">
        <f>Cleaned_Data[[#This Row],[ residential_assets_value]]+Cleaned_Data[[#This Row],[ commercial_assets_value]]+Cleaned_Data[[#This Row],[ luxury_assets_value]]</f>
        <v>6300000</v>
      </c>
      <c r="S2545" s="1">
        <f>Cleaned_Data[[#This Row],[ income_annum]]+Cleaned_Data[[#This Row],[ residential_assets_value]]+Cleaned_Data[[#This Row],[ commercial_assets_value]]+Cleaned_Data[[#This Row],[ luxury_assets_value]]</f>
        <v>8200000</v>
      </c>
      <c r="T2545" s="1" t="str">
        <f t="shared" si="158"/>
        <v>&lt;1 Cr</v>
      </c>
      <c r="U2545" s="12">
        <f t="shared" si="159"/>
        <v>393750</v>
      </c>
      <c r="V2545" s="1" t="str">
        <f>IF(Cleaned_Data[[#This Row],[EMI_Estimate]]&lt;50000, "50K", IF(Cleaned_Data[[#This Row],[EMI_Estimate]]&lt;100000, "50K-1L", IF(Cleaned_Data[[#This Row],[EMI_Estimate]]&lt;150000, "1L-1.5L", IF(Cleaned_Data[[#This Row],[EMI_Estimate]]&lt;200000,"1.5-2L", "&gt;2L"))))</f>
        <v>&gt;2L</v>
      </c>
    </row>
    <row r="2546" spans="1:22" x14ac:dyDescent="0.35">
      <c r="A2546">
        <v>2545</v>
      </c>
      <c r="B2546">
        <v>0</v>
      </c>
      <c r="C2546" t="s">
        <v>22</v>
      </c>
      <c r="D2546" t="s">
        <v>20</v>
      </c>
      <c r="E2546">
        <v>3900000</v>
      </c>
      <c r="F2546" t="str">
        <f t="shared" si="156"/>
        <v>&gt;20 Lakh</v>
      </c>
      <c r="G2546">
        <v>14600000</v>
      </c>
      <c r="H2546">
        <v>2</v>
      </c>
      <c r="I2546">
        <v>730</v>
      </c>
      <c r="J2546" s="1">
        <v>9200000</v>
      </c>
      <c r="K2546" s="1">
        <v>4000000</v>
      </c>
      <c r="L2546" s="1">
        <v>14600000</v>
      </c>
      <c r="M2546" s="1">
        <v>5400000</v>
      </c>
      <c r="N2546" s="1" t="s">
        <v>21</v>
      </c>
      <c r="O2546" s="1">
        <f>Cleaned_Data[[#This Row],[ loan_amount]]-Cleaned_Data[[#This Row],[ bank_asset_value]]</f>
        <v>9200000</v>
      </c>
      <c r="P2546" s="1">
        <f>Cleaned_Data[[#This Row],[ loan_amount]]</f>
        <v>14600000</v>
      </c>
      <c r="Q2546" s="1" t="str">
        <f t="shared" si="157"/>
        <v>700–799</v>
      </c>
      <c r="R2546" s="1">
        <f>Cleaned_Data[[#This Row],[ residential_assets_value]]+Cleaned_Data[[#This Row],[ commercial_assets_value]]+Cleaned_Data[[#This Row],[ luxury_assets_value]]</f>
        <v>27800000</v>
      </c>
      <c r="S2546" s="1">
        <f>Cleaned_Data[[#This Row],[ income_annum]]+Cleaned_Data[[#This Row],[ residential_assets_value]]+Cleaned_Data[[#This Row],[ commercial_assets_value]]+Cleaned_Data[[#This Row],[ luxury_assets_value]]</f>
        <v>31700000</v>
      </c>
      <c r="T2546" s="1" t="str">
        <f t="shared" si="158"/>
        <v>3–4 Cr</v>
      </c>
      <c r="U2546" s="12">
        <f t="shared" si="159"/>
        <v>7300000</v>
      </c>
      <c r="V2546" s="1" t="str">
        <f>IF(Cleaned_Data[[#This Row],[EMI_Estimate]]&lt;50000, "50K", IF(Cleaned_Data[[#This Row],[EMI_Estimate]]&lt;100000, "50K-1L", IF(Cleaned_Data[[#This Row],[EMI_Estimate]]&lt;150000, "1L-1.5L", IF(Cleaned_Data[[#This Row],[EMI_Estimate]]&lt;200000,"1.5-2L", "&gt;2L"))))</f>
        <v>&gt;2L</v>
      </c>
    </row>
    <row r="2547" spans="1:22" x14ac:dyDescent="0.35">
      <c r="A2547">
        <v>2546</v>
      </c>
      <c r="B2547">
        <v>5</v>
      </c>
      <c r="C2547" t="s">
        <v>22</v>
      </c>
      <c r="D2547" t="s">
        <v>20</v>
      </c>
      <c r="E2547">
        <v>7400000</v>
      </c>
      <c r="F2547" t="str">
        <f t="shared" si="156"/>
        <v>&gt;20 Lakh</v>
      </c>
      <c r="G2547">
        <v>18000000</v>
      </c>
      <c r="H2547">
        <v>2</v>
      </c>
      <c r="I2547">
        <v>792</v>
      </c>
      <c r="J2547" s="1">
        <v>5300000</v>
      </c>
      <c r="K2547" s="1">
        <v>9400000</v>
      </c>
      <c r="L2547" s="1">
        <v>19900000</v>
      </c>
      <c r="M2547" s="1">
        <v>5300000</v>
      </c>
      <c r="N2547" s="1" t="s">
        <v>21</v>
      </c>
      <c r="O2547" s="1">
        <f>Cleaned_Data[[#This Row],[ loan_amount]]-Cleaned_Data[[#This Row],[ bank_asset_value]]</f>
        <v>12700000</v>
      </c>
      <c r="P2547" s="1">
        <f>Cleaned_Data[[#This Row],[ loan_amount]]</f>
        <v>18000000</v>
      </c>
      <c r="Q2547" s="1" t="str">
        <f t="shared" si="157"/>
        <v>700–799</v>
      </c>
      <c r="R2547" s="1">
        <f>Cleaned_Data[[#This Row],[ residential_assets_value]]+Cleaned_Data[[#This Row],[ commercial_assets_value]]+Cleaned_Data[[#This Row],[ luxury_assets_value]]</f>
        <v>34600000</v>
      </c>
      <c r="S2547" s="1">
        <f>Cleaned_Data[[#This Row],[ income_annum]]+Cleaned_Data[[#This Row],[ residential_assets_value]]+Cleaned_Data[[#This Row],[ commercial_assets_value]]+Cleaned_Data[[#This Row],[ luxury_assets_value]]</f>
        <v>42000000</v>
      </c>
      <c r="T2547" s="1" t="str">
        <f t="shared" si="158"/>
        <v>&gt;4 Cr</v>
      </c>
      <c r="U2547" s="12">
        <f t="shared" si="159"/>
        <v>9000000</v>
      </c>
      <c r="V2547" s="1" t="str">
        <f>IF(Cleaned_Data[[#This Row],[EMI_Estimate]]&lt;50000, "50K", IF(Cleaned_Data[[#This Row],[EMI_Estimate]]&lt;100000, "50K-1L", IF(Cleaned_Data[[#This Row],[EMI_Estimate]]&lt;150000, "1L-1.5L", IF(Cleaned_Data[[#This Row],[EMI_Estimate]]&lt;200000,"1.5-2L", "&gt;2L"))))</f>
        <v>&gt;2L</v>
      </c>
    </row>
    <row r="2548" spans="1:22" x14ac:dyDescent="0.35">
      <c r="A2548">
        <v>2547</v>
      </c>
      <c r="B2548">
        <v>5</v>
      </c>
      <c r="C2548" t="s">
        <v>22</v>
      </c>
      <c r="D2548" t="s">
        <v>23</v>
      </c>
      <c r="E2548">
        <v>5900000</v>
      </c>
      <c r="F2548" t="str">
        <f t="shared" si="156"/>
        <v>&gt;20 Lakh</v>
      </c>
      <c r="G2548">
        <v>16000000</v>
      </c>
      <c r="H2548">
        <v>6</v>
      </c>
      <c r="I2548">
        <v>798</v>
      </c>
      <c r="J2548" s="1">
        <v>15900000</v>
      </c>
      <c r="K2548" s="1">
        <v>5000000</v>
      </c>
      <c r="L2548" s="1">
        <v>12300000</v>
      </c>
      <c r="M2548" s="1">
        <v>3100000</v>
      </c>
      <c r="N2548" s="1" t="s">
        <v>21</v>
      </c>
      <c r="O2548" s="1">
        <f>Cleaned_Data[[#This Row],[ loan_amount]]-Cleaned_Data[[#This Row],[ bank_asset_value]]</f>
        <v>12900000</v>
      </c>
      <c r="P2548" s="1">
        <f>Cleaned_Data[[#This Row],[ loan_amount]]</f>
        <v>16000000</v>
      </c>
      <c r="Q2548" s="1" t="str">
        <f t="shared" si="157"/>
        <v>700–799</v>
      </c>
      <c r="R2548" s="1">
        <f>Cleaned_Data[[#This Row],[ residential_assets_value]]+Cleaned_Data[[#This Row],[ commercial_assets_value]]+Cleaned_Data[[#This Row],[ luxury_assets_value]]</f>
        <v>33200000</v>
      </c>
      <c r="S2548" s="1">
        <f>Cleaned_Data[[#This Row],[ income_annum]]+Cleaned_Data[[#This Row],[ residential_assets_value]]+Cleaned_Data[[#This Row],[ commercial_assets_value]]+Cleaned_Data[[#This Row],[ luxury_assets_value]]</f>
        <v>39100000</v>
      </c>
      <c r="T2548" s="1" t="str">
        <f t="shared" si="158"/>
        <v>3–4 Cr</v>
      </c>
      <c r="U2548" s="12">
        <f t="shared" si="159"/>
        <v>2666667</v>
      </c>
      <c r="V2548" s="1" t="str">
        <f>IF(Cleaned_Data[[#This Row],[EMI_Estimate]]&lt;50000, "50K", IF(Cleaned_Data[[#This Row],[EMI_Estimate]]&lt;100000, "50K-1L", IF(Cleaned_Data[[#This Row],[EMI_Estimate]]&lt;150000, "1L-1.5L", IF(Cleaned_Data[[#This Row],[EMI_Estimate]]&lt;200000,"1.5-2L", "&gt;2L"))))</f>
        <v>&gt;2L</v>
      </c>
    </row>
    <row r="2549" spans="1:22" x14ac:dyDescent="0.35">
      <c r="A2549">
        <v>2548</v>
      </c>
      <c r="B2549">
        <v>2</v>
      </c>
      <c r="C2549" t="s">
        <v>22</v>
      </c>
      <c r="D2549" t="s">
        <v>20</v>
      </c>
      <c r="E2549">
        <v>1400000</v>
      </c>
      <c r="F2549" t="str">
        <f t="shared" si="156"/>
        <v>10-15 Lakh</v>
      </c>
      <c r="G2549">
        <v>2900000</v>
      </c>
      <c r="H2549">
        <v>12</v>
      </c>
      <c r="I2549">
        <v>490</v>
      </c>
      <c r="J2549" s="1">
        <v>600000</v>
      </c>
      <c r="K2549" s="1">
        <v>1600000</v>
      </c>
      <c r="L2549" s="1">
        <v>5500000</v>
      </c>
      <c r="M2549" s="1">
        <v>1300000</v>
      </c>
      <c r="N2549" s="1" t="s">
        <v>24</v>
      </c>
      <c r="O2549" s="1">
        <f>Cleaned_Data[[#This Row],[ loan_amount]]-Cleaned_Data[[#This Row],[ bank_asset_value]]</f>
        <v>1600000</v>
      </c>
      <c r="P2549" s="1">
        <f>Cleaned_Data[[#This Row],[ loan_amount]]</f>
        <v>2900000</v>
      </c>
      <c r="Q2549" s="1" t="str">
        <f t="shared" si="157"/>
        <v>300–499</v>
      </c>
      <c r="R2549" s="1">
        <f>Cleaned_Data[[#This Row],[ residential_assets_value]]+Cleaned_Data[[#This Row],[ commercial_assets_value]]+Cleaned_Data[[#This Row],[ luxury_assets_value]]</f>
        <v>7700000</v>
      </c>
      <c r="S2549" s="1">
        <f>Cleaned_Data[[#This Row],[ income_annum]]+Cleaned_Data[[#This Row],[ residential_assets_value]]+Cleaned_Data[[#This Row],[ commercial_assets_value]]+Cleaned_Data[[#This Row],[ luxury_assets_value]]</f>
        <v>9100000</v>
      </c>
      <c r="T2549" s="1" t="str">
        <f t="shared" si="158"/>
        <v>&lt;1 Cr</v>
      </c>
      <c r="U2549" s="12">
        <f t="shared" si="159"/>
        <v>241667</v>
      </c>
      <c r="V2549" s="1" t="str">
        <f>IF(Cleaned_Data[[#This Row],[EMI_Estimate]]&lt;50000, "50K", IF(Cleaned_Data[[#This Row],[EMI_Estimate]]&lt;100000, "50K-1L", IF(Cleaned_Data[[#This Row],[EMI_Estimate]]&lt;150000, "1L-1.5L", IF(Cleaned_Data[[#This Row],[EMI_Estimate]]&lt;200000,"1.5-2L", "&gt;2L"))))</f>
        <v>&gt;2L</v>
      </c>
    </row>
    <row r="2550" spans="1:22" x14ac:dyDescent="0.35">
      <c r="A2550">
        <v>2549</v>
      </c>
      <c r="B2550">
        <v>2</v>
      </c>
      <c r="C2550" t="s">
        <v>19</v>
      </c>
      <c r="D2550" t="s">
        <v>23</v>
      </c>
      <c r="E2550">
        <v>1800000</v>
      </c>
      <c r="F2550" t="str">
        <f t="shared" si="156"/>
        <v>15-20 Lakh</v>
      </c>
      <c r="G2550">
        <v>5500000</v>
      </c>
      <c r="H2550">
        <v>6</v>
      </c>
      <c r="I2550">
        <v>448</v>
      </c>
      <c r="J2550" s="1">
        <v>2900000</v>
      </c>
      <c r="K2550" s="1">
        <v>300000</v>
      </c>
      <c r="L2550" s="1">
        <v>5600000</v>
      </c>
      <c r="M2550" s="1">
        <v>1300000</v>
      </c>
      <c r="N2550" s="1" t="s">
        <v>24</v>
      </c>
      <c r="O2550" s="1">
        <f>Cleaned_Data[[#This Row],[ loan_amount]]-Cleaned_Data[[#This Row],[ bank_asset_value]]</f>
        <v>4200000</v>
      </c>
      <c r="P2550" s="1">
        <f>Cleaned_Data[[#This Row],[ loan_amount]]</f>
        <v>5500000</v>
      </c>
      <c r="Q2550" s="1" t="str">
        <f t="shared" si="157"/>
        <v>300–499</v>
      </c>
      <c r="R2550" s="1">
        <f>Cleaned_Data[[#This Row],[ residential_assets_value]]+Cleaned_Data[[#This Row],[ commercial_assets_value]]+Cleaned_Data[[#This Row],[ luxury_assets_value]]</f>
        <v>8800000</v>
      </c>
      <c r="S2550" s="1">
        <f>Cleaned_Data[[#This Row],[ income_annum]]+Cleaned_Data[[#This Row],[ residential_assets_value]]+Cleaned_Data[[#This Row],[ commercial_assets_value]]+Cleaned_Data[[#This Row],[ luxury_assets_value]]</f>
        <v>10600000</v>
      </c>
      <c r="T2550" s="1" t="str">
        <f t="shared" si="158"/>
        <v>1–2 Cr</v>
      </c>
      <c r="U2550" s="12">
        <f t="shared" si="159"/>
        <v>916667</v>
      </c>
      <c r="V2550" s="1" t="str">
        <f>IF(Cleaned_Data[[#This Row],[EMI_Estimate]]&lt;50000, "50K", IF(Cleaned_Data[[#This Row],[EMI_Estimate]]&lt;100000, "50K-1L", IF(Cleaned_Data[[#This Row],[EMI_Estimate]]&lt;150000, "1L-1.5L", IF(Cleaned_Data[[#This Row],[EMI_Estimate]]&lt;200000,"1.5-2L", "&gt;2L"))))</f>
        <v>&gt;2L</v>
      </c>
    </row>
    <row r="2551" spans="1:22" x14ac:dyDescent="0.35">
      <c r="A2551">
        <v>2550</v>
      </c>
      <c r="B2551">
        <v>0</v>
      </c>
      <c r="C2551" t="s">
        <v>19</v>
      </c>
      <c r="D2551" t="s">
        <v>23</v>
      </c>
      <c r="E2551">
        <v>1000000</v>
      </c>
      <c r="F2551" t="str">
        <f t="shared" si="156"/>
        <v>10-15 Lakh</v>
      </c>
      <c r="G2551">
        <v>3100000</v>
      </c>
      <c r="H2551">
        <v>6</v>
      </c>
      <c r="I2551">
        <v>525</v>
      </c>
      <c r="J2551" s="1">
        <v>1900000</v>
      </c>
      <c r="K2551" s="1">
        <v>1700000</v>
      </c>
      <c r="L2551" s="1">
        <v>2800000</v>
      </c>
      <c r="M2551" s="1">
        <v>1400000</v>
      </c>
      <c r="N2551" s="1" t="s">
        <v>24</v>
      </c>
      <c r="O2551" s="1">
        <f>Cleaned_Data[[#This Row],[ loan_amount]]-Cleaned_Data[[#This Row],[ bank_asset_value]]</f>
        <v>1700000</v>
      </c>
      <c r="P2551" s="1">
        <f>Cleaned_Data[[#This Row],[ loan_amount]]</f>
        <v>3100000</v>
      </c>
      <c r="Q2551" s="1" t="str">
        <f t="shared" si="157"/>
        <v>500–599</v>
      </c>
      <c r="R2551" s="1">
        <f>Cleaned_Data[[#This Row],[ residential_assets_value]]+Cleaned_Data[[#This Row],[ commercial_assets_value]]+Cleaned_Data[[#This Row],[ luxury_assets_value]]</f>
        <v>6400000</v>
      </c>
      <c r="S2551" s="1">
        <f>Cleaned_Data[[#This Row],[ income_annum]]+Cleaned_Data[[#This Row],[ residential_assets_value]]+Cleaned_Data[[#This Row],[ commercial_assets_value]]+Cleaned_Data[[#This Row],[ luxury_assets_value]]</f>
        <v>7400000</v>
      </c>
      <c r="T2551" s="1" t="str">
        <f t="shared" si="158"/>
        <v>&lt;1 Cr</v>
      </c>
      <c r="U2551" s="12">
        <f t="shared" si="159"/>
        <v>516667</v>
      </c>
      <c r="V2551" s="1" t="str">
        <f>IF(Cleaned_Data[[#This Row],[EMI_Estimate]]&lt;50000, "50K", IF(Cleaned_Data[[#This Row],[EMI_Estimate]]&lt;100000, "50K-1L", IF(Cleaned_Data[[#This Row],[EMI_Estimate]]&lt;150000, "1L-1.5L", IF(Cleaned_Data[[#This Row],[EMI_Estimate]]&lt;200000,"1.5-2L", "&gt;2L"))))</f>
        <v>&gt;2L</v>
      </c>
    </row>
    <row r="2552" spans="1:22" x14ac:dyDescent="0.35">
      <c r="A2552">
        <v>2551</v>
      </c>
      <c r="B2552">
        <v>1</v>
      </c>
      <c r="C2552" t="s">
        <v>19</v>
      </c>
      <c r="D2552" t="s">
        <v>20</v>
      </c>
      <c r="E2552">
        <v>7400000</v>
      </c>
      <c r="F2552" t="str">
        <f t="shared" si="156"/>
        <v>&gt;20 Lakh</v>
      </c>
      <c r="G2552">
        <v>19200000</v>
      </c>
      <c r="H2552">
        <v>20</v>
      </c>
      <c r="I2552">
        <v>415</v>
      </c>
      <c r="J2552" s="1">
        <v>2200000</v>
      </c>
      <c r="K2552" s="1">
        <v>4800000</v>
      </c>
      <c r="L2552" s="1">
        <v>29200000</v>
      </c>
      <c r="M2552" s="1">
        <v>7000000</v>
      </c>
      <c r="N2552" s="1" t="s">
        <v>24</v>
      </c>
      <c r="O2552" s="1">
        <f>Cleaned_Data[[#This Row],[ loan_amount]]-Cleaned_Data[[#This Row],[ bank_asset_value]]</f>
        <v>12200000</v>
      </c>
      <c r="P2552" s="1">
        <f>Cleaned_Data[[#This Row],[ loan_amount]]</f>
        <v>19200000</v>
      </c>
      <c r="Q2552" s="1" t="str">
        <f t="shared" si="157"/>
        <v>300–499</v>
      </c>
      <c r="R2552" s="1">
        <f>Cleaned_Data[[#This Row],[ residential_assets_value]]+Cleaned_Data[[#This Row],[ commercial_assets_value]]+Cleaned_Data[[#This Row],[ luxury_assets_value]]</f>
        <v>36200000</v>
      </c>
      <c r="S2552" s="1">
        <f>Cleaned_Data[[#This Row],[ income_annum]]+Cleaned_Data[[#This Row],[ residential_assets_value]]+Cleaned_Data[[#This Row],[ commercial_assets_value]]+Cleaned_Data[[#This Row],[ luxury_assets_value]]</f>
        <v>43600000</v>
      </c>
      <c r="T2552" s="1" t="str">
        <f t="shared" si="158"/>
        <v>&gt;4 Cr</v>
      </c>
      <c r="U2552" s="12">
        <f t="shared" si="159"/>
        <v>960000</v>
      </c>
      <c r="V2552" s="1" t="str">
        <f>IF(Cleaned_Data[[#This Row],[EMI_Estimate]]&lt;50000, "50K", IF(Cleaned_Data[[#This Row],[EMI_Estimate]]&lt;100000, "50K-1L", IF(Cleaned_Data[[#This Row],[EMI_Estimate]]&lt;150000, "1L-1.5L", IF(Cleaned_Data[[#This Row],[EMI_Estimate]]&lt;200000,"1.5-2L", "&gt;2L"))))</f>
        <v>&gt;2L</v>
      </c>
    </row>
    <row r="2553" spans="1:22" x14ac:dyDescent="0.35">
      <c r="A2553">
        <v>2552</v>
      </c>
      <c r="B2553">
        <v>5</v>
      </c>
      <c r="C2553" t="s">
        <v>19</v>
      </c>
      <c r="D2553" t="s">
        <v>20</v>
      </c>
      <c r="E2553">
        <v>2700000</v>
      </c>
      <c r="F2553" t="str">
        <f t="shared" si="156"/>
        <v>&gt;20 Lakh</v>
      </c>
      <c r="G2553">
        <v>10600000</v>
      </c>
      <c r="H2553">
        <v>16</v>
      </c>
      <c r="I2553">
        <v>496</v>
      </c>
      <c r="J2553" s="1">
        <v>800000</v>
      </c>
      <c r="K2553" s="1">
        <v>2900000</v>
      </c>
      <c r="L2553" s="1">
        <v>9700000</v>
      </c>
      <c r="M2553" s="1">
        <v>2400000</v>
      </c>
      <c r="N2553" s="1" t="s">
        <v>24</v>
      </c>
      <c r="O2553" s="1">
        <f>Cleaned_Data[[#This Row],[ loan_amount]]-Cleaned_Data[[#This Row],[ bank_asset_value]]</f>
        <v>8200000</v>
      </c>
      <c r="P2553" s="1">
        <f>Cleaned_Data[[#This Row],[ loan_amount]]</f>
        <v>10600000</v>
      </c>
      <c r="Q2553" s="1" t="str">
        <f t="shared" si="157"/>
        <v>300–499</v>
      </c>
      <c r="R2553" s="1">
        <f>Cleaned_Data[[#This Row],[ residential_assets_value]]+Cleaned_Data[[#This Row],[ commercial_assets_value]]+Cleaned_Data[[#This Row],[ luxury_assets_value]]</f>
        <v>13400000</v>
      </c>
      <c r="S2553" s="1">
        <f>Cleaned_Data[[#This Row],[ income_annum]]+Cleaned_Data[[#This Row],[ residential_assets_value]]+Cleaned_Data[[#This Row],[ commercial_assets_value]]+Cleaned_Data[[#This Row],[ luxury_assets_value]]</f>
        <v>16100000</v>
      </c>
      <c r="T2553" s="1" t="str">
        <f t="shared" si="158"/>
        <v>1–2 Cr</v>
      </c>
      <c r="U2553" s="12">
        <f t="shared" si="159"/>
        <v>662500</v>
      </c>
      <c r="V2553" s="1" t="str">
        <f>IF(Cleaned_Data[[#This Row],[EMI_Estimate]]&lt;50000, "50K", IF(Cleaned_Data[[#This Row],[EMI_Estimate]]&lt;100000, "50K-1L", IF(Cleaned_Data[[#This Row],[EMI_Estimate]]&lt;150000, "1L-1.5L", IF(Cleaned_Data[[#This Row],[EMI_Estimate]]&lt;200000,"1.5-2L", "&gt;2L"))))</f>
        <v>&gt;2L</v>
      </c>
    </row>
    <row r="2554" spans="1:22" x14ac:dyDescent="0.35">
      <c r="A2554">
        <v>2553</v>
      </c>
      <c r="B2554">
        <v>1</v>
      </c>
      <c r="C2554" t="s">
        <v>22</v>
      </c>
      <c r="D2554" t="s">
        <v>23</v>
      </c>
      <c r="E2554">
        <v>3600000</v>
      </c>
      <c r="F2554" t="str">
        <f t="shared" si="156"/>
        <v>&gt;20 Lakh</v>
      </c>
      <c r="G2554">
        <v>13100000</v>
      </c>
      <c r="H2554">
        <v>8</v>
      </c>
      <c r="I2554">
        <v>543</v>
      </c>
      <c r="J2554" s="1">
        <v>2900000</v>
      </c>
      <c r="K2554" s="1">
        <v>100000</v>
      </c>
      <c r="L2554" s="1">
        <v>9900000</v>
      </c>
      <c r="M2554" s="1">
        <v>2700000</v>
      </c>
      <c r="N2554" s="1" t="s">
        <v>24</v>
      </c>
      <c r="O2554" s="1">
        <f>Cleaned_Data[[#This Row],[ loan_amount]]-Cleaned_Data[[#This Row],[ bank_asset_value]]</f>
        <v>10400000</v>
      </c>
      <c r="P2554" s="1">
        <f>Cleaned_Data[[#This Row],[ loan_amount]]</f>
        <v>13100000</v>
      </c>
      <c r="Q2554" s="1" t="str">
        <f t="shared" si="157"/>
        <v>500–599</v>
      </c>
      <c r="R2554" s="1">
        <f>Cleaned_Data[[#This Row],[ residential_assets_value]]+Cleaned_Data[[#This Row],[ commercial_assets_value]]+Cleaned_Data[[#This Row],[ luxury_assets_value]]</f>
        <v>12900000</v>
      </c>
      <c r="S2554" s="1">
        <f>Cleaned_Data[[#This Row],[ income_annum]]+Cleaned_Data[[#This Row],[ residential_assets_value]]+Cleaned_Data[[#This Row],[ commercial_assets_value]]+Cleaned_Data[[#This Row],[ luxury_assets_value]]</f>
        <v>16500000</v>
      </c>
      <c r="T2554" s="1" t="str">
        <f t="shared" si="158"/>
        <v>1–2 Cr</v>
      </c>
      <c r="U2554" s="12">
        <f t="shared" si="159"/>
        <v>1637500</v>
      </c>
      <c r="V2554" s="1" t="str">
        <f>IF(Cleaned_Data[[#This Row],[EMI_Estimate]]&lt;50000, "50K", IF(Cleaned_Data[[#This Row],[EMI_Estimate]]&lt;100000, "50K-1L", IF(Cleaned_Data[[#This Row],[EMI_Estimate]]&lt;150000, "1L-1.5L", IF(Cleaned_Data[[#This Row],[EMI_Estimate]]&lt;200000,"1.5-2L", "&gt;2L"))))</f>
        <v>&gt;2L</v>
      </c>
    </row>
    <row r="2555" spans="1:22" x14ac:dyDescent="0.35">
      <c r="A2555">
        <v>2554</v>
      </c>
      <c r="B2555">
        <v>5</v>
      </c>
      <c r="C2555" t="s">
        <v>19</v>
      </c>
      <c r="D2555" t="s">
        <v>20</v>
      </c>
      <c r="E2555">
        <v>7000000</v>
      </c>
      <c r="F2555" t="str">
        <f t="shared" si="156"/>
        <v>&gt;20 Lakh</v>
      </c>
      <c r="G2555">
        <v>18400000</v>
      </c>
      <c r="H2555">
        <v>12</v>
      </c>
      <c r="I2555">
        <v>520</v>
      </c>
      <c r="J2555" s="1">
        <v>4700000</v>
      </c>
      <c r="K2555" s="1">
        <v>11900000</v>
      </c>
      <c r="L2555" s="1">
        <v>17000000</v>
      </c>
      <c r="M2555" s="1">
        <v>3800000</v>
      </c>
      <c r="N2555" s="1" t="s">
        <v>24</v>
      </c>
      <c r="O2555" s="1">
        <f>Cleaned_Data[[#This Row],[ loan_amount]]-Cleaned_Data[[#This Row],[ bank_asset_value]]</f>
        <v>14600000</v>
      </c>
      <c r="P2555" s="1">
        <f>Cleaned_Data[[#This Row],[ loan_amount]]</f>
        <v>18400000</v>
      </c>
      <c r="Q2555" s="1" t="str">
        <f t="shared" si="157"/>
        <v>500–599</v>
      </c>
      <c r="R2555" s="1">
        <f>Cleaned_Data[[#This Row],[ residential_assets_value]]+Cleaned_Data[[#This Row],[ commercial_assets_value]]+Cleaned_Data[[#This Row],[ luxury_assets_value]]</f>
        <v>33600000</v>
      </c>
      <c r="S2555" s="1">
        <f>Cleaned_Data[[#This Row],[ income_annum]]+Cleaned_Data[[#This Row],[ residential_assets_value]]+Cleaned_Data[[#This Row],[ commercial_assets_value]]+Cleaned_Data[[#This Row],[ luxury_assets_value]]</f>
        <v>40600000</v>
      </c>
      <c r="T2555" s="1" t="str">
        <f t="shared" si="158"/>
        <v>&gt;4 Cr</v>
      </c>
      <c r="U2555" s="12">
        <f t="shared" si="159"/>
        <v>1533333</v>
      </c>
      <c r="V2555" s="1" t="str">
        <f>IF(Cleaned_Data[[#This Row],[EMI_Estimate]]&lt;50000, "50K", IF(Cleaned_Data[[#This Row],[EMI_Estimate]]&lt;100000, "50K-1L", IF(Cleaned_Data[[#This Row],[EMI_Estimate]]&lt;150000, "1L-1.5L", IF(Cleaned_Data[[#This Row],[EMI_Estimate]]&lt;200000,"1.5-2L", "&gt;2L"))))</f>
        <v>&gt;2L</v>
      </c>
    </row>
    <row r="2556" spans="1:22" x14ac:dyDescent="0.35">
      <c r="A2556">
        <v>2555</v>
      </c>
      <c r="B2556">
        <v>4</v>
      </c>
      <c r="C2556" t="s">
        <v>22</v>
      </c>
      <c r="D2556" t="s">
        <v>23</v>
      </c>
      <c r="E2556">
        <v>5000000</v>
      </c>
      <c r="F2556" t="str">
        <f t="shared" si="156"/>
        <v>&gt;20 Lakh</v>
      </c>
      <c r="G2556">
        <v>18000000</v>
      </c>
      <c r="H2556">
        <v>14</v>
      </c>
      <c r="I2556">
        <v>307</v>
      </c>
      <c r="J2556" s="1">
        <v>5300000</v>
      </c>
      <c r="K2556" s="1">
        <v>5600000</v>
      </c>
      <c r="L2556" s="1">
        <v>12800000</v>
      </c>
      <c r="M2556" s="1">
        <v>3300000</v>
      </c>
      <c r="N2556" s="1" t="s">
        <v>24</v>
      </c>
      <c r="O2556" s="1">
        <f>Cleaned_Data[[#This Row],[ loan_amount]]-Cleaned_Data[[#This Row],[ bank_asset_value]]</f>
        <v>14700000</v>
      </c>
      <c r="P2556" s="1">
        <f>Cleaned_Data[[#This Row],[ loan_amount]]</f>
        <v>18000000</v>
      </c>
      <c r="Q2556" s="1" t="str">
        <f t="shared" si="157"/>
        <v>300–499</v>
      </c>
      <c r="R2556" s="1">
        <f>Cleaned_Data[[#This Row],[ residential_assets_value]]+Cleaned_Data[[#This Row],[ commercial_assets_value]]+Cleaned_Data[[#This Row],[ luxury_assets_value]]</f>
        <v>23700000</v>
      </c>
      <c r="S2556" s="1">
        <f>Cleaned_Data[[#This Row],[ income_annum]]+Cleaned_Data[[#This Row],[ residential_assets_value]]+Cleaned_Data[[#This Row],[ commercial_assets_value]]+Cleaned_Data[[#This Row],[ luxury_assets_value]]</f>
        <v>28700000</v>
      </c>
      <c r="T2556" s="1" t="str">
        <f t="shared" si="158"/>
        <v>2–3 Cr</v>
      </c>
      <c r="U2556" s="12">
        <f t="shared" si="159"/>
        <v>1285714</v>
      </c>
      <c r="V2556" s="1" t="str">
        <f>IF(Cleaned_Data[[#This Row],[EMI_Estimate]]&lt;50000, "50K", IF(Cleaned_Data[[#This Row],[EMI_Estimate]]&lt;100000, "50K-1L", IF(Cleaned_Data[[#This Row],[EMI_Estimate]]&lt;150000, "1L-1.5L", IF(Cleaned_Data[[#This Row],[EMI_Estimate]]&lt;200000,"1.5-2L", "&gt;2L"))))</f>
        <v>&gt;2L</v>
      </c>
    </row>
    <row r="2557" spans="1:22" x14ac:dyDescent="0.35">
      <c r="A2557">
        <v>2556</v>
      </c>
      <c r="B2557">
        <v>2</v>
      </c>
      <c r="C2557" t="s">
        <v>19</v>
      </c>
      <c r="D2557" t="s">
        <v>20</v>
      </c>
      <c r="E2557">
        <v>1800000</v>
      </c>
      <c r="F2557" t="str">
        <f t="shared" si="156"/>
        <v>15-20 Lakh</v>
      </c>
      <c r="G2557">
        <v>5700000</v>
      </c>
      <c r="H2557">
        <v>14</v>
      </c>
      <c r="I2557">
        <v>502</v>
      </c>
      <c r="J2557" s="1">
        <v>1400000</v>
      </c>
      <c r="K2557" s="1">
        <v>1100000</v>
      </c>
      <c r="L2557" s="1">
        <v>4400000</v>
      </c>
      <c r="M2557" s="1">
        <v>1300000</v>
      </c>
      <c r="N2557" s="1" t="s">
        <v>24</v>
      </c>
      <c r="O2557" s="1">
        <f>Cleaned_Data[[#This Row],[ loan_amount]]-Cleaned_Data[[#This Row],[ bank_asset_value]]</f>
        <v>4400000</v>
      </c>
      <c r="P2557" s="1">
        <f>Cleaned_Data[[#This Row],[ loan_amount]]</f>
        <v>5700000</v>
      </c>
      <c r="Q2557" s="1" t="str">
        <f t="shared" si="157"/>
        <v>500–599</v>
      </c>
      <c r="R2557" s="1">
        <f>Cleaned_Data[[#This Row],[ residential_assets_value]]+Cleaned_Data[[#This Row],[ commercial_assets_value]]+Cleaned_Data[[#This Row],[ luxury_assets_value]]</f>
        <v>6900000</v>
      </c>
      <c r="S2557" s="1">
        <f>Cleaned_Data[[#This Row],[ income_annum]]+Cleaned_Data[[#This Row],[ residential_assets_value]]+Cleaned_Data[[#This Row],[ commercial_assets_value]]+Cleaned_Data[[#This Row],[ luxury_assets_value]]</f>
        <v>8700000</v>
      </c>
      <c r="T2557" s="1" t="str">
        <f t="shared" si="158"/>
        <v>&lt;1 Cr</v>
      </c>
      <c r="U2557" s="12">
        <f t="shared" si="159"/>
        <v>407143</v>
      </c>
      <c r="V2557" s="1" t="str">
        <f>IF(Cleaned_Data[[#This Row],[EMI_Estimate]]&lt;50000, "50K", IF(Cleaned_Data[[#This Row],[EMI_Estimate]]&lt;100000, "50K-1L", IF(Cleaned_Data[[#This Row],[EMI_Estimate]]&lt;150000, "1L-1.5L", IF(Cleaned_Data[[#This Row],[EMI_Estimate]]&lt;200000,"1.5-2L", "&gt;2L"))))</f>
        <v>&gt;2L</v>
      </c>
    </row>
    <row r="2558" spans="1:22" x14ac:dyDescent="0.35">
      <c r="A2558">
        <v>2557</v>
      </c>
      <c r="B2558">
        <v>2</v>
      </c>
      <c r="C2558" t="s">
        <v>19</v>
      </c>
      <c r="D2558" t="s">
        <v>23</v>
      </c>
      <c r="E2558">
        <v>4700000</v>
      </c>
      <c r="F2558" t="str">
        <f t="shared" si="156"/>
        <v>&gt;20 Lakh</v>
      </c>
      <c r="G2558">
        <v>12000000</v>
      </c>
      <c r="H2558">
        <v>6</v>
      </c>
      <c r="I2558">
        <v>505</v>
      </c>
      <c r="J2558" s="1">
        <v>3400000</v>
      </c>
      <c r="K2558" s="1">
        <v>3800000</v>
      </c>
      <c r="L2558" s="1">
        <v>18000000</v>
      </c>
      <c r="M2558" s="1">
        <v>2300000</v>
      </c>
      <c r="N2558" s="1" t="s">
        <v>24</v>
      </c>
      <c r="O2558" s="1">
        <f>Cleaned_Data[[#This Row],[ loan_amount]]-Cleaned_Data[[#This Row],[ bank_asset_value]]</f>
        <v>9700000</v>
      </c>
      <c r="P2558" s="1">
        <f>Cleaned_Data[[#This Row],[ loan_amount]]</f>
        <v>12000000</v>
      </c>
      <c r="Q2558" s="1" t="str">
        <f t="shared" si="157"/>
        <v>500–599</v>
      </c>
      <c r="R2558" s="1">
        <f>Cleaned_Data[[#This Row],[ residential_assets_value]]+Cleaned_Data[[#This Row],[ commercial_assets_value]]+Cleaned_Data[[#This Row],[ luxury_assets_value]]</f>
        <v>25200000</v>
      </c>
      <c r="S2558" s="1">
        <f>Cleaned_Data[[#This Row],[ income_annum]]+Cleaned_Data[[#This Row],[ residential_assets_value]]+Cleaned_Data[[#This Row],[ commercial_assets_value]]+Cleaned_Data[[#This Row],[ luxury_assets_value]]</f>
        <v>29900000</v>
      </c>
      <c r="T2558" s="1" t="str">
        <f t="shared" si="158"/>
        <v>2–3 Cr</v>
      </c>
      <c r="U2558" s="12">
        <f t="shared" si="159"/>
        <v>2000000</v>
      </c>
      <c r="V2558" s="1" t="str">
        <f>IF(Cleaned_Data[[#This Row],[EMI_Estimate]]&lt;50000, "50K", IF(Cleaned_Data[[#This Row],[EMI_Estimate]]&lt;100000, "50K-1L", IF(Cleaned_Data[[#This Row],[EMI_Estimate]]&lt;150000, "1L-1.5L", IF(Cleaned_Data[[#This Row],[EMI_Estimate]]&lt;200000,"1.5-2L", "&gt;2L"))))</f>
        <v>&gt;2L</v>
      </c>
    </row>
    <row r="2559" spans="1:22" x14ac:dyDescent="0.35">
      <c r="A2559">
        <v>2558</v>
      </c>
      <c r="B2559">
        <v>2</v>
      </c>
      <c r="C2559" t="s">
        <v>22</v>
      </c>
      <c r="D2559" t="s">
        <v>23</v>
      </c>
      <c r="E2559">
        <v>6700000</v>
      </c>
      <c r="F2559" t="str">
        <f t="shared" si="156"/>
        <v>&gt;20 Lakh</v>
      </c>
      <c r="G2559">
        <v>23100000</v>
      </c>
      <c r="H2559">
        <v>4</v>
      </c>
      <c r="I2559">
        <v>304</v>
      </c>
      <c r="J2559" s="1">
        <v>14400000</v>
      </c>
      <c r="K2559" s="1">
        <v>7100000</v>
      </c>
      <c r="L2559" s="1">
        <v>24300000</v>
      </c>
      <c r="M2559" s="1">
        <v>10000000</v>
      </c>
      <c r="N2559" s="1" t="s">
        <v>21</v>
      </c>
      <c r="O2559" s="1">
        <f>Cleaned_Data[[#This Row],[ loan_amount]]-Cleaned_Data[[#This Row],[ bank_asset_value]]</f>
        <v>13100000</v>
      </c>
      <c r="P2559" s="1">
        <f>Cleaned_Data[[#This Row],[ loan_amount]]</f>
        <v>23100000</v>
      </c>
      <c r="Q2559" s="1" t="str">
        <f t="shared" si="157"/>
        <v>300–499</v>
      </c>
      <c r="R2559" s="1">
        <f>Cleaned_Data[[#This Row],[ residential_assets_value]]+Cleaned_Data[[#This Row],[ commercial_assets_value]]+Cleaned_Data[[#This Row],[ luxury_assets_value]]</f>
        <v>45800000</v>
      </c>
      <c r="S2559" s="1">
        <f>Cleaned_Data[[#This Row],[ income_annum]]+Cleaned_Data[[#This Row],[ residential_assets_value]]+Cleaned_Data[[#This Row],[ commercial_assets_value]]+Cleaned_Data[[#This Row],[ luxury_assets_value]]</f>
        <v>52500000</v>
      </c>
      <c r="T2559" s="1" t="str">
        <f t="shared" si="158"/>
        <v>&gt;4 Cr</v>
      </c>
      <c r="U2559" s="12">
        <f t="shared" si="159"/>
        <v>5775000</v>
      </c>
      <c r="V2559" s="1" t="str">
        <f>IF(Cleaned_Data[[#This Row],[EMI_Estimate]]&lt;50000, "50K", IF(Cleaned_Data[[#This Row],[EMI_Estimate]]&lt;100000, "50K-1L", IF(Cleaned_Data[[#This Row],[EMI_Estimate]]&lt;150000, "1L-1.5L", IF(Cleaned_Data[[#This Row],[EMI_Estimate]]&lt;200000,"1.5-2L", "&gt;2L"))))</f>
        <v>&gt;2L</v>
      </c>
    </row>
    <row r="2560" spans="1:22" x14ac:dyDescent="0.35">
      <c r="A2560">
        <v>2559</v>
      </c>
      <c r="B2560">
        <v>5</v>
      </c>
      <c r="C2560" t="s">
        <v>22</v>
      </c>
      <c r="D2560" t="s">
        <v>20</v>
      </c>
      <c r="E2560">
        <v>5800000</v>
      </c>
      <c r="F2560" t="str">
        <f t="shared" si="156"/>
        <v>&gt;20 Lakh</v>
      </c>
      <c r="G2560">
        <v>17500000</v>
      </c>
      <c r="H2560">
        <v>10</v>
      </c>
      <c r="I2560">
        <v>719</v>
      </c>
      <c r="J2560" s="1">
        <v>5800000</v>
      </c>
      <c r="K2560" s="1">
        <v>1900000</v>
      </c>
      <c r="L2560" s="1">
        <v>12400000</v>
      </c>
      <c r="M2560" s="1">
        <v>3100000</v>
      </c>
      <c r="N2560" s="1" t="s">
        <v>21</v>
      </c>
      <c r="O2560" s="1">
        <f>Cleaned_Data[[#This Row],[ loan_amount]]-Cleaned_Data[[#This Row],[ bank_asset_value]]</f>
        <v>14400000</v>
      </c>
      <c r="P2560" s="1">
        <f>Cleaned_Data[[#This Row],[ loan_amount]]</f>
        <v>17500000</v>
      </c>
      <c r="Q2560" s="1" t="str">
        <f t="shared" si="157"/>
        <v>700–799</v>
      </c>
      <c r="R2560" s="1">
        <f>Cleaned_Data[[#This Row],[ residential_assets_value]]+Cleaned_Data[[#This Row],[ commercial_assets_value]]+Cleaned_Data[[#This Row],[ luxury_assets_value]]</f>
        <v>20100000</v>
      </c>
      <c r="S2560" s="1">
        <f>Cleaned_Data[[#This Row],[ income_annum]]+Cleaned_Data[[#This Row],[ residential_assets_value]]+Cleaned_Data[[#This Row],[ commercial_assets_value]]+Cleaned_Data[[#This Row],[ luxury_assets_value]]</f>
        <v>25900000</v>
      </c>
      <c r="T2560" s="1" t="str">
        <f t="shared" si="158"/>
        <v>2–3 Cr</v>
      </c>
      <c r="U2560" s="12">
        <f t="shared" si="159"/>
        <v>1750000</v>
      </c>
      <c r="V2560" s="1" t="str">
        <f>IF(Cleaned_Data[[#This Row],[EMI_Estimate]]&lt;50000, "50K", IF(Cleaned_Data[[#This Row],[EMI_Estimate]]&lt;100000, "50K-1L", IF(Cleaned_Data[[#This Row],[EMI_Estimate]]&lt;150000, "1L-1.5L", IF(Cleaned_Data[[#This Row],[EMI_Estimate]]&lt;200000,"1.5-2L", "&gt;2L"))))</f>
        <v>&gt;2L</v>
      </c>
    </row>
    <row r="2561" spans="1:22" x14ac:dyDescent="0.35">
      <c r="A2561">
        <v>2560</v>
      </c>
      <c r="B2561">
        <v>0</v>
      </c>
      <c r="C2561" t="s">
        <v>19</v>
      </c>
      <c r="D2561" t="s">
        <v>23</v>
      </c>
      <c r="E2561">
        <v>5900000</v>
      </c>
      <c r="F2561" t="str">
        <f t="shared" si="156"/>
        <v>&gt;20 Lakh</v>
      </c>
      <c r="G2561">
        <v>22700000</v>
      </c>
      <c r="H2561">
        <v>18</v>
      </c>
      <c r="I2561">
        <v>855</v>
      </c>
      <c r="J2561" s="1">
        <v>13400000</v>
      </c>
      <c r="K2561" s="1">
        <v>6300000</v>
      </c>
      <c r="L2561" s="1">
        <v>14500000</v>
      </c>
      <c r="M2561" s="1">
        <v>4000000</v>
      </c>
      <c r="N2561" s="1" t="s">
        <v>21</v>
      </c>
      <c r="O2561" s="1">
        <f>Cleaned_Data[[#This Row],[ loan_amount]]-Cleaned_Data[[#This Row],[ bank_asset_value]]</f>
        <v>18700000</v>
      </c>
      <c r="P2561" s="1">
        <f>Cleaned_Data[[#This Row],[ loan_amount]]</f>
        <v>22700000</v>
      </c>
      <c r="Q2561" s="1" t="str">
        <f t="shared" si="157"/>
        <v>800+</v>
      </c>
      <c r="R2561" s="1">
        <f>Cleaned_Data[[#This Row],[ residential_assets_value]]+Cleaned_Data[[#This Row],[ commercial_assets_value]]+Cleaned_Data[[#This Row],[ luxury_assets_value]]</f>
        <v>34200000</v>
      </c>
      <c r="S2561" s="1">
        <f>Cleaned_Data[[#This Row],[ income_annum]]+Cleaned_Data[[#This Row],[ residential_assets_value]]+Cleaned_Data[[#This Row],[ commercial_assets_value]]+Cleaned_Data[[#This Row],[ luxury_assets_value]]</f>
        <v>40100000</v>
      </c>
      <c r="T2561" s="1" t="str">
        <f t="shared" si="158"/>
        <v>&gt;4 Cr</v>
      </c>
      <c r="U2561" s="12">
        <f t="shared" si="159"/>
        <v>1261111</v>
      </c>
      <c r="V2561" s="1" t="str">
        <f>IF(Cleaned_Data[[#This Row],[EMI_Estimate]]&lt;50000, "50K", IF(Cleaned_Data[[#This Row],[EMI_Estimate]]&lt;100000, "50K-1L", IF(Cleaned_Data[[#This Row],[EMI_Estimate]]&lt;150000, "1L-1.5L", IF(Cleaned_Data[[#This Row],[EMI_Estimate]]&lt;200000,"1.5-2L", "&gt;2L"))))</f>
        <v>&gt;2L</v>
      </c>
    </row>
    <row r="2562" spans="1:22" x14ac:dyDescent="0.35">
      <c r="A2562">
        <v>2561</v>
      </c>
      <c r="B2562">
        <v>4</v>
      </c>
      <c r="C2562" t="s">
        <v>22</v>
      </c>
      <c r="D2562" t="s">
        <v>20</v>
      </c>
      <c r="E2562">
        <v>6000000</v>
      </c>
      <c r="F2562" t="str">
        <f t="shared" ref="F2562:F2625" si="160">IF(E2562&lt;500000, "&lt;5 Lakh",
 IF(E2562&lt;1000000, "5-10 Lakh",
 IF(E2562&lt;1500000, "10-15 Lakh",
 IF(E2562&lt;2000000, "15-20 Lakh", "&gt;20 Lakh"))))</f>
        <v>&gt;20 Lakh</v>
      </c>
      <c r="G2562">
        <v>15800000</v>
      </c>
      <c r="H2562">
        <v>18</v>
      </c>
      <c r="I2562">
        <v>593</v>
      </c>
      <c r="J2562" s="1">
        <v>6800000</v>
      </c>
      <c r="K2562" s="1">
        <v>4800000</v>
      </c>
      <c r="L2562" s="1">
        <v>13200000</v>
      </c>
      <c r="M2562" s="1">
        <v>6400000</v>
      </c>
      <c r="N2562" s="1" t="s">
        <v>21</v>
      </c>
      <c r="O2562" s="1">
        <f>Cleaned_Data[[#This Row],[ loan_amount]]-Cleaned_Data[[#This Row],[ bank_asset_value]]</f>
        <v>9400000</v>
      </c>
      <c r="P2562" s="1">
        <f>Cleaned_Data[[#This Row],[ loan_amount]]</f>
        <v>15800000</v>
      </c>
      <c r="Q2562" s="1" t="str">
        <f t="shared" ref="Q2562:Q2625" si="161">IF(I2562&lt;500,"300–499",IF(I2562&lt;600,"500–599",IF(I2562&lt;700,"600–699",IF(I2562&lt;800,"700–799","800+"))))</f>
        <v>500–599</v>
      </c>
      <c r="R2562" s="1">
        <f>Cleaned_Data[[#This Row],[ residential_assets_value]]+Cleaned_Data[[#This Row],[ commercial_assets_value]]+Cleaned_Data[[#This Row],[ luxury_assets_value]]</f>
        <v>24800000</v>
      </c>
      <c r="S2562" s="1">
        <f>Cleaned_Data[[#This Row],[ income_annum]]+Cleaned_Data[[#This Row],[ residential_assets_value]]+Cleaned_Data[[#This Row],[ commercial_assets_value]]+Cleaned_Data[[#This Row],[ luxury_assets_value]]</f>
        <v>30800000</v>
      </c>
      <c r="T2562" s="1" t="str">
        <f t="shared" ref="T2562:T2625" si="162">IF(S2562&lt;10000000, "&lt;1 Cr", IF(S2562&lt;20000000, "1–2 Cr", IF(S2562&lt;30000000, "2–3 Cr", IF(S2562&lt;40000000, "3–4 Cr", "&gt;4 Cr"))))</f>
        <v>3–4 Cr</v>
      </c>
      <c r="U2562" s="12">
        <f t="shared" ref="U2562:U2625" si="163">ROUND(G2562/H2562, 0)</f>
        <v>877778</v>
      </c>
      <c r="V2562" s="1" t="str">
        <f>IF(Cleaned_Data[[#This Row],[EMI_Estimate]]&lt;50000, "50K", IF(Cleaned_Data[[#This Row],[EMI_Estimate]]&lt;100000, "50K-1L", IF(Cleaned_Data[[#This Row],[EMI_Estimate]]&lt;150000, "1L-1.5L", IF(Cleaned_Data[[#This Row],[EMI_Estimate]]&lt;200000,"1.5-2L", "&gt;2L"))))</f>
        <v>&gt;2L</v>
      </c>
    </row>
    <row r="2563" spans="1:22" x14ac:dyDescent="0.35">
      <c r="A2563">
        <v>2562</v>
      </c>
      <c r="B2563">
        <v>1</v>
      </c>
      <c r="C2563" t="s">
        <v>22</v>
      </c>
      <c r="D2563" t="s">
        <v>23</v>
      </c>
      <c r="E2563">
        <v>700000</v>
      </c>
      <c r="F2563" t="str">
        <f t="shared" si="160"/>
        <v>5-10 Lakh</v>
      </c>
      <c r="G2563">
        <v>1400000</v>
      </c>
      <c r="H2563">
        <v>10</v>
      </c>
      <c r="I2563">
        <v>523</v>
      </c>
      <c r="J2563" s="1">
        <v>700000</v>
      </c>
      <c r="K2563" s="1">
        <v>1100000</v>
      </c>
      <c r="L2563" s="1">
        <v>1600000</v>
      </c>
      <c r="M2563" s="1">
        <v>900000</v>
      </c>
      <c r="N2563" s="1" t="s">
        <v>24</v>
      </c>
      <c r="O2563" s="1">
        <f>Cleaned_Data[[#This Row],[ loan_amount]]-Cleaned_Data[[#This Row],[ bank_asset_value]]</f>
        <v>500000</v>
      </c>
      <c r="P2563" s="1">
        <f>Cleaned_Data[[#This Row],[ loan_amount]]</f>
        <v>1400000</v>
      </c>
      <c r="Q2563" s="1" t="str">
        <f t="shared" si="161"/>
        <v>500–599</v>
      </c>
      <c r="R2563" s="1">
        <f>Cleaned_Data[[#This Row],[ residential_assets_value]]+Cleaned_Data[[#This Row],[ commercial_assets_value]]+Cleaned_Data[[#This Row],[ luxury_assets_value]]</f>
        <v>3400000</v>
      </c>
      <c r="S2563" s="1">
        <f>Cleaned_Data[[#This Row],[ income_annum]]+Cleaned_Data[[#This Row],[ residential_assets_value]]+Cleaned_Data[[#This Row],[ commercial_assets_value]]+Cleaned_Data[[#This Row],[ luxury_assets_value]]</f>
        <v>4100000</v>
      </c>
      <c r="T2563" s="1" t="str">
        <f t="shared" si="162"/>
        <v>&lt;1 Cr</v>
      </c>
      <c r="U2563" s="12">
        <f t="shared" si="163"/>
        <v>140000</v>
      </c>
      <c r="V2563" s="1" t="str">
        <f>IF(Cleaned_Data[[#This Row],[EMI_Estimate]]&lt;50000, "50K", IF(Cleaned_Data[[#This Row],[EMI_Estimate]]&lt;100000, "50K-1L", IF(Cleaned_Data[[#This Row],[EMI_Estimate]]&lt;150000, "1L-1.5L", IF(Cleaned_Data[[#This Row],[EMI_Estimate]]&lt;200000,"1.5-2L", "&gt;2L"))))</f>
        <v>1L-1.5L</v>
      </c>
    </row>
    <row r="2564" spans="1:22" x14ac:dyDescent="0.35">
      <c r="A2564">
        <v>2563</v>
      </c>
      <c r="B2564">
        <v>0</v>
      </c>
      <c r="C2564" t="s">
        <v>22</v>
      </c>
      <c r="D2564" t="s">
        <v>23</v>
      </c>
      <c r="E2564">
        <v>3700000</v>
      </c>
      <c r="F2564" t="str">
        <f t="shared" si="160"/>
        <v>&gt;20 Lakh</v>
      </c>
      <c r="G2564">
        <v>13100000</v>
      </c>
      <c r="H2564">
        <v>14</v>
      </c>
      <c r="I2564">
        <v>385</v>
      </c>
      <c r="J2564" s="1">
        <v>10600000</v>
      </c>
      <c r="K2564" s="1">
        <v>6800000</v>
      </c>
      <c r="L2564" s="1">
        <v>9200000</v>
      </c>
      <c r="M2564" s="1">
        <v>4900000</v>
      </c>
      <c r="N2564" s="1" t="s">
        <v>24</v>
      </c>
      <c r="O2564" s="1">
        <f>Cleaned_Data[[#This Row],[ loan_amount]]-Cleaned_Data[[#This Row],[ bank_asset_value]]</f>
        <v>8200000</v>
      </c>
      <c r="P2564" s="1">
        <f>Cleaned_Data[[#This Row],[ loan_amount]]</f>
        <v>13100000</v>
      </c>
      <c r="Q2564" s="1" t="str">
        <f t="shared" si="161"/>
        <v>300–499</v>
      </c>
      <c r="R2564" s="1">
        <f>Cleaned_Data[[#This Row],[ residential_assets_value]]+Cleaned_Data[[#This Row],[ commercial_assets_value]]+Cleaned_Data[[#This Row],[ luxury_assets_value]]</f>
        <v>26600000</v>
      </c>
      <c r="S2564" s="1">
        <f>Cleaned_Data[[#This Row],[ income_annum]]+Cleaned_Data[[#This Row],[ residential_assets_value]]+Cleaned_Data[[#This Row],[ commercial_assets_value]]+Cleaned_Data[[#This Row],[ luxury_assets_value]]</f>
        <v>30300000</v>
      </c>
      <c r="T2564" s="1" t="str">
        <f t="shared" si="162"/>
        <v>3–4 Cr</v>
      </c>
      <c r="U2564" s="12">
        <f t="shared" si="163"/>
        <v>935714</v>
      </c>
      <c r="V2564" s="1" t="str">
        <f>IF(Cleaned_Data[[#This Row],[EMI_Estimate]]&lt;50000, "50K", IF(Cleaned_Data[[#This Row],[EMI_Estimate]]&lt;100000, "50K-1L", IF(Cleaned_Data[[#This Row],[EMI_Estimate]]&lt;150000, "1L-1.5L", IF(Cleaned_Data[[#This Row],[EMI_Estimate]]&lt;200000,"1.5-2L", "&gt;2L"))))</f>
        <v>&gt;2L</v>
      </c>
    </row>
    <row r="2565" spans="1:22" x14ac:dyDescent="0.35">
      <c r="A2565">
        <v>2564</v>
      </c>
      <c r="B2565">
        <v>0</v>
      </c>
      <c r="C2565" t="s">
        <v>19</v>
      </c>
      <c r="D2565" t="s">
        <v>23</v>
      </c>
      <c r="E2565">
        <v>7100000</v>
      </c>
      <c r="F2565" t="str">
        <f t="shared" si="160"/>
        <v>&gt;20 Lakh</v>
      </c>
      <c r="G2565">
        <v>19300000</v>
      </c>
      <c r="H2565">
        <v>6</v>
      </c>
      <c r="I2565">
        <v>783</v>
      </c>
      <c r="J2565" s="1">
        <v>3900000</v>
      </c>
      <c r="K2565" s="1">
        <v>4800000</v>
      </c>
      <c r="L2565" s="1">
        <v>21800000</v>
      </c>
      <c r="M2565" s="1">
        <v>5000000</v>
      </c>
      <c r="N2565" s="1" t="s">
        <v>21</v>
      </c>
      <c r="O2565" s="1">
        <f>Cleaned_Data[[#This Row],[ loan_amount]]-Cleaned_Data[[#This Row],[ bank_asset_value]]</f>
        <v>14300000</v>
      </c>
      <c r="P2565" s="1">
        <f>Cleaned_Data[[#This Row],[ loan_amount]]</f>
        <v>19300000</v>
      </c>
      <c r="Q2565" s="1" t="str">
        <f t="shared" si="161"/>
        <v>700–799</v>
      </c>
      <c r="R2565" s="1">
        <f>Cleaned_Data[[#This Row],[ residential_assets_value]]+Cleaned_Data[[#This Row],[ commercial_assets_value]]+Cleaned_Data[[#This Row],[ luxury_assets_value]]</f>
        <v>30500000</v>
      </c>
      <c r="S2565" s="1">
        <f>Cleaned_Data[[#This Row],[ income_annum]]+Cleaned_Data[[#This Row],[ residential_assets_value]]+Cleaned_Data[[#This Row],[ commercial_assets_value]]+Cleaned_Data[[#This Row],[ luxury_assets_value]]</f>
        <v>37600000</v>
      </c>
      <c r="T2565" s="1" t="str">
        <f t="shared" si="162"/>
        <v>3–4 Cr</v>
      </c>
      <c r="U2565" s="12">
        <f t="shared" si="163"/>
        <v>3216667</v>
      </c>
      <c r="V2565" s="1" t="str">
        <f>IF(Cleaned_Data[[#This Row],[EMI_Estimate]]&lt;50000, "50K", IF(Cleaned_Data[[#This Row],[EMI_Estimate]]&lt;100000, "50K-1L", IF(Cleaned_Data[[#This Row],[EMI_Estimate]]&lt;150000, "1L-1.5L", IF(Cleaned_Data[[#This Row],[EMI_Estimate]]&lt;200000,"1.5-2L", "&gt;2L"))))</f>
        <v>&gt;2L</v>
      </c>
    </row>
    <row r="2566" spans="1:22" x14ac:dyDescent="0.35">
      <c r="A2566">
        <v>2565</v>
      </c>
      <c r="B2566">
        <v>5</v>
      </c>
      <c r="C2566" t="s">
        <v>19</v>
      </c>
      <c r="D2566" t="s">
        <v>23</v>
      </c>
      <c r="E2566">
        <v>1100000</v>
      </c>
      <c r="F2566" t="str">
        <f t="shared" si="160"/>
        <v>10-15 Lakh</v>
      </c>
      <c r="G2566">
        <v>3900000</v>
      </c>
      <c r="H2566">
        <v>2</v>
      </c>
      <c r="I2566">
        <v>538</v>
      </c>
      <c r="J2566" s="1">
        <v>400000</v>
      </c>
      <c r="K2566" s="1">
        <v>1300000</v>
      </c>
      <c r="L2566" s="1">
        <v>4300000</v>
      </c>
      <c r="M2566" s="1">
        <v>1600000</v>
      </c>
      <c r="N2566" s="1" t="s">
        <v>21</v>
      </c>
      <c r="O2566" s="1">
        <f>Cleaned_Data[[#This Row],[ loan_amount]]-Cleaned_Data[[#This Row],[ bank_asset_value]]</f>
        <v>2300000</v>
      </c>
      <c r="P2566" s="1">
        <f>Cleaned_Data[[#This Row],[ loan_amount]]</f>
        <v>3900000</v>
      </c>
      <c r="Q2566" s="1" t="str">
        <f t="shared" si="161"/>
        <v>500–599</v>
      </c>
      <c r="R2566" s="1">
        <f>Cleaned_Data[[#This Row],[ residential_assets_value]]+Cleaned_Data[[#This Row],[ commercial_assets_value]]+Cleaned_Data[[#This Row],[ luxury_assets_value]]</f>
        <v>6000000</v>
      </c>
      <c r="S2566" s="1">
        <f>Cleaned_Data[[#This Row],[ income_annum]]+Cleaned_Data[[#This Row],[ residential_assets_value]]+Cleaned_Data[[#This Row],[ commercial_assets_value]]+Cleaned_Data[[#This Row],[ luxury_assets_value]]</f>
        <v>7100000</v>
      </c>
      <c r="T2566" s="1" t="str">
        <f t="shared" si="162"/>
        <v>&lt;1 Cr</v>
      </c>
      <c r="U2566" s="12">
        <f t="shared" si="163"/>
        <v>1950000</v>
      </c>
      <c r="V2566" s="1" t="str">
        <f>IF(Cleaned_Data[[#This Row],[EMI_Estimate]]&lt;50000, "50K", IF(Cleaned_Data[[#This Row],[EMI_Estimate]]&lt;100000, "50K-1L", IF(Cleaned_Data[[#This Row],[EMI_Estimate]]&lt;150000, "1L-1.5L", IF(Cleaned_Data[[#This Row],[EMI_Estimate]]&lt;200000,"1.5-2L", "&gt;2L"))))</f>
        <v>&gt;2L</v>
      </c>
    </row>
    <row r="2567" spans="1:22" x14ac:dyDescent="0.35">
      <c r="A2567">
        <v>2566</v>
      </c>
      <c r="B2567">
        <v>3</v>
      </c>
      <c r="C2567" t="s">
        <v>22</v>
      </c>
      <c r="D2567" t="s">
        <v>23</v>
      </c>
      <c r="E2567">
        <v>9500000</v>
      </c>
      <c r="F2567" t="str">
        <f t="shared" si="160"/>
        <v>&gt;20 Lakh</v>
      </c>
      <c r="G2567">
        <v>20100000</v>
      </c>
      <c r="H2567">
        <v>2</v>
      </c>
      <c r="I2567">
        <v>506</v>
      </c>
      <c r="J2567" s="1">
        <v>16800000</v>
      </c>
      <c r="K2567" s="1">
        <v>800000</v>
      </c>
      <c r="L2567" s="1">
        <v>32700000</v>
      </c>
      <c r="M2567" s="1">
        <v>11000000</v>
      </c>
      <c r="N2567" s="1" t="s">
        <v>24</v>
      </c>
      <c r="O2567" s="1">
        <f>Cleaned_Data[[#This Row],[ loan_amount]]-Cleaned_Data[[#This Row],[ bank_asset_value]]</f>
        <v>9100000</v>
      </c>
      <c r="P2567" s="1">
        <f>Cleaned_Data[[#This Row],[ loan_amount]]</f>
        <v>20100000</v>
      </c>
      <c r="Q2567" s="1" t="str">
        <f t="shared" si="161"/>
        <v>500–599</v>
      </c>
      <c r="R2567" s="1">
        <f>Cleaned_Data[[#This Row],[ residential_assets_value]]+Cleaned_Data[[#This Row],[ commercial_assets_value]]+Cleaned_Data[[#This Row],[ luxury_assets_value]]</f>
        <v>50300000</v>
      </c>
      <c r="S2567" s="1">
        <f>Cleaned_Data[[#This Row],[ income_annum]]+Cleaned_Data[[#This Row],[ residential_assets_value]]+Cleaned_Data[[#This Row],[ commercial_assets_value]]+Cleaned_Data[[#This Row],[ luxury_assets_value]]</f>
        <v>59800000</v>
      </c>
      <c r="T2567" s="1" t="str">
        <f t="shared" si="162"/>
        <v>&gt;4 Cr</v>
      </c>
      <c r="U2567" s="12">
        <f t="shared" si="163"/>
        <v>10050000</v>
      </c>
      <c r="V2567" s="1" t="str">
        <f>IF(Cleaned_Data[[#This Row],[EMI_Estimate]]&lt;50000, "50K", IF(Cleaned_Data[[#This Row],[EMI_Estimate]]&lt;100000, "50K-1L", IF(Cleaned_Data[[#This Row],[EMI_Estimate]]&lt;150000, "1L-1.5L", IF(Cleaned_Data[[#This Row],[EMI_Estimate]]&lt;200000,"1.5-2L", "&gt;2L"))))</f>
        <v>&gt;2L</v>
      </c>
    </row>
    <row r="2568" spans="1:22" x14ac:dyDescent="0.35">
      <c r="A2568">
        <v>2567</v>
      </c>
      <c r="B2568">
        <v>4</v>
      </c>
      <c r="C2568" t="s">
        <v>22</v>
      </c>
      <c r="D2568" t="s">
        <v>23</v>
      </c>
      <c r="E2568">
        <v>2200000</v>
      </c>
      <c r="F2568" t="str">
        <f t="shared" si="160"/>
        <v>&gt;20 Lakh</v>
      </c>
      <c r="G2568">
        <v>8600000</v>
      </c>
      <c r="H2568">
        <v>2</v>
      </c>
      <c r="I2568">
        <v>461</v>
      </c>
      <c r="J2568" s="1">
        <v>1400000</v>
      </c>
      <c r="K2568" s="1">
        <v>3000000</v>
      </c>
      <c r="L2568" s="1">
        <v>4700000</v>
      </c>
      <c r="M2568" s="1">
        <v>2100000</v>
      </c>
      <c r="N2568" s="1" t="s">
        <v>21</v>
      </c>
      <c r="O2568" s="1">
        <f>Cleaned_Data[[#This Row],[ loan_amount]]-Cleaned_Data[[#This Row],[ bank_asset_value]]</f>
        <v>6500000</v>
      </c>
      <c r="P2568" s="1">
        <f>Cleaned_Data[[#This Row],[ loan_amount]]</f>
        <v>8600000</v>
      </c>
      <c r="Q2568" s="1" t="str">
        <f t="shared" si="161"/>
        <v>300–499</v>
      </c>
      <c r="R2568" s="1">
        <f>Cleaned_Data[[#This Row],[ residential_assets_value]]+Cleaned_Data[[#This Row],[ commercial_assets_value]]+Cleaned_Data[[#This Row],[ luxury_assets_value]]</f>
        <v>9100000</v>
      </c>
      <c r="S2568" s="1">
        <f>Cleaned_Data[[#This Row],[ income_annum]]+Cleaned_Data[[#This Row],[ residential_assets_value]]+Cleaned_Data[[#This Row],[ commercial_assets_value]]+Cleaned_Data[[#This Row],[ luxury_assets_value]]</f>
        <v>11300000</v>
      </c>
      <c r="T2568" s="1" t="str">
        <f t="shared" si="162"/>
        <v>1–2 Cr</v>
      </c>
      <c r="U2568" s="12">
        <f t="shared" si="163"/>
        <v>4300000</v>
      </c>
      <c r="V2568" s="1" t="str">
        <f>IF(Cleaned_Data[[#This Row],[EMI_Estimate]]&lt;50000, "50K", IF(Cleaned_Data[[#This Row],[EMI_Estimate]]&lt;100000, "50K-1L", IF(Cleaned_Data[[#This Row],[EMI_Estimate]]&lt;150000, "1L-1.5L", IF(Cleaned_Data[[#This Row],[EMI_Estimate]]&lt;200000,"1.5-2L", "&gt;2L"))))</f>
        <v>&gt;2L</v>
      </c>
    </row>
    <row r="2569" spans="1:22" x14ac:dyDescent="0.35">
      <c r="A2569">
        <v>2568</v>
      </c>
      <c r="B2569">
        <v>4</v>
      </c>
      <c r="C2569" t="s">
        <v>22</v>
      </c>
      <c r="D2569" t="s">
        <v>23</v>
      </c>
      <c r="E2569">
        <v>5500000</v>
      </c>
      <c r="F2569" t="str">
        <f t="shared" si="160"/>
        <v>&gt;20 Lakh</v>
      </c>
      <c r="G2569">
        <v>20000000</v>
      </c>
      <c r="H2569">
        <v>8</v>
      </c>
      <c r="I2569">
        <v>666</v>
      </c>
      <c r="J2569" s="1">
        <v>3800000</v>
      </c>
      <c r="K2569" s="1">
        <v>4700000</v>
      </c>
      <c r="L2569" s="1">
        <v>18000000</v>
      </c>
      <c r="M2569" s="1">
        <v>7900000</v>
      </c>
      <c r="N2569" s="1" t="s">
        <v>21</v>
      </c>
      <c r="O2569" s="1">
        <f>Cleaned_Data[[#This Row],[ loan_amount]]-Cleaned_Data[[#This Row],[ bank_asset_value]]</f>
        <v>12100000</v>
      </c>
      <c r="P2569" s="1">
        <f>Cleaned_Data[[#This Row],[ loan_amount]]</f>
        <v>20000000</v>
      </c>
      <c r="Q2569" s="1" t="str">
        <f t="shared" si="161"/>
        <v>600–699</v>
      </c>
      <c r="R2569" s="1">
        <f>Cleaned_Data[[#This Row],[ residential_assets_value]]+Cleaned_Data[[#This Row],[ commercial_assets_value]]+Cleaned_Data[[#This Row],[ luxury_assets_value]]</f>
        <v>26500000</v>
      </c>
      <c r="S2569" s="1">
        <f>Cleaned_Data[[#This Row],[ income_annum]]+Cleaned_Data[[#This Row],[ residential_assets_value]]+Cleaned_Data[[#This Row],[ commercial_assets_value]]+Cleaned_Data[[#This Row],[ luxury_assets_value]]</f>
        <v>32000000</v>
      </c>
      <c r="T2569" s="1" t="str">
        <f t="shared" si="162"/>
        <v>3–4 Cr</v>
      </c>
      <c r="U2569" s="12">
        <f t="shared" si="163"/>
        <v>2500000</v>
      </c>
      <c r="V2569" s="1" t="str">
        <f>IF(Cleaned_Data[[#This Row],[EMI_Estimate]]&lt;50000, "50K", IF(Cleaned_Data[[#This Row],[EMI_Estimate]]&lt;100000, "50K-1L", IF(Cleaned_Data[[#This Row],[EMI_Estimate]]&lt;150000, "1L-1.5L", IF(Cleaned_Data[[#This Row],[EMI_Estimate]]&lt;200000,"1.5-2L", "&gt;2L"))))</f>
        <v>&gt;2L</v>
      </c>
    </row>
    <row r="2570" spans="1:22" x14ac:dyDescent="0.35">
      <c r="A2570">
        <v>2569</v>
      </c>
      <c r="B2570">
        <v>3</v>
      </c>
      <c r="C2570" t="s">
        <v>22</v>
      </c>
      <c r="D2570" t="s">
        <v>23</v>
      </c>
      <c r="E2570">
        <v>4400000</v>
      </c>
      <c r="F2570" t="str">
        <f t="shared" si="160"/>
        <v>&gt;20 Lakh</v>
      </c>
      <c r="G2570">
        <v>16300000</v>
      </c>
      <c r="H2570">
        <v>20</v>
      </c>
      <c r="I2570">
        <v>561</v>
      </c>
      <c r="J2570" s="1">
        <v>5500000</v>
      </c>
      <c r="K2570" s="1">
        <v>8000000</v>
      </c>
      <c r="L2570" s="1">
        <v>12000000</v>
      </c>
      <c r="M2570" s="1">
        <v>4000000</v>
      </c>
      <c r="N2570" s="1" t="s">
        <v>21</v>
      </c>
      <c r="O2570" s="1">
        <f>Cleaned_Data[[#This Row],[ loan_amount]]-Cleaned_Data[[#This Row],[ bank_asset_value]]</f>
        <v>12300000</v>
      </c>
      <c r="P2570" s="1">
        <f>Cleaned_Data[[#This Row],[ loan_amount]]</f>
        <v>16300000</v>
      </c>
      <c r="Q2570" s="1" t="str">
        <f t="shared" si="161"/>
        <v>500–599</v>
      </c>
      <c r="R2570" s="1">
        <f>Cleaned_Data[[#This Row],[ residential_assets_value]]+Cleaned_Data[[#This Row],[ commercial_assets_value]]+Cleaned_Data[[#This Row],[ luxury_assets_value]]</f>
        <v>25500000</v>
      </c>
      <c r="S2570" s="1">
        <f>Cleaned_Data[[#This Row],[ income_annum]]+Cleaned_Data[[#This Row],[ residential_assets_value]]+Cleaned_Data[[#This Row],[ commercial_assets_value]]+Cleaned_Data[[#This Row],[ luxury_assets_value]]</f>
        <v>29900000</v>
      </c>
      <c r="T2570" s="1" t="str">
        <f t="shared" si="162"/>
        <v>2–3 Cr</v>
      </c>
      <c r="U2570" s="12">
        <f t="shared" si="163"/>
        <v>815000</v>
      </c>
      <c r="V2570" s="1" t="str">
        <f>IF(Cleaned_Data[[#This Row],[EMI_Estimate]]&lt;50000, "50K", IF(Cleaned_Data[[#This Row],[EMI_Estimate]]&lt;100000, "50K-1L", IF(Cleaned_Data[[#This Row],[EMI_Estimate]]&lt;150000, "1L-1.5L", IF(Cleaned_Data[[#This Row],[EMI_Estimate]]&lt;200000,"1.5-2L", "&gt;2L"))))</f>
        <v>&gt;2L</v>
      </c>
    </row>
    <row r="2571" spans="1:22" x14ac:dyDescent="0.35">
      <c r="A2571">
        <v>2570</v>
      </c>
      <c r="B2571">
        <v>5</v>
      </c>
      <c r="C2571" t="s">
        <v>22</v>
      </c>
      <c r="D2571" t="s">
        <v>20</v>
      </c>
      <c r="E2571">
        <v>5000000</v>
      </c>
      <c r="F2571" t="str">
        <f t="shared" si="160"/>
        <v>&gt;20 Lakh</v>
      </c>
      <c r="G2571">
        <v>10800000</v>
      </c>
      <c r="H2571">
        <v>10</v>
      </c>
      <c r="I2571">
        <v>345</v>
      </c>
      <c r="J2571" s="1">
        <v>12300000</v>
      </c>
      <c r="K2571" s="1">
        <v>5000000</v>
      </c>
      <c r="L2571" s="1">
        <v>14100000</v>
      </c>
      <c r="M2571" s="1">
        <v>6300000</v>
      </c>
      <c r="N2571" s="1" t="s">
        <v>24</v>
      </c>
      <c r="O2571" s="1">
        <f>Cleaned_Data[[#This Row],[ loan_amount]]-Cleaned_Data[[#This Row],[ bank_asset_value]]</f>
        <v>4500000</v>
      </c>
      <c r="P2571" s="1">
        <f>Cleaned_Data[[#This Row],[ loan_amount]]</f>
        <v>10800000</v>
      </c>
      <c r="Q2571" s="1" t="str">
        <f t="shared" si="161"/>
        <v>300–499</v>
      </c>
      <c r="R2571" s="1">
        <f>Cleaned_Data[[#This Row],[ residential_assets_value]]+Cleaned_Data[[#This Row],[ commercial_assets_value]]+Cleaned_Data[[#This Row],[ luxury_assets_value]]</f>
        <v>31400000</v>
      </c>
      <c r="S2571" s="1">
        <f>Cleaned_Data[[#This Row],[ income_annum]]+Cleaned_Data[[#This Row],[ residential_assets_value]]+Cleaned_Data[[#This Row],[ commercial_assets_value]]+Cleaned_Data[[#This Row],[ luxury_assets_value]]</f>
        <v>36400000</v>
      </c>
      <c r="T2571" s="1" t="str">
        <f t="shared" si="162"/>
        <v>3–4 Cr</v>
      </c>
      <c r="U2571" s="12">
        <f t="shared" si="163"/>
        <v>1080000</v>
      </c>
      <c r="V2571" s="1" t="str">
        <f>IF(Cleaned_Data[[#This Row],[EMI_Estimate]]&lt;50000, "50K", IF(Cleaned_Data[[#This Row],[EMI_Estimate]]&lt;100000, "50K-1L", IF(Cleaned_Data[[#This Row],[EMI_Estimate]]&lt;150000, "1L-1.5L", IF(Cleaned_Data[[#This Row],[EMI_Estimate]]&lt;200000,"1.5-2L", "&gt;2L"))))</f>
        <v>&gt;2L</v>
      </c>
    </row>
    <row r="2572" spans="1:22" x14ac:dyDescent="0.35">
      <c r="A2572">
        <v>2571</v>
      </c>
      <c r="B2572">
        <v>4</v>
      </c>
      <c r="C2572" t="s">
        <v>22</v>
      </c>
      <c r="D2572" t="s">
        <v>23</v>
      </c>
      <c r="E2572">
        <v>6100000</v>
      </c>
      <c r="F2572" t="str">
        <f t="shared" si="160"/>
        <v>&gt;20 Lakh</v>
      </c>
      <c r="G2572">
        <v>12500000</v>
      </c>
      <c r="H2572">
        <v>14</v>
      </c>
      <c r="I2572">
        <v>862</v>
      </c>
      <c r="J2572" s="1">
        <v>11300000</v>
      </c>
      <c r="K2572" s="1">
        <v>1500000</v>
      </c>
      <c r="L2572" s="1">
        <v>21900000</v>
      </c>
      <c r="M2572" s="1">
        <v>6800000</v>
      </c>
      <c r="N2572" s="1" t="s">
        <v>21</v>
      </c>
      <c r="O2572" s="1">
        <f>Cleaned_Data[[#This Row],[ loan_amount]]-Cleaned_Data[[#This Row],[ bank_asset_value]]</f>
        <v>5700000</v>
      </c>
      <c r="P2572" s="1">
        <f>Cleaned_Data[[#This Row],[ loan_amount]]</f>
        <v>12500000</v>
      </c>
      <c r="Q2572" s="1" t="str">
        <f t="shared" si="161"/>
        <v>800+</v>
      </c>
      <c r="R2572" s="1">
        <f>Cleaned_Data[[#This Row],[ residential_assets_value]]+Cleaned_Data[[#This Row],[ commercial_assets_value]]+Cleaned_Data[[#This Row],[ luxury_assets_value]]</f>
        <v>34700000</v>
      </c>
      <c r="S2572" s="1">
        <f>Cleaned_Data[[#This Row],[ income_annum]]+Cleaned_Data[[#This Row],[ residential_assets_value]]+Cleaned_Data[[#This Row],[ commercial_assets_value]]+Cleaned_Data[[#This Row],[ luxury_assets_value]]</f>
        <v>40800000</v>
      </c>
      <c r="T2572" s="1" t="str">
        <f t="shared" si="162"/>
        <v>&gt;4 Cr</v>
      </c>
      <c r="U2572" s="12">
        <f t="shared" si="163"/>
        <v>892857</v>
      </c>
      <c r="V2572" s="1" t="str">
        <f>IF(Cleaned_Data[[#This Row],[EMI_Estimate]]&lt;50000, "50K", IF(Cleaned_Data[[#This Row],[EMI_Estimate]]&lt;100000, "50K-1L", IF(Cleaned_Data[[#This Row],[EMI_Estimate]]&lt;150000, "1L-1.5L", IF(Cleaned_Data[[#This Row],[EMI_Estimate]]&lt;200000,"1.5-2L", "&gt;2L"))))</f>
        <v>&gt;2L</v>
      </c>
    </row>
    <row r="2573" spans="1:22" x14ac:dyDescent="0.35">
      <c r="A2573">
        <v>2572</v>
      </c>
      <c r="B2573">
        <v>3</v>
      </c>
      <c r="C2573" t="s">
        <v>22</v>
      </c>
      <c r="D2573" t="s">
        <v>20</v>
      </c>
      <c r="E2573">
        <v>8100000</v>
      </c>
      <c r="F2573" t="str">
        <f t="shared" si="160"/>
        <v>&gt;20 Lakh</v>
      </c>
      <c r="G2573">
        <v>22300000</v>
      </c>
      <c r="H2573">
        <v>10</v>
      </c>
      <c r="I2573">
        <v>686</v>
      </c>
      <c r="J2573" s="1">
        <v>20400000</v>
      </c>
      <c r="K2573" s="1">
        <v>8700000</v>
      </c>
      <c r="L2573" s="1">
        <v>19200000</v>
      </c>
      <c r="M2573" s="1">
        <v>6200000</v>
      </c>
      <c r="N2573" s="1" t="s">
        <v>21</v>
      </c>
      <c r="O2573" s="1">
        <f>Cleaned_Data[[#This Row],[ loan_amount]]-Cleaned_Data[[#This Row],[ bank_asset_value]]</f>
        <v>16100000</v>
      </c>
      <c r="P2573" s="1">
        <f>Cleaned_Data[[#This Row],[ loan_amount]]</f>
        <v>22300000</v>
      </c>
      <c r="Q2573" s="1" t="str">
        <f t="shared" si="161"/>
        <v>600–699</v>
      </c>
      <c r="R2573" s="1">
        <f>Cleaned_Data[[#This Row],[ residential_assets_value]]+Cleaned_Data[[#This Row],[ commercial_assets_value]]+Cleaned_Data[[#This Row],[ luxury_assets_value]]</f>
        <v>48300000</v>
      </c>
      <c r="S2573" s="1">
        <f>Cleaned_Data[[#This Row],[ income_annum]]+Cleaned_Data[[#This Row],[ residential_assets_value]]+Cleaned_Data[[#This Row],[ commercial_assets_value]]+Cleaned_Data[[#This Row],[ luxury_assets_value]]</f>
        <v>56400000</v>
      </c>
      <c r="T2573" s="1" t="str">
        <f t="shared" si="162"/>
        <v>&gt;4 Cr</v>
      </c>
      <c r="U2573" s="12">
        <f t="shared" si="163"/>
        <v>2230000</v>
      </c>
      <c r="V2573" s="1" t="str">
        <f>IF(Cleaned_Data[[#This Row],[EMI_Estimate]]&lt;50000, "50K", IF(Cleaned_Data[[#This Row],[EMI_Estimate]]&lt;100000, "50K-1L", IF(Cleaned_Data[[#This Row],[EMI_Estimate]]&lt;150000, "1L-1.5L", IF(Cleaned_Data[[#This Row],[EMI_Estimate]]&lt;200000,"1.5-2L", "&gt;2L"))))</f>
        <v>&gt;2L</v>
      </c>
    </row>
    <row r="2574" spans="1:22" x14ac:dyDescent="0.35">
      <c r="A2574">
        <v>2573</v>
      </c>
      <c r="B2574">
        <v>4</v>
      </c>
      <c r="C2574" t="s">
        <v>19</v>
      </c>
      <c r="D2574" t="s">
        <v>23</v>
      </c>
      <c r="E2574">
        <v>7000000</v>
      </c>
      <c r="F2574" t="str">
        <f t="shared" si="160"/>
        <v>&gt;20 Lakh</v>
      </c>
      <c r="G2574">
        <v>19600000</v>
      </c>
      <c r="H2574">
        <v>8</v>
      </c>
      <c r="I2574">
        <v>708</v>
      </c>
      <c r="J2574" s="1">
        <v>17600000</v>
      </c>
      <c r="K2574" s="1">
        <v>2600000</v>
      </c>
      <c r="L2574" s="1">
        <v>24300000</v>
      </c>
      <c r="M2574" s="1">
        <v>4500000</v>
      </c>
      <c r="N2574" s="1" t="s">
        <v>21</v>
      </c>
      <c r="O2574" s="1">
        <f>Cleaned_Data[[#This Row],[ loan_amount]]-Cleaned_Data[[#This Row],[ bank_asset_value]]</f>
        <v>15100000</v>
      </c>
      <c r="P2574" s="1">
        <f>Cleaned_Data[[#This Row],[ loan_amount]]</f>
        <v>19600000</v>
      </c>
      <c r="Q2574" s="1" t="str">
        <f t="shared" si="161"/>
        <v>700–799</v>
      </c>
      <c r="R2574" s="1">
        <f>Cleaned_Data[[#This Row],[ residential_assets_value]]+Cleaned_Data[[#This Row],[ commercial_assets_value]]+Cleaned_Data[[#This Row],[ luxury_assets_value]]</f>
        <v>44500000</v>
      </c>
      <c r="S2574" s="1">
        <f>Cleaned_Data[[#This Row],[ income_annum]]+Cleaned_Data[[#This Row],[ residential_assets_value]]+Cleaned_Data[[#This Row],[ commercial_assets_value]]+Cleaned_Data[[#This Row],[ luxury_assets_value]]</f>
        <v>51500000</v>
      </c>
      <c r="T2574" s="1" t="str">
        <f t="shared" si="162"/>
        <v>&gt;4 Cr</v>
      </c>
      <c r="U2574" s="12">
        <f t="shared" si="163"/>
        <v>2450000</v>
      </c>
      <c r="V2574" s="1" t="str">
        <f>IF(Cleaned_Data[[#This Row],[EMI_Estimate]]&lt;50000, "50K", IF(Cleaned_Data[[#This Row],[EMI_Estimate]]&lt;100000, "50K-1L", IF(Cleaned_Data[[#This Row],[EMI_Estimate]]&lt;150000, "1L-1.5L", IF(Cleaned_Data[[#This Row],[EMI_Estimate]]&lt;200000,"1.5-2L", "&gt;2L"))))</f>
        <v>&gt;2L</v>
      </c>
    </row>
    <row r="2575" spans="1:22" x14ac:dyDescent="0.35">
      <c r="A2575">
        <v>2574</v>
      </c>
      <c r="B2575">
        <v>4</v>
      </c>
      <c r="C2575" t="s">
        <v>22</v>
      </c>
      <c r="D2575" t="s">
        <v>20</v>
      </c>
      <c r="E2575">
        <v>5600000</v>
      </c>
      <c r="F2575" t="str">
        <f t="shared" si="160"/>
        <v>&gt;20 Lakh</v>
      </c>
      <c r="G2575">
        <v>14800000</v>
      </c>
      <c r="H2575">
        <v>20</v>
      </c>
      <c r="I2575">
        <v>656</v>
      </c>
      <c r="J2575" s="1">
        <v>9600000</v>
      </c>
      <c r="K2575" s="1">
        <v>9200000</v>
      </c>
      <c r="L2575" s="1">
        <v>11600000</v>
      </c>
      <c r="M2575" s="1">
        <v>6500000</v>
      </c>
      <c r="N2575" s="1" t="s">
        <v>21</v>
      </c>
      <c r="O2575" s="1">
        <f>Cleaned_Data[[#This Row],[ loan_amount]]-Cleaned_Data[[#This Row],[ bank_asset_value]]</f>
        <v>8300000</v>
      </c>
      <c r="P2575" s="1">
        <f>Cleaned_Data[[#This Row],[ loan_amount]]</f>
        <v>14800000</v>
      </c>
      <c r="Q2575" s="1" t="str">
        <f t="shared" si="161"/>
        <v>600–699</v>
      </c>
      <c r="R2575" s="1">
        <f>Cleaned_Data[[#This Row],[ residential_assets_value]]+Cleaned_Data[[#This Row],[ commercial_assets_value]]+Cleaned_Data[[#This Row],[ luxury_assets_value]]</f>
        <v>30400000</v>
      </c>
      <c r="S2575" s="1">
        <f>Cleaned_Data[[#This Row],[ income_annum]]+Cleaned_Data[[#This Row],[ residential_assets_value]]+Cleaned_Data[[#This Row],[ commercial_assets_value]]+Cleaned_Data[[#This Row],[ luxury_assets_value]]</f>
        <v>36000000</v>
      </c>
      <c r="T2575" s="1" t="str">
        <f t="shared" si="162"/>
        <v>3–4 Cr</v>
      </c>
      <c r="U2575" s="12">
        <f t="shared" si="163"/>
        <v>740000</v>
      </c>
      <c r="V2575" s="1" t="str">
        <f>IF(Cleaned_Data[[#This Row],[EMI_Estimate]]&lt;50000, "50K", IF(Cleaned_Data[[#This Row],[EMI_Estimate]]&lt;100000, "50K-1L", IF(Cleaned_Data[[#This Row],[EMI_Estimate]]&lt;150000, "1L-1.5L", IF(Cleaned_Data[[#This Row],[EMI_Estimate]]&lt;200000,"1.5-2L", "&gt;2L"))))</f>
        <v>&gt;2L</v>
      </c>
    </row>
    <row r="2576" spans="1:22" x14ac:dyDescent="0.35">
      <c r="A2576">
        <v>2575</v>
      </c>
      <c r="B2576">
        <v>4</v>
      </c>
      <c r="C2576" t="s">
        <v>19</v>
      </c>
      <c r="D2576" t="s">
        <v>20</v>
      </c>
      <c r="E2576">
        <v>1800000</v>
      </c>
      <c r="F2576" t="str">
        <f t="shared" si="160"/>
        <v>15-20 Lakh</v>
      </c>
      <c r="G2576">
        <v>7000000</v>
      </c>
      <c r="H2576">
        <v>14</v>
      </c>
      <c r="I2576">
        <v>743</v>
      </c>
      <c r="J2576" s="1">
        <v>2600000</v>
      </c>
      <c r="K2576" s="1">
        <v>1000000</v>
      </c>
      <c r="L2576" s="1">
        <v>4500000</v>
      </c>
      <c r="M2576" s="1">
        <v>1500000</v>
      </c>
      <c r="N2576" s="1" t="s">
        <v>21</v>
      </c>
      <c r="O2576" s="1">
        <f>Cleaned_Data[[#This Row],[ loan_amount]]-Cleaned_Data[[#This Row],[ bank_asset_value]]</f>
        <v>5500000</v>
      </c>
      <c r="P2576" s="1">
        <f>Cleaned_Data[[#This Row],[ loan_amount]]</f>
        <v>7000000</v>
      </c>
      <c r="Q2576" s="1" t="str">
        <f t="shared" si="161"/>
        <v>700–799</v>
      </c>
      <c r="R2576" s="1">
        <f>Cleaned_Data[[#This Row],[ residential_assets_value]]+Cleaned_Data[[#This Row],[ commercial_assets_value]]+Cleaned_Data[[#This Row],[ luxury_assets_value]]</f>
        <v>8100000</v>
      </c>
      <c r="S2576" s="1">
        <f>Cleaned_Data[[#This Row],[ income_annum]]+Cleaned_Data[[#This Row],[ residential_assets_value]]+Cleaned_Data[[#This Row],[ commercial_assets_value]]+Cleaned_Data[[#This Row],[ luxury_assets_value]]</f>
        <v>9900000</v>
      </c>
      <c r="T2576" s="1" t="str">
        <f t="shared" si="162"/>
        <v>&lt;1 Cr</v>
      </c>
      <c r="U2576" s="12">
        <f t="shared" si="163"/>
        <v>500000</v>
      </c>
      <c r="V2576" s="1" t="str">
        <f>IF(Cleaned_Data[[#This Row],[EMI_Estimate]]&lt;50000, "50K", IF(Cleaned_Data[[#This Row],[EMI_Estimate]]&lt;100000, "50K-1L", IF(Cleaned_Data[[#This Row],[EMI_Estimate]]&lt;150000, "1L-1.5L", IF(Cleaned_Data[[#This Row],[EMI_Estimate]]&lt;200000,"1.5-2L", "&gt;2L"))))</f>
        <v>&gt;2L</v>
      </c>
    </row>
    <row r="2577" spans="1:22" x14ac:dyDescent="0.35">
      <c r="A2577">
        <v>2576</v>
      </c>
      <c r="B2577">
        <v>2</v>
      </c>
      <c r="C2577" t="s">
        <v>19</v>
      </c>
      <c r="D2577" t="s">
        <v>20</v>
      </c>
      <c r="E2577">
        <v>3600000</v>
      </c>
      <c r="F2577" t="str">
        <f t="shared" si="160"/>
        <v>&gt;20 Lakh</v>
      </c>
      <c r="G2577">
        <v>12100000</v>
      </c>
      <c r="H2577">
        <v>14</v>
      </c>
      <c r="I2577">
        <v>408</v>
      </c>
      <c r="J2577" s="1">
        <v>10100000</v>
      </c>
      <c r="K2577" s="1">
        <v>4200000</v>
      </c>
      <c r="L2577" s="1">
        <v>13000000</v>
      </c>
      <c r="M2577" s="1">
        <v>5400000</v>
      </c>
      <c r="N2577" s="1" t="s">
        <v>24</v>
      </c>
      <c r="O2577" s="1">
        <f>Cleaned_Data[[#This Row],[ loan_amount]]-Cleaned_Data[[#This Row],[ bank_asset_value]]</f>
        <v>6700000</v>
      </c>
      <c r="P2577" s="1">
        <f>Cleaned_Data[[#This Row],[ loan_amount]]</f>
        <v>12100000</v>
      </c>
      <c r="Q2577" s="1" t="str">
        <f t="shared" si="161"/>
        <v>300–499</v>
      </c>
      <c r="R2577" s="1">
        <f>Cleaned_Data[[#This Row],[ residential_assets_value]]+Cleaned_Data[[#This Row],[ commercial_assets_value]]+Cleaned_Data[[#This Row],[ luxury_assets_value]]</f>
        <v>27300000</v>
      </c>
      <c r="S2577" s="1">
        <f>Cleaned_Data[[#This Row],[ income_annum]]+Cleaned_Data[[#This Row],[ residential_assets_value]]+Cleaned_Data[[#This Row],[ commercial_assets_value]]+Cleaned_Data[[#This Row],[ luxury_assets_value]]</f>
        <v>30900000</v>
      </c>
      <c r="T2577" s="1" t="str">
        <f t="shared" si="162"/>
        <v>3–4 Cr</v>
      </c>
      <c r="U2577" s="12">
        <f t="shared" si="163"/>
        <v>864286</v>
      </c>
      <c r="V2577" s="1" t="str">
        <f>IF(Cleaned_Data[[#This Row],[EMI_Estimate]]&lt;50000, "50K", IF(Cleaned_Data[[#This Row],[EMI_Estimate]]&lt;100000, "50K-1L", IF(Cleaned_Data[[#This Row],[EMI_Estimate]]&lt;150000, "1L-1.5L", IF(Cleaned_Data[[#This Row],[EMI_Estimate]]&lt;200000,"1.5-2L", "&gt;2L"))))</f>
        <v>&gt;2L</v>
      </c>
    </row>
    <row r="2578" spans="1:22" x14ac:dyDescent="0.35">
      <c r="A2578">
        <v>2577</v>
      </c>
      <c r="B2578">
        <v>5</v>
      </c>
      <c r="C2578" t="s">
        <v>19</v>
      </c>
      <c r="D2578" t="s">
        <v>20</v>
      </c>
      <c r="E2578">
        <v>600000</v>
      </c>
      <c r="F2578" t="str">
        <f t="shared" si="160"/>
        <v>5-10 Lakh</v>
      </c>
      <c r="G2578">
        <v>1300000</v>
      </c>
      <c r="H2578">
        <v>14</v>
      </c>
      <c r="I2578">
        <v>408</v>
      </c>
      <c r="J2578" s="1">
        <v>1000000</v>
      </c>
      <c r="K2578" s="1">
        <v>300000</v>
      </c>
      <c r="L2578" s="1">
        <v>1600000</v>
      </c>
      <c r="M2578" s="1">
        <v>900000</v>
      </c>
      <c r="N2578" s="1" t="s">
        <v>24</v>
      </c>
      <c r="O2578" s="1">
        <f>Cleaned_Data[[#This Row],[ loan_amount]]-Cleaned_Data[[#This Row],[ bank_asset_value]]</f>
        <v>400000</v>
      </c>
      <c r="P2578" s="1">
        <f>Cleaned_Data[[#This Row],[ loan_amount]]</f>
        <v>1300000</v>
      </c>
      <c r="Q2578" s="1" t="str">
        <f t="shared" si="161"/>
        <v>300–499</v>
      </c>
      <c r="R2578" s="1">
        <f>Cleaned_Data[[#This Row],[ residential_assets_value]]+Cleaned_Data[[#This Row],[ commercial_assets_value]]+Cleaned_Data[[#This Row],[ luxury_assets_value]]</f>
        <v>2900000</v>
      </c>
      <c r="S2578" s="1">
        <f>Cleaned_Data[[#This Row],[ income_annum]]+Cleaned_Data[[#This Row],[ residential_assets_value]]+Cleaned_Data[[#This Row],[ commercial_assets_value]]+Cleaned_Data[[#This Row],[ luxury_assets_value]]</f>
        <v>3500000</v>
      </c>
      <c r="T2578" s="1" t="str">
        <f t="shared" si="162"/>
        <v>&lt;1 Cr</v>
      </c>
      <c r="U2578" s="12">
        <f t="shared" si="163"/>
        <v>92857</v>
      </c>
      <c r="V2578" s="1" t="str">
        <f>IF(Cleaned_Data[[#This Row],[EMI_Estimate]]&lt;50000, "50K", IF(Cleaned_Data[[#This Row],[EMI_Estimate]]&lt;100000, "50K-1L", IF(Cleaned_Data[[#This Row],[EMI_Estimate]]&lt;150000, "1L-1.5L", IF(Cleaned_Data[[#This Row],[EMI_Estimate]]&lt;200000,"1.5-2L", "&gt;2L"))))</f>
        <v>50K-1L</v>
      </c>
    </row>
    <row r="2579" spans="1:22" x14ac:dyDescent="0.35">
      <c r="A2579">
        <v>2578</v>
      </c>
      <c r="B2579">
        <v>1</v>
      </c>
      <c r="C2579" t="s">
        <v>19</v>
      </c>
      <c r="D2579" t="s">
        <v>23</v>
      </c>
      <c r="E2579">
        <v>4900000</v>
      </c>
      <c r="F2579" t="str">
        <f t="shared" si="160"/>
        <v>&gt;20 Lakh</v>
      </c>
      <c r="G2579">
        <v>16500000</v>
      </c>
      <c r="H2579">
        <v>12</v>
      </c>
      <c r="I2579">
        <v>439</v>
      </c>
      <c r="J2579" s="1">
        <v>7500000</v>
      </c>
      <c r="K2579" s="1">
        <v>1400000</v>
      </c>
      <c r="L2579" s="1">
        <v>10300000</v>
      </c>
      <c r="M2579" s="1">
        <v>7200000</v>
      </c>
      <c r="N2579" s="1" t="s">
        <v>24</v>
      </c>
      <c r="O2579" s="1">
        <f>Cleaned_Data[[#This Row],[ loan_amount]]-Cleaned_Data[[#This Row],[ bank_asset_value]]</f>
        <v>9300000</v>
      </c>
      <c r="P2579" s="1">
        <f>Cleaned_Data[[#This Row],[ loan_amount]]</f>
        <v>16500000</v>
      </c>
      <c r="Q2579" s="1" t="str">
        <f t="shared" si="161"/>
        <v>300–499</v>
      </c>
      <c r="R2579" s="1">
        <f>Cleaned_Data[[#This Row],[ residential_assets_value]]+Cleaned_Data[[#This Row],[ commercial_assets_value]]+Cleaned_Data[[#This Row],[ luxury_assets_value]]</f>
        <v>19200000</v>
      </c>
      <c r="S2579" s="1">
        <f>Cleaned_Data[[#This Row],[ income_annum]]+Cleaned_Data[[#This Row],[ residential_assets_value]]+Cleaned_Data[[#This Row],[ commercial_assets_value]]+Cleaned_Data[[#This Row],[ luxury_assets_value]]</f>
        <v>24100000</v>
      </c>
      <c r="T2579" s="1" t="str">
        <f t="shared" si="162"/>
        <v>2–3 Cr</v>
      </c>
      <c r="U2579" s="12">
        <f t="shared" si="163"/>
        <v>1375000</v>
      </c>
      <c r="V2579" s="1" t="str">
        <f>IF(Cleaned_Data[[#This Row],[EMI_Estimate]]&lt;50000, "50K", IF(Cleaned_Data[[#This Row],[EMI_Estimate]]&lt;100000, "50K-1L", IF(Cleaned_Data[[#This Row],[EMI_Estimate]]&lt;150000, "1L-1.5L", IF(Cleaned_Data[[#This Row],[EMI_Estimate]]&lt;200000,"1.5-2L", "&gt;2L"))))</f>
        <v>&gt;2L</v>
      </c>
    </row>
    <row r="2580" spans="1:22" x14ac:dyDescent="0.35">
      <c r="A2580">
        <v>2579</v>
      </c>
      <c r="B2580">
        <v>3</v>
      </c>
      <c r="C2580" t="s">
        <v>19</v>
      </c>
      <c r="D2580" t="s">
        <v>23</v>
      </c>
      <c r="E2580">
        <v>3000000</v>
      </c>
      <c r="F2580" t="str">
        <f t="shared" si="160"/>
        <v>&gt;20 Lakh</v>
      </c>
      <c r="G2580">
        <v>7100000</v>
      </c>
      <c r="H2580">
        <v>6</v>
      </c>
      <c r="I2580">
        <v>415</v>
      </c>
      <c r="J2580" s="1">
        <v>2000000</v>
      </c>
      <c r="K2580" s="1">
        <v>5700000</v>
      </c>
      <c r="L2580" s="1">
        <v>9500000</v>
      </c>
      <c r="M2580" s="1">
        <v>2500000</v>
      </c>
      <c r="N2580" s="1" t="s">
        <v>24</v>
      </c>
      <c r="O2580" s="1">
        <f>Cleaned_Data[[#This Row],[ loan_amount]]-Cleaned_Data[[#This Row],[ bank_asset_value]]</f>
        <v>4600000</v>
      </c>
      <c r="P2580" s="1">
        <f>Cleaned_Data[[#This Row],[ loan_amount]]</f>
        <v>7100000</v>
      </c>
      <c r="Q2580" s="1" t="str">
        <f t="shared" si="161"/>
        <v>300–499</v>
      </c>
      <c r="R2580" s="1">
        <f>Cleaned_Data[[#This Row],[ residential_assets_value]]+Cleaned_Data[[#This Row],[ commercial_assets_value]]+Cleaned_Data[[#This Row],[ luxury_assets_value]]</f>
        <v>17200000</v>
      </c>
      <c r="S2580" s="1">
        <f>Cleaned_Data[[#This Row],[ income_annum]]+Cleaned_Data[[#This Row],[ residential_assets_value]]+Cleaned_Data[[#This Row],[ commercial_assets_value]]+Cleaned_Data[[#This Row],[ luxury_assets_value]]</f>
        <v>20200000</v>
      </c>
      <c r="T2580" s="1" t="str">
        <f t="shared" si="162"/>
        <v>2–3 Cr</v>
      </c>
      <c r="U2580" s="12">
        <f t="shared" si="163"/>
        <v>1183333</v>
      </c>
      <c r="V2580" s="1" t="str">
        <f>IF(Cleaned_Data[[#This Row],[EMI_Estimate]]&lt;50000, "50K", IF(Cleaned_Data[[#This Row],[EMI_Estimate]]&lt;100000, "50K-1L", IF(Cleaned_Data[[#This Row],[EMI_Estimate]]&lt;150000, "1L-1.5L", IF(Cleaned_Data[[#This Row],[EMI_Estimate]]&lt;200000,"1.5-2L", "&gt;2L"))))</f>
        <v>&gt;2L</v>
      </c>
    </row>
    <row r="2581" spans="1:22" x14ac:dyDescent="0.35">
      <c r="A2581">
        <v>2580</v>
      </c>
      <c r="B2581">
        <v>0</v>
      </c>
      <c r="C2581" t="s">
        <v>22</v>
      </c>
      <c r="D2581" t="s">
        <v>23</v>
      </c>
      <c r="E2581">
        <v>3800000</v>
      </c>
      <c r="F2581" t="str">
        <f t="shared" si="160"/>
        <v>&gt;20 Lakh</v>
      </c>
      <c r="G2581">
        <v>10600000</v>
      </c>
      <c r="H2581">
        <v>12</v>
      </c>
      <c r="I2581">
        <v>490</v>
      </c>
      <c r="J2581" s="1">
        <v>3300000</v>
      </c>
      <c r="K2581" s="1">
        <v>6500000</v>
      </c>
      <c r="L2581" s="1">
        <v>14400000</v>
      </c>
      <c r="M2581" s="1">
        <v>3100000</v>
      </c>
      <c r="N2581" s="1" t="s">
        <v>24</v>
      </c>
      <c r="O2581" s="1">
        <f>Cleaned_Data[[#This Row],[ loan_amount]]-Cleaned_Data[[#This Row],[ bank_asset_value]]</f>
        <v>7500000</v>
      </c>
      <c r="P2581" s="1">
        <f>Cleaned_Data[[#This Row],[ loan_amount]]</f>
        <v>10600000</v>
      </c>
      <c r="Q2581" s="1" t="str">
        <f t="shared" si="161"/>
        <v>300–499</v>
      </c>
      <c r="R2581" s="1">
        <f>Cleaned_Data[[#This Row],[ residential_assets_value]]+Cleaned_Data[[#This Row],[ commercial_assets_value]]+Cleaned_Data[[#This Row],[ luxury_assets_value]]</f>
        <v>24200000</v>
      </c>
      <c r="S2581" s="1">
        <f>Cleaned_Data[[#This Row],[ income_annum]]+Cleaned_Data[[#This Row],[ residential_assets_value]]+Cleaned_Data[[#This Row],[ commercial_assets_value]]+Cleaned_Data[[#This Row],[ luxury_assets_value]]</f>
        <v>28000000</v>
      </c>
      <c r="T2581" s="1" t="str">
        <f t="shared" si="162"/>
        <v>2–3 Cr</v>
      </c>
      <c r="U2581" s="12">
        <f t="shared" si="163"/>
        <v>883333</v>
      </c>
      <c r="V2581" s="1" t="str">
        <f>IF(Cleaned_Data[[#This Row],[EMI_Estimate]]&lt;50000, "50K", IF(Cleaned_Data[[#This Row],[EMI_Estimate]]&lt;100000, "50K-1L", IF(Cleaned_Data[[#This Row],[EMI_Estimate]]&lt;150000, "1L-1.5L", IF(Cleaned_Data[[#This Row],[EMI_Estimate]]&lt;200000,"1.5-2L", "&gt;2L"))))</f>
        <v>&gt;2L</v>
      </c>
    </row>
    <row r="2582" spans="1:22" x14ac:dyDescent="0.35">
      <c r="A2582">
        <v>2581</v>
      </c>
      <c r="B2582">
        <v>1</v>
      </c>
      <c r="C2582" t="s">
        <v>19</v>
      </c>
      <c r="D2582" t="s">
        <v>23</v>
      </c>
      <c r="E2582">
        <v>7600000</v>
      </c>
      <c r="F2582" t="str">
        <f t="shared" si="160"/>
        <v>&gt;20 Lakh</v>
      </c>
      <c r="G2582">
        <v>30000000</v>
      </c>
      <c r="H2582">
        <v>16</v>
      </c>
      <c r="I2582">
        <v>884</v>
      </c>
      <c r="J2582" s="1">
        <v>13300000</v>
      </c>
      <c r="K2582" s="1">
        <v>3600000</v>
      </c>
      <c r="L2582" s="1">
        <v>17200000</v>
      </c>
      <c r="M2582" s="1">
        <v>10800000</v>
      </c>
      <c r="N2582" s="1" t="s">
        <v>21</v>
      </c>
      <c r="O2582" s="1">
        <f>Cleaned_Data[[#This Row],[ loan_amount]]-Cleaned_Data[[#This Row],[ bank_asset_value]]</f>
        <v>19200000</v>
      </c>
      <c r="P2582" s="1">
        <f>Cleaned_Data[[#This Row],[ loan_amount]]</f>
        <v>30000000</v>
      </c>
      <c r="Q2582" s="1" t="str">
        <f t="shared" si="161"/>
        <v>800+</v>
      </c>
      <c r="R2582" s="1">
        <f>Cleaned_Data[[#This Row],[ residential_assets_value]]+Cleaned_Data[[#This Row],[ commercial_assets_value]]+Cleaned_Data[[#This Row],[ luxury_assets_value]]</f>
        <v>34100000</v>
      </c>
      <c r="S2582" s="1">
        <f>Cleaned_Data[[#This Row],[ income_annum]]+Cleaned_Data[[#This Row],[ residential_assets_value]]+Cleaned_Data[[#This Row],[ commercial_assets_value]]+Cleaned_Data[[#This Row],[ luxury_assets_value]]</f>
        <v>41700000</v>
      </c>
      <c r="T2582" s="1" t="str">
        <f t="shared" si="162"/>
        <v>&gt;4 Cr</v>
      </c>
      <c r="U2582" s="12">
        <f t="shared" si="163"/>
        <v>1875000</v>
      </c>
      <c r="V2582" s="1" t="str">
        <f>IF(Cleaned_Data[[#This Row],[EMI_Estimate]]&lt;50000, "50K", IF(Cleaned_Data[[#This Row],[EMI_Estimate]]&lt;100000, "50K-1L", IF(Cleaned_Data[[#This Row],[EMI_Estimate]]&lt;150000, "1L-1.5L", IF(Cleaned_Data[[#This Row],[EMI_Estimate]]&lt;200000,"1.5-2L", "&gt;2L"))))</f>
        <v>&gt;2L</v>
      </c>
    </row>
    <row r="2583" spans="1:22" x14ac:dyDescent="0.35">
      <c r="A2583">
        <v>2582</v>
      </c>
      <c r="B2583">
        <v>4</v>
      </c>
      <c r="C2583" t="s">
        <v>19</v>
      </c>
      <c r="D2583" t="s">
        <v>20</v>
      </c>
      <c r="E2583">
        <v>7800000</v>
      </c>
      <c r="F2583" t="str">
        <f t="shared" si="160"/>
        <v>&gt;20 Lakh</v>
      </c>
      <c r="G2583">
        <v>25400000</v>
      </c>
      <c r="H2583">
        <v>18</v>
      </c>
      <c r="I2583">
        <v>425</v>
      </c>
      <c r="J2583" s="1">
        <v>3000000</v>
      </c>
      <c r="K2583" s="1">
        <v>14000000</v>
      </c>
      <c r="L2583" s="1">
        <v>30500000</v>
      </c>
      <c r="M2583" s="1">
        <v>7200000</v>
      </c>
      <c r="N2583" s="1" t="s">
        <v>24</v>
      </c>
      <c r="O2583" s="1">
        <f>Cleaned_Data[[#This Row],[ loan_amount]]-Cleaned_Data[[#This Row],[ bank_asset_value]]</f>
        <v>18200000</v>
      </c>
      <c r="P2583" s="1">
        <f>Cleaned_Data[[#This Row],[ loan_amount]]</f>
        <v>25400000</v>
      </c>
      <c r="Q2583" s="1" t="str">
        <f t="shared" si="161"/>
        <v>300–499</v>
      </c>
      <c r="R2583" s="1">
        <f>Cleaned_Data[[#This Row],[ residential_assets_value]]+Cleaned_Data[[#This Row],[ commercial_assets_value]]+Cleaned_Data[[#This Row],[ luxury_assets_value]]</f>
        <v>47500000</v>
      </c>
      <c r="S2583" s="1">
        <f>Cleaned_Data[[#This Row],[ income_annum]]+Cleaned_Data[[#This Row],[ residential_assets_value]]+Cleaned_Data[[#This Row],[ commercial_assets_value]]+Cleaned_Data[[#This Row],[ luxury_assets_value]]</f>
        <v>55300000</v>
      </c>
      <c r="T2583" s="1" t="str">
        <f t="shared" si="162"/>
        <v>&gt;4 Cr</v>
      </c>
      <c r="U2583" s="12">
        <f t="shared" si="163"/>
        <v>1411111</v>
      </c>
      <c r="V2583" s="1" t="str">
        <f>IF(Cleaned_Data[[#This Row],[EMI_Estimate]]&lt;50000, "50K", IF(Cleaned_Data[[#This Row],[EMI_Estimate]]&lt;100000, "50K-1L", IF(Cleaned_Data[[#This Row],[EMI_Estimate]]&lt;150000, "1L-1.5L", IF(Cleaned_Data[[#This Row],[EMI_Estimate]]&lt;200000,"1.5-2L", "&gt;2L"))))</f>
        <v>&gt;2L</v>
      </c>
    </row>
    <row r="2584" spans="1:22" x14ac:dyDescent="0.35">
      <c r="A2584">
        <v>2583</v>
      </c>
      <c r="B2584">
        <v>0</v>
      </c>
      <c r="C2584" t="s">
        <v>19</v>
      </c>
      <c r="D2584" t="s">
        <v>20</v>
      </c>
      <c r="E2584">
        <v>6800000</v>
      </c>
      <c r="F2584" t="str">
        <f t="shared" si="160"/>
        <v>&gt;20 Lakh</v>
      </c>
      <c r="G2584">
        <v>21700000</v>
      </c>
      <c r="H2584">
        <v>20</v>
      </c>
      <c r="I2584">
        <v>730</v>
      </c>
      <c r="J2584" s="1">
        <v>17500000</v>
      </c>
      <c r="K2584" s="1">
        <v>1300000</v>
      </c>
      <c r="L2584" s="1">
        <v>18600000</v>
      </c>
      <c r="M2584" s="1">
        <v>3600000</v>
      </c>
      <c r="N2584" s="1" t="s">
        <v>21</v>
      </c>
      <c r="O2584" s="1">
        <f>Cleaned_Data[[#This Row],[ loan_amount]]-Cleaned_Data[[#This Row],[ bank_asset_value]]</f>
        <v>18100000</v>
      </c>
      <c r="P2584" s="1">
        <f>Cleaned_Data[[#This Row],[ loan_amount]]</f>
        <v>21700000</v>
      </c>
      <c r="Q2584" s="1" t="str">
        <f t="shared" si="161"/>
        <v>700–799</v>
      </c>
      <c r="R2584" s="1">
        <f>Cleaned_Data[[#This Row],[ residential_assets_value]]+Cleaned_Data[[#This Row],[ commercial_assets_value]]+Cleaned_Data[[#This Row],[ luxury_assets_value]]</f>
        <v>37400000</v>
      </c>
      <c r="S2584" s="1">
        <f>Cleaned_Data[[#This Row],[ income_annum]]+Cleaned_Data[[#This Row],[ residential_assets_value]]+Cleaned_Data[[#This Row],[ commercial_assets_value]]+Cleaned_Data[[#This Row],[ luxury_assets_value]]</f>
        <v>44200000</v>
      </c>
      <c r="T2584" s="1" t="str">
        <f t="shared" si="162"/>
        <v>&gt;4 Cr</v>
      </c>
      <c r="U2584" s="12">
        <f t="shared" si="163"/>
        <v>1085000</v>
      </c>
      <c r="V2584" s="1" t="str">
        <f>IF(Cleaned_Data[[#This Row],[EMI_Estimate]]&lt;50000, "50K", IF(Cleaned_Data[[#This Row],[EMI_Estimate]]&lt;100000, "50K-1L", IF(Cleaned_Data[[#This Row],[EMI_Estimate]]&lt;150000, "1L-1.5L", IF(Cleaned_Data[[#This Row],[EMI_Estimate]]&lt;200000,"1.5-2L", "&gt;2L"))))</f>
        <v>&gt;2L</v>
      </c>
    </row>
    <row r="2585" spans="1:22" x14ac:dyDescent="0.35">
      <c r="A2585">
        <v>2584</v>
      </c>
      <c r="B2585">
        <v>4</v>
      </c>
      <c r="C2585" t="s">
        <v>19</v>
      </c>
      <c r="D2585" t="s">
        <v>23</v>
      </c>
      <c r="E2585">
        <v>5900000</v>
      </c>
      <c r="F2585" t="str">
        <f t="shared" si="160"/>
        <v>&gt;20 Lakh</v>
      </c>
      <c r="G2585">
        <v>17300000</v>
      </c>
      <c r="H2585">
        <v>20</v>
      </c>
      <c r="I2585">
        <v>657</v>
      </c>
      <c r="J2585" s="1">
        <v>1500000</v>
      </c>
      <c r="K2585" s="1">
        <v>5600000</v>
      </c>
      <c r="L2585" s="1">
        <v>13000000</v>
      </c>
      <c r="M2585" s="1">
        <v>4100000</v>
      </c>
      <c r="N2585" s="1" t="s">
        <v>21</v>
      </c>
      <c r="O2585" s="1">
        <f>Cleaned_Data[[#This Row],[ loan_amount]]-Cleaned_Data[[#This Row],[ bank_asset_value]]</f>
        <v>13200000</v>
      </c>
      <c r="P2585" s="1">
        <f>Cleaned_Data[[#This Row],[ loan_amount]]</f>
        <v>17300000</v>
      </c>
      <c r="Q2585" s="1" t="str">
        <f t="shared" si="161"/>
        <v>600–699</v>
      </c>
      <c r="R2585" s="1">
        <f>Cleaned_Data[[#This Row],[ residential_assets_value]]+Cleaned_Data[[#This Row],[ commercial_assets_value]]+Cleaned_Data[[#This Row],[ luxury_assets_value]]</f>
        <v>20100000</v>
      </c>
      <c r="S2585" s="1">
        <f>Cleaned_Data[[#This Row],[ income_annum]]+Cleaned_Data[[#This Row],[ residential_assets_value]]+Cleaned_Data[[#This Row],[ commercial_assets_value]]+Cleaned_Data[[#This Row],[ luxury_assets_value]]</f>
        <v>26000000</v>
      </c>
      <c r="T2585" s="1" t="str">
        <f t="shared" si="162"/>
        <v>2–3 Cr</v>
      </c>
      <c r="U2585" s="12">
        <f t="shared" si="163"/>
        <v>865000</v>
      </c>
      <c r="V2585" s="1" t="str">
        <f>IF(Cleaned_Data[[#This Row],[EMI_Estimate]]&lt;50000, "50K", IF(Cleaned_Data[[#This Row],[EMI_Estimate]]&lt;100000, "50K-1L", IF(Cleaned_Data[[#This Row],[EMI_Estimate]]&lt;150000, "1L-1.5L", IF(Cleaned_Data[[#This Row],[EMI_Estimate]]&lt;200000,"1.5-2L", "&gt;2L"))))</f>
        <v>&gt;2L</v>
      </c>
    </row>
    <row r="2586" spans="1:22" x14ac:dyDescent="0.35">
      <c r="A2586">
        <v>2585</v>
      </c>
      <c r="B2586">
        <v>2</v>
      </c>
      <c r="C2586" t="s">
        <v>22</v>
      </c>
      <c r="D2586" t="s">
        <v>20</v>
      </c>
      <c r="E2586">
        <v>4900000</v>
      </c>
      <c r="F2586" t="str">
        <f t="shared" si="160"/>
        <v>&gt;20 Lakh</v>
      </c>
      <c r="G2586">
        <v>16800000</v>
      </c>
      <c r="H2586">
        <v>10</v>
      </c>
      <c r="I2586">
        <v>480</v>
      </c>
      <c r="J2586" s="1">
        <v>2200000</v>
      </c>
      <c r="K2586" s="1">
        <v>8900000</v>
      </c>
      <c r="L2586" s="1">
        <v>12600000</v>
      </c>
      <c r="M2586" s="1">
        <v>2700000</v>
      </c>
      <c r="N2586" s="1" t="s">
        <v>24</v>
      </c>
      <c r="O2586" s="1">
        <f>Cleaned_Data[[#This Row],[ loan_amount]]-Cleaned_Data[[#This Row],[ bank_asset_value]]</f>
        <v>14100000</v>
      </c>
      <c r="P2586" s="1">
        <f>Cleaned_Data[[#This Row],[ loan_amount]]</f>
        <v>16800000</v>
      </c>
      <c r="Q2586" s="1" t="str">
        <f t="shared" si="161"/>
        <v>300–499</v>
      </c>
      <c r="R2586" s="1">
        <f>Cleaned_Data[[#This Row],[ residential_assets_value]]+Cleaned_Data[[#This Row],[ commercial_assets_value]]+Cleaned_Data[[#This Row],[ luxury_assets_value]]</f>
        <v>23700000</v>
      </c>
      <c r="S2586" s="1">
        <f>Cleaned_Data[[#This Row],[ income_annum]]+Cleaned_Data[[#This Row],[ residential_assets_value]]+Cleaned_Data[[#This Row],[ commercial_assets_value]]+Cleaned_Data[[#This Row],[ luxury_assets_value]]</f>
        <v>28600000</v>
      </c>
      <c r="T2586" s="1" t="str">
        <f t="shared" si="162"/>
        <v>2–3 Cr</v>
      </c>
      <c r="U2586" s="12">
        <f t="shared" si="163"/>
        <v>1680000</v>
      </c>
      <c r="V2586" s="1" t="str">
        <f>IF(Cleaned_Data[[#This Row],[EMI_Estimate]]&lt;50000, "50K", IF(Cleaned_Data[[#This Row],[EMI_Estimate]]&lt;100000, "50K-1L", IF(Cleaned_Data[[#This Row],[EMI_Estimate]]&lt;150000, "1L-1.5L", IF(Cleaned_Data[[#This Row],[EMI_Estimate]]&lt;200000,"1.5-2L", "&gt;2L"))))</f>
        <v>&gt;2L</v>
      </c>
    </row>
    <row r="2587" spans="1:22" x14ac:dyDescent="0.35">
      <c r="A2587">
        <v>2586</v>
      </c>
      <c r="B2587">
        <v>3</v>
      </c>
      <c r="C2587" t="s">
        <v>22</v>
      </c>
      <c r="D2587" t="s">
        <v>23</v>
      </c>
      <c r="E2587">
        <v>1100000</v>
      </c>
      <c r="F2587" t="str">
        <f t="shared" si="160"/>
        <v>10-15 Lakh</v>
      </c>
      <c r="G2587">
        <v>3100000</v>
      </c>
      <c r="H2587">
        <v>16</v>
      </c>
      <c r="I2587">
        <v>356</v>
      </c>
      <c r="J2587" s="1">
        <v>1300000</v>
      </c>
      <c r="K2587" s="1">
        <v>100000</v>
      </c>
      <c r="L2587" s="1">
        <v>3000000</v>
      </c>
      <c r="M2587" s="1">
        <v>1600000</v>
      </c>
      <c r="N2587" s="1" t="s">
        <v>24</v>
      </c>
      <c r="O2587" s="1">
        <f>Cleaned_Data[[#This Row],[ loan_amount]]-Cleaned_Data[[#This Row],[ bank_asset_value]]</f>
        <v>1500000</v>
      </c>
      <c r="P2587" s="1">
        <f>Cleaned_Data[[#This Row],[ loan_amount]]</f>
        <v>3100000</v>
      </c>
      <c r="Q2587" s="1" t="str">
        <f t="shared" si="161"/>
        <v>300–499</v>
      </c>
      <c r="R2587" s="1">
        <f>Cleaned_Data[[#This Row],[ residential_assets_value]]+Cleaned_Data[[#This Row],[ commercial_assets_value]]+Cleaned_Data[[#This Row],[ luxury_assets_value]]</f>
        <v>4400000</v>
      </c>
      <c r="S2587" s="1">
        <f>Cleaned_Data[[#This Row],[ income_annum]]+Cleaned_Data[[#This Row],[ residential_assets_value]]+Cleaned_Data[[#This Row],[ commercial_assets_value]]+Cleaned_Data[[#This Row],[ luxury_assets_value]]</f>
        <v>5500000</v>
      </c>
      <c r="T2587" s="1" t="str">
        <f t="shared" si="162"/>
        <v>&lt;1 Cr</v>
      </c>
      <c r="U2587" s="12">
        <f t="shared" si="163"/>
        <v>193750</v>
      </c>
      <c r="V2587" s="1" t="str">
        <f>IF(Cleaned_Data[[#This Row],[EMI_Estimate]]&lt;50000, "50K", IF(Cleaned_Data[[#This Row],[EMI_Estimate]]&lt;100000, "50K-1L", IF(Cleaned_Data[[#This Row],[EMI_Estimate]]&lt;150000, "1L-1.5L", IF(Cleaned_Data[[#This Row],[EMI_Estimate]]&lt;200000,"1.5-2L", "&gt;2L"))))</f>
        <v>1.5-2L</v>
      </c>
    </row>
    <row r="2588" spans="1:22" x14ac:dyDescent="0.35">
      <c r="A2588">
        <v>2587</v>
      </c>
      <c r="B2588">
        <v>1</v>
      </c>
      <c r="C2588" t="s">
        <v>22</v>
      </c>
      <c r="D2588" t="s">
        <v>23</v>
      </c>
      <c r="E2588">
        <v>9800000</v>
      </c>
      <c r="F2588" t="str">
        <f t="shared" si="160"/>
        <v>&gt;20 Lakh</v>
      </c>
      <c r="G2588">
        <v>36000000</v>
      </c>
      <c r="H2588">
        <v>12</v>
      </c>
      <c r="I2588">
        <v>629</v>
      </c>
      <c r="J2588" s="1">
        <v>28000000</v>
      </c>
      <c r="K2588" s="1">
        <v>4100000</v>
      </c>
      <c r="L2588" s="1">
        <v>29800000</v>
      </c>
      <c r="M2588" s="1">
        <v>11200000</v>
      </c>
      <c r="N2588" s="1" t="s">
        <v>21</v>
      </c>
      <c r="O2588" s="1">
        <f>Cleaned_Data[[#This Row],[ loan_amount]]-Cleaned_Data[[#This Row],[ bank_asset_value]]</f>
        <v>24800000</v>
      </c>
      <c r="P2588" s="1">
        <f>Cleaned_Data[[#This Row],[ loan_amount]]</f>
        <v>36000000</v>
      </c>
      <c r="Q2588" s="1" t="str">
        <f t="shared" si="161"/>
        <v>600–699</v>
      </c>
      <c r="R2588" s="1">
        <f>Cleaned_Data[[#This Row],[ residential_assets_value]]+Cleaned_Data[[#This Row],[ commercial_assets_value]]+Cleaned_Data[[#This Row],[ luxury_assets_value]]</f>
        <v>61900000</v>
      </c>
      <c r="S2588" s="1">
        <f>Cleaned_Data[[#This Row],[ income_annum]]+Cleaned_Data[[#This Row],[ residential_assets_value]]+Cleaned_Data[[#This Row],[ commercial_assets_value]]+Cleaned_Data[[#This Row],[ luxury_assets_value]]</f>
        <v>71700000</v>
      </c>
      <c r="T2588" s="1" t="str">
        <f t="shared" si="162"/>
        <v>&gt;4 Cr</v>
      </c>
      <c r="U2588" s="12">
        <f t="shared" si="163"/>
        <v>3000000</v>
      </c>
      <c r="V2588" s="1" t="str">
        <f>IF(Cleaned_Data[[#This Row],[EMI_Estimate]]&lt;50000, "50K", IF(Cleaned_Data[[#This Row],[EMI_Estimate]]&lt;100000, "50K-1L", IF(Cleaned_Data[[#This Row],[EMI_Estimate]]&lt;150000, "1L-1.5L", IF(Cleaned_Data[[#This Row],[EMI_Estimate]]&lt;200000,"1.5-2L", "&gt;2L"))))</f>
        <v>&gt;2L</v>
      </c>
    </row>
    <row r="2589" spans="1:22" x14ac:dyDescent="0.35">
      <c r="A2589">
        <v>2588</v>
      </c>
      <c r="B2589">
        <v>1</v>
      </c>
      <c r="C2589" t="s">
        <v>19</v>
      </c>
      <c r="D2589" t="s">
        <v>23</v>
      </c>
      <c r="E2589">
        <v>1200000</v>
      </c>
      <c r="F2589" t="str">
        <f t="shared" si="160"/>
        <v>10-15 Lakh</v>
      </c>
      <c r="G2589">
        <v>4700000</v>
      </c>
      <c r="H2589">
        <v>2</v>
      </c>
      <c r="I2589">
        <v>667</v>
      </c>
      <c r="J2589" s="1">
        <v>1100000</v>
      </c>
      <c r="K2589" s="1">
        <v>300000</v>
      </c>
      <c r="L2589" s="1">
        <v>4200000</v>
      </c>
      <c r="M2589" s="1">
        <v>800000</v>
      </c>
      <c r="N2589" s="1" t="s">
        <v>21</v>
      </c>
      <c r="O2589" s="1">
        <f>Cleaned_Data[[#This Row],[ loan_amount]]-Cleaned_Data[[#This Row],[ bank_asset_value]]</f>
        <v>3900000</v>
      </c>
      <c r="P2589" s="1">
        <f>Cleaned_Data[[#This Row],[ loan_amount]]</f>
        <v>4700000</v>
      </c>
      <c r="Q2589" s="1" t="str">
        <f t="shared" si="161"/>
        <v>600–699</v>
      </c>
      <c r="R2589" s="1">
        <f>Cleaned_Data[[#This Row],[ residential_assets_value]]+Cleaned_Data[[#This Row],[ commercial_assets_value]]+Cleaned_Data[[#This Row],[ luxury_assets_value]]</f>
        <v>5600000</v>
      </c>
      <c r="S2589" s="1">
        <f>Cleaned_Data[[#This Row],[ income_annum]]+Cleaned_Data[[#This Row],[ residential_assets_value]]+Cleaned_Data[[#This Row],[ commercial_assets_value]]+Cleaned_Data[[#This Row],[ luxury_assets_value]]</f>
        <v>6800000</v>
      </c>
      <c r="T2589" s="1" t="str">
        <f t="shared" si="162"/>
        <v>&lt;1 Cr</v>
      </c>
      <c r="U2589" s="12">
        <f t="shared" si="163"/>
        <v>2350000</v>
      </c>
      <c r="V2589" s="1" t="str">
        <f>IF(Cleaned_Data[[#This Row],[EMI_Estimate]]&lt;50000, "50K", IF(Cleaned_Data[[#This Row],[EMI_Estimate]]&lt;100000, "50K-1L", IF(Cleaned_Data[[#This Row],[EMI_Estimate]]&lt;150000, "1L-1.5L", IF(Cleaned_Data[[#This Row],[EMI_Estimate]]&lt;200000,"1.5-2L", "&gt;2L"))))</f>
        <v>&gt;2L</v>
      </c>
    </row>
    <row r="2590" spans="1:22" x14ac:dyDescent="0.35">
      <c r="A2590">
        <v>2589</v>
      </c>
      <c r="B2590">
        <v>0</v>
      </c>
      <c r="C2590" t="s">
        <v>22</v>
      </c>
      <c r="D2590" t="s">
        <v>20</v>
      </c>
      <c r="E2590">
        <v>4700000</v>
      </c>
      <c r="F2590" t="str">
        <f t="shared" si="160"/>
        <v>&gt;20 Lakh</v>
      </c>
      <c r="G2590">
        <v>11500000</v>
      </c>
      <c r="H2590">
        <v>18</v>
      </c>
      <c r="I2590">
        <v>559</v>
      </c>
      <c r="J2590" s="1">
        <v>7500000</v>
      </c>
      <c r="K2590" s="1">
        <v>0</v>
      </c>
      <c r="L2590" s="1">
        <v>18700000</v>
      </c>
      <c r="M2590" s="1">
        <v>2600000</v>
      </c>
      <c r="N2590" s="1" t="s">
        <v>21</v>
      </c>
      <c r="O2590" s="1">
        <f>Cleaned_Data[[#This Row],[ loan_amount]]-Cleaned_Data[[#This Row],[ bank_asset_value]]</f>
        <v>8900000</v>
      </c>
      <c r="P2590" s="1">
        <f>Cleaned_Data[[#This Row],[ loan_amount]]</f>
        <v>11500000</v>
      </c>
      <c r="Q2590" s="1" t="str">
        <f t="shared" si="161"/>
        <v>500–599</v>
      </c>
      <c r="R2590" s="1">
        <f>Cleaned_Data[[#This Row],[ residential_assets_value]]+Cleaned_Data[[#This Row],[ commercial_assets_value]]+Cleaned_Data[[#This Row],[ luxury_assets_value]]</f>
        <v>26200000</v>
      </c>
      <c r="S2590" s="1">
        <f>Cleaned_Data[[#This Row],[ income_annum]]+Cleaned_Data[[#This Row],[ residential_assets_value]]+Cleaned_Data[[#This Row],[ commercial_assets_value]]+Cleaned_Data[[#This Row],[ luxury_assets_value]]</f>
        <v>30900000</v>
      </c>
      <c r="T2590" s="1" t="str">
        <f t="shared" si="162"/>
        <v>3–4 Cr</v>
      </c>
      <c r="U2590" s="12">
        <f t="shared" si="163"/>
        <v>638889</v>
      </c>
      <c r="V2590" s="1" t="str">
        <f>IF(Cleaned_Data[[#This Row],[EMI_Estimate]]&lt;50000, "50K", IF(Cleaned_Data[[#This Row],[EMI_Estimate]]&lt;100000, "50K-1L", IF(Cleaned_Data[[#This Row],[EMI_Estimate]]&lt;150000, "1L-1.5L", IF(Cleaned_Data[[#This Row],[EMI_Estimate]]&lt;200000,"1.5-2L", "&gt;2L"))))</f>
        <v>&gt;2L</v>
      </c>
    </row>
    <row r="2591" spans="1:22" x14ac:dyDescent="0.35">
      <c r="A2591">
        <v>2590</v>
      </c>
      <c r="B2591">
        <v>4</v>
      </c>
      <c r="C2591" t="s">
        <v>19</v>
      </c>
      <c r="D2591" t="s">
        <v>20</v>
      </c>
      <c r="E2591">
        <v>6700000</v>
      </c>
      <c r="F2591" t="str">
        <f t="shared" si="160"/>
        <v>&gt;20 Lakh</v>
      </c>
      <c r="G2591">
        <v>16000000</v>
      </c>
      <c r="H2591">
        <v>4</v>
      </c>
      <c r="I2591">
        <v>791</v>
      </c>
      <c r="J2591" s="1">
        <v>0</v>
      </c>
      <c r="K2591" s="1">
        <v>13000000</v>
      </c>
      <c r="L2591" s="1">
        <v>20700000</v>
      </c>
      <c r="M2591" s="1">
        <v>5200000</v>
      </c>
      <c r="N2591" s="1" t="s">
        <v>21</v>
      </c>
      <c r="O2591" s="1">
        <f>Cleaned_Data[[#This Row],[ loan_amount]]-Cleaned_Data[[#This Row],[ bank_asset_value]]</f>
        <v>10800000</v>
      </c>
      <c r="P2591" s="1">
        <f>Cleaned_Data[[#This Row],[ loan_amount]]</f>
        <v>16000000</v>
      </c>
      <c r="Q2591" s="1" t="str">
        <f t="shared" si="161"/>
        <v>700–799</v>
      </c>
      <c r="R2591" s="1">
        <f>Cleaned_Data[[#This Row],[ residential_assets_value]]+Cleaned_Data[[#This Row],[ commercial_assets_value]]+Cleaned_Data[[#This Row],[ luxury_assets_value]]</f>
        <v>33700000</v>
      </c>
      <c r="S2591" s="1">
        <f>Cleaned_Data[[#This Row],[ income_annum]]+Cleaned_Data[[#This Row],[ residential_assets_value]]+Cleaned_Data[[#This Row],[ commercial_assets_value]]+Cleaned_Data[[#This Row],[ luxury_assets_value]]</f>
        <v>40400000</v>
      </c>
      <c r="T2591" s="1" t="str">
        <f t="shared" si="162"/>
        <v>&gt;4 Cr</v>
      </c>
      <c r="U2591" s="12">
        <f t="shared" si="163"/>
        <v>4000000</v>
      </c>
      <c r="V2591" s="1" t="str">
        <f>IF(Cleaned_Data[[#This Row],[EMI_Estimate]]&lt;50000, "50K", IF(Cleaned_Data[[#This Row],[EMI_Estimate]]&lt;100000, "50K-1L", IF(Cleaned_Data[[#This Row],[EMI_Estimate]]&lt;150000, "1L-1.5L", IF(Cleaned_Data[[#This Row],[EMI_Estimate]]&lt;200000,"1.5-2L", "&gt;2L"))))</f>
        <v>&gt;2L</v>
      </c>
    </row>
    <row r="2592" spans="1:22" x14ac:dyDescent="0.35">
      <c r="A2592">
        <v>2591</v>
      </c>
      <c r="B2592">
        <v>0</v>
      </c>
      <c r="C2592" t="s">
        <v>22</v>
      </c>
      <c r="D2592" t="s">
        <v>23</v>
      </c>
      <c r="E2592">
        <v>3700000</v>
      </c>
      <c r="F2592" t="str">
        <f t="shared" si="160"/>
        <v>&gt;20 Lakh</v>
      </c>
      <c r="G2592">
        <v>11300000</v>
      </c>
      <c r="H2592">
        <v>6</v>
      </c>
      <c r="I2592">
        <v>538</v>
      </c>
      <c r="J2592" s="1">
        <v>6200000</v>
      </c>
      <c r="K2592" s="1">
        <v>400000</v>
      </c>
      <c r="L2592" s="1">
        <v>10400000</v>
      </c>
      <c r="M2592" s="1">
        <v>5400000</v>
      </c>
      <c r="N2592" s="1" t="s">
        <v>24</v>
      </c>
      <c r="O2592" s="1">
        <f>Cleaned_Data[[#This Row],[ loan_amount]]-Cleaned_Data[[#This Row],[ bank_asset_value]]</f>
        <v>5900000</v>
      </c>
      <c r="P2592" s="1">
        <f>Cleaned_Data[[#This Row],[ loan_amount]]</f>
        <v>11300000</v>
      </c>
      <c r="Q2592" s="1" t="str">
        <f t="shared" si="161"/>
        <v>500–599</v>
      </c>
      <c r="R2592" s="1">
        <f>Cleaned_Data[[#This Row],[ residential_assets_value]]+Cleaned_Data[[#This Row],[ commercial_assets_value]]+Cleaned_Data[[#This Row],[ luxury_assets_value]]</f>
        <v>17000000</v>
      </c>
      <c r="S2592" s="1">
        <f>Cleaned_Data[[#This Row],[ income_annum]]+Cleaned_Data[[#This Row],[ residential_assets_value]]+Cleaned_Data[[#This Row],[ commercial_assets_value]]+Cleaned_Data[[#This Row],[ luxury_assets_value]]</f>
        <v>20700000</v>
      </c>
      <c r="T2592" s="1" t="str">
        <f t="shared" si="162"/>
        <v>2–3 Cr</v>
      </c>
      <c r="U2592" s="12">
        <f t="shared" si="163"/>
        <v>1883333</v>
      </c>
      <c r="V2592" s="1" t="str">
        <f>IF(Cleaned_Data[[#This Row],[EMI_Estimate]]&lt;50000, "50K", IF(Cleaned_Data[[#This Row],[EMI_Estimate]]&lt;100000, "50K-1L", IF(Cleaned_Data[[#This Row],[EMI_Estimate]]&lt;150000, "1L-1.5L", IF(Cleaned_Data[[#This Row],[EMI_Estimate]]&lt;200000,"1.5-2L", "&gt;2L"))))</f>
        <v>&gt;2L</v>
      </c>
    </row>
    <row r="2593" spans="1:22" x14ac:dyDescent="0.35">
      <c r="A2593">
        <v>2592</v>
      </c>
      <c r="B2593">
        <v>2</v>
      </c>
      <c r="C2593" t="s">
        <v>19</v>
      </c>
      <c r="D2593" t="s">
        <v>20</v>
      </c>
      <c r="E2593">
        <v>7400000</v>
      </c>
      <c r="F2593" t="str">
        <f t="shared" si="160"/>
        <v>&gt;20 Lakh</v>
      </c>
      <c r="G2593">
        <v>16000000</v>
      </c>
      <c r="H2593">
        <v>20</v>
      </c>
      <c r="I2593">
        <v>358</v>
      </c>
      <c r="J2593" s="1">
        <v>16700000</v>
      </c>
      <c r="K2593" s="1">
        <v>5500000</v>
      </c>
      <c r="L2593" s="1">
        <v>26800000</v>
      </c>
      <c r="M2593" s="1">
        <v>4300000</v>
      </c>
      <c r="N2593" s="1" t="s">
        <v>24</v>
      </c>
      <c r="O2593" s="1">
        <f>Cleaned_Data[[#This Row],[ loan_amount]]-Cleaned_Data[[#This Row],[ bank_asset_value]]</f>
        <v>11700000</v>
      </c>
      <c r="P2593" s="1">
        <f>Cleaned_Data[[#This Row],[ loan_amount]]</f>
        <v>16000000</v>
      </c>
      <c r="Q2593" s="1" t="str">
        <f t="shared" si="161"/>
        <v>300–499</v>
      </c>
      <c r="R2593" s="1">
        <f>Cleaned_Data[[#This Row],[ residential_assets_value]]+Cleaned_Data[[#This Row],[ commercial_assets_value]]+Cleaned_Data[[#This Row],[ luxury_assets_value]]</f>
        <v>49000000</v>
      </c>
      <c r="S2593" s="1">
        <f>Cleaned_Data[[#This Row],[ income_annum]]+Cleaned_Data[[#This Row],[ residential_assets_value]]+Cleaned_Data[[#This Row],[ commercial_assets_value]]+Cleaned_Data[[#This Row],[ luxury_assets_value]]</f>
        <v>56400000</v>
      </c>
      <c r="T2593" s="1" t="str">
        <f t="shared" si="162"/>
        <v>&gt;4 Cr</v>
      </c>
      <c r="U2593" s="12">
        <f t="shared" si="163"/>
        <v>800000</v>
      </c>
      <c r="V2593" s="1" t="str">
        <f>IF(Cleaned_Data[[#This Row],[EMI_Estimate]]&lt;50000, "50K", IF(Cleaned_Data[[#This Row],[EMI_Estimate]]&lt;100000, "50K-1L", IF(Cleaned_Data[[#This Row],[EMI_Estimate]]&lt;150000, "1L-1.5L", IF(Cleaned_Data[[#This Row],[EMI_Estimate]]&lt;200000,"1.5-2L", "&gt;2L"))))</f>
        <v>&gt;2L</v>
      </c>
    </row>
    <row r="2594" spans="1:22" x14ac:dyDescent="0.35">
      <c r="A2594">
        <v>2593</v>
      </c>
      <c r="B2594">
        <v>2</v>
      </c>
      <c r="C2594" t="s">
        <v>22</v>
      </c>
      <c r="D2594" t="s">
        <v>20</v>
      </c>
      <c r="E2594">
        <v>3300000</v>
      </c>
      <c r="F2594" t="str">
        <f t="shared" si="160"/>
        <v>&gt;20 Lakh</v>
      </c>
      <c r="G2594">
        <v>11700000</v>
      </c>
      <c r="H2594">
        <v>14</v>
      </c>
      <c r="I2594">
        <v>439</v>
      </c>
      <c r="J2594" s="1">
        <v>4000000</v>
      </c>
      <c r="K2594" s="1">
        <v>6300000</v>
      </c>
      <c r="L2594" s="1">
        <v>8300000</v>
      </c>
      <c r="M2594" s="1">
        <v>1700000</v>
      </c>
      <c r="N2594" s="1" t="s">
        <v>24</v>
      </c>
      <c r="O2594" s="1">
        <f>Cleaned_Data[[#This Row],[ loan_amount]]-Cleaned_Data[[#This Row],[ bank_asset_value]]</f>
        <v>10000000</v>
      </c>
      <c r="P2594" s="1">
        <f>Cleaned_Data[[#This Row],[ loan_amount]]</f>
        <v>11700000</v>
      </c>
      <c r="Q2594" s="1" t="str">
        <f t="shared" si="161"/>
        <v>300–499</v>
      </c>
      <c r="R2594" s="1">
        <f>Cleaned_Data[[#This Row],[ residential_assets_value]]+Cleaned_Data[[#This Row],[ commercial_assets_value]]+Cleaned_Data[[#This Row],[ luxury_assets_value]]</f>
        <v>18600000</v>
      </c>
      <c r="S2594" s="1">
        <f>Cleaned_Data[[#This Row],[ income_annum]]+Cleaned_Data[[#This Row],[ residential_assets_value]]+Cleaned_Data[[#This Row],[ commercial_assets_value]]+Cleaned_Data[[#This Row],[ luxury_assets_value]]</f>
        <v>21900000</v>
      </c>
      <c r="T2594" s="1" t="str">
        <f t="shared" si="162"/>
        <v>2–3 Cr</v>
      </c>
      <c r="U2594" s="12">
        <f t="shared" si="163"/>
        <v>835714</v>
      </c>
      <c r="V2594" s="1" t="str">
        <f>IF(Cleaned_Data[[#This Row],[EMI_Estimate]]&lt;50000, "50K", IF(Cleaned_Data[[#This Row],[EMI_Estimate]]&lt;100000, "50K-1L", IF(Cleaned_Data[[#This Row],[EMI_Estimate]]&lt;150000, "1L-1.5L", IF(Cleaned_Data[[#This Row],[EMI_Estimate]]&lt;200000,"1.5-2L", "&gt;2L"))))</f>
        <v>&gt;2L</v>
      </c>
    </row>
    <row r="2595" spans="1:22" x14ac:dyDescent="0.35">
      <c r="A2595">
        <v>2594</v>
      </c>
      <c r="B2595">
        <v>2</v>
      </c>
      <c r="C2595" t="s">
        <v>19</v>
      </c>
      <c r="D2595" t="s">
        <v>23</v>
      </c>
      <c r="E2595">
        <v>4800000</v>
      </c>
      <c r="F2595" t="str">
        <f t="shared" si="160"/>
        <v>&gt;20 Lakh</v>
      </c>
      <c r="G2595">
        <v>15300000</v>
      </c>
      <c r="H2595">
        <v>12</v>
      </c>
      <c r="I2595">
        <v>503</v>
      </c>
      <c r="J2595" s="1">
        <v>3300000</v>
      </c>
      <c r="K2595" s="1">
        <v>4000000</v>
      </c>
      <c r="L2595" s="1">
        <v>12000000</v>
      </c>
      <c r="M2595" s="1">
        <v>4300000</v>
      </c>
      <c r="N2595" s="1" t="s">
        <v>24</v>
      </c>
      <c r="O2595" s="1">
        <f>Cleaned_Data[[#This Row],[ loan_amount]]-Cleaned_Data[[#This Row],[ bank_asset_value]]</f>
        <v>11000000</v>
      </c>
      <c r="P2595" s="1">
        <f>Cleaned_Data[[#This Row],[ loan_amount]]</f>
        <v>15300000</v>
      </c>
      <c r="Q2595" s="1" t="str">
        <f t="shared" si="161"/>
        <v>500–599</v>
      </c>
      <c r="R2595" s="1">
        <f>Cleaned_Data[[#This Row],[ residential_assets_value]]+Cleaned_Data[[#This Row],[ commercial_assets_value]]+Cleaned_Data[[#This Row],[ luxury_assets_value]]</f>
        <v>19300000</v>
      </c>
      <c r="S2595" s="1">
        <f>Cleaned_Data[[#This Row],[ income_annum]]+Cleaned_Data[[#This Row],[ residential_assets_value]]+Cleaned_Data[[#This Row],[ commercial_assets_value]]+Cleaned_Data[[#This Row],[ luxury_assets_value]]</f>
        <v>24100000</v>
      </c>
      <c r="T2595" s="1" t="str">
        <f t="shared" si="162"/>
        <v>2–3 Cr</v>
      </c>
      <c r="U2595" s="12">
        <f t="shared" si="163"/>
        <v>1275000</v>
      </c>
      <c r="V2595" s="1" t="str">
        <f>IF(Cleaned_Data[[#This Row],[EMI_Estimate]]&lt;50000, "50K", IF(Cleaned_Data[[#This Row],[EMI_Estimate]]&lt;100000, "50K-1L", IF(Cleaned_Data[[#This Row],[EMI_Estimate]]&lt;150000, "1L-1.5L", IF(Cleaned_Data[[#This Row],[EMI_Estimate]]&lt;200000,"1.5-2L", "&gt;2L"))))</f>
        <v>&gt;2L</v>
      </c>
    </row>
    <row r="2596" spans="1:22" x14ac:dyDescent="0.35">
      <c r="A2596">
        <v>2595</v>
      </c>
      <c r="B2596">
        <v>4</v>
      </c>
      <c r="C2596" t="s">
        <v>19</v>
      </c>
      <c r="D2596" t="s">
        <v>23</v>
      </c>
      <c r="E2596">
        <v>4600000</v>
      </c>
      <c r="F2596" t="str">
        <f t="shared" si="160"/>
        <v>&gt;20 Lakh</v>
      </c>
      <c r="G2596">
        <v>11900000</v>
      </c>
      <c r="H2596">
        <v>6</v>
      </c>
      <c r="I2596">
        <v>810</v>
      </c>
      <c r="J2596" s="1">
        <v>11200000</v>
      </c>
      <c r="K2596" s="1">
        <v>8200000</v>
      </c>
      <c r="L2596" s="1">
        <v>17500000</v>
      </c>
      <c r="M2596" s="1">
        <v>5200000</v>
      </c>
      <c r="N2596" s="1" t="s">
        <v>21</v>
      </c>
      <c r="O2596" s="1">
        <f>Cleaned_Data[[#This Row],[ loan_amount]]-Cleaned_Data[[#This Row],[ bank_asset_value]]</f>
        <v>6700000</v>
      </c>
      <c r="P2596" s="1">
        <f>Cleaned_Data[[#This Row],[ loan_amount]]</f>
        <v>11900000</v>
      </c>
      <c r="Q2596" s="1" t="str">
        <f t="shared" si="161"/>
        <v>800+</v>
      </c>
      <c r="R2596" s="1">
        <f>Cleaned_Data[[#This Row],[ residential_assets_value]]+Cleaned_Data[[#This Row],[ commercial_assets_value]]+Cleaned_Data[[#This Row],[ luxury_assets_value]]</f>
        <v>36900000</v>
      </c>
      <c r="S2596" s="1">
        <f>Cleaned_Data[[#This Row],[ income_annum]]+Cleaned_Data[[#This Row],[ residential_assets_value]]+Cleaned_Data[[#This Row],[ commercial_assets_value]]+Cleaned_Data[[#This Row],[ luxury_assets_value]]</f>
        <v>41500000</v>
      </c>
      <c r="T2596" s="1" t="str">
        <f t="shared" si="162"/>
        <v>&gt;4 Cr</v>
      </c>
      <c r="U2596" s="12">
        <f t="shared" si="163"/>
        <v>1983333</v>
      </c>
      <c r="V2596" s="1" t="str">
        <f>IF(Cleaned_Data[[#This Row],[EMI_Estimate]]&lt;50000, "50K", IF(Cleaned_Data[[#This Row],[EMI_Estimate]]&lt;100000, "50K-1L", IF(Cleaned_Data[[#This Row],[EMI_Estimate]]&lt;150000, "1L-1.5L", IF(Cleaned_Data[[#This Row],[EMI_Estimate]]&lt;200000,"1.5-2L", "&gt;2L"))))</f>
        <v>&gt;2L</v>
      </c>
    </row>
    <row r="2597" spans="1:22" x14ac:dyDescent="0.35">
      <c r="A2597">
        <v>2596</v>
      </c>
      <c r="B2597">
        <v>1</v>
      </c>
      <c r="C2597" t="s">
        <v>19</v>
      </c>
      <c r="D2597" t="s">
        <v>23</v>
      </c>
      <c r="E2597">
        <v>8000000</v>
      </c>
      <c r="F2597" t="str">
        <f t="shared" si="160"/>
        <v>&gt;20 Lakh</v>
      </c>
      <c r="G2597">
        <v>30600000</v>
      </c>
      <c r="H2597">
        <v>14</v>
      </c>
      <c r="I2597">
        <v>302</v>
      </c>
      <c r="J2597" s="1">
        <v>12700000</v>
      </c>
      <c r="K2597" s="1">
        <v>13100000</v>
      </c>
      <c r="L2597" s="1">
        <v>23900000</v>
      </c>
      <c r="M2597" s="1">
        <v>6800000</v>
      </c>
      <c r="N2597" s="1" t="s">
        <v>24</v>
      </c>
      <c r="O2597" s="1">
        <f>Cleaned_Data[[#This Row],[ loan_amount]]-Cleaned_Data[[#This Row],[ bank_asset_value]]</f>
        <v>23800000</v>
      </c>
      <c r="P2597" s="1">
        <f>Cleaned_Data[[#This Row],[ loan_amount]]</f>
        <v>30600000</v>
      </c>
      <c r="Q2597" s="1" t="str">
        <f t="shared" si="161"/>
        <v>300–499</v>
      </c>
      <c r="R2597" s="1">
        <f>Cleaned_Data[[#This Row],[ residential_assets_value]]+Cleaned_Data[[#This Row],[ commercial_assets_value]]+Cleaned_Data[[#This Row],[ luxury_assets_value]]</f>
        <v>49700000</v>
      </c>
      <c r="S2597" s="1">
        <f>Cleaned_Data[[#This Row],[ income_annum]]+Cleaned_Data[[#This Row],[ residential_assets_value]]+Cleaned_Data[[#This Row],[ commercial_assets_value]]+Cleaned_Data[[#This Row],[ luxury_assets_value]]</f>
        <v>57700000</v>
      </c>
      <c r="T2597" s="1" t="str">
        <f t="shared" si="162"/>
        <v>&gt;4 Cr</v>
      </c>
      <c r="U2597" s="12">
        <f t="shared" si="163"/>
        <v>2185714</v>
      </c>
      <c r="V2597" s="1" t="str">
        <f>IF(Cleaned_Data[[#This Row],[EMI_Estimate]]&lt;50000, "50K", IF(Cleaned_Data[[#This Row],[EMI_Estimate]]&lt;100000, "50K-1L", IF(Cleaned_Data[[#This Row],[EMI_Estimate]]&lt;150000, "1L-1.5L", IF(Cleaned_Data[[#This Row],[EMI_Estimate]]&lt;200000,"1.5-2L", "&gt;2L"))))</f>
        <v>&gt;2L</v>
      </c>
    </row>
    <row r="2598" spans="1:22" x14ac:dyDescent="0.35">
      <c r="A2598">
        <v>2597</v>
      </c>
      <c r="B2598">
        <v>0</v>
      </c>
      <c r="C2598" t="s">
        <v>22</v>
      </c>
      <c r="D2598" t="s">
        <v>20</v>
      </c>
      <c r="E2598">
        <v>4100000</v>
      </c>
      <c r="F2598" t="str">
        <f t="shared" si="160"/>
        <v>&gt;20 Lakh</v>
      </c>
      <c r="G2598">
        <v>8800000</v>
      </c>
      <c r="H2598">
        <v>18</v>
      </c>
      <c r="I2598">
        <v>300</v>
      </c>
      <c r="J2598" s="1">
        <v>10900000</v>
      </c>
      <c r="K2598" s="1">
        <v>6400000</v>
      </c>
      <c r="L2598" s="1">
        <v>8600000</v>
      </c>
      <c r="M2598" s="1">
        <v>3500000</v>
      </c>
      <c r="N2598" s="1" t="s">
        <v>24</v>
      </c>
      <c r="O2598" s="1">
        <f>Cleaned_Data[[#This Row],[ loan_amount]]-Cleaned_Data[[#This Row],[ bank_asset_value]]</f>
        <v>5300000</v>
      </c>
      <c r="P2598" s="1">
        <f>Cleaned_Data[[#This Row],[ loan_amount]]</f>
        <v>8800000</v>
      </c>
      <c r="Q2598" s="1" t="str">
        <f t="shared" si="161"/>
        <v>300–499</v>
      </c>
      <c r="R2598" s="1">
        <f>Cleaned_Data[[#This Row],[ residential_assets_value]]+Cleaned_Data[[#This Row],[ commercial_assets_value]]+Cleaned_Data[[#This Row],[ luxury_assets_value]]</f>
        <v>25900000</v>
      </c>
      <c r="S2598" s="1">
        <f>Cleaned_Data[[#This Row],[ income_annum]]+Cleaned_Data[[#This Row],[ residential_assets_value]]+Cleaned_Data[[#This Row],[ commercial_assets_value]]+Cleaned_Data[[#This Row],[ luxury_assets_value]]</f>
        <v>30000000</v>
      </c>
      <c r="T2598" s="1" t="str">
        <f t="shared" si="162"/>
        <v>3–4 Cr</v>
      </c>
      <c r="U2598" s="12">
        <f t="shared" si="163"/>
        <v>488889</v>
      </c>
      <c r="V2598" s="1" t="str">
        <f>IF(Cleaned_Data[[#This Row],[EMI_Estimate]]&lt;50000, "50K", IF(Cleaned_Data[[#This Row],[EMI_Estimate]]&lt;100000, "50K-1L", IF(Cleaned_Data[[#This Row],[EMI_Estimate]]&lt;150000, "1L-1.5L", IF(Cleaned_Data[[#This Row],[EMI_Estimate]]&lt;200000,"1.5-2L", "&gt;2L"))))</f>
        <v>&gt;2L</v>
      </c>
    </row>
    <row r="2599" spans="1:22" x14ac:dyDescent="0.35">
      <c r="A2599">
        <v>2598</v>
      </c>
      <c r="B2599">
        <v>4</v>
      </c>
      <c r="C2599" t="s">
        <v>22</v>
      </c>
      <c r="D2599" t="s">
        <v>20</v>
      </c>
      <c r="E2599">
        <v>2600000</v>
      </c>
      <c r="F2599" t="str">
        <f t="shared" si="160"/>
        <v>&gt;20 Lakh</v>
      </c>
      <c r="G2599">
        <v>7200000</v>
      </c>
      <c r="H2599">
        <v>16</v>
      </c>
      <c r="I2599">
        <v>612</v>
      </c>
      <c r="J2599" s="1">
        <v>1300000</v>
      </c>
      <c r="K2599" s="1">
        <v>1000000</v>
      </c>
      <c r="L2599" s="1">
        <v>5800000</v>
      </c>
      <c r="M2599" s="1">
        <v>1400000</v>
      </c>
      <c r="N2599" s="1" t="s">
        <v>21</v>
      </c>
      <c r="O2599" s="1">
        <f>Cleaned_Data[[#This Row],[ loan_amount]]-Cleaned_Data[[#This Row],[ bank_asset_value]]</f>
        <v>5800000</v>
      </c>
      <c r="P2599" s="1">
        <f>Cleaned_Data[[#This Row],[ loan_amount]]</f>
        <v>7200000</v>
      </c>
      <c r="Q2599" s="1" t="str">
        <f t="shared" si="161"/>
        <v>600–699</v>
      </c>
      <c r="R2599" s="1">
        <f>Cleaned_Data[[#This Row],[ residential_assets_value]]+Cleaned_Data[[#This Row],[ commercial_assets_value]]+Cleaned_Data[[#This Row],[ luxury_assets_value]]</f>
        <v>8100000</v>
      </c>
      <c r="S2599" s="1">
        <f>Cleaned_Data[[#This Row],[ income_annum]]+Cleaned_Data[[#This Row],[ residential_assets_value]]+Cleaned_Data[[#This Row],[ commercial_assets_value]]+Cleaned_Data[[#This Row],[ luxury_assets_value]]</f>
        <v>10700000</v>
      </c>
      <c r="T2599" s="1" t="str">
        <f t="shared" si="162"/>
        <v>1–2 Cr</v>
      </c>
      <c r="U2599" s="12">
        <f t="shared" si="163"/>
        <v>450000</v>
      </c>
      <c r="V2599" s="1" t="str">
        <f>IF(Cleaned_Data[[#This Row],[EMI_Estimate]]&lt;50000, "50K", IF(Cleaned_Data[[#This Row],[EMI_Estimate]]&lt;100000, "50K-1L", IF(Cleaned_Data[[#This Row],[EMI_Estimate]]&lt;150000, "1L-1.5L", IF(Cleaned_Data[[#This Row],[EMI_Estimate]]&lt;200000,"1.5-2L", "&gt;2L"))))</f>
        <v>&gt;2L</v>
      </c>
    </row>
    <row r="2600" spans="1:22" x14ac:dyDescent="0.35">
      <c r="A2600">
        <v>2599</v>
      </c>
      <c r="B2600">
        <v>3</v>
      </c>
      <c r="C2600" t="s">
        <v>22</v>
      </c>
      <c r="D2600" t="s">
        <v>20</v>
      </c>
      <c r="E2600">
        <v>1300000</v>
      </c>
      <c r="F2600" t="str">
        <f t="shared" si="160"/>
        <v>10-15 Lakh</v>
      </c>
      <c r="G2600">
        <v>5000000</v>
      </c>
      <c r="H2600">
        <v>6</v>
      </c>
      <c r="I2600">
        <v>686</v>
      </c>
      <c r="J2600" s="1">
        <v>2700000</v>
      </c>
      <c r="K2600" s="1">
        <v>2000000</v>
      </c>
      <c r="L2600" s="1">
        <v>4100000</v>
      </c>
      <c r="M2600" s="1">
        <v>900000</v>
      </c>
      <c r="N2600" s="1" t="s">
        <v>21</v>
      </c>
      <c r="O2600" s="1">
        <f>Cleaned_Data[[#This Row],[ loan_amount]]-Cleaned_Data[[#This Row],[ bank_asset_value]]</f>
        <v>4100000</v>
      </c>
      <c r="P2600" s="1">
        <f>Cleaned_Data[[#This Row],[ loan_amount]]</f>
        <v>5000000</v>
      </c>
      <c r="Q2600" s="1" t="str">
        <f t="shared" si="161"/>
        <v>600–699</v>
      </c>
      <c r="R2600" s="1">
        <f>Cleaned_Data[[#This Row],[ residential_assets_value]]+Cleaned_Data[[#This Row],[ commercial_assets_value]]+Cleaned_Data[[#This Row],[ luxury_assets_value]]</f>
        <v>8800000</v>
      </c>
      <c r="S2600" s="1">
        <f>Cleaned_Data[[#This Row],[ income_annum]]+Cleaned_Data[[#This Row],[ residential_assets_value]]+Cleaned_Data[[#This Row],[ commercial_assets_value]]+Cleaned_Data[[#This Row],[ luxury_assets_value]]</f>
        <v>10100000</v>
      </c>
      <c r="T2600" s="1" t="str">
        <f t="shared" si="162"/>
        <v>1–2 Cr</v>
      </c>
      <c r="U2600" s="12">
        <f t="shared" si="163"/>
        <v>833333</v>
      </c>
      <c r="V2600" s="1" t="str">
        <f>IF(Cleaned_Data[[#This Row],[EMI_Estimate]]&lt;50000, "50K", IF(Cleaned_Data[[#This Row],[EMI_Estimate]]&lt;100000, "50K-1L", IF(Cleaned_Data[[#This Row],[EMI_Estimate]]&lt;150000, "1L-1.5L", IF(Cleaned_Data[[#This Row],[EMI_Estimate]]&lt;200000,"1.5-2L", "&gt;2L"))))</f>
        <v>&gt;2L</v>
      </c>
    </row>
    <row r="2601" spans="1:22" x14ac:dyDescent="0.35">
      <c r="A2601">
        <v>2600</v>
      </c>
      <c r="B2601">
        <v>0</v>
      </c>
      <c r="C2601" t="s">
        <v>19</v>
      </c>
      <c r="D2601" t="s">
        <v>23</v>
      </c>
      <c r="E2601">
        <v>2300000</v>
      </c>
      <c r="F2601" t="str">
        <f t="shared" si="160"/>
        <v>&gt;20 Lakh</v>
      </c>
      <c r="G2601">
        <v>4900000</v>
      </c>
      <c r="H2601">
        <v>12</v>
      </c>
      <c r="I2601">
        <v>409</v>
      </c>
      <c r="J2601" s="1">
        <v>3300000</v>
      </c>
      <c r="K2601" s="1">
        <v>2400000</v>
      </c>
      <c r="L2601" s="1">
        <v>4700000</v>
      </c>
      <c r="M2601" s="1">
        <v>3200000</v>
      </c>
      <c r="N2601" s="1" t="s">
        <v>24</v>
      </c>
      <c r="O2601" s="1">
        <f>Cleaned_Data[[#This Row],[ loan_amount]]-Cleaned_Data[[#This Row],[ bank_asset_value]]</f>
        <v>1700000</v>
      </c>
      <c r="P2601" s="1">
        <f>Cleaned_Data[[#This Row],[ loan_amount]]</f>
        <v>4900000</v>
      </c>
      <c r="Q2601" s="1" t="str">
        <f t="shared" si="161"/>
        <v>300–499</v>
      </c>
      <c r="R2601" s="1">
        <f>Cleaned_Data[[#This Row],[ residential_assets_value]]+Cleaned_Data[[#This Row],[ commercial_assets_value]]+Cleaned_Data[[#This Row],[ luxury_assets_value]]</f>
        <v>10400000</v>
      </c>
      <c r="S2601" s="1">
        <f>Cleaned_Data[[#This Row],[ income_annum]]+Cleaned_Data[[#This Row],[ residential_assets_value]]+Cleaned_Data[[#This Row],[ commercial_assets_value]]+Cleaned_Data[[#This Row],[ luxury_assets_value]]</f>
        <v>12700000</v>
      </c>
      <c r="T2601" s="1" t="str">
        <f t="shared" si="162"/>
        <v>1–2 Cr</v>
      </c>
      <c r="U2601" s="12">
        <f t="shared" si="163"/>
        <v>408333</v>
      </c>
      <c r="V2601" s="1" t="str">
        <f>IF(Cleaned_Data[[#This Row],[EMI_Estimate]]&lt;50000, "50K", IF(Cleaned_Data[[#This Row],[EMI_Estimate]]&lt;100000, "50K-1L", IF(Cleaned_Data[[#This Row],[EMI_Estimate]]&lt;150000, "1L-1.5L", IF(Cleaned_Data[[#This Row],[EMI_Estimate]]&lt;200000,"1.5-2L", "&gt;2L"))))</f>
        <v>&gt;2L</v>
      </c>
    </row>
    <row r="2602" spans="1:22" x14ac:dyDescent="0.35">
      <c r="A2602">
        <v>2601</v>
      </c>
      <c r="B2602">
        <v>5</v>
      </c>
      <c r="C2602" t="s">
        <v>19</v>
      </c>
      <c r="D2602" t="s">
        <v>20</v>
      </c>
      <c r="E2602">
        <v>300000</v>
      </c>
      <c r="F2602" t="str">
        <f t="shared" si="160"/>
        <v>&lt;5 Lakh</v>
      </c>
      <c r="G2602">
        <v>900000</v>
      </c>
      <c r="H2602">
        <v>6</v>
      </c>
      <c r="I2602">
        <v>492</v>
      </c>
      <c r="J2602" s="1">
        <v>800000</v>
      </c>
      <c r="K2602" s="1">
        <v>300000</v>
      </c>
      <c r="L2602" s="1">
        <v>700000</v>
      </c>
      <c r="M2602" s="1">
        <v>400000</v>
      </c>
      <c r="N2602" s="1" t="s">
        <v>24</v>
      </c>
      <c r="O2602" s="1">
        <f>Cleaned_Data[[#This Row],[ loan_amount]]-Cleaned_Data[[#This Row],[ bank_asset_value]]</f>
        <v>500000</v>
      </c>
      <c r="P2602" s="1">
        <f>Cleaned_Data[[#This Row],[ loan_amount]]</f>
        <v>900000</v>
      </c>
      <c r="Q2602" s="1" t="str">
        <f t="shared" si="161"/>
        <v>300–499</v>
      </c>
      <c r="R2602" s="1">
        <f>Cleaned_Data[[#This Row],[ residential_assets_value]]+Cleaned_Data[[#This Row],[ commercial_assets_value]]+Cleaned_Data[[#This Row],[ luxury_assets_value]]</f>
        <v>1800000</v>
      </c>
      <c r="S2602" s="1">
        <f>Cleaned_Data[[#This Row],[ income_annum]]+Cleaned_Data[[#This Row],[ residential_assets_value]]+Cleaned_Data[[#This Row],[ commercial_assets_value]]+Cleaned_Data[[#This Row],[ luxury_assets_value]]</f>
        <v>2100000</v>
      </c>
      <c r="T2602" s="1" t="str">
        <f t="shared" si="162"/>
        <v>&lt;1 Cr</v>
      </c>
      <c r="U2602" s="12">
        <f t="shared" si="163"/>
        <v>150000</v>
      </c>
      <c r="V2602" s="1" t="str">
        <f>IF(Cleaned_Data[[#This Row],[EMI_Estimate]]&lt;50000, "50K", IF(Cleaned_Data[[#This Row],[EMI_Estimate]]&lt;100000, "50K-1L", IF(Cleaned_Data[[#This Row],[EMI_Estimate]]&lt;150000, "1L-1.5L", IF(Cleaned_Data[[#This Row],[EMI_Estimate]]&lt;200000,"1.5-2L", "&gt;2L"))))</f>
        <v>1.5-2L</v>
      </c>
    </row>
    <row r="2603" spans="1:22" x14ac:dyDescent="0.35">
      <c r="A2603">
        <v>2602</v>
      </c>
      <c r="B2603">
        <v>0</v>
      </c>
      <c r="C2603" t="s">
        <v>19</v>
      </c>
      <c r="D2603" t="s">
        <v>23</v>
      </c>
      <c r="E2603">
        <v>7000000</v>
      </c>
      <c r="F2603" t="str">
        <f t="shared" si="160"/>
        <v>&gt;20 Lakh</v>
      </c>
      <c r="G2603">
        <v>21700000</v>
      </c>
      <c r="H2603">
        <v>20</v>
      </c>
      <c r="I2603">
        <v>498</v>
      </c>
      <c r="J2603" s="1">
        <v>6600000</v>
      </c>
      <c r="K2603" s="1">
        <v>5500000</v>
      </c>
      <c r="L2603" s="1">
        <v>14700000</v>
      </c>
      <c r="M2603" s="1">
        <v>3900000</v>
      </c>
      <c r="N2603" s="1" t="s">
        <v>24</v>
      </c>
      <c r="O2603" s="1">
        <f>Cleaned_Data[[#This Row],[ loan_amount]]-Cleaned_Data[[#This Row],[ bank_asset_value]]</f>
        <v>17800000</v>
      </c>
      <c r="P2603" s="1">
        <f>Cleaned_Data[[#This Row],[ loan_amount]]</f>
        <v>21700000</v>
      </c>
      <c r="Q2603" s="1" t="str">
        <f t="shared" si="161"/>
        <v>300–499</v>
      </c>
      <c r="R2603" s="1">
        <f>Cleaned_Data[[#This Row],[ residential_assets_value]]+Cleaned_Data[[#This Row],[ commercial_assets_value]]+Cleaned_Data[[#This Row],[ luxury_assets_value]]</f>
        <v>26800000</v>
      </c>
      <c r="S2603" s="1">
        <f>Cleaned_Data[[#This Row],[ income_annum]]+Cleaned_Data[[#This Row],[ residential_assets_value]]+Cleaned_Data[[#This Row],[ commercial_assets_value]]+Cleaned_Data[[#This Row],[ luxury_assets_value]]</f>
        <v>33800000</v>
      </c>
      <c r="T2603" s="1" t="str">
        <f t="shared" si="162"/>
        <v>3–4 Cr</v>
      </c>
      <c r="U2603" s="12">
        <f t="shared" si="163"/>
        <v>1085000</v>
      </c>
      <c r="V2603" s="1" t="str">
        <f>IF(Cleaned_Data[[#This Row],[EMI_Estimate]]&lt;50000, "50K", IF(Cleaned_Data[[#This Row],[EMI_Estimate]]&lt;100000, "50K-1L", IF(Cleaned_Data[[#This Row],[EMI_Estimate]]&lt;150000, "1L-1.5L", IF(Cleaned_Data[[#This Row],[EMI_Estimate]]&lt;200000,"1.5-2L", "&gt;2L"))))</f>
        <v>&gt;2L</v>
      </c>
    </row>
    <row r="2604" spans="1:22" x14ac:dyDescent="0.35">
      <c r="A2604">
        <v>2603</v>
      </c>
      <c r="B2604">
        <v>3</v>
      </c>
      <c r="C2604" t="s">
        <v>22</v>
      </c>
      <c r="D2604" t="s">
        <v>23</v>
      </c>
      <c r="E2604">
        <v>4400000</v>
      </c>
      <c r="F2604" t="str">
        <f t="shared" si="160"/>
        <v>&gt;20 Lakh</v>
      </c>
      <c r="G2604">
        <v>10900000</v>
      </c>
      <c r="H2604">
        <v>18</v>
      </c>
      <c r="I2604">
        <v>611</v>
      </c>
      <c r="J2604" s="1">
        <v>8600000</v>
      </c>
      <c r="K2604" s="1">
        <v>6300000</v>
      </c>
      <c r="L2604" s="1">
        <v>8800000</v>
      </c>
      <c r="M2604" s="1">
        <v>3000000</v>
      </c>
      <c r="N2604" s="1" t="s">
        <v>21</v>
      </c>
      <c r="O2604" s="1">
        <f>Cleaned_Data[[#This Row],[ loan_amount]]-Cleaned_Data[[#This Row],[ bank_asset_value]]</f>
        <v>7900000</v>
      </c>
      <c r="P2604" s="1">
        <f>Cleaned_Data[[#This Row],[ loan_amount]]</f>
        <v>10900000</v>
      </c>
      <c r="Q2604" s="1" t="str">
        <f t="shared" si="161"/>
        <v>600–699</v>
      </c>
      <c r="R2604" s="1">
        <f>Cleaned_Data[[#This Row],[ residential_assets_value]]+Cleaned_Data[[#This Row],[ commercial_assets_value]]+Cleaned_Data[[#This Row],[ luxury_assets_value]]</f>
        <v>23700000</v>
      </c>
      <c r="S2604" s="1">
        <f>Cleaned_Data[[#This Row],[ income_annum]]+Cleaned_Data[[#This Row],[ residential_assets_value]]+Cleaned_Data[[#This Row],[ commercial_assets_value]]+Cleaned_Data[[#This Row],[ luxury_assets_value]]</f>
        <v>28100000</v>
      </c>
      <c r="T2604" s="1" t="str">
        <f t="shared" si="162"/>
        <v>2–3 Cr</v>
      </c>
      <c r="U2604" s="12">
        <f t="shared" si="163"/>
        <v>605556</v>
      </c>
      <c r="V2604" s="1" t="str">
        <f>IF(Cleaned_Data[[#This Row],[EMI_Estimate]]&lt;50000, "50K", IF(Cleaned_Data[[#This Row],[EMI_Estimate]]&lt;100000, "50K-1L", IF(Cleaned_Data[[#This Row],[EMI_Estimate]]&lt;150000, "1L-1.5L", IF(Cleaned_Data[[#This Row],[EMI_Estimate]]&lt;200000,"1.5-2L", "&gt;2L"))))</f>
        <v>&gt;2L</v>
      </c>
    </row>
    <row r="2605" spans="1:22" x14ac:dyDescent="0.35">
      <c r="A2605">
        <v>2604</v>
      </c>
      <c r="B2605">
        <v>5</v>
      </c>
      <c r="C2605" t="s">
        <v>22</v>
      </c>
      <c r="D2605" t="s">
        <v>23</v>
      </c>
      <c r="E2605">
        <v>5100000</v>
      </c>
      <c r="F2605" t="str">
        <f t="shared" si="160"/>
        <v>&gt;20 Lakh</v>
      </c>
      <c r="G2605">
        <v>11800000</v>
      </c>
      <c r="H2605">
        <v>6</v>
      </c>
      <c r="I2605">
        <v>776</v>
      </c>
      <c r="J2605" s="1">
        <v>7600000</v>
      </c>
      <c r="K2605" s="1">
        <v>400000</v>
      </c>
      <c r="L2605" s="1">
        <v>10500000</v>
      </c>
      <c r="M2605" s="1">
        <v>4400000</v>
      </c>
      <c r="N2605" s="1" t="s">
        <v>21</v>
      </c>
      <c r="O2605" s="1">
        <f>Cleaned_Data[[#This Row],[ loan_amount]]-Cleaned_Data[[#This Row],[ bank_asset_value]]</f>
        <v>7400000</v>
      </c>
      <c r="P2605" s="1">
        <f>Cleaned_Data[[#This Row],[ loan_amount]]</f>
        <v>11800000</v>
      </c>
      <c r="Q2605" s="1" t="str">
        <f t="shared" si="161"/>
        <v>700–799</v>
      </c>
      <c r="R2605" s="1">
        <f>Cleaned_Data[[#This Row],[ residential_assets_value]]+Cleaned_Data[[#This Row],[ commercial_assets_value]]+Cleaned_Data[[#This Row],[ luxury_assets_value]]</f>
        <v>18500000</v>
      </c>
      <c r="S2605" s="1">
        <f>Cleaned_Data[[#This Row],[ income_annum]]+Cleaned_Data[[#This Row],[ residential_assets_value]]+Cleaned_Data[[#This Row],[ commercial_assets_value]]+Cleaned_Data[[#This Row],[ luxury_assets_value]]</f>
        <v>23600000</v>
      </c>
      <c r="T2605" s="1" t="str">
        <f t="shared" si="162"/>
        <v>2–3 Cr</v>
      </c>
      <c r="U2605" s="12">
        <f t="shared" si="163"/>
        <v>1966667</v>
      </c>
      <c r="V2605" s="1" t="str">
        <f>IF(Cleaned_Data[[#This Row],[EMI_Estimate]]&lt;50000, "50K", IF(Cleaned_Data[[#This Row],[EMI_Estimate]]&lt;100000, "50K-1L", IF(Cleaned_Data[[#This Row],[EMI_Estimate]]&lt;150000, "1L-1.5L", IF(Cleaned_Data[[#This Row],[EMI_Estimate]]&lt;200000,"1.5-2L", "&gt;2L"))))</f>
        <v>&gt;2L</v>
      </c>
    </row>
    <row r="2606" spans="1:22" x14ac:dyDescent="0.35">
      <c r="A2606">
        <v>2605</v>
      </c>
      <c r="B2606">
        <v>1</v>
      </c>
      <c r="C2606" t="s">
        <v>22</v>
      </c>
      <c r="D2606" t="s">
        <v>20</v>
      </c>
      <c r="E2606">
        <v>5900000</v>
      </c>
      <c r="F2606" t="str">
        <f t="shared" si="160"/>
        <v>&gt;20 Lakh</v>
      </c>
      <c r="G2606">
        <v>13000000</v>
      </c>
      <c r="H2606">
        <v>6</v>
      </c>
      <c r="I2606">
        <v>779</v>
      </c>
      <c r="J2606" s="1">
        <v>10800000</v>
      </c>
      <c r="K2606" s="1">
        <v>11600000</v>
      </c>
      <c r="L2606" s="1">
        <v>13100000</v>
      </c>
      <c r="M2606" s="1">
        <v>6600000</v>
      </c>
      <c r="N2606" s="1" t="s">
        <v>21</v>
      </c>
      <c r="O2606" s="1">
        <f>Cleaned_Data[[#This Row],[ loan_amount]]-Cleaned_Data[[#This Row],[ bank_asset_value]]</f>
        <v>6400000</v>
      </c>
      <c r="P2606" s="1">
        <f>Cleaned_Data[[#This Row],[ loan_amount]]</f>
        <v>13000000</v>
      </c>
      <c r="Q2606" s="1" t="str">
        <f t="shared" si="161"/>
        <v>700–799</v>
      </c>
      <c r="R2606" s="1">
        <f>Cleaned_Data[[#This Row],[ residential_assets_value]]+Cleaned_Data[[#This Row],[ commercial_assets_value]]+Cleaned_Data[[#This Row],[ luxury_assets_value]]</f>
        <v>35500000</v>
      </c>
      <c r="S2606" s="1">
        <f>Cleaned_Data[[#This Row],[ income_annum]]+Cleaned_Data[[#This Row],[ residential_assets_value]]+Cleaned_Data[[#This Row],[ commercial_assets_value]]+Cleaned_Data[[#This Row],[ luxury_assets_value]]</f>
        <v>41400000</v>
      </c>
      <c r="T2606" s="1" t="str">
        <f t="shared" si="162"/>
        <v>&gt;4 Cr</v>
      </c>
      <c r="U2606" s="12">
        <f t="shared" si="163"/>
        <v>2166667</v>
      </c>
      <c r="V2606" s="1" t="str">
        <f>IF(Cleaned_Data[[#This Row],[EMI_Estimate]]&lt;50000, "50K", IF(Cleaned_Data[[#This Row],[EMI_Estimate]]&lt;100000, "50K-1L", IF(Cleaned_Data[[#This Row],[EMI_Estimate]]&lt;150000, "1L-1.5L", IF(Cleaned_Data[[#This Row],[EMI_Estimate]]&lt;200000,"1.5-2L", "&gt;2L"))))</f>
        <v>&gt;2L</v>
      </c>
    </row>
    <row r="2607" spans="1:22" x14ac:dyDescent="0.35">
      <c r="A2607">
        <v>2606</v>
      </c>
      <c r="B2607">
        <v>3</v>
      </c>
      <c r="C2607" t="s">
        <v>19</v>
      </c>
      <c r="D2607" t="s">
        <v>23</v>
      </c>
      <c r="E2607">
        <v>7800000</v>
      </c>
      <c r="F2607" t="str">
        <f t="shared" si="160"/>
        <v>&gt;20 Lakh</v>
      </c>
      <c r="G2607">
        <v>27200000</v>
      </c>
      <c r="H2607">
        <v>16</v>
      </c>
      <c r="I2607">
        <v>560</v>
      </c>
      <c r="J2607" s="1">
        <v>3600000</v>
      </c>
      <c r="K2607" s="1">
        <v>8100000</v>
      </c>
      <c r="L2607" s="1">
        <v>21800000</v>
      </c>
      <c r="M2607" s="1">
        <v>8600000</v>
      </c>
      <c r="N2607" s="1" t="s">
        <v>21</v>
      </c>
      <c r="O2607" s="1">
        <f>Cleaned_Data[[#This Row],[ loan_amount]]-Cleaned_Data[[#This Row],[ bank_asset_value]]</f>
        <v>18600000</v>
      </c>
      <c r="P2607" s="1">
        <f>Cleaned_Data[[#This Row],[ loan_amount]]</f>
        <v>27200000</v>
      </c>
      <c r="Q2607" s="1" t="str">
        <f t="shared" si="161"/>
        <v>500–599</v>
      </c>
      <c r="R2607" s="1">
        <f>Cleaned_Data[[#This Row],[ residential_assets_value]]+Cleaned_Data[[#This Row],[ commercial_assets_value]]+Cleaned_Data[[#This Row],[ luxury_assets_value]]</f>
        <v>33500000</v>
      </c>
      <c r="S2607" s="1">
        <f>Cleaned_Data[[#This Row],[ income_annum]]+Cleaned_Data[[#This Row],[ residential_assets_value]]+Cleaned_Data[[#This Row],[ commercial_assets_value]]+Cleaned_Data[[#This Row],[ luxury_assets_value]]</f>
        <v>41300000</v>
      </c>
      <c r="T2607" s="1" t="str">
        <f t="shared" si="162"/>
        <v>&gt;4 Cr</v>
      </c>
      <c r="U2607" s="12">
        <f t="shared" si="163"/>
        <v>1700000</v>
      </c>
      <c r="V2607" s="1" t="str">
        <f>IF(Cleaned_Data[[#This Row],[EMI_Estimate]]&lt;50000, "50K", IF(Cleaned_Data[[#This Row],[EMI_Estimate]]&lt;100000, "50K-1L", IF(Cleaned_Data[[#This Row],[EMI_Estimate]]&lt;150000, "1L-1.5L", IF(Cleaned_Data[[#This Row],[EMI_Estimate]]&lt;200000,"1.5-2L", "&gt;2L"))))</f>
        <v>&gt;2L</v>
      </c>
    </row>
    <row r="2608" spans="1:22" x14ac:dyDescent="0.35">
      <c r="A2608">
        <v>2607</v>
      </c>
      <c r="B2608">
        <v>4</v>
      </c>
      <c r="C2608" t="s">
        <v>19</v>
      </c>
      <c r="D2608" t="s">
        <v>23</v>
      </c>
      <c r="E2608">
        <v>2200000</v>
      </c>
      <c r="F2608" t="str">
        <f t="shared" si="160"/>
        <v>&gt;20 Lakh</v>
      </c>
      <c r="G2608">
        <v>5100000</v>
      </c>
      <c r="H2608">
        <v>6</v>
      </c>
      <c r="I2608">
        <v>308</v>
      </c>
      <c r="J2608" s="1">
        <v>3200000</v>
      </c>
      <c r="K2608" s="1">
        <v>2600000</v>
      </c>
      <c r="L2608" s="1">
        <v>6600000</v>
      </c>
      <c r="M2608" s="1">
        <v>3100000</v>
      </c>
      <c r="N2608" s="1" t="s">
        <v>24</v>
      </c>
      <c r="O2608" s="1">
        <f>Cleaned_Data[[#This Row],[ loan_amount]]-Cleaned_Data[[#This Row],[ bank_asset_value]]</f>
        <v>2000000</v>
      </c>
      <c r="P2608" s="1">
        <f>Cleaned_Data[[#This Row],[ loan_amount]]</f>
        <v>5100000</v>
      </c>
      <c r="Q2608" s="1" t="str">
        <f t="shared" si="161"/>
        <v>300–499</v>
      </c>
      <c r="R2608" s="1">
        <f>Cleaned_Data[[#This Row],[ residential_assets_value]]+Cleaned_Data[[#This Row],[ commercial_assets_value]]+Cleaned_Data[[#This Row],[ luxury_assets_value]]</f>
        <v>12400000</v>
      </c>
      <c r="S2608" s="1">
        <f>Cleaned_Data[[#This Row],[ income_annum]]+Cleaned_Data[[#This Row],[ residential_assets_value]]+Cleaned_Data[[#This Row],[ commercial_assets_value]]+Cleaned_Data[[#This Row],[ luxury_assets_value]]</f>
        <v>14600000</v>
      </c>
      <c r="T2608" s="1" t="str">
        <f t="shared" si="162"/>
        <v>1–2 Cr</v>
      </c>
      <c r="U2608" s="12">
        <f t="shared" si="163"/>
        <v>850000</v>
      </c>
      <c r="V2608" s="1" t="str">
        <f>IF(Cleaned_Data[[#This Row],[EMI_Estimate]]&lt;50000, "50K", IF(Cleaned_Data[[#This Row],[EMI_Estimate]]&lt;100000, "50K-1L", IF(Cleaned_Data[[#This Row],[EMI_Estimate]]&lt;150000, "1L-1.5L", IF(Cleaned_Data[[#This Row],[EMI_Estimate]]&lt;200000,"1.5-2L", "&gt;2L"))))</f>
        <v>&gt;2L</v>
      </c>
    </row>
    <row r="2609" spans="1:22" x14ac:dyDescent="0.35">
      <c r="A2609">
        <v>2608</v>
      </c>
      <c r="B2609">
        <v>4</v>
      </c>
      <c r="C2609" t="s">
        <v>22</v>
      </c>
      <c r="D2609" t="s">
        <v>20</v>
      </c>
      <c r="E2609">
        <v>5400000</v>
      </c>
      <c r="F2609" t="str">
        <f t="shared" si="160"/>
        <v>&gt;20 Lakh</v>
      </c>
      <c r="G2609">
        <v>12600000</v>
      </c>
      <c r="H2609">
        <v>18</v>
      </c>
      <c r="I2609">
        <v>786</v>
      </c>
      <c r="J2609" s="1">
        <v>300000</v>
      </c>
      <c r="K2609" s="1">
        <v>2500000</v>
      </c>
      <c r="L2609" s="1">
        <v>21000000</v>
      </c>
      <c r="M2609" s="1">
        <v>6600000</v>
      </c>
      <c r="N2609" s="1" t="s">
        <v>21</v>
      </c>
      <c r="O2609" s="1">
        <f>Cleaned_Data[[#This Row],[ loan_amount]]-Cleaned_Data[[#This Row],[ bank_asset_value]]</f>
        <v>6000000</v>
      </c>
      <c r="P2609" s="1">
        <f>Cleaned_Data[[#This Row],[ loan_amount]]</f>
        <v>12600000</v>
      </c>
      <c r="Q2609" s="1" t="str">
        <f t="shared" si="161"/>
        <v>700–799</v>
      </c>
      <c r="R2609" s="1">
        <f>Cleaned_Data[[#This Row],[ residential_assets_value]]+Cleaned_Data[[#This Row],[ commercial_assets_value]]+Cleaned_Data[[#This Row],[ luxury_assets_value]]</f>
        <v>23800000</v>
      </c>
      <c r="S2609" s="1">
        <f>Cleaned_Data[[#This Row],[ income_annum]]+Cleaned_Data[[#This Row],[ residential_assets_value]]+Cleaned_Data[[#This Row],[ commercial_assets_value]]+Cleaned_Data[[#This Row],[ luxury_assets_value]]</f>
        <v>29200000</v>
      </c>
      <c r="T2609" s="1" t="str">
        <f t="shared" si="162"/>
        <v>2–3 Cr</v>
      </c>
      <c r="U2609" s="12">
        <f t="shared" si="163"/>
        <v>700000</v>
      </c>
      <c r="V2609" s="1" t="str">
        <f>IF(Cleaned_Data[[#This Row],[EMI_Estimate]]&lt;50000, "50K", IF(Cleaned_Data[[#This Row],[EMI_Estimate]]&lt;100000, "50K-1L", IF(Cleaned_Data[[#This Row],[EMI_Estimate]]&lt;150000, "1L-1.5L", IF(Cleaned_Data[[#This Row],[EMI_Estimate]]&lt;200000,"1.5-2L", "&gt;2L"))))</f>
        <v>&gt;2L</v>
      </c>
    </row>
    <row r="2610" spans="1:22" x14ac:dyDescent="0.35">
      <c r="A2610">
        <v>2609</v>
      </c>
      <c r="B2610">
        <v>1</v>
      </c>
      <c r="C2610" t="s">
        <v>22</v>
      </c>
      <c r="D2610" t="s">
        <v>20</v>
      </c>
      <c r="E2610">
        <v>7400000</v>
      </c>
      <c r="F2610" t="str">
        <f t="shared" si="160"/>
        <v>&gt;20 Lakh</v>
      </c>
      <c r="G2610">
        <v>29100000</v>
      </c>
      <c r="H2610">
        <v>8</v>
      </c>
      <c r="I2610">
        <v>597</v>
      </c>
      <c r="J2610" s="1">
        <v>12100000</v>
      </c>
      <c r="K2610" s="1">
        <v>4800000</v>
      </c>
      <c r="L2610" s="1">
        <v>16300000</v>
      </c>
      <c r="M2610" s="1">
        <v>7000000</v>
      </c>
      <c r="N2610" s="1" t="s">
        <v>21</v>
      </c>
      <c r="O2610" s="1">
        <f>Cleaned_Data[[#This Row],[ loan_amount]]-Cleaned_Data[[#This Row],[ bank_asset_value]]</f>
        <v>22100000</v>
      </c>
      <c r="P2610" s="1">
        <f>Cleaned_Data[[#This Row],[ loan_amount]]</f>
        <v>29100000</v>
      </c>
      <c r="Q2610" s="1" t="str">
        <f t="shared" si="161"/>
        <v>500–599</v>
      </c>
      <c r="R2610" s="1">
        <f>Cleaned_Data[[#This Row],[ residential_assets_value]]+Cleaned_Data[[#This Row],[ commercial_assets_value]]+Cleaned_Data[[#This Row],[ luxury_assets_value]]</f>
        <v>33200000</v>
      </c>
      <c r="S2610" s="1">
        <f>Cleaned_Data[[#This Row],[ income_annum]]+Cleaned_Data[[#This Row],[ residential_assets_value]]+Cleaned_Data[[#This Row],[ commercial_assets_value]]+Cleaned_Data[[#This Row],[ luxury_assets_value]]</f>
        <v>40600000</v>
      </c>
      <c r="T2610" s="1" t="str">
        <f t="shared" si="162"/>
        <v>&gt;4 Cr</v>
      </c>
      <c r="U2610" s="12">
        <f t="shared" si="163"/>
        <v>3637500</v>
      </c>
      <c r="V2610" s="1" t="str">
        <f>IF(Cleaned_Data[[#This Row],[EMI_Estimate]]&lt;50000, "50K", IF(Cleaned_Data[[#This Row],[EMI_Estimate]]&lt;100000, "50K-1L", IF(Cleaned_Data[[#This Row],[EMI_Estimate]]&lt;150000, "1L-1.5L", IF(Cleaned_Data[[#This Row],[EMI_Estimate]]&lt;200000,"1.5-2L", "&gt;2L"))))</f>
        <v>&gt;2L</v>
      </c>
    </row>
    <row r="2611" spans="1:22" x14ac:dyDescent="0.35">
      <c r="A2611">
        <v>2610</v>
      </c>
      <c r="B2611">
        <v>4</v>
      </c>
      <c r="C2611" t="s">
        <v>19</v>
      </c>
      <c r="D2611" t="s">
        <v>20</v>
      </c>
      <c r="E2611">
        <v>5800000</v>
      </c>
      <c r="F2611" t="str">
        <f t="shared" si="160"/>
        <v>&gt;20 Lakh</v>
      </c>
      <c r="G2611">
        <v>12000000</v>
      </c>
      <c r="H2611">
        <v>12</v>
      </c>
      <c r="I2611">
        <v>811</v>
      </c>
      <c r="J2611" s="1">
        <v>9400000</v>
      </c>
      <c r="K2611" s="1">
        <v>8800000</v>
      </c>
      <c r="L2611" s="1">
        <v>14200000</v>
      </c>
      <c r="M2611" s="1">
        <v>3100000</v>
      </c>
      <c r="N2611" s="1" t="s">
        <v>21</v>
      </c>
      <c r="O2611" s="1">
        <f>Cleaned_Data[[#This Row],[ loan_amount]]-Cleaned_Data[[#This Row],[ bank_asset_value]]</f>
        <v>8900000</v>
      </c>
      <c r="P2611" s="1">
        <f>Cleaned_Data[[#This Row],[ loan_amount]]</f>
        <v>12000000</v>
      </c>
      <c r="Q2611" s="1" t="str">
        <f t="shared" si="161"/>
        <v>800+</v>
      </c>
      <c r="R2611" s="1">
        <f>Cleaned_Data[[#This Row],[ residential_assets_value]]+Cleaned_Data[[#This Row],[ commercial_assets_value]]+Cleaned_Data[[#This Row],[ luxury_assets_value]]</f>
        <v>32400000</v>
      </c>
      <c r="S2611" s="1">
        <f>Cleaned_Data[[#This Row],[ income_annum]]+Cleaned_Data[[#This Row],[ residential_assets_value]]+Cleaned_Data[[#This Row],[ commercial_assets_value]]+Cleaned_Data[[#This Row],[ luxury_assets_value]]</f>
        <v>38200000</v>
      </c>
      <c r="T2611" s="1" t="str">
        <f t="shared" si="162"/>
        <v>3–4 Cr</v>
      </c>
      <c r="U2611" s="12">
        <f t="shared" si="163"/>
        <v>1000000</v>
      </c>
      <c r="V2611" s="1" t="str">
        <f>IF(Cleaned_Data[[#This Row],[EMI_Estimate]]&lt;50000, "50K", IF(Cleaned_Data[[#This Row],[EMI_Estimate]]&lt;100000, "50K-1L", IF(Cleaned_Data[[#This Row],[EMI_Estimate]]&lt;150000, "1L-1.5L", IF(Cleaned_Data[[#This Row],[EMI_Estimate]]&lt;200000,"1.5-2L", "&gt;2L"))))</f>
        <v>&gt;2L</v>
      </c>
    </row>
    <row r="2612" spans="1:22" x14ac:dyDescent="0.35">
      <c r="A2612">
        <v>2611</v>
      </c>
      <c r="B2612">
        <v>1</v>
      </c>
      <c r="C2612" t="s">
        <v>19</v>
      </c>
      <c r="D2612" t="s">
        <v>23</v>
      </c>
      <c r="E2612">
        <v>5800000</v>
      </c>
      <c r="F2612" t="str">
        <f t="shared" si="160"/>
        <v>&gt;20 Lakh</v>
      </c>
      <c r="G2612">
        <v>13000000</v>
      </c>
      <c r="H2612">
        <v>12</v>
      </c>
      <c r="I2612">
        <v>862</v>
      </c>
      <c r="J2612" s="1">
        <v>11300000</v>
      </c>
      <c r="K2612" s="1">
        <v>8400000</v>
      </c>
      <c r="L2612" s="1">
        <v>12000000</v>
      </c>
      <c r="M2612" s="1">
        <v>3900000</v>
      </c>
      <c r="N2612" s="1" t="s">
        <v>21</v>
      </c>
      <c r="O2612" s="1">
        <f>Cleaned_Data[[#This Row],[ loan_amount]]-Cleaned_Data[[#This Row],[ bank_asset_value]]</f>
        <v>9100000</v>
      </c>
      <c r="P2612" s="1">
        <f>Cleaned_Data[[#This Row],[ loan_amount]]</f>
        <v>13000000</v>
      </c>
      <c r="Q2612" s="1" t="str">
        <f t="shared" si="161"/>
        <v>800+</v>
      </c>
      <c r="R2612" s="1">
        <f>Cleaned_Data[[#This Row],[ residential_assets_value]]+Cleaned_Data[[#This Row],[ commercial_assets_value]]+Cleaned_Data[[#This Row],[ luxury_assets_value]]</f>
        <v>31700000</v>
      </c>
      <c r="S2612" s="1">
        <f>Cleaned_Data[[#This Row],[ income_annum]]+Cleaned_Data[[#This Row],[ residential_assets_value]]+Cleaned_Data[[#This Row],[ commercial_assets_value]]+Cleaned_Data[[#This Row],[ luxury_assets_value]]</f>
        <v>37500000</v>
      </c>
      <c r="T2612" s="1" t="str">
        <f t="shared" si="162"/>
        <v>3–4 Cr</v>
      </c>
      <c r="U2612" s="12">
        <f t="shared" si="163"/>
        <v>1083333</v>
      </c>
      <c r="V2612" s="1" t="str">
        <f>IF(Cleaned_Data[[#This Row],[EMI_Estimate]]&lt;50000, "50K", IF(Cleaned_Data[[#This Row],[EMI_Estimate]]&lt;100000, "50K-1L", IF(Cleaned_Data[[#This Row],[EMI_Estimate]]&lt;150000, "1L-1.5L", IF(Cleaned_Data[[#This Row],[EMI_Estimate]]&lt;200000,"1.5-2L", "&gt;2L"))))</f>
        <v>&gt;2L</v>
      </c>
    </row>
    <row r="2613" spans="1:22" x14ac:dyDescent="0.35">
      <c r="A2613">
        <v>2612</v>
      </c>
      <c r="B2613">
        <v>3</v>
      </c>
      <c r="C2613" t="s">
        <v>22</v>
      </c>
      <c r="D2613" t="s">
        <v>23</v>
      </c>
      <c r="E2613">
        <v>4800000</v>
      </c>
      <c r="F2613" t="str">
        <f t="shared" si="160"/>
        <v>&gt;20 Lakh</v>
      </c>
      <c r="G2613">
        <v>14200000</v>
      </c>
      <c r="H2613">
        <v>12</v>
      </c>
      <c r="I2613">
        <v>369</v>
      </c>
      <c r="J2613" s="1">
        <v>3200000</v>
      </c>
      <c r="K2613" s="1">
        <v>200000</v>
      </c>
      <c r="L2613" s="1">
        <v>14000000</v>
      </c>
      <c r="M2613" s="1">
        <v>3000000</v>
      </c>
      <c r="N2613" s="1" t="s">
        <v>24</v>
      </c>
      <c r="O2613" s="1">
        <f>Cleaned_Data[[#This Row],[ loan_amount]]-Cleaned_Data[[#This Row],[ bank_asset_value]]</f>
        <v>11200000</v>
      </c>
      <c r="P2613" s="1">
        <f>Cleaned_Data[[#This Row],[ loan_amount]]</f>
        <v>14200000</v>
      </c>
      <c r="Q2613" s="1" t="str">
        <f t="shared" si="161"/>
        <v>300–499</v>
      </c>
      <c r="R2613" s="1">
        <f>Cleaned_Data[[#This Row],[ residential_assets_value]]+Cleaned_Data[[#This Row],[ commercial_assets_value]]+Cleaned_Data[[#This Row],[ luxury_assets_value]]</f>
        <v>17400000</v>
      </c>
      <c r="S2613" s="1">
        <f>Cleaned_Data[[#This Row],[ income_annum]]+Cleaned_Data[[#This Row],[ residential_assets_value]]+Cleaned_Data[[#This Row],[ commercial_assets_value]]+Cleaned_Data[[#This Row],[ luxury_assets_value]]</f>
        <v>22200000</v>
      </c>
      <c r="T2613" s="1" t="str">
        <f t="shared" si="162"/>
        <v>2–3 Cr</v>
      </c>
      <c r="U2613" s="12">
        <f t="shared" si="163"/>
        <v>1183333</v>
      </c>
      <c r="V2613" s="1" t="str">
        <f>IF(Cleaned_Data[[#This Row],[EMI_Estimate]]&lt;50000, "50K", IF(Cleaned_Data[[#This Row],[EMI_Estimate]]&lt;100000, "50K-1L", IF(Cleaned_Data[[#This Row],[EMI_Estimate]]&lt;150000, "1L-1.5L", IF(Cleaned_Data[[#This Row],[EMI_Estimate]]&lt;200000,"1.5-2L", "&gt;2L"))))</f>
        <v>&gt;2L</v>
      </c>
    </row>
    <row r="2614" spans="1:22" x14ac:dyDescent="0.35">
      <c r="A2614">
        <v>2613</v>
      </c>
      <c r="B2614">
        <v>1</v>
      </c>
      <c r="C2614" t="s">
        <v>22</v>
      </c>
      <c r="D2614" t="s">
        <v>23</v>
      </c>
      <c r="E2614">
        <v>7400000</v>
      </c>
      <c r="F2614" t="str">
        <f t="shared" si="160"/>
        <v>&gt;20 Lakh</v>
      </c>
      <c r="G2614">
        <v>23900000</v>
      </c>
      <c r="H2614">
        <v>4</v>
      </c>
      <c r="I2614">
        <v>687</v>
      </c>
      <c r="J2614" s="1">
        <v>20800000</v>
      </c>
      <c r="K2614" s="1">
        <v>10900000</v>
      </c>
      <c r="L2614" s="1">
        <v>26100000</v>
      </c>
      <c r="M2614" s="1">
        <v>5600000</v>
      </c>
      <c r="N2614" s="1" t="s">
        <v>21</v>
      </c>
      <c r="O2614" s="1">
        <f>Cleaned_Data[[#This Row],[ loan_amount]]-Cleaned_Data[[#This Row],[ bank_asset_value]]</f>
        <v>18300000</v>
      </c>
      <c r="P2614" s="1">
        <f>Cleaned_Data[[#This Row],[ loan_amount]]</f>
        <v>23900000</v>
      </c>
      <c r="Q2614" s="1" t="str">
        <f t="shared" si="161"/>
        <v>600–699</v>
      </c>
      <c r="R2614" s="1">
        <f>Cleaned_Data[[#This Row],[ residential_assets_value]]+Cleaned_Data[[#This Row],[ commercial_assets_value]]+Cleaned_Data[[#This Row],[ luxury_assets_value]]</f>
        <v>57800000</v>
      </c>
      <c r="S2614" s="1">
        <f>Cleaned_Data[[#This Row],[ income_annum]]+Cleaned_Data[[#This Row],[ residential_assets_value]]+Cleaned_Data[[#This Row],[ commercial_assets_value]]+Cleaned_Data[[#This Row],[ luxury_assets_value]]</f>
        <v>65200000</v>
      </c>
      <c r="T2614" s="1" t="str">
        <f t="shared" si="162"/>
        <v>&gt;4 Cr</v>
      </c>
      <c r="U2614" s="12">
        <f t="shared" si="163"/>
        <v>5975000</v>
      </c>
      <c r="V2614" s="1" t="str">
        <f>IF(Cleaned_Data[[#This Row],[EMI_Estimate]]&lt;50000, "50K", IF(Cleaned_Data[[#This Row],[EMI_Estimate]]&lt;100000, "50K-1L", IF(Cleaned_Data[[#This Row],[EMI_Estimate]]&lt;150000, "1L-1.5L", IF(Cleaned_Data[[#This Row],[EMI_Estimate]]&lt;200000,"1.5-2L", "&gt;2L"))))</f>
        <v>&gt;2L</v>
      </c>
    </row>
    <row r="2615" spans="1:22" x14ac:dyDescent="0.35">
      <c r="A2615">
        <v>2614</v>
      </c>
      <c r="B2615">
        <v>0</v>
      </c>
      <c r="C2615" t="s">
        <v>22</v>
      </c>
      <c r="D2615" t="s">
        <v>23</v>
      </c>
      <c r="E2615">
        <v>9600000</v>
      </c>
      <c r="F2615" t="str">
        <f t="shared" si="160"/>
        <v>&gt;20 Lakh</v>
      </c>
      <c r="G2615">
        <v>19600000</v>
      </c>
      <c r="H2615">
        <v>12</v>
      </c>
      <c r="I2615">
        <v>500</v>
      </c>
      <c r="J2615" s="1">
        <v>21500000</v>
      </c>
      <c r="K2615" s="1">
        <v>700000</v>
      </c>
      <c r="L2615" s="1">
        <v>37600000</v>
      </c>
      <c r="M2615" s="1">
        <v>10900000</v>
      </c>
      <c r="N2615" s="1" t="s">
        <v>24</v>
      </c>
      <c r="O2615" s="1">
        <f>Cleaned_Data[[#This Row],[ loan_amount]]-Cleaned_Data[[#This Row],[ bank_asset_value]]</f>
        <v>8700000</v>
      </c>
      <c r="P2615" s="1">
        <f>Cleaned_Data[[#This Row],[ loan_amount]]</f>
        <v>19600000</v>
      </c>
      <c r="Q2615" s="1" t="str">
        <f t="shared" si="161"/>
        <v>500–599</v>
      </c>
      <c r="R2615" s="1">
        <f>Cleaned_Data[[#This Row],[ residential_assets_value]]+Cleaned_Data[[#This Row],[ commercial_assets_value]]+Cleaned_Data[[#This Row],[ luxury_assets_value]]</f>
        <v>59800000</v>
      </c>
      <c r="S2615" s="1">
        <f>Cleaned_Data[[#This Row],[ income_annum]]+Cleaned_Data[[#This Row],[ residential_assets_value]]+Cleaned_Data[[#This Row],[ commercial_assets_value]]+Cleaned_Data[[#This Row],[ luxury_assets_value]]</f>
        <v>69400000</v>
      </c>
      <c r="T2615" s="1" t="str">
        <f t="shared" si="162"/>
        <v>&gt;4 Cr</v>
      </c>
      <c r="U2615" s="12">
        <f t="shared" si="163"/>
        <v>1633333</v>
      </c>
      <c r="V2615" s="1" t="str">
        <f>IF(Cleaned_Data[[#This Row],[EMI_Estimate]]&lt;50000, "50K", IF(Cleaned_Data[[#This Row],[EMI_Estimate]]&lt;100000, "50K-1L", IF(Cleaned_Data[[#This Row],[EMI_Estimate]]&lt;150000, "1L-1.5L", IF(Cleaned_Data[[#This Row],[EMI_Estimate]]&lt;200000,"1.5-2L", "&gt;2L"))))</f>
        <v>&gt;2L</v>
      </c>
    </row>
    <row r="2616" spans="1:22" x14ac:dyDescent="0.35">
      <c r="A2616">
        <v>2615</v>
      </c>
      <c r="B2616">
        <v>2</v>
      </c>
      <c r="C2616" t="s">
        <v>22</v>
      </c>
      <c r="D2616" t="s">
        <v>23</v>
      </c>
      <c r="E2616">
        <v>200000</v>
      </c>
      <c r="F2616" t="str">
        <f t="shared" si="160"/>
        <v>&lt;5 Lakh</v>
      </c>
      <c r="G2616">
        <v>500000</v>
      </c>
      <c r="H2616">
        <v>6</v>
      </c>
      <c r="I2616">
        <v>746</v>
      </c>
      <c r="J2616" s="1">
        <v>400000</v>
      </c>
      <c r="K2616" s="1">
        <v>0</v>
      </c>
      <c r="L2616" s="1">
        <v>500000</v>
      </c>
      <c r="M2616" s="1">
        <v>0</v>
      </c>
      <c r="N2616" s="1" t="s">
        <v>21</v>
      </c>
      <c r="O2616" s="1">
        <f>Cleaned_Data[[#This Row],[ loan_amount]]-Cleaned_Data[[#This Row],[ bank_asset_value]]</f>
        <v>500000</v>
      </c>
      <c r="P2616" s="1">
        <f>Cleaned_Data[[#This Row],[ loan_amount]]</f>
        <v>500000</v>
      </c>
      <c r="Q2616" s="1" t="str">
        <f t="shared" si="161"/>
        <v>700–799</v>
      </c>
      <c r="R2616" s="1">
        <f>Cleaned_Data[[#This Row],[ residential_assets_value]]+Cleaned_Data[[#This Row],[ commercial_assets_value]]+Cleaned_Data[[#This Row],[ luxury_assets_value]]</f>
        <v>900000</v>
      </c>
      <c r="S2616" s="1">
        <f>Cleaned_Data[[#This Row],[ income_annum]]+Cleaned_Data[[#This Row],[ residential_assets_value]]+Cleaned_Data[[#This Row],[ commercial_assets_value]]+Cleaned_Data[[#This Row],[ luxury_assets_value]]</f>
        <v>1100000</v>
      </c>
      <c r="T2616" s="1" t="str">
        <f t="shared" si="162"/>
        <v>&lt;1 Cr</v>
      </c>
      <c r="U2616" s="12">
        <f t="shared" si="163"/>
        <v>83333</v>
      </c>
      <c r="V2616" s="1" t="str">
        <f>IF(Cleaned_Data[[#This Row],[EMI_Estimate]]&lt;50000, "50K", IF(Cleaned_Data[[#This Row],[EMI_Estimate]]&lt;100000, "50K-1L", IF(Cleaned_Data[[#This Row],[EMI_Estimate]]&lt;150000, "1L-1.5L", IF(Cleaned_Data[[#This Row],[EMI_Estimate]]&lt;200000,"1.5-2L", "&gt;2L"))))</f>
        <v>50K-1L</v>
      </c>
    </row>
    <row r="2617" spans="1:22" x14ac:dyDescent="0.35">
      <c r="A2617">
        <v>2616</v>
      </c>
      <c r="B2617">
        <v>4</v>
      </c>
      <c r="C2617" t="s">
        <v>22</v>
      </c>
      <c r="D2617" t="s">
        <v>20</v>
      </c>
      <c r="E2617">
        <v>700000</v>
      </c>
      <c r="F2617" t="str">
        <f t="shared" si="160"/>
        <v>5-10 Lakh</v>
      </c>
      <c r="G2617">
        <v>2100000</v>
      </c>
      <c r="H2617">
        <v>14</v>
      </c>
      <c r="I2617">
        <v>619</v>
      </c>
      <c r="J2617" s="1">
        <v>1900000</v>
      </c>
      <c r="K2617" s="1">
        <v>700000</v>
      </c>
      <c r="L2617" s="1">
        <v>2400000</v>
      </c>
      <c r="M2617" s="1">
        <v>1000000</v>
      </c>
      <c r="N2617" s="1" t="s">
        <v>21</v>
      </c>
      <c r="O2617" s="1">
        <f>Cleaned_Data[[#This Row],[ loan_amount]]-Cleaned_Data[[#This Row],[ bank_asset_value]]</f>
        <v>1100000</v>
      </c>
      <c r="P2617" s="1">
        <f>Cleaned_Data[[#This Row],[ loan_amount]]</f>
        <v>2100000</v>
      </c>
      <c r="Q2617" s="1" t="str">
        <f t="shared" si="161"/>
        <v>600–699</v>
      </c>
      <c r="R2617" s="1">
        <f>Cleaned_Data[[#This Row],[ residential_assets_value]]+Cleaned_Data[[#This Row],[ commercial_assets_value]]+Cleaned_Data[[#This Row],[ luxury_assets_value]]</f>
        <v>5000000</v>
      </c>
      <c r="S2617" s="1">
        <f>Cleaned_Data[[#This Row],[ income_annum]]+Cleaned_Data[[#This Row],[ residential_assets_value]]+Cleaned_Data[[#This Row],[ commercial_assets_value]]+Cleaned_Data[[#This Row],[ luxury_assets_value]]</f>
        <v>5700000</v>
      </c>
      <c r="T2617" s="1" t="str">
        <f t="shared" si="162"/>
        <v>&lt;1 Cr</v>
      </c>
      <c r="U2617" s="12">
        <f t="shared" si="163"/>
        <v>150000</v>
      </c>
      <c r="V2617" s="1" t="str">
        <f>IF(Cleaned_Data[[#This Row],[EMI_Estimate]]&lt;50000, "50K", IF(Cleaned_Data[[#This Row],[EMI_Estimate]]&lt;100000, "50K-1L", IF(Cleaned_Data[[#This Row],[EMI_Estimate]]&lt;150000, "1L-1.5L", IF(Cleaned_Data[[#This Row],[EMI_Estimate]]&lt;200000,"1.5-2L", "&gt;2L"))))</f>
        <v>1.5-2L</v>
      </c>
    </row>
    <row r="2618" spans="1:22" x14ac:dyDescent="0.35">
      <c r="A2618">
        <v>2617</v>
      </c>
      <c r="B2618">
        <v>2</v>
      </c>
      <c r="C2618" t="s">
        <v>22</v>
      </c>
      <c r="D2618" t="s">
        <v>20</v>
      </c>
      <c r="E2618">
        <v>7600000</v>
      </c>
      <c r="F2618" t="str">
        <f t="shared" si="160"/>
        <v>&gt;20 Lakh</v>
      </c>
      <c r="G2618">
        <v>16700000</v>
      </c>
      <c r="H2618">
        <v>20</v>
      </c>
      <c r="I2618">
        <v>692</v>
      </c>
      <c r="J2618" s="1">
        <v>9900000</v>
      </c>
      <c r="K2618" s="1">
        <v>9600000</v>
      </c>
      <c r="L2618" s="1">
        <v>25100000</v>
      </c>
      <c r="M2618" s="1">
        <v>7400000</v>
      </c>
      <c r="N2618" s="1" t="s">
        <v>21</v>
      </c>
      <c r="O2618" s="1">
        <f>Cleaned_Data[[#This Row],[ loan_amount]]-Cleaned_Data[[#This Row],[ bank_asset_value]]</f>
        <v>9300000</v>
      </c>
      <c r="P2618" s="1">
        <f>Cleaned_Data[[#This Row],[ loan_amount]]</f>
        <v>16700000</v>
      </c>
      <c r="Q2618" s="1" t="str">
        <f t="shared" si="161"/>
        <v>600–699</v>
      </c>
      <c r="R2618" s="1">
        <f>Cleaned_Data[[#This Row],[ residential_assets_value]]+Cleaned_Data[[#This Row],[ commercial_assets_value]]+Cleaned_Data[[#This Row],[ luxury_assets_value]]</f>
        <v>44600000</v>
      </c>
      <c r="S2618" s="1">
        <f>Cleaned_Data[[#This Row],[ income_annum]]+Cleaned_Data[[#This Row],[ residential_assets_value]]+Cleaned_Data[[#This Row],[ commercial_assets_value]]+Cleaned_Data[[#This Row],[ luxury_assets_value]]</f>
        <v>52200000</v>
      </c>
      <c r="T2618" s="1" t="str">
        <f t="shared" si="162"/>
        <v>&gt;4 Cr</v>
      </c>
      <c r="U2618" s="12">
        <f t="shared" si="163"/>
        <v>835000</v>
      </c>
      <c r="V2618" s="1" t="str">
        <f>IF(Cleaned_Data[[#This Row],[EMI_Estimate]]&lt;50000, "50K", IF(Cleaned_Data[[#This Row],[EMI_Estimate]]&lt;100000, "50K-1L", IF(Cleaned_Data[[#This Row],[EMI_Estimate]]&lt;150000, "1L-1.5L", IF(Cleaned_Data[[#This Row],[EMI_Estimate]]&lt;200000,"1.5-2L", "&gt;2L"))))</f>
        <v>&gt;2L</v>
      </c>
    </row>
    <row r="2619" spans="1:22" x14ac:dyDescent="0.35">
      <c r="A2619">
        <v>2618</v>
      </c>
      <c r="B2619">
        <v>1</v>
      </c>
      <c r="C2619" t="s">
        <v>22</v>
      </c>
      <c r="D2619" t="s">
        <v>23</v>
      </c>
      <c r="E2619">
        <v>1400000</v>
      </c>
      <c r="F2619" t="str">
        <f t="shared" si="160"/>
        <v>10-15 Lakh</v>
      </c>
      <c r="G2619">
        <v>3300000</v>
      </c>
      <c r="H2619">
        <v>18</v>
      </c>
      <c r="I2619">
        <v>321</v>
      </c>
      <c r="J2619" s="1">
        <v>900000</v>
      </c>
      <c r="K2619" s="1">
        <v>1500000</v>
      </c>
      <c r="L2619" s="1">
        <v>3000000</v>
      </c>
      <c r="M2619" s="1">
        <v>700000</v>
      </c>
      <c r="N2619" s="1" t="s">
        <v>24</v>
      </c>
      <c r="O2619" s="1">
        <f>Cleaned_Data[[#This Row],[ loan_amount]]-Cleaned_Data[[#This Row],[ bank_asset_value]]</f>
        <v>2600000</v>
      </c>
      <c r="P2619" s="1">
        <f>Cleaned_Data[[#This Row],[ loan_amount]]</f>
        <v>3300000</v>
      </c>
      <c r="Q2619" s="1" t="str">
        <f t="shared" si="161"/>
        <v>300–499</v>
      </c>
      <c r="R2619" s="1">
        <f>Cleaned_Data[[#This Row],[ residential_assets_value]]+Cleaned_Data[[#This Row],[ commercial_assets_value]]+Cleaned_Data[[#This Row],[ luxury_assets_value]]</f>
        <v>5400000</v>
      </c>
      <c r="S2619" s="1">
        <f>Cleaned_Data[[#This Row],[ income_annum]]+Cleaned_Data[[#This Row],[ residential_assets_value]]+Cleaned_Data[[#This Row],[ commercial_assets_value]]+Cleaned_Data[[#This Row],[ luxury_assets_value]]</f>
        <v>6800000</v>
      </c>
      <c r="T2619" s="1" t="str">
        <f t="shared" si="162"/>
        <v>&lt;1 Cr</v>
      </c>
      <c r="U2619" s="12">
        <f t="shared" si="163"/>
        <v>183333</v>
      </c>
      <c r="V2619" s="1" t="str">
        <f>IF(Cleaned_Data[[#This Row],[EMI_Estimate]]&lt;50000, "50K", IF(Cleaned_Data[[#This Row],[EMI_Estimate]]&lt;100000, "50K-1L", IF(Cleaned_Data[[#This Row],[EMI_Estimate]]&lt;150000, "1L-1.5L", IF(Cleaned_Data[[#This Row],[EMI_Estimate]]&lt;200000,"1.5-2L", "&gt;2L"))))</f>
        <v>1.5-2L</v>
      </c>
    </row>
    <row r="2620" spans="1:22" x14ac:dyDescent="0.35">
      <c r="A2620">
        <v>2619</v>
      </c>
      <c r="B2620">
        <v>2</v>
      </c>
      <c r="C2620" t="s">
        <v>22</v>
      </c>
      <c r="D2620" t="s">
        <v>23</v>
      </c>
      <c r="E2620">
        <v>3800000</v>
      </c>
      <c r="F2620" t="str">
        <f t="shared" si="160"/>
        <v>&gt;20 Lakh</v>
      </c>
      <c r="G2620">
        <v>15000000</v>
      </c>
      <c r="H2620">
        <v>14</v>
      </c>
      <c r="I2620">
        <v>730</v>
      </c>
      <c r="J2620" s="1">
        <v>10800000</v>
      </c>
      <c r="K2620" s="1">
        <v>2900000</v>
      </c>
      <c r="L2620" s="1">
        <v>10700000</v>
      </c>
      <c r="M2620" s="1">
        <v>3600000</v>
      </c>
      <c r="N2620" s="1" t="s">
        <v>21</v>
      </c>
      <c r="O2620" s="1">
        <f>Cleaned_Data[[#This Row],[ loan_amount]]-Cleaned_Data[[#This Row],[ bank_asset_value]]</f>
        <v>11400000</v>
      </c>
      <c r="P2620" s="1">
        <f>Cleaned_Data[[#This Row],[ loan_amount]]</f>
        <v>15000000</v>
      </c>
      <c r="Q2620" s="1" t="str">
        <f t="shared" si="161"/>
        <v>700–799</v>
      </c>
      <c r="R2620" s="1">
        <f>Cleaned_Data[[#This Row],[ residential_assets_value]]+Cleaned_Data[[#This Row],[ commercial_assets_value]]+Cleaned_Data[[#This Row],[ luxury_assets_value]]</f>
        <v>24400000</v>
      </c>
      <c r="S2620" s="1">
        <f>Cleaned_Data[[#This Row],[ income_annum]]+Cleaned_Data[[#This Row],[ residential_assets_value]]+Cleaned_Data[[#This Row],[ commercial_assets_value]]+Cleaned_Data[[#This Row],[ luxury_assets_value]]</f>
        <v>28200000</v>
      </c>
      <c r="T2620" s="1" t="str">
        <f t="shared" si="162"/>
        <v>2–3 Cr</v>
      </c>
      <c r="U2620" s="12">
        <f t="shared" si="163"/>
        <v>1071429</v>
      </c>
      <c r="V2620" s="1" t="str">
        <f>IF(Cleaned_Data[[#This Row],[EMI_Estimate]]&lt;50000, "50K", IF(Cleaned_Data[[#This Row],[EMI_Estimate]]&lt;100000, "50K-1L", IF(Cleaned_Data[[#This Row],[EMI_Estimate]]&lt;150000, "1L-1.5L", IF(Cleaned_Data[[#This Row],[EMI_Estimate]]&lt;200000,"1.5-2L", "&gt;2L"))))</f>
        <v>&gt;2L</v>
      </c>
    </row>
    <row r="2621" spans="1:22" x14ac:dyDescent="0.35">
      <c r="A2621">
        <v>2620</v>
      </c>
      <c r="B2621">
        <v>3</v>
      </c>
      <c r="C2621" t="s">
        <v>22</v>
      </c>
      <c r="D2621" t="s">
        <v>20</v>
      </c>
      <c r="E2621">
        <v>2700000</v>
      </c>
      <c r="F2621" t="str">
        <f t="shared" si="160"/>
        <v>&gt;20 Lakh</v>
      </c>
      <c r="G2621">
        <v>10800000</v>
      </c>
      <c r="H2621">
        <v>6</v>
      </c>
      <c r="I2621">
        <v>480</v>
      </c>
      <c r="J2621" s="1">
        <v>4400000</v>
      </c>
      <c r="K2621" s="1">
        <v>0</v>
      </c>
      <c r="L2621" s="1">
        <v>10300000</v>
      </c>
      <c r="M2621" s="1">
        <v>3500000</v>
      </c>
      <c r="N2621" s="1" t="s">
        <v>24</v>
      </c>
      <c r="O2621" s="1">
        <f>Cleaned_Data[[#This Row],[ loan_amount]]-Cleaned_Data[[#This Row],[ bank_asset_value]]</f>
        <v>7300000</v>
      </c>
      <c r="P2621" s="1">
        <f>Cleaned_Data[[#This Row],[ loan_amount]]</f>
        <v>10800000</v>
      </c>
      <c r="Q2621" s="1" t="str">
        <f t="shared" si="161"/>
        <v>300–499</v>
      </c>
      <c r="R2621" s="1">
        <f>Cleaned_Data[[#This Row],[ residential_assets_value]]+Cleaned_Data[[#This Row],[ commercial_assets_value]]+Cleaned_Data[[#This Row],[ luxury_assets_value]]</f>
        <v>14700000</v>
      </c>
      <c r="S2621" s="1">
        <f>Cleaned_Data[[#This Row],[ income_annum]]+Cleaned_Data[[#This Row],[ residential_assets_value]]+Cleaned_Data[[#This Row],[ commercial_assets_value]]+Cleaned_Data[[#This Row],[ luxury_assets_value]]</f>
        <v>17400000</v>
      </c>
      <c r="T2621" s="1" t="str">
        <f t="shared" si="162"/>
        <v>1–2 Cr</v>
      </c>
      <c r="U2621" s="12">
        <f t="shared" si="163"/>
        <v>1800000</v>
      </c>
      <c r="V2621" s="1" t="str">
        <f>IF(Cleaned_Data[[#This Row],[EMI_Estimate]]&lt;50000, "50K", IF(Cleaned_Data[[#This Row],[EMI_Estimate]]&lt;100000, "50K-1L", IF(Cleaned_Data[[#This Row],[EMI_Estimate]]&lt;150000, "1L-1.5L", IF(Cleaned_Data[[#This Row],[EMI_Estimate]]&lt;200000,"1.5-2L", "&gt;2L"))))</f>
        <v>&gt;2L</v>
      </c>
    </row>
    <row r="2622" spans="1:22" x14ac:dyDescent="0.35">
      <c r="A2622">
        <v>2621</v>
      </c>
      <c r="B2622">
        <v>2</v>
      </c>
      <c r="C2622" t="s">
        <v>22</v>
      </c>
      <c r="D2622" t="s">
        <v>23</v>
      </c>
      <c r="E2622">
        <v>5000000</v>
      </c>
      <c r="F2622" t="str">
        <f t="shared" si="160"/>
        <v>&gt;20 Lakh</v>
      </c>
      <c r="G2622">
        <v>10700000</v>
      </c>
      <c r="H2622">
        <v>2</v>
      </c>
      <c r="I2622">
        <v>753</v>
      </c>
      <c r="J2622" s="1">
        <v>12600000</v>
      </c>
      <c r="K2622" s="1">
        <v>9000000</v>
      </c>
      <c r="L2622" s="1">
        <v>11500000</v>
      </c>
      <c r="M2622" s="1">
        <v>5700000</v>
      </c>
      <c r="N2622" s="1" t="s">
        <v>21</v>
      </c>
      <c r="O2622" s="1">
        <f>Cleaned_Data[[#This Row],[ loan_amount]]-Cleaned_Data[[#This Row],[ bank_asset_value]]</f>
        <v>5000000</v>
      </c>
      <c r="P2622" s="1">
        <f>Cleaned_Data[[#This Row],[ loan_amount]]</f>
        <v>10700000</v>
      </c>
      <c r="Q2622" s="1" t="str">
        <f t="shared" si="161"/>
        <v>700–799</v>
      </c>
      <c r="R2622" s="1">
        <f>Cleaned_Data[[#This Row],[ residential_assets_value]]+Cleaned_Data[[#This Row],[ commercial_assets_value]]+Cleaned_Data[[#This Row],[ luxury_assets_value]]</f>
        <v>33100000</v>
      </c>
      <c r="S2622" s="1">
        <f>Cleaned_Data[[#This Row],[ income_annum]]+Cleaned_Data[[#This Row],[ residential_assets_value]]+Cleaned_Data[[#This Row],[ commercial_assets_value]]+Cleaned_Data[[#This Row],[ luxury_assets_value]]</f>
        <v>38100000</v>
      </c>
      <c r="T2622" s="1" t="str">
        <f t="shared" si="162"/>
        <v>3–4 Cr</v>
      </c>
      <c r="U2622" s="12">
        <f t="shared" si="163"/>
        <v>5350000</v>
      </c>
      <c r="V2622" s="1" t="str">
        <f>IF(Cleaned_Data[[#This Row],[EMI_Estimate]]&lt;50000, "50K", IF(Cleaned_Data[[#This Row],[EMI_Estimate]]&lt;100000, "50K-1L", IF(Cleaned_Data[[#This Row],[EMI_Estimate]]&lt;150000, "1L-1.5L", IF(Cleaned_Data[[#This Row],[EMI_Estimate]]&lt;200000,"1.5-2L", "&gt;2L"))))</f>
        <v>&gt;2L</v>
      </c>
    </row>
    <row r="2623" spans="1:22" x14ac:dyDescent="0.35">
      <c r="A2623">
        <v>2622</v>
      </c>
      <c r="B2623">
        <v>4</v>
      </c>
      <c r="C2623" t="s">
        <v>19</v>
      </c>
      <c r="D2623" t="s">
        <v>23</v>
      </c>
      <c r="E2623">
        <v>9000000</v>
      </c>
      <c r="F2623" t="str">
        <f t="shared" si="160"/>
        <v>&gt;20 Lakh</v>
      </c>
      <c r="G2623">
        <v>28900000</v>
      </c>
      <c r="H2623">
        <v>6</v>
      </c>
      <c r="I2623">
        <v>637</v>
      </c>
      <c r="J2623" s="1">
        <v>11300000</v>
      </c>
      <c r="K2623" s="1">
        <v>1200000</v>
      </c>
      <c r="L2623" s="1">
        <v>33000000</v>
      </c>
      <c r="M2623" s="1">
        <v>4800000</v>
      </c>
      <c r="N2623" s="1" t="s">
        <v>21</v>
      </c>
      <c r="O2623" s="1">
        <f>Cleaned_Data[[#This Row],[ loan_amount]]-Cleaned_Data[[#This Row],[ bank_asset_value]]</f>
        <v>24100000</v>
      </c>
      <c r="P2623" s="1">
        <f>Cleaned_Data[[#This Row],[ loan_amount]]</f>
        <v>28900000</v>
      </c>
      <c r="Q2623" s="1" t="str">
        <f t="shared" si="161"/>
        <v>600–699</v>
      </c>
      <c r="R2623" s="1">
        <f>Cleaned_Data[[#This Row],[ residential_assets_value]]+Cleaned_Data[[#This Row],[ commercial_assets_value]]+Cleaned_Data[[#This Row],[ luxury_assets_value]]</f>
        <v>45500000</v>
      </c>
      <c r="S2623" s="1">
        <f>Cleaned_Data[[#This Row],[ income_annum]]+Cleaned_Data[[#This Row],[ residential_assets_value]]+Cleaned_Data[[#This Row],[ commercial_assets_value]]+Cleaned_Data[[#This Row],[ luxury_assets_value]]</f>
        <v>54500000</v>
      </c>
      <c r="T2623" s="1" t="str">
        <f t="shared" si="162"/>
        <v>&gt;4 Cr</v>
      </c>
      <c r="U2623" s="12">
        <f t="shared" si="163"/>
        <v>4816667</v>
      </c>
      <c r="V2623" s="1" t="str">
        <f>IF(Cleaned_Data[[#This Row],[EMI_Estimate]]&lt;50000, "50K", IF(Cleaned_Data[[#This Row],[EMI_Estimate]]&lt;100000, "50K-1L", IF(Cleaned_Data[[#This Row],[EMI_Estimate]]&lt;150000, "1L-1.5L", IF(Cleaned_Data[[#This Row],[EMI_Estimate]]&lt;200000,"1.5-2L", "&gt;2L"))))</f>
        <v>&gt;2L</v>
      </c>
    </row>
    <row r="2624" spans="1:22" x14ac:dyDescent="0.35">
      <c r="A2624">
        <v>2623</v>
      </c>
      <c r="B2624">
        <v>3</v>
      </c>
      <c r="C2624" t="s">
        <v>19</v>
      </c>
      <c r="D2624" t="s">
        <v>20</v>
      </c>
      <c r="E2624">
        <v>3700000</v>
      </c>
      <c r="F2624" t="str">
        <f t="shared" si="160"/>
        <v>&gt;20 Lakh</v>
      </c>
      <c r="G2624">
        <v>9000000</v>
      </c>
      <c r="H2624">
        <v>6</v>
      </c>
      <c r="I2624">
        <v>483</v>
      </c>
      <c r="J2624" s="1">
        <v>9300000</v>
      </c>
      <c r="K2624" s="1">
        <v>400000</v>
      </c>
      <c r="L2624" s="1">
        <v>9900000</v>
      </c>
      <c r="M2624" s="1">
        <v>3600000</v>
      </c>
      <c r="N2624" s="1" t="s">
        <v>24</v>
      </c>
      <c r="O2624" s="1">
        <f>Cleaned_Data[[#This Row],[ loan_amount]]-Cleaned_Data[[#This Row],[ bank_asset_value]]</f>
        <v>5400000</v>
      </c>
      <c r="P2624" s="1">
        <f>Cleaned_Data[[#This Row],[ loan_amount]]</f>
        <v>9000000</v>
      </c>
      <c r="Q2624" s="1" t="str">
        <f t="shared" si="161"/>
        <v>300–499</v>
      </c>
      <c r="R2624" s="1">
        <f>Cleaned_Data[[#This Row],[ residential_assets_value]]+Cleaned_Data[[#This Row],[ commercial_assets_value]]+Cleaned_Data[[#This Row],[ luxury_assets_value]]</f>
        <v>19600000</v>
      </c>
      <c r="S2624" s="1">
        <f>Cleaned_Data[[#This Row],[ income_annum]]+Cleaned_Data[[#This Row],[ residential_assets_value]]+Cleaned_Data[[#This Row],[ commercial_assets_value]]+Cleaned_Data[[#This Row],[ luxury_assets_value]]</f>
        <v>23300000</v>
      </c>
      <c r="T2624" s="1" t="str">
        <f t="shared" si="162"/>
        <v>2–3 Cr</v>
      </c>
      <c r="U2624" s="12">
        <f t="shared" si="163"/>
        <v>1500000</v>
      </c>
      <c r="V2624" s="1" t="str">
        <f>IF(Cleaned_Data[[#This Row],[EMI_Estimate]]&lt;50000, "50K", IF(Cleaned_Data[[#This Row],[EMI_Estimate]]&lt;100000, "50K-1L", IF(Cleaned_Data[[#This Row],[EMI_Estimate]]&lt;150000, "1L-1.5L", IF(Cleaned_Data[[#This Row],[EMI_Estimate]]&lt;200000,"1.5-2L", "&gt;2L"))))</f>
        <v>&gt;2L</v>
      </c>
    </row>
    <row r="2625" spans="1:22" x14ac:dyDescent="0.35">
      <c r="A2625">
        <v>2624</v>
      </c>
      <c r="B2625">
        <v>4</v>
      </c>
      <c r="C2625" t="s">
        <v>22</v>
      </c>
      <c r="D2625" t="s">
        <v>23</v>
      </c>
      <c r="E2625">
        <v>300000</v>
      </c>
      <c r="F2625" t="str">
        <f t="shared" si="160"/>
        <v>&lt;5 Lakh</v>
      </c>
      <c r="G2625">
        <v>1100000</v>
      </c>
      <c r="H2625">
        <v>4</v>
      </c>
      <c r="I2625">
        <v>315</v>
      </c>
      <c r="J2625" s="1">
        <v>700000</v>
      </c>
      <c r="K2625" s="1">
        <v>100000</v>
      </c>
      <c r="L2625" s="1">
        <v>900000</v>
      </c>
      <c r="M2625" s="1">
        <v>100000</v>
      </c>
      <c r="N2625" s="1" t="s">
        <v>21</v>
      </c>
      <c r="O2625" s="1">
        <f>Cleaned_Data[[#This Row],[ loan_amount]]-Cleaned_Data[[#This Row],[ bank_asset_value]]</f>
        <v>1000000</v>
      </c>
      <c r="P2625" s="1">
        <f>Cleaned_Data[[#This Row],[ loan_amount]]</f>
        <v>1100000</v>
      </c>
      <c r="Q2625" s="1" t="str">
        <f t="shared" si="161"/>
        <v>300–499</v>
      </c>
      <c r="R2625" s="1">
        <f>Cleaned_Data[[#This Row],[ residential_assets_value]]+Cleaned_Data[[#This Row],[ commercial_assets_value]]+Cleaned_Data[[#This Row],[ luxury_assets_value]]</f>
        <v>1700000</v>
      </c>
      <c r="S2625" s="1">
        <f>Cleaned_Data[[#This Row],[ income_annum]]+Cleaned_Data[[#This Row],[ residential_assets_value]]+Cleaned_Data[[#This Row],[ commercial_assets_value]]+Cleaned_Data[[#This Row],[ luxury_assets_value]]</f>
        <v>2000000</v>
      </c>
      <c r="T2625" s="1" t="str">
        <f t="shared" si="162"/>
        <v>&lt;1 Cr</v>
      </c>
      <c r="U2625" s="12">
        <f t="shared" si="163"/>
        <v>275000</v>
      </c>
      <c r="V2625" s="1" t="str">
        <f>IF(Cleaned_Data[[#This Row],[EMI_Estimate]]&lt;50000, "50K", IF(Cleaned_Data[[#This Row],[EMI_Estimate]]&lt;100000, "50K-1L", IF(Cleaned_Data[[#This Row],[EMI_Estimate]]&lt;150000, "1L-1.5L", IF(Cleaned_Data[[#This Row],[EMI_Estimate]]&lt;200000,"1.5-2L", "&gt;2L"))))</f>
        <v>&gt;2L</v>
      </c>
    </row>
    <row r="2626" spans="1:22" x14ac:dyDescent="0.35">
      <c r="A2626">
        <v>2625</v>
      </c>
      <c r="B2626">
        <v>4</v>
      </c>
      <c r="C2626" t="s">
        <v>19</v>
      </c>
      <c r="D2626" t="s">
        <v>20</v>
      </c>
      <c r="E2626">
        <v>1800000</v>
      </c>
      <c r="F2626" t="str">
        <f t="shared" ref="F2626:F2689" si="164">IF(E2626&lt;500000, "&lt;5 Lakh",
 IF(E2626&lt;1000000, "5-10 Lakh",
 IF(E2626&lt;1500000, "10-15 Lakh",
 IF(E2626&lt;2000000, "15-20 Lakh", "&gt;20 Lakh"))))</f>
        <v>15-20 Lakh</v>
      </c>
      <c r="G2626">
        <v>4100000</v>
      </c>
      <c r="H2626">
        <v>8</v>
      </c>
      <c r="I2626">
        <v>777</v>
      </c>
      <c r="J2626" s="1">
        <v>2200000</v>
      </c>
      <c r="K2626" s="1">
        <v>2500000</v>
      </c>
      <c r="L2626" s="1">
        <v>3600000</v>
      </c>
      <c r="M2626" s="1">
        <v>1900000</v>
      </c>
      <c r="N2626" s="1" t="s">
        <v>21</v>
      </c>
      <c r="O2626" s="1">
        <f>Cleaned_Data[[#This Row],[ loan_amount]]-Cleaned_Data[[#This Row],[ bank_asset_value]]</f>
        <v>2200000</v>
      </c>
      <c r="P2626" s="1">
        <f>Cleaned_Data[[#This Row],[ loan_amount]]</f>
        <v>4100000</v>
      </c>
      <c r="Q2626" s="1" t="str">
        <f t="shared" ref="Q2626:Q2689" si="165">IF(I2626&lt;500,"300–499",IF(I2626&lt;600,"500–599",IF(I2626&lt;700,"600–699",IF(I2626&lt;800,"700–799","800+"))))</f>
        <v>700–799</v>
      </c>
      <c r="R2626" s="1">
        <f>Cleaned_Data[[#This Row],[ residential_assets_value]]+Cleaned_Data[[#This Row],[ commercial_assets_value]]+Cleaned_Data[[#This Row],[ luxury_assets_value]]</f>
        <v>8300000</v>
      </c>
      <c r="S2626" s="1">
        <f>Cleaned_Data[[#This Row],[ income_annum]]+Cleaned_Data[[#This Row],[ residential_assets_value]]+Cleaned_Data[[#This Row],[ commercial_assets_value]]+Cleaned_Data[[#This Row],[ luxury_assets_value]]</f>
        <v>10100000</v>
      </c>
      <c r="T2626" s="1" t="str">
        <f t="shared" ref="T2626:T2689" si="166">IF(S2626&lt;10000000, "&lt;1 Cr", IF(S2626&lt;20000000, "1–2 Cr", IF(S2626&lt;30000000, "2–3 Cr", IF(S2626&lt;40000000, "3–4 Cr", "&gt;4 Cr"))))</f>
        <v>1–2 Cr</v>
      </c>
      <c r="U2626" s="12">
        <f t="shared" ref="U2626:U2689" si="167">ROUND(G2626/H2626, 0)</f>
        <v>512500</v>
      </c>
      <c r="V2626" s="1" t="str">
        <f>IF(Cleaned_Data[[#This Row],[EMI_Estimate]]&lt;50000, "50K", IF(Cleaned_Data[[#This Row],[EMI_Estimate]]&lt;100000, "50K-1L", IF(Cleaned_Data[[#This Row],[EMI_Estimate]]&lt;150000, "1L-1.5L", IF(Cleaned_Data[[#This Row],[EMI_Estimate]]&lt;200000,"1.5-2L", "&gt;2L"))))</f>
        <v>&gt;2L</v>
      </c>
    </row>
    <row r="2627" spans="1:22" x14ac:dyDescent="0.35">
      <c r="A2627">
        <v>2626</v>
      </c>
      <c r="B2627">
        <v>2</v>
      </c>
      <c r="C2627" t="s">
        <v>19</v>
      </c>
      <c r="D2627" t="s">
        <v>20</v>
      </c>
      <c r="E2627">
        <v>7900000</v>
      </c>
      <c r="F2627" t="str">
        <f t="shared" si="164"/>
        <v>&gt;20 Lakh</v>
      </c>
      <c r="G2627">
        <v>17700000</v>
      </c>
      <c r="H2627">
        <v>4</v>
      </c>
      <c r="I2627">
        <v>402</v>
      </c>
      <c r="J2627" s="1">
        <v>20900000</v>
      </c>
      <c r="K2627" s="1">
        <v>11800000</v>
      </c>
      <c r="L2627" s="1">
        <v>25600000</v>
      </c>
      <c r="M2627" s="1">
        <v>8400000</v>
      </c>
      <c r="N2627" s="1" t="s">
        <v>24</v>
      </c>
      <c r="O2627" s="1">
        <f>Cleaned_Data[[#This Row],[ loan_amount]]-Cleaned_Data[[#This Row],[ bank_asset_value]]</f>
        <v>9300000</v>
      </c>
      <c r="P2627" s="1">
        <f>Cleaned_Data[[#This Row],[ loan_amount]]</f>
        <v>17700000</v>
      </c>
      <c r="Q2627" s="1" t="str">
        <f t="shared" si="165"/>
        <v>300–499</v>
      </c>
      <c r="R2627" s="1">
        <f>Cleaned_Data[[#This Row],[ residential_assets_value]]+Cleaned_Data[[#This Row],[ commercial_assets_value]]+Cleaned_Data[[#This Row],[ luxury_assets_value]]</f>
        <v>58300000</v>
      </c>
      <c r="S2627" s="1">
        <f>Cleaned_Data[[#This Row],[ income_annum]]+Cleaned_Data[[#This Row],[ residential_assets_value]]+Cleaned_Data[[#This Row],[ commercial_assets_value]]+Cleaned_Data[[#This Row],[ luxury_assets_value]]</f>
        <v>66200000</v>
      </c>
      <c r="T2627" s="1" t="str">
        <f t="shared" si="166"/>
        <v>&gt;4 Cr</v>
      </c>
      <c r="U2627" s="12">
        <f t="shared" si="167"/>
        <v>4425000</v>
      </c>
      <c r="V2627" s="1" t="str">
        <f>IF(Cleaned_Data[[#This Row],[EMI_Estimate]]&lt;50000, "50K", IF(Cleaned_Data[[#This Row],[EMI_Estimate]]&lt;100000, "50K-1L", IF(Cleaned_Data[[#This Row],[EMI_Estimate]]&lt;150000, "1L-1.5L", IF(Cleaned_Data[[#This Row],[EMI_Estimate]]&lt;200000,"1.5-2L", "&gt;2L"))))</f>
        <v>&gt;2L</v>
      </c>
    </row>
    <row r="2628" spans="1:22" x14ac:dyDescent="0.35">
      <c r="A2628">
        <v>2627</v>
      </c>
      <c r="B2628">
        <v>4</v>
      </c>
      <c r="C2628" t="s">
        <v>19</v>
      </c>
      <c r="D2628" t="s">
        <v>23</v>
      </c>
      <c r="E2628">
        <v>2100000</v>
      </c>
      <c r="F2628" t="str">
        <f t="shared" si="164"/>
        <v>&gt;20 Lakh</v>
      </c>
      <c r="G2628">
        <v>7700000</v>
      </c>
      <c r="H2628">
        <v>8</v>
      </c>
      <c r="I2628">
        <v>493</v>
      </c>
      <c r="J2628" s="1">
        <v>4300000</v>
      </c>
      <c r="K2628" s="1">
        <v>400000</v>
      </c>
      <c r="L2628" s="1">
        <v>4400000</v>
      </c>
      <c r="M2628" s="1">
        <v>1300000</v>
      </c>
      <c r="N2628" s="1" t="s">
        <v>24</v>
      </c>
      <c r="O2628" s="1">
        <f>Cleaned_Data[[#This Row],[ loan_amount]]-Cleaned_Data[[#This Row],[ bank_asset_value]]</f>
        <v>6400000</v>
      </c>
      <c r="P2628" s="1">
        <f>Cleaned_Data[[#This Row],[ loan_amount]]</f>
        <v>7700000</v>
      </c>
      <c r="Q2628" s="1" t="str">
        <f t="shared" si="165"/>
        <v>300–499</v>
      </c>
      <c r="R2628" s="1">
        <f>Cleaned_Data[[#This Row],[ residential_assets_value]]+Cleaned_Data[[#This Row],[ commercial_assets_value]]+Cleaned_Data[[#This Row],[ luxury_assets_value]]</f>
        <v>9100000</v>
      </c>
      <c r="S2628" s="1">
        <f>Cleaned_Data[[#This Row],[ income_annum]]+Cleaned_Data[[#This Row],[ residential_assets_value]]+Cleaned_Data[[#This Row],[ commercial_assets_value]]+Cleaned_Data[[#This Row],[ luxury_assets_value]]</f>
        <v>11200000</v>
      </c>
      <c r="T2628" s="1" t="str">
        <f t="shared" si="166"/>
        <v>1–2 Cr</v>
      </c>
      <c r="U2628" s="12">
        <f t="shared" si="167"/>
        <v>962500</v>
      </c>
      <c r="V2628" s="1" t="str">
        <f>IF(Cleaned_Data[[#This Row],[EMI_Estimate]]&lt;50000, "50K", IF(Cleaned_Data[[#This Row],[EMI_Estimate]]&lt;100000, "50K-1L", IF(Cleaned_Data[[#This Row],[EMI_Estimate]]&lt;150000, "1L-1.5L", IF(Cleaned_Data[[#This Row],[EMI_Estimate]]&lt;200000,"1.5-2L", "&gt;2L"))))</f>
        <v>&gt;2L</v>
      </c>
    </row>
    <row r="2629" spans="1:22" x14ac:dyDescent="0.35">
      <c r="A2629">
        <v>2628</v>
      </c>
      <c r="B2629">
        <v>0</v>
      </c>
      <c r="C2629" t="s">
        <v>19</v>
      </c>
      <c r="D2629" t="s">
        <v>23</v>
      </c>
      <c r="E2629">
        <v>900000</v>
      </c>
      <c r="F2629" t="str">
        <f t="shared" si="164"/>
        <v>5-10 Lakh</v>
      </c>
      <c r="G2629">
        <v>3100000</v>
      </c>
      <c r="H2629">
        <v>4</v>
      </c>
      <c r="I2629">
        <v>355</v>
      </c>
      <c r="J2629" s="1">
        <v>1700000</v>
      </c>
      <c r="K2629" s="1">
        <v>100000</v>
      </c>
      <c r="L2629" s="1">
        <v>3000000</v>
      </c>
      <c r="M2629" s="1">
        <v>500000</v>
      </c>
      <c r="N2629" s="1" t="s">
        <v>21</v>
      </c>
      <c r="O2629" s="1">
        <f>Cleaned_Data[[#This Row],[ loan_amount]]-Cleaned_Data[[#This Row],[ bank_asset_value]]</f>
        <v>2600000</v>
      </c>
      <c r="P2629" s="1">
        <f>Cleaned_Data[[#This Row],[ loan_amount]]</f>
        <v>3100000</v>
      </c>
      <c r="Q2629" s="1" t="str">
        <f t="shared" si="165"/>
        <v>300–499</v>
      </c>
      <c r="R2629" s="1">
        <f>Cleaned_Data[[#This Row],[ residential_assets_value]]+Cleaned_Data[[#This Row],[ commercial_assets_value]]+Cleaned_Data[[#This Row],[ luxury_assets_value]]</f>
        <v>4800000</v>
      </c>
      <c r="S2629" s="1">
        <f>Cleaned_Data[[#This Row],[ income_annum]]+Cleaned_Data[[#This Row],[ residential_assets_value]]+Cleaned_Data[[#This Row],[ commercial_assets_value]]+Cleaned_Data[[#This Row],[ luxury_assets_value]]</f>
        <v>5700000</v>
      </c>
      <c r="T2629" s="1" t="str">
        <f t="shared" si="166"/>
        <v>&lt;1 Cr</v>
      </c>
      <c r="U2629" s="12">
        <f t="shared" si="167"/>
        <v>775000</v>
      </c>
      <c r="V2629" s="1" t="str">
        <f>IF(Cleaned_Data[[#This Row],[EMI_Estimate]]&lt;50000, "50K", IF(Cleaned_Data[[#This Row],[EMI_Estimate]]&lt;100000, "50K-1L", IF(Cleaned_Data[[#This Row],[EMI_Estimate]]&lt;150000, "1L-1.5L", IF(Cleaned_Data[[#This Row],[EMI_Estimate]]&lt;200000,"1.5-2L", "&gt;2L"))))</f>
        <v>&gt;2L</v>
      </c>
    </row>
    <row r="2630" spans="1:22" x14ac:dyDescent="0.35">
      <c r="A2630">
        <v>2629</v>
      </c>
      <c r="B2630">
        <v>3</v>
      </c>
      <c r="C2630" t="s">
        <v>19</v>
      </c>
      <c r="D2630" t="s">
        <v>20</v>
      </c>
      <c r="E2630">
        <v>9900000</v>
      </c>
      <c r="F2630" t="str">
        <f t="shared" si="164"/>
        <v>&gt;20 Lakh</v>
      </c>
      <c r="G2630">
        <v>23600000</v>
      </c>
      <c r="H2630">
        <v>18</v>
      </c>
      <c r="I2630">
        <v>557</v>
      </c>
      <c r="J2630" s="1">
        <v>18300000</v>
      </c>
      <c r="K2630" s="1">
        <v>8600000</v>
      </c>
      <c r="L2630" s="1">
        <v>23000000</v>
      </c>
      <c r="M2630" s="1">
        <v>9100000</v>
      </c>
      <c r="N2630" s="1" t="s">
        <v>21</v>
      </c>
      <c r="O2630" s="1">
        <f>Cleaned_Data[[#This Row],[ loan_amount]]-Cleaned_Data[[#This Row],[ bank_asset_value]]</f>
        <v>14500000</v>
      </c>
      <c r="P2630" s="1">
        <f>Cleaned_Data[[#This Row],[ loan_amount]]</f>
        <v>23600000</v>
      </c>
      <c r="Q2630" s="1" t="str">
        <f t="shared" si="165"/>
        <v>500–599</v>
      </c>
      <c r="R2630" s="1">
        <f>Cleaned_Data[[#This Row],[ residential_assets_value]]+Cleaned_Data[[#This Row],[ commercial_assets_value]]+Cleaned_Data[[#This Row],[ luxury_assets_value]]</f>
        <v>49900000</v>
      </c>
      <c r="S2630" s="1">
        <f>Cleaned_Data[[#This Row],[ income_annum]]+Cleaned_Data[[#This Row],[ residential_assets_value]]+Cleaned_Data[[#This Row],[ commercial_assets_value]]+Cleaned_Data[[#This Row],[ luxury_assets_value]]</f>
        <v>59800000</v>
      </c>
      <c r="T2630" s="1" t="str">
        <f t="shared" si="166"/>
        <v>&gt;4 Cr</v>
      </c>
      <c r="U2630" s="12">
        <f t="shared" si="167"/>
        <v>1311111</v>
      </c>
      <c r="V2630" s="1" t="str">
        <f>IF(Cleaned_Data[[#This Row],[EMI_Estimate]]&lt;50000, "50K", IF(Cleaned_Data[[#This Row],[EMI_Estimate]]&lt;100000, "50K-1L", IF(Cleaned_Data[[#This Row],[EMI_Estimate]]&lt;150000, "1L-1.5L", IF(Cleaned_Data[[#This Row],[EMI_Estimate]]&lt;200000,"1.5-2L", "&gt;2L"))))</f>
        <v>&gt;2L</v>
      </c>
    </row>
    <row r="2631" spans="1:22" x14ac:dyDescent="0.35">
      <c r="A2631">
        <v>2630</v>
      </c>
      <c r="B2631">
        <v>0</v>
      </c>
      <c r="C2631" t="s">
        <v>22</v>
      </c>
      <c r="D2631" t="s">
        <v>23</v>
      </c>
      <c r="E2631">
        <v>5600000</v>
      </c>
      <c r="F2631" t="str">
        <f t="shared" si="164"/>
        <v>&gt;20 Lakh</v>
      </c>
      <c r="G2631">
        <v>20000000</v>
      </c>
      <c r="H2631">
        <v>20</v>
      </c>
      <c r="I2631">
        <v>606</v>
      </c>
      <c r="J2631" s="1">
        <v>7100000</v>
      </c>
      <c r="K2631" s="1">
        <v>500000</v>
      </c>
      <c r="L2631" s="1">
        <v>20000000</v>
      </c>
      <c r="M2631" s="1">
        <v>7600000</v>
      </c>
      <c r="N2631" s="1" t="s">
        <v>21</v>
      </c>
      <c r="O2631" s="1">
        <f>Cleaned_Data[[#This Row],[ loan_amount]]-Cleaned_Data[[#This Row],[ bank_asset_value]]</f>
        <v>12400000</v>
      </c>
      <c r="P2631" s="1">
        <f>Cleaned_Data[[#This Row],[ loan_amount]]</f>
        <v>20000000</v>
      </c>
      <c r="Q2631" s="1" t="str">
        <f t="shared" si="165"/>
        <v>600–699</v>
      </c>
      <c r="R2631" s="1">
        <f>Cleaned_Data[[#This Row],[ residential_assets_value]]+Cleaned_Data[[#This Row],[ commercial_assets_value]]+Cleaned_Data[[#This Row],[ luxury_assets_value]]</f>
        <v>27600000</v>
      </c>
      <c r="S2631" s="1">
        <f>Cleaned_Data[[#This Row],[ income_annum]]+Cleaned_Data[[#This Row],[ residential_assets_value]]+Cleaned_Data[[#This Row],[ commercial_assets_value]]+Cleaned_Data[[#This Row],[ luxury_assets_value]]</f>
        <v>33200000</v>
      </c>
      <c r="T2631" s="1" t="str">
        <f t="shared" si="166"/>
        <v>3–4 Cr</v>
      </c>
      <c r="U2631" s="12">
        <f t="shared" si="167"/>
        <v>1000000</v>
      </c>
      <c r="V2631" s="1" t="str">
        <f>IF(Cleaned_Data[[#This Row],[EMI_Estimate]]&lt;50000, "50K", IF(Cleaned_Data[[#This Row],[EMI_Estimate]]&lt;100000, "50K-1L", IF(Cleaned_Data[[#This Row],[EMI_Estimate]]&lt;150000, "1L-1.5L", IF(Cleaned_Data[[#This Row],[EMI_Estimate]]&lt;200000,"1.5-2L", "&gt;2L"))))</f>
        <v>&gt;2L</v>
      </c>
    </row>
    <row r="2632" spans="1:22" x14ac:dyDescent="0.35">
      <c r="A2632">
        <v>2631</v>
      </c>
      <c r="B2632">
        <v>1</v>
      </c>
      <c r="C2632" t="s">
        <v>22</v>
      </c>
      <c r="D2632" t="s">
        <v>23</v>
      </c>
      <c r="E2632">
        <v>6000000</v>
      </c>
      <c r="F2632" t="str">
        <f t="shared" si="164"/>
        <v>&gt;20 Lakh</v>
      </c>
      <c r="G2632">
        <v>12200000</v>
      </c>
      <c r="H2632">
        <v>16</v>
      </c>
      <c r="I2632">
        <v>743</v>
      </c>
      <c r="J2632" s="1">
        <v>8800000</v>
      </c>
      <c r="K2632" s="1">
        <v>2600000</v>
      </c>
      <c r="L2632" s="1">
        <v>20600000</v>
      </c>
      <c r="M2632" s="1">
        <v>2900000</v>
      </c>
      <c r="N2632" s="1" t="s">
        <v>21</v>
      </c>
      <c r="O2632" s="1">
        <f>Cleaned_Data[[#This Row],[ loan_amount]]-Cleaned_Data[[#This Row],[ bank_asset_value]]</f>
        <v>9300000</v>
      </c>
      <c r="P2632" s="1">
        <f>Cleaned_Data[[#This Row],[ loan_amount]]</f>
        <v>12200000</v>
      </c>
      <c r="Q2632" s="1" t="str">
        <f t="shared" si="165"/>
        <v>700–799</v>
      </c>
      <c r="R2632" s="1">
        <f>Cleaned_Data[[#This Row],[ residential_assets_value]]+Cleaned_Data[[#This Row],[ commercial_assets_value]]+Cleaned_Data[[#This Row],[ luxury_assets_value]]</f>
        <v>32000000</v>
      </c>
      <c r="S2632" s="1">
        <f>Cleaned_Data[[#This Row],[ income_annum]]+Cleaned_Data[[#This Row],[ residential_assets_value]]+Cleaned_Data[[#This Row],[ commercial_assets_value]]+Cleaned_Data[[#This Row],[ luxury_assets_value]]</f>
        <v>38000000</v>
      </c>
      <c r="T2632" s="1" t="str">
        <f t="shared" si="166"/>
        <v>3–4 Cr</v>
      </c>
      <c r="U2632" s="12">
        <f t="shared" si="167"/>
        <v>762500</v>
      </c>
      <c r="V2632" s="1" t="str">
        <f>IF(Cleaned_Data[[#This Row],[EMI_Estimate]]&lt;50000, "50K", IF(Cleaned_Data[[#This Row],[EMI_Estimate]]&lt;100000, "50K-1L", IF(Cleaned_Data[[#This Row],[EMI_Estimate]]&lt;150000, "1L-1.5L", IF(Cleaned_Data[[#This Row],[EMI_Estimate]]&lt;200000,"1.5-2L", "&gt;2L"))))</f>
        <v>&gt;2L</v>
      </c>
    </row>
    <row r="2633" spans="1:22" x14ac:dyDescent="0.35">
      <c r="A2633">
        <v>2632</v>
      </c>
      <c r="B2633">
        <v>5</v>
      </c>
      <c r="C2633" t="s">
        <v>22</v>
      </c>
      <c r="D2633" t="s">
        <v>20</v>
      </c>
      <c r="E2633">
        <v>5700000</v>
      </c>
      <c r="F2633" t="str">
        <f t="shared" si="164"/>
        <v>&gt;20 Lakh</v>
      </c>
      <c r="G2633">
        <v>18400000</v>
      </c>
      <c r="H2633">
        <v>4</v>
      </c>
      <c r="I2633">
        <v>579</v>
      </c>
      <c r="J2633" s="1">
        <v>12800000</v>
      </c>
      <c r="K2633" s="1">
        <v>4000000</v>
      </c>
      <c r="L2633" s="1">
        <v>17200000</v>
      </c>
      <c r="M2633" s="1">
        <v>4900000</v>
      </c>
      <c r="N2633" s="1" t="s">
        <v>21</v>
      </c>
      <c r="O2633" s="1">
        <f>Cleaned_Data[[#This Row],[ loan_amount]]-Cleaned_Data[[#This Row],[ bank_asset_value]]</f>
        <v>13500000</v>
      </c>
      <c r="P2633" s="1">
        <f>Cleaned_Data[[#This Row],[ loan_amount]]</f>
        <v>18400000</v>
      </c>
      <c r="Q2633" s="1" t="str">
        <f t="shared" si="165"/>
        <v>500–599</v>
      </c>
      <c r="R2633" s="1">
        <f>Cleaned_Data[[#This Row],[ residential_assets_value]]+Cleaned_Data[[#This Row],[ commercial_assets_value]]+Cleaned_Data[[#This Row],[ luxury_assets_value]]</f>
        <v>34000000</v>
      </c>
      <c r="S2633" s="1">
        <f>Cleaned_Data[[#This Row],[ income_annum]]+Cleaned_Data[[#This Row],[ residential_assets_value]]+Cleaned_Data[[#This Row],[ commercial_assets_value]]+Cleaned_Data[[#This Row],[ luxury_assets_value]]</f>
        <v>39700000</v>
      </c>
      <c r="T2633" s="1" t="str">
        <f t="shared" si="166"/>
        <v>3–4 Cr</v>
      </c>
      <c r="U2633" s="12">
        <f t="shared" si="167"/>
        <v>4600000</v>
      </c>
      <c r="V2633" s="1" t="str">
        <f>IF(Cleaned_Data[[#This Row],[EMI_Estimate]]&lt;50000, "50K", IF(Cleaned_Data[[#This Row],[EMI_Estimate]]&lt;100000, "50K-1L", IF(Cleaned_Data[[#This Row],[EMI_Estimate]]&lt;150000, "1L-1.5L", IF(Cleaned_Data[[#This Row],[EMI_Estimate]]&lt;200000,"1.5-2L", "&gt;2L"))))</f>
        <v>&gt;2L</v>
      </c>
    </row>
    <row r="2634" spans="1:22" x14ac:dyDescent="0.35">
      <c r="A2634">
        <v>2633</v>
      </c>
      <c r="B2634">
        <v>0</v>
      </c>
      <c r="C2634" t="s">
        <v>19</v>
      </c>
      <c r="D2634" t="s">
        <v>23</v>
      </c>
      <c r="E2634">
        <v>9000000</v>
      </c>
      <c r="F2634" t="str">
        <f t="shared" si="164"/>
        <v>&gt;20 Lakh</v>
      </c>
      <c r="G2634">
        <v>33100000</v>
      </c>
      <c r="H2634">
        <v>20</v>
      </c>
      <c r="I2634">
        <v>734</v>
      </c>
      <c r="J2634" s="1">
        <v>2800000</v>
      </c>
      <c r="K2634" s="1">
        <v>5900000</v>
      </c>
      <c r="L2634" s="1">
        <v>25300000</v>
      </c>
      <c r="M2634" s="1">
        <v>10300000</v>
      </c>
      <c r="N2634" s="1" t="s">
        <v>21</v>
      </c>
      <c r="O2634" s="1">
        <f>Cleaned_Data[[#This Row],[ loan_amount]]-Cleaned_Data[[#This Row],[ bank_asset_value]]</f>
        <v>22800000</v>
      </c>
      <c r="P2634" s="1">
        <f>Cleaned_Data[[#This Row],[ loan_amount]]</f>
        <v>33100000</v>
      </c>
      <c r="Q2634" s="1" t="str">
        <f t="shared" si="165"/>
        <v>700–799</v>
      </c>
      <c r="R2634" s="1">
        <f>Cleaned_Data[[#This Row],[ residential_assets_value]]+Cleaned_Data[[#This Row],[ commercial_assets_value]]+Cleaned_Data[[#This Row],[ luxury_assets_value]]</f>
        <v>34000000</v>
      </c>
      <c r="S2634" s="1">
        <f>Cleaned_Data[[#This Row],[ income_annum]]+Cleaned_Data[[#This Row],[ residential_assets_value]]+Cleaned_Data[[#This Row],[ commercial_assets_value]]+Cleaned_Data[[#This Row],[ luxury_assets_value]]</f>
        <v>43000000</v>
      </c>
      <c r="T2634" s="1" t="str">
        <f t="shared" si="166"/>
        <v>&gt;4 Cr</v>
      </c>
      <c r="U2634" s="12">
        <f t="shared" si="167"/>
        <v>1655000</v>
      </c>
      <c r="V2634" s="1" t="str">
        <f>IF(Cleaned_Data[[#This Row],[EMI_Estimate]]&lt;50000, "50K", IF(Cleaned_Data[[#This Row],[EMI_Estimate]]&lt;100000, "50K-1L", IF(Cleaned_Data[[#This Row],[EMI_Estimate]]&lt;150000, "1L-1.5L", IF(Cleaned_Data[[#This Row],[EMI_Estimate]]&lt;200000,"1.5-2L", "&gt;2L"))))</f>
        <v>&gt;2L</v>
      </c>
    </row>
    <row r="2635" spans="1:22" x14ac:dyDescent="0.35">
      <c r="A2635">
        <v>2634</v>
      </c>
      <c r="B2635">
        <v>0</v>
      </c>
      <c r="C2635" t="s">
        <v>19</v>
      </c>
      <c r="D2635" t="s">
        <v>20</v>
      </c>
      <c r="E2635">
        <v>7300000</v>
      </c>
      <c r="F2635" t="str">
        <f t="shared" si="164"/>
        <v>&gt;20 Lakh</v>
      </c>
      <c r="G2635">
        <v>16100000</v>
      </c>
      <c r="H2635">
        <v>2</v>
      </c>
      <c r="I2635">
        <v>490</v>
      </c>
      <c r="J2635" s="1">
        <v>7600000</v>
      </c>
      <c r="K2635" s="1">
        <v>1400000</v>
      </c>
      <c r="L2635" s="1">
        <v>21800000</v>
      </c>
      <c r="M2635" s="1">
        <v>10700000</v>
      </c>
      <c r="N2635" s="1" t="s">
        <v>24</v>
      </c>
      <c r="O2635" s="1">
        <f>Cleaned_Data[[#This Row],[ loan_amount]]-Cleaned_Data[[#This Row],[ bank_asset_value]]</f>
        <v>5400000</v>
      </c>
      <c r="P2635" s="1">
        <f>Cleaned_Data[[#This Row],[ loan_amount]]</f>
        <v>16100000</v>
      </c>
      <c r="Q2635" s="1" t="str">
        <f t="shared" si="165"/>
        <v>300–499</v>
      </c>
      <c r="R2635" s="1">
        <f>Cleaned_Data[[#This Row],[ residential_assets_value]]+Cleaned_Data[[#This Row],[ commercial_assets_value]]+Cleaned_Data[[#This Row],[ luxury_assets_value]]</f>
        <v>30800000</v>
      </c>
      <c r="S2635" s="1">
        <f>Cleaned_Data[[#This Row],[ income_annum]]+Cleaned_Data[[#This Row],[ residential_assets_value]]+Cleaned_Data[[#This Row],[ commercial_assets_value]]+Cleaned_Data[[#This Row],[ luxury_assets_value]]</f>
        <v>38100000</v>
      </c>
      <c r="T2635" s="1" t="str">
        <f t="shared" si="166"/>
        <v>3–4 Cr</v>
      </c>
      <c r="U2635" s="12">
        <f t="shared" si="167"/>
        <v>8050000</v>
      </c>
      <c r="V2635" s="1" t="str">
        <f>IF(Cleaned_Data[[#This Row],[EMI_Estimate]]&lt;50000, "50K", IF(Cleaned_Data[[#This Row],[EMI_Estimate]]&lt;100000, "50K-1L", IF(Cleaned_Data[[#This Row],[EMI_Estimate]]&lt;150000, "1L-1.5L", IF(Cleaned_Data[[#This Row],[EMI_Estimate]]&lt;200000,"1.5-2L", "&gt;2L"))))</f>
        <v>&gt;2L</v>
      </c>
    </row>
    <row r="2636" spans="1:22" x14ac:dyDescent="0.35">
      <c r="A2636">
        <v>2635</v>
      </c>
      <c r="B2636">
        <v>5</v>
      </c>
      <c r="C2636" t="s">
        <v>19</v>
      </c>
      <c r="D2636" t="s">
        <v>20</v>
      </c>
      <c r="E2636">
        <v>5300000</v>
      </c>
      <c r="F2636" t="str">
        <f t="shared" si="164"/>
        <v>&gt;20 Lakh</v>
      </c>
      <c r="G2636">
        <v>20500000</v>
      </c>
      <c r="H2636">
        <v>16</v>
      </c>
      <c r="I2636">
        <v>802</v>
      </c>
      <c r="J2636" s="1">
        <v>11200000</v>
      </c>
      <c r="K2636" s="1">
        <v>7100000</v>
      </c>
      <c r="L2636" s="1">
        <v>21100000</v>
      </c>
      <c r="M2636" s="1">
        <v>4100000</v>
      </c>
      <c r="N2636" s="1" t="s">
        <v>21</v>
      </c>
      <c r="O2636" s="1">
        <f>Cleaned_Data[[#This Row],[ loan_amount]]-Cleaned_Data[[#This Row],[ bank_asset_value]]</f>
        <v>16400000</v>
      </c>
      <c r="P2636" s="1">
        <f>Cleaned_Data[[#This Row],[ loan_amount]]</f>
        <v>20500000</v>
      </c>
      <c r="Q2636" s="1" t="str">
        <f t="shared" si="165"/>
        <v>800+</v>
      </c>
      <c r="R2636" s="1">
        <f>Cleaned_Data[[#This Row],[ residential_assets_value]]+Cleaned_Data[[#This Row],[ commercial_assets_value]]+Cleaned_Data[[#This Row],[ luxury_assets_value]]</f>
        <v>39400000</v>
      </c>
      <c r="S2636" s="1">
        <f>Cleaned_Data[[#This Row],[ income_annum]]+Cleaned_Data[[#This Row],[ residential_assets_value]]+Cleaned_Data[[#This Row],[ commercial_assets_value]]+Cleaned_Data[[#This Row],[ luxury_assets_value]]</f>
        <v>44700000</v>
      </c>
      <c r="T2636" s="1" t="str">
        <f t="shared" si="166"/>
        <v>&gt;4 Cr</v>
      </c>
      <c r="U2636" s="12">
        <f t="shared" si="167"/>
        <v>1281250</v>
      </c>
      <c r="V2636" s="1" t="str">
        <f>IF(Cleaned_Data[[#This Row],[EMI_Estimate]]&lt;50000, "50K", IF(Cleaned_Data[[#This Row],[EMI_Estimate]]&lt;100000, "50K-1L", IF(Cleaned_Data[[#This Row],[EMI_Estimate]]&lt;150000, "1L-1.5L", IF(Cleaned_Data[[#This Row],[EMI_Estimate]]&lt;200000,"1.5-2L", "&gt;2L"))))</f>
        <v>&gt;2L</v>
      </c>
    </row>
    <row r="2637" spans="1:22" x14ac:dyDescent="0.35">
      <c r="A2637">
        <v>2636</v>
      </c>
      <c r="B2637">
        <v>1</v>
      </c>
      <c r="C2637" t="s">
        <v>22</v>
      </c>
      <c r="D2637" t="s">
        <v>23</v>
      </c>
      <c r="E2637">
        <v>3500000</v>
      </c>
      <c r="F2637" t="str">
        <f t="shared" si="164"/>
        <v>&gt;20 Lakh</v>
      </c>
      <c r="G2637">
        <v>7400000</v>
      </c>
      <c r="H2637">
        <v>16</v>
      </c>
      <c r="I2637">
        <v>867</v>
      </c>
      <c r="J2637" s="1">
        <v>500000</v>
      </c>
      <c r="K2637" s="1">
        <v>6600000</v>
      </c>
      <c r="L2637" s="1">
        <v>9500000</v>
      </c>
      <c r="M2637" s="1">
        <v>2100000</v>
      </c>
      <c r="N2637" s="1" t="s">
        <v>21</v>
      </c>
      <c r="O2637" s="1">
        <f>Cleaned_Data[[#This Row],[ loan_amount]]-Cleaned_Data[[#This Row],[ bank_asset_value]]</f>
        <v>5300000</v>
      </c>
      <c r="P2637" s="1">
        <f>Cleaned_Data[[#This Row],[ loan_amount]]</f>
        <v>7400000</v>
      </c>
      <c r="Q2637" s="1" t="str">
        <f t="shared" si="165"/>
        <v>800+</v>
      </c>
      <c r="R2637" s="1">
        <f>Cleaned_Data[[#This Row],[ residential_assets_value]]+Cleaned_Data[[#This Row],[ commercial_assets_value]]+Cleaned_Data[[#This Row],[ luxury_assets_value]]</f>
        <v>16600000</v>
      </c>
      <c r="S2637" s="1">
        <f>Cleaned_Data[[#This Row],[ income_annum]]+Cleaned_Data[[#This Row],[ residential_assets_value]]+Cleaned_Data[[#This Row],[ commercial_assets_value]]+Cleaned_Data[[#This Row],[ luxury_assets_value]]</f>
        <v>20100000</v>
      </c>
      <c r="T2637" s="1" t="str">
        <f t="shared" si="166"/>
        <v>2–3 Cr</v>
      </c>
      <c r="U2637" s="12">
        <f t="shared" si="167"/>
        <v>462500</v>
      </c>
      <c r="V2637" s="1" t="str">
        <f>IF(Cleaned_Data[[#This Row],[EMI_Estimate]]&lt;50000, "50K", IF(Cleaned_Data[[#This Row],[EMI_Estimate]]&lt;100000, "50K-1L", IF(Cleaned_Data[[#This Row],[EMI_Estimate]]&lt;150000, "1L-1.5L", IF(Cleaned_Data[[#This Row],[EMI_Estimate]]&lt;200000,"1.5-2L", "&gt;2L"))))</f>
        <v>&gt;2L</v>
      </c>
    </row>
    <row r="2638" spans="1:22" x14ac:dyDescent="0.35">
      <c r="A2638">
        <v>2637</v>
      </c>
      <c r="B2638">
        <v>0</v>
      </c>
      <c r="C2638" t="s">
        <v>22</v>
      </c>
      <c r="D2638" t="s">
        <v>20</v>
      </c>
      <c r="E2638">
        <v>1000000</v>
      </c>
      <c r="F2638" t="str">
        <f t="shared" si="164"/>
        <v>10-15 Lakh</v>
      </c>
      <c r="G2638">
        <v>2200000</v>
      </c>
      <c r="H2638">
        <v>12</v>
      </c>
      <c r="I2638">
        <v>302</v>
      </c>
      <c r="J2638" s="1">
        <v>2200000</v>
      </c>
      <c r="K2638" s="1">
        <v>400000</v>
      </c>
      <c r="L2638" s="1">
        <v>3700000</v>
      </c>
      <c r="M2638" s="1">
        <v>1400000</v>
      </c>
      <c r="N2638" s="1" t="s">
        <v>24</v>
      </c>
      <c r="O2638" s="1">
        <f>Cleaned_Data[[#This Row],[ loan_amount]]-Cleaned_Data[[#This Row],[ bank_asset_value]]</f>
        <v>800000</v>
      </c>
      <c r="P2638" s="1">
        <f>Cleaned_Data[[#This Row],[ loan_amount]]</f>
        <v>2200000</v>
      </c>
      <c r="Q2638" s="1" t="str">
        <f t="shared" si="165"/>
        <v>300–499</v>
      </c>
      <c r="R2638" s="1">
        <f>Cleaned_Data[[#This Row],[ residential_assets_value]]+Cleaned_Data[[#This Row],[ commercial_assets_value]]+Cleaned_Data[[#This Row],[ luxury_assets_value]]</f>
        <v>6300000</v>
      </c>
      <c r="S2638" s="1">
        <f>Cleaned_Data[[#This Row],[ income_annum]]+Cleaned_Data[[#This Row],[ residential_assets_value]]+Cleaned_Data[[#This Row],[ commercial_assets_value]]+Cleaned_Data[[#This Row],[ luxury_assets_value]]</f>
        <v>7300000</v>
      </c>
      <c r="T2638" s="1" t="str">
        <f t="shared" si="166"/>
        <v>&lt;1 Cr</v>
      </c>
      <c r="U2638" s="12">
        <f t="shared" si="167"/>
        <v>183333</v>
      </c>
      <c r="V2638" s="1" t="str">
        <f>IF(Cleaned_Data[[#This Row],[EMI_Estimate]]&lt;50000, "50K", IF(Cleaned_Data[[#This Row],[EMI_Estimate]]&lt;100000, "50K-1L", IF(Cleaned_Data[[#This Row],[EMI_Estimate]]&lt;150000, "1L-1.5L", IF(Cleaned_Data[[#This Row],[EMI_Estimate]]&lt;200000,"1.5-2L", "&gt;2L"))))</f>
        <v>1.5-2L</v>
      </c>
    </row>
    <row r="2639" spans="1:22" x14ac:dyDescent="0.35">
      <c r="A2639">
        <v>2638</v>
      </c>
      <c r="B2639">
        <v>0</v>
      </c>
      <c r="C2639" t="s">
        <v>22</v>
      </c>
      <c r="D2639" t="s">
        <v>20</v>
      </c>
      <c r="E2639">
        <v>5100000</v>
      </c>
      <c r="F2639" t="str">
        <f t="shared" si="164"/>
        <v>&gt;20 Lakh</v>
      </c>
      <c r="G2639">
        <v>19900000</v>
      </c>
      <c r="H2639">
        <v>12</v>
      </c>
      <c r="I2639">
        <v>867</v>
      </c>
      <c r="J2639" s="1">
        <v>1800000</v>
      </c>
      <c r="K2639" s="1">
        <v>7100000</v>
      </c>
      <c r="L2639" s="1">
        <v>18300000</v>
      </c>
      <c r="M2639" s="1">
        <v>5700000</v>
      </c>
      <c r="N2639" s="1" t="s">
        <v>21</v>
      </c>
      <c r="O2639" s="1">
        <f>Cleaned_Data[[#This Row],[ loan_amount]]-Cleaned_Data[[#This Row],[ bank_asset_value]]</f>
        <v>14200000</v>
      </c>
      <c r="P2639" s="1">
        <f>Cleaned_Data[[#This Row],[ loan_amount]]</f>
        <v>19900000</v>
      </c>
      <c r="Q2639" s="1" t="str">
        <f t="shared" si="165"/>
        <v>800+</v>
      </c>
      <c r="R2639" s="1">
        <f>Cleaned_Data[[#This Row],[ residential_assets_value]]+Cleaned_Data[[#This Row],[ commercial_assets_value]]+Cleaned_Data[[#This Row],[ luxury_assets_value]]</f>
        <v>27200000</v>
      </c>
      <c r="S2639" s="1">
        <f>Cleaned_Data[[#This Row],[ income_annum]]+Cleaned_Data[[#This Row],[ residential_assets_value]]+Cleaned_Data[[#This Row],[ commercial_assets_value]]+Cleaned_Data[[#This Row],[ luxury_assets_value]]</f>
        <v>32300000</v>
      </c>
      <c r="T2639" s="1" t="str">
        <f t="shared" si="166"/>
        <v>3–4 Cr</v>
      </c>
      <c r="U2639" s="12">
        <f t="shared" si="167"/>
        <v>1658333</v>
      </c>
      <c r="V2639" s="1" t="str">
        <f>IF(Cleaned_Data[[#This Row],[EMI_Estimate]]&lt;50000, "50K", IF(Cleaned_Data[[#This Row],[EMI_Estimate]]&lt;100000, "50K-1L", IF(Cleaned_Data[[#This Row],[EMI_Estimate]]&lt;150000, "1L-1.5L", IF(Cleaned_Data[[#This Row],[EMI_Estimate]]&lt;200000,"1.5-2L", "&gt;2L"))))</f>
        <v>&gt;2L</v>
      </c>
    </row>
    <row r="2640" spans="1:22" x14ac:dyDescent="0.35">
      <c r="A2640">
        <v>2639</v>
      </c>
      <c r="B2640">
        <v>0</v>
      </c>
      <c r="C2640" t="s">
        <v>19</v>
      </c>
      <c r="D2640" t="s">
        <v>23</v>
      </c>
      <c r="E2640">
        <v>2900000</v>
      </c>
      <c r="F2640" t="str">
        <f t="shared" si="164"/>
        <v>&gt;20 Lakh</v>
      </c>
      <c r="G2640">
        <v>9900000</v>
      </c>
      <c r="H2640">
        <v>8</v>
      </c>
      <c r="I2640">
        <v>312</v>
      </c>
      <c r="J2640" s="1">
        <v>1800000</v>
      </c>
      <c r="K2640" s="1">
        <v>4500000</v>
      </c>
      <c r="L2640" s="1">
        <v>11200000</v>
      </c>
      <c r="M2640" s="1">
        <v>3700000</v>
      </c>
      <c r="N2640" s="1" t="s">
        <v>24</v>
      </c>
      <c r="O2640" s="1">
        <f>Cleaned_Data[[#This Row],[ loan_amount]]-Cleaned_Data[[#This Row],[ bank_asset_value]]</f>
        <v>6200000</v>
      </c>
      <c r="P2640" s="1">
        <f>Cleaned_Data[[#This Row],[ loan_amount]]</f>
        <v>9900000</v>
      </c>
      <c r="Q2640" s="1" t="str">
        <f t="shared" si="165"/>
        <v>300–499</v>
      </c>
      <c r="R2640" s="1">
        <f>Cleaned_Data[[#This Row],[ residential_assets_value]]+Cleaned_Data[[#This Row],[ commercial_assets_value]]+Cleaned_Data[[#This Row],[ luxury_assets_value]]</f>
        <v>17500000</v>
      </c>
      <c r="S2640" s="1">
        <f>Cleaned_Data[[#This Row],[ income_annum]]+Cleaned_Data[[#This Row],[ residential_assets_value]]+Cleaned_Data[[#This Row],[ commercial_assets_value]]+Cleaned_Data[[#This Row],[ luxury_assets_value]]</f>
        <v>20400000</v>
      </c>
      <c r="T2640" s="1" t="str">
        <f t="shared" si="166"/>
        <v>2–3 Cr</v>
      </c>
      <c r="U2640" s="12">
        <f t="shared" si="167"/>
        <v>1237500</v>
      </c>
      <c r="V2640" s="1" t="str">
        <f>IF(Cleaned_Data[[#This Row],[EMI_Estimate]]&lt;50000, "50K", IF(Cleaned_Data[[#This Row],[EMI_Estimate]]&lt;100000, "50K-1L", IF(Cleaned_Data[[#This Row],[EMI_Estimate]]&lt;150000, "1L-1.5L", IF(Cleaned_Data[[#This Row],[EMI_Estimate]]&lt;200000,"1.5-2L", "&gt;2L"))))</f>
        <v>&gt;2L</v>
      </c>
    </row>
    <row r="2641" spans="1:22" x14ac:dyDescent="0.35">
      <c r="A2641">
        <v>2640</v>
      </c>
      <c r="B2641">
        <v>3</v>
      </c>
      <c r="C2641" t="s">
        <v>22</v>
      </c>
      <c r="D2641" t="s">
        <v>20</v>
      </c>
      <c r="E2641">
        <v>7600000</v>
      </c>
      <c r="F2641" t="str">
        <f t="shared" si="164"/>
        <v>&gt;20 Lakh</v>
      </c>
      <c r="G2641">
        <v>19100000</v>
      </c>
      <c r="H2641">
        <v>14</v>
      </c>
      <c r="I2641">
        <v>762</v>
      </c>
      <c r="J2641" s="1">
        <v>14800000</v>
      </c>
      <c r="K2641" s="1">
        <v>15000000</v>
      </c>
      <c r="L2641" s="1">
        <v>23500000</v>
      </c>
      <c r="M2641" s="1">
        <v>7300000</v>
      </c>
      <c r="N2641" s="1" t="s">
        <v>21</v>
      </c>
      <c r="O2641" s="1">
        <f>Cleaned_Data[[#This Row],[ loan_amount]]-Cleaned_Data[[#This Row],[ bank_asset_value]]</f>
        <v>11800000</v>
      </c>
      <c r="P2641" s="1">
        <f>Cleaned_Data[[#This Row],[ loan_amount]]</f>
        <v>19100000</v>
      </c>
      <c r="Q2641" s="1" t="str">
        <f t="shared" si="165"/>
        <v>700–799</v>
      </c>
      <c r="R2641" s="1">
        <f>Cleaned_Data[[#This Row],[ residential_assets_value]]+Cleaned_Data[[#This Row],[ commercial_assets_value]]+Cleaned_Data[[#This Row],[ luxury_assets_value]]</f>
        <v>53300000</v>
      </c>
      <c r="S2641" s="1">
        <f>Cleaned_Data[[#This Row],[ income_annum]]+Cleaned_Data[[#This Row],[ residential_assets_value]]+Cleaned_Data[[#This Row],[ commercial_assets_value]]+Cleaned_Data[[#This Row],[ luxury_assets_value]]</f>
        <v>60900000</v>
      </c>
      <c r="T2641" s="1" t="str">
        <f t="shared" si="166"/>
        <v>&gt;4 Cr</v>
      </c>
      <c r="U2641" s="12">
        <f t="shared" si="167"/>
        <v>1364286</v>
      </c>
      <c r="V2641" s="1" t="str">
        <f>IF(Cleaned_Data[[#This Row],[EMI_Estimate]]&lt;50000, "50K", IF(Cleaned_Data[[#This Row],[EMI_Estimate]]&lt;100000, "50K-1L", IF(Cleaned_Data[[#This Row],[EMI_Estimate]]&lt;150000, "1L-1.5L", IF(Cleaned_Data[[#This Row],[EMI_Estimate]]&lt;200000,"1.5-2L", "&gt;2L"))))</f>
        <v>&gt;2L</v>
      </c>
    </row>
    <row r="2642" spans="1:22" x14ac:dyDescent="0.35">
      <c r="A2642">
        <v>2641</v>
      </c>
      <c r="B2642">
        <v>5</v>
      </c>
      <c r="C2642" t="s">
        <v>22</v>
      </c>
      <c r="D2642" t="s">
        <v>23</v>
      </c>
      <c r="E2642">
        <v>6000000</v>
      </c>
      <c r="F2642" t="str">
        <f t="shared" si="164"/>
        <v>&gt;20 Lakh</v>
      </c>
      <c r="G2642">
        <v>14700000</v>
      </c>
      <c r="H2642">
        <v>18</v>
      </c>
      <c r="I2642">
        <v>462</v>
      </c>
      <c r="J2642" s="1">
        <v>15400000</v>
      </c>
      <c r="K2642" s="1">
        <v>9700000</v>
      </c>
      <c r="L2642" s="1">
        <v>13800000</v>
      </c>
      <c r="M2642" s="1">
        <v>3500000</v>
      </c>
      <c r="N2642" s="1" t="s">
        <v>24</v>
      </c>
      <c r="O2642" s="1">
        <f>Cleaned_Data[[#This Row],[ loan_amount]]-Cleaned_Data[[#This Row],[ bank_asset_value]]</f>
        <v>11200000</v>
      </c>
      <c r="P2642" s="1">
        <f>Cleaned_Data[[#This Row],[ loan_amount]]</f>
        <v>14700000</v>
      </c>
      <c r="Q2642" s="1" t="str">
        <f t="shared" si="165"/>
        <v>300–499</v>
      </c>
      <c r="R2642" s="1">
        <f>Cleaned_Data[[#This Row],[ residential_assets_value]]+Cleaned_Data[[#This Row],[ commercial_assets_value]]+Cleaned_Data[[#This Row],[ luxury_assets_value]]</f>
        <v>38900000</v>
      </c>
      <c r="S2642" s="1">
        <f>Cleaned_Data[[#This Row],[ income_annum]]+Cleaned_Data[[#This Row],[ residential_assets_value]]+Cleaned_Data[[#This Row],[ commercial_assets_value]]+Cleaned_Data[[#This Row],[ luxury_assets_value]]</f>
        <v>44900000</v>
      </c>
      <c r="T2642" s="1" t="str">
        <f t="shared" si="166"/>
        <v>&gt;4 Cr</v>
      </c>
      <c r="U2642" s="12">
        <f t="shared" si="167"/>
        <v>816667</v>
      </c>
      <c r="V2642" s="1" t="str">
        <f>IF(Cleaned_Data[[#This Row],[EMI_Estimate]]&lt;50000, "50K", IF(Cleaned_Data[[#This Row],[EMI_Estimate]]&lt;100000, "50K-1L", IF(Cleaned_Data[[#This Row],[EMI_Estimate]]&lt;150000, "1L-1.5L", IF(Cleaned_Data[[#This Row],[EMI_Estimate]]&lt;200000,"1.5-2L", "&gt;2L"))))</f>
        <v>&gt;2L</v>
      </c>
    </row>
    <row r="2643" spans="1:22" x14ac:dyDescent="0.35">
      <c r="A2643">
        <v>2642</v>
      </c>
      <c r="B2643">
        <v>1</v>
      </c>
      <c r="C2643" t="s">
        <v>19</v>
      </c>
      <c r="D2643" t="s">
        <v>20</v>
      </c>
      <c r="E2643">
        <v>6300000</v>
      </c>
      <c r="F2643" t="str">
        <f t="shared" si="164"/>
        <v>&gt;20 Lakh</v>
      </c>
      <c r="G2643">
        <v>18200000</v>
      </c>
      <c r="H2643">
        <v>18</v>
      </c>
      <c r="I2643">
        <v>849</v>
      </c>
      <c r="J2643" s="1">
        <v>4300000</v>
      </c>
      <c r="K2643" s="1">
        <v>5800000</v>
      </c>
      <c r="L2643" s="1">
        <v>15500000</v>
      </c>
      <c r="M2643" s="1">
        <v>5200000</v>
      </c>
      <c r="N2643" s="1" t="s">
        <v>21</v>
      </c>
      <c r="O2643" s="1">
        <f>Cleaned_Data[[#This Row],[ loan_amount]]-Cleaned_Data[[#This Row],[ bank_asset_value]]</f>
        <v>13000000</v>
      </c>
      <c r="P2643" s="1">
        <f>Cleaned_Data[[#This Row],[ loan_amount]]</f>
        <v>18200000</v>
      </c>
      <c r="Q2643" s="1" t="str">
        <f t="shared" si="165"/>
        <v>800+</v>
      </c>
      <c r="R2643" s="1">
        <f>Cleaned_Data[[#This Row],[ residential_assets_value]]+Cleaned_Data[[#This Row],[ commercial_assets_value]]+Cleaned_Data[[#This Row],[ luxury_assets_value]]</f>
        <v>25600000</v>
      </c>
      <c r="S2643" s="1">
        <f>Cleaned_Data[[#This Row],[ income_annum]]+Cleaned_Data[[#This Row],[ residential_assets_value]]+Cleaned_Data[[#This Row],[ commercial_assets_value]]+Cleaned_Data[[#This Row],[ luxury_assets_value]]</f>
        <v>31900000</v>
      </c>
      <c r="T2643" s="1" t="str">
        <f t="shared" si="166"/>
        <v>3–4 Cr</v>
      </c>
      <c r="U2643" s="12">
        <f t="shared" si="167"/>
        <v>1011111</v>
      </c>
      <c r="V2643" s="1" t="str">
        <f>IF(Cleaned_Data[[#This Row],[EMI_Estimate]]&lt;50000, "50K", IF(Cleaned_Data[[#This Row],[EMI_Estimate]]&lt;100000, "50K-1L", IF(Cleaned_Data[[#This Row],[EMI_Estimate]]&lt;150000, "1L-1.5L", IF(Cleaned_Data[[#This Row],[EMI_Estimate]]&lt;200000,"1.5-2L", "&gt;2L"))))</f>
        <v>&gt;2L</v>
      </c>
    </row>
    <row r="2644" spans="1:22" x14ac:dyDescent="0.35">
      <c r="A2644">
        <v>2643</v>
      </c>
      <c r="B2644">
        <v>3</v>
      </c>
      <c r="C2644" t="s">
        <v>22</v>
      </c>
      <c r="D2644" t="s">
        <v>20</v>
      </c>
      <c r="E2644">
        <v>1900000</v>
      </c>
      <c r="F2644" t="str">
        <f t="shared" si="164"/>
        <v>15-20 Lakh</v>
      </c>
      <c r="G2644">
        <v>7400000</v>
      </c>
      <c r="H2644">
        <v>18</v>
      </c>
      <c r="I2644">
        <v>592</v>
      </c>
      <c r="J2644" s="1">
        <v>2300000</v>
      </c>
      <c r="K2644" s="1">
        <v>3000000</v>
      </c>
      <c r="L2644" s="1">
        <v>6000000</v>
      </c>
      <c r="M2644" s="1">
        <v>1800000</v>
      </c>
      <c r="N2644" s="1" t="s">
        <v>21</v>
      </c>
      <c r="O2644" s="1">
        <f>Cleaned_Data[[#This Row],[ loan_amount]]-Cleaned_Data[[#This Row],[ bank_asset_value]]</f>
        <v>5600000</v>
      </c>
      <c r="P2644" s="1">
        <f>Cleaned_Data[[#This Row],[ loan_amount]]</f>
        <v>7400000</v>
      </c>
      <c r="Q2644" s="1" t="str">
        <f t="shared" si="165"/>
        <v>500–599</v>
      </c>
      <c r="R2644" s="1">
        <f>Cleaned_Data[[#This Row],[ residential_assets_value]]+Cleaned_Data[[#This Row],[ commercial_assets_value]]+Cleaned_Data[[#This Row],[ luxury_assets_value]]</f>
        <v>11300000</v>
      </c>
      <c r="S2644" s="1">
        <f>Cleaned_Data[[#This Row],[ income_annum]]+Cleaned_Data[[#This Row],[ residential_assets_value]]+Cleaned_Data[[#This Row],[ commercial_assets_value]]+Cleaned_Data[[#This Row],[ luxury_assets_value]]</f>
        <v>13200000</v>
      </c>
      <c r="T2644" s="1" t="str">
        <f t="shared" si="166"/>
        <v>1–2 Cr</v>
      </c>
      <c r="U2644" s="12">
        <f t="shared" si="167"/>
        <v>411111</v>
      </c>
      <c r="V2644" s="1" t="str">
        <f>IF(Cleaned_Data[[#This Row],[EMI_Estimate]]&lt;50000, "50K", IF(Cleaned_Data[[#This Row],[EMI_Estimate]]&lt;100000, "50K-1L", IF(Cleaned_Data[[#This Row],[EMI_Estimate]]&lt;150000, "1L-1.5L", IF(Cleaned_Data[[#This Row],[EMI_Estimate]]&lt;200000,"1.5-2L", "&gt;2L"))))</f>
        <v>&gt;2L</v>
      </c>
    </row>
    <row r="2645" spans="1:22" x14ac:dyDescent="0.35">
      <c r="A2645">
        <v>2644</v>
      </c>
      <c r="B2645">
        <v>4</v>
      </c>
      <c r="C2645" t="s">
        <v>19</v>
      </c>
      <c r="D2645" t="s">
        <v>20</v>
      </c>
      <c r="E2645">
        <v>600000</v>
      </c>
      <c r="F2645" t="str">
        <f t="shared" si="164"/>
        <v>5-10 Lakh</v>
      </c>
      <c r="G2645">
        <v>1400000</v>
      </c>
      <c r="H2645">
        <v>4</v>
      </c>
      <c r="I2645">
        <v>507</v>
      </c>
      <c r="J2645" s="1">
        <v>200000</v>
      </c>
      <c r="K2645" s="1">
        <v>300000</v>
      </c>
      <c r="L2645" s="1">
        <v>1700000</v>
      </c>
      <c r="M2645" s="1">
        <v>400000</v>
      </c>
      <c r="N2645" s="1" t="s">
        <v>24</v>
      </c>
      <c r="O2645" s="1">
        <f>Cleaned_Data[[#This Row],[ loan_amount]]-Cleaned_Data[[#This Row],[ bank_asset_value]]</f>
        <v>1000000</v>
      </c>
      <c r="P2645" s="1">
        <f>Cleaned_Data[[#This Row],[ loan_amount]]</f>
        <v>1400000</v>
      </c>
      <c r="Q2645" s="1" t="str">
        <f t="shared" si="165"/>
        <v>500–599</v>
      </c>
      <c r="R2645" s="1">
        <f>Cleaned_Data[[#This Row],[ residential_assets_value]]+Cleaned_Data[[#This Row],[ commercial_assets_value]]+Cleaned_Data[[#This Row],[ luxury_assets_value]]</f>
        <v>2200000</v>
      </c>
      <c r="S2645" s="1">
        <f>Cleaned_Data[[#This Row],[ income_annum]]+Cleaned_Data[[#This Row],[ residential_assets_value]]+Cleaned_Data[[#This Row],[ commercial_assets_value]]+Cleaned_Data[[#This Row],[ luxury_assets_value]]</f>
        <v>2800000</v>
      </c>
      <c r="T2645" s="1" t="str">
        <f t="shared" si="166"/>
        <v>&lt;1 Cr</v>
      </c>
      <c r="U2645" s="12">
        <f t="shared" si="167"/>
        <v>350000</v>
      </c>
      <c r="V2645" s="1" t="str">
        <f>IF(Cleaned_Data[[#This Row],[EMI_Estimate]]&lt;50000, "50K", IF(Cleaned_Data[[#This Row],[EMI_Estimate]]&lt;100000, "50K-1L", IF(Cleaned_Data[[#This Row],[EMI_Estimate]]&lt;150000, "1L-1.5L", IF(Cleaned_Data[[#This Row],[EMI_Estimate]]&lt;200000,"1.5-2L", "&gt;2L"))))</f>
        <v>&gt;2L</v>
      </c>
    </row>
    <row r="2646" spans="1:22" x14ac:dyDescent="0.35">
      <c r="A2646">
        <v>2645</v>
      </c>
      <c r="B2646">
        <v>2</v>
      </c>
      <c r="C2646" t="s">
        <v>22</v>
      </c>
      <c r="D2646" t="s">
        <v>23</v>
      </c>
      <c r="E2646">
        <v>4100000</v>
      </c>
      <c r="F2646" t="str">
        <f t="shared" si="164"/>
        <v>&gt;20 Lakh</v>
      </c>
      <c r="G2646">
        <v>11400000</v>
      </c>
      <c r="H2646">
        <v>14</v>
      </c>
      <c r="I2646">
        <v>505</v>
      </c>
      <c r="J2646" s="1">
        <v>8100000</v>
      </c>
      <c r="K2646" s="1">
        <v>7500000</v>
      </c>
      <c r="L2646" s="1">
        <v>10100000</v>
      </c>
      <c r="M2646" s="1">
        <v>5500000</v>
      </c>
      <c r="N2646" s="1" t="s">
        <v>24</v>
      </c>
      <c r="O2646" s="1">
        <f>Cleaned_Data[[#This Row],[ loan_amount]]-Cleaned_Data[[#This Row],[ bank_asset_value]]</f>
        <v>5900000</v>
      </c>
      <c r="P2646" s="1">
        <f>Cleaned_Data[[#This Row],[ loan_amount]]</f>
        <v>11400000</v>
      </c>
      <c r="Q2646" s="1" t="str">
        <f t="shared" si="165"/>
        <v>500–599</v>
      </c>
      <c r="R2646" s="1">
        <f>Cleaned_Data[[#This Row],[ residential_assets_value]]+Cleaned_Data[[#This Row],[ commercial_assets_value]]+Cleaned_Data[[#This Row],[ luxury_assets_value]]</f>
        <v>25700000</v>
      </c>
      <c r="S2646" s="1">
        <f>Cleaned_Data[[#This Row],[ income_annum]]+Cleaned_Data[[#This Row],[ residential_assets_value]]+Cleaned_Data[[#This Row],[ commercial_assets_value]]+Cleaned_Data[[#This Row],[ luxury_assets_value]]</f>
        <v>29800000</v>
      </c>
      <c r="T2646" s="1" t="str">
        <f t="shared" si="166"/>
        <v>2–3 Cr</v>
      </c>
      <c r="U2646" s="12">
        <f t="shared" si="167"/>
        <v>814286</v>
      </c>
      <c r="V2646" s="1" t="str">
        <f>IF(Cleaned_Data[[#This Row],[EMI_Estimate]]&lt;50000, "50K", IF(Cleaned_Data[[#This Row],[EMI_Estimate]]&lt;100000, "50K-1L", IF(Cleaned_Data[[#This Row],[EMI_Estimate]]&lt;150000, "1L-1.5L", IF(Cleaned_Data[[#This Row],[EMI_Estimate]]&lt;200000,"1.5-2L", "&gt;2L"))))</f>
        <v>&gt;2L</v>
      </c>
    </row>
    <row r="2647" spans="1:22" x14ac:dyDescent="0.35">
      <c r="A2647">
        <v>2646</v>
      </c>
      <c r="B2647">
        <v>0</v>
      </c>
      <c r="C2647" t="s">
        <v>22</v>
      </c>
      <c r="D2647" t="s">
        <v>23</v>
      </c>
      <c r="E2647">
        <v>800000</v>
      </c>
      <c r="F2647" t="str">
        <f t="shared" si="164"/>
        <v>5-10 Lakh</v>
      </c>
      <c r="G2647">
        <v>3200000</v>
      </c>
      <c r="H2647">
        <v>8</v>
      </c>
      <c r="I2647">
        <v>467</v>
      </c>
      <c r="J2647" s="1">
        <v>900000</v>
      </c>
      <c r="K2647" s="1">
        <v>400000</v>
      </c>
      <c r="L2647" s="1">
        <v>3100000</v>
      </c>
      <c r="M2647" s="1">
        <v>800000</v>
      </c>
      <c r="N2647" s="1" t="s">
        <v>24</v>
      </c>
      <c r="O2647" s="1">
        <f>Cleaned_Data[[#This Row],[ loan_amount]]-Cleaned_Data[[#This Row],[ bank_asset_value]]</f>
        <v>2400000</v>
      </c>
      <c r="P2647" s="1">
        <f>Cleaned_Data[[#This Row],[ loan_amount]]</f>
        <v>3200000</v>
      </c>
      <c r="Q2647" s="1" t="str">
        <f t="shared" si="165"/>
        <v>300–499</v>
      </c>
      <c r="R2647" s="1">
        <f>Cleaned_Data[[#This Row],[ residential_assets_value]]+Cleaned_Data[[#This Row],[ commercial_assets_value]]+Cleaned_Data[[#This Row],[ luxury_assets_value]]</f>
        <v>4400000</v>
      </c>
      <c r="S2647" s="1">
        <f>Cleaned_Data[[#This Row],[ income_annum]]+Cleaned_Data[[#This Row],[ residential_assets_value]]+Cleaned_Data[[#This Row],[ commercial_assets_value]]+Cleaned_Data[[#This Row],[ luxury_assets_value]]</f>
        <v>5200000</v>
      </c>
      <c r="T2647" s="1" t="str">
        <f t="shared" si="166"/>
        <v>&lt;1 Cr</v>
      </c>
      <c r="U2647" s="12">
        <f t="shared" si="167"/>
        <v>400000</v>
      </c>
      <c r="V2647" s="1" t="str">
        <f>IF(Cleaned_Data[[#This Row],[EMI_Estimate]]&lt;50000, "50K", IF(Cleaned_Data[[#This Row],[EMI_Estimate]]&lt;100000, "50K-1L", IF(Cleaned_Data[[#This Row],[EMI_Estimate]]&lt;150000, "1L-1.5L", IF(Cleaned_Data[[#This Row],[EMI_Estimate]]&lt;200000,"1.5-2L", "&gt;2L"))))</f>
        <v>&gt;2L</v>
      </c>
    </row>
    <row r="2648" spans="1:22" x14ac:dyDescent="0.35">
      <c r="A2648">
        <v>2647</v>
      </c>
      <c r="B2648">
        <v>2</v>
      </c>
      <c r="C2648" t="s">
        <v>22</v>
      </c>
      <c r="D2648" t="s">
        <v>20</v>
      </c>
      <c r="E2648">
        <v>6600000</v>
      </c>
      <c r="F2648" t="str">
        <f t="shared" si="164"/>
        <v>&gt;20 Lakh</v>
      </c>
      <c r="G2648">
        <v>22900000</v>
      </c>
      <c r="H2648">
        <v>16</v>
      </c>
      <c r="I2648">
        <v>543</v>
      </c>
      <c r="J2648" s="1">
        <v>2500000</v>
      </c>
      <c r="K2648" s="1">
        <v>11000000</v>
      </c>
      <c r="L2648" s="1">
        <v>26300000</v>
      </c>
      <c r="M2648" s="1">
        <v>8500000</v>
      </c>
      <c r="N2648" s="1" t="s">
        <v>24</v>
      </c>
      <c r="O2648" s="1">
        <f>Cleaned_Data[[#This Row],[ loan_amount]]-Cleaned_Data[[#This Row],[ bank_asset_value]]</f>
        <v>14400000</v>
      </c>
      <c r="P2648" s="1">
        <f>Cleaned_Data[[#This Row],[ loan_amount]]</f>
        <v>22900000</v>
      </c>
      <c r="Q2648" s="1" t="str">
        <f t="shared" si="165"/>
        <v>500–599</v>
      </c>
      <c r="R2648" s="1">
        <f>Cleaned_Data[[#This Row],[ residential_assets_value]]+Cleaned_Data[[#This Row],[ commercial_assets_value]]+Cleaned_Data[[#This Row],[ luxury_assets_value]]</f>
        <v>39800000</v>
      </c>
      <c r="S2648" s="1">
        <f>Cleaned_Data[[#This Row],[ income_annum]]+Cleaned_Data[[#This Row],[ residential_assets_value]]+Cleaned_Data[[#This Row],[ commercial_assets_value]]+Cleaned_Data[[#This Row],[ luxury_assets_value]]</f>
        <v>46400000</v>
      </c>
      <c r="T2648" s="1" t="str">
        <f t="shared" si="166"/>
        <v>&gt;4 Cr</v>
      </c>
      <c r="U2648" s="12">
        <f t="shared" si="167"/>
        <v>1431250</v>
      </c>
      <c r="V2648" s="1" t="str">
        <f>IF(Cleaned_Data[[#This Row],[EMI_Estimate]]&lt;50000, "50K", IF(Cleaned_Data[[#This Row],[EMI_Estimate]]&lt;100000, "50K-1L", IF(Cleaned_Data[[#This Row],[EMI_Estimate]]&lt;150000, "1L-1.5L", IF(Cleaned_Data[[#This Row],[EMI_Estimate]]&lt;200000,"1.5-2L", "&gt;2L"))))</f>
        <v>&gt;2L</v>
      </c>
    </row>
    <row r="2649" spans="1:22" x14ac:dyDescent="0.35">
      <c r="A2649">
        <v>2648</v>
      </c>
      <c r="B2649">
        <v>4</v>
      </c>
      <c r="C2649" t="s">
        <v>19</v>
      </c>
      <c r="D2649" t="s">
        <v>23</v>
      </c>
      <c r="E2649">
        <v>300000</v>
      </c>
      <c r="F2649" t="str">
        <f t="shared" si="164"/>
        <v>&lt;5 Lakh</v>
      </c>
      <c r="G2649">
        <v>1100000</v>
      </c>
      <c r="H2649">
        <v>12</v>
      </c>
      <c r="I2649">
        <v>674</v>
      </c>
      <c r="J2649" s="1">
        <v>600000</v>
      </c>
      <c r="K2649" s="1">
        <v>0</v>
      </c>
      <c r="L2649" s="1">
        <v>800000</v>
      </c>
      <c r="M2649" s="1">
        <v>200000</v>
      </c>
      <c r="N2649" s="1" t="s">
        <v>21</v>
      </c>
      <c r="O2649" s="1">
        <f>Cleaned_Data[[#This Row],[ loan_amount]]-Cleaned_Data[[#This Row],[ bank_asset_value]]</f>
        <v>900000</v>
      </c>
      <c r="P2649" s="1">
        <f>Cleaned_Data[[#This Row],[ loan_amount]]</f>
        <v>1100000</v>
      </c>
      <c r="Q2649" s="1" t="str">
        <f t="shared" si="165"/>
        <v>600–699</v>
      </c>
      <c r="R2649" s="1">
        <f>Cleaned_Data[[#This Row],[ residential_assets_value]]+Cleaned_Data[[#This Row],[ commercial_assets_value]]+Cleaned_Data[[#This Row],[ luxury_assets_value]]</f>
        <v>1400000</v>
      </c>
      <c r="S2649" s="1">
        <f>Cleaned_Data[[#This Row],[ income_annum]]+Cleaned_Data[[#This Row],[ residential_assets_value]]+Cleaned_Data[[#This Row],[ commercial_assets_value]]+Cleaned_Data[[#This Row],[ luxury_assets_value]]</f>
        <v>1700000</v>
      </c>
      <c r="T2649" s="1" t="str">
        <f t="shared" si="166"/>
        <v>&lt;1 Cr</v>
      </c>
      <c r="U2649" s="12">
        <f t="shared" si="167"/>
        <v>91667</v>
      </c>
      <c r="V2649" s="1" t="str">
        <f>IF(Cleaned_Data[[#This Row],[EMI_Estimate]]&lt;50000, "50K", IF(Cleaned_Data[[#This Row],[EMI_Estimate]]&lt;100000, "50K-1L", IF(Cleaned_Data[[#This Row],[EMI_Estimate]]&lt;150000, "1L-1.5L", IF(Cleaned_Data[[#This Row],[EMI_Estimate]]&lt;200000,"1.5-2L", "&gt;2L"))))</f>
        <v>50K-1L</v>
      </c>
    </row>
    <row r="2650" spans="1:22" x14ac:dyDescent="0.35">
      <c r="A2650">
        <v>2649</v>
      </c>
      <c r="B2650">
        <v>3</v>
      </c>
      <c r="C2650" t="s">
        <v>19</v>
      </c>
      <c r="D2650" t="s">
        <v>20</v>
      </c>
      <c r="E2650">
        <v>6100000</v>
      </c>
      <c r="F2650" t="str">
        <f t="shared" si="164"/>
        <v>&gt;20 Lakh</v>
      </c>
      <c r="G2650">
        <v>13500000</v>
      </c>
      <c r="H2650">
        <v>2</v>
      </c>
      <c r="I2650">
        <v>717</v>
      </c>
      <c r="J2650" s="1">
        <v>15700000</v>
      </c>
      <c r="K2650" s="1">
        <v>4200000</v>
      </c>
      <c r="L2650" s="1">
        <v>16100000</v>
      </c>
      <c r="M2650" s="1">
        <v>3400000</v>
      </c>
      <c r="N2650" s="1" t="s">
        <v>21</v>
      </c>
      <c r="O2650" s="1">
        <f>Cleaned_Data[[#This Row],[ loan_amount]]-Cleaned_Data[[#This Row],[ bank_asset_value]]</f>
        <v>10100000</v>
      </c>
      <c r="P2650" s="1">
        <f>Cleaned_Data[[#This Row],[ loan_amount]]</f>
        <v>13500000</v>
      </c>
      <c r="Q2650" s="1" t="str">
        <f t="shared" si="165"/>
        <v>700–799</v>
      </c>
      <c r="R2650" s="1">
        <f>Cleaned_Data[[#This Row],[ residential_assets_value]]+Cleaned_Data[[#This Row],[ commercial_assets_value]]+Cleaned_Data[[#This Row],[ luxury_assets_value]]</f>
        <v>36000000</v>
      </c>
      <c r="S2650" s="1">
        <f>Cleaned_Data[[#This Row],[ income_annum]]+Cleaned_Data[[#This Row],[ residential_assets_value]]+Cleaned_Data[[#This Row],[ commercial_assets_value]]+Cleaned_Data[[#This Row],[ luxury_assets_value]]</f>
        <v>42100000</v>
      </c>
      <c r="T2650" s="1" t="str">
        <f t="shared" si="166"/>
        <v>&gt;4 Cr</v>
      </c>
      <c r="U2650" s="12">
        <f t="shared" si="167"/>
        <v>6750000</v>
      </c>
      <c r="V2650" s="1" t="str">
        <f>IF(Cleaned_Data[[#This Row],[EMI_Estimate]]&lt;50000, "50K", IF(Cleaned_Data[[#This Row],[EMI_Estimate]]&lt;100000, "50K-1L", IF(Cleaned_Data[[#This Row],[EMI_Estimate]]&lt;150000, "1L-1.5L", IF(Cleaned_Data[[#This Row],[EMI_Estimate]]&lt;200000,"1.5-2L", "&gt;2L"))))</f>
        <v>&gt;2L</v>
      </c>
    </row>
    <row r="2651" spans="1:22" x14ac:dyDescent="0.35">
      <c r="A2651">
        <v>2650</v>
      </c>
      <c r="B2651">
        <v>5</v>
      </c>
      <c r="C2651" t="s">
        <v>22</v>
      </c>
      <c r="D2651" t="s">
        <v>23</v>
      </c>
      <c r="E2651">
        <v>4800000</v>
      </c>
      <c r="F2651" t="str">
        <f t="shared" si="164"/>
        <v>&gt;20 Lakh</v>
      </c>
      <c r="G2651">
        <v>17000000</v>
      </c>
      <c r="H2651">
        <v>10</v>
      </c>
      <c r="I2651">
        <v>666</v>
      </c>
      <c r="J2651" s="1">
        <v>6800000</v>
      </c>
      <c r="K2651" s="1">
        <v>5400000</v>
      </c>
      <c r="L2651" s="1">
        <v>12400000</v>
      </c>
      <c r="M2651" s="1">
        <v>2900000</v>
      </c>
      <c r="N2651" s="1" t="s">
        <v>21</v>
      </c>
      <c r="O2651" s="1">
        <f>Cleaned_Data[[#This Row],[ loan_amount]]-Cleaned_Data[[#This Row],[ bank_asset_value]]</f>
        <v>14100000</v>
      </c>
      <c r="P2651" s="1">
        <f>Cleaned_Data[[#This Row],[ loan_amount]]</f>
        <v>17000000</v>
      </c>
      <c r="Q2651" s="1" t="str">
        <f t="shared" si="165"/>
        <v>600–699</v>
      </c>
      <c r="R2651" s="1">
        <f>Cleaned_Data[[#This Row],[ residential_assets_value]]+Cleaned_Data[[#This Row],[ commercial_assets_value]]+Cleaned_Data[[#This Row],[ luxury_assets_value]]</f>
        <v>24600000</v>
      </c>
      <c r="S2651" s="1">
        <f>Cleaned_Data[[#This Row],[ income_annum]]+Cleaned_Data[[#This Row],[ residential_assets_value]]+Cleaned_Data[[#This Row],[ commercial_assets_value]]+Cleaned_Data[[#This Row],[ luxury_assets_value]]</f>
        <v>29400000</v>
      </c>
      <c r="T2651" s="1" t="str">
        <f t="shared" si="166"/>
        <v>2–3 Cr</v>
      </c>
      <c r="U2651" s="12">
        <f t="shared" si="167"/>
        <v>1700000</v>
      </c>
      <c r="V2651" s="1" t="str">
        <f>IF(Cleaned_Data[[#This Row],[EMI_Estimate]]&lt;50000, "50K", IF(Cleaned_Data[[#This Row],[EMI_Estimate]]&lt;100000, "50K-1L", IF(Cleaned_Data[[#This Row],[EMI_Estimate]]&lt;150000, "1L-1.5L", IF(Cleaned_Data[[#This Row],[EMI_Estimate]]&lt;200000,"1.5-2L", "&gt;2L"))))</f>
        <v>&gt;2L</v>
      </c>
    </row>
    <row r="2652" spans="1:22" x14ac:dyDescent="0.35">
      <c r="A2652">
        <v>2651</v>
      </c>
      <c r="B2652">
        <v>4</v>
      </c>
      <c r="C2652" t="s">
        <v>22</v>
      </c>
      <c r="D2652" t="s">
        <v>20</v>
      </c>
      <c r="E2652">
        <v>4500000</v>
      </c>
      <c r="F2652" t="str">
        <f t="shared" si="164"/>
        <v>&gt;20 Lakh</v>
      </c>
      <c r="G2652">
        <v>17300000</v>
      </c>
      <c r="H2652">
        <v>18</v>
      </c>
      <c r="I2652">
        <v>830</v>
      </c>
      <c r="J2652" s="1">
        <v>200000</v>
      </c>
      <c r="K2652" s="1">
        <v>4200000</v>
      </c>
      <c r="L2652" s="1">
        <v>12000000</v>
      </c>
      <c r="M2652" s="1">
        <v>2500000</v>
      </c>
      <c r="N2652" s="1" t="s">
        <v>21</v>
      </c>
      <c r="O2652" s="1">
        <f>Cleaned_Data[[#This Row],[ loan_amount]]-Cleaned_Data[[#This Row],[ bank_asset_value]]</f>
        <v>14800000</v>
      </c>
      <c r="P2652" s="1">
        <f>Cleaned_Data[[#This Row],[ loan_amount]]</f>
        <v>17300000</v>
      </c>
      <c r="Q2652" s="1" t="str">
        <f t="shared" si="165"/>
        <v>800+</v>
      </c>
      <c r="R2652" s="1">
        <f>Cleaned_Data[[#This Row],[ residential_assets_value]]+Cleaned_Data[[#This Row],[ commercial_assets_value]]+Cleaned_Data[[#This Row],[ luxury_assets_value]]</f>
        <v>16400000</v>
      </c>
      <c r="S2652" s="1">
        <f>Cleaned_Data[[#This Row],[ income_annum]]+Cleaned_Data[[#This Row],[ residential_assets_value]]+Cleaned_Data[[#This Row],[ commercial_assets_value]]+Cleaned_Data[[#This Row],[ luxury_assets_value]]</f>
        <v>20900000</v>
      </c>
      <c r="T2652" s="1" t="str">
        <f t="shared" si="166"/>
        <v>2–3 Cr</v>
      </c>
      <c r="U2652" s="12">
        <f t="shared" si="167"/>
        <v>961111</v>
      </c>
      <c r="V2652" s="1" t="str">
        <f>IF(Cleaned_Data[[#This Row],[EMI_Estimate]]&lt;50000, "50K", IF(Cleaned_Data[[#This Row],[EMI_Estimate]]&lt;100000, "50K-1L", IF(Cleaned_Data[[#This Row],[EMI_Estimate]]&lt;150000, "1L-1.5L", IF(Cleaned_Data[[#This Row],[EMI_Estimate]]&lt;200000,"1.5-2L", "&gt;2L"))))</f>
        <v>&gt;2L</v>
      </c>
    </row>
    <row r="2653" spans="1:22" x14ac:dyDescent="0.35">
      <c r="A2653">
        <v>2652</v>
      </c>
      <c r="B2653">
        <v>2</v>
      </c>
      <c r="C2653" t="s">
        <v>19</v>
      </c>
      <c r="D2653" t="s">
        <v>20</v>
      </c>
      <c r="E2653">
        <v>3800000</v>
      </c>
      <c r="F2653" t="str">
        <f t="shared" si="164"/>
        <v>&gt;20 Lakh</v>
      </c>
      <c r="G2653">
        <v>9400000</v>
      </c>
      <c r="H2653">
        <v>16</v>
      </c>
      <c r="I2653">
        <v>383</v>
      </c>
      <c r="J2653" s="1">
        <v>8300000</v>
      </c>
      <c r="K2653" s="1">
        <v>500000</v>
      </c>
      <c r="L2653" s="1">
        <v>9200000</v>
      </c>
      <c r="M2653" s="1">
        <v>2300000</v>
      </c>
      <c r="N2653" s="1" t="s">
        <v>24</v>
      </c>
      <c r="O2653" s="1">
        <f>Cleaned_Data[[#This Row],[ loan_amount]]-Cleaned_Data[[#This Row],[ bank_asset_value]]</f>
        <v>7100000</v>
      </c>
      <c r="P2653" s="1">
        <f>Cleaned_Data[[#This Row],[ loan_amount]]</f>
        <v>9400000</v>
      </c>
      <c r="Q2653" s="1" t="str">
        <f t="shared" si="165"/>
        <v>300–499</v>
      </c>
      <c r="R2653" s="1">
        <f>Cleaned_Data[[#This Row],[ residential_assets_value]]+Cleaned_Data[[#This Row],[ commercial_assets_value]]+Cleaned_Data[[#This Row],[ luxury_assets_value]]</f>
        <v>18000000</v>
      </c>
      <c r="S2653" s="1">
        <f>Cleaned_Data[[#This Row],[ income_annum]]+Cleaned_Data[[#This Row],[ residential_assets_value]]+Cleaned_Data[[#This Row],[ commercial_assets_value]]+Cleaned_Data[[#This Row],[ luxury_assets_value]]</f>
        <v>21800000</v>
      </c>
      <c r="T2653" s="1" t="str">
        <f t="shared" si="166"/>
        <v>2–3 Cr</v>
      </c>
      <c r="U2653" s="12">
        <f t="shared" si="167"/>
        <v>587500</v>
      </c>
      <c r="V2653" s="1" t="str">
        <f>IF(Cleaned_Data[[#This Row],[EMI_Estimate]]&lt;50000, "50K", IF(Cleaned_Data[[#This Row],[EMI_Estimate]]&lt;100000, "50K-1L", IF(Cleaned_Data[[#This Row],[EMI_Estimate]]&lt;150000, "1L-1.5L", IF(Cleaned_Data[[#This Row],[EMI_Estimate]]&lt;200000,"1.5-2L", "&gt;2L"))))</f>
        <v>&gt;2L</v>
      </c>
    </row>
    <row r="2654" spans="1:22" x14ac:dyDescent="0.35">
      <c r="A2654">
        <v>2653</v>
      </c>
      <c r="B2654">
        <v>2</v>
      </c>
      <c r="C2654" t="s">
        <v>19</v>
      </c>
      <c r="D2654" t="s">
        <v>23</v>
      </c>
      <c r="E2654">
        <v>7000000</v>
      </c>
      <c r="F2654" t="str">
        <f t="shared" si="164"/>
        <v>&gt;20 Lakh</v>
      </c>
      <c r="G2654">
        <v>18900000</v>
      </c>
      <c r="H2654">
        <v>8</v>
      </c>
      <c r="I2654">
        <v>584</v>
      </c>
      <c r="J2654" s="1">
        <v>13000000</v>
      </c>
      <c r="K2654" s="1">
        <v>13600000</v>
      </c>
      <c r="L2654" s="1">
        <v>20600000</v>
      </c>
      <c r="M2654" s="1">
        <v>5000000</v>
      </c>
      <c r="N2654" s="1" t="s">
        <v>21</v>
      </c>
      <c r="O2654" s="1">
        <f>Cleaned_Data[[#This Row],[ loan_amount]]-Cleaned_Data[[#This Row],[ bank_asset_value]]</f>
        <v>13900000</v>
      </c>
      <c r="P2654" s="1">
        <f>Cleaned_Data[[#This Row],[ loan_amount]]</f>
        <v>18900000</v>
      </c>
      <c r="Q2654" s="1" t="str">
        <f t="shared" si="165"/>
        <v>500–599</v>
      </c>
      <c r="R2654" s="1">
        <f>Cleaned_Data[[#This Row],[ residential_assets_value]]+Cleaned_Data[[#This Row],[ commercial_assets_value]]+Cleaned_Data[[#This Row],[ luxury_assets_value]]</f>
        <v>47200000</v>
      </c>
      <c r="S2654" s="1">
        <f>Cleaned_Data[[#This Row],[ income_annum]]+Cleaned_Data[[#This Row],[ residential_assets_value]]+Cleaned_Data[[#This Row],[ commercial_assets_value]]+Cleaned_Data[[#This Row],[ luxury_assets_value]]</f>
        <v>54200000</v>
      </c>
      <c r="T2654" s="1" t="str">
        <f t="shared" si="166"/>
        <v>&gt;4 Cr</v>
      </c>
      <c r="U2654" s="12">
        <f t="shared" si="167"/>
        <v>2362500</v>
      </c>
      <c r="V2654" s="1" t="str">
        <f>IF(Cleaned_Data[[#This Row],[EMI_Estimate]]&lt;50000, "50K", IF(Cleaned_Data[[#This Row],[EMI_Estimate]]&lt;100000, "50K-1L", IF(Cleaned_Data[[#This Row],[EMI_Estimate]]&lt;150000, "1L-1.5L", IF(Cleaned_Data[[#This Row],[EMI_Estimate]]&lt;200000,"1.5-2L", "&gt;2L"))))</f>
        <v>&gt;2L</v>
      </c>
    </row>
    <row r="2655" spans="1:22" x14ac:dyDescent="0.35">
      <c r="A2655">
        <v>2654</v>
      </c>
      <c r="B2655">
        <v>2</v>
      </c>
      <c r="C2655" t="s">
        <v>22</v>
      </c>
      <c r="D2655" t="s">
        <v>20</v>
      </c>
      <c r="E2655">
        <v>4400000</v>
      </c>
      <c r="F2655" t="str">
        <f t="shared" si="164"/>
        <v>&gt;20 Lakh</v>
      </c>
      <c r="G2655">
        <v>14200000</v>
      </c>
      <c r="H2655">
        <v>18</v>
      </c>
      <c r="I2655">
        <v>799</v>
      </c>
      <c r="J2655" s="1">
        <v>6300000</v>
      </c>
      <c r="K2655" s="1">
        <v>7800000</v>
      </c>
      <c r="L2655" s="1">
        <v>10800000</v>
      </c>
      <c r="M2655" s="1">
        <v>2400000</v>
      </c>
      <c r="N2655" s="1" t="s">
        <v>21</v>
      </c>
      <c r="O2655" s="1">
        <f>Cleaned_Data[[#This Row],[ loan_amount]]-Cleaned_Data[[#This Row],[ bank_asset_value]]</f>
        <v>11800000</v>
      </c>
      <c r="P2655" s="1">
        <f>Cleaned_Data[[#This Row],[ loan_amount]]</f>
        <v>14200000</v>
      </c>
      <c r="Q2655" s="1" t="str">
        <f t="shared" si="165"/>
        <v>700–799</v>
      </c>
      <c r="R2655" s="1">
        <f>Cleaned_Data[[#This Row],[ residential_assets_value]]+Cleaned_Data[[#This Row],[ commercial_assets_value]]+Cleaned_Data[[#This Row],[ luxury_assets_value]]</f>
        <v>24900000</v>
      </c>
      <c r="S2655" s="1">
        <f>Cleaned_Data[[#This Row],[ income_annum]]+Cleaned_Data[[#This Row],[ residential_assets_value]]+Cleaned_Data[[#This Row],[ commercial_assets_value]]+Cleaned_Data[[#This Row],[ luxury_assets_value]]</f>
        <v>29300000</v>
      </c>
      <c r="T2655" s="1" t="str">
        <f t="shared" si="166"/>
        <v>2–3 Cr</v>
      </c>
      <c r="U2655" s="12">
        <f t="shared" si="167"/>
        <v>788889</v>
      </c>
      <c r="V2655" s="1" t="str">
        <f>IF(Cleaned_Data[[#This Row],[EMI_Estimate]]&lt;50000, "50K", IF(Cleaned_Data[[#This Row],[EMI_Estimate]]&lt;100000, "50K-1L", IF(Cleaned_Data[[#This Row],[EMI_Estimate]]&lt;150000, "1L-1.5L", IF(Cleaned_Data[[#This Row],[EMI_Estimate]]&lt;200000,"1.5-2L", "&gt;2L"))))</f>
        <v>&gt;2L</v>
      </c>
    </row>
    <row r="2656" spans="1:22" x14ac:dyDescent="0.35">
      <c r="A2656">
        <v>2655</v>
      </c>
      <c r="B2656">
        <v>5</v>
      </c>
      <c r="C2656" t="s">
        <v>19</v>
      </c>
      <c r="D2656" t="s">
        <v>20</v>
      </c>
      <c r="E2656">
        <v>5300000</v>
      </c>
      <c r="F2656" t="str">
        <f t="shared" si="164"/>
        <v>&gt;20 Lakh</v>
      </c>
      <c r="G2656">
        <v>19400000</v>
      </c>
      <c r="H2656">
        <v>6</v>
      </c>
      <c r="I2656">
        <v>510</v>
      </c>
      <c r="J2656" s="1">
        <v>14700000</v>
      </c>
      <c r="K2656" s="1">
        <v>7000000</v>
      </c>
      <c r="L2656" s="1">
        <v>13600000</v>
      </c>
      <c r="M2656" s="1">
        <v>3700000</v>
      </c>
      <c r="N2656" s="1" t="s">
        <v>24</v>
      </c>
      <c r="O2656" s="1">
        <f>Cleaned_Data[[#This Row],[ loan_amount]]-Cleaned_Data[[#This Row],[ bank_asset_value]]</f>
        <v>15700000</v>
      </c>
      <c r="P2656" s="1">
        <f>Cleaned_Data[[#This Row],[ loan_amount]]</f>
        <v>19400000</v>
      </c>
      <c r="Q2656" s="1" t="str">
        <f t="shared" si="165"/>
        <v>500–599</v>
      </c>
      <c r="R2656" s="1">
        <f>Cleaned_Data[[#This Row],[ residential_assets_value]]+Cleaned_Data[[#This Row],[ commercial_assets_value]]+Cleaned_Data[[#This Row],[ luxury_assets_value]]</f>
        <v>35300000</v>
      </c>
      <c r="S2656" s="1">
        <f>Cleaned_Data[[#This Row],[ income_annum]]+Cleaned_Data[[#This Row],[ residential_assets_value]]+Cleaned_Data[[#This Row],[ commercial_assets_value]]+Cleaned_Data[[#This Row],[ luxury_assets_value]]</f>
        <v>40600000</v>
      </c>
      <c r="T2656" s="1" t="str">
        <f t="shared" si="166"/>
        <v>&gt;4 Cr</v>
      </c>
      <c r="U2656" s="12">
        <f t="shared" si="167"/>
        <v>3233333</v>
      </c>
      <c r="V2656" s="1" t="str">
        <f>IF(Cleaned_Data[[#This Row],[EMI_Estimate]]&lt;50000, "50K", IF(Cleaned_Data[[#This Row],[EMI_Estimate]]&lt;100000, "50K-1L", IF(Cleaned_Data[[#This Row],[EMI_Estimate]]&lt;150000, "1L-1.5L", IF(Cleaned_Data[[#This Row],[EMI_Estimate]]&lt;200000,"1.5-2L", "&gt;2L"))))</f>
        <v>&gt;2L</v>
      </c>
    </row>
    <row r="2657" spans="1:22" x14ac:dyDescent="0.35">
      <c r="A2657">
        <v>2656</v>
      </c>
      <c r="B2657">
        <v>0</v>
      </c>
      <c r="C2657" t="s">
        <v>22</v>
      </c>
      <c r="D2657" t="s">
        <v>23</v>
      </c>
      <c r="E2657">
        <v>2600000</v>
      </c>
      <c r="F2657" t="str">
        <f t="shared" si="164"/>
        <v>&gt;20 Lakh</v>
      </c>
      <c r="G2657">
        <v>5900000</v>
      </c>
      <c r="H2657">
        <v>6</v>
      </c>
      <c r="I2657">
        <v>572</v>
      </c>
      <c r="J2657" s="1">
        <v>5800000</v>
      </c>
      <c r="K2657" s="1">
        <v>3100000</v>
      </c>
      <c r="L2657" s="1">
        <v>7300000</v>
      </c>
      <c r="M2657" s="1">
        <v>3800000</v>
      </c>
      <c r="N2657" s="1" t="s">
        <v>21</v>
      </c>
      <c r="O2657" s="1">
        <f>Cleaned_Data[[#This Row],[ loan_amount]]-Cleaned_Data[[#This Row],[ bank_asset_value]]</f>
        <v>2100000</v>
      </c>
      <c r="P2657" s="1">
        <f>Cleaned_Data[[#This Row],[ loan_amount]]</f>
        <v>5900000</v>
      </c>
      <c r="Q2657" s="1" t="str">
        <f t="shared" si="165"/>
        <v>500–599</v>
      </c>
      <c r="R2657" s="1">
        <f>Cleaned_Data[[#This Row],[ residential_assets_value]]+Cleaned_Data[[#This Row],[ commercial_assets_value]]+Cleaned_Data[[#This Row],[ luxury_assets_value]]</f>
        <v>16200000</v>
      </c>
      <c r="S2657" s="1">
        <f>Cleaned_Data[[#This Row],[ income_annum]]+Cleaned_Data[[#This Row],[ residential_assets_value]]+Cleaned_Data[[#This Row],[ commercial_assets_value]]+Cleaned_Data[[#This Row],[ luxury_assets_value]]</f>
        <v>18800000</v>
      </c>
      <c r="T2657" s="1" t="str">
        <f t="shared" si="166"/>
        <v>1–2 Cr</v>
      </c>
      <c r="U2657" s="12">
        <f t="shared" si="167"/>
        <v>983333</v>
      </c>
      <c r="V2657" s="1" t="str">
        <f>IF(Cleaned_Data[[#This Row],[EMI_Estimate]]&lt;50000, "50K", IF(Cleaned_Data[[#This Row],[EMI_Estimate]]&lt;100000, "50K-1L", IF(Cleaned_Data[[#This Row],[EMI_Estimate]]&lt;150000, "1L-1.5L", IF(Cleaned_Data[[#This Row],[EMI_Estimate]]&lt;200000,"1.5-2L", "&gt;2L"))))</f>
        <v>&gt;2L</v>
      </c>
    </row>
    <row r="2658" spans="1:22" x14ac:dyDescent="0.35">
      <c r="A2658">
        <v>2657</v>
      </c>
      <c r="B2658">
        <v>3</v>
      </c>
      <c r="C2658" t="s">
        <v>22</v>
      </c>
      <c r="D2658" t="s">
        <v>20</v>
      </c>
      <c r="E2658">
        <v>3300000</v>
      </c>
      <c r="F2658" t="str">
        <f t="shared" si="164"/>
        <v>&gt;20 Lakh</v>
      </c>
      <c r="G2658">
        <v>13100000</v>
      </c>
      <c r="H2658">
        <v>2</v>
      </c>
      <c r="I2658">
        <v>554</v>
      </c>
      <c r="J2658" s="1">
        <v>6000000</v>
      </c>
      <c r="K2658" s="1">
        <v>2500000</v>
      </c>
      <c r="L2658" s="1">
        <v>6700000</v>
      </c>
      <c r="M2658" s="1">
        <v>3800000</v>
      </c>
      <c r="N2658" s="1" t="s">
        <v>21</v>
      </c>
      <c r="O2658" s="1">
        <f>Cleaned_Data[[#This Row],[ loan_amount]]-Cleaned_Data[[#This Row],[ bank_asset_value]]</f>
        <v>9300000</v>
      </c>
      <c r="P2658" s="1">
        <f>Cleaned_Data[[#This Row],[ loan_amount]]</f>
        <v>13100000</v>
      </c>
      <c r="Q2658" s="1" t="str">
        <f t="shared" si="165"/>
        <v>500–599</v>
      </c>
      <c r="R2658" s="1">
        <f>Cleaned_Data[[#This Row],[ residential_assets_value]]+Cleaned_Data[[#This Row],[ commercial_assets_value]]+Cleaned_Data[[#This Row],[ luxury_assets_value]]</f>
        <v>15200000</v>
      </c>
      <c r="S2658" s="1">
        <f>Cleaned_Data[[#This Row],[ income_annum]]+Cleaned_Data[[#This Row],[ residential_assets_value]]+Cleaned_Data[[#This Row],[ commercial_assets_value]]+Cleaned_Data[[#This Row],[ luxury_assets_value]]</f>
        <v>18500000</v>
      </c>
      <c r="T2658" s="1" t="str">
        <f t="shared" si="166"/>
        <v>1–2 Cr</v>
      </c>
      <c r="U2658" s="12">
        <f t="shared" si="167"/>
        <v>6550000</v>
      </c>
      <c r="V2658" s="1" t="str">
        <f>IF(Cleaned_Data[[#This Row],[EMI_Estimate]]&lt;50000, "50K", IF(Cleaned_Data[[#This Row],[EMI_Estimate]]&lt;100000, "50K-1L", IF(Cleaned_Data[[#This Row],[EMI_Estimate]]&lt;150000, "1L-1.5L", IF(Cleaned_Data[[#This Row],[EMI_Estimate]]&lt;200000,"1.5-2L", "&gt;2L"))))</f>
        <v>&gt;2L</v>
      </c>
    </row>
    <row r="2659" spans="1:22" x14ac:dyDescent="0.35">
      <c r="A2659">
        <v>2658</v>
      </c>
      <c r="B2659">
        <v>1</v>
      </c>
      <c r="C2659" t="s">
        <v>22</v>
      </c>
      <c r="D2659" t="s">
        <v>23</v>
      </c>
      <c r="E2659">
        <v>1200000</v>
      </c>
      <c r="F2659" t="str">
        <f t="shared" si="164"/>
        <v>10-15 Lakh</v>
      </c>
      <c r="G2659">
        <v>4800000</v>
      </c>
      <c r="H2659">
        <v>6</v>
      </c>
      <c r="I2659">
        <v>344</v>
      </c>
      <c r="J2659" s="1">
        <v>2900000</v>
      </c>
      <c r="K2659" s="1">
        <v>1700000</v>
      </c>
      <c r="L2659" s="1">
        <v>3200000</v>
      </c>
      <c r="M2659" s="1">
        <v>1300000</v>
      </c>
      <c r="N2659" s="1" t="s">
        <v>24</v>
      </c>
      <c r="O2659" s="1">
        <f>Cleaned_Data[[#This Row],[ loan_amount]]-Cleaned_Data[[#This Row],[ bank_asset_value]]</f>
        <v>3500000</v>
      </c>
      <c r="P2659" s="1">
        <f>Cleaned_Data[[#This Row],[ loan_amount]]</f>
        <v>4800000</v>
      </c>
      <c r="Q2659" s="1" t="str">
        <f t="shared" si="165"/>
        <v>300–499</v>
      </c>
      <c r="R2659" s="1">
        <f>Cleaned_Data[[#This Row],[ residential_assets_value]]+Cleaned_Data[[#This Row],[ commercial_assets_value]]+Cleaned_Data[[#This Row],[ luxury_assets_value]]</f>
        <v>7800000</v>
      </c>
      <c r="S2659" s="1">
        <f>Cleaned_Data[[#This Row],[ income_annum]]+Cleaned_Data[[#This Row],[ residential_assets_value]]+Cleaned_Data[[#This Row],[ commercial_assets_value]]+Cleaned_Data[[#This Row],[ luxury_assets_value]]</f>
        <v>9000000</v>
      </c>
      <c r="T2659" s="1" t="str">
        <f t="shared" si="166"/>
        <v>&lt;1 Cr</v>
      </c>
      <c r="U2659" s="12">
        <f t="shared" si="167"/>
        <v>800000</v>
      </c>
      <c r="V2659" s="1" t="str">
        <f>IF(Cleaned_Data[[#This Row],[EMI_Estimate]]&lt;50000, "50K", IF(Cleaned_Data[[#This Row],[EMI_Estimate]]&lt;100000, "50K-1L", IF(Cleaned_Data[[#This Row],[EMI_Estimate]]&lt;150000, "1L-1.5L", IF(Cleaned_Data[[#This Row],[EMI_Estimate]]&lt;200000,"1.5-2L", "&gt;2L"))))</f>
        <v>&gt;2L</v>
      </c>
    </row>
    <row r="2660" spans="1:22" x14ac:dyDescent="0.35">
      <c r="A2660">
        <v>2659</v>
      </c>
      <c r="B2660">
        <v>3</v>
      </c>
      <c r="C2660" t="s">
        <v>19</v>
      </c>
      <c r="D2660" t="s">
        <v>20</v>
      </c>
      <c r="E2660">
        <v>4300000</v>
      </c>
      <c r="F2660" t="str">
        <f t="shared" si="164"/>
        <v>&gt;20 Lakh</v>
      </c>
      <c r="G2660">
        <v>8600000</v>
      </c>
      <c r="H2660">
        <v>8</v>
      </c>
      <c r="I2660">
        <v>881</v>
      </c>
      <c r="J2660" s="1">
        <v>9100000</v>
      </c>
      <c r="K2660" s="1">
        <v>5200000</v>
      </c>
      <c r="L2660" s="1">
        <v>15000000</v>
      </c>
      <c r="M2660" s="1">
        <v>5500000</v>
      </c>
      <c r="N2660" s="1" t="s">
        <v>21</v>
      </c>
      <c r="O2660" s="1">
        <f>Cleaned_Data[[#This Row],[ loan_amount]]-Cleaned_Data[[#This Row],[ bank_asset_value]]</f>
        <v>3100000</v>
      </c>
      <c r="P2660" s="1">
        <f>Cleaned_Data[[#This Row],[ loan_amount]]</f>
        <v>8600000</v>
      </c>
      <c r="Q2660" s="1" t="str">
        <f t="shared" si="165"/>
        <v>800+</v>
      </c>
      <c r="R2660" s="1">
        <f>Cleaned_Data[[#This Row],[ residential_assets_value]]+Cleaned_Data[[#This Row],[ commercial_assets_value]]+Cleaned_Data[[#This Row],[ luxury_assets_value]]</f>
        <v>29300000</v>
      </c>
      <c r="S2660" s="1">
        <f>Cleaned_Data[[#This Row],[ income_annum]]+Cleaned_Data[[#This Row],[ residential_assets_value]]+Cleaned_Data[[#This Row],[ commercial_assets_value]]+Cleaned_Data[[#This Row],[ luxury_assets_value]]</f>
        <v>33600000</v>
      </c>
      <c r="T2660" s="1" t="str">
        <f t="shared" si="166"/>
        <v>3–4 Cr</v>
      </c>
      <c r="U2660" s="12">
        <f t="shared" si="167"/>
        <v>1075000</v>
      </c>
      <c r="V2660" s="1" t="str">
        <f>IF(Cleaned_Data[[#This Row],[EMI_Estimate]]&lt;50000, "50K", IF(Cleaned_Data[[#This Row],[EMI_Estimate]]&lt;100000, "50K-1L", IF(Cleaned_Data[[#This Row],[EMI_Estimate]]&lt;150000, "1L-1.5L", IF(Cleaned_Data[[#This Row],[EMI_Estimate]]&lt;200000,"1.5-2L", "&gt;2L"))))</f>
        <v>&gt;2L</v>
      </c>
    </row>
    <row r="2661" spans="1:22" x14ac:dyDescent="0.35">
      <c r="A2661">
        <v>2660</v>
      </c>
      <c r="B2661">
        <v>0</v>
      </c>
      <c r="C2661" t="s">
        <v>22</v>
      </c>
      <c r="D2661" t="s">
        <v>23</v>
      </c>
      <c r="E2661">
        <v>8400000</v>
      </c>
      <c r="F2661" t="str">
        <f t="shared" si="164"/>
        <v>&gt;20 Lakh</v>
      </c>
      <c r="G2661">
        <v>27200000</v>
      </c>
      <c r="H2661">
        <v>10</v>
      </c>
      <c r="I2661">
        <v>514</v>
      </c>
      <c r="J2661" s="1">
        <v>2500000</v>
      </c>
      <c r="K2661" s="1">
        <v>6400000</v>
      </c>
      <c r="L2661" s="1">
        <v>20100000</v>
      </c>
      <c r="M2661" s="1">
        <v>7200000</v>
      </c>
      <c r="N2661" s="1" t="s">
        <v>24</v>
      </c>
      <c r="O2661" s="1">
        <f>Cleaned_Data[[#This Row],[ loan_amount]]-Cleaned_Data[[#This Row],[ bank_asset_value]]</f>
        <v>20000000</v>
      </c>
      <c r="P2661" s="1">
        <f>Cleaned_Data[[#This Row],[ loan_amount]]</f>
        <v>27200000</v>
      </c>
      <c r="Q2661" s="1" t="str">
        <f t="shared" si="165"/>
        <v>500–599</v>
      </c>
      <c r="R2661" s="1">
        <f>Cleaned_Data[[#This Row],[ residential_assets_value]]+Cleaned_Data[[#This Row],[ commercial_assets_value]]+Cleaned_Data[[#This Row],[ luxury_assets_value]]</f>
        <v>29000000</v>
      </c>
      <c r="S2661" s="1">
        <f>Cleaned_Data[[#This Row],[ income_annum]]+Cleaned_Data[[#This Row],[ residential_assets_value]]+Cleaned_Data[[#This Row],[ commercial_assets_value]]+Cleaned_Data[[#This Row],[ luxury_assets_value]]</f>
        <v>37400000</v>
      </c>
      <c r="T2661" s="1" t="str">
        <f t="shared" si="166"/>
        <v>3–4 Cr</v>
      </c>
      <c r="U2661" s="12">
        <f t="shared" si="167"/>
        <v>2720000</v>
      </c>
      <c r="V2661" s="1" t="str">
        <f>IF(Cleaned_Data[[#This Row],[EMI_Estimate]]&lt;50000, "50K", IF(Cleaned_Data[[#This Row],[EMI_Estimate]]&lt;100000, "50K-1L", IF(Cleaned_Data[[#This Row],[EMI_Estimate]]&lt;150000, "1L-1.5L", IF(Cleaned_Data[[#This Row],[EMI_Estimate]]&lt;200000,"1.5-2L", "&gt;2L"))))</f>
        <v>&gt;2L</v>
      </c>
    </row>
    <row r="2662" spans="1:22" x14ac:dyDescent="0.35">
      <c r="A2662">
        <v>2661</v>
      </c>
      <c r="B2662">
        <v>0</v>
      </c>
      <c r="C2662" t="s">
        <v>19</v>
      </c>
      <c r="D2662" t="s">
        <v>20</v>
      </c>
      <c r="E2662">
        <v>600000</v>
      </c>
      <c r="F2662" t="str">
        <f t="shared" si="164"/>
        <v>5-10 Lakh</v>
      </c>
      <c r="G2662">
        <v>1800000</v>
      </c>
      <c r="H2662">
        <v>18</v>
      </c>
      <c r="I2662">
        <v>796</v>
      </c>
      <c r="J2662" s="1">
        <v>1000000</v>
      </c>
      <c r="K2662" s="1">
        <v>700000</v>
      </c>
      <c r="L2662" s="1">
        <v>1200000</v>
      </c>
      <c r="M2662" s="1">
        <v>500000</v>
      </c>
      <c r="N2662" s="1" t="s">
        <v>21</v>
      </c>
      <c r="O2662" s="1">
        <f>Cleaned_Data[[#This Row],[ loan_amount]]-Cleaned_Data[[#This Row],[ bank_asset_value]]</f>
        <v>1300000</v>
      </c>
      <c r="P2662" s="1">
        <f>Cleaned_Data[[#This Row],[ loan_amount]]</f>
        <v>1800000</v>
      </c>
      <c r="Q2662" s="1" t="str">
        <f t="shared" si="165"/>
        <v>700–799</v>
      </c>
      <c r="R2662" s="1">
        <f>Cleaned_Data[[#This Row],[ residential_assets_value]]+Cleaned_Data[[#This Row],[ commercial_assets_value]]+Cleaned_Data[[#This Row],[ luxury_assets_value]]</f>
        <v>2900000</v>
      </c>
      <c r="S2662" s="1">
        <f>Cleaned_Data[[#This Row],[ income_annum]]+Cleaned_Data[[#This Row],[ residential_assets_value]]+Cleaned_Data[[#This Row],[ commercial_assets_value]]+Cleaned_Data[[#This Row],[ luxury_assets_value]]</f>
        <v>3500000</v>
      </c>
      <c r="T2662" s="1" t="str">
        <f t="shared" si="166"/>
        <v>&lt;1 Cr</v>
      </c>
      <c r="U2662" s="12">
        <f t="shared" si="167"/>
        <v>100000</v>
      </c>
      <c r="V2662" s="1" t="str">
        <f>IF(Cleaned_Data[[#This Row],[EMI_Estimate]]&lt;50000, "50K", IF(Cleaned_Data[[#This Row],[EMI_Estimate]]&lt;100000, "50K-1L", IF(Cleaned_Data[[#This Row],[EMI_Estimate]]&lt;150000, "1L-1.5L", IF(Cleaned_Data[[#This Row],[EMI_Estimate]]&lt;200000,"1.5-2L", "&gt;2L"))))</f>
        <v>1L-1.5L</v>
      </c>
    </row>
    <row r="2663" spans="1:22" x14ac:dyDescent="0.35">
      <c r="A2663">
        <v>2662</v>
      </c>
      <c r="B2663">
        <v>2</v>
      </c>
      <c r="C2663" t="s">
        <v>19</v>
      </c>
      <c r="D2663" t="s">
        <v>23</v>
      </c>
      <c r="E2663">
        <v>4700000</v>
      </c>
      <c r="F2663" t="str">
        <f t="shared" si="164"/>
        <v>&gt;20 Lakh</v>
      </c>
      <c r="G2663">
        <v>16200000</v>
      </c>
      <c r="H2663">
        <v>12</v>
      </c>
      <c r="I2663">
        <v>802</v>
      </c>
      <c r="J2663" s="1">
        <v>2300000</v>
      </c>
      <c r="K2663" s="1">
        <v>5400000</v>
      </c>
      <c r="L2663" s="1">
        <v>14800000</v>
      </c>
      <c r="M2663" s="1">
        <v>6700000</v>
      </c>
      <c r="N2663" s="1" t="s">
        <v>21</v>
      </c>
      <c r="O2663" s="1">
        <f>Cleaned_Data[[#This Row],[ loan_amount]]-Cleaned_Data[[#This Row],[ bank_asset_value]]</f>
        <v>9500000</v>
      </c>
      <c r="P2663" s="1">
        <f>Cleaned_Data[[#This Row],[ loan_amount]]</f>
        <v>16200000</v>
      </c>
      <c r="Q2663" s="1" t="str">
        <f t="shared" si="165"/>
        <v>800+</v>
      </c>
      <c r="R2663" s="1">
        <f>Cleaned_Data[[#This Row],[ residential_assets_value]]+Cleaned_Data[[#This Row],[ commercial_assets_value]]+Cleaned_Data[[#This Row],[ luxury_assets_value]]</f>
        <v>22500000</v>
      </c>
      <c r="S2663" s="1">
        <f>Cleaned_Data[[#This Row],[ income_annum]]+Cleaned_Data[[#This Row],[ residential_assets_value]]+Cleaned_Data[[#This Row],[ commercial_assets_value]]+Cleaned_Data[[#This Row],[ luxury_assets_value]]</f>
        <v>27200000</v>
      </c>
      <c r="T2663" s="1" t="str">
        <f t="shared" si="166"/>
        <v>2–3 Cr</v>
      </c>
      <c r="U2663" s="12">
        <f t="shared" si="167"/>
        <v>1350000</v>
      </c>
      <c r="V2663" s="1" t="str">
        <f>IF(Cleaned_Data[[#This Row],[EMI_Estimate]]&lt;50000, "50K", IF(Cleaned_Data[[#This Row],[EMI_Estimate]]&lt;100000, "50K-1L", IF(Cleaned_Data[[#This Row],[EMI_Estimate]]&lt;150000, "1L-1.5L", IF(Cleaned_Data[[#This Row],[EMI_Estimate]]&lt;200000,"1.5-2L", "&gt;2L"))))</f>
        <v>&gt;2L</v>
      </c>
    </row>
    <row r="2664" spans="1:22" x14ac:dyDescent="0.35">
      <c r="A2664">
        <v>2663</v>
      </c>
      <c r="B2664">
        <v>3</v>
      </c>
      <c r="C2664" t="s">
        <v>19</v>
      </c>
      <c r="D2664" t="s">
        <v>20</v>
      </c>
      <c r="E2664">
        <v>4200000</v>
      </c>
      <c r="F2664" t="str">
        <f t="shared" si="164"/>
        <v>&gt;20 Lakh</v>
      </c>
      <c r="G2664">
        <v>12500000</v>
      </c>
      <c r="H2664">
        <v>20</v>
      </c>
      <c r="I2664">
        <v>375</v>
      </c>
      <c r="J2664" s="1">
        <v>1300000</v>
      </c>
      <c r="K2664" s="1">
        <v>5100000</v>
      </c>
      <c r="L2664" s="1">
        <v>10900000</v>
      </c>
      <c r="M2664" s="1">
        <v>2400000</v>
      </c>
      <c r="N2664" s="1" t="s">
        <v>24</v>
      </c>
      <c r="O2664" s="1">
        <f>Cleaned_Data[[#This Row],[ loan_amount]]-Cleaned_Data[[#This Row],[ bank_asset_value]]</f>
        <v>10100000</v>
      </c>
      <c r="P2664" s="1">
        <f>Cleaned_Data[[#This Row],[ loan_amount]]</f>
        <v>12500000</v>
      </c>
      <c r="Q2664" s="1" t="str">
        <f t="shared" si="165"/>
        <v>300–499</v>
      </c>
      <c r="R2664" s="1">
        <f>Cleaned_Data[[#This Row],[ residential_assets_value]]+Cleaned_Data[[#This Row],[ commercial_assets_value]]+Cleaned_Data[[#This Row],[ luxury_assets_value]]</f>
        <v>17300000</v>
      </c>
      <c r="S2664" s="1">
        <f>Cleaned_Data[[#This Row],[ income_annum]]+Cleaned_Data[[#This Row],[ residential_assets_value]]+Cleaned_Data[[#This Row],[ commercial_assets_value]]+Cleaned_Data[[#This Row],[ luxury_assets_value]]</f>
        <v>21500000</v>
      </c>
      <c r="T2664" s="1" t="str">
        <f t="shared" si="166"/>
        <v>2–3 Cr</v>
      </c>
      <c r="U2664" s="12">
        <f t="shared" si="167"/>
        <v>625000</v>
      </c>
      <c r="V2664" s="1" t="str">
        <f>IF(Cleaned_Data[[#This Row],[EMI_Estimate]]&lt;50000, "50K", IF(Cleaned_Data[[#This Row],[EMI_Estimate]]&lt;100000, "50K-1L", IF(Cleaned_Data[[#This Row],[EMI_Estimate]]&lt;150000, "1L-1.5L", IF(Cleaned_Data[[#This Row],[EMI_Estimate]]&lt;200000,"1.5-2L", "&gt;2L"))))</f>
        <v>&gt;2L</v>
      </c>
    </row>
    <row r="2665" spans="1:22" x14ac:dyDescent="0.35">
      <c r="A2665">
        <v>2664</v>
      </c>
      <c r="B2665">
        <v>2</v>
      </c>
      <c r="C2665" t="s">
        <v>19</v>
      </c>
      <c r="D2665" t="s">
        <v>20</v>
      </c>
      <c r="E2665">
        <v>4300000</v>
      </c>
      <c r="F2665" t="str">
        <f t="shared" si="164"/>
        <v>&gt;20 Lakh</v>
      </c>
      <c r="G2665">
        <v>14700000</v>
      </c>
      <c r="H2665">
        <v>2</v>
      </c>
      <c r="I2665">
        <v>871</v>
      </c>
      <c r="J2665" s="1">
        <v>4100000</v>
      </c>
      <c r="K2665" s="1">
        <v>7300000</v>
      </c>
      <c r="L2665" s="1">
        <v>13900000</v>
      </c>
      <c r="M2665" s="1">
        <v>4400000</v>
      </c>
      <c r="N2665" s="1" t="s">
        <v>21</v>
      </c>
      <c r="O2665" s="1">
        <f>Cleaned_Data[[#This Row],[ loan_amount]]-Cleaned_Data[[#This Row],[ bank_asset_value]]</f>
        <v>10300000</v>
      </c>
      <c r="P2665" s="1">
        <f>Cleaned_Data[[#This Row],[ loan_amount]]</f>
        <v>14700000</v>
      </c>
      <c r="Q2665" s="1" t="str">
        <f t="shared" si="165"/>
        <v>800+</v>
      </c>
      <c r="R2665" s="1">
        <f>Cleaned_Data[[#This Row],[ residential_assets_value]]+Cleaned_Data[[#This Row],[ commercial_assets_value]]+Cleaned_Data[[#This Row],[ luxury_assets_value]]</f>
        <v>25300000</v>
      </c>
      <c r="S2665" s="1">
        <f>Cleaned_Data[[#This Row],[ income_annum]]+Cleaned_Data[[#This Row],[ residential_assets_value]]+Cleaned_Data[[#This Row],[ commercial_assets_value]]+Cleaned_Data[[#This Row],[ luxury_assets_value]]</f>
        <v>29600000</v>
      </c>
      <c r="T2665" s="1" t="str">
        <f t="shared" si="166"/>
        <v>2–3 Cr</v>
      </c>
      <c r="U2665" s="12">
        <f t="shared" si="167"/>
        <v>7350000</v>
      </c>
      <c r="V2665" s="1" t="str">
        <f>IF(Cleaned_Data[[#This Row],[EMI_Estimate]]&lt;50000, "50K", IF(Cleaned_Data[[#This Row],[EMI_Estimate]]&lt;100000, "50K-1L", IF(Cleaned_Data[[#This Row],[EMI_Estimate]]&lt;150000, "1L-1.5L", IF(Cleaned_Data[[#This Row],[EMI_Estimate]]&lt;200000,"1.5-2L", "&gt;2L"))))</f>
        <v>&gt;2L</v>
      </c>
    </row>
    <row r="2666" spans="1:22" x14ac:dyDescent="0.35">
      <c r="A2666">
        <v>2665</v>
      </c>
      <c r="B2666">
        <v>0</v>
      </c>
      <c r="C2666" t="s">
        <v>22</v>
      </c>
      <c r="D2666" t="s">
        <v>20</v>
      </c>
      <c r="E2666">
        <v>800000</v>
      </c>
      <c r="F2666" t="str">
        <f t="shared" si="164"/>
        <v>5-10 Lakh</v>
      </c>
      <c r="G2666">
        <v>2900000</v>
      </c>
      <c r="H2666">
        <v>2</v>
      </c>
      <c r="I2666">
        <v>439</v>
      </c>
      <c r="J2666" s="1">
        <v>100000</v>
      </c>
      <c r="K2666" s="1">
        <v>900000</v>
      </c>
      <c r="L2666" s="1">
        <v>2700000</v>
      </c>
      <c r="M2666" s="1">
        <v>1200000</v>
      </c>
      <c r="N2666" s="1" t="s">
        <v>21</v>
      </c>
      <c r="O2666" s="1">
        <f>Cleaned_Data[[#This Row],[ loan_amount]]-Cleaned_Data[[#This Row],[ bank_asset_value]]</f>
        <v>1700000</v>
      </c>
      <c r="P2666" s="1">
        <f>Cleaned_Data[[#This Row],[ loan_amount]]</f>
        <v>2900000</v>
      </c>
      <c r="Q2666" s="1" t="str">
        <f t="shared" si="165"/>
        <v>300–499</v>
      </c>
      <c r="R2666" s="1">
        <f>Cleaned_Data[[#This Row],[ residential_assets_value]]+Cleaned_Data[[#This Row],[ commercial_assets_value]]+Cleaned_Data[[#This Row],[ luxury_assets_value]]</f>
        <v>3700000</v>
      </c>
      <c r="S2666" s="1">
        <f>Cleaned_Data[[#This Row],[ income_annum]]+Cleaned_Data[[#This Row],[ residential_assets_value]]+Cleaned_Data[[#This Row],[ commercial_assets_value]]+Cleaned_Data[[#This Row],[ luxury_assets_value]]</f>
        <v>4500000</v>
      </c>
      <c r="T2666" s="1" t="str">
        <f t="shared" si="166"/>
        <v>&lt;1 Cr</v>
      </c>
      <c r="U2666" s="12">
        <f t="shared" si="167"/>
        <v>1450000</v>
      </c>
      <c r="V2666" s="1" t="str">
        <f>IF(Cleaned_Data[[#This Row],[EMI_Estimate]]&lt;50000, "50K", IF(Cleaned_Data[[#This Row],[EMI_Estimate]]&lt;100000, "50K-1L", IF(Cleaned_Data[[#This Row],[EMI_Estimate]]&lt;150000, "1L-1.5L", IF(Cleaned_Data[[#This Row],[EMI_Estimate]]&lt;200000,"1.5-2L", "&gt;2L"))))</f>
        <v>&gt;2L</v>
      </c>
    </row>
    <row r="2667" spans="1:22" x14ac:dyDescent="0.35">
      <c r="A2667">
        <v>2666</v>
      </c>
      <c r="B2667">
        <v>0</v>
      </c>
      <c r="C2667" t="s">
        <v>22</v>
      </c>
      <c r="D2667" t="s">
        <v>23</v>
      </c>
      <c r="E2667">
        <v>9300000</v>
      </c>
      <c r="F2667" t="str">
        <f t="shared" si="164"/>
        <v>&gt;20 Lakh</v>
      </c>
      <c r="G2667">
        <v>32000000</v>
      </c>
      <c r="H2667">
        <v>8</v>
      </c>
      <c r="I2667">
        <v>438</v>
      </c>
      <c r="J2667" s="1">
        <v>24800000</v>
      </c>
      <c r="K2667" s="1">
        <v>6400000</v>
      </c>
      <c r="L2667" s="1">
        <v>34900000</v>
      </c>
      <c r="M2667" s="1">
        <v>12400000</v>
      </c>
      <c r="N2667" s="1" t="s">
        <v>24</v>
      </c>
      <c r="O2667" s="1">
        <f>Cleaned_Data[[#This Row],[ loan_amount]]-Cleaned_Data[[#This Row],[ bank_asset_value]]</f>
        <v>19600000</v>
      </c>
      <c r="P2667" s="1">
        <f>Cleaned_Data[[#This Row],[ loan_amount]]</f>
        <v>32000000</v>
      </c>
      <c r="Q2667" s="1" t="str">
        <f t="shared" si="165"/>
        <v>300–499</v>
      </c>
      <c r="R2667" s="1">
        <f>Cleaned_Data[[#This Row],[ residential_assets_value]]+Cleaned_Data[[#This Row],[ commercial_assets_value]]+Cleaned_Data[[#This Row],[ luxury_assets_value]]</f>
        <v>66100000</v>
      </c>
      <c r="S2667" s="1">
        <f>Cleaned_Data[[#This Row],[ income_annum]]+Cleaned_Data[[#This Row],[ residential_assets_value]]+Cleaned_Data[[#This Row],[ commercial_assets_value]]+Cleaned_Data[[#This Row],[ luxury_assets_value]]</f>
        <v>75400000</v>
      </c>
      <c r="T2667" s="1" t="str">
        <f t="shared" si="166"/>
        <v>&gt;4 Cr</v>
      </c>
      <c r="U2667" s="12">
        <f t="shared" si="167"/>
        <v>4000000</v>
      </c>
      <c r="V2667" s="1" t="str">
        <f>IF(Cleaned_Data[[#This Row],[EMI_Estimate]]&lt;50000, "50K", IF(Cleaned_Data[[#This Row],[EMI_Estimate]]&lt;100000, "50K-1L", IF(Cleaned_Data[[#This Row],[EMI_Estimate]]&lt;150000, "1L-1.5L", IF(Cleaned_Data[[#This Row],[EMI_Estimate]]&lt;200000,"1.5-2L", "&gt;2L"))))</f>
        <v>&gt;2L</v>
      </c>
    </row>
    <row r="2668" spans="1:22" x14ac:dyDescent="0.35">
      <c r="A2668">
        <v>2667</v>
      </c>
      <c r="B2668">
        <v>5</v>
      </c>
      <c r="C2668" t="s">
        <v>22</v>
      </c>
      <c r="D2668" t="s">
        <v>20</v>
      </c>
      <c r="E2668">
        <v>6200000</v>
      </c>
      <c r="F2668" t="str">
        <f t="shared" si="164"/>
        <v>&gt;20 Lakh</v>
      </c>
      <c r="G2668">
        <v>13700000</v>
      </c>
      <c r="H2668">
        <v>2</v>
      </c>
      <c r="I2668">
        <v>468</v>
      </c>
      <c r="J2668" s="1">
        <v>3300000</v>
      </c>
      <c r="K2668" s="1">
        <v>12300000</v>
      </c>
      <c r="L2668" s="1">
        <v>13900000</v>
      </c>
      <c r="M2668" s="1">
        <v>5500000</v>
      </c>
      <c r="N2668" s="1" t="s">
        <v>24</v>
      </c>
      <c r="O2668" s="1">
        <f>Cleaned_Data[[#This Row],[ loan_amount]]-Cleaned_Data[[#This Row],[ bank_asset_value]]</f>
        <v>8200000</v>
      </c>
      <c r="P2668" s="1">
        <f>Cleaned_Data[[#This Row],[ loan_amount]]</f>
        <v>13700000</v>
      </c>
      <c r="Q2668" s="1" t="str">
        <f t="shared" si="165"/>
        <v>300–499</v>
      </c>
      <c r="R2668" s="1">
        <f>Cleaned_Data[[#This Row],[ residential_assets_value]]+Cleaned_Data[[#This Row],[ commercial_assets_value]]+Cleaned_Data[[#This Row],[ luxury_assets_value]]</f>
        <v>29500000</v>
      </c>
      <c r="S2668" s="1">
        <f>Cleaned_Data[[#This Row],[ income_annum]]+Cleaned_Data[[#This Row],[ residential_assets_value]]+Cleaned_Data[[#This Row],[ commercial_assets_value]]+Cleaned_Data[[#This Row],[ luxury_assets_value]]</f>
        <v>35700000</v>
      </c>
      <c r="T2668" s="1" t="str">
        <f t="shared" si="166"/>
        <v>3–4 Cr</v>
      </c>
      <c r="U2668" s="12">
        <f t="shared" si="167"/>
        <v>6850000</v>
      </c>
      <c r="V2668" s="1" t="str">
        <f>IF(Cleaned_Data[[#This Row],[EMI_Estimate]]&lt;50000, "50K", IF(Cleaned_Data[[#This Row],[EMI_Estimate]]&lt;100000, "50K-1L", IF(Cleaned_Data[[#This Row],[EMI_Estimate]]&lt;150000, "1L-1.5L", IF(Cleaned_Data[[#This Row],[EMI_Estimate]]&lt;200000,"1.5-2L", "&gt;2L"))))</f>
        <v>&gt;2L</v>
      </c>
    </row>
    <row r="2669" spans="1:22" x14ac:dyDescent="0.35">
      <c r="A2669">
        <v>2668</v>
      </c>
      <c r="B2669">
        <v>3</v>
      </c>
      <c r="C2669" t="s">
        <v>19</v>
      </c>
      <c r="D2669" t="s">
        <v>23</v>
      </c>
      <c r="E2669">
        <v>3500000</v>
      </c>
      <c r="F2669" t="str">
        <f t="shared" si="164"/>
        <v>&gt;20 Lakh</v>
      </c>
      <c r="G2669">
        <v>10200000</v>
      </c>
      <c r="H2669">
        <v>12</v>
      </c>
      <c r="I2669">
        <v>645</v>
      </c>
      <c r="J2669" s="1">
        <v>10400000</v>
      </c>
      <c r="K2669" s="1">
        <v>5700000</v>
      </c>
      <c r="L2669" s="1">
        <v>10000000</v>
      </c>
      <c r="M2669" s="1">
        <v>2400000</v>
      </c>
      <c r="N2669" s="1" t="s">
        <v>21</v>
      </c>
      <c r="O2669" s="1">
        <f>Cleaned_Data[[#This Row],[ loan_amount]]-Cleaned_Data[[#This Row],[ bank_asset_value]]</f>
        <v>7800000</v>
      </c>
      <c r="P2669" s="1">
        <f>Cleaned_Data[[#This Row],[ loan_amount]]</f>
        <v>10200000</v>
      </c>
      <c r="Q2669" s="1" t="str">
        <f t="shared" si="165"/>
        <v>600–699</v>
      </c>
      <c r="R2669" s="1">
        <f>Cleaned_Data[[#This Row],[ residential_assets_value]]+Cleaned_Data[[#This Row],[ commercial_assets_value]]+Cleaned_Data[[#This Row],[ luxury_assets_value]]</f>
        <v>26100000</v>
      </c>
      <c r="S2669" s="1">
        <f>Cleaned_Data[[#This Row],[ income_annum]]+Cleaned_Data[[#This Row],[ residential_assets_value]]+Cleaned_Data[[#This Row],[ commercial_assets_value]]+Cleaned_Data[[#This Row],[ luxury_assets_value]]</f>
        <v>29600000</v>
      </c>
      <c r="T2669" s="1" t="str">
        <f t="shared" si="166"/>
        <v>2–3 Cr</v>
      </c>
      <c r="U2669" s="12">
        <f t="shared" si="167"/>
        <v>850000</v>
      </c>
      <c r="V2669" s="1" t="str">
        <f>IF(Cleaned_Data[[#This Row],[EMI_Estimate]]&lt;50000, "50K", IF(Cleaned_Data[[#This Row],[EMI_Estimate]]&lt;100000, "50K-1L", IF(Cleaned_Data[[#This Row],[EMI_Estimate]]&lt;150000, "1L-1.5L", IF(Cleaned_Data[[#This Row],[EMI_Estimate]]&lt;200000,"1.5-2L", "&gt;2L"))))</f>
        <v>&gt;2L</v>
      </c>
    </row>
    <row r="2670" spans="1:22" x14ac:dyDescent="0.35">
      <c r="A2670">
        <v>2669</v>
      </c>
      <c r="B2670">
        <v>2</v>
      </c>
      <c r="C2670" t="s">
        <v>19</v>
      </c>
      <c r="D2670" t="s">
        <v>23</v>
      </c>
      <c r="E2670">
        <v>3600000</v>
      </c>
      <c r="F2670" t="str">
        <f t="shared" si="164"/>
        <v>&gt;20 Lakh</v>
      </c>
      <c r="G2670">
        <v>9200000</v>
      </c>
      <c r="H2670">
        <v>18</v>
      </c>
      <c r="I2670">
        <v>700</v>
      </c>
      <c r="J2670" s="1">
        <v>4400000</v>
      </c>
      <c r="K2670" s="1">
        <v>1800000</v>
      </c>
      <c r="L2670" s="1">
        <v>10700000</v>
      </c>
      <c r="M2670" s="1">
        <v>3500000</v>
      </c>
      <c r="N2670" s="1" t="s">
        <v>21</v>
      </c>
      <c r="O2670" s="1">
        <f>Cleaned_Data[[#This Row],[ loan_amount]]-Cleaned_Data[[#This Row],[ bank_asset_value]]</f>
        <v>5700000</v>
      </c>
      <c r="P2670" s="1">
        <f>Cleaned_Data[[#This Row],[ loan_amount]]</f>
        <v>9200000</v>
      </c>
      <c r="Q2670" s="1" t="str">
        <f t="shared" si="165"/>
        <v>700–799</v>
      </c>
      <c r="R2670" s="1">
        <f>Cleaned_Data[[#This Row],[ residential_assets_value]]+Cleaned_Data[[#This Row],[ commercial_assets_value]]+Cleaned_Data[[#This Row],[ luxury_assets_value]]</f>
        <v>16900000</v>
      </c>
      <c r="S2670" s="1">
        <f>Cleaned_Data[[#This Row],[ income_annum]]+Cleaned_Data[[#This Row],[ residential_assets_value]]+Cleaned_Data[[#This Row],[ commercial_assets_value]]+Cleaned_Data[[#This Row],[ luxury_assets_value]]</f>
        <v>20500000</v>
      </c>
      <c r="T2670" s="1" t="str">
        <f t="shared" si="166"/>
        <v>2–3 Cr</v>
      </c>
      <c r="U2670" s="12">
        <f t="shared" si="167"/>
        <v>511111</v>
      </c>
      <c r="V2670" s="1" t="str">
        <f>IF(Cleaned_Data[[#This Row],[EMI_Estimate]]&lt;50000, "50K", IF(Cleaned_Data[[#This Row],[EMI_Estimate]]&lt;100000, "50K-1L", IF(Cleaned_Data[[#This Row],[EMI_Estimate]]&lt;150000, "1L-1.5L", IF(Cleaned_Data[[#This Row],[EMI_Estimate]]&lt;200000,"1.5-2L", "&gt;2L"))))</f>
        <v>&gt;2L</v>
      </c>
    </row>
    <row r="2671" spans="1:22" x14ac:dyDescent="0.35">
      <c r="A2671">
        <v>2670</v>
      </c>
      <c r="B2671">
        <v>5</v>
      </c>
      <c r="C2671" t="s">
        <v>19</v>
      </c>
      <c r="D2671" t="s">
        <v>23</v>
      </c>
      <c r="E2671">
        <v>9500000</v>
      </c>
      <c r="F2671" t="str">
        <f t="shared" si="164"/>
        <v>&gt;20 Lakh</v>
      </c>
      <c r="G2671">
        <v>36700000</v>
      </c>
      <c r="H2671">
        <v>16</v>
      </c>
      <c r="I2671">
        <v>348</v>
      </c>
      <c r="J2671" s="1">
        <v>3500000</v>
      </c>
      <c r="K2671" s="1">
        <v>2200000</v>
      </c>
      <c r="L2671" s="1">
        <v>31600000</v>
      </c>
      <c r="M2671" s="1">
        <v>11400000</v>
      </c>
      <c r="N2671" s="1" t="s">
        <v>24</v>
      </c>
      <c r="O2671" s="1">
        <f>Cleaned_Data[[#This Row],[ loan_amount]]-Cleaned_Data[[#This Row],[ bank_asset_value]]</f>
        <v>25300000</v>
      </c>
      <c r="P2671" s="1">
        <f>Cleaned_Data[[#This Row],[ loan_amount]]</f>
        <v>36700000</v>
      </c>
      <c r="Q2671" s="1" t="str">
        <f t="shared" si="165"/>
        <v>300–499</v>
      </c>
      <c r="R2671" s="1">
        <f>Cleaned_Data[[#This Row],[ residential_assets_value]]+Cleaned_Data[[#This Row],[ commercial_assets_value]]+Cleaned_Data[[#This Row],[ luxury_assets_value]]</f>
        <v>37300000</v>
      </c>
      <c r="S2671" s="1">
        <f>Cleaned_Data[[#This Row],[ income_annum]]+Cleaned_Data[[#This Row],[ residential_assets_value]]+Cleaned_Data[[#This Row],[ commercial_assets_value]]+Cleaned_Data[[#This Row],[ luxury_assets_value]]</f>
        <v>46800000</v>
      </c>
      <c r="T2671" s="1" t="str">
        <f t="shared" si="166"/>
        <v>&gt;4 Cr</v>
      </c>
      <c r="U2671" s="12">
        <f t="shared" si="167"/>
        <v>2293750</v>
      </c>
      <c r="V2671" s="1" t="str">
        <f>IF(Cleaned_Data[[#This Row],[EMI_Estimate]]&lt;50000, "50K", IF(Cleaned_Data[[#This Row],[EMI_Estimate]]&lt;100000, "50K-1L", IF(Cleaned_Data[[#This Row],[EMI_Estimate]]&lt;150000, "1L-1.5L", IF(Cleaned_Data[[#This Row],[EMI_Estimate]]&lt;200000,"1.5-2L", "&gt;2L"))))</f>
        <v>&gt;2L</v>
      </c>
    </row>
    <row r="2672" spans="1:22" x14ac:dyDescent="0.35">
      <c r="A2672">
        <v>2671</v>
      </c>
      <c r="B2672">
        <v>5</v>
      </c>
      <c r="C2672" t="s">
        <v>19</v>
      </c>
      <c r="D2672" t="s">
        <v>23</v>
      </c>
      <c r="E2672">
        <v>600000</v>
      </c>
      <c r="F2672" t="str">
        <f t="shared" si="164"/>
        <v>5-10 Lakh</v>
      </c>
      <c r="G2672">
        <v>1400000</v>
      </c>
      <c r="H2672">
        <v>10</v>
      </c>
      <c r="I2672">
        <v>877</v>
      </c>
      <c r="J2672" s="1">
        <v>1400000</v>
      </c>
      <c r="K2672" s="1">
        <v>400000</v>
      </c>
      <c r="L2672" s="1">
        <v>2000000</v>
      </c>
      <c r="M2672" s="1">
        <v>700000</v>
      </c>
      <c r="N2672" s="1" t="s">
        <v>21</v>
      </c>
      <c r="O2672" s="1">
        <f>Cleaned_Data[[#This Row],[ loan_amount]]-Cleaned_Data[[#This Row],[ bank_asset_value]]</f>
        <v>700000</v>
      </c>
      <c r="P2672" s="1">
        <f>Cleaned_Data[[#This Row],[ loan_amount]]</f>
        <v>1400000</v>
      </c>
      <c r="Q2672" s="1" t="str">
        <f t="shared" si="165"/>
        <v>800+</v>
      </c>
      <c r="R2672" s="1">
        <f>Cleaned_Data[[#This Row],[ residential_assets_value]]+Cleaned_Data[[#This Row],[ commercial_assets_value]]+Cleaned_Data[[#This Row],[ luxury_assets_value]]</f>
        <v>3800000</v>
      </c>
      <c r="S2672" s="1">
        <f>Cleaned_Data[[#This Row],[ income_annum]]+Cleaned_Data[[#This Row],[ residential_assets_value]]+Cleaned_Data[[#This Row],[ commercial_assets_value]]+Cleaned_Data[[#This Row],[ luxury_assets_value]]</f>
        <v>4400000</v>
      </c>
      <c r="T2672" s="1" t="str">
        <f t="shared" si="166"/>
        <v>&lt;1 Cr</v>
      </c>
      <c r="U2672" s="12">
        <f t="shared" si="167"/>
        <v>140000</v>
      </c>
      <c r="V2672" s="1" t="str">
        <f>IF(Cleaned_Data[[#This Row],[EMI_Estimate]]&lt;50000, "50K", IF(Cleaned_Data[[#This Row],[EMI_Estimate]]&lt;100000, "50K-1L", IF(Cleaned_Data[[#This Row],[EMI_Estimate]]&lt;150000, "1L-1.5L", IF(Cleaned_Data[[#This Row],[EMI_Estimate]]&lt;200000,"1.5-2L", "&gt;2L"))))</f>
        <v>1L-1.5L</v>
      </c>
    </row>
    <row r="2673" spans="1:22" x14ac:dyDescent="0.35">
      <c r="A2673">
        <v>2672</v>
      </c>
      <c r="B2673">
        <v>0</v>
      </c>
      <c r="C2673" t="s">
        <v>22</v>
      </c>
      <c r="D2673" t="s">
        <v>23</v>
      </c>
      <c r="E2673">
        <v>3800000</v>
      </c>
      <c r="F2673" t="str">
        <f t="shared" si="164"/>
        <v>&gt;20 Lakh</v>
      </c>
      <c r="G2673">
        <v>14900000</v>
      </c>
      <c r="H2673">
        <v>6</v>
      </c>
      <c r="I2673">
        <v>899</v>
      </c>
      <c r="J2673" s="1">
        <v>7800000</v>
      </c>
      <c r="K2673" s="1">
        <v>600000</v>
      </c>
      <c r="L2673" s="1">
        <v>12400000</v>
      </c>
      <c r="M2673" s="1">
        <v>2800000</v>
      </c>
      <c r="N2673" s="1" t="s">
        <v>21</v>
      </c>
      <c r="O2673" s="1">
        <f>Cleaned_Data[[#This Row],[ loan_amount]]-Cleaned_Data[[#This Row],[ bank_asset_value]]</f>
        <v>12100000</v>
      </c>
      <c r="P2673" s="1">
        <f>Cleaned_Data[[#This Row],[ loan_amount]]</f>
        <v>14900000</v>
      </c>
      <c r="Q2673" s="1" t="str">
        <f t="shared" si="165"/>
        <v>800+</v>
      </c>
      <c r="R2673" s="1">
        <f>Cleaned_Data[[#This Row],[ residential_assets_value]]+Cleaned_Data[[#This Row],[ commercial_assets_value]]+Cleaned_Data[[#This Row],[ luxury_assets_value]]</f>
        <v>20800000</v>
      </c>
      <c r="S2673" s="1">
        <f>Cleaned_Data[[#This Row],[ income_annum]]+Cleaned_Data[[#This Row],[ residential_assets_value]]+Cleaned_Data[[#This Row],[ commercial_assets_value]]+Cleaned_Data[[#This Row],[ luxury_assets_value]]</f>
        <v>24600000</v>
      </c>
      <c r="T2673" s="1" t="str">
        <f t="shared" si="166"/>
        <v>2–3 Cr</v>
      </c>
      <c r="U2673" s="12">
        <f t="shared" si="167"/>
        <v>2483333</v>
      </c>
      <c r="V2673" s="1" t="str">
        <f>IF(Cleaned_Data[[#This Row],[EMI_Estimate]]&lt;50000, "50K", IF(Cleaned_Data[[#This Row],[EMI_Estimate]]&lt;100000, "50K-1L", IF(Cleaned_Data[[#This Row],[EMI_Estimate]]&lt;150000, "1L-1.5L", IF(Cleaned_Data[[#This Row],[EMI_Estimate]]&lt;200000,"1.5-2L", "&gt;2L"))))</f>
        <v>&gt;2L</v>
      </c>
    </row>
    <row r="2674" spans="1:22" x14ac:dyDescent="0.35">
      <c r="A2674">
        <v>2673</v>
      </c>
      <c r="B2674">
        <v>3</v>
      </c>
      <c r="C2674" t="s">
        <v>19</v>
      </c>
      <c r="D2674" t="s">
        <v>23</v>
      </c>
      <c r="E2674">
        <v>1400000</v>
      </c>
      <c r="F2674" t="str">
        <f t="shared" si="164"/>
        <v>10-15 Lakh</v>
      </c>
      <c r="G2674">
        <v>3500000</v>
      </c>
      <c r="H2674">
        <v>12</v>
      </c>
      <c r="I2674">
        <v>610</v>
      </c>
      <c r="J2674" s="1">
        <v>1200000</v>
      </c>
      <c r="K2674" s="1">
        <v>600000</v>
      </c>
      <c r="L2674" s="1">
        <v>3800000</v>
      </c>
      <c r="M2674" s="1">
        <v>1400000</v>
      </c>
      <c r="N2674" s="1" t="s">
        <v>21</v>
      </c>
      <c r="O2674" s="1">
        <f>Cleaned_Data[[#This Row],[ loan_amount]]-Cleaned_Data[[#This Row],[ bank_asset_value]]</f>
        <v>2100000</v>
      </c>
      <c r="P2674" s="1">
        <f>Cleaned_Data[[#This Row],[ loan_amount]]</f>
        <v>3500000</v>
      </c>
      <c r="Q2674" s="1" t="str">
        <f t="shared" si="165"/>
        <v>600–699</v>
      </c>
      <c r="R2674" s="1">
        <f>Cleaned_Data[[#This Row],[ residential_assets_value]]+Cleaned_Data[[#This Row],[ commercial_assets_value]]+Cleaned_Data[[#This Row],[ luxury_assets_value]]</f>
        <v>5600000</v>
      </c>
      <c r="S2674" s="1">
        <f>Cleaned_Data[[#This Row],[ income_annum]]+Cleaned_Data[[#This Row],[ residential_assets_value]]+Cleaned_Data[[#This Row],[ commercial_assets_value]]+Cleaned_Data[[#This Row],[ luxury_assets_value]]</f>
        <v>7000000</v>
      </c>
      <c r="T2674" s="1" t="str">
        <f t="shared" si="166"/>
        <v>&lt;1 Cr</v>
      </c>
      <c r="U2674" s="12">
        <f t="shared" si="167"/>
        <v>291667</v>
      </c>
      <c r="V2674" s="1" t="str">
        <f>IF(Cleaned_Data[[#This Row],[EMI_Estimate]]&lt;50000, "50K", IF(Cleaned_Data[[#This Row],[EMI_Estimate]]&lt;100000, "50K-1L", IF(Cleaned_Data[[#This Row],[EMI_Estimate]]&lt;150000, "1L-1.5L", IF(Cleaned_Data[[#This Row],[EMI_Estimate]]&lt;200000,"1.5-2L", "&gt;2L"))))</f>
        <v>&gt;2L</v>
      </c>
    </row>
    <row r="2675" spans="1:22" x14ac:dyDescent="0.35">
      <c r="A2675">
        <v>2674</v>
      </c>
      <c r="B2675">
        <v>1</v>
      </c>
      <c r="C2675" t="s">
        <v>22</v>
      </c>
      <c r="D2675" t="s">
        <v>20</v>
      </c>
      <c r="E2675">
        <v>6300000</v>
      </c>
      <c r="F2675" t="str">
        <f t="shared" si="164"/>
        <v>&gt;20 Lakh</v>
      </c>
      <c r="G2675">
        <v>23900000</v>
      </c>
      <c r="H2675">
        <v>4</v>
      </c>
      <c r="I2675">
        <v>742</v>
      </c>
      <c r="J2675" s="1">
        <v>1500000</v>
      </c>
      <c r="K2675" s="1">
        <v>7100000</v>
      </c>
      <c r="L2675" s="1">
        <v>21800000</v>
      </c>
      <c r="M2675" s="1">
        <v>4300000</v>
      </c>
      <c r="N2675" s="1" t="s">
        <v>21</v>
      </c>
      <c r="O2675" s="1">
        <f>Cleaned_Data[[#This Row],[ loan_amount]]-Cleaned_Data[[#This Row],[ bank_asset_value]]</f>
        <v>19600000</v>
      </c>
      <c r="P2675" s="1">
        <f>Cleaned_Data[[#This Row],[ loan_amount]]</f>
        <v>23900000</v>
      </c>
      <c r="Q2675" s="1" t="str">
        <f t="shared" si="165"/>
        <v>700–799</v>
      </c>
      <c r="R2675" s="1">
        <f>Cleaned_Data[[#This Row],[ residential_assets_value]]+Cleaned_Data[[#This Row],[ commercial_assets_value]]+Cleaned_Data[[#This Row],[ luxury_assets_value]]</f>
        <v>30400000</v>
      </c>
      <c r="S2675" s="1">
        <f>Cleaned_Data[[#This Row],[ income_annum]]+Cleaned_Data[[#This Row],[ residential_assets_value]]+Cleaned_Data[[#This Row],[ commercial_assets_value]]+Cleaned_Data[[#This Row],[ luxury_assets_value]]</f>
        <v>36700000</v>
      </c>
      <c r="T2675" s="1" t="str">
        <f t="shared" si="166"/>
        <v>3–4 Cr</v>
      </c>
      <c r="U2675" s="12">
        <f t="shared" si="167"/>
        <v>5975000</v>
      </c>
      <c r="V2675" s="1" t="str">
        <f>IF(Cleaned_Data[[#This Row],[EMI_Estimate]]&lt;50000, "50K", IF(Cleaned_Data[[#This Row],[EMI_Estimate]]&lt;100000, "50K-1L", IF(Cleaned_Data[[#This Row],[EMI_Estimate]]&lt;150000, "1L-1.5L", IF(Cleaned_Data[[#This Row],[EMI_Estimate]]&lt;200000,"1.5-2L", "&gt;2L"))))</f>
        <v>&gt;2L</v>
      </c>
    </row>
    <row r="2676" spans="1:22" x14ac:dyDescent="0.35">
      <c r="A2676">
        <v>2675</v>
      </c>
      <c r="B2676">
        <v>1</v>
      </c>
      <c r="C2676" t="s">
        <v>22</v>
      </c>
      <c r="D2676" t="s">
        <v>23</v>
      </c>
      <c r="E2676">
        <v>2800000</v>
      </c>
      <c r="F2676" t="str">
        <f t="shared" si="164"/>
        <v>&gt;20 Lakh</v>
      </c>
      <c r="G2676">
        <v>6600000</v>
      </c>
      <c r="H2676">
        <v>18</v>
      </c>
      <c r="I2676">
        <v>801</v>
      </c>
      <c r="J2676" s="1">
        <v>4000000</v>
      </c>
      <c r="K2676" s="1">
        <v>4900000</v>
      </c>
      <c r="L2676" s="1">
        <v>7100000</v>
      </c>
      <c r="M2676" s="1">
        <v>3700000</v>
      </c>
      <c r="N2676" s="1" t="s">
        <v>21</v>
      </c>
      <c r="O2676" s="1">
        <f>Cleaned_Data[[#This Row],[ loan_amount]]-Cleaned_Data[[#This Row],[ bank_asset_value]]</f>
        <v>2900000</v>
      </c>
      <c r="P2676" s="1">
        <f>Cleaned_Data[[#This Row],[ loan_amount]]</f>
        <v>6600000</v>
      </c>
      <c r="Q2676" s="1" t="str">
        <f t="shared" si="165"/>
        <v>800+</v>
      </c>
      <c r="R2676" s="1">
        <f>Cleaned_Data[[#This Row],[ residential_assets_value]]+Cleaned_Data[[#This Row],[ commercial_assets_value]]+Cleaned_Data[[#This Row],[ luxury_assets_value]]</f>
        <v>16000000</v>
      </c>
      <c r="S2676" s="1">
        <f>Cleaned_Data[[#This Row],[ income_annum]]+Cleaned_Data[[#This Row],[ residential_assets_value]]+Cleaned_Data[[#This Row],[ commercial_assets_value]]+Cleaned_Data[[#This Row],[ luxury_assets_value]]</f>
        <v>18800000</v>
      </c>
      <c r="T2676" s="1" t="str">
        <f t="shared" si="166"/>
        <v>1–2 Cr</v>
      </c>
      <c r="U2676" s="12">
        <f t="shared" si="167"/>
        <v>366667</v>
      </c>
      <c r="V2676" s="1" t="str">
        <f>IF(Cleaned_Data[[#This Row],[EMI_Estimate]]&lt;50000, "50K", IF(Cleaned_Data[[#This Row],[EMI_Estimate]]&lt;100000, "50K-1L", IF(Cleaned_Data[[#This Row],[EMI_Estimate]]&lt;150000, "1L-1.5L", IF(Cleaned_Data[[#This Row],[EMI_Estimate]]&lt;200000,"1.5-2L", "&gt;2L"))))</f>
        <v>&gt;2L</v>
      </c>
    </row>
    <row r="2677" spans="1:22" x14ac:dyDescent="0.35">
      <c r="A2677">
        <v>2676</v>
      </c>
      <c r="B2677">
        <v>4</v>
      </c>
      <c r="C2677" t="s">
        <v>19</v>
      </c>
      <c r="D2677" t="s">
        <v>23</v>
      </c>
      <c r="E2677">
        <v>5400000</v>
      </c>
      <c r="F2677" t="str">
        <f t="shared" si="164"/>
        <v>&gt;20 Lakh</v>
      </c>
      <c r="G2677">
        <v>17100000</v>
      </c>
      <c r="H2677">
        <v>2</v>
      </c>
      <c r="I2677">
        <v>533</v>
      </c>
      <c r="J2677" s="1">
        <v>13800000</v>
      </c>
      <c r="K2677" s="1">
        <v>5100000</v>
      </c>
      <c r="L2677" s="1">
        <v>12200000</v>
      </c>
      <c r="M2677" s="1">
        <v>4700000</v>
      </c>
      <c r="N2677" s="1" t="s">
        <v>21</v>
      </c>
      <c r="O2677" s="1">
        <f>Cleaned_Data[[#This Row],[ loan_amount]]-Cleaned_Data[[#This Row],[ bank_asset_value]]</f>
        <v>12400000</v>
      </c>
      <c r="P2677" s="1">
        <f>Cleaned_Data[[#This Row],[ loan_amount]]</f>
        <v>17100000</v>
      </c>
      <c r="Q2677" s="1" t="str">
        <f t="shared" si="165"/>
        <v>500–599</v>
      </c>
      <c r="R2677" s="1">
        <f>Cleaned_Data[[#This Row],[ residential_assets_value]]+Cleaned_Data[[#This Row],[ commercial_assets_value]]+Cleaned_Data[[#This Row],[ luxury_assets_value]]</f>
        <v>31100000</v>
      </c>
      <c r="S2677" s="1">
        <f>Cleaned_Data[[#This Row],[ income_annum]]+Cleaned_Data[[#This Row],[ residential_assets_value]]+Cleaned_Data[[#This Row],[ commercial_assets_value]]+Cleaned_Data[[#This Row],[ luxury_assets_value]]</f>
        <v>36500000</v>
      </c>
      <c r="T2677" s="1" t="str">
        <f t="shared" si="166"/>
        <v>3–4 Cr</v>
      </c>
      <c r="U2677" s="12">
        <f t="shared" si="167"/>
        <v>8550000</v>
      </c>
      <c r="V2677" s="1" t="str">
        <f>IF(Cleaned_Data[[#This Row],[EMI_Estimate]]&lt;50000, "50K", IF(Cleaned_Data[[#This Row],[EMI_Estimate]]&lt;100000, "50K-1L", IF(Cleaned_Data[[#This Row],[EMI_Estimate]]&lt;150000, "1L-1.5L", IF(Cleaned_Data[[#This Row],[EMI_Estimate]]&lt;200000,"1.5-2L", "&gt;2L"))))</f>
        <v>&gt;2L</v>
      </c>
    </row>
    <row r="2678" spans="1:22" x14ac:dyDescent="0.35">
      <c r="A2678">
        <v>2677</v>
      </c>
      <c r="B2678">
        <v>3</v>
      </c>
      <c r="C2678" t="s">
        <v>22</v>
      </c>
      <c r="D2678" t="s">
        <v>23</v>
      </c>
      <c r="E2678">
        <v>6300000</v>
      </c>
      <c r="F2678" t="str">
        <f t="shared" si="164"/>
        <v>&gt;20 Lakh</v>
      </c>
      <c r="G2678">
        <v>23900000</v>
      </c>
      <c r="H2678">
        <v>16</v>
      </c>
      <c r="I2678">
        <v>656</v>
      </c>
      <c r="J2678" s="1">
        <v>12700000</v>
      </c>
      <c r="K2678" s="1">
        <v>9300000</v>
      </c>
      <c r="L2678" s="1">
        <v>15200000</v>
      </c>
      <c r="M2678" s="1">
        <v>5100000</v>
      </c>
      <c r="N2678" s="1" t="s">
        <v>21</v>
      </c>
      <c r="O2678" s="1">
        <f>Cleaned_Data[[#This Row],[ loan_amount]]-Cleaned_Data[[#This Row],[ bank_asset_value]]</f>
        <v>18800000</v>
      </c>
      <c r="P2678" s="1">
        <f>Cleaned_Data[[#This Row],[ loan_amount]]</f>
        <v>23900000</v>
      </c>
      <c r="Q2678" s="1" t="str">
        <f t="shared" si="165"/>
        <v>600–699</v>
      </c>
      <c r="R2678" s="1">
        <f>Cleaned_Data[[#This Row],[ residential_assets_value]]+Cleaned_Data[[#This Row],[ commercial_assets_value]]+Cleaned_Data[[#This Row],[ luxury_assets_value]]</f>
        <v>37200000</v>
      </c>
      <c r="S2678" s="1">
        <f>Cleaned_Data[[#This Row],[ income_annum]]+Cleaned_Data[[#This Row],[ residential_assets_value]]+Cleaned_Data[[#This Row],[ commercial_assets_value]]+Cleaned_Data[[#This Row],[ luxury_assets_value]]</f>
        <v>43500000</v>
      </c>
      <c r="T2678" s="1" t="str">
        <f t="shared" si="166"/>
        <v>&gt;4 Cr</v>
      </c>
      <c r="U2678" s="12">
        <f t="shared" si="167"/>
        <v>1493750</v>
      </c>
      <c r="V2678" s="1" t="str">
        <f>IF(Cleaned_Data[[#This Row],[EMI_Estimate]]&lt;50000, "50K", IF(Cleaned_Data[[#This Row],[EMI_Estimate]]&lt;100000, "50K-1L", IF(Cleaned_Data[[#This Row],[EMI_Estimate]]&lt;150000, "1L-1.5L", IF(Cleaned_Data[[#This Row],[EMI_Estimate]]&lt;200000,"1.5-2L", "&gt;2L"))))</f>
        <v>&gt;2L</v>
      </c>
    </row>
    <row r="2679" spans="1:22" x14ac:dyDescent="0.35">
      <c r="A2679">
        <v>2678</v>
      </c>
      <c r="B2679">
        <v>3</v>
      </c>
      <c r="C2679" t="s">
        <v>19</v>
      </c>
      <c r="D2679" t="s">
        <v>23</v>
      </c>
      <c r="E2679">
        <v>3900000</v>
      </c>
      <c r="F2679" t="str">
        <f t="shared" si="164"/>
        <v>&gt;20 Lakh</v>
      </c>
      <c r="G2679">
        <v>14300000</v>
      </c>
      <c r="H2679">
        <v>18</v>
      </c>
      <c r="I2679">
        <v>785</v>
      </c>
      <c r="J2679" s="1">
        <v>10900000</v>
      </c>
      <c r="K2679" s="1">
        <v>7600000</v>
      </c>
      <c r="L2679" s="1">
        <v>13900000</v>
      </c>
      <c r="M2679" s="1">
        <v>4900000</v>
      </c>
      <c r="N2679" s="1" t="s">
        <v>21</v>
      </c>
      <c r="O2679" s="1">
        <f>Cleaned_Data[[#This Row],[ loan_amount]]-Cleaned_Data[[#This Row],[ bank_asset_value]]</f>
        <v>9400000</v>
      </c>
      <c r="P2679" s="1">
        <f>Cleaned_Data[[#This Row],[ loan_amount]]</f>
        <v>14300000</v>
      </c>
      <c r="Q2679" s="1" t="str">
        <f t="shared" si="165"/>
        <v>700–799</v>
      </c>
      <c r="R2679" s="1">
        <f>Cleaned_Data[[#This Row],[ residential_assets_value]]+Cleaned_Data[[#This Row],[ commercial_assets_value]]+Cleaned_Data[[#This Row],[ luxury_assets_value]]</f>
        <v>32400000</v>
      </c>
      <c r="S2679" s="1">
        <f>Cleaned_Data[[#This Row],[ income_annum]]+Cleaned_Data[[#This Row],[ residential_assets_value]]+Cleaned_Data[[#This Row],[ commercial_assets_value]]+Cleaned_Data[[#This Row],[ luxury_assets_value]]</f>
        <v>36300000</v>
      </c>
      <c r="T2679" s="1" t="str">
        <f t="shared" si="166"/>
        <v>3–4 Cr</v>
      </c>
      <c r="U2679" s="12">
        <f t="shared" si="167"/>
        <v>794444</v>
      </c>
      <c r="V2679" s="1" t="str">
        <f>IF(Cleaned_Data[[#This Row],[EMI_Estimate]]&lt;50000, "50K", IF(Cleaned_Data[[#This Row],[EMI_Estimate]]&lt;100000, "50K-1L", IF(Cleaned_Data[[#This Row],[EMI_Estimate]]&lt;150000, "1L-1.5L", IF(Cleaned_Data[[#This Row],[EMI_Estimate]]&lt;200000,"1.5-2L", "&gt;2L"))))</f>
        <v>&gt;2L</v>
      </c>
    </row>
    <row r="2680" spans="1:22" x14ac:dyDescent="0.35">
      <c r="A2680">
        <v>2679</v>
      </c>
      <c r="B2680">
        <v>2</v>
      </c>
      <c r="C2680" t="s">
        <v>19</v>
      </c>
      <c r="D2680" t="s">
        <v>23</v>
      </c>
      <c r="E2680">
        <v>4200000</v>
      </c>
      <c r="F2680" t="str">
        <f t="shared" si="164"/>
        <v>&gt;20 Lakh</v>
      </c>
      <c r="G2680">
        <v>15700000</v>
      </c>
      <c r="H2680">
        <v>2</v>
      </c>
      <c r="I2680">
        <v>332</v>
      </c>
      <c r="J2680" s="1">
        <v>7000000</v>
      </c>
      <c r="K2680" s="1">
        <v>700000</v>
      </c>
      <c r="L2680" s="1">
        <v>13300000</v>
      </c>
      <c r="M2680" s="1">
        <v>3000000</v>
      </c>
      <c r="N2680" s="1" t="s">
        <v>21</v>
      </c>
      <c r="O2680" s="1">
        <f>Cleaned_Data[[#This Row],[ loan_amount]]-Cleaned_Data[[#This Row],[ bank_asset_value]]</f>
        <v>12700000</v>
      </c>
      <c r="P2680" s="1">
        <f>Cleaned_Data[[#This Row],[ loan_amount]]</f>
        <v>15700000</v>
      </c>
      <c r="Q2680" s="1" t="str">
        <f t="shared" si="165"/>
        <v>300–499</v>
      </c>
      <c r="R2680" s="1">
        <f>Cleaned_Data[[#This Row],[ residential_assets_value]]+Cleaned_Data[[#This Row],[ commercial_assets_value]]+Cleaned_Data[[#This Row],[ luxury_assets_value]]</f>
        <v>21000000</v>
      </c>
      <c r="S2680" s="1">
        <f>Cleaned_Data[[#This Row],[ income_annum]]+Cleaned_Data[[#This Row],[ residential_assets_value]]+Cleaned_Data[[#This Row],[ commercial_assets_value]]+Cleaned_Data[[#This Row],[ luxury_assets_value]]</f>
        <v>25200000</v>
      </c>
      <c r="T2680" s="1" t="str">
        <f t="shared" si="166"/>
        <v>2–3 Cr</v>
      </c>
      <c r="U2680" s="12">
        <f t="shared" si="167"/>
        <v>7850000</v>
      </c>
      <c r="V2680" s="1" t="str">
        <f>IF(Cleaned_Data[[#This Row],[EMI_Estimate]]&lt;50000, "50K", IF(Cleaned_Data[[#This Row],[EMI_Estimate]]&lt;100000, "50K-1L", IF(Cleaned_Data[[#This Row],[EMI_Estimate]]&lt;150000, "1L-1.5L", IF(Cleaned_Data[[#This Row],[EMI_Estimate]]&lt;200000,"1.5-2L", "&gt;2L"))))</f>
        <v>&gt;2L</v>
      </c>
    </row>
    <row r="2681" spans="1:22" x14ac:dyDescent="0.35">
      <c r="A2681">
        <v>2680</v>
      </c>
      <c r="B2681">
        <v>0</v>
      </c>
      <c r="C2681" t="s">
        <v>19</v>
      </c>
      <c r="D2681" t="s">
        <v>20</v>
      </c>
      <c r="E2681">
        <v>3100000</v>
      </c>
      <c r="F2681" t="str">
        <f t="shared" si="164"/>
        <v>&gt;20 Lakh</v>
      </c>
      <c r="G2681">
        <v>8100000</v>
      </c>
      <c r="H2681">
        <v>18</v>
      </c>
      <c r="I2681">
        <v>768</v>
      </c>
      <c r="J2681" s="1">
        <v>400000</v>
      </c>
      <c r="K2681" s="1">
        <v>1600000</v>
      </c>
      <c r="L2681" s="1">
        <v>11600000</v>
      </c>
      <c r="M2681" s="1">
        <v>2400000</v>
      </c>
      <c r="N2681" s="1" t="s">
        <v>21</v>
      </c>
      <c r="O2681" s="1">
        <f>Cleaned_Data[[#This Row],[ loan_amount]]-Cleaned_Data[[#This Row],[ bank_asset_value]]</f>
        <v>5700000</v>
      </c>
      <c r="P2681" s="1">
        <f>Cleaned_Data[[#This Row],[ loan_amount]]</f>
        <v>8100000</v>
      </c>
      <c r="Q2681" s="1" t="str">
        <f t="shared" si="165"/>
        <v>700–799</v>
      </c>
      <c r="R2681" s="1">
        <f>Cleaned_Data[[#This Row],[ residential_assets_value]]+Cleaned_Data[[#This Row],[ commercial_assets_value]]+Cleaned_Data[[#This Row],[ luxury_assets_value]]</f>
        <v>13600000</v>
      </c>
      <c r="S2681" s="1">
        <f>Cleaned_Data[[#This Row],[ income_annum]]+Cleaned_Data[[#This Row],[ residential_assets_value]]+Cleaned_Data[[#This Row],[ commercial_assets_value]]+Cleaned_Data[[#This Row],[ luxury_assets_value]]</f>
        <v>16700000</v>
      </c>
      <c r="T2681" s="1" t="str">
        <f t="shared" si="166"/>
        <v>1–2 Cr</v>
      </c>
      <c r="U2681" s="12">
        <f t="shared" si="167"/>
        <v>450000</v>
      </c>
      <c r="V2681" s="1" t="str">
        <f>IF(Cleaned_Data[[#This Row],[EMI_Estimate]]&lt;50000, "50K", IF(Cleaned_Data[[#This Row],[EMI_Estimate]]&lt;100000, "50K-1L", IF(Cleaned_Data[[#This Row],[EMI_Estimate]]&lt;150000, "1L-1.5L", IF(Cleaned_Data[[#This Row],[EMI_Estimate]]&lt;200000,"1.5-2L", "&gt;2L"))))</f>
        <v>&gt;2L</v>
      </c>
    </row>
    <row r="2682" spans="1:22" x14ac:dyDescent="0.35">
      <c r="A2682">
        <v>2681</v>
      </c>
      <c r="B2682">
        <v>1</v>
      </c>
      <c r="C2682" t="s">
        <v>19</v>
      </c>
      <c r="D2682" t="s">
        <v>20</v>
      </c>
      <c r="E2682">
        <v>3400000</v>
      </c>
      <c r="F2682" t="str">
        <f t="shared" si="164"/>
        <v>&gt;20 Lakh</v>
      </c>
      <c r="G2682">
        <v>8600000</v>
      </c>
      <c r="H2682">
        <v>6</v>
      </c>
      <c r="I2682">
        <v>640</v>
      </c>
      <c r="J2682" s="1">
        <v>7700000</v>
      </c>
      <c r="K2682" s="1">
        <v>1000000</v>
      </c>
      <c r="L2682" s="1">
        <v>7800000</v>
      </c>
      <c r="M2682" s="1">
        <v>4400000</v>
      </c>
      <c r="N2682" s="1" t="s">
        <v>21</v>
      </c>
      <c r="O2682" s="1">
        <f>Cleaned_Data[[#This Row],[ loan_amount]]-Cleaned_Data[[#This Row],[ bank_asset_value]]</f>
        <v>4200000</v>
      </c>
      <c r="P2682" s="1">
        <f>Cleaned_Data[[#This Row],[ loan_amount]]</f>
        <v>8600000</v>
      </c>
      <c r="Q2682" s="1" t="str">
        <f t="shared" si="165"/>
        <v>600–699</v>
      </c>
      <c r="R2682" s="1">
        <f>Cleaned_Data[[#This Row],[ residential_assets_value]]+Cleaned_Data[[#This Row],[ commercial_assets_value]]+Cleaned_Data[[#This Row],[ luxury_assets_value]]</f>
        <v>16500000</v>
      </c>
      <c r="S2682" s="1">
        <f>Cleaned_Data[[#This Row],[ income_annum]]+Cleaned_Data[[#This Row],[ residential_assets_value]]+Cleaned_Data[[#This Row],[ commercial_assets_value]]+Cleaned_Data[[#This Row],[ luxury_assets_value]]</f>
        <v>19900000</v>
      </c>
      <c r="T2682" s="1" t="str">
        <f t="shared" si="166"/>
        <v>1–2 Cr</v>
      </c>
      <c r="U2682" s="12">
        <f t="shared" si="167"/>
        <v>1433333</v>
      </c>
      <c r="V2682" s="1" t="str">
        <f>IF(Cleaned_Data[[#This Row],[EMI_Estimate]]&lt;50000, "50K", IF(Cleaned_Data[[#This Row],[EMI_Estimate]]&lt;100000, "50K-1L", IF(Cleaned_Data[[#This Row],[EMI_Estimate]]&lt;150000, "1L-1.5L", IF(Cleaned_Data[[#This Row],[EMI_Estimate]]&lt;200000,"1.5-2L", "&gt;2L"))))</f>
        <v>&gt;2L</v>
      </c>
    </row>
    <row r="2683" spans="1:22" x14ac:dyDescent="0.35">
      <c r="A2683">
        <v>2682</v>
      </c>
      <c r="B2683">
        <v>4</v>
      </c>
      <c r="C2683" t="s">
        <v>22</v>
      </c>
      <c r="D2683" t="s">
        <v>20</v>
      </c>
      <c r="E2683">
        <v>1500000</v>
      </c>
      <c r="F2683" t="str">
        <f t="shared" si="164"/>
        <v>15-20 Lakh</v>
      </c>
      <c r="G2683">
        <v>3100000</v>
      </c>
      <c r="H2683">
        <v>6</v>
      </c>
      <c r="I2683">
        <v>885</v>
      </c>
      <c r="J2683" s="1">
        <v>100000</v>
      </c>
      <c r="K2683" s="1">
        <v>2800000</v>
      </c>
      <c r="L2683" s="1">
        <v>3800000</v>
      </c>
      <c r="M2683" s="1">
        <v>1900000</v>
      </c>
      <c r="N2683" s="1" t="s">
        <v>21</v>
      </c>
      <c r="O2683" s="1">
        <f>Cleaned_Data[[#This Row],[ loan_amount]]-Cleaned_Data[[#This Row],[ bank_asset_value]]</f>
        <v>1200000</v>
      </c>
      <c r="P2683" s="1">
        <f>Cleaned_Data[[#This Row],[ loan_amount]]</f>
        <v>3100000</v>
      </c>
      <c r="Q2683" s="1" t="str">
        <f t="shared" si="165"/>
        <v>800+</v>
      </c>
      <c r="R2683" s="1">
        <f>Cleaned_Data[[#This Row],[ residential_assets_value]]+Cleaned_Data[[#This Row],[ commercial_assets_value]]+Cleaned_Data[[#This Row],[ luxury_assets_value]]</f>
        <v>6700000</v>
      </c>
      <c r="S2683" s="1">
        <f>Cleaned_Data[[#This Row],[ income_annum]]+Cleaned_Data[[#This Row],[ residential_assets_value]]+Cleaned_Data[[#This Row],[ commercial_assets_value]]+Cleaned_Data[[#This Row],[ luxury_assets_value]]</f>
        <v>8200000</v>
      </c>
      <c r="T2683" s="1" t="str">
        <f t="shared" si="166"/>
        <v>&lt;1 Cr</v>
      </c>
      <c r="U2683" s="12">
        <f t="shared" si="167"/>
        <v>516667</v>
      </c>
      <c r="V2683" s="1" t="str">
        <f>IF(Cleaned_Data[[#This Row],[EMI_Estimate]]&lt;50000, "50K", IF(Cleaned_Data[[#This Row],[EMI_Estimate]]&lt;100000, "50K-1L", IF(Cleaned_Data[[#This Row],[EMI_Estimate]]&lt;150000, "1L-1.5L", IF(Cleaned_Data[[#This Row],[EMI_Estimate]]&lt;200000,"1.5-2L", "&gt;2L"))))</f>
        <v>&gt;2L</v>
      </c>
    </row>
    <row r="2684" spans="1:22" x14ac:dyDescent="0.35">
      <c r="A2684">
        <v>2683</v>
      </c>
      <c r="B2684">
        <v>3</v>
      </c>
      <c r="C2684" t="s">
        <v>22</v>
      </c>
      <c r="D2684" t="s">
        <v>23</v>
      </c>
      <c r="E2684">
        <v>900000</v>
      </c>
      <c r="F2684" t="str">
        <f t="shared" si="164"/>
        <v>5-10 Lakh</v>
      </c>
      <c r="G2684">
        <v>2000000</v>
      </c>
      <c r="H2684">
        <v>18</v>
      </c>
      <c r="I2684">
        <v>772</v>
      </c>
      <c r="J2684" s="1">
        <v>2300000</v>
      </c>
      <c r="K2684" s="1">
        <v>700000</v>
      </c>
      <c r="L2684" s="1">
        <v>3500000</v>
      </c>
      <c r="M2684" s="1">
        <v>800000</v>
      </c>
      <c r="N2684" s="1" t="s">
        <v>21</v>
      </c>
      <c r="O2684" s="1">
        <f>Cleaned_Data[[#This Row],[ loan_amount]]-Cleaned_Data[[#This Row],[ bank_asset_value]]</f>
        <v>1200000</v>
      </c>
      <c r="P2684" s="1">
        <f>Cleaned_Data[[#This Row],[ loan_amount]]</f>
        <v>2000000</v>
      </c>
      <c r="Q2684" s="1" t="str">
        <f t="shared" si="165"/>
        <v>700–799</v>
      </c>
      <c r="R2684" s="1">
        <f>Cleaned_Data[[#This Row],[ residential_assets_value]]+Cleaned_Data[[#This Row],[ commercial_assets_value]]+Cleaned_Data[[#This Row],[ luxury_assets_value]]</f>
        <v>6500000</v>
      </c>
      <c r="S2684" s="1">
        <f>Cleaned_Data[[#This Row],[ income_annum]]+Cleaned_Data[[#This Row],[ residential_assets_value]]+Cleaned_Data[[#This Row],[ commercial_assets_value]]+Cleaned_Data[[#This Row],[ luxury_assets_value]]</f>
        <v>7400000</v>
      </c>
      <c r="T2684" s="1" t="str">
        <f t="shared" si="166"/>
        <v>&lt;1 Cr</v>
      </c>
      <c r="U2684" s="12">
        <f t="shared" si="167"/>
        <v>111111</v>
      </c>
      <c r="V2684" s="1" t="str">
        <f>IF(Cleaned_Data[[#This Row],[EMI_Estimate]]&lt;50000, "50K", IF(Cleaned_Data[[#This Row],[EMI_Estimate]]&lt;100000, "50K-1L", IF(Cleaned_Data[[#This Row],[EMI_Estimate]]&lt;150000, "1L-1.5L", IF(Cleaned_Data[[#This Row],[EMI_Estimate]]&lt;200000,"1.5-2L", "&gt;2L"))))</f>
        <v>1L-1.5L</v>
      </c>
    </row>
    <row r="2685" spans="1:22" x14ac:dyDescent="0.35">
      <c r="A2685">
        <v>2684</v>
      </c>
      <c r="B2685">
        <v>4</v>
      </c>
      <c r="C2685" t="s">
        <v>19</v>
      </c>
      <c r="D2685" t="s">
        <v>23</v>
      </c>
      <c r="E2685">
        <v>7800000</v>
      </c>
      <c r="F2685" t="str">
        <f t="shared" si="164"/>
        <v>&gt;20 Lakh</v>
      </c>
      <c r="G2685">
        <v>25600000</v>
      </c>
      <c r="H2685">
        <v>4</v>
      </c>
      <c r="I2685">
        <v>665</v>
      </c>
      <c r="J2685" s="1">
        <v>1000000</v>
      </c>
      <c r="K2685" s="1">
        <v>2300000</v>
      </c>
      <c r="L2685" s="1">
        <v>27300000</v>
      </c>
      <c r="M2685" s="1">
        <v>8200000</v>
      </c>
      <c r="N2685" s="1" t="s">
        <v>21</v>
      </c>
      <c r="O2685" s="1">
        <f>Cleaned_Data[[#This Row],[ loan_amount]]-Cleaned_Data[[#This Row],[ bank_asset_value]]</f>
        <v>17400000</v>
      </c>
      <c r="P2685" s="1">
        <f>Cleaned_Data[[#This Row],[ loan_amount]]</f>
        <v>25600000</v>
      </c>
      <c r="Q2685" s="1" t="str">
        <f t="shared" si="165"/>
        <v>600–699</v>
      </c>
      <c r="R2685" s="1">
        <f>Cleaned_Data[[#This Row],[ residential_assets_value]]+Cleaned_Data[[#This Row],[ commercial_assets_value]]+Cleaned_Data[[#This Row],[ luxury_assets_value]]</f>
        <v>30600000</v>
      </c>
      <c r="S2685" s="1">
        <f>Cleaned_Data[[#This Row],[ income_annum]]+Cleaned_Data[[#This Row],[ residential_assets_value]]+Cleaned_Data[[#This Row],[ commercial_assets_value]]+Cleaned_Data[[#This Row],[ luxury_assets_value]]</f>
        <v>38400000</v>
      </c>
      <c r="T2685" s="1" t="str">
        <f t="shared" si="166"/>
        <v>3–4 Cr</v>
      </c>
      <c r="U2685" s="12">
        <f t="shared" si="167"/>
        <v>6400000</v>
      </c>
      <c r="V2685" s="1" t="str">
        <f>IF(Cleaned_Data[[#This Row],[EMI_Estimate]]&lt;50000, "50K", IF(Cleaned_Data[[#This Row],[EMI_Estimate]]&lt;100000, "50K-1L", IF(Cleaned_Data[[#This Row],[EMI_Estimate]]&lt;150000, "1L-1.5L", IF(Cleaned_Data[[#This Row],[EMI_Estimate]]&lt;200000,"1.5-2L", "&gt;2L"))))</f>
        <v>&gt;2L</v>
      </c>
    </row>
    <row r="2686" spans="1:22" x14ac:dyDescent="0.35">
      <c r="A2686">
        <v>2685</v>
      </c>
      <c r="B2686">
        <v>1</v>
      </c>
      <c r="C2686" t="s">
        <v>22</v>
      </c>
      <c r="D2686" t="s">
        <v>23</v>
      </c>
      <c r="E2686">
        <v>3500000</v>
      </c>
      <c r="F2686" t="str">
        <f t="shared" si="164"/>
        <v>&gt;20 Lakh</v>
      </c>
      <c r="G2686">
        <v>10500000</v>
      </c>
      <c r="H2686">
        <v>20</v>
      </c>
      <c r="I2686">
        <v>454</v>
      </c>
      <c r="J2686" s="1">
        <v>8300000</v>
      </c>
      <c r="K2686" s="1">
        <v>4000000</v>
      </c>
      <c r="L2686" s="1">
        <v>7600000</v>
      </c>
      <c r="M2686" s="1">
        <v>2100000</v>
      </c>
      <c r="N2686" s="1" t="s">
        <v>24</v>
      </c>
      <c r="O2686" s="1">
        <f>Cleaned_Data[[#This Row],[ loan_amount]]-Cleaned_Data[[#This Row],[ bank_asset_value]]</f>
        <v>8400000</v>
      </c>
      <c r="P2686" s="1">
        <f>Cleaned_Data[[#This Row],[ loan_amount]]</f>
        <v>10500000</v>
      </c>
      <c r="Q2686" s="1" t="str">
        <f t="shared" si="165"/>
        <v>300–499</v>
      </c>
      <c r="R2686" s="1">
        <f>Cleaned_Data[[#This Row],[ residential_assets_value]]+Cleaned_Data[[#This Row],[ commercial_assets_value]]+Cleaned_Data[[#This Row],[ luxury_assets_value]]</f>
        <v>19900000</v>
      </c>
      <c r="S2686" s="1">
        <f>Cleaned_Data[[#This Row],[ income_annum]]+Cleaned_Data[[#This Row],[ residential_assets_value]]+Cleaned_Data[[#This Row],[ commercial_assets_value]]+Cleaned_Data[[#This Row],[ luxury_assets_value]]</f>
        <v>23400000</v>
      </c>
      <c r="T2686" s="1" t="str">
        <f t="shared" si="166"/>
        <v>2–3 Cr</v>
      </c>
      <c r="U2686" s="12">
        <f t="shared" si="167"/>
        <v>525000</v>
      </c>
      <c r="V2686" s="1" t="str">
        <f>IF(Cleaned_Data[[#This Row],[EMI_Estimate]]&lt;50000, "50K", IF(Cleaned_Data[[#This Row],[EMI_Estimate]]&lt;100000, "50K-1L", IF(Cleaned_Data[[#This Row],[EMI_Estimate]]&lt;150000, "1L-1.5L", IF(Cleaned_Data[[#This Row],[EMI_Estimate]]&lt;200000,"1.5-2L", "&gt;2L"))))</f>
        <v>&gt;2L</v>
      </c>
    </row>
    <row r="2687" spans="1:22" x14ac:dyDescent="0.35">
      <c r="A2687">
        <v>2686</v>
      </c>
      <c r="B2687">
        <v>1</v>
      </c>
      <c r="C2687" t="s">
        <v>22</v>
      </c>
      <c r="D2687" t="s">
        <v>20</v>
      </c>
      <c r="E2687">
        <v>8400000</v>
      </c>
      <c r="F2687" t="str">
        <f t="shared" si="164"/>
        <v>&gt;20 Lakh</v>
      </c>
      <c r="G2687">
        <v>32500000</v>
      </c>
      <c r="H2687">
        <v>14</v>
      </c>
      <c r="I2687">
        <v>698</v>
      </c>
      <c r="J2687" s="1">
        <v>20600000</v>
      </c>
      <c r="K2687" s="1">
        <v>5900000</v>
      </c>
      <c r="L2687" s="1">
        <v>17300000</v>
      </c>
      <c r="M2687" s="1">
        <v>12200000</v>
      </c>
      <c r="N2687" s="1" t="s">
        <v>21</v>
      </c>
      <c r="O2687" s="1">
        <f>Cleaned_Data[[#This Row],[ loan_amount]]-Cleaned_Data[[#This Row],[ bank_asset_value]]</f>
        <v>20300000</v>
      </c>
      <c r="P2687" s="1">
        <f>Cleaned_Data[[#This Row],[ loan_amount]]</f>
        <v>32500000</v>
      </c>
      <c r="Q2687" s="1" t="str">
        <f t="shared" si="165"/>
        <v>600–699</v>
      </c>
      <c r="R2687" s="1">
        <f>Cleaned_Data[[#This Row],[ residential_assets_value]]+Cleaned_Data[[#This Row],[ commercial_assets_value]]+Cleaned_Data[[#This Row],[ luxury_assets_value]]</f>
        <v>43800000</v>
      </c>
      <c r="S2687" s="1">
        <f>Cleaned_Data[[#This Row],[ income_annum]]+Cleaned_Data[[#This Row],[ residential_assets_value]]+Cleaned_Data[[#This Row],[ commercial_assets_value]]+Cleaned_Data[[#This Row],[ luxury_assets_value]]</f>
        <v>52200000</v>
      </c>
      <c r="T2687" s="1" t="str">
        <f t="shared" si="166"/>
        <v>&gt;4 Cr</v>
      </c>
      <c r="U2687" s="12">
        <f t="shared" si="167"/>
        <v>2321429</v>
      </c>
      <c r="V2687" s="1" t="str">
        <f>IF(Cleaned_Data[[#This Row],[EMI_Estimate]]&lt;50000, "50K", IF(Cleaned_Data[[#This Row],[EMI_Estimate]]&lt;100000, "50K-1L", IF(Cleaned_Data[[#This Row],[EMI_Estimate]]&lt;150000, "1L-1.5L", IF(Cleaned_Data[[#This Row],[EMI_Estimate]]&lt;200000,"1.5-2L", "&gt;2L"))))</f>
        <v>&gt;2L</v>
      </c>
    </row>
    <row r="2688" spans="1:22" x14ac:dyDescent="0.35">
      <c r="A2688">
        <v>2687</v>
      </c>
      <c r="B2688">
        <v>4</v>
      </c>
      <c r="C2688" t="s">
        <v>22</v>
      </c>
      <c r="D2688" t="s">
        <v>23</v>
      </c>
      <c r="E2688">
        <v>6400000</v>
      </c>
      <c r="F2688" t="str">
        <f t="shared" si="164"/>
        <v>&gt;20 Lakh</v>
      </c>
      <c r="G2688">
        <v>21300000</v>
      </c>
      <c r="H2688">
        <v>20</v>
      </c>
      <c r="I2688">
        <v>332</v>
      </c>
      <c r="J2688" s="1">
        <v>3600000</v>
      </c>
      <c r="K2688" s="1">
        <v>9100000</v>
      </c>
      <c r="L2688" s="1">
        <v>16200000</v>
      </c>
      <c r="M2688" s="1">
        <v>8000000</v>
      </c>
      <c r="N2688" s="1" t="s">
        <v>24</v>
      </c>
      <c r="O2688" s="1">
        <f>Cleaned_Data[[#This Row],[ loan_amount]]-Cleaned_Data[[#This Row],[ bank_asset_value]]</f>
        <v>13300000</v>
      </c>
      <c r="P2688" s="1">
        <f>Cleaned_Data[[#This Row],[ loan_amount]]</f>
        <v>21300000</v>
      </c>
      <c r="Q2688" s="1" t="str">
        <f t="shared" si="165"/>
        <v>300–499</v>
      </c>
      <c r="R2688" s="1">
        <f>Cleaned_Data[[#This Row],[ residential_assets_value]]+Cleaned_Data[[#This Row],[ commercial_assets_value]]+Cleaned_Data[[#This Row],[ luxury_assets_value]]</f>
        <v>28900000</v>
      </c>
      <c r="S2688" s="1">
        <f>Cleaned_Data[[#This Row],[ income_annum]]+Cleaned_Data[[#This Row],[ residential_assets_value]]+Cleaned_Data[[#This Row],[ commercial_assets_value]]+Cleaned_Data[[#This Row],[ luxury_assets_value]]</f>
        <v>35300000</v>
      </c>
      <c r="T2688" s="1" t="str">
        <f t="shared" si="166"/>
        <v>3–4 Cr</v>
      </c>
      <c r="U2688" s="12">
        <f t="shared" si="167"/>
        <v>1065000</v>
      </c>
      <c r="V2688" s="1" t="str">
        <f>IF(Cleaned_Data[[#This Row],[EMI_Estimate]]&lt;50000, "50K", IF(Cleaned_Data[[#This Row],[EMI_Estimate]]&lt;100000, "50K-1L", IF(Cleaned_Data[[#This Row],[EMI_Estimate]]&lt;150000, "1L-1.5L", IF(Cleaned_Data[[#This Row],[EMI_Estimate]]&lt;200000,"1.5-2L", "&gt;2L"))))</f>
        <v>&gt;2L</v>
      </c>
    </row>
    <row r="2689" spans="1:22" x14ac:dyDescent="0.35">
      <c r="A2689">
        <v>2688</v>
      </c>
      <c r="B2689">
        <v>1</v>
      </c>
      <c r="C2689" t="s">
        <v>22</v>
      </c>
      <c r="D2689" t="s">
        <v>20</v>
      </c>
      <c r="E2689">
        <v>9600000</v>
      </c>
      <c r="F2689" t="str">
        <f t="shared" si="164"/>
        <v>&gt;20 Lakh</v>
      </c>
      <c r="G2689">
        <v>28300000</v>
      </c>
      <c r="H2689">
        <v>6</v>
      </c>
      <c r="I2689">
        <v>536</v>
      </c>
      <c r="J2689" s="1">
        <v>18700000</v>
      </c>
      <c r="K2689" s="1">
        <v>9300000</v>
      </c>
      <c r="L2689" s="1">
        <v>27300000</v>
      </c>
      <c r="M2689" s="1">
        <v>6000000</v>
      </c>
      <c r="N2689" s="1" t="s">
        <v>24</v>
      </c>
      <c r="O2689" s="1">
        <f>Cleaned_Data[[#This Row],[ loan_amount]]-Cleaned_Data[[#This Row],[ bank_asset_value]]</f>
        <v>22300000</v>
      </c>
      <c r="P2689" s="1">
        <f>Cleaned_Data[[#This Row],[ loan_amount]]</f>
        <v>28300000</v>
      </c>
      <c r="Q2689" s="1" t="str">
        <f t="shared" si="165"/>
        <v>500–599</v>
      </c>
      <c r="R2689" s="1">
        <f>Cleaned_Data[[#This Row],[ residential_assets_value]]+Cleaned_Data[[#This Row],[ commercial_assets_value]]+Cleaned_Data[[#This Row],[ luxury_assets_value]]</f>
        <v>55300000</v>
      </c>
      <c r="S2689" s="1">
        <f>Cleaned_Data[[#This Row],[ income_annum]]+Cleaned_Data[[#This Row],[ residential_assets_value]]+Cleaned_Data[[#This Row],[ commercial_assets_value]]+Cleaned_Data[[#This Row],[ luxury_assets_value]]</f>
        <v>64900000</v>
      </c>
      <c r="T2689" s="1" t="str">
        <f t="shared" si="166"/>
        <v>&gt;4 Cr</v>
      </c>
      <c r="U2689" s="12">
        <f t="shared" si="167"/>
        <v>4716667</v>
      </c>
      <c r="V2689" s="1" t="str">
        <f>IF(Cleaned_Data[[#This Row],[EMI_Estimate]]&lt;50000, "50K", IF(Cleaned_Data[[#This Row],[EMI_Estimate]]&lt;100000, "50K-1L", IF(Cleaned_Data[[#This Row],[EMI_Estimate]]&lt;150000, "1L-1.5L", IF(Cleaned_Data[[#This Row],[EMI_Estimate]]&lt;200000,"1.5-2L", "&gt;2L"))))</f>
        <v>&gt;2L</v>
      </c>
    </row>
    <row r="2690" spans="1:22" x14ac:dyDescent="0.35">
      <c r="A2690">
        <v>2689</v>
      </c>
      <c r="B2690">
        <v>5</v>
      </c>
      <c r="C2690" t="s">
        <v>22</v>
      </c>
      <c r="D2690" t="s">
        <v>23</v>
      </c>
      <c r="E2690">
        <v>2100000</v>
      </c>
      <c r="F2690" t="str">
        <f t="shared" ref="F2690:F2753" si="168">IF(E2690&lt;500000, "&lt;5 Lakh",
 IF(E2690&lt;1000000, "5-10 Lakh",
 IF(E2690&lt;1500000, "10-15 Lakh",
 IF(E2690&lt;2000000, "15-20 Lakh", "&gt;20 Lakh"))))</f>
        <v>&gt;20 Lakh</v>
      </c>
      <c r="G2690">
        <v>6500000</v>
      </c>
      <c r="H2690">
        <v>10</v>
      </c>
      <c r="I2690">
        <v>796</v>
      </c>
      <c r="J2690" s="1">
        <v>2400000</v>
      </c>
      <c r="K2690" s="1">
        <v>2800000</v>
      </c>
      <c r="L2690" s="1">
        <v>7300000</v>
      </c>
      <c r="M2690" s="1">
        <v>2700000</v>
      </c>
      <c r="N2690" s="1" t="s">
        <v>21</v>
      </c>
      <c r="O2690" s="1">
        <f>Cleaned_Data[[#This Row],[ loan_amount]]-Cleaned_Data[[#This Row],[ bank_asset_value]]</f>
        <v>3800000</v>
      </c>
      <c r="P2690" s="1">
        <f>Cleaned_Data[[#This Row],[ loan_amount]]</f>
        <v>6500000</v>
      </c>
      <c r="Q2690" s="1" t="str">
        <f t="shared" ref="Q2690:Q2753" si="169">IF(I2690&lt;500,"300–499",IF(I2690&lt;600,"500–599",IF(I2690&lt;700,"600–699",IF(I2690&lt;800,"700–799","800+"))))</f>
        <v>700–799</v>
      </c>
      <c r="R2690" s="1">
        <f>Cleaned_Data[[#This Row],[ residential_assets_value]]+Cleaned_Data[[#This Row],[ commercial_assets_value]]+Cleaned_Data[[#This Row],[ luxury_assets_value]]</f>
        <v>12500000</v>
      </c>
      <c r="S2690" s="1">
        <f>Cleaned_Data[[#This Row],[ income_annum]]+Cleaned_Data[[#This Row],[ residential_assets_value]]+Cleaned_Data[[#This Row],[ commercial_assets_value]]+Cleaned_Data[[#This Row],[ luxury_assets_value]]</f>
        <v>14600000</v>
      </c>
      <c r="T2690" s="1" t="str">
        <f t="shared" ref="T2690:T2753" si="170">IF(S2690&lt;10000000, "&lt;1 Cr", IF(S2690&lt;20000000, "1–2 Cr", IF(S2690&lt;30000000, "2–3 Cr", IF(S2690&lt;40000000, "3–4 Cr", "&gt;4 Cr"))))</f>
        <v>1–2 Cr</v>
      </c>
      <c r="U2690" s="12">
        <f t="shared" ref="U2690:U2753" si="171">ROUND(G2690/H2690, 0)</f>
        <v>650000</v>
      </c>
      <c r="V2690" s="1" t="str">
        <f>IF(Cleaned_Data[[#This Row],[EMI_Estimate]]&lt;50000, "50K", IF(Cleaned_Data[[#This Row],[EMI_Estimate]]&lt;100000, "50K-1L", IF(Cleaned_Data[[#This Row],[EMI_Estimate]]&lt;150000, "1L-1.5L", IF(Cleaned_Data[[#This Row],[EMI_Estimate]]&lt;200000,"1.5-2L", "&gt;2L"))))</f>
        <v>&gt;2L</v>
      </c>
    </row>
    <row r="2691" spans="1:22" x14ac:dyDescent="0.35">
      <c r="A2691">
        <v>2690</v>
      </c>
      <c r="B2691">
        <v>2</v>
      </c>
      <c r="C2691" t="s">
        <v>22</v>
      </c>
      <c r="D2691" t="s">
        <v>23</v>
      </c>
      <c r="E2691">
        <v>6000000</v>
      </c>
      <c r="F2691" t="str">
        <f t="shared" si="168"/>
        <v>&gt;20 Lakh</v>
      </c>
      <c r="G2691">
        <v>19900000</v>
      </c>
      <c r="H2691">
        <v>8</v>
      </c>
      <c r="I2691">
        <v>486</v>
      </c>
      <c r="J2691" s="1">
        <v>12100000</v>
      </c>
      <c r="K2691" s="1">
        <v>8100000</v>
      </c>
      <c r="L2691" s="1">
        <v>20100000</v>
      </c>
      <c r="M2691" s="1">
        <v>6600000</v>
      </c>
      <c r="N2691" s="1" t="s">
        <v>24</v>
      </c>
      <c r="O2691" s="1">
        <f>Cleaned_Data[[#This Row],[ loan_amount]]-Cleaned_Data[[#This Row],[ bank_asset_value]]</f>
        <v>13300000</v>
      </c>
      <c r="P2691" s="1">
        <f>Cleaned_Data[[#This Row],[ loan_amount]]</f>
        <v>19900000</v>
      </c>
      <c r="Q2691" s="1" t="str">
        <f t="shared" si="169"/>
        <v>300–499</v>
      </c>
      <c r="R2691" s="1">
        <f>Cleaned_Data[[#This Row],[ residential_assets_value]]+Cleaned_Data[[#This Row],[ commercial_assets_value]]+Cleaned_Data[[#This Row],[ luxury_assets_value]]</f>
        <v>40300000</v>
      </c>
      <c r="S2691" s="1">
        <f>Cleaned_Data[[#This Row],[ income_annum]]+Cleaned_Data[[#This Row],[ residential_assets_value]]+Cleaned_Data[[#This Row],[ commercial_assets_value]]+Cleaned_Data[[#This Row],[ luxury_assets_value]]</f>
        <v>46300000</v>
      </c>
      <c r="T2691" s="1" t="str">
        <f t="shared" si="170"/>
        <v>&gt;4 Cr</v>
      </c>
      <c r="U2691" s="12">
        <f t="shared" si="171"/>
        <v>2487500</v>
      </c>
      <c r="V2691" s="1" t="str">
        <f>IF(Cleaned_Data[[#This Row],[EMI_Estimate]]&lt;50000, "50K", IF(Cleaned_Data[[#This Row],[EMI_Estimate]]&lt;100000, "50K-1L", IF(Cleaned_Data[[#This Row],[EMI_Estimate]]&lt;150000, "1L-1.5L", IF(Cleaned_Data[[#This Row],[EMI_Estimate]]&lt;200000,"1.5-2L", "&gt;2L"))))</f>
        <v>&gt;2L</v>
      </c>
    </row>
    <row r="2692" spans="1:22" x14ac:dyDescent="0.35">
      <c r="A2692">
        <v>2691</v>
      </c>
      <c r="B2692">
        <v>0</v>
      </c>
      <c r="C2692" t="s">
        <v>22</v>
      </c>
      <c r="D2692" t="s">
        <v>23</v>
      </c>
      <c r="E2692">
        <v>8300000</v>
      </c>
      <c r="F2692" t="str">
        <f t="shared" si="168"/>
        <v>&gt;20 Lakh</v>
      </c>
      <c r="G2692">
        <v>16800000</v>
      </c>
      <c r="H2692">
        <v>18</v>
      </c>
      <c r="I2692">
        <v>422</v>
      </c>
      <c r="J2692" s="1">
        <v>8000000</v>
      </c>
      <c r="K2692" s="1">
        <v>10600000</v>
      </c>
      <c r="L2692" s="1">
        <v>23300000</v>
      </c>
      <c r="M2692" s="1">
        <v>11400000</v>
      </c>
      <c r="N2692" s="1" t="s">
        <v>24</v>
      </c>
      <c r="O2692" s="1">
        <f>Cleaned_Data[[#This Row],[ loan_amount]]-Cleaned_Data[[#This Row],[ bank_asset_value]]</f>
        <v>5400000</v>
      </c>
      <c r="P2692" s="1">
        <f>Cleaned_Data[[#This Row],[ loan_amount]]</f>
        <v>16800000</v>
      </c>
      <c r="Q2692" s="1" t="str">
        <f t="shared" si="169"/>
        <v>300–499</v>
      </c>
      <c r="R2692" s="1">
        <f>Cleaned_Data[[#This Row],[ residential_assets_value]]+Cleaned_Data[[#This Row],[ commercial_assets_value]]+Cleaned_Data[[#This Row],[ luxury_assets_value]]</f>
        <v>41900000</v>
      </c>
      <c r="S2692" s="1">
        <f>Cleaned_Data[[#This Row],[ income_annum]]+Cleaned_Data[[#This Row],[ residential_assets_value]]+Cleaned_Data[[#This Row],[ commercial_assets_value]]+Cleaned_Data[[#This Row],[ luxury_assets_value]]</f>
        <v>50200000</v>
      </c>
      <c r="T2692" s="1" t="str">
        <f t="shared" si="170"/>
        <v>&gt;4 Cr</v>
      </c>
      <c r="U2692" s="12">
        <f t="shared" si="171"/>
        <v>933333</v>
      </c>
      <c r="V2692" s="1" t="str">
        <f>IF(Cleaned_Data[[#This Row],[EMI_Estimate]]&lt;50000, "50K", IF(Cleaned_Data[[#This Row],[EMI_Estimate]]&lt;100000, "50K-1L", IF(Cleaned_Data[[#This Row],[EMI_Estimate]]&lt;150000, "1L-1.5L", IF(Cleaned_Data[[#This Row],[EMI_Estimate]]&lt;200000,"1.5-2L", "&gt;2L"))))</f>
        <v>&gt;2L</v>
      </c>
    </row>
    <row r="2693" spans="1:22" x14ac:dyDescent="0.35">
      <c r="A2693">
        <v>2692</v>
      </c>
      <c r="B2693">
        <v>1</v>
      </c>
      <c r="C2693" t="s">
        <v>22</v>
      </c>
      <c r="D2693" t="s">
        <v>23</v>
      </c>
      <c r="E2693">
        <v>5300000</v>
      </c>
      <c r="F2693" t="str">
        <f t="shared" si="168"/>
        <v>&gt;20 Lakh</v>
      </c>
      <c r="G2693">
        <v>18500000</v>
      </c>
      <c r="H2693">
        <v>6</v>
      </c>
      <c r="I2693">
        <v>501</v>
      </c>
      <c r="J2693" s="1">
        <v>6700000</v>
      </c>
      <c r="K2693" s="1">
        <v>8600000</v>
      </c>
      <c r="L2693" s="1">
        <v>16600000</v>
      </c>
      <c r="M2693" s="1">
        <v>4300000</v>
      </c>
      <c r="N2693" s="1" t="s">
        <v>24</v>
      </c>
      <c r="O2693" s="1">
        <f>Cleaned_Data[[#This Row],[ loan_amount]]-Cleaned_Data[[#This Row],[ bank_asset_value]]</f>
        <v>14200000</v>
      </c>
      <c r="P2693" s="1">
        <f>Cleaned_Data[[#This Row],[ loan_amount]]</f>
        <v>18500000</v>
      </c>
      <c r="Q2693" s="1" t="str">
        <f t="shared" si="169"/>
        <v>500–599</v>
      </c>
      <c r="R2693" s="1">
        <f>Cleaned_Data[[#This Row],[ residential_assets_value]]+Cleaned_Data[[#This Row],[ commercial_assets_value]]+Cleaned_Data[[#This Row],[ luxury_assets_value]]</f>
        <v>31900000</v>
      </c>
      <c r="S2693" s="1">
        <f>Cleaned_Data[[#This Row],[ income_annum]]+Cleaned_Data[[#This Row],[ residential_assets_value]]+Cleaned_Data[[#This Row],[ commercial_assets_value]]+Cleaned_Data[[#This Row],[ luxury_assets_value]]</f>
        <v>37200000</v>
      </c>
      <c r="T2693" s="1" t="str">
        <f t="shared" si="170"/>
        <v>3–4 Cr</v>
      </c>
      <c r="U2693" s="12">
        <f t="shared" si="171"/>
        <v>3083333</v>
      </c>
      <c r="V2693" s="1" t="str">
        <f>IF(Cleaned_Data[[#This Row],[EMI_Estimate]]&lt;50000, "50K", IF(Cleaned_Data[[#This Row],[EMI_Estimate]]&lt;100000, "50K-1L", IF(Cleaned_Data[[#This Row],[EMI_Estimate]]&lt;150000, "1L-1.5L", IF(Cleaned_Data[[#This Row],[EMI_Estimate]]&lt;200000,"1.5-2L", "&gt;2L"))))</f>
        <v>&gt;2L</v>
      </c>
    </row>
    <row r="2694" spans="1:22" x14ac:dyDescent="0.35">
      <c r="A2694">
        <v>2693</v>
      </c>
      <c r="B2694">
        <v>1</v>
      </c>
      <c r="C2694" t="s">
        <v>22</v>
      </c>
      <c r="D2694" t="s">
        <v>23</v>
      </c>
      <c r="E2694">
        <v>9700000</v>
      </c>
      <c r="F2694" t="str">
        <f t="shared" si="168"/>
        <v>&gt;20 Lakh</v>
      </c>
      <c r="G2694">
        <v>23500000</v>
      </c>
      <c r="H2694">
        <v>4</v>
      </c>
      <c r="I2694">
        <v>666</v>
      </c>
      <c r="J2694" s="1">
        <v>15100000</v>
      </c>
      <c r="K2694" s="1">
        <v>9400000</v>
      </c>
      <c r="L2694" s="1">
        <v>23300000</v>
      </c>
      <c r="M2694" s="1">
        <v>8000000</v>
      </c>
      <c r="N2694" s="1" t="s">
        <v>21</v>
      </c>
      <c r="O2694" s="1">
        <f>Cleaned_Data[[#This Row],[ loan_amount]]-Cleaned_Data[[#This Row],[ bank_asset_value]]</f>
        <v>15500000</v>
      </c>
      <c r="P2694" s="1">
        <f>Cleaned_Data[[#This Row],[ loan_amount]]</f>
        <v>23500000</v>
      </c>
      <c r="Q2694" s="1" t="str">
        <f t="shared" si="169"/>
        <v>600–699</v>
      </c>
      <c r="R2694" s="1">
        <f>Cleaned_Data[[#This Row],[ residential_assets_value]]+Cleaned_Data[[#This Row],[ commercial_assets_value]]+Cleaned_Data[[#This Row],[ luxury_assets_value]]</f>
        <v>47800000</v>
      </c>
      <c r="S2694" s="1">
        <f>Cleaned_Data[[#This Row],[ income_annum]]+Cleaned_Data[[#This Row],[ residential_assets_value]]+Cleaned_Data[[#This Row],[ commercial_assets_value]]+Cleaned_Data[[#This Row],[ luxury_assets_value]]</f>
        <v>57500000</v>
      </c>
      <c r="T2694" s="1" t="str">
        <f t="shared" si="170"/>
        <v>&gt;4 Cr</v>
      </c>
      <c r="U2694" s="12">
        <f t="shared" si="171"/>
        <v>5875000</v>
      </c>
      <c r="V2694" s="1" t="str">
        <f>IF(Cleaned_Data[[#This Row],[EMI_Estimate]]&lt;50000, "50K", IF(Cleaned_Data[[#This Row],[EMI_Estimate]]&lt;100000, "50K-1L", IF(Cleaned_Data[[#This Row],[EMI_Estimate]]&lt;150000, "1L-1.5L", IF(Cleaned_Data[[#This Row],[EMI_Estimate]]&lt;200000,"1.5-2L", "&gt;2L"))))</f>
        <v>&gt;2L</v>
      </c>
    </row>
    <row r="2695" spans="1:22" x14ac:dyDescent="0.35">
      <c r="A2695">
        <v>2694</v>
      </c>
      <c r="B2695">
        <v>3</v>
      </c>
      <c r="C2695" t="s">
        <v>22</v>
      </c>
      <c r="D2695" t="s">
        <v>23</v>
      </c>
      <c r="E2695">
        <v>8200000</v>
      </c>
      <c r="F2695" t="str">
        <f t="shared" si="168"/>
        <v>&gt;20 Lakh</v>
      </c>
      <c r="G2695">
        <v>16500000</v>
      </c>
      <c r="H2695">
        <v>18</v>
      </c>
      <c r="I2695">
        <v>371</v>
      </c>
      <c r="J2695" s="1">
        <v>19000000</v>
      </c>
      <c r="K2695" s="1">
        <v>1200000</v>
      </c>
      <c r="L2695" s="1">
        <v>18500000</v>
      </c>
      <c r="M2695" s="1">
        <v>8200000</v>
      </c>
      <c r="N2695" s="1" t="s">
        <v>24</v>
      </c>
      <c r="O2695" s="1">
        <f>Cleaned_Data[[#This Row],[ loan_amount]]-Cleaned_Data[[#This Row],[ bank_asset_value]]</f>
        <v>8300000</v>
      </c>
      <c r="P2695" s="1">
        <f>Cleaned_Data[[#This Row],[ loan_amount]]</f>
        <v>16500000</v>
      </c>
      <c r="Q2695" s="1" t="str">
        <f t="shared" si="169"/>
        <v>300–499</v>
      </c>
      <c r="R2695" s="1">
        <f>Cleaned_Data[[#This Row],[ residential_assets_value]]+Cleaned_Data[[#This Row],[ commercial_assets_value]]+Cleaned_Data[[#This Row],[ luxury_assets_value]]</f>
        <v>38700000</v>
      </c>
      <c r="S2695" s="1">
        <f>Cleaned_Data[[#This Row],[ income_annum]]+Cleaned_Data[[#This Row],[ residential_assets_value]]+Cleaned_Data[[#This Row],[ commercial_assets_value]]+Cleaned_Data[[#This Row],[ luxury_assets_value]]</f>
        <v>46900000</v>
      </c>
      <c r="T2695" s="1" t="str">
        <f t="shared" si="170"/>
        <v>&gt;4 Cr</v>
      </c>
      <c r="U2695" s="12">
        <f t="shared" si="171"/>
        <v>916667</v>
      </c>
      <c r="V2695" s="1" t="str">
        <f>IF(Cleaned_Data[[#This Row],[EMI_Estimate]]&lt;50000, "50K", IF(Cleaned_Data[[#This Row],[EMI_Estimate]]&lt;100000, "50K-1L", IF(Cleaned_Data[[#This Row],[EMI_Estimate]]&lt;150000, "1L-1.5L", IF(Cleaned_Data[[#This Row],[EMI_Estimate]]&lt;200000,"1.5-2L", "&gt;2L"))))</f>
        <v>&gt;2L</v>
      </c>
    </row>
    <row r="2696" spans="1:22" x14ac:dyDescent="0.35">
      <c r="A2696">
        <v>2695</v>
      </c>
      <c r="B2696">
        <v>5</v>
      </c>
      <c r="C2696" t="s">
        <v>19</v>
      </c>
      <c r="D2696" t="s">
        <v>20</v>
      </c>
      <c r="E2696">
        <v>3400000</v>
      </c>
      <c r="F2696" t="str">
        <f t="shared" si="168"/>
        <v>&gt;20 Lakh</v>
      </c>
      <c r="G2696">
        <v>6900000</v>
      </c>
      <c r="H2696">
        <v>14</v>
      </c>
      <c r="I2696">
        <v>312</v>
      </c>
      <c r="J2696" s="1">
        <v>1800000</v>
      </c>
      <c r="K2696" s="1">
        <v>400000</v>
      </c>
      <c r="L2696" s="1">
        <v>10300000</v>
      </c>
      <c r="M2696" s="1">
        <v>3800000</v>
      </c>
      <c r="N2696" s="1" t="s">
        <v>24</v>
      </c>
      <c r="O2696" s="1">
        <f>Cleaned_Data[[#This Row],[ loan_amount]]-Cleaned_Data[[#This Row],[ bank_asset_value]]</f>
        <v>3100000</v>
      </c>
      <c r="P2696" s="1">
        <f>Cleaned_Data[[#This Row],[ loan_amount]]</f>
        <v>6900000</v>
      </c>
      <c r="Q2696" s="1" t="str">
        <f t="shared" si="169"/>
        <v>300–499</v>
      </c>
      <c r="R2696" s="1">
        <f>Cleaned_Data[[#This Row],[ residential_assets_value]]+Cleaned_Data[[#This Row],[ commercial_assets_value]]+Cleaned_Data[[#This Row],[ luxury_assets_value]]</f>
        <v>12500000</v>
      </c>
      <c r="S2696" s="1">
        <f>Cleaned_Data[[#This Row],[ income_annum]]+Cleaned_Data[[#This Row],[ residential_assets_value]]+Cleaned_Data[[#This Row],[ commercial_assets_value]]+Cleaned_Data[[#This Row],[ luxury_assets_value]]</f>
        <v>15900000</v>
      </c>
      <c r="T2696" s="1" t="str">
        <f t="shared" si="170"/>
        <v>1–2 Cr</v>
      </c>
      <c r="U2696" s="12">
        <f t="shared" si="171"/>
        <v>492857</v>
      </c>
      <c r="V2696" s="1" t="str">
        <f>IF(Cleaned_Data[[#This Row],[EMI_Estimate]]&lt;50000, "50K", IF(Cleaned_Data[[#This Row],[EMI_Estimate]]&lt;100000, "50K-1L", IF(Cleaned_Data[[#This Row],[EMI_Estimate]]&lt;150000, "1L-1.5L", IF(Cleaned_Data[[#This Row],[EMI_Estimate]]&lt;200000,"1.5-2L", "&gt;2L"))))</f>
        <v>&gt;2L</v>
      </c>
    </row>
    <row r="2697" spans="1:22" x14ac:dyDescent="0.35">
      <c r="A2697">
        <v>2696</v>
      </c>
      <c r="B2697">
        <v>5</v>
      </c>
      <c r="C2697" t="s">
        <v>19</v>
      </c>
      <c r="D2697" t="s">
        <v>20</v>
      </c>
      <c r="E2697">
        <v>2800000</v>
      </c>
      <c r="F2697" t="str">
        <f t="shared" si="168"/>
        <v>&gt;20 Lakh</v>
      </c>
      <c r="G2697">
        <v>11000000</v>
      </c>
      <c r="H2697">
        <v>12</v>
      </c>
      <c r="I2697">
        <v>753</v>
      </c>
      <c r="J2697" s="1">
        <v>3900000</v>
      </c>
      <c r="K2697" s="1">
        <v>4600000</v>
      </c>
      <c r="L2697" s="1">
        <v>10700000</v>
      </c>
      <c r="M2697" s="1">
        <v>2400000</v>
      </c>
      <c r="N2697" s="1" t="s">
        <v>21</v>
      </c>
      <c r="O2697" s="1">
        <f>Cleaned_Data[[#This Row],[ loan_amount]]-Cleaned_Data[[#This Row],[ bank_asset_value]]</f>
        <v>8600000</v>
      </c>
      <c r="P2697" s="1">
        <f>Cleaned_Data[[#This Row],[ loan_amount]]</f>
        <v>11000000</v>
      </c>
      <c r="Q2697" s="1" t="str">
        <f t="shared" si="169"/>
        <v>700–799</v>
      </c>
      <c r="R2697" s="1">
        <f>Cleaned_Data[[#This Row],[ residential_assets_value]]+Cleaned_Data[[#This Row],[ commercial_assets_value]]+Cleaned_Data[[#This Row],[ luxury_assets_value]]</f>
        <v>19200000</v>
      </c>
      <c r="S2697" s="1">
        <f>Cleaned_Data[[#This Row],[ income_annum]]+Cleaned_Data[[#This Row],[ residential_assets_value]]+Cleaned_Data[[#This Row],[ commercial_assets_value]]+Cleaned_Data[[#This Row],[ luxury_assets_value]]</f>
        <v>22000000</v>
      </c>
      <c r="T2697" s="1" t="str">
        <f t="shared" si="170"/>
        <v>2–3 Cr</v>
      </c>
      <c r="U2697" s="12">
        <f t="shared" si="171"/>
        <v>916667</v>
      </c>
      <c r="V2697" s="1" t="str">
        <f>IF(Cleaned_Data[[#This Row],[EMI_Estimate]]&lt;50000, "50K", IF(Cleaned_Data[[#This Row],[EMI_Estimate]]&lt;100000, "50K-1L", IF(Cleaned_Data[[#This Row],[EMI_Estimate]]&lt;150000, "1L-1.5L", IF(Cleaned_Data[[#This Row],[EMI_Estimate]]&lt;200000,"1.5-2L", "&gt;2L"))))</f>
        <v>&gt;2L</v>
      </c>
    </row>
    <row r="2698" spans="1:22" x14ac:dyDescent="0.35">
      <c r="A2698">
        <v>2697</v>
      </c>
      <c r="B2698">
        <v>0</v>
      </c>
      <c r="C2698" t="s">
        <v>22</v>
      </c>
      <c r="D2698" t="s">
        <v>23</v>
      </c>
      <c r="E2698">
        <v>2400000</v>
      </c>
      <c r="F2698" t="str">
        <f t="shared" si="168"/>
        <v>&gt;20 Lakh</v>
      </c>
      <c r="G2698">
        <v>5200000</v>
      </c>
      <c r="H2698">
        <v>16</v>
      </c>
      <c r="I2698">
        <v>740</v>
      </c>
      <c r="J2698" s="1">
        <v>6300000</v>
      </c>
      <c r="K2698" s="1">
        <v>1000000</v>
      </c>
      <c r="L2698" s="1">
        <v>7500000</v>
      </c>
      <c r="M2698" s="1">
        <v>2900000</v>
      </c>
      <c r="N2698" s="1" t="s">
        <v>21</v>
      </c>
      <c r="O2698" s="1">
        <f>Cleaned_Data[[#This Row],[ loan_amount]]-Cleaned_Data[[#This Row],[ bank_asset_value]]</f>
        <v>2300000</v>
      </c>
      <c r="P2698" s="1">
        <f>Cleaned_Data[[#This Row],[ loan_amount]]</f>
        <v>5200000</v>
      </c>
      <c r="Q2698" s="1" t="str">
        <f t="shared" si="169"/>
        <v>700–799</v>
      </c>
      <c r="R2698" s="1">
        <f>Cleaned_Data[[#This Row],[ residential_assets_value]]+Cleaned_Data[[#This Row],[ commercial_assets_value]]+Cleaned_Data[[#This Row],[ luxury_assets_value]]</f>
        <v>14800000</v>
      </c>
      <c r="S2698" s="1">
        <f>Cleaned_Data[[#This Row],[ income_annum]]+Cleaned_Data[[#This Row],[ residential_assets_value]]+Cleaned_Data[[#This Row],[ commercial_assets_value]]+Cleaned_Data[[#This Row],[ luxury_assets_value]]</f>
        <v>17200000</v>
      </c>
      <c r="T2698" s="1" t="str">
        <f t="shared" si="170"/>
        <v>1–2 Cr</v>
      </c>
      <c r="U2698" s="12">
        <f t="shared" si="171"/>
        <v>325000</v>
      </c>
      <c r="V2698" s="1" t="str">
        <f>IF(Cleaned_Data[[#This Row],[EMI_Estimate]]&lt;50000, "50K", IF(Cleaned_Data[[#This Row],[EMI_Estimate]]&lt;100000, "50K-1L", IF(Cleaned_Data[[#This Row],[EMI_Estimate]]&lt;150000, "1L-1.5L", IF(Cleaned_Data[[#This Row],[EMI_Estimate]]&lt;200000,"1.5-2L", "&gt;2L"))))</f>
        <v>&gt;2L</v>
      </c>
    </row>
    <row r="2699" spans="1:22" x14ac:dyDescent="0.35">
      <c r="A2699">
        <v>2698</v>
      </c>
      <c r="B2699">
        <v>1</v>
      </c>
      <c r="C2699" t="s">
        <v>19</v>
      </c>
      <c r="D2699" t="s">
        <v>20</v>
      </c>
      <c r="E2699">
        <v>8200000</v>
      </c>
      <c r="F2699" t="str">
        <f t="shared" si="168"/>
        <v>&gt;20 Lakh</v>
      </c>
      <c r="G2699">
        <v>24000000</v>
      </c>
      <c r="H2699">
        <v>4</v>
      </c>
      <c r="I2699">
        <v>366</v>
      </c>
      <c r="J2699" s="1">
        <v>10900000</v>
      </c>
      <c r="K2699" s="1">
        <v>15200000</v>
      </c>
      <c r="L2699" s="1">
        <v>25200000</v>
      </c>
      <c r="M2699" s="1">
        <v>10400000</v>
      </c>
      <c r="N2699" s="1" t="s">
        <v>24</v>
      </c>
      <c r="O2699" s="1">
        <f>Cleaned_Data[[#This Row],[ loan_amount]]-Cleaned_Data[[#This Row],[ bank_asset_value]]</f>
        <v>13600000</v>
      </c>
      <c r="P2699" s="1">
        <f>Cleaned_Data[[#This Row],[ loan_amount]]</f>
        <v>24000000</v>
      </c>
      <c r="Q2699" s="1" t="str">
        <f t="shared" si="169"/>
        <v>300–499</v>
      </c>
      <c r="R2699" s="1">
        <f>Cleaned_Data[[#This Row],[ residential_assets_value]]+Cleaned_Data[[#This Row],[ commercial_assets_value]]+Cleaned_Data[[#This Row],[ luxury_assets_value]]</f>
        <v>51300000</v>
      </c>
      <c r="S2699" s="1">
        <f>Cleaned_Data[[#This Row],[ income_annum]]+Cleaned_Data[[#This Row],[ residential_assets_value]]+Cleaned_Data[[#This Row],[ commercial_assets_value]]+Cleaned_Data[[#This Row],[ luxury_assets_value]]</f>
        <v>59500000</v>
      </c>
      <c r="T2699" s="1" t="str">
        <f t="shared" si="170"/>
        <v>&gt;4 Cr</v>
      </c>
      <c r="U2699" s="12">
        <f t="shared" si="171"/>
        <v>6000000</v>
      </c>
      <c r="V2699" s="1" t="str">
        <f>IF(Cleaned_Data[[#This Row],[EMI_Estimate]]&lt;50000, "50K", IF(Cleaned_Data[[#This Row],[EMI_Estimate]]&lt;100000, "50K-1L", IF(Cleaned_Data[[#This Row],[EMI_Estimate]]&lt;150000, "1L-1.5L", IF(Cleaned_Data[[#This Row],[EMI_Estimate]]&lt;200000,"1.5-2L", "&gt;2L"))))</f>
        <v>&gt;2L</v>
      </c>
    </row>
    <row r="2700" spans="1:22" x14ac:dyDescent="0.35">
      <c r="A2700">
        <v>2699</v>
      </c>
      <c r="B2700">
        <v>4</v>
      </c>
      <c r="C2700" t="s">
        <v>22</v>
      </c>
      <c r="D2700" t="s">
        <v>20</v>
      </c>
      <c r="E2700">
        <v>4200000</v>
      </c>
      <c r="F2700" t="str">
        <f t="shared" si="168"/>
        <v>&gt;20 Lakh</v>
      </c>
      <c r="G2700">
        <v>11100000</v>
      </c>
      <c r="H2700">
        <v>8</v>
      </c>
      <c r="I2700">
        <v>526</v>
      </c>
      <c r="J2700" s="1">
        <v>11600000</v>
      </c>
      <c r="K2700" s="1">
        <v>200000</v>
      </c>
      <c r="L2700" s="1">
        <v>16800000</v>
      </c>
      <c r="M2700" s="1">
        <v>4900000</v>
      </c>
      <c r="N2700" s="1" t="s">
        <v>24</v>
      </c>
      <c r="O2700" s="1">
        <f>Cleaned_Data[[#This Row],[ loan_amount]]-Cleaned_Data[[#This Row],[ bank_asset_value]]</f>
        <v>6200000</v>
      </c>
      <c r="P2700" s="1">
        <f>Cleaned_Data[[#This Row],[ loan_amount]]</f>
        <v>11100000</v>
      </c>
      <c r="Q2700" s="1" t="str">
        <f t="shared" si="169"/>
        <v>500–599</v>
      </c>
      <c r="R2700" s="1">
        <f>Cleaned_Data[[#This Row],[ residential_assets_value]]+Cleaned_Data[[#This Row],[ commercial_assets_value]]+Cleaned_Data[[#This Row],[ luxury_assets_value]]</f>
        <v>28600000</v>
      </c>
      <c r="S2700" s="1">
        <f>Cleaned_Data[[#This Row],[ income_annum]]+Cleaned_Data[[#This Row],[ residential_assets_value]]+Cleaned_Data[[#This Row],[ commercial_assets_value]]+Cleaned_Data[[#This Row],[ luxury_assets_value]]</f>
        <v>32800000</v>
      </c>
      <c r="T2700" s="1" t="str">
        <f t="shared" si="170"/>
        <v>3–4 Cr</v>
      </c>
      <c r="U2700" s="12">
        <f t="shared" si="171"/>
        <v>1387500</v>
      </c>
      <c r="V2700" s="1" t="str">
        <f>IF(Cleaned_Data[[#This Row],[EMI_Estimate]]&lt;50000, "50K", IF(Cleaned_Data[[#This Row],[EMI_Estimate]]&lt;100000, "50K-1L", IF(Cleaned_Data[[#This Row],[EMI_Estimate]]&lt;150000, "1L-1.5L", IF(Cleaned_Data[[#This Row],[EMI_Estimate]]&lt;200000,"1.5-2L", "&gt;2L"))))</f>
        <v>&gt;2L</v>
      </c>
    </row>
    <row r="2701" spans="1:22" x14ac:dyDescent="0.35">
      <c r="A2701">
        <v>2700</v>
      </c>
      <c r="B2701">
        <v>4</v>
      </c>
      <c r="C2701" t="s">
        <v>19</v>
      </c>
      <c r="D2701" t="s">
        <v>23</v>
      </c>
      <c r="E2701">
        <v>5500000</v>
      </c>
      <c r="F2701" t="str">
        <f t="shared" si="168"/>
        <v>&gt;20 Lakh</v>
      </c>
      <c r="G2701">
        <v>14800000</v>
      </c>
      <c r="H2701">
        <v>10</v>
      </c>
      <c r="I2701">
        <v>354</v>
      </c>
      <c r="J2701" s="1">
        <v>16000000</v>
      </c>
      <c r="K2701" s="1">
        <v>3400000</v>
      </c>
      <c r="L2701" s="1">
        <v>21200000</v>
      </c>
      <c r="M2701" s="1">
        <v>7700000</v>
      </c>
      <c r="N2701" s="1" t="s">
        <v>24</v>
      </c>
      <c r="O2701" s="1">
        <f>Cleaned_Data[[#This Row],[ loan_amount]]-Cleaned_Data[[#This Row],[ bank_asset_value]]</f>
        <v>7100000</v>
      </c>
      <c r="P2701" s="1">
        <f>Cleaned_Data[[#This Row],[ loan_amount]]</f>
        <v>14800000</v>
      </c>
      <c r="Q2701" s="1" t="str">
        <f t="shared" si="169"/>
        <v>300–499</v>
      </c>
      <c r="R2701" s="1">
        <f>Cleaned_Data[[#This Row],[ residential_assets_value]]+Cleaned_Data[[#This Row],[ commercial_assets_value]]+Cleaned_Data[[#This Row],[ luxury_assets_value]]</f>
        <v>40600000</v>
      </c>
      <c r="S2701" s="1">
        <f>Cleaned_Data[[#This Row],[ income_annum]]+Cleaned_Data[[#This Row],[ residential_assets_value]]+Cleaned_Data[[#This Row],[ commercial_assets_value]]+Cleaned_Data[[#This Row],[ luxury_assets_value]]</f>
        <v>46100000</v>
      </c>
      <c r="T2701" s="1" t="str">
        <f t="shared" si="170"/>
        <v>&gt;4 Cr</v>
      </c>
      <c r="U2701" s="12">
        <f t="shared" si="171"/>
        <v>1480000</v>
      </c>
      <c r="V2701" s="1" t="str">
        <f>IF(Cleaned_Data[[#This Row],[EMI_Estimate]]&lt;50000, "50K", IF(Cleaned_Data[[#This Row],[EMI_Estimate]]&lt;100000, "50K-1L", IF(Cleaned_Data[[#This Row],[EMI_Estimate]]&lt;150000, "1L-1.5L", IF(Cleaned_Data[[#This Row],[EMI_Estimate]]&lt;200000,"1.5-2L", "&gt;2L"))))</f>
        <v>&gt;2L</v>
      </c>
    </row>
    <row r="2702" spans="1:22" x14ac:dyDescent="0.35">
      <c r="A2702">
        <v>2701</v>
      </c>
      <c r="B2702">
        <v>5</v>
      </c>
      <c r="C2702" t="s">
        <v>22</v>
      </c>
      <c r="D2702" t="s">
        <v>23</v>
      </c>
      <c r="E2702">
        <v>2900000</v>
      </c>
      <c r="F2702" t="str">
        <f t="shared" si="168"/>
        <v>&gt;20 Lakh</v>
      </c>
      <c r="G2702">
        <v>6300000</v>
      </c>
      <c r="H2702">
        <v>6</v>
      </c>
      <c r="I2702">
        <v>719</v>
      </c>
      <c r="J2702" s="1">
        <v>7900000</v>
      </c>
      <c r="K2702" s="1">
        <v>1600000</v>
      </c>
      <c r="L2702" s="1">
        <v>8000000</v>
      </c>
      <c r="M2702" s="1">
        <v>1600000</v>
      </c>
      <c r="N2702" s="1" t="s">
        <v>21</v>
      </c>
      <c r="O2702" s="1">
        <f>Cleaned_Data[[#This Row],[ loan_amount]]-Cleaned_Data[[#This Row],[ bank_asset_value]]</f>
        <v>4700000</v>
      </c>
      <c r="P2702" s="1">
        <f>Cleaned_Data[[#This Row],[ loan_amount]]</f>
        <v>6300000</v>
      </c>
      <c r="Q2702" s="1" t="str">
        <f t="shared" si="169"/>
        <v>700–799</v>
      </c>
      <c r="R2702" s="1">
        <f>Cleaned_Data[[#This Row],[ residential_assets_value]]+Cleaned_Data[[#This Row],[ commercial_assets_value]]+Cleaned_Data[[#This Row],[ luxury_assets_value]]</f>
        <v>17500000</v>
      </c>
      <c r="S2702" s="1">
        <f>Cleaned_Data[[#This Row],[ income_annum]]+Cleaned_Data[[#This Row],[ residential_assets_value]]+Cleaned_Data[[#This Row],[ commercial_assets_value]]+Cleaned_Data[[#This Row],[ luxury_assets_value]]</f>
        <v>20400000</v>
      </c>
      <c r="T2702" s="1" t="str">
        <f t="shared" si="170"/>
        <v>2–3 Cr</v>
      </c>
      <c r="U2702" s="12">
        <f t="shared" si="171"/>
        <v>1050000</v>
      </c>
      <c r="V2702" s="1" t="str">
        <f>IF(Cleaned_Data[[#This Row],[EMI_Estimate]]&lt;50000, "50K", IF(Cleaned_Data[[#This Row],[EMI_Estimate]]&lt;100000, "50K-1L", IF(Cleaned_Data[[#This Row],[EMI_Estimate]]&lt;150000, "1L-1.5L", IF(Cleaned_Data[[#This Row],[EMI_Estimate]]&lt;200000,"1.5-2L", "&gt;2L"))))</f>
        <v>&gt;2L</v>
      </c>
    </row>
    <row r="2703" spans="1:22" x14ac:dyDescent="0.35">
      <c r="A2703">
        <v>2702</v>
      </c>
      <c r="B2703">
        <v>5</v>
      </c>
      <c r="C2703" t="s">
        <v>22</v>
      </c>
      <c r="D2703" t="s">
        <v>20</v>
      </c>
      <c r="E2703">
        <v>6300000</v>
      </c>
      <c r="F2703" t="str">
        <f t="shared" si="168"/>
        <v>&gt;20 Lakh</v>
      </c>
      <c r="G2703">
        <v>20100000</v>
      </c>
      <c r="H2703">
        <v>12</v>
      </c>
      <c r="I2703">
        <v>774</v>
      </c>
      <c r="J2703" s="1">
        <v>15600000</v>
      </c>
      <c r="K2703" s="1">
        <v>11800000</v>
      </c>
      <c r="L2703" s="1">
        <v>16200000</v>
      </c>
      <c r="M2703" s="1">
        <v>5800000</v>
      </c>
      <c r="N2703" s="1" t="s">
        <v>21</v>
      </c>
      <c r="O2703" s="1">
        <f>Cleaned_Data[[#This Row],[ loan_amount]]-Cleaned_Data[[#This Row],[ bank_asset_value]]</f>
        <v>14300000</v>
      </c>
      <c r="P2703" s="1">
        <f>Cleaned_Data[[#This Row],[ loan_amount]]</f>
        <v>20100000</v>
      </c>
      <c r="Q2703" s="1" t="str">
        <f t="shared" si="169"/>
        <v>700–799</v>
      </c>
      <c r="R2703" s="1">
        <f>Cleaned_Data[[#This Row],[ residential_assets_value]]+Cleaned_Data[[#This Row],[ commercial_assets_value]]+Cleaned_Data[[#This Row],[ luxury_assets_value]]</f>
        <v>43600000</v>
      </c>
      <c r="S2703" s="1">
        <f>Cleaned_Data[[#This Row],[ income_annum]]+Cleaned_Data[[#This Row],[ residential_assets_value]]+Cleaned_Data[[#This Row],[ commercial_assets_value]]+Cleaned_Data[[#This Row],[ luxury_assets_value]]</f>
        <v>49900000</v>
      </c>
      <c r="T2703" s="1" t="str">
        <f t="shared" si="170"/>
        <v>&gt;4 Cr</v>
      </c>
      <c r="U2703" s="12">
        <f t="shared" si="171"/>
        <v>1675000</v>
      </c>
      <c r="V2703" s="1" t="str">
        <f>IF(Cleaned_Data[[#This Row],[EMI_Estimate]]&lt;50000, "50K", IF(Cleaned_Data[[#This Row],[EMI_Estimate]]&lt;100000, "50K-1L", IF(Cleaned_Data[[#This Row],[EMI_Estimate]]&lt;150000, "1L-1.5L", IF(Cleaned_Data[[#This Row],[EMI_Estimate]]&lt;200000,"1.5-2L", "&gt;2L"))))</f>
        <v>&gt;2L</v>
      </c>
    </row>
    <row r="2704" spans="1:22" x14ac:dyDescent="0.35">
      <c r="A2704">
        <v>2703</v>
      </c>
      <c r="B2704">
        <v>5</v>
      </c>
      <c r="C2704" t="s">
        <v>22</v>
      </c>
      <c r="D2704" t="s">
        <v>23</v>
      </c>
      <c r="E2704">
        <v>9700000</v>
      </c>
      <c r="F2704" t="str">
        <f t="shared" si="168"/>
        <v>&gt;20 Lakh</v>
      </c>
      <c r="G2704">
        <v>29100000</v>
      </c>
      <c r="H2704">
        <v>18</v>
      </c>
      <c r="I2704">
        <v>732</v>
      </c>
      <c r="J2704" s="1">
        <v>4700000</v>
      </c>
      <c r="K2704" s="1">
        <v>7400000</v>
      </c>
      <c r="L2704" s="1">
        <v>35600000</v>
      </c>
      <c r="M2704" s="1">
        <v>12400000</v>
      </c>
      <c r="N2704" s="1" t="s">
        <v>21</v>
      </c>
      <c r="O2704" s="1">
        <f>Cleaned_Data[[#This Row],[ loan_amount]]-Cleaned_Data[[#This Row],[ bank_asset_value]]</f>
        <v>16700000</v>
      </c>
      <c r="P2704" s="1">
        <f>Cleaned_Data[[#This Row],[ loan_amount]]</f>
        <v>29100000</v>
      </c>
      <c r="Q2704" s="1" t="str">
        <f t="shared" si="169"/>
        <v>700–799</v>
      </c>
      <c r="R2704" s="1">
        <f>Cleaned_Data[[#This Row],[ residential_assets_value]]+Cleaned_Data[[#This Row],[ commercial_assets_value]]+Cleaned_Data[[#This Row],[ luxury_assets_value]]</f>
        <v>47700000</v>
      </c>
      <c r="S2704" s="1">
        <f>Cleaned_Data[[#This Row],[ income_annum]]+Cleaned_Data[[#This Row],[ residential_assets_value]]+Cleaned_Data[[#This Row],[ commercial_assets_value]]+Cleaned_Data[[#This Row],[ luxury_assets_value]]</f>
        <v>57400000</v>
      </c>
      <c r="T2704" s="1" t="str">
        <f t="shared" si="170"/>
        <v>&gt;4 Cr</v>
      </c>
      <c r="U2704" s="12">
        <f t="shared" si="171"/>
        <v>1616667</v>
      </c>
      <c r="V2704" s="1" t="str">
        <f>IF(Cleaned_Data[[#This Row],[EMI_Estimate]]&lt;50000, "50K", IF(Cleaned_Data[[#This Row],[EMI_Estimate]]&lt;100000, "50K-1L", IF(Cleaned_Data[[#This Row],[EMI_Estimate]]&lt;150000, "1L-1.5L", IF(Cleaned_Data[[#This Row],[EMI_Estimate]]&lt;200000,"1.5-2L", "&gt;2L"))))</f>
        <v>&gt;2L</v>
      </c>
    </row>
    <row r="2705" spans="1:22" x14ac:dyDescent="0.35">
      <c r="A2705">
        <v>2704</v>
      </c>
      <c r="B2705">
        <v>1</v>
      </c>
      <c r="C2705" t="s">
        <v>22</v>
      </c>
      <c r="D2705" t="s">
        <v>20</v>
      </c>
      <c r="E2705">
        <v>6500000</v>
      </c>
      <c r="F2705" t="str">
        <f t="shared" si="168"/>
        <v>&gt;20 Lakh</v>
      </c>
      <c r="G2705">
        <v>16000000</v>
      </c>
      <c r="H2705">
        <v>6</v>
      </c>
      <c r="I2705">
        <v>862</v>
      </c>
      <c r="J2705" s="1">
        <v>2000000</v>
      </c>
      <c r="K2705" s="1">
        <v>0</v>
      </c>
      <c r="L2705" s="1">
        <v>24000000</v>
      </c>
      <c r="M2705" s="1">
        <v>9700000</v>
      </c>
      <c r="N2705" s="1" t="s">
        <v>21</v>
      </c>
      <c r="O2705" s="1">
        <f>Cleaned_Data[[#This Row],[ loan_amount]]-Cleaned_Data[[#This Row],[ bank_asset_value]]</f>
        <v>6300000</v>
      </c>
      <c r="P2705" s="1">
        <f>Cleaned_Data[[#This Row],[ loan_amount]]</f>
        <v>16000000</v>
      </c>
      <c r="Q2705" s="1" t="str">
        <f t="shared" si="169"/>
        <v>800+</v>
      </c>
      <c r="R2705" s="1">
        <f>Cleaned_Data[[#This Row],[ residential_assets_value]]+Cleaned_Data[[#This Row],[ commercial_assets_value]]+Cleaned_Data[[#This Row],[ luxury_assets_value]]</f>
        <v>26000000</v>
      </c>
      <c r="S2705" s="1">
        <f>Cleaned_Data[[#This Row],[ income_annum]]+Cleaned_Data[[#This Row],[ residential_assets_value]]+Cleaned_Data[[#This Row],[ commercial_assets_value]]+Cleaned_Data[[#This Row],[ luxury_assets_value]]</f>
        <v>32500000</v>
      </c>
      <c r="T2705" s="1" t="str">
        <f t="shared" si="170"/>
        <v>3–4 Cr</v>
      </c>
      <c r="U2705" s="12">
        <f t="shared" si="171"/>
        <v>2666667</v>
      </c>
      <c r="V2705" s="1" t="str">
        <f>IF(Cleaned_Data[[#This Row],[EMI_Estimate]]&lt;50000, "50K", IF(Cleaned_Data[[#This Row],[EMI_Estimate]]&lt;100000, "50K-1L", IF(Cleaned_Data[[#This Row],[EMI_Estimate]]&lt;150000, "1L-1.5L", IF(Cleaned_Data[[#This Row],[EMI_Estimate]]&lt;200000,"1.5-2L", "&gt;2L"))))</f>
        <v>&gt;2L</v>
      </c>
    </row>
    <row r="2706" spans="1:22" x14ac:dyDescent="0.35">
      <c r="A2706">
        <v>2705</v>
      </c>
      <c r="B2706">
        <v>5</v>
      </c>
      <c r="C2706" t="s">
        <v>22</v>
      </c>
      <c r="D2706" t="s">
        <v>20</v>
      </c>
      <c r="E2706">
        <v>4900000</v>
      </c>
      <c r="F2706" t="str">
        <f t="shared" si="168"/>
        <v>&gt;20 Lakh</v>
      </c>
      <c r="G2706">
        <v>10800000</v>
      </c>
      <c r="H2706">
        <v>18</v>
      </c>
      <c r="I2706">
        <v>613</v>
      </c>
      <c r="J2706" s="1">
        <v>6800000</v>
      </c>
      <c r="K2706" s="1">
        <v>800000</v>
      </c>
      <c r="L2706" s="1">
        <v>14500000</v>
      </c>
      <c r="M2706" s="1">
        <v>5300000</v>
      </c>
      <c r="N2706" s="1" t="s">
        <v>21</v>
      </c>
      <c r="O2706" s="1">
        <f>Cleaned_Data[[#This Row],[ loan_amount]]-Cleaned_Data[[#This Row],[ bank_asset_value]]</f>
        <v>5500000</v>
      </c>
      <c r="P2706" s="1">
        <f>Cleaned_Data[[#This Row],[ loan_amount]]</f>
        <v>10800000</v>
      </c>
      <c r="Q2706" s="1" t="str">
        <f t="shared" si="169"/>
        <v>600–699</v>
      </c>
      <c r="R2706" s="1">
        <f>Cleaned_Data[[#This Row],[ residential_assets_value]]+Cleaned_Data[[#This Row],[ commercial_assets_value]]+Cleaned_Data[[#This Row],[ luxury_assets_value]]</f>
        <v>22100000</v>
      </c>
      <c r="S2706" s="1">
        <f>Cleaned_Data[[#This Row],[ income_annum]]+Cleaned_Data[[#This Row],[ residential_assets_value]]+Cleaned_Data[[#This Row],[ commercial_assets_value]]+Cleaned_Data[[#This Row],[ luxury_assets_value]]</f>
        <v>27000000</v>
      </c>
      <c r="T2706" s="1" t="str">
        <f t="shared" si="170"/>
        <v>2–3 Cr</v>
      </c>
      <c r="U2706" s="12">
        <f t="shared" si="171"/>
        <v>600000</v>
      </c>
      <c r="V2706" s="1" t="str">
        <f>IF(Cleaned_Data[[#This Row],[EMI_Estimate]]&lt;50000, "50K", IF(Cleaned_Data[[#This Row],[EMI_Estimate]]&lt;100000, "50K-1L", IF(Cleaned_Data[[#This Row],[EMI_Estimate]]&lt;150000, "1L-1.5L", IF(Cleaned_Data[[#This Row],[EMI_Estimate]]&lt;200000,"1.5-2L", "&gt;2L"))))</f>
        <v>&gt;2L</v>
      </c>
    </row>
    <row r="2707" spans="1:22" x14ac:dyDescent="0.35">
      <c r="A2707">
        <v>2706</v>
      </c>
      <c r="B2707">
        <v>5</v>
      </c>
      <c r="C2707" t="s">
        <v>19</v>
      </c>
      <c r="D2707" t="s">
        <v>23</v>
      </c>
      <c r="E2707">
        <v>6900000</v>
      </c>
      <c r="F2707" t="str">
        <f t="shared" si="168"/>
        <v>&gt;20 Lakh</v>
      </c>
      <c r="G2707">
        <v>16500000</v>
      </c>
      <c r="H2707">
        <v>6</v>
      </c>
      <c r="I2707">
        <v>447</v>
      </c>
      <c r="J2707" s="1">
        <v>4100000</v>
      </c>
      <c r="K2707" s="1">
        <v>400000</v>
      </c>
      <c r="L2707" s="1">
        <v>14100000</v>
      </c>
      <c r="M2707" s="1">
        <v>6600000</v>
      </c>
      <c r="N2707" s="1" t="s">
        <v>24</v>
      </c>
      <c r="O2707" s="1">
        <f>Cleaned_Data[[#This Row],[ loan_amount]]-Cleaned_Data[[#This Row],[ bank_asset_value]]</f>
        <v>9900000</v>
      </c>
      <c r="P2707" s="1">
        <f>Cleaned_Data[[#This Row],[ loan_amount]]</f>
        <v>16500000</v>
      </c>
      <c r="Q2707" s="1" t="str">
        <f t="shared" si="169"/>
        <v>300–499</v>
      </c>
      <c r="R2707" s="1">
        <f>Cleaned_Data[[#This Row],[ residential_assets_value]]+Cleaned_Data[[#This Row],[ commercial_assets_value]]+Cleaned_Data[[#This Row],[ luxury_assets_value]]</f>
        <v>18600000</v>
      </c>
      <c r="S2707" s="1">
        <f>Cleaned_Data[[#This Row],[ income_annum]]+Cleaned_Data[[#This Row],[ residential_assets_value]]+Cleaned_Data[[#This Row],[ commercial_assets_value]]+Cleaned_Data[[#This Row],[ luxury_assets_value]]</f>
        <v>25500000</v>
      </c>
      <c r="T2707" s="1" t="str">
        <f t="shared" si="170"/>
        <v>2–3 Cr</v>
      </c>
      <c r="U2707" s="12">
        <f t="shared" si="171"/>
        <v>2750000</v>
      </c>
      <c r="V2707" s="1" t="str">
        <f>IF(Cleaned_Data[[#This Row],[EMI_Estimate]]&lt;50000, "50K", IF(Cleaned_Data[[#This Row],[EMI_Estimate]]&lt;100000, "50K-1L", IF(Cleaned_Data[[#This Row],[EMI_Estimate]]&lt;150000, "1L-1.5L", IF(Cleaned_Data[[#This Row],[EMI_Estimate]]&lt;200000,"1.5-2L", "&gt;2L"))))</f>
        <v>&gt;2L</v>
      </c>
    </row>
    <row r="2708" spans="1:22" x14ac:dyDescent="0.35">
      <c r="A2708">
        <v>2707</v>
      </c>
      <c r="B2708">
        <v>4</v>
      </c>
      <c r="C2708" t="s">
        <v>22</v>
      </c>
      <c r="D2708" t="s">
        <v>23</v>
      </c>
      <c r="E2708">
        <v>1100000</v>
      </c>
      <c r="F2708" t="str">
        <f t="shared" si="168"/>
        <v>10-15 Lakh</v>
      </c>
      <c r="G2708">
        <v>3000000</v>
      </c>
      <c r="H2708">
        <v>4</v>
      </c>
      <c r="I2708">
        <v>730</v>
      </c>
      <c r="J2708" s="1">
        <v>300000</v>
      </c>
      <c r="K2708" s="1">
        <v>600000</v>
      </c>
      <c r="L2708" s="1">
        <v>3600000</v>
      </c>
      <c r="M2708" s="1">
        <v>1100000</v>
      </c>
      <c r="N2708" s="1" t="s">
        <v>21</v>
      </c>
      <c r="O2708" s="1">
        <f>Cleaned_Data[[#This Row],[ loan_amount]]-Cleaned_Data[[#This Row],[ bank_asset_value]]</f>
        <v>1900000</v>
      </c>
      <c r="P2708" s="1">
        <f>Cleaned_Data[[#This Row],[ loan_amount]]</f>
        <v>3000000</v>
      </c>
      <c r="Q2708" s="1" t="str">
        <f t="shared" si="169"/>
        <v>700–799</v>
      </c>
      <c r="R2708" s="1">
        <f>Cleaned_Data[[#This Row],[ residential_assets_value]]+Cleaned_Data[[#This Row],[ commercial_assets_value]]+Cleaned_Data[[#This Row],[ luxury_assets_value]]</f>
        <v>4500000</v>
      </c>
      <c r="S2708" s="1">
        <f>Cleaned_Data[[#This Row],[ income_annum]]+Cleaned_Data[[#This Row],[ residential_assets_value]]+Cleaned_Data[[#This Row],[ commercial_assets_value]]+Cleaned_Data[[#This Row],[ luxury_assets_value]]</f>
        <v>5600000</v>
      </c>
      <c r="T2708" s="1" t="str">
        <f t="shared" si="170"/>
        <v>&lt;1 Cr</v>
      </c>
      <c r="U2708" s="12">
        <f t="shared" si="171"/>
        <v>750000</v>
      </c>
      <c r="V2708" s="1" t="str">
        <f>IF(Cleaned_Data[[#This Row],[EMI_Estimate]]&lt;50000, "50K", IF(Cleaned_Data[[#This Row],[EMI_Estimate]]&lt;100000, "50K-1L", IF(Cleaned_Data[[#This Row],[EMI_Estimate]]&lt;150000, "1L-1.5L", IF(Cleaned_Data[[#This Row],[EMI_Estimate]]&lt;200000,"1.5-2L", "&gt;2L"))))</f>
        <v>&gt;2L</v>
      </c>
    </row>
    <row r="2709" spans="1:22" x14ac:dyDescent="0.35">
      <c r="A2709">
        <v>2708</v>
      </c>
      <c r="B2709">
        <v>2</v>
      </c>
      <c r="C2709" t="s">
        <v>22</v>
      </c>
      <c r="D2709" t="s">
        <v>23</v>
      </c>
      <c r="E2709">
        <v>7800000</v>
      </c>
      <c r="F2709" t="str">
        <f t="shared" si="168"/>
        <v>&gt;20 Lakh</v>
      </c>
      <c r="G2709">
        <v>29600000</v>
      </c>
      <c r="H2709">
        <v>14</v>
      </c>
      <c r="I2709">
        <v>568</v>
      </c>
      <c r="J2709" s="1">
        <v>-100000</v>
      </c>
      <c r="K2709" s="1">
        <v>8600000</v>
      </c>
      <c r="L2709" s="1">
        <v>27000000</v>
      </c>
      <c r="M2709" s="1">
        <v>7200000</v>
      </c>
      <c r="N2709" s="1" t="s">
        <v>21</v>
      </c>
      <c r="O2709" s="1">
        <f>Cleaned_Data[[#This Row],[ loan_amount]]-Cleaned_Data[[#This Row],[ bank_asset_value]]</f>
        <v>22400000</v>
      </c>
      <c r="P2709" s="1">
        <f>Cleaned_Data[[#This Row],[ loan_amount]]</f>
        <v>29600000</v>
      </c>
      <c r="Q2709" s="1" t="str">
        <f t="shared" si="169"/>
        <v>500–599</v>
      </c>
      <c r="R2709" s="1">
        <f>Cleaned_Data[[#This Row],[ residential_assets_value]]+Cleaned_Data[[#This Row],[ commercial_assets_value]]+Cleaned_Data[[#This Row],[ luxury_assets_value]]</f>
        <v>35500000</v>
      </c>
      <c r="S2709" s="1">
        <f>Cleaned_Data[[#This Row],[ income_annum]]+Cleaned_Data[[#This Row],[ residential_assets_value]]+Cleaned_Data[[#This Row],[ commercial_assets_value]]+Cleaned_Data[[#This Row],[ luxury_assets_value]]</f>
        <v>43300000</v>
      </c>
      <c r="T2709" s="1" t="str">
        <f t="shared" si="170"/>
        <v>&gt;4 Cr</v>
      </c>
      <c r="U2709" s="12">
        <f t="shared" si="171"/>
        <v>2114286</v>
      </c>
      <c r="V2709" s="1" t="str">
        <f>IF(Cleaned_Data[[#This Row],[EMI_Estimate]]&lt;50000, "50K", IF(Cleaned_Data[[#This Row],[EMI_Estimate]]&lt;100000, "50K-1L", IF(Cleaned_Data[[#This Row],[EMI_Estimate]]&lt;150000, "1L-1.5L", IF(Cleaned_Data[[#This Row],[EMI_Estimate]]&lt;200000,"1.5-2L", "&gt;2L"))))</f>
        <v>&gt;2L</v>
      </c>
    </row>
    <row r="2710" spans="1:22" x14ac:dyDescent="0.35">
      <c r="A2710">
        <v>2709</v>
      </c>
      <c r="B2710">
        <v>2</v>
      </c>
      <c r="C2710" t="s">
        <v>19</v>
      </c>
      <c r="D2710" t="s">
        <v>23</v>
      </c>
      <c r="E2710">
        <v>8200000</v>
      </c>
      <c r="F2710" t="str">
        <f t="shared" si="168"/>
        <v>&gt;20 Lakh</v>
      </c>
      <c r="G2710">
        <v>23600000</v>
      </c>
      <c r="H2710">
        <v>6</v>
      </c>
      <c r="I2710">
        <v>495</v>
      </c>
      <c r="J2710" s="1">
        <v>23000000</v>
      </c>
      <c r="K2710" s="1">
        <v>10600000</v>
      </c>
      <c r="L2710" s="1">
        <v>27200000</v>
      </c>
      <c r="M2710" s="1">
        <v>6100000</v>
      </c>
      <c r="N2710" s="1" t="s">
        <v>24</v>
      </c>
      <c r="O2710" s="1">
        <f>Cleaned_Data[[#This Row],[ loan_amount]]-Cleaned_Data[[#This Row],[ bank_asset_value]]</f>
        <v>17500000</v>
      </c>
      <c r="P2710" s="1">
        <f>Cleaned_Data[[#This Row],[ loan_amount]]</f>
        <v>23600000</v>
      </c>
      <c r="Q2710" s="1" t="str">
        <f t="shared" si="169"/>
        <v>300–499</v>
      </c>
      <c r="R2710" s="1">
        <f>Cleaned_Data[[#This Row],[ residential_assets_value]]+Cleaned_Data[[#This Row],[ commercial_assets_value]]+Cleaned_Data[[#This Row],[ luxury_assets_value]]</f>
        <v>60800000</v>
      </c>
      <c r="S2710" s="1">
        <f>Cleaned_Data[[#This Row],[ income_annum]]+Cleaned_Data[[#This Row],[ residential_assets_value]]+Cleaned_Data[[#This Row],[ commercial_assets_value]]+Cleaned_Data[[#This Row],[ luxury_assets_value]]</f>
        <v>69000000</v>
      </c>
      <c r="T2710" s="1" t="str">
        <f t="shared" si="170"/>
        <v>&gt;4 Cr</v>
      </c>
      <c r="U2710" s="12">
        <f t="shared" si="171"/>
        <v>3933333</v>
      </c>
      <c r="V2710" s="1" t="str">
        <f>IF(Cleaned_Data[[#This Row],[EMI_Estimate]]&lt;50000, "50K", IF(Cleaned_Data[[#This Row],[EMI_Estimate]]&lt;100000, "50K-1L", IF(Cleaned_Data[[#This Row],[EMI_Estimate]]&lt;150000, "1L-1.5L", IF(Cleaned_Data[[#This Row],[EMI_Estimate]]&lt;200000,"1.5-2L", "&gt;2L"))))</f>
        <v>&gt;2L</v>
      </c>
    </row>
    <row r="2711" spans="1:22" x14ac:dyDescent="0.35">
      <c r="A2711">
        <v>2710</v>
      </c>
      <c r="B2711">
        <v>5</v>
      </c>
      <c r="C2711" t="s">
        <v>22</v>
      </c>
      <c r="D2711" t="s">
        <v>23</v>
      </c>
      <c r="E2711">
        <v>6700000</v>
      </c>
      <c r="F2711" t="str">
        <f t="shared" si="168"/>
        <v>&gt;20 Lakh</v>
      </c>
      <c r="G2711">
        <v>23600000</v>
      </c>
      <c r="H2711">
        <v>14</v>
      </c>
      <c r="I2711">
        <v>854</v>
      </c>
      <c r="J2711" s="1">
        <v>3000000</v>
      </c>
      <c r="K2711" s="1">
        <v>3300000</v>
      </c>
      <c r="L2711" s="1">
        <v>19400000</v>
      </c>
      <c r="M2711" s="1">
        <v>7500000</v>
      </c>
      <c r="N2711" s="1" t="s">
        <v>21</v>
      </c>
      <c r="O2711" s="1">
        <f>Cleaned_Data[[#This Row],[ loan_amount]]-Cleaned_Data[[#This Row],[ bank_asset_value]]</f>
        <v>16100000</v>
      </c>
      <c r="P2711" s="1">
        <f>Cleaned_Data[[#This Row],[ loan_amount]]</f>
        <v>23600000</v>
      </c>
      <c r="Q2711" s="1" t="str">
        <f t="shared" si="169"/>
        <v>800+</v>
      </c>
      <c r="R2711" s="1">
        <f>Cleaned_Data[[#This Row],[ residential_assets_value]]+Cleaned_Data[[#This Row],[ commercial_assets_value]]+Cleaned_Data[[#This Row],[ luxury_assets_value]]</f>
        <v>25700000</v>
      </c>
      <c r="S2711" s="1">
        <f>Cleaned_Data[[#This Row],[ income_annum]]+Cleaned_Data[[#This Row],[ residential_assets_value]]+Cleaned_Data[[#This Row],[ commercial_assets_value]]+Cleaned_Data[[#This Row],[ luxury_assets_value]]</f>
        <v>32400000</v>
      </c>
      <c r="T2711" s="1" t="str">
        <f t="shared" si="170"/>
        <v>3–4 Cr</v>
      </c>
      <c r="U2711" s="12">
        <f t="shared" si="171"/>
        <v>1685714</v>
      </c>
      <c r="V2711" s="1" t="str">
        <f>IF(Cleaned_Data[[#This Row],[EMI_Estimate]]&lt;50000, "50K", IF(Cleaned_Data[[#This Row],[EMI_Estimate]]&lt;100000, "50K-1L", IF(Cleaned_Data[[#This Row],[EMI_Estimate]]&lt;150000, "1L-1.5L", IF(Cleaned_Data[[#This Row],[EMI_Estimate]]&lt;200000,"1.5-2L", "&gt;2L"))))</f>
        <v>&gt;2L</v>
      </c>
    </row>
    <row r="2712" spans="1:22" x14ac:dyDescent="0.35">
      <c r="A2712">
        <v>2711</v>
      </c>
      <c r="B2712">
        <v>3</v>
      </c>
      <c r="C2712" t="s">
        <v>19</v>
      </c>
      <c r="D2712" t="s">
        <v>23</v>
      </c>
      <c r="E2712">
        <v>7400000</v>
      </c>
      <c r="F2712" t="str">
        <f t="shared" si="168"/>
        <v>&gt;20 Lakh</v>
      </c>
      <c r="G2712">
        <v>15200000</v>
      </c>
      <c r="H2712">
        <v>10</v>
      </c>
      <c r="I2712">
        <v>548</v>
      </c>
      <c r="J2712" s="1">
        <v>16700000</v>
      </c>
      <c r="K2712" s="1">
        <v>12800000</v>
      </c>
      <c r="L2712" s="1">
        <v>19300000</v>
      </c>
      <c r="M2712" s="1">
        <v>4800000</v>
      </c>
      <c r="N2712" s="1" t="s">
        <v>24</v>
      </c>
      <c r="O2712" s="1">
        <f>Cleaned_Data[[#This Row],[ loan_amount]]-Cleaned_Data[[#This Row],[ bank_asset_value]]</f>
        <v>10400000</v>
      </c>
      <c r="P2712" s="1">
        <f>Cleaned_Data[[#This Row],[ loan_amount]]</f>
        <v>15200000</v>
      </c>
      <c r="Q2712" s="1" t="str">
        <f t="shared" si="169"/>
        <v>500–599</v>
      </c>
      <c r="R2712" s="1">
        <f>Cleaned_Data[[#This Row],[ residential_assets_value]]+Cleaned_Data[[#This Row],[ commercial_assets_value]]+Cleaned_Data[[#This Row],[ luxury_assets_value]]</f>
        <v>48800000</v>
      </c>
      <c r="S2712" s="1">
        <f>Cleaned_Data[[#This Row],[ income_annum]]+Cleaned_Data[[#This Row],[ residential_assets_value]]+Cleaned_Data[[#This Row],[ commercial_assets_value]]+Cleaned_Data[[#This Row],[ luxury_assets_value]]</f>
        <v>56200000</v>
      </c>
      <c r="T2712" s="1" t="str">
        <f t="shared" si="170"/>
        <v>&gt;4 Cr</v>
      </c>
      <c r="U2712" s="12">
        <f t="shared" si="171"/>
        <v>1520000</v>
      </c>
      <c r="V2712" s="1" t="str">
        <f>IF(Cleaned_Data[[#This Row],[EMI_Estimate]]&lt;50000, "50K", IF(Cleaned_Data[[#This Row],[EMI_Estimate]]&lt;100000, "50K-1L", IF(Cleaned_Data[[#This Row],[EMI_Estimate]]&lt;150000, "1L-1.5L", IF(Cleaned_Data[[#This Row],[EMI_Estimate]]&lt;200000,"1.5-2L", "&gt;2L"))))</f>
        <v>&gt;2L</v>
      </c>
    </row>
    <row r="2713" spans="1:22" x14ac:dyDescent="0.35">
      <c r="A2713">
        <v>2712</v>
      </c>
      <c r="B2713">
        <v>1</v>
      </c>
      <c r="C2713" t="s">
        <v>22</v>
      </c>
      <c r="D2713" t="s">
        <v>20</v>
      </c>
      <c r="E2713">
        <v>1200000</v>
      </c>
      <c r="F2713" t="str">
        <f t="shared" si="168"/>
        <v>10-15 Lakh</v>
      </c>
      <c r="G2713">
        <v>2700000</v>
      </c>
      <c r="H2713">
        <v>14</v>
      </c>
      <c r="I2713">
        <v>779</v>
      </c>
      <c r="J2713" s="1">
        <v>600000</v>
      </c>
      <c r="K2713" s="1">
        <v>2200000</v>
      </c>
      <c r="L2713" s="1">
        <v>2400000</v>
      </c>
      <c r="M2713" s="1">
        <v>600000</v>
      </c>
      <c r="N2713" s="1" t="s">
        <v>21</v>
      </c>
      <c r="O2713" s="1">
        <f>Cleaned_Data[[#This Row],[ loan_amount]]-Cleaned_Data[[#This Row],[ bank_asset_value]]</f>
        <v>2100000</v>
      </c>
      <c r="P2713" s="1">
        <f>Cleaned_Data[[#This Row],[ loan_amount]]</f>
        <v>2700000</v>
      </c>
      <c r="Q2713" s="1" t="str">
        <f t="shared" si="169"/>
        <v>700–799</v>
      </c>
      <c r="R2713" s="1">
        <f>Cleaned_Data[[#This Row],[ residential_assets_value]]+Cleaned_Data[[#This Row],[ commercial_assets_value]]+Cleaned_Data[[#This Row],[ luxury_assets_value]]</f>
        <v>5200000</v>
      </c>
      <c r="S2713" s="1">
        <f>Cleaned_Data[[#This Row],[ income_annum]]+Cleaned_Data[[#This Row],[ residential_assets_value]]+Cleaned_Data[[#This Row],[ commercial_assets_value]]+Cleaned_Data[[#This Row],[ luxury_assets_value]]</f>
        <v>6400000</v>
      </c>
      <c r="T2713" s="1" t="str">
        <f t="shared" si="170"/>
        <v>&lt;1 Cr</v>
      </c>
      <c r="U2713" s="12">
        <f t="shared" si="171"/>
        <v>192857</v>
      </c>
      <c r="V2713" s="1" t="str">
        <f>IF(Cleaned_Data[[#This Row],[EMI_Estimate]]&lt;50000, "50K", IF(Cleaned_Data[[#This Row],[EMI_Estimate]]&lt;100000, "50K-1L", IF(Cleaned_Data[[#This Row],[EMI_Estimate]]&lt;150000, "1L-1.5L", IF(Cleaned_Data[[#This Row],[EMI_Estimate]]&lt;200000,"1.5-2L", "&gt;2L"))))</f>
        <v>1.5-2L</v>
      </c>
    </row>
    <row r="2714" spans="1:22" x14ac:dyDescent="0.35">
      <c r="A2714">
        <v>2713</v>
      </c>
      <c r="B2714">
        <v>0</v>
      </c>
      <c r="C2714" t="s">
        <v>22</v>
      </c>
      <c r="D2714" t="s">
        <v>20</v>
      </c>
      <c r="E2714">
        <v>9500000</v>
      </c>
      <c r="F2714" t="str">
        <f t="shared" si="168"/>
        <v>&gt;20 Lakh</v>
      </c>
      <c r="G2714">
        <v>24800000</v>
      </c>
      <c r="H2714">
        <v>2</v>
      </c>
      <c r="I2714">
        <v>564</v>
      </c>
      <c r="J2714" s="1">
        <v>17400000</v>
      </c>
      <c r="K2714" s="1">
        <v>16000000</v>
      </c>
      <c r="L2714" s="1">
        <v>19600000</v>
      </c>
      <c r="M2714" s="1">
        <v>12000000</v>
      </c>
      <c r="N2714" s="1" t="s">
        <v>21</v>
      </c>
      <c r="O2714" s="1">
        <f>Cleaned_Data[[#This Row],[ loan_amount]]-Cleaned_Data[[#This Row],[ bank_asset_value]]</f>
        <v>12800000</v>
      </c>
      <c r="P2714" s="1">
        <f>Cleaned_Data[[#This Row],[ loan_amount]]</f>
        <v>24800000</v>
      </c>
      <c r="Q2714" s="1" t="str">
        <f t="shared" si="169"/>
        <v>500–599</v>
      </c>
      <c r="R2714" s="1">
        <f>Cleaned_Data[[#This Row],[ residential_assets_value]]+Cleaned_Data[[#This Row],[ commercial_assets_value]]+Cleaned_Data[[#This Row],[ luxury_assets_value]]</f>
        <v>53000000</v>
      </c>
      <c r="S2714" s="1">
        <f>Cleaned_Data[[#This Row],[ income_annum]]+Cleaned_Data[[#This Row],[ residential_assets_value]]+Cleaned_Data[[#This Row],[ commercial_assets_value]]+Cleaned_Data[[#This Row],[ luxury_assets_value]]</f>
        <v>62500000</v>
      </c>
      <c r="T2714" s="1" t="str">
        <f t="shared" si="170"/>
        <v>&gt;4 Cr</v>
      </c>
      <c r="U2714" s="12">
        <f t="shared" si="171"/>
        <v>12400000</v>
      </c>
      <c r="V2714" s="1" t="str">
        <f>IF(Cleaned_Data[[#This Row],[EMI_Estimate]]&lt;50000, "50K", IF(Cleaned_Data[[#This Row],[EMI_Estimate]]&lt;100000, "50K-1L", IF(Cleaned_Data[[#This Row],[EMI_Estimate]]&lt;150000, "1L-1.5L", IF(Cleaned_Data[[#This Row],[EMI_Estimate]]&lt;200000,"1.5-2L", "&gt;2L"))))</f>
        <v>&gt;2L</v>
      </c>
    </row>
    <row r="2715" spans="1:22" x14ac:dyDescent="0.35">
      <c r="A2715">
        <v>2714</v>
      </c>
      <c r="B2715">
        <v>5</v>
      </c>
      <c r="C2715" t="s">
        <v>22</v>
      </c>
      <c r="D2715" t="s">
        <v>23</v>
      </c>
      <c r="E2715">
        <v>4000000</v>
      </c>
      <c r="F2715" t="str">
        <f t="shared" si="168"/>
        <v>&gt;20 Lakh</v>
      </c>
      <c r="G2715">
        <v>8200000</v>
      </c>
      <c r="H2715">
        <v>2</v>
      </c>
      <c r="I2715">
        <v>571</v>
      </c>
      <c r="J2715" s="1">
        <v>3500000</v>
      </c>
      <c r="K2715" s="1">
        <v>7700000</v>
      </c>
      <c r="L2715" s="1">
        <v>9500000</v>
      </c>
      <c r="M2715" s="1">
        <v>4400000</v>
      </c>
      <c r="N2715" s="1" t="s">
        <v>21</v>
      </c>
      <c r="O2715" s="1">
        <f>Cleaned_Data[[#This Row],[ loan_amount]]-Cleaned_Data[[#This Row],[ bank_asset_value]]</f>
        <v>3800000</v>
      </c>
      <c r="P2715" s="1">
        <f>Cleaned_Data[[#This Row],[ loan_amount]]</f>
        <v>8200000</v>
      </c>
      <c r="Q2715" s="1" t="str">
        <f t="shared" si="169"/>
        <v>500–599</v>
      </c>
      <c r="R2715" s="1">
        <f>Cleaned_Data[[#This Row],[ residential_assets_value]]+Cleaned_Data[[#This Row],[ commercial_assets_value]]+Cleaned_Data[[#This Row],[ luxury_assets_value]]</f>
        <v>20700000</v>
      </c>
      <c r="S2715" s="1">
        <f>Cleaned_Data[[#This Row],[ income_annum]]+Cleaned_Data[[#This Row],[ residential_assets_value]]+Cleaned_Data[[#This Row],[ commercial_assets_value]]+Cleaned_Data[[#This Row],[ luxury_assets_value]]</f>
        <v>24700000</v>
      </c>
      <c r="T2715" s="1" t="str">
        <f t="shared" si="170"/>
        <v>2–3 Cr</v>
      </c>
      <c r="U2715" s="12">
        <f t="shared" si="171"/>
        <v>4100000</v>
      </c>
      <c r="V2715" s="1" t="str">
        <f>IF(Cleaned_Data[[#This Row],[EMI_Estimate]]&lt;50000, "50K", IF(Cleaned_Data[[#This Row],[EMI_Estimate]]&lt;100000, "50K-1L", IF(Cleaned_Data[[#This Row],[EMI_Estimate]]&lt;150000, "1L-1.5L", IF(Cleaned_Data[[#This Row],[EMI_Estimate]]&lt;200000,"1.5-2L", "&gt;2L"))))</f>
        <v>&gt;2L</v>
      </c>
    </row>
    <row r="2716" spans="1:22" x14ac:dyDescent="0.35">
      <c r="A2716">
        <v>2715</v>
      </c>
      <c r="B2716">
        <v>0</v>
      </c>
      <c r="C2716" t="s">
        <v>22</v>
      </c>
      <c r="D2716" t="s">
        <v>23</v>
      </c>
      <c r="E2716">
        <v>8600000</v>
      </c>
      <c r="F2716" t="str">
        <f t="shared" si="168"/>
        <v>&gt;20 Lakh</v>
      </c>
      <c r="G2716">
        <v>32600000</v>
      </c>
      <c r="H2716">
        <v>8</v>
      </c>
      <c r="I2716">
        <v>778</v>
      </c>
      <c r="J2716" s="1">
        <v>21500000</v>
      </c>
      <c r="K2716" s="1">
        <v>14100000</v>
      </c>
      <c r="L2716" s="1">
        <v>33600000</v>
      </c>
      <c r="M2716" s="1">
        <v>11000000</v>
      </c>
      <c r="N2716" s="1" t="s">
        <v>21</v>
      </c>
      <c r="O2716" s="1">
        <f>Cleaned_Data[[#This Row],[ loan_amount]]-Cleaned_Data[[#This Row],[ bank_asset_value]]</f>
        <v>21600000</v>
      </c>
      <c r="P2716" s="1">
        <f>Cleaned_Data[[#This Row],[ loan_amount]]</f>
        <v>32600000</v>
      </c>
      <c r="Q2716" s="1" t="str">
        <f t="shared" si="169"/>
        <v>700–799</v>
      </c>
      <c r="R2716" s="1">
        <f>Cleaned_Data[[#This Row],[ residential_assets_value]]+Cleaned_Data[[#This Row],[ commercial_assets_value]]+Cleaned_Data[[#This Row],[ luxury_assets_value]]</f>
        <v>69200000</v>
      </c>
      <c r="S2716" s="1">
        <f>Cleaned_Data[[#This Row],[ income_annum]]+Cleaned_Data[[#This Row],[ residential_assets_value]]+Cleaned_Data[[#This Row],[ commercial_assets_value]]+Cleaned_Data[[#This Row],[ luxury_assets_value]]</f>
        <v>77800000</v>
      </c>
      <c r="T2716" s="1" t="str">
        <f t="shared" si="170"/>
        <v>&gt;4 Cr</v>
      </c>
      <c r="U2716" s="12">
        <f t="shared" si="171"/>
        <v>4075000</v>
      </c>
      <c r="V2716" s="1" t="str">
        <f>IF(Cleaned_Data[[#This Row],[EMI_Estimate]]&lt;50000, "50K", IF(Cleaned_Data[[#This Row],[EMI_Estimate]]&lt;100000, "50K-1L", IF(Cleaned_Data[[#This Row],[EMI_Estimate]]&lt;150000, "1L-1.5L", IF(Cleaned_Data[[#This Row],[EMI_Estimate]]&lt;200000,"1.5-2L", "&gt;2L"))))</f>
        <v>&gt;2L</v>
      </c>
    </row>
    <row r="2717" spans="1:22" x14ac:dyDescent="0.35">
      <c r="A2717">
        <v>2716</v>
      </c>
      <c r="B2717">
        <v>4</v>
      </c>
      <c r="C2717" t="s">
        <v>19</v>
      </c>
      <c r="D2717" t="s">
        <v>23</v>
      </c>
      <c r="E2717">
        <v>9100000</v>
      </c>
      <c r="F2717" t="str">
        <f t="shared" si="168"/>
        <v>&gt;20 Lakh</v>
      </c>
      <c r="G2717">
        <v>28400000</v>
      </c>
      <c r="H2717">
        <v>12</v>
      </c>
      <c r="I2717">
        <v>808</v>
      </c>
      <c r="J2717" s="1">
        <v>25800000</v>
      </c>
      <c r="K2717" s="1">
        <v>11800000</v>
      </c>
      <c r="L2717" s="1">
        <v>19300000</v>
      </c>
      <c r="M2717" s="1">
        <v>9700000</v>
      </c>
      <c r="N2717" s="1" t="s">
        <v>21</v>
      </c>
      <c r="O2717" s="1">
        <f>Cleaned_Data[[#This Row],[ loan_amount]]-Cleaned_Data[[#This Row],[ bank_asset_value]]</f>
        <v>18700000</v>
      </c>
      <c r="P2717" s="1">
        <f>Cleaned_Data[[#This Row],[ loan_amount]]</f>
        <v>28400000</v>
      </c>
      <c r="Q2717" s="1" t="str">
        <f t="shared" si="169"/>
        <v>800+</v>
      </c>
      <c r="R2717" s="1">
        <f>Cleaned_Data[[#This Row],[ residential_assets_value]]+Cleaned_Data[[#This Row],[ commercial_assets_value]]+Cleaned_Data[[#This Row],[ luxury_assets_value]]</f>
        <v>56900000</v>
      </c>
      <c r="S2717" s="1">
        <f>Cleaned_Data[[#This Row],[ income_annum]]+Cleaned_Data[[#This Row],[ residential_assets_value]]+Cleaned_Data[[#This Row],[ commercial_assets_value]]+Cleaned_Data[[#This Row],[ luxury_assets_value]]</f>
        <v>66000000</v>
      </c>
      <c r="T2717" s="1" t="str">
        <f t="shared" si="170"/>
        <v>&gt;4 Cr</v>
      </c>
      <c r="U2717" s="12">
        <f t="shared" si="171"/>
        <v>2366667</v>
      </c>
      <c r="V2717" s="1" t="str">
        <f>IF(Cleaned_Data[[#This Row],[EMI_Estimate]]&lt;50000, "50K", IF(Cleaned_Data[[#This Row],[EMI_Estimate]]&lt;100000, "50K-1L", IF(Cleaned_Data[[#This Row],[EMI_Estimate]]&lt;150000, "1L-1.5L", IF(Cleaned_Data[[#This Row],[EMI_Estimate]]&lt;200000,"1.5-2L", "&gt;2L"))))</f>
        <v>&gt;2L</v>
      </c>
    </row>
    <row r="2718" spans="1:22" x14ac:dyDescent="0.35">
      <c r="A2718">
        <v>2717</v>
      </c>
      <c r="B2718">
        <v>0</v>
      </c>
      <c r="C2718" t="s">
        <v>22</v>
      </c>
      <c r="D2718" t="s">
        <v>23</v>
      </c>
      <c r="E2718">
        <v>7100000</v>
      </c>
      <c r="F2718" t="str">
        <f t="shared" si="168"/>
        <v>&gt;20 Lakh</v>
      </c>
      <c r="G2718">
        <v>18600000</v>
      </c>
      <c r="H2718">
        <v>20</v>
      </c>
      <c r="I2718">
        <v>770</v>
      </c>
      <c r="J2718" s="1">
        <v>19200000</v>
      </c>
      <c r="K2718" s="1">
        <v>13100000</v>
      </c>
      <c r="L2718" s="1">
        <v>23100000</v>
      </c>
      <c r="M2718" s="1">
        <v>5100000</v>
      </c>
      <c r="N2718" s="1" t="s">
        <v>21</v>
      </c>
      <c r="O2718" s="1">
        <f>Cleaned_Data[[#This Row],[ loan_amount]]-Cleaned_Data[[#This Row],[ bank_asset_value]]</f>
        <v>13500000</v>
      </c>
      <c r="P2718" s="1">
        <f>Cleaned_Data[[#This Row],[ loan_amount]]</f>
        <v>18600000</v>
      </c>
      <c r="Q2718" s="1" t="str">
        <f t="shared" si="169"/>
        <v>700–799</v>
      </c>
      <c r="R2718" s="1">
        <f>Cleaned_Data[[#This Row],[ residential_assets_value]]+Cleaned_Data[[#This Row],[ commercial_assets_value]]+Cleaned_Data[[#This Row],[ luxury_assets_value]]</f>
        <v>55400000</v>
      </c>
      <c r="S2718" s="1">
        <f>Cleaned_Data[[#This Row],[ income_annum]]+Cleaned_Data[[#This Row],[ residential_assets_value]]+Cleaned_Data[[#This Row],[ commercial_assets_value]]+Cleaned_Data[[#This Row],[ luxury_assets_value]]</f>
        <v>62500000</v>
      </c>
      <c r="T2718" s="1" t="str">
        <f t="shared" si="170"/>
        <v>&gt;4 Cr</v>
      </c>
      <c r="U2718" s="12">
        <f t="shared" si="171"/>
        <v>930000</v>
      </c>
      <c r="V2718" s="1" t="str">
        <f>IF(Cleaned_Data[[#This Row],[EMI_Estimate]]&lt;50000, "50K", IF(Cleaned_Data[[#This Row],[EMI_Estimate]]&lt;100000, "50K-1L", IF(Cleaned_Data[[#This Row],[EMI_Estimate]]&lt;150000, "1L-1.5L", IF(Cleaned_Data[[#This Row],[EMI_Estimate]]&lt;200000,"1.5-2L", "&gt;2L"))))</f>
        <v>&gt;2L</v>
      </c>
    </row>
    <row r="2719" spans="1:22" x14ac:dyDescent="0.35">
      <c r="A2719">
        <v>2718</v>
      </c>
      <c r="B2719">
        <v>0</v>
      </c>
      <c r="C2719" t="s">
        <v>22</v>
      </c>
      <c r="D2719" t="s">
        <v>20</v>
      </c>
      <c r="E2719">
        <v>9000000</v>
      </c>
      <c r="F2719" t="str">
        <f t="shared" si="168"/>
        <v>&gt;20 Lakh</v>
      </c>
      <c r="G2719">
        <v>28400000</v>
      </c>
      <c r="H2719">
        <v>4</v>
      </c>
      <c r="I2719">
        <v>612</v>
      </c>
      <c r="J2719" s="1">
        <v>0</v>
      </c>
      <c r="K2719" s="1">
        <v>7200000</v>
      </c>
      <c r="L2719" s="1">
        <v>26900000</v>
      </c>
      <c r="M2719" s="1">
        <v>13200000</v>
      </c>
      <c r="N2719" s="1" t="s">
        <v>21</v>
      </c>
      <c r="O2719" s="1">
        <f>Cleaned_Data[[#This Row],[ loan_amount]]-Cleaned_Data[[#This Row],[ bank_asset_value]]</f>
        <v>15200000</v>
      </c>
      <c r="P2719" s="1">
        <f>Cleaned_Data[[#This Row],[ loan_amount]]</f>
        <v>28400000</v>
      </c>
      <c r="Q2719" s="1" t="str">
        <f t="shared" si="169"/>
        <v>600–699</v>
      </c>
      <c r="R2719" s="1">
        <f>Cleaned_Data[[#This Row],[ residential_assets_value]]+Cleaned_Data[[#This Row],[ commercial_assets_value]]+Cleaned_Data[[#This Row],[ luxury_assets_value]]</f>
        <v>34100000</v>
      </c>
      <c r="S2719" s="1">
        <f>Cleaned_Data[[#This Row],[ income_annum]]+Cleaned_Data[[#This Row],[ residential_assets_value]]+Cleaned_Data[[#This Row],[ commercial_assets_value]]+Cleaned_Data[[#This Row],[ luxury_assets_value]]</f>
        <v>43100000</v>
      </c>
      <c r="T2719" s="1" t="str">
        <f t="shared" si="170"/>
        <v>&gt;4 Cr</v>
      </c>
      <c r="U2719" s="12">
        <f t="shared" si="171"/>
        <v>7100000</v>
      </c>
      <c r="V2719" s="1" t="str">
        <f>IF(Cleaned_Data[[#This Row],[EMI_Estimate]]&lt;50000, "50K", IF(Cleaned_Data[[#This Row],[EMI_Estimate]]&lt;100000, "50K-1L", IF(Cleaned_Data[[#This Row],[EMI_Estimate]]&lt;150000, "1L-1.5L", IF(Cleaned_Data[[#This Row],[EMI_Estimate]]&lt;200000,"1.5-2L", "&gt;2L"))))</f>
        <v>&gt;2L</v>
      </c>
    </row>
    <row r="2720" spans="1:22" x14ac:dyDescent="0.35">
      <c r="A2720">
        <v>2719</v>
      </c>
      <c r="B2720">
        <v>3</v>
      </c>
      <c r="C2720" t="s">
        <v>19</v>
      </c>
      <c r="D2720" t="s">
        <v>23</v>
      </c>
      <c r="E2720">
        <v>1400000</v>
      </c>
      <c r="F2720" t="str">
        <f t="shared" si="168"/>
        <v>10-15 Lakh</v>
      </c>
      <c r="G2720">
        <v>2700000</v>
      </c>
      <c r="H2720">
        <v>14</v>
      </c>
      <c r="I2720">
        <v>819</v>
      </c>
      <c r="J2720" s="1">
        <v>1200000</v>
      </c>
      <c r="K2720" s="1">
        <v>1500000</v>
      </c>
      <c r="L2720" s="1">
        <v>4000000</v>
      </c>
      <c r="M2720" s="1">
        <v>1300000</v>
      </c>
      <c r="N2720" s="1" t="s">
        <v>21</v>
      </c>
      <c r="O2720" s="1">
        <f>Cleaned_Data[[#This Row],[ loan_amount]]-Cleaned_Data[[#This Row],[ bank_asset_value]]</f>
        <v>1400000</v>
      </c>
      <c r="P2720" s="1">
        <f>Cleaned_Data[[#This Row],[ loan_amount]]</f>
        <v>2700000</v>
      </c>
      <c r="Q2720" s="1" t="str">
        <f t="shared" si="169"/>
        <v>800+</v>
      </c>
      <c r="R2720" s="1">
        <f>Cleaned_Data[[#This Row],[ residential_assets_value]]+Cleaned_Data[[#This Row],[ commercial_assets_value]]+Cleaned_Data[[#This Row],[ luxury_assets_value]]</f>
        <v>6700000</v>
      </c>
      <c r="S2720" s="1">
        <f>Cleaned_Data[[#This Row],[ income_annum]]+Cleaned_Data[[#This Row],[ residential_assets_value]]+Cleaned_Data[[#This Row],[ commercial_assets_value]]+Cleaned_Data[[#This Row],[ luxury_assets_value]]</f>
        <v>8100000</v>
      </c>
      <c r="T2720" s="1" t="str">
        <f t="shared" si="170"/>
        <v>&lt;1 Cr</v>
      </c>
      <c r="U2720" s="12">
        <f t="shared" si="171"/>
        <v>192857</v>
      </c>
      <c r="V2720" s="1" t="str">
        <f>IF(Cleaned_Data[[#This Row],[EMI_Estimate]]&lt;50000, "50K", IF(Cleaned_Data[[#This Row],[EMI_Estimate]]&lt;100000, "50K-1L", IF(Cleaned_Data[[#This Row],[EMI_Estimate]]&lt;150000, "1L-1.5L", IF(Cleaned_Data[[#This Row],[EMI_Estimate]]&lt;200000,"1.5-2L", "&gt;2L"))))</f>
        <v>1.5-2L</v>
      </c>
    </row>
    <row r="2721" spans="1:22" x14ac:dyDescent="0.35">
      <c r="A2721">
        <v>2720</v>
      </c>
      <c r="B2721">
        <v>1</v>
      </c>
      <c r="C2721" t="s">
        <v>19</v>
      </c>
      <c r="D2721" t="s">
        <v>20</v>
      </c>
      <c r="E2721">
        <v>8800000</v>
      </c>
      <c r="F2721" t="str">
        <f t="shared" si="168"/>
        <v>&gt;20 Lakh</v>
      </c>
      <c r="G2721">
        <v>20200000</v>
      </c>
      <c r="H2721">
        <v>6</v>
      </c>
      <c r="I2721">
        <v>627</v>
      </c>
      <c r="J2721" s="1">
        <v>24200000</v>
      </c>
      <c r="K2721" s="1">
        <v>16100000</v>
      </c>
      <c r="L2721" s="1">
        <v>17600000</v>
      </c>
      <c r="M2721" s="1">
        <v>11900000</v>
      </c>
      <c r="N2721" s="1" t="s">
        <v>21</v>
      </c>
      <c r="O2721" s="1">
        <f>Cleaned_Data[[#This Row],[ loan_amount]]-Cleaned_Data[[#This Row],[ bank_asset_value]]</f>
        <v>8300000</v>
      </c>
      <c r="P2721" s="1">
        <f>Cleaned_Data[[#This Row],[ loan_amount]]</f>
        <v>20200000</v>
      </c>
      <c r="Q2721" s="1" t="str">
        <f t="shared" si="169"/>
        <v>600–699</v>
      </c>
      <c r="R2721" s="1">
        <f>Cleaned_Data[[#This Row],[ residential_assets_value]]+Cleaned_Data[[#This Row],[ commercial_assets_value]]+Cleaned_Data[[#This Row],[ luxury_assets_value]]</f>
        <v>57900000</v>
      </c>
      <c r="S2721" s="1">
        <f>Cleaned_Data[[#This Row],[ income_annum]]+Cleaned_Data[[#This Row],[ residential_assets_value]]+Cleaned_Data[[#This Row],[ commercial_assets_value]]+Cleaned_Data[[#This Row],[ luxury_assets_value]]</f>
        <v>66700000</v>
      </c>
      <c r="T2721" s="1" t="str">
        <f t="shared" si="170"/>
        <v>&gt;4 Cr</v>
      </c>
      <c r="U2721" s="12">
        <f t="shared" si="171"/>
        <v>3366667</v>
      </c>
      <c r="V2721" s="1" t="str">
        <f>IF(Cleaned_Data[[#This Row],[EMI_Estimate]]&lt;50000, "50K", IF(Cleaned_Data[[#This Row],[EMI_Estimate]]&lt;100000, "50K-1L", IF(Cleaned_Data[[#This Row],[EMI_Estimate]]&lt;150000, "1L-1.5L", IF(Cleaned_Data[[#This Row],[EMI_Estimate]]&lt;200000,"1.5-2L", "&gt;2L"))))</f>
        <v>&gt;2L</v>
      </c>
    </row>
    <row r="2722" spans="1:22" x14ac:dyDescent="0.35">
      <c r="A2722">
        <v>2721</v>
      </c>
      <c r="B2722">
        <v>3</v>
      </c>
      <c r="C2722" t="s">
        <v>22</v>
      </c>
      <c r="D2722" t="s">
        <v>23</v>
      </c>
      <c r="E2722">
        <v>5400000</v>
      </c>
      <c r="F2722" t="str">
        <f t="shared" si="168"/>
        <v>&gt;20 Lakh</v>
      </c>
      <c r="G2722">
        <v>14700000</v>
      </c>
      <c r="H2722">
        <v>4</v>
      </c>
      <c r="I2722">
        <v>359</v>
      </c>
      <c r="J2722" s="1">
        <v>12300000</v>
      </c>
      <c r="K2722" s="1">
        <v>9900000</v>
      </c>
      <c r="L2722" s="1">
        <v>15100000</v>
      </c>
      <c r="M2722" s="1">
        <v>6100000</v>
      </c>
      <c r="N2722" s="1" t="s">
        <v>24</v>
      </c>
      <c r="O2722" s="1">
        <f>Cleaned_Data[[#This Row],[ loan_amount]]-Cleaned_Data[[#This Row],[ bank_asset_value]]</f>
        <v>8600000</v>
      </c>
      <c r="P2722" s="1">
        <f>Cleaned_Data[[#This Row],[ loan_amount]]</f>
        <v>14700000</v>
      </c>
      <c r="Q2722" s="1" t="str">
        <f t="shared" si="169"/>
        <v>300–499</v>
      </c>
      <c r="R2722" s="1">
        <f>Cleaned_Data[[#This Row],[ residential_assets_value]]+Cleaned_Data[[#This Row],[ commercial_assets_value]]+Cleaned_Data[[#This Row],[ luxury_assets_value]]</f>
        <v>37300000</v>
      </c>
      <c r="S2722" s="1">
        <f>Cleaned_Data[[#This Row],[ income_annum]]+Cleaned_Data[[#This Row],[ residential_assets_value]]+Cleaned_Data[[#This Row],[ commercial_assets_value]]+Cleaned_Data[[#This Row],[ luxury_assets_value]]</f>
        <v>42700000</v>
      </c>
      <c r="T2722" s="1" t="str">
        <f t="shared" si="170"/>
        <v>&gt;4 Cr</v>
      </c>
      <c r="U2722" s="12">
        <f t="shared" si="171"/>
        <v>3675000</v>
      </c>
      <c r="V2722" s="1" t="str">
        <f>IF(Cleaned_Data[[#This Row],[EMI_Estimate]]&lt;50000, "50K", IF(Cleaned_Data[[#This Row],[EMI_Estimate]]&lt;100000, "50K-1L", IF(Cleaned_Data[[#This Row],[EMI_Estimate]]&lt;150000, "1L-1.5L", IF(Cleaned_Data[[#This Row],[EMI_Estimate]]&lt;200000,"1.5-2L", "&gt;2L"))))</f>
        <v>&gt;2L</v>
      </c>
    </row>
    <row r="2723" spans="1:22" x14ac:dyDescent="0.35">
      <c r="A2723">
        <v>2722</v>
      </c>
      <c r="B2723">
        <v>1</v>
      </c>
      <c r="C2723" t="s">
        <v>19</v>
      </c>
      <c r="D2723" t="s">
        <v>20</v>
      </c>
      <c r="E2723">
        <v>6100000</v>
      </c>
      <c r="F2723" t="str">
        <f t="shared" si="168"/>
        <v>&gt;20 Lakh</v>
      </c>
      <c r="G2723">
        <v>19100000</v>
      </c>
      <c r="H2723">
        <v>6</v>
      </c>
      <c r="I2723">
        <v>341</v>
      </c>
      <c r="J2723" s="1">
        <v>5700000</v>
      </c>
      <c r="K2723" s="1">
        <v>5900000</v>
      </c>
      <c r="L2723" s="1">
        <v>12400000</v>
      </c>
      <c r="M2723" s="1">
        <v>6300000</v>
      </c>
      <c r="N2723" s="1" t="s">
        <v>24</v>
      </c>
      <c r="O2723" s="1">
        <f>Cleaned_Data[[#This Row],[ loan_amount]]-Cleaned_Data[[#This Row],[ bank_asset_value]]</f>
        <v>12800000</v>
      </c>
      <c r="P2723" s="1">
        <f>Cleaned_Data[[#This Row],[ loan_amount]]</f>
        <v>19100000</v>
      </c>
      <c r="Q2723" s="1" t="str">
        <f t="shared" si="169"/>
        <v>300–499</v>
      </c>
      <c r="R2723" s="1">
        <f>Cleaned_Data[[#This Row],[ residential_assets_value]]+Cleaned_Data[[#This Row],[ commercial_assets_value]]+Cleaned_Data[[#This Row],[ luxury_assets_value]]</f>
        <v>24000000</v>
      </c>
      <c r="S2723" s="1">
        <f>Cleaned_Data[[#This Row],[ income_annum]]+Cleaned_Data[[#This Row],[ residential_assets_value]]+Cleaned_Data[[#This Row],[ commercial_assets_value]]+Cleaned_Data[[#This Row],[ luxury_assets_value]]</f>
        <v>30100000</v>
      </c>
      <c r="T2723" s="1" t="str">
        <f t="shared" si="170"/>
        <v>3–4 Cr</v>
      </c>
      <c r="U2723" s="12">
        <f t="shared" si="171"/>
        <v>3183333</v>
      </c>
      <c r="V2723" s="1" t="str">
        <f>IF(Cleaned_Data[[#This Row],[EMI_Estimate]]&lt;50000, "50K", IF(Cleaned_Data[[#This Row],[EMI_Estimate]]&lt;100000, "50K-1L", IF(Cleaned_Data[[#This Row],[EMI_Estimate]]&lt;150000, "1L-1.5L", IF(Cleaned_Data[[#This Row],[EMI_Estimate]]&lt;200000,"1.5-2L", "&gt;2L"))))</f>
        <v>&gt;2L</v>
      </c>
    </row>
    <row r="2724" spans="1:22" x14ac:dyDescent="0.35">
      <c r="A2724">
        <v>2723</v>
      </c>
      <c r="B2724">
        <v>1</v>
      </c>
      <c r="C2724" t="s">
        <v>19</v>
      </c>
      <c r="D2724" t="s">
        <v>20</v>
      </c>
      <c r="E2724">
        <v>1000000</v>
      </c>
      <c r="F2724" t="str">
        <f t="shared" si="168"/>
        <v>10-15 Lakh</v>
      </c>
      <c r="G2724">
        <v>3600000</v>
      </c>
      <c r="H2724">
        <v>4</v>
      </c>
      <c r="I2724">
        <v>570</v>
      </c>
      <c r="J2724" s="1">
        <v>1000000</v>
      </c>
      <c r="K2724" s="1">
        <v>1300000</v>
      </c>
      <c r="L2724" s="1">
        <v>3700000</v>
      </c>
      <c r="M2724" s="1">
        <v>1000000</v>
      </c>
      <c r="N2724" s="1" t="s">
        <v>21</v>
      </c>
      <c r="O2724" s="1">
        <f>Cleaned_Data[[#This Row],[ loan_amount]]-Cleaned_Data[[#This Row],[ bank_asset_value]]</f>
        <v>2600000</v>
      </c>
      <c r="P2724" s="1">
        <f>Cleaned_Data[[#This Row],[ loan_amount]]</f>
        <v>3600000</v>
      </c>
      <c r="Q2724" s="1" t="str">
        <f t="shared" si="169"/>
        <v>500–599</v>
      </c>
      <c r="R2724" s="1">
        <f>Cleaned_Data[[#This Row],[ residential_assets_value]]+Cleaned_Data[[#This Row],[ commercial_assets_value]]+Cleaned_Data[[#This Row],[ luxury_assets_value]]</f>
        <v>6000000</v>
      </c>
      <c r="S2724" s="1">
        <f>Cleaned_Data[[#This Row],[ income_annum]]+Cleaned_Data[[#This Row],[ residential_assets_value]]+Cleaned_Data[[#This Row],[ commercial_assets_value]]+Cleaned_Data[[#This Row],[ luxury_assets_value]]</f>
        <v>7000000</v>
      </c>
      <c r="T2724" s="1" t="str">
        <f t="shared" si="170"/>
        <v>&lt;1 Cr</v>
      </c>
      <c r="U2724" s="12">
        <f t="shared" si="171"/>
        <v>900000</v>
      </c>
      <c r="V2724" s="1" t="str">
        <f>IF(Cleaned_Data[[#This Row],[EMI_Estimate]]&lt;50000, "50K", IF(Cleaned_Data[[#This Row],[EMI_Estimate]]&lt;100000, "50K-1L", IF(Cleaned_Data[[#This Row],[EMI_Estimate]]&lt;150000, "1L-1.5L", IF(Cleaned_Data[[#This Row],[EMI_Estimate]]&lt;200000,"1.5-2L", "&gt;2L"))))</f>
        <v>&gt;2L</v>
      </c>
    </row>
    <row r="2725" spans="1:22" x14ac:dyDescent="0.35">
      <c r="A2725">
        <v>2724</v>
      </c>
      <c r="B2725">
        <v>3</v>
      </c>
      <c r="C2725" t="s">
        <v>19</v>
      </c>
      <c r="D2725" t="s">
        <v>23</v>
      </c>
      <c r="E2725">
        <v>7700000</v>
      </c>
      <c r="F2725" t="str">
        <f t="shared" si="168"/>
        <v>&gt;20 Lakh</v>
      </c>
      <c r="G2725">
        <v>18100000</v>
      </c>
      <c r="H2725">
        <v>20</v>
      </c>
      <c r="I2725">
        <v>736</v>
      </c>
      <c r="J2725" s="1">
        <v>7800000</v>
      </c>
      <c r="K2725" s="1">
        <v>14500000</v>
      </c>
      <c r="L2725" s="1">
        <v>29100000</v>
      </c>
      <c r="M2725" s="1">
        <v>10000000</v>
      </c>
      <c r="N2725" s="1" t="s">
        <v>21</v>
      </c>
      <c r="O2725" s="1">
        <f>Cleaned_Data[[#This Row],[ loan_amount]]-Cleaned_Data[[#This Row],[ bank_asset_value]]</f>
        <v>8100000</v>
      </c>
      <c r="P2725" s="1">
        <f>Cleaned_Data[[#This Row],[ loan_amount]]</f>
        <v>18100000</v>
      </c>
      <c r="Q2725" s="1" t="str">
        <f t="shared" si="169"/>
        <v>700–799</v>
      </c>
      <c r="R2725" s="1">
        <f>Cleaned_Data[[#This Row],[ residential_assets_value]]+Cleaned_Data[[#This Row],[ commercial_assets_value]]+Cleaned_Data[[#This Row],[ luxury_assets_value]]</f>
        <v>51400000</v>
      </c>
      <c r="S2725" s="1">
        <f>Cleaned_Data[[#This Row],[ income_annum]]+Cleaned_Data[[#This Row],[ residential_assets_value]]+Cleaned_Data[[#This Row],[ commercial_assets_value]]+Cleaned_Data[[#This Row],[ luxury_assets_value]]</f>
        <v>59100000</v>
      </c>
      <c r="T2725" s="1" t="str">
        <f t="shared" si="170"/>
        <v>&gt;4 Cr</v>
      </c>
      <c r="U2725" s="12">
        <f t="shared" si="171"/>
        <v>905000</v>
      </c>
      <c r="V2725" s="1" t="str">
        <f>IF(Cleaned_Data[[#This Row],[EMI_Estimate]]&lt;50000, "50K", IF(Cleaned_Data[[#This Row],[EMI_Estimate]]&lt;100000, "50K-1L", IF(Cleaned_Data[[#This Row],[EMI_Estimate]]&lt;150000, "1L-1.5L", IF(Cleaned_Data[[#This Row],[EMI_Estimate]]&lt;200000,"1.5-2L", "&gt;2L"))))</f>
        <v>&gt;2L</v>
      </c>
    </row>
    <row r="2726" spans="1:22" x14ac:dyDescent="0.35">
      <c r="A2726">
        <v>2725</v>
      </c>
      <c r="B2726">
        <v>1</v>
      </c>
      <c r="C2726" t="s">
        <v>19</v>
      </c>
      <c r="D2726" t="s">
        <v>23</v>
      </c>
      <c r="E2726">
        <v>6100000</v>
      </c>
      <c r="F2726" t="str">
        <f t="shared" si="168"/>
        <v>&gt;20 Lakh</v>
      </c>
      <c r="G2726">
        <v>12900000</v>
      </c>
      <c r="H2726">
        <v>2</v>
      </c>
      <c r="I2726">
        <v>302</v>
      </c>
      <c r="J2726" s="1">
        <v>8900000</v>
      </c>
      <c r="K2726" s="1">
        <v>7500000</v>
      </c>
      <c r="L2726" s="1">
        <v>15600000</v>
      </c>
      <c r="M2726" s="1">
        <v>7200000</v>
      </c>
      <c r="N2726" s="1" t="s">
        <v>24</v>
      </c>
      <c r="O2726" s="1">
        <f>Cleaned_Data[[#This Row],[ loan_amount]]-Cleaned_Data[[#This Row],[ bank_asset_value]]</f>
        <v>5700000</v>
      </c>
      <c r="P2726" s="1">
        <f>Cleaned_Data[[#This Row],[ loan_amount]]</f>
        <v>12900000</v>
      </c>
      <c r="Q2726" s="1" t="str">
        <f t="shared" si="169"/>
        <v>300–499</v>
      </c>
      <c r="R2726" s="1">
        <f>Cleaned_Data[[#This Row],[ residential_assets_value]]+Cleaned_Data[[#This Row],[ commercial_assets_value]]+Cleaned_Data[[#This Row],[ luxury_assets_value]]</f>
        <v>32000000</v>
      </c>
      <c r="S2726" s="1">
        <f>Cleaned_Data[[#This Row],[ income_annum]]+Cleaned_Data[[#This Row],[ residential_assets_value]]+Cleaned_Data[[#This Row],[ commercial_assets_value]]+Cleaned_Data[[#This Row],[ luxury_assets_value]]</f>
        <v>38100000</v>
      </c>
      <c r="T2726" s="1" t="str">
        <f t="shared" si="170"/>
        <v>3–4 Cr</v>
      </c>
      <c r="U2726" s="12">
        <f t="shared" si="171"/>
        <v>6450000</v>
      </c>
      <c r="V2726" s="1" t="str">
        <f>IF(Cleaned_Data[[#This Row],[EMI_Estimate]]&lt;50000, "50K", IF(Cleaned_Data[[#This Row],[EMI_Estimate]]&lt;100000, "50K-1L", IF(Cleaned_Data[[#This Row],[EMI_Estimate]]&lt;150000, "1L-1.5L", IF(Cleaned_Data[[#This Row],[EMI_Estimate]]&lt;200000,"1.5-2L", "&gt;2L"))))</f>
        <v>&gt;2L</v>
      </c>
    </row>
    <row r="2727" spans="1:22" x14ac:dyDescent="0.35">
      <c r="A2727">
        <v>2726</v>
      </c>
      <c r="B2727">
        <v>2</v>
      </c>
      <c r="C2727" t="s">
        <v>22</v>
      </c>
      <c r="D2727" t="s">
        <v>23</v>
      </c>
      <c r="E2727">
        <v>7700000</v>
      </c>
      <c r="F2727" t="str">
        <f t="shared" si="168"/>
        <v>&gt;20 Lakh</v>
      </c>
      <c r="G2727">
        <v>21000000</v>
      </c>
      <c r="H2727">
        <v>12</v>
      </c>
      <c r="I2727">
        <v>420</v>
      </c>
      <c r="J2727" s="1">
        <v>16100000</v>
      </c>
      <c r="K2727" s="1">
        <v>4300000</v>
      </c>
      <c r="L2727" s="1">
        <v>27400000</v>
      </c>
      <c r="M2727" s="1">
        <v>10500000</v>
      </c>
      <c r="N2727" s="1" t="s">
        <v>24</v>
      </c>
      <c r="O2727" s="1">
        <f>Cleaned_Data[[#This Row],[ loan_amount]]-Cleaned_Data[[#This Row],[ bank_asset_value]]</f>
        <v>10500000</v>
      </c>
      <c r="P2727" s="1">
        <f>Cleaned_Data[[#This Row],[ loan_amount]]</f>
        <v>21000000</v>
      </c>
      <c r="Q2727" s="1" t="str">
        <f t="shared" si="169"/>
        <v>300–499</v>
      </c>
      <c r="R2727" s="1">
        <f>Cleaned_Data[[#This Row],[ residential_assets_value]]+Cleaned_Data[[#This Row],[ commercial_assets_value]]+Cleaned_Data[[#This Row],[ luxury_assets_value]]</f>
        <v>47800000</v>
      </c>
      <c r="S2727" s="1">
        <f>Cleaned_Data[[#This Row],[ income_annum]]+Cleaned_Data[[#This Row],[ residential_assets_value]]+Cleaned_Data[[#This Row],[ commercial_assets_value]]+Cleaned_Data[[#This Row],[ luxury_assets_value]]</f>
        <v>55500000</v>
      </c>
      <c r="T2727" s="1" t="str">
        <f t="shared" si="170"/>
        <v>&gt;4 Cr</v>
      </c>
      <c r="U2727" s="12">
        <f t="shared" si="171"/>
        <v>1750000</v>
      </c>
      <c r="V2727" s="1" t="str">
        <f>IF(Cleaned_Data[[#This Row],[EMI_Estimate]]&lt;50000, "50K", IF(Cleaned_Data[[#This Row],[EMI_Estimate]]&lt;100000, "50K-1L", IF(Cleaned_Data[[#This Row],[EMI_Estimate]]&lt;150000, "1L-1.5L", IF(Cleaned_Data[[#This Row],[EMI_Estimate]]&lt;200000,"1.5-2L", "&gt;2L"))))</f>
        <v>&gt;2L</v>
      </c>
    </row>
    <row r="2728" spans="1:22" x14ac:dyDescent="0.35">
      <c r="A2728">
        <v>2727</v>
      </c>
      <c r="B2728">
        <v>4</v>
      </c>
      <c r="C2728" t="s">
        <v>19</v>
      </c>
      <c r="D2728" t="s">
        <v>23</v>
      </c>
      <c r="E2728">
        <v>4700000</v>
      </c>
      <c r="F2728" t="str">
        <f t="shared" si="168"/>
        <v>&gt;20 Lakh</v>
      </c>
      <c r="G2728">
        <v>12000000</v>
      </c>
      <c r="H2728">
        <v>2</v>
      </c>
      <c r="I2728">
        <v>416</v>
      </c>
      <c r="J2728" s="1">
        <v>5800000</v>
      </c>
      <c r="K2728" s="1">
        <v>8200000</v>
      </c>
      <c r="L2728" s="1">
        <v>13000000</v>
      </c>
      <c r="M2728" s="1">
        <v>6800000</v>
      </c>
      <c r="N2728" s="1" t="s">
        <v>24</v>
      </c>
      <c r="O2728" s="1">
        <f>Cleaned_Data[[#This Row],[ loan_amount]]-Cleaned_Data[[#This Row],[ bank_asset_value]]</f>
        <v>5200000</v>
      </c>
      <c r="P2728" s="1">
        <f>Cleaned_Data[[#This Row],[ loan_amount]]</f>
        <v>12000000</v>
      </c>
      <c r="Q2728" s="1" t="str">
        <f t="shared" si="169"/>
        <v>300–499</v>
      </c>
      <c r="R2728" s="1">
        <f>Cleaned_Data[[#This Row],[ residential_assets_value]]+Cleaned_Data[[#This Row],[ commercial_assets_value]]+Cleaned_Data[[#This Row],[ luxury_assets_value]]</f>
        <v>27000000</v>
      </c>
      <c r="S2728" s="1">
        <f>Cleaned_Data[[#This Row],[ income_annum]]+Cleaned_Data[[#This Row],[ residential_assets_value]]+Cleaned_Data[[#This Row],[ commercial_assets_value]]+Cleaned_Data[[#This Row],[ luxury_assets_value]]</f>
        <v>31700000</v>
      </c>
      <c r="T2728" s="1" t="str">
        <f t="shared" si="170"/>
        <v>3–4 Cr</v>
      </c>
      <c r="U2728" s="12">
        <f t="shared" si="171"/>
        <v>6000000</v>
      </c>
      <c r="V2728" s="1" t="str">
        <f>IF(Cleaned_Data[[#This Row],[EMI_Estimate]]&lt;50000, "50K", IF(Cleaned_Data[[#This Row],[EMI_Estimate]]&lt;100000, "50K-1L", IF(Cleaned_Data[[#This Row],[EMI_Estimate]]&lt;150000, "1L-1.5L", IF(Cleaned_Data[[#This Row],[EMI_Estimate]]&lt;200000,"1.5-2L", "&gt;2L"))))</f>
        <v>&gt;2L</v>
      </c>
    </row>
    <row r="2729" spans="1:22" x14ac:dyDescent="0.35">
      <c r="A2729">
        <v>2728</v>
      </c>
      <c r="B2729">
        <v>2</v>
      </c>
      <c r="C2729" t="s">
        <v>19</v>
      </c>
      <c r="D2729" t="s">
        <v>23</v>
      </c>
      <c r="E2729">
        <v>9100000</v>
      </c>
      <c r="F2729" t="str">
        <f t="shared" si="168"/>
        <v>&gt;20 Lakh</v>
      </c>
      <c r="G2729">
        <v>34800000</v>
      </c>
      <c r="H2729">
        <v>20</v>
      </c>
      <c r="I2729">
        <v>836</v>
      </c>
      <c r="J2729" s="1">
        <v>21300000</v>
      </c>
      <c r="K2729" s="1">
        <v>10900000</v>
      </c>
      <c r="L2729" s="1">
        <v>30600000</v>
      </c>
      <c r="M2729" s="1">
        <v>9900000</v>
      </c>
      <c r="N2729" s="1" t="s">
        <v>21</v>
      </c>
      <c r="O2729" s="1">
        <f>Cleaned_Data[[#This Row],[ loan_amount]]-Cleaned_Data[[#This Row],[ bank_asset_value]]</f>
        <v>24900000</v>
      </c>
      <c r="P2729" s="1">
        <f>Cleaned_Data[[#This Row],[ loan_amount]]</f>
        <v>34800000</v>
      </c>
      <c r="Q2729" s="1" t="str">
        <f t="shared" si="169"/>
        <v>800+</v>
      </c>
      <c r="R2729" s="1">
        <f>Cleaned_Data[[#This Row],[ residential_assets_value]]+Cleaned_Data[[#This Row],[ commercial_assets_value]]+Cleaned_Data[[#This Row],[ luxury_assets_value]]</f>
        <v>62800000</v>
      </c>
      <c r="S2729" s="1">
        <f>Cleaned_Data[[#This Row],[ income_annum]]+Cleaned_Data[[#This Row],[ residential_assets_value]]+Cleaned_Data[[#This Row],[ commercial_assets_value]]+Cleaned_Data[[#This Row],[ luxury_assets_value]]</f>
        <v>71900000</v>
      </c>
      <c r="T2729" s="1" t="str">
        <f t="shared" si="170"/>
        <v>&gt;4 Cr</v>
      </c>
      <c r="U2729" s="12">
        <f t="shared" si="171"/>
        <v>1740000</v>
      </c>
      <c r="V2729" s="1" t="str">
        <f>IF(Cleaned_Data[[#This Row],[EMI_Estimate]]&lt;50000, "50K", IF(Cleaned_Data[[#This Row],[EMI_Estimate]]&lt;100000, "50K-1L", IF(Cleaned_Data[[#This Row],[EMI_Estimate]]&lt;150000, "1L-1.5L", IF(Cleaned_Data[[#This Row],[EMI_Estimate]]&lt;200000,"1.5-2L", "&gt;2L"))))</f>
        <v>&gt;2L</v>
      </c>
    </row>
    <row r="2730" spans="1:22" x14ac:dyDescent="0.35">
      <c r="A2730">
        <v>2729</v>
      </c>
      <c r="B2730">
        <v>0</v>
      </c>
      <c r="C2730" t="s">
        <v>19</v>
      </c>
      <c r="D2730" t="s">
        <v>23</v>
      </c>
      <c r="E2730">
        <v>5800000</v>
      </c>
      <c r="F2730" t="str">
        <f t="shared" si="168"/>
        <v>&gt;20 Lakh</v>
      </c>
      <c r="G2730">
        <v>12700000</v>
      </c>
      <c r="H2730">
        <v>12</v>
      </c>
      <c r="I2730">
        <v>528</v>
      </c>
      <c r="J2730" s="1">
        <v>8400000</v>
      </c>
      <c r="K2730" s="1">
        <v>7300000</v>
      </c>
      <c r="L2730" s="1">
        <v>19600000</v>
      </c>
      <c r="M2730" s="1">
        <v>7600000</v>
      </c>
      <c r="N2730" s="1" t="s">
        <v>24</v>
      </c>
      <c r="O2730" s="1">
        <f>Cleaned_Data[[#This Row],[ loan_amount]]-Cleaned_Data[[#This Row],[ bank_asset_value]]</f>
        <v>5100000</v>
      </c>
      <c r="P2730" s="1">
        <f>Cleaned_Data[[#This Row],[ loan_amount]]</f>
        <v>12700000</v>
      </c>
      <c r="Q2730" s="1" t="str">
        <f t="shared" si="169"/>
        <v>500–599</v>
      </c>
      <c r="R2730" s="1">
        <f>Cleaned_Data[[#This Row],[ residential_assets_value]]+Cleaned_Data[[#This Row],[ commercial_assets_value]]+Cleaned_Data[[#This Row],[ luxury_assets_value]]</f>
        <v>35300000</v>
      </c>
      <c r="S2730" s="1">
        <f>Cleaned_Data[[#This Row],[ income_annum]]+Cleaned_Data[[#This Row],[ residential_assets_value]]+Cleaned_Data[[#This Row],[ commercial_assets_value]]+Cleaned_Data[[#This Row],[ luxury_assets_value]]</f>
        <v>41100000</v>
      </c>
      <c r="T2730" s="1" t="str">
        <f t="shared" si="170"/>
        <v>&gt;4 Cr</v>
      </c>
      <c r="U2730" s="12">
        <f t="shared" si="171"/>
        <v>1058333</v>
      </c>
      <c r="V2730" s="1" t="str">
        <f>IF(Cleaned_Data[[#This Row],[EMI_Estimate]]&lt;50000, "50K", IF(Cleaned_Data[[#This Row],[EMI_Estimate]]&lt;100000, "50K-1L", IF(Cleaned_Data[[#This Row],[EMI_Estimate]]&lt;150000, "1L-1.5L", IF(Cleaned_Data[[#This Row],[EMI_Estimate]]&lt;200000,"1.5-2L", "&gt;2L"))))</f>
        <v>&gt;2L</v>
      </c>
    </row>
    <row r="2731" spans="1:22" x14ac:dyDescent="0.35">
      <c r="A2731">
        <v>2730</v>
      </c>
      <c r="B2731">
        <v>4</v>
      </c>
      <c r="C2731" t="s">
        <v>22</v>
      </c>
      <c r="D2731" t="s">
        <v>20</v>
      </c>
      <c r="E2731">
        <v>8500000</v>
      </c>
      <c r="F2731" t="str">
        <f t="shared" si="168"/>
        <v>&gt;20 Lakh</v>
      </c>
      <c r="G2731">
        <v>24900000</v>
      </c>
      <c r="H2731">
        <v>2</v>
      </c>
      <c r="I2731">
        <v>405</v>
      </c>
      <c r="J2731" s="1">
        <v>1900000</v>
      </c>
      <c r="K2731" s="1">
        <v>400000</v>
      </c>
      <c r="L2731" s="1">
        <v>21700000</v>
      </c>
      <c r="M2731" s="1">
        <v>11400000</v>
      </c>
      <c r="N2731" s="1" t="s">
        <v>24</v>
      </c>
      <c r="O2731" s="1">
        <f>Cleaned_Data[[#This Row],[ loan_amount]]-Cleaned_Data[[#This Row],[ bank_asset_value]]</f>
        <v>13500000</v>
      </c>
      <c r="P2731" s="1">
        <f>Cleaned_Data[[#This Row],[ loan_amount]]</f>
        <v>24900000</v>
      </c>
      <c r="Q2731" s="1" t="str">
        <f t="shared" si="169"/>
        <v>300–499</v>
      </c>
      <c r="R2731" s="1">
        <f>Cleaned_Data[[#This Row],[ residential_assets_value]]+Cleaned_Data[[#This Row],[ commercial_assets_value]]+Cleaned_Data[[#This Row],[ luxury_assets_value]]</f>
        <v>24000000</v>
      </c>
      <c r="S2731" s="1">
        <f>Cleaned_Data[[#This Row],[ income_annum]]+Cleaned_Data[[#This Row],[ residential_assets_value]]+Cleaned_Data[[#This Row],[ commercial_assets_value]]+Cleaned_Data[[#This Row],[ luxury_assets_value]]</f>
        <v>32500000</v>
      </c>
      <c r="T2731" s="1" t="str">
        <f t="shared" si="170"/>
        <v>3–4 Cr</v>
      </c>
      <c r="U2731" s="12">
        <f t="shared" si="171"/>
        <v>12450000</v>
      </c>
      <c r="V2731" s="1" t="str">
        <f>IF(Cleaned_Data[[#This Row],[EMI_Estimate]]&lt;50000, "50K", IF(Cleaned_Data[[#This Row],[EMI_Estimate]]&lt;100000, "50K-1L", IF(Cleaned_Data[[#This Row],[EMI_Estimate]]&lt;150000, "1L-1.5L", IF(Cleaned_Data[[#This Row],[EMI_Estimate]]&lt;200000,"1.5-2L", "&gt;2L"))))</f>
        <v>&gt;2L</v>
      </c>
    </row>
    <row r="2732" spans="1:22" x14ac:dyDescent="0.35">
      <c r="A2732">
        <v>2731</v>
      </c>
      <c r="B2732">
        <v>2</v>
      </c>
      <c r="C2732" t="s">
        <v>19</v>
      </c>
      <c r="D2732" t="s">
        <v>23</v>
      </c>
      <c r="E2732">
        <v>9900000</v>
      </c>
      <c r="F2732" t="str">
        <f t="shared" si="168"/>
        <v>&gt;20 Lakh</v>
      </c>
      <c r="G2732">
        <v>33400000</v>
      </c>
      <c r="H2732">
        <v>14</v>
      </c>
      <c r="I2732">
        <v>783</v>
      </c>
      <c r="J2732" s="1">
        <v>16600000</v>
      </c>
      <c r="K2732" s="1">
        <v>16100000</v>
      </c>
      <c r="L2732" s="1">
        <v>21000000</v>
      </c>
      <c r="M2732" s="1">
        <v>9500000</v>
      </c>
      <c r="N2732" s="1" t="s">
        <v>21</v>
      </c>
      <c r="O2732" s="1">
        <f>Cleaned_Data[[#This Row],[ loan_amount]]-Cleaned_Data[[#This Row],[ bank_asset_value]]</f>
        <v>23900000</v>
      </c>
      <c r="P2732" s="1">
        <f>Cleaned_Data[[#This Row],[ loan_amount]]</f>
        <v>33400000</v>
      </c>
      <c r="Q2732" s="1" t="str">
        <f t="shared" si="169"/>
        <v>700–799</v>
      </c>
      <c r="R2732" s="1">
        <f>Cleaned_Data[[#This Row],[ residential_assets_value]]+Cleaned_Data[[#This Row],[ commercial_assets_value]]+Cleaned_Data[[#This Row],[ luxury_assets_value]]</f>
        <v>53700000</v>
      </c>
      <c r="S2732" s="1">
        <f>Cleaned_Data[[#This Row],[ income_annum]]+Cleaned_Data[[#This Row],[ residential_assets_value]]+Cleaned_Data[[#This Row],[ commercial_assets_value]]+Cleaned_Data[[#This Row],[ luxury_assets_value]]</f>
        <v>63600000</v>
      </c>
      <c r="T2732" s="1" t="str">
        <f t="shared" si="170"/>
        <v>&gt;4 Cr</v>
      </c>
      <c r="U2732" s="12">
        <f t="shared" si="171"/>
        <v>2385714</v>
      </c>
      <c r="V2732" s="1" t="str">
        <f>IF(Cleaned_Data[[#This Row],[EMI_Estimate]]&lt;50000, "50K", IF(Cleaned_Data[[#This Row],[EMI_Estimate]]&lt;100000, "50K-1L", IF(Cleaned_Data[[#This Row],[EMI_Estimate]]&lt;150000, "1L-1.5L", IF(Cleaned_Data[[#This Row],[EMI_Estimate]]&lt;200000,"1.5-2L", "&gt;2L"))))</f>
        <v>&gt;2L</v>
      </c>
    </row>
    <row r="2733" spans="1:22" x14ac:dyDescent="0.35">
      <c r="A2733">
        <v>2732</v>
      </c>
      <c r="B2733">
        <v>4</v>
      </c>
      <c r="C2733" t="s">
        <v>22</v>
      </c>
      <c r="D2733" t="s">
        <v>23</v>
      </c>
      <c r="E2733">
        <v>2000000</v>
      </c>
      <c r="F2733" t="str">
        <f t="shared" si="168"/>
        <v>&gt;20 Lakh</v>
      </c>
      <c r="G2733">
        <v>4000000</v>
      </c>
      <c r="H2733">
        <v>10</v>
      </c>
      <c r="I2733">
        <v>636</v>
      </c>
      <c r="J2733" s="1">
        <v>2100000</v>
      </c>
      <c r="K2733" s="1">
        <v>0</v>
      </c>
      <c r="L2733" s="1">
        <v>4000000</v>
      </c>
      <c r="M2733" s="1">
        <v>1700000</v>
      </c>
      <c r="N2733" s="1" t="s">
        <v>21</v>
      </c>
      <c r="O2733" s="1">
        <f>Cleaned_Data[[#This Row],[ loan_amount]]-Cleaned_Data[[#This Row],[ bank_asset_value]]</f>
        <v>2300000</v>
      </c>
      <c r="P2733" s="1">
        <f>Cleaned_Data[[#This Row],[ loan_amount]]</f>
        <v>4000000</v>
      </c>
      <c r="Q2733" s="1" t="str">
        <f t="shared" si="169"/>
        <v>600–699</v>
      </c>
      <c r="R2733" s="1">
        <f>Cleaned_Data[[#This Row],[ residential_assets_value]]+Cleaned_Data[[#This Row],[ commercial_assets_value]]+Cleaned_Data[[#This Row],[ luxury_assets_value]]</f>
        <v>6100000</v>
      </c>
      <c r="S2733" s="1">
        <f>Cleaned_Data[[#This Row],[ income_annum]]+Cleaned_Data[[#This Row],[ residential_assets_value]]+Cleaned_Data[[#This Row],[ commercial_assets_value]]+Cleaned_Data[[#This Row],[ luxury_assets_value]]</f>
        <v>8100000</v>
      </c>
      <c r="T2733" s="1" t="str">
        <f t="shared" si="170"/>
        <v>&lt;1 Cr</v>
      </c>
      <c r="U2733" s="12">
        <f t="shared" si="171"/>
        <v>400000</v>
      </c>
      <c r="V2733" s="1" t="str">
        <f>IF(Cleaned_Data[[#This Row],[EMI_Estimate]]&lt;50000, "50K", IF(Cleaned_Data[[#This Row],[EMI_Estimate]]&lt;100000, "50K-1L", IF(Cleaned_Data[[#This Row],[EMI_Estimate]]&lt;150000, "1L-1.5L", IF(Cleaned_Data[[#This Row],[EMI_Estimate]]&lt;200000,"1.5-2L", "&gt;2L"))))</f>
        <v>&gt;2L</v>
      </c>
    </row>
    <row r="2734" spans="1:22" x14ac:dyDescent="0.35">
      <c r="A2734">
        <v>2733</v>
      </c>
      <c r="B2734">
        <v>1</v>
      </c>
      <c r="C2734" t="s">
        <v>22</v>
      </c>
      <c r="D2734" t="s">
        <v>23</v>
      </c>
      <c r="E2734">
        <v>5000000</v>
      </c>
      <c r="F2734" t="str">
        <f t="shared" si="168"/>
        <v>&gt;20 Lakh</v>
      </c>
      <c r="G2734">
        <v>16800000</v>
      </c>
      <c r="H2734">
        <v>6</v>
      </c>
      <c r="I2734">
        <v>711</v>
      </c>
      <c r="J2734" s="1">
        <v>6300000</v>
      </c>
      <c r="K2734" s="1">
        <v>7600000</v>
      </c>
      <c r="L2734" s="1">
        <v>16000000</v>
      </c>
      <c r="M2734" s="1">
        <v>3200000</v>
      </c>
      <c r="N2734" s="1" t="s">
        <v>21</v>
      </c>
      <c r="O2734" s="1">
        <f>Cleaned_Data[[#This Row],[ loan_amount]]-Cleaned_Data[[#This Row],[ bank_asset_value]]</f>
        <v>13600000</v>
      </c>
      <c r="P2734" s="1">
        <f>Cleaned_Data[[#This Row],[ loan_amount]]</f>
        <v>16800000</v>
      </c>
      <c r="Q2734" s="1" t="str">
        <f t="shared" si="169"/>
        <v>700–799</v>
      </c>
      <c r="R2734" s="1">
        <f>Cleaned_Data[[#This Row],[ residential_assets_value]]+Cleaned_Data[[#This Row],[ commercial_assets_value]]+Cleaned_Data[[#This Row],[ luxury_assets_value]]</f>
        <v>29900000</v>
      </c>
      <c r="S2734" s="1">
        <f>Cleaned_Data[[#This Row],[ income_annum]]+Cleaned_Data[[#This Row],[ residential_assets_value]]+Cleaned_Data[[#This Row],[ commercial_assets_value]]+Cleaned_Data[[#This Row],[ luxury_assets_value]]</f>
        <v>34900000</v>
      </c>
      <c r="T2734" s="1" t="str">
        <f t="shared" si="170"/>
        <v>3–4 Cr</v>
      </c>
      <c r="U2734" s="12">
        <f t="shared" si="171"/>
        <v>2800000</v>
      </c>
      <c r="V2734" s="1" t="str">
        <f>IF(Cleaned_Data[[#This Row],[EMI_Estimate]]&lt;50000, "50K", IF(Cleaned_Data[[#This Row],[EMI_Estimate]]&lt;100000, "50K-1L", IF(Cleaned_Data[[#This Row],[EMI_Estimate]]&lt;150000, "1L-1.5L", IF(Cleaned_Data[[#This Row],[EMI_Estimate]]&lt;200000,"1.5-2L", "&gt;2L"))))</f>
        <v>&gt;2L</v>
      </c>
    </row>
    <row r="2735" spans="1:22" x14ac:dyDescent="0.35">
      <c r="A2735">
        <v>2734</v>
      </c>
      <c r="B2735">
        <v>1</v>
      </c>
      <c r="C2735" t="s">
        <v>19</v>
      </c>
      <c r="D2735" t="s">
        <v>23</v>
      </c>
      <c r="E2735">
        <v>3200000</v>
      </c>
      <c r="F2735" t="str">
        <f t="shared" si="168"/>
        <v>&gt;20 Lakh</v>
      </c>
      <c r="G2735">
        <v>11800000</v>
      </c>
      <c r="H2735">
        <v>16</v>
      </c>
      <c r="I2735">
        <v>848</v>
      </c>
      <c r="J2735" s="1">
        <v>5500000</v>
      </c>
      <c r="K2735" s="1">
        <v>3200000</v>
      </c>
      <c r="L2735" s="1">
        <v>7500000</v>
      </c>
      <c r="M2735" s="1">
        <v>2300000</v>
      </c>
      <c r="N2735" s="1" t="s">
        <v>21</v>
      </c>
      <c r="O2735" s="1">
        <f>Cleaned_Data[[#This Row],[ loan_amount]]-Cleaned_Data[[#This Row],[ bank_asset_value]]</f>
        <v>9500000</v>
      </c>
      <c r="P2735" s="1">
        <f>Cleaned_Data[[#This Row],[ loan_amount]]</f>
        <v>11800000</v>
      </c>
      <c r="Q2735" s="1" t="str">
        <f t="shared" si="169"/>
        <v>800+</v>
      </c>
      <c r="R2735" s="1">
        <f>Cleaned_Data[[#This Row],[ residential_assets_value]]+Cleaned_Data[[#This Row],[ commercial_assets_value]]+Cleaned_Data[[#This Row],[ luxury_assets_value]]</f>
        <v>16200000</v>
      </c>
      <c r="S2735" s="1">
        <f>Cleaned_Data[[#This Row],[ income_annum]]+Cleaned_Data[[#This Row],[ residential_assets_value]]+Cleaned_Data[[#This Row],[ commercial_assets_value]]+Cleaned_Data[[#This Row],[ luxury_assets_value]]</f>
        <v>19400000</v>
      </c>
      <c r="T2735" s="1" t="str">
        <f t="shared" si="170"/>
        <v>1–2 Cr</v>
      </c>
      <c r="U2735" s="12">
        <f t="shared" si="171"/>
        <v>737500</v>
      </c>
      <c r="V2735" s="1" t="str">
        <f>IF(Cleaned_Data[[#This Row],[EMI_Estimate]]&lt;50000, "50K", IF(Cleaned_Data[[#This Row],[EMI_Estimate]]&lt;100000, "50K-1L", IF(Cleaned_Data[[#This Row],[EMI_Estimate]]&lt;150000, "1L-1.5L", IF(Cleaned_Data[[#This Row],[EMI_Estimate]]&lt;200000,"1.5-2L", "&gt;2L"))))</f>
        <v>&gt;2L</v>
      </c>
    </row>
    <row r="2736" spans="1:22" x14ac:dyDescent="0.35">
      <c r="A2736">
        <v>2735</v>
      </c>
      <c r="B2736">
        <v>1</v>
      </c>
      <c r="C2736" t="s">
        <v>22</v>
      </c>
      <c r="D2736" t="s">
        <v>23</v>
      </c>
      <c r="E2736">
        <v>8000000</v>
      </c>
      <c r="F2736" t="str">
        <f t="shared" si="168"/>
        <v>&gt;20 Lakh</v>
      </c>
      <c r="G2736">
        <v>27800000</v>
      </c>
      <c r="H2736">
        <v>8</v>
      </c>
      <c r="I2736">
        <v>804</v>
      </c>
      <c r="J2736" s="1">
        <v>7900000</v>
      </c>
      <c r="K2736" s="1">
        <v>1600000</v>
      </c>
      <c r="L2736" s="1">
        <v>27100000</v>
      </c>
      <c r="M2736" s="1">
        <v>11800000</v>
      </c>
      <c r="N2736" s="1" t="s">
        <v>21</v>
      </c>
      <c r="O2736" s="1">
        <f>Cleaned_Data[[#This Row],[ loan_amount]]-Cleaned_Data[[#This Row],[ bank_asset_value]]</f>
        <v>16000000</v>
      </c>
      <c r="P2736" s="1">
        <f>Cleaned_Data[[#This Row],[ loan_amount]]</f>
        <v>27800000</v>
      </c>
      <c r="Q2736" s="1" t="str">
        <f t="shared" si="169"/>
        <v>800+</v>
      </c>
      <c r="R2736" s="1">
        <f>Cleaned_Data[[#This Row],[ residential_assets_value]]+Cleaned_Data[[#This Row],[ commercial_assets_value]]+Cleaned_Data[[#This Row],[ luxury_assets_value]]</f>
        <v>36600000</v>
      </c>
      <c r="S2736" s="1">
        <f>Cleaned_Data[[#This Row],[ income_annum]]+Cleaned_Data[[#This Row],[ residential_assets_value]]+Cleaned_Data[[#This Row],[ commercial_assets_value]]+Cleaned_Data[[#This Row],[ luxury_assets_value]]</f>
        <v>44600000</v>
      </c>
      <c r="T2736" s="1" t="str">
        <f t="shared" si="170"/>
        <v>&gt;4 Cr</v>
      </c>
      <c r="U2736" s="12">
        <f t="shared" si="171"/>
        <v>3475000</v>
      </c>
      <c r="V2736" s="1" t="str">
        <f>IF(Cleaned_Data[[#This Row],[EMI_Estimate]]&lt;50000, "50K", IF(Cleaned_Data[[#This Row],[EMI_Estimate]]&lt;100000, "50K-1L", IF(Cleaned_Data[[#This Row],[EMI_Estimate]]&lt;150000, "1L-1.5L", IF(Cleaned_Data[[#This Row],[EMI_Estimate]]&lt;200000,"1.5-2L", "&gt;2L"))))</f>
        <v>&gt;2L</v>
      </c>
    </row>
    <row r="2737" spans="1:22" x14ac:dyDescent="0.35">
      <c r="A2737">
        <v>2736</v>
      </c>
      <c r="B2737">
        <v>0</v>
      </c>
      <c r="C2737" t="s">
        <v>22</v>
      </c>
      <c r="D2737" t="s">
        <v>23</v>
      </c>
      <c r="E2737">
        <v>1200000</v>
      </c>
      <c r="F2737" t="str">
        <f t="shared" si="168"/>
        <v>10-15 Lakh</v>
      </c>
      <c r="G2737">
        <v>2800000</v>
      </c>
      <c r="H2737">
        <v>14</v>
      </c>
      <c r="I2737">
        <v>892</v>
      </c>
      <c r="J2737" s="1">
        <v>3200000</v>
      </c>
      <c r="K2737" s="1">
        <v>100000</v>
      </c>
      <c r="L2737" s="1">
        <v>3300000</v>
      </c>
      <c r="M2737" s="1">
        <v>1700000</v>
      </c>
      <c r="N2737" s="1" t="s">
        <v>21</v>
      </c>
      <c r="O2737" s="1">
        <f>Cleaned_Data[[#This Row],[ loan_amount]]-Cleaned_Data[[#This Row],[ bank_asset_value]]</f>
        <v>1100000</v>
      </c>
      <c r="P2737" s="1">
        <f>Cleaned_Data[[#This Row],[ loan_amount]]</f>
        <v>2800000</v>
      </c>
      <c r="Q2737" s="1" t="str">
        <f t="shared" si="169"/>
        <v>800+</v>
      </c>
      <c r="R2737" s="1">
        <f>Cleaned_Data[[#This Row],[ residential_assets_value]]+Cleaned_Data[[#This Row],[ commercial_assets_value]]+Cleaned_Data[[#This Row],[ luxury_assets_value]]</f>
        <v>6600000</v>
      </c>
      <c r="S2737" s="1">
        <f>Cleaned_Data[[#This Row],[ income_annum]]+Cleaned_Data[[#This Row],[ residential_assets_value]]+Cleaned_Data[[#This Row],[ commercial_assets_value]]+Cleaned_Data[[#This Row],[ luxury_assets_value]]</f>
        <v>7800000</v>
      </c>
      <c r="T2737" s="1" t="str">
        <f t="shared" si="170"/>
        <v>&lt;1 Cr</v>
      </c>
      <c r="U2737" s="12">
        <f t="shared" si="171"/>
        <v>200000</v>
      </c>
      <c r="V2737" s="1" t="str">
        <f>IF(Cleaned_Data[[#This Row],[EMI_Estimate]]&lt;50000, "50K", IF(Cleaned_Data[[#This Row],[EMI_Estimate]]&lt;100000, "50K-1L", IF(Cleaned_Data[[#This Row],[EMI_Estimate]]&lt;150000, "1L-1.5L", IF(Cleaned_Data[[#This Row],[EMI_Estimate]]&lt;200000,"1.5-2L", "&gt;2L"))))</f>
        <v>&gt;2L</v>
      </c>
    </row>
    <row r="2738" spans="1:22" x14ac:dyDescent="0.35">
      <c r="A2738">
        <v>2737</v>
      </c>
      <c r="B2738">
        <v>2</v>
      </c>
      <c r="C2738" t="s">
        <v>22</v>
      </c>
      <c r="D2738" t="s">
        <v>23</v>
      </c>
      <c r="E2738">
        <v>5800000</v>
      </c>
      <c r="F2738" t="str">
        <f t="shared" si="168"/>
        <v>&gt;20 Lakh</v>
      </c>
      <c r="G2738">
        <v>22800000</v>
      </c>
      <c r="H2738">
        <v>14</v>
      </c>
      <c r="I2738">
        <v>696</v>
      </c>
      <c r="J2738" s="1">
        <v>12100000</v>
      </c>
      <c r="K2738" s="1">
        <v>200000</v>
      </c>
      <c r="L2738" s="1">
        <v>20800000</v>
      </c>
      <c r="M2738" s="1">
        <v>4800000</v>
      </c>
      <c r="N2738" s="1" t="s">
        <v>21</v>
      </c>
      <c r="O2738" s="1">
        <f>Cleaned_Data[[#This Row],[ loan_amount]]-Cleaned_Data[[#This Row],[ bank_asset_value]]</f>
        <v>18000000</v>
      </c>
      <c r="P2738" s="1">
        <f>Cleaned_Data[[#This Row],[ loan_amount]]</f>
        <v>22800000</v>
      </c>
      <c r="Q2738" s="1" t="str">
        <f t="shared" si="169"/>
        <v>600–699</v>
      </c>
      <c r="R2738" s="1">
        <f>Cleaned_Data[[#This Row],[ residential_assets_value]]+Cleaned_Data[[#This Row],[ commercial_assets_value]]+Cleaned_Data[[#This Row],[ luxury_assets_value]]</f>
        <v>33100000</v>
      </c>
      <c r="S2738" s="1">
        <f>Cleaned_Data[[#This Row],[ income_annum]]+Cleaned_Data[[#This Row],[ residential_assets_value]]+Cleaned_Data[[#This Row],[ commercial_assets_value]]+Cleaned_Data[[#This Row],[ luxury_assets_value]]</f>
        <v>38900000</v>
      </c>
      <c r="T2738" s="1" t="str">
        <f t="shared" si="170"/>
        <v>3–4 Cr</v>
      </c>
      <c r="U2738" s="12">
        <f t="shared" si="171"/>
        <v>1628571</v>
      </c>
      <c r="V2738" s="1" t="str">
        <f>IF(Cleaned_Data[[#This Row],[EMI_Estimate]]&lt;50000, "50K", IF(Cleaned_Data[[#This Row],[EMI_Estimate]]&lt;100000, "50K-1L", IF(Cleaned_Data[[#This Row],[EMI_Estimate]]&lt;150000, "1L-1.5L", IF(Cleaned_Data[[#This Row],[EMI_Estimate]]&lt;200000,"1.5-2L", "&gt;2L"))))</f>
        <v>&gt;2L</v>
      </c>
    </row>
    <row r="2739" spans="1:22" x14ac:dyDescent="0.35">
      <c r="A2739">
        <v>2738</v>
      </c>
      <c r="B2739">
        <v>1</v>
      </c>
      <c r="C2739" t="s">
        <v>19</v>
      </c>
      <c r="D2739" t="s">
        <v>20</v>
      </c>
      <c r="E2739">
        <v>2500000</v>
      </c>
      <c r="F2739" t="str">
        <f t="shared" si="168"/>
        <v>&gt;20 Lakh</v>
      </c>
      <c r="G2739">
        <v>7600000</v>
      </c>
      <c r="H2739">
        <v>20</v>
      </c>
      <c r="I2739">
        <v>888</v>
      </c>
      <c r="J2739" s="1">
        <v>7400000</v>
      </c>
      <c r="K2739" s="1">
        <v>4200000</v>
      </c>
      <c r="L2739" s="1">
        <v>6400000</v>
      </c>
      <c r="M2739" s="1">
        <v>1900000</v>
      </c>
      <c r="N2739" s="1" t="s">
        <v>21</v>
      </c>
      <c r="O2739" s="1">
        <f>Cleaned_Data[[#This Row],[ loan_amount]]-Cleaned_Data[[#This Row],[ bank_asset_value]]</f>
        <v>5700000</v>
      </c>
      <c r="P2739" s="1">
        <f>Cleaned_Data[[#This Row],[ loan_amount]]</f>
        <v>7600000</v>
      </c>
      <c r="Q2739" s="1" t="str">
        <f t="shared" si="169"/>
        <v>800+</v>
      </c>
      <c r="R2739" s="1">
        <f>Cleaned_Data[[#This Row],[ residential_assets_value]]+Cleaned_Data[[#This Row],[ commercial_assets_value]]+Cleaned_Data[[#This Row],[ luxury_assets_value]]</f>
        <v>18000000</v>
      </c>
      <c r="S2739" s="1">
        <f>Cleaned_Data[[#This Row],[ income_annum]]+Cleaned_Data[[#This Row],[ residential_assets_value]]+Cleaned_Data[[#This Row],[ commercial_assets_value]]+Cleaned_Data[[#This Row],[ luxury_assets_value]]</f>
        <v>20500000</v>
      </c>
      <c r="T2739" s="1" t="str">
        <f t="shared" si="170"/>
        <v>2–3 Cr</v>
      </c>
      <c r="U2739" s="12">
        <f t="shared" si="171"/>
        <v>380000</v>
      </c>
      <c r="V2739" s="1" t="str">
        <f>IF(Cleaned_Data[[#This Row],[EMI_Estimate]]&lt;50000, "50K", IF(Cleaned_Data[[#This Row],[EMI_Estimate]]&lt;100000, "50K-1L", IF(Cleaned_Data[[#This Row],[EMI_Estimate]]&lt;150000, "1L-1.5L", IF(Cleaned_Data[[#This Row],[EMI_Estimate]]&lt;200000,"1.5-2L", "&gt;2L"))))</f>
        <v>&gt;2L</v>
      </c>
    </row>
    <row r="2740" spans="1:22" x14ac:dyDescent="0.35">
      <c r="A2740">
        <v>2739</v>
      </c>
      <c r="B2740">
        <v>1</v>
      </c>
      <c r="C2740" t="s">
        <v>22</v>
      </c>
      <c r="D2740" t="s">
        <v>23</v>
      </c>
      <c r="E2740">
        <v>600000</v>
      </c>
      <c r="F2740" t="str">
        <f t="shared" si="168"/>
        <v>5-10 Lakh</v>
      </c>
      <c r="G2740">
        <v>1400000</v>
      </c>
      <c r="H2740">
        <v>10</v>
      </c>
      <c r="I2740">
        <v>699</v>
      </c>
      <c r="J2740" s="1">
        <v>400000</v>
      </c>
      <c r="K2740" s="1">
        <v>500000</v>
      </c>
      <c r="L2740" s="1">
        <v>1300000</v>
      </c>
      <c r="M2740" s="1">
        <v>800000</v>
      </c>
      <c r="N2740" s="1" t="s">
        <v>21</v>
      </c>
      <c r="O2740" s="1">
        <f>Cleaned_Data[[#This Row],[ loan_amount]]-Cleaned_Data[[#This Row],[ bank_asset_value]]</f>
        <v>600000</v>
      </c>
      <c r="P2740" s="1">
        <f>Cleaned_Data[[#This Row],[ loan_amount]]</f>
        <v>1400000</v>
      </c>
      <c r="Q2740" s="1" t="str">
        <f t="shared" si="169"/>
        <v>600–699</v>
      </c>
      <c r="R2740" s="1">
        <f>Cleaned_Data[[#This Row],[ residential_assets_value]]+Cleaned_Data[[#This Row],[ commercial_assets_value]]+Cleaned_Data[[#This Row],[ luxury_assets_value]]</f>
        <v>2200000</v>
      </c>
      <c r="S2740" s="1">
        <f>Cleaned_Data[[#This Row],[ income_annum]]+Cleaned_Data[[#This Row],[ residential_assets_value]]+Cleaned_Data[[#This Row],[ commercial_assets_value]]+Cleaned_Data[[#This Row],[ luxury_assets_value]]</f>
        <v>2800000</v>
      </c>
      <c r="T2740" s="1" t="str">
        <f t="shared" si="170"/>
        <v>&lt;1 Cr</v>
      </c>
      <c r="U2740" s="12">
        <f t="shared" si="171"/>
        <v>140000</v>
      </c>
      <c r="V2740" s="1" t="str">
        <f>IF(Cleaned_Data[[#This Row],[EMI_Estimate]]&lt;50000, "50K", IF(Cleaned_Data[[#This Row],[EMI_Estimate]]&lt;100000, "50K-1L", IF(Cleaned_Data[[#This Row],[EMI_Estimate]]&lt;150000, "1L-1.5L", IF(Cleaned_Data[[#This Row],[EMI_Estimate]]&lt;200000,"1.5-2L", "&gt;2L"))))</f>
        <v>1L-1.5L</v>
      </c>
    </row>
    <row r="2741" spans="1:22" x14ac:dyDescent="0.35">
      <c r="A2741">
        <v>2740</v>
      </c>
      <c r="B2741">
        <v>5</v>
      </c>
      <c r="C2741" t="s">
        <v>19</v>
      </c>
      <c r="D2741" t="s">
        <v>20</v>
      </c>
      <c r="E2741">
        <v>4900000</v>
      </c>
      <c r="F2741" t="str">
        <f t="shared" si="168"/>
        <v>&gt;20 Lakh</v>
      </c>
      <c r="G2741">
        <v>13000000</v>
      </c>
      <c r="H2741">
        <v>10</v>
      </c>
      <c r="I2741">
        <v>865</v>
      </c>
      <c r="J2741" s="1">
        <v>13300000</v>
      </c>
      <c r="K2741" s="1">
        <v>3700000</v>
      </c>
      <c r="L2741" s="1">
        <v>14700000</v>
      </c>
      <c r="M2741" s="1">
        <v>6500000</v>
      </c>
      <c r="N2741" s="1" t="s">
        <v>21</v>
      </c>
      <c r="O2741" s="1">
        <f>Cleaned_Data[[#This Row],[ loan_amount]]-Cleaned_Data[[#This Row],[ bank_asset_value]]</f>
        <v>6500000</v>
      </c>
      <c r="P2741" s="1">
        <f>Cleaned_Data[[#This Row],[ loan_amount]]</f>
        <v>13000000</v>
      </c>
      <c r="Q2741" s="1" t="str">
        <f t="shared" si="169"/>
        <v>800+</v>
      </c>
      <c r="R2741" s="1">
        <f>Cleaned_Data[[#This Row],[ residential_assets_value]]+Cleaned_Data[[#This Row],[ commercial_assets_value]]+Cleaned_Data[[#This Row],[ luxury_assets_value]]</f>
        <v>31700000</v>
      </c>
      <c r="S2741" s="1">
        <f>Cleaned_Data[[#This Row],[ income_annum]]+Cleaned_Data[[#This Row],[ residential_assets_value]]+Cleaned_Data[[#This Row],[ commercial_assets_value]]+Cleaned_Data[[#This Row],[ luxury_assets_value]]</f>
        <v>36600000</v>
      </c>
      <c r="T2741" s="1" t="str">
        <f t="shared" si="170"/>
        <v>3–4 Cr</v>
      </c>
      <c r="U2741" s="12">
        <f t="shared" si="171"/>
        <v>1300000</v>
      </c>
      <c r="V2741" s="1" t="str">
        <f>IF(Cleaned_Data[[#This Row],[EMI_Estimate]]&lt;50000, "50K", IF(Cleaned_Data[[#This Row],[EMI_Estimate]]&lt;100000, "50K-1L", IF(Cleaned_Data[[#This Row],[EMI_Estimate]]&lt;150000, "1L-1.5L", IF(Cleaned_Data[[#This Row],[EMI_Estimate]]&lt;200000,"1.5-2L", "&gt;2L"))))</f>
        <v>&gt;2L</v>
      </c>
    </row>
    <row r="2742" spans="1:22" x14ac:dyDescent="0.35">
      <c r="A2742">
        <v>2741</v>
      </c>
      <c r="B2742">
        <v>2</v>
      </c>
      <c r="C2742" t="s">
        <v>19</v>
      </c>
      <c r="D2742" t="s">
        <v>23</v>
      </c>
      <c r="E2742">
        <v>9400000</v>
      </c>
      <c r="F2742" t="str">
        <f t="shared" si="168"/>
        <v>&gt;20 Lakh</v>
      </c>
      <c r="G2742">
        <v>37300000</v>
      </c>
      <c r="H2742">
        <v>14</v>
      </c>
      <c r="I2742">
        <v>383</v>
      </c>
      <c r="J2742" s="1">
        <v>7800000</v>
      </c>
      <c r="K2742" s="1">
        <v>15900000</v>
      </c>
      <c r="L2742" s="1">
        <v>27100000</v>
      </c>
      <c r="M2742" s="1">
        <v>7700000</v>
      </c>
      <c r="N2742" s="1" t="s">
        <v>24</v>
      </c>
      <c r="O2742" s="1">
        <f>Cleaned_Data[[#This Row],[ loan_amount]]-Cleaned_Data[[#This Row],[ bank_asset_value]]</f>
        <v>29600000</v>
      </c>
      <c r="P2742" s="1">
        <f>Cleaned_Data[[#This Row],[ loan_amount]]</f>
        <v>37300000</v>
      </c>
      <c r="Q2742" s="1" t="str">
        <f t="shared" si="169"/>
        <v>300–499</v>
      </c>
      <c r="R2742" s="1">
        <f>Cleaned_Data[[#This Row],[ residential_assets_value]]+Cleaned_Data[[#This Row],[ commercial_assets_value]]+Cleaned_Data[[#This Row],[ luxury_assets_value]]</f>
        <v>50800000</v>
      </c>
      <c r="S2742" s="1">
        <f>Cleaned_Data[[#This Row],[ income_annum]]+Cleaned_Data[[#This Row],[ residential_assets_value]]+Cleaned_Data[[#This Row],[ commercial_assets_value]]+Cleaned_Data[[#This Row],[ luxury_assets_value]]</f>
        <v>60200000</v>
      </c>
      <c r="T2742" s="1" t="str">
        <f t="shared" si="170"/>
        <v>&gt;4 Cr</v>
      </c>
      <c r="U2742" s="12">
        <f t="shared" si="171"/>
        <v>2664286</v>
      </c>
      <c r="V2742" s="1" t="str">
        <f>IF(Cleaned_Data[[#This Row],[EMI_Estimate]]&lt;50000, "50K", IF(Cleaned_Data[[#This Row],[EMI_Estimate]]&lt;100000, "50K-1L", IF(Cleaned_Data[[#This Row],[EMI_Estimate]]&lt;150000, "1L-1.5L", IF(Cleaned_Data[[#This Row],[EMI_Estimate]]&lt;200000,"1.5-2L", "&gt;2L"))))</f>
        <v>&gt;2L</v>
      </c>
    </row>
    <row r="2743" spans="1:22" x14ac:dyDescent="0.35">
      <c r="A2743">
        <v>2742</v>
      </c>
      <c r="B2743">
        <v>2</v>
      </c>
      <c r="C2743" t="s">
        <v>19</v>
      </c>
      <c r="D2743" t="s">
        <v>20</v>
      </c>
      <c r="E2743">
        <v>5300000</v>
      </c>
      <c r="F2743" t="str">
        <f t="shared" si="168"/>
        <v>&gt;20 Lakh</v>
      </c>
      <c r="G2743">
        <v>19300000</v>
      </c>
      <c r="H2743">
        <v>16</v>
      </c>
      <c r="I2743">
        <v>368</v>
      </c>
      <c r="J2743" s="1">
        <v>14700000</v>
      </c>
      <c r="K2743" s="1">
        <v>400000</v>
      </c>
      <c r="L2743" s="1">
        <v>11600000</v>
      </c>
      <c r="M2743" s="1">
        <v>3700000</v>
      </c>
      <c r="N2743" s="1" t="s">
        <v>24</v>
      </c>
      <c r="O2743" s="1">
        <f>Cleaned_Data[[#This Row],[ loan_amount]]-Cleaned_Data[[#This Row],[ bank_asset_value]]</f>
        <v>15600000</v>
      </c>
      <c r="P2743" s="1">
        <f>Cleaned_Data[[#This Row],[ loan_amount]]</f>
        <v>19300000</v>
      </c>
      <c r="Q2743" s="1" t="str">
        <f t="shared" si="169"/>
        <v>300–499</v>
      </c>
      <c r="R2743" s="1">
        <f>Cleaned_Data[[#This Row],[ residential_assets_value]]+Cleaned_Data[[#This Row],[ commercial_assets_value]]+Cleaned_Data[[#This Row],[ luxury_assets_value]]</f>
        <v>26700000</v>
      </c>
      <c r="S2743" s="1">
        <f>Cleaned_Data[[#This Row],[ income_annum]]+Cleaned_Data[[#This Row],[ residential_assets_value]]+Cleaned_Data[[#This Row],[ commercial_assets_value]]+Cleaned_Data[[#This Row],[ luxury_assets_value]]</f>
        <v>32000000</v>
      </c>
      <c r="T2743" s="1" t="str">
        <f t="shared" si="170"/>
        <v>3–4 Cr</v>
      </c>
      <c r="U2743" s="12">
        <f t="shared" si="171"/>
        <v>1206250</v>
      </c>
      <c r="V2743" s="1" t="str">
        <f>IF(Cleaned_Data[[#This Row],[EMI_Estimate]]&lt;50000, "50K", IF(Cleaned_Data[[#This Row],[EMI_Estimate]]&lt;100000, "50K-1L", IF(Cleaned_Data[[#This Row],[EMI_Estimate]]&lt;150000, "1L-1.5L", IF(Cleaned_Data[[#This Row],[EMI_Estimate]]&lt;200000,"1.5-2L", "&gt;2L"))))</f>
        <v>&gt;2L</v>
      </c>
    </row>
    <row r="2744" spans="1:22" x14ac:dyDescent="0.35">
      <c r="A2744">
        <v>2743</v>
      </c>
      <c r="B2744">
        <v>5</v>
      </c>
      <c r="C2744" t="s">
        <v>22</v>
      </c>
      <c r="D2744" t="s">
        <v>20</v>
      </c>
      <c r="E2744">
        <v>5100000</v>
      </c>
      <c r="F2744" t="str">
        <f t="shared" si="168"/>
        <v>&gt;20 Lakh</v>
      </c>
      <c r="G2744">
        <v>15800000</v>
      </c>
      <c r="H2744">
        <v>4</v>
      </c>
      <c r="I2744">
        <v>607</v>
      </c>
      <c r="J2744" s="1">
        <v>6000000</v>
      </c>
      <c r="K2744" s="1">
        <v>7700000</v>
      </c>
      <c r="L2744" s="1">
        <v>12600000</v>
      </c>
      <c r="M2744" s="1">
        <v>7000000</v>
      </c>
      <c r="N2744" s="1" t="s">
        <v>21</v>
      </c>
      <c r="O2744" s="1">
        <f>Cleaned_Data[[#This Row],[ loan_amount]]-Cleaned_Data[[#This Row],[ bank_asset_value]]</f>
        <v>8800000</v>
      </c>
      <c r="P2744" s="1">
        <f>Cleaned_Data[[#This Row],[ loan_amount]]</f>
        <v>15800000</v>
      </c>
      <c r="Q2744" s="1" t="str">
        <f t="shared" si="169"/>
        <v>600–699</v>
      </c>
      <c r="R2744" s="1">
        <f>Cleaned_Data[[#This Row],[ residential_assets_value]]+Cleaned_Data[[#This Row],[ commercial_assets_value]]+Cleaned_Data[[#This Row],[ luxury_assets_value]]</f>
        <v>26300000</v>
      </c>
      <c r="S2744" s="1">
        <f>Cleaned_Data[[#This Row],[ income_annum]]+Cleaned_Data[[#This Row],[ residential_assets_value]]+Cleaned_Data[[#This Row],[ commercial_assets_value]]+Cleaned_Data[[#This Row],[ luxury_assets_value]]</f>
        <v>31400000</v>
      </c>
      <c r="T2744" s="1" t="str">
        <f t="shared" si="170"/>
        <v>3–4 Cr</v>
      </c>
      <c r="U2744" s="12">
        <f t="shared" si="171"/>
        <v>3950000</v>
      </c>
      <c r="V2744" s="1" t="str">
        <f>IF(Cleaned_Data[[#This Row],[EMI_Estimate]]&lt;50000, "50K", IF(Cleaned_Data[[#This Row],[EMI_Estimate]]&lt;100000, "50K-1L", IF(Cleaned_Data[[#This Row],[EMI_Estimate]]&lt;150000, "1L-1.5L", IF(Cleaned_Data[[#This Row],[EMI_Estimate]]&lt;200000,"1.5-2L", "&gt;2L"))))</f>
        <v>&gt;2L</v>
      </c>
    </row>
    <row r="2745" spans="1:22" x14ac:dyDescent="0.35">
      <c r="A2745">
        <v>2744</v>
      </c>
      <c r="B2745">
        <v>4</v>
      </c>
      <c r="C2745" t="s">
        <v>22</v>
      </c>
      <c r="D2745" t="s">
        <v>23</v>
      </c>
      <c r="E2745">
        <v>2900000</v>
      </c>
      <c r="F2745" t="str">
        <f t="shared" si="168"/>
        <v>&gt;20 Lakh</v>
      </c>
      <c r="G2745">
        <v>8900000</v>
      </c>
      <c r="H2745">
        <v>18</v>
      </c>
      <c r="I2745">
        <v>827</v>
      </c>
      <c r="J2745" s="1">
        <v>400000</v>
      </c>
      <c r="K2745" s="1">
        <v>3400000</v>
      </c>
      <c r="L2745" s="1">
        <v>11200000</v>
      </c>
      <c r="M2745" s="1">
        <v>1600000</v>
      </c>
      <c r="N2745" s="1" t="s">
        <v>21</v>
      </c>
      <c r="O2745" s="1">
        <f>Cleaned_Data[[#This Row],[ loan_amount]]-Cleaned_Data[[#This Row],[ bank_asset_value]]</f>
        <v>7300000</v>
      </c>
      <c r="P2745" s="1">
        <f>Cleaned_Data[[#This Row],[ loan_amount]]</f>
        <v>8900000</v>
      </c>
      <c r="Q2745" s="1" t="str">
        <f t="shared" si="169"/>
        <v>800+</v>
      </c>
      <c r="R2745" s="1">
        <f>Cleaned_Data[[#This Row],[ residential_assets_value]]+Cleaned_Data[[#This Row],[ commercial_assets_value]]+Cleaned_Data[[#This Row],[ luxury_assets_value]]</f>
        <v>15000000</v>
      </c>
      <c r="S2745" s="1">
        <f>Cleaned_Data[[#This Row],[ income_annum]]+Cleaned_Data[[#This Row],[ residential_assets_value]]+Cleaned_Data[[#This Row],[ commercial_assets_value]]+Cleaned_Data[[#This Row],[ luxury_assets_value]]</f>
        <v>17900000</v>
      </c>
      <c r="T2745" s="1" t="str">
        <f t="shared" si="170"/>
        <v>1–2 Cr</v>
      </c>
      <c r="U2745" s="12">
        <f t="shared" si="171"/>
        <v>494444</v>
      </c>
      <c r="V2745" s="1" t="str">
        <f>IF(Cleaned_Data[[#This Row],[EMI_Estimate]]&lt;50000, "50K", IF(Cleaned_Data[[#This Row],[EMI_Estimate]]&lt;100000, "50K-1L", IF(Cleaned_Data[[#This Row],[EMI_Estimate]]&lt;150000, "1L-1.5L", IF(Cleaned_Data[[#This Row],[EMI_Estimate]]&lt;200000,"1.5-2L", "&gt;2L"))))</f>
        <v>&gt;2L</v>
      </c>
    </row>
    <row r="2746" spans="1:22" x14ac:dyDescent="0.35">
      <c r="A2746">
        <v>2745</v>
      </c>
      <c r="B2746">
        <v>1</v>
      </c>
      <c r="C2746" t="s">
        <v>19</v>
      </c>
      <c r="D2746" t="s">
        <v>20</v>
      </c>
      <c r="E2746">
        <v>9100000</v>
      </c>
      <c r="F2746" t="str">
        <f t="shared" si="168"/>
        <v>&gt;20 Lakh</v>
      </c>
      <c r="G2746">
        <v>34000000</v>
      </c>
      <c r="H2746">
        <v>12</v>
      </c>
      <c r="I2746">
        <v>672</v>
      </c>
      <c r="J2746" s="1">
        <v>8600000</v>
      </c>
      <c r="K2746" s="1">
        <v>1600000</v>
      </c>
      <c r="L2746" s="1">
        <v>32700000</v>
      </c>
      <c r="M2746" s="1">
        <v>8800000</v>
      </c>
      <c r="N2746" s="1" t="s">
        <v>21</v>
      </c>
      <c r="O2746" s="1">
        <f>Cleaned_Data[[#This Row],[ loan_amount]]-Cleaned_Data[[#This Row],[ bank_asset_value]]</f>
        <v>25200000</v>
      </c>
      <c r="P2746" s="1">
        <f>Cleaned_Data[[#This Row],[ loan_amount]]</f>
        <v>34000000</v>
      </c>
      <c r="Q2746" s="1" t="str">
        <f t="shared" si="169"/>
        <v>600–699</v>
      </c>
      <c r="R2746" s="1">
        <f>Cleaned_Data[[#This Row],[ residential_assets_value]]+Cleaned_Data[[#This Row],[ commercial_assets_value]]+Cleaned_Data[[#This Row],[ luxury_assets_value]]</f>
        <v>42900000</v>
      </c>
      <c r="S2746" s="1">
        <f>Cleaned_Data[[#This Row],[ income_annum]]+Cleaned_Data[[#This Row],[ residential_assets_value]]+Cleaned_Data[[#This Row],[ commercial_assets_value]]+Cleaned_Data[[#This Row],[ luxury_assets_value]]</f>
        <v>52000000</v>
      </c>
      <c r="T2746" s="1" t="str">
        <f t="shared" si="170"/>
        <v>&gt;4 Cr</v>
      </c>
      <c r="U2746" s="12">
        <f t="shared" si="171"/>
        <v>2833333</v>
      </c>
      <c r="V2746" s="1" t="str">
        <f>IF(Cleaned_Data[[#This Row],[EMI_Estimate]]&lt;50000, "50K", IF(Cleaned_Data[[#This Row],[EMI_Estimate]]&lt;100000, "50K-1L", IF(Cleaned_Data[[#This Row],[EMI_Estimate]]&lt;150000, "1L-1.5L", IF(Cleaned_Data[[#This Row],[EMI_Estimate]]&lt;200000,"1.5-2L", "&gt;2L"))))</f>
        <v>&gt;2L</v>
      </c>
    </row>
    <row r="2747" spans="1:22" x14ac:dyDescent="0.35">
      <c r="A2747">
        <v>2746</v>
      </c>
      <c r="B2747">
        <v>3</v>
      </c>
      <c r="C2747" t="s">
        <v>22</v>
      </c>
      <c r="D2747" t="s">
        <v>23</v>
      </c>
      <c r="E2747">
        <v>8800000</v>
      </c>
      <c r="F2747" t="str">
        <f t="shared" si="168"/>
        <v>&gt;20 Lakh</v>
      </c>
      <c r="G2747">
        <v>26700000</v>
      </c>
      <c r="H2747">
        <v>12</v>
      </c>
      <c r="I2747">
        <v>708</v>
      </c>
      <c r="J2747" s="1">
        <v>16000000</v>
      </c>
      <c r="K2747" s="1">
        <v>15300000</v>
      </c>
      <c r="L2747" s="1">
        <v>26900000</v>
      </c>
      <c r="M2747" s="1">
        <v>9600000</v>
      </c>
      <c r="N2747" s="1" t="s">
        <v>21</v>
      </c>
      <c r="O2747" s="1">
        <f>Cleaned_Data[[#This Row],[ loan_amount]]-Cleaned_Data[[#This Row],[ bank_asset_value]]</f>
        <v>17100000</v>
      </c>
      <c r="P2747" s="1">
        <f>Cleaned_Data[[#This Row],[ loan_amount]]</f>
        <v>26700000</v>
      </c>
      <c r="Q2747" s="1" t="str">
        <f t="shared" si="169"/>
        <v>700–799</v>
      </c>
      <c r="R2747" s="1">
        <f>Cleaned_Data[[#This Row],[ residential_assets_value]]+Cleaned_Data[[#This Row],[ commercial_assets_value]]+Cleaned_Data[[#This Row],[ luxury_assets_value]]</f>
        <v>58200000</v>
      </c>
      <c r="S2747" s="1">
        <f>Cleaned_Data[[#This Row],[ income_annum]]+Cleaned_Data[[#This Row],[ residential_assets_value]]+Cleaned_Data[[#This Row],[ commercial_assets_value]]+Cleaned_Data[[#This Row],[ luxury_assets_value]]</f>
        <v>67000000</v>
      </c>
      <c r="T2747" s="1" t="str">
        <f t="shared" si="170"/>
        <v>&gt;4 Cr</v>
      </c>
      <c r="U2747" s="12">
        <f t="shared" si="171"/>
        <v>2225000</v>
      </c>
      <c r="V2747" s="1" t="str">
        <f>IF(Cleaned_Data[[#This Row],[EMI_Estimate]]&lt;50000, "50K", IF(Cleaned_Data[[#This Row],[EMI_Estimate]]&lt;100000, "50K-1L", IF(Cleaned_Data[[#This Row],[EMI_Estimate]]&lt;150000, "1L-1.5L", IF(Cleaned_Data[[#This Row],[EMI_Estimate]]&lt;200000,"1.5-2L", "&gt;2L"))))</f>
        <v>&gt;2L</v>
      </c>
    </row>
    <row r="2748" spans="1:22" x14ac:dyDescent="0.35">
      <c r="A2748">
        <v>2747</v>
      </c>
      <c r="B2748">
        <v>4</v>
      </c>
      <c r="C2748" t="s">
        <v>22</v>
      </c>
      <c r="D2748" t="s">
        <v>20</v>
      </c>
      <c r="E2748">
        <v>2600000</v>
      </c>
      <c r="F2748" t="str">
        <f t="shared" si="168"/>
        <v>&gt;20 Lakh</v>
      </c>
      <c r="G2748">
        <v>8800000</v>
      </c>
      <c r="H2748">
        <v>10</v>
      </c>
      <c r="I2748">
        <v>682</v>
      </c>
      <c r="J2748" s="1">
        <v>4500000</v>
      </c>
      <c r="K2748" s="1">
        <v>4700000</v>
      </c>
      <c r="L2748" s="1">
        <v>10300000</v>
      </c>
      <c r="M2748" s="1">
        <v>1600000</v>
      </c>
      <c r="N2748" s="1" t="s">
        <v>21</v>
      </c>
      <c r="O2748" s="1">
        <f>Cleaned_Data[[#This Row],[ loan_amount]]-Cleaned_Data[[#This Row],[ bank_asset_value]]</f>
        <v>7200000</v>
      </c>
      <c r="P2748" s="1">
        <f>Cleaned_Data[[#This Row],[ loan_amount]]</f>
        <v>8800000</v>
      </c>
      <c r="Q2748" s="1" t="str">
        <f t="shared" si="169"/>
        <v>600–699</v>
      </c>
      <c r="R2748" s="1">
        <f>Cleaned_Data[[#This Row],[ residential_assets_value]]+Cleaned_Data[[#This Row],[ commercial_assets_value]]+Cleaned_Data[[#This Row],[ luxury_assets_value]]</f>
        <v>19500000</v>
      </c>
      <c r="S2748" s="1">
        <f>Cleaned_Data[[#This Row],[ income_annum]]+Cleaned_Data[[#This Row],[ residential_assets_value]]+Cleaned_Data[[#This Row],[ commercial_assets_value]]+Cleaned_Data[[#This Row],[ luxury_assets_value]]</f>
        <v>22100000</v>
      </c>
      <c r="T2748" s="1" t="str">
        <f t="shared" si="170"/>
        <v>2–3 Cr</v>
      </c>
      <c r="U2748" s="12">
        <f t="shared" si="171"/>
        <v>880000</v>
      </c>
      <c r="V2748" s="1" t="str">
        <f>IF(Cleaned_Data[[#This Row],[EMI_Estimate]]&lt;50000, "50K", IF(Cleaned_Data[[#This Row],[EMI_Estimate]]&lt;100000, "50K-1L", IF(Cleaned_Data[[#This Row],[EMI_Estimate]]&lt;150000, "1L-1.5L", IF(Cleaned_Data[[#This Row],[EMI_Estimate]]&lt;200000,"1.5-2L", "&gt;2L"))))</f>
        <v>&gt;2L</v>
      </c>
    </row>
    <row r="2749" spans="1:22" x14ac:dyDescent="0.35">
      <c r="A2749">
        <v>2748</v>
      </c>
      <c r="B2749">
        <v>1</v>
      </c>
      <c r="C2749" t="s">
        <v>19</v>
      </c>
      <c r="D2749" t="s">
        <v>23</v>
      </c>
      <c r="E2749">
        <v>9700000</v>
      </c>
      <c r="F2749" t="str">
        <f t="shared" si="168"/>
        <v>&gt;20 Lakh</v>
      </c>
      <c r="G2749">
        <v>25500000</v>
      </c>
      <c r="H2749">
        <v>18</v>
      </c>
      <c r="I2749">
        <v>741</v>
      </c>
      <c r="J2749" s="1">
        <v>21900000</v>
      </c>
      <c r="K2749" s="1">
        <v>6200000</v>
      </c>
      <c r="L2749" s="1">
        <v>34800000</v>
      </c>
      <c r="M2749" s="1">
        <v>4900000</v>
      </c>
      <c r="N2749" s="1" t="s">
        <v>21</v>
      </c>
      <c r="O2749" s="1">
        <f>Cleaned_Data[[#This Row],[ loan_amount]]-Cleaned_Data[[#This Row],[ bank_asset_value]]</f>
        <v>20600000</v>
      </c>
      <c r="P2749" s="1">
        <f>Cleaned_Data[[#This Row],[ loan_amount]]</f>
        <v>25500000</v>
      </c>
      <c r="Q2749" s="1" t="str">
        <f t="shared" si="169"/>
        <v>700–799</v>
      </c>
      <c r="R2749" s="1">
        <f>Cleaned_Data[[#This Row],[ residential_assets_value]]+Cleaned_Data[[#This Row],[ commercial_assets_value]]+Cleaned_Data[[#This Row],[ luxury_assets_value]]</f>
        <v>62900000</v>
      </c>
      <c r="S2749" s="1">
        <f>Cleaned_Data[[#This Row],[ income_annum]]+Cleaned_Data[[#This Row],[ residential_assets_value]]+Cleaned_Data[[#This Row],[ commercial_assets_value]]+Cleaned_Data[[#This Row],[ luxury_assets_value]]</f>
        <v>72600000</v>
      </c>
      <c r="T2749" s="1" t="str">
        <f t="shared" si="170"/>
        <v>&gt;4 Cr</v>
      </c>
      <c r="U2749" s="12">
        <f t="shared" si="171"/>
        <v>1416667</v>
      </c>
      <c r="V2749" s="1" t="str">
        <f>IF(Cleaned_Data[[#This Row],[EMI_Estimate]]&lt;50000, "50K", IF(Cleaned_Data[[#This Row],[EMI_Estimate]]&lt;100000, "50K-1L", IF(Cleaned_Data[[#This Row],[EMI_Estimate]]&lt;150000, "1L-1.5L", IF(Cleaned_Data[[#This Row],[EMI_Estimate]]&lt;200000,"1.5-2L", "&gt;2L"))))</f>
        <v>&gt;2L</v>
      </c>
    </row>
    <row r="2750" spans="1:22" x14ac:dyDescent="0.35">
      <c r="A2750">
        <v>2749</v>
      </c>
      <c r="B2750">
        <v>5</v>
      </c>
      <c r="C2750" t="s">
        <v>22</v>
      </c>
      <c r="D2750" t="s">
        <v>23</v>
      </c>
      <c r="E2750">
        <v>600000</v>
      </c>
      <c r="F2750" t="str">
        <f t="shared" si="168"/>
        <v>5-10 Lakh</v>
      </c>
      <c r="G2750">
        <v>1200000</v>
      </c>
      <c r="H2750">
        <v>8</v>
      </c>
      <c r="I2750">
        <v>343</v>
      </c>
      <c r="J2750" s="1">
        <v>100000</v>
      </c>
      <c r="K2750" s="1">
        <v>700000</v>
      </c>
      <c r="L2750" s="1">
        <v>1600000</v>
      </c>
      <c r="M2750" s="1">
        <v>600000</v>
      </c>
      <c r="N2750" s="1" t="s">
        <v>24</v>
      </c>
      <c r="O2750" s="1">
        <f>Cleaned_Data[[#This Row],[ loan_amount]]-Cleaned_Data[[#This Row],[ bank_asset_value]]</f>
        <v>600000</v>
      </c>
      <c r="P2750" s="1">
        <f>Cleaned_Data[[#This Row],[ loan_amount]]</f>
        <v>1200000</v>
      </c>
      <c r="Q2750" s="1" t="str">
        <f t="shared" si="169"/>
        <v>300–499</v>
      </c>
      <c r="R2750" s="1">
        <f>Cleaned_Data[[#This Row],[ residential_assets_value]]+Cleaned_Data[[#This Row],[ commercial_assets_value]]+Cleaned_Data[[#This Row],[ luxury_assets_value]]</f>
        <v>2400000</v>
      </c>
      <c r="S2750" s="1">
        <f>Cleaned_Data[[#This Row],[ income_annum]]+Cleaned_Data[[#This Row],[ residential_assets_value]]+Cleaned_Data[[#This Row],[ commercial_assets_value]]+Cleaned_Data[[#This Row],[ luxury_assets_value]]</f>
        <v>3000000</v>
      </c>
      <c r="T2750" s="1" t="str">
        <f t="shared" si="170"/>
        <v>&lt;1 Cr</v>
      </c>
      <c r="U2750" s="12">
        <f t="shared" si="171"/>
        <v>150000</v>
      </c>
      <c r="V2750" s="1" t="str">
        <f>IF(Cleaned_Data[[#This Row],[EMI_Estimate]]&lt;50000, "50K", IF(Cleaned_Data[[#This Row],[EMI_Estimate]]&lt;100000, "50K-1L", IF(Cleaned_Data[[#This Row],[EMI_Estimate]]&lt;150000, "1L-1.5L", IF(Cleaned_Data[[#This Row],[EMI_Estimate]]&lt;200000,"1.5-2L", "&gt;2L"))))</f>
        <v>1.5-2L</v>
      </c>
    </row>
    <row r="2751" spans="1:22" x14ac:dyDescent="0.35">
      <c r="A2751">
        <v>2750</v>
      </c>
      <c r="B2751">
        <v>0</v>
      </c>
      <c r="C2751" t="s">
        <v>19</v>
      </c>
      <c r="D2751" t="s">
        <v>23</v>
      </c>
      <c r="E2751">
        <v>4100000</v>
      </c>
      <c r="F2751" t="str">
        <f t="shared" si="168"/>
        <v>&gt;20 Lakh</v>
      </c>
      <c r="G2751">
        <v>11100000</v>
      </c>
      <c r="H2751">
        <v>16</v>
      </c>
      <c r="I2751">
        <v>785</v>
      </c>
      <c r="J2751" s="1">
        <v>6800000</v>
      </c>
      <c r="K2751" s="1">
        <v>5300000</v>
      </c>
      <c r="L2751" s="1">
        <v>8500000</v>
      </c>
      <c r="M2751" s="1">
        <v>4800000</v>
      </c>
      <c r="N2751" s="1" t="s">
        <v>21</v>
      </c>
      <c r="O2751" s="1">
        <f>Cleaned_Data[[#This Row],[ loan_amount]]-Cleaned_Data[[#This Row],[ bank_asset_value]]</f>
        <v>6300000</v>
      </c>
      <c r="P2751" s="1">
        <f>Cleaned_Data[[#This Row],[ loan_amount]]</f>
        <v>11100000</v>
      </c>
      <c r="Q2751" s="1" t="str">
        <f t="shared" si="169"/>
        <v>700–799</v>
      </c>
      <c r="R2751" s="1">
        <f>Cleaned_Data[[#This Row],[ residential_assets_value]]+Cleaned_Data[[#This Row],[ commercial_assets_value]]+Cleaned_Data[[#This Row],[ luxury_assets_value]]</f>
        <v>20600000</v>
      </c>
      <c r="S2751" s="1">
        <f>Cleaned_Data[[#This Row],[ income_annum]]+Cleaned_Data[[#This Row],[ residential_assets_value]]+Cleaned_Data[[#This Row],[ commercial_assets_value]]+Cleaned_Data[[#This Row],[ luxury_assets_value]]</f>
        <v>24700000</v>
      </c>
      <c r="T2751" s="1" t="str">
        <f t="shared" si="170"/>
        <v>2–3 Cr</v>
      </c>
      <c r="U2751" s="12">
        <f t="shared" si="171"/>
        <v>693750</v>
      </c>
      <c r="V2751" s="1" t="str">
        <f>IF(Cleaned_Data[[#This Row],[EMI_Estimate]]&lt;50000, "50K", IF(Cleaned_Data[[#This Row],[EMI_Estimate]]&lt;100000, "50K-1L", IF(Cleaned_Data[[#This Row],[EMI_Estimate]]&lt;150000, "1L-1.5L", IF(Cleaned_Data[[#This Row],[EMI_Estimate]]&lt;200000,"1.5-2L", "&gt;2L"))))</f>
        <v>&gt;2L</v>
      </c>
    </row>
    <row r="2752" spans="1:22" x14ac:dyDescent="0.35">
      <c r="A2752">
        <v>2751</v>
      </c>
      <c r="B2752">
        <v>1</v>
      </c>
      <c r="C2752" t="s">
        <v>22</v>
      </c>
      <c r="D2752" t="s">
        <v>23</v>
      </c>
      <c r="E2752">
        <v>8000000</v>
      </c>
      <c r="F2752" t="str">
        <f t="shared" si="168"/>
        <v>&gt;20 Lakh</v>
      </c>
      <c r="G2752">
        <v>28000000</v>
      </c>
      <c r="H2752">
        <v>20</v>
      </c>
      <c r="I2752">
        <v>830</v>
      </c>
      <c r="J2752" s="1">
        <v>22400000</v>
      </c>
      <c r="K2752" s="1">
        <v>12600000</v>
      </c>
      <c r="L2752" s="1">
        <v>25600000</v>
      </c>
      <c r="M2752" s="1">
        <v>10600000</v>
      </c>
      <c r="N2752" s="1" t="s">
        <v>21</v>
      </c>
      <c r="O2752" s="1">
        <f>Cleaned_Data[[#This Row],[ loan_amount]]-Cleaned_Data[[#This Row],[ bank_asset_value]]</f>
        <v>17400000</v>
      </c>
      <c r="P2752" s="1">
        <f>Cleaned_Data[[#This Row],[ loan_amount]]</f>
        <v>28000000</v>
      </c>
      <c r="Q2752" s="1" t="str">
        <f t="shared" si="169"/>
        <v>800+</v>
      </c>
      <c r="R2752" s="1">
        <f>Cleaned_Data[[#This Row],[ residential_assets_value]]+Cleaned_Data[[#This Row],[ commercial_assets_value]]+Cleaned_Data[[#This Row],[ luxury_assets_value]]</f>
        <v>60600000</v>
      </c>
      <c r="S2752" s="1">
        <f>Cleaned_Data[[#This Row],[ income_annum]]+Cleaned_Data[[#This Row],[ residential_assets_value]]+Cleaned_Data[[#This Row],[ commercial_assets_value]]+Cleaned_Data[[#This Row],[ luxury_assets_value]]</f>
        <v>68600000</v>
      </c>
      <c r="T2752" s="1" t="str">
        <f t="shared" si="170"/>
        <v>&gt;4 Cr</v>
      </c>
      <c r="U2752" s="12">
        <f t="shared" si="171"/>
        <v>1400000</v>
      </c>
      <c r="V2752" s="1" t="str">
        <f>IF(Cleaned_Data[[#This Row],[EMI_Estimate]]&lt;50000, "50K", IF(Cleaned_Data[[#This Row],[EMI_Estimate]]&lt;100000, "50K-1L", IF(Cleaned_Data[[#This Row],[EMI_Estimate]]&lt;150000, "1L-1.5L", IF(Cleaned_Data[[#This Row],[EMI_Estimate]]&lt;200000,"1.5-2L", "&gt;2L"))))</f>
        <v>&gt;2L</v>
      </c>
    </row>
    <row r="2753" spans="1:22" x14ac:dyDescent="0.35">
      <c r="A2753">
        <v>2752</v>
      </c>
      <c r="B2753">
        <v>2</v>
      </c>
      <c r="C2753" t="s">
        <v>19</v>
      </c>
      <c r="D2753" t="s">
        <v>20</v>
      </c>
      <c r="E2753">
        <v>8800000</v>
      </c>
      <c r="F2753" t="str">
        <f t="shared" si="168"/>
        <v>&gt;20 Lakh</v>
      </c>
      <c r="G2753">
        <v>26700000</v>
      </c>
      <c r="H2753">
        <v>16</v>
      </c>
      <c r="I2753">
        <v>696</v>
      </c>
      <c r="J2753" s="1">
        <v>12900000</v>
      </c>
      <c r="K2753" s="1">
        <v>15300000</v>
      </c>
      <c r="L2753" s="1">
        <v>20300000</v>
      </c>
      <c r="M2753" s="1">
        <v>10900000</v>
      </c>
      <c r="N2753" s="1" t="s">
        <v>21</v>
      </c>
      <c r="O2753" s="1">
        <f>Cleaned_Data[[#This Row],[ loan_amount]]-Cleaned_Data[[#This Row],[ bank_asset_value]]</f>
        <v>15800000</v>
      </c>
      <c r="P2753" s="1">
        <f>Cleaned_Data[[#This Row],[ loan_amount]]</f>
        <v>26700000</v>
      </c>
      <c r="Q2753" s="1" t="str">
        <f t="shared" si="169"/>
        <v>600–699</v>
      </c>
      <c r="R2753" s="1">
        <f>Cleaned_Data[[#This Row],[ residential_assets_value]]+Cleaned_Data[[#This Row],[ commercial_assets_value]]+Cleaned_Data[[#This Row],[ luxury_assets_value]]</f>
        <v>48500000</v>
      </c>
      <c r="S2753" s="1">
        <f>Cleaned_Data[[#This Row],[ income_annum]]+Cleaned_Data[[#This Row],[ residential_assets_value]]+Cleaned_Data[[#This Row],[ commercial_assets_value]]+Cleaned_Data[[#This Row],[ luxury_assets_value]]</f>
        <v>57300000</v>
      </c>
      <c r="T2753" s="1" t="str">
        <f t="shared" si="170"/>
        <v>&gt;4 Cr</v>
      </c>
      <c r="U2753" s="12">
        <f t="shared" si="171"/>
        <v>1668750</v>
      </c>
      <c r="V2753" s="1" t="str">
        <f>IF(Cleaned_Data[[#This Row],[EMI_Estimate]]&lt;50000, "50K", IF(Cleaned_Data[[#This Row],[EMI_Estimate]]&lt;100000, "50K-1L", IF(Cleaned_Data[[#This Row],[EMI_Estimate]]&lt;150000, "1L-1.5L", IF(Cleaned_Data[[#This Row],[EMI_Estimate]]&lt;200000,"1.5-2L", "&gt;2L"))))</f>
        <v>&gt;2L</v>
      </c>
    </row>
    <row r="2754" spans="1:22" x14ac:dyDescent="0.35">
      <c r="A2754">
        <v>2753</v>
      </c>
      <c r="B2754">
        <v>1</v>
      </c>
      <c r="C2754" t="s">
        <v>19</v>
      </c>
      <c r="D2754" t="s">
        <v>20</v>
      </c>
      <c r="E2754">
        <v>200000</v>
      </c>
      <c r="F2754" t="str">
        <f t="shared" ref="F2754:F2817" si="172">IF(E2754&lt;500000, "&lt;5 Lakh",
 IF(E2754&lt;1000000, "5-10 Lakh",
 IF(E2754&lt;1500000, "10-15 Lakh",
 IF(E2754&lt;2000000, "15-20 Lakh", "&gt;20 Lakh"))))</f>
        <v>&lt;5 Lakh</v>
      </c>
      <c r="G2754">
        <v>300000</v>
      </c>
      <c r="H2754">
        <v>12</v>
      </c>
      <c r="I2754">
        <v>697</v>
      </c>
      <c r="J2754" s="1">
        <v>600000</v>
      </c>
      <c r="K2754" s="1">
        <v>300000</v>
      </c>
      <c r="L2754" s="1">
        <v>700000</v>
      </c>
      <c r="M2754" s="1">
        <v>100000</v>
      </c>
      <c r="N2754" s="1" t="s">
        <v>21</v>
      </c>
      <c r="O2754" s="1">
        <f>Cleaned_Data[[#This Row],[ loan_amount]]-Cleaned_Data[[#This Row],[ bank_asset_value]]</f>
        <v>200000</v>
      </c>
      <c r="P2754" s="1">
        <f>Cleaned_Data[[#This Row],[ loan_amount]]</f>
        <v>300000</v>
      </c>
      <c r="Q2754" s="1" t="str">
        <f t="shared" ref="Q2754:Q2817" si="173">IF(I2754&lt;500,"300–499",IF(I2754&lt;600,"500–599",IF(I2754&lt;700,"600–699",IF(I2754&lt;800,"700–799","800+"))))</f>
        <v>600–699</v>
      </c>
      <c r="R2754" s="1">
        <f>Cleaned_Data[[#This Row],[ residential_assets_value]]+Cleaned_Data[[#This Row],[ commercial_assets_value]]+Cleaned_Data[[#This Row],[ luxury_assets_value]]</f>
        <v>1600000</v>
      </c>
      <c r="S2754" s="1">
        <f>Cleaned_Data[[#This Row],[ income_annum]]+Cleaned_Data[[#This Row],[ residential_assets_value]]+Cleaned_Data[[#This Row],[ commercial_assets_value]]+Cleaned_Data[[#This Row],[ luxury_assets_value]]</f>
        <v>1800000</v>
      </c>
      <c r="T2754" s="1" t="str">
        <f t="shared" ref="T2754:T2817" si="174">IF(S2754&lt;10000000, "&lt;1 Cr", IF(S2754&lt;20000000, "1–2 Cr", IF(S2754&lt;30000000, "2–3 Cr", IF(S2754&lt;40000000, "3–4 Cr", "&gt;4 Cr"))))</f>
        <v>&lt;1 Cr</v>
      </c>
      <c r="U2754" s="12">
        <f t="shared" ref="U2754:U2817" si="175">ROUND(G2754/H2754, 0)</f>
        <v>25000</v>
      </c>
      <c r="V2754" s="1" t="str">
        <f>IF(Cleaned_Data[[#This Row],[EMI_Estimate]]&lt;50000, "50K", IF(Cleaned_Data[[#This Row],[EMI_Estimate]]&lt;100000, "50K-1L", IF(Cleaned_Data[[#This Row],[EMI_Estimate]]&lt;150000, "1L-1.5L", IF(Cleaned_Data[[#This Row],[EMI_Estimate]]&lt;200000,"1.5-2L", "&gt;2L"))))</f>
        <v>50K</v>
      </c>
    </row>
    <row r="2755" spans="1:22" x14ac:dyDescent="0.35">
      <c r="A2755">
        <v>2754</v>
      </c>
      <c r="B2755">
        <v>0</v>
      </c>
      <c r="C2755" t="s">
        <v>19</v>
      </c>
      <c r="D2755" t="s">
        <v>23</v>
      </c>
      <c r="E2755">
        <v>3800000</v>
      </c>
      <c r="F2755" t="str">
        <f t="shared" si="172"/>
        <v>&gt;20 Lakh</v>
      </c>
      <c r="G2755">
        <v>11700000</v>
      </c>
      <c r="H2755">
        <v>2</v>
      </c>
      <c r="I2755">
        <v>351</v>
      </c>
      <c r="J2755" s="1">
        <v>100000</v>
      </c>
      <c r="K2755" s="1">
        <v>6700000</v>
      </c>
      <c r="L2755" s="1">
        <v>12500000</v>
      </c>
      <c r="M2755" s="1">
        <v>3100000</v>
      </c>
      <c r="N2755" s="1" t="s">
        <v>21</v>
      </c>
      <c r="O2755" s="1">
        <f>Cleaned_Data[[#This Row],[ loan_amount]]-Cleaned_Data[[#This Row],[ bank_asset_value]]</f>
        <v>8600000</v>
      </c>
      <c r="P2755" s="1">
        <f>Cleaned_Data[[#This Row],[ loan_amount]]</f>
        <v>11700000</v>
      </c>
      <c r="Q2755" s="1" t="str">
        <f t="shared" si="173"/>
        <v>300–499</v>
      </c>
      <c r="R2755" s="1">
        <f>Cleaned_Data[[#This Row],[ residential_assets_value]]+Cleaned_Data[[#This Row],[ commercial_assets_value]]+Cleaned_Data[[#This Row],[ luxury_assets_value]]</f>
        <v>19300000</v>
      </c>
      <c r="S2755" s="1">
        <f>Cleaned_Data[[#This Row],[ income_annum]]+Cleaned_Data[[#This Row],[ residential_assets_value]]+Cleaned_Data[[#This Row],[ commercial_assets_value]]+Cleaned_Data[[#This Row],[ luxury_assets_value]]</f>
        <v>23100000</v>
      </c>
      <c r="T2755" s="1" t="str">
        <f t="shared" si="174"/>
        <v>2–3 Cr</v>
      </c>
      <c r="U2755" s="12">
        <f t="shared" si="175"/>
        <v>5850000</v>
      </c>
      <c r="V2755" s="1" t="str">
        <f>IF(Cleaned_Data[[#This Row],[EMI_Estimate]]&lt;50000, "50K", IF(Cleaned_Data[[#This Row],[EMI_Estimate]]&lt;100000, "50K-1L", IF(Cleaned_Data[[#This Row],[EMI_Estimate]]&lt;150000, "1L-1.5L", IF(Cleaned_Data[[#This Row],[EMI_Estimate]]&lt;200000,"1.5-2L", "&gt;2L"))))</f>
        <v>&gt;2L</v>
      </c>
    </row>
    <row r="2756" spans="1:22" x14ac:dyDescent="0.35">
      <c r="A2756">
        <v>2755</v>
      </c>
      <c r="B2756">
        <v>3</v>
      </c>
      <c r="C2756" t="s">
        <v>19</v>
      </c>
      <c r="D2756" t="s">
        <v>20</v>
      </c>
      <c r="E2756">
        <v>6800000</v>
      </c>
      <c r="F2756" t="str">
        <f t="shared" si="172"/>
        <v>&gt;20 Lakh</v>
      </c>
      <c r="G2756">
        <v>21800000</v>
      </c>
      <c r="H2756">
        <v>10</v>
      </c>
      <c r="I2756">
        <v>556</v>
      </c>
      <c r="J2756" s="1">
        <v>16400000</v>
      </c>
      <c r="K2756" s="1">
        <v>9300000</v>
      </c>
      <c r="L2756" s="1">
        <v>19100000</v>
      </c>
      <c r="M2756" s="1">
        <v>5400000</v>
      </c>
      <c r="N2756" s="1" t="s">
        <v>21</v>
      </c>
      <c r="O2756" s="1">
        <f>Cleaned_Data[[#This Row],[ loan_amount]]-Cleaned_Data[[#This Row],[ bank_asset_value]]</f>
        <v>16400000</v>
      </c>
      <c r="P2756" s="1">
        <f>Cleaned_Data[[#This Row],[ loan_amount]]</f>
        <v>21800000</v>
      </c>
      <c r="Q2756" s="1" t="str">
        <f t="shared" si="173"/>
        <v>500–599</v>
      </c>
      <c r="R2756" s="1">
        <f>Cleaned_Data[[#This Row],[ residential_assets_value]]+Cleaned_Data[[#This Row],[ commercial_assets_value]]+Cleaned_Data[[#This Row],[ luxury_assets_value]]</f>
        <v>44800000</v>
      </c>
      <c r="S2756" s="1">
        <f>Cleaned_Data[[#This Row],[ income_annum]]+Cleaned_Data[[#This Row],[ residential_assets_value]]+Cleaned_Data[[#This Row],[ commercial_assets_value]]+Cleaned_Data[[#This Row],[ luxury_assets_value]]</f>
        <v>51600000</v>
      </c>
      <c r="T2756" s="1" t="str">
        <f t="shared" si="174"/>
        <v>&gt;4 Cr</v>
      </c>
      <c r="U2756" s="12">
        <f t="shared" si="175"/>
        <v>2180000</v>
      </c>
      <c r="V2756" s="1" t="str">
        <f>IF(Cleaned_Data[[#This Row],[EMI_Estimate]]&lt;50000, "50K", IF(Cleaned_Data[[#This Row],[EMI_Estimate]]&lt;100000, "50K-1L", IF(Cleaned_Data[[#This Row],[EMI_Estimate]]&lt;150000, "1L-1.5L", IF(Cleaned_Data[[#This Row],[EMI_Estimate]]&lt;200000,"1.5-2L", "&gt;2L"))))</f>
        <v>&gt;2L</v>
      </c>
    </row>
    <row r="2757" spans="1:22" x14ac:dyDescent="0.35">
      <c r="A2757">
        <v>2756</v>
      </c>
      <c r="B2757">
        <v>0</v>
      </c>
      <c r="C2757" t="s">
        <v>19</v>
      </c>
      <c r="D2757" t="s">
        <v>20</v>
      </c>
      <c r="E2757">
        <v>8600000</v>
      </c>
      <c r="F2757" t="str">
        <f t="shared" si="172"/>
        <v>&gt;20 Lakh</v>
      </c>
      <c r="G2757">
        <v>31800000</v>
      </c>
      <c r="H2757">
        <v>2</v>
      </c>
      <c r="I2757">
        <v>895</v>
      </c>
      <c r="J2757" s="1">
        <v>22600000</v>
      </c>
      <c r="K2757" s="1">
        <v>15900000</v>
      </c>
      <c r="L2757" s="1">
        <v>19600000</v>
      </c>
      <c r="M2757" s="1">
        <v>5100000</v>
      </c>
      <c r="N2757" s="1" t="s">
        <v>21</v>
      </c>
      <c r="O2757" s="1">
        <f>Cleaned_Data[[#This Row],[ loan_amount]]-Cleaned_Data[[#This Row],[ bank_asset_value]]</f>
        <v>26700000</v>
      </c>
      <c r="P2757" s="1">
        <f>Cleaned_Data[[#This Row],[ loan_amount]]</f>
        <v>31800000</v>
      </c>
      <c r="Q2757" s="1" t="str">
        <f t="shared" si="173"/>
        <v>800+</v>
      </c>
      <c r="R2757" s="1">
        <f>Cleaned_Data[[#This Row],[ residential_assets_value]]+Cleaned_Data[[#This Row],[ commercial_assets_value]]+Cleaned_Data[[#This Row],[ luxury_assets_value]]</f>
        <v>58100000</v>
      </c>
      <c r="S2757" s="1">
        <f>Cleaned_Data[[#This Row],[ income_annum]]+Cleaned_Data[[#This Row],[ residential_assets_value]]+Cleaned_Data[[#This Row],[ commercial_assets_value]]+Cleaned_Data[[#This Row],[ luxury_assets_value]]</f>
        <v>66700000</v>
      </c>
      <c r="T2757" s="1" t="str">
        <f t="shared" si="174"/>
        <v>&gt;4 Cr</v>
      </c>
      <c r="U2757" s="12">
        <f t="shared" si="175"/>
        <v>15900000</v>
      </c>
      <c r="V2757" s="1" t="str">
        <f>IF(Cleaned_Data[[#This Row],[EMI_Estimate]]&lt;50000, "50K", IF(Cleaned_Data[[#This Row],[EMI_Estimate]]&lt;100000, "50K-1L", IF(Cleaned_Data[[#This Row],[EMI_Estimate]]&lt;150000, "1L-1.5L", IF(Cleaned_Data[[#This Row],[EMI_Estimate]]&lt;200000,"1.5-2L", "&gt;2L"))))</f>
        <v>&gt;2L</v>
      </c>
    </row>
    <row r="2758" spans="1:22" x14ac:dyDescent="0.35">
      <c r="A2758">
        <v>2757</v>
      </c>
      <c r="B2758">
        <v>2</v>
      </c>
      <c r="C2758" t="s">
        <v>19</v>
      </c>
      <c r="D2758" t="s">
        <v>23</v>
      </c>
      <c r="E2758">
        <v>2800000</v>
      </c>
      <c r="F2758" t="str">
        <f t="shared" si="172"/>
        <v>&gt;20 Lakh</v>
      </c>
      <c r="G2758">
        <v>8400000</v>
      </c>
      <c r="H2758">
        <v>10</v>
      </c>
      <c r="I2758">
        <v>534</v>
      </c>
      <c r="J2758" s="1">
        <v>8300000</v>
      </c>
      <c r="K2758" s="1">
        <v>4800000</v>
      </c>
      <c r="L2758" s="1">
        <v>10600000</v>
      </c>
      <c r="M2758" s="1">
        <v>1500000</v>
      </c>
      <c r="N2758" s="1" t="s">
        <v>24</v>
      </c>
      <c r="O2758" s="1">
        <f>Cleaned_Data[[#This Row],[ loan_amount]]-Cleaned_Data[[#This Row],[ bank_asset_value]]</f>
        <v>6900000</v>
      </c>
      <c r="P2758" s="1">
        <f>Cleaned_Data[[#This Row],[ loan_amount]]</f>
        <v>8400000</v>
      </c>
      <c r="Q2758" s="1" t="str">
        <f t="shared" si="173"/>
        <v>500–599</v>
      </c>
      <c r="R2758" s="1">
        <f>Cleaned_Data[[#This Row],[ residential_assets_value]]+Cleaned_Data[[#This Row],[ commercial_assets_value]]+Cleaned_Data[[#This Row],[ luxury_assets_value]]</f>
        <v>23700000</v>
      </c>
      <c r="S2758" s="1">
        <f>Cleaned_Data[[#This Row],[ income_annum]]+Cleaned_Data[[#This Row],[ residential_assets_value]]+Cleaned_Data[[#This Row],[ commercial_assets_value]]+Cleaned_Data[[#This Row],[ luxury_assets_value]]</f>
        <v>26500000</v>
      </c>
      <c r="T2758" s="1" t="str">
        <f t="shared" si="174"/>
        <v>2–3 Cr</v>
      </c>
      <c r="U2758" s="12">
        <f t="shared" si="175"/>
        <v>840000</v>
      </c>
      <c r="V2758" s="1" t="str">
        <f>IF(Cleaned_Data[[#This Row],[EMI_Estimate]]&lt;50000, "50K", IF(Cleaned_Data[[#This Row],[EMI_Estimate]]&lt;100000, "50K-1L", IF(Cleaned_Data[[#This Row],[EMI_Estimate]]&lt;150000, "1L-1.5L", IF(Cleaned_Data[[#This Row],[EMI_Estimate]]&lt;200000,"1.5-2L", "&gt;2L"))))</f>
        <v>&gt;2L</v>
      </c>
    </row>
    <row r="2759" spans="1:22" x14ac:dyDescent="0.35">
      <c r="A2759">
        <v>2758</v>
      </c>
      <c r="B2759">
        <v>0</v>
      </c>
      <c r="C2759" t="s">
        <v>19</v>
      </c>
      <c r="D2759" t="s">
        <v>20</v>
      </c>
      <c r="E2759">
        <v>8000000</v>
      </c>
      <c r="F2759" t="str">
        <f t="shared" si="172"/>
        <v>&gt;20 Lakh</v>
      </c>
      <c r="G2759">
        <v>29800000</v>
      </c>
      <c r="H2759">
        <v>12</v>
      </c>
      <c r="I2759">
        <v>736</v>
      </c>
      <c r="J2759" s="1">
        <v>600000</v>
      </c>
      <c r="K2759" s="1">
        <v>15700000</v>
      </c>
      <c r="L2759" s="1">
        <v>30800000</v>
      </c>
      <c r="M2759" s="1">
        <v>8400000</v>
      </c>
      <c r="N2759" s="1" t="s">
        <v>21</v>
      </c>
      <c r="O2759" s="1">
        <f>Cleaned_Data[[#This Row],[ loan_amount]]-Cleaned_Data[[#This Row],[ bank_asset_value]]</f>
        <v>21400000</v>
      </c>
      <c r="P2759" s="1">
        <f>Cleaned_Data[[#This Row],[ loan_amount]]</f>
        <v>29800000</v>
      </c>
      <c r="Q2759" s="1" t="str">
        <f t="shared" si="173"/>
        <v>700–799</v>
      </c>
      <c r="R2759" s="1">
        <f>Cleaned_Data[[#This Row],[ residential_assets_value]]+Cleaned_Data[[#This Row],[ commercial_assets_value]]+Cleaned_Data[[#This Row],[ luxury_assets_value]]</f>
        <v>47100000</v>
      </c>
      <c r="S2759" s="1">
        <f>Cleaned_Data[[#This Row],[ income_annum]]+Cleaned_Data[[#This Row],[ residential_assets_value]]+Cleaned_Data[[#This Row],[ commercial_assets_value]]+Cleaned_Data[[#This Row],[ luxury_assets_value]]</f>
        <v>55100000</v>
      </c>
      <c r="T2759" s="1" t="str">
        <f t="shared" si="174"/>
        <v>&gt;4 Cr</v>
      </c>
      <c r="U2759" s="12">
        <f t="shared" si="175"/>
        <v>2483333</v>
      </c>
      <c r="V2759" s="1" t="str">
        <f>IF(Cleaned_Data[[#This Row],[EMI_Estimate]]&lt;50000, "50K", IF(Cleaned_Data[[#This Row],[EMI_Estimate]]&lt;100000, "50K-1L", IF(Cleaned_Data[[#This Row],[EMI_Estimate]]&lt;150000, "1L-1.5L", IF(Cleaned_Data[[#This Row],[EMI_Estimate]]&lt;200000,"1.5-2L", "&gt;2L"))))</f>
        <v>&gt;2L</v>
      </c>
    </row>
    <row r="2760" spans="1:22" x14ac:dyDescent="0.35">
      <c r="A2760">
        <v>2759</v>
      </c>
      <c r="B2760">
        <v>2</v>
      </c>
      <c r="C2760" t="s">
        <v>19</v>
      </c>
      <c r="D2760" t="s">
        <v>23</v>
      </c>
      <c r="E2760">
        <v>2300000</v>
      </c>
      <c r="F2760" t="str">
        <f t="shared" si="172"/>
        <v>&gt;20 Lakh</v>
      </c>
      <c r="G2760">
        <v>5500000</v>
      </c>
      <c r="H2760">
        <v>16</v>
      </c>
      <c r="I2760">
        <v>629</v>
      </c>
      <c r="J2760" s="1">
        <v>4600000</v>
      </c>
      <c r="K2760" s="1">
        <v>2900000</v>
      </c>
      <c r="L2760" s="1">
        <v>7000000</v>
      </c>
      <c r="M2760" s="1">
        <v>1900000</v>
      </c>
      <c r="N2760" s="1" t="s">
        <v>21</v>
      </c>
      <c r="O2760" s="1">
        <f>Cleaned_Data[[#This Row],[ loan_amount]]-Cleaned_Data[[#This Row],[ bank_asset_value]]</f>
        <v>3600000</v>
      </c>
      <c r="P2760" s="1">
        <f>Cleaned_Data[[#This Row],[ loan_amount]]</f>
        <v>5500000</v>
      </c>
      <c r="Q2760" s="1" t="str">
        <f t="shared" si="173"/>
        <v>600–699</v>
      </c>
      <c r="R2760" s="1">
        <f>Cleaned_Data[[#This Row],[ residential_assets_value]]+Cleaned_Data[[#This Row],[ commercial_assets_value]]+Cleaned_Data[[#This Row],[ luxury_assets_value]]</f>
        <v>14500000</v>
      </c>
      <c r="S2760" s="1">
        <f>Cleaned_Data[[#This Row],[ income_annum]]+Cleaned_Data[[#This Row],[ residential_assets_value]]+Cleaned_Data[[#This Row],[ commercial_assets_value]]+Cleaned_Data[[#This Row],[ luxury_assets_value]]</f>
        <v>16800000</v>
      </c>
      <c r="T2760" s="1" t="str">
        <f t="shared" si="174"/>
        <v>1–2 Cr</v>
      </c>
      <c r="U2760" s="12">
        <f t="shared" si="175"/>
        <v>343750</v>
      </c>
      <c r="V2760" s="1" t="str">
        <f>IF(Cleaned_Data[[#This Row],[EMI_Estimate]]&lt;50000, "50K", IF(Cleaned_Data[[#This Row],[EMI_Estimate]]&lt;100000, "50K-1L", IF(Cleaned_Data[[#This Row],[EMI_Estimate]]&lt;150000, "1L-1.5L", IF(Cleaned_Data[[#This Row],[EMI_Estimate]]&lt;200000,"1.5-2L", "&gt;2L"))))</f>
        <v>&gt;2L</v>
      </c>
    </row>
    <row r="2761" spans="1:22" x14ac:dyDescent="0.35">
      <c r="A2761">
        <v>2760</v>
      </c>
      <c r="B2761">
        <v>4</v>
      </c>
      <c r="C2761" t="s">
        <v>19</v>
      </c>
      <c r="D2761" t="s">
        <v>23</v>
      </c>
      <c r="E2761">
        <v>7600000</v>
      </c>
      <c r="F2761" t="str">
        <f t="shared" si="172"/>
        <v>&gt;20 Lakh</v>
      </c>
      <c r="G2761">
        <v>16200000</v>
      </c>
      <c r="H2761">
        <v>20</v>
      </c>
      <c r="I2761">
        <v>657</v>
      </c>
      <c r="J2761" s="1">
        <v>1900000</v>
      </c>
      <c r="K2761" s="1">
        <v>9300000</v>
      </c>
      <c r="L2761" s="1">
        <v>28500000</v>
      </c>
      <c r="M2761" s="1">
        <v>5500000</v>
      </c>
      <c r="N2761" s="1" t="s">
        <v>21</v>
      </c>
      <c r="O2761" s="1">
        <f>Cleaned_Data[[#This Row],[ loan_amount]]-Cleaned_Data[[#This Row],[ bank_asset_value]]</f>
        <v>10700000</v>
      </c>
      <c r="P2761" s="1">
        <f>Cleaned_Data[[#This Row],[ loan_amount]]</f>
        <v>16200000</v>
      </c>
      <c r="Q2761" s="1" t="str">
        <f t="shared" si="173"/>
        <v>600–699</v>
      </c>
      <c r="R2761" s="1">
        <f>Cleaned_Data[[#This Row],[ residential_assets_value]]+Cleaned_Data[[#This Row],[ commercial_assets_value]]+Cleaned_Data[[#This Row],[ luxury_assets_value]]</f>
        <v>39700000</v>
      </c>
      <c r="S2761" s="1">
        <f>Cleaned_Data[[#This Row],[ income_annum]]+Cleaned_Data[[#This Row],[ residential_assets_value]]+Cleaned_Data[[#This Row],[ commercial_assets_value]]+Cleaned_Data[[#This Row],[ luxury_assets_value]]</f>
        <v>47300000</v>
      </c>
      <c r="T2761" s="1" t="str">
        <f t="shared" si="174"/>
        <v>&gt;4 Cr</v>
      </c>
      <c r="U2761" s="12">
        <f t="shared" si="175"/>
        <v>810000</v>
      </c>
      <c r="V2761" s="1" t="str">
        <f>IF(Cleaned_Data[[#This Row],[EMI_Estimate]]&lt;50000, "50K", IF(Cleaned_Data[[#This Row],[EMI_Estimate]]&lt;100000, "50K-1L", IF(Cleaned_Data[[#This Row],[EMI_Estimate]]&lt;150000, "1L-1.5L", IF(Cleaned_Data[[#This Row],[EMI_Estimate]]&lt;200000,"1.5-2L", "&gt;2L"))))</f>
        <v>&gt;2L</v>
      </c>
    </row>
    <row r="2762" spans="1:22" x14ac:dyDescent="0.35">
      <c r="A2762">
        <v>2761</v>
      </c>
      <c r="B2762">
        <v>2</v>
      </c>
      <c r="C2762" t="s">
        <v>19</v>
      </c>
      <c r="D2762" t="s">
        <v>20</v>
      </c>
      <c r="E2762">
        <v>2900000</v>
      </c>
      <c r="F2762" t="str">
        <f t="shared" si="172"/>
        <v>&gt;20 Lakh</v>
      </c>
      <c r="G2762">
        <v>11300000</v>
      </c>
      <c r="H2762">
        <v>12</v>
      </c>
      <c r="I2762">
        <v>839</v>
      </c>
      <c r="J2762" s="1">
        <v>700000</v>
      </c>
      <c r="K2762" s="1">
        <v>5100000</v>
      </c>
      <c r="L2762" s="1">
        <v>8100000</v>
      </c>
      <c r="M2762" s="1">
        <v>2600000</v>
      </c>
      <c r="N2762" s="1" t="s">
        <v>21</v>
      </c>
      <c r="O2762" s="1">
        <f>Cleaned_Data[[#This Row],[ loan_amount]]-Cleaned_Data[[#This Row],[ bank_asset_value]]</f>
        <v>8700000</v>
      </c>
      <c r="P2762" s="1">
        <f>Cleaned_Data[[#This Row],[ loan_amount]]</f>
        <v>11300000</v>
      </c>
      <c r="Q2762" s="1" t="str">
        <f t="shared" si="173"/>
        <v>800+</v>
      </c>
      <c r="R2762" s="1">
        <f>Cleaned_Data[[#This Row],[ residential_assets_value]]+Cleaned_Data[[#This Row],[ commercial_assets_value]]+Cleaned_Data[[#This Row],[ luxury_assets_value]]</f>
        <v>13900000</v>
      </c>
      <c r="S2762" s="1">
        <f>Cleaned_Data[[#This Row],[ income_annum]]+Cleaned_Data[[#This Row],[ residential_assets_value]]+Cleaned_Data[[#This Row],[ commercial_assets_value]]+Cleaned_Data[[#This Row],[ luxury_assets_value]]</f>
        <v>16800000</v>
      </c>
      <c r="T2762" s="1" t="str">
        <f t="shared" si="174"/>
        <v>1–2 Cr</v>
      </c>
      <c r="U2762" s="12">
        <f t="shared" si="175"/>
        <v>941667</v>
      </c>
      <c r="V2762" s="1" t="str">
        <f>IF(Cleaned_Data[[#This Row],[EMI_Estimate]]&lt;50000, "50K", IF(Cleaned_Data[[#This Row],[EMI_Estimate]]&lt;100000, "50K-1L", IF(Cleaned_Data[[#This Row],[EMI_Estimate]]&lt;150000, "1L-1.5L", IF(Cleaned_Data[[#This Row],[EMI_Estimate]]&lt;200000,"1.5-2L", "&gt;2L"))))</f>
        <v>&gt;2L</v>
      </c>
    </row>
    <row r="2763" spans="1:22" x14ac:dyDescent="0.35">
      <c r="A2763">
        <v>2762</v>
      </c>
      <c r="B2763">
        <v>4</v>
      </c>
      <c r="C2763" t="s">
        <v>22</v>
      </c>
      <c r="D2763" t="s">
        <v>20</v>
      </c>
      <c r="E2763">
        <v>7900000</v>
      </c>
      <c r="F2763" t="str">
        <f t="shared" si="172"/>
        <v>&gt;20 Lakh</v>
      </c>
      <c r="G2763">
        <v>25700000</v>
      </c>
      <c r="H2763">
        <v>18</v>
      </c>
      <c r="I2763">
        <v>589</v>
      </c>
      <c r="J2763" s="1">
        <v>4300000</v>
      </c>
      <c r="K2763" s="1">
        <v>300000</v>
      </c>
      <c r="L2763" s="1">
        <v>25300000</v>
      </c>
      <c r="M2763" s="1">
        <v>9800000</v>
      </c>
      <c r="N2763" s="1" t="s">
        <v>21</v>
      </c>
      <c r="O2763" s="1">
        <f>Cleaned_Data[[#This Row],[ loan_amount]]-Cleaned_Data[[#This Row],[ bank_asset_value]]</f>
        <v>15900000</v>
      </c>
      <c r="P2763" s="1">
        <f>Cleaned_Data[[#This Row],[ loan_amount]]</f>
        <v>25700000</v>
      </c>
      <c r="Q2763" s="1" t="str">
        <f t="shared" si="173"/>
        <v>500–599</v>
      </c>
      <c r="R2763" s="1">
        <f>Cleaned_Data[[#This Row],[ residential_assets_value]]+Cleaned_Data[[#This Row],[ commercial_assets_value]]+Cleaned_Data[[#This Row],[ luxury_assets_value]]</f>
        <v>29900000</v>
      </c>
      <c r="S2763" s="1">
        <f>Cleaned_Data[[#This Row],[ income_annum]]+Cleaned_Data[[#This Row],[ residential_assets_value]]+Cleaned_Data[[#This Row],[ commercial_assets_value]]+Cleaned_Data[[#This Row],[ luxury_assets_value]]</f>
        <v>37800000</v>
      </c>
      <c r="T2763" s="1" t="str">
        <f t="shared" si="174"/>
        <v>3–4 Cr</v>
      </c>
      <c r="U2763" s="12">
        <f t="shared" si="175"/>
        <v>1427778</v>
      </c>
      <c r="V2763" s="1" t="str">
        <f>IF(Cleaned_Data[[#This Row],[EMI_Estimate]]&lt;50000, "50K", IF(Cleaned_Data[[#This Row],[EMI_Estimate]]&lt;100000, "50K-1L", IF(Cleaned_Data[[#This Row],[EMI_Estimate]]&lt;150000, "1L-1.5L", IF(Cleaned_Data[[#This Row],[EMI_Estimate]]&lt;200000,"1.5-2L", "&gt;2L"))))</f>
        <v>&gt;2L</v>
      </c>
    </row>
    <row r="2764" spans="1:22" x14ac:dyDescent="0.35">
      <c r="A2764">
        <v>2763</v>
      </c>
      <c r="B2764">
        <v>2</v>
      </c>
      <c r="C2764" t="s">
        <v>22</v>
      </c>
      <c r="D2764" t="s">
        <v>20</v>
      </c>
      <c r="E2764">
        <v>1900000</v>
      </c>
      <c r="F2764" t="str">
        <f t="shared" si="172"/>
        <v>15-20 Lakh</v>
      </c>
      <c r="G2764">
        <v>4500000</v>
      </c>
      <c r="H2764">
        <v>6</v>
      </c>
      <c r="I2764">
        <v>805</v>
      </c>
      <c r="J2764" s="1">
        <v>2200000</v>
      </c>
      <c r="K2764" s="1">
        <v>3100000</v>
      </c>
      <c r="L2764" s="1">
        <v>4800000</v>
      </c>
      <c r="M2764" s="1">
        <v>2300000</v>
      </c>
      <c r="N2764" s="1" t="s">
        <v>21</v>
      </c>
      <c r="O2764" s="1">
        <f>Cleaned_Data[[#This Row],[ loan_amount]]-Cleaned_Data[[#This Row],[ bank_asset_value]]</f>
        <v>2200000</v>
      </c>
      <c r="P2764" s="1">
        <f>Cleaned_Data[[#This Row],[ loan_amount]]</f>
        <v>4500000</v>
      </c>
      <c r="Q2764" s="1" t="str">
        <f t="shared" si="173"/>
        <v>800+</v>
      </c>
      <c r="R2764" s="1">
        <f>Cleaned_Data[[#This Row],[ residential_assets_value]]+Cleaned_Data[[#This Row],[ commercial_assets_value]]+Cleaned_Data[[#This Row],[ luxury_assets_value]]</f>
        <v>10100000</v>
      </c>
      <c r="S2764" s="1">
        <f>Cleaned_Data[[#This Row],[ income_annum]]+Cleaned_Data[[#This Row],[ residential_assets_value]]+Cleaned_Data[[#This Row],[ commercial_assets_value]]+Cleaned_Data[[#This Row],[ luxury_assets_value]]</f>
        <v>12000000</v>
      </c>
      <c r="T2764" s="1" t="str">
        <f t="shared" si="174"/>
        <v>1–2 Cr</v>
      </c>
      <c r="U2764" s="12">
        <f t="shared" si="175"/>
        <v>750000</v>
      </c>
      <c r="V2764" s="1" t="str">
        <f>IF(Cleaned_Data[[#This Row],[EMI_Estimate]]&lt;50000, "50K", IF(Cleaned_Data[[#This Row],[EMI_Estimate]]&lt;100000, "50K-1L", IF(Cleaned_Data[[#This Row],[EMI_Estimate]]&lt;150000, "1L-1.5L", IF(Cleaned_Data[[#This Row],[EMI_Estimate]]&lt;200000,"1.5-2L", "&gt;2L"))))</f>
        <v>&gt;2L</v>
      </c>
    </row>
    <row r="2765" spans="1:22" x14ac:dyDescent="0.35">
      <c r="A2765">
        <v>2764</v>
      </c>
      <c r="B2765">
        <v>3</v>
      </c>
      <c r="C2765" t="s">
        <v>22</v>
      </c>
      <c r="D2765" t="s">
        <v>23</v>
      </c>
      <c r="E2765">
        <v>4600000</v>
      </c>
      <c r="F2765" t="str">
        <f t="shared" si="172"/>
        <v>&gt;20 Lakh</v>
      </c>
      <c r="G2765">
        <v>13600000</v>
      </c>
      <c r="H2765">
        <v>20</v>
      </c>
      <c r="I2765">
        <v>729</v>
      </c>
      <c r="J2765" s="1">
        <v>1300000</v>
      </c>
      <c r="K2765" s="1">
        <v>8900000</v>
      </c>
      <c r="L2765" s="1">
        <v>17200000</v>
      </c>
      <c r="M2765" s="1">
        <v>5900000</v>
      </c>
      <c r="N2765" s="1" t="s">
        <v>21</v>
      </c>
      <c r="O2765" s="1">
        <f>Cleaned_Data[[#This Row],[ loan_amount]]-Cleaned_Data[[#This Row],[ bank_asset_value]]</f>
        <v>7700000</v>
      </c>
      <c r="P2765" s="1">
        <f>Cleaned_Data[[#This Row],[ loan_amount]]</f>
        <v>13600000</v>
      </c>
      <c r="Q2765" s="1" t="str">
        <f t="shared" si="173"/>
        <v>700–799</v>
      </c>
      <c r="R2765" s="1">
        <f>Cleaned_Data[[#This Row],[ residential_assets_value]]+Cleaned_Data[[#This Row],[ commercial_assets_value]]+Cleaned_Data[[#This Row],[ luxury_assets_value]]</f>
        <v>27400000</v>
      </c>
      <c r="S2765" s="1">
        <f>Cleaned_Data[[#This Row],[ income_annum]]+Cleaned_Data[[#This Row],[ residential_assets_value]]+Cleaned_Data[[#This Row],[ commercial_assets_value]]+Cleaned_Data[[#This Row],[ luxury_assets_value]]</f>
        <v>32000000</v>
      </c>
      <c r="T2765" s="1" t="str">
        <f t="shared" si="174"/>
        <v>3–4 Cr</v>
      </c>
      <c r="U2765" s="12">
        <f t="shared" si="175"/>
        <v>680000</v>
      </c>
      <c r="V2765" s="1" t="str">
        <f>IF(Cleaned_Data[[#This Row],[EMI_Estimate]]&lt;50000, "50K", IF(Cleaned_Data[[#This Row],[EMI_Estimate]]&lt;100000, "50K-1L", IF(Cleaned_Data[[#This Row],[EMI_Estimate]]&lt;150000, "1L-1.5L", IF(Cleaned_Data[[#This Row],[EMI_Estimate]]&lt;200000,"1.5-2L", "&gt;2L"))))</f>
        <v>&gt;2L</v>
      </c>
    </row>
    <row r="2766" spans="1:22" x14ac:dyDescent="0.35">
      <c r="A2766">
        <v>2765</v>
      </c>
      <c r="B2766">
        <v>1</v>
      </c>
      <c r="C2766" t="s">
        <v>22</v>
      </c>
      <c r="D2766" t="s">
        <v>20</v>
      </c>
      <c r="E2766">
        <v>2600000</v>
      </c>
      <c r="F2766" t="str">
        <f t="shared" si="172"/>
        <v>&gt;20 Lakh</v>
      </c>
      <c r="G2766">
        <v>7700000</v>
      </c>
      <c r="H2766">
        <v>6</v>
      </c>
      <c r="I2766">
        <v>399</v>
      </c>
      <c r="J2766" s="1">
        <v>3700000</v>
      </c>
      <c r="K2766" s="1">
        <v>4300000</v>
      </c>
      <c r="L2766" s="1">
        <v>8900000</v>
      </c>
      <c r="M2766" s="1">
        <v>3500000</v>
      </c>
      <c r="N2766" s="1" t="s">
        <v>24</v>
      </c>
      <c r="O2766" s="1">
        <f>Cleaned_Data[[#This Row],[ loan_amount]]-Cleaned_Data[[#This Row],[ bank_asset_value]]</f>
        <v>4200000</v>
      </c>
      <c r="P2766" s="1">
        <f>Cleaned_Data[[#This Row],[ loan_amount]]</f>
        <v>7700000</v>
      </c>
      <c r="Q2766" s="1" t="str">
        <f t="shared" si="173"/>
        <v>300–499</v>
      </c>
      <c r="R2766" s="1">
        <f>Cleaned_Data[[#This Row],[ residential_assets_value]]+Cleaned_Data[[#This Row],[ commercial_assets_value]]+Cleaned_Data[[#This Row],[ luxury_assets_value]]</f>
        <v>16900000</v>
      </c>
      <c r="S2766" s="1">
        <f>Cleaned_Data[[#This Row],[ income_annum]]+Cleaned_Data[[#This Row],[ residential_assets_value]]+Cleaned_Data[[#This Row],[ commercial_assets_value]]+Cleaned_Data[[#This Row],[ luxury_assets_value]]</f>
        <v>19500000</v>
      </c>
      <c r="T2766" s="1" t="str">
        <f t="shared" si="174"/>
        <v>1–2 Cr</v>
      </c>
      <c r="U2766" s="12">
        <f t="shared" si="175"/>
        <v>1283333</v>
      </c>
      <c r="V2766" s="1" t="str">
        <f>IF(Cleaned_Data[[#This Row],[EMI_Estimate]]&lt;50000, "50K", IF(Cleaned_Data[[#This Row],[EMI_Estimate]]&lt;100000, "50K-1L", IF(Cleaned_Data[[#This Row],[EMI_Estimate]]&lt;150000, "1L-1.5L", IF(Cleaned_Data[[#This Row],[EMI_Estimate]]&lt;200000,"1.5-2L", "&gt;2L"))))</f>
        <v>&gt;2L</v>
      </c>
    </row>
    <row r="2767" spans="1:22" x14ac:dyDescent="0.35">
      <c r="A2767">
        <v>2766</v>
      </c>
      <c r="B2767">
        <v>2</v>
      </c>
      <c r="C2767" t="s">
        <v>22</v>
      </c>
      <c r="D2767" t="s">
        <v>20</v>
      </c>
      <c r="E2767">
        <v>2700000</v>
      </c>
      <c r="F2767" t="str">
        <f t="shared" si="172"/>
        <v>&gt;20 Lakh</v>
      </c>
      <c r="G2767">
        <v>6700000</v>
      </c>
      <c r="H2767">
        <v>8</v>
      </c>
      <c r="I2767">
        <v>413</v>
      </c>
      <c r="J2767" s="1">
        <v>7600000</v>
      </c>
      <c r="K2767" s="1">
        <v>800000</v>
      </c>
      <c r="L2767" s="1">
        <v>9200000</v>
      </c>
      <c r="M2767" s="1">
        <v>2300000</v>
      </c>
      <c r="N2767" s="1" t="s">
        <v>24</v>
      </c>
      <c r="O2767" s="1">
        <f>Cleaned_Data[[#This Row],[ loan_amount]]-Cleaned_Data[[#This Row],[ bank_asset_value]]</f>
        <v>4400000</v>
      </c>
      <c r="P2767" s="1">
        <f>Cleaned_Data[[#This Row],[ loan_amount]]</f>
        <v>6700000</v>
      </c>
      <c r="Q2767" s="1" t="str">
        <f t="shared" si="173"/>
        <v>300–499</v>
      </c>
      <c r="R2767" s="1">
        <f>Cleaned_Data[[#This Row],[ residential_assets_value]]+Cleaned_Data[[#This Row],[ commercial_assets_value]]+Cleaned_Data[[#This Row],[ luxury_assets_value]]</f>
        <v>17600000</v>
      </c>
      <c r="S2767" s="1">
        <f>Cleaned_Data[[#This Row],[ income_annum]]+Cleaned_Data[[#This Row],[ residential_assets_value]]+Cleaned_Data[[#This Row],[ commercial_assets_value]]+Cleaned_Data[[#This Row],[ luxury_assets_value]]</f>
        <v>20300000</v>
      </c>
      <c r="T2767" s="1" t="str">
        <f t="shared" si="174"/>
        <v>2–3 Cr</v>
      </c>
      <c r="U2767" s="12">
        <f t="shared" si="175"/>
        <v>837500</v>
      </c>
      <c r="V2767" s="1" t="str">
        <f>IF(Cleaned_Data[[#This Row],[EMI_Estimate]]&lt;50000, "50K", IF(Cleaned_Data[[#This Row],[EMI_Estimate]]&lt;100000, "50K-1L", IF(Cleaned_Data[[#This Row],[EMI_Estimate]]&lt;150000, "1L-1.5L", IF(Cleaned_Data[[#This Row],[EMI_Estimate]]&lt;200000,"1.5-2L", "&gt;2L"))))</f>
        <v>&gt;2L</v>
      </c>
    </row>
    <row r="2768" spans="1:22" x14ac:dyDescent="0.35">
      <c r="A2768">
        <v>2767</v>
      </c>
      <c r="B2768">
        <v>5</v>
      </c>
      <c r="C2768" t="s">
        <v>19</v>
      </c>
      <c r="D2768" t="s">
        <v>23</v>
      </c>
      <c r="E2768">
        <v>6300000</v>
      </c>
      <c r="F2768" t="str">
        <f t="shared" si="172"/>
        <v>&gt;20 Lakh</v>
      </c>
      <c r="G2768">
        <v>13200000</v>
      </c>
      <c r="H2768">
        <v>16</v>
      </c>
      <c r="I2768">
        <v>321</v>
      </c>
      <c r="J2768" s="1">
        <v>6700000</v>
      </c>
      <c r="K2768" s="1">
        <v>4000000</v>
      </c>
      <c r="L2768" s="1">
        <v>15200000</v>
      </c>
      <c r="M2768" s="1">
        <v>7100000</v>
      </c>
      <c r="N2768" s="1" t="s">
        <v>24</v>
      </c>
      <c r="O2768" s="1">
        <f>Cleaned_Data[[#This Row],[ loan_amount]]-Cleaned_Data[[#This Row],[ bank_asset_value]]</f>
        <v>6100000</v>
      </c>
      <c r="P2768" s="1">
        <f>Cleaned_Data[[#This Row],[ loan_amount]]</f>
        <v>13200000</v>
      </c>
      <c r="Q2768" s="1" t="str">
        <f t="shared" si="173"/>
        <v>300–499</v>
      </c>
      <c r="R2768" s="1">
        <f>Cleaned_Data[[#This Row],[ residential_assets_value]]+Cleaned_Data[[#This Row],[ commercial_assets_value]]+Cleaned_Data[[#This Row],[ luxury_assets_value]]</f>
        <v>25900000</v>
      </c>
      <c r="S2768" s="1">
        <f>Cleaned_Data[[#This Row],[ income_annum]]+Cleaned_Data[[#This Row],[ residential_assets_value]]+Cleaned_Data[[#This Row],[ commercial_assets_value]]+Cleaned_Data[[#This Row],[ luxury_assets_value]]</f>
        <v>32200000</v>
      </c>
      <c r="T2768" s="1" t="str">
        <f t="shared" si="174"/>
        <v>3–4 Cr</v>
      </c>
      <c r="U2768" s="12">
        <f t="shared" si="175"/>
        <v>825000</v>
      </c>
      <c r="V2768" s="1" t="str">
        <f>IF(Cleaned_Data[[#This Row],[EMI_Estimate]]&lt;50000, "50K", IF(Cleaned_Data[[#This Row],[EMI_Estimate]]&lt;100000, "50K-1L", IF(Cleaned_Data[[#This Row],[EMI_Estimate]]&lt;150000, "1L-1.5L", IF(Cleaned_Data[[#This Row],[EMI_Estimate]]&lt;200000,"1.5-2L", "&gt;2L"))))</f>
        <v>&gt;2L</v>
      </c>
    </row>
    <row r="2769" spans="1:22" x14ac:dyDescent="0.35">
      <c r="A2769">
        <v>2768</v>
      </c>
      <c r="B2769">
        <v>0</v>
      </c>
      <c r="C2769" t="s">
        <v>19</v>
      </c>
      <c r="D2769" t="s">
        <v>23</v>
      </c>
      <c r="E2769">
        <v>2600000</v>
      </c>
      <c r="F2769" t="str">
        <f t="shared" si="172"/>
        <v>&gt;20 Lakh</v>
      </c>
      <c r="G2769">
        <v>7500000</v>
      </c>
      <c r="H2769">
        <v>2</v>
      </c>
      <c r="I2769">
        <v>853</v>
      </c>
      <c r="J2769" s="1">
        <v>4200000</v>
      </c>
      <c r="K2769" s="1">
        <v>3900000</v>
      </c>
      <c r="L2769" s="1">
        <v>9600000</v>
      </c>
      <c r="M2769" s="1">
        <v>1400000</v>
      </c>
      <c r="N2769" s="1" t="s">
        <v>21</v>
      </c>
      <c r="O2769" s="1">
        <f>Cleaned_Data[[#This Row],[ loan_amount]]-Cleaned_Data[[#This Row],[ bank_asset_value]]</f>
        <v>6100000</v>
      </c>
      <c r="P2769" s="1">
        <f>Cleaned_Data[[#This Row],[ loan_amount]]</f>
        <v>7500000</v>
      </c>
      <c r="Q2769" s="1" t="str">
        <f t="shared" si="173"/>
        <v>800+</v>
      </c>
      <c r="R2769" s="1">
        <f>Cleaned_Data[[#This Row],[ residential_assets_value]]+Cleaned_Data[[#This Row],[ commercial_assets_value]]+Cleaned_Data[[#This Row],[ luxury_assets_value]]</f>
        <v>17700000</v>
      </c>
      <c r="S2769" s="1">
        <f>Cleaned_Data[[#This Row],[ income_annum]]+Cleaned_Data[[#This Row],[ residential_assets_value]]+Cleaned_Data[[#This Row],[ commercial_assets_value]]+Cleaned_Data[[#This Row],[ luxury_assets_value]]</f>
        <v>20300000</v>
      </c>
      <c r="T2769" s="1" t="str">
        <f t="shared" si="174"/>
        <v>2–3 Cr</v>
      </c>
      <c r="U2769" s="12">
        <f t="shared" si="175"/>
        <v>3750000</v>
      </c>
      <c r="V2769" s="1" t="str">
        <f>IF(Cleaned_Data[[#This Row],[EMI_Estimate]]&lt;50000, "50K", IF(Cleaned_Data[[#This Row],[EMI_Estimate]]&lt;100000, "50K-1L", IF(Cleaned_Data[[#This Row],[EMI_Estimate]]&lt;150000, "1L-1.5L", IF(Cleaned_Data[[#This Row],[EMI_Estimate]]&lt;200000,"1.5-2L", "&gt;2L"))))</f>
        <v>&gt;2L</v>
      </c>
    </row>
    <row r="2770" spans="1:22" x14ac:dyDescent="0.35">
      <c r="A2770">
        <v>2769</v>
      </c>
      <c r="B2770">
        <v>4</v>
      </c>
      <c r="C2770" t="s">
        <v>22</v>
      </c>
      <c r="D2770" t="s">
        <v>23</v>
      </c>
      <c r="E2770">
        <v>7700000</v>
      </c>
      <c r="F2770" t="str">
        <f t="shared" si="172"/>
        <v>&gt;20 Lakh</v>
      </c>
      <c r="G2770">
        <v>23400000</v>
      </c>
      <c r="H2770">
        <v>6</v>
      </c>
      <c r="I2770">
        <v>400</v>
      </c>
      <c r="J2770" s="1">
        <v>3900000</v>
      </c>
      <c r="K2770" s="1">
        <v>3400000</v>
      </c>
      <c r="L2770" s="1">
        <v>20800000</v>
      </c>
      <c r="M2770" s="1">
        <v>10700000</v>
      </c>
      <c r="N2770" s="1" t="s">
        <v>24</v>
      </c>
      <c r="O2770" s="1">
        <f>Cleaned_Data[[#This Row],[ loan_amount]]-Cleaned_Data[[#This Row],[ bank_asset_value]]</f>
        <v>12700000</v>
      </c>
      <c r="P2770" s="1">
        <f>Cleaned_Data[[#This Row],[ loan_amount]]</f>
        <v>23400000</v>
      </c>
      <c r="Q2770" s="1" t="str">
        <f t="shared" si="173"/>
        <v>300–499</v>
      </c>
      <c r="R2770" s="1">
        <f>Cleaned_Data[[#This Row],[ residential_assets_value]]+Cleaned_Data[[#This Row],[ commercial_assets_value]]+Cleaned_Data[[#This Row],[ luxury_assets_value]]</f>
        <v>28100000</v>
      </c>
      <c r="S2770" s="1">
        <f>Cleaned_Data[[#This Row],[ income_annum]]+Cleaned_Data[[#This Row],[ residential_assets_value]]+Cleaned_Data[[#This Row],[ commercial_assets_value]]+Cleaned_Data[[#This Row],[ luxury_assets_value]]</f>
        <v>35800000</v>
      </c>
      <c r="T2770" s="1" t="str">
        <f t="shared" si="174"/>
        <v>3–4 Cr</v>
      </c>
      <c r="U2770" s="12">
        <f t="shared" si="175"/>
        <v>3900000</v>
      </c>
      <c r="V2770" s="1" t="str">
        <f>IF(Cleaned_Data[[#This Row],[EMI_Estimate]]&lt;50000, "50K", IF(Cleaned_Data[[#This Row],[EMI_Estimate]]&lt;100000, "50K-1L", IF(Cleaned_Data[[#This Row],[EMI_Estimate]]&lt;150000, "1L-1.5L", IF(Cleaned_Data[[#This Row],[EMI_Estimate]]&lt;200000,"1.5-2L", "&gt;2L"))))</f>
        <v>&gt;2L</v>
      </c>
    </row>
    <row r="2771" spans="1:22" x14ac:dyDescent="0.35">
      <c r="A2771">
        <v>2770</v>
      </c>
      <c r="B2771">
        <v>0</v>
      </c>
      <c r="C2771" t="s">
        <v>19</v>
      </c>
      <c r="D2771" t="s">
        <v>23</v>
      </c>
      <c r="E2771">
        <v>7400000</v>
      </c>
      <c r="F2771" t="str">
        <f t="shared" si="172"/>
        <v>&gt;20 Lakh</v>
      </c>
      <c r="G2771">
        <v>16300000</v>
      </c>
      <c r="H2771">
        <v>16</v>
      </c>
      <c r="I2771">
        <v>630</v>
      </c>
      <c r="J2771" s="1">
        <v>11200000</v>
      </c>
      <c r="K2771" s="1">
        <v>13200000</v>
      </c>
      <c r="L2771" s="1">
        <v>28400000</v>
      </c>
      <c r="M2771" s="1">
        <v>5300000</v>
      </c>
      <c r="N2771" s="1" t="s">
        <v>21</v>
      </c>
      <c r="O2771" s="1">
        <f>Cleaned_Data[[#This Row],[ loan_amount]]-Cleaned_Data[[#This Row],[ bank_asset_value]]</f>
        <v>11000000</v>
      </c>
      <c r="P2771" s="1">
        <f>Cleaned_Data[[#This Row],[ loan_amount]]</f>
        <v>16300000</v>
      </c>
      <c r="Q2771" s="1" t="str">
        <f t="shared" si="173"/>
        <v>600–699</v>
      </c>
      <c r="R2771" s="1">
        <f>Cleaned_Data[[#This Row],[ residential_assets_value]]+Cleaned_Data[[#This Row],[ commercial_assets_value]]+Cleaned_Data[[#This Row],[ luxury_assets_value]]</f>
        <v>52800000</v>
      </c>
      <c r="S2771" s="1">
        <f>Cleaned_Data[[#This Row],[ income_annum]]+Cleaned_Data[[#This Row],[ residential_assets_value]]+Cleaned_Data[[#This Row],[ commercial_assets_value]]+Cleaned_Data[[#This Row],[ luxury_assets_value]]</f>
        <v>60200000</v>
      </c>
      <c r="T2771" s="1" t="str">
        <f t="shared" si="174"/>
        <v>&gt;4 Cr</v>
      </c>
      <c r="U2771" s="12">
        <f t="shared" si="175"/>
        <v>1018750</v>
      </c>
      <c r="V2771" s="1" t="str">
        <f>IF(Cleaned_Data[[#This Row],[EMI_Estimate]]&lt;50000, "50K", IF(Cleaned_Data[[#This Row],[EMI_Estimate]]&lt;100000, "50K-1L", IF(Cleaned_Data[[#This Row],[EMI_Estimate]]&lt;150000, "1L-1.5L", IF(Cleaned_Data[[#This Row],[EMI_Estimate]]&lt;200000,"1.5-2L", "&gt;2L"))))</f>
        <v>&gt;2L</v>
      </c>
    </row>
    <row r="2772" spans="1:22" x14ac:dyDescent="0.35">
      <c r="A2772">
        <v>2771</v>
      </c>
      <c r="B2772">
        <v>3</v>
      </c>
      <c r="C2772" t="s">
        <v>19</v>
      </c>
      <c r="D2772" t="s">
        <v>23</v>
      </c>
      <c r="E2772">
        <v>7300000</v>
      </c>
      <c r="F2772" t="str">
        <f t="shared" si="172"/>
        <v>&gt;20 Lakh</v>
      </c>
      <c r="G2772">
        <v>21600000</v>
      </c>
      <c r="H2772">
        <v>20</v>
      </c>
      <c r="I2772">
        <v>557</v>
      </c>
      <c r="J2772" s="1">
        <v>1900000</v>
      </c>
      <c r="K2772" s="1">
        <v>3800000</v>
      </c>
      <c r="L2772" s="1">
        <v>26400000</v>
      </c>
      <c r="M2772" s="1">
        <v>9300000</v>
      </c>
      <c r="N2772" s="1" t="s">
        <v>21</v>
      </c>
      <c r="O2772" s="1">
        <f>Cleaned_Data[[#This Row],[ loan_amount]]-Cleaned_Data[[#This Row],[ bank_asset_value]]</f>
        <v>12300000</v>
      </c>
      <c r="P2772" s="1">
        <f>Cleaned_Data[[#This Row],[ loan_amount]]</f>
        <v>21600000</v>
      </c>
      <c r="Q2772" s="1" t="str">
        <f t="shared" si="173"/>
        <v>500–599</v>
      </c>
      <c r="R2772" s="1">
        <f>Cleaned_Data[[#This Row],[ residential_assets_value]]+Cleaned_Data[[#This Row],[ commercial_assets_value]]+Cleaned_Data[[#This Row],[ luxury_assets_value]]</f>
        <v>32100000</v>
      </c>
      <c r="S2772" s="1">
        <f>Cleaned_Data[[#This Row],[ income_annum]]+Cleaned_Data[[#This Row],[ residential_assets_value]]+Cleaned_Data[[#This Row],[ commercial_assets_value]]+Cleaned_Data[[#This Row],[ luxury_assets_value]]</f>
        <v>39400000</v>
      </c>
      <c r="T2772" s="1" t="str">
        <f t="shared" si="174"/>
        <v>3–4 Cr</v>
      </c>
      <c r="U2772" s="12">
        <f t="shared" si="175"/>
        <v>1080000</v>
      </c>
      <c r="V2772" s="1" t="str">
        <f>IF(Cleaned_Data[[#This Row],[EMI_Estimate]]&lt;50000, "50K", IF(Cleaned_Data[[#This Row],[EMI_Estimate]]&lt;100000, "50K-1L", IF(Cleaned_Data[[#This Row],[EMI_Estimate]]&lt;150000, "1L-1.5L", IF(Cleaned_Data[[#This Row],[EMI_Estimate]]&lt;200000,"1.5-2L", "&gt;2L"))))</f>
        <v>&gt;2L</v>
      </c>
    </row>
    <row r="2773" spans="1:22" x14ac:dyDescent="0.35">
      <c r="A2773">
        <v>2772</v>
      </c>
      <c r="B2773">
        <v>1</v>
      </c>
      <c r="C2773" t="s">
        <v>19</v>
      </c>
      <c r="D2773" t="s">
        <v>20</v>
      </c>
      <c r="E2773">
        <v>2900000</v>
      </c>
      <c r="F2773" t="str">
        <f t="shared" si="172"/>
        <v>&gt;20 Lakh</v>
      </c>
      <c r="G2773">
        <v>7600000</v>
      </c>
      <c r="H2773">
        <v>2</v>
      </c>
      <c r="I2773">
        <v>358</v>
      </c>
      <c r="J2773" s="1">
        <v>800000</v>
      </c>
      <c r="K2773" s="1">
        <v>700000</v>
      </c>
      <c r="L2773" s="1">
        <v>10100000</v>
      </c>
      <c r="M2773" s="1">
        <v>2100000</v>
      </c>
      <c r="N2773" s="1" t="s">
        <v>24</v>
      </c>
      <c r="O2773" s="1">
        <f>Cleaned_Data[[#This Row],[ loan_amount]]-Cleaned_Data[[#This Row],[ bank_asset_value]]</f>
        <v>5500000</v>
      </c>
      <c r="P2773" s="1">
        <f>Cleaned_Data[[#This Row],[ loan_amount]]</f>
        <v>7600000</v>
      </c>
      <c r="Q2773" s="1" t="str">
        <f t="shared" si="173"/>
        <v>300–499</v>
      </c>
      <c r="R2773" s="1">
        <f>Cleaned_Data[[#This Row],[ residential_assets_value]]+Cleaned_Data[[#This Row],[ commercial_assets_value]]+Cleaned_Data[[#This Row],[ luxury_assets_value]]</f>
        <v>11600000</v>
      </c>
      <c r="S2773" s="1">
        <f>Cleaned_Data[[#This Row],[ income_annum]]+Cleaned_Data[[#This Row],[ residential_assets_value]]+Cleaned_Data[[#This Row],[ commercial_assets_value]]+Cleaned_Data[[#This Row],[ luxury_assets_value]]</f>
        <v>14500000</v>
      </c>
      <c r="T2773" s="1" t="str">
        <f t="shared" si="174"/>
        <v>1–2 Cr</v>
      </c>
      <c r="U2773" s="12">
        <f t="shared" si="175"/>
        <v>3800000</v>
      </c>
      <c r="V2773" s="1" t="str">
        <f>IF(Cleaned_Data[[#This Row],[EMI_Estimate]]&lt;50000, "50K", IF(Cleaned_Data[[#This Row],[EMI_Estimate]]&lt;100000, "50K-1L", IF(Cleaned_Data[[#This Row],[EMI_Estimate]]&lt;150000, "1L-1.5L", IF(Cleaned_Data[[#This Row],[EMI_Estimate]]&lt;200000,"1.5-2L", "&gt;2L"))))</f>
        <v>&gt;2L</v>
      </c>
    </row>
    <row r="2774" spans="1:22" x14ac:dyDescent="0.35">
      <c r="A2774">
        <v>2773</v>
      </c>
      <c r="B2774">
        <v>3</v>
      </c>
      <c r="C2774" t="s">
        <v>19</v>
      </c>
      <c r="D2774" t="s">
        <v>23</v>
      </c>
      <c r="E2774">
        <v>6600000</v>
      </c>
      <c r="F2774" t="str">
        <f t="shared" si="172"/>
        <v>&gt;20 Lakh</v>
      </c>
      <c r="G2774">
        <v>16000000</v>
      </c>
      <c r="H2774">
        <v>10</v>
      </c>
      <c r="I2774">
        <v>510</v>
      </c>
      <c r="J2774" s="1">
        <v>1200000</v>
      </c>
      <c r="K2774" s="1">
        <v>4800000</v>
      </c>
      <c r="L2774" s="1">
        <v>13300000</v>
      </c>
      <c r="M2774" s="1">
        <v>6300000</v>
      </c>
      <c r="N2774" s="1" t="s">
        <v>24</v>
      </c>
      <c r="O2774" s="1">
        <f>Cleaned_Data[[#This Row],[ loan_amount]]-Cleaned_Data[[#This Row],[ bank_asset_value]]</f>
        <v>9700000</v>
      </c>
      <c r="P2774" s="1">
        <f>Cleaned_Data[[#This Row],[ loan_amount]]</f>
        <v>16000000</v>
      </c>
      <c r="Q2774" s="1" t="str">
        <f t="shared" si="173"/>
        <v>500–599</v>
      </c>
      <c r="R2774" s="1">
        <f>Cleaned_Data[[#This Row],[ residential_assets_value]]+Cleaned_Data[[#This Row],[ commercial_assets_value]]+Cleaned_Data[[#This Row],[ luxury_assets_value]]</f>
        <v>19300000</v>
      </c>
      <c r="S2774" s="1">
        <f>Cleaned_Data[[#This Row],[ income_annum]]+Cleaned_Data[[#This Row],[ residential_assets_value]]+Cleaned_Data[[#This Row],[ commercial_assets_value]]+Cleaned_Data[[#This Row],[ luxury_assets_value]]</f>
        <v>25900000</v>
      </c>
      <c r="T2774" s="1" t="str">
        <f t="shared" si="174"/>
        <v>2–3 Cr</v>
      </c>
      <c r="U2774" s="12">
        <f t="shared" si="175"/>
        <v>1600000</v>
      </c>
      <c r="V2774" s="1" t="str">
        <f>IF(Cleaned_Data[[#This Row],[EMI_Estimate]]&lt;50000, "50K", IF(Cleaned_Data[[#This Row],[EMI_Estimate]]&lt;100000, "50K-1L", IF(Cleaned_Data[[#This Row],[EMI_Estimate]]&lt;150000, "1L-1.5L", IF(Cleaned_Data[[#This Row],[EMI_Estimate]]&lt;200000,"1.5-2L", "&gt;2L"))))</f>
        <v>&gt;2L</v>
      </c>
    </row>
    <row r="2775" spans="1:22" x14ac:dyDescent="0.35">
      <c r="A2775">
        <v>2774</v>
      </c>
      <c r="B2775">
        <v>2</v>
      </c>
      <c r="C2775" t="s">
        <v>19</v>
      </c>
      <c r="D2775" t="s">
        <v>23</v>
      </c>
      <c r="E2775">
        <v>2700000</v>
      </c>
      <c r="F2775" t="str">
        <f t="shared" si="172"/>
        <v>&gt;20 Lakh</v>
      </c>
      <c r="G2775">
        <v>9600000</v>
      </c>
      <c r="H2775">
        <v>14</v>
      </c>
      <c r="I2775">
        <v>554</v>
      </c>
      <c r="J2775" s="1">
        <v>5800000</v>
      </c>
      <c r="K2775" s="1">
        <v>200000</v>
      </c>
      <c r="L2775" s="1">
        <v>10200000</v>
      </c>
      <c r="M2775" s="1">
        <v>1900000</v>
      </c>
      <c r="N2775" s="1" t="s">
        <v>21</v>
      </c>
      <c r="O2775" s="1">
        <f>Cleaned_Data[[#This Row],[ loan_amount]]-Cleaned_Data[[#This Row],[ bank_asset_value]]</f>
        <v>7700000</v>
      </c>
      <c r="P2775" s="1">
        <f>Cleaned_Data[[#This Row],[ loan_amount]]</f>
        <v>9600000</v>
      </c>
      <c r="Q2775" s="1" t="str">
        <f t="shared" si="173"/>
        <v>500–599</v>
      </c>
      <c r="R2775" s="1">
        <f>Cleaned_Data[[#This Row],[ residential_assets_value]]+Cleaned_Data[[#This Row],[ commercial_assets_value]]+Cleaned_Data[[#This Row],[ luxury_assets_value]]</f>
        <v>16200000</v>
      </c>
      <c r="S2775" s="1">
        <f>Cleaned_Data[[#This Row],[ income_annum]]+Cleaned_Data[[#This Row],[ residential_assets_value]]+Cleaned_Data[[#This Row],[ commercial_assets_value]]+Cleaned_Data[[#This Row],[ luxury_assets_value]]</f>
        <v>18900000</v>
      </c>
      <c r="T2775" s="1" t="str">
        <f t="shared" si="174"/>
        <v>1–2 Cr</v>
      </c>
      <c r="U2775" s="12">
        <f t="shared" si="175"/>
        <v>685714</v>
      </c>
      <c r="V2775" s="1" t="str">
        <f>IF(Cleaned_Data[[#This Row],[EMI_Estimate]]&lt;50000, "50K", IF(Cleaned_Data[[#This Row],[EMI_Estimate]]&lt;100000, "50K-1L", IF(Cleaned_Data[[#This Row],[EMI_Estimate]]&lt;150000, "1L-1.5L", IF(Cleaned_Data[[#This Row],[EMI_Estimate]]&lt;200000,"1.5-2L", "&gt;2L"))))</f>
        <v>&gt;2L</v>
      </c>
    </row>
    <row r="2776" spans="1:22" x14ac:dyDescent="0.35">
      <c r="A2776">
        <v>2775</v>
      </c>
      <c r="B2776">
        <v>3</v>
      </c>
      <c r="C2776" t="s">
        <v>19</v>
      </c>
      <c r="D2776" t="s">
        <v>23</v>
      </c>
      <c r="E2776">
        <v>8300000</v>
      </c>
      <c r="F2776" t="str">
        <f t="shared" si="172"/>
        <v>&gt;20 Lakh</v>
      </c>
      <c r="G2776">
        <v>27700000</v>
      </c>
      <c r="H2776">
        <v>4</v>
      </c>
      <c r="I2776">
        <v>596</v>
      </c>
      <c r="J2776" s="1">
        <v>20500000</v>
      </c>
      <c r="K2776" s="1">
        <v>15400000</v>
      </c>
      <c r="L2776" s="1">
        <v>21400000</v>
      </c>
      <c r="M2776" s="1">
        <v>7400000</v>
      </c>
      <c r="N2776" s="1" t="s">
        <v>21</v>
      </c>
      <c r="O2776" s="1">
        <f>Cleaned_Data[[#This Row],[ loan_amount]]-Cleaned_Data[[#This Row],[ bank_asset_value]]</f>
        <v>20300000</v>
      </c>
      <c r="P2776" s="1">
        <f>Cleaned_Data[[#This Row],[ loan_amount]]</f>
        <v>27700000</v>
      </c>
      <c r="Q2776" s="1" t="str">
        <f t="shared" si="173"/>
        <v>500–599</v>
      </c>
      <c r="R2776" s="1">
        <f>Cleaned_Data[[#This Row],[ residential_assets_value]]+Cleaned_Data[[#This Row],[ commercial_assets_value]]+Cleaned_Data[[#This Row],[ luxury_assets_value]]</f>
        <v>57300000</v>
      </c>
      <c r="S2776" s="1">
        <f>Cleaned_Data[[#This Row],[ income_annum]]+Cleaned_Data[[#This Row],[ residential_assets_value]]+Cleaned_Data[[#This Row],[ commercial_assets_value]]+Cleaned_Data[[#This Row],[ luxury_assets_value]]</f>
        <v>65600000</v>
      </c>
      <c r="T2776" s="1" t="str">
        <f t="shared" si="174"/>
        <v>&gt;4 Cr</v>
      </c>
      <c r="U2776" s="12">
        <f t="shared" si="175"/>
        <v>6925000</v>
      </c>
      <c r="V2776" s="1" t="str">
        <f>IF(Cleaned_Data[[#This Row],[EMI_Estimate]]&lt;50000, "50K", IF(Cleaned_Data[[#This Row],[EMI_Estimate]]&lt;100000, "50K-1L", IF(Cleaned_Data[[#This Row],[EMI_Estimate]]&lt;150000, "1L-1.5L", IF(Cleaned_Data[[#This Row],[EMI_Estimate]]&lt;200000,"1.5-2L", "&gt;2L"))))</f>
        <v>&gt;2L</v>
      </c>
    </row>
    <row r="2777" spans="1:22" x14ac:dyDescent="0.35">
      <c r="A2777">
        <v>2776</v>
      </c>
      <c r="B2777">
        <v>0</v>
      </c>
      <c r="C2777" t="s">
        <v>19</v>
      </c>
      <c r="D2777" t="s">
        <v>20</v>
      </c>
      <c r="E2777">
        <v>4900000</v>
      </c>
      <c r="F2777" t="str">
        <f t="shared" si="172"/>
        <v>&gt;20 Lakh</v>
      </c>
      <c r="G2777">
        <v>18500000</v>
      </c>
      <c r="H2777">
        <v>8</v>
      </c>
      <c r="I2777">
        <v>659</v>
      </c>
      <c r="J2777" s="1">
        <v>8800000</v>
      </c>
      <c r="K2777" s="1">
        <v>1700000</v>
      </c>
      <c r="L2777" s="1">
        <v>14700000</v>
      </c>
      <c r="M2777" s="1">
        <v>4900000</v>
      </c>
      <c r="N2777" s="1" t="s">
        <v>21</v>
      </c>
      <c r="O2777" s="1">
        <f>Cleaned_Data[[#This Row],[ loan_amount]]-Cleaned_Data[[#This Row],[ bank_asset_value]]</f>
        <v>13600000</v>
      </c>
      <c r="P2777" s="1">
        <f>Cleaned_Data[[#This Row],[ loan_amount]]</f>
        <v>18500000</v>
      </c>
      <c r="Q2777" s="1" t="str">
        <f t="shared" si="173"/>
        <v>600–699</v>
      </c>
      <c r="R2777" s="1">
        <f>Cleaned_Data[[#This Row],[ residential_assets_value]]+Cleaned_Data[[#This Row],[ commercial_assets_value]]+Cleaned_Data[[#This Row],[ luxury_assets_value]]</f>
        <v>25200000</v>
      </c>
      <c r="S2777" s="1">
        <f>Cleaned_Data[[#This Row],[ income_annum]]+Cleaned_Data[[#This Row],[ residential_assets_value]]+Cleaned_Data[[#This Row],[ commercial_assets_value]]+Cleaned_Data[[#This Row],[ luxury_assets_value]]</f>
        <v>30100000</v>
      </c>
      <c r="T2777" s="1" t="str">
        <f t="shared" si="174"/>
        <v>3–4 Cr</v>
      </c>
      <c r="U2777" s="12">
        <f t="shared" si="175"/>
        <v>2312500</v>
      </c>
      <c r="V2777" s="1" t="str">
        <f>IF(Cleaned_Data[[#This Row],[EMI_Estimate]]&lt;50000, "50K", IF(Cleaned_Data[[#This Row],[EMI_Estimate]]&lt;100000, "50K-1L", IF(Cleaned_Data[[#This Row],[EMI_Estimate]]&lt;150000, "1L-1.5L", IF(Cleaned_Data[[#This Row],[EMI_Estimate]]&lt;200000,"1.5-2L", "&gt;2L"))))</f>
        <v>&gt;2L</v>
      </c>
    </row>
    <row r="2778" spans="1:22" x14ac:dyDescent="0.35">
      <c r="A2778">
        <v>2777</v>
      </c>
      <c r="B2778">
        <v>4</v>
      </c>
      <c r="C2778" t="s">
        <v>19</v>
      </c>
      <c r="D2778" t="s">
        <v>23</v>
      </c>
      <c r="E2778">
        <v>7900000</v>
      </c>
      <c r="F2778" t="str">
        <f t="shared" si="172"/>
        <v>&gt;20 Lakh</v>
      </c>
      <c r="G2778">
        <v>30700000</v>
      </c>
      <c r="H2778">
        <v>10</v>
      </c>
      <c r="I2778">
        <v>322</v>
      </c>
      <c r="J2778" s="1">
        <v>10600000</v>
      </c>
      <c r="K2778" s="1">
        <v>13200000</v>
      </c>
      <c r="L2778" s="1">
        <v>30300000</v>
      </c>
      <c r="M2778" s="1">
        <v>6300000</v>
      </c>
      <c r="N2778" s="1" t="s">
        <v>24</v>
      </c>
      <c r="O2778" s="1">
        <f>Cleaned_Data[[#This Row],[ loan_amount]]-Cleaned_Data[[#This Row],[ bank_asset_value]]</f>
        <v>24400000</v>
      </c>
      <c r="P2778" s="1">
        <f>Cleaned_Data[[#This Row],[ loan_amount]]</f>
        <v>30700000</v>
      </c>
      <c r="Q2778" s="1" t="str">
        <f t="shared" si="173"/>
        <v>300–499</v>
      </c>
      <c r="R2778" s="1">
        <f>Cleaned_Data[[#This Row],[ residential_assets_value]]+Cleaned_Data[[#This Row],[ commercial_assets_value]]+Cleaned_Data[[#This Row],[ luxury_assets_value]]</f>
        <v>54100000</v>
      </c>
      <c r="S2778" s="1">
        <f>Cleaned_Data[[#This Row],[ income_annum]]+Cleaned_Data[[#This Row],[ residential_assets_value]]+Cleaned_Data[[#This Row],[ commercial_assets_value]]+Cleaned_Data[[#This Row],[ luxury_assets_value]]</f>
        <v>62000000</v>
      </c>
      <c r="T2778" s="1" t="str">
        <f t="shared" si="174"/>
        <v>&gt;4 Cr</v>
      </c>
      <c r="U2778" s="12">
        <f t="shared" si="175"/>
        <v>3070000</v>
      </c>
      <c r="V2778" s="1" t="str">
        <f>IF(Cleaned_Data[[#This Row],[EMI_Estimate]]&lt;50000, "50K", IF(Cleaned_Data[[#This Row],[EMI_Estimate]]&lt;100000, "50K-1L", IF(Cleaned_Data[[#This Row],[EMI_Estimate]]&lt;150000, "1L-1.5L", IF(Cleaned_Data[[#This Row],[EMI_Estimate]]&lt;200000,"1.5-2L", "&gt;2L"))))</f>
        <v>&gt;2L</v>
      </c>
    </row>
    <row r="2779" spans="1:22" x14ac:dyDescent="0.35">
      <c r="A2779">
        <v>2778</v>
      </c>
      <c r="B2779">
        <v>5</v>
      </c>
      <c r="C2779" t="s">
        <v>19</v>
      </c>
      <c r="D2779" t="s">
        <v>23</v>
      </c>
      <c r="E2779">
        <v>8800000</v>
      </c>
      <c r="F2779" t="str">
        <f t="shared" si="172"/>
        <v>&gt;20 Lakh</v>
      </c>
      <c r="G2779">
        <v>21300000</v>
      </c>
      <c r="H2779">
        <v>14</v>
      </c>
      <c r="I2779">
        <v>852</v>
      </c>
      <c r="J2779" s="1">
        <v>8000000</v>
      </c>
      <c r="K2779" s="1">
        <v>6400000</v>
      </c>
      <c r="L2779" s="1">
        <v>28500000</v>
      </c>
      <c r="M2779" s="1">
        <v>9900000</v>
      </c>
      <c r="N2779" s="1" t="s">
        <v>21</v>
      </c>
      <c r="O2779" s="1">
        <f>Cleaned_Data[[#This Row],[ loan_amount]]-Cleaned_Data[[#This Row],[ bank_asset_value]]</f>
        <v>11400000</v>
      </c>
      <c r="P2779" s="1">
        <f>Cleaned_Data[[#This Row],[ loan_amount]]</f>
        <v>21300000</v>
      </c>
      <c r="Q2779" s="1" t="str">
        <f t="shared" si="173"/>
        <v>800+</v>
      </c>
      <c r="R2779" s="1">
        <f>Cleaned_Data[[#This Row],[ residential_assets_value]]+Cleaned_Data[[#This Row],[ commercial_assets_value]]+Cleaned_Data[[#This Row],[ luxury_assets_value]]</f>
        <v>42900000</v>
      </c>
      <c r="S2779" s="1">
        <f>Cleaned_Data[[#This Row],[ income_annum]]+Cleaned_Data[[#This Row],[ residential_assets_value]]+Cleaned_Data[[#This Row],[ commercial_assets_value]]+Cleaned_Data[[#This Row],[ luxury_assets_value]]</f>
        <v>51700000</v>
      </c>
      <c r="T2779" s="1" t="str">
        <f t="shared" si="174"/>
        <v>&gt;4 Cr</v>
      </c>
      <c r="U2779" s="12">
        <f t="shared" si="175"/>
        <v>1521429</v>
      </c>
      <c r="V2779" s="1" t="str">
        <f>IF(Cleaned_Data[[#This Row],[EMI_Estimate]]&lt;50000, "50K", IF(Cleaned_Data[[#This Row],[EMI_Estimate]]&lt;100000, "50K-1L", IF(Cleaned_Data[[#This Row],[EMI_Estimate]]&lt;150000, "1L-1.5L", IF(Cleaned_Data[[#This Row],[EMI_Estimate]]&lt;200000,"1.5-2L", "&gt;2L"))))</f>
        <v>&gt;2L</v>
      </c>
    </row>
    <row r="2780" spans="1:22" x14ac:dyDescent="0.35">
      <c r="A2780">
        <v>2779</v>
      </c>
      <c r="B2780">
        <v>5</v>
      </c>
      <c r="C2780" t="s">
        <v>22</v>
      </c>
      <c r="D2780" t="s">
        <v>20</v>
      </c>
      <c r="E2780">
        <v>4000000</v>
      </c>
      <c r="F2780" t="str">
        <f t="shared" si="172"/>
        <v>&gt;20 Lakh</v>
      </c>
      <c r="G2780">
        <v>14100000</v>
      </c>
      <c r="H2780">
        <v>18</v>
      </c>
      <c r="I2780">
        <v>653</v>
      </c>
      <c r="J2780" s="1">
        <v>5800000</v>
      </c>
      <c r="K2780" s="1">
        <v>4100000</v>
      </c>
      <c r="L2780" s="1">
        <v>9400000</v>
      </c>
      <c r="M2780" s="1">
        <v>5400000</v>
      </c>
      <c r="N2780" s="1" t="s">
        <v>21</v>
      </c>
      <c r="O2780" s="1">
        <f>Cleaned_Data[[#This Row],[ loan_amount]]-Cleaned_Data[[#This Row],[ bank_asset_value]]</f>
        <v>8700000</v>
      </c>
      <c r="P2780" s="1">
        <f>Cleaned_Data[[#This Row],[ loan_amount]]</f>
        <v>14100000</v>
      </c>
      <c r="Q2780" s="1" t="str">
        <f t="shared" si="173"/>
        <v>600–699</v>
      </c>
      <c r="R2780" s="1">
        <f>Cleaned_Data[[#This Row],[ residential_assets_value]]+Cleaned_Data[[#This Row],[ commercial_assets_value]]+Cleaned_Data[[#This Row],[ luxury_assets_value]]</f>
        <v>19300000</v>
      </c>
      <c r="S2780" s="1">
        <f>Cleaned_Data[[#This Row],[ income_annum]]+Cleaned_Data[[#This Row],[ residential_assets_value]]+Cleaned_Data[[#This Row],[ commercial_assets_value]]+Cleaned_Data[[#This Row],[ luxury_assets_value]]</f>
        <v>23300000</v>
      </c>
      <c r="T2780" s="1" t="str">
        <f t="shared" si="174"/>
        <v>2–3 Cr</v>
      </c>
      <c r="U2780" s="12">
        <f t="shared" si="175"/>
        <v>783333</v>
      </c>
      <c r="V2780" s="1" t="str">
        <f>IF(Cleaned_Data[[#This Row],[EMI_Estimate]]&lt;50000, "50K", IF(Cleaned_Data[[#This Row],[EMI_Estimate]]&lt;100000, "50K-1L", IF(Cleaned_Data[[#This Row],[EMI_Estimate]]&lt;150000, "1L-1.5L", IF(Cleaned_Data[[#This Row],[EMI_Estimate]]&lt;200000,"1.5-2L", "&gt;2L"))))</f>
        <v>&gt;2L</v>
      </c>
    </row>
    <row r="2781" spans="1:22" x14ac:dyDescent="0.35">
      <c r="A2781">
        <v>2780</v>
      </c>
      <c r="B2781">
        <v>4</v>
      </c>
      <c r="C2781" t="s">
        <v>19</v>
      </c>
      <c r="D2781" t="s">
        <v>23</v>
      </c>
      <c r="E2781">
        <v>3900000</v>
      </c>
      <c r="F2781" t="str">
        <f t="shared" si="172"/>
        <v>&gt;20 Lakh</v>
      </c>
      <c r="G2781">
        <v>9200000</v>
      </c>
      <c r="H2781">
        <v>12</v>
      </c>
      <c r="I2781">
        <v>737</v>
      </c>
      <c r="J2781" s="1">
        <v>2800000</v>
      </c>
      <c r="K2781" s="1">
        <v>2300000</v>
      </c>
      <c r="L2781" s="1">
        <v>12300000</v>
      </c>
      <c r="M2781" s="1">
        <v>5200000</v>
      </c>
      <c r="N2781" s="1" t="s">
        <v>21</v>
      </c>
      <c r="O2781" s="1">
        <f>Cleaned_Data[[#This Row],[ loan_amount]]-Cleaned_Data[[#This Row],[ bank_asset_value]]</f>
        <v>4000000</v>
      </c>
      <c r="P2781" s="1">
        <f>Cleaned_Data[[#This Row],[ loan_amount]]</f>
        <v>9200000</v>
      </c>
      <c r="Q2781" s="1" t="str">
        <f t="shared" si="173"/>
        <v>700–799</v>
      </c>
      <c r="R2781" s="1">
        <f>Cleaned_Data[[#This Row],[ residential_assets_value]]+Cleaned_Data[[#This Row],[ commercial_assets_value]]+Cleaned_Data[[#This Row],[ luxury_assets_value]]</f>
        <v>17400000</v>
      </c>
      <c r="S2781" s="1">
        <f>Cleaned_Data[[#This Row],[ income_annum]]+Cleaned_Data[[#This Row],[ residential_assets_value]]+Cleaned_Data[[#This Row],[ commercial_assets_value]]+Cleaned_Data[[#This Row],[ luxury_assets_value]]</f>
        <v>21300000</v>
      </c>
      <c r="T2781" s="1" t="str">
        <f t="shared" si="174"/>
        <v>2–3 Cr</v>
      </c>
      <c r="U2781" s="12">
        <f t="shared" si="175"/>
        <v>766667</v>
      </c>
      <c r="V2781" s="1" t="str">
        <f>IF(Cleaned_Data[[#This Row],[EMI_Estimate]]&lt;50000, "50K", IF(Cleaned_Data[[#This Row],[EMI_Estimate]]&lt;100000, "50K-1L", IF(Cleaned_Data[[#This Row],[EMI_Estimate]]&lt;150000, "1L-1.5L", IF(Cleaned_Data[[#This Row],[EMI_Estimate]]&lt;200000,"1.5-2L", "&gt;2L"))))</f>
        <v>&gt;2L</v>
      </c>
    </row>
    <row r="2782" spans="1:22" x14ac:dyDescent="0.35">
      <c r="A2782">
        <v>2781</v>
      </c>
      <c r="B2782">
        <v>3</v>
      </c>
      <c r="C2782" t="s">
        <v>19</v>
      </c>
      <c r="D2782" t="s">
        <v>23</v>
      </c>
      <c r="E2782">
        <v>7700000</v>
      </c>
      <c r="F2782" t="str">
        <f t="shared" si="172"/>
        <v>&gt;20 Lakh</v>
      </c>
      <c r="G2782">
        <v>18900000</v>
      </c>
      <c r="H2782">
        <v>2</v>
      </c>
      <c r="I2782">
        <v>583</v>
      </c>
      <c r="J2782" s="1">
        <v>9300000</v>
      </c>
      <c r="K2782" s="1">
        <v>3000000</v>
      </c>
      <c r="L2782" s="1">
        <v>16700000</v>
      </c>
      <c r="M2782" s="1">
        <v>9300000</v>
      </c>
      <c r="N2782" s="1" t="s">
        <v>21</v>
      </c>
      <c r="O2782" s="1">
        <f>Cleaned_Data[[#This Row],[ loan_amount]]-Cleaned_Data[[#This Row],[ bank_asset_value]]</f>
        <v>9600000</v>
      </c>
      <c r="P2782" s="1">
        <f>Cleaned_Data[[#This Row],[ loan_amount]]</f>
        <v>18900000</v>
      </c>
      <c r="Q2782" s="1" t="str">
        <f t="shared" si="173"/>
        <v>500–599</v>
      </c>
      <c r="R2782" s="1">
        <f>Cleaned_Data[[#This Row],[ residential_assets_value]]+Cleaned_Data[[#This Row],[ commercial_assets_value]]+Cleaned_Data[[#This Row],[ luxury_assets_value]]</f>
        <v>29000000</v>
      </c>
      <c r="S2782" s="1">
        <f>Cleaned_Data[[#This Row],[ income_annum]]+Cleaned_Data[[#This Row],[ residential_assets_value]]+Cleaned_Data[[#This Row],[ commercial_assets_value]]+Cleaned_Data[[#This Row],[ luxury_assets_value]]</f>
        <v>36700000</v>
      </c>
      <c r="T2782" s="1" t="str">
        <f t="shared" si="174"/>
        <v>3–4 Cr</v>
      </c>
      <c r="U2782" s="12">
        <f t="shared" si="175"/>
        <v>9450000</v>
      </c>
      <c r="V2782" s="1" t="str">
        <f>IF(Cleaned_Data[[#This Row],[EMI_Estimate]]&lt;50000, "50K", IF(Cleaned_Data[[#This Row],[EMI_Estimate]]&lt;100000, "50K-1L", IF(Cleaned_Data[[#This Row],[EMI_Estimate]]&lt;150000, "1L-1.5L", IF(Cleaned_Data[[#This Row],[EMI_Estimate]]&lt;200000,"1.5-2L", "&gt;2L"))))</f>
        <v>&gt;2L</v>
      </c>
    </row>
    <row r="2783" spans="1:22" x14ac:dyDescent="0.35">
      <c r="A2783">
        <v>2782</v>
      </c>
      <c r="B2783">
        <v>1</v>
      </c>
      <c r="C2783" t="s">
        <v>19</v>
      </c>
      <c r="D2783" t="s">
        <v>23</v>
      </c>
      <c r="E2783">
        <v>3800000</v>
      </c>
      <c r="F2783" t="str">
        <f t="shared" si="172"/>
        <v>&gt;20 Lakh</v>
      </c>
      <c r="G2783">
        <v>10000000</v>
      </c>
      <c r="H2783">
        <v>16</v>
      </c>
      <c r="I2783">
        <v>873</v>
      </c>
      <c r="J2783" s="1">
        <v>5100000</v>
      </c>
      <c r="K2783" s="1">
        <v>2800000</v>
      </c>
      <c r="L2783" s="1">
        <v>10300000</v>
      </c>
      <c r="M2783" s="1">
        <v>4000000</v>
      </c>
      <c r="N2783" s="1" t="s">
        <v>21</v>
      </c>
      <c r="O2783" s="1">
        <f>Cleaned_Data[[#This Row],[ loan_amount]]-Cleaned_Data[[#This Row],[ bank_asset_value]]</f>
        <v>6000000</v>
      </c>
      <c r="P2783" s="1">
        <f>Cleaned_Data[[#This Row],[ loan_amount]]</f>
        <v>10000000</v>
      </c>
      <c r="Q2783" s="1" t="str">
        <f t="shared" si="173"/>
        <v>800+</v>
      </c>
      <c r="R2783" s="1">
        <f>Cleaned_Data[[#This Row],[ residential_assets_value]]+Cleaned_Data[[#This Row],[ commercial_assets_value]]+Cleaned_Data[[#This Row],[ luxury_assets_value]]</f>
        <v>18200000</v>
      </c>
      <c r="S2783" s="1">
        <f>Cleaned_Data[[#This Row],[ income_annum]]+Cleaned_Data[[#This Row],[ residential_assets_value]]+Cleaned_Data[[#This Row],[ commercial_assets_value]]+Cleaned_Data[[#This Row],[ luxury_assets_value]]</f>
        <v>22000000</v>
      </c>
      <c r="T2783" s="1" t="str">
        <f t="shared" si="174"/>
        <v>2–3 Cr</v>
      </c>
      <c r="U2783" s="12">
        <f t="shared" si="175"/>
        <v>625000</v>
      </c>
      <c r="V2783" s="1" t="str">
        <f>IF(Cleaned_Data[[#This Row],[EMI_Estimate]]&lt;50000, "50K", IF(Cleaned_Data[[#This Row],[EMI_Estimate]]&lt;100000, "50K-1L", IF(Cleaned_Data[[#This Row],[EMI_Estimate]]&lt;150000, "1L-1.5L", IF(Cleaned_Data[[#This Row],[EMI_Estimate]]&lt;200000,"1.5-2L", "&gt;2L"))))</f>
        <v>&gt;2L</v>
      </c>
    </row>
    <row r="2784" spans="1:22" x14ac:dyDescent="0.35">
      <c r="A2784">
        <v>2783</v>
      </c>
      <c r="B2784">
        <v>5</v>
      </c>
      <c r="C2784" t="s">
        <v>19</v>
      </c>
      <c r="D2784" t="s">
        <v>20</v>
      </c>
      <c r="E2784">
        <v>8000000</v>
      </c>
      <c r="F2784" t="str">
        <f t="shared" si="172"/>
        <v>&gt;20 Lakh</v>
      </c>
      <c r="G2784">
        <v>27000000</v>
      </c>
      <c r="H2784">
        <v>20</v>
      </c>
      <c r="I2784">
        <v>595</v>
      </c>
      <c r="J2784" s="1">
        <v>4500000</v>
      </c>
      <c r="K2784" s="1">
        <v>5200000</v>
      </c>
      <c r="L2784" s="1">
        <v>24800000</v>
      </c>
      <c r="M2784" s="1">
        <v>10400000</v>
      </c>
      <c r="N2784" s="1" t="s">
        <v>21</v>
      </c>
      <c r="O2784" s="1">
        <f>Cleaned_Data[[#This Row],[ loan_amount]]-Cleaned_Data[[#This Row],[ bank_asset_value]]</f>
        <v>16600000</v>
      </c>
      <c r="P2784" s="1">
        <f>Cleaned_Data[[#This Row],[ loan_amount]]</f>
        <v>27000000</v>
      </c>
      <c r="Q2784" s="1" t="str">
        <f t="shared" si="173"/>
        <v>500–599</v>
      </c>
      <c r="R2784" s="1">
        <f>Cleaned_Data[[#This Row],[ residential_assets_value]]+Cleaned_Data[[#This Row],[ commercial_assets_value]]+Cleaned_Data[[#This Row],[ luxury_assets_value]]</f>
        <v>34500000</v>
      </c>
      <c r="S2784" s="1">
        <f>Cleaned_Data[[#This Row],[ income_annum]]+Cleaned_Data[[#This Row],[ residential_assets_value]]+Cleaned_Data[[#This Row],[ commercial_assets_value]]+Cleaned_Data[[#This Row],[ luxury_assets_value]]</f>
        <v>42500000</v>
      </c>
      <c r="T2784" s="1" t="str">
        <f t="shared" si="174"/>
        <v>&gt;4 Cr</v>
      </c>
      <c r="U2784" s="12">
        <f t="shared" si="175"/>
        <v>1350000</v>
      </c>
      <c r="V2784" s="1" t="str">
        <f>IF(Cleaned_Data[[#This Row],[EMI_Estimate]]&lt;50000, "50K", IF(Cleaned_Data[[#This Row],[EMI_Estimate]]&lt;100000, "50K-1L", IF(Cleaned_Data[[#This Row],[EMI_Estimate]]&lt;150000, "1L-1.5L", IF(Cleaned_Data[[#This Row],[EMI_Estimate]]&lt;200000,"1.5-2L", "&gt;2L"))))</f>
        <v>&gt;2L</v>
      </c>
    </row>
    <row r="2785" spans="1:22" x14ac:dyDescent="0.35">
      <c r="A2785">
        <v>2784</v>
      </c>
      <c r="B2785">
        <v>5</v>
      </c>
      <c r="C2785" t="s">
        <v>19</v>
      </c>
      <c r="D2785" t="s">
        <v>23</v>
      </c>
      <c r="E2785">
        <v>3400000</v>
      </c>
      <c r="F2785" t="str">
        <f t="shared" si="172"/>
        <v>&gt;20 Lakh</v>
      </c>
      <c r="G2785">
        <v>11300000</v>
      </c>
      <c r="H2785">
        <v>20</v>
      </c>
      <c r="I2785">
        <v>871</v>
      </c>
      <c r="J2785" s="1">
        <v>6500000</v>
      </c>
      <c r="K2785" s="1">
        <v>3900000</v>
      </c>
      <c r="L2785" s="1">
        <v>9700000</v>
      </c>
      <c r="M2785" s="1">
        <v>2400000</v>
      </c>
      <c r="N2785" s="1" t="s">
        <v>21</v>
      </c>
      <c r="O2785" s="1">
        <f>Cleaned_Data[[#This Row],[ loan_amount]]-Cleaned_Data[[#This Row],[ bank_asset_value]]</f>
        <v>8900000</v>
      </c>
      <c r="P2785" s="1">
        <f>Cleaned_Data[[#This Row],[ loan_amount]]</f>
        <v>11300000</v>
      </c>
      <c r="Q2785" s="1" t="str">
        <f t="shared" si="173"/>
        <v>800+</v>
      </c>
      <c r="R2785" s="1">
        <f>Cleaned_Data[[#This Row],[ residential_assets_value]]+Cleaned_Data[[#This Row],[ commercial_assets_value]]+Cleaned_Data[[#This Row],[ luxury_assets_value]]</f>
        <v>20100000</v>
      </c>
      <c r="S2785" s="1">
        <f>Cleaned_Data[[#This Row],[ income_annum]]+Cleaned_Data[[#This Row],[ residential_assets_value]]+Cleaned_Data[[#This Row],[ commercial_assets_value]]+Cleaned_Data[[#This Row],[ luxury_assets_value]]</f>
        <v>23500000</v>
      </c>
      <c r="T2785" s="1" t="str">
        <f t="shared" si="174"/>
        <v>2–3 Cr</v>
      </c>
      <c r="U2785" s="12">
        <f t="shared" si="175"/>
        <v>565000</v>
      </c>
      <c r="V2785" s="1" t="str">
        <f>IF(Cleaned_Data[[#This Row],[EMI_Estimate]]&lt;50000, "50K", IF(Cleaned_Data[[#This Row],[EMI_Estimate]]&lt;100000, "50K-1L", IF(Cleaned_Data[[#This Row],[EMI_Estimate]]&lt;150000, "1L-1.5L", IF(Cleaned_Data[[#This Row],[EMI_Estimate]]&lt;200000,"1.5-2L", "&gt;2L"))))</f>
        <v>&gt;2L</v>
      </c>
    </row>
    <row r="2786" spans="1:22" x14ac:dyDescent="0.35">
      <c r="A2786">
        <v>2785</v>
      </c>
      <c r="B2786">
        <v>5</v>
      </c>
      <c r="C2786" t="s">
        <v>19</v>
      </c>
      <c r="D2786" t="s">
        <v>23</v>
      </c>
      <c r="E2786">
        <v>5500000</v>
      </c>
      <c r="F2786" t="str">
        <f t="shared" si="172"/>
        <v>&gt;20 Lakh</v>
      </c>
      <c r="G2786">
        <v>18800000</v>
      </c>
      <c r="H2786">
        <v>12</v>
      </c>
      <c r="I2786">
        <v>603</v>
      </c>
      <c r="J2786" s="1">
        <v>3300000</v>
      </c>
      <c r="K2786" s="1">
        <v>700000</v>
      </c>
      <c r="L2786" s="1">
        <v>21000000</v>
      </c>
      <c r="M2786" s="1">
        <v>5000000</v>
      </c>
      <c r="N2786" s="1" t="s">
        <v>21</v>
      </c>
      <c r="O2786" s="1">
        <f>Cleaned_Data[[#This Row],[ loan_amount]]-Cleaned_Data[[#This Row],[ bank_asset_value]]</f>
        <v>13800000</v>
      </c>
      <c r="P2786" s="1">
        <f>Cleaned_Data[[#This Row],[ loan_amount]]</f>
        <v>18800000</v>
      </c>
      <c r="Q2786" s="1" t="str">
        <f t="shared" si="173"/>
        <v>600–699</v>
      </c>
      <c r="R2786" s="1">
        <f>Cleaned_Data[[#This Row],[ residential_assets_value]]+Cleaned_Data[[#This Row],[ commercial_assets_value]]+Cleaned_Data[[#This Row],[ luxury_assets_value]]</f>
        <v>25000000</v>
      </c>
      <c r="S2786" s="1">
        <f>Cleaned_Data[[#This Row],[ income_annum]]+Cleaned_Data[[#This Row],[ residential_assets_value]]+Cleaned_Data[[#This Row],[ commercial_assets_value]]+Cleaned_Data[[#This Row],[ luxury_assets_value]]</f>
        <v>30500000</v>
      </c>
      <c r="T2786" s="1" t="str">
        <f t="shared" si="174"/>
        <v>3–4 Cr</v>
      </c>
      <c r="U2786" s="12">
        <f t="shared" si="175"/>
        <v>1566667</v>
      </c>
      <c r="V2786" s="1" t="str">
        <f>IF(Cleaned_Data[[#This Row],[EMI_Estimate]]&lt;50000, "50K", IF(Cleaned_Data[[#This Row],[EMI_Estimate]]&lt;100000, "50K-1L", IF(Cleaned_Data[[#This Row],[EMI_Estimate]]&lt;150000, "1L-1.5L", IF(Cleaned_Data[[#This Row],[EMI_Estimate]]&lt;200000,"1.5-2L", "&gt;2L"))))</f>
        <v>&gt;2L</v>
      </c>
    </row>
    <row r="2787" spans="1:22" x14ac:dyDescent="0.35">
      <c r="A2787">
        <v>2786</v>
      </c>
      <c r="B2787">
        <v>0</v>
      </c>
      <c r="C2787" t="s">
        <v>22</v>
      </c>
      <c r="D2787" t="s">
        <v>20</v>
      </c>
      <c r="E2787">
        <v>7700000</v>
      </c>
      <c r="F2787" t="str">
        <f t="shared" si="172"/>
        <v>&gt;20 Lakh</v>
      </c>
      <c r="G2787">
        <v>29300000</v>
      </c>
      <c r="H2787">
        <v>14</v>
      </c>
      <c r="I2787">
        <v>801</v>
      </c>
      <c r="J2787" s="1">
        <v>6200000</v>
      </c>
      <c r="K2787" s="1">
        <v>11800000</v>
      </c>
      <c r="L2787" s="1">
        <v>23400000</v>
      </c>
      <c r="M2787" s="1">
        <v>4700000</v>
      </c>
      <c r="N2787" s="1" t="s">
        <v>21</v>
      </c>
      <c r="O2787" s="1">
        <f>Cleaned_Data[[#This Row],[ loan_amount]]-Cleaned_Data[[#This Row],[ bank_asset_value]]</f>
        <v>24600000</v>
      </c>
      <c r="P2787" s="1">
        <f>Cleaned_Data[[#This Row],[ loan_amount]]</f>
        <v>29300000</v>
      </c>
      <c r="Q2787" s="1" t="str">
        <f t="shared" si="173"/>
        <v>800+</v>
      </c>
      <c r="R2787" s="1">
        <f>Cleaned_Data[[#This Row],[ residential_assets_value]]+Cleaned_Data[[#This Row],[ commercial_assets_value]]+Cleaned_Data[[#This Row],[ luxury_assets_value]]</f>
        <v>41400000</v>
      </c>
      <c r="S2787" s="1">
        <f>Cleaned_Data[[#This Row],[ income_annum]]+Cleaned_Data[[#This Row],[ residential_assets_value]]+Cleaned_Data[[#This Row],[ commercial_assets_value]]+Cleaned_Data[[#This Row],[ luxury_assets_value]]</f>
        <v>49100000</v>
      </c>
      <c r="T2787" s="1" t="str">
        <f t="shared" si="174"/>
        <v>&gt;4 Cr</v>
      </c>
      <c r="U2787" s="12">
        <f t="shared" si="175"/>
        <v>2092857</v>
      </c>
      <c r="V2787" s="1" t="str">
        <f>IF(Cleaned_Data[[#This Row],[EMI_Estimate]]&lt;50000, "50K", IF(Cleaned_Data[[#This Row],[EMI_Estimate]]&lt;100000, "50K-1L", IF(Cleaned_Data[[#This Row],[EMI_Estimate]]&lt;150000, "1L-1.5L", IF(Cleaned_Data[[#This Row],[EMI_Estimate]]&lt;200000,"1.5-2L", "&gt;2L"))))</f>
        <v>&gt;2L</v>
      </c>
    </row>
    <row r="2788" spans="1:22" x14ac:dyDescent="0.35">
      <c r="A2788">
        <v>2787</v>
      </c>
      <c r="B2788">
        <v>5</v>
      </c>
      <c r="C2788" t="s">
        <v>19</v>
      </c>
      <c r="D2788" t="s">
        <v>20</v>
      </c>
      <c r="E2788">
        <v>4000000</v>
      </c>
      <c r="F2788" t="str">
        <f t="shared" si="172"/>
        <v>&gt;20 Lakh</v>
      </c>
      <c r="G2788">
        <v>9400000</v>
      </c>
      <c r="H2788">
        <v>4</v>
      </c>
      <c r="I2788">
        <v>723</v>
      </c>
      <c r="J2788" s="1">
        <v>200000</v>
      </c>
      <c r="K2788" s="1">
        <v>0</v>
      </c>
      <c r="L2788" s="1">
        <v>12100000</v>
      </c>
      <c r="M2788" s="1">
        <v>2000000</v>
      </c>
      <c r="N2788" s="1" t="s">
        <v>21</v>
      </c>
      <c r="O2788" s="1">
        <f>Cleaned_Data[[#This Row],[ loan_amount]]-Cleaned_Data[[#This Row],[ bank_asset_value]]</f>
        <v>7400000</v>
      </c>
      <c r="P2788" s="1">
        <f>Cleaned_Data[[#This Row],[ loan_amount]]</f>
        <v>9400000</v>
      </c>
      <c r="Q2788" s="1" t="str">
        <f t="shared" si="173"/>
        <v>700–799</v>
      </c>
      <c r="R2788" s="1">
        <f>Cleaned_Data[[#This Row],[ residential_assets_value]]+Cleaned_Data[[#This Row],[ commercial_assets_value]]+Cleaned_Data[[#This Row],[ luxury_assets_value]]</f>
        <v>12300000</v>
      </c>
      <c r="S2788" s="1">
        <f>Cleaned_Data[[#This Row],[ income_annum]]+Cleaned_Data[[#This Row],[ residential_assets_value]]+Cleaned_Data[[#This Row],[ commercial_assets_value]]+Cleaned_Data[[#This Row],[ luxury_assets_value]]</f>
        <v>16300000</v>
      </c>
      <c r="T2788" s="1" t="str">
        <f t="shared" si="174"/>
        <v>1–2 Cr</v>
      </c>
      <c r="U2788" s="12">
        <f t="shared" si="175"/>
        <v>2350000</v>
      </c>
      <c r="V2788" s="1" t="str">
        <f>IF(Cleaned_Data[[#This Row],[EMI_Estimate]]&lt;50000, "50K", IF(Cleaned_Data[[#This Row],[EMI_Estimate]]&lt;100000, "50K-1L", IF(Cleaned_Data[[#This Row],[EMI_Estimate]]&lt;150000, "1L-1.5L", IF(Cleaned_Data[[#This Row],[EMI_Estimate]]&lt;200000,"1.5-2L", "&gt;2L"))))</f>
        <v>&gt;2L</v>
      </c>
    </row>
    <row r="2789" spans="1:22" x14ac:dyDescent="0.35">
      <c r="A2789">
        <v>2788</v>
      </c>
      <c r="B2789">
        <v>5</v>
      </c>
      <c r="C2789" t="s">
        <v>22</v>
      </c>
      <c r="D2789" t="s">
        <v>23</v>
      </c>
      <c r="E2789">
        <v>5900000</v>
      </c>
      <c r="F2789" t="str">
        <f t="shared" si="172"/>
        <v>&gt;20 Lakh</v>
      </c>
      <c r="G2789">
        <v>22600000</v>
      </c>
      <c r="H2789">
        <v>18</v>
      </c>
      <c r="I2789">
        <v>630</v>
      </c>
      <c r="J2789" s="1">
        <v>2300000</v>
      </c>
      <c r="K2789" s="1">
        <v>4200000</v>
      </c>
      <c r="L2789" s="1">
        <v>16500000</v>
      </c>
      <c r="M2789" s="1">
        <v>6800000</v>
      </c>
      <c r="N2789" s="1" t="s">
        <v>21</v>
      </c>
      <c r="O2789" s="1">
        <f>Cleaned_Data[[#This Row],[ loan_amount]]-Cleaned_Data[[#This Row],[ bank_asset_value]]</f>
        <v>15800000</v>
      </c>
      <c r="P2789" s="1">
        <f>Cleaned_Data[[#This Row],[ loan_amount]]</f>
        <v>22600000</v>
      </c>
      <c r="Q2789" s="1" t="str">
        <f t="shared" si="173"/>
        <v>600–699</v>
      </c>
      <c r="R2789" s="1">
        <f>Cleaned_Data[[#This Row],[ residential_assets_value]]+Cleaned_Data[[#This Row],[ commercial_assets_value]]+Cleaned_Data[[#This Row],[ luxury_assets_value]]</f>
        <v>23000000</v>
      </c>
      <c r="S2789" s="1">
        <f>Cleaned_Data[[#This Row],[ income_annum]]+Cleaned_Data[[#This Row],[ residential_assets_value]]+Cleaned_Data[[#This Row],[ commercial_assets_value]]+Cleaned_Data[[#This Row],[ luxury_assets_value]]</f>
        <v>28900000</v>
      </c>
      <c r="T2789" s="1" t="str">
        <f t="shared" si="174"/>
        <v>2–3 Cr</v>
      </c>
      <c r="U2789" s="12">
        <f t="shared" si="175"/>
        <v>1255556</v>
      </c>
      <c r="V2789" s="1" t="str">
        <f>IF(Cleaned_Data[[#This Row],[EMI_Estimate]]&lt;50000, "50K", IF(Cleaned_Data[[#This Row],[EMI_Estimate]]&lt;100000, "50K-1L", IF(Cleaned_Data[[#This Row],[EMI_Estimate]]&lt;150000, "1L-1.5L", IF(Cleaned_Data[[#This Row],[EMI_Estimate]]&lt;200000,"1.5-2L", "&gt;2L"))))</f>
        <v>&gt;2L</v>
      </c>
    </row>
    <row r="2790" spans="1:22" x14ac:dyDescent="0.35">
      <c r="A2790">
        <v>2789</v>
      </c>
      <c r="B2790">
        <v>0</v>
      </c>
      <c r="C2790" t="s">
        <v>22</v>
      </c>
      <c r="D2790" t="s">
        <v>23</v>
      </c>
      <c r="E2790">
        <v>2600000</v>
      </c>
      <c r="F2790" t="str">
        <f t="shared" si="172"/>
        <v>&gt;20 Lakh</v>
      </c>
      <c r="G2790">
        <v>9900000</v>
      </c>
      <c r="H2790">
        <v>20</v>
      </c>
      <c r="I2790">
        <v>368</v>
      </c>
      <c r="J2790" s="1">
        <v>3600000</v>
      </c>
      <c r="K2790" s="1">
        <v>1500000</v>
      </c>
      <c r="L2790" s="1">
        <v>5200000</v>
      </c>
      <c r="M2790" s="1">
        <v>2000000</v>
      </c>
      <c r="N2790" s="1" t="s">
        <v>24</v>
      </c>
      <c r="O2790" s="1">
        <f>Cleaned_Data[[#This Row],[ loan_amount]]-Cleaned_Data[[#This Row],[ bank_asset_value]]</f>
        <v>7900000</v>
      </c>
      <c r="P2790" s="1">
        <f>Cleaned_Data[[#This Row],[ loan_amount]]</f>
        <v>9900000</v>
      </c>
      <c r="Q2790" s="1" t="str">
        <f t="shared" si="173"/>
        <v>300–499</v>
      </c>
      <c r="R2790" s="1">
        <f>Cleaned_Data[[#This Row],[ residential_assets_value]]+Cleaned_Data[[#This Row],[ commercial_assets_value]]+Cleaned_Data[[#This Row],[ luxury_assets_value]]</f>
        <v>10300000</v>
      </c>
      <c r="S2790" s="1">
        <f>Cleaned_Data[[#This Row],[ income_annum]]+Cleaned_Data[[#This Row],[ residential_assets_value]]+Cleaned_Data[[#This Row],[ commercial_assets_value]]+Cleaned_Data[[#This Row],[ luxury_assets_value]]</f>
        <v>12900000</v>
      </c>
      <c r="T2790" s="1" t="str">
        <f t="shared" si="174"/>
        <v>1–2 Cr</v>
      </c>
      <c r="U2790" s="12">
        <f t="shared" si="175"/>
        <v>495000</v>
      </c>
      <c r="V2790" s="1" t="str">
        <f>IF(Cleaned_Data[[#This Row],[EMI_Estimate]]&lt;50000, "50K", IF(Cleaned_Data[[#This Row],[EMI_Estimate]]&lt;100000, "50K-1L", IF(Cleaned_Data[[#This Row],[EMI_Estimate]]&lt;150000, "1L-1.5L", IF(Cleaned_Data[[#This Row],[EMI_Estimate]]&lt;200000,"1.5-2L", "&gt;2L"))))</f>
        <v>&gt;2L</v>
      </c>
    </row>
    <row r="2791" spans="1:22" x14ac:dyDescent="0.35">
      <c r="A2791">
        <v>2790</v>
      </c>
      <c r="B2791">
        <v>3</v>
      </c>
      <c r="C2791" t="s">
        <v>19</v>
      </c>
      <c r="D2791" t="s">
        <v>20</v>
      </c>
      <c r="E2791">
        <v>6600000</v>
      </c>
      <c r="F2791" t="str">
        <f t="shared" si="172"/>
        <v>&gt;20 Lakh</v>
      </c>
      <c r="G2791">
        <v>22200000</v>
      </c>
      <c r="H2791">
        <v>12</v>
      </c>
      <c r="I2791">
        <v>759</v>
      </c>
      <c r="J2791" s="1">
        <v>8900000</v>
      </c>
      <c r="K2791" s="1">
        <v>2200000</v>
      </c>
      <c r="L2791" s="1">
        <v>18700000</v>
      </c>
      <c r="M2791" s="1">
        <v>8500000</v>
      </c>
      <c r="N2791" s="1" t="s">
        <v>21</v>
      </c>
      <c r="O2791" s="1">
        <f>Cleaned_Data[[#This Row],[ loan_amount]]-Cleaned_Data[[#This Row],[ bank_asset_value]]</f>
        <v>13700000</v>
      </c>
      <c r="P2791" s="1">
        <f>Cleaned_Data[[#This Row],[ loan_amount]]</f>
        <v>22200000</v>
      </c>
      <c r="Q2791" s="1" t="str">
        <f t="shared" si="173"/>
        <v>700–799</v>
      </c>
      <c r="R2791" s="1">
        <f>Cleaned_Data[[#This Row],[ residential_assets_value]]+Cleaned_Data[[#This Row],[ commercial_assets_value]]+Cleaned_Data[[#This Row],[ luxury_assets_value]]</f>
        <v>29800000</v>
      </c>
      <c r="S2791" s="1">
        <f>Cleaned_Data[[#This Row],[ income_annum]]+Cleaned_Data[[#This Row],[ residential_assets_value]]+Cleaned_Data[[#This Row],[ commercial_assets_value]]+Cleaned_Data[[#This Row],[ luxury_assets_value]]</f>
        <v>36400000</v>
      </c>
      <c r="T2791" s="1" t="str">
        <f t="shared" si="174"/>
        <v>3–4 Cr</v>
      </c>
      <c r="U2791" s="12">
        <f t="shared" si="175"/>
        <v>1850000</v>
      </c>
      <c r="V2791" s="1" t="str">
        <f>IF(Cleaned_Data[[#This Row],[EMI_Estimate]]&lt;50000, "50K", IF(Cleaned_Data[[#This Row],[EMI_Estimate]]&lt;100000, "50K-1L", IF(Cleaned_Data[[#This Row],[EMI_Estimate]]&lt;150000, "1L-1.5L", IF(Cleaned_Data[[#This Row],[EMI_Estimate]]&lt;200000,"1.5-2L", "&gt;2L"))))</f>
        <v>&gt;2L</v>
      </c>
    </row>
    <row r="2792" spans="1:22" x14ac:dyDescent="0.35">
      <c r="A2792">
        <v>2791</v>
      </c>
      <c r="B2792">
        <v>0</v>
      </c>
      <c r="C2792" t="s">
        <v>22</v>
      </c>
      <c r="D2792" t="s">
        <v>23</v>
      </c>
      <c r="E2792">
        <v>1000000</v>
      </c>
      <c r="F2792" t="str">
        <f t="shared" si="172"/>
        <v>10-15 Lakh</v>
      </c>
      <c r="G2792">
        <v>3000000</v>
      </c>
      <c r="H2792">
        <v>18</v>
      </c>
      <c r="I2792">
        <v>382</v>
      </c>
      <c r="J2792" s="1">
        <v>2200000</v>
      </c>
      <c r="K2792" s="1">
        <v>700000</v>
      </c>
      <c r="L2792" s="1">
        <v>3500000</v>
      </c>
      <c r="M2792" s="1">
        <v>900000</v>
      </c>
      <c r="N2792" s="1" t="s">
        <v>24</v>
      </c>
      <c r="O2792" s="1">
        <f>Cleaned_Data[[#This Row],[ loan_amount]]-Cleaned_Data[[#This Row],[ bank_asset_value]]</f>
        <v>2100000</v>
      </c>
      <c r="P2792" s="1">
        <f>Cleaned_Data[[#This Row],[ loan_amount]]</f>
        <v>3000000</v>
      </c>
      <c r="Q2792" s="1" t="str">
        <f t="shared" si="173"/>
        <v>300–499</v>
      </c>
      <c r="R2792" s="1">
        <f>Cleaned_Data[[#This Row],[ residential_assets_value]]+Cleaned_Data[[#This Row],[ commercial_assets_value]]+Cleaned_Data[[#This Row],[ luxury_assets_value]]</f>
        <v>6400000</v>
      </c>
      <c r="S2792" s="1">
        <f>Cleaned_Data[[#This Row],[ income_annum]]+Cleaned_Data[[#This Row],[ residential_assets_value]]+Cleaned_Data[[#This Row],[ commercial_assets_value]]+Cleaned_Data[[#This Row],[ luxury_assets_value]]</f>
        <v>7400000</v>
      </c>
      <c r="T2792" s="1" t="str">
        <f t="shared" si="174"/>
        <v>&lt;1 Cr</v>
      </c>
      <c r="U2792" s="12">
        <f t="shared" si="175"/>
        <v>166667</v>
      </c>
      <c r="V2792" s="1" t="str">
        <f>IF(Cleaned_Data[[#This Row],[EMI_Estimate]]&lt;50000, "50K", IF(Cleaned_Data[[#This Row],[EMI_Estimate]]&lt;100000, "50K-1L", IF(Cleaned_Data[[#This Row],[EMI_Estimate]]&lt;150000, "1L-1.5L", IF(Cleaned_Data[[#This Row],[EMI_Estimate]]&lt;200000,"1.5-2L", "&gt;2L"))))</f>
        <v>1.5-2L</v>
      </c>
    </row>
    <row r="2793" spans="1:22" x14ac:dyDescent="0.35">
      <c r="A2793">
        <v>2792</v>
      </c>
      <c r="B2793">
        <v>4</v>
      </c>
      <c r="C2793" t="s">
        <v>22</v>
      </c>
      <c r="D2793" t="s">
        <v>23</v>
      </c>
      <c r="E2793">
        <v>800000</v>
      </c>
      <c r="F2793" t="str">
        <f t="shared" si="172"/>
        <v>5-10 Lakh</v>
      </c>
      <c r="G2793">
        <v>2800000</v>
      </c>
      <c r="H2793">
        <v>16</v>
      </c>
      <c r="I2793">
        <v>645</v>
      </c>
      <c r="J2793" s="1">
        <v>900000</v>
      </c>
      <c r="K2793" s="1">
        <v>1400000</v>
      </c>
      <c r="L2793" s="1">
        <v>2300000</v>
      </c>
      <c r="M2793" s="1">
        <v>600000</v>
      </c>
      <c r="N2793" s="1" t="s">
        <v>21</v>
      </c>
      <c r="O2793" s="1">
        <f>Cleaned_Data[[#This Row],[ loan_amount]]-Cleaned_Data[[#This Row],[ bank_asset_value]]</f>
        <v>2200000</v>
      </c>
      <c r="P2793" s="1">
        <f>Cleaned_Data[[#This Row],[ loan_amount]]</f>
        <v>2800000</v>
      </c>
      <c r="Q2793" s="1" t="str">
        <f t="shared" si="173"/>
        <v>600–699</v>
      </c>
      <c r="R2793" s="1">
        <f>Cleaned_Data[[#This Row],[ residential_assets_value]]+Cleaned_Data[[#This Row],[ commercial_assets_value]]+Cleaned_Data[[#This Row],[ luxury_assets_value]]</f>
        <v>4600000</v>
      </c>
      <c r="S2793" s="1">
        <f>Cleaned_Data[[#This Row],[ income_annum]]+Cleaned_Data[[#This Row],[ residential_assets_value]]+Cleaned_Data[[#This Row],[ commercial_assets_value]]+Cleaned_Data[[#This Row],[ luxury_assets_value]]</f>
        <v>5400000</v>
      </c>
      <c r="T2793" s="1" t="str">
        <f t="shared" si="174"/>
        <v>&lt;1 Cr</v>
      </c>
      <c r="U2793" s="12">
        <f t="shared" si="175"/>
        <v>175000</v>
      </c>
      <c r="V2793" s="1" t="str">
        <f>IF(Cleaned_Data[[#This Row],[EMI_Estimate]]&lt;50000, "50K", IF(Cleaned_Data[[#This Row],[EMI_Estimate]]&lt;100000, "50K-1L", IF(Cleaned_Data[[#This Row],[EMI_Estimate]]&lt;150000, "1L-1.5L", IF(Cleaned_Data[[#This Row],[EMI_Estimate]]&lt;200000,"1.5-2L", "&gt;2L"))))</f>
        <v>1.5-2L</v>
      </c>
    </row>
    <row r="2794" spans="1:22" x14ac:dyDescent="0.35">
      <c r="A2794">
        <v>2793</v>
      </c>
      <c r="B2794">
        <v>0</v>
      </c>
      <c r="C2794" t="s">
        <v>19</v>
      </c>
      <c r="D2794" t="s">
        <v>20</v>
      </c>
      <c r="E2794">
        <v>3200000</v>
      </c>
      <c r="F2794" t="str">
        <f t="shared" si="172"/>
        <v>&gt;20 Lakh</v>
      </c>
      <c r="G2794">
        <v>6300000</v>
      </c>
      <c r="H2794">
        <v>6</v>
      </c>
      <c r="I2794">
        <v>878</v>
      </c>
      <c r="J2794" s="1">
        <v>6700000</v>
      </c>
      <c r="K2794" s="1">
        <v>5200000</v>
      </c>
      <c r="L2794" s="1">
        <v>8100000</v>
      </c>
      <c r="M2794" s="1">
        <v>3600000</v>
      </c>
      <c r="N2794" s="1" t="s">
        <v>21</v>
      </c>
      <c r="O2794" s="1">
        <f>Cleaned_Data[[#This Row],[ loan_amount]]-Cleaned_Data[[#This Row],[ bank_asset_value]]</f>
        <v>2700000</v>
      </c>
      <c r="P2794" s="1">
        <f>Cleaned_Data[[#This Row],[ loan_amount]]</f>
        <v>6300000</v>
      </c>
      <c r="Q2794" s="1" t="str">
        <f t="shared" si="173"/>
        <v>800+</v>
      </c>
      <c r="R2794" s="1">
        <f>Cleaned_Data[[#This Row],[ residential_assets_value]]+Cleaned_Data[[#This Row],[ commercial_assets_value]]+Cleaned_Data[[#This Row],[ luxury_assets_value]]</f>
        <v>20000000</v>
      </c>
      <c r="S2794" s="1">
        <f>Cleaned_Data[[#This Row],[ income_annum]]+Cleaned_Data[[#This Row],[ residential_assets_value]]+Cleaned_Data[[#This Row],[ commercial_assets_value]]+Cleaned_Data[[#This Row],[ luxury_assets_value]]</f>
        <v>23200000</v>
      </c>
      <c r="T2794" s="1" t="str">
        <f t="shared" si="174"/>
        <v>2–3 Cr</v>
      </c>
      <c r="U2794" s="12">
        <f t="shared" si="175"/>
        <v>1050000</v>
      </c>
      <c r="V2794" s="1" t="str">
        <f>IF(Cleaned_Data[[#This Row],[EMI_Estimate]]&lt;50000, "50K", IF(Cleaned_Data[[#This Row],[EMI_Estimate]]&lt;100000, "50K-1L", IF(Cleaned_Data[[#This Row],[EMI_Estimate]]&lt;150000, "1L-1.5L", IF(Cleaned_Data[[#This Row],[EMI_Estimate]]&lt;200000,"1.5-2L", "&gt;2L"))))</f>
        <v>&gt;2L</v>
      </c>
    </row>
    <row r="2795" spans="1:22" x14ac:dyDescent="0.35">
      <c r="A2795">
        <v>2794</v>
      </c>
      <c r="B2795">
        <v>4</v>
      </c>
      <c r="C2795" t="s">
        <v>19</v>
      </c>
      <c r="D2795" t="s">
        <v>20</v>
      </c>
      <c r="E2795">
        <v>8400000</v>
      </c>
      <c r="F2795" t="str">
        <f t="shared" si="172"/>
        <v>&gt;20 Lakh</v>
      </c>
      <c r="G2795">
        <v>23400000</v>
      </c>
      <c r="H2795">
        <v>12</v>
      </c>
      <c r="I2795">
        <v>350</v>
      </c>
      <c r="J2795" s="1">
        <v>18700000</v>
      </c>
      <c r="K2795" s="1">
        <v>9100000</v>
      </c>
      <c r="L2795" s="1">
        <v>27500000</v>
      </c>
      <c r="M2795" s="1">
        <v>6700000</v>
      </c>
      <c r="N2795" s="1" t="s">
        <v>24</v>
      </c>
      <c r="O2795" s="1">
        <f>Cleaned_Data[[#This Row],[ loan_amount]]-Cleaned_Data[[#This Row],[ bank_asset_value]]</f>
        <v>16700000</v>
      </c>
      <c r="P2795" s="1">
        <f>Cleaned_Data[[#This Row],[ loan_amount]]</f>
        <v>23400000</v>
      </c>
      <c r="Q2795" s="1" t="str">
        <f t="shared" si="173"/>
        <v>300–499</v>
      </c>
      <c r="R2795" s="1">
        <f>Cleaned_Data[[#This Row],[ residential_assets_value]]+Cleaned_Data[[#This Row],[ commercial_assets_value]]+Cleaned_Data[[#This Row],[ luxury_assets_value]]</f>
        <v>55300000</v>
      </c>
      <c r="S2795" s="1">
        <f>Cleaned_Data[[#This Row],[ income_annum]]+Cleaned_Data[[#This Row],[ residential_assets_value]]+Cleaned_Data[[#This Row],[ commercial_assets_value]]+Cleaned_Data[[#This Row],[ luxury_assets_value]]</f>
        <v>63700000</v>
      </c>
      <c r="T2795" s="1" t="str">
        <f t="shared" si="174"/>
        <v>&gt;4 Cr</v>
      </c>
      <c r="U2795" s="12">
        <f t="shared" si="175"/>
        <v>1950000</v>
      </c>
      <c r="V2795" s="1" t="str">
        <f>IF(Cleaned_Data[[#This Row],[EMI_Estimate]]&lt;50000, "50K", IF(Cleaned_Data[[#This Row],[EMI_Estimate]]&lt;100000, "50K-1L", IF(Cleaned_Data[[#This Row],[EMI_Estimate]]&lt;150000, "1L-1.5L", IF(Cleaned_Data[[#This Row],[EMI_Estimate]]&lt;200000,"1.5-2L", "&gt;2L"))))</f>
        <v>&gt;2L</v>
      </c>
    </row>
    <row r="2796" spans="1:22" x14ac:dyDescent="0.35">
      <c r="A2796">
        <v>2795</v>
      </c>
      <c r="B2796">
        <v>3</v>
      </c>
      <c r="C2796" t="s">
        <v>19</v>
      </c>
      <c r="D2796" t="s">
        <v>23</v>
      </c>
      <c r="E2796">
        <v>5800000</v>
      </c>
      <c r="F2796" t="str">
        <f t="shared" si="172"/>
        <v>&gt;20 Lakh</v>
      </c>
      <c r="G2796">
        <v>17600000</v>
      </c>
      <c r="H2796">
        <v>6</v>
      </c>
      <c r="I2796">
        <v>720</v>
      </c>
      <c r="J2796" s="1">
        <v>4900000</v>
      </c>
      <c r="K2796" s="1">
        <v>4200000</v>
      </c>
      <c r="L2796" s="1">
        <v>18800000</v>
      </c>
      <c r="M2796" s="1">
        <v>6600000</v>
      </c>
      <c r="N2796" s="1" t="s">
        <v>21</v>
      </c>
      <c r="O2796" s="1">
        <f>Cleaned_Data[[#This Row],[ loan_amount]]-Cleaned_Data[[#This Row],[ bank_asset_value]]</f>
        <v>11000000</v>
      </c>
      <c r="P2796" s="1">
        <f>Cleaned_Data[[#This Row],[ loan_amount]]</f>
        <v>17600000</v>
      </c>
      <c r="Q2796" s="1" t="str">
        <f t="shared" si="173"/>
        <v>700–799</v>
      </c>
      <c r="R2796" s="1">
        <f>Cleaned_Data[[#This Row],[ residential_assets_value]]+Cleaned_Data[[#This Row],[ commercial_assets_value]]+Cleaned_Data[[#This Row],[ luxury_assets_value]]</f>
        <v>27900000</v>
      </c>
      <c r="S2796" s="1">
        <f>Cleaned_Data[[#This Row],[ income_annum]]+Cleaned_Data[[#This Row],[ residential_assets_value]]+Cleaned_Data[[#This Row],[ commercial_assets_value]]+Cleaned_Data[[#This Row],[ luxury_assets_value]]</f>
        <v>33700000</v>
      </c>
      <c r="T2796" s="1" t="str">
        <f t="shared" si="174"/>
        <v>3–4 Cr</v>
      </c>
      <c r="U2796" s="12">
        <f t="shared" si="175"/>
        <v>2933333</v>
      </c>
      <c r="V2796" s="1" t="str">
        <f>IF(Cleaned_Data[[#This Row],[EMI_Estimate]]&lt;50000, "50K", IF(Cleaned_Data[[#This Row],[EMI_Estimate]]&lt;100000, "50K-1L", IF(Cleaned_Data[[#This Row],[EMI_Estimate]]&lt;150000, "1L-1.5L", IF(Cleaned_Data[[#This Row],[EMI_Estimate]]&lt;200000,"1.5-2L", "&gt;2L"))))</f>
        <v>&gt;2L</v>
      </c>
    </row>
    <row r="2797" spans="1:22" x14ac:dyDescent="0.35">
      <c r="A2797">
        <v>2796</v>
      </c>
      <c r="B2797">
        <v>0</v>
      </c>
      <c r="C2797" t="s">
        <v>22</v>
      </c>
      <c r="D2797" t="s">
        <v>23</v>
      </c>
      <c r="E2797">
        <v>7300000</v>
      </c>
      <c r="F2797" t="str">
        <f t="shared" si="172"/>
        <v>&gt;20 Lakh</v>
      </c>
      <c r="G2797">
        <v>28100000</v>
      </c>
      <c r="H2797">
        <v>10</v>
      </c>
      <c r="I2797">
        <v>673</v>
      </c>
      <c r="J2797" s="1">
        <v>13700000</v>
      </c>
      <c r="K2797" s="1">
        <v>1200000</v>
      </c>
      <c r="L2797" s="1">
        <v>16300000</v>
      </c>
      <c r="M2797" s="1">
        <v>8900000</v>
      </c>
      <c r="N2797" s="1" t="s">
        <v>21</v>
      </c>
      <c r="O2797" s="1">
        <f>Cleaned_Data[[#This Row],[ loan_amount]]-Cleaned_Data[[#This Row],[ bank_asset_value]]</f>
        <v>19200000</v>
      </c>
      <c r="P2797" s="1">
        <f>Cleaned_Data[[#This Row],[ loan_amount]]</f>
        <v>28100000</v>
      </c>
      <c r="Q2797" s="1" t="str">
        <f t="shared" si="173"/>
        <v>600–699</v>
      </c>
      <c r="R2797" s="1">
        <f>Cleaned_Data[[#This Row],[ residential_assets_value]]+Cleaned_Data[[#This Row],[ commercial_assets_value]]+Cleaned_Data[[#This Row],[ luxury_assets_value]]</f>
        <v>31200000</v>
      </c>
      <c r="S2797" s="1">
        <f>Cleaned_Data[[#This Row],[ income_annum]]+Cleaned_Data[[#This Row],[ residential_assets_value]]+Cleaned_Data[[#This Row],[ commercial_assets_value]]+Cleaned_Data[[#This Row],[ luxury_assets_value]]</f>
        <v>38500000</v>
      </c>
      <c r="T2797" s="1" t="str">
        <f t="shared" si="174"/>
        <v>3–4 Cr</v>
      </c>
      <c r="U2797" s="12">
        <f t="shared" si="175"/>
        <v>2810000</v>
      </c>
      <c r="V2797" s="1" t="str">
        <f>IF(Cleaned_Data[[#This Row],[EMI_Estimate]]&lt;50000, "50K", IF(Cleaned_Data[[#This Row],[EMI_Estimate]]&lt;100000, "50K-1L", IF(Cleaned_Data[[#This Row],[EMI_Estimate]]&lt;150000, "1L-1.5L", IF(Cleaned_Data[[#This Row],[EMI_Estimate]]&lt;200000,"1.5-2L", "&gt;2L"))))</f>
        <v>&gt;2L</v>
      </c>
    </row>
    <row r="2798" spans="1:22" x14ac:dyDescent="0.35">
      <c r="A2798">
        <v>2797</v>
      </c>
      <c r="B2798">
        <v>1</v>
      </c>
      <c r="C2798" t="s">
        <v>19</v>
      </c>
      <c r="D2798" t="s">
        <v>20</v>
      </c>
      <c r="E2798">
        <v>3900000</v>
      </c>
      <c r="F2798" t="str">
        <f t="shared" si="172"/>
        <v>&gt;20 Lakh</v>
      </c>
      <c r="G2798">
        <v>8000000</v>
      </c>
      <c r="H2798">
        <v>6</v>
      </c>
      <c r="I2798">
        <v>448</v>
      </c>
      <c r="J2798" s="1">
        <v>100000</v>
      </c>
      <c r="K2798" s="1">
        <v>1900000</v>
      </c>
      <c r="L2798" s="1">
        <v>9800000</v>
      </c>
      <c r="M2798" s="1">
        <v>4000000</v>
      </c>
      <c r="N2798" s="1" t="s">
        <v>24</v>
      </c>
      <c r="O2798" s="1">
        <f>Cleaned_Data[[#This Row],[ loan_amount]]-Cleaned_Data[[#This Row],[ bank_asset_value]]</f>
        <v>4000000</v>
      </c>
      <c r="P2798" s="1">
        <f>Cleaned_Data[[#This Row],[ loan_amount]]</f>
        <v>8000000</v>
      </c>
      <c r="Q2798" s="1" t="str">
        <f t="shared" si="173"/>
        <v>300–499</v>
      </c>
      <c r="R2798" s="1">
        <f>Cleaned_Data[[#This Row],[ residential_assets_value]]+Cleaned_Data[[#This Row],[ commercial_assets_value]]+Cleaned_Data[[#This Row],[ luxury_assets_value]]</f>
        <v>11800000</v>
      </c>
      <c r="S2798" s="1">
        <f>Cleaned_Data[[#This Row],[ income_annum]]+Cleaned_Data[[#This Row],[ residential_assets_value]]+Cleaned_Data[[#This Row],[ commercial_assets_value]]+Cleaned_Data[[#This Row],[ luxury_assets_value]]</f>
        <v>15700000</v>
      </c>
      <c r="T2798" s="1" t="str">
        <f t="shared" si="174"/>
        <v>1–2 Cr</v>
      </c>
      <c r="U2798" s="12">
        <f t="shared" si="175"/>
        <v>1333333</v>
      </c>
      <c r="V2798" s="1" t="str">
        <f>IF(Cleaned_Data[[#This Row],[EMI_Estimate]]&lt;50000, "50K", IF(Cleaned_Data[[#This Row],[EMI_Estimate]]&lt;100000, "50K-1L", IF(Cleaned_Data[[#This Row],[EMI_Estimate]]&lt;150000, "1L-1.5L", IF(Cleaned_Data[[#This Row],[EMI_Estimate]]&lt;200000,"1.5-2L", "&gt;2L"))))</f>
        <v>&gt;2L</v>
      </c>
    </row>
    <row r="2799" spans="1:22" x14ac:dyDescent="0.35">
      <c r="A2799">
        <v>2798</v>
      </c>
      <c r="B2799">
        <v>2</v>
      </c>
      <c r="C2799" t="s">
        <v>22</v>
      </c>
      <c r="D2799" t="s">
        <v>23</v>
      </c>
      <c r="E2799">
        <v>4600000</v>
      </c>
      <c r="F2799" t="str">
        <f t="shared" si="172"/>
        <v>&gt;20 Lakh</v>
      </c>
      <c r="G2799">
        <v>16000000</v>
      </c>
      <c r="H2799">
        <v>4</v>
      </c>
      <c r="I2799">
        <v>720</v>
      </c>
      <c r="J2799" s="1">
        <v>0</v>
      </c>
      <c r="K2799" s="1">
        <v>4000000</v>
      </c>
      <c r="L2799" s="1">
        <v>12300000</v>
      </c>
      <c r="M2799" s="1">
        <v>4200000</v>
      </c>
      <c r="N2799" s="1" t="s">
        <v>21</v>
      </c>
      <c r="O2799" s="1">
        <f>Cleaned_Data[[#This Row],[ loan_amount]]-Cleaned_Data[[#This Row],[ bank_asset_value]]</f>
        <v>11800000</v>
      </c>
      <c r="P2799" s="1">
        <f>Cleaned_Data[[#This Row],[ loan_amount]]</f>
        <v>16000000</v>
      </c>
      <c r="Q2799" s="1" t="str">
        <f t="shared" si="173"/>
        <v>700–799</v>
      </c>
      <c r="R2799" s="1">
        <f>Cleaned_Data[[#This Row],[ residential_assets_value]]+Cleaned_Data[[#This Row],[ commercial_assets_value]]+Cleaned_Data[[#This Row],[ luxury_assets_value]]</f>
        <v>16300000</v>
      </c>
      <c r="S2799" s="1">
        <f>Cleaned_Data[[#This Row],[ income_annum]]+Cleaned_Data[[#This Row],[ residential_assets_value]]+Cleaned_Data[[#This Row],[ commercial_assets_value]]+Cleaned_Data[[#This Row],[ luxury_assets_value]]</f>
        <v>20900000</v>
      </c>
      <c r="T2799" s="1" t="str">
        <f t="shared" si="174"/>
        <v>2–3 Cr</v>
      </c>
      <c r="U2799" s="12">
        <f t="shared" si="175"/>
        <v>4000000</v>
      </c>
      <c r="V2799" s="1" t="str">
        <f>IF(Cleaned_Data[[#This Row],[EMI_Estimate]]&lt;50000, "50K", IF(Cleaned_Data[[#This Row],[EMI_Estimate]]&lt;100000, "50K-1L", IF(Cleaned_Data[[#This Row],[EMI_Estimate]]&lt;150000, "1L-1.5L", IF(Cleaned_Data[[#This Row],[EMI_Estimate]]&lt;200000,"1.5-2L", "&gt;2L"))))</f>
        <v>&gt;2L</v>
      </c>
    </row>
    <row r="2800" spans="1:22" x14ac:dyDescent="0.35">
      <c r="A2800">
        <v>2799</v>
      </c>
      <c r="B2800">
        <v>0</v>
      </c>
      <c r="C2800" t="s">
        <v>19</v>
      </c>
      <c r="D2800" t="s">
        <v>20</v>
      </c>
      <c r="E2800">
        <v>3600000</v>
      </c>
      <c r="F2800" t="str">
        <f t="shared" si="172"/>
        <v>&gt;20 Lakh</v>
      </c>
      <c r="G2800">
        <v>12300000</v>
      </c>
      <c r="H2800">
        <v>2</v>
      </c>
      <c r="I2800">
        <v>300</v>
      </c>
      <c r="J2800" s="1">
        <v>5200000</v>
      </c>
      <c r="K2800" s="1">
        <v>3000000</v>
      </c>
      <c r="L2800" s="1">
        <v>14300000</v>
      </c>
      <c r="M2800" s="1">
        <v>5400000</v>
      </c>
      <c r="N2800" s="1" t="s">
        <v>21</v>
      </c>
      <c r="O2800" s="1">
        <f>Cleaned_Data[[#This Row],[ loan_amount]]-Cleaned_Data[[#This Row],[ bank_asset_value]]</f>
        <v>6900000</v>
      </c>
      <c r="P2800" s="1">
        <f>Cleaned_Data[[#This Row],[ loan_amount]]</f>
        <v>12300000</v>
      </c>
      <c r="Q2800" s="1" t="str">
        <f t="shared" si="173"/>
        <v>300–499</v>
      </c>
      <c r="R2800" s="1">
        <f>Cleaned_Data[[#This Row],[ residential_assets_value]]+Cleaned_Data[[#This Row],[ commercial_assets_value]]+Cleaned_Data[[#This Row],[ luxury_assets_value]]</f>
        <v>22500000</v>
      </c>
      <c r="S2800" s="1">
        <f>Cleaned_Data[[#This Row],[ income_annum]]+Cleaned_Data[[#This Row],[ residential_assets_value]]+Cleaned_Data[[#This Row],[ commercial_assets_value]]+Cleaned_Data[[#This Row],[ luxury_assets_value]]</f>
        <v>26100000</v>
      </c>
      <c r="T2800" s="1" t="str">
        <f t="shared" si="174"/>
        <v>2–3 Cr</v>
      </c>
      <c r="U2800" s="12">
        <f t="shared" si="175"/>
        <v>6150000</v>
      </c>
      <c r="V2800" s="1" t="str">
        <f>IF(Cleaned_Data[[#This Row],[EMI_Estimate]]&lt;50000, "50K", IF(Cleaned_Data[[#This Row],[EMI_Estimate]]&lt;100000, "50K-1L", IF(Cleaned_Data[[#This Row],[EMI_Estimate]]&lt;150000, "1L-1.5L", IF(Cleaned_Data[[#This Row],[EMI_Estimate]]&lt;200000,"1.5-2L", "&gt;2L"))))</f>
        <v>&gt;2L</v>
      </c>
    </row>
    <row r="2801" spans="1:22" x14ac:dyDescent="0.35">
      <c r="A2801">
        <v>2800</v>
      </c>
      <c r="B2801">
        <v>4</v>
      </c>
      <c r="C2801" t="s">
        <v>19</v>
      </c>
      <c r="D2801" t="s">
        <v>20</v>
      </c>
      <c r="E2801">
        <v>7500000</v>
      </c>
      <c r="F2801" t="str">
        <f t="shared" si="172"/>
        <v>&gt;20 Lakh</v>
      </c>
      <c r="G2801">
        <v>28700000</v>
      </c>
      <c r="H2801">
        <v>20</v>
      </c>
      <c r="I2801">
        <v>520</v>
      </c>
      <c r="J2801" s="1">
        <v>4600000</v>
      </c>
      <c r="K2801" s="1">
        <v>3500000</v>
      </c>
      <c r="L2801" s="1">
        <v>15200000</v>
      </c>
      <c r="M2801" s="1">
        <v>5700000</v>
      </c>
      <c r="N2801" s="1" t="s">
        <v>24</v>
      </c>
      <c r="O2801" s="1">
        <f>Cleaned_Data[[#This Row],[ loan_amount]]-Cleaned_Data[[#This Row],[ bank_asset_value]]</f>
        <v>23000000</v>
      </c>
      <c r="P2801" s="1">
        <f>Cleaned_Data[[#This Row],[ loan_amount]]</f>
        <v>28700000</v>
      </c>
      <c r="Q2801" s="1" t="str">
        <f t="shared" si="173"/>
        <v>500–599</v>
      </c>
      <c r="R2801" s="1">
        <f>Cleaned_Data[[#This Row],[ residential_assets_value]]+Cleaned_Data[[#This Row],[ commercial_assets_value]]+Cleaned_Data[[#This Row],[ luxury_assets_value]]</f>
        <v>23300000</v>
      </c>
      <c r="S2801" s="1">
        <f>Cleaned_Data[[#This Row],[ income_annum]]+Cleaned_Data[[#This Row],[ residential_assets_value]]+Cleaned_Data[[#This Row],[ commercial_assets_value]]+Cleaned_Data[[#This Row],[ luxury_assets_value]]</f>
        <v>30800000</v>
      </c>
      <c r="T2801" s="1" t="str">
        <f t="shared" si="174"/>
        <v>3–4 Cr</v>
      </c>
      <c r="U2801" s="12">
        <f t="shared" si="175"/>
        <v>1435000</v>
      </c>
      <c r="V2801" s="1" t="str">
        <f>IF(Cleaned_Data[[#This Row],[EMI_Estimate]]&lt;50000, "50K", IF(Cleaned_Data[[#This Row],[EMI_Estimate]]&lt;100000, "50K-1L", IF(Cleaned_Data[[#This Row],[EMI_Estimate]]&lt;150000, "1L-1.5L", IF(Cleaned_Data[[#This Row],[EMI_Estimate]]&lt;200000,"1.5-2L", "&gt;2L"))))</f>
        <v>&gt;2L</v>
      </c>
    </row>
    <row r="2802" spans="1:22" x14ac:dyDescent="0.35">
      <c r="A2802">
        <v>2801</v>
      </c>
      <c r="B2802">
        <v>1</v>
      </c>
      <c r="C2802" t="s">
        <v>19</v>
      </c>
      <c r="D2802" t="s">
        <v>20</v>
      </c>
      <c r="E2802">
        <v>5200000</v>
      </c>
      <c r="F2802" t="str">
        <f t="shared" si="172"/>
        <v>&gt;20 Lakh</v>
      </c>
      <c r="G2802">
        <v>15000000</v>
      </c>
      <c r="H2802">
        <v>12</v>
      </c>
      <c r="I2802">
        <v>794</v>
      </c>
      <c r="J2802" s="1">
        <v>3200000</v>
      </c>
      <c r="K2802" s="1">
        <v>7200000</v>
      </c>
      <c r="L2802" s="1">
        <v>16500000</v>
      </c>
      <c r="M2802" s="1">
        <v>5100000</v>
      </c>
      <c r="N2802" s="1" t="s">
        <v>21</v>
      </c>
      <c r="O2802" s="1">
        <f>Cleaned_Data[[#This Row],[ loan_amount]]-Cleaned_Data[[#This Row],[ bank_asset_value]]</f>
        <v>9900000</v>
      </c>
      <c r="P2802" s="1">
        <f>Cleaned_Data[[#This Row],[ loan_amount]]</f>
        <v>15000000</v>
      </c>
      <c r="Q2802" s="1" t="str">
        <f t="shared" si="173"/>
        <v>700–799</v>
      </c>
      <c r="R2802" s="1">
        <f>Cleaned_Data[[#This Row],[ residential_assets_value]]+Cleaned_Data[[#This Row],[ commercial_assets_value]]+Cleaned_Data[[#This Row],[ luxury_assets_value]]</f>
        <v>26900000</v>
      </c>
      <c r="S2802" s="1">
        <f>Cleaned_Data[[#This Row],[ income_annum]]+Cleaned_Data[[#This Row],[ residential_assets_value]]+Cleaned_Data[[#This Row],[ commercial_assets_value]]+Cleaned_Data[[#This Row],[ luxury_assets_value]]</f>
        <v>32100000</v>
      </c>
      <c r="T2802" s="1" t="str">
        <f t="shared" si="174"/>
        <v>3–4 Cr</v>
      </c>
      <c r="U2802" s="12">
        <f t="shared" si="175"/>
        <v>1250000</v>
      </c>
      <c r="V2802" s="1" t="str">
        <f>IF(Cleaned_Data[[#This Row],[EMI_Estimate]]&lt;50000, "50K", IF(Cleaned_Data[[#This Row],[EMI_Estimate]]&lt;100000, "50K-1L", IF(Cleaned_Data[[#This Row],[EMI_Estimate]]&lt;150000, "1L-1.5L", IF(Cleaned_Data[[#This Row],[EMI_Estimate]]&lt;200000,"1.5-2L", "&gt;2L"))))</f>
        <v>&gt;2L</v>
      </c>
    </row>
    <row r="2803" spans="1:22" x14ac:dyDescent="0.35">
      <c r="A2803">
        <v>2802</v>
      </c>
      <c r="B2803">
        <v>3</v>
      </c>
      <c r="C2803" t="s">
        <v>19</v>
      </c>
      <c r="D2803" t="s">
        <v>23</v>
      </c>
      <c r="E2803">
        <v>4400000</v>
      </c>
      <c r="F2803" t="str">
        <f t="shared" si="172"/>
        <v>&gt;20 Lakh</v>
      </c>
      <c r="G2803">
        <v>10000000</v>
      </c>
      <c r="H2803">
        <v>8</v>
      </c>
      <c r="I2803">
        <v>875</v>
      </c>
      <c r="J2803" s="1">
        <v>5900000</v>
      </c>
      <c r="K2803" s="1">
        <v>5200000</v>
      </c>
      <c r="L2803" s="1">
        <v>11700000</v>
      </c>
      <c r="M2803" s="1">
        <v>4100000</v>
      </c>
      <c r="N2803" s="1" t="s">
        <v>21</v>
      </c>
      <c r="O2803" s="1">
        <f>Cleaned_Data[[#This Row],[ loan_amount]]-Cleaned_Data[[#This Row],[ bank_asset_value]]</f>
        <v>5900000</v>
      </c>
      <c r="P2803" s="1">
        <f>Cleaned_Data[[#This Row],[ loan_amount]]</f>
        <v>10000000</v>
      </c>
      <c r="Q2803" s="1" t="str">
        <f t="shared" si="173"/>
        <v>800+</v>
      </c>
      <c r="R2803" s="1">
        <f>Cleaned_Data[[#This Row],[ residential_assets_value]]+Cleaned_Data[[#This Row],[ commercial_assets_value]]+Cleaned_Data[[#This Row],[ luxury_assets_value]]</f>
        <v>22800000</v>
      </c>
      <c r="S2803" s="1">
        <f>Cleaned_Data[[#This Row],[ income_annum]]+Cleaned_Data[[#This Row],[ residential_assets_value]]+Cleaned_Data[[#This Row],[ commercial_assets_value]]+Cleaned_Data[[#This Row],[ luxury_assets_value]]</f>
        <v>27200000</v>
      </c>
      <c r="T2803" s="1" t="str">
        <f t="shared" si="174"/>
        <v>2–3 Cr</v>
      </c>
      <c r="U2803" s="12">
        <f t="shared" si="175"/>
        <v>1250000</v>
      </c>
      <c r="V2803" s="1" t="str">
        <f>IF(Cleaned_Data[[#This Row],[EMI_Estimate]]&lt;50000, "50K", IF(Cleaned_Data[[#This Row],[EMI_Estimate]]&lt;100000, "50K-1L", IF(Cleaned_Data[[#This Row],[EMI_Estimate]]&lt;150000, "1L-1.5L", IF(Cleaned_Data[[#This Row],[EMI_Estimate]]&lt;200000,"1.5-2L", "&gt;2L"))))</f>
        <v>&gt;2L</v>
      </c>
    </row>
    <row r="2804" spans="1:22" x14ac:dyDescent="0.35">
      <c r="A2804">
        <v>2803</v>
      </c>
      <c r="B2804">
        <v>1</v>
      </c>
      <c r="C2804" t="s">
        <v>22</v>
      </c>
      <c r="D2804" t="s">
        <v>23</v>
      </c>
      <c r="E2804">
        <v>5100000</v>
      </c>
      <c r="F2804" t="str">
        <f t="shared" si="172"/>
        <v>&gt;20 Lakh</v>
      </c>
      <c r="G2804">
        <v>12900000</v>
      </c>
      <c r="H2804">
        <v>14</v>
      </c>
      <c r="I2804">
        <v>533</v>
      </c>
      <c r="J2804" s="1">
        <v>6700000</v>
      </c>
      <c r="K2804" s="1">
        <v>6700000</v>
      </c>
      <c r="L2804" s="1">
        <v>14400000</v>
      </c>
      <c r="M2804" s="1">
        <v>3900000</v>
      </c>
      <c r="N2804" s="1" t="s">
        <v>24</v>
      </c>
      <c r="O2804" s="1">
        <f>Cleaned_Data[[#This Row],[ loan_amount]]-Cleaned_Data[[#This Row],[ bank_asset_value]]</f>
        <v>9000000</v>
      </c>
      <c r="P2804" s="1">
        <f>Cleaned_Data[[#This Row],[ loan_amount]]</f>
        <v>12900000</v>
      </c>
      <c r="Q2804" s="1" t="str">
        <f t="shared" si="173"/>
        <v>500–599</v>
      </c>
      <c r="R2804" s="1">
        <f>Cleaned_Data[[#This Row],[ residential_assets_value]]+Cleaned_Data[[#This Row],[ commercial_assets_value]]+Cleaned_Data[[#This Row],[ luxury_assets_value]]</f>
        <v>27800000</v>
      </c>
      <c r="S2804" s="1">
        <f>Cleaned_Data[[#This Row],[ income_annum]]+Cleaned_Data[[#This Row],[ residential_assets_value]]+Cleaned_Data[[#This Row],[ commercial_assets_value]]+Cleaned_Data[[#This Row],[ luxury_assets_value]]</f>
        <v>32900000</v>
      </c>
      <c r="T2804" s="1" t="str">
        <f t="shared" si="174"/>
        <v>3–4 Cr</v>
      </c>
      <c r="U2804" s="12">
        <f t="shared" si="175"/>
        <v>921429</v>
      </c>
      <c r="V2804" s="1" t="str">
        <f>IF(Cleaned_Data[[#This Row],[EMI_Estimate]]&lt;50000, "50K", IF(Cleaned_Data[[#This Row],[EMI_Estimate]]&lt;100000, "50K-1L", IF(Cleaned_Data[[#This Row],[EMI_Estimate]]&lt;150000, "1L-1.5L", IF(Cleaned_Data[[#This Row],[EMI_Estimate]]&lt;200000,"1.5-2L", "&gt;2L"))))</f>
        <v>&gt;2L</v>
      </c>
    </row>
    <row r="2805" spans="1:22" x14ac:dyDescent="0.35">
      <c r="A2805">
        <v>2804</v>
      </c>
      <c r="B2805">
        <v>0</v>
      </c>
      <c r="C2805" t="s">
        <v>19</v>
      </c>
      <c r="D2805" t="s">
        <v>20</v>
      </c>
      <c r="E2805">
        <v>6000000</v>
      </c>
      <c r="F2805" t="str">
        <f t="shared" si="172"/>
        <v>&gt;20 Lakh</v>
      </c>
      <c r="G2805">
        <v>23600000</v>
      </c>
      <c r="H2805">
        <v>6</v>
      </c>
      <c r="I2805">
        <v>776</v>
      </c>
      <c r="J2805" s="1">
        <v>13800000</v>
      </c>
      <c r="K2805" s="1">
        <v>2700000</v>
      </c>
      <c r="L2805" s="1">
        <v>23400000</v>
      </c>
      <c r="M2805" s="1">
        <v>8800000</v>
      </c>
      <c r="N2805" s="1" t="s">
        <v>21</v>
      </c>
      <c r="O2805" s="1">
        <f>Cleaned_Data[[#This Row],[ loan_amount]]-Cleaned_Data[[#This Row],[ bank_asset_value]]</f>
        <v>14800000</v>
      </c>
      <c r="P2805" s="1">
        <f>Cleaned_Data[[#This Row],[ loan_amount]]</f>
        <v>23600000</v>
      </c>
      <c r="Q2805" s="1" t="str">
        <f t="shared" si="173"/>
        <v>700–799</v>
      </c>
      <c r="R2805" s="1">
        <f>Cleaned_Data[[#This Row],[ residential_assets_value]]+Cleaned_Data[[#This Row],[ commercial_assets_value]]+Cleaned_Data[[#This Row],[ luxury_assets_value]]</f>
        <v>39900000</v>
      </c>
      <c r="S2805" s="1">
        <f>Cleaned_Data[[#This Row],[ income_annum]]+Cleaned_Data[[#This Row],[ residential_assets_value]]+Cleaned_Data[[#This Row],[ commercial_assets_value]]+Cleaned_Data[[#This Row],[ luxury_assets_value]]</f>
        <v>45900000</v>
      </c>
      <c r="T2805" s="1" t="str">
        <f t="shared" si="174"/>
        <v>&gt;4 Cr</v>
      </c>
      <c r="U2805" s="12">
        <f t="shared" si="175"/>
        <v>3933333</v>
      </c>
      <c r="V2805" s="1" t="str">
        <f>IF(Cleaned_Data[[#This Row],[EMI_Estimate]]&lt;50000, "50K", IF(Cleaned_Data[[#This Row],[EMI_Estimate]]&lt;100000, "50K-1L", IF(Cleaned_Data[[#This Row],[EMI_Estimate]]&lt;150000, "1L-1.5L", IF(Cleaned_Data[[#This Row],[EMI_Estimate]]&lt;200000,"1.5-2L", "&gt;2L"))))</f>
        <v>&gt;2L</v>
      </c>
    </row>
    <row r="2806" spans="1:22" x14ac:dyDescent="0.35">
      <c r="A2806">
        <v>2805</v>
      </c>
      <c r="B2806">
        <v>2</v>
      </c>
      <c r="C2806" t="s">
        <v>19</v>
      </c>
      <c r="D2806" t="s">
        <v>20</v>
      </c>
      <c r="E2806">
        <v>3800000</v>
      </c>
      <c r="F2806" t="str">
        <f t="shared" si="172"/>
        <v>&gt;20 Lakh</v>
      </c>
      <c r="G2806">
        <v>11400000</v>
      </c>
      <c r="H2806">
        <v>6</v>
      </c>
      <c r="I2806">
        <v>706</v>
      </c>
      <c r="J2806" s="1">
        <v>1000000</v>
      </c>
      <c r="K2806" s="1">
        <v>4000000</v>
      </c>
      <c r="L2806" s="1">
        <v>12100000</v>
      </c>
      <c r="M2806" s="1">
        <v>2800000</v>
      </c>
      <c r="N2806" s="1" t="s">
        <v>21</v>
      </c>
      <c r="O2806" s="1">
        <f>Cleaned_Data[[#This Row],[ loan_amount]]-Cleaned_Data[[#This Row],[ bank_asset_value]]</f>
        <v>8600000</v>
      </c>
      <c r="P2806" s="1">
        <f>Cleaned_Data[[#This Row],[ loan_amount]]</f>
        <v>11400000</v>
      </c>
      <c r="Q2806" s="1" t="str">
        <f t="shared" si="173"/>
        <v>700–799</v>
      </c>
      <c r="R2806" s="1">
        <f>Cleaned_Data[[#This Row],[ residential_assets_value]]+Cleaned_Data[[#This Row],[ commercial_assets_value]]+Cleaned_Data[[#This Row],[ luxury_assets_value]]</f>
        <v>17100000</v>
      </c>
      <c r="S2806" s="1">
        <f>Cleaned_Data[[#This Row],[ income_annum]]+Cleaned_Data[[#This Row],[ residential_assets_value]]+Cleaned_Data[[#This Row],[ commercial_assets_value]]+Cleaned_Data[[#This Row],[ luxury_assets_value]]</f>
        <v>20900000</v>
      </c>
      <c r="T2806" s="1" t="str">
        <f t="shared" si="174"/>
        <v>2–3 Cr</v>
      </c>
      <c r="U2806" s="12">
        <f t="shared" si="175"/>
        <v>1900000</v>
      </c>
      <c r="V2806" s="1" t="str">
        <f>IF(Cleaned_Data[[#This Row],[EMI_Estimate]]&lt;50000, "50K", IF(Cleaned_Data[[#This Row],[EMI_Estimate]]&lt;100000, "50K-1L", IF(Cleaned_Data[[#This Row],[EMI_Estimate]]&lt;150000, "1L-1.5L", IF(Cleaned_Data[[#This Row],[EMI_Estimate]]&lt;200000,"1.5-2L", "&gt;2L"))))</f>
        <v>&gt;2L</v>
      </c>
    </row>
    <row r="2807" spans="1:22" x14ac:dyDescent="0.35">
      <c r="A2807">
        <v>2806</v>
      </c>
      <c r="B2807">
        <v>3</v>
      </c>
      <c r="C2807" t="s">
        <v>19</v>
      </c>
      <c r="D2807" t="s">
        <v>20</v>
      </c>
      <c r="E2807">
        <v>2800000</v>
      </c>
      <c r="F2807" t="str">
        <f t="shared" si="172"/>
        <v>&gt;20 Lakh</v>
      </c>
      <c r="G2807">
        <v>10900000</v>
      </c>
      <c r="H2807">
        <v>2</v>
      </c>
      <c r="I2807">
        <v>710</v>
      </c>
      <c r="J2807" s="1">
        <v>600000</v>
      </c>
      <c r="K2807" s="1">
        <v>2400000</v>
      </c>
      <c r="L2807" s="1">
        <v>5600000</v>
      </c>
      <c r="M2807" s="1">
        <v>3600000</v>
      </c>
      <c r="N2807" s="1" t="s">
        <v>21</v>
      </c>
      <c r="O2807" s="1">
        <f>Cleaned_Data[[#This Row],[ loan_amount]]-Cleaned_Data[[#This Row],[ bank_asset_value]]</f>
        <v>7300000</v>
      </c>
      <c r="P2807" s="1">
        <f>Cleaned_Data[[#This Row],[ loan_amount]]</f>
        <v>10900000</v>
      </c>
      <c r="Q2807" s="1" t="str">
        <f t="shared" si="173"/>
        <v>700–799</v>
      </c>
      <c r="R2807" s="1">
        <f>Cleaned_Data[[#This Row],[ residential_assets_value]]+Cleaned_Data[[#This Row],[ commercial_assets_value]]+Cleaned_Data[[#This Row],[ luxury_assets_value]]</f>
        <v>8600000</v>
      </c>
      <c r="S2807" s="1">
        <f>Cleaned_Data[[#This Row],[ income_annum]]+Cleaned_Data[[#This Row],[ residential_assets_value]]+Cleaned_Data[[#This Row],[ commercial_assets_value]]+Cleaned_Data[[#This Row],[ luxury_assets_value]]</f>
        <v>11400000</v>
      </c>
      <c r="T2807" s="1" t="str">
        <f t="shared" si="174"/>
        <v>1–2 Cr</v>
      </c>
      <c r="U2807" s="12">
        <f t="shared" si="175"/>
        <v>5450000</v>
      </c>
      <c r="V2807" s="1" t="str">
        <f>IF(Cleaned_Data[[#This Row],[EMI_Estimate]]&lt;50000, "50K", IF(Cleaned_Data[[#This Row],[EMI_Estimate]]&lt;100000, "50K-1L", IF(Cleaned_Data[[#This Row],[EMI_Estimate]]&lt;150000, "1L-1.5L", IF(Cleaned_Data[[#This Row],[EMI_Estimate]]&lt;200000,"1.5-2L", "&gt;2L"))))</f>
        <v>&gt;2L</v>
      </c>
    </row>
    <row r="2808" spans="1:22" x14ac:dyDescent="0.35">
      <c r="A2808">
        <v>2807</v>
      </c>
      <c r="B2808">
        <v>5</v>
      </c>
      <c r="C2808" t="s">
        <v>19</v>
      </c>
      <c r="D2808" t="s">
        <v>23</v>
      </c>
      <c r="E2808">
        <v>6500000</v>
      </c>
      <c r="F2808" t="str">
        <f t="shared" si="172"/>
        <v>&gt;20 Lakh</v>
      </c>
      <c r="G2808">
        <v>18300000</v>
      </c>
      <c r="H2808">
        <v>4</v>
      </c>
      <c r="I2808">
        <v>333</v>
      </c>
      <c r="J2808" s="1">
        <v>8100000</v>
      </c>
      <c r="K2808" s="1">
        <v>400000</v>
      </c>
      <c r="L2808" s="1">
        <v>21700000</v>
      </c>
      <c r="M2808" s="1">
        <v>7000000</v>
      </c>
      <c r="N2808" s="1" t="s">
        <v>24</v>
      </c>
      <c r="O2808" s="1">
        <f>Cleaned_Data[[#This Row],[ loan_amount]]-Cleaned_Data[[#This Row],[ bank_asset_value]]</f>
        <v>11300000</v>
      </c>
      <c r="P2808" s="1">
        <f>Cleaned_Data[[#This Row],[ loan_amount]]</f>
        <v>18300000</v>
      </c>
      <c r="Q2808" s="1" t="str">
        <f t="shared" si="173"/>
        <v>300–499</v>
      </c>
      <c r="R2808" s="1">
        <f>Cleaned_Data[[#This Row],[ residential_assets_value]]+Cleaned_Data[[#This Row],[ commercial_assets_value]]+Cleaned_Data[[#This Row],[ luxury_assets_value]]</f>
        <v>30200000</v>
      </c>
      <c r="S2808" s="1">
        <f>Cleaned_Data[[#This Row],[ income_annum]]+Cleaned_Data[[#This Row],[ residential_assets_value]]+Cleaned_Data[[#This Row],[ commercial_assets_value]]+Cleaned_Data[[#This Row],[ luxury_assets_value]]</f>
        <v>36700000</v>
      </c>
      <c r="T2808" s="1" t="str">
        <f t="shared" si="174"/>
        <v>3–4 Cr</v>
      </c>
      <c r="U2808" s="12">
        <f t="shared" si="175"/>
        <v>4575000</v>
      </c>
      <c r="V2808" s="1" t="str">
        <f>IF(Cleaned_Data[[#This Row],[EMI_Estimate]]&lt;50000, "50K", IF(Cleaned_Data[[#This Row],[EMI_Estimate]]&lt;100000, "50K-1L", IF(Cleaned_Data[[#This Row],[EMI_Estimate]]&lt;150000, "1L-1.5L", IF(Cleaned_Data[[#This Row],[EMI_Estimate]]&lt;200000,"1.5-2L", "&gt;2L"))))</f>
        <v>&gt;2L</v>
      </c>
    </row>
    <row r="2809" spans="1:22" x14ac:dyDescent="0.35">
      <c r="A2809">
        <v>2808</v>
      </c>
      <c r="B2809">
        <v>2</v>
      </c>
      <c r="C2809" t="s">
        <v>22</v>
      </c>
      <c r="D2809" t="s">
        <v>23</v>
      </c>
      <c r="E2809">
        <v>1600000</v>
      </c>
      <c r="F2809" t="str">
        <f t="shared" si="172"/>
        <v>15-20 Lakh</v>
      </c>
      <c r="G2809">
        <v>6400000</v>
      </c>
      <c r="H2809">
        <v>4</v>
      </c>
      <c r="I2809">
        <v>787</v>
      </c>
      <c r="J2809" s="1">
        <v>1000000</v>
      </c>
      <c r="K2809" s="1">
        <v>300000</v>
      </c>
      <c r="L2809" s="1">
        <v>5500000</v>
      </c>
      <c r="M2809" s="1">
        <v>1100000</v>
      </c>
      <c r="N2809" s="1" t="s">
        <v>21</v>
      </c>
      <c r="O2809" s="1">
        <f>Cleaned_Data[[#This Row],[ loan_amount]]-Cleaned_Data[[#This Row],[ bank_asset_value]]</f>
        <v>5300000</v>
      </c>
      <c r="P2809" s="1">
        <f>Cleaned_Data[[#This Row],[ loan_amount]]</f>
        <v>6400000</v>
      </c>
      <c r="Q2809" s="1" t="str">
        <f t="shared" si="173"/>
        <v>700–799</v>
      </c>
      <c r="R2809" s="1">
        <f>Cleaned_Data[[#This Row],[ residential_assets_value]]+Cleaned_Data[[#This Row],[ commercial_assets_value]]+Cleaned_Data[[#This Row],[ luxury_assets_value]]</f>
        <v>6800000</v>
      </c>
      <c r="S2809" s="1">
        <f>Cleaned_Data[[#This Row],[ income_annum]]+Cleaned_Data[[#This Row],[ residential_assets_value]]+Cleaned_Data[[#This Row],[ commercial_assets_value]]+Cleaned_Data[[#This Row],[ luxury_assets_value]]</f>
        <v>8400000</v>
      </c>
      <c r="T2809" s="1" t="str">
        <f t="shared" si="174"/>
        <v>&lt;1 Cr</v>
      </c>
      <c r="U2809" s="12">
        <f t="shared" si="175"/>
        <v>1600000</v>
      </c>
      <c r="V2809" s="1" t="str">
        <f>IF(Cleaned_Data[[#This Row],[EMI_Estimate]]&lt;50000, "50K", IF(Cleaned_Data[[#This Row],[EMI_Estimate]]&lt;100000, "50K-1L", IF(Cleaned_Data[[#This Row],[EMI_Estimate]]&lt;150000, "1L-1.5L", IF(Cleaned_Data[[#This Row],[EMI_Estimate]]&lt;200000,"1.5-2L", "&gt;2L"))))</f>
        <v>&gt;2L</v>
      </c>
    </row>
    <row r="2810" spans="1:22" x14ac:dyDescent="0.35">
      <c r="A2810">
        <v>2809</v>
      </c>
      <c r="B2810">
        <v>4</v>
      </c>
      <c r="C2810" t="s">
        <v>19</v>
      </c>
      <c r="D2810" t="s">
        <v>20</v>
      </c>
      <c r="E2810">
        <v>5500000</v>
      </c>
      <c r="F2810" t="str">
        <f t="shared" si="172"/>
        <v>&gt;20 Lakh</v>
      </c>
      <c r="G2810">
        <v>18600000</v>
      </c>
      <c r="H2810">
        <v>12</v>
      </c>
      <c r="I2810">
        <v>569</v>
      </c>
      <c r="J2810" s="1">
        <v>13500000</v>
      </c>
      <c r="K2810" s="1">
        <v>6200000</v>
      </c>
      <c r="L2810" s="1">
        <v>19700000</v>
      </c>
      <c r="M2810" s="1">
        <v>7300000</v>
      </c>
      <c r="N2810" s="1" t="s">
        <v>21</v>
      </c>
      <c r="O2810" s="1">
        <f>Cleaned_Data[[#This Row],[ loan_amount]]-Cleaned_Data[[#This Row],[ bank_asset_value]]</f>
        <v>11300000</v>
      </c>
      <c r="P2810" s="1">
        <f>Cleaned_Data[[#This Row],[ loan_amount]]</f>
        <v>18600000</v>
      </c>
      <c r="Q2810" s="1" t="str">
        <f t="shared" si="173"/>
        <v>500–599</v>
      </c>
      <c r="R2810" s="1">
        <f>Cleaned_Data[[#This Row],[ residential_assets_value]]+Cleaned_Data[[#This Row],[ commercial_assets_value]]+Cleaned_Data[[#This Row],[ luxury_assets_value]]</f>
        <v>39400000</v>
      </c>
      <c r="S2810" s="1">
        <f>Cleaned_Data[[#This Row],[ income_annum]]+Cleaned_Data[[#This Row],[ residential_assets_value]]+Cleaned_Data[[#This Row],[ commercial_assets_value]]+Cleaned_Data[[#This Row],[ luxury_assets_value]]</f>
        <v>44900000</v>
      </c>
      <c r="T2810" s="1" t="str">
        <f t="shared" si="174"/>
        <v>&gt;4 Cr</v>
      </c>
      <c r="U2810" s="12">
        <f t="shared" si="175"/>
        <v>1550000</v>
      </c>
      <c r="V2810" s="1" t="str">
        <f>IF(Cleaned_Data[[#This Row],[EMI_Estimate]]&lt;50000, "50K", IF(Cleaned_Data[[#This Row],[EMI_Estimate]]&lt;100000, "50K-1L", IF(Cleaned_Data[[#This Row],[EMI_Estimate]]&lt;150000, "1L-1.5L", IF(Cleaned_Data[[#This Row],[EMI_Estimate]]&lt;200000,"1.5-2L", "&gt;2L"))))</f>
        <v>&gt;2L</v>
      </c>
    </row>
    <row r="2811" spans="1:22" x14ac:dyDescent="0.35">
      <c r="A2811">
        <v>2810</v>
      </c>
      <c r="B2811">
        <v>0</v>
      </c>
      <c r="C2811" t="s">
        <v>19</v>
      </c>
      <c r="D2811" t="s">
        <v>23</v>
      </c>
      <c r="E2811">
        <v>9600000</v>
      </c>
      <c r="F2811" t="str">
        <f t="shared" si="172"/>
        <v>&gt;20 Lakh</v>
      </c>
      <c r="G2811">
        <v>20100000</v>
      </c>
      <c r="H2811">
        <v>16</v>
      </c>
      <c r="I2811">
        <v>427</v>
      </c>
      <c r="J2811" s="1">
        <v>7200000</v>
      </c>
      <c r="K2811" s="1">
        <v>2300000</v>
      </c>
      <c r="L2811" s="1">
        <v>34500000</v>
      </c>
      <c r="M2811" s="1">
        <v>7400000</v>
      </c>
      <c r="N2811" s="1" t="s">
        <v>24</v>
      </c>
      <c r="O2811" s="1">
        <f>Cleaned_Data[[#This Row],[ loan_amount]]-Cleaned_Data[[#This Row],[ bank_asset_value]]</f>
        <v>12700000</v>
      </c>
      <c r="P2811" s="1">
        <f>Cleaned_Data[[#This Row],[ loan_amount]]</f>
        <v>20100000</v>
      </c>
      <c r="Q2811" s="1" t="str">
        <f t="shared" si="173"/>
        <v>300–499</v>
      </c>
      <c r="R2811" s="1">
        <f>Cleaned_Data[[#This Row],[ residential_assets_value]]+Cleaned_Data[[#This Row],[ commercial_assets_value]]+Cleaned_Data[[#This Row],[ luxury_assets_value]]</f>
        <v>44000000</v>
      </c>
      <c r="S2811" s="1">
        <f>Cleaned_Data[[#This Row],[ income_annum]]+Cleaned_Data[[#This Row],[ residential_assets_value]]+Cleaned_Data[[#This Row],[ commercial_assets_value]]+Cleaned_Data[[#This Row],[ luxury_assets_value]]</f>
        <v>53600000</v>
      </c>
      <c r="T2811" s="1" t="str">
        <f t="shared" si="174"/>
        <v>&gt;4 Cr</v>
      </c>
      <c r="U2811" s="12">
        <f t="shared" si="175"/>
        <v>1256250</v>
      </c>
      <c r="V2811" s="1" t="str">
        <f>IF(Cleaned_Data[[#This Row],[EMI_Estimate]]&lt;50000, "50K", IF(Cleaned_Data[[#This Row],[EMI_Estimate]]&lt;100000, "50K-1L", IF(Cleaned_Data[[#This Row],[EMI_Estimate]]&lt;150000, "1L-1.5L", IF(Cleaned_Data[[#This Row],[EMI_Estimate]]&lt;200000,"1.5-2L", "&gt;2L"))))</f>
        <v>&gt;2L</v>
      </c>
    </row>
    <row r="2812" spans="1:22" x14ac:dyDescent="0.35">
      <c r="A2812">
        <v>2811</v>
      </c>
      <c r="B2812">
        <v>0</v>
      </c>
      <c r="C2812" t="s">
        <v>19</v>
      </c>
      <c r="D2812" t="s">
        <v>20</v>
      </c>
      <c r="E2812">
        <v>7000000</v>
      </c>
      <c r="F2812" t="str">
        <f t="shared" si="172"/>
        <v>&gt;20 Lakh</v>
      </c>
      <c r="G2812">
        <v>27800000</v>
      </c>
      <c r="H2812">
        <v>16</v>
      </c>
      <c r="I2812">
        <v>640</v>
      </c>
      <c r="J2812" s="1">
        <v>11500000</v>
      </c>
      <c r="K2812" s="1">
        <v>3700000</v>
      </c>
      <c r="L2812" s="1">
        <v>16000000</v>
      </c>
      <c r="M2812" s="1">
        <v>8200000</v>
      </c>
      <c r="N2812" s="1" t="s">
        <v>21</v>
      </c>
      <c r="O2812" s="1">
        <f>Cleaned_Data[[#This Row],[ loan_amount]]-Cleaned_Data[[#This Row],[ bank_asset_value]]</f>
        <v>19600000</v>
      </c>
      <c r="P2812" s="1">
        <f>Cleaned_Data[[#This Row],[ loan_amount]]</f>
        <v>27800000</v>
      </c>
      <c r="Q2812" s="1" t="str">
        <f t="shared" si="173"/>
        <v>600–699</v>
      </c>
      <c r="R2812" s="1">
        <f>Cleaned_Data[[#This Row],[ residential_assets_value]]+Cleaned_Data[[#This Row],[ commercial_assets_value]]+Cleaned_Data[[#This Row],[ luxury_assets_value]]</f>
        <v>31200000</v>
      </c>
      <c r="S2812" s="1">
        <f>Cleaned_Data[[#This Row],[ income_annum]]+Cleaned_Data[[#This Row],[ residential_assets_value]]+Cleaned_Data[[#This Row],[ commercial_assets_value]]+Cleaned_Data[[#This Row],[ luxury_assets_value]]</f>
        <v>38200000</v>
      </c>
      <c r="T2812" s="1" t="str">
        <f t="shared" si="174"/>
        <v>3–4 Cr</v>
      </c>
      <c r="U2812" s="12">
        <f t="shared" si="175"/>
        <v>1737500</v>
      </c>
      <c r="V2812" s="1" t="str">
        <f>IF(Cleaned_Data[[#This Row],[EMI_Estimate]]&lt;50000, "50K", IF(Cleaned_Data[[#This Row],[EMI_Estimate]]&lt;100000, "50K-1L", IF(Cleaned_Data[[#This Row],[EMI_Estimate]]&lt;150000, "1L-1.5L", IF(Cleaned_Data[[#This Row],[EMI_Estimate]]&lt;200000,"1.5-2L", "&gt;2L"))))</f>
        <v>&gt;2L</v>
      </c>
    </row>
    <row r="2813" spans="1:22" x14ac:dyDescent="0.35">
      <c r="A2813">
        <v>2812</v>
      </c>
      <c r="B2813">
        <v>2</v>
      </c>
      <c r="C2813" t="s">
        <v>22</v>
      </c>
      <c r="D2813" t="s">
        <v>20</v>
      </c>
      <c r="E2813">
        <v>4000000</v>
      </c>
      <c r="F2813" t="str">
        <f t="shared" si="172"/>
        <v>&gt;20 Lakh</v>
      </c>
      <c r="G2813">
        <v>8100000</v>
      </c>
      <c r="H2813">
        <v>16</v>
      </c>
      <c r="I2813">
        <v>312</v>
      </c>
      <c r="J2813" s="1">
        <v>3500000</v>
      </c>
      <c r="K2813" s="1">
        <v>2100000</v>
      </c>
      <c r="L2813" s="1">
        <v>15100000</v>
      </c>
      <c r="M2813" s="1">
        <v>3100000</v>
      </c>
      <c r="N2813" s="1" t="s">
        <v>24</v>
      </c>
      <c r="O2813" s="1">
        <f>Cleaned_Data[[#This Row],[ loan_amount]]-Cleaned_Data[[#This Row],[ bank_asset_value]]</f>
        <v>5000000</v>
      </c>
      <c r="P2813" s="1">
        <f>Cleaned_Data[[#This Row],[ loan_amount]]</f>
        <v>8100000</v>
      </c>
      <c r="Q2813" s="1" t="str">
        <f t="shared" si="173"/>
        <v>300–499</v>
      </c>
      <c r="R2813" s="1">
        <f>Cleaned_Data[[#This Row],[ residential_assets_value]]+Cleaned_Data[[#This Row],[ commercial_assets_value]]+Cleaned_Data[[#This Row],[ luxury_assets_value]]</f>
        <v>20700000</v>
      </c>
      <c r="S2813" s="1">
        <f>Cleaned_Data[[#This Row],[ income_annum]]+Cleaned_Data[[#This Row],[ residential_assets_value]]+Cleaned_Data[[#This Row],[ commercial_assets_value]]+Cleaned_Data[[#This Row],[ luxury_assets_value]]</f>
        <v>24700000</v>
      </c>
      <c r="T2813" s="1" t="str">
        <f t="shared" si="174"/>
        <v>2–3 Cr</v>
      </c>
      <c r="U2813" s="12">
        <f t="shared" si="175"/>
        <v>506250</v>
      </c>
      <c r="V2813" s="1" t="str">
        <f>IF(Cleaned_Data[[#This Row],[EMI_Estimate]]&lt;50000, "50K", IF(Cleaned_Data[[#This Row],[EMI_Estimate]]&lt;100000, "50K-1L", IF(Cleaned_Data[[#This Row],[EMI_Estimate]]&lt;150000, "1L-1.5L", IF(Cleaned_Data[[#This Row],[EMI_Estimate]]&lt;200000,"1.5-2L", "&gt;2L"))))</f>
        <v>&gt;2L</v>
      </c>
    </row>
    <row r="2814" spans="1:22" x14ac:dyDescent="0.35">
      <c r="A2814">
        <v>2813</v>
      </c>
      <c r="B2814">
        <v>1</v>
      </c>
      <c r="C2814" t="s">
        <v>22</v>
      </c>
      <c r="D2814" t="s">
        <v>23</v>
      </c>
      <c r="E2814">
        <v>8100000</v>
      </c>
      <c r="F2814" t="str">
        <f t="shared" si="172"/>
        <v>&gt;20 Lakh</v>
      </c>
      <c r="G2814">
        <v>30900000</v>
      </c>
      <c r="H2814">
        <v>12</v>
      </c>
      <c r="I2814">
        <v>464</v>
      </c>
      <c r="J2814" s="1">
        <v>13600000</v>
      </c>
      <c r="K2814" s="1">
        <v>9800000</v>
      </c>
      <c r="L2814" s="1">
        <v>17900000</v>
      </c>
      <c r="M2814" s="1">
        <v>7500000</v>
      </c>
      <c r="N2814" s="1" t="s">
        <v>24</v>
      </c>
      <c r="O2814" s="1">
        <f>Cleaned_Data[[#This Row],[ loan_amount]]-Cleaned_Data[[#This Row],[ bank_asset_value]]</f>
        <v>23400000</v>
      </c>
      <c r="P2814" s="1">
        <f>Cleaned_Data[[#This Row],[ loan_amount]]</f>
        <v>30900000</v>
      </c>
      <c r="Q2814" s="1" t="str">
        <f t="shared" si="173"/>
        <v>300–499</v>
      </c>
      <c r="R2814" s="1">
        <f>Cleaned_Data[[#This Row],[ residential_assets_value]]+Cleaned_Data[[#This Row],[ commercial_assets_value]]+Cleaned_Data[[#This Row],[ luxury_assets_value]]</f>
        <v>41300000</v>
      </c>
      <c r="S2814" s="1">
        <f>Cleaned_Data[[#This Row],[ income_annum]]+Cleaned_Data[[#This Row],[ residential_assets_value]]+Cleaned_Data[[#This Row],[ commercial_assets_value]]+Cleaned_Data[[#This Row],[ luxury_assets_value]]</f>
        <v>49400000</v>
      </c>
      <c r="T2814" s="1" t="str">
        <f t="shared" si="174"/>
        <v>&gt;4 Cr</v>
      </c>
      <c r="U2814" s="12">
        <f t="shared" si="175"/>
        <v>2575000</v>
      </c>
      <c r="V2814" s="1" t="str">
        <f>IF(Cleaned_Data[[#This Row],[EMI_Estimate]]&lt;50000, "50K", IF(Cleaned_Data[[#This Row],[EMI_Estimate]]&lt;100000, "50K-1L", IF(Cleaned_Data[[#This Row],[EMI_Estimate]]&lt;150000, "1L-1.5L", IF(Cleaned_Data[[#This Row],[EMI_Estimate]]&lt;200000,"1.5-2L", "&gt;2L"))))</f>
        <v>&gt;2L</v>
      </c>
    </row>
    <row r="2815" spans="1:22" x14ac:dyDescent="0.35">
      <c r="A2815">
        <v>2814</v>
      </c>
      <c r="B2815">
        <v>2</v>
      </c>
      <c r="C2815" t="s">
        <v>22</v>
      </c>
      <c r="D2815" t="s">
        <v>23</v>
      </c>
      <c r="E2815">
        <v>6600000</v>
      </c>
      <c r="F2815" t="str">
        <f t="shared" si="172"/>
        <v>&gt;20 Lakh</v>
      </c>
      <c r="G2815">
        <v>22800000</v>
      </c>
      <c r="H2815">
        <v>8</v>
      </c>
      <c r="I2815">
        <v>490</v>
      </c>
      <c r="J2815" s="1">
        <v>6100000</v>
      </c>
      <c r="K2815" s="1">
        <v>10000000</v>
      </c>
      <c r="L2815" s="1">
        <v>18000000</v>
      </c>
      <c r="M2815" s="1">
        <v>6400000</v>
      </c>
      <c r="N2815" s="1" t="s">
        <v>24</v>
      </c>
      <c r="O2815" s="1">
        <f>Cleaned_Data[[#This Row],[ loan_amount]]-Cleaned_Data[[#This Row],[ bank_asset_value]]</f>
        <v>16400000</v>
      </c>
      <c r="P2815" s="1">
        <f>Cleaned_Data[[#This Row],[ loan_amount]]</f>
        <v>22800000</v>
      </c>
      <c r="Q2815" s="1" t="str">
        <f t="shared" si="173"/>
        <v>300–499</v>
      </c>
      <c r="R2815" s="1">
        <f>Cleaned_Data[[#This Row],[ residential_assets_value]]+Cleaned_Data[[#This Row],[ commercial_assets_value]]+Cleaned_Data[[#This Row],[ luxury_assets_value]]</f>
        <v>34100000</v>
      </c>
      <c r="S2815" s="1">
        <f>Cleaned_Data[[#This Row],[ income_annum]]+Cleaned_Data[[#This Row],[ residential_assets_value]]+Cleaned_Data[[#This Row],[ commercial_assets_value]]+Cleaned_Data[[#This Row],[ luxury_assets_value]]</f>
        <v>40700000</v>
      </c>
      <c r="T2815" s="1" t="str">
        <f t="shared" si="174"/>
        <v>&gt;4 Cr</v>
      </c>
      <c r="U2815" s="12">
        <f t="shared" si="175"/>
        <v>2850000</v>
      </c>
      <c r="V2815" s="1" t="str">
        <f>IF(Cleaned_Data[[#This Row],[EMI_Estimate]]&lt;50000, "50K", IF(Cleaned_Data[[#This Row],[EMI_Estimate]]&lt;100000, "50K-1L", IF(Cleaned_Data[[#This Row],[EMI_Estimate]]&lt;150000, "1L-1.5L", IF(Cleaned_Data[[#This Row],[EMI_Estimate]]&lt;200000,"1.5-2L", "&gt;2L"))))</f>
        <v>&gt;2L</v>
      </c>
    </row>
    <row r="2816" spans="1:22" x14ac:dyDescent="0.35">
      <c r="A2816">
        <v>2815</v>
      </c>
      <c r="B2816">
        <v>5</v>
      </c>
      <c r="C2816" t="s">
        <v>19</v>
      </c>
      <c r="D2816" t="s">
        <v>20</v>
      </c>
      <c r="E2816">
        <v>4100000</v>
      </c>
      <c r="F2816" t="str">
        <f t="shared" si="172"/>
        <v>&gt;20 Lakh</v>
      </c>
      <c r="G2816">
        <v>10200000</v>
      </c>
      <c r="H2816">
        <v>12</v>
      </c>
      <c r="I2816">
        <v>431</v>
      </c>
      <c r="J2816" s="1">
        <v>6200000</v>
      </c>
      <c r="K2816" s="1">
        <v>2200000</v>
      </c>
      <c r="L2816" s="1">
        <v>13700000</v>
      </c>
      <c r="M2816" s="1">
        <v>4300000</v>
      </c>
      <c r="N2816" s="1" t="s">
        <v>24</v>
      </c>
      <c r="O2816" s="1">
        <f>Cleaned_Data[[#This Row],[ loan_amount]]-Cleaned_Data[[#This Row],[ bank_asset_value]]</f>
        <v>5900000</v>
      </c>
      <c r="P2816" s="1">
        <f>Cleaned_Data[[#This Row],[ loan_amount]]</f>
        <v>10200000</v>
      </c>
      <c r="Q2816" s="1" t="str">
        <f t="shared" si="173"/>
        <v>300–499</v>
      </c>
      <c r="R2816" s="1">
        <f>Cleaned_Data[[#This Row],[ residential_assets_value]]+Cleaned_Data[[#This Row],[ commercial_assets_value]]+Cleaned_Data[[#This Row],[ luxury_assets_value]]</f>
        <v>22100000</v>
      </c>
      <c r="S2816" s="1">
        <f>Cleaned_Data[[#This Row],[ income_annum]]+Cleaned_Data[[#This Row],[ residential_assets_value]]+Cleaned_Data[[#This Row],[ commercial_assets_value]]+Cleaned_Data[[#This Row],[ luxury_assets_value]]</f>
        <v>26200000</v>
      </c>
      <c r="T2816" s="1" t="str">
        <f t="shared" si="174"/>
        <v>2–3 Cr</v>
      </c>
      <c r="U2816" s="12">
        <f t="shared" si="175"/>
        <v>850000</v>
      </c>
      <c r="V2816" s="1" t="str">
        <f>IF(Cleaned_Data[[#This Row],[EMI_Estimate]]&lt;50000, "50K", IF(Cleaned_Data[[#This Row],[EMI_Estimate]]&lt;100000, "50K-1L", IF(Cleaned_Data[[#This Row],[EMI_Estimate]]&lt;150000, "1L-1.5L", IF(Cleaned_Data[[#This Row],[EMI_Estimate]]&lt;200000,"1.5-2L", "&gt;2L"))))</f>
        <v>&gt;2L</v>
      </c>
    </row>
    <row r="2817" spans="1:22" x14ac:dyDescent="0.35">
      <c r="A2817">
        <v>2816</v>
      </c>
      <c r="B2817">
        <v>1</v>
      </c>
      <c r="C2817" t="s">
        <v>19</v>
      </c>
      <c r="D2817" t="s">
        <v>20</v>
      </c>
      <c r="E2817">
        <v>6600000</v>
      </c>
      <c r="F2817" t="str">
        <f t="shared" si="172"/>
        <v>&gt;20 Lakh</v>
      </c>
      <c r="G2817">
        <v>24800000</v>
      </c>
      <c r="H2817">
        <v>4</v>
      </c>
      <c r="I2817">
        <v>500</v>
      </c>
      <c r="J2817" s="1">
        <v>8600000</v>
      </c>
      <c r="K2817" s="1">
        <v>4100000</v>
      </c>
      <c r="L2817" s="1">
        <v>16700000</v>
      </c>
      <c r="M2817" s="1">
        <v>6100000</v>
      </c>
      <c r="N2817" s="1" t="s">
        <v>21</v>
      </c>
      <c r="O2817" s="1">
        <f>Cleaned_Data[[#This Row],[ loan_amount]]-Cleaned_Data[[#This Row],[ bank_asset_value]]</f>
        <v>18700000</v>
      </c>
      <c r="P2817" s="1">
        <f>Cleaned_Data[[#This Row],[ loan_amount]]</f>
        <v>24800000</v>
      </c>
      <c r="Q2817" s="1" t="str">
        <f t="shared" si="173"/>
        <v>500–599</v>
      </c>
      <c r="R2817" s="1">
        <f>Cleaned_Data[[#This Row],[ residential_assets_value]]+Cleaned_Data[[#This Row],[ commercial_assets_value]]+Cleaned_Data[[#This Row],[ luxury_assets_value]]</f>
        <v>29400000</v>
      </c>
      <c r="S2817" s="1">
        <f>Cleaned_Data[[#This Row],[ income_annum]]+Cleaned_Data[[#This Row],[ residential_assets_value]]+Cleaned_Data[[#This Row],[ commercial_assets_value]]+Cleaned_Data[[#This Row],[ luxury_assets_value]]</f>
        <v>36000000</v>
      </c>
      <c r="T2817" s="1" t="str">
        <f t="shared" si="174"/>
        <v>3–4 Cr</v>
      </c>
      <c r="U2817" s="12">
        <f t="shared" si="175"/>
        <v>6200000</v>
      </c>
      <c r="V2817" s="1" t="str">
        <f>IF(Cleaned_Data[[#This Row],[EMI_Estimate]]&lt;50000, "50K", IF(Cleaned_Data[[#This Row],[EMI_Estimate]]&lt;100000, "50K-1L", IF(Cleaned_Data[[#This Row],[EMI_Estimate]]&lt;150000, "1L-1.5L", IF(Cleaned_Data[[#This Row],[EMI_Estimate]]&lt;200000,"1.5-2L", "&gt;2L"))))</f>
        <v>&gt;2L</v>
      </c>
    </row>
    <row r="2818" spans="1:22" x14ac:dyDescent="0.35">
      <c r="A2818">
        <v>2817</v>
      </c>
      <c r="B2818">
        <v>4</v>
      </c>
      <c r="C2818" t="s">
        <v>19</v>
      </c>
      <c r="D2818" t="s">
        <v>20</v>
      </c>
      <c r="E2818">
        <v>5100000</v>
      </c>
      <c r="F2818" t="str">
        <f t="shared" ref="F2818:F2881" si="176">IF(E2818&lt;500000, "&lt;5 Lakh",
 IF(E2818&lt;1000000, "5-10 Lakh",
 IF(E2818&lt;1500000, "10-15 Lakh",
 IF(E2818&lt;2000000, "15-20 Lakh", "&gt;20 Lakh"))))</f>
        <v>&gt;20 Lakh</v>
      </c>
      <c r="G2818">
        <v>12200000</v>
      </c>
      <c r="H2818">
        <v>14</v>
      </c>
      <c r="I2818">
        <v>511</v>
      </c>
      <c r="J2818" s="1">
        <v>2700000</v>
      </c>
      <c r="K2818" s="1">
        <v>6000000</v>
      </c>
      <c r="L2818" s="1">
        <v>18300000</v>
      </c>
      <c r="M2818" s="1">
        <v>3400000</v>
      </c>
      <c r="N2818" s="1" t="s">
        <v>24</v>
      </c>
      <c r="O2818" s="1">
        <f>Cleaned_Data[[#This Row],[ loan_amount]]-Cleaned_Data[[#This Row],[ bank_asset_value]]</f>
        <v>8800000</v>
      </c>
      <c r="P2818" s="1">
        <f>Cleaned_Data[[#This Row],[ loan_amount]]</f>
        <v>12200000</v>
      </c>
      <c r="Q2818" s="1" t="str">
        <f t="shared" ref="Q2818:Q2881" si="177">IF(I2818&lt;500,"300–499",IF(I2818&lt;600,"500–599",IF(I2818&lt;700,"600–699",IF(I2818&lt;800,"700–799","800+"))))</f>
        <v>500–599</v>
      </c>
      <c r="R2818" s="1">
        <f>Cleaned_Data[[#This Row],[ residential_assets_value]]+Cleaned_Data[[#This Row],[ commercial_assets_value]]+Cleaned_Data[[#This Row],[ luxury_assets_value]]</f>
        <v>27000000</v>
      </c>
      <c r="S2818" s="1">
        <f>Cleaned_Data[[#This Row],[ income_annum]]+Cleaned_Data[[#This Row],[ residential_assets_value]]+Cleaned_Data[[#This Row],[ commercial_assets_value]]+Cleaned_Data[[#This Row],[ luxury_assets_value]]</f>
        <v>32100000</v>
      </c>
      <c r="T2818" s="1" t="str">
        <f t="shared" ref="T2818:T2881" si="178">IF(S2818&lt;10000000, "&lt;1 Cr", IF(S2818&lt;20000000, "1–2 Cr", IF(S2818&lt;30000000, "2–3 Cr", IF(S2818&lt;40000000, "3–4 Cr", "&gt;4 Cr"))))</f>
        <v>3–4 Cr</v>
      </c>
      <c r="U2818" s="12">
        <f t="shared" ref="U2818:U2881" si="179">ROUND(G2818/H2818, 0)</f>
        <v>871429</v>
      </c>
      <c r="V2818" s="1" t="str">
        <f>IF(Cleaned_Data[[#This Row],[EMI_Estimate]]&lt;50000, "50K", IF(Cleaned_Data[[#This Row],[EMI_Estimate]]&lt;100000, "50K-1L", IF(Cleaned_Data[[#This Row],[EMI_Estimate]]&lt;150000, "1L-1.5L", IF(Cleaned_Data[[#This Row],[EMI_Estimate]]&lt;200000,"1.5-2L", "&gt;2L"))))</f>
        <v>&gt;2L</v>
      </c>
    </row>
    <row r="2819" spans="1:22" x14ac:dyDescent="0.35">
      <c r="A2819">
        <v>2818</v>
      </c>
      <c r="B2819">
        <v>4</v>
      </c>
      <c r="C2819" t="s">
        <v>19</v>
      </c>
      <c r="D2819" t="s">
        <v>20</v>
      </c>
      <c r="E2819">
        <v>8200000</v>
      </c>
      <c r="F2819" t="str">
        <f t="shared" si="176"/>
        <v>&gt;20 Lakh</v>
      </c>
      <c r="G2819">
        <v>25200000</v>
      </c>
      <c r="H2819">
        <v>18</v>
      </c>
      <c r="I2819">
        <v>691</v>
      </c>
      <c r="J2819" s="1">
        <v>5800000</v>
      </c>
      <c r="K2819" s="1">
        <v>8900000</v>
      </c>
      <c r="L2819" s="1">
        <v>28500000</v>
      </c>
      <c r="M2819" s="1">
        <v>10500000</v>
      </c>
      <c r="N2819" s="1" t="s">
        <v>21</v>
      </c>
      <c r="O2819" s="1">
        <f>Cleaned_Data[[#This Row],[ loan_amount]]-Cleaned_Data[[#This Row],[ bank_asset_value]]</f>
        <v>14700000</v>
      </c>
      <c r="P2819" s="1">
        <f>Cleaned_Data[[#This Row],[ loan_amount]]</f>
        <v>25200000</v>
      </c>
      <c r="Q2819" s="1" t="str">
        <f t="shared" si="177"/>
        <v>600–699</v>
      </c>
      <c r="R2819" s="1">
        <f>Cleaned_Data[[#This Row],[ residential_assets_value]]+Cleaned_Data[[#This Row],[ commercial_assets_value]]+Cleaned_Data[[#This Row],[ luxury_assets_value]]</f>
        <v>43200000</v>
      </c>
      <c r="S2819" s="1">
        <f>Cleaned_Data[[#This Row],[ income_annum]]+Cleaned_Data[[#This Row],[ residential_assets_value]]+Cleaned_Data[[#This Row],[ commercial_assets_value]]+Cleaned_Data[[#This Row],[ luxury_assets_value]]</f>
        <v>51400000</v>
      </c>
      <c r="T2819" s="1" t="str">
        <f t="shared" si="178"/>
        <v>&gt;4 Cr</v>
      </c>
      <c r="U2819" s="12">
        <f t="shared" si="179"/>
        <v>1400000</v>
      </c>
      <c r="V2819" s="1" t="str">
        <f>IF(Cleaned_Data[[#This Row],[EMI_Estimate]]&lt;50000, "50K", IF(Cleaned_Data[[#This Row],[EMI_Estimate]]&lt;100000, "50K-1L", IF(Cleaned_Data[[#This Row],[EMI_Estimate]]&lt;150000, "1L-1.5L", IF(Cleaned_Data[[#This Row],[EMI_Estimate]]&lt;200000,"1.5-2L", "&gt;2L"))))</f>
        <v>&gt;2L</v>
      </c>
    </row>
    <row r="2820" spans="1:22" x14ac:dyDescent="0.35">
      <c r="A2820">
        <v>2819</v>
      </c>
      <c r="B2820">
        <v>1</v>
      </c>
      <c r="C2820" t="s">
        <v>22</v>
      </c>
      <c r="D2820" t="s">
        <v>23</v>
      </c>
      <c r="E2820">
        <v>9500000</v>
      </c>
      <c r="F2820" t="str">
        <f t="shared" si="176"/>
        <v>&gt;20 Lakh</v>
      </c>
      <c r="G2820">
        <v>24400000</v>
      </c>
      <c r="H2820">
        <v>14</v>
      </c>
      <c r="I2820">
        <v>696</v>
      </c>
      <c r="J2820" s="1">
        <v>25500000</v>
      </c>
      <c r="K2820" s="1">
        <v>6700000</v>
      </c>
      <c r="L2820" s="1">
        <v>29500000</v>
      </c>
      <c r="M2820" s="1">
        <v>6300000</v>
      </c>
      <c r="N2820" s="1" t="s">
        <v>21</v>
      </c>
      <c r="O2820" s="1">
        <f>Cleaned_Data[[#This Row],[ loan_amount]]-Cleaned_Data[[#This Row],[ bank_asset_value]]</f>
        <v>18100000</v>
      </c>
      <c r="P2820" s="1">
        <f>Cleaned_Data[[#This Row],[ loan_amount]]</f>
        <v>24400000</v>
      </c>
      <c r="Q2820" s="1" t="str">
        <f t="shared" si="177"/>
        <v>600–699</v>
      </c>
      <c r="R2820" s="1">
        <f>Cleaned_Data[[#This Row],[ residential_assets_value]]+Cleaned_Data[[#This Row],[ commercial_assets_value]]+Cleaned_Data[[#This Row],[ luxury_assets_value]]</f>
        <v>61700000</v>
      </c>
      <c r="S2820" s="1">
        <f>Cleaned_Data[[#This Row],[ income_annum]]+Cleaned_Data[[#This Row],[ residential_assets_value]]+Cleaned_Data[[#This Row],[ commercial_assets_value]]+Cleaned_Data[[#This Row],[ luxury_assets_value]]</f>
        <v>71200000</v>
      </c>
      <c r="T2820" s="1" t="str">
        <f t="shared" si="178"/>
        <v>&gt;4 Cr</v>
      </c>
      <c r="U2820" s="12">
        <f t="shared" si="179"/>
        <v>1742857</v>
      </c>
      <c r="V2820" s="1" t="str">
        <f>IF(Cleaned_Data[[#This Row],[EMI_Estimate]]&lt;50000, "50K", IF(Cleaned_Data[[#This Row],[EMI_Estimate]]&lt;100000, "50K-1L", IF(Cleaned_Data[[#This Row],[EMI_Estimate]]&lt;150000, "1L-1.5L", IF(Cleaned_Data[[#This Row],[EMI_Estimate]]&lt;200000,"1.5-2L", "&gt;2L"))))</f>
        <v>&gt;2L</v>
      </c>
    </row>
    <row r="2821" spans="1:22" x14ac:dyDescent="0.35">
      <c r="A2821">
        <v>2820</v>
      </c>
      <c r="B2821">
        <v>0</v>
      </c>
      <c r="C2821" t="s">
        <v>22</v>
      </c>
      <c r="D2821" t="s">
        <v>23</v>
      </c>
      <c r="E2821">
        <v>7600000</v>
      </c>
      <c r="F2821" t="str">
        <f t="shared" si="176"/>
        <v>&gt;20 Lakh</v>
      </c>
      <c r="G2821">
        <v>27600000</v>
      </c>
      <c r="H2821">
        <v>2</v>
      </c>
      <c r="I2821">
        <v>437</v>
      </c>
      <c r="J2821" s="1">
        <v>10000000</v>
      </c>
      <c r="K2821" s="1">
        <v>11200000</v>
      </c>
      <c r="L2821" s="1">
        <v>27600000</v>
      </c>
      <c r="M2821" s="1">
        <v>6800000</v>
      </c>
      <c r="N2821" s="1" t="s">
        <v>21</v>
      </c>
      <c r="O2821" s="1">
        <f>Cleaned_Data[[#This Row],[ loan_amount]]-Cleaned_Data[[#This Row],[ bank_asset_value]]</f>
        <v>20800000</v>
      </c>
      <c r="P2821" s="1">
        <f>Cleaned_Data[[#This Row],[ loan_amount]]</f>
        <v>27600000</v>
      </c>
      <c r="Q2821" s="1" t="str">
        <f t="shared" si="177"/>
        <v>300–499</v>
      </c>
      <c r="R2821" s="1">
        <f>Cleaned_Data[[#This Row],[ residential_assets_value]]+Cleaned_Data[[#This Row],[ commercial_assets_value]]+Cleaned_Data[[#This Row],[ luxury_assets_value]]</f>
        <v>48800000</v>
      </c>
      <c r="S2821" s="1">
        <f>Cleaned_Data[[#This Row],[ income_annum]]+Cleaned_Data[[#This Row],[ residential_assets_value]]+Cleaned_Data[[#This Row],[ commercial_assets_value]]+Cleaned_Data[[#This Row],[ luxury_assets_value]]</f>
        <v>56400000</v>
      </c>
      <c r="T2821" s="1" t="str">
        <f t="shared" si="178"/>
        <v>&gt;4 Cr</v>
      </c>
      <c r="U2821" s="12">
        <f t="shared" si="179"/>
        <v>13800000</v>
      </c>
      <c r="V2821" s="1" t="str">
        <f>IF(Cleaned_Data[[#This Row],[EMI_Estimate]]&lt;50000, "50K", IF(Cleaned_Data[[#This Row],[EMI_Estimate]]&lt;100000, "50K-1L", IF(Cleaned_Data[[#This Row],[EMI_Estimate]]&lt;150000, "1L-1.5L", IF(Cleaned_Data[[#This Row],[EMI_Estimate]]&lt;200000,"1.5-2L", "&gt;2L"))))</f>
        <v>&gt;2L</v>
      </c>
    </row>
    <row r="2822" spans="1:22" x14ac:dyDescent="0.35">
      <c r="A2822">
        <v>2821</v>
      </c>
      <c r="B2822">
        <v>2</v>
      </c>
      <c r="C2822" t="s">
        <v>22</v>
      </c>
      <c r="D2822" t="s">
        <v>23</v>
      </c>
      <c r="E2822">
        <v>8400000</v>
      </c>
      <c r="F2822" t="str">
        <f t="shared" si="176"/>
        <v>&gt;20 Lakh</v>
      </c>
      <c r="G2822">
        <v>20800000</v>
      </c>
      <c r="H2822">
        <v>12</v>
      </c>
      <c r="I2822">
        <v>335</v>
      </c>
      <c r="J2822" s="1">
        <v>6700000</v>
      </c>
      <c r="K2822" s="1">
        <v>12300000</v>
      </c>
      <c r="L2822" s="1">
        <v>18500000</v>
      </c>
      <c r="M2822" s="1">
        <v>10100000</v>
      </c>
      <c r="N2822" s="1" t="s">
        <v>24</v>
      </c>
      <c r="O2822" s="1">
        <f>Cleaned_Data[[#This Row],[ loan_amount]]-Cleaned_Data[[#This Row],[ bank_asset_value]]</f>
        <v>10700000</v>
      </c>
      <c r="P2822" s="1">
        <f>Cleaned_Data[[#This Row],[ loan_amount]]</f>
        <v>20800000</v>
      </c>
      <c r="Q2822" s="1" t="str">
        <f t="shared" si="177"/>
        <v>300–499</v>
      </c>
      <c r="R2822" s="1">
        <f>Cleaned_Data[[#This Row],[ residential_assets_value]]+Cleaned_Data[[#This Row],[ commercial_assets_value]]+Cleaned_Data[[#This Row],[ luxury_assets_value]]</f>
        <v>37500000</v>
      </c>
      <c r="S2822" s="1">
        <f>Cleaned_Data[[#This Row],[ income_annum]]+Cleaned_Data[[#This Row],[ residential_assets_value]]+Cleaned_Data[[#This Row],[ commercial_assets_value]]+Cleaned_Data[[#This Row],[ luxury_assets_value]]</f>
        <v>45900000</v>
      </c>
      <c r="T2822" s="1" t="str">
        <f t="shared" si="178"/>
        <v>&gt;4 Cr</v>
      </c>
      <c r="U2822" s="12">
        <f t="shared" si="179"/>
        <v>1733333</v>
      </c>
      <c r="V2822" s="1" t="str">
        <f>IF(Cleaned_Data[[#This Row],[EMI_Estimate]]&lt;50000, "50K", IF(Cleaned_Data[[#This Row],[EMI_Estimate]]&lt;100000, "50K-1L", IF(Cleaned_Data[[#This Row],[EMI_Estimate]]&lt;150000, "1L-1.5L", IF(Cleaned_Data[[#This Row],[EMI_Estimate]]&lt;200000,"1.5-2L", "&gt;2L"))))</f>
        <v>&gt;2L</v>
      </c>
    </row>
    <row r="2823" spans="1:22" x14ac:dyDescent="0.35">
      <c r="A2823">
        <v>2822</v>
      </c>
      <c r="B2823">
        <v>4</v>
      </c>
      <c r="C2823" t="s">
        <v>19</v>
      </c>
      <c r="D2823" t="s">
        <v>20</v>
      </c>
      <c r="E2823">
        <v>7600000</v>
      </c>
      <c r="F2823" t="str">
        <f t="shared" si="176"/>
        <v>&gt;20 Lakh</v>
      </c>
      <c r="G2823">
        <v>25100000</v>
      </c>
      <c r="H2823">
        <v>4</v>
      </c>
      <c r="I2823">
        <v>671</v>
      </c>
      <c r="J2823" s="1">
        <v>4600000</v>
      </c>
      <c r="K2823" s="1">
        <v>13200000</v>
      </c>
      <c r="L2823" s="1">
        <v>27400000</v>
      </c>
      <c r="M2823" s="1">
        <v>4300000</v>
      </c>
      <c r="N2823" s="1" t="s">
        <v>21</v>
      </c>
      <c r="O2823" s="1">
        <f>Cleaned_Data[[#This Row],[ loan_amount]]-Cleaned_Data[[#This Row],[ bank_asset_value]]</f>
        <v>20800000</v>
      </c>
      <c r="P2823" s="1">
        <f>Cleaned_Data[[#This Row],[ loan_amount]]</f>
        <v>25100000</v>
      </c>
      <c r="Q2823" s="1" t="str">
        <f t="shared" si="177"/>
        <v>600–699</v>
      </c>
      <c r="R2823" s="1">
        <f>Cleaned_Data[[#This Row],[ residential_assets_value]]+Cleaned_Data[[#This Row],[ commercial_assets_value]]+Cleaned_Data[[#This Row],[ luxury_assets_value]]</f>
        <v>45200000</v>
      </c>
      <c r="S2823" s="1">
        <f>Cleaned_Data[[#This Row],[ income_annum]]+Cleaned_Data[[#This Row],[ residential_assets_value]]+Cleaned_Data[[#This Row],[ commercial_assets_value]]+Cleaned_Data[[#This Row],[ luxury_assets_value]]</f>
        <v>52800000</v>
      </c>
      <c r="T2823" s="1" t="str">
        <f t="shared" si="178"/>
        <v>&gt;4 Cr</v>
      </c>
      <c r="U2823" s="12">
        <f t="shared" si="179"/>
        <v>6275000</v>
      </c>
      <c r="V2823" s="1" t="str">
        <f>IF(Cleaned_Data[[#This Row],[EMI_Estimate]]&lt;50000, "50K", IF(Cleaned_Data[[#This Row],[EMI_Estimate]]&lt;100000, "50K-1L", IF(Cleaned_Data[[#This Row],[EMI_Estimate]]&lt;150000, "1L-1.5L", IF(Cleaned_Data[[#This Row],[EMI_Estimate]]&lt;200000,"1.5-2L", "&gt;2L"))))</f>
        <v>&gt;2L</v>
      </c>
    </row>
    <row r="2824" spans="1:22" x14ac:dyDescent="0.35">
      <c r="A2824">
        <v>2823</v>
      </c>
      <c r="B2824">
        <v>4</v>
      </c>
      <c r="C2824" t="s">
        <v>22</v>
      </c>
      <c r="D2824" t="s">
        <v>23</v>
      </c>
      <c r="E2824">
        <v>1400000</v>
      </c>
      <c r="F2824" t="str">
        <f t="shared" si="176"/>
        <v>10-15 Lakh</v>
      </c>
      <c r="G2824">
        <v>3700000</v>
      </c>
      <c r="H2824">
        <v>12</v>
      </c>
      <c r="I2824">
        <v>621</v>
      </c>
      <c r="J2824" s="1">
        <v>3100000</v>
      </c>
      <c r="K2824" s="1">
        <v>900000</v>
      </c>
      <c r="L2824" s="1">
        <v>5100000</v>
      </c>
      <c r="M2824" s="1">
        <v>1800000</v>
      </c>
      <c r="N2824" s="1" t="s">
        <v>21</v>
      </c>
      <c r="O2824" s="1">
        <f>Cleaned_Data[[#This Row],[ loan_amount]]-Cleaned_Data[[#This Row],[ bank_asset_value]]</f>
        <v>1900000</v>
      </c>
      <c r="P2824" s="1">
        <f>Cleaned_Data[[#This Row],[ loan_amount]]</f>
        <v>3700000</v>
      </c>
      <c r="Q2824" s="1" t="str">
        <f t="shared" si="177"/>
        <v>600–699</v>
      </c>
      <c r="R2824" s="1">
        <f>Cleaned_Data[[#This Row],[ residential_assets_value]]+Cleaned_Data[[#This Row],[ commercial_assets_value]]+Cleaned_Data[[#This Row],[ luxury_assets_value]]</f>
        <v>9100000</v>
      </c>
      <c r="S2824" s="1">
        <f>Cleaned_Data[[#This Row],[ income_annum]]+Cleaned_Data[[#This Row],[ residential_assets_value]]+Cleaned_Data[[#This Row],[ commercial_assets_value]]+Cleaned_Data[[#This Row],[ luxury_assets_value]]</f>
        <v>10500000</v>
      </c>
      <c r="T2824" s="1" t="str">
        <f t="shared" si="178"/>
        <v>1–2 Cr</v>
      </c>
      <c r="U2824" s="12">
        <f t="shared" si="179"/>
        <v>308333</v>
      </c>
      <c r="V2824" s="1" t="str">
        <f>IF(Cleaned_Data[[#This Row],[EMI_Estimate]]&lt;50000, "50K", IF(Cleaned_Data[[#This Row],[EMI_Estimate]]&lt;100000, "50K-1L", IF(Cleaned_Data[[#This Row],[EMI_Estimate]]&lt;150000, "1L-1.5L", IF(Cleaned_Data[[#This Row],[EMI_Estimate]]&lt;200000,"1.5-2L", "&gt;2L"))))</f>
        <v>&gt;2L</v>
      </c>
    </row>
    <row r="2825" spans="1:22" x14ac:dyDescent="0.35">
      <c r="A2825">
        <v>2824</v>
      </c>
      <c r="B2825">
        <v>4</v>
      </c>
      <c r="C2825" t="s">
        <v>22</v>
      </c>
      <c r="D2825" t="s">
        <v>23</v>
      </c>
      <c r="E2825">
        <v>2700000</v>
      </c>
      <c r="F2825" t="str">
        <f t="shared" si="176"/>
        <v>&gt;20 Lakh</v>
      </c>
      <c r="G2825">
        <v>6800000</v>
      </c>
      <c r="H2825">
        <v>10</v>
      </c>
      <c r="I2825">
        <v>455</v>
      </c>
      <c r="J2825" s="1">
        <v>4700000</v>
      </c>
      <c r="K2825" s="1">
        <v>2600000</v>
      </c>
      <c r="L2825" s="1">
        <v>7400000</v>
      </c>
      <c r="M2825" s="1">
        <v>2700000</v>
      </c>
      <c r="N2825" s="1" t="s">
        <v>24</v>
      </c>
      <c r="O2825" s="1">
        <f>Cleaned_Data[[#This Row],[ loan_amount]]-Cleaned_Data[[#This Row],[ bank_asset_value]]</f>
        <v>4100000</v>
      </c>
      <c r="P2825" s="1">
        <f>Cleaned_Data[[#This Row],[ loan_amount]]</f>
        <v>6800000</v>
      </c>
      <c r="Q2825" s="1" t="str">
        <f t="shared" si="177"/>
        <v>300–499</v>
      </c>
      <c r="R2825" s="1">
        <f>Cleaned_Data[[#This Row],[ residential_assets_value]]+Cleaned_Data[[#This Row],[ commercial_assets_value]]+Cleaned_Data[[#This Row],[ luxury_assets_value]]</f>
        <v>14700000</v>
      </c>
      <c r="S2825" s="1">
        <f>Cleaned_Data[[#This Row],[ income_annum]]+Cleaned_Data[[#This Row],[ residential_assets_value]]+Cleaned_Data[[#This Row],[ commercial_assets_value]]+Cleaned_Data[[#This Row],[ luxury_assets_value]]</f>
        <v>17400000</v>
      </c>
      <c r="T2825" s="1" t="str">
        <f t="shared" si="178"/>
        <v>1–2 Cr</v>
      </c>
      <c r="U2825" s="12">
        <f t="shared" si="179"/>
        <v>680000</v>
      </c>
      <c r="V2825" s="1" t="str">
        <f>IF(Cleaned_Data[[#This Row],[EMI_Estimate]]&lt;50000, "50K", IF(Cleaned_Data[[#This Row],[EMI_Estimate]]&lt;100000, "50K-1L", IF(Cleaned_Data[[#This Row],[EMI_Estimate]]&lt;150000, "1L-1.5L", IF(Cleaned_Data[[#This Row],[EMI_Estimate]]&lt;200000,"1.5-2L", "&gt;2L"))))</f>
        <v>&gt;2L</v>
      </c>
    </row>
    <row r="2826" spans="1:22" x14ac:dyDescent="0.35">
      <c r="A2826">
        <v>2825</v>
      </c>
      <c r="B2826">
        <v>1</v>
      </c>
      <c r="C2826" t="s">
        <v>19</v>
      </c>
      <c r="D2826" t="s">
        <v>23</v>
      </c>
      <c r="E2826">
        <v>200000</v>
      </c>
      <c r="F2826" t="str">
        <f t="shared" si="176"/>
        <v>&lt;5 Lakh</v>
      </c>
      <c r="G2826">
        <v>500000</v>
      </c>
      <c r="H2826">
        <v>10</v>
      </c>
      <c r="I2826">
        <v>856</v>
      </c>
      <c r="J2826" s="1">
        <v>500000</v>
      </c>
      <c r="K2826" s="1">
        <v>200000</v>
      </c>
      <c r="L2826" s="1">
        <v>500000</v>
      </c>
      <c r="M2826" s="1">
        <v>200000</v>
      </c>
      <c r="N2826" s="1" t="s">
        <v>21</v>
      </c>
      <c r="O2826" s="1">
        <f>Cleaned_Data[[#This Row],[ loan_amount]]-Cleaned_Data[[#This Row],[ bank_asset_value]]</f>
        <v>300000</v>
      </c>
      <c r="P2826" s="1">
        <f>Cleaned_Data[[#This Row],[ loan_amount]]</f>
        <v>500000</v>
      </c>
      <c r="Q2826" s="1" t="str">
        <f t="shared" si="177"/>
        <v>800+</v>
      </c>
      <c r="R2826" s="1">
        <f>Cleaned_Data[[#This Row],[ residential_assets_value]]+Cleaned_Data[[#This Row],[ commercial_assets_value]]+Cleaned_Data[[#This Row],[ luxury_assets_value]]</f>
        <v>1200000</v>
      </c>
      <c r="S2826" s="1">
        <f>Cleaned_Data[[#This Row],[ income_annum]]+Cleaned_Data[[#This Row],[ residential_assets_value]]+Cleaned_Data[[#This Row],[ commercial_assets_value]]+Cleaned_Data[[#This Row],[ luxury_assets_value]]</f>
        <v>1400000</v>
      </c>
      <c r="T2826" s="1" t="str">
        <f t="shared" si="178"/>
        <v>&lt;1 Cr</v>
      </c>
      <c r="U2826" s="12">
        <f t="shared" si="179"/>
        <v>50000</v>
      </c>
      <c r="V2826" s="1" t="str">
        <f>IF(Cleaned_Data[[#This Row],[EMI_Estimate]]&lt;50000, "50K", IF(Cleaned_Data[[#This Row],[EMI_Estimate]]&lt;100000, "50K-1L", IF(Cleaned_Data[[#This Row],[EMI_Estimate]]&lt;150000, "1L-1.5L", IF(Cleaned_Data[[#This Row],[EMI_Estimate]]&lt;200000,"1.5-2L", "&gt;2L"))))</f>
        <v>50K-1L</v>
      </c>
    </row>
    <row r="2827" spans="1:22" x14ac:dyDescent="0.35">
      <c r="A2827">
        <v>2826</v>
      </c>
      <c r="B2827">
        <v>3</v>
      </c>
      <c r="C2827" t="s">
        <v>19</v>
      </c>
      <c r="D2827" t="s">
        <v>20</v>
      </c>
      <c r="E2827">
        <v>600000</v>
      </c>
      <c r="F2827" t="str">
        <f t="shared" si="176"/>
        <v>5-10 Lakh</v>
      </c>
      <c r="G2827">
        <v>2100000</v>
      </c>
      <c r="H2827">
        <v>16</v>
      </c>
      <c r="I2827">
        <v>892</v>
      </c>
      <c r="J2827" s="1">
        <v>700000</v>
      </c>
      <c r="K2827" s="1">
        <v>400000</v>
      </c>
      <c r="L2827" s="1">
        <v>2400000</v>
      </c>
      <c r="M2827" s="1">
        <v>500000</v>
      </c>
      <c r="N2827" s="1" t="s">
        <v>21</v>
      </c>
      <c r="O2827" s="1">
        <f>Cleaned_Data[[#This Row],[ loan_amount]]-Cleaned_Data[[#This Row],[ bank_asset_value]]</f>
        <v>1600000</v>
      </c>
      <c r="P2827" s="1">
        <f>Cleaned_Data[[#This Row],[ loan_amount]]</f>
        <v>2100000</v>
      </c>
      <c r="Q2827" s="1" t="str">
        <f t="shared" si="177"/>
        <v>800+</v>
      </c>
      <c r="R2827" s="1">
        <f>Cleaned_Data[[#This Row],[ residential_assets_value]]+Cleaned_Data[[#This Row],[ commercial_assets_value]]+Cleaned_Data[[#This Row],[ luxury_assets_value]]</f>
        <v>3500000</v>
      </c>
      <c r="S2827" s="1">
        <f>Cleaned_Data[[#This Row],[ income_annum]]+Cleaned_Data[[#This Row],[ residential_assets_value]]+Cleaned_Data[[#This Row],[ commercial_assets_value]]+Cleaned_Data[[#This Row],[ luxury_assets_value]]</f>
        <v>4100000</v>
      </c>
      <c r="T2827" s="1" t="str">
        <f t="shared" si="178"/>
        <v>&lt;1 Cr</v>
      </c>
      <c r="U2827" s="12">
        <f t="shared" si="179"/>
        <v>131250</v>
      </c>
      <c r="V2827" s="1" t="str">
        <f>IF(Cleaned_Data[[#This Row],[EMI_Estimate]]&lt;50000, "50K", IF(Cleaned_Data[[#This Row],[EMI_Estimate]]&lt;100000, "50K-1L", IF(Cleaned_Data[[#This Row],[EMI_Estimate]]&lt;150000, "1L-1.5L", IF(Cleaned_Data[[#This Row],[EMI_Estimate]]&lt;200000,"1.5-2L", "&gt;2L"))))</f>
        <v>1L-1.5L</v>
      </c>
    </row>
    <row r="2828" spans="1:22" x14ac:dyDescent="0.35">
      <c r="A2828">
        <v>2827</v>
      </c>
      <c r="B2828">
        <v>4</v>
      </c>
      <c r="C2828" t="s">
        <v>19</v>
      </c>
      <c r="D2828" t="s">
        <v>20</v>
      </c>
      <c r="E2828">
        <v>5200000</v>
      </c>
      <c r="F2828" t="str">
        <f t="shared" si="176"/>
        <v>&gt;20 Lakh</v>
      </c>
      <c r="G2828">
        <v>12900000</v>
      </c>
      <c r="H2828">
        <v>16</v>
      </c>
      <c r="I2828">
        <v>819</v>
      </c>
      <c r="J2828" s="1">
        <v>3400000</v>
      </c>
      <c r="K2828" s="1">
        <v>4100000</v>
      </c>
      <c r="L2828" s="1">
        <v>16800000</v>
      </c>
      <c r="M2828" s="1">
        <v>7500000</v>
      </c>
      <c r="N2828" s="1" t="s">
        <v>21</v>
      </c>
      <c r="O2828" s="1">
        <f>Cleaned_Data[[#This Row],[ loan_amount]]-Cleaned_Data[[#This Row],[ bank_asset_value]]</f>
        <v>5400000</v>
      </c>
      <c r="P2828" s="1">
        <f>Cleaned_Data[[#This Row],[ loan_amount]]</f>
        <v>12900000</v>
      </c>
      <c r="Q2828" s="1" t="str">
        <f t="shared" si="177"/>
        <v>800+</v>
      </c>
      <c r="R2828" s="1">
        <f>Cleaned_Data[[#This Row],[ residential_assets_value]]+Cleaned_Data[[#This Row],[ commercial_assets_value]]+Cleaned_Data[[#This Row],[ luxury_assets_value]]</f>
        <v>24300000</v>
      </c>
      <c r="S2828" s="1">
        <f>Cleaned_Data[[#This Row],[ income_annum]]+Cleaned_Data[[#This Row],[ residential_assets_value]]+Cleaned_Data[[#This Row],[ commercial_assets_value]]+Cleaned_Data[[#This Row],[ luxury_assets_value]]</f>
        <v>29500000</v>
      </c>
      <c r="T2828" s="1" t="str">
        <f t="shared" si="178"/>
        <v>2–3 Cr</v>
      </c>
      <c r="U2828" s="12">
        <f t="shared" si="179"/>
        <v>806250</v>
      </c>
      <c r="V2828" s="1" t="str">
        <f>IF(Cleaned_Data[[#This Row],[EMI_Estimate]]&lt;50000, "50K", IF(Cleaned_Data[[#This Row],[EMI_Estimate]]&lt;100000, "50K-1L", IF(Cleaned_Data[[#This Row],[EMI_Estimate]]&lt;150000, "1L-1.5L", IF(Cleaned_Data[[#This Row],[EMI_Estimate]]&lt;200000,"1.5-2L", "&gt;2L"))))</f>
        <v>&gt;2L</v>
      </c>
    </row>
    <row r="2829" spans="1:22" x14ac:dyDescent="0.35">
      <c r="A2829">
        <v>2828</v>
      </c>
      <c r="B2829">
        <v>0</v>
      </c>
      <c r="C2829" t="s">
        <v>22</v>
      </c>
      <c r="D2829" t="s">
        <v>23</v>
      </c>
      <c r="E2829">
        <v>5100000</v>
      </c>
      <c r="F2829" t="str">
        <f t="shared" si="176"/>
        <v>&gt;20 Lakh</v>
      </c>
      <c r="G2829">
        <v>11600000</v>
      </c>
      <c r="H2829">
        <v>10</v>
      </c>
      <c r="I2829">
        <v>308</v>
      </c>
      <c r="J2829" s="1">
        <v>8700000</v>
      </c>
      <c r="K2829" s="1">
        <v>1300000</v>
      </c>
      <c r="L2829" s="1">
        <v>10700000</v>
      </c>
      <c r="M2829" s="1">
        <v>7000000</v>
      </c>
      <c r="N2829" s="1" t="s">
        <v>24</v>
      </c>
      <c r="O2829" s="1">
        <f>Cleaned_Data[[#This Row],[ loan_amount]]-Cleaned_Data[[#This Row],[ bank_asset_value]]</f>
        <v>4600000</v>
      </c>
      <c r="P2829" s="1">
        <f>Cleaned_Data[[#This Row],[ loan_amount]]</f>
        <v>11600000</v>
      </c>
      <c r="Q2829" s="1" t="str">
        <f t="shared" si="177"/>
        <v>300–499</v>
      </c>
      <c r="R2829" s="1">
        <f>Cleaned_Data[[#This Row],[ residential_assets_value]]+Cleaned_Data[[#This Row],[ commercial_assets_value]]+Cleaned_Data[[#This Row],[ luxury_assets_value]]</f>
        <v>20700000</v>
      </c>
      <c r="S2829" s="1">
        <f>Cleaned_Data[[#This Row],[ income_annum]]+Cleaned_Data[[#This Row],[ residential_assets_value]]+Cleaned_Data[[#This Row],[ commercial_assets_value]]+Cleaned_Data[[#This Row],[ luxury_assets_value]]</f>
        <v>25800000</v>
      </c>
      <c r="T2829" s="1" t="str">
        <f t="shared" si="178"/>
        <v>2–3 Cr</v>
      </c>
      <c r="U2829" s="12">
        <f t="shared" si="179"/>
        <v>1160000</v>
      </c>
      <c r="V2829" s="1" t="str">
        <f>IF(Cleaned_Data[[#This Row],[EMI_Estimate]]&lt;50000, "50K", IF(Cleaned_Data[[#This Row],[EMI_Estimate]]&lt;100000, "50K-1L", IF(Cleaned_Data[[#This Row],[EMI_Estimate]]&lt;150000, "1L-1.5L", IF(Cleaned_Data[[#This Row],[EMI_Estimate]]&lt;200000,"1.5-2L", "&gt;2L"))))</f>
        <v>&gt;2L</v>
      </c>
    </row>
    <row r="2830" spans="1:22" x14ac:dyDescent="0.35">
      <c r="A2830">
        <v>2829</v>
      </c>
      <c r="B2830">
        <v>4</v>
      </c>
      <c r="C2830" t="s">
        <v>19</v>
      </c>
      <c r="D2830" t="s">
        <v>23</v>
      </c>
      <c r="E2830">
        <v>9200000</v>
      </c>
      <c r="F2830" t="str">
        <f t="shared" si="176"/>
        <v>&gt;20 Lakh</v>
      </c>
      <c r="G2830">
        <v>18600000</v>
      </c>
      <c r="H2830">
        <v>2</v>
      </c>
      <c r="I2830">
        <v>889</v>
      </c>
      <c r="J2830" s="1">
        <v>26900000</v>
      </c>
      <c r="K2830" s="1">
        <v>4200000</v>
      </c>
      <c r="L2830" s="1">
        <v>33300000</v>
      </c>
      <c r="M2830" s="1">
        <v>9700000</v>
      </c>
      <c r="N2830" s="1" t="s">
        <v>21</v>
      </c>
      <c r="O2830" s="1">
        <f>Cleaned_Data[[#This Row],[ loan_amount]]-Cleaned_Data[[#This Row],[ bank_asset_value]]</f>
        <v>8900000</v>
      </c>
      <c r="P2830" s="1">
        <f>Cleaned_Data[[#This Row],[ loan_amount]]</f>
        <v>18600000</v>
      </c>
      <c r="Q2830" s="1" t="str">
        <f t="shared" si="177"/>
        <v>800+</v>
      </c>
      <c r="R2830" s="1">
        <f>Cleaned_Data[[#This Row],[ residential_assets_value]]+Cleaned_Data[[#This Row],[ commercial_assets_value]]+Cleaned_Data[[#This Row],[ luxury_assets_value]]</f>
        <v>64400000</v>
      </c>
      <c r="S2830" s="1">
        <f>Cleaned_Data[[#This Row],[ income_annum]]+Cleaned_Data[[#This Row],[ residential_assets_value]]+Cleaned_Data[[#This Row],[ commercial_assets_value]]+Cleaned_Data[[#This Row],[ luxury_assets_value]]</f>
        <v>73600000</v>
      </c>
      <c r="T2830" s="1" t="str">
        <f t="shared" si="178"/>
        <v>&gt;4 Cr</v>
      </c>
      <c r="U2830" s="12">
        <f t="shared" si="179"/>
        <v>9300000</v>
      </c>
      <c r="V2830" s="1" t="str">
        <f>IF(Cleaned_Data[[#This Row],[EMI_Estimate]]&lt;50000, "50K", IF(Cleaned_Data[[#This Row],[EMI_Estimate]]&lt;100000, "50K-1L", IF(Cleaned_Data[[#This Row],[EMI_Estimate]]&lt;150000, "1L-1.5L", IF(Cleaned_Data[[#This Row],[EMI_Estimate]]&lt;200000,"1.5-2L", "&gt;2L"))))</f>
        <v>&gt;2L</v>
      </c>
    </row>
    <row r="2831" spans="1:22" x14ac:dyDescent="0.35">
      <c r="A2831">
        <v>2830</v>
      </c>
      <c r="B2831">
        <v>5</v>
      </c>
      <c r="C2831" t="s">
        <v>22</v>
      </c>
      <c r="D2831" t="s">
        <v>20</v>
      </c>
      <c r="E2831">
        <v>6500000</v>
      </c>
      <c r="F2831" t="str">
        <f t="shared" si="176"/>
        <v>&gt;20 Lakh</v>
      </c>
      <c r="G2831">
        <v>23200000</v>
      </c>
      <c r="H2831">
        <v>18</v>
      </c>
      <c r="I2831">
        <v>713</v>
      </c>
      <c r="J2831" s="1">
        <v>6700000</v>
      </c>
      <c r="K2831" s="1">
        <v>1400000</v>
      </c>
      <c r="L2831" s="1">
        <v>13400000</v>
      </c>
      <c r="M2831" s="1">
        <v>7200000</v>
      </c>
      <c r="N2831" s="1" t="s">
        <v>21</v>
      </c>
      <c r="O2831" s="1">
        <f>Cleaned_Data[[#This Row],[ loan_amount]]-Cleaned_Data[[#This Row],[ bank_asset_value]]</f>
        <v>16000000</v>
      </c>
      <c r="P2831" s="1">
        <f>Cleaned_Data[[#This Row],[ loan_amount]]</f>
        <v>23200000</v>
      </c>
      <c r="Q2831" s="1" t="str">
        <f t="shared" si="177"/>
        <v>700–799</v>
      </c>
      <c r="R2831" s="1">
        <f>Cleaned_Data[[#This Row],[ residential_assets_value]]+Cleaned_Data[[#This Row],[ commercial_assets_value]]+Cleaned_Data[[#This Row],[ luxury_assets_value]]</f>
        <v>21500000</v>
      </c>
      <c r="S2831" s="1">
        <f>Cleaned_Data[[#This Row],[ income_annum]]+Cleaned_Data[[#This Row],[ residential_assets_value]]+Cleaned_Data[[#This Row],[ commercial_assets_value]]+Cleaned_Data[[#This Row],[ luxury_assets_value]]</f>
        <v>28000000</v>
      </c>
      <c r="T2831" s="1" t="str">
        <f t="shared" si="178"/>
        <v>2–3 Cr</v>
      </c>
      <c r="U2831" s="12">
        <f t="shared" si="179"/>
        <v>1288889</v>
      </c>
      <c r="V2831" s="1" t="str">
        <f>IF(Cleaned_Data[[#This Row],[EMI_Estimate]]&lt;50000, "50K", IF(Cleaned_Data[[#This Row],[EMI_Estimate]]&lt;100000, "50K-1L", IF(Cleaned_Data[[#This Row],[EMI_Estimate]]&lt;150000, "1L-1.5L", IF(Cleaned_Data[[#This Row],[EMI_Estimate]]&lt;200000,"1.5-2L", "&gt;2L"))))</f>
        <v>&gt;2L</v>
      </c>
    </row>
    <row r="2832" spans="1:22" x14ac:dyDescent="0.35">
      <c r="A2832">
        <v>2831</v>
      </c>
      <c r="B2832">
        <v>0</v>
      </c>
      <c r="C2832" t="s">
        <v>19</v>
      </c>
      <c r="D2832" t="s">
        <v>20</v>
      </c>
      <c r="E2832">
        <v>8500000</v>
      </c>
      <c r="F2832" t="str">
        <f t="shared" si="176"/>
        <v>&gt;20 Lakh</v>
      </c>
      <c r="G2832">
        <v>21000000</v>
      </c>
      <c r="H2832">
        <v>6</v>
      </c>
      <c r="I2832">
        <v>665</v>
      </c>
      <c r="J2832" s="1">
        <v>3600000</v>
      </c>
      <c r="K2832" s="1">
        <v>9600000</v>
      </c>
      <c r="L2832" s="1">
        <v>27500000</v>
      </c>
      <c r="M2832" s="1">
        <v>11300000</v>
      </c>
      <c r="N2832" s="1" t="s">
        <v>21</v>
      </c>
      <c r="O2832" s="1">
        <f>Cleaned_Data[[#This Row],[ loan_amount]]-Cleaned_Data[[#This Row],[ bank_asset_value]]</f>
        <v>9700000</v>
      </c>
      <c r="P2832" s="1">
        <f>Cleaned_Data[[#This Row],[ loan_amount]]</f>
        <v>21000000</v>
      </c>
      <c r="Q2832" s="1" t="str">
        <f t="shared" si="177"/>
        <v>600–699</v>
      </c>
      <c r="R2832" s="1">
        <f>Cleaned_Data[[#This Row],[ residential_assets_value]]+Cleaned_Data[[#This Row],[ commercial_assets_value]]+Cleaned_Data[[#This Row],[ luxury_assets_value]]</f>
        <v>40700000</v>
      </c>
      <c r="S2832" s="1">
        <f>Cleaned_Data[[#This Row],[ income_annum]]+Cleaned_Data[[#This Row],[ residential_assets_value]]+Cleaned_Data[[#This Row],[ commercial_assets_value]]+Cleaned_Data[[#This Row],[ luxury_assets_value]]</f>
        <v>49200000</v>
      </c>
      <c r="T2832" s="1" t="str">
        <f t="shared" si="178"/>
        <v>&gt;4 Cr</v>
      </c>
      <c r="U2832" s="12">
        <f t="shared" si="179"/>
        <v>3500000</v>
      </c>
      <c r="V2832" s="1" t="str">
        <f>IF(Cleaned_Data[[#This Row],[EMI_Estimate]]&lt;50000, "50K", IF(Cleaned_Data[[#This Row],[EMI_Estimate]]&lt;100000, "50K-1L", IF(Cleaned_Data[[#This Row],[EMI_Estimate]]&lt;150000, "1L-1.5L", IF(Cleaned_Data[[#This Row],[EMI_Estimate]]&lt;200000,"1.5-2L", "&gt;2L"))))</f>
        <v>&gt;2L</v>
      </c>
    </row>
    <row r="2833" spans="1:22" x14ac:dyDescent="0.35">
      <c r="A2833">
        <v>2832</v>
      </c>
      <c r="B2833">
        <v>4</v>
      </c>
      <c r="C2833" t="s">
        <v>22</v>
      </c>
      <c r="D2833" t="s">
        <v>20</v>
      </c>
      <c r="E2833">
        <v>2000000</v>
      </c>
      <c r="F2833" t="str">
        <f t="shared" si="176"/>
        <v>&gt;20 Lakh</v>
      </c>
      <c r="G2833">
        <v>6000000</v>
      </c>
      <c r="H2833">
        <v>12</v>
      </c>
      <c r="I2833">
        <v>837</v>
      </c>
      <c r="J2833" s="1">
        <v>1300000</v>
      </c>
      <c r="K2833" s="1">
        <v>1900000</v>
      </c>
      <c r="L2833" s="1">
        <v>6300000</v>
      </c>
      <c r="M2833" s="1">
        <v>2300000</v>
      </c>
      <c r="N2833" s="1" t="s">
        <v>21</v>
      </c>
      <c r="O2833" s="1">
        <f>Cleaned_Data[[#This Row],[ loan_amount]]-Cleaned_Data[[#This Row],[ bank_asset_value]]</f>
        <v>3700000</v>
      </c>
      <c r="P2833" s="1">
        <f>Cleaned_Data[[#This Row],[ loan_amount]]</f>
        <v>6000000</v>
      </c>
      <c r="Q2833" s="1" t="str">
        <f t="shared" si="177"/>
        <v>800+</v>
      </c>
      <c r="R2833" s="1">
        <f>Cleaned_Data[[#This Row],[ residential_assets_value]]+Cleaned_Data[[#This Row],[ commercial_assets_value]]+Cleaned_Data[[#This Row],[ luxury_assets_value]]</f>
        <v>9500000</v>
      </c>
      <c r="S2833" s="1">
        <f>Cleaned_Data[[#This Row],[ income_annum]]+Cleaned_Data[[#This Row],[ residential_assets_value]]+Cleaned_Data[[#This Row],[ commercial_assets_value]]+Cleaned_Data[[#This Row],[ luxury_assets_value]]</f>
        <v>11500000</v>
      </c>
      <c r="T2833" s="1" t="str">
        <f t="shared" si="178"/>
        <v>1–2 Cr</v>
      </c>
      <c r="U2833" s="12">
        <f t="shared" si="179"/>
        <v>500000</v>
      </c>
      <c r="V2833" s="1" t="str">
        <f>IF(Cleaned_Data[[#This Row],[EMI_Estimate]]&lt;50000, "50K", IF(Cleaned_Data[[#This Row],[EMI_Estimate]]&lt;100000, "50K-1L", IF(Cleaned_Data[[#This Row],[EMI_Estimate]]&lt;150000, "1L-1.5L", IF(Cleaned_Data[[#This Row],[EMI_Estimate]]&lt;200000,"1.5-2L", "&gt;2L"))))</f>
        <v>&gt;2L</v>
      </c>
    </row>
    <row r="2834" spans="1:22" x14ac:dyDescent="0.35">
      <c r="A2834">
        <v>2833</v>
      </c>
      <c r="B2834">
        <v>4</v>
      </c>
      <c r="C2834" t="s">
        <v>22</v>
      </c>
      <c r="D2834" t="s">
        <v>23</v>
      </c>
      <c r="E2834">
        <v>7500000</v>
      </c>
      <c r="F2834" t="str">
        <f t="shared" si="176"/>
        <v>&gt;20 Lakh</v>
      </c>
      <c r="G2834">
        <v>18000000</v>
      </c>
      <c r="H2834">
        <v>20</v>
      </c>
      <c r="I2834">
        <v>395</v>
      </c>
      <c r="J2834" s="1">
        <v>200000</v>
      </c>
      <c r="K2834" s="1">
        <v>12800000</v>
      </c>
      <c r="L2834" s="1">
        <v>23500000</v>
      </c>
      <c r="M2834" s="1">
        <v>9700000</v>
      </c>
      <c r="N2834" s="1" t="s">
        <v>24</v>
      </c>
      <c r="O2834" s="1">
        <f>Cleaned_Data[[#This Row],[ loan_amount]]-Cleaned_Data[[#This Row],[ bank_asset_value]]</f>
        <v>8300000</v>
      </c>
      <c r="P2834" s="1">
        <f>Cleaned_Data[[#This Row],[ loan_amount]]</f>
        <v>18000000</v>
      </c>
      <c r="Q2834" s="1" t="str">
        <f t="shared" si="177"/>
        <v>300–499</v>
      </c>
      <c r="R2834" s="1">
        <f>Cleaned_Data[[#This Row],[ residential_assets_value]]+Cleaned_Data[[#This Row],[ commercial_assets_value]]+Cleaned_Data[[#This Row],[ luxury_assets_value]]</f>
        <v>36500000</v>
      </c>
      <c r="S2834" s="1">
        <f>Cleaned_Data[[#This Row],[ income_annum]]+Cleaned_Data[[#This Row],[ residential_assets_value]]+Cleaned_Data[[#This Row],[ commercial_assets_value]]+Cleaned_Data[[#This Row],[ luxury_assets_value]]</f>
        <v>44000000</v>
      </c>
      <c r="T2834" s="1" t="str">
        <f t="shared" si="178"/>
        <v>&gt;4 Cr</v>
      </c>
      <c r="U2834" s="12">
        <f t="shared" si="179"/>
        <v>900000</v>
      </c>
      <c r="V2834" s="1" t="str">
        <f>IF(Cleaned_Data[[#This Row],[EMI_Estimate]]&lt;50000, "50K", IF(Cleaned_Data[[#This Row],[EMI_Estimate]]&lt;100000, "50K-1L", IF(Cleaned_Data[[#This Row],[EMI_Estimate]]&lt;150000, "1L-1.5L", IF(Cleaned_Data[[#This Row],[EMI_Estimate]]&lt;200000,"1.5-2L", "&gt;2L"))))</f>
        <v>&gt;2L</v>
      </c>
    </row>
    <row r="2835" spans="1:22" x14ac:dyDescent="0.35">
      <c r="A2835">
        <v>2834</v>
      </c>
      <c r="B2835">
        <v>0</v>
      </c>
      <c r="C2835" t="s">
        <v>19</v>
      </c>
      <c r="D2835" t="s">
        <v>23</v>
      </c>
      <c r="E2835">
        <v>7500000</v>
      </c>
      <c r="F2835" t="str">
        <f t="shared" si="176"/>
        <v>&gt;20 Lakh</v>
      </c>
      <c r="G2835">
        <v>28900000</v>
      </c>
      <c r="H2835">
        <v>10</v>
      </c>
      <c r="I2835">
        <v>632</v>
      </c>
      <c r="J2835" s="1">
        <v>21700000</v>
      </c>
      <c r="K2835" s="1">
        <v>10700000</v>
      </c>
      <c r="L2835" s="1">
        <v>24700000</v>
      </c>
      <c r="M2835" s="1">
        <v>9900000</v>
      </c>
      <c r="N2835" s="1" t="s">
        <v>21</v>
      </c>
      <c r="O2835" s="1">
        <f>Cleaned_Data[[#This Row],[ loan_amount]]-Cleaned_Data[[#This Row],[ bank_asset_value]]</f>
        <v>19000000</v>
      </c>
      <c r="P2835" s="1">
        <f>Cleaned_Data[[#This Row],[ loan_amount]]</f>
        <v>28900000</v>
      </c>
      <c r="Q2835" s="1" t="str">
        <f t="shared" si="177"/>
        <v>600–699</v>
      </c>
      <c r="R2835" s="1">
        <f>Cleaned_Data[[#This Row],[ residential_assets_value]]+Cleaned_Data[[#This Row],[ commercial_assets_value]]+Cleaned_Data[[#This Row],[ luxury_assets_value]]</f>
        <v>57100000</v>
      </c>
      <c r="S2835" s="1">
        <f>Cleaned_Data[[#This Row],[ income_annum]]+Cleaned_Data[[#This Row],[ residential_assets_value]]+Cleaned_Data[[#This Row],[ commercial_assets_value]]+Cleaned_Data[[#This Row],[ luxury_assets_value]]</f>
        <v>64600000</v>
      </c>
      <c r="T2835" s="1" t="str">
        <f t="shared" si="178"/>
        <v>&gt;4 Cr</v>
      </c>
      <c r="U2835" s="12">
        <f t="shared" si="179"/>
        <v>2890000</v>
      </c>
      <c r="V2835" s="1" t="str">
        <f>IF(Cleaned_Data[[#This Row],[EMI_Estimate]]&lt;50000, "50K", IF(Cleaned_Data[[#This Row],[EMI_Estimate]]&lt;100000, "50K-1L", IF(Cleaned_Data[[#This Row],[EMI_Estimate]]&lt;150000, "1L-1.5L", IF(Cleaned_Data[[#This Row],[EMI_Estimate]]&lt;200000,"1.5-2L", "&gt;2L"))))</f>
        <v>&gt;2L</v>
      </c>
    </row>
    <row r="2836" spans="1:22" x14ac:dyDescent="0.35">
      <c r="A2836">
        <v>2835</v>
      </c>
      <c r="B2836">
        <v>2</v>
      </c>
      <c r="C2836" t="s">
        <v>22</v>
      </c>
      <c r="D2836" t="s">
        <v>20</v>
      </c>
      <c r="E2836">
        <v>2000000</v>
      </c>
      <c r="F2836" t="str">
        <f t="shared" si="176"/>
        <v>&gt;20 Lakh</v>
      </c>
      <c r="G2836">
        <v>4300000</v>
      </c>
      <c r="H2836">
        <v>16</v>
      </c>
      <c r="I2836">
        <v>497</v>
      </c>
      <c r="J2836" s="1">
        <v>5100000</v>
      </c>
      <c r="K2836" s="1">
        <v>200000</v>
      </c>
      <c r="L2836" s="1">
        <v>5700000</v>
      </c>
      <c r="M2836" s="1">
        <v>2800000</v>
      </c>
      <c r="N2836" s="1" t="s">
        <v>24</v>
      </c>
      <c r="O2836" s="1">
        <f>Cleaned_Data[[#This Row],[ loan_amount]]-Cleaned_Data[[#This Row],[ bank_asset_value]]</f>
        <v>1500000</v>
      </c>
      <c r="P2836" s="1">
        <f>Cleaned_Data[[#This Row],[ loan_amount]]</f>
        <v>4300000</v>
      </c>
      <c r="Q2836" s="1" t="str">
        <f t="shared" si="177"/>
        <v>300–499</v>
      </c>
      <c r="R2836" s="1">
        <f>Cleaned_Data[[#This Row],[ residential_assets_value]]+Cleaned_Data[[#This Row],[ commercial_assets_value]]+Cleaned_Data[[#This Row],[ luxury_assets_value]]</f>
        <v>11000000</v>
      </c>
      <c r="S2836" s="1">
        <f>Cleaned_Data[[#This Row],[ income_annum]]+Cleaned_Data[[#This Row],[ residential_assets_value]]+Cleaned_Data[[#This Row],[ commercial_assets_value]]+Cleaned_Data[[#This Row],[ luxury_assets_value]]</f>
        <v>13000000</v>
      </c>
      <c r="T2836" s="1" t="str">
        <f t="shared" si="178"/>
        <v>1–2 Cr</v>
      </c>
      <c r="U2836" s="12">
        <f t="shared" si="179"/>
        <v>268750</v>
      </c>
      <c r="V2836" s="1" t="str">
        <f>IF(Cleaned_Data[[#This Row],[EMI_Estimate]]&lt;50000, "50K", IF(Cleaned_Data[[#This Row],[EMI_Estimate]]&lt;100000, "50K-1L", IF(Cleaned_Data[[#This Row],[EMI_Estimate]]&lt;150000, "1L-1.5L", IF(Cleaned_Data[[#This Row],[EMI_Estimate]]&lt;200000,"1.5-2L", "&gt;2L"))))</f>
        <v>&gt;2L</v>
      </c>
    </row>
    <row r="2837" spans="1:22" x14ac:dyDescent="0.35">
      <c r="A2837">
        <v>2836</v>
      </c>
      <c r="B2837">
        <v>3</v>
      </c>
      <c r="C2837" t="s">
        <v>19</v>
      </c>
      <c r="D2837" t="s">
        <v>23</v>
      </c>
      <c r="E2837">
        <v>1400000</v>
      </c>
      <c r="F2837" t="str">
        <f t="shared" si="176"/>
        <v>10-15 Lakh</v>
      </c>
      <c r="G2837">
        <v>2700000</v>
      </c>
      <c r="H2837">
        <v>14</v>
      </c>
      <c r="I2837">
        <v>694</v>
      </c>
      <c r="J2837" s="1">
        <v>3800000</v>
      </c>
      <c r="K2837" s="1">
        <v>200000</v>
      </c>
      <c r="L2837" s="1">
        <v>3600000</v>
      </c>
      <c r="M2837" s="1">
        <v>1700000</v>
      </c>
      <c r="N2837" s="1" t="s">
        <v>21</v>
      </c>
      <c r="O2837" s="1">
        <f>Cleaned_Data[[#This Row],[ loan_amount]]-Cleaned_Data[[#This Row],[ bank_asset_value]]</f>
        <v>1000000</v>
      </c>
      <c r="P2837" s="1">
        <f>Cleaned_Data[[#This Row],[ loan_amount]]</f>
        <v>2700000</v>
      </c>
      <c r="Q2837" s="1" t="str">
        <f t="shared" si="177"/>
        <v>600–699</v>
      </c>
      <c r="R2837" s="1">
        <f>Cleaned_Data[[#This Row],[ residential_assets_value]]+Cleaned_Data[[#This Row],[ commercial_assets_value]]+Cleaned_Data[[#This Row],[ luxury_assets_value]]</f>
        <v>7600000</v>
      </c>
      <c r="S2837" s="1">
        <f>Cleaned_Data[[#This Row],[ income_annum]]+Cleaned_Data[[#This Row],[ residential_assets_value]]+Cleaned_Data[[#This Row],[ commercial_assets_value]]+Cleaned_Data[[#This Row],[ luxury_assets_value]]</f>
        <v>9000000</v>
      </c>
      <c r="T2837" s="1" t="str">
        <f t="shared" si="178"/>
        <v>&lt;1 Cr</v>
      </c>
      <c r="U2837" s="12">
        <f t="shared" si="179"/>
        <v>192857</v>
      </c>
      <c r="V2837" s="1" t="str">
        <f>IF(Cleaned_Data[[#This Row],[EMI_Estimate]]&lt;50000, "50K", IF(Cleaned_Data[[#This Row],[EMI_Estimate]]&lt;100000, "50K-1L", IF(Cleaned_Data[[#This Row],[EMI_Estimate]]&lt;150000, "1L-1.5L", IF(Cleaned_Data[[#This Row],[EMI_Estimate]]&lt;200000,"1.5-2L", "&gt;2L"))))</f>
        <v>1.5-2L</v>
      </c>
    </row>
    <row r="2838" spans="1:22" x14ac:dyDescent="0.35">
      <c r="A2838">
        <v>2837</v>
      </c>
      <c r="B2838">
        <v>1</v>
      </c>
      <c r="C2838" t="s">
        <v>22</v>
      </c>
      <c r="D2838" t="s">
        <v>23</v>
      </c>
      <c r="E2838">
        <v>1700000</v>
      </c>
      <c r="F2838" t="str">
        <f t="shared" si="176"/>
        <v>15-20 Lakh</v>
      </c>
      <c r="G2838">
        <v>5600000</v>
      </c>
      <c r="H2838">
        <v>2</v>
      </c>
      <c r="I2838">
        <v>882</v>
      </c>
      <c r="J2838" s="1">
        <v>3100000</v>
      </c>
      <c r="K2838" s="1">
        <v>2600000</v>
      </c>
      <c r="L2838" s="1">
        <v>6700000</v>
      </c>
      <c r="M2838" s="1">
        <v>1600000</v>
      </c>
      <c r="N2838" s="1" t="s">
        <v>21</v>
      </c>
      <c r="O2838" s="1">
        <f>Cleaned_Data[[#This Row],[ loan_amount]]-Cleaned_Data[[#This Row],[ bank_asset_value]]</f>
        <v>4000000</v>
      </c>
      <c r="P2838" s="1">
        <f>Cleaned_Data[[#This Row],[ loan_amount]]</f>
        <v>5600000</v>
      </c>
      <c r="Q2838" s="1" t="str">
        <f t="shared" si="177"/>
        <v>800+</v>
      </c>
      <c r="R2838" s="1">
        <f>Cleaned_Data[[#This Row],[ residential_assets_value]]+Cleaned_Data[[#This Row],[ commercial_assets_value]]+Cleaned_Data[[#This Row],[ luxury_assets_value]]</f>
        <v>12400000</v>
      </c>
      <c r="S2838" s="1">
        <f>Cleaned_Data[[#This Row],[ income_annum]]+Cleaned_Data[[#This Row],[ residential_assets_value]]+Cleaned_Data[[#This Row],[ commercial_assets_value]]+Cleaned_Data[[#This Row],[ luxury_assets_value]]</f>
        <v>14100000</v>
      </c>
      <c r="T2838" s="1" t="str">
        <f t="shared" si="178"/>
        <v>1–2 Cr</v>
      </c>
      <c r="U2838" s="12">
        <f t="shared" si="179"/>
        <v>2800000</v>
      </c>
      <c r="V2838" s="1" t="str">
        <f>IF(Cleaned_Data[[#This Row],[EMI_Estimate]]&lt;50000, "50K", IF(Cleaned_Data[[#This Row],[EMI_Estimate]]&lt;100000, "50K-1L", IF(Cleaned_Data[[#This Row],[EMI_Estimate]]&lt;150000, "1L-1.5L", IF(Cleaned_Data[[#This Row],[EMI_Estimate]]&lt;200000,"1.5-2L", "&gt;2L"))))</f>
        <v>&gt;2L</v>
      </c>
    </row>
    <row r="2839" spans="1:22" x14ac:dyDescent="0.35">
      <c r="A2839">
        <v>2838</v>
      </c>
      <c r="B2839">
        <v>2</v>
      </c>
      <c r="C2839" t="s">
        <v>19</v>
      </c>
      <c r="D2839" t="s">
        <v>23</v>
      </c>
      <c r="E2839">
        <v>5300000</v>
      </c>
      <c r="F2839" t="str">
        <f t="shared" si="176"/>
        <v>&gt;20 Lakh</v>
      </c>
      <c r="G2839">
        <v>14900000</v>
      </c>
      <c r="H2839">
        <v>6</v>
      </c>
      <c r="I2839">
        <v>504</v>
      </c>
      <c r="J2839" s="1">
        <v>10600000</v>
      </c>
      <c r="K2839" s="1">
        <v>2100000</v>
      </c>
      <c r="L2839" s="1">
        <v>17000000</v>
      </c>
      <c r="M2839" s="1">
        <v>3200000</v>
      </c>
      <c r="N2839" s="1" t="s">
        <v>24</v>
      </c>
      <c r="O2839" s="1">
        <f>Cleaned_Data[[#This Row],[ loan_amount]]-Cleaned_Data[[#This Row],[ bank_asset_value]]</f>
        <v>11700000</v>
      </c>
      <c r="P2839" s="1">
        <f>Cleaned_Data[[#This Row],[ loan_amount]]</f>
        <v>14900000</v>
      </c>
      <c r="Q2839" s="1" t="str">
        <f t="shared" si="177"/>
        <v>500–599</v>
      </c>
      <c r="R2839" s="1">
        <f>Cleaned_Data[[#This Row],[ residential_assets_value]]+Cleaned_Data[[#This Row],[ commercial_assets_value]]+Cleaned_Data[[#This Row],[ luxury_assets_value]]</f>
        <v>29700000</v>
      </c>
      <c r="S2839" s="1">
        <f>Cleaned_Data[[#This Row],[ income_annum]]+Cleaned_Data[[#This Row],[ residential_assets_value]]+Cleaned_Data[[#This Row],[ commercial_assets_value]]+Cleaned_Data[[#This Row],[ luxury_assets_value]]</f>
        <v>35000000</v>
      </c>
      <c r="T2839" s="1" t="str">
        <f t="shared" si="178"/>
        <v>3–4 Cr</v>
      </c>
      <c r="U2839" s="12">
        <f t="shared" si="179"/>
        <v>2483333</v>
      </c>
      <c r="V2839" s="1" t="str">
        <f>IF(Cleaned_Data[[#This Row],[EMI_Estimate]]&lt;50000, "50K", IF(Cleaned_Data[[#This Row],[EMI_Estimate]]&lt;100000, "50K-1L", IF(Cleaned_Data[[#This Row],[EMI_Estimate]]&lt;150000, "1L-1.5L", IF(Cleaned_Data[[#This Row],[EMI_Estimate]]&lt;200000,"1.5-2L", "&gt;2L"))))</f>
        <v>&gt;2L</v>
      </c>
    </row>
    <row r="2840" spans="1:22" x14ac:dyDescent="0.35">
      <c r="A2840">
        <v>2839</v>
      </c>
      <c r="B2840">
        <v>4</v>
      </c>
      <c r="C2840" t="s">
        <v>22</v>
      </c>
      <c r="D2840" t="s">
        <v>20</v>
      </c>
      <c r="E2840">
        <v>8900000</v>
      </c>
      <c r="F2840" t="str">
        <f t="shared" si="176"/>
        <v>&gt;20 Lakh</v>
      </c>
      <c r="G2840">
        <v>30100000</v>
      </c>
      <c r="H2840">
        <v>2</v>
      </c>
      <c r="I2840">
        <v>747</v>
      </c>
      <c r="J2840" s="1">
        <v>20600000</v>
      </c>
      <c r="K2840" s="1">
        <v>12900000</v>
      </c>
      <c r="L2840" s="1">
        <v>20700000</v>
      </c>
      <c r="M2840" s="1">
        <v>10300000</v>
      </c>
      <c r="N2840" s="1" t="s">
        <v>21</v>
      </c>
      <c r="O2840" s="1">
        <f>Cleaned_Data[[#This Row],[ loan_amount]]-Cleaned_Data[[#This Row],[ bank_asset_value]]</f>
        <v>19800000</v>
      </c>
      <c r="P2840" s="1">
        <f>Cleaned_Data[[#This Row],[ loan_amount]]</f>
        <v>30100000</v>
      </c>
      <c r="Q2840" s="1" t="str">
        <f t="shared" si="177"/>
        <v>700–799</v>
      </c>
      <c r="R2840" s="1">
        <f>Cleaned_Data[[#This Row],[ residential_assets_value]]+Cleaned_Data[[#This Row],[ commercial_assets_value]]+Cleaned_Data[[#This Row],[ luxury_assets_value]]</f>
        <v>54200000</v>
      </c>
      <c r="S2840" s="1">
        <f>Cleaned_Data[[#This Row],[ income_annum]]+Cleaned_Data[[#This Row],[ residential_assets_value]]+Cleaned_Data[[#This Row],[ commercial_assets_value]]+Cleaned_Data[[#This Row],[ luxury_assets_value]]</f>
        <v>63100000</v>
      </c>
      <c r="T2840" s="1" t="str">
        <f t="shared" si="178"/>
        <v>&gt;4 Cr</v>
      </c>
      <c r="U2840" s="12">
        <f t="shared" si="179"/>
        <v>15050000</v>
      </c>
      <c r="V2840" s="1" t="str">
        <f>IF(Cleaned_Data[[#This Row],[EMI_Estimate]]&lt;50000, "50K", IF(Cleaned_Data[[#This Row],[EMI_Estimate]]&lt;100000, "50K-1L", IF(Cleaned_Data[[#This Row],[EMI_Estimate]]&lt;150000, "1L-1.5L", IF(Cleaned_Data[[#This Row],[EMI_Estimate]]&lt;200000,"1.5-2L", "&gt;2L"))))</f>
        <v>&gt;2L</v>
      </c>
    </row>
    <row r="2841" spans="1:22" x14ac:dyDescent="0.35">
      <c r="A2841">
        <v>2840</v>
      </c>
      <c r="B2841">
        <v>3</v>
      </c>
      <c r="C2841" t="s">
        <v>19</v>
      </c>
      <c r="D2841" t="s">
        <v>20</v>
      </c>
      <c r="E2841">
        <v>9700000</v>
      </c>
      <c r="F2841" t="str">
        <f t="shared" si="176"/>
        <v>&gt;20 Lakh</v>
      </c>
      <c r="G2841">
        <v>35300000</v>
      </c>
      <c r="H2841">
        <v>4</v>
      </c>
      <c r="I2841">
        <v>462</v>
      </c>
      <c r="J2841" s="1">
        <v>11500000</v>
      </c>
      <c r="K2841" s="1">
        <v>9500000</v>
      </c>
      <c r="L2841" s="1">
        <v>33700000</v>
      </c>
      <c r="M2841" s="1">
        <v>7200000</v>
      </c>
      <c r="N2841" s="1" t="s">
        <v>21</v>
      </c>
      <c r="O2841" s="1">
        <f>Cleaned_Data[[#This Row],[ loan_amount]]-Cleaned_Data[[#This Row],[ bank_asset_value]]</f>
        <v>28100000</v>
      </c>
      <c r="P2841" s="1">
        <f>Cleaned_Data[[#This Row],[ loan_amount]]</f>
        <v>35300000</v>
      </c>
      <c r="Q2841" s="1" t="str">
        <f t="shared" si="177"/>
        <v>300–499</v>
      </c>
      <c r="R2841" s="1">
        <f>Cleaned_Data[[#This Row],[ residential_assets_value]]+Cleaned_Data[[#This Row],[ commercial_assets_value]]+Cleaned_Data[[#This Row],[ luxury_assets_value]]</f>
        <v>54700000</v>
      </c>
      <c r="S2841" s="1">
        <f>Cleaned_Data[[#This Row],[ income_annum]]+Cleaned_Data[[#This Row],[ residential_assets_value]]+Cleaned_Data[[#This Row],[ commercial_assets_value]]+Cleaned_Data[[#This Row],[ luxury_assets_value]]</f>
        <v>64400000</v>
      </c>
      <c r="T2841" s="1" t="str">
        <f t="shared" si="178"/>
        <v>&gt;4 Cr</v>
      </c>
      <c r="U2841" s="12">
        <f t="shared" si="179"/>
        <v>8825000</v>
      </c>
      <c r="V2841" s="1" t="str">
        <f>IF(Cleaned_Data[[#This Row],[EMI_Estimate]]&lt;50000, "50K", IF(Cleaned_Data[[#This Row],[EMI_Estimate]]&lt;100000, "50K-1L", IF(Cleaned_Data[[#This Row],[EMI_Estimate]]&lt;150000, "1L-1.5L", IF(Cleaned_Data[[#This Row],[EMI_Estimate]]&lt;200000,"1.5-2L", "&gt;2L"))))</f>
        <v>&gt;2L</v>
      </c>
    </row>
    <row r="2842" spans="1:22" x14ac:dyDescent="0.35">
      <c r="A2842">
        <v>2841</v>
      </c>
      <c r="B2842">
        <v>5</v>
      </c>
      <c r="C2842" t="s">
        <v>19</v>
      </c>
      <c r="D2842" t="s">
        <v>20</v>
      </c>
      <c r="E2842">
        <v>9000000</v>
      </c>
      <c r="F2842" t="str">
        <f t="shared" si="176"/>
        <v>&gt;20 Lakh</v>
      </c>
      <c r="G2842">
        <v>25900000</v>
      </c>
      <c r="H2842">
        <v>4</v>
      </c>
      <c r="I2842">
        <v>538</v>
      </c>
      <c r="J2842" s="1">
        <v>11100000</v>
      </c>
      <c r="K2842" s="1">
        <v>11100000</v>
      </c>
      <c r="L2842" s="1">
        <v>31300000</v>
      </c>
      <c r="M2842" s="1">
        <v>8100000</v>
      </c>
      <c r="N2842" s="1" t="s">
        <v>24</v>
      </c>
      <c r="O2842" s="1">
        <f>Cleaned_Data[[#This Row],[ loan_amount]]-Cleaned_Data[[#This Row],[ bank_asset_value]]</f>
        <v>17800000</v>
      </c>
      <c r="P2842" s="1">
        <f>Cleaned_Data[[#This Row],[ loan_amount]]</f>
        <v>25900000</v>
      </c>
      <c r="Q2842" s="1" t="str">
        <f t="shared" si="177"/>
        <v>500–599</v>
      </c>
      <c r="R2842" s="1">
        <f>Cleaned_Data[[#This Row],[ residential_assets_value]]+Cleaned_Data[[#This Row],[ commercial_assets_value]]+Cleaned_Data[[#This Row],[ luxury_assets_value]]</f>
        <v>53500000</v>
      </c>
      <c r="S2842" s="1">
        <f>Cleaned_Data[[#This Row],[ income_annum]]+Cleaned_Data[[#This Row],[ residential_assets_value]]+Cleaned_Data[[#This Row],[ commercial_assets_value]]+Cleaned_Data[[#This Row],[ luxury_assets_value]]</f>
        <v>62500000</v>
      </c>
      <c r="T2842" s="1" t="str">
        <f t="shared" si="178"/>
        <v>&gt;4 Cr</v>
      </c>
      <c r="U2842" s="12">
        <f t="shared" si="179"/>
        <v>6475000</v>
      </c>
      <c r="V2842" s="1" t="str">
        <f>IF(Cleaned_Data[[#This Row],[EMI_Estimate]]&lt;50000, "50K", IF(Cleaned_Data[[#This Row],[EMI_Estimate]]&lt;100000, "50K-1L", IF(Cleaned_Data[[#This Row],[EMI_Estimate]]&lt;150000, "1L-1.5L", IF(Cleaned_Data[[#This Row],[EMI_Estimate]]&lt;200000,"1.5-2L", "&gt;2L"))))</f>
        <v>&gt;2L</v>
      </c>
    </row>
    <row r="2843" spans="1:22" x14ac:dyDescent="0.35">
      <c r="A2843">
        <v>2842</v>
      </c>
      <c r="B2843">
        <v>2</v>
      </c>
      <c r="C2843" t="s">
        <v>22</v>
      </c>
      <c r="D2843" t="s">
        <v>23</v>
      </c>
      <c r="E2843">
        <v>8500000</v>
      </c>
      <c r="F2843" t="str">
        <f t="shared" si="176"/>
        <v>&gt;20 Lakh</v>
      </c>
      <c r="G2843">
        <v>30900000</v>
      </c>
      <c r="H2843">
        <v>6</v>
      </c>
      <c r="I2843">
        <v>664</v>
      </c>
      <c r="J2843" s="1">
        <v>5700000</v>
      </c>
      <c r="K2843" s="1">
        <v>9900000</v>
      </c>
      <c r="L2843" s="1">
        <v>19800000</v>
      </c>
      <c r="M2843" s="1">
        <v>7400000</v>
      </c>
      <c r="N2843" s="1" t="s">
        <v>21</v>
      </c>
      <c r="O2843" s="1">
        <f>Cleaned_Data[[#This Row],[ loan_amount]]-Cleaned_Data[[#This Row],[ bank_asset_value]]</f>
        <v>23500000</v>
      </c>
      <c r="P2843" s="1">
        <f>Cleaned_Data[[#This Row],[ loan_amount]]</f>
        <v>30900000</v>
      </c>
      <c r="Q2843" s="1" t="str">
        <f t="shared" si="177"/>
        <v>600–699</v>
      </c>
      <c r="R2843" s="1">
        <f>Cleaned_Data[[#This Row],[ residential_assets_value]]+Cleaned_Data[[#This Row],[ commercial_assets_value]]+Cleaned_Data[[#This Row],[ luxury_assets_value]]</f>
        <v>35400000</v>
      </c>
      <c r="S2843" s="1">
        <f>Cleaned_Data[[#This Row],[ income_annum]]+Cleaned_Data[[#This Row],[ residential_assets_value]]+Cleaned_Data[[#This Row],[ commercial_assets_value]]+Cleaned_Data[[#This Row],[ luxury_assets_value]]</f>
        <v>43900000</v>
      </c>
      <c r="T2843" s="1" t="str">
        <f t="shared" si="178"/>
        <v>&gt;4 Cr</v>
      </c>
      <c r="U2843" s="12">
        <f t="shared" si="179"/>
        <v>5150000</v>
      </c>
      <c r="V2843" s="1" t="str">
        <f>IF(Cleaned_Data[[#This Row],[EMI_Estimate]]&lt;50000, "50K", IF(Cleaned_Data[[#This Row],[EMI_Estimate]]&lt;100000, "50K-1L", IF(Cleaned_Data[[#This Row],[EMI_Estimate]]&lt;150000, "1L-1.5L", IF(Cleaned_Data[[#This Row],[EMI_Estimate]]&lt;200000,"1.5-2L", "&gt;2L"))))</f>
        <v>&gt;2L</v>
      </c>
    </row>
    <row r="2844" spans="1:22" x14ac:dyDescent="0.35">
      <c r="A2844">
        <v>2843</v>
      </c>
      <c r="B2844">
        <v>1</v>
      </c>
      <c r="C2844" t="s">
        <v>22</v>
      </c>
      <c r="D2844" t="s">
        <v>20</v>
      </c>
      <c r="E2844">
        <v>3500000</v>
      </c>
      <c r="F2844" t="str">
        <f t="shared" si="176"/>
        <v>&gt;20 Lakh</v>
      </c>
      <c r="G2844">
        <v>10900000</v>
      </c>
      <c r="H2844">
        <v>4</v>
      </c>
      <c r="I2844">
        <v>524</v>
      </c>
      <c r="J2844" s="1">
        <v>8800000</v>
      </c>
      <c r="K2844" s="1">
        <v>6200000</v>
      </c>
      <c r="L2844" s="1">
        <v>13600000</v>
      </c>
      <c r="M2844" s="1">
        <v>2800000</v>
      </c>
      <c r="N2844" s="1" t="s">
        <v>21</v>
      </c>
      <c r="O2844" s="1">
        <f>Cleaned_Data[[#This Row],[ loan_amount]]-Cleaned_Data[[#This Row],[ bank_asset_value]]</f>
        <v>8100000</v>
      </c>
      <c r="P2844" s="1">
        <f>Cleaned_Data[[#This Row],[ loan_amount]]</f>
        <v>10900000</v>
      </c>
      <c r="Q2844" s="1" t="str">
        <f t="shared" si="177"/>
        <v>500–599</v>
      </c>
      <c r="R2844" s="1">
        <f>Cleaned_Data[[#This Row],[ residential_assets_value]]+Cleaned_Data[[#This Row],[ commercial_assets_value]]+Cleaned_Data[[#This Row],[ luxury_assets_value]]</f>
        <v>28600000</v>
      </c>
      <c r="S2844" s="1">
        <f>Cleaned_Data[[#This Row],[ income_annum]]+Cleaned_Data[[#This Row],[ residential_assets_value]]+Cleaned_Data[[#This Row],[ commercial_assets_value]]+Cleaned_Data[[#This Row],[ luxury_assets_value]]</f>
        <v>32100000</v>
      </c>
      <c r="T2844" s="1" t="str">
        <f t="shared" si="178"/>
        <v>3–4 Cr</v>
      </c>
      <c r="U2844" s="12">
        <f t="shared" si="179"/>
        <v>2725000</v>
      </c>
      <c r="V2844" s="1" t="str">
        <f>IF(Cleaned_Data[[#This Row],[EMI_Estimate]]&lt;50000, "50K", IF(Cleaned_Data[[#This Row],[EMI_Estimate]]&lt;100000, "50K-1L", IF(Cleaned_Data[[#This Row],[EMI_Estimate]]&lt;150000, "1L-1.5L", IF(Cleaned_Data[[#This Row],[EMI_Estimate]]&lt;200000,"1.5-2L", "&gt;2L"))))</f>
        <v>&gt;2L</v>
      </c>
    </row>
    <row r="2845" spans="1:22" x14ac:dyDescent="0.35">
      <c r="A2845">
        <v>2844</v>
      </c>
      <c r="B2845">
        <v>1</v>
      </c>
      <c r="C2845" t="s">
        <v>22</v>
      </c>
      <c r="D2845" t="s">
        <v>20</v>
      </c>
      <c r="E2845">
        <v>500000</v>
      </c>
      <c r="F2845" t="str">
        <f t="shared" si="176"/>
        <v>5-10 Lakh</v>
      </c>
      <c r="G2845">
        <v>1400000</v>
      </c>
      <c r="H2845">
        <v>6</v>
      </c>
      <c r="I2845">
        <v>464</v>
      </c>
      <c r="J2845" s="1">
        <v>1100000</v>
      </c>
      <c r="K2845" s="1">
        <v>0</v>
      </c>
      <c r="L2845" s="1">
        <v>1900000</v>
      </c>
      <c r="M2845" s="1">
        <v>500000</v>
      </c>
      <c r="N2845" s="1" t="s">
        <v>24</v>
      </c>
      <c r="O2845" s="1">
        <f>Cleaned_Data[[#This Row],[ loan_amount]]-Cleaned_Data[[#This Row],[ bank_asset_value]]</f>
        <v>900000</v>
      </c>
      <c r="P2845" s="1">
        <f>Cleaned_Data[[#This Row],[ loan_amount]]</f>
        <v>1400000</v>
      </c>
      <c r="Q2845" s="1" t="str">
        <f t="shared" si="177"/>
        <v>300–499</v>
      </c>
      <c r="R2845" s="1">
        <f>Cleaned_Data[[#This Row],[ residential_assets_value]]+Cleaned_Data[[#This Row],[ commercial_assets_value]]+Cleaned_Data[[#This Row],[ luxury_assets_value]]</f>
        <v>3000000</v>
      </c>
      <c r="S2845" s="1">
        <f>Cleaned_Data[[#This Row],[ income_annum]]+Cleaned_Data[[#This Row],[ residential_assets_value]]+Cleaned_Data[[#This Row],[ commercial_assets_value]]+Cleaned_Data[[#This Row],[ luxury_assets_value]]</f>
        <v>3500000</v>
      </c>
      <c r="T2845" s="1" t="str">
        <f t="shared" si="178"/>
        <v>&lt;1 Cr</v>
      </c>
      <c r="U2845" s="12">
        <f t="shared" si="179"/>
        <v>233333</v>
      </c>
      <c r="V2845" s="1" t="str">
        <f>IF(Cleaned_Data[[#This Row],[EMI_Estimate]]&lt;50000, "50K", IF(Cleaned_Data[[#This Row],[EMI_Estimate]]&lt;100000, "50K-1L", IF(Cleaned_Data[[#This Row],[EMI_Estimate]]&lt;150000, "1L-1.5L", IF(Cleaned_Data[[#This Row],[EMI_Estimate]]&lt;200000,"1.5-2L", "&gt;2L"))))</f>
        <v>&gt;2L</v>
      </c>
    </row>
    <row r="2846" spans="1:22" x14ac:dyDescent="0.35">
      <c r="A2846">
        <v>2845</v>
      </c>
      <c r="B2846">
        <v>3</v>
      </c>
      <c r="C2846" t="s">
        <v>19</v>
      </c>
      <c r="D2846" t="s">
        <v>20</v>
      </c>
      <c r="E2846">
        <v>8900000</v>
      </c>
      <c r="F2846" t="str">
        <f t="shared" si="176"/>
        <v>&gt;20 Lakh</v>
      </c>
      <c r="G2846">
        <v>19100000</v>
      </c>
      <c r="H2846">
        <v>6</v>
      </c>
      <c r="I2846">
        <v>807</v>
      </c>
      <c r="J2846" s="1">
        <v>2300000</v>
      </c>
      <c r="K2846" s="1">
        <v>16500000</v>
      </c>
      <c r="L2846" s="1">
        <v>29900000</v>
      </c>
      <c r="M2846" s="1">
        <v>10400000</v>
      </c>
      <c r="N2846" s="1" t="s">
        <v>21</v>
      </c>
      <c r="O2846" s="1">
        <f>Cleaned_Data[[#This Row],[ loan_amount]]-Cleaned_Data[[#This Row],[ bank_asset_value]]</f>
        <v>8700000</v>
      </c>
      <c r="P2846" s="1">
        <f>Cleaned_Data[[#This Row],[ loan_amount]]</f>
        <v>19100000</v>
      </c>
      <c r="Q2846" s="1" t="str">
        <f t="shared" si="177"/>
        <v>800+</v>
      </c>
      <c r="R2846" s="1">
        <f>Cleaned_Data[[#This Row],[ residential_assets_value]]+Cleaned_Data[[#This Row],[ commercial_assets_value]]+Cleaned_Data[[#This Row],[ luxury_assets_value]]</f>
        <v>48700000</v>
      </c>
      <c r="S2846" s="1">
        <f>Cleaned_Data[[#This Row],[ income_annum]]+Cleaned_Data[[#This Row],[ residential_assets_value]]+Cleaned_Data[[#This Row],[ commercial_assets_value]]+Cleaned_Data[[#This Row],[ luxury_assets_value]]</f>
        <v>57600000</v>
      </c>
      <c r="T2846" s="1" t="str">
        <f t="shared" si="178"/>
        <v>&gt;4 Cr</v>
      </c>
      <c r="U2846" s="12">
        <f t="shared" si="179"/>
        <v>3183333</v>
      </c>
      <c r="V2846" s="1" t="str">
        <f>IF(Cleaned_Data[[#This Row],[EMI_Estimate]]&lt;50000, "50K", IF(Cleaned_Data[[#This Row],[EMI_Estimate]]&lt;100000, "50K-1L", IF(Cleaned_Data[[#This Row],[EMI_Estimate]]&lt;150000, "1L-1.5L", IF(Cleaned_Data[[#This Row],[EMI_Estimate]]&lt;200000,"1.5-2L", "&gt;2L"))))</f>
        <v>&gt;2L</v>
      </c>
    </row>
    <row r="2847" spans="1:22" x14ac:dyDescent="0.35">
      <c r="A2847">
        <v>2846</v>
      </c>
      <c r="B2847">
        <v>2</v>
      </c>
      <c r="C2847" t="s">
        <v>22</v>
      </c>
      <c r="D2847" t="s">
        <v>23</v>
      </c>
      <c r="E2847">
        <v>7800000</v>
      </c>
      <c r="F2847" t="str">
        <f t="shared" si="176"/>
        <v>&gt;20 Lakh</v>
      </c>
      <c r="G2847">
        <v>27200000</v>
      </c>
      <c r="H2847">
        <v>18</v>
      </c>
      <c r="I2847">
        <v>622</v>
      </c>
      <c r="J2847" s="1">
        <v>6000000</v>
      </c>
      <c r="K2847" s="1">
        <v>6000000</v>
      </c>
      <c r="L2847" s="1">
        <v>26400000</v>
      </c>
      <c r="M2847" s="1">
        <v>4300000</v>
      </c>
      <c r="N2847" s="1" t="s">
        <v>21</v>
      </c>
      <c r="O2847" s="1">
        <f>Cleaned_Data[[#This Row],[ loan_amount]]-Cleaned_Data[[#This Row],[ bank_asset_value]]</f>
        <v>22900000</v>
      </c>
      <c r="P2847" s="1">
        <f>Cleaned_Data[[#This Row],[ loan_amount]]</f>
        <v>27200000</v>
      </c>
      <c r="Q2847" s="1" t="str">
        <f t="shared" si="177"/>
        <v>600–699</v>
      </c>
      <c r="R2847" s="1">
        <f>Cleaned_Data[[#This Row],[ residential_assets_value]]+Cleaned_Data[[#This Row],[ commercial_assets_value]]+Cleaned_Data[[#This Row],[ luxury_assets_value]]</f>
        <v>38400000</v>
      </c>
      <c r="S2847" s="1">
        <f>Cleaned_Data[[#This Row],[ income_annum]]+Cleaned_Data[[#This Row],[ residential_assets_value]]+Cleaned_Data[[#This Row],[ commercial_assets_value]]+Cleaned_Data[[#This Row],[ luxury_assets_value]]</f>
        <v>46200000</v>
      </c>
      <c r="T2847" s="1" t="str">
        <f t="shared" si="178"/>
        <v>&gt;4 Cr</v>
      </c>
      <c r="U2847" s="12">
        <f t="shared" si="179"/>
        <v>1511111</v>
      </c>
      <c r="V2847" s="1" t="str">
        <f>IF(Cleaned_Data[[#This Row],[EMI_Estimate]]&lt;50000, "50K", IF(Cleaned_Data[[#This Row],[EMI_Estimate]]&lt;100000, "50K-1L", IF(Cleaned_Data[[#This Row],[EMI_Estimate]]&lt;150000, "1L-1.5L", IF(Cleaned_Data[[#This Row],[EMI_Estimate]]&lt;200000,"1.5-2L", "&gt;2L"))))</f>
        <v>&gt;2L</v>
      </c>
    </row>
    <row r="2848" spans="1:22" x14ac:dyDescent="0.35">
      <c r="A2848">
        <v>2847</v>
      </c>
      <c r="B2848">
        <v>5</v>
      </c>
      <c r="C2848" t="s">
        <v>22</v>
      </c>
      <c r="D2848" t="s">
        <v>23</v>
      </c>
      <c r="E2848">
        <v>9800000</v>
      </c>
      <c r="F2848" t="str">
        <f t="shared" si="176"/>
        <v>&gt;20 Lakh</v>
      </c>
      <c r="G2848">
        <v>27800000</v>
      </c>
      <c r="H2848">
        <v>6</v>
      </c>
      <c r="I2848">
        <v>827</v>
      </c>
      <c r="J2848" s="1">
        <v>2400000</v>
      </c>
      <c r="K2848" s="1">
        <v>14900000</v>
      </c>
      <c r="L2848" s="1">
        <v>32800000</v>
      </c>
      <c r="M2848" s="1">
        <v>9500000</v>
      </c>
      <c r="N2848" s="1" t="s">
        <v>21</v>
      </c>
      <c r="O2848" s="1">
        <f>Cleaned_Data[[#This Row],[ loan_amount]]-Cleaned_Data[[#This Row],[ bank_asset_value]]</f>
        <v>18300000</v>
      </c>
      <c r="P2848" s="1">
        <f>Cleaned_Data[[#This Row],[ loan_amount]]</f>
        <v>27800000</v>
      </c>
      <c r="Q2848" s="1" t="str">
        <f t="shared" si="177"/>
        <v>800+</v>
      </c>
      <c r="R2848" s="1">
        <f>Cleaned_Data[[#This Row],[ residential_assets_value]]+Cleaned_Data[[#This Row],[ commercial_assets_value]]+Cleaned_Data[[#This Row],[ luxury_assets_value]]</f>
        <v>50100000</v>
      </c>
      <c r="S2848" s="1">
        <f>Cleaned_Data[[#This Row],[ income_annum]]+Cleaned_Data[[#This Row],[ residential_assets_value]]+Cleaned_Data[[#This Row],[ commercial_assets_value]]+Cleaned_Data[[#This Row],[ luxury_assets_value]]</f>
        <v>59900000</v>
      </c>
      <c r="T2848" s="1" t="str">
        <f t="shared" si="178"/>
        <v>&gt;4 Cr</v>
      </c>
      <c r="U2848" s="12">
        <f t="shared" si="179"/>
        <v>4633333</v>
      </c>
      <c r="V2848" s="1" t="str">
        <f>IF(Cleaned_Data[[#This Row],[EMI_Estimate]]&lt;50000, "50K", IF(Cleaned_Data[[#This Row],[EMI_Estimate]]&lt;100000, "50K-1L", IF(Cleaned_Data[[#This Row],[EMI_Estimate]]&lt;150000, "1L-1.5L", IF(Cleaned_Data[[#This Row],[EMI_Estimate]]&lt;200000,"1.5-2L", "&gt;2L"))))</f>
        <v>&gt;2L</v>
      </c>
    </row>
    <row r="2849" spans="1:22" x14ac:dyDescent="0.35">
      <c r="A2849">
        <v>2848</v>
      </c>
      <c r="B2849">
        <v>0</v>
      </c>
      <c r="C2849" t="s">
        <v>19</v>
      </c>
      <c r="D2849" t="s">
        <v>20</v>
      </c>
      <c r="E2849">
        <v>5200000</v>
      </c>
      <c r="F2849" t="str">
        <f t="shared" si="176"/>
        <v>&gt;20 Lakh</v>
      </c>
      <c r="G2849">
        <v>19000000</v>
      </c>
      <c r="H2849">
        <v>14</v>
      </c>
      <c r="I2849">
        <v>687</v>
      </c>
      <c r="J2849" s="1">
        <v>11900000</v>
      </c>
      <c r="K2849" s="1">
        <v>500000</v>
      </c>
      <c r="L2849" s="1">
        <v>19400000</v>
      </c>
      <c r="M2849" s="1">
        <v>4400000</v>
      </c>
      <c r="N2849" s="1" t="s">
        <v>21</v>
      </c>
      <c r="O2849" s="1">
        <f>Cleaned_Data[[#This Row],[ loan_amount]]-Cleaned_Data[[#This Row],[ bank_asset_value]]</f>
        <v>14600000</v>
      </c>
      <c r="P2849" s="1">
        <f>Cleaned_Data[[#This Row],[ loan_amount]]</f>
        <v>19000000</v>
      </c>
      <c r="Q2849" s="1" t="str">
        <f t="shared" si="177"/>
        <v>600–699</v>
      </c>
      <c r="R2849" s="1">
        <f>Cleaned_Data[[#This Row],[ residential_assets_value]]+Cleaned_Data[[#This Row],[ commercial_assets_value]]+Cleaned_Data[[#This Row],[ luxury_assets_value]]</f>
        <v>31800000</v>
      </c>
      <c r="S2849" s="1">
        <f>Cleaned_Data[[#This Row],[ income_annum]]+Cleaned_Data[[#This Row],[ residential_assets_value]]+Cleaned_Data[[#This Row],[ commercial_assets_value]]+Cleaned_Data[[#This Row],[ luxury_assets_value]]</f>
        <v>37000000</v>
      </c>
      <c r="T2849" s="1" t="str">
        <f t="shared" si="178"/>
        <v>3–4 Cr</v>
      </c>
      <c r="U2849" s="12">
        <f t="shared" si="179"/>
        <v>1357143</v>
      </c>
      <c r="V2849" s="1" t="str">
        <f>IF(Cleaned_Data[[#This Row],[EMI_Estimate]]&lt;50000, "50K", IF(Cleaned_Data[[#This Row],[EMI_Estimate]]&lt;100000, "50K-1L", IF(Cleaned_Data[[#This Row],[EMI_Estimate]]&lt;150000, "1L-1.5L", IF(Cleaned_Data[[#This Row],[EMI_Estimate]]&lt;200000,"1.5-2L", "&gt;2L"))))</f>
        <v>&gt;2L</v>
      </c>
    </row>
    <row r="2850" spans="1:22" x14ac:dyDescent="0.35">
      <c r="A2850">
        <v>2849</v>
      </c>
      <c r="B2850">
        <v>4</v>
      </c>
      <c r="C2850" t="s">
        <v>19</v>
      </c>
      <c r="D2850" t="s">
        <v>20</v>
      </c>
      <c r="E2850">
        <v>7400000</v>
      </c>
      <c r="F2850" t="str">
        <f t="shared" si="176"/>
        <v>&gt;20 Lakh</v>
      </c>
      <c r="G2850">
        <v>19400000</v>
      </c>
      <c r="H2850">
        <v>16</v>
      </c>
      <c r="I2850">
        <v>835</v>
      </c>
      <c r="J2850" s="1">
        <v>16400000</v>
      </c>
      <c r="K2850" s="1">
        <v>14200000</v>
      </c>
      <c r="L2850" s="1">
        <v>23500000</v>
      </c>
      <c r="M2850" s="1">
        <v>6500000</v>
      </c>
      <c r="N2850" s="1" t="s">
        <v>21</v>
      </c>
      <c r="O2850" s="1">
        <f>Cleaned_Data[[#This Row],[ loan_amount]]-Cleaned_Data[[#This Row],[ bank_asset_value]]</f>
        <v>12900000</v>
      </c>
      <c r="P2850" s="1">
        <f>Cleaned_Data[[#This Row],[ loan_amount]]</f>
        <v>19400000</v>
      </c>
      <c r="Q2850" s="1" t="str">
        <f t="shared" si="177"/>
        <v>800+</v>
      </c>
      <c r="R2850" s="1">
        <f>Cleaned_Data[[#This Row],[ residential_assets_value]]+Cleaned_Data[[#This Row],[ commercial_assets_value]]+Cleaned_Data[[#This Row],[ luxury_assets_value]]</f>
        <v>54100000</v>
      </c>
      <c r="S2850" s="1">
        <f>Cleaned_Data[[#This Row],[ income_annum]]+Cleaned_Data[[#This Row],[ residential_assets_value]]+Cleaned_Data[[#This Row],[ commercial_assets_value]]+Cleaned_Data[[#This Row],[ luxury_assets_value]]</f>
        <v>61500000</v>
      </c>
      <c r="T2850" s="1" t="str">
        <f t="shared" si="178"/>
        <v>&gt;4 Cr</v>
      </c>
      <c r="U2850" s="12">
        <f t="shared" si="179"/>
        <v>1212500</v>
      </c>
      <c r="V2850" s="1" t="str">
        <f>IF(Cleaned_Data[[#This Row],[EMI_Estimate]]&lt;50000, "50K", IF(Cleaned_Data[[#This Row],[EMI_Estimate]]&lt;100000, "50K-1L", IF(Cleaned_Data[[#This Row],[EMI_Estimate]]&lt;150000, "1L-1.5L", IF(Cleaned_Data[[#This Row],[EMI_Estimate]]&lt;200000,"1.5-2L", "&gt;2L"))))</f>
        <v>&gt;2L</v>
      </c>
    </row>
    <row r="2851" spans="1:22" x14ac:dyDescent="0.35">
      <c r="A2851">
        <v>2850</v>
      </c>
      <c r="B2851">
        <v>3</v>
      </c>
      <c r="C2851" t="s">
        <v>19</v>
      </c>
      <c r="D2851" t="s">
        <v>23</v>
      </c>
      <c r="E2851">
        <v>1200000</v>
      </c>
      <c r="F2851" t="str">
        <f t="shared" si="176"/>
        <v>10-15 Lakh</v>
      </c>
      <c r="G2851">
        <v>3300000</v>
      </c>
      <c r="H2851">
        <v>6</v>
      </c>
      <c r="I2851">
        <v>772</v>
      </c>
      <c r="J2851" s="1">
        <v>700000</v>
      </c>
      <c r="K2851" s="1">
        <v>900000</v>
      </c>
      <c r="L2851" s="1">
        <v>2900000</v>
      </c>
      <c r="M2851" s="1">
        <v>1400000</v>
      </c>
      <c r="N2851" s="1" t="s">
        <v>21</v>
      </c>
      <c r="O2851" s="1">
        <f>Cleaned_Data[[#This Row],[ loan_amount]]-Cleaned_Data[[#This Row],[ bank_asset_value]]</f>
        <v>1900000</v>
      </c>
      <c r="P2851" s="1">
        <f>Cleaned_Data[[#This Row],[ loan_amount]]</f>
        <v>3300000</v>
      </c>
      <c r="Q2851" s="1" t="str">
        <f t="shared" si="177"/>
        <v>700–799</v>
      </c>
      <c r="R2851" s="1">
        <f>Cleaned_Data[[#This Row],[ residential_assets_value]]+Cleaned_Data[[#This Row],[ commercial_assets_value]]+Cleaned_Data[[#This Row],[ luxury_assets_value]]</f>
        <v>4500000</v>
      </c>
      <c r="S2851" s="1">
        <f>Cleaned_Data[[#This Row],[ income_annum]]+Cleaned_Data[[#This Row],[ residential_assets_value]]+Cleaned_Data[[#This Row],[ commercial_assets_value]]+Cleaned_Data[[#This Row],[ luxury_assets_value]]</f>
        <v>5700000</v>
      </c>
      <c r="T2851" s="1" t="str">
        <f t="shared" si="178"/>
        <v>&lt;1 Cr</v>
      </c>
      <c r="U2851" s="12">
        <f t="shared" si="179"/>
        <v>550000</v>
      </c>
      <c r="V2851" s="1" t="str">
        <f>IF(Cleaned_Data[[#This Row],[EMI_Estimate]]&lt;50000, "50K", IF(Cleaned_Data[[#This Row],[EMI_Estimate]]&lt;100000, "50K-1L", IF(Cleaned_Data[[#This Row],[EMI_Estimate]]&lt;150000, "1L-1.5L", IF(Cleaned_Data[[#This Row],[EMI_Estimate]]&lt;200000,"1.5-2L", "&gt;2L"))))</f>
        <v>&gt;2L</v>
      </c>
    </row>
    <row r="2852" spans="1:22" x14ac:dyDescent="0.35">
      <c r="A2852">
        <v>2851</v>
      </c>
      <c r="B2852">
        <v>1</v>
      </c>
      <c r="C2852" t="s">
        <v>22</v>
      </c>
      <c r="D2852" t="s">
        <v>23</v>
      </c>
      <c r="E2852">
        <v>1000000</v>
      </c>
      <c r="F2852" t="str">
        <f t="shared" si="176"/>
        <v>10-15 Lakh</v>
      </c>
      <c r="G2852">
        <v>3200000</v>
      </c>
      <c r="H2852">
        <v>2</v>
      </c>
      <c r="I2852">
        <v>710</v>
      </c>
      <c r="J2852" s="1">
        <v>100000</v>
      </c>
      <c r="K2852" s="1">
        <v>200000</v>
      </c>
      <c r="L2852" s="1">
        <v>3300000</v>
      </c>
      <c r="M2852" s="1">
        <v>900000</v>
      </c>
      <c r="N2852" s="1" t="s">
        <v>21</v>
      </c>
      <c r="O2852" s="1">
        <f>Cleaned_Data[[#This Row],[ loan_amount]]-Cleaned_Data[[#This Row],[ bank_asset_value]]</f>
        <v>2300000</v>
      </c>
      <c r="P2852" s="1">
        <f>Cleaned_Data[[#This Row],[ loan_amount]]</f>
        <v>3200000</v>
      </c>
      <c r="Q2852" s="1" t="str">
        <f t="shared" si="177"/>
        <v>700–799</v>
      </c>
      <c r="R2852" s="1">
        <f>Cleaned_Data[[#This Row],[ residential_assets_value]]+Cleaned_Data[[#This Row],[ commercial_assets_value]]+Cleaned_Data[[#This Row],[ luxury_assets_value]]</f>
        <v>3600000</v>
      </c>
      <c r="S2852" s="1">
        <f>Cleaned_Data[[#This Row],[ income_annum]]+Cleaned_Data[[#This Row],[ residential_assets_value]]+Cleaned_Data[[#This Row],[ commercial_assets_value]]+Cleaned_Data[[#This Row],[ luxury_assets_value]]</f>
        <v>4600000</v>
      </c>
      <c r="T2852" s="1" t="str">
        <f t="shared" si="178"/>
        <v>&lt;1 Cr</v>
      </c>
      <c r="U2852" s="12">
        <f t="shared" si="179"/>
        <v>1600000</v>
      </c>
      <c r="V2852" s="1" t="str">
        <f>IF(Cleaned_Data[[#This Row],[EMI_Estimate]]&lt;50000, "50K", IF(Cleaned_Data[[#This Row],[EMI_Estimate]]&lt;100000, "50K-1L", IF(Cleaned_Data[[#This Row],[EMI_Estimate]]&lt;150000, "1L-1.5L", IF(Cleaned_Data[[#This Row],[EMI_Estimate]]&lt;200000,"1.5-2L", "&gt;2L"))))</f>
        <v>&gt;2L</v>
      </c>
    </row>
    <row r="2853" spans="1:22" x14ac:dyDescent="0.35">
      <c r="A2853">
        <v>2852</v>
      </c>
      <c r="B2853">
        <v>3</v>
      </c>
      <c r="C2853" t="s">
        <v>19</v>
      </c>
      <c r="D2853" t="s">
        <v>23</v>
      </c>
      <c r="E2853">
        <v>9500000</v>
      </c>
      <c r="F2853" t="str">
        <f t="shared" si="176"/>
        <v>&gt;20 Lakh</v>
      </c>
      <c r="G2853">
        <v>32500000</v>
      </c>
      <c r="H2853">
        <v>14</v>
      </c>
      <c r="I2853">
        <v>581</v>
      </c>
      <c r="J2853" s="1">
        <v>2800000</v>
      </c>
      <c r="K2853" s="1">
        <v>14300000</v>
      </c>
      <c r="L2853" s="1">
        <v>36000000</v>
      </c>
      <c r="M2853" s="1">
        <v>4700000</v>
      </c>
      <c r="N2853" s="1" t="s">
        <v>21</v>
      </c>
      <c r="O2853" s="1">
        <f>Cleaned_Data[[#This Row],[ loan_amount]]-Cleaned_Data[[#This Row],[ bank_asset_value]]</f>
        <v>27800000</v>
      </c>
      <c r="P2853" s="1">
        <f>Cleaned_Data[[#This Row],[ loan_amount]]</f>
        <v>32500000</v>
      </c>
      <c r="Q2853" s="1" t="str">
        <f t="shared" si="177"/>
        <v>500–599</v>
      </c>
      <c r="R2853" s="1">
        <f>Cleaned_Data[[#This Row],[ residential_assets_value]]+Cleaned_Data[[#This Row],[ commercial_assets_value]]+Cleaned_Data[[#This Row],[ luxury_assets_value]]</f>
        <v>53100000</v>
      </c>
      <c r="S2853" s="1">
        <f>Cleaned_Data[[#This Row],[ income_annum]]+Cleaned_Data[[#This Row],[ residential_assets_value]]+Cleaned_Data[[#This Row],[ commercial_assets_value]]+Cleaned_Data[[#This Row],[ luxury_assets_value]]</f>
        <v>62600000</v>
      </c>
      <c r="T2853" s="1" t="str">
        <f t="shared" si="178"/>
        <v>&gt;4 Cr</v>
      </c>
      <c r="U2853" s="12">
        <f t="shared" si="179"/>
        <v>2321429</v>
      </c>
      <c r="V2853" s="1" t="str">
        <f>IF(Cleaned_Data[[#This Row],[EMI_Estimate]]&lt;50000, "50K", IF(Cleaned_Data[[#This Row],[EMI_Estimate]]&lt;100000, "50K-1L", IF(Cleaned_Data[[#This Row],[EMI_Estimate]]&lt;150000, "1L-1.5L", IF(Cleaned_Data[[#This Row],[EMI_Estimate]]&lt;200000,"1.5-2L", "&gt;2L"))))</f>
        <v>&gt;2L</v>
      </c>
    </row>
    <row r="2854" spans="1:22" x14ac:dyDescent="0.35">
      <c r="A2854">
        <v>2853</v>
      </c>
      <c r="B2854">
        <v>3</v>
      </c>
      <c r="C2854" t="s">
        <v>22</v>
      </c>
      <c r="D2854" t="s">
        <v>20</v>
      </c>
      <c r="E2854">
        <v>4500000</v>
      </c>
      <c r="F2854" t="str">
        <f t="shared" si="176"/>
        <v>&gt;20 Lakh</v>
      </c>
      <c r="G2854">
        <v>11700000</v>
      </c>
      <c r="H2854">
        <v>18</v>
      </c>
      <c r="I2854">
        <v>775</v>
      </c>
      <c r="J2854" s="1">
        <v>8700000</v>
      </c>
      <c r="K2854" s="1">
        <v>2800000</v>
      </c>
      <c r="L2854" s="1">
        <v>12700000</v>
      </c>
      <c r="M2854" s="1">
        <v>4500000</v>
      </c>
      <c r="N2854" s="1" t="s">
        <v>21</v>
      </c>
      <c r="O2854" s="1">
        <f>Cleaned_Data[[#This Row],[ loan_amount]]-Cleaned_Data[[#This Row],[ bank_asset_value]]</f>
        <v>7200000</v>
      </c>
      <c r="P2854" s="1">
        <f>Cleaned_Data[[#This Row],[ loan_amount]]</f>
        <v>11700000</v>
      </c>
      <c r="Q2854" s="1" t="str">
        <f t="shared" si="177"/>
        <v>700–799</v>
      </c>
      <c r="R2854" s="1">
        <f>Cleaned_Data[[#This Row],[ residential_assets_value]]+Cleaned_Data[[#This Row],[ commercial_assets_value]]+Cleaned_Data[[#This Row],[ luxury_assets_value]]</f>
        <v>24200000</v>
      </c>
      <c r="S2854" s="1">
        <f>Cleaned_Data[[#This Row],[ income_annum]]+Cleaned_Data[[#This Row],[ residential_assets_value]]+Cleaned_Data[[#This Row],[ commercial_assets_value]]+Cleaned_Data[[#This Row],[ luxury_assets_value]]</f>
        <v>28700000</v>
      </c>
      <c r="T2854" s="1" t="str">
        <f t="shared" si="178"/>
        <v>2–3 Cr</v>
      </c>
      <c r="U2854" s="12">
        <f t="shared" si="179"/>
        <v>650000</v>
      </c>
      <c r="V2854" s="1" t="str">
        <f>IF(Cleaned_Data[[#This Row],[EMI_Estimate]]&lt;50000, "50K", IF(Cleaned_Data[[#This Row],[EMI_Estimate]]&lt;100000, "50K-1L", IF(Cleaned_Data[[#This Row],[EMI_Estimate]]&lt;150000, "1L-1.5L", IF(Cleaned_Data[[#This Row],[EMI_Estimate]]&lt;200000,"1.5-2L", "&gt;2L"))))</f>
        <v>&gt;2L</v>
      </c>
    </row>
    <row r="2855" spans="1:22" x14ac:dyDescent="0.35">
      <c r="A2855">
        <v>2854</v>
      </c>
      <c r="B2855">
        <v>2</v>
      </c>
      <c r="C2855" t="s">
        <v>19</v>
      </c>
      <c r="D2855" t="s">
        <v>20</v>
      </c>
      <c r="E2855">
        <v>4900000</v>
      </c>
      <c r="F2855" t="str">
        <f t="shared" si="176"/>
        <v>&gt;20 Lakh</v>
      </c>
      <c r="G2855">
        <v>16000000</v>
      </c>
      <c r="H2855">
        <v>12</v>
      </c>
      <c r="I2855">
        <v>710</v>
      </c>
      <c r="J2855" s="1">
        <v>8700000</v>
      </c>
      <c r="K2855" s="1">
        <v>7100000</v>
      </c>
      <c r="L2855" s="1">
        <v>10000000</v>
      </c>
      <c r="M2855" s="1">
        <v>5700000</v>
      </c>
      <c r="N2855" s="1" t="s">
        <v>21</v>
      </c>
      <c r="O2855" s="1">
        <f>Cleaned_Data[[#This Row],[ loan_amount]]-Cleaned_Data[[#This Row],[ bank_asset_value]]</f>
        <v>10300000</v>
      </c>
      <c r="P2855" s="1">
        <f>Cleaned_Data[[#This Row],[ loan_amount]]</f>
        <v>16000000</v>
      </c>
      <c r="Q2855" s="1" t="str">
        <f t="shared" si="177"/>
        <v>700–799</v>
      </c>
      <c r="R2855" s="1">
        <f>Cleaned_Data[[#This Row],[ residential_assets_value]]+Cleaned_Data[[#This Row],[ commercial_assets_value]]+Cleaned_Data[[#This Row],[ luxury_assets_value]]</f>
        <v>25800000</v>
      </c>
      <c r="S2855" s="1">
        <f>Cleaned_Data[[#This Row],[ income_annum]]+Cleaned_Data[[#This Row],[ residential_assets_value]]+Cleaned_Data[[#This Row],[ commercial_assets_value]]+Cleaned_Data[[#This Row],[ luxury_assets_value]]</f>
        <v>30700000</v>
      </c>
      <c r="T2855" s="1" t="str">
        <f t="shared" si="178"/>
        <v>3–4 Cr</v>
      </c>
      <c r="U2855" s="12">
        <f t="shared" si="179"/>
        <v>1333333</v>
      </c>
      <c r="V2855" s="1" t="str">
        <f>IF(Cleaned_Data[[#This Row],[EMI_Estimate]]&lt;50000, "50K", IF(Cleaned_Data[[#This Row],[EMI_Estimate]]&lt;100000, "50K-1L", IF(Cleaned_Data[[#This Row],[EMI_Estimate]]&lt;150000, "1L-1.5L", IF(Cleaned_Data[[#This Row],[EMI_Estimate]]&lt;200000,"1.5-2L", "&gt;2L"))))</f>
        <v>&gt;2L</v>
      </c>
    </row>
    <row r="2856" spans="1:22" x14ac:dyDescent="0.35">
      <c r="A2856">
        <v>2855</v>
      </c>
      <c r="B2856">
        <v>3</v>
      </c>
      <c r="C2856" t="s">
        <v>22</v>
      </c>
      <c r="D2856" t="s">
        <v>23</v>
      </c>
      <c r="E2856">
        <v>700000</v>
      </c>
      <c r="F2856" t="str">
        <f t="shared" si="176"/>
        <v>5-10 Lakh</v>
      </c>
      <c r="G2856">
        <v>2500000</v>
      </c>
      <c r="H2856">
        <v>8</v>
      </c>
      <c r="I2856">
        <v>321</v>
      </c>
      <c r="J2856" s="1">
        <v>1900000</v>
      </c>
      <c r="K2856" s="1">
        <v>1200000</v>
      </c>
      <c r="L2856" s="1">
        <v>1700000</v>
      </c>
      <c r="M2856" s="1">
        <v>400000</v>
      </c>
      <c r="N2856" s="1" t="s">
        <v>24</v>
      </c>
      <c r="O2856" s="1">
        <f>Cleaned_Data[[#This Row],[ loan_amount]]-Cleaned_Data[[#This Row],[ bank_asset_value]]</f>
        <v>2100000</v>
      </c>
      <c r="P2856" s="1">
        <f>Cleaned_Data[[#This Row],[ loan_amount]]</f>
        <v>2500000</v>
      </c>
      <c r="Q2856" s="1" t="str">
        <f t="shared" si="177"/>
        <v>300–499</v>
      </c>
      <c r="R2856" s="1">
        <f>Cleaned_Data[[#This Row],[ residential_assets_value]]+Cleaned_Data[[#This Row],[ commercial_assets_value]]+Cleaned_Data[[#This Row],[ luxury_assets_value]]</f>
        <v>4800000</v>
      </c>
      <c r="S2856" s="1">
        <f>Cleaned_Data[[#This Row],[ income_annum]]+Cleaned_Data[[#This Row],[ residential_assets_value]]+Cleaned_Data[[#This Row],[ commercial_assets_value]]+Cleaned_Data[[#This Row],[ luxury_assets_value]]</f>
        <v>5500000</v>
      </c>
      <c r="T2856" s="1" t="str">
        <f t="shared" si="178"/>
        <v>&lt;1 Cr</v>
      </c>
      <c r="U2856" s="12">
        <f t="shared" si="179"/>
        <v>312500</v>
      </c>
      <c r="V2856" s="1" t="str">
        <f>IF(Cleaned_Data[[#This Row],[EMI_Estimate]]&lt;50000, "50K", IF(Cleaned_Data[[#This Row],[EMI_Estimate]]&lt;100000, "50K-1L", IF(Cleaned_Data[[#This Row],[EMI_Estimate]]&lt;150000, "1L-1.5L", IF(Cleaned_Data[[#This Row],[EMI_Estimate]]&lt;200000,"1.5-2L", "&gt;2L"))))</f>
        <v>&gt;2L</v>
      </c>
    </row>
    <row r="2857" spans="1:22" x14ac:dyDescent="0.35">
      <c r="A2857">
        <v>2856</v>
      </c>
      <c r="B2857">
        <v>0</v>
      </c>
      <c r="C2857" t="s">
        <v>19</v>
      </c>
      <c r="D2857" t="s">
        <v>20</v>
      </c>
      <c r="E2857">
        <v>9400000</v>
      </c>
      <c r="F2857" t="str">
        <f t="shared" si="176"/>
        <v>&gt;20 Lakh</v>
      </c>
      <c r="G2857">
        <v>28300000</v>
      </c>
      <c r="H2857">
        <v>20</v>
      </c>
      <c r="I2857">
        <v>761</v>
      </c>
      <c r="J2857" s="1">
        <v>22500000</v>
      </c>
      <c r="K2857" s="1">
        <v>14800000</v>
      </c>
      <c r="L2857" s="1">
        <v>30800000</v>
      </c>
      <c r="M2857" s="1">
        <v>10100000</v>
      </c>
      <c r="N2857" s="1" t="s">
        <v>21</v>
      </c>
      <c r="O2857" s="1">
        <f>Cleaned_Data[[#This Row],[ loan_amount]]-Cleaned_Data[[#This Row],[ bank_asset_value]]</f>
        <v>18200000</v>
      </c>
      <c r="P2857" s="1">
        <f>Cleaned_Data[[#This Row],[ loan_amount]]</f>
        <v>28300000</v>
      </c>
      <c r="Q2857" s="1" t="str">
        <f t="shared" si="177"/>
        <v>700–799</v>
      </c>
      <c r="R2857" s="1">
        <f>Cleaned_Data[[#This Row],[ residential_assets_value]]+Cleaned_Data[[#This Row],[ commercial_assets_value]]+Cleaned_Data[[#This Row],[ luxury_assets_value]]</f>
        <v>68100000</v>
      </c>
      <c r="S2857" s="1">
        <f>Cleaned_Data[[#This Row],[ income_annum]]+Cleaned_Data[[#This Row],[ residential_assets_value]]+Cleaned_Data[[#This Row],[ commercial_assets_value]]+Cleaned_Data[[#This Row],[ luxury_assets_value]]</f>
        <v>77500000</v>
      </c>
      <c r="T2857" s="1" t="str">
        <f t="shared" si="178"/>
        <v>&gt;4 Cr</v>
      </c>
      <c r="U2857" s="12">
        <f t="shared" si="179"/>
        <v>1415000</v>
      </c>
      <c r="V2857" s="1" t="str">
        <f>IF(Cleaned_Data[[#This Row],[EMI_Estimate]]&lt;50000, "50K", IF(Cleaned_Data[[#This Row],[EMI_Estimate]]&lt;100000, "50K-1L", IF(Cleaned_Data[[#This Row],[EMI_Estimate]]&lt;150000, "1L-1.5L", IF(Cleaned_Data[[#This Row],[EMI_Estimate]]&lt;200000,"1.5-2L", "&gt;2L"))))</f>
        <v>&gt;2L</v>
      </c>
    </row>
    <row r="2858" spans="1:22" x14ac:dyDescent="0.35">
      <c r="A2858">
        <v>2857</v>
      </c>
      <c r="B2858">
        <v>3</v>
      </c>
      <c r="C2858" t="s">
        <v>22</v>
      </c>
      <c r="D2858" t="s">
        <v>23</v>
      </c>
      <c r="E2858">
        <v>8300000</v>
      </c>
      <c r="F2858" t="str">
        <f t="shared" si="176"/>
        <v>&gt;20 Lakh</v>
      </c>
      <c r="G2858">
        <v>31400000</v>
      </c>
      <c r="H2858">
        <v>6</v>
      </c>
      <c r="I2858">
        <v>674</v>
      </c>
      <c r="J2858" s="1">
        <v>1000000</v>
      </c>
      <c r="K2858" s="1">
        <v>1600000</v>
      </c>
      <c r="L2858" s="1">
        <v>17200000</v>
      </c>
      <c r="M2858" s="1">
        <v>6100000</v>
      </c>
      <c r="N2858" s="1" t="s">
        <v>24</v>
      </c>
      <c r="O2858" s="1">
        <f>Cleaned_Data[[#This Row],[ loan_amount]]-Cleaned_Data[[#This Row],[ bank_asset_value]]</f>
        <v>25300000</v>
      </c>
      <c r="P2858" s="1">
        <f>Cleaned_Data[[#This Row],[ loan_amount]]</f>
        <v>31400000</v>
      </c>
      <c r="Q2858" s="1" t="str">
        <f t="shared" si="177"/>
        <v>600–699</v>
      </c>
      <c r="R2858" s="1">
        <f>Cleaned_Data[[#This Row],[ residential_assets_value]]+Cleaned_Data[[#This Row],[ commercial_assets_value]]+Cleaned_Data[[#This Row],[ luxury_assets_value]]</f>
        <v>19800000</v>
      </c>
      <c r="S2858" s="1">
        <f>Cleaned_Data[[#This Row],[ income_annum]]+Cleaned_Data[[#This Row],[ residential_assets_value]]+Cleaned_Data[[#This Row],[ commercial_assets_value]]+Cleaned_Data[[#This Row],[ luxury_assets_value]]</f>
        <v>28100000</v>
      </c>
      <c r="T2858" s="1" t="str">
        <f t="shared" si="178"/>
        <v>2–3 Cr</v>
      </c>
      <c r="U2858" s="12">
        <f t="shared" si="179"/>
        <v>5233333</v>
      </c>
      <c r="V2858" s="1" t="str">
        <f>IF(Cleaned_Data[[#This Row],[EMI_Estimate]]&lt;50000, "50K", IF(Cleaned_Data[[#This Row],[EMI_Estimate]]&lt;100000, "50K-1L", IF(Cleaned_Data[[#This Row],[EMI_Estimate]]&lt;150000, "1L-1.5L", IF(Cleaned_Data[[#This Row],[EMI_Estimate]]&lt;200000,"1.5-2L", "&gt;2L"))))</f>
        <v>&gt;2L</v>
      </c>
    </row>
    <row r="2859" spans="1:22" x14ac:dyDescent="0.35">
      <c r="A2859">
        <v>2858</v>
      </c>
      <c r="B2859">
        <v>4</v>
      </c>
      <c r="C2859" t="s">
        <v>19</v>
      </c>
      <c r="D2859" t="s">
        <v>23</v>
      </c>
      <c r="E2859">
        <v>5600000</v>
      </c>
      <c r="F2859" t="str">
        <f t="shared" si="176"/>
        <v>&gt;20 Lakh</v>
      </c>
      <c r="G2859">
        <v>13000000</v>
      </c>
      <c r="H2859">
        <v>4</v>
      </c>
      <c r="I2859">
        <v>899</v>
      </c>
      <c r="J2859" s="1">
        <v>10500000</v>
      </c>
      <c r="K2859" s="1">
        <v>9100000</v>
      </c>
      <c r="L2859" s="1">
        <v>11400000</v>
      </c>
      <c r="M2859" s="1">
        <v>6400000</v>
      </c>
      <c r="N2859" s="1" t="s">
        <v>21</v>
      </c>
      <c r="O2859" s="1">
        <f>Cleaned_Data[[#This Row],[ loan_amount]]-Cleaned_Data[[#This Row],[ bank_asset_value]]</f>
        <v>6600000</v>
      </c>
      <c r="P2859" s="1">
        <f>Cleaned_Data[[#This Row],[ loan_amount]]</f>
        <v>13000000</v>
      </c>
      <c r="Q2859" s="1" t="str">
        <f t="shared" si="177"/>
        <v>800+</v>
      </c>
      <c r="R2859" s="1">
        <f>Cleaned_Data[[#This Row],[ residential_assets_value]]+Cleaned_Data[[#This Row],[ commercial_assets_value]]+Cleaned_Data[[#This Row],[ luxury_assets_value]]</f>
        <v>31000000</v>
      </c>
      <c r="S2859" s="1">
        <f>Cleaned_Data[[#This Row],[ income_annum]]+Cleaned_Data[[#This Row],[ residential_assets_value]]+Cleaned_Data[[#This Row],[ commercial_assets_value]]+Cleaned_Data[[#This Row],[ luxury_assets_value]]</f>
        <v>36600000</v>
      </c>
      <c r="T2859" s="1" t="str">
        <f t="shared" si="178"/>
        <v>3–4 Cr</v>
      </c>
      <c r="U2859" s="12">
        <f t="shared" si="179"/>
        <v>3250000</v>
      </c>
      <c r="V2859" s="1" t="str">
        <f>IF(Cleaned_Data[[#This Row],[EMI_Estimate]]&lt;50000, "50K", IF(Cleaned_Data[[#This Row],[EMI_Estimate]]&lt;100000, "50K-1L", IF(Cleaned_Data[[#This Row],[EMI_Estimate]]&lt;150000, "1L-1.5L", IF(Cleaned_Data[[#This Row],[EMI_Estimate]]&lt;200000,"1.5-2L", "&gt;2L"))))</f>
        <v>&gt;2L</v>
      </c>
    </row>
    <row r="2860" spans="1:22" x14ac:dyDescent="0.35">
      <c r="A2860">
        <v>2859</v>
      </c>
      <c r="B2860">
        <v>5</v>
      </c>
      <c r="C2860" t="s">
        <v>22</v>
      </c>
      <c r="D2860" t="s">
        <v>23</v>
      </c>
      <c r="E2860">
        <v>4400000</v>
      </c>
      <c r="F2860" t="str">
        <f t="shared" si="176"/>
        <v>&gt;20 Lakh</v>
      </c>
      <c r="G2860">
        <v>12300000</v>
      </c>
      <c r="H2860">
        <v>8</v>
      </c>
      <c r="I2860">
        <v>567</v>
      </c>
      <c r="J2860" s="1">
        <v>2400000</v>
      </c>
      <c r="K2860" s="1">
        <v>500000</v>
      </c>
      <c r="L2860" s="1">
        <v>12900000</v>
      </c>
      <c r="M2860" s="1">
        <v>6300000</v>
      </c>
      <c r="N2860" s="1" t="s">
        <v>21</v>
      </c>
      <c r="O2860" s="1">
        <f>Cleaned_Data[[#This Row],[ loan_amount]]-Cleaned_Data[[#This Row],[ bank_asset_value]]</f>
        <v>6000000</v>
      </c>
      <c r="P2860" s="1">
        <f>Cleaned_Data[[#This Row],[ loan_amount]]</f>
        <v>12300000</v>
      </c>
      <c r="Q2860" s="1" t="str">
        <f t="shared" si="177"/>
        <v>500–599</v>
      </c>
      <c r="R2860" s="1">
        <f>Cleaned_Data[[#This Row],[ residential_assets_value]]+Cleaned_Data[[#This Row],[ commercial_assets_value]]+Cleaned_Data[[#This Row],[ luxury_assets_value]]</f>
        <v>15800000</v>
      </c>
      <c r="S2860" s="1">
        <f>Cleaned_Data[[#This Row],[ income_annum]]+Cleaned_Data[[#This Row],[ residential_assets_value]]+Cleaned_Data[[#This Row],[ commercial_assets_value]]+Cleaned_Data[[#This Row],[ luxury_assets_value]]</f>
        <v>20200000</v>
      </c>
      <c r="T2860" s="1" t="str">
        <f t="shared" si="178"/>
        <v>2–3 Cr</v>
      </c>
      <c r="U2860" s="12">
        <f t="shared" si="179"/>
        <v>1537500</v>
      </c>
      <c r="V2860" s="1" t="str">
        <f>IF(Cleaned_Data[[#This Row],[EMI_Estimate]]&lt;50000, "50K", IF(Cleaned_Data[[#This Row],[EMI_Estimate]]&lt;100000, "50K-1L", IF(Cleaned_Data[[#This Row],[EMI_Estimate]]&lt;150000, "1L-1.5L", IF(Cleaned_Data[[#This Row],[EMI_Estimate]]&lt;200000,"1.5-2L", "&gt;2L"))))</f>
        <v>&gt;2L</v>
      </c>
    </row>
    <row r="2861" spans="1:22" x14ac:dyDescent="0.35">
      <c r="A2861">
        <v>2860</v>
      </c>
      <c r="B2861">
        <v>3</v>
      </c>
      <c r="C2861" t="s">
        <v>19</v>
      </c>
      <c r="D2861" t="s">
        <v>20</v>
      </c>
      <c r="E2861">
        <v>2100000</v>
      </c>
      <c r="F2861" t="str">
        <f t="shared" si="176"/>
        <v>&gt;20 Lakh</v>
      </c>
      <c r="G2861">
        <v>5400000</v>
      </c>
      <c r="H2861">
        <v>8</v>
      </c>
      <c r="I2861">
        <v>771</v>
      </c>
      <c r="J2861" s="1">
        <v>5200000</v>
      </c>
      <c r="K2861" s="1">
        <v>3700000</v>
      </c>
      <c r="L2861" s="1">
        <v>6200000</v>
      </c>
      <c r="M2861" s="1">
        <v>1000000</v>
      </c>
      <c r="N2861" s="1" t="s">
        <v>21</v>
      </c>
      <c r="O2861" s="1">
        <f>Cleaned_Data[[#This Row],[ loan_amount]]-Cleaned_Data[[#This Row],[ bank_asset_value]]</f>
        <v>4400000</v>
      </c>
      <c r="P2861" s="1">
        <f>Cleaned_Data[[#This Row],[ loan_amount]]</f>
        <v>5400000</v>
      </c>
      <c r="Q2861" s="1" t="str">
        <f t="shared" si="177"/>
        <v>700–799</v>
      </c>
      <c r="R2861" s="1">
        <f>Cleaned_Data[[#This Row],[ residential_assets_value]]+Cleaned_Data[[#This Row],[ commercial_assets_value]]+Cleaned_Data[[#This Row],[ luxury_assets_value]]</f>
        <v>15100000</v>
      </c>
      <c r="S2861" s="1">
        <f>Cleaned_Data[[#This Row],[ income_annum]]+Cleaned_Data[[#This Row],[ residential_assets_value]]+Cleaned_Data[[#This Row],[ commercial_assets_value]]+Cleaned_Data[[#This Row],[ luxury_assets_value]]</f>
        <v>17200000</v>
      </c>
      <c r="T2861" s="1" t="str">
        <f t="shared" si="178"/>
        <v>1–2 Cr</v>
      </c>
      <c r="U2861" s="12">
        <f t="shared" si="179"/>
        <v>675000</v>
      </c>
      <c r="V2861" s="1" t="str">
        <f>IF(Cleaned_Data[[#This Row],[EMI_Estimate]]&lt;50000, "50K", IF(Cleaned_Data[[#This Row],[EMI_Estimate]]&lt;100000, "50K-1L", IF(Cleaned_Data[[#This Row],[EMI_Estimate]]&lt;150000, "1L-1.5L", IF(Cleaned_Data[[#This Row],[EMI_Estimate]]&lt;200000,"1.5-2L", "&gt;2L"))))</f>
        <v>&gt;2L</v>
      </c>
    </row>
    <row r="2862" spans="1:22" x14ac:dyDescent="0.35">
      <c r="A2862">
        <v>2861</v>
      </c>
      <c r="B2862">
        <v>1</v>
      </c>
      <c r="C2862" t="s">
        <v>22</v>
      </c>
      <c r="D2862" t="s">
        <v>23</v>
      </c>
      <c r="E2862">
        <v>4400000</v>
      </c>
      <c r="F2862" t="str">
        <f t="shared" si="176"/>
        <v>&gt;20 Lakh</v>
      </c>
      <c r="G2862">
        <v>10600000</v>
      </c>
      <c r="H2862">
        <v>4</v>
      </c>
      <c r="I2862">
        <v>360</v>
      </c>
      <c r="J2862" s="1">
        <v>6600000</v>
      </c>
      <c r="K2862" s="1">
        <v>7700000</v>
      </c>
      <c r="L2862" s="1">
        <v>15100000</v>
      </c>
      <c r="M2862" s="1">
        <v>5000000</v>
      </c>
      <c r="N2862" s="1" t="s">
        <v>24</v>
      </c>
      <c r="O2862" s="1">
        <f>Cleaned_Data[[#This Row],[ loan_amount]]-Cleaned_Data[[#This Row],[ bank_asset_value]]</f>
        <v>5600000</v>
      </c>
      <c r="P2862" s="1">
        <f>Cleaned_Data[[#This Row],[ loan_amount]]</f>
        <v>10600000</v>
      </c>
      <c r="Q2862" s="1" t="str">
        <f t="shared" si="177"/>
        <v>300–499</v>
      </c>
      <c r="R2862" s="1">
        <f>Cleaned_Data[[#This Row],[ residential_assets_value]]+Cleaned_Data[[#This Row],[ commercial_assets_value]]+Cleaned_Data[[#This Row],[ luxury_assets_value]]</f>
        <v>29400000</v>
      </c>
      <c r="S2862" s="1">
        <f>Cleaned_Data[[#This Row],[ income_annum]]+Cleaned_Data[[#This Row],[ residential_assets_value]]+Cleaned_Data[[#This Row],[ commercial_assets_value]]+Cleaned_Data[[#This Row],[ luxury_assets_value]]</f>
        <v>33800000</v>
      </c>
      <c r="T2862" s="1" t="str">
        <f t="shared" si="178"/>
        <v>3–4 Cr</v>
      </c>
      <c r="U2862" s="12">
        <f t="shared" si="179"/>
        <v>2650000</v>
      </c>
      <c r="V2862" s="1" t="str">
        <f>IF(Cleaned_Data[[#This Row],[EMI_Estimate]]&lt;50000, "50K", IF(Cleaned_Data[[#This Row],[EMI_Estimate]]&lt;100000, "50K-1L", IF(Cleaned_Data[[#This Row],[EMI_Estimate]]&lt;150000, "1L-1.5L", IF(Cleaned_Data[[#This Row],[EMI_Estimate]]&lt;200000,"1.5-2L", "&gt;2L"))))</f>
        <v>&gt;2L</v>
      </c>
    </row>
    <row r="2863" spans="1:22" x14ac:dyDescent="0.35">
      <c r="A2863">
        <v>2862</v>
      </c>
      <c r="B2863">
        <v>0</v>
      </c>
      <c r="C2863" t="s">
        <v>22</v>
      </c>
      <c r="D2863" t="s">
        <v>20</v>
      </c>
      <c r="E2863">
        <v>6300000</v>
      </c>
      <c r="F2863" t="str">
        <f t="shared" si="176"/>
        <v>&gt;20 Lakh</v>
      </c>
      <c r="G2863">
        <v>19600000</v>
      </c>
      <c r="H2863">
        <v>6</v>
      </c>
      <c r="I2863">
        <v>425</v>
      </c>
      <c r="J2863" s="1">
        <v>15900000</v>
      </c>
      <c r="K2863" s="1">
        <v>10400000</v>
      </c>
      <c r="L2863" s="1">
        <v>13300000</v>
      </c>
      <c r="M2863" s="1">
        <v>5900000</v>
      </c>
      <c r="N2863" s="1" t="s">
        <v>24</v>
      </c>
      <c r="O2863" s="1">
        <f>Cleaned_Data[[#This Row],[ loan_amount]]-Cleaned_Data[[#This Row],[ bank_asset_value]]</f>
        <v>13700000</v>
      </c>
      <c r="P2863" s="1">
        <f>Cleaned_Data[[#This Row],[ loan_amount]]</f>
        <v>19600000</v>
      </c>
      <c r="Q2863" s="1" t="str">
        <f t="shared" si="177"/>
        <v>300–499</v>
      </c>
      <c r="R2863" s="1">
        <f>Cleaned_Data[[#This Row],[ residential_assets_value]]+Cleaned_Data[[#This Row],[ commercial_assets_value]]+Cleaned_Data[[#This Row],[ luxury_assets_value]]</f>
        <v>39600000</v>
      </c>
      <c r="S2863" s="1">
        <f>Cleaned_Data[[#This Row],[ income_annum]]+Cleaned_Data[[#This Row],[ residential_assets_value]]+Cleaned_Data[[#This Row],[ commercial_assets_value]]+Cleaned_Data[[#This Row],[ luxury_assets_value]]</f>
        <v>45900000</v>
      </c>
      <c r="T2863" s="1" t="str">
        <f t="shared" si="178"/>
        <v>&gt;4 Cr</v>
      </c>
      <c r="U2863" s="12">
        <f t="shared" si="179"/>
        <v>3266667</v>
      </c>
      <c r="V2863" s="1" t="str">
        <f>IF(Cleaned_Data[[#This Row],[EMI_Estimate]]&lt;50000, "50K", IF(Cleaned_Data[[#This Row],[EMI_Estimate]]&lt;100000, "50K-1L", IF(Cleaned_Data[[#This Row],[EMI_Estimate]]&lt;150000, "1L-1.5L", IF(Cleaned_Data[[#This Row],[EMI_Estimate]]&lt;200000,"1.5-2L", "&gt;2L"))))</f>
        <v>&gt;2L</v>
      </c>
    </row>
    <row r="2864" spans="1:22" x14ac:dyDescent="0.35">
      <c r="A2864">
        <v>2863</v>
      </c>
      <c r="B2864">
        <v>4</v>
      </c>
      <c r="C2864" t="s">
        <v>19</v>
      </c>
      <c r="D2864" t="s">
        <v>20</v>
      </c>
      <c r="E2864">
        <v>9900000</v>
      </c>
      <c r="F2864" t="str">
        <f t="shared" si="176"/>
        <v>&gt;20 Lakh</v>
      </c>
      <c r="G2864">
        <v>30000000</v>
      </c>
      <c r="H2864">
        <v>18</v>
      </c>
      <c r="I2864">
        <v>496</v>
      </c>
      <c r="J2864" s="1">
        <v>10400000</v>
      </c>
      <c r="K2864" s="1">
        <v>8000000</v>
      </c>
      <c r="L2864" s="1">
        <v>29300000</v>
      </c>
      <c r="M2864" s="1">
        <v>13800000</v>
      </c>
      <c r="N2864" s="1" t="s">
        <v>24</v>
      </c>
      <c r="O2864" s="1">
        <f>Cleaned_Data[[#This Row],[ loan_amount]]-Cleaned_Data[[#This Row],[ bank_asset_value]]</f>
        <v>16200000</v>
      </c>
      <c r="P2864" s="1">
        <f>Cleaned_Data[[#This Row],[ loan_amount]]</f>
        <v>30000000</v>
      </c>
      <c r="Q2864" s="1" t="str">
        <f t="shared" si="177"/>
        <v>300–499</v>
      </c>
      <c r="R2864" s="1">
        <f>Cleaned_Data[[#This Row],[ residential_assets_value]]+Cleaned_Data[[#This Row],[ commercial_assets_value]]+Cleaned_Data[[#This Row],[ luxury_assets_value]]</f>
        <v>47700000</v>
      </c>
      <c r="S2864" s="1">
        <f>Cleaned_Data[[#This Row],[ income_annum]]+Cleaned_Data[[#This Row],[ residential_assets_value]]+Cleaned_Data[[#This Row],[ commercial_assets_value]]+Cleaned_Data[[#This Row],[ luxury_assets_value]]</f>
        <v>57600000</v>
      </c>
      <c r="T2864" s="1" t="str">
        <f t="shared" si="178"/>
        <v>&gt;4 Cr</v>
      </c>
      <c r="U2864" s="12">
        <f t="shared" si="179"/>
        <v>1666667</v>
      </c>
      <c r="V2864" s="1" t="str">
        <f>IF(Cleaned_Data[[#This Row],[EMI_Estimate]]&lt;50000, "50K", IF(Cleaned_Data[[#This Row],[EMI_Estimate]]&lt;100000, "50K-1L", IF(Cleaned_Data[[#This Row],[EMI_Estimate]]&lt;150000, "1L-1.5L", IF(Cleaned_Data[[#This Row],[EMI_Estimate]]&lt;200000,"1.5-2L", "&gt;2L"))))</f>
        <v>&gt;2L</v>
      </c>
    </row>
    <row r="2865" spans="1:22" x14ac:dyDescent="0.35">
      <c r="A2865">
        <v>2864</v>
      </c>
      <c r="B2865">
        <v>3</v>
      </c>
      <c r="C2865" t="s">
        <v>22</v>
      </c>
      <c r="D2865" t="s">
        <v>20</v>
      </c>
      <c r="E2865">
        <v>700000</v>
      </c>
      <c r="F2865" t="str">
        <f t="shared" si="176"/>
        <v>5-10 Lakh</v>
      </c>
      <c r="G2865">
        <v>1600000</v>
      </c>
      <c r="H2865">
        <v>20</v>
      </c>
      <c r="I2865">
        <v>705</v>
      </c>
      <c r="J2865" s="1">
        <v>600000</v>
      </c>
      <c r="K2865" s="1">
        <v>900000</v>
      </c>
      <c r="L2865" s="1">
        <v>2300000</v>
      </c>
      <c r="M2865" s="1">
        <v>700000</v>
      </c>
      <c r="N2865" s="1" t="s">
        <v>21</v>
      </c>
      <c r="O2865" s="1">
        <f>Cleaned_Data[[#This Row],[ loan_amount]]-Cleaned_Data[[#This Row],[ bank_asset_value]]</f>
        <v>900000</v>
      </c>
      <c r="P2865" s="1">
        <f>Cleaned_Data[[#This Row],[ loan_amount]]</f>
        <v>1600000</v>
      </c>
      <c r="Q2865" s="1" t="str">
        <f t="shared" si="177"/>
        <v>700–799</v>
      </c>
      <c r="R2865" s="1">
        <f>Cleaned_Data[[#This Row],[ residential_assets_value]]+Cleaned_Data[[#This Row],[ commercial_assets_value]]+Cleaned_Data[[#This Row],[ luxury_assets_value]]</f>
        <v>3800000</v>
      </c>
      <c r="S2865" s="1">
        <f>Cleaned_Data[[#This Row],[ income_annum]]+Cleaned_Data[[#This Row],[ residential_assets_value]]+Cleaned_Data[[#This Row],[ commercial_assets_value]]+Cleaned_Data[[#This Row],[ luxury_assets_value]]</f>
        <v>4500000</v>
      </c>
      <c r="T2865" s="1" t="str">
        <f t="shared" si="178"/>
        <v>&lt;1 Cr</v>
      </c>
      <c r="U2865" s="12">
        <f t="shared" si="179"/>
        <v>80000</v>
      </c>
      <c r="V2865" s="1" t="str">
        <f>IF(Cleaned_Data[[#This Row],[EMI_Estimate]]&lt;50000, "50K", IF(Cleaned_Data[[#This Row],[EMI_Estimate]]&lt;100000, "50K-1L", IF(Cleaned_Data[[#This Row],[EMI_Estimate]]&lt;150000, "1L-1.5L", IF(Cleaned_Data[[#This Row],[EMI_Estimate]]&lt;200000,"1.5-2L", "&gt;2L"))))</f>
        <v>50K-1L</v>
      </c>
    </row>
    <row r="2866" spans="1:22" x14ac:dyDescent="0.35">
      <c r="A2866">
        <v>2865</v>
      </c>
      <c r="B2866">
        <v>4</v>
      </c>
      <c r="C2866" t="s">
        <v>22</v>
      </c>
      <c r="D2866" t="s">
        <v>20</v>
      </c>
      <c r="E2866">
        <v>3600000</v>
      </c>
      <c r="F2866" t="str">
        <f t="shared" si="176"/>
        <v>&gt;20 Lakh</v>
      </c>
      <c r="G2866">
        <v>12400000</v>
      </c>
      <c r="H2866">
        <v>14</v>
      </c>
      <c r="I2866">
        <v>427</v>
      </c>
      <c r="J2866" s="1">
        <v>10400000</v>
      </c>
      <c r="K2866" s="1">
        <v>2400000</v>
      </c>
      <c r="L2866" s="1">
        <v>9100000</v>
      </c>
      <c r="M2866" s="1">
        <v>2600000</v>
      </c>
      <c r="N2866" s="1" t="s">
        <v>24</v>
      </c>
      <c r="O2866" s="1">
        <f>Cleaned_Data[[#This Row],[ loan_amount]]-Cleaned_Data[[#This Row],[ bank_asset_value]]</f>
        <v>9800000</v>
      </c>
      <c r="P2866" s="1">
        <f>Cleaned_Data[[#This Row],[ loan_amount]]</f>
        <v>12400000</v>
      </c>
      <c r="Q2866" s="1" t="str">
        <f t="shared" si="177"/>
        <v>300–499</v>
      </c>
      <c r="R2866" s="1">
        <f>Cleaned_Data[[#This Row],[ residential_assets_value]]+Cleaned_Data[[#This Row],[ commercial_assets_value]]+Cleaned_Data[[#This Row],[ luxury_assets_value]]</f>
        <v>21900000</v>
      </c>
      <c r="S2866" s="1">
        <f>Cleaned_Data[[#This Row],[ income_annum]]+Cleaned_Data[[#This Row],[ residential_assets_value]]+Cleaned_Data[[#This Row],[ commercial_assets_value]]+Cleaned_Data[[#This Row],[ luxury_assets_value]]</f>
        <v>25500000</v>
      </c>
      <c r="T2866" s="1" t="str">
        <f t="shared" si="178"/>
        <v>2–3 Cr</v>
      </c>
      <c r="U2866" s="12">
        <f t="shared" si="179"/>
        <v>885714</v>
      </c>
      <c r="V2866" s="1" t="str">
        <f>IF(Cleaned_Data[[#This Row],[EMI_Estimate]]&lt;50000, "50K", IF(Cleaned_Data[[#This Row],[EMI_Estimate]]&lt;100000, "50K-1L", IF(Cleaned_Data[[#This Row],[EMI_Estimate]]&lt;150000, "1L-1.5L", IF(Cleaned_Data[[#This Row],[EMI_Estimate]]&lt;200000,"1.5-2L", "&gt;2L"))))</f>
        <v>&gt;2L</v>
      </c>
    </row>
    <row r="2867" spans="1:22" x14ac:dyDescent="0.35">
      <c r="A2867">
        <v>2866</v>
      </c>
      <c r="B2867">
        <v>1</v>
      </c>
      <c r="C2867" t="s">
        <v>22</v>
      </c>
      <c r="D2867" t="s">
        <v>23</v>
      </c>
      <c r="E2867">
        <v>5600000</v>
      </c>
      <c r="F2867" t="str">
        <f t="shared" si="176"/>
        <v>&gt;20 Lakh</v>
      </c>
      <c r="G2867">
        <v>21000000</v>
      </c>
      <c r="H2867">
        <v>2</v>
      </c>
      <c r="I2867">
        <v>552</v>
      </c>
      <c r="J2867" s="1">
        <v>3200000</v>
      </c>
      <c r="K2867" s="1">
        <v>6300000</v>
      </c>
      <c r="L2867" s="1">
        <v>22100000</v>
      </c>
      <c r="M2867" s="1">
        <v>6100000</v>
      </c>
      <c r="N2867" s="1" t="s">
        <v>21</v>
      </c>
      <c r="O2867" s="1">
        <f>Cleaned_Data[[#This Row],[ loan_amount]]-Cleaned_Data[[#This Row],[ bank_asset_value]]</f>
        <v>14900000</v>
      </c>
      <c r="P2867" s="1">
        <f>Cleaned_Data[[#This Row],[ loan_amount]]</f>
        <v>21000000</v>
      </c>
      <c r="Q2867" s="1" t="str">
        <f t="shared" si="177"/>
        <v>500–599</v>
      </c>
      <c r="R2867" s="1">
        <f>Cleaned_Data[[#This Row],[ residential_assets_value]]+Cleaned_Data[[#This Row],[ commercial_assets_value]]+Cleaned_Data[[#This Row],[ luxury_assets_value]]</f>
        <v>31600000</v>
      </c>
      <c r="S2867" s="1">
        <f>Cleaned_Data[[#This Row],[ income_annum]]+Cleaned_Data[[#This Row],[ residential_assets_value]]+Cleaned_Data[[#This Row],[ commercial_assets_value]]+Cleaned_Data[[#This Row],[ luxury_assets_value]]</f>
        <v>37200000</v>
      </c>
      <c r="T2867" s="1" t="str">
        <f t="shared" si="178"/>
        <v>3–4 Cr</v>
      </c>
      <c r="U2867" s="12">
        <f t="shared" si="179"/>
        <v>10500000</v>
      </c>
      <c r="V2867" s="1" t="str">
        <f>IF(Cleaned_Data[[#This Row],[EMI_Estimate]]&lt;50000, "50K", IF(Cleaned_Data[[#This Row],[EMI_Estimate]]&lt;100000, "50K-1L", IF(Cleaned_Data[[#This Row],[EMI_Estimate]]&lt;150000, "1L-1.5L", IF(Cleaned_Data[[#This Row],[EMI_Estimate]]&lt;200000,"1.5-2L", "&gt;2L"))))</f>
        <v>&gt;2L</v>
      </c>
    </row>
    <row r="2868" spans="1:22" x14ac:dyDescent="0.35">
      <c r="A2868">
        <v>2867</v>
      </c>
      <c r="B2868">
        <v>3</v>
      </c>
      <c r="C2868" t="s">
        <v>22</v>
      </c>
      <c r="D2868" t="s">
        <v>23</v>
      </c>
      <c r="E2868">
        <v>1000000</v>
      </c>
      <c r="F2868" t="str">
        <f t="shared" si="176"/>
        <v>10-15 Lakh</v>
      </c>
      <c r="G2868">
        <v>3700000</v>
      </c>
      <c r="H2868">
        <v>8</v>
      </c>
      <c r="I2868">
        <v>725</v>
      </c>
      <c r="J2868" s="1">
        <v>3000000</v>
      </c>
      <c r="K2868" s="1">
        <v>1300000</v>
      </c>
      <c r="L2868" s="1">
        <v>4000000</v>
      </c>
      <c r="M2868" s="1">
        <v>1300000</v>
      </c>
      <c r="N2868" s="1" t="s">
        <v>21</v>
      </c>
      <c r="O2868" s="1">
        <f>Cleaned_Data[[#This Row],[ loan_amount]]-Cleaned_Data[[#This Row],[ bank_asset_value]]</f>
        <v>2400000</v>
      </c>
      <c r="P2868" s="1">
        <f>Cleaned_Data[[#This Row],[ loan_amount]]</f>
        <v>3700000</v>
      </c>
      <c r="Q2868" s="1" t="str">
        <f t="shared" si="177"/>
        <v>700–799</v>
      </c>
      <c r="R2868" s="1">
        <f>Cleaned_Data[[#This Row],[ residential_assets_value]]+Cleaned_Data[[#This Row],[ commercial_assets_value]]+Cleaned_Data[[#This Row],[ luxury_assets_value]]</f>
        <v>8300000</v>
      </c>
      <c r="S2868" s="1">
        <f>Cleaned_Data[[#This Row],[ income_annum]]+Cleaned_Data[[#This Row],[ residential_assets_value]]+Cleaned_Data[[#This Row],[ commercial_assets_value]]+Cleaned_Data[[#This Row],[ luxury_assets_value]]</f>
        <v>9300000</v>
      </c>
      <c r="T2868" s="1" t="str">
        <f t="shared" si="178"/>
        <v>&lt;1 Cr</v>
      </c>
      <c r="U2868" s="12">
        <f t="shared" si="179"/>
        <v>462500</v>
      </c>
      <c r="V2868" s="1" t="str">
        <f>IF(Cleaned_Data[[#This Row],[EMI_Estimate]]&lt;50000, "50K", IF(Cleaned_Data[[#This Row],[EMI_Estimate]]&lt;100000, "50K-1L", IF(Cleaned_Data[[#This Row],[EMI_Estimate]]&lt;150000, "1L-1.5L", IF(Cleaned_Data[[#This Row],[EMI_Estimate]]&lt;200000,"1.5-2L", "&gt;2L"))))</f>
        <v>&gt;2L</v>
      </c>
    </row>
    <row r="2869" spans="1:22" x14ac:dyDescent="0.35">
      <c r="A2869">
        <v>2868</v>
      </c>
      <c r="B2869">
        <v>5</v>
      </c>
      <c r="C2869" t="s">
        <v>19</v>
      </c>
      <c r="D2869" t="s">
        <v>23</v>
      </c>
      <c r="E2869">
        <v>6400000</v>
      </c>
      <c r="F2869" t="str">
        <f t="shared" si="176"/>
        <v>&gt;20 Lakh</v>
      </c>
      <c r="G2869">
        <v>15600000</v>
      </c>
      <c r="H2869">
        <v>8</v>
      </c>
      <c r="I2869">
        <v>553</v>
      </c>
      <c r="J2869" s="1">
        <v>14200000</v>
      </c>
      <c r="K2869" s="1">
        <v>2900000</v>
      </c>
      <c r="L2869" s="1">
        <v>20400000</v>
      </c>
      <c r="M2869" s="1">
        <v>8000000</v>
      </c>
      <c r="N2869" s="1" t="s">
        <v>21</v>
      </c>
      <c r="O2869" s="1">
        <f>Cleaned_Data[[#This Row],[ loan_amount]]-Cleaned_Data[[#This Row],[ bank_asset_value]]</f>
        <v>7600000</v>
      </c>
      <c r="P2869" s="1">
        <f>Cleaned_Data[[#This Row],[ loan_amount]]</f>
        <v>15600000</v>
      </c>
      <c r="Q2869" s="1" t="str">
        <f t="shared" si="177"/>
        <v>500–599</v>
      </c>
      <c r="R2869" s="1">
        <f>Cleaned_Data[[#This Row],[ residential_assets_value]]+Cleaned_Data[[#This Row],[ commercial_assets_value]]+Cleaned_Data[[#This Row],[ luxury_assets_value]]</f>
        <v>37500000</v>
      </c>
      <c r="S2869" s="1">
        <f>Cleaned_Data[[#This Row],[ income_annum]]+Cleaned_Data[[#This Row],[ residential_assets_value]]+Cleaned_Data[[#This Row],[ commercial_assets_value]]+Cleaned_Data[[#This Row],[ luxury_assets_value]]</f>
        <v>43900000</v>
      </c>
      <c r="T2869" s="1" t="str">
        <f t="shared" si="178"/>
        <v>&gt;4 Cr</v>
      </c>
      <c r="U2869" s="12">
        <f t="shared" si="179"/>
        <v>1950000</v>
      </c>
      <c r="V2869" s="1" t="str">
        <f>IF(Cleaned_Data[[#This Row],[EMI_Estimate]]&lt;50000, "50K", IF(Cleaned_Data[[#This Row],[EMI_Estimate]]&lt;100000, "50K-1L", IF(Cleaned_Data[[#This Row],[EMI_Estimate]]&lt;150000, "1L-1.5L", IF(Cleaned_Data[[#This Row],[EMI_Estimate]]&lt;200000,"1.5-2L", "&gt;2L"))))</f>
        <v>&gt;2L</v>
      </c>
    </row>
    <row r="2870" spans="1:22" x14ac:dyDescent="0.35">
      <c r="A2870">
        <v>2869</v>
      </c>
      <c r="B2870">
        <v>0</v>
      </c>
      <c r="C2870" t="s">
        <v>22</v>
      </c>
      <c r="D2870" t="s">
        <v>20</v>
      </c>
      <c r="E2870">
        <v>8900000</v>
      </c>
      <c r="F2870" t="str">
        <f t="shared" si="176"/>
        <v>&gt;20 Lakh</v>
      </c>
      <c r="G2870">
        <v>19100000</v>
      </c>
      <c r="H2870">
        <v>2</v>
      </c>
      <c r="I2870">
        <v>725</v>
      </c>
      <c r="J2870" s="1">
        <v>8300000</v>
      </c>
      <c r="K2870" s="1">
        <v>15000000</v>
      </c>
      <c r="L2870" s="1">
        <v>19000000</v>
      </c>
      <c r="M2870" s="1">
        <v>8800000</v>
      </c>
      <c r="N2870" s="1" t="s">
        <v>21</v>
      </c>
      <c r="O2870" s="1">
        <f>Cleaned_Data[[#This Row],[ loan_amount]]-Cleaned_Data[[#This Row],[ bank_asset_value]]</f>
        <v>10300000</v>
      </c>
      <c r="P2870" s="1">
        <f>Cleaned_Data[[#This Row],[ loan_amount]]</f>
        <v>19100000</v>
      </c>
      <c r="Q2870" s="1" t="str">
        <f t="shared" si="177"/>
        <v>700–799</v>
      </c>
      <c r="R2870" s="1">
        <f>Cleaned_Data[[#This Row],[ residential_assets_value]]+Cleaned_Data[[#This Row],[ commercial_assets_value]]+Cleaned_Data[[#This Row],[ luxury_assets_value]]</f>
        <v>42300000</v>
      </c>
      <c r="S2870" s="1">
        <f>Cleaned_Data[[#This Row],[ income_annum]]+Cleaned_Data[[#This Row],[ residential_assets_value]]+Cleaned_Data[[#This Row],[ commercial_assets_value]]+Cleaned_Data[[#This Row],[ luxury_assets_value]]</f>
        <v>51200000</v>
      </c>
      <c r="T2870" s="1" t="str">
        <f t="shared" si="178"/>
        <v>&gt;4 Cr</v>
      </c>
      <c r="U2870" s="12">
        <f t="shared" si="179"/>
        <v>9550000</v>
      </c>
      <c r="V2870" s="1" t="str">
        <f>IF(Cleaned_Data[[#This Row],[EMI_Estimate]]&lt;50000, "50K", IF(Cleaned_Data[[#This Row],[EMI_Estimate]]&lt;100000, "50K-1L", IF(Cleaned_Data[[#This Row],[EMI_Estimate]]&lt;150000, "1L-1.5L", IF(Cleaned_Data[[#This Row],[EMI_Estimate]]&lt;200000,"1.5-2L", "&gt;2L"))))</f>
        <v>&gt;2L</v>
      </c>
    </row>
    <row r="2871" spans="1:22" x14ac:dyDescent="0.35">
      <c r="A2871">
        <v>2870</v>
      </c>
      <c r="B2871">
        <v>4</v>
      </c>
      <c r="C2871" t="s">
        <v>19</v>
      </c>
      <c r="D2871" t="s">
        <v>20</v>
      </c>
      <c r="E2871">
        <v>9900000</v>
      </c>
      <c r="F2871" t="str">
        <f t="shared" si="176"/>
        <v>&gt;20 Lakh</v>
      </c>
      <c r="G2871">
        <v>26100000</v>
      </c>
      <c r="H2871">
        <v>2</v>
      </c>
      <c r="I2871">
        <v>481</v>
      </c>
      <c r="J2871" s="1">
        <v>14500000</v>
      </c>
      <c r="K2871" s="1">
        <v>5000000</v>
      </c>
      <c r="L2871" s="1">
        <v>23600000</v>
      </c>
      <c r="M2871" s="1">
        <v>9300000</v>
      </c>
      <c r="N2871" s="1" t="s">
        <v>24</v>
      </c>
      <c r="O2871" s="1">
        <f>Cleaned_Data[[#This Row],[ loan_amount]]-Cleaned_Data[[#This Row],[ bank_asset_value]]</f>
        <v>16800000</v>
      </c>
      <c r="P2871" s="1">
        <f>Cleaned_Data[[#This Row],[ loan_amount]]</f>
        <v>26100000</v>
      </c>
      <c r="Q2871" s="1" t="str">
        <f t="shared" si="177"/>
        <v>300–499</v>
      </c>
      <c r="R2871" s="1">
        <f>Cleaned_Data[[#This Row],[ residential_assets_value]]+Cleaned_Data[[#This Row],[ commercial_assets_value]]+Cleaned_Data[[#This Row],[ luxury_assets_value]]</f>
        <v>43100000</v>
      </c>
      <c r="S2871" s="1">
        <f>Cleaned_Data[[#This Row],[ income_annum]]+Cleaned_Data[[#This Row],[ residential_assets_value]]+Cleaned_Data[[#This Row],[ commercial_assets_value]]+Cleaned_Data[[#This Row],[ luxury_assets_value]]</f>
        <v>53000000</v>
      </c>
      <c r="T2871" s="1" t="str">
        <f t="shared" si="178"/>
        <v>&gt;4 Cr</v>
      </c>
      <c r="U2871" s="12">
        <f t="shared" si="179"/>
        <v>13050000</v>
      </c>
      <c r="V2871" s="1" t="str">
        <f>IF(Cleaned_Data[[#This Row],[EMI_Estimate]]&lt;50000, "50K", IF(Cleaned_Data[[#This Row],[EMI_Estimate]]&lt;100000, "50K-1L", IF(Cleaned_Data[[#This Row],[EMI_Estimate]]&lt;150000, "1L-1.5L", IF(Cleaned_Data[[#This Row],[EMI_Estimate]]&lt;200000,"1.5-2L", "&gt;2L"))))</f>
        <v>&gt;2L</v>
      </c>
    </row>
    <row r="2872" spans="1:22" x14ac:dyDescent="0.35">
      <c r="A2872">
        <v>2871</v>
      </c>
      <c r="B2872">
        <v>2</v>
      </c>
      <c r="C2872" t="s">
        <v>19</v>
      </c>
      <c r="D2872" t="s">
        <v>23</v>
      </c>
      <c r="E2872">
        <v>4000000</v>
      </c>
      <c r="F2872" t="str">
        <f t="shared" si="176"/>
        <v>&gt;20 Lakh</v>
      </c>
      <c r="G2872">
        <v>8600000</v>
      </c>
      <c r="H2872">
        <v>4</v>
      </c>
      <c r="I2872">
        <v>847</v>
      </c>
      <c r="J2872" s="1">
        <v>10200000</v>
      </c>
      <c r="K2872" s="1">
        <v>2700000</v>
      </c>
      <c r="L2872" s="1">
        <v>14300000</v>
      </c>
      <c r="M2872" s="1">
        <v>2400000</v>
      </c>
      <c r="N2872" s="1" t="s">
        <v>21</v>
      </c>
      <c r="O2872" s="1">
        <f>Cleaned_Data[[#This Row],[ loan_amount]]-Cleaned_Data[[#This Row],[ bank_asset_value]]</f>
        <v>6200000</v>
      </c>
      <c r="P2872" s="1">
        <f>Cleaned_Data[[#This Row],[ loan_amount]]</f>
        <v>8600000</v>
      </c>
      <c r="Q2872" s="1" t="str">
        <f t="shared" si="177"/>
        <v>800+</v>
      </c>
      <c r="R2872" s="1">
        <f>Cleaned_Data[[#This Row],[ residential_assets_value]]+Cleaned_Data[[#This Row],[ commercial_assets_value]]+Cleaned_Data[[#This Row],[ luxury_assets_value]]</f>
        <v>27200000</v>
      </c>
      <c r="S2872" s="1">
        <f>Cleaned_Data[[#This Row],[ income_annum]]+Cleaned_Data[[#This Row],[ residential_assets_value]]+Cleaned_Data[[#This Row],[ commercial_assets_value]]+Cleaned_Data[[#This Row],[ luxury_assets_value]]</f>
        <v>31200000</v>
      </c>
      <c r="T2872" s="1" t="str">
        <f t="shared" si="178"/>
        <v>3–4 Cr</v>
      </c>
      <c r="U2872" s="12">
        <f t="shared" si="179"/>
        <v>2150000</v>
      </c>
      <c r="V2872" s="1" t="str">
        <f>IF(Cleaned_Data[[#This Row],[EMI_Estimate]]&lt;50000, "50K", IF(Cleaned_Data[[#This Row],[EMI_Estimate]]&lt;100000, "50K-1L", IF(Cleaned_Data[[#This Row],[EMI_Estimate]]&lt;150000, "1L-1.5L", IF(Cleaned_Data[[#This Row],[EMI_Estimate]]&lt;200000,"1.5-2L", "&gt;2L"))))</f>
        <v>&gt;2L</v>
      </c>
    </row>
    <row r="2873" spans="1:22" x14ac:dyDescent="0.35">
      <c r="A2873">
        <v>2872</v>
      </c>
      <c r="B2873">
        <v>0</v>
      </c>
      <c r="C2873" t="s">
        <v>22</v>
      </c>
      <c r="D2873" t="s">
        <v>23</v>
      </c>
      <c r="E2873">
        <v>7300000</v>
      </c>
      <c r="F2873" t="str">
        <f t="shared" si="176"/>
        <v>&gt;20 Lakh</v>
      </c>
      <c r="G2873">
        <v>25700000</v>
      </c>
      <c r="H2873">
        <v>10</v>
      </c>
      <c r="I2873">
        <v>666</v>
      </c>
      <c r="J2873" s="1">
        <v>14000000</v>
      </c>
      <c r="K2873" s="1">
        <v>3100000</v>
      </c>
      <c r="L2873" s="1">
        <v>29000000</v>
      </c>
      <c r="M2873" s="1">
        <v>6000000</v>
      </c>
      <c r="N2873" s="1" t="s">
        <v>21</v>
      </c>
      <c r="O2873" s="1">
        <f>Cleaned_Data[[#This Row],[ loan_amount]]-Cleaned_Data[[#This Row],[ bank_asset_value]]</f>
        <v>19700000</v>
      </c>
      <c r="P2873" s="1">
        <f>Cleaned_Data[[#This Row],[ loan_amount]]</f>
        <v>25700000</v>
      </c>
      <c r="Q2873" s="1" t="str">
        <f t="shared" si="177"/>
        <v>600–699</v>
      </c>
      <c r="R2873" s="1">
        <f>Cleaned_Data[[#This Row],[ residential_assets_value]]+Cleaned_Data[[#This Row],[ commercial_assets_value]]+Cleaned_Data[[#This Row],[ luxury_assets_value]]</f>
        <v>46100000</v>
      </c>
      <c r="S2873" s="1">
        <f>Cleaned_Data[[#This Row],[ income_annum]]+Cleaned_Data[[#This Row],[ residential_assets_value]]+Cleaned_Data[[#This Row],[ commercial_assets_value]]+Cleaned_Data[[#This Row],[ luxury_assets_value]]</f>
        <v>53400000</v>
      </c>
      <c r="T2873" s="1" t="str">
        <f t="shared" si="178"/>
        <v>&gt;4 Cr</v>
      </c>
      <c r="U2873" s="12">
        <f t="shared" si="179"/>
        <v>2570000</v>
      </c>
      <c r="V2873" s="1" t="str">
        <f>IF(Cleaned_Data[[#This Row],[EMI_Estimate]]&lt;50000, "50K", IF(Cleaned_Data[[#This Row],[EMI_Estimate]]&lt;100000, "50K-1L", IF(Cleaned_Data[[#This Row],[EMI_Estimate]]&lt;150000, "1L-1.5L", IF(Cleaned_Data[[#This Row],[EMI_Estimate]]&lt;200000,"1.5-2L", "&gt;2L"))))</f>
        <v>&gt;2L</v>
      </c>
    </row>
    <row r="2874" spans="1:22" x14ac:dyDescent="0.35">
      <c r="A2874">
        <v>2873</v>
      </c>
      <c r="B2874">
        <v>1</v>
      </c>
      <c r="C2874" t="s">
        <v>22</v>
      </c>
      <c r="D2874" t="s">
        <v>20</v>
      </c>
      <c r="E2874">
        <v>8100000</v>
      </c>
      <c r="F2874" t="str">
        <f t="shared" si="176"/>
        <v>&gt;20 Lakh</v>
      </c>
      <c r="G2874">
        <v>25400000</v>
      </c>
      <c r="H2874">
        <v>6</v>
      </c>
      <c r="I2874">
        <v>477</v>
      </c>
      <c r="J2874" s="1">
        <v>4500000</v>
      </c>
      <c r="K2874" s="1">
        <v>13200000</v>
      </c>
      <c r="L2874" s="1">
        <v>23200000</v>
      </c>
      <c r="M2874" s="1">
        <v>4400000</v>
      </c>
      <c r="N2874" s="1" t="s">
        <v>24</v>
      </c>
      <c r="O2874" s="1">
        <f>Cleaned_Data[[#This Row],[ loan_amount]]-Cleaned_Data[[#This Row],[ bank_asset_value]]</f>
        <v>21000000</v>
      </c>
      <c r="P2874" s="1">
        <f>Cleaned_Data[[#This Row],[ loan_amount]]</f>
        <v>25400000</v>
      </c>
      <c r="Q2874" s="1" t="str">
        <f t="shared" si="177"/>
        <v>300–499</v>
      </c>
      <c r="R2874" s="1">
        <f>Cleaned_Data[[#This Row],[ residential_assets_value]]+Cleaned_Data[[#This Row],[ commercial_assets_value]]+Cleaned_Data[[#This Row],[ luxury_assets_value]]</f>
        <v>40900000</v>
      </c>
      <c r="S2874" s="1">
        <f>Cleaned_Data[[#This Row],[ income_annum]]+Cleaned_Data[[#This Row],[ residential_assets_value]]+Cleaned_Data[[#This Row],[ commercial_assets_value]]+Cleaned_Data[[#This Row],[ luxury_assets_value]]</f>
        <v>49000000</v>
      </c>
      <c r="T2874" s="1" t="str">
        <f t="shared" si="178"/>
        <v>&gt;4 Cr</v>
      </c>
      <c r="U2874" s="12">
        <f t="shared" si="179"/>
        <v>4233333</v>
      </c>
      <c r="V2874" s="1" t="str">
        <f>IF(Cleaned_Data[[#This Row],[EMI_Estimate]]&lt;50000, "50K", IF(Cleaned_Data[[#This Row],[EMI_Estimate]]&lt;100000, "50K-1L", IF(Cleaned_Data[[#This Row],[EMI_Estimate]]&lt;150000, "1L-1.5L", IF(Cleaned_Data[[#This Row],[EMI_Estimate]]&lt;200000,"1.5-2L", "&gt;2L"))))</f>
        <v>&gt;2L</v>
      </c>
    </row>
    <row r="2875" spans="1:22" x14ac:dyDescent="0.35">
      <c r="A2875">
        <v>2874</v>
      </c>
      <c r="B2875">
        <v>4</v>
      </c>
      <c r="C2875" t="s">
        <v>19</v>
      </c>
      <c r="D2875" t="s">
        <v>23</v>
      </c>
      <c r="E2875">
        <v>6800000</v>
      </c>
      <c r="F2875" t="str">
        <f t="shared" si="176"/>
        <v>&gt;20 Lakh</v>
      </c>
      <c r="G2875">
        <v>22100000</v>
      </c>
      <c r="H2875">
        <v>4</v>
      </c>
      <c r="I2875">
        <v>446</v>
      </c>
      <c r="J2875" s="1">
        <v>3700000</v>
      </c>
      <c r="K2875" s="1">
        <v>4600000</v>
      </c>
      <c r="L2875" s="1">
        <v>18900000</v>
      </c>
      <c r="M2875" s="1">
        <v>9200000</v>
      </c>
      <c r="N2875" s="1" t="s">
        <v>21</v>
      </c>
      <c r="O2875" s="1">
        <f>Cleaned_Data[[#This Row],[ loan_amount]]-Cleaned_Data[[#This Row],[ bank_asset_value]]</f>
        <v>12900000</v>
      </c>
      <c r="P2875" s="1">
        <f>Cleaned_Data[[#This Row],[ loan_amount]]</f>
        <v>22100000</v>
      </c>
      <c r="Q2875" s="1" t="str">
        <f t="shared" si="177"/>
        <v>300–499</v>
      </c>
      <c r="R2875" s="1">
        <f>Cleaned_Data[[#This Row],[ residential_assets_value]]+Cleaned_Data[[#This Row],[ commercial_assets_value]]+Cleaned_Data[[#This Row],[ luxury_assets_value]]</f>
        <v>27200000</v>
      </c>
      <c r="S2875" s="1">
        <f>Cleaned_Data[[#This Row],[ income_annum]]+Cleaned_Data[[#This Row],[ residential_assets_value]]+Cleaned_Data[[#This Row],[ commercial_assets_value]]+Cleaned_Data[[#This Row],[ luxury_assets_value]]</f>
        <v>34000000</v>
      </c>
      <c r="T2875" s="1" t="str">
        <f t="shared" si="178"/>
        <v>3–4 Cr</v>
      </c>
      <c r="U2875" s="12">
        <f t="shared" si="179"/>
        <v>5525000</v>
      </c>
      <c r="V2875" s="1" t="str">
        <f>IF(Cleaned_Data[[#This Row],[EMI_Estimate]]&lt;50000, "50K", IF(Cleaned_Data[[#This Row],[EMI_Estimate]]&lt;100000, "50K-1L", IF(Cleaned_Data[[#This Row],[EMI_Estimate]]&lt;150000, "1L-1.5L", IF(Cleaned_Data[[#This Row],[EMI_Estimate]]&lt;200000,"1.5-2L", "&gt;2L"))))</f>
        <v>&gt;2L</v>
      </c>
    </row>
    <row r="2876" spans="1:22" x14ac:dyDescent="0.35">
      <c r="A2876">
        <v>2875</v>
      </c>
      <c r="B2876">
        <v>0</v>
      </c>
      <c r="C2876" t="s">
        <v>22</v>
      </c>
      <c r="D2876" t="s">
        <v>23</v>
      </c>
      <c r="E2876">
        <v>2600000</v>
      </c>
      <c r="F2876" t="str">
        <f t="shared" si="176"/>
        <v>&gt;20 Lakh</v>
      </c>
      <c r="G2876">
        <v>8200000</v>
      </c>
      <c r="H2876">
        <v>8</v>
      </c>
      <c r="I2876">
        <v>630</v>
      </c>
      <c r="J2876" s="1">
        <v>6000000</v>
      </c>
      <c r="K2876" s="1">
        <v>4900000</v>
      </c>
      <c r="L2876" s="1">
        <v>7500000</v>
      </c>
      <c r="M2876" s="1">
        <v>2000000</v>
      </c>
      <c r="N2876" s="1" t="s">
        <v>21</v>
      </c>
      <c r="O2876" s="1">
        <f>Cleaned_Data[[#This Row],[ loan_amount]]-Cleaned_Data[[#This Row],[ bank_asset_value]]</f>
        <v>6200000</v>
      </c>
      <c r="P2876" s="1">
        <f>Cleaned_Data[[#This Row],[ loan_amount]]</f>
        <v>8200000</v>
      </c>
      <c r="Q2876" s="1" t="str">
        <f t="shared" si="177"/>
        <v>600–699</v>
      </c>
      <c r="R2876" s="1">
        <f>Cleaned_Data[[#This Row],[ residential_assets_value]]+Cleaned_Data[[#This Row],[ commercial_assets_value]]+Cleaned_Data[[#This Row],[ luxury_assets_value]]</f>
        <v>18400000</v>
      </c>
      <c r="S2876" s="1">
        <f>Cleaned_Data[[#This Row],[ income_annum]]+Cleaned_Data[[#This Row],[ residential_assets_value]]+Cleaned_Data[[#This Row],[ commercial_assets_value]]+Cleaned_Data[[#This Row],[ luxury_assets_value]]</f>
        <v>21000000</v>
      </c>
      <c r="T2876" s="1" t="str">
        <f t="shared" si="178"/>
        <v>2–3 Cr</v>
      </c>
      <c r="U2876" s="12">
        <f t="shared" si="179"/>
        <v>1025000</v>
      </c>
      <c r="V2876" s="1" t="str">
        <f>IF(Cleaned_Data[[#This Row],[EMI_Estimate]]&lt;50000, "50K", IF(Cleaned_Data[[#This Row],[EMI_Estimate]]&lt;100000, "50K-1L", IF(Cleaned_Data[[#This Row],[EMI_Estimate]]&lt;150000, "1L-1.5L", IF(Cleaned_Data[[#This Row],[EMI_Estimate]]&lt;200000,"1.5-2L", "&gt;2L"))))</f>
        <v>&gt;2L</v>
      </c>
    </row>
    <row r="2877" spans="1:22" x14ac:dyDescent="0.35">
      <c r="A2877">
        <v>2876</v>
      </c>
      <c r="B2877">
        <v>5</v>
      </c>
      <c r="C2877" t="s">
        <v>22</v>
      </c>
      <c r="D2877" t="s">
        <v>23</v>
      </c>
      <c r="E2877">
        <v>300000</v>
      </c>
      <c r="F2877" t="str">
        <f t="shared" si="176"/>
        <v>&lt;5 Lakh</v>
      </c>
      <c r="G2877">
        <v>1100000</v>
      </c>
      <c r="H2877">
        <v>20</v>
      </c>
      <c r="I2877">
        <v>613</v>
      </c>
      <c r="J2877" s="1">
        <v>600000</v>
      </c>
      <c r="K2877" s="1">
        <v>400000</v>
      </c>
      <c r="L2877" s="1">
        <v>700000</v>
      </c>
      <c r="M2877" s="1">
        <v>200000</v>
      </c>
      <c r="N2877" s="1" t="s">
        <v>21</v>
      </c>
      <c r="O2877" s="1">
        <f>Cleaned_Data[[#This Row],[ loan_amount]]-Cleaned_Data[[#This Row],[ bank_asset_value]]</f>
        <v>900000</v>
      </c>
      <c r="P2877" s="1">
        <f>Cleaned_Data[[#This Row],[ loan_amount]]</f>
        <v>1100000</v>
      </c>
      <c r="Q2877" s="1" t="str">
        <f t="shared" si="177"/>
        <v>600–699</v>
      </c>
      <c r="R2877" s="1">
        <f>Cleaned_Data[[#This Row],[ residential_assets_value]]+Cleaned_Data[[#This Row],[ commercial_assets_value]]+Cleaned_Data[[#This Row],[ luxury_assets_value]]</f>
        <v>1700000</v>
      </c>
      <c r="S2877" s="1">
        <f>Cleaned_Data[[#This Row],[ income_annum]]+Cleaned_Data[[#This Row],[ residential_assets_value]]+Cleaned_Data[[#This Row],[ commercial_assets_value]]+Cleaned_Data[[#This Row],[ luxury_assets_value]]</f>
        <v>2000000</v>
      </c>
      <c r="T2877" s="1" t="str">
        <f t="shared" si="178"/>
        <v>&lt;1 Cr</v>
      </c>
      <c r="U2877" s="12">
        <f t="shared" si="179"/>
        <v>55000</v>
      </c>
      <c r="V2877" s="1" t="str">
        <f>IF(Cleaned_Data[[#This Row],[EMI_Estimate]]&lt;50000, "50K", IF(Cleaned_Data[[#This Row],[EMI_Estimate]]&lt;100000, "50K-1L", IF(Cleaned_Data[[#This Row],[EMI_Estimate]]&lt;150000, "1L-1.5L", IF(Cleaned_Data[[#This Row],[EMI_Estimate]]&lt;200000,"1.5-2L", "&gt;2L"))))</f>
        <v>50K-1L</v>
      </c>
    </row>
    <row r="2878" spans="1:22" x14ac:dyDescent="0.35">
      <c r="A2878">
        <v>2877</v>
      </c>
      <c r="B2878">
        <v>2</v>
      </c>
      <c r="C2878" t="s">
        <v>19</v>
      </c>
      <c r="D2878" t="s">
        <v>23</v>
      </c>
      <c r="E2878">
        <v>2400000</v>
      </c>
      <c r="F2878" t="str">
        <f t="shared" si="176"/>
        <v>&gt;20 Lakh</v>
      </c>
      <c r="G2878">
        <v>7500000</v>
      </c>
      <c r="H2878">
        <v>4</v>
      </c>
      <c r="I2878">
        <v>851</v>
      </c>
      <c r="J2878" s="1">
        <v>3100000</v>
      </c>
      <c r="K2878" s="1">
        <v>700000</v>
      </c>
      <c r="L2878" s="1">
        <v>5600000</v>
      </c>
      <c r="M2878" s="1">
        <v>2400000</v>
      </c>
      <c r="N2878" s="1" t="s">
        <v>21</v>
      </c>
      <c r="O2878" s="1">
        <f>Cleaned_Data[[#This Row],[ loan_amount]]-Cleaned_Data[[#This Row],[ bank_asset_value]]</f>
        <v>5100000</v>
      </c>
      <c r="P2878" s="1">
        <f>Cleaned_Data[[#This Row],[ loan_amount]]</f>
        <v>7500000</v>
      </c>
      <c r="Q2878" s="1" t="str">
        <f t="shared" si="177"/>
        <v>800+</v>
      </c>
      <c r="R2878" s="1">
        <f>Cleaned_Data[[#This Row],[ residential_assets_value]]+Cleaned_Data[[#This Row],[ commercial_assets_value]]+Cleaned_Data[[#This Row],[ luxury_assets_value]]</f>
        <v>9400000</v>
      </c>
      <c r="S2878" s="1">
        <f>Cleaned_Data[[#This Row],[ income_annum]]+Cleaned_Data[[#This Row],[ residential_assets_value]]+Cleaned_Data[[#This Row],[ commercial_assets_value]]+Cleaned_Data[[#This Row],[ luxury_assets_value]]</f>
        <v>11800000</v>
      </c>
      <c r="T2878" s="1" t="str">
        <f t="shared" si="178"/>
        <v>1–2 Cr</v>
      </c>
      <c r="U2878" s="12">
        <f t="shared" si="179"/>
        <v>1875000</v>
      </c>
      <c r="V2878" s="1" t="str">
        <f>IF(Cleaned_Data[[#This Row],[EMI_Estimate]]&lt;50000, "50K", IF(Cleaned_Data[[#This Row],[EMI_Estimate]]&lt;100000, "50K-1L", IF(Cleaned_Data[[#This Row],[EMI_Estimate]]&lt;150000, "1L-1.5L", IF(Cleaned_Data[[#This Row],[EMI_Estimate]]&lt;200000,"1.5-2L", "&gt;2L"))))</f>
        <v>&gt;2L</v>
      </c>
    </row>
    <row r="2879" spans="1:22" x14ac:dyDescent="0.35">
      <c r="A2879">
        <v>2878</v>
      </c>
      <c r="B2879">
        <v>0</v>
      </c>
      <c r="C2879" t="s">
        <v>22</v>
      </c>
      <c r="D2879" t="s">
        <v>20</v>
      </c>
      <c r="E2879">
        <v>6000000</v>
      </c>
      <c r="F2879" t="str">
        <f t="shared" si="176"/>
        <v>&gt;20 Lakh</v>
      </c>
      <c r="G2879">
        <v>20600000</v>
      </c>
      <c r="H2879">
        <v>12</v>
      </c>
      <c r="I2879">
        <v>339</v>
      </c>
      <c r="J2879" s="1">
        <v>3400000</v>
      </c>
      <c r="K2879" s="1">
        <v>10700000</v>
      </c>
      <c r="L2879" s="1">
        <v>17200000</v>
      </c>
      <c r="M2879" s="1">
        <v>8200000</v>
      </c>
      <c r="N2879" s="1" t="s">
        <v>24</v>
      </c>
      <c r="O2879" s="1">
        <f>Cleaned_Data[[#This Row],[ loan_amount]]-Cleaned_Data[[#This Row],[ bank_asset_value]]</f>
        <v>12400000</v>
      </c>
      <c r="P2879" s="1">
        <f>Cleaned_Data[[#This Row],[ loan_amount]]</f>
        <v>20600000</v>
      </c>
      <c r="Q2879" s="1" t="str">
        <f t="shared" si="177"/>
        <v>300–499</v>
      </c>
      <c r="R2879" s="1">
        <f>Cleaned_Data[[#This Row],[ residential_assets_value]]+Cleaned_Data[[#This Row],[ commercial_assets_value]]+Cleaned_Data[[#This Row],[ luxury_assets_value]]</f>
        <v>31300000</v>
      </c>
      <c r="S2879" s="1">
        <f>Cleaned_Data[[#This Row],[ income_annum]]+Cleaned_Data[[#This Row],[ residential_assets_value]]+Cleaned_Data[[#This Row],[ commercial_assets_value]]+Cleaned_Data[[#This Row],[ luxury_assets_value]]</f>
        <v>37300000</v>
      </c>
      <c r="T2879" s="1" t="str">
        <f t="shared" si="178"/>
        <v>3–4 Cr</v>
      </c>
      <c r="U2879" s="12">
        <f t="shared" si="179"/>
        <v>1716667</v>
      </c>
      <c r="V2879" s="1" t="str">
        <f>IF(Cleaned_Data[[#This Row],[EMI_Estimate]]&lt;50000, "50K", IF(Cleaned_Data[[#This Row],[EMI_Estimate]]&lt;100000, "50K-1L", IF(Cleaned_Data[[#This Row],[EMI_Estimate]]&lt;150000, "1L-1.5L", IF(Cleaned_Data[[#This Row],[EMI_Estimate]]&lt;200000,"1.5-2L", "&gt;2L"))))</f>
        <v>&gt;2L</v>
      </c>
    </row>
    <row r="2880" spans="1:22" x14ac:dyDescent="0.35">
      <c r="A2880">
        <v>2879</v>
      </c>
      <c r="B2880">
        <v>4</v>
      </c>
      <c r="C2880" t="s">
        <v>19</v>
      </c>
      <c r="D2880" t="s">
        <v>23</v>
      </c>
      <c r="E2880">
        <v>3800000</v>
      </c>
      <c r="F2880" t="str">
        <f t="shared" si="176"/>
        <v>&gt;20 Lakh</v>
      </c>
      <c r="G2880">
        <v>11100000</v>
      </c>
      <c r="H2880">
        <v>16</v>
      </c>
      <c r="I2880">
        <v>857</v>
      </c>
      <c r="J2880" s="1">
        <v>11300000</v>
      </c>
      <c r="K2880" s="1">
        <v>7400000</v>
      </c>
      <c r="L2880" s="1">
        <v>11700000</v>
      </c>
      <c r="M2880" s="1">
        <v>4700000</v>
      </c>
      <c r="N2880" s="1" t="s">
        <v>21</v>
      </c>
      <c r="O2880" s="1">
        <f>Cleaned_Data[[#This Row],[ loan_amount]]-Cleaned_Data[[#This Row],[ bank_asset_value]]</f>
        <v>6400000</v>
      </c>
      <c r="P2880" s="1">
        <f>Cleaned_Data[[#This Row],[ loan_amount]]</f>
        <v>11100000</v>
      </c>
      <c r="Q2880" s="1" t="str">
        <f t="shared" si="177"/>
        <v>800+</v>
      </c>
      <c r="R2880" s="1">
        <f>Cleaned_Data[[#This Row],[ residential_assets_value]]+Cleaned_Data[[#This Row],[ commercial_assets_value]]+Cleaned_Data[[#This Row],[ luxury_assets_value]]</f>
        <v>30400000</v>
      </c>
      <c r="S2880" s="1">
        <f>Cleaned_Data[[#This Row],[ income_annum]]+Cleaned_Data[[#This Row],[ residential_assets_value]]+Cleaned_Data[[#This Row],[ commercial_assets_value]]+Cleaned_Data[[#This Row],[ luxury_assets_value]]</f>
        <v>34200000</v>
      </c>
      <c r="T2880" s="1" t="str">
        <f t="shared" si="178"/>
        <v>3–4 Cr</v>
      </c>
      <c r="U2880" s="12">
        <f t="shared" si="179"/>
        <v>693750</v>
      </c>
      <c r="V2880" s="1" t="str">
        <f>IF(Cleaned_Data[[#This Row],[EMI_Estimate]]&lt;50000, "50K", IF(Cleaned_Data[[#This Row],[EMI_Estimate]]&lt;100000, "50K-1L", IF(Cleaned_Data[[#This Row],[EMI_Estimate]]&lt;150000, "1L-1.5L", IF(Cleaned_Data[[#This Row],[EMI_Estimate]]&lt;200000,"1.5-2L", "&gt;2L"))))</f>
        <v>&gt;2L</v>
      </c>
    </row>
    <row r="2881" spans="1:22" x14ac:dyDescent="0.35">
      <c r="A2881">
        <v>2880</v>
      </c>
      <c r="B2881">
        <v>0</v>
      </c>
      <c r="C2881" t="s">
        <v>19</v>
      </c>
      <c r="D2881" t="s">
        <v>23</v>
      </c>
      <c r="E2881">
        <v>7000000</v>
      </c>
      <c r="F2881" t="str">
        <f t="shared" si="176"/>
        <v>&gt;20 Lakh</v>
      </c>
      <c r="G2881">
        <v>22100000</v>
      </c>
      <c r="H2881">
        <v>14</v>
      </c>
      <c r="I2881">
        <v>467</v>
      </c>
      <c r="J2881" s="1">
        <v>10000000</v>
      </c>
      <c r="K2881" s="1">
        <v>6400000</v>
      </c>
      <c r="L2881" s="1">
        <v>26100000</v>
      </c>
      <c r="M2881" s="1">
        <v>5800000</v>
      </c>
      <c r="N2881" s="1" t="s">
        <v>24</v>
      </c>
      <c r="O2881" s="1">
        <f>Cleaned_Data[[#This Row],[ loan_amount]]-Cleaned_Data[[#This Row],[ bank_asset_value]]</f>
        <v>16300000</v>
      </c>
      <c r="P2881" s="1">
        <f>Cleaned_Data[[#This Row],[ loan_amount]]</f>
        <v>22100000</v>
      </c>
      <c r="Q2881" s="1" t="str">
        <f t="shared" si="177"/>
        <v>300–499</v>
      </c>
      <c r="R2881" s="1">
        <f>Cleaned_Data[[#This Row],[ residential_assets_value]]+Cleaned_Data[[#This Row],[ commercial_assets_value]]+Cleaned_Data[[#This Row],[ luxury_assets_value]]</f>
        <v>42500000</v>
      </c>
      <c r="S2881" s="1">
        <f>Cleaned_Data[[#This Row],[ income_annum]]+Cleaned_Data[[#This Row],[ residential_assets_value]]+Cleaned_Data[[#This Row],[ commercial_assets_value]]+Cleaned_Data[[#This Row],[ luxury_assets_value]]</f>
        <v>49500000</v>
      </c>
      <c r="T2881" s="1" t="str">
        <f t="shared" si="178"/>
        <v>&gt;4 Cr</v>
      </c>
      <c r="U2881" s="12">
        <f t="shared" si="179"/>
        <v>1578571</v>
      </c>
      <c r="V2881" s="1" t="str">
        <f>IF(Cleaned_Data[[#This Row],[EMI_Estimate]]&lt;50000, "50K", IF(Cleaned_Data[[#This Row],[EMI_Estimate]]&lt;100000, "50K-1L", IF(Cleaned_Data[[#This Row],[EMI_Estimate]]&lt;150000, "1L-1.5L", IF(Cleaned_Data[[#This Row],[EMI_Estimate]]&lt;200000,"1.5-2L", "&gt;2L"))))</f>
        <v>&gt;2L</v>
      </c>
    </row>
    <row r="2882" spans="1:22" x14ac:dyDescent="0.35">
      <c r="A2882">
        <v>2881</v>
      </c>
      <c r="B2882">
        <v>0</v>
      </c>
      <c r="C2882" t="s">
        <v>19</v>
      </c>
      <c r="D2882" t="s">
        <v>23</v>
      </c>
      <c r="E2882">
        <v>5400000</v>
      </c>
      <c r="F2882" t="str">
        <f t="shared" ref="F2882:F2945" si="180">IF(E2882&lt;500000, "&lt;5 Lakh",
 IF(E2882&lt;1000000, "5-10 Lakh",
 IF(E2882&lt;1500000, "10-15 Lakh",
 IF(E2882&lt;2000000, "15-20 Lakh", "&gt;20 Lakh"))))</f>
        <v>&gt;20 Lakh</v>
      </c>
      <c r="G2882">
        <v>12900000</v>
      </c>
      <c r="H2882">
        <v>16</v>
      </c>
      <c r="I2882">
        <v>355</v>
      </c>
      <c r="J2882" s="1">
        <v>11200000</v>
      </c>
      <c r="K2882" s="1">
        <v>3100000</v>
      </c>
      <c r="L2882" s="1">
        <v>18200000</v>
      </c>
      <c r="M2882" s="1">
        <v>7400000</v>
      </c>
      <c r="N2882" s="1" t="s">
        <v>24</v>
      </c>
      <c r="O2882" s="1">
        <f>Cleaned_Data[[#This Row],[ loan_amount]]-Cleaned_Data[[#This Row],[ bank_asset_value]]</f>
        <v>5500000</v>
      </c>
      <c r="P2882" s="1">
        <f>Cleaned_Data[[#This Row],[ loan_amount]]</f>
        <v>12900000</v>
      </c>
      <c r="Q2882" s="1" t="str">
        <f t="shared" ref="Q2882:Q2945" si="181">IF(I2882&lt;500,"300–499",IF(I2882&lt;600,"500–599",IF(I2882&lt;700,"600–699",IF(I2882&lt;800,"700–799","800+"))))</f>
        <v>300–499</v>
      </c>
      <c r="R2882" s="1">
        <f>Cleaned_Data[[#This Row],[ residential_assets_value]]+Cleaned_Data[[#This Row],[ commercial_assets_value]]+Cleaned_Data[[#This Row],[ luxury_assets_value]]</f>
        <v>32500000</v>
      </c>
      <c r="S2882" s="1">
        <f>Cleaned_Data[[#This Row],[ income_annum]]+Cleaned_Data[[#This Row],[ residential_assets_value]]+Cleaned_Data[[#This Row],[ commercial_assets_value]]+Cleaned_Data[[#This Row],[ luxury_assets_value]]</f>
        <v>37900000</v>
      </c>
      <c r="T2882" s="1" t="str">
        <f t="shared" ref="T2882:T2945" si="182">IF(S2882&lt;10000000, "&lt;1 Cr", IF(S2882&lt;20000000, "1–2 Cr", IF(S2882&lt;30000000, "2–3 Cr", IF(S2882&lt;40000000, "3–4 Cr", "&gt;4 Cr"))))</f>
        <v>3–4 Cr</v>
      </c>
      <c r="U2882" s="12">
        <f t="shared" ref="U2882:U2945" si="183">ROUND(G2882/H2882, 0)</f>
        <v>806250</v>
      </c>
      <c r="V2882" s="1" t="str">
        <f>IF(Cleaned_Data[[#This Row],[EMI_Estimate]]&lt;50000, "50K", IF(Cleaned_Data[[#This Row],[EMI_Estimate]]&lt;100000, "50K-1L", IF(Cleaned_Data[[#This Row],[EMI_Estimate]]&lt;150000, "1L-1.5L", IF(Cleaned_Data[[#This Row],[EMI_Estimate]]&lt;200000,"1.5-2L", "&gt;2L"))))</f>
        <v>&gt;2L</v>
      </c>
    </row>
    <row r="2883" spans="1:22" x14ac:dyDescent="0.35">
      <c r="A2883">
        <v>2882</v>
      </c>
      <c r="B2883">
        <v>1</v>
      </c>
      <c r="C2883" t="s">
        <v>22</v>
      </c>
      <c r="D2883" t="s">
        <v>20</v>
      </c>
      <c r="E2883">
        <v>6400000</v>
      </c>
      <c r="F2883" t="str">
        <f t="shared" si="180"/>
        <v>&gt;20 Lakh</v>
      </c>
      <c r="G2883">
        <v>16400000</v>
      </c>
      <c r="H2883">
        <v>6</v>
      </c>
      <c r="I2883">
        <v>428</v>
      </c>
      <c r="J2883" s="1">
        <v>12400000</v>
      </c>
      <c r="K2883" s="1">
        <v>10900000</v>
      </c>
      <c r="L2883" s="1">
        <v>23900000</v>
      </c>
      <c r="M2883" s="1">
        <v>8900000</v>
      </c>
      <c r="N2883" s="1" t="s">
        <v>24</v>
      </c>
      <c r="O2883" s="1">
        <f>Cleaned_Data[[#This Row],[ loan_amount]]-Cleaned_Data[[#This Row],[ bank_asset_value]]</f>
        <v>7500000</v>
      </c>
      <c r="P2883" s="1">
        <f>Cleaned_Data[[#This Row],[ loan_amount]]</f>
        <v>16400000</v>
      </c>
      <c r="Q2883" s="1" t="str">
        <f t="shared" si="181"/>
        <v>300–499</v>
      </c>
      <c r="R2883" s="1">
        <f>Cleaned_Data[[#This Row],[ residential_assets_value]]+Cleaned_Data[[#This Row],[ commercial_assets_value]]+Cleaned_Data[[#This Row],[ luxury_assets_value]]</f>
        <v>47200000</v>
      </c>
      <c r="S2883" s="1">
        <f>Cleaned_Data[[#This Row],[ income_annum]]+Cleaned_Data[[#This Row],[ residential_assets_value]]+Cleaned_Data[[#This Row],[ commercial_assets_value]]+Cleaned_Data[[#This Row],[ luxury_assets_value]]</f>
        <v>53600000</v>
      </c>
      <c r="T2883" s="1" t="str">
        <f t="shared" si="182"/>
        <v>&gt;4 Cr</v>
      </c>
      <c r="U2883" s="12">
        <f t="shared" si="183"/>
        <v>2733333</v>
      </c>
      <c r="V2883" s="1" t="str">
        <f>IF(Cleaned_Data[[#This Row],[EMI_Estimate]]&lt;50000, "50K", IF(Cleaned_Data[[#This Row],[EMI_Estimate]]&lt;100000, "50K-1L", IF(Cleaned_Data[[#This Row],[EMI_Estimate]]&lt;150000, "1L-1.5L", IF(Cleaned_Data[[#This Row],[EMI_Estimate]]&lt;200000,"1.5-2L", "&gt;2L"))))</f>
        <v>&gt;2L</v>
      </c>
    </row>
    <row r="2884" spans="1:22" x14ac:dyDescent="0.35">
      <c r="A2884">
        <v>2883</v>
      </c>
      <c r="B2884">
        <v>5</v>
      </c>
      <c r="C2884" t="s">
        <v>22</v>
      </c>
      <c r="D2884" t="s">
        <v>23</v>
      </c>
      <c r="E2884">
        <v>7000000</v>
      </c>
      <c r="F2884" t="str">
        <f t="shared" si="180"/>
        <v>&gt;20 Lakh</v>
      </c>
      <c r="G2884">
        <v>24000000</v>
      </c>
      <c r="H2884">
        <v>14</v>
      </c>
      <c r="I2884">
        <v>450</v>
      </c>
      <c r="J2884" s="1">
        <v>10300000</v>
      </c>
      <c r="K2884" s="1">
        <v>5700000</v>
      </c>
      <c r="L2884" s="1">
        <v>21100000</v>
      </c>
      <c r="M2884" s="1">
        <v>4700000</v>
      </c>
      <c r="N2884" s="1" t="s">
        <v>24</v>
      </c>
      <c r="O2884" s="1">
        <f>Cleaned_Data[[#This Row],[ loan_amount]]-Cleaned_Data[[#This Row],[ bank_asset_value]]</f>
        <v>19300000</v>
      </c>
      <c r="P2884" s="1">
        <f>Cleaned_Data[[#This Row],[ loan_amount]]</f>
        <v>24000000</v>
      </c>
      <c r="Q2884" s="1" t="str">
        <f t="shared" si="181"/>
        <v>300–499</v>
      </c>
      <c r="R2884" s="1">
        <f>Cleaned_Data[[#This Row],[ residential_assets_value]]+Cleaned_Data[[#This Row],[ commercial_assets_value]]+Cleaned_Data[[#This Row],[ luxury_assets_value]]</f>
        <v>37100000</v>
      </c>
      <c r="S2884" s="1">
        <f>Cleaned_Data[[#This Row],[ income_annum]]+Cleaned_Data[[#This Row],[ residential_assets_value]]+Cleaned_Data[[#This Row],[ commercial_assets_value]]+Cleaned_Data[[#This Row],[ luxury_assets_value]]</f>
        <v>44100000</v>
      </c>
      <c r="T2884" s="1" t="str">
        <f t="shared" si="182"/>
        <v>&gt;4 Cr</v>
      </c>
      <c r="U2884" s="12">
        <f t="shared" si="183"/>
        <v>1714286</v>
      </c>
      <c r="V2884" s="1" t="str">
        <f>IF(Cleaned_Data[[#This Row],[EMI_Estimate]]&lt;50000, "50K", IF(Cleaned_Data[[#This Row],[EMI_Estimate]]&lt;100000, "50K-1L", IF(Cleaned_Data[[#This Row],[EMI_Estimate]]&lt;150000, "1L-1.5L", IF(Cleaned_Data[[#This Row],[EMI_Estimate]]&lt;200000,"1.5-2L", "&gt;2L"))))</f>
        <v>&gt;2L</v>
      </c>
    </row>
    <row r="2885" spans="1:22" x14ac:dyDescent="0.35">
      <c r="A2885">
        <v>2884</v>
      </c>
      <c r="B2885">
        <v>2</v>
      </c>
      <c r="C2885" t="s">
        <v>22</v>
      </c>
      <c r="D2885" t="s">
        <v>23</v>
      </c>
      <c r="E2885">
        <v>2100000</v>
      </c>
      <c r="F2885" t="str">
        <f t="shared" si="180"/>
        <v>&gt;20 Lakh</v>
      </c>
      <c r="G2885">
        <v>4600000</v>
      </c>
      <c r="H2885">
        <v>4</v>
      </c>
      <c r="I2885">
        <v>348</v>
      </c>
      <c r="J2885" s="1">
        <v>5400000</v>
      </c>
      <c r="K2885" s="1">
        <v>0</v>
      </c>
      <c r="L2885" s="1">
        <v>7400000</v>
      </c>
      <c r="M2885" s="1">
        <v>1400000</v>
      </c>
      <c r="N2885" s="1" t="s">
        <v>24</v>
      </c>
      <c r="O2885" s="1">
        <f>Cleaned_Data[[#This Row],[ loan_amount]]-Cleaned_Data[[#This Row],[ bank_asset_value]]</f>
        <v>3200000</v>
      </c>
      <c r="P2885" s="1">
        <f>Cleaned_Data[[#This Row],[ loan_amount]]</f>
        <v>4600000</v>
      </c>
      <c r="Q2885" s="1" t="str">
        <f t="shared" si="181"/>
        <v>300–499</v>
      </c>
      <c r="R2885" s="1">
        <f>Cleaned_Data[[#This Row],[ residential_assets_value]]+Cleaned_Data[[#This Row],[ commercial_assets_value]]+Cleaned_Data[[#This Row],[ luxury_assets_value]]</f>
        <v>12800000</v>
      </c>
      <c r="S2885" s="1">
        <f>Cleaned_Data[[#This Row],[ income_annum]]+Cleaned_Data[[#This Row],[ residential_assets_value]]+Cleaned_Data[[#This Row],[ commercial_assets_value]]+Cleaned_Data[[#This Row],[ luxury_assets_value]]</f>
        <v>14900000</v>
      </c>
      <c r="T2885" s="1" t="str">
        <f t="shared" si="182"/>
        <v>1–2 Cr</v>
      </c>
      <c r="U2885" s="12">
        <f t="shared" si="183"/>
        <v>1150000</v>
      </c>
      <c r="V2885" s="1" t="str">
        <f>IF(Cleaned_Data[[#This Row],[EMI_Estimate]]&lt;50000, "50K", IF(Cleaned_Data[[#This Row],[EMI_Estimate]]&lt;100000, "50K-1L", IF(Cleaned_Data[[#This Row],[EMI_Estimate]]&lt;150000, "1L-1.5L", IF(Cleaned_Data[[#This Row],[EMI_Estimate]]&lt;200000,"1.5-2L", "&gt;2L"))))</f>
        <v>&gt;2L</v>
      </c>
    </row>
    <row r="2886" spans="1:22" x14ac:dyDescent="0.35">
      <c r="A2886">
        <v>2885</v>
      </c>
      <c r="B2886">
        <v>4</v>
      </c>
      <c r="C2886" t="s">
        <v>22</v>
      </c>
      <c r="D2886" t="s">
        <v>23</v>
      </c>
      <c r="E2886">
        <v>4400000</v>
      </c>
      <c r="F2886" t="str">
        <f t="shared" si="180"/>
        <v>&gt;20 Lakh</v>
      </c>
      <c r="G2886">
        <v>15000000</v>
      </c>
      <c r="H2886">
        <v>12</v>
      </c>
      <c r="I2886">
        <v>459</v>
      </c>
      <c r="J2886" s="1">
        <v>5700000</v>
      </c>
      <c r="K2886" s="1">
        <v>800000</v>
      </c>
      <c r="L2886" s="1">
        <v>11400000</v>
      </c>
      <c r="M2886" s="1">
        <v>2400000</v>
      </c>
      <c r="N2886" s="1" t="s">
        <v>24</v>
      </c>
      <c r="O2886" s="1">
        <f>Cleaned_Data[[#This Row],[ loan_amount]]-Cleaned_Data[[#This Row],[ bank_asset_value]]</f>
        <v>12600000</v>
      </c>
      <c r="P2886" s="1">
        <f>Cleaned_Data[[#This Row],[ loan_amount]]</f>
        <v>15000000</v>
      </c>
      <c r="Q2886" s="1" t="str">
        <f t="shared" si="181"/>
        <v>300–499</v>
      </c>
      <c r="R2886" s="1">
        <f>Cleaned_Data[[#This Row],[ residential_assets_value]]+Cleaned_Data[[#This Row],[ commercial_assets_value]]+Cleaned_Data[[#This Row],[ luxury_assets_value]]</f>
        <v>17900000</v>
      </c>
      <c r="S2886" s="1">
        <f>Cleaned_Data[[#This Row],[ income_annum]]+Cleaned_Data[[#This Row],[ residential_assets_value]]+Cleaned_Data[[#This Row],[ commercial_assets_value]]+Cleaned_Data[[#This Row],[ luxury_assets_value]]</f>
        <v>22300000</v>
      </c>
      <c r="T2886" s="1" t="str">
        <f t="shared" si="182"/>
        <v>2–3 Cr</v>
      </c>
      <c r="U2886" s="12">
        <f t="shared" si="183"/>
        <v>1250000</v>
      </c>
      <c r="V2886" s="1" t="str">
        <f>IF(Cleaned_Data[[#This Row],[EMI_Estimate]]&lt;50000, "50K", IF(Cleaned_Data[[#This Row],[EMI_Estimate]]&lt;100000, "50K-1L", IF(Cleaned_Data[[#This Row],[EMI_Estimate]]&lt;150000, "1L-1.5L", IF(Cleaned_Data[[#This Row],[EMI_Estimate]]&lt;200000,"1.5-2L", "&gt;2L"))))</f>
        <v>&gt;2L</v>
      </c>
    </row>
    <row r="2887" spans="1:22" x14ac:dyDescent="0.35">
      <c r="A2887">
        <v>2886</v>
      </c>
      <c r="B2887">
        <v>0</v>
      </c>
      <c r="C2887" t="s">
        <v>22</v>
      </c>
      <c r="D2887" t="s">
        <v>20</v>
      </c>
      <c r="E2887">
        <v>8000000</v>
      </c>
      <c r="F2887" t="str">
        <f t="shared" si="180"/>
        <v>&gt;20 Lakh</v>
      </c>
      <c r="G2887">
        <v>31000000</v>
      </c>
      <c r="H2887">
        <v>8</v>
      </c>
      <c r="I2887">
        <v>847</v>
      </c>
      <c r="J2887" s="1">
        <v>4900000</v>
      </c>
      <c r="K2887" s="1">
        <v>9500000</v>
      </c>
      <c r="L2887" s="1">
        <v>29600000</v>
      </c>
      <c r="M2887" s="1">
        <v>5700000</v>
      </c>
      <c r="N2887" s="1" t="s">
        <v>21</v>
      </c>
      <c r="O2887" s="1">
        <f>Cleaned_Data[[#This Row],[ loan_amount]]-Cleaned_Data[[#This Row],[ bank_asset_value]]</f>
        <v>25300000</v>
      </c>
      <c r="P2887" s="1">
        <f>Cleaned_Data[[#This Row],[ loan_amount]]</f>
        <v>31000000</v>
      </c>
      <c r="Q2887" s="1" t="str">
        <f t="shared" si="181"/>
        <v>800+</v>
      </c>
      <c r="R2887" s="1">
        <f>Cleaned_Data[[#This Row],[ residential_assets_value]]+Cleaned_Data[[#This Row],[ commercial_assets_value]]+Cleaned_Data[[#This Row],[ luxury_assets_value]]</f>
        <v>44000000</v>
      </c>
      <c r="S2887" s="1">
        <f>Cleaned_Data[[#This Row],[ income_annum]]+Cleaned_Data[[#This Row],[ residential_assets_value]]+Cleaned_Data[[#This Row],[ commercial_assets_value]]+Cleaned_Data[[#This Row],[ luxury_assets_value]]</f>
        <v>52000000</v>
      </c>
      <c r="T2887" s="1" t="str">
        <f t="shared" si="182"/>
        <v>&gt;4 Cr</v>
      </c>
      <c r="U2887" s="12">
        <f t="shared" si="183"/>
        <v>3875000</v>
      </c>
      <c r="V2887" s="1" t="str">
        <f>IF(Cleaned_Data[[#This Row],[EMI_Estimate]]&lt;50000, "50K", IF(Cleaned_Data[[#This Row],[EMI_Estimate]]&lt;100000, "50K-1L", IF(Cleaned_Data[[#This Row],[EMI_Estimate]]&lt;150000, "1L-1.5L", IF(Cleaned_Data[[#This Row],[EMI_Estimate]]&lt;200000,"1.5-2L", "&gt;2L"))))</f>
        <v>&gt;2L</v>
      </c>
    </row>
    <row r="2888" spans="1:22" x14ac:dyDescent="0.35">
      <c r="A2888">
        <v>2887</v>
      </c>
      <c r="B2888">
        <v>2</v>
      </c>
      <c r="C2888" t="s">
        <v>22</v>
      </c>
      <c r="D2888" t="s">
        <v>23</v>
      </c>
      <c r="E2888">
        <v>3900000</v>
      </c>
      <c r="F2888" t="str">
        <f t="shared" si="180"/>
        <v>&gt;20 Lakh</v>
      </c>
      <c r="G2888">
        <v>8300000</v>
      </c>
      <c r="H2888">
        <v>18</v>
      </c>
      <c r="I2888">
        <v>523</v>
      </c>
      <c r="J2888" s="1">
        <v>800000</v>
      </c>
      <c r="K2888" s="1">
        <v>300000</v>
      </c>
      <c r="L2888" s="1">
        <v>9900000</v>
      </c>
      <c r="M2888" s="1">
        <v>2300000</v>
      </c>
      <c r="N2888" s="1" t="s">
        <v>24</v>
      </c>
      <c r="O2888" s="1">
        <f>Cleaned_Data[[#This Row],[ loan_amount]]-Cleaned_Data[[#This Row],[ bank_asset_value]]</f>
        <v>6000000</v>
      </c>
      <c r="P2888" s="1">
        <f>Cleaned_Data[[#This Row],[ loan_amount]]</f>
        <v>8300000</v>
      </c>
      <c r="Q2888" s="1" t="str">
        <f t="shared" si="181"/>
        <v>500–599</v>
      </c>
      <c r="R2888" s="1">
        <f>Cleaned_Data[[#This Row],[ residential_assets_value]]+Cleaned_Data[[#This Row],[ commercial_assets_value]]+Cleaned_Data[[#This Row],[ luxury_assets_value]]</f>
        <v>11000000</v>
      </c>
      <c r="S2888" s="1">
        <f>Cleaned_Data[[#This Row],[ income_annum]]+Cleaned_Data[[#This Row],[ residential_assets_value]]+Cleaned_Data[[#This Row],[ commercial_assets_value]]+Cleaned_Data[[#This Row],[ luxury_assets_value]]</f>
        <v>14900000</v>
      </c>
      <c r="T2888" s="1" t="str">
        <f t="shared" si="182"/>
        <v>1–2 Cr</v>
      </c>
      <c r="U2888" s="12">
        <f t="shared" si="183"/>
        <v>461111</v>
      </c>
      <c r="V2888" s="1" t="str">
        <f>IF(Cleaned_Data[[#This Row],[EMI_Estimate]]&lt;50000, "50K", IF(Cleaned_Data[[#This Row],[EMI_Estimate]]&lt;100000, "50K-1L", IF(Cleaned_Data[[#This Row],[EMI_Estimate]]&lt;150000, "1L-1.5L", IF(Cleaned_Data[[#This Row],[EMI_Estimate]]&lt;200000,"1.5-2L", "&gt;2L"))))</f>
        <v>&gt;2L</v>
      </c>
    </row>
    <row r="2889" spans="1:22" x14ac:dyDescent="0.35">
      <c r="A2889">
        <v>2888</v>
      </c>
      <c r="B2889">
        <v>0</v>
      </c>
      <c r="C2889" t="s">
        <v>19</v>
      </c>
      <c r="D2889" t="s">
        <v>20</v>
      </c>
      <c r="E2889">
        <v>4700000</v>
      </c>
      <c r="F2889" t="str">
        <f t="shared" si="180"/>
        <v>&gt;20 Lakh</v>
      </c>
      <c r="G2889">
        <v>15200000</v>
      </c>
      <c r="H2889">
        <v>10</v>
      </c>
      <c r="I2889">
        <v>786</v>
      </c>
      <c r="J2889" s="1">
        <v>11100000</v>
      </c>
      <c r="K2889" s="1">
        <v>8000000</v>
      </c>
      <c r="L2889" s="1">
        <v>9600000</v>
      </c>
      <c r="M2889" s="1">
        <v>3200000</v>
      </c>
      <c r="N2889" s="1" t="s">
        <v>21</v>
      </c>
      <c r="O2889" s="1">
        <f>Cleaned_Data[[#This Row],[ loan_amount]]-Cleaned_Data[[#This Row],[ bank_asset_value]]</f>
        <v>12000000</v>
      </c>
      <c r="P2889" s="1">
        <f>Cleaned_Data[[#This Row],[ loan_amount]]</f>
        <v>15200000</v>
      </c>
      <c r="Q2889" s="1" t="str">
        <f t="shared" si="181"/>
        <v>700–799</v>
      </c>
      <c r="R2889" s="1">
        <f>Cleaned_Data[[#This Row],[ residential_assets_value]]+Cleaned_Data[[#This Row],[ commercial_assets_value]]+Cleaned_Data[[#This Row],[ luxury_assets_value]]</f>
        <v>28700000</v>
      </c>
      <c r="S2889" s="1">
        <f>Cleaned_Data[[#This Row],[ income_annum]]+Cleaned_Data[[#This Row],[ residential_assets_value]]+Cleaned_Data[[#This Row],[ commercial_assets_value]]+Cleaned_Data[[#This Row],[ luxury_assets_value]]</f>
        <v>33400000</v>
      </c>
      <c r="T2889" s="1" t="str">
        <f t="shared" si="182"/>
        <v>3–4 Cr</v>
      </c>
      <c r="U2889" s="12">
        <f t="shared" si="183"/>
        <v>1520000</v>
      </c>
      <c r="V2889" s="1" t="str">
        <f>IF(Cleaned_Data[[#This Row],[EMI_Estimate]]&lt;50000, "50K", IF(Cleaned_Data[[#This Row],[EMI_Estimate]]&lt;100000, "50K-1L", IF(Cleaned_Data[[#This Row],[EMI_Estimate]]&lt;150000, "1L-1.5L", IF(Cleaned_Data[[#This Row],[EMI_Estimate]]&lt;200000,"1.5-2L", "&gt;2L"))))</f>
        <v>&gt;2L</v>
      </c>
    </row>
    <row r="2890" spans="1:22" x14ac:dyDescent="0.35">
      <c r="A2890">
        <v>2889</v>
      </c>
      <c r="B2890">
        <v>0</v>
      </c>
      <c r="C2890" t="s">
        <v>19</v>
      </c>
      <c r="D2890" t="s">
        <v>20</v>
      </c>
      <c r="E2890">
        <v>6800000</v>
      </c>
      <c r="F2890" t="str">
        <f t="shared" si="180"/>
        <v>&gt;20 Lakh</v>
      </c>
      <c r="G2890">
        <v>21200000</v>
      </c>
      <c r="H2890">
        <v>14</v>
      </c>
      <c r="I2890">
        <v>300</v>
      </c>
      <c r="J2890" s="1">
        <v>0</v>
      </c>
      <c r="K2890" s="1">
        <v>8700000</v>
      </c>
      <c r="L2890" s="1">
        <v>16500000</v>
      </c>
      <c r="M2890" s="1">
        <v>10000000</v>
      </c>
      <c r="N2890" s="1" t="s">
        <v>24</v>
      </c>
      <c r="O2890" s="1">
        <f>Cleaned_Data[[#This Row],[ loan_amount]]-Cleaned_Data[[#This Row],[ bank_asset_value]]</f>
        <v>11200000</v>
      </c>
      <c r="P2890" s="1">
        <f>Cleaned_Data[[#This Row],[ loan_amount]]</f>
        <v>21200000</v>
      </c>
      <c r="Q2890" s="1" t="str">
        <f t="shared" si="181"/>
        <v>300–499</v>
      </c>
      <c r="R2890" s="1">
        <f>Cleaned_Data[[#This Row],[ residential_assets_value]]+Cleaned_Data[[#This Row],[ commercial_assets_value]]+Cleaned_Data[[#This Row],[ luxury_assets_value]]</f>
        <v>25200000</v>
      </c>
      <c r="S2890" s="1">
        <f>Cleaned_Data[[#This Row],[ income_annum]]+Cleaned_Data[[#This Row],[ residential_assets_value]]+Cleaned_Data[[#This Row],[ commercial_assets_value]]+Cleaned_Data[[#This Row],[ luxury_assets_value]]</f>
        <v>32000000</v>
      </c>
      <c r="T2890" s="1" t="str">
        <f t="shared" si="182"/>
        <v>3–4 Cr</v>
      </c>
      <c r="U2890" s="12">
        <f t="shared" si="183"/>
        <v>1514286</v>
      </c>
      <c r="V2890" s="1" t="str">
        <f>IF(Cleaned_Data[[#This Row],[EMI_Estimate]]&lt;50000, "50K", IF(Cleaned_Data[[#This Row],[EMI_Estimate]]&lt;100000, "50K-1L", IF(Cleaned_Data[[#This Row],[EMI_Estimate]]&lt;150000, "1L-1.5L", IF(Cleaned_Data[[#This Row],[EMI_Estimate]]&lt;200000,"1.5-2L", "&gt;2L"))))</f>
        <v>&gt;2L</v>
      </c>
    </row>
    <row r="2891" spans="1:22" x14ac:dyDescent="0.35">
      <c r="A2891">
        <v>2890</v>
      </c>
      <c r="B2891">
        <v>0</v>
      </c>
      <c r="C2891" t="s">
        <v>22</v>
      </c>
      <c r="D2891" t="s">
        <v>23</v>
      </c>
      <c r="E2891">
        <v>1800000</v>
      </c>
      <c r="F2891" t="str">
        <f t="shared" si="180"/>
        <v>15-20 Lakh</v>
      </c>
      <c r="G2891">
        <v>6500000</v>
      </c>
      <c r="H2891">
        <v>12</v>
      </c>
      <c r="I2891">
        <v>728</v>
      </c>
      <c r="J2891" s="1">
        <v>3500000</v>
      </c>
      <c r="K2891" s="1">
        <v>0</v>
      </c>
      <c r="L2891" s="1">
        <v>6100000</v>
      </c>
      <c r="M2891" s="1">
        <v>1900000</v>
      </c>
      <c r="N2891" s="1" t="s">
        <v>21</v>
      </c>
      <c r="O2891" s="1">
        <f>Cleaned_Data[[#This Row],[ loan_amount]]-Cleaned_Data[[#This Row],[ bank_asset_value]]</f>
        <v>4600000</v>
      </c>
      <c r="P2891" s="1">
        <f>Cleaned_Data[[#This Row],[ loan_amount]]</f>
        <v>6500000</v>
      </c>
      <c r="Q2891" s="1" t="str">
        <f t="shared" si="181"/>
        <v>700–799</v>
      </c>
      <c r="R2891" s="1">
        <f>Cleaned_Data[[#This Row],[ residential_assets_value]]+Cleaned_Data[[#This Row],[ commercial_assets_value]]+Cleaned_Data[[#This Row],[ luxury_assets_value]]</f>
        <v>9600000</v>
      </c>
      <c r="S2891" s="1">
        <f>Cleaned_Data[[#This Row],[ income_annum]]+Cleaned_Data[[#This Row],[ residential_assets_value]]+Cleaned_Data[[#This Row],[ commercial_assets_value]]+Cleaned_Data[[#This Row],[ luxury_assets_value]]</f>
        <v>11400000</v>
      </c>
      <c r="T2891" s="1" t="str">
        <f t="shared" si="182"/>
        <v>1–2 Cr</v>
      </c>
      <c r="U2891" s="12">
        <f t="shared" si="183"/>
        <v>541667</v>
      </c>
      <c r="V2891" s="1" t="str">
        <f>IF(Cleaned_Data[[#This Row],[EMI_Estimate]]&lt;50000, "50K", IF(Cleaned_Data[[#This Row],[EMI_Estimate]]&lt;100000, "50K-1L", IF(Cleaned_Data[[#This Row],[EMI_Estimate]]&lt;150000, "1L-1.5L", IF(Cleaned_Data[[#This Row],[EMI_Estimate]]&lt;200000,"1.5-2L", "&gt;2L"))))</f>
        <v>&gt;2L</v>
      </c>
    </row>
    <row r="2892" spans="1:22" x14ac:dyDescent="0.35">
      <c r="A2892">
        <v>2891</v>
      </c>
      <c r="B2892">
        <v>3</v>
      </c>
      <c r="C2892" t="s">
        <v>22</v>
      </c>
      <c r="D2892" t="s">
        <v>23</v>
      </c>
      <c r="E2892">
        <v>8600000</v>
      </c>
      <c r="F2892" t="str">
        <f t="shared" si="180"/>
        <v>&gt;20 Lakh</v>
      </c>
      <c r="G2892">
        <v>32000000</v>
      </c>
      <c r="H2892">
        <v>4</v>
      </c>
      <c r="I2892">
        <v>497</v>
      </c>
      <c r="J2892" s="1">
        <v>11400000</v>
      </c>
      <c r="K2892" s="1">
        <v>3300000</v>
      </c>
      <c r="L2892" s="1">
        <v>18600000</v>
      </c>
      <c r="M2892" s="1">
        <v>4900000</v>
      </c>
      <c r="N2892" s="1" t="s">
        <v>21</v>
      </c>
      <c r="O2892" s="1">
        <f>Cleaned_Data[[#This Row],[ loan_amount]]-Cleaned_Data[[#This Row],[ bank_asset_value]]</f>
        <v>27100000</v>
      </c>
      <c r="P2892" s="1">
        <f>Cleaned_Data[[#This Row],[ loan_amount]]</f>
        <v>32000000</v>
      </c>
      <c r="Q2892" s="1" t="str">
        <f t="shared" si="181"/>
        <v>300–499</v>
      </c>
      <c r="R2892" s="1">
        <f>Cleaned_Data[[#This Row],[ residential_assets_value]]+Cleaned_Data[[#This Row],[ commercial_assets_value]]+Cleaned_Data[[#This Row],[ luxury_assets_value]]</f>
        <v>33300000</v>
      </c>
      <c r="S2892" s="1">
        <f>Cleaned_Data[[#This Row],[ income_annum]]+Cleaned_Data[[#This Row],[ residential_assets_value]]+Cleaned_Data[[#This Row],[ commercial_assets_value]]+Cleaned_Data[[#This Row],[ luxury_assets_value]]</f>
        <v>41900000</v>
      </c>
      <c r="T2892" s="1" t="str">
        <f t="shared" si="182"/>
        <v>&gt;4 Cr</v>
      </c>
      <c r="U2892" s="12">
        <f t="shared" si="183"/>
        <v>8000000</v>
      </c>
      <c r="V2892" s="1" t="str">
        <f>IF(Cleaned_Data[[#This Row],[EMI_Estimate]]&lt;50000, "50K", IF(Cleaned_Data[[#This Row],[EMI_Estimate]]&lt;100000, "50K-1L", IF(Cleaned_Data[[#This Row],[EMI_Estimate]]&lt;150000, "1L-1.5L", IF(Cleaned_Data[[#This Row],[EMI_Estimate]]&lt;200000,"1.5-2L", "&gt;2L"))))</f>
        <v>&gt;2L</v>
      </c>
    </row>
    <row r="2893" spans="1:22" x14ac:dyDescent="0.35">
      <c r="A2893">
        <v>2892</v>
      </c>
      <c r="B2893">
        <v>1</v>
      </c>
      <c r="C2893" t="s">
        <v>22</v>
      </c>
      <c r="D2893" t="s">
        <v>23</v>
      </c>
      <c r="E2893">
        <v>3600000</v>
      </c>
      <c r="F2893" t="str">
        <f t="shared" si="180"/>
        <v>&gt;20 Lakh</v>
      </c>
      <c r="G2893">
        <v>13700000</v>
      </c>
      <c r="H2893">
        <v>10</v>
      </c>
      <c r="I2893">
        <v>548</v>
      </c>
      <c r="J2893" s="1">
        <v>9900000</v>
      </c>
      <c r="K2893" s="1">
        <v>2400000</v>
      </c>
      <c r="L2893" s="1">
        <v>8900000</v>
      </c>
      <c r="M2893" s="1">
        <v>4100000</v>
      </c>
      <c r="N2893" s="1" t="s">
        <v>24</v>
      </c>
      <c r="O2893" s="1">
        <f>Cleaned_Data[[#This Row],[ loan_amount]]-Cleaned_Data[[#This Row],[ bank_asset_value]]</f>
        <v>9600000</v>
      </c>
      <c r="P2893" s="1">
        <f>Cleaned_Data[[#This Row],[ loan_amount]]</f>
        <v>13700000</v>
      </c>
      <c r="Q2893" s="1" t="str">
        <f t="shared" si="181"/>
        <v>500–599</v>
      </c>
      <c r="R2893" s="1">
        <f>Cleaned_Data[[#This Row],[ residential_assets_value]]+Cleaned_Data[[#This Row],[ commercial_assets_value]]+Cleaned_Data[[#This Row],[ luxury_assets_value]]</f>
        <v>21200000</v>
      </c>
      <c r="S2893" s="1">
        <f>Cleaned_Data[[#This Row],[ income_annum]]+Cleaned_Data[[#This Row],[ residential_assets_value]]+Cleaned_Data[[#This Row],[ commercial_assets_value]]+Cleaned_Data[[#This Row],[ luxury_assets_value]]</f>
        <v>24800000</v>
      </c>
      <c r="T2893" s="1" t="str">
        <f t="shared" si="182"/>
        <v>2–3 Cr</v>
      </c>
      <c r="U2893" s="12">
        <f t="shared" si="183"/>
        <v>1370000</v>
      </c>
      <c r="V2893" s="1" t="str">
        <f>IF(Cleaned_Data[[#This Row],[EMI_Estimate]]&lt;50000, "50K", IF(Cleaned_Data[[#This Row],[EMI_Estimate]]&lt;100000, "50K-1L", IF(Cleaned_Data[[#This Row],[EMI_Estimate]]&lt;150000, "1L-1.5L", IF(Cleaned_Data[[#This Row],[EMI_Estimate]]&lt;200000,"1.5-2L", "&gt;2L"))))</f>
        <v>&gt;2L</v>
      </c>
    </row>
    <row r="2894" spans="1:22" x14ac:dyDescent="0.35">
      <c r="A2894">
        <v>2893</v>
      </c>
      <c r="B2894">
        <v>1</v>
      </c>
      <c r="C2894" t="s">
        <v>19</v>
      </c>
      <c r="D2894" t="s">
        <v>23</v>
      </c>
      <c r="E2894">
        <v>6800000</v>
      </c>
      <c r="F2894" t="str">
        <f t="shared" si="180"/>
        <v>&gt;20 Lakh</v>
      </c>
      <c r="G2894">
        <v>22900000</v>
      </c>
      <c r="H2894">
        <v>6</v>
      </c>
      <c r="I2894">
        <v>576</v>
      </c>
      <c r="J2894" s="1">
        <v>500000</v>
      </c>
      <c r="K2894" s="1">
        <v>11100000</v>
      </c>
      <c r="L2894" s="1">
        <v>13800000</v>
      </c>
      <c r="M2894" s="1">
        <v>5600000</v>
      </c>
      <c r="N2894" s="1" t="s">
        <v>21</v>
      </c>
      <c r="O2894" s="1">
        <f>Cleaned_Data[[#This Row],[ loan_amount]]-Cleaned_Data[[#This Row],[ bank_asset_value]]</f>
        <v>17300000</v>
      </c>
      <c r="P2894" s="1">
        <f>Cleaned_Data[[#This Row],[ loan_amount]]</f>
        <v>22900000</v>
      </c>
      <c r="Q2894" s="1" t="str">
        <f t="shared" si="181"/>
        <v>500–599</v>
      </c>
      <c r="R2894" s="1">
        <f>Cleaned_Data[[#This Row],[ residential_assets_value]]+Cleaned_Data[[#This Row],[ commercial_assets_value]]+Cleaned_Data[[#This Row],[ luxury_assets_value]]</f>
        <v>25400000</v>
      </c>
      <c r="S2894" s="1">
        <f>Cleaned_Data[[#This Row],[ income_annum]]+Cleaned_Data[[#This Row],[ residential_assets_value]]+Cleaned_Data[[#This Row],[ commercial_assets_value]]+Cleaned_Data[[#This Row],[ luxury_assets_value]]</f>
        <v>32200000</v>
      </c>
      <c r="T2894" s="1" t="str">
        <f t="shared" si="182"/>
        <v>3–4 Cr</v>
      </c>
      <c r="U2894" s="12">
        <f t="shared" si="183"/>
        <v>3816667</v>
      </c>
      <c r="V2894" s="1" t="str">
        <f>IF(Cleaned_Data[[#This Row],[EMI_Estimate]]&lt;50000, "50K", IF(Cleaned_Data[[#This Row],[EMI_Estimate]]&lt;100000, "50K-1L", IF(Cleaned_Data[[#This Row],[EMI_Estimate]]&lt;150000, "1L-1.5L", IF(Cleaned_Data[[#This Row],[EMI_Estimate]]&lt;200000,"1.5-2L", "&gt;2L"))))</f>
        <v>&gt;2L</v>
      </c>
    </row>
    <row r="2895" spans="1:22" x14ac:dyDescent="0.35">
      <c r="A2895">
        <v>2894</v>
      </c>
      <c r="B2895">
        <v>3</v>
      </c>
      <c r="C2895" t="s">
        <v>19</v>
      </c>
      <c r="D2895" t="s">
        <v>23</v>
      </c>
      <c r="E2895">
        <v>1100000</v>
      </c>
      <c r="F2895" t="str">
        <f t="shared" si="180"/>
        <v>10-15 Lakh</v>
      </c>
      <c r="G2895">
        <v>4100000</v>
      </c>
      <c r="H2895">
        <v>20</v>
      </c>
      <c r="I2895">
        <v>863</v>
      </c>
      <c r="J2895" s="1">
        <v>800000</v>
      </c>
      <c r="K2895" s="1">
        <v>1100000</v>
      </c>
      <c r="L2895" s="1">
        <v>3700000</v>
      </c>
      <c r="M2895" s="1">
        <v>600000</v>
      </c>
      <c r="N2895" s="1" t="s">
        <v>21</v>
      </c>
      <c r="O2895" s="1">
        <f>Cleaned_Data[[#This Row],[ loan_amount]]-Cleaned_Data[[#This Row],[ bank_asset_value]]</f>
        <v>3500000</v>
      </c>
      <c r="P2895" s="1">
        <f>Cleaned_Data[[#This Row],[ loan_amount]]</f>
        <v>4100000</v>
      </c>
      <c r="Q2895" s="1" t="str">
        <f t="shared" si="181"/>
        <v>800+</v>
      </c>
      <c r="R2895" s="1">
        <f>Cleaned_Data[[#This Row],[ residential_assets_value]]+Cleaned_Data[[#This Row],[ commercial_assets_value]]+Cleaned_Data[[#This Row],[ luxury_assets_value]]</f>
        <v>5600000</v>
      </c>
      <c r="S2895" s="1">
        <f>Cleaned_Data[[#This Row],[ income_annum]]+Cleaned_Data[[#This Row],[ residential_assets_value]]+Cleaned_Data[[#This Row],[ commercial_assets_value]]+Cleaned_Data[[#This Row],[ luxury_assets_value]]</f>
        <v>6700000</v>
      </c>
      <c r="T2895" s="1" t="str">
        <f t="shared" si="182"/>
        <v>&lt;1 Cr</v>
      </c>
      <c r="U2895" s="12">
        <f t="shared" si="183"/>
        <v>205000</v>
      </c>
      <c r="V2895" s="1" t="str">
        <f>IF(Cleaned_Data[[#This Row],[EMI_Estimate]]&lt;50000, "50K", IF(Cleaned_Data[[#This Row],[EMI_Estimate]]&lt;100000, "50K-1L", IF(Cleaned_Data[[#This Row],[EMI_Estimate]]&lt;150000, "1L-1.5L", IF(Cleaned_Data[[#This Row],[EMI_Estimate]]&lt;200000,"1.5-2L", "&gt;2L"))))</f>
        <v>&gt;2L</v>
      </c>
    </row>
    <row r="2896" spans="1:22" x14ac:dyDescent="0.35">
      <c r="A2896">
        <v>2895</v>
      </c>
      <c r="B2896">
        <v>4</v>
      </c>
      <c r="C2896" t="s">
        <v>19</v>
      </c>
      <c r="D2896" t="s">
        <v>23</v>
      </c>
      <c r="E2896">
        <v>4000000</v>
      </c>
      <c r="F2896" t="str">
        <f t="shared" si="180"/>
        <v>&gt;20 Lakh</v>
      </c>
      <c r="G2896">
        <v>8400000</v>
      </c>
      <c r="H2896">
        <v>8</v>
      </c>
      <c r="I2896">
        <v>717</v>
      </c>
      <c r="J2896" s="1">
        <v>7400000</v>
      </c>
      <c r="K2896" s="1">
        <v>4900000</v>
      </c>
      <c r="L2896" s="1">
        <v>11900000</v>
      </c>
      <c r="M2896" s="1">
        <v>4000000</v>
      </c>
      <c r="N2896" s="1" t="s">
        <v>21</v>
      </c>
      <c r="O2896" s="1">
        <f>Cleaned_Data[[#This Row],[ loan_amount]]-Cleaned_Data[[#This Row],[ bank_asset_value]]</f>
        <v>4400000</v>
      </c>
      <c r="P2896" s="1">
        <f>Cleaned_Data[[#This Row],[ loan_amount]]</f>
        <v>8400000</v>
      </c>
      <c r="Q2896" s="1" t="str">
        <f t="shared" si="181"/>
        <v>700–799</v>
      </c>
      <c r="R2896" s="1">
        <f>Cleaned_Data[[#This Row],[ residential_assets_value]]+Cleaned_Data[[#This Row],[ commercial_assets_value]]+Cleaned_Data[[#This Row],[ luxury_assets_value]]</f>
        <v>24200000</v>
      </c>
      <c r="S2896" s="1">
        <f>Cleaned_Data[[#This Row],[ income_annum]]+Cleaned_Data[[#This Row],[ residential_assets_value]]+Cleaned_Data[[#This Row],[ commercial_assets_value]]+Cleaned_Data[[#This Row],[ luxury_assets_value]]</f>
        <v>28200000</v>
      </c>
      <c r="T2896" s="1" t="str">
        <f t="shared" si="182"/>
        <v>2–3 Cr</v>
      </c>
      <c r="U2896" s="12">
        <f t="shared" si="183"/>
        <v>1050000</v>
      </c>
      <c r="V2896" s="1" t="str">
        <f>IF(Cleaned_Data[[#This Row],[EMI_Estimate]]&lt;50000, "50K", IF(Cleaned_Data[[#This Row],[EMI_Estimate]]&lt;100000, "50K-1L", IF(Cleaned_Data[[#This Row],[EMI_Estimate]]&lt;150000, "1L-1.5L", IF(Cleaned_Data[[#This Row],[EMI_Estimate]]&lt;200000,"1.5-2L", "&gt;2L"))))</f>
        <v>&gt;2L</v>
      </c>
    </row>
    <row r="2897" spans="1:22" x14ac:dyDescent="0.35">
      <c r="A2897">
        <v>2896</v>
      </c>
      <c r="B2897">
        <v>1</v>
      </c>
      <c r="C2897" t="s">
        <v>19</v>
      </c>
      <c r="D2897" t="s">
        <v>20</v>
      </c>
      <c r="E2897">
        <v>2500000</v>
      </c>
      <c r="F2897" t="str">
        <f t="shared" si="180"/>
        <v>&gt;20 Lakh</v>
      </c>
      <c r="G2897">
        <v>5900000</v>
      </c>
      <c r="H2897">
        <v>12</v>
      </c>
      <c r="I2897">
        <v>668</v>
      </c>
      <c r="J2897" s="1">
        <v>7400000</v>
      </c>
      <c r="K2897" s="1">
        <v>600000</v>
      </c>
      <c r="L2897" s="1">
        <v>6300000</v>
      </c>
      <c r="M2897" s="1">
        <v>3700000</v>
      </c>
      <c r="N2897" s="1" t="s">
        <v>21</v>
      </c>
      <c r="O2897" s="1">
        <f>Cleaned_Data[[#This Row],[ loan_amount]]-Cleaned_Data[[#This Row],[ bank_asset_value]]</f>
        <v>2200000</v>
      </c>
      <c r="P2897" s="1">
        <f>Cleaned_Data[[#This Row],[ loan_amount]]</f>
        <v>5900000</v>
      </c>
      <c r="Q2897" s="1" t="str">
        <f t="shared" si="181"/>
        <v>600–699</v>
      </c>
      <c r="R2897" s="1">
        <f>Cleaned_Data[[#This Row],[ residential_assets_value]]+Cleaned_Data[[#This Row],[ commercial_assets_value]]+Cleaned_Data[[#This Row],[ luxury_assets_value]]</f>
        <v>14300000</v>
      </c>
      <c r="S2897" s="1">
        <f>Cleaned_Data[[#This Row],[ income_annum]]+Cleaned_Data[[#This Row],[ residential_assets_value]]+Cleaned_Data[[#This Row],[ commercial_assets_value]]+Cleaned_Data[[#This Row],[ luxury_assets_value]]</f>
        <v>16800000</v>
      </c>
      <c r="T2897" s="1" t="str">
        <f t="shared" si="182"/>
        <v>1–2 Cr</v>
      </c>
      <c r="U2897" s="12">
        <f t="shared" si="183"/>
        <v>491667</v>
      </c>
      <c r="V2897" s="1" t="str">
        <f>IF(Cleaned_Data[[#This Row],[EMI_Estimate]]&lt;50000, "50K", IF(Cleaned_Data[[#This Row],[EMI_Estimate]]&lt;100000, "50K-1L", IF(Cleaned_Data[[#This Row],[EMI_Estimate]]&lt;150000, "1L-1.5L", IF(Cleaned_Data[[#This Row],[EMI_Estimate]]&lt;200000,"1.5-2L", "&gt;2L"))))</f>
        <v>&gt;2L</v>
      </c>
    </row>
    <row r="2898" spans="1:22" x14ac:dyDescent="0.35">
      <c r="A2898">
        <v>2897</v>
      </c>
      <c r="B2898">
        <v>2</v>
      </c>
      <c r="C2898" t="s">
        <v>19</v>
      </c>
      <c r="D2898" t="s">
        <v>20</v>
      </c>
      <c r="E2898">
        <v>5400000</v>
      </c>
      <c r="F2898" t="str">
        <f t="shared" si="180"/>
        <v>&gt;20 Lakh</v>
      </c>
      <c r="G2898">
        <v>17400000</v>
      </c>
      <c r="H2898">
        <v>10</v>
      </c>
      <c r="I2898">
        <v>335</v>
      </c>
      <c r="J2898" s="1">
        <v>5900000</v>
      </c>
      <c r="K2898" s="1">
        <v>1400000</v>
      </c>
      <c r="L2898" s="1">
        <v>18100000</v>
      </c>
      <c r="M2898" s="1">
        <v>4300000</v>
      </c>
      <c r="N2898" s="1" t="s">
        <v>24</v>
      </c>
      <c r="O2898" s="1">
        <f>Cleaned_Data[[#This Row],[ loan_amount]]-Cleaned_Data[[#This Row],[ bank_asset_value]]</f>
        <v>13100000</v>
      </c>
      <c r="P2898" s="1">
        <f>Cleaned_Data[[#This Row],[ loan_amount]]</f>
        <v>17400000</v>
      </c>
      <c r="Q2898" s="1" t="str">
        <f t="shared" si="181"/>
        <v>300–499</v>
      </c>
      <c r="R2898" s="1">
        <f>Cleaned_Data[[#This Row],[ residential_assets_value]]+Cleaned_Data[[#This Row],[ commercial_assets_value]]+Cleaned_Data[[#This Row],[ luxury_assets_value]]</f>
        <v>25400000</v>
      </c>
      <c r="S2898" s="1">
        <f>Cleaned_Data[[#This Row],[ income_annum]]+Cleaned_Data[[#This Row],[ residential_assets_value]]+Cleaned_Data[[#This Row],[ commercial_assets_value]]+Cleaned_Data[[#This Row],[ luxury_assets_value]]</f>
        <v>30800000</v>
      </c>
      <c r="T2898" s="1" t="str">
        <f t="shared" si="182"/>
        <v>3–4 Cr</v>
      </c>
      <c r="U2898" s="12">
        <f t="shared" si="183"/>
        <v>1740000</v>
      </c>
      <c r="V2898" s="1" t="str">
        <f>IF(Cleaned_Data[[#This Row],[EMI_Estimate]]&lt;50000, "50K", IF(Cleaned_Data[[#This Row],[EMI_Estimate]]&lt;100000, "50K-1L", IF(Cleaned_Data[[#This Row],[EMI_Estimate]]&lt;150000, "1L-1.5L", IF(Cleaned_Data[[#This Row],[EMI_Estimate]]&lt;200000,"1.5-2L", "&gt;2L"))))</f>
        <v>&gt;2L</v>
      </c>
    </row>
    <row r="2899" spans="1:22" x14ac:dyDescent="0.35">
      <c r="A2899">
        <v>2898</v>
      </c>
      <c r="B2899">
        <v>5</v>
      </c>
      <c r="C2899" t="s">
        <v>22</v>
      </c>
      <c r="D2899" t="s">
        <v>20</v>
      </c>
      <c r="E2899">
        <v>6600000</v>
      </c>
      <c r="F2899" t="str">
        <f t="shared" si="180"/>
        <v>&gt;20 Lakh</v>
      </c>
      <c r="G2899">
        <v>13600000</v>
      </c>
      <c r="H2899">
        <v>4</v>
      </c>
      <c r="I2899">
        <v>861</v>
      </c>
      <c r="J2899" s="1">
        <v>11700000</v>
      </c>
      <c r="K2899" s="1">
        <v>8400000</v>
      </c>
      <c r="L2899" s="1">
        <v>14600000</v>
      </c>
      <c r="M2899" s="1">
        <v>5400000</v>
      </c>
      <c r="N2899" s="1" t="s">
        <v>21</v>
      </c>
      <c r="O2899" s="1">
        <f>Cleaned_Data[[#This Row],[ loan_amount]]-Cleaned_Data[[#This Row],[ bank_asset_value]]</f>
        <v>8200000</v>
      </c>
      <c r="P2899" s="1">
        <f>Cleaned_Data[[#This Row],[ loan_amount]]</f>
        <v>13600000</v>
      </c>
      <c r="Q2899" s="1" t="str">
        <f t="shared" si="181"/>
        <v>800+</v>
      </c>
      <c r="R2899" s="1">
        <f>Cleaned_Data[[#This Row],[ residential_assets_value]]+Cleaned_Data[[#This Row],[ commercial_assets_value]]+Cleaned_Data[[#This Row],[ luxury_assets_value]]</f>
        <v>34700000</v>
      </c>
      <c r="S2899" s="1">
        <f>Cleaned_Data[[#This Row],[ income_annum]]+Cleaned_Data[[#This Row],[ residential_assets_value]]+Cleaned_Data[[#This Row],[ commercial_assets_value]]+Cleaned_Data[[#This Row],[ luxury_assets_value]]</f>
        <v>41300000</v>
      </c>
      <c r="T2899" s="1" t="str">
        <f t="shared" si="182"/>
        <v>&gt;4 Cr</v>
      </c>
      <c r="U2899" s="12">
        <f t="shared" si="183"/>
        <v>3400000</v>
      </c>
      <c r="V2899" s="1" t="str">
        <f>IF(Cleaned_Data[[#This Row],[EMI_Estimate]]&lt;50000, "50K", IF(Cleaned_Data[[#This Row],[EMI_Estimate]]&lt;100000, "50K-1L", IF(Cleaned_Data[[#This Row],[EMI_Estimate]]&lt;150000, "1L-1.5L", IF(Cleaned_Data[[#This Row],[EMI_Estimate]]&lt;200000,"1.5-2L", "&gt;2L"))))</f>
        <v>&gt;2L</v>
      </c>
    </row>
    <row r="2900" spans="1:22" x14ac:dyDescent="0.35">
      <c r="A2900">
        <v>2899</v>
      </c>
      <c r="B2900">
        <v>4</v>
      </c>
      <c r="C2900" t="s">
        <v>22</v>
      </c>
      <c r="D2900" t="s">
        <v>20</v>
      </c>
      <c r="E2900">
        <v>6000000</v>
      </c>
      <c r="F2900" t="str">
        <f t="shared" si="180"/>
        <v>&gt;20 Lakh</v>
      </c>
      <c r="G2900">
        <v>14900000</v>
      </c>
      <c r="H2900">
        <v>2</v>
      </c>
      <c r="I2900">
        <v>321</v>
      </c>
      <c r="J2900" s="1">
        <v>6900000</v>
      </c>
      <c r="K2900" s="1">
        <v>7700000</v>
      </c>
      <c r="L2900" s="1">
        <v>18000000</v>
      </c>
      <c r="M2900" s="1">
        <v>6500000</v>
      </c>
      <c r="N2900" s="1" t="s">
        <v>24</v>
      </c>
      <c r="O2900" s="1">
        <f>Cleaned_Data[[#This Row],[ loan_amount]]-Cleaned_Data[[#This Row],[ bank_asset_value]]</f>
        <v>8400000</v>
      </c>
      <c r="P2900" s="1">
        <f>Cleaned_Data[[#This Row],[ loan_amount]]</f>
        <v>14900000</v>
      </c>
      <c r="Q2900" s="1" t="str">
        <f t="shared" si="181"/>
        <v>300–499</v>
      </c>
      <c r="R2900" s="1">
        <f>Cleaned_Data[[#This Row],[ residential_assets_value]]+Cleaned_Data[[#This Row],[ commercial_assets_value]]+Cleaned_Data[[#This Row],[ luxury_assets_value]]</f>
        <v>32600000</v>
      </c>
      <c r="S2900" s="1">
        <f>Cleaned_Data[[#This Row],[ income_annum]]+Cleaned_Data[[#This Row],[ residential_assets_value]]+Cleaned_Data[[#This Row],[ commercial_assets_value]]+Cleaned_Data[[#This Row],[ luxury_assets_value]]</f>
        <v>38600000</v>
      </c>
      <c r="T2900" s="1" t="str">
        <f t="shared" si="182"/>
        <v>3–4 Cr</v>
      </c>
      <c r="U2900" s="12">
        <f t="shared" si="183"/>
        <v>7450000</v>
      </c>
      <c r="V2900" s="1" t="str">
        <f>IF(Cleaned_Data[[#This Row],[EMI_Estimate]]&lt;50000, "50K", IF(Cleaned_Data[[#This Row],[EMI_Estimate]]&lt;100000, "50K-1L", IF(Cleaned_Data[[#This Row],[EMI_Estimate]]&lt;150000, "1L-1.5L", IF(Cleaned_Data[[#This Row],[EMI_Estimate]]&lt;200000,"1.5-2L", "&gt;2L"))))</f>
        <v>&gt;2L</v>
      </c>
    </row>
    <row r="2901" spans="1:22" x14ac:dyDescent="0.35">
      <c r="A2901">
        <v>2900</v>
      </c>
      <c r="B2901">
        <v>0</v>
      </c>
      <c r="C2901" t="s">
        <v>19</v>
      </c>
      <c r="D2901" t="s">
        <v>23</v>
      </c>
      <c r="E2901">
        <v>2200000</v>
      </c>
      <c r="F2901" t="str">
        <f t="shared" si="180"/>
        <v>&gt;20 Lakh</v>
      </c>
      <c r="G2901">
        <v>8300000</v>
      </c>
      <c r="H2901">
        <v>10</v>
      </c>
      <c r="I2901">
        <v>585</v>
      </c>
      <c r="J2901" s="1">
        <v>3600000</v>
      </c>
      <c r="K2901" s="1">
        <v>1700000</v>
      </c>
      <c r="L2901" s="1">
        <v>4300000</v>
      </c>
      <c r="M2901" s="1">
        <v>1900000</v>
      </c>
      <c r="N2901" s="1" t="s">
        <v>21</v>
      </c>
      <c r="O2901" s="1">
        <f>Cleaned_Data[[#This Row],[ loan_amount]]-Cleaned_Data[[#This Row],[ bank_asset_value]]</f>
        <v>6400000</v>
      </c>
      <c r="P2901" s="1">
        <f>Cleaned_Data[[#This Row],[ loan_amount]]</f>
        <v>8300000</v>
      </c>
      <c r="Q2901" s="1" t="str">
        <f t="shared" si="181"/>
        <v>500–599</v>
      </c>
      <c r="R2901" s="1">
        <f>Cleaned_Data[[#This Row],[ residential_assets_value]]+Cleaned_Data[[#This Row],[ commercial_assets_value]]+Cleaned_Data[[#This Row],[ luxury_assets_value]]</f>
        <v>9600000</v>
      </c>
      <c r="S2901" s="1">
        <f>Cleaned_Data[[#This Row],[ income_annum]]+Cleaned_Data[[#This Row],[ residential_assets_value]]+Cleaned_Data[[#This Row],[ commercial_assets_value]]+Cleaned_Data[[#This Row],[ luxury_assets_value]]</f>
        <v>11800000</v>
      </c>
      <c r="T2901" s="1" t="str">
        <f t="shared" si="182"/>
        <v>1–2 Cr</v>
      </c>
      <c r="U2901" s="12">
        <f t="shared" si="183"/>
        <v>830000</v>
      </c>
      <c r="V2901" s="1" t="str">
        <f>IF(Cleaned_Data[[#This Row],[EMI_Estimate]]&lt;50000, "50K", IF(Cleaned_Data[[#This Row],[EMI_Estimate]]&lt;100000, "50K-1L", IF(Cleaned_Data[[#This Row],[EMI_Estimate]]&lt;150000, "1L-1.5L", IF(Cleaned_Data[[#This Row],[EMI_Estimate]]&lt;200000,"1.5-2L", "&gt;2L"))))</f>
        <v>&gt;2L</v>
      </c>
    </row>
    <row r="2902" spans="1:22" x14ac:dyDescent="0.35">
      <c r="A2902">
        <v>2901</v>
      </c>
      <c r="B2902">
        <v>1</v>
      </c>
      <c r="C2902" t="s">
        <v>19</v>
      </c>
      <c r="D2902" t="s">
        <v>20</v>
      </c>
      <c r="E2902">
        <v>8800000</v>
      </c>
      <c r="F2902" t="str">
        <f t="shared" si="180"/>
        <v>&gt;20 Lakh</v>
      </c>
      <c r="G2902">
        <v>18500000</v>
      </c>
      <c r="H2902">
        <v>10</v>
      </c>
      <c r="I2902">
        <v>704</v>
      </c>
      <c r="J2902" s="1">
        <v>14400000</v>
      </c>
      <c r="K2902" s="1">
        <v>3200000</v>
      </c>
      <c r="L2902" s="1">
        <v>26600000</v>
      </c>
      <c r="M2902" s="1">
        <v>11300000</v>
      </c>
      <c r="N2902" s="1" t="s">
        <v>21</v>
      </c>
      <c r="O2902" s="1">
        <f>Cleaned_Data[[#This Row],[ loan_amount]]-Cleaned_Data[[#This Row],[ bank_asset_value]]</f>
        <v>7200000</v>
      </c>
      <c r="P2902" s="1">
        <f>Cleaned_Data[[#This Row],[ loan_amount]]</f>
        <v>18500000</v>
      </c>
      <c r="Q2902" s="1" t="str">
        <f t="shared" si="181"/>
        <v>700–799</v>
      </c>
      <c r="R2902" s="1">
        <f>Cleaned_Data[[#This Row],[ residential_assets_value]]+Cleaned_Data[[#This Row],[ commercial_assets_value]]+Cleaned_Data[[#This Row],[ luxury_assets_value]]</f>
        <v>44200000</v>
      </c>
      <c r="S2902" s="1">
        <f>Cleaned_Data[[#This Row],[ income_annum]]+Cleaned_Data[[#This Row],[ residential_assets_value]]+Cleaned_Data[[#This Row],[ commercial_assets_value]]+Cleaned_Data[[#This Row],[ luxury_assets_value]]</f>
        <v>53000000</v>
      </c>
      <c r="T2902" s="1" t="str">
        <f t="shared" si="182"/>
        <v>&gt;4 Cr</v>
      </c>
      <c r="U2902" s="12">
        <f t="shared" si="183"/>
        <v>1850000</v>
      </c>
      <c r="V2902" s="1" t="str">
        <f>IF(Cleaned_Data[[#This Row],[EMI_Estimate]]&lt;50000, "50K", IF(Cleaned_Data[[#This Row],[EMI_Estimate]]&lt;100000, "50K-1L", IF(Cleaned_Data[[#This Row],[EMI_Estimate]]&lt;150000, "1L-1.5L", IF(Cleaned_Data[[#This Row],[EMI_Estimate]]&lt;200000,"1.5-2L", "&gt;2L"))))</f>
        <v>&gt;2L</v>
      </c>
    </row>
    <row r="2903" spans="1:22" x14ac:dyDescent="0.35">
      <c r="A2903">
        <v>2902</v>
      </c>
      <c r="B2903">
        <v>0</v>
      </c>
      <c r="C2903" t="s">
        <v>22</v>
      </c>
      <c r="D2903" t="s">
        <v>23</v>
      </c>
      <c r="E2903">
        <v>4000000</v>
      </c>
      <c r="F2903" t="str">
        <f t="shared" si="180"/>
        <v>&gt;20 Lakh</v>
      </c>
      <c r="G2903">
        <v>10300000</v>
      </c>
      <c r="H2903">
        <v>4</v>
      </c>
      <c r="I2903">
        <v>819</v>
      </c>
      <c r="J2903" s="1">
        <v>11100000</v>
      </c>
      <c r="K2903" s="1">
        <v>1200000</v>
      </c>
      <c r="L2903" s="1">
        <v>15200000</v>
      </c>
      <c r="M2903" s="1">
        <v>2600000</v>
      </c>
      <c r="N2903" s="1" t="s">
        <v>21</v>
      </c>
      <c r="O2903" s="1">
        <f>Cleaned_Data[[#This Row],[ loan_amount]]-Cleaned_Data[[#This Row],[ bank_asset_value]]</f>
        <v>7700000</v>
      </c>
      <c r="P2903" s="1">
        <f>Cleaned_Data[[#This Row],[ loan_amount]]</f>
        <v>10300000</v>
      </c>
      <c r="Q2903" s="1" t="str">
        <f t="shared" si="181"/>
        <v>800+</v>
      </c>
      <c r="R2903" s="1">
        <f>Cleaned_Data[[#This Row],[ residential_assets_value]]+Cleaned_Data[[#This Row],[ commercial_assets_value]]+Cleaned_Data[[#This Row],[ luxury_assets_value]]</f>
        <v>27500000</v>
      </c>
      <c r="S2903" s="1">
        <f>Cleaned_Data[[#This Row],[ income_annum]]+Cleaned_Data[[#This Row],[ residential_assets_value]]+Cleaned_Data[[#This Row],[ commercial_assets_value]]+Cleaned_Data[[#This Row],[ luxury_assets_value]]</f>
        <v>31500000</v>
      </c>
      <c r="T2903" s="1" t="str">
        <f t="shared" si="182"/>
        <v>3–4 Cr</v>
      </c>
      <c r="U2903" s="12">
        <f t="shared" si="183"/>
        <v>2575000</v>
      </c>
      <c r="V2903" s="1" t="str">
        <f>IF(Cleaned_Data[[#This Row],[EMI_Estimate]]&lt;50000, "50K", IF(Cleaned_Data[[#This Row],[EMI_Estimate]]&lt;100000, "50K-1L", IF(Cleaned_Data[[#This Row],[EMI_Estimate]]&lt;150000, "1L-1.5L", IF(Cleaned_Data[[#This Row],[EMI_Estimate]]&lt;200000,"1.5-2L", "&gt;2L"))))</f>
        <v>&gt;2L</v>
      </c>
    </row>
    <row r="2904" spans="1:22" x14ac:dyDescent="0.35">
      <c r="A2904">
        <v>2903</v>
      </c>
      <c r="B2904">
        <v>4</v>
      </c>
      <c r="C2904" t="s">
        <v>22</v>
      </c>
      <c r="D2904" t="s">
        <v>23</v>
      </c>
      <c r="E2904">
        <v>3600000</v>
      </c>
      <c r="F2904" t="str">
        <f t="shared" si="180"/>
        <v>&gt;20 Lakh</v>
      </c>
      <c r="G2904">
        <v>12400000</v>
      </c>
      <c r="H2904">
        <v>18</v>
      </c>
      <c r="I2904">
        <v>494</v>
      </c>
      <c r="J2904" s="1">
        <v>5300000</v>
      </c>
      <c r="K2904" s="1">
        <v>100000</v>
      </c>
      <c r="L2904" s="1">
        <v>10200000</v>
      </c>
      <c r="M2904" s="1">
        <v>1900000</v>
      </c>
      <c r="N2904" s="1" t="s">
        <v>24</v>
      </c>
      <c r="O2904" s="1">
        <f>Cleaned_Data[[#This Row],[ loan_amount]]-Cleaned_Data[[#This Row],[ bank_asset_value]]</f>
        <v>10500000</v>
      </c>
      <c r="P2904" s="1">
        <f>Cleaned_Data[[#This Row],[ loan_amount]]</f>
        <v>12400000</v>
      </c>
      <c r="Q2904" s="1" t="str">
        <f t="shared" si="181"/>
        <v>300–499</v>
      </c>
      <c r="R2904" s="1">
        <f>Cleaned_Data[[#This Row],[ residential_assets_value]]+Cleaned_Data[[#This Row],[ commercial_assets_value]]+Cleaned_Data[[#This Row],[ luxury_assets_value]]</f>
        <v>15600000</v>
      </c>
      <c r="S2904" s="1">
        <f>Cleaned_Data[[#This Row],[ income_annum]]+Cleaned_Data[[#This Row],[ residential_assets_value]]+Cleaned_Data[[#This Row],[ commercial_assets_value]]+Cleaned_Data[[#This Row],[ luxury_assets_value]]</f>
        <v>19200000</v>
      </c>
      <c r="T2904" s="1" t="str">
        <f t="shared" si="182"/>
        <v>1–2 Cr</v>
      </c>
      <c r="U2904" s="12">
        <f t="shared" si="183"/>
        <v>688889</v>
      </c>
      <c r="V2904" s="1" t="str">
        <f>IF(Cleaned_Data[[#This Row],[EMI_Estimate]]&lt;50000, "50K", IF(Cleaned_Data[[#This Row],[EMI_Estimate]]&lt;100000, "50K-1L", IF(Cleaned_Data[[#This Row],[EMI_Estimate]]&lt;150000, "1L-1.5L", IF(Cleaned_Data[[#This Row],[EMI_Estimate]]&lt;200000,"1.5-2L", "&gt;2L"))))</f>
        <v>&gt;2L</v>
      </c>
    </row>
    <row r="2905" spans="1:22" x14ac:dyDescent="0.35">
      <c r="A2905">
        <v>2904</v>
      </c>
      <c r="B2905">
        <v>5</v>
      </c>
      <c r="C2905" t="s">
        <v>19</v>
      </c>
      <c r="D2905" t="s">
        <v>23</v>
      </c>
      <c r="E2905">
        <v>8100000</v>
      </c>
      <c r="F2905" t="str">
        <f t="shared" si="180"/>
        <v>&gt;20 Lakh</v>
      </c>
      <c r="G2905">
        <v>22500000</v>
      </c>
      <c r="H2905">
        <v>2</v>
      </c>
      <c r="I2905">
        <v>808</v>
      </c>
      <c r="J2905" s="1">
        <v>4800000</v>
      </c>
      <c r="K2905" s="1">
        <v>6100000</v>
      </c>
      <c r="L2905" s="1">
        <v>16900000</v>
      </c>
      <c r="M2905" s="1">
        <v>6000000</v>
      </c>
      <c r="N2905" s="1" t="s">
        <v>21</v>
      </c>
      <c r="O2905" s="1">
        <f>Cleaned_Data[[#This Row],[ loan_amount]]-Cleaned_Data[[#This Row],[ bank_asset_value]]</f>
        <v>16500000</v>
      </c>
      <c r="P2905" s="1">
        <f>Cleaned_Data[[#This Row],[ loan_amount]]</f>
        <v>22500000</v>
      </c>
      <c r="Q2905" s="1" t="str">
        <f t="shared" si="181"/>
        <v>800+</v>
      </c>
      <c r="R2905" s="1">
        <f>Cleaned_Data[[#This Row],[ residential_assets_value]]+Cleaned_Data[[#This Row],[ commercial_assets_value]]+Cleaned_Data[[#This Row],[ luxury_assets_value]]</f>
        <v>27800000</v>
      </c>
      <c r="S2905" s="1">
        <f>Cleaned_Data[[#This Row],[ income_annum]]+Cleaned_Data[[#This Row],[ residential_assets_value]]+Cleaned_Data[[#This Row],[ commercial_assets_value]]+Cleaned_Data[[#This Row],[ luxury_assets_value]]</f>
        <v>35900000</v>
      </c>
      <c r="T2905" s="1" t="str">
        <f t="shared" si="182"/>
        <v>3–4 Cr</v>
      </c>
      <c r="U2905" s="12">
        <f t="shared" si="183"/>
        <v>11250000</v>
      </c>
      <c r="V2905" s="1" t="str">
        <f>IF(Cleaned_Data[[#This Row],[EMI_Estimate]]&lt;50000, "50K", IF(Cleaned_Data[[#This Row],[EMI_Estimate]]&lt;100000, "50K-1L", IF(Cleaned_Data[[#This Row],[EMI_Estimate]]&lt;150000, "1L-1.5L", IF(Cleaned_Data[[#This Row],[EMI_Estimate]]&lt;200000,"1.5-2L", "&gt;2L"))))</f>
        <v>&gt;2L</v>
      </c>
    </row>
    <row r="2906" spans="1:22" x14ac:dyDescent="0.35">
      <c r="A2906">
        <v>2905</v>
      </c>
      <c r="B2906">
        <v>3</v>
      </c>
      <c r="C2906" t="s">
        <v>22</v>
      </c>
      <c r="D2906" t="s">
        <v>23</v>
      </c>
      <c r="E2906">
        <v>5200000</v>
      </c>
      <c r="F2906" t="str">
        <f t="shared" si="180"/>
        <v>&gt;20 Lakh</v>
      </c>
      <c r="G2906">
        <v>11000000</v>
      </c>
      <c r="H2906">
        <v>12</v>
      </c>
      <c r="I2906">
        <v>830</v>
      </c>
      <c r="J2906" s="1">
        <v>8900000</v>
      </c>
      <c r="K2906" s="1">
        <v>5100000</v>
      </c>
      <c r="L2906" s="1">
        <v>16000000</v>
      </c>
      <c r="M2906" s="1">
        <v>7600000</v>
      </c>
      <c r="N2906" s="1" t="s">
        <v>21</v>
      </c>
      <c r="O2906" s="1">
        <f>Cleaned_Data[[#This Row],[ loan_amount]]-Cleaned_Data[[#This Row],[ bank_asset_value]]</f>
        <v>3400000</v>
      </c>
      <c r="P2906" s="1">
        <f>Cleaned_Data[[#This Row],[ loan_amount]]</f>
        <v>11000000</v>
      </c>
      <c r="Q2906" s="1" t="str">
        <f t="shared" si="181"/>
        <v>800+</v>
      </c>
      <c r="R2906" s="1">
        <f>Cleaned_Data[[#This Row],[ residential_assets_value]]+Cleaned_Data[[#This Row],[ commercial_assets_value]]+Cleaned_Data[[#This Row],[ luxury_assets_value]]</f>
        <v>30000000</v>
      </c>
      <c r="S2906" s="1">
        <f>Cleaned_Data[[#This Row],[ income_annum]]+Cleaned_Data[[#This Row],[ residential_assets_value]]+Cleaned_Data[[#This Row],[ commercial_assets_value]]+Cleaned_Data[[#This Row],[ luxury_assets_value]]</f>
        <v>35200000</v>
      </c>
      <c r="T2906" s="1" t="str">
        <f t="shared" si="182"/>
        <v>3–4 Cr</v>
      </c>
      <c r="U2906" s="12">
        <f t="shared" si="183"/>
        <v>916667</v>
      </c>
      <c r="V2906" s="1" t="str">
        <f>IF(Cleaned_Data[[#This Row],[EMI_Estimate]]&lt;50000, "50K", IF(Cleaned_Data[[#This Row],[EMI_Estimate]]&lt;100000, "50K-1L", IF(Cleaned_Data[[#This Row],[EMI_Estimate]]&lt;150000, "1L-1.5L", IF(Cleaned_Data[[#This Row],[EMI_Estimate]]&lt;200000,"1.5-2L", "&gt;2L"))))</f>
        <v>&gt;2L</v>
      </c>
    </row>
    <row r="2907" spans="1:22" x14ac:dyDescent="0.35">
      <c r="A2907">
        <v>2906</v>
      </c>
      <c r="B2907">
        <v>5</v>
      </c>
      <c r="C2907" t="s">
        <v>19</v>
      </c>
      <c r="D2907" t="s">
        <v>20</v>
      </c>
      <c r="E2907">
        <v>1100000</v>
      </c>
      <c r="F2907" t="str">
        <f t="shared" si="180"/>
        <v>10-15 Lakh</v>
      </c>
      <c r="G2907">
        <v>2800000</v>
      </c>
      <c r="H2907">
        <v>14</v>
      </c>
      <c r="I2907">
        <v>473</v>
      </c>
      <c r="J2907" s="1">
        <v>100000</v>
      </c>
      <c r="K2907" s="1">
        <v>500000</v>
      </c>
      <c r="L2907" s="1">
        <v>4200000</v>
      </c>
      <c r="M2907" s="1">
        <v>700000</v>
      </c>
      <c r="N2907" s="1" t="s">
        <v>24</v>
      </c>
      <c r="O2907" s="1">
        <f>Cleaned_Data[[#This Row],[ loan_amount]]-Cleaned_Data[[#This Row],[ bank_asset_value]]</f>
        <v>2100000</v>
      </c>
      <c r="P2907" s="1">
        <f>Cleaned_Data[[#This Row],[ loan_amount]]</f>
        <v>2800000</v>
      </c>
      <c r="Q2907" s="1" t="str">
        <f t="shared" si="181"/>
        <v>300–499</v>
      </c>
      <c r="R2907" s="1">
        <f>Cleaned_Data[[#This Row],[ residential_assets_value]]+Cleaned_Data[[#This Row],[ commercial_assets_value]]+Cleaned_Data[[#This Row],[ luxury_assets_value]]</f>
        <v>4800000</v>
      </c>
      <c r="S2907" s="1">
        <f>Cleaned_Data[[#This Row],[ income_annum]]+Cleaned_Data[[#This Row],[ residential_assets_value]]+Cleaned_Data[[#This Row],[ commercial_assets_value]]+Cleaned_Data[[#This Row],[ luxury_assets_value]]</f>
        <v>5900000</v>
      </c>
      <c r="T2907" s="1" t="str">
        <f t="shared" si="182"/>
        <v>&lt;1 Cr</v>
      </c>
      <c r="U2907" s="12">
        <f t="shared" si="183"/>
        <v>200000</v>
      </c>
      <c r="V2907" s="1" t="str">
        <f>IF(Cleaned_Data[[#This Row],[EMI_Estimate]]&lt;50000, "50K", IF(Cleaned_Data[[#This Row],[EMI_Estimate]]&lt;100000, "50K-1L", IF(Cleaned_Data[[#This Row],[EMI_Estimate]]&lt;150000, "1L-1.5L", IF(Cleaned_Data[[#This Row],[EMI_Estimate]]&lt;200000,"1.5-2L", "&gt;2L"))))</f>
        <v>&gt;2L</v>
      </c>
    </row>
    <row r="2908" spans="1:22" x14ac:dyDescent="0.35">
      <c r="A2908">
        <v>2907</v>
      </c>
      <c r="B2908">
        <v>2</v>
      </c>
      <c r="C2908" t="s">
        <v>19</v>
      </c>
      <c r="D2908" t="s">
        <v>20</v>
      </c>
      <c r="E2908">
        <v>7500000</v>
      </c>
      <c r="F2908" t="str">
        <f t="shared" si="180"/>
        <v>&gt;20 Lakh</v>
      </c>
      <c r="G2908">
        <v>29800000</v>
      </c>
      <c r="H2908">
        <v>4</v>
      </c>
      <c r="I2908">
        <v>392</v>
      </c>
      <c r="J2908" s="1">
        <v>5500000</v>
      </c>
      <c r="K2908" s="1">
        <v>2200000</v>
      </c>
      <c r="L2908" s="1">
        <v>20800000</v>
      </c>
      <c r="M2908" s="1">
        <v>4000000</v>
      </c>
      <c r="N2908" s="1" t="s">
        <v>21</v>
      </c>
      <c r="O2908" s="1">
        <f>Cleaned_Data[[#This Row],[ loan_amount]]-Cleaned_Data[[#This Row],[ bank_asset_value]]</f>
        <v>25800000</v>
      </c>
      <c r="P2908" s="1">
        <f>Cleaned_Data[[#This Row],[ loan_amount]]</f>
        <v>29800000</v>
      </c>
      <c r="Q2908" s="1" t="str">
        <f t="shared" si="181"/>
        <v>300–499</v>
      </c>
      <c r="R2908" s="1">
        <f>Cleaned_Data[[#This Row],[ residential_assets_value]]+Cleaned_Data[[#This Row],[ commercial_assets_value]]+Cleaned_Data[[#This Row],[ luxury_assets_value]]</f>
        <v>28500000</v>
      </c>
      <c r="S2908" s="1">
        <f>Cleaned_Data[[#This Row],[ income_annum]]+Cleaned_Data[[#This Row],[ residential_assets_value]]+Cleaned_Data[[#This Row],[ commercial_assets_value]]+Cleaned_Data[[#This Row],[ luxury_assets_value]]</f>
        <v>36000000</v>
      </c>
      <c r="T2908" s="1" t="str">
        <f t="shared" si="182"/>
        <v>3–4 Cr</v>
      </c>
      <c r="U2908" s="12">
        <f t="shared" si="183"/>
        <v>7450000</v>
      </c>
      <c r="V2908" s="1" t="str">
        <f>IF(Cleaned_Data[[#This Row],[EMI_Estimate]]&lt;50000, "50K", IF(Cleaned_Data[[#This Row],[EMI_Estimate]]&lt;100000, "50K-1L", IF(Cleaned_Data[[#This Row],[EMI_Estimate]]&lt;150000, "1L-1.5L", IF(Cleaned_Data[[#This Row],[EMI_Estimate]]&lt;200000,"1.5-2L", "&gt;2L"))))</f>
        <v>&gt;2L</v>
      </c>
    </row>
    <row r="2909" spans="1:22" x14ac:dyDescent="0.35">
      <c r="A2909">
        <v>2908</v>
      </c>
      <c r="B2909">
        <v>5</v>
      </c>
      <c r="C2909" t="s">
        <v>22</v>
      </c>
      <c r="D2909" t="s">
        <v>20</v>
      </c>
      <c r="E2909">
        <v>7700000</v>
      </c>
      <c r="F2909" t="str">
        <f t="shared" si="180"/>
        <v>&gt;20 Lakh</v>
      </c>
      <c r="G2909">
        <v>20300000</v>
      </c>
      <c r="H2909">
        <v>12</v>
      </c>
      <c r="I2909">
        <v>806</v>
      </c>
      <c r="J2909" s="1">
        <v>21300000</v>
      </c>
      <c r="K2909" s="1">
        <v>13300000</v>
      </c>
      <c r="L2909" s="1">
        <v>18900000</v>
      </c>
      <c r="M2909" s="1">
        <v>9600000</v>
      </c>
      <c r="N2909" s="1" t="s">
        <v>21</v>
      </c>
      <c r="O2909" s="1">
        <f>Cleaned_Data[[#This Row],[ loan_amount]]-Cleaned_Data[[#This Row],[ bank_asset_value]]</f>
        <v>10700000</v>
      </c>
      <c r="P2909" s="1">
        <f>Cleaned_Data[[#This Row],[ loan_amount]]</f>
        <v>20300000</v>
      </c>
      <c r="Q2909" s="1" t="str">
        <f t="shared" si="181"/>
        <v>800+</v>
      </c>
      <c r="R2909" s="1">
        <f>Cleaned_Data[[#This Row],[ residential_assets_value]]+Cleaned_Data[[#This Row],[ commercial_assets_value]]+Cleaned_Data[[#This Row],[ luxury_assets_value]]</f>
        <v>53500000</v>
      </c>
      <c r="S2909" s="1">
        <f>Cleaned_Data[[#This Row],[ income_annum]]+Cleaned_Data[[#This Row],[ residential_assets_value]]+Cleaned_Data[[#This Row],[ commercial_assets_value]]+Cleaned_Data[[#This Row],[ luxury_assets_value]]</f>
        <v>61200000</v>
      </c>
      <c r="T2909" s="1" t="str">
        <f t="shared" si="182"/>
        <v>&gt;4 Cr</v>
      </c>
      <c r="U2909" s="12">
        <f t="shared" si="183"/>
        <v>1691667</v>
      </c>
      <c r="V2909" s="1" t="str">
        <f>IF(Cleaned_Data[[#This Row],[EMI_Estimate]]&lt;50000, "50K", IF(Cleaned_Data[[#This Row],[EMI_Estimate]]&lt;100000, "50K-1L", IF(Cleaned_Data[[#This Row],[EMI_Estimate]]&lt;150000, "1L-1.5L", IF(Cleaned_Data[[#This Row],[EMI_Estimate]]&lt;200000,"1.5-2L", "&gt;2L"))))</f>
        <v>&gt;2L</v>
      </c>
    </row>
    <row r="2910" spans="1:22" x14ac:dyDescent="0.35">
      <c r="A2910">
        <v>2909</v>
      </c>
      <c r="B2910">
        <v>0</v>
      </c>
      <c r="C2910" t="s">
        <v>22</v>
      </c>
      <c r="D2910" t="s">
        <v>20</v>
      </c>
      <c r="E2910">
        <v>5700000</v>
      </c>
      <c r="F2910" t="str">
        <f t="shared" si="180"/>
        <v>&gt;20 Lakh</v>
      </c>
      <c r="G2910">
        <v>21400000</v>
      </c>
      <c r="H2910">
        <v>8</v>
      </c>
      <c r="I2910">
        <v>340</v>
      </c>
      <c r="J2910" s="1">
        <v>3200000</v>
      </c>
      <c r="K2910" s="1">
        <v>1900000</v>
      </c>
      <c r="L2910" s="1">
        <v>17200000</v>
      </c>
      <c r="M2910" s="1">
        <v>3800000</v>
      </c>
      <c r="N2910" s="1" t="s">
        <v>24</v>
      </c>
      <c r="O2910" s="1">
        <f>Cleaned_Data[[#This Row],[ loan_amount]]-Cleaned_Data[[#This Row],[ bank_asset_value]]</f>
        <v>17600000</v>
      </c>
      <c r="P2910" s="1">
        <f>Cleaned_Data[[#This Row],[ loan_amount]]</f>
        <v>21400000</v>
      </c>
      <c r="Q2910" s="1" t="str">
        <f t="shared" si="181"/>
        <v>300–499</v>
      </c>
      <c r="R2910" s="1">
        <f>Cleaned_Data[[#This Row],[ residential_assets_value]]+Cleaned_Data[[#This Row],[ commercial_assets_value]]+Cleaned_Data[[#This Row],[ luxury_assets_value]]</f>
        <v>22300000</v>
      </c>
      <c r="S2910" s="1">
        <f>Cleaned_Data[[#This Row],[ income_annum]]+Cleaned_Data[[#This Row],[ residential_assets_value]]+Cleaned_Data[[#This Row],[ commercial_assets_value]]+Cleaned_Data[[#This Row],[ luxury_assets_value]]</f>
        <v>28000000</v>
      </c>
      <c r="T2910" s="1" t="str">
        <f t="shared" si="182"/>
        <v>2–3 Cr</v>
      </c>
      <c r="U2910" s="12">
        <f t="shared" si="183"/>
        <v>2675000</v>
      </c>
      <c r="V2910" s="1" t="str">
        <f>IF(Cleaned_Data[[#This Row],[EMI_Estimate]]&lt;50000, "50K", IF(Cleaned_Data[[#This Row],[EMI_Estimate]]&lt;100000, "50K-1L", IF(Cleaned_Data[[#This Row],[EMI_Estimate]]&lt;150000, "1L-1.5L", IF(Cleaned_Data[[#This Row],[EMI_Estimate]]&lt;200000,"1.5-2L", "&gt;2L"))))</f>
        <v>&gt;2L</v>
      </c>
    </row>
    <row r="2911" spans="1:22" x14ac:dyDescent="0.35">
      <c r="A2911">
        <v>2910</v>
      </c>
      <c r="B2911">
        <v>3</v>
      </c>
      <c r="C2911" t="s">
        <v>19</v>
      </c>
      <c r="D2911" t="s">
        <v>23</v>
      </c>
      <c r="E2911">
        <v>5000000</v>
      </c>
      <c r="F2911" t="str">
        <f t="shared" si="180"/>
        <v>&gt;20 Lakh</v>
      </c>
      <c r="G2911">
        <v>13900000</v>
      </c>
      <c r="H2911">
        <v>8</v>
      </c>
      <c r="I2911">
        <v>555</v>
      </c>
      <c r="J2911" s="1">
        <v>12300000</v>
      </c>
      <c r="K2911" s="1">
        <v>6700000</v>
      </c>
      <c r="L2911" s="1">
        <v>18100000</v>
      </c>
      <c r="M2911" s="1">
        <v>4800000</v>
      </c>
      <c r="N2911" s="1" t="s">
        <v>21</v>
      </c>
      <c r="O2911" s="1">
        <f>Cleaned_Data[[#This Row],[ loan_amount]]-Cleaned_Data[[#This Row],[ bank_asset_value]]</f>
        <v>9100000</v>
      </c>
      <c r="P2911" s="1">
        <f>Cleaned_Data[[#This Row],[ loan_amount]]</f>
        <v>13900000</v>
      </c>
      <c r="Q2911" s="1" t="str">
        <f t="shared" si="181"/>
        <v>500–599</v>
      </c>
      <c r="R2911" s="1">
        <f>Cleaned_Data[[#This Row],[ residential_assets_value]]+Cleaned_Data[[#This Row],[ commercial_assets_value]]+Cleaned_Data[[#This Row],[ luxury_assets_value]]</f>
        <v>37100000</v>
      </c>
      <c r="S2911" s="1">
        <f>Cleaned_Data[[#This Row],[ income_annum]]+Cleaned_Data[[#This Row],[ residential_assets_value]]+Cleaned_Data[[#This Row],[ commercial_assets_value]]+Cleaned_Data[[#This Row],[ luxury_assets_value]]</f>
        <v>42100000</v>
      </c>
      <c r="T2911" s="1" t="str">
        <f t="shared" si="182"/>
        <v>&gt;4 Cr</v>
      </c>
      <c r="U2911" s="12">
        <f t="shared" si="183"/>
        <v>1737500</v>
      </c>
      <c r="V2911" s="1" t="str">
        <f>IF(Cleaned_Data[[#This Row],[EMI_Estimate]]&lt;50000, "50K", IF(Cleaned_Data[[#This Row],[EMI_Estimate]]&lt;100000, "50K-1L", IF(Cleaned_Data[[#This Row],[EMI_Estimate]]&lt;150000, "1L-1.5L", IF(Cleaned_Data[[#This Row],[EMI_Estimate]]&lt;200000,"1.5-2L", "&gt;2L"))))</f>
        <v>&gt;2L</v>
      </c>
    </row>
    <row r="2912" spans="1:22" x14ac:dyDescent="0.35">
      <c r="A2912">
        <v>2911</v>
      </c>
      <c r="B2912">
        <v>5</v>
      </c>
      <c r="C2912" t="s">
        <v>22</v>
      </c>
      <c r="D2912" t="s">
        <v>20</v>
      </c>
      <c r="E2912">
        <v>500000</v>
      </c>
      <c r="F2912" t="str">
        <f t="shared" si="180"/>
        <v>5-10 Lakh</v>
      </c>
      <c r="G2912">
        <v>1200000</v>
      </c>
      <c r="H2912">
        <v>16</v>
      </c>
      <c r="I2912">
        <v>499</v>
      </c>
      <c r="J2912" s="1">
        <v>600000</v>
      </c>
      <c r="K2912" s="1">
        <v>600000</v>
      </c>
      <c r="L2912" s="1">
        <v>1500000</v>
      </c>
      <c r="M2912" s="1">
        <v>200000</v>
      </c>
      <c r="N2912" s="1" t="s">
        <v>24</v>
      </c>
      <c r="O2912" s="1">
        <f>Cleaned_Data[[#This Row],[ loan_amount]]-Cleaned_Data[[#This Row],[ bank_asset_value]]</f>
        <v>1000000</v>
      </c>
      <c r="P2912" s="1">
        <f>Cleaned_Data[[#This Row],[ loan_amount]]</f>
        <v>1200000</v>
      </c>
      <c r="Q2912" s="1" t="str">
        <f t="shared" si="181"/>
        <v>300–499</v>
      </c>
      <c r="R2912" s="1">
        <f>Cleaned_Data[[#This Row],[ residential_assets_value]]+Cleaned_Data[[#This Row],[ commercial_assets_value]]+Cleaned_Data[[#This Row],[ luxury_assets_value]]</f>
        <v>2700000</v>
      </c>
      <c r="S2912" s="1">
        <f>Cleaned_Data[[#This Row],[ income_annum]]+Cleaned_Data[[#This Row],[ residential_assets_value]]+Cleaned_Data[[#This Row],[ commercial_assets_value]]+Cleaned_Data[[#This Row],[ luxury_assets_value]]</f>
        <v>3200000</v>
      </c>
      <c r="T2912" s="1" t="str">
        <f t="shared" si="182"/>
        <v>&lt;1 Cr</v>
      </c>
      <c r="U2912" s="12">
        <f t="shared" si="183"/>
        <v>75000</v>
      </c>
      <c r="V2912" s="1" t="str">
        <f>IF(Cleaned_Data[[#This Row],[EMI_Estimate]]&lt;50000, "50K", IF(Cleaned_Data[[#This Row],[EMI_Estimate]]&lt;100000, "50K-1L", IF(Cleaned_Data[[#This Row],[EMI_Estimate]]&lt;150000, "1L-1.5L", IF(Cleaned_Data[[#This Row],[EMI_Estimate]]&lt;200000,"1.5-2L", "&gt;2L"))))</f>
        <v>50K-1L</v>
      </c>
    </row>
    <row r="2913" spans="1:22" x14ac:dyDescent="0.35">
      <c r="A2913">
        <v>2912</v>
      </c>
      <c r="B2913">
        <v>3</v>
      </c>
      <c r="C2913" t="s">
        <v>19</v>
      </c>
      <c r="D2913" t="s">
        <v>20</v>
      </c>
      <c r="E2913">
        <v>8900000</v>
      </c>
      <c r="F2913" t="str">
        <f t="shared" si="180"/>
        <v>&gt;20 Lakh</v>
      </c>
      <c r="G2913">
        <v>21300000</v>
      </c>
      <c r="H2913">
        <v>10</v>
      </c>
      <c r="I2913">
        <v>467</v>
      </c>
      <c r="J2913" s="1">
        <v>18700000</v>
      </c>
      <c r="K2913" s="1">
        <v>2600000</v>
      </c>
      <c r="L2913" s="1">
        <v>31800000</v>
      </c>
      <c r="M2913" s="1">
        <v>8800000</v>
      </c>
      <c r="N2913" s="1" t="s">
        <v>24</v>
      </c>
      <c r="O2913" s="1">
        <f>Cleaned_Data[[#This Row],[ loan_amount]]-Cleaned_Data[[#This Row],[ bank_asset_value]]</f>
        <v>12500000</v>
      </c>
      <c r="P2913" s="1">
        <f>Cleaned_Data[[#This Row],[ loan_amount]]</f>
        <v>21300000</v>
      </c>
      <c r="Q2913" s="1" t="str">
        <f t="shared" si="181"/>
        <v>300–499</v>
      </c>
      <c r="R2913" s="1">
        <f>Cleaned_Data[[#This Row],[ residential_assets_value]]+Cleaned_Data[[#This Row],[ commercial_assets_value]]+Cleaned_Data[[#This Row],[ luxury_assets_value]]</f>
        <v>53100000</v>
      </c>
      <c r="S2913" s="1">
        <f>Cleaned_Data[[#This Row],[ income_annum]]+Cleaned_Data[[#This Row],[ residential_assets_value]]+Cleaned_Data[[#This Row],[ commercial_assets_value]]+Cleaned_Data[[#This Row],[ luxury_assets_value]]</f>
        <v>62000000</v>
      </c>
      <c r="T2913" s="1" t="str">
        <f t="shared" si="182"/>
        <v>&gt;4 Cr</v>
      </c>
      <c r="U2913" s="12">
        <f t="shared" si="183"/>
        <v>2130000</v>
      </c>
      <c r="V2913" s="1" t="str">
        <f>IF(Cleaned_Data[[#This Row],[EMI_Estimate]]&lt;50000, "50K", IF(Cleaned_Data[[#This Row],[EMI_Estimate]]&lt;100000, "50K-1L", IF(Cleaned_Data[[#This Row],[EMI_Estimate]]&lt;150000, "1L-1.5L", IF(Cleaned_Data[[#This Row],[EMI_Estimate]]&lt;200000,"1.5-2L", "&gt;2L"))))</f>
        <v>&gt;2L</v>
      </c>
    </row>
    <row r="2914" spans="1:22" x14ac:dyDescent="0.35">
      <c r="A2914">
        <v>2913</v>
      </c>
      <c r="B2914">
        <v>1</v>
      </c>
      <c r="C2914" t="s">
        <v>22</v>
      </c>
      <c r="D2914" t="s">
        <v>20</v>
      </c>
      <c r="E2914">
        <v>1700000</v>
      </c>
      <c r="F2914" t="str">
        <f t="shared" si="180"/>
        <v>15-20 Lakh</v>
      </c>
      <c r="G2914">
        <v>6600000</v>
      </c>
      <c r="H2914">
        <v>4</v>
      </c>
      <c r="I2914">
        <v>797</v>
      </c>
      <c r="J2914" s="1">
        <v>2800000</v>
      </c>
      <c r="K2914" s="1">
        <v>1900000</v>
      </c>
      <c r="L2914" s="1">
        <v>6100000</v>
      </c>
      <c r="M2914" s="1">
        <v>1300000</v>
      </c>
      <c r="N2914" s="1" t="s">
        <v>21</v>
      </c>
      <c r="O2914" s="1">
        <f>Cleaned_Data[[#This Row],[ loan_amount]]-Cleaned_Data[[#This Row],[ bank_asset_value]]</f>
        <v>5300000</v>
      </c>
      <c r="P2914" s="1">
        <f>Cleaned_Data[[#This Row],[ loan_amount]]</f>
        <v>6600000</v>
      </c>
      <c r="Q2914" s="1" t="str">
        <f t="shared" si="181"/>
        <v>700–799</v>
      </c>
      <c r="R2914" s="1">
        <f>Cleaned_Data[[#This Row],[ residential_assets_value]]+Cleaned_Data[[#This Row],[ commercial_assets_value]]+Cleaned_Data[[#This Row],[ luxury_assets_value]]</f>
        <v>10800000</v>
      </c>
      <c r="S2914" s="1">
        <f>Cleaned_Data[[#This Row],[ income_annum]]+Cleaned_Data[[#This Row],[ residential_assets_value]]+Cleaned_Data[[#This Row],[ commercial_assets_value]]+Cleaned_Data[[#This Row],[ luxury_assets_value]]</f>
        <v>12500000</v>
      </c>
      <c r="T2914" s="1" t="str">
        <f t="shared" si="182"/>
        <v>1–2 Cr</v>
      </c>
      <c r="U2914" s="12">
        <f t="shared" si="183"/>
        <v>1650000</v>
      </c>
      <c r="V2914" s="1" t="str">
        <f>IF(Cleaned_Data[[#This Row],[EMI_Estimate]]&lt;50000, "50K", IF(Cleaned_Data[[#This Row],[EMI_Estimate]]&lt;100000, "50K-1L", IF(Cleaned_Data[[#This Row],[EMI_Estimate]]&lt;150000, "1L-1.5L", IF(Cleaned_Data[[#This Row],[EMI_Estimate]]&lt;200000,"1.5-2L", "&gt;2L"))))</f>
        <v>&gt;2L</v>
      </c>
    </row>
    <row r="2915" spans="1:22" x14ac:dyDescent="0.35">
      <c r="A2915">
        <v>2914</v>
      </c>
      <c r="B2915">
        <v>4</v>
      </c>
      <c r="C2915" t="s">
        <v>22</v>
      </c>
      <c r="D2915" t="s">
        <v>23</v>
      </c>
      <c r="E2915">
        <v>500000</v>
      </c>
      <c r="F2915" t="str">
        <f t="shared" si="180"/>
        <v>5-10 Lakh</v>
      </c>
      <c r="G2915">
        <v>1300000</v>
      </c>
      <c r="H2915">
        <v>18</v>
      </c>
      <c r="I2915">
        <v>762</v>
      </c>
      <c r="J2915" s="1">
        <v>1400000</v>
      </c>
      <c r="K2915" s="1">
        <v>0</v>
      </c>
      <c r="L2915" s="1">
        <v>1600000</v>
      </c>
      <c r="M2915" s="1">
        <v>300000</v>
      </c>
      <c r="N2915" s="1" t="s">
        <v>21</v>
      </c>
      <c r="O2915" s="1">
        <f>Cleaned_Data[[#This Row],[ loan_amount]]-Cleaned_Data[[#This Row],[ bank_asset_value]]</f>
        <v>1000000</v>
      </c>
      <c r="P2915" s="1">
        <f>Cleaned_Data[[#This Row],[ loan_amount]]</f>
        <v>1300000</v>
      </c>
      <c r="Q2915" s="1" t="str">
        <f t="shared" si="181"/>
        <v>700–799</v>
      </c>
      <c r="R2915" s="1">
        <f>Cleaned_Data[[#This Row],[ residential_assets_value]]+Cleaned_Data[[#This Row],[ commercial_assets_value]]+Cleaned_Data[[#This Row],[ luxury_assets_value]]</f>
        <v>3000000</v>
      </c>
      <c r="S2915" s="1">
        <f>Cleaned_Data[[#This Row],[ income_annum]]+Cleaned_Data[[#This Row],[ residential_assets_value]]+Cleaned_Data[[#This Row],[ commercial_assets_value]]+Cleaned_Data[[#This Row],[ luxury_assets_value]]</f>
        <v>3500000</v>
      </c>
      <c r="T2915" s="1" t="str">
        <f t="shared" si="182"/>
        <v>&lt;1 Cr</v>
      </c>
      <c r="U2915" s="12">
        <f t="shared" si="183"/>
        <v>72222</v>
      </c>
      <c r="V2915" s="1" t="str">
        <f>IF(Cleaned_Data[[#This Row],[EMI_Estimate]]&lt;50000, "50K", IF(Cleaned_Data[[#This Row],[EMI_Estimate]]&lt;100000, "50K-1L", IF(Cleaned_Data[[#This Row],[EMI_Estimate]]&lt;150000, "1L-1.5L", IF(Cleaned_Data[[#This Row],[EMI_Estimate]]&lt;200000,"1.5-2L", "&gt;2L"))))</f>
        <v>50K-1L</v>
      </c>
    </row>
    <row r="2916" spans="1:22" x14ac:dyDescent="0.35">
      <c r="A2916">
        <v>2915</v>
      </c>
      <c r="B2916">
        <v>3</v>
      </c>
      <c r="C2916" t="s">
        <v>22</v>
      </c>
      <c r="D2916" t="s">
        <v>23</v>
      </c>
      <c r="E2916">
        <v>9900000</v>
      </c>
      <c r="F2916" t="str">
        <f t="shared" si="180"/>
        <v>&gt;20 Lakh</v>
      </c>
      <c r="G2916">
        <v>36500000</v>
      </c>
      <c r="H2916">
        <v>16</v>
      </c>
      <c r="I2916">
        <v>562</v>
      </c>
      <c r="J2916" s="1">
        <v>17300000</v>
      </c>
      <c r="K2916" s="1">
        <v>18500000</v>
      </c>
      <c r="L2916" s="1">
        <v>22300000</v>
      </c>
      <c r="M2916" s="1">
        <v>9800000</v>
      </c>
      <c r="N2916" s="1" t="s">
        <v>21</v>
      </c>
      <c r="O2916" s="1">
        <f>Cleaned_Data[[#This Row],[ loan_amount]]-Cleaned_Data[[#This Row],[ bank_asset_value]]</f>
        <v>26700000</v>
      </c>
      <c r="P2916" s="1">
        <f>Cleaned_Data[[#This Row],[ loan_amount]]</f>
        <v>36500000</v>
      </c>
      <c r="Q2916" s="1" t="str">
        <f t="shared" si="181"/>
        <v>500–599</v>
      </c>
      <c r="R2916" s="1">
        <f>Cleaned_Data[[#This Row],[ residential_assets_value]]+Cleaned_Data[[#This Row],[ commercial_assets_value]]+Cleaned_Data[[#This Row],[ luxury_assets_value]]</f>
        <v>58100000</v>
      </c>
      <c r="S2916" s="1">
        <f>Cleaned_Data[[#This Row],[ income_annum]]+Cleaned_Data[[#This Row],[ residential_assets_value]]+Cleaned_Data[[#This Row],[ commercial_assets_value]]+Cleaned_Data[[#This Row],[ luxury_assets_value]]</f>
        <v>68000000</v>
      </c>
      <c r="T2916" s="1" t="str">
        <f t="shared" si="182"/>
        <v>&gt;4 Cr</v>
      </c>
      <c r="U2916" s="12">
        <f t="shared" si="183"/>
        <v>2281250</v>
      </c>
      <c r="V2916" s="1" t="str">
        <f>IF(Cleaned_Data[[#This Row],[EMI_Estimate]]&lt;50000, "50K", IF(Cleaned_Data[[#This Row],[EMI_Estimate]]&lt;100000, "50K-1L", IF(Cleaned_Data[[#This Row],[EMI_Estimate]]&lt;150000, "1L-1.5L", IF(Cleaned_Data[[#This Row],[EMI_Estimate]]&lt;200000,"1.5-2L", "&gt;2L"))))</f>
        <v>&gt;2L</v>
      </c>
    </row>
    <row r="2917" spans="1:22" x14ac:dyDescent="0.35">
      <c r="A2917">
        <v>2916</v>
      </c>
      <c r="B2917">
        <v>1</v>
      </c>
      <c r="C2917" t="s">
        <v>19</v>
      </c>
      <c r="D2917" t="s">
        <v>20</v>
      </c>
      <c r="E2917">
        <v>8400000</v>
      </c>
      <c r="F2917" t="str">
        <f t="shared" si="180"/>
        <v>&gt;20 Lakh</v>
      </c>
      <c r="G2917">
        <v>21800000</v>
      </c>
      <c r="H2917">
        <v>2</v>
      </c>
      <c r="I2917">
        <v>492</v>
      </c>
      <c r="J2917" s="1">
        <v>4000000</v>
      </c>
      <c r="K2917" s="1">
        <v>11000000</v>
      </c>
      <c r="L2917" s="1">
        <v>18200000</v>
      </c>
      <c r="M2917" s="1">
        <v>6600000</v>
      </c>
      <c r="N2917" s="1" t="s">
        <v>24</v>
      </c>
      <c r="O2917" s="1">
        <f>Cleaned_Data[[#This Row],[ loan_amount]]-Cleaned_Data[[#This Row],[ bank_asset_value]]</f>
        <v>15200000</v>
      </c>
      <c r="P2917" s="1">
        <f>Cleaned_Data[[#This Row],[ loan_amount]]</f>
        <v>21800000</v>
      </c>
      <c r="Q2917" s="1" t="str">
        <f t="shared" si="181"/>
        <v>300–499</v>
      </c>
      <c r="R2917" s="1">
        <f>Cleaned_Data[[#This Row],[ residential_assets_value]]+Cleaned_Data[[#This Row],[ commercial_assets_value]]+Cleaned_Data[[#This Row],[ luxury_assets_value]]</f>
        <v>33200000</v>
      </c>
      <c r="S2917" s="1">
        <f>Cleaned_Data[[#This Row],[ income_annum]]+Cleaned_Data[[#This Row],[ residential_assets_value]]+Cleaned_Data[[#This Row],[ commercial_assets_value]]+Cleaned_Data[[#This Row],[ luxury_assets_value]]</f>
        <v>41600000</v>
      </c>
      <c r="T2917" s="1" t="str">
        <f t="shared" si="182"/>
        <v>&gt;4 Cr</v>
      </c>
      <c r="U2917" s="12">
        <f t="shared" si="183"/>
        <v>10900000</v>
      </c>
      <c r="V2917" s="1" t="str">
        <f>IF(Cleaned_Data[[#This Row],[EMI_Estimate]]&lt;50000, "50K", IF(Cleaned_Data[[#This Row],[EMI_Estimate]]&lt;100000, "50K-1L", IF(Cleaned_Data[[#This Row],[EMI_Estimate]]&lt;150000, "1L-1.5L", IF(Cleaned_Data[[#This Row],[EMI_Estimate]]&lt;200000,"1.5-2L", "&gt;2L"))))</f>
        <v>&gt;2L</v>
      </c>
    </row>
    <row r="2918" spans="1:22" x14ac:dyDescent="0.35">
      <c r="A2918">
        <v>2917</v>
      </c>
      <c r="B2918">
        <v>3</v>
      </c>
      <c r="C2918" t="s">
        <v>22</v>
      </c>
      <c r="D2918" t="s">
        <v>23</v>
      </c>
      <c r="E2918">
        <v>500000</v>
      </c>
      <c r="F2918" t="str">
        <f t="shared" si="180"/>
        <v>5-10 Lakh</v>
      </c>
      <c r="G2918">
        <v>1700000</v>
      </c>
      <c r="H2918">
        <v>4</v>
      </c>
      <c r="I2918">
        <v>824</v>
      </c>
      <c r="J2918" s="1">
        <v>500000</v>
      </c>
      <c r="K2918" s="1">
        <v>600000</v>
      </c>
      <c r="L2918" s="1">
        <v>1400000</v>
      </c>
      <c r="M2918" s="1">
        <v>400000</v>
      </c>
      <c r="N2918" s="1" t="s">
        <v>21</v>
      </c>
      <c r="O2918" s="1">
        <f>Cleaned_Data[[#This Row],[ loan_amount]]-Cleaned_Data[[#This Row],[ bank_asset_value]]</f>
        <v>1300000</v>
      </c>
      <c r="P2918" s="1">
        <f>Cleaned_Data[[#This Row],[ loan_amount]]</f>
        <v>1700000</v>
      </c>
      <c r="Q2918" s="1" t="str">
        <f t="shared" si="181"/>
        <v>800+</v>
      </c>
      <c r="R2918" s="1">
        <f>Cleaned_Data[[#This Row],[ residential_assets_value]]+Cleaned_Data[[#This Row],[ commercial_assets_value]]+Cleaned_Data[[#This Row],[ luxury_assets_value]]</f>
        <v>2500000</v>
      </c>
      <c r="S2918" s="1">
        <f>Cleaned_Data[[#This Row],[ income_annum]]+Cleaned_Data[[#This Row],[ residential_assets_value]]+Cleaned_Data[[#This Row],[ commercial_assets_value]]+Cleaned_Data[[#This Row],[ luxury_assets_value]]</f>
        <v>3000000</v>
      </c>
      <c r="T2918" s="1" t="str">
        <f t="shared" si="182"/>
        <v>&lt;1 Cr</v>
      </c>
      <c r="U2918" s="12">
        <f t="shared" si="183"/>
        <v>425000</v>
      </c>
      <c r="V2918" s="1" t="str">
        <f>IF(Cleaned_Data[[#This Row],[EMI_Estimate]]&lt;50000, "50K", IF(Cleaned_Data[[#This Row],[EMI_Estimate]]&lt;100000, "50K-1L", IF(Cleaned_Data[[#This Row],[EMI_Estimate]]&lt;150000, "1L-1.5L", IF(Cleaned_Data[[#This Row],[EMI_Estimate]]&lt;200000,"1.5-2L", "&gt;2L"))))</f>
        <v>&gt;2L</v>
      </c>
    </row>
    <row r="2919" spans="1:22" x14ac:dyDescent="0.35">
      <c r="A2919">
        <v>2918</v>
      </c>
      <c r="B2919">
        <v>2</v>
      </c>
      <c r="C2919" t="s">
        <v>19</v>
      </c>
      <c r="D2919" t="s">
        <v>20</v>
      </c>
      <c r="E2919">
        <v>1700000</v>
      </c>
      <c r="F2919" t="str">
        <f t="shared" si="180"/>
        <v>15-20 Lakh</v>
      </c>
      <c r="G2919">
        <v>5700000</v>
      </c>
      <c r="H2919">
        <v>10</v>
      </c>
      <c r="I2919">
        <v>602</v>
      </c>
      <c r="J2919" s="1">
        <v>4900000</v>
      </c>
      <c r="K2919" s="1">
        <v>2700000</v>
      </c>
      <c r="L2919" s="1">
        <v>4500000</v>
      </c>
      <c r="M2919" s="1">
        <v>1800000</v>
      </c>
      <c r="N2919" s="1" t="s">
        <v>21</v>
      </c>
      <c r="O2919" s="1">
        <f>Cleaned_Data[[#This Row],[ loan_amount]]-Cleaned_Data[[#This Row],[ bank_asset_value]]</f>
        <v>3900000</v>
      </c>
      <c r="P2919" s="1">
        <f>Cleaned_Data[[#This Row],[ loan_amount]]</f>
        <v>5700000</v>
      </c>
      <c r="Q2919" s="1" t="str">
        <f t="shared" si="181"/>
        <v>600–699</v>
      </c>
      <c r="R2919" s="1">
        <f>Cleaned_Data[[#This Row],[ residential_assets_value]]+Cleaned_Data[[#This Row],[ commercial_assets_value]]+Cleaned_Data[[#This Row],[ luxury_assets_value]]</f>
        <v>12100000</v>
      </c>
      <c r="S2919" s="1">
        <f>Cleaned_Data[[#This Row],[ income_annum]]+Cleaned_Data[[#This Row],[ residential_assets_value]]+Cleaned_Data[[#This Row],[ commercial_assets_value]]+Cleaned_Data[[#This Row],[ luxury_assets_value]]</f>
        <v>13800000</v>
      </c>
      <c r="T2919" s="1" t="str">
        <f t="shared" si="182"/>
        <v>1–2 Cr</v>
      </c>
      <c r="U2919" s="12">
        <f t="shared" si="183"/>
        <v>570000</v>
      </c>
      <c r="V2919" s="1" t="str">
        <f>IF(Cleaned_Data[[#This Row],[EMI_Estimate]]&lt;50000, "50K", IF(Cleaned_Data[[#This Row],[EMI_Estimate]]&lt;100000, "50K-1L", IF(Cleaned_Data[[#This Row],[EMI_Estimate]]&lt;150000, "1L-1.5L", IF(Cleaned_Data[[#This Row],[EMI_Estimate]]&lt;200000,"1.5-2L", "&gt;2L"))))</f>
        <v>&gt;2L</v>
      </c>
    </row>
    <row r="2920" spans="1:22" x14ac:dyDescent="0.35">
      <c r="A2920">
        <v>2919</v>
      </c>
      <c r="B2920">
        <v>1</v>
      </c>
      <c r="C2920" t="s">
        <v>22</v>
      </c>
      <c r="D2920" t="s">
        <v>23</v>
      </c>
      <c r="E2920">
        <v>6500000</v>
      </c>
      <c r="F2920" t="str">
        <f t="shared" si="180"/>
        <v>&gt;20 Lakh</v>
      </c>
      <c r="G2920">
        <v>18300000</v>
      </c>
      <c r="H2920">
        <v>10</v>
      </c>
      <c r="I2920">
        <v>722</v>
      </c>
      <c r="J2920" s="1">
        <v>11900000</v>
      </c>
      <c r="K2920" s="1">
        <v>8600000</v>
      </c>
      <c r="L2920" s="1">
        <v>19200000</v>
      </c>
      <c r="M2920" s="1">
        <v>4500000</v>
      </c>
      <c r="N2920" s="1" t="s">
        <v>21</v>
      </c>
      <c r="O2920" s="1">
        <f>Cleaned_Data[[#This Row],[ loan_amount]]-Cleaned_Data[[#This Row],[ bank_asset_value]]</f>
        <v>13800000</v>
      </c>
      <c r="P2920" s="1">
        <f>Cleaned_Data[[#This Row],[ loan_amount]]</f>
        <v>18300000</v>
      </c>
      <c r="Q2920" s="1" t="str">
        <f t="shared" si="181"/>
        <v>700–799</v>
      </c>
      <c r="R2920" s="1">
        <f>Cleaned_Data[[#This Row],[ residential_assets_value]]+Cleaned_Data[[#This Row],[ commercial_assets_value]]+Cleaned_Data[[#This Row],[ luxury_assets_value]]</f>
        <v>39700000</v>
      </c>
      <c r="S2920" s="1">
        <f>Cleaned_Data[[#This Row],[ income_annum]]+Cleaned_Data[[#This Row],[ residential_assets_value]]+Cleaned_Data[[#This Row],[ commercial_assets_value]]+Cleaned_Data[[#This Row],[ luxury_assets_value]]</f>
        <v>46200000</v>
      </c>
      <c r="T2920" s="1" t="str">
        <f t="shared" si="182"/>
        <v>&gt;4 Cr</v>
      </c>
      <c r="U2920" s="12">
        <f t="shared" si="183"/>
        <v>1830000</v>
      </c>
      <c r="V2920" s="1" t="str">
        <f>IF(Cleaned_Data[[#This Row],[EMI_Estimate]]&lt;50000, "50K", IF(Cleaned_Data[[#This Row],[EMI_Estimate]]&lt;100000, "50K-1L", IF(Cleaned_Data[[#This Row],[EMI_Estimate]]&lt;150000, "1L-1.5L", IF(Cleaned_Data[[#This Row],[EMI_Estimate]]&lt;200000,"1.5-2L", "&gt;2L"))))</f>
        <v>&gt;2L</v>
      </c>
    </row>
    <row r="2921" spans="1:22" x14ac:dyDescent="0.35">
      <c r="A2921">
        <v>2920</v>
      </c>
      <c r="B2921">
        <v>1</v>
      </c>
      <c r="C2921" t="s">
        <v>22</v>
      </c>
      <c r="D2921" t="s">
        <v>20</v>
      </c>
      <c r="E2921">
        <v>8900000</v>
      </c>
      <c r="F2921" t="str">
        <f t="shared" si="180"/>
        <v>&gt;20 Lakh</v>
      </c>
      <c r="G2921">
        <v>28400000</v>
      </c>
      <c r="H2921">
        <v>6</v>
      </c>
      <c r="I2921">
        <v>709</v>
      </c>
      <c r="J2921" s="1">
        <v>21600000</v>
      </c>
      <c r="K2921" s="1">
        <v>5500000</v>
      </c>
      <c r="L2921" s="1">
        <v>26200000</v>
      </c>
      <c r="M2921" s="1">
        <v>7900000</v>
      </c>
      <c r="N2921" s="1" t="s">
        <v>21</v>
      </c>
      <c r="O2921" s="1">
        <f>Cleaned_Data[[#This Row],[ loan_amount]]-Cleaned_Data[[#This Row],[ bank_asset_value]]</f>
        <v>20500000</v>
      </c>
      <c r="P2921" s="1">
        <f>Cleaned_Data[[#This Row],[ loan_amount]]</f>
        <v>28400000</v>
      </c>
      <c r="Q2921" s="1" t="str">
        <f t="shared" si="181"/>
        <v>700–799</v>
      </c>
      <c r="R2921" s="1">
        <f>Cleaned_Data[[#This Row],[ residential_assets_value]]+Cleaned_Data[[#This Row],[ commercial_assets_value]]+Cleaned_Data[[#This Row],[ luxury_assets_value]]</f>
        <v>53300000</v>
      </c>
      <c r="S2921" s="1">
        <f>Cleaned_Data[[#This Row],[ income_annum]]+Cleaned_Data[[#This Row],[ residential_assets_value]]+Cleaned_Data[[#This Row],[ commercial_assets_value]]+Cleaned_Data[[#This Row],[ luxury_assets_value]]</f>
        <v>62200000</v>
      </c>
      <c r="T2921" s="1" t="str">
        <f t="shared" si="182"/>
        <v>&gt;4 Cr</v>
      </c>
      <c r="U2921" s="12">
        <f t="shared" si="183"/>
        <v>4733333</v>
      </c>
      <c r="V2921" s="1" t="str">
        <f>IF(Cleaned_Data[[#This Row],[EMI_Estimate]]&lt;50000, "50K", IF(Cleaned_Data[[#This Row],[EMI_Estimate]]&lt;100000, "50K-1L", IF(Cleaned_Data[[#This Row],[EMI_Estimate]]&lt;150000, "1L-1.5L", IF(Cleaned_Data[[#This Row],[EMI_Estimate]]&lt;200000,"1.5-2L", "&gt;2L"))))</f>
        <v>&gt;2L</v>
      </c>
    </row>
    <row r="2922" spans="1:22" x14ac:dyDescent="0.35">
      <c r="A2922">
        <v>2921</v>
      </c>
      <c r="B2922">
        <v>1</v>
      </c>
      <c r="C2922" t="s">
        <v>22</v>
      </c>
      <c r="D2922" t="s">
        <v>20</v>
      </c>
      <c r="E2922">
        <v>400000</v>
      </c>
      <c r="F2922" t="str">
        <f t="shared" si="180"/>
        <v>&lt;5 Lakh</v>
      </c>
      <c r="G2922">
        <v>1400000</v>
      </c>
      <c r="H2922">
        <v>4</v>
      </c>
      <c r="I2922">
        <v>302</v>
      </c>
      <c r="J2922" s="1">
        <v>200000</v>
      </c>
      <c r="K2922" s="1">
        <v>100000</v>
      </c>
      <c r="L2922" s="1">
        <v>1500000</v>
      </c>
      <c r="M2922" s="1">
        <v>500000</v>
      </c>
      <c r="N2922" s="1" t="s">
        <v>21</v>
      </c>
      <c r="O2922" s="1">
        <f>Cleaned_Data[[#This Row],[ loan_amount]]-Cleaned_Data[[#This Row],[ bank_asset_value]]</f>
        <v>900000</v>
      </c>
      <c r="P2922" s="1">
        <f>Cleaned_Data[[#This Row],[ loan_amount]]</f>
        <v>1400000</v>
      </c>
      <c r="Q2922" s="1" t="str">
        <f t="shared" si="181"/>
        <v>300–499</v>
      </c>
      <c r="R2922" s="1">
        <f>Cleaned_Data[[#This Row],[ residential_assets_value]]+Cleaned_Data[[#This Row],[ commercial_assets_value]]+Cleaned_Data[[#This Row],[ luxury_assets_value]]</f>
        <v>1800000</v>
      </c>
      <c r="S2922" s="1">
        <f>Cleaned_Data[[#This Row],[ income_annum]]+Cleaned_Data[[#This Row],[ residential_assets_value]]+Cleaned_Data[[#This Row],[ commercial_assets_value]]+Cleaned_Data[[#This Row],[ luxury_assets_value]]</f>
        <v>2200000</v>
      </c>
      <c r="T2922" s="1" t="str">
        <f t="shared" si="182"/>
        <v>&lt;1 Cr</v>
      </c>
      <c r="U2922" s="12">
        <f t="shared" si="183"/>
        <v>350000</v>
      </c>
      <c r="V2922" s="1" t="str">
        <f>IF(Cleaned_Data[[#This Row],[EMI_Estimate]]&lt;50000, "50K", IF(Cleaned_Data[[#This Row],[EMI_Estimate]]&lt;100000, "50K-1L", IF(Cleaned_Data[[#This Row],[EMI_Estimate]]&lt;150000, "1L-1.5L", IF(Cleaned_Data[[#This Row],[EMI_Estimate]]&lt;200000,"1.5-2L", "&gt;2L"))))</f>
        <v>&gt;2L</v>
      </c>
    </row>
    <row r="2923" spans="1:22" x14ac:dyDescent="0.35">
      <c r="A2923">
        <v>2922</v>
      </c>
      <c r="B2923">
        <v>3</v>
      </c>
      <c r="C2923" t="s">
        <v>22</v>
      </c>
      <c r="D2923" t="s">
        <v>20</v>
      </c>
      <c r="E2923">
        <v>5700000</v>
      </c>
      <c r="F2923" t="str">
        <f t="shared" si="180"/>
        <v>&gt;20 Lakh</v>
      </c>
      <c r="G2923">
        <v>12300000</v>
      </c>
      <c r="H2923">
        <v>6</v>
      </c>
      <c r="I2923">
        <v>364</v>
      </c>
      <c r="J2923" s="1">
        <v>7900000</v>
      </c>
      <c r="K2923" s="1">
        <v>11000000</v>
      </c>
      <c r="L2923" s="1">
        <v>20000000</v>
      </c>
      <c r="M2923" s="1">
        <v>5500000</v>
      </c>
      <c r="N2923" s="1" t="s">
        <v>24</v>
      </c>
      <c r="O2923" s="1">
        <f>Cleaned_Data[[#This Row],[ loan_amount]]-Cleaned_Data[[#This Row],[ bank_asset_value]]</f>
        <v>6800000</v>
      </c>
      <c r="P2923" s="1">
        <f>Cleaned_Data[[#This Row],[ loan_amount]]</f>
        <v>12300000</v>
      </c>
      <c r="Q2923" s="1" t="str">
        <f t="shared" si="181"/>
        <v>300–499</v>
      </c>
      <c r="R2923" s="1">
        <f>Cleaned_Data[[#This Row],[ residential_assets_value]]+Cleaned_Data[[#This Row],[ commercial_assets_value]]+Cleaned_Data[[#This Row],[ luxury_assets_value]]</f>
        <v>38900000</v>
      </c>
      <c r="S2923" s="1">
        <f>Cleaned_Data[[#This Row],[ income_annum]]+Cleaned_Data[[#This Row],[ residential_assets_value]]+Cleaned_Data[[#This Row],[ commercial_assets_value]]+Cleaned_Data[[#This Row],[ luxury_assets_value]]</f>
        <v>44600000</v>
      </c>
      <c r="T2923" s="1" t="str">
        <f t="shared" si="182"/>
        <v>&gt;4 Cr</v>
      </c>
      <c r="U2923" s="12">
        <f t="shared" si="183"/>
        <v>2050000</v>
      </c>
      <c r="V2923" s="1" t="str">
        <f>IF(Cleaned_Data[[#This Row],[EMI_Estimate]]&lt;50000, "50K", IF(Cleaned_Data[[#This Row],[EMI_Estimate]]&lt;100000, "50K-1L", IF(Cleaned_Data[[#This Row],[EMI_Estimate]]&lt;150000, "1L-1.5L", IF(Cleaned_Data[[#This Row],[EMI_Estimate]]&lt;200000,"1.5-2L", "&gt;2L"))))</f>
        <v>&gt;2L</v>
      </c>
    </row>
    <row r="2924" spans="1:22" x14ac:dyDescent="0.35">
      <c r="A2924">
        <v>2923</v>
      </c>
      <c r="B2924">
        <v>0</v>
      </c>
      <c r="C2924" t="s">
        <v>22</v>
      </c>
      <c r="D2924" t="s">
        <v>23</v>
      </c>
      <c r="E2924">
        <v>9600000</v>
      </c>
      <c r="F2924" t="str">
        <f t="shared" si="180"/>
        <v>&gt;20 Lakh</v>
      </c>
      <c r="G2924">
        <v>23800000</v>
      </c>
      <c r="H2924">
        <v>12</v>
      </c>
      <c r="I2924">
        <v>389</v>
      </c>
      <c r="J2924" s="1">
        <v>25200000</v>
      </c>
      <c r="K2924" s="1">
        <v>15800000</v>
      </c>
      <c r="L2924" s="1">
        <v>27000000</v>
      </c>
      <c r="M2924" s="1">
        <v>8300000</v>
      </c>
      <c r="N2924" s="1" t="s">
        <v>24</v>
      </c>
      <c r="O2924" s="1">
        <f>Cleaned_Data[[#This Row],[ loan_amount]]-Cleaned_Data[[#This Row],[ bank_asset_value]]</f>
        <v>15500000</v>
      </c>
      <c r="P2924" s="1">
        <f>Cleaned_Data[[#This Row],[ loan_amount]]</f>
        <v>23800000</v>
      </c>
      <c r="Q2924" s="1" t="str">
        <f t="shared" si="181"/>
        <v>300–499</v>
      </c>
      <c r="R2924" s="1">
        <f>Cleaned_Data[[#This Row],[ residential_assets_value]]+Cleaned_Data[[#This Row],[ commercial_assets_value]]+Cleaned_Data[[#This Row],[ luxury_assets_value]]</f>
        <v>68000000</v>
      </c>
      <c r="S2924" s="1">
        <f>Cleaned_Data[[#This Row],[ income_annum]]+Cleaned_Data[[#This Row],[ residential_assets_value]]+Cleaned_Data[[#This Row],[ commercial_assets_value]]+Cleaned_Data[[#This Row],[ luxury_assets_value]]</f>
        <v>77600000</v>
      </c>
      <c r="T2924" s="1" t="str">
        <f t="shared" si="182"/>
        <v>&gt;4 Cr</v>
      </c>
      <c r="U2924" s="12">
        <f t="shared" si="183"/>
        <v>1983333</v>
      </c>
      <c r="V2924" s="1" t="str">
        <f>IF(Cleaned_Data[[#This Row],[EMI_Estimate]]&lt;50000, "50K", IF(Cleaned_Data[[#This Row],[EMI_Estimate]]&lt;100000, "50K-1L", IF(Cleaned_Data[[#This Row],[EMI_Estimate]]&lt;150000, "1L-1.5L", IF(Cleaned_Data[[#This Row],[EMI_Estimate]]&lt;200000,"1.5-2L", "&gt;2L"))))</f>
        <v>&gt;2L</v>
      </c>
    </row>
    <row r="2925" spans="1:22" x14ac:dyDescent="0.35">
      <c r="A2925">
        <v>2924</v>
      </c>
      <c r="B2925">
        <v>0</v>
      </c>
      <c r="C2925" t="s">
        <v>19</v>
      </c>
      <c r="D2925" t="s">
        <v>23</v>
      </c>
      <c r="E2925">
        <v>8500000</v>
      </c>
      <c r="F2925" t="str">
        <f t="shared" si="180"/>
        <v>&gt;20 Lakh</v>
      </c>
      <c r="G2925">
        <v>20000000</v>
      </c>
      <c r="H2925">
        <v>16</v>
      </c>
      <c r="I2925">
        <v>786</v>
      </c>
      <c r="J2925" s="1">
        <v>13300000</v>
      </c>
      <c r="K2925" s="1">
        <v>7400000</v>
      </c>
      <c r="L2925" s="1">
        <v>17700000</v>
      </c>
      <c r="M2925" s="1">
        <v>8900000</v>
      </c>
      <c r="N2925" s="1" t="s">
        <v>21</v>
      </c>
      <c r="O2925" s="1">
        <f>Cleaned_Data[[#This Row],[ loan_amount]]-Cleaned_Data[[#This Row],[ bank_asset_value]]</f>
        <v>11100000</v>
      </c>
      <c r="P2925" s="1">
        <f>Cleaned_Data[[#This Row],[ loan_amount]]</f>
        <v>20000000</v>
      </c>
      <c r="Q2925" s="1" t="str">
        <f t="shared" si="181"/>
        <v>700–799</v>
      </c>
      <c r="R2925" s="1">
        <f>Cleaned_Data[[#This Row],[ residential_assets_value]]+Cleaned_Data[[#This Row],[ commercial_assets_value]]+Cleaned_Data[[#This Row],[ luxury_assets_value]]</f>
        <v>38400000</v>
      </c>
      <c r="S2925" s="1">
        <f>Cleaned_Data[[#This Row],[ income_annum]]+Cleaned_Data[[#This Row],[ residential_assets_value]]+Cleaned_Data[[#This Row],[ commercial_assets_value]]+Cleaned_Data[[#This Row],[ luxury_assets_value]]</f>
        <v>46900000</v>
      </c>
      <c r="T2925" s="1" t="str">
        <f t="shared" si="182"/>
        <v>&gt;4 Cr</v>
      </c>
      <c r="U2925" s="12">
        <f t="shared" si="183"/>
        <v>1250000</v>
      </c>
      <c r="V2925" s="1" t="str">
        <f>IF(Cleaned_Data[[#This Row],[EMI_Estimate]]&lt;50000, "50K", IF(Cleaned_Data[[#This Row],[EMI_Estimate]]&lt;100000, "50K-1L", IF(Cleaned_Data[[#This Row],[EMI_Estimate]]&lt;150000, "1L-1.5L", IF(Cleaned_Data[[#This Row],[EMI_Estimate]]&lt;200000,"1.5-2L", "&gt;2L"))))</f>
        <v>&gt;2L</v>
      </c>
    </row>
    <row r="2926" spans="1:22" x14ac:dyDescent="0.35">
      <c r="A2926">
        <v>2925</v>
      </c>
      <c r="B2926">
        <v>0</v>
      </c>
      <c r="C2926" t="s">
        <v>19</v>
      </c>
      <c r="D2926" t="s">
        <v>20</v>
      </c>
      <c r="E2926">
        <v>4000000</v>
      </c>
      <c r="F2926" t="str">
        <f t="shared" si="180"/>
        <v>&gt;20 Lakh</v>
      </c>
      <c r="G2926">
        <v>11500000</v>
      </c>
      <c r="H2926">
        <v>8</v>
      </c>
      <c r="I2926">
        <v>434</v>
      </c>
      <c r="J2926" s="1">
        <v>4500000</v>
      </c>
      <c r="K2926" s="1">
        <v>2800000</v>
      </c>
      <c r="L2926" s="1">
        <v>8400000</v>
      </c>
      <c r="M2926" s="1">
        <v>5900000</v>
      </c>
      <c r="N2926" s="1" t="s">
        <v>24</v>
      </c>
      <c r="O2926" s="1">
        <f>Cleaned_Data[[#This Row],[ loan_amount]]-Cleaned_Data[[#This Row],[ bank_asset_value]]</f>
        <v>5600000</v>
      </c>
      <c r="P2926" s="1">
        <f>Cleaned_Data[[#This Row],[ loan_amount]]</f>
        <v>11500000</v>
      </c>
      <c r="Q2926" s="1" t="str">
        <f t="shared" si="181"/>
        <v>300–499</v>
      </c>
      <c r="R2926" s="1">
        <f>Cleaned_Data[[#This Row],[ residential_assets_value]]+Cleaned_Data[[#This Row],[ commercial_assets_value]]+Cleaned_Data[[#This Row],[ luxury_assets_value]]</f>
        <v>15700000</v>
      </c>
      <c r="S2926" s="1">
        <f>Cleaned_Data[[#This Row],[ income_annum]]+Cleaned_Data[[#This Row],[ residential_assets_value]]+Cleaned_Data[[#This Row],[ commercial_assets_value]]+Cleaned_Data[[#This Row],[ luxury_assets_value]]</f>
        <v>19700000</v>
      </c>
      <c r="T2926" s="1" t="str">
        <f t="shared" si="182"/>
        <v>1–2 Cr</v>
      </c>
      <c r="U2926" s="12">
        <f t="shared" si="183"/>
        <v>1437500</v>
      </c>
      <c r="V2926" s="1" t="str">
        <f>IF(Cleaned_Data[[#This Row],[EMI_Estimate]]&lt;50000, "50K", IF(Cleaned_Data[[#This Row],[EMI_Estimate]]&lt;100000, "50K-1L", IF(Cleaned_Data[[#This Row],[EMI_Estimate]]&lt;150000, "1L-1.5L", IF(Cleaned_Data[[#This Row],[EMI_Estimate]]&lt;200000,"1.5-2L", "&gt;2L"))))</f>
        <v>&gt;2L</v>
      </c>
    </row>
    <row r="2927" spans="1:22" x14ac:dyDescent="0.35">
      <c r="A2927">
        <v>2926</v>
      </c>
      <c r="B2927">
        <v>2</v>
      </c>
      <c r="C2927" t="s">
        <v>22</v>
      </c>
      <c r="D2927" t="s">
        <v>23</v>
      </c>
      <c r="E2927">
        <v>6300000</v>
      </c>
      <c r="F2927" t="str">
        <f t="shared" si="180"/>
        <v>&gt;20 Lakh</v>
      </c>
      <c r="G2927">
        <v>18100000</v>
      </c>
      <c r="H2927">
        <v>6</v>
      </c>
      <c r="I2927">
        <v>671</v>
      </c>
      <c r="J2927" s="1">
        <v>7900000</v>
      </c>
      <c r="K2927" s="1">
        <v>8200000</v>
      </c>
      <c r="L2927" s="1">
        <v>13200000</v>
      </c>
      <c r="M2927" s="1">
        <v>5400000</v>
      </c>
      <c r="N2927" s="1" t="s">
        <v>21</v>
      </c>
      <c r="O2927" s="1">
        <f>Cleaned_Data[[#This Row],[ loan_amount]]-Cleaned_Data[[#This Row],[ bank_asset_value]]</f>
        <v>12700000</v>
      </c>
      <c r="P2927" s="1">
        <f>Cleaned_Data[[#This Row],[ loan_amount]]</f>
        <v>18100000</v>
      </c>
      <c r="Q2927" s="1" t="str">
        <f t="shared" si="181"/>
        <v>600–699</v>
      </c>
      <c r="R2927" s="1">
        <f>Cleaned_Data[[#This Row],[ residential_assets_value]]+Cleaned_Data[[#This Row],[ commercial_assets_value]]+Cleaned_Data[[#This Row],[ luxury_assets_value]]</f>
        <v>29300000</v>
      </c>
      <c r="S2927" s="1">
        <f>Cleaned_Data[[#This Row],[ income_annum]]+Cleaned_Data[[#This Row],[ residential_assets_value]]+Cleaned_Data[[#This Row],[ commercial_assets_value]]+Cleaned_Data[[#This Row],[ luxury_assets_value]]</f>
        <v>35600000</v>
      </c>
      <c r="T2927" s="1" t="str">
        <f t="shared" si="182"/>
        <v>3–4 Cr</v>
      </c>
      <c r="U2927" s="12">
        <f t="shared" si="183"/>
        <v>3016667</v>
      </c>
      <c r="V2927" s="1" t="str">
        <f>IF(Cleaned_Data[[#This Row],[EMI_Estimate]]&lt;50000, "50K", IF(Cleaned_Data[[#This Row],[EMI_Estimate]]&lt;100000, "50K-1L", IF(Cleaned_Data[[#This Row],[EMI_Estimate]]&lt;150000, "1L-1.5L", IF(Cleaned_Data[[#This Row],[EMI_Estimate]]&lt;200000,"1.5-2L", "&gt;2L"))))</f>
        <v>&gt;2L</v>
      </c>
    </row>
    <row r="2928" spans="1:22" x14ac:dyDescent="0.35">
      <c r="A2928">
        <v>2927</v>
      </c>
      <c r="B2928">
        <v>3</v>
      </c>
      <c r="C2928" t="s">
        <v>19</v>
      </c>
      <c r="D2928" t="s">
        <v>23</v>
      </c>
      <c r="E2928">
        <v>4000000</v>
      </c>
      <c r="F2928" t="str">
        <f t="shared" si="180"/>
        <v>&gt;20 Lakh</v>
      </c>
      <c r="G2928">
        <v>14700000</v>
      </c>
      <c r="H2928">
        <v>8</v>
      </c>
      <c r="I2928">
        <v>376</v>
      </c>
      <c r="J2928" s="1">
        <v>3000000</v>
      </c>
      <c r="K2928" s="1">
        <v>6200000</v>
      </c>
      <c r="L2928" s="1">
        <v>8900000</v>
      </c>
      <c r="M2928" s="1">
        <v>4200000</v>
      </c>
      <c r="N2928" s="1" t="s">
        <v>24</v>
      </c>
      <c r="O2928" s="1">
        <f>Cleaned_Data[[#This Row],[ loan_amount]]-Cleaned_Data[[#This Row],[ bank_asset_value]]</f>
        <v>10500000</v>
      </c>
      <c r="P2928" s="1">
        <f>Cleaned_Data[[#This Row],[ loan_amount]]</f>
        <v>14700000</v>
      </c>
      <c r="Q2928" s="1" t="str">
        <f t="shared" si="181"/>
        <v>300–499</v>
      </c>
      <c r="R2928" s="1">
        <f>Cleaned_Data[[#This Row],[ residential_assets_value]]+Cleaned_Data[[#This Row],[ commercial_assets_value]]+Cleaned_Data[[#This Row],[ luxury_assets_value]]</f>
        <v>18100000</v>
      </c>
      <c r="S2928" s="1">
        <f>Cleaned_Data[[#This Row],[ income_annum]]+Cleaned_Data[[#This Row],[ residential_assets_value]]+Cleaned_Data[[#This Row],[ commercial_assets_value]]+Cleaned_Data[[#This Row],[ luxury_assets_value]]</f>
        <v>22100000</v>
      </c>
      <c r="T2928" s="1" t="str">
        <f t="shared" si="182"/>
        <v>2–3 Cr</v>
      </c>
      <c r="U2928" s="12">
        <f t="shared" si="183"/>
        <v>1837500</v>
      </c>
      <c r="V2928" s="1" t="str">
        <f>IF(Cleaned_Data[[#This Row],[EMI_Estimate]]&lt;50000, "50K", IF(Cleaned_Data[[#This Row],[EMI_Estimate]]&lt;100000, "50K-1L", IF(Cleaned_Data[[#This Row],[EMI_Estimate]]&lt;150000, "1L-1.5L", IF(Cleaned_Data[[#This Row],[EMI_Estimate]]&lt;200000,"1.5-2L", "&gt;2L"))))</f>
        <v>&gt;2L</v>
      </c>
    </row>
    <row r="2929" spans="1:22" x14ac:dyDescent="0.35">
      <c r="A2929">
        <v>2928</v>
      </c>
      <c r="B2929">
        <v>4</v>
      </c>
      <c r="C2929" t="s">
        <v>19</v>
      </c>
      <c r="D2929" t="s">
        <v>20</v>
      </c>
      <c r="E2929">
        <v>9400000</v>
      </c>
      <c r="F2929" t="str">
        <f t="shared" si="180"/>
        <v>&gt;20 Lakh</v>
      </c>
      <c r="G2929">
        <v>32200000</v>
      </c>
      <c r="H2929">
        <v>6</v>
      </c>
      <c r="I2929">
        <v>898</v>
      </c>
      <c r="J2929" s="1">
        <v>27600000</v>
      </c>
      <c r="K2929" s="1">
        <v>11800000</v>
      </c>
      <c r="L2929" s="1">
        <v>19500000</v>
      </c>
      <c r="M2929" s="1">
        <v>8600000</v>
      </c>
      <c r="N2929" s="1" t="s">
        <v>21</v>
      </c>
      <c r="O2929" s="1">
        <f>Cleaned_Data[[#This Row],[ loan_amount]]-Cleaned_Data[[#This Row],[ bank_asset_value]]</f>
        <v>23600000</v>
      </c>
      <c r="P2929" s="1">
        <f>Cleaned_Data[[#This Row],[ loan_amount]]</f>
        <v>32200000</v>
      </c>
      <c r="Q2929" s="1" t="str">
        <f t="shared" si="181"/>
        <v>800+</v>
      </c>
      <c r="R2929" s="1">
        <f>Cleaned_Data[[#This Row],[ residential_assets_value]]+Cleaned_Data[[#This Row],[ commercial_assets_value]]+Cleaned_Data[[#This Row],[ luxury_assets_value]]</f>
        <v>58900000</v>
      </c>
      <c r="S2929" s="1">
        <f>Cleaned_Data[[#This Row],[ income_annum]]+Cleaned_Data[[#This Row],[ residential_assets_value]]+Cleaned_Data[[#This Row],[ commercial_assets_value]]+Cleaned_Data[[#This Row],[ luxury_assets_value]]</f>
        <v>68300000</v>
      </c>
      <c r="T2929" s="1" t="str">
        <f t="shared" si="182"/>
        <v>&gt;4 Cr</v>
      </c>
      <c r="U2929" s="12">
        <f t="shared" si="183"/>
        <v>5366667</v>
      </c>
      <c r="V2929" s="1" t="str">
        <f>IF(Cleaned_Data[[#This Row],[EMI_Estimate]]&lt;50000, "50K", IF(Cleaned_Data[[#This Row],[EMI_Estimate]]&lt;100000, "50K-1L", IF(Cleaned_Data[[#This Row],[EMI_Estimate]]&lt;150000, "1L-1.5L", IF(Cleaned_Data[[#This Row],[EMI_Estimate]]&lt;200000,"1.5-2L", "&gt;2L"))))</f>
        <v>&gt;2L</v>
      </c>
    </row>
    <row r="2930" spans="1:22" x14ac:dyDescent="0.35">
      <c r="A2930">
        <v>2929</v>
      </c>
      <c r="B2930">
        <v>5</v>
      </c>
      <c r="C2930" t="s">
        <v>19</v>
      </c>
      <c r="D2930" t="s">
        <v>23</v>
      </c>
      <c r="E2930">
        <v>4100000</v>
      </c>
      <c r="F2930" t="str">
        <f t="shared" si="180"/>
        <v>&gt;20 Lakh</v>
      </c>
      <c r="G2930">
        <v>15500000</v>
      </c>
      <c r="H2930">
        <v>10</v>
      </c>
      <c r="I2930">
        <v>836</v>
      </c>
      <c r="J2930" s="1">
        <v>10500000</v>
      </c>
      <c r="K2930" s="1">
        <v>1100000</v>
      </c>
      <c r="L2930" s="1">
        <v>15200000</v>
      </c>
      <c r="M2930" s="1">
        <v>3600000</v>
      </c>
      <c r="N2930" s="1" t="s">
        <v>21</v>
      </c>
      <c r="O2930" s="1">
        <f>Cleaned_Data[[#This Row],[ loan_amount]]-Cleaned_Data[[#This Row],[ bank_asset_value]]</f>
        <v>11900000</v>
      </c>
      <c r="P2930" s="1">
        <f>Cleaned_Data[[#This Row],[ loan_amount]]</f>
        <v>15500000</v>
      </c>
      <c r="Q2930" s="1" t="str">
        <f t="shared" si="181"/>
        <v>800+</v>
      </c>
      <c r="R2930" s="1">
        <f>Cleaned_Data[[#This Row],[ residential_assets_value]]+Cleaned_Data[[#This Row],[ commercial_assets_value]]+Cleaned_Data[[#This Row],[ luxury_assets_value]]</f>
        <v>26800000</v>
      </c>
      <c r="S2930" s="1">
        <f>Cleaned_Data[[#This Row],[ income_annum]]+Cleaned_Data[[#This Row],[ residential_assets_value]]+Cleaned_Data[[#This Row],[ commercial_assets_value]]+Cleaned_Data[[#This Row],[ luxury_assets_value]]</f>
        <v>30900000</v>
      </c>
      <c r="T2930" s="1" t="str">
        <f t="shared" si="182"/>
        <v>3–4 Cr</v>
      </c>
      <c r="U2930" s="12">
        <f t="shared" si="183"/>
        <v>1550000</v>
      </c>
      <c r="V2930" s="1" t="str">
        <f>IF(Cleaned_Data[[#This Row],[EMI_Estimate]]&lt;50000, "50K", IF(Cleaned_Data[[#This Row],[EMI_Estimate]]&lt;100000, "50K-1L", IF(Cleaned_Data[[#This Row],[EMI_Estimate]]&lt;150000, "1L-1.5L", IF(Cleaned_Data[[#This Row],[EMI_Estimate]]&lt;200000,"1.5-2L", "&gt;2L"))))</f>
        <v>&gt;2L</v>
      </c>
    </row>
    <row r="2931" spans="1:22" x14ac:dyDescent="0.35">
      <c r="A2931">
        <v>2930</v>
      </c>
      <c r="B2931">
        <v>4</v>
      </c>
      <c r="C2931" t="s">
        <v>19</v>
      </c>
      <c r="D2931" t="s">
        <v>23</v>
      </c>
      <c r="E2931">
        <v>1100000</v>
      </c>
      <c r="F2931" t="str">
        <f t="shared" si="180"/>
        <v>10-15 Lakh</v>
      </c>
      <c r="G2931">
        <v>4400000</v>
      </c>
      <c r="H2931">
        <v>6</v>
      </c>
      <c r="I2931">
        <v>515</v>
      </c>
      <c r="J2931" s="1">
        <v>1000000</v>
      </c>
      <c r="K2931" s="1">
        <v>700000</v>
      </c>
      <c r="L2931" s="1">
        <v>4300000</v>
      </c>
      <c r="M2931" s="1">
        <v>1500000</v>
      </c>
      <c r="N2931" s="1" t="s">
        <v>24</v>
      </c>
      <c r="O2931" s="1">
        <f>Cleaned_Data[[#This Row],[ loan_amount]]-Cleaned_Data[[#This Row],[ bank_asset_value]]</f>
        <v>2900000</v>
      </c>
      <c r="P2931" s="1">
        <f>Cleaned_Data[[#This Row],[ loan_amount]]</f>
        <v>4400000</v>
      </c>
      <c r="Q2931" s="1" t="str">
        <f t="shared" si="181"/>
        <v>500–599</v>
      </c>
      <c r="R2931" s="1">
        <f>Cleaned_Data[[#This Row],[ residential_assets_value]]+Cleaned_Data[[#This Row],[ commercial_assets_value]]+Cleaned_Data[[#This Row],[ luxury_assets_value]]</f>
        <v>6000000</v>
      </c>
      <c r="S2931" s="1">
        <f>Cleaned_Data[[#This Row],[ income_annum]]+Cleaned_Data[[#This Row],[ residential_assets_value]]+Cleaned_Data[[#This Row],[ commercial_assets_value]]+Cleaned_Data[[#This Row],[ luxury_assets_value]]</f>
        <v>7100000</v>
      </c>
      <c r="T2931" s="1" t="str">
        <f t="shared" si="182"/>
        <v>&lt;1 Cr</v>
      </c>
      <c r="U2931" s="12">
        <f t="shared" si="183"/>
        <v>733333</v>
      </c>
      <c r="V2931" s="1" t="str">
        <f>IF(Cleaned_Data[[#This Row],[EMI_Estimate]]&lt;50000, "50K", IF(Cleaned_Data[[#This Row],[EMI_Estimate]]&lt;100000, "50K-1L", IF(Cleaned_Data[[#This Row],[EMI_Estimate]]&lt;150000, "1L-1.5L", IF(Cleaned_Data[[#This Row],[EMI_Estimate]]&lt;200000,"1.5-2L", "&gt;2L"))))</f>
        <v>&gt;2L</v>
      </c>
    </row>
    <row r="2932" spans="1:22" x14ac:dyDescent="0.35">
      <c r="A2932">
        <v>2931</v>
      </c>
      <c r="B2932">
        <v>3</v>
      </c>
      <c r="C2932" t="s">
        <v>22</v>
      </c>
      <c r="D2932" t="s">
        <v>20</v>
      </c>
      <c r="E2932">
        <v>8700000</v>
      </c>
      <c r="F2932" t="str">
        <f t="shared" si="180"/>
        <v>&gt;20 Lakh</v>
      </c>
      <c r="G2932">
        <v>24800000</v>
      </c>
      <c r="H2932">
        <v>20</v>
      </c>
      <c r="I2932">
        <v>360</v>
      </c>
      <c r="J2932" s="1">
        <v>25300000</v>
      </c>
      <c r="K2932" s="1">
        <v>8700000</v>
      </c>
      <c r="L2932" s="1">
        <v>31100000</v>
      </c>
      <c r="M2932" s="1">
        <v>4300000</v>
      </c>
      <c r="N2932" s="1" t="s">
        <v>24</v>
      </c>
      <c r="O2932" s="1">
        <f>Cleaned_Data[[#This Row],[ loan_amount]]-Cleaned_Data[[#This Row],[ bank_asset_value]]</f>
        <v>20500000</v>
      </c>
      <c r="P2932" s="1">
        <f>Cleaned_Data[[#This Row],[ loan_amount]]</f>
        <v>24800000</v>
      </c>
      <c r="Q2932" s="1" t="str">
        <f t="shared" si="181"/>
        <v>300–499</v>
      </c>
      <c r="R2932" s="1">
        <f>Cleaned_Data[[#This Row],[ residential_assets_value]]+Cleaned_Data[[#This Row],[ commercial_assets_value]]+Cleaned_Data[[#This Row],[ luxury_assets_value]]</f>
        <v>65100000</v>
      </c>
      <c r="S2932" s="1">
        <f>Cleaned_Data[[#This Row],[ income_annum]]+Cleaned_Data[[#This Row],[ residential_assets_value]]+Cleaned_Data[[#This Row],[ commercial_assets_value]]+Cleaned_Data[[#This Row],[ luxury_assets_value]]</f>
        <v>73800000</v>
      </c>
      <c r="T2932" s="1" t="str">
        <f t="shared" si="182"/>
        <v>&gt;4 Cr</v>
      </c>
      <c r="U2932" s="12">
        <f t="shared" si="183"/>
        <v>1240000</v>
      </c>
      <c r="V2932" s="1" t="str">
        <f>IF(Cleaned_Data[[#This Row],[EMI_Estimate]]&lt;50000, "50K", IF(Cleaned_Data[[#This Row],[EMI_Estimate]]&lt;100000, "50K-1L", IF(Cleaned_Data[[#This Row],[EMI_Estimate]]&lt;150000, "1L-1.5L", IF(Cleaned_Data[[#This Row],[EMI_Estimate]]&lt;200000,"1.5-2L", "&gt;2L"))))</f>
        <v>&gt;2L</v>
      </c>
    </row>
    <row r="2933" spans="1:22" x14ac:dyDescent="0.35">
      <c r="A2933">
        <v>2932</v>
      </c>
      <c r="B2933">
        <v>4</v>
      </c>
      <c r="C2933" t="s">
        <v>19</v>
      </c>
      <c r="D2933" t="s">
        <v>23</v>
      </c>
      <c r="E2933">
        <v>4900000</v>
      </c>
      <c r="F2933" t="str">
        <f t="shared" si="180"/>
        <v>&gt;20 Lakh</v>
      </c>
      <c r="G2933">
        <v>12800000</v>
      </c>
      <c r="H2933">
        <v>2</v>
      </c>
      <c r="I2933">
        <v>691</v>
      </c>
      <c r="J2933" s="1">
        <v>200000</v>
      </c>
      <c r="K2933" s="1">
        <v>4900000</v>
      </c>
      <c r="L2933" s="1">
        <v>14700000</v>
      </c>
      <c r="M2933" s="1">
        <v>7000000</v>
      </c>
      <c r="N2933" s="1" t="s">
        <v>21</v>
      </c>
      <c r="O2933" s="1">
        <f>Cleaned_Data[[#This Row],[ loan_amount]]-Cleaned_Data[[#This Row],[ bank_asset_value]]</f>
        <v>5800000</v>
      </c>
      <c r="P2933" s="1">
        <f>Cleaned_Data[[#This Row],[ loan_amount]]</f>
        <v>12800000</v>
      </c>
      <c r="Q2933" s="1" t="str">
        <f t="shared" si="181"/>
        <v>600–699</v>
      </c>
      <c r="R2933" s="1">
        <f>Cleaned_Data[[#This Row],[ residential_assets_value]]+Cleaned_Data[[#This Row],[ commercial_assets_value]]+Cleaned_Data[[#This Row],[ luxury_assets_value]]</f>
        <v>19800000</v>
      </c>
      <c r="S2933" s="1">
        <f>Cleaned_Data[[#This Row],[ income_annum]]+Cleaned_Data[[#This Row],[ residential_assets_value]]+Cleaned_Data[[#This Row],[ commercial_assets_value]]+Cleaned_Data[[#This Row],[ luxury_assets_value]]</f>
        <v>24700000</v>
      </c>
      <c r="T2933" s="1" t="str">
        <f t="shared" si="182"/>
        <v>2–3 Cr</v>
      </c>
      <c r="U2933" s="12">
        <f t="shared" si="183"/>
        <v>6400000</v>
      </c>
      <c r="V2933" s="1" t="str">
        <f>IF(Cleaned_Data[[#This Row],[EMI_Estimate]]&lt;50000, "50K", IF(Cleaned_Data[[#This Row],[EMI_Estimate]]&lt;100000, "50K-1L", IF(Cleaned_Data[[#This Row],[EMI_Estimate]]&lt;150000, "1L-1.5L", IF(Cleaned_Data[[#This Row],[EMI_Estimate]]&lt;200000,"1.5-2L", "&gt;2L"))))</f>
        <v>&gt;2L</v>
      </c>
    </row>
    <row r="2934" spans="1:22" x14ac:dyDescent="0.35">
      <c r="A2934">
        <v>2933</v>
      </c>
      <c r="B2934">
        <v>1</v>
      </c>
      <c r="C2934" t="s">
        <v>22</v>
      </c>
      <c r="D2934" t="s">
        <v>23</v>
      </c>
      <c r="E2934">
        <v>2800000</v>
      </c>
      <c r="F2934" t="str">
        <f t="shared" si="180"/>
        <v>&gt;20 Lakh</v>
      </c>
      <c r="G2934">
        <v>9100000</v>
      </c>
      <c r="H2934">
        <v>14</v>
      </c>
      <c r="I2934">
        <v>510</v>
      </c>
      <c r="J2934" s="1">
        <v>2400000</v>
      </c>
      <c r="K2934" s="1">
        <v>4200000</v>
      </c>
      <c r="L2934" s="1">
        <v>10400000</v>
      </c>
      <c r="M2934" s="1">
        <v>3000000</v>
      </c>
      <c r="N2934" s="1" t="s">
        <v>24</v>
      </c>
      <c r="O2934" s="1">
        <f>Cleaned_Data[[#This Row],[ loan_amount]]-Cleaned_Data[[#This Row],[ bank_asset_value]]</f>
        <v>6100000</v>
      </c>
      <c r="P2934" s="1">
        <f>Cleaned_Data[[#This Row],[ loan_amount]]</f>
        <v>9100000</v>
      </c>
      <c r="Q2934" s="1" t="str">
        <f t="shared" si="181"/>
        <v>500–599</v>
      </c>
      <c r="R2934" s="1">
        <f>Cleaned_Data[[#This Row],[ residential_assets_value]]+Cleaned_Data[[#This Row],[ commercial_assets_value]]+Cleaned_Data[[#This Row],[ luxury_assets_value]]</f>
        <v>17000000</v>
      </c>
      <c r="S2934" s="1">
        <f>Cleaned_Data[[#This Row],[ income_annum]]+Cleaned_Data[[#This Row],[ residential_assets_value]]+Cleaned_Data[[#This Row],[ commercial_assets_value]]+Cleaned_Data[[#This Row],[ luxury_assets_value]]</f>
        <v>19800000</v>
      </c>
      <c r="T2934" s="1" t="str">
        <f t="shared" si="182"/>
        <v>1–2 Cr</v>
      </c>
      <c r="U2934" s="12">
        <f t="shared" si="183"/>
        <v>650000</v>
      </c>
      <c r="V2934" s="1" t="str">
        <f>IF(Cleaned_Data[[#This Row],[EMI_Estimate]]&lt;50000, "50K", IF(Cleaned_Data[[#This Row],[EMI_Estimate]]&lt;100000, "50K-1L", IF(Cleaned_Data[[#This Row],[EMI_Estimate]]&lt;150000, "1L-1.5L", IF(Cleaned_Data[[#This Row],[EMI_Estimate]]&lt;200000,"1.5-2L", "&gt;2L"))))</f>
        <v>&gt;2L</v>
      </c>
    </row>
    <row r="2935" spans="1:22" x14ac:dyDescent="0.35">
      <c r="A2935">
        <v>2934</v>
      </c>
      <c r="B2935">
        <v>0</v>
      </c>
      <c r="C2935" t="s">
        <v>19</v>
      </c>
      <c r="D2935" t="s">
        <v>20</v>
      </c>
      <c r="E2935">
        <v>9600000</v>
      </c>
      <c r="F2935" t="str">
        <f t="shared" si="180"/>
        <v>&gt;20 Lakh</v>
      </c>
      <c r="G2935">
        <v>23200000</v>
      </c>
      <c r="H2935">
        <v>18</v>
      </c>
      <c r="I2935">
        <v>389</v>
      </c>
      <c r="J2935" s="1">
        <v>1000000</v>
      </c>
      <c r="K2935" s="1">
        <v>17600000</v>
      </c>
      <c r="L2935" s="1">
        <v>22200000</v>
      </c>
      <c r="M2935" s="1">
        <v>8800000</v>
      </c>
      <c r="N2935" s="1" t="s">
        <v>24</v>
      </c>
      <c r="O2935" s="1">
        <f>Cleaned_Data[[#This Row],[ loan_amount]]-Cleaned_Data[[#This Row],[ bank_asset_value]]</f>
        <v>14400000</v>
      </c>
      <c r="P2935" s="1">
        <f>Cleaned_Data[[#This Row],[ loan_amount]]</f>
        <v>23200000</v>
      </c>
      <c r="Q2935" s="1" t="str">
        <f t="shared" si="181"/>
        <v>300–499</v>
      </c>
      <c r="R2935" s="1">
        <f>Cleaned_Data[[#This Row],[ residential_assets_value]]+Cleaned_Data[[#This Row],[ commercial_assets_value]]+Cleaned_Data[[#This Row],[ luxury_assets_value]]</f>
        <v>40800000</v>
      </c>
      <c r="S2935" s="1">
        <f>Cleaned_Data[[#This Row],[ income_annum]]+Cleaned_Data[[#This Row],[ residential_assets_value]]+Cleaned_Data[[#This Row],[ commercial_assets_value]]+Cleaned_Data[[#This Row],[ luxury_assets_value]]</f>
        <v>50400000</v>
      </c>
      <c r="T2935" s="1" t="str">
        <f t="shared" si="182"/>
        <v>&gt;4 Cr</v>
      </c>
      <c r="U2935" s="12">
        <f t="shared" si="183"/>
        <v>1288889</v>
      </c>
      <c r="V2935" s="1" t="str">
        <f>IF(Cleaned_Data[[#This Row],[EMI_Estimate]]&lt;50000, "50K", IF(Cleaned_Data[[#This Row],[EMI_Estimate]]&lt;100000, "50K-1L", IF(Cleaned_Data[[#This Row],[EMI_Estimate]]&lt;150000, "1L-1.5L", IF(Cleaned_Data[[#This Row],[EMI_Estimate]]&lt;200000,"1.5-2L", "&gt;2L"))))</f>
        <v>&gt;2L</v>
      </c>
    </row>
    <row r="2936" spans="1:22" x14ac:dyDescent="0.35">
      <c r="A2936">
        <v>2935</v>
      </c>
      <c r="B2936">
        <v>3</v>
      </c>
      <c r="C2936" t="s">
        <v>19</v>
      </c>
      <c r="D2936" t="s">
        <v>23</v>
      </c>
      <c r="E2936">
        <v>6900000</v>
      </c>
      <c r="F2936" t="str">
        <f t="shared" si="180"/>
        <v>&gt;20 Lakh</v>
      </c>
      <c r="G2936">
        <v>19000000</v>
      </c>
      <c r="H2936">
        <v>14</v>
      </c>
      <c r="I2936">
        <v>348</v>
      </c>
      <c r="J2936" s="1">
        <v>4200000</v>
      </c>
      <c r="K2936" s="1">
        <v>3700000</v>
      </c>
      <c r="L2936" s="1">
        <v>19400000</v>
      </c>
      <c r="M2936" s="1">
        <v>4900000</v>
      </c>
      <c r="N2936" s="1" t="s">
        <v>24</v>
      </c>
      <c r="O2936" s="1">
        <f>Cleaned_Data[[#This Row],[ loan_amount]]-Cleaned_Data[[#This Row],[ bank_asset_value]]</f>
        <v>14100000</v>
      </c>
      <c r="P2936" s="1">
        <f>Cleaned_Data[[#This Row],[ loan_amount]]</f>
        <v>19000000</v>
      </c>
      <c r="Q2936" s="1" t="str">
        <f t="shared" si="181"/>
        <v>300–499</v>
      </c>
      <c r="R2936" s="1">
        <f>Cleaned_Data[[#This Row],[ residential_assets_value]]+Cleaned_Data[[#This Row],[ commercial_assets_value]]+Cleaned_Data[[#This Row],[ luxury_assets_value]]</f>
        <v>27300000</v>
      </c>
      <c r="S2936" s="1">
        <f>Cleaned_Data[[#This Row],[ income_annum]]+Cleaned_Data[[#This Row],[ residential_assets_value]]+Cleaned_Data[[#This Row],[ commercial_assets_value]]+Cleaned_Data[[#This Row],[ luxury_assets_value]]</f>
        <v>34200000</v>
      </c>
      <c r="T2936" s="1" t="str">
        <f t="shared" si="182"/>
        <v>3–4 Cr</v>
      </c>
      <c r="U2936" s="12">
        <f t="shared" si="183"/>
        <v>1357143</v>
      </c>
      <c r="V2936" s="1" t="str">
        <f>IF(Cleaned_Data[[#This Row],[EMI_Estimate]]&lt;50000, "50K", IF(Cleaned_Data[[#This Row],[EMI_Estimate]]&lt;100000, "50K-1L", IF(Cleaned_Data[[#This Row],[EMI_Estimate]]&lt;150000, "1L-1.5L", IF(Cleaned_Data[[#This Row],[EMI_Estimate]]&lt;200000,"1.5-2L", "&gt;2L"))))</f>
        <v>&gt;2L</v>
      </c>
    </row>
    <row r="2937" spans="1:22" x14ac:dyDescent="0.35">
      <c r="A2937">
        <v>2936</v>
      </c>
      <c r="B2937">
        <v>2</v>
      </c>
      <c r="C2937" t="s">
        <v>22</v>
      </c>
      <c r="D2937" t="s">
        <v>23</v>
      </c>
      <c r="E2937">
        <v>2300000</v>
      </c>
      <c r="F2937" t="str">
        <f t="shared" si="180"/>
        <v>&gt;20 Lakh</v>
      </c>
      <c r="G2937">
        <v>8100000</v>
      </c>
      <c r="H2937">
        <v>2</v>
      </c>
      <c r="I2937">
        <v>504</v>
      </c>
      <c r="J2937" s="1">
        <v>1800000</v>
      </c>
      <c r="K2937" s="1">
        <v>3100000</v>
      </c>
      <c r="L2937" s="1">
        <v>4600000</v>
      </c>
      <c r="M2937" s="1">
        <v>3100000</v>
      </c>
      <c r="N2937" s="1" t="s">
        <v>21</v>
      </c>
      <c r="O2937" s="1">
        <f>Cleaned_Data[[#This Row],[ loan_amount]]-Cleaned_Data[[#This Row],[ bank_asset_value]]</f>
        <v>5000000</v>
      </c>
      <c r="P2937" s="1">
        <f>Cleaned_Data[[#This Row],[ loan_amount]]</f>
        <v>8100000</v>
      </c>
      <c r="Q2937" s="1" t="str">
        <f t="shared" si="181"/>
        <v>500–599</v>
      </c>
      <c r="R2937" s="1">
        <f>Cleaned_Data[[#This Row],[ residential_assets_value]]+Cleaned_Data[[#This Row],[ commercial_assets_value]]+Cleaned_Data[[#This Row],[ luxury_assets_value]]</f>
        <v>9500000</v>
      </c>
      <c r="S2937" s="1">
        <f>Cleaned_Data[[#This Row],[ income_annum]]+Cleaned_Data[[#This Row],[ residential_assets_value]]+Cleaned_Data[[#This Row],[ commercial_assets_value]]+Cleaned_Data[[#This Row],[ luxury_assets_value]]</f>
        <v>11800000</v>
      </c>
      <c r="T2937" s="1" t="str">
        <f t="shared" si="182"/>
        <v>1–2 Cr</v>
      </c>
      <c r="U2937" s="12">
        <f t="shared" si="183"/>
        <v>4050000</v>
      </c>
      <c r="V2937" s="1" t="str">
        <f>IF(Cleaned_Data[[#This Row],[EMI_Estimate]]&lt;50000, "50K", IF(Cleaned_Data[[#This Row],[EMI_Estimate]]&lt;100000, "50K-1L", IF(Cleaned_Data[[#This Row],[EMI_Estimate]]&lt;150000, "1L-1.5L", IF(Cleaned_Data[[#This Row],[EMI_Estimate]]&lt;200000,"1.5-2L", "&gt;2L"))))</f>
        <v>&gt;2L</v>
      </c>
    </row>
    <row r="2938" spans="1:22" x14ac:dyDescent="0.35">
      <c r="A2938">
        <v>2937</v>
      </c>
      <c r="B2938">
        <v>2</v>
      </c>
      <c r="C2938" t="s">
        <v>22</v>
      </c>
      <c r="D2938" t="s">
        <v>20</v>
      </c>
      <c r="E2938">
        <v>6800000</v>
      </c>
      <c r="F2938" t="str">
        <f t="shared" si="180"/>
        <v>&gt;20 Lakh</v>
      </c>
      <c r="G2938">
        <v>21300000</v>
      </c>
      <c r="H2938">
        <v>20</v>
      </c>
      <c r="I2938">
        <v>658</v>
      </c>
      <c r="J2938" s="1">
        <v>7800000</v>
      </c>
      <c r="K2938" s="1">
        <v>7000000</v>
      </c>
      <c r="L2938" s="1">
        <v>25900000</v>
      </c>
      <c r="M2938" s="1">
        <v>9600000</v>
      </c>
      <c r="N2938" s="1" t="s">
        <v>21</v>
      </c>
      <c r="O2938" s="1">
        <f>Cleaned_Data[[#This Row],[ loan_amount]]-Cleaned_Data[[#This Row],[ bank_asset_value]]</f>
        <v>11700000</v>
      </c>
      <c r="P2938" s="1">
        <f>Cleaned_Data[[#This Row],[ loan_amount]]</f>
        <v>21300000</v>
      </c>
      <c r="Q2938" s="1" t="str">
        <f t="shared" si="181"/>
        <v>600–699</v>
      </c>
      <c r="R2938" s="1">
        <f>Cleaned_Data[[#This Row],[ residential_assets_value]]+Cleaned_Data[[#This Row],[ commercial_assets_value]]+Cleaned_Data[[#This Row],[ luxury_assets_value]]</f>
        <v>40700000</v>
      </c>
      <c r="S2938" s="1">
        <f>Cleaned_Data[[#This Row],[ income_annum]]+Cleaned_Data[[#This Row],[ residential_assets_value]]+Cleaned_Data[[#This Row],[ commercial_assets_value]]+Cleaned_Data[[#This Row],[ luxury_assets_value]]</f>
        <v>47500000</v>
      </c>
      <c r="T2938" s="1" t="str">
        <f t="shared" si="182"/>
        <v>&gt;4 Cr</v>
      </c>
      <c r="U2938" s="12">
        <f t="shared" si="183"/>
        <v>1065000</v>
      </c>
      <c r="V2938" s="1" t="str">
        <f>IF(Cleaned_Data[[#This Row],[EMI_Estimate]]&lt;50000, "50K", IF(Cleaned_Data[[#This Row],[EMI_Estimate]]&lt;100000, "50K-1L", IF(Cleaned_Data[[#This Row],[EMI_Estimate]]&lt;150000, "1L-1.5L", IF(Cleaned_Data[[#This Row],[EMI_Estimate]]&lt;200000,"1.5-2L", "&gt;2L"))))</f>
        <v>&gt;2L</v>
      </c>
    </row>
    <row r="2939" spans="1:22" x14ac:dyDescent="0.35">
      <c r="A2939">
        <v>2938</v>
      </c>
      <c r="B2939">
        <v>1</v>
      </c>
      <c r="C2939" t="s">
        <v>22</v>
      </c>
      <c r="D2939" t="s">
        <v>23</v>
      </c>
      <c r="E2939">
        <v>2200000</v>
      </c>
      <c r="F2939" t="str">
        <f t="shared" si="180"/>
        <v>&gt;20 Lakh</v>
      </c>
      <c r="G2939">
        <v>5400000</v>
      </c>
      <c r="H2939">
        <v>16</v>
      </c>
      <c r="I2939">
        <v>641</v>
      </c>
      <c r="J2939" s="1">
        <v>5900000</v>
      </c>
      <c r="K2939" s="1">
        <v>0</v>
      </c>
      <c r="L2939" s="1">
        <v>4800000</v>
      </c>
      <c r="M2939" s="1">
        <v>1200000</v>
      </c>
      <c r="N2939" s="1" t="s">
        <v>21</v>
      </c>
      <c r="O2939" s="1">
        <f>Cleaned_Data[[#This Row],[ loan_amount]]-Cleaned_Data[[#This Row],[ bank_asset_value]]</f>
        <v>4200000</v>
      </c>
      <c r="P2939" s="1">
        <f>Cleaned_Data[[#This Row],[ loan_amount]]</f>
        <v>5400000</v>
      </c>
      <c r="Q2939" s="1" t="str">
        <f t="shared" si="181"/>
        <v>600–699</v>
      </c>
      <c r="R2939" s="1">
        <f>Cleaned_Data[[#This Row],[ residential_assets_value]]+Cleaned_Data[[#This Row],[ commercial_assets_value]]+Cleaned_Data[[#This Row],[ luxury_assets_value]]</f>
        <v>10700000</v>
      </c>
      <c r="S2939" s="1">
        <f>Cleaned_Data[[#This Row],[ income_annum]]+Cleaned_Data[[#This Row],[ residential_assets_value]]+Cleaned_Data[[#This Row],[ commercial_assets_value]]+Cleaned_Data[[#This Row],[ luxury_assets_value]]</f>
        <v>12900000</v>
      </c>
      <c r="T2939" s="1" t="str">
        <f t="shared" si="182"/>
        <v>1–2 Cr</v>
      </c>
      <c r="U2939" s="12">
        <f t="shared" si="183"/>
        <v>337500</v>
      </c>
      <c r="V2939" s="1" t="str">
        <f>IF(Cleaned_Data[[#This Row],[EMI_Estimate]]&lt;50000, "50K", IF(Cleaned_Data[[#This Row],[EMI_Estimate]]&lt;100000, "50K-1L", IF(Cleaned_Data[[#This Row],[EMI_Estimate]]&lt;150000, "1L-1.5L", IF(Cleaned_Data[[#This Row],[EMI_Estimate]]&lt;200000,"1.5-2L", "&gt;2L"))))</f>
        <v>&gt;2L</v>
      </c>
    </row>
    <row r="2940" spans="1:22" x14ac:dyDescent="0.35">
      <c r="A2940">
        <v>2939</v>
      </c>
      <c r="B2940">
        <v>2</v>
      </c>
      <c r="C2940" t="s">
        <v>22</v>
      </c>
      <c r="D2940" t="s">
        <v>20</v>
      </c>
      <c r="E2940">
        <v>5900000</v>
      </c>
      <c r="F2940" t="str">
        <f t="shared" si="180"/>
        <v>&gt;20 Lakh</v>
      </c>
      <c r="G2940">
        <v>19800000</v>
      </c>
      <c r="H2940">
        <v>20</v>
      </c>
      <c r="I2940">
        <v>327</v>
      </c>
      <c r="J2940" s="1">
        <v>7800000</v>
      </c>
      <c r="K2940" s="1">
        <v>1500000</v>
      </c>
      <c r="L2940" s="1">
        <v>19700000</v>
      </c>
      <c r="M2940" s="1">
        <v>8500000</v>
      </c>
      <c r="N2940" s="1" t="s">
        <v>24</v>
      </c>
      <c r="O2940" s="1">
        <f>Cleaned_Data[[#This Row],[ loan_amount]]-Cleaned_Data[[#This Row],[ bank_asset_value]]</f>
        <v>11300000</v>
      </c>
      <c r="P2940" s="1">
        <f>Cleaned_Data[[#This Row],[ loan_amount]]</f>
        <v>19800000</v>
      </c>
      <c r="Q2940" s="1" t="str">
        <f t="shared" si="181"/>
        <v>300–499</v>
      </c>
      <c r="R2940" s="1">
        <f>Cleaned_Data[[#This Row],[ residential_assets_value]]+Cleaned_Data[[#This Row],[ commercial_assets_value]]+Cleaned_Data[[#This Row],[ luxury_assets_value]]</f>
        <v>29000000</v>
      </c>
      <c r="S2940" s="1">
        <f>Cleaned_Data[[#This Row],[ income_annum]]+Cleaned_Data[[#This Row],[ residential_assets_value]]+Cleaned_Data[[#This Row],[ commercial_assets_value]]+Cleaned_Data[[#This Row],[ luxury_assets_value]]</f>
        <v>34900000</v>
      </c>
      <c r="T2940" s="1" t="str">
        <f t="shared" si="182"/>
        <v>3–4 Cr</v>
      </c>
      <c r="U2940" s="12">
        <f t="shared" si="183"/>
        <v>990000</v>
      </c>
      <c r="V2940" s="1" t="str">
        <f>IF(Cleaned_Data[[#This Row],[EMI_Estimate]]&lt;50000, "50K", IF(Cleaned_Data[[#This Row],[EMI_Estimate]]&lt;100000, "50K-1L", IF(Cleaned_Data[[#This Row],[EMI_Estimate]]&lt;150000, "1L-1.5L", IF(Cleaned_Data[[#This Row],[EMI_Estimate]]&lt;200000,"1.5-2L", "&gt;2L"))))</f>
        <v>&gt;2L</v>
      </c>
    </row>
    <row r="2941" spans="1:22" x14ac:dyDescent="0.35">
      <c r="A2941">
        <v>2940</v>
      </c>
      <c r="B2941">
        <v>1</v>
      </c>
      <c r="C2941" t="s">
        <v>19</v>
      </c>
      <c r="D2941" t="s">
        <v>23</v>
      </c>
      <c r="E2941">
        <v>7000000</v>
      </c>
      <c r="F2941" t="str">
        <f t="shared" si="180"/>
        <v>&gt;20 Lakh</v>
      </c>
      <c r="G2941">
        <v>20300000</v>
      </c>
      <c r="H2941">
        <v>18</v>
      </c>
      <c r="I2941">
        <v>726</v>
      </c>
      <c r="J2941" s="1">
        <v>11600000</v>
      </c>
      <c r="K2941" s="1">
        <v>13100000</v>
      </c>
      <c r="L2941" s="1">
        <v>17100000</v>
      </c>
      <c r="M2941" s="1">
        <v>9000000</v>
      </c>
      <c r="N2941" s="1" t="s">
        <v>21</v>
      </c>
      <c r="O2941" s="1">
        <f>Cleaned_Data[[#This Row],[ loan_amount]]-Cleaned_Data[[#This Row],[ bank_asset_value]]</f>
        <v>11300000</v>
      </c>
      <c r="P2941" s="1">
        <f>Cleaned_Data[[#This Row],[ loan_amount]]</f>
        <v>20300000</v>
      </c>
      <c r="Q2941" s="1" t="str">
        <f t="shared" si="181"/>
        <v>700–799</v>
      </c>
      <c r="R2941" s="1">
        <f>Cleaned_Data[[#This Row],[ residential_assets_value]]+Cleaned_Data[[#This Row],[ commercial_assets_value]]+Cleaned_Data[[#This Row],[ luxury_assets_value]]</f>
        <v>41800000</v>
      </c>
      <c r="S2941" s="1">
        <f>Cleaned_Data[[#This Row],[ income_annum]]+Cleaned_Data[[#This Row],[ residential_assets_value]]+Cleaned_Data[[#This Row],[ commercial_assets_value]]+Cleaned_Data[[#This Row],[ luxury_assets_value]]</f>
        <v>48800000</v>
      </c>
      <c r="T2941" s="1" t="str">
        <f t="shared" si="182"/>
        <v>&gt;4 Cr</v>
      </c>
      <c r="U2941" s="12">
        <f t="shared" si="183"/>
        <v>1127778</v>
      </c>
      <c r="V2941" s="1" t="str">
        <f>IF(Cleaned_Data[[#This Row],[EMI_Estimate]]&lt;50000, "50K", IF(Cleaned_Data[[#This Row],[EMI_Estimate]]&lt;100000, "50K-1L", IF(Cleaned_Data[[#This Row],[EMI_Estimate]]&lt;150000, "1L-1.5L", IF(Cleaned_Data[[#This Row],[EMI_Estimate]]&lt;200000,"1.5-2L", "&gt;2L"))))</f>
        <v>&gt;2L</v>
      </c>
    </row>
    <row r="2942" spans="1:22" x14ac:dyDescent="0.35">
      <c r="A2942">
        <v>2941</v>
      </c>
      <c r="B2942">
        <v>1</v>
      </c>
      <c r="C2942" t="s">
        <v>19</v>
      </c>
      <c r="D2942" t="s">
        <v>23</v>
      </c>
      <c r="E2942">
        <v>9600000</v>
      </c>
      <c r="F2942" t="str">
        <f t="shared" si="180"/>
        <v>&gt;20 Lakh</v>
      </c>
      <c r="G2942">
        <v>34100000</v>
      </c>
      <c r="H2942">
        <v>20</v>
      </c>
      <c r="I2942">
        <v>828</v>
      </c>
      <c r="J2942" s="1">
        <v>26100000</v>
      </c>
      <c r="K2942" s="1">
        <v>19000000</v>
      </c>
      <c r="L2942" s="1">
        <v>20800000</v>
      </c>
      <c r="M2942" s="1">
        <v>12400000</v>
      </c>
      <c r="N2942" s="1" t="s">
        <v>21</v>
      </c>
      <c r="O2942" s="1">
        <f>Cleaned_Data[[#This Row],[ loan_amount]]-Cleaned_Data[[#This Row],[ bank_asset_value]]</f>
        <v>21700000</v>
      </c>
      <c r="P2942" s="1">
        <f>Cleaned_Data[[#This Row],[ loan_amount]]</f>
        <v>34100000</v>
      </c>
      <c r="Q2942" s="1" t="str">
        <f t="shared" si="181"/>
        <v>800+</v>
      </c>
      <c r="R2942" s="1">
        <f>Cleaned_Data[[#This Row],[ residential_assets_value]]+Cleaned_Data[[#This Row],[ commercial_assets_value]]+Cleaned_Data[[#This Row],[ luxury_assets_value]]</f>
        <v>65900000</v>
      </c>
      <c r="S2942" s="1">
        <f>Cleaned_Data[[#This Row],[ income_annum]]+Cleaned_Data[[#This Row],[ residential_assets_value]]+Cleaned_Data[[#This Row],[ commercial_assets_value]]+Cleaned_Data[[#This Row],[ luxury_assets_value]]</f>
        <v>75500000</v>
      </c>
      <c r="T2942" s="1" t="str">
        <f t="shared" si="182"/>
        <v>&gt;4 Cr</v>
      </c>
      <c r="U2942" s="12">
        <f t="shared" si="183"/>
        <v>1705000</v>
      </c>
      <c r="V2942" s="1" t="str">
        <f>IF(Cleaned_Data[[#This Row],[EMI_Estimate]]&lt;50000, "50K", IF(Cleaned_Data[[#This Row],[EMI_Estimate]]&lt;100000, "50K-1L", IF(Cleaned_Data[[#This Row],[EMI_Estimate]]&lt;150000, "1L-1.5L", IF(Cleaned_Data[[#This Row],[EMI_Estimate]]&lt;200000,"1.5-2L", "&gt;2L"))))</f>
        <v>&gt;2L</v>
      </c>
    </row>
    <row r="2943" spans="1:22" x14ac:dyDescent="0.35">
      <c r="A2943">
        <v>2942</v>
      </c>
      <c r="B2943">
        <v>0</v>
      </c>
      <c r="C2943" t="s">
        <v>19</v>
      </c>
      <c r="D2943" t="s">
        <v>20</v>
      </c>
      <c r="E2943">
        <v>6500000</v>
      </c>
      <c r="F2943" t="str">
        <f t="shared" si="180"/>
        <v>&gt;20 Lakh</v>
      </c>
      <c r="G2943">
        <v>14500000</v>
      </c>
      <c r="H2943">
        <v>12</v>
      </c>
      <c r="I2943">
        <v>755</v>
      </c>
      <c r="J2943" s="1">
        <v>9000000</v>
      </c>
      <c r="K2943" s="1">
        <v>11900000</v>
      </c>
      <c r="L2943" s="1">
        <v>20800000</v>
      </c>
      <c r="M2943" s="1">
        <v>3400000</v>
      </c>
      <c r="N2943" s="1" t="s">
        <v>21</v>
      </c>
      <c r="O2943" s="1">
        <f>Cleaned_Data[[#This Row],[ loan_amount]]-Cleaned_Data[[#This Row],[ bank_asset_value]]</f>
        <v>11100000</v>
      </c>
      <c r="P2943" s="1">
        <f>Cleaned_Data[[#This Row],[ loan_amount]]</f>
        <v>14500000</v>
      </c>
      <c r="Q2943" s="1" t="str">
        <f t="shared" si="181"/>
        <v>700–799</v>
      </c>
      <c r="R2943" s="1">
        <f>Cleaned_Data[[#This Row],[ residential_assets_value]]+Cleaned_Data[[#This Row],[ commercial_assets_value]]+Cleaned_Data[[#This Row],[ luxury_assets_value]]</f>
        <v>41700000</v>
      </c>
      <c r="S2943" s="1">
        <f>Cleaned_Data[[#This Row],[ income_annum]]+Cleaned_Data[[#This Row],[ residential_assets_value]]+Cleaned_Data[[#This Row],[ commercial_assets_value]]+Cleaned_Data[[#This Row],[ luxury_assets_value]]</f>
        <v>48200000</v>
      </c>
      <c r="T2943" s="1" t="str">
        <f t="shared" si="182"/>
        <v>&gt;4 Cr</v>
      </c>
      <c r="U2943" s="12">
        <f t="shared" si="183"/>
        <v>1208333</v>
      </c>
      <c r="V2943" s="1" t="str">
        <f>IF(Cleaned_Data[[#This Row],[EMI_Estimate]]&lt;50000, "50K", IF(Cleaned_Data[[#This Row],[EMI_Estimate]]&lt;100000, "50K-1L", IF(Cleaned_Data[[#This Row],[EMI_Estimate]]&lt;150000, "1L-1.5L", IF(Cleaned_Data[[#This Row],[EMI_Estimate]]&lt;200000,"1.5-2L", "&gt;2L"))))</f>
        <v>&gt;2L</v>
      </c>
    </row>
    <row r="2944" spans="1:22" x14ac:dyDescent="0.35">
      <c r="A2944">
        <v>2943</v>
      </c>
      <c r="B2944">
        <v>2</v>
      </c>
      <c r="C2944" t="s">
        <v>22</v>
      </c>
      <c r="D2944" t="s">
        <v>23</v>
      </c>
      <c r="E2944">
        <v>3800000</v>
      </c>
      <c r="F2944" t="str">
        <f t="shared" si="180"/>
        <v>&gt;20 Lakh</v>
      </c>
      <c r="G2944">
        <v>7600000</v>
      </c>
      <c r="H2944">
        <v>20</v>
      </c>
      <c r="I2944">
        <v>788</v>
      </c>
      <c r="J2944" s="1">
        <v>1700000</v>
      </c>
      <c r="K2944" s="1">
        <v>5200000</v>
      </c>
      <c r="L2944" s="1">
        <v>9200000</v>
      </c>
      <c r="M2944" s="1">
        <v>5600000</v>
      </c>
      <c r="N2944" s="1" t="s">
        <v>21</v>
      </c>
      <c r="O2944" s="1">
        <f>Cleaned_Data[[#This Row],[ loan_amount]]-Cleaned_Data[[#This Row],[ bank_asset_value]]</f>
        <v>2000000</v>
      </c>
      <c r="P2944" s="1">
        <f>Cleaned_Data[[#This Row],[ loan_amount]]</f>
        <v>7600000</v>
      </c>
      <c r="Q2944" s="1" t="str">
        <f t="shared" si="181"/>
        <v>700–799</v>
      </c>
      <c r="R2944" s="1">
        <f>Cleaned_Data[[#This Row],[ residential_assets_value]]+Cleaned_Data[[#This Row],[ commercial_assets_value]]+Cleaned_Data[[#This Row],[ luxury_assets_value]]</f>
        <v>16100000</v>
      </c>
      <c r="S2944" s="1">
        <f>Cleaned_Data[[#This Row],[ income_annum]]+Cleaned_Data[[#This Row],[ residential_assets_value]]+Cleaned_Data[[#This Row],[ commercial_assets_value]]+Cleaned_Data[[#This Row],[ luxury_assets_value]]</f>
        <v>19900000</v>
      </c>
      <c r="T2944" s="1" t="str">
        <f t="shared" si="182"/>
        <v>1–2 Cr</v>
      </c>
      <c r="U2944" s="12">
        <f t="shared" si="183"/>
        <v>380000</v>
      </c>
      <c r="V2944" s="1" t="str">
        <f>IF(Cleaned_Data[[#This Row],[EMI_Estimate]]&lt;50000, "50K", IF(Cleaned_Data[[#This Row],[EMI_Estimate]]&lt;100000, "50K-1L", IF(Cleaned_Data[[#This Row],[EMI_Estimate]]&lt;150000, "1L-1.5L", IF(Cleaned_Data[[#This Row],[EMI_Estimate]]&lt;200000,"1.5-2L", "&gt;2L"))))</f>
        <v>&gt;2L</v>
      </c>
    </row>
    <row r="2945" spans="1:22" x14ac:dyDescent="0.35">
      <c r="A2945">
        <v>2944</v>
      </c>
      <c r="B2945">
        <v>2</v>
      </c>
      <c r="C2945" t="s">
        <v>19</v>
      </c>
      <c r="D2945" t="s">
        <v>20</v>
      </c>
      <c r="E2945">
        <v>9400000</v>
      </c>
      <c r="F2945" t="str">
        <f t="shared" si="180"/>
        <v>&gt;20 Lakh</v>
      </c>
      <c r="G2945">
        <v>25100000</v>
      </c>
      <c r="H2945">
        <v>20</v>
      </c>
      <c r="I2945">
        <v>832</v>
      </c>
      <c r="J2945" s="1">
        <v>19400000</v>
      </c>
      <c r="K2945" s="1">
        <v>2100000</v>
      </c>
      <c r="L2945" s="1">
        <v>22300000</v>
      </c>
      <c r="M2945" s="1">
        <v>5900000</v>
      </c>
      <c r="N2945" s="1" t="s">
        <v>21</v>
      </c>
      <c r="O2945" s="1">
        <f>Cleaned_Data[[#This Row],[ loan_amount]]-Cleaned_Data[[#This Row],[ bank_asset_value]]</f>
        <v>19200000</v>
      </c>
      <c r="P2945" s="1">
        <f>Cleaned_Data[[#This Row],[ loan_amount]]</f>
        <v>25100000</v>
      </c>
      <c r="Q2945" s="1" t="str">
        <f t="shared" si="181"/>
        <v>800+</v>
      </c>
      <c r="R2945" s="1">
        <f>Cleaned_Data[[#This Row],[ residential_assets_value]]+Cleaned_Data[[#This Row],[ commercial_assets_value]]+Cleaned_Data[[#This Row],[ luxury_assets_value]]</f>
        <v>43800000</v>
      </c>
      <c r="S2945" s="1">
        <f>Cleaned_Data[[#This Row],[ income_annum]]+Cleaned_Data[[#This Row],[ residential_assets_value]]+Cleaned_Data[[#This Row],[ commercial_assets_value]]+Cleaned_Data[[#This Row],[ luxury_assets_value]]</f>
        <v>53200000</v>
      </c>
      <c r="T2945" s="1" t="str">
        <f t="shared" si="182"/>
        <v>&gt;4 Cr</v>
      </c>
      <c r="U2945" s="12">
        <f t="shared" si="183"/>
        <v>1255000</v>
      </c>
      <c r="V2945" s="1" t="str">
        <f>IF(Cleaned_Data[[#This Row],[EMI_Estimate]]&lt;50000, "50K", IF(Cleaned_Data[[#This Row],[EMI_Estimate]]&lt;100000, "50K-1L", IF(Cleaned_Data[[#This Row],[EMI_Estimate]]&lt;150000, "1L-1.5L", IF(Cleaned_Data[[#This Row],[EMI_Estimate]]&lt;200000,"1.5-2L", "&gt;2L"))))</f>
        <v>&gt;2L</v>
      </c>
    </row>
    <row r="2946" spans="1:22" x14ac:dyDescent="0.35">
      <c r="A2946">
        <v>2945</v>
      </c>
      <c r="B2946">
        <v>0</v>
      </c>
      <c r="C2946" t="s">
        <v>22</v>
      </c>
      <c r="D2946" t="s">
        <v>20</v>
      </c>
      <c r="E2946">
        <v>2100000</v>
      </c>
      <c r="F2946" t="str">
        <f t="shared" ref="F2946:F3009" si="184">IF(E2946&lt;500000, "&lt;5 Lakh",
 IF(E2946&lt;1000000, "5-10 Lakh",
 IF(E2946&lt;1500000, "10-15 Lakh",
 IF(E2946&lt;2000000, "15-20 Lakh", "&gt;20 Lakh"))))</f>
        <v>&gt;20 Lakh</v>
      </c>
      <c r="G2946">
        <v>8200000</v>
      </c>
      <c r="H2946">
        <v>4</v>
      </c>
      <c r="I2946">
        <v>554</v>
      </c>
      <c r="J2946" s="1">
        <v>3900000</v>
      </c>
      <c r="K2946" s="1">
        <v>3800000</v>
      </c>
      <c r="L2946" s="1">
        <v>5900000</v>
      </c>
      <c r="M2946" s="1">
        <v>1700000</v>
      </c>
      <c r="N2946" s="1" t="s">
        <v>21</v>
      </c>
      <c r="O2946" s="1">
        <f>Cleaned_Data[[#This Row],[ loan_amount]]-Cleaned_Data[[#This Row],[ bank_asset_value]]</f>
        <v>6500000</v>
      </c>
      <c r="P2946" s="1">
        <f>Cleaned_Data[[#This Row],[ loan_amount]]</f>
        <v>8200000</v>
      </c>
      <c r="Q2946" s="1" t="str">
        <f t="shared" ref="Q2946:Q3009" si="185">IF(I2946&lt;500,"300–499",IF(I2946&lt;600,"500–599",IF(I2946&lt;700,"600–699",IF(I2946&lt;800,"700–799","800+"))))</f>
        <v>500–599</v>
      </c>
      <c r="R2946" s="1">
        <f>Cleaned_Data[[#This Row],[ residential_assets_value]]+Cleaned_Data[[#This Row],[ commercial_assets_value]]+Cleaned_Data[[#This Row],[ luxury_assets_value]]</f>
        <v>13600000</v>
      </c>
      <c r="S2946" s="1">
        <f>Cleaned_Data[[#This Row],[ income_annum]]+Cleaned_Data[[#This Row],[ residential_assets_value]]+Cleaned_Data[[#This Row],[ commercial_assets_value]]+Cleaned_Data[[#This Row],[ luxury_assets_value]]</f>
        <v>15700000</v>
      </c>
      <c r="T2946" s="1" t="str">
        <f t="shared" ref="T2946:T3009" si="186">IF(S2946&lt;10000000, "&lt;1 Cr", IF(S2946&lt;20000000, "1–2 Cr", IF(S2946&lt;30000000, "2–3 Cr", IF(S2946&lt;40000000, "3–4 Cr", "&gt;4 Cr"))))</f>
        <v>1–2 Cr</v>
      </c>
      <c r="U2946" s="12">
        <f t="shared" ref="U2946:U3009" si="187">ROUND(G2946/H2946, 0)</f>
        <v>2050000</v>
      </c>
      <c r="V2946" s="1" t="str">
        <f>IF(Cleaned_Data[[#This Row],[EMI_Estimate]]&lt;50000, "50K", IF(Cleaned_Data[[#This Row],[EMI_Estimate]]&lt;100000, "50K-1L", IF(Cleaned_Data[[#This Row],[EMI_Estimate]]&lt;150000, "1L-1.5L", IF(Cleaned_Data[[#This Row],[EMI_Estimate]]&lt;200000,"1.5-2L", "&gt;2L"))))</f>
        <v>&gt;2L</v>
      </c>
    </row>
    <row r="2947" spans="1:22" x14ac:dyDescent="0.35">
      <c r="A2947">
        <v>2946</v>
      </c>
      <c r="B2947">
        <v>1</v>
      </c>
      <c r="C2947" t="s">
        <v>22</v>
      </c>
      <c r="D2947" t="s">
        <v>23</v>
      </c>
      <c r="E2947">
        <v>8500000</v>
      </c>
      <c r="F2947" t="str">
        <f t="shared" si="184"/>
        <v>&gt;20 Lakh</v>
      </c>
      <c r="G2947">
        <v>26200000</v>
      </c>
      <c r="H2947">
        <v>8</v>
      </c>
      <c r="I2947">
        <v>811</v>
      </c>
      <c r="J2947" s="1">
        <v>22800000</v>
      </c>
      <c r="K2947" s="1">
        <v>6400000</v>
      </c>
      <c r="L2947" s="1">
        <v>32500000</v>
      </c>
      <c r="M2947" s="1">
        <v>12700000</v>
      </c>
      <c r="N2947" s="1" t="s">
        <v>21</v>
      </c>
      <c r="O2947" s="1">
        <f>Cleaned_Data[[#This Row],[ loan_amount]]-Cleaned_Data[[#This Row],[ bank_asset_value]]</f>
        <v>13500000</v>
      </c>
      <c r="P2947" s="1">
        <f>Cleaned_Data[[#This Row],[ loan_amount]]</f>
        <v>26200000</v>
      </c>
      <c r="Q2947" s="1" t="str">
        <f t="shared" si="185"/>
        <v>800+</v>
      </c>
      <c r="R2947" s="1">
        <f>Cleaned_Data[[#This Row],[ residential_assets_value]]+Cleaned_Data[[#This Row],[ commercial_assets_value]]+Cleaned_Data[[#This Row],[ luxury_assets_value]]</f>
        <v>61700000</v>
      </c>
      <c r="S2947" s="1">
        <f>Cleaned_Data[[#This Row],[ income_annum]]+Cleaned_Data[[#This Row],[ residential_assets_value]]+Cleaned_Data[[#This Row],[ commercial_assets_value]]+Cleaned_Data[[#This Row],[ luxury_assets_value]]</f>
        <v>70200000</v>
      </c>
      <c r="T2947" s="1" t="str">
        <f t="shared" si="186"/>
        <v>&gt;4 Cr</v>
      </c>
      <c r="U2947" s="12">
        <f t="shared" si="187"/>
        <v>3275000</v>
      </c>
      <c r="V2947" s="1" t="str">
        <f>IF(Cleaned_Data[[#This Row],[EMI_Estimate]]&lt;50000, "50K", IF(Cleaned_Data[[#This Row],[EMI_Estimate]]&lt;100000, "50K-1L", IF(Cleaned_Data[[#This Row],[EMI_Estimate]]&lt;150000, "1L-1.5L", IF(Cleaned_Data[[#This Row],[EMI_Estimate]]&lt;200000,"1.5-2L", "&gt;2L"))))</f>
        <v>&gt;2L</v>
      </c>
    </row>
    <row r="2948" spans="1:22" x14ac:dyDescent="0.35">
      <c r="A2948">
        <v>2947</v>
      </c>
      <c r="B2948">
        <v>5</v>
      </c>
      <c r="C2948" t="s">
        <v>19</v>
      </c>
      <c r="D2948" t="s">
        <v>23</v>
      </c>
      <c r="E2948">
        <v>3800000</v>
      </c>
      <c r="F2948" t="str">
        <f t="shared" si="184"/>
        <v>&gt;20 Lakh</v>
      </c>
      <c r="G2948">
        <v>12000000</v>
      </c>
      <c r="H2948">
        <v>2</v>
      </c>
      <c r="I2948">
        <v>649</v>
      </c>
      <c r="J2948" s="1">
        <v>6200000</v>
      </c>
      <c r="K2948" s="1">
        <v>5300000</v>
      </c>
      <c r="L2948" s="1">
        <v>10300000</v>
      </c>
      <c r="M2948" s="1">
        <v>4200000</v>
      </c>
      <c r="N2948" s="1" t="s">
        <v>21</v>
      </c>
      <c r="O2948" s="1">
        <f>Cleaned_Data[[#This Row],[ loan_amount]]-Cleaned_Data[[#This Row],[ bank_asset_value]]</f>
        <v>7800000</v>
      </c>
      <c r="P2948" s="1">
        <f>Cleaned_Data[[#This Row],[ loan_amount]]</f>
        <v>12000000</v>
      </c>
      <c r="Q2948" s="1" t="str">
        <f t="shared" si="185"/>
        <v>600–699</v>
      </c>
      <c r="R2948" s="1">
        <f>Cleaned_Data[[#This Row],[ residential_assets_value]]+Cleaned_Data[[#This Row],[ commercial_assets_value]]+Cleaned_Data[[#This Row],[ luxury_assets_value]]</f>
        <v>21800000</v>
      </c>
      <c r="S2948" s="1">
        <f>Cleaned_Data[[#This Row],[ income_annum]]+Cleaned_Data[[#This Row],[ residential_assets_value]]+Cleaned_Data[[#This Row],[ commercial_assets_value]]+Cleaned_Data[[#This Row],[ luxury_assets_value]]</f>
        <v>25600000</v>
      </c>
      <c r="T2948" s="1" t="str">
        <f t="shared" si="186"/>
        <v>2–3 Cr</v>
      </c>
      <c r="U2948" s="12">
        <f t="shared" si="187"/>
        <v>6000000</v>
      </c>
      <c r="V2948" s="1" t="str">
        <f>IF(Cleaned_Data[[#This Row],[EMI_Estimate]]&lt;50000, "50K", IF(Cleaned_Data[[#This Row],[EMI_Estimate]]&lt;100000, "50K-1L", IF(Cleaned_Data[[#This Row],[EMI_Estimate]]&lt;150000, "1L-1.5L", IF(Cleaned_Data[[#This Row],[EMI_Estimate]]&lt;200000,"1.5-2L", "&gt;2L"))))</f>
        <v>&gt;2L</v>
      </c>
    </row>
    <row r="2949" spans="1:22" x14ac:dyDescent="0.35">
      <c r="A2949">
        <v>2948</v>
      </c>
      <c r="B2949">
        <v>1</v>
      </c>
      <c r="C2949" t="s">
        <v>22</v>
      </c>
      <c r="D2949" t="s">
        <v>23</v>
      </c>
      <c r="E2949">
        <v>3400000</v>
      </c>
      <c r="F2949" t="str">
        <f t="shared" si="184"/>
        <v>&gt;20 Lakh</v>
      </c>
      <c r="G2949">
        <v>9700000</v>
      </c>
      <c r="H2949">
        <v>20</v>
      </c>
      <c r="I2949">
        <v>830</v>
      </c>
      <c r="J2949" s="1">
        <v>3500000</v>
      </c>
      <c r="K2949" s="1">
        <v>6400000</v>
      </c>
      <c r="L2949" s="1">
        <v>10300000</v>
      </c>
      <c r="M2949" s="1">
        <v>4800000</v>
      </c>
      <c r="N2949" s="1" t="s">
        <v>21</v>
      </c>
      <c r="O2949" s="1">
        <f>Cleaned_Data[[#This Row],[ loan_amount]]-Cleaned_Data[[#This Row],[ bank_asset_value]]</f>
        <v>4900000</v>
      </c>
      <c r="P2949" s="1">
        <f>Cleaned_Data[[#This Row],[ loan_amount]]</f>
        <v>9700000</v>
      </c>
      <c r="Q2949" s="1" t="str">
        <f t="shared" si="185"/>
        <v>800+</v>
      </c>
      <c r="R2949" s="1">
        <f>Cleaned_Data[[#This Row],[ residential_assets_value]]+Cleaned_Data[[#This Row],[ commercial_assets_value]]+Cleaned_Data[[#This Row],[ luxury_assets_value]]</f>
        <v>20200000</v>
      </c>
      <c r="S2949" s="1">
        <f>Cleaned_Data[[#This Row],[ income_annum]]+Cleaned_Data[[#This Row],[ residential_assets_value]]+Cleaned_Data[[#This Row],[ commercial_assets_value]]+Cleaned_Data[[#This Row],[ luxury_assets_value]]</f>
        <v>23600000</v>
      </c>
      <c r="T2949" s="1" t="str">
        <f t="shared" si="186"/>
        <v>2–3 Cr</v>
      </c>
      <c r="U2949" s="12">
        <f t="shared" si="187"/>
        <v>485000</v>
      </c>
      <c r="V2949" s="1" t="str">
        <f>IF(Cleaned_Data[[#This Row],[EMI_Estimate]]&lt;50000, "50K", IF(Cleaned_Data[[#This Row],[EMI_Estimate]]&lt;100000, "50K-1L", IF(Cleaned_Data[[#This Row],[EMI_Estimate]]&lt;150000, "1L-1.5L", IF(Cleaned_Data[[#This Row],[EMI_Estimate]]&lt;200000,"1.5-2L", "&gt;2L"))))</f>
        <v>&gt;2L</v>
      </c>
    </row>
    <row r="2950" spans="1:22" x14ac:dyDescent="0.35">
      <c r="A2950">
        <v>2949</v>
      </c>
      <c r="B2950">
        <v>1</v>
      </c>
      <c r="C2950" t="s">
        <v>19</v>
      </c>
      <c r="D2950" t="s">
        <v>23</v>
      </c>
      <c r="E2950">
        <v>5600000</v>
      </c>
      <c r="F2950" t="str">
        <f t="shared" si="184"/>
        <v>&gt;20 Lakh</v>
      </c>
      <c r="G2950">
        <v>11700000</v>
      </c>
      <c r="H2950">
        <v>6</v>
      </c>
      <c r="I2950">
        <v>707</v>
      </c>
      <c r="J2950" s="1">
        <v>4500000</v>
      </c>
      <c r="K2950" s="1">
        <v>800000</v>
      </c>
      <c r="L2950" s="1">
        <v>19000000</v>
      </c>
      <c r="M2950" s="1">
        <v>3900000</v>
      </c>
      <c r="N2950" s="1" t="s">
        <v>21</v>
      </c>
      <c r="O2950" s="1">
        <f>Cleaned_Data[[#This Row],[ loan_amount]]-Cleaned_Data[[#This Row],[ bank_asset_value]]</f>
        <v>7800000</v>
      </c>
      <c r="P2950" s="1">
        <f>Cleaned_Data[[#This Row],[ loan_amount]]</f>
        <v>11700000</v>
      </c>
      <c r="Q2950" s="1" t="str">
        <f t="shared" si="185"/>
        <v>700–799</v>
      </c>
      <c r="R2950" s="1">
        <f>Cleaned_Data[[#This Row],[ residential_assets_value]]+Cleaned_Data[[#This Row],[ commercial_assets_value]]+Cleaned_Data[[#This Row],[ luxury_assets_value]]</f>
        <v>24300000</v>
      </c>
      <c r="S2950" s="1">
        <f>Cleaned_Data[[#This Row],[ income_annum]]+Cleaned_Data[[#This Row],[ residential_assets_value]]+Cleaned_Data[[#This Row],[ commercial_assets_value]]+Cleaned_Data[[#This Row],[ luxury_assets_value]]</f>
        <v>29900000</v>
      </c>
      <c r="T2950" s="1" t="str">
        <f t="shared" si="186"/>
        <v>2–3 Cr</v>
      </c>
      <c r="U2950" s="12">
        <f t="shared" si="187"/>
        <v>1950000</v>
      </c>
      <c r="V2950" s="1" t="str">
        <f>IF(Cleaned_Data[[#This Row],[EMI_Estimate]]&lt;50000, "50K", IF(Cleaned_Data[[#This Row],[EMI_Estimate]]&lt;100000, "50K-1L", IF(Cleaned_Data[[#This Row],[EMI_Estimate]]&lt;150000, "1L-1.5L", IF(Cleaned_Data[[#This Row],[EMI_Estimate]]&lt;200000,"1.5-2L", "&gt;2L"))))</f>
        <v>&gt;2L</v>
      </c>
    </row>
    <row r="2951" spans="1:22" x14ac:dyDescent="0.35">
      <c r="A2951">
        <v>2950</v>
      </c>
      <c r="B2951">
        <v>0</v>
      </c>
      <c r="C2951" t="s">
        <v>19</v>
      </c>
      <c r="D2951" t="s">
        <v>23</v>
      </c>
      <c r="E2951">
        <v>8500000</v>
      </c>
      <c r="F2951" t="str">
        <f t="shared" si="184"/>
        <v>&gt;20 Lakh</v>
      </c>
      <c r="G2951">
        <v>33700000</v>
      </c>
      <c r="H2951">
        <v>10</v>
      </c>
      <c r="I2951">
        <v>483</v>
      </c>
      <c r="J2951" s="1">
        <v>18800000</v>
      </c>
      <c r="K2951" s="1">
        <v>8900000</v>
      </c>
      <c r="L2951" s="1">
        <v>29000000</v>
      </c>
      <c r="M2951" s="1">
        <v>12200000</v>
      </c>
      <c r="N2951" s="1" t="s">
        <v>24</v>
      </c>
      <c r="O2951" s="1">
        <f>Cleaned_Data[[#This Row],[ loan_amount]]-Cleaned_Data[[#This Row],[ bank_asset_value]]</f>
        <v>21500000</v>
      </c>
      <c r="P2951" s="1">
        <f>Cleaned_Data[[#This Row],[ loan_amount]]</f>
        <v>33700000</v>
      </c>
      <c r="Q2951" s="1" t="str">
        <f t="shared" si="185"/>
        <v>300–499</v>
      </c>
      <c r="R2951" s="1">
        <f>Cleaned_Data[[#This Row],[ residential_assets_value]]+Cleaned_Data[[#This Row],[ commercial_assets_value]]+Cleaned_Data[[#This Row],[ luxury_assets_value]]</f>
        <v>56700000</v>
      </c>
      <c r="S2951" s="1">
        <f>Cleaned_Data[[#This Row],[ income_annum]]+Cleaned_Data[[#This Row],[ residential_assets_value]]+Cleaned_Data[[#This Row],[ commercial_assets_value]]+Cleaned_Data[[#This Row],[ luxury_assets_value]]</f>
        <v>65200000</v>
      </c>
      <c r="T2951" s="1" t="str">
        <f t="shared" si="186"/>
        <v>&gt;4 Cr</v>
      </c>
      <c r="U2951" s="12">
        <f t="shared" si="187"/>
        <v>3370000</v>
      </c>
      <c r="V2951" s="1" t="str">
        <f>IF(Cleaned_Data[[#This Row],[EMI_Estimate]]&lt;50000, "50K", IF(Cleaned_Data[[#This Row],[EMI_Estimate]]&lt;100000, "50K-1L", IF(Cleaned_Data[[#This Row],[EMI_Estimate]]&lt;150000, "1L-1.5L", IF(Cleaned_Data[[#This Row],[EMI_Estimate]]&lt;200000,"1.5-2L", "&gt;2L"))))</f>
        <v>&gt;2L</v>
      </c>
    </row>
    <row r="2952" spans="1:22" x14ac:dyDescent="0.35">
      <c r="A2952">
        <v>2951</v>
      </c>
      <c r="B2952">
        <v>4</v>
      </c>
      <c r="C2952" t="s">
        <v>22</v>
      </c>
      <c r="D2952" t="s">
        <v>23</v>
      </c>
      <c r="E2952">
        <v>2100000</v>
      </c>
      <c r="F2952" t="str">
        <f t="shared" si="184"/>
        <v>&gt;20 Lakh</v>
      </c>
      <c r="G2952">
        <v>5500000</v>
      </c>
      <c r="H2952">
        <v>18</v>
      </c>
      <c r="I2952">
        <v>349</v>
      </c>
      <c r="J2952" s="1">
        <v>100000</v>
      </c>
      <c r="K2952" s="1">
        <v>0</v>
      </c>
      <c r="L2952" s="1">
        <v>6600000</v>
      </c>
      <c r="M2952" s="1">
        <v>2000000</v>
      </c>
      <c r="N2952" s="1" t="s">
        <v>24</v>
      </c>
      <c r="O2952" s="1">
        <f>Cleaned_Data[[#This Row],[ loan_amount]]-Cleaned_Data[[#This Row],[ bank_asset_value]]</f>
        <v>3500000</v>
      </c>
      <c r="P2952" s="1">
        <f>Cleaned_Data[[#This Row],[ loan_amount]]</f>
        <v>5500000</v>
      </c>
      <c r="Q2952" s="1" t="str">
        <f t="shared" si="185"/>
        <v>300–499</v>
      </c>
      <c r="R2952" s="1">
        <f>Cleaned_Data[[#This Row],[ residential_assets_value]]+Cleaned_Data[[#This Row],[ commercial_assets_value]]+Cleaned_Data[[#This Row],[ luxury_assets_value]]</f>
        <v>6700000</v>
      </c>
      <c r="S2952" s="1">
        <f>Cleaned_Data[[#This Row],[ income_annum]]+Cleaned_Data[[#This Row],[ residential_assets_value]]+Cleaned_Data[[#This Row],[ commercial_assets_value]]+Cleaned_Data[[#This Row],[ luxury_assets_value]]</f>
        <v>8800000</v>
      </c>
      <c r="T2952" s="1" t="str">
        <f t="shared" si="186"/>
        <v>&lt;1 Cr</v>
      </c>
      <c r="U2952" s="12">
        <f t="shared" si="187"/>
        <v>305556</v>
      </c>
      <c r="V2952" s="1" t="str">
        <f>IF(Cleaned_Data[[#This Row],[EMI_Estimate]]&lt;50000, "50K", IF(Cleaned_Data[[#This Row],[EMI_Estimate]]&lt;100000, "50K-1L", IF(Cleaned_Data[[#This Row],[EMI_Estimate]]&lt;150000, "1L-1.5L", IF(Cleaned_Data[[#This Row],[EMI_Estimate]]&lt;200000,"1.5-2L", "&gt;2L"))))</f>
        <v>&gt;2L</v>
      </c>
    </row>
    <row r="2953" spans="1:22" x14ac:dyDescent="0.35">
      <c r="A2953">
        <v>2952</v>
      </c>
      <c r="B2953">
        <v>4</v>
      </c>
      <c r="C2953" t="s">
        <v>19</v>
      </c>
      <c r="D2953" t="s">
        <v>20</v>
      </c>
      <c r="E2953">
        <v>400000</v>
      </c>
      <c r="F2953" t="str">
        <f t="shared" si="184"/>
        <v>&lt;5 Lakh</v>
      </c>
      <c r="G2953">
        <v>1500000</v>
      </c>
      <c r="H2953">
        <v>4</v>
      </c>
      <c r="I2953">
        <v>846</v>
      </c>
      <c r="J2953" s="1">
        <v>300000</v>
      </c>
      <c r="K2953" s="1">
        <v>0</v>
      </c>
      <c r="L2953" s="1">
        <v>1600000</v>
      </c>
      <c r="M2953" s="1">
        <v>600000</v>
      </c>
      <c r="N2953" s="1" t="s">
        <v>21</v>
      </c>
      <c r="O2953" s="1">
        <f>Cleaned_Data[[#This Row],[ loan_amount]]-Cleaned_Data[[#This Row],[ bank_asset_value]]</f>
        <v>900000</v>
      </c>
      <c r="P2953" s="1">
        <f>Cleaned_Data[[#This Row],[ loan_amount]]</f>
        <v>1500000</v>
      </c>
      <c r="Q2953" s="1" t="str">
        <f t="shared" si="185"/>
        <v>800+</v>
      </c>
      <c r="R2953" s="1">
        <f>Cleaned_Data[[#This Row],[ residential_assets_value]]+Cleaned_Data[[#This Row],[ commercial_assets_value]]+Cleaned_Data[[#This Row],[ luxury_assets_value]]</f>
        <v>1900000</v>
      </c>
      <c r="S2953" s="1">
        <f>Cleaned_Data[[#This Row],[ income_annum]]+Cleaned_Data[[#This Row],[ residential_assets_value]]+Cleaned_Data[[#This Row],[ commercial_assets_value]]+Cleaned_Data[[#This Row],[ luxury_assets_value]]</f>
        <v>2300000</v>
      </c>
      <c r="T2953" s="1" t="str">
        <f t="shared" si="186"/>
        <v>&lt;1 Cr</v>
      </c>
      <c r="U2953" s="12">
        <f t="shared" si="187"/>
        <v>375000</v>
      </c>
      <c r="V2953" s="1" t="str">
        <f>IF(Cleaned_Data[[#This Row],[EMI_Estimate]]&lt;50000, "50K", IF(Cleaned_Data[[#This Row],[EMI_Estimate]]&lt;100000, "50K-1L", IF(Cleaned_Data[[#This Row],[EMI_Estimate]]&lt;150000, "1L-1.5L", IF(Cleaned_Data[[#This Row],[EMI_Estimate]]&lt;200000,"1.5-2L", "&gt;2L"))))</f>
        <v>&gt;2L</v>
      </c>
    </row>
    <row r="2954" spans="1:22" x14ac:dyDescent="0.35">
      <c r="A2954">
        <v>2953</v>
      </c>
      <c r="B2954">
        <v>4</v>
      </c>
      <c r="C2954" t="s">
        <v>22</v>
      </c>
      <c r="D2954" t="s">
        <v>20</v>
      </c>
      <c r="E2954">
        <v>7900000</v>
      </c>
      <c r="F2954" t="str">
        <f t="shared" si="184"/>
        <v>&gt;20 Lakh</v>
      </c>
      <c r="G2954">
        <v>31500000</v>
      </c>
      <c r="H2954">
        <v>20</v>
      </c>
      <c r="I2954">
        <v>386</v>
      </c>
      <c r="J2954" s="1">
        <v>14300000</v>
      </c>
      <c r="K2954" s="1">
        <v>3800000</v>
      </c>
      <c r="L2954" s="1">
        <v>23800000</v>
      </c>
      <c r="M2954" s="1">
        <v>7500000</v>
      </c>
      <c r="N2954" s="1" t="s">
        <v>24</v>
      </c>
      <c r="O2954" s="1">
        <f>Cleaned_Data[[#This Row],[ loan_amount]]-Cleaned_Data[[#This Row],[ bank_asset_value]]</f>
        <v>24000000</v>
      </c>
      <c r="P2954" s="1">
        <f>Cleaned_Data[[#This Row],[ loan_amount]]</f>
        <v>31500000</v>
      </c>
      <c r="Q2954" s="1" t="str">
        <f t="shared" si="185"/>
        <v>300–499</v>
      </c>
      <c r="R2954" s="1">
        <f>Cleaned_Data[[#This Row],[ residential_assets_value]]+Cleaned_Data[[#This Row],[ commercial_assets_value]]+Cleaned_Data[[#This Row],[ luxury_assets_value]]</f>
        <v>41900000</v>
      </c>
      <c r="S2954" s="1">
        <f>Cleaned_Data[[#This Row],[ income_annum]]+Cleaned_Data[[#This Row],[ residential_assets_value]]+Cleaned_Data[[#This Row],[ commercial_assets_value]]+Cleaned_Data[[#This Row],[ luxury_assets_value]]</f>
        <v>49800000</v>
      </c>
      <c r="T2954" s="1" t="str">
        <f t="shared" si="186"/>
        <v>&gt;4 Cr</v>
      </c>
      <c r="U2954" s="12">
        <f t="shared" si="187"/>
        <v>1575000</v>
      </c>
      <c r="V2954" s="1" t="str">
        <f>IF(Cleaned_Data[[#This Row],[EMI_Estimate]]&lt;50000, "50K", IF(Cleaned_Data[[#This Row],[EMI_Estimate]]&lt;100000, "50K-1L", IF(Cleaned_Data[[#This Row],[EMI_Estimate]]&lt;150000, "1L-1.5L", IF(Cleaned_Data[[#This Row],[EMI_Estimate]]&lt;200000,"1.5-2L", "&gt;2L"))))</f>
        <v>&gt;2L</v>
      </c>
    </row>
    <row r="2955" spans="1:22" x14ac:dyDescent="0.35">
      <c r="A2955">
        <v>2954</v>
      </c>
      <c r="B2955">
        <v>5</v>
      </c>
      <c r="C2955" t="s">
        <v>22</v>
      </c>
      <c r="D2955" t="s">
        <v>20</v>
      </c>
      <c r="E2955">
        <v>6900000</v>
      </c>
      <c r="F2955" t="str">
        <f t="shared" si="184"/>
        <v>&gt;20 Lakh</v>
      </c>
      <c r="G2955">
        <v>19200000</v>
      </c>
      <c r="H2955">
        <v>12</v>
      </c>
      <c r="I2955">
        <v>408</v>
      </c>
      <c r="J2955" s="1">
        <v>10000000</v>
      </c>
      <c r="K2955" s="1">
        <v>5000000</v>
      </c>
      <c r="L2955" s="1">
        <v>24900000</v>
      </c>
      <c r="M2955" s="1">
        <v>9000000</v>
      </c>
      <c r="N2955" s="1" t="s">
        <v>24</v>
      </c>
      <c r="O2955" s="1">
        <f>Cleaned_Data[[#This Row],[ loan_amount]]-Cleaned_Data[[#This Row],[ bank_asset_value]]</f>
        <v>10200000</v>
      </c>
      <c r="P2955" s="1">
        <f>Cleaned_Data[[#This Row],[ loan_amount]]</f>
        <v>19200000</v>
      </c>
      <c r="Q2955" s="1" t="str">
        <f t="shared" si="185"/>
        <v>300–499</v>
      </c>
      <c r="R2955" s="1">
        <f>Cleaned_Data[[#This Row],[ residential_assets_value]]+Cleaned_Data[[#This Row],[ commercial_assets_value]]+Cleaned_Data[[#This Row],[ luxury_assets_value]]</f>
        <v>39900000</v>
      </c>
      <c r="S2955" s="1">
        <f>Cleaned_Data[[#This Row],[ income_annum]]+Cleaned_Data[[#This Row],[ residential_assets_value]]+Cleaned_Data[[#This Row],[ commercial_assets_value]]+Cleaned_Data[[#This Row],[ luxury_assets_value]]</f>
        <v>46800000</v>
      </c>
      <c r="T2955" s="1" t="str">
        <f t="shared" si="186"/>
        <v>&gt;4 Cr</v>
      </c>
      <c r="U2955" s="12">
        <f t="shared" si="187"/>
        <v>1600000</v>
      </c>
      <c r="V2955" s="1" t="str">
        <f>IF(Cleaned_Data[[#This Row],[EMI_Estimate]]&lt;50000, "50K", IF(Cleaned_Data[[#This Row],[EMI_Estimate]]&lt;100000, "50K-1L", IF(Cleaned_Data[[#This Row],[EMI_Estimate]]&lt;150000, "1L-1.5L", IF(Cleaned_Data[[#This Row],[EMI_Estimate]]&lt;200000,"1.5-2L", "&gt;2L"))))</f>
        <v>&gt;2L</v>
      </c>
    </row>
    <row r="2956" spans="1:22" x14ac:dyDescent="0.35">
      <c r="A2956">
        <v>2955</v>
      </c>
      <c r="B2956">
        <v>0</v>
      </c>
      <c r="C2956" t="s">
        <v>22</v>
      </c>
      <c r="D2956" t="s">
        <v>23</v>
      </c>
      <c r="E2956">
        <v>1800000</v>
      </c>
      <c r="F2956" t="str">
        <f t="shared" si="184"/>
        <v>15-20 Lakh</v>
      </c>
      <c r="G2956">
        <v>3900000</v>
      </c>
      <c r="H2956">
        <v>2</v>
      </c>
      <c r="I2956">
        <v>764</v>
      </c>
      <c r="J2956" s="1">
        <v>2200000</v>
      </c>
      <c r="K2956" s="1">
        <v>700000</v>
      </c>
      <c r="L2956" s="1">
        <v>3500000</v>
      </c>
      <c r="M2956" s="1">
        <v>1200000</v>
      </c>
      <c r="N2956" s="1" t="s">
        <v>21</v>
      </c>
      <c r="O2956" s="1">
        <f>Cleaned_Data[[#This Row],[ loan_amount]]-Cleaned_Data[[#This Row],[ bank_asset_value]]</f>
        <v>2700000</v>
      </c>
      <c r="P2956" s="1">
        <f>Cleaned_Data[[#This Row],[ loan_amount]]</f>
        <v>3900000</v>
      </c>
      <c r="Q2956" s="1" t="str">
        <f t="shared" si="185"/>
        <v>700–799</v>
      </c>
      <c r="R2956" s="1">
        <f>Cleaned_Data[[#This Row],[ residential_assets_value]]+Cleaned_Data[[#This Row],[ commercial_assets_value]]+Cleaned_Data[[#This Row],[ luxury_assets_value]]</f>
        <v>6400000</v>
      </c>
      <c r="S2956" s="1">
        <f>Cleaned_Data[[#This Row],[ income_annum]]+Cleaned_Data[[#This Row],[ residential_assets_value]]+Cleaned_Data[[#This Row],[ commercial_assets_value]]+Cleaned_Data[[#This Row],[ luxury_assets_value]]</f>
        <v>8200000</v>
      </c>
      <c r="T2956" s="1" t="str">
        <f t="shared" si="186"/>
        <v>&lt;1 Cr</v>
      </c>
      <c r="U2956" s="12">
        <f t="shared" si="187"/>
        <v>1950000</v>
      </c>
      <c r="V2956" s="1" t="str">
        <f>IF(Cleaned_Data[[#This Row],[EMI_Estimate]]&lt;50000, "50K", IF(Cleaned_Data[[#This Row],[EMI_Estimate]]&lt;100000, "50K-1L", IF(Cleaned_Data[[#This Row],[EMI_Estimate]]&lt;150000, "1L-1.5L", IF(Cleaned_Data[[#This Row],[EMI_Estimate]]&lt;200000,"1.5-2L", "&gt;2L"))))</f>
        <v>&gt;2L</v>
      </c>
    </row>
    <row r="2957" spans="1:22" x14ac:dyDescent="0.35">
      <c r="A2957">
        <v>2956</v>
      </c>
      <c r="B2957">
        <v>0</v>
      </c>
      <c r="C2957" t="s">
        <v>19</v>
      </c>
      <c r="D2957" t="s">
        <v>23</v>
      </c>
      <c r="E2957">
        <v>1200000</v>
      </c>
      <c r="F2957" t="str">
        <f t="shared" si="184"/>
        <v>10-15 Lakh</v>
      </c>
      <c r="G2957">
        <v>3200000</v>
      </c>
      <c r="H2957">
        <v>18</v>
      </c>
      <c r="I2957">
        <v>473</v>
      </c>
      <c r="J2957" s="1">
        <v>2100000</v>
      </c>
      <c r="K2957" s="1">
        <v>600000</v>
      </c>
      <c r="L2957" s="1">
        <v>2400000</v>
      </c>
      <c r="M2957" s="1">
        <v>1200000</v>
      </c>
      <c r="N2957" s="1" t="s">
        <v>24</v>
      </c>
      <c r="O2957" s="1">
        <f>Cleaned_Data[[#This Row],[ loan_amount]]-Cleaned_Data[[#This Row],[ bank_asset_value]]</f>
        <v>2000000</v>
      </c>
      <c r="P2957" s="1">
        <f>Cleaned_Data[[#This Row],[ loan_amount]]</f>
        <v>3200000</v>
      </c>
      <c r="Q2957" s="1" t="str">
        <f t="shared" si="185"/>
        <v>300–499</v>
      </c>
      <c r="R2957" s="1">
        <f>Cleaned_Data[[#This Row],[ residential_assets_value]]+Cleaned_Data[[#This Row],[ commercial_assets_value]]+Cleaned_Data[[#This Row],[ luxury_assets_value]]</f>
        <v>5100000</v>
      </c>
      <c r="S2957" s="1">
        <f>Cleaned_Data[[#This Row],[ income_annum]]+Cleaned_Data[[#This Row],[ residential_assets_value]]+Cleaned_Data[[#This Row],[ commercial_assets_value]]+Cleaned_Data[[#This Row],[ luxury_assets_value]]</f>
        <v>6300000</v>
      </c>
      <c r="T2957" s="1" t="str">
        <f t="shared" si="186"/>
        <v>&lt;1 Cr</v>
      </c>
      <c r="U2957" s="12">
        <f t="shared" si="187"/>
        <v>177778</v>
      </c>
      <c r="V2957" s="1" t="str">
        <f>IF(Cleaned_Data[[#This Row],[EMI_Estimate]]&lt;50000, "50K", IF(Cleaned_Data[[#This Row],[EMI_Estimate]]&lt;100000, "50K-1L", IF(Cleaned_Data[[#This Row],[EMI_Estimate]]&lt;150000, "1L-1.5L", IF(Cleaned_Data[[#This Row],[EMI_Estimate]]&lt;200000,"1.5-2L", "&gt;2L"))))</f>
        <v>1.5-2L</v>
      </c>
    </row>
    <row r="2958" spans="1:22" x14ac:dyDescent="0.35">
      <c r="A2958">
        <v>2957</v>
      </c>
      <c r="B2958">
        <v>3</v>
      </c>
      <c r="C2958" t="s">
        <v>22</v>
      </c>
      <c r="D2958" t="s">
        <v>20</v>
      </c>
      <c r="E2958">
        <v>3600000</v>
      </c>
      <c r="F2958" t="str">
        <f t="shared" si="184"/>
        <v>&gt;20 Lakh</v>
      </c>
      <c r="G2958">
        <v>9800000</v>
      </c>
      <c r="H2958">
        <v>12</v>
      </c>
      <c r="I2958">
        <v>654</v>
      </c>
      <c r="J2958" s="1">
        <v>600000</v>
      </c>
      <c r="K2958" s="1">
        <v>1300000</v>
      </c>
      <c r="L2958" s="1">
        <v>7500000</v>
      </c>
      <c r="M2958" s="1">
        <v>2200000</v>
      </c>
      <c r="N2958" s="1" t="s">
        <v>21</v>
      </c>
      <c r="O2958" s="1">
        <f>Cleaned_Data[[#This Row],[ loan_amount]]-Cleaned_Data[[#This Row],[ bank_asset_value]]</f>
        <v>7600000</v>
      </c>
      <c r="P2958" s="1">
        <f>Cleaned_Data[[#This Row],[ loan_amount]]</f>
        <v>9800000</v>
      </c>
      <c r="Q2958" s="1" t="str">
        <f t="shared" si="185"/>
        <v>600–699</v>
      </c>
      <c r="R2958" s="1">
        <f>Cleaned_Data[[#This Row],[ residential_assets_value]]+Cleaned_Data[[#This Row],[ commercial_assets_value]]+Cleaned_Data[[#This Row],[ luxury_assets_value]]</f>
        <v>9400000</v>
      </c>
      <c r="S2958" s="1">
        <f>Cleaned_Data[[#This Row],[ income_annum]]+Cleaned_Data[[#This Row],[ residential_assets_value]]+Cleaned_Data[[#This Row],[ commercial_assets_value]]+Cleaned_Data[[#This Row],[ luxury_assets_value]]</f>
        <v>13000000</v>
      </c>
      <c r="T2958" s="1" t="str">
        <f t="shared" si="186"/>
        <v>1–2 Cr</v>
      </c>
      <c r="U2958" s="12">
        <f t="shared" si="187"/>
        <v>816667</v>
      </c>
      <c r="V2958" s="1" t="str">
        <f>IF(Cleaned_Data[[#This Row],[EMI_Estimate]]&lt;50000, "50K", IF(Cleaned_Data[[#This Row],[EMI_Estimate]]&lt;100000, "50K-1L", IF(Cleaned_Data[[#This Row],[EMI_Estimate]]&lt;150000, "1L-1.5L", IF(Cleaned_Data[[#This Row],[EMI_Estimate]]&lt;200000,"1.5-2L", "&gt;2L"))))</f>
        <v>&gt;2L</v>
      </c>
    </row>
    <row r="2959" spans="1:22" x14ac:dyDescent="0.35">
      <c r="A2959">
        <v>2958</v>
      </c>
      <c r="B2959">
        <v>1</v>
      </c>
      <c r="C2959" t="s">
        <v>19</v>
      </c>
      <c r="D2959" t="s">
        <v>20</v>
      </c>
      <c r="E2959">
        <v>7200000</v>
      </c>
      <c r="F2959" t="str">
        <f t="shared" si="184"/>
        <v>&gt;20 Lakh</v>
      </c>
      <c r="G2959">
        <v>22800000</v>
      </c>
      <c r="H2959">
        <v>2</v>
      </c>
      <c r="I2959">
        <v>551</v>
      </c>
      <c r="J2959" s="1">
        <v>15000000</v>
      </c>
      <c r="K2959" s="1">
        <v>8700000</v>
      </c>
      <c r="L2959" s="1">
        <v>21300000</v>
      </c>
      <c r="M2959" s="1">
        <v>9500000</v>
      </c>
      <c r="N2959" s="1" t="s">
        <v>21</v>
      </c>
      <c r="O2959" s="1">
        <f>Cleaned_Data[[#This Row],[ loan_amount]]-Cleaned_Data[[#This Row],[ bank_asset_value]]</f>
        <v>13300000</v>
      </c>
      <c r="P2959" s="1">
        <f>Cleaned_Data[[#This Row],[ loan_amount]]</f>
        <v>22800000</v>
      </c>
      <c r="Q2959" s="1" t="str">
        <f t="shared" si="185"/>
        <v>500–599</v>
      </c>
      <c r="R2959" s="1">
        <f>Cleaned_Data[[#This Row],[ residential_assets_value]]+Cleaned_Data[[#This Row],[ commercial_assets_value]]+Cleaned_Data[[#This Row],[ luxury_assets_value]]</f>
        <v>45000000</v>
      </c>
      <c r="S2959" s="1">
        <f>Cleaned_Data[[#This Row],[ income_annum]]+Cleaned_Data[[#This Row],[ residential_assets_value]]+Cleaned_Data[[#This Row],[ commercial_assets_value]]+Cleaned_Data[[#This Row],[ luxury_assets_value]]</f>
        <v>52200000</v>
      </c>
      <c r="T2959" s="1" t="str">
        <f t="shared" si="186"/>
        <v>&gt;4 Cr</v>
      </c>
      <c r="U2959" s="12">
        <f t="shared" si="187"/>
        <v>11400000</v>
      </c>
      <c r="V2959" s="1" t="str">
        <f>IF(Cleaned_Data[[#This Row],[EMI_Estimate]]&lt;50000, "50K", IF(Cleaned_Data[[#This Row],[EMI_Estimate]]&lt;100000, "50K-1L", IF(Cleaned_Data[[#This Row],[EMI_Estimate]]&lt;150000, "1L-1.5L", IF(Cleaned_Data[[#This Row],[EMI_Estimate]]&lt;200000,"1.5-2L", "&gt;2L"))))</f>
        <v>&gt;2L</v>
      </c>
    </row>
    <row r="2960" spans="1:22" x14ac:dyDescent="0.35">
      <c r="A2960">
        <v>2959</v>
      </c>
      <c r="B2960">
        <v>5</v>
      </c>
      <c r="C2960" t="s">
        <v>19</v>
      </c>
      <c r="D2960" t="s">
        <v>20</v>
      </c>
      <c r="E2960">
        <v>9400000</v>
      </c>
      <c r="F2960" t="str">
        <f t="shared" si="184"/>
        <v>&gt;20 Lakh</v>
      </c>
      <c r="G2960">
        <v>21800000</v>
      </c>
      <c r="H2960">
        <v>6</v>
      </c>
      <c r="I2960">
        <v>850</v>
      </c>
      <c r="J2960" s="1">
        <v>13300000</v>
      </c>
      <c r="K2960" s="1">
        <v>11700000</v>
      </c>
      <c r="L2960" s="1">
        <v>24800000</v>
      </c>
      <c r="M2960" s="1">
        <v>6800000</v>
      </c>
      <c r="N2960" s="1" t="s">
        <v>21</v>
      </c>
      <c r="O2960" s="1">
        <f>Cleaned_Data[[#This Row],[ loan_amount]]-Cleaned_Data[[#This Row],[ bank_asset_value]]</f>
        <v>15000000</v>
      </c>
      <c r="P2960" s="1">
        <f>Cleaned_Data[[#This Row],[ loan_amount]]</f>
        <v>21800000</v>
      </c>
      <c r="Q2960" s="1" t="str">
        <f t="shared" si="185"/>
        <v>800+</v>
      </c>
      <c r="R2960" s="1">
        <f>Cleaned_Data[[#This Row],[ residential_assets_value]]+Cleaned_Data[[#This Row],[ commercial_assets_value]]+Cleaned_Data[[#This Row],[ luxury_assets_value]]</f>
        <v>49800000</v>
      </c>
      <c r="S2960" s="1">
        <f>Cleaned_Data[[#This Row],[ income_annum]]+Cleaned_Data[[#This Row],[ residential_assets_value]]+Cleaned_Data[[#This Row],[ commercial_assets_value]]+Cleaned_Data[[#This Row],[ luxury_assets_value]]</f>
        <v>59200000</v>
      </c>
      <c r="T2960" s="1" t="str">
        <f t="shared" si="186"/>
        <v>&gt;4 Cr</v>
      </c>
      <c r="U2960" s="12">
        <f t="shared" si="187"/>
        <v>3633333</v>
      </c>
      <c r="V2960" s="1" t="str">
        <f>IF(Cleaned_Data[[#This Row],[EMI_Estimate]]&lt;50000, "50K", IF(Cleaned_Data[[#This Row],[EMI_Estimate]]&lt;100000, "50K-1L", IF(Cleaned_Data[[#This Row],[EMI_Estimate]]&lt;150000, "1L-1.5L", IF(Cleaned_Data[[#This Row],[EMI_Estimate]]&lt;200000,"1.5-2L", "&gt;2L"))))</f>
        <v>&gt;2L</v>
      </c>
    </row>
    <row r="2961" spans="1:22" x14ac:dyDescent="0.35">
      <c r="A2961">
        <v>2960</v>
      </c>
      <c r="B2961">
        <v>5</v>
      </c>
      <c r="C2961" t="s">
        <v>19</v>
      </c>
      <c r="D2961" t="s">
        <v>20</v>
      </c>
      <c r="E2961">
        <v>9000000</v>
      </c>
      <c r="F2961" t="str">
        <f t="shared" si="184"/>
        <v>&gt;20 Lakh</v>
      </c>
      <c r="G2961">
        <v>24200000</v>
      </c>
      <c r="H2961">
        <v>4</v>
      </c>
      <c r="I2961">
        <v>646</v>
      </c>
      <c r="J2961" s="1">
        <v>12400000</v>
      </c>
      <c r="K2961" s="1">
        <v>5500000</v>
      </c>
      <c r="L2961" s="1">
        <v>18100000</v>
      </c>
      <c r="M2961" s="1">
        <v>11900000</v>
      </c>
      <c r="N2961" s="1" t="s">
        <v>21</v>
      </c>
      <c r="O2961" s="1">
        <f>Cleaned_Data[[#This Row],[ loan_amount]]-Cleaned_Data[[#This Row],[ bank_asset_value]]</f>
        <v>12300000</v>
      </c>
      <c r="P2961" s="1">
        <f>Cleaned_Data[[#This Row],[ loan_amount]]</f>
        <v>24200000</v>
      </c>
      <c r="Q2961" s="1" t="str">
        <f t="shared" si="185"/>
        <v>600–699</v>
      </c>
      <c r="R2961" s="1">
        <f>Cleaned_Data[[#This Row],[ residential_assets_value]]+Cleaned_Data[[#This Row],[ commercial_assets_value]]+Cleaned_Data[[#This Row],[ luxury_assets_value]]</f>
        <v>36000000</v>
      </c>
      <c r="S2961" s="1">
        <f>Cleaned_Data[[#This Row],[ income_annum]]+Cleaned_Data[[#This Row],[ residential_assets_value]]+Cleaned_Data[[#This Row],[ commercial_assets_value]]+Cleaned_Data[[#This Row],[ luxury_assets_value]]</f>
        <v>45000000</v>
      </c>
      <c r="T2961" s="1" t="str">
        <f t="shared" si="186"/>
        <v>&gt;4 Cr</v>
      </c>
      <c r="U2961" s="12">
        <f t="shared" si="187"/>
        <v>6050000</v>
      </c>
      <c r="V2961" s="1" t="str">
        <f>IF(Cleaned_Data[[#This Row],[EMI_Estimate]]&lt;50000, "50K", IF(Cleaned_Data[[#This Row],[EMI_Estimate]]&lt;100000, "50K-1L", IF(Cleaned_Data[[#This Row],[EMI_Estimate]]&lt;150000, "1L-1.5L", IF(Cleaned_Data[[#This Row],[EMI_Estimate]]&lt;200000,"1.5-2L", "&gt;2L"))))</f>
        <v>&gt;2L</v>
      </c>
    </row>
    <row r="2962" spans="1:22" x14ac:dyDescent="0.35">
      <c r="A2962">
        <v>2961</v>
      </c>
      <c r="B2962">
        <v>1</v>
      </c>
      <c r="C2962" t="s">
        <v>22</v>
      </c>
      <c r="D2962" t="s">
        <v>23</v>
      </c>
      <c r="E2962">
        <v>1000000</v>
      </c>
      <c r="F2962" t="str">
        <f t="shared" si="184"/>
        <v>10-15 Lakh</v>
      </c>
      <c r="G2962">
        <v>2100000</v>
      </c>
      <c r="H2962">
        <v>8</v>
      </c>
      <c r="I2962">
        <v>793</v>
      </c>
      <c r="J2962" s="1">
        <v>2900000</v>
      </c>
      <c r="K2962" s="1">
        <v>1300000</v>
      </c>
      <c r="L2962" s="1">
        <v>2200000</v>
      </c>
      <c r="M2962" s="1">
        <v>1400000</v>
      </c>
      <c r="N2962" s="1" t="s">
        <v>21</v>
      </c>
      <c r="O2962" s="1">
        <f>Cleaned_Data[[#This Row],[ loan_amount]]-Cleaned_Data[[#This Row],[ bank_asset_value]]</f>
        <v>700000</v>
      </c>
      <c r="P2962" s="1">
        <f>Cleaned_Data[[#This Row],[ loan_amount]]</f>
        <v>2100000</v>
      </c>
      <c r="Q2962" s="1" t="str">
        <f t="shared" si="185"/>
        <v>700–799</v>
      </c>
      <c r="R2962" s="1">
        <f>Cleaned_Data[[#This Row],[ residential_assets_value]]+Cleaned_Data[[#This Row],[ commercial_assets_value]]+Cleaned_Data[[#This Row],[ luxury_assets_value]]</f>
        <v>6400000</v>
      </c>
      <c r="S2962" s="1">
        <f>Cleaned_Data[[#This Row],[ income_annum]]+Cleaned_Data[[#This Row],[ residential_assets_value]]+Cleaned_Data[[#This Row],[ commercial_assets_value]]+Cleaned_Data[[#This Row],[ luxury_assets_value]]</f>
        <v>7400000</v>
      </c>
      <c r="T2962" s="1" t="str">
        <f t="shared" si="186"/>
        <v>&lt;1 Cr</v>
      </c>
      <c r="U2962" s="12">
        <f t="shared" si="187"/>
        <v>262500</v>
      </c>
      <c r="V2962" s="1" t="str">
        <f>IF(Cleaned_Data[[#This Row],[EMI_Estimate]]&lt;50000, "50K", IF(Cleaned_Data[[#This Row],[EMI_Estimate]]&lt;100000, "50K-1L", IF(Cleaned_Data[[#This Row],[EMI_Estimate]]&lt;150000, "1L-1.5L", IF(Cleaned_Data[[#This Row],[EMI_Estimate]]&lt;200000,"1.5-2L", "&gt;2L"))))</f>
        <v>&gt;2L</v>
      </c>
    </row>
    <row r="2963" spans="1:22" x14ac:dyDescent="0.35">
      <c r="A2963">
        <v>2962</v>
      </c>
      <c r="B2963">
        <v>3</v>
      </c>
      <c r="C2963" t="s">
        <v>22</v>
      </c>
      <c r="D2963" t="s">
        <v>20</v>
      </c>
      <c r="E2963">
        <v>5600000</v>
      </c>
      <c r="F2963" t="str">
        <f t="shared" si="184"/>
        <v>&gt;20 Lakh</v>
      </c>
      <c r="G2963">
        <v>19900000</v>
      </c>
      <c r="H2963">
        <v>16</v>
      </c>
      <c r="I2963">
        <v>551</v>
      </c>
      <c r="J2963" s="1">
        <v>14000000</v>
      </c>
      <c r="K2963" s="1">
        <v>4200000</v>
      </c>
      <c r="L2963" s="1">
        <v>16100000</v>
      </c>
      <c r="M2963" s="1">
        <v>4500000</v>
      </c>
      <c r="N2963" s="1" t="s">
        <v>21</v>
      </c>
      <c r="O2963" s="1">
        <f>Cleaned_Data[[#This Row],[ loan_amount]]-Cleaned_Data[[#This Row],[ bank_asset_value]]</f>
        <v>15400000</v>
      </c>
      <c r="P2963" s="1">
        <f>Cleaned_Data[[#This Row],[ loan_amount]]</f>
        <v>19900000</v>
      </c>
      <c r="Q2963" s="1" t="str">
        <f t="shared" si="185"/>
        <v>500–599</v>
      </c>
      <c r="R2963" s="1">
        <f>Cleaned_Data[[#This Row],[ residential_assets_value]]+Cleaned_Data[[#This Row],[ commercial_assets_value]]+Cleaned_Data[[#This Row],[ luxury_assets_value]]</f>
        <v>34300000</v>
      </c>
      <c r="S2963" s="1">
        <f>Cleaned_Data[[#This Row],[ income_annum]]+Cleaned_Data[[#This Row],[ residential_assets_value]]+Cleaned_Data[[#This Row],[ commercial_assets_value]]+Cleaned_Data[[#This Row],[ luxury_assets_value]]</f>
        <v>39900000</v>
      </c>
      <c r="T2963" s="1" t="str">
        <f t="shared" si="186"/>
        <v>3–4 Cr</v>
      </c>
      <c r="U2963" s="12">
        <f t="shared" si="187"/>
        <v>1243750</v>
      </c>
      <c r="V2963" s="1" t="str">
        <f>IF(Cleaned_Data[[#This Row],[EMI_Estimate]]&lt;50000, "50K", IF(Cleaned_Data[[#This Row],[EMI_Estimate]]&lt;100000, "50K-1L", IF(Cleaned_Data[[#This Row],[EMI_Estimate]]&lt;150000, "1L-1.5L", IF(Cleaned_Data[[#This Row],[EMI_Estimate]]&lt;200000,"1.5-2L", "&gt;2L"))))</f>
        <v>&gt;2L</v>
      </c>
    </row>
    <row r="2964" spans="1:22" x14ac:dyDescent="0.35">
      <c r="A2964">
        <v>2963</v>
      </c>
      <c r="B2964">
        <v>1</v>
      </c>
      <c r="C2964" t="s">
        <v>19</v>
      </c>
      <c r="D2964" t="s">
        <v>20</v>
      </c>
      <c r="E2964">
        <v>900000</v>
      </c>
      <c r="F2964" t="str">
        <f t="shared" si="184"/>
        <v>5-10 Lakh</v>
      </c>
      <c r="G2964">
        <v>2600000</v>
      </c>
      <c r="H2964">
        <v>4</v>
      </c>
      <c r="I2964">
        <v>346</v>
      </c>
      <c r="J2964" s="1">
        <v>400000</v>
      </c>
      <c r="K2964" s="1">
        <v>700000</v>
      </c>
      <c r="L2964" s="1">
        <v>2900000</v>
      </c>
      <c r="M2964" s="1">
        <v>900000</v>
      </c>
      <c r="N2964" s="1" t="s">
        <v>24</v>
      </c>
      <c r="O2964" s="1">
        <f>Cleaned_Data[[#This Row],[ loan_amount]]-Cleaned_Data[[#This Row],[ bank_asset_value]]</f>
        <v>1700000</v>
      </c>
      <c r="P2964" s="1">
        <f>Cleaned_Data[[#This Row],[ loan_amount]]</f>
        <v>2600000</v>
      </c>
      <c r="Q2964" s="1" t="str">
        <f t="shared" si="185"/>
        <v>300–499</v>
      </c>
      <c r="R2964" s="1">
        <f>Cleaned_Data[[#This Row],[ residential_assets_value]]+Cleaned_Data[[#This Row],[ commercial_assets_value]]+Cleaned_Data[[#This Row],[ luxury_assets_value]]</f>
        <v>4000000</v>
      </c>
      <c r="S2964" s="1">
        <f>Cleaned_Data[[#This Row],[ income_annum]]+Cleaned_Data[[#This Row],[ residential_assets_value]]+Cleaned_Data[[#This Row],[ commercial_assets_value]]+Cleaned_Data[[#This Row],[ luxury_assets_value]]</f>
        <v>4900000</v>
      </c>
      <c r="T2964" s="1" t="str">
        <f t="shared" si="186"/>
        <v>&lt;1 Cr</v>
      </c>
      <c r="U2964" s="12">
        <f t="shared" si="187"/>
        <v>650000</v>
      </c>
      <c r="V2964" s="1" t="str">
        <f>IF(Cleaned_Data[[#This Row],[EMI_Estimate]]&lt;50000, "50K", IF(Cleaned_Data[[#This Row],[EMI_Estimate]]&lt;100000, "50K-1L", IF(Cleaned_Data[[#This Row],[EMI_Estimate]]&lt;150000, "1L-1.5L", IF(Cleaned_Data[[#This Row],[EMI_Estimate]]&lt;200000,"1.5-2L", "&gt;2L"))))</f>
        <v>&gt;2L</v>
      </c>
    </row>
    <row r="2965" spans="1:22" x14ac:dyDescent="0.35">
      <c r="A2965">
        <v>2964</v>
      </c>
      <c r="B2965">
        <v>5</v>
      </c>
      <c r="C2965" t="s">
        <v>22</v>
      </c>
      <c r="D2965" t="s">
        <v>23</v>
      </c>
      <c r="E2965">
        <v>9000000</v>
      </c>
      <c r="F2965" t="str">
        <f t="shared" si="184"/>
        <v>&gt;20 Lakh</v>
      </c>
      <c r="G2965">
        <v>19100000</v>
      </c>
      <c r="H2965">
        <v>14</v>
      </c>
      <c r="I2965">
        <v>540</v>
      </c>
      <c r="J2965" s="1">
        <v>11300000</v>
      </c>
      <c r="K2965" s="1">
        <v>800000</v>
      </c>
      <c r="L2965" s="1">
        <v>18300000</v>
      </c>
      <c r="M2965" s="1">
        <v>4900000</v>
      </c>
      <c r="N2965" s="1" t="s">
        <v>24</v>
      </c>
      <c r="O2965" s="1">
        <f>Cleaned_Data[[#This Row],[ loan_amount]]-Cleaned_Data[[#This Row],[ bank_asset_value]]</f>
        <v>14200000</v>
      </c>
      <c r="P2965" s="1">
        <f>Cleaned_Data[[#This Row],[ loan_amount]]</f>
        <v>19100000</v>
      </c>
      <c r="Q2965" s="1" t="str">
        <f t="shared" si="185"/>
        <v>500–599</v>
      </c>
      <c r="R2965" s="1">
        <f>Cleaned_Data[[#This Row],[ residential_assets_value]]+Cleaned_Data[[#This Row],[ commercial_assets_value]]+Cleaned_Data[[#This Row],[ luxury_assets_value]]</f>
        <v>30400000</v>
      </c>
      <c r="S2965" s="1">
        <f>Cleaned_Data[[#This Row],[ income_annum]]+Cleaned_Data[[#This Row],[ residential_assets_value]]+Cleaned_Data[[#This Row],[ commercial_assets_value]]+Cleaned_Data[[#This Row],[ luxury_assets_value]]</f>
        <v>39400000</v>
      </c>
      <c r="T2965" s="1" t="str">
        <f t="shared" si="186"/>
        <v>3–4 Cr</v>
      </c>
      <c r="U2965" s="12">
        <f t="shared" si="187"/>
        <v>1364286</v>
      </c>
      <c r="V2965" s="1" t="str">
        <f>IF(Cleaned_Data[[#This Row],[EMI_Estimate]]&lt;50000, "50K", IF(Cleaned_Data[[#This Row],[EMI_Estimate]]&lt;100000, "50K-1L", IF(Cleaned_Data[[#This Row],[EMI_Estimate]]&lt;150000, "1L-1.5L", IF(Cleaned_Data[[#This Row],[EMI_Estimate]]&lt;200000,"1.5-2L", "&gt;2L"))))</f>
        <v>&gt;2L</v>
      </c>
    </row>
    <row r="2966" spans="1:22" x14ac:dyDescent="0.35">
      <c r="A2966">
        <v>2965</v>
      </c>
      <c r="B2966">
        <v>2</v>
      </c>
      <c r="C2966" t="s">
        <v>22</v>
      </c>
      <c r="D2966" t="s">
        <v>20</v>
      </c>
      <c r="E2966">
        <v>3100000</v>
      </c>
      <c r="F2966" t="str">
        <f t="shared" si="184"/>
        <v>&gt;20 Lakh</v>
      </c>
      <c r="G2966">
        <v>9000000</v>
      </c>
      <c r="H2966">
        <v>20</v>
      </c>
      <c r="I2966">
        <v>892</v>
      </c>
      <c r="J2966" s="1">
        <v>5000000</v>
      </c>
      <c r="K2966" s="1">
        <v>5600000</v>
      </c>
      <c r="L2966" s="1">
        <v>7100000</v>
      </c>
      <c r="M2966" s="1">
        <v>4000000</v>
      </c>
      <c r="N2966" s="1" t="s">
        <v>21</v>
      </c>
      <c r="O2966" s="1">
        <f>Cleaned_Data[[#This Row],[ loan_amount]]-Cleaned_Data[[#This Row],[ bank_asset_value]]</f>
        <v>5000000</v>
      </c>
      <c r="P2966" s="1">
        <f>Cleaned_Data[[#This Row],[ loan_amount]]</f>
        <v>9000000</v>
      </c>
      <c r="Q2966" s="1" t="str">
        <f t="shared" si="185"/>
        <v>800+</v>
      </c>
      <c r="R2966" s="1">
        <f>Cleaned_Data[[#This Row],[ residential_assets_value]]+Cleaned_Data[[#This Row],[ commercial_assets_value]]+Cleaned_Data[[#This Row],[ luxury_assets_value]]</f>
        <v>17700000</v>
      </c>
      <c r="S2966" s="1">
        <f>Cleaned_Data[[#This Row],[ income_annum]]+Cleaned_Data[[#This Row],[ residential_assets_value]]+Cleaned_Data[[#This Row],[ commercial_assets_value]]+Cleaned_Data[[#This Row],[ luxury_assets_value]]</f>
        <v>20800000</v>
      </c>
      <c r="T2966" s="1" t="str">
        <f t="shared" si="186"/>
        <v>2–3 Cr</v>
      </c>
      <c r="U2966" s="12">
        <f t="shared" si="187"/>
        <v>450000</v>
      </c>
      <c r="V2966" s="1" t="str">
        <f>IF(Cleaned_Data[[#This Row],[EMI_Estimate]]&lt;50000, "50K", IF(Cleaned_Data[[#This Row],[EMI_Estimate]]&lt;100000, "50K-1L", IF(Cleaned_Data[[#This Row],[EMI_Estimate]]&lt;150000, "1L-1.5L", IF(Cleaned_Data[[#This Row],[EMI_Estimate]]&lt;200000,"1.5-2L", "&gt;2L"))))</f>
        <v>&gt;2L</v>
      </c>
    </row>
    <row r="2967" spans="1:22" x14ac:dyDescent="0.35">
      <c r="A2967">
        <v>2966</v>
      </c>
      <c r="B2967">
        <v>1</v>
      </c>
      <c r="C2967" t="s">
        <v>22</v>
      </c>
      <c r="D2967" t="s">
        <v>23</v>
      </c>
      <c r="E2967">
        <v>8000000</v>
      </c>
      <c r="F2967" t="str">
        <f t="shared" si="184"/>
        <v>&gt;20 Lakh</v>
      </c>
      <c r="G2967">
        <v>20700000</v>
      </c>
      <c r="H2967">
        <v>6</v>
      </c>
      <c r="I2967">
        <v>570</v>
      </c>
      <c r="J2967" s="1">
        <v>1000000</v>
      </c>
      <c r="K2967" s="1">
        <v>11700000</v>
      </c>
      <c r="L2967" s="1">
        <v>23200000</v>
      </c>
      <c r="M2967" s="1">
        <v>11300000</v>
      </c>
      <c r="N2967" s="1" t="s">
        <v>21</v>
      </c>
      <c r="O2967" s="1">
        <f>Cleaned_Data[[#This Row],[ loan_amount]]-Cleaned_Data[[#This Row],[ bank_asset_value]]</f>
        <v>9400000</v>
      </c>
      <c r="P2967" s="1">
        <f>Cleaned_Data[[#This Row],[ loan_amount]]</f>
        <v>20700000</v>
      </c>
      <c r="Q2967" s="1" t="str">
        <f t="shared" si="185"/>
        <v>500–599</v>
      </c>
      <c r="R2967" s="1">
        <f>Cleaned_Data[[#This Row],[ residential_assets_value]]+Cleaned_Data[[#This Row],[ commercial_assets_value]]+Cleaned_Data[[#This Row],[ luxury_assets_value]]</f>
        <v>35900000</v>
      </c>
      <c r="S2967" s="1">
        <f>Cleaned_Data[[#This Row],[ income_annum]]+Cleaned_Data[[#This Row],[ residential_assets_value]]+Cleaned_Data[[#This Row],[ commercial_assets_value]]+Cleaned_Data[[#This Row],[ luxury_assets_value]]</f>
        <v>43900000</v>
      </c>
      <c r="T2967" s="1" t="str">
        <f t="shared" si="186"/>
        <v>&gt;4 Cr</v>
      </c>
      <c r="U2967" s="12">
        <f t="shared" si="187"/>
        <v>3450000</v>
      </c>
      <c r="V2967" s="1" t="str">
        <f>IF(Cleaned_Data[[#This Row],[EMI_Estimate]]&lt;50000, "50K", IF(Cleaned_Data[[#This Row],[EMI_Estimate]]&lt;100000, "50K-1L", IF(Cleaned_Data[[#This Row],[EMI_Estimate]]&lt;150000, "1L-1.5L", IF(Cleaned_Data[[#This Row],[EMI_Estimate]]&lt;200000,"1.5-2L", "&gt;2L"))))</f>
        <v>&gt;2L</v>
      </c>
    </row>
    <row r="2968" spans="1:22" x14ac:dyDescent="0.35">
      <c r="A2968">
        <v>2967</v>
      </c>
      <c r="B2968">
        <v>4</v>
      </c>
      <c r="C2968" t="s">
        <v>22</v>
      </c>
      <c r="D2968" t="s">
        <v>23</v>
      </c>
      <c r="E2968">
        <v>3500000</v>
      </c>
      <c r="F2968" t="str">
        <f t="shared" si="184"/>
        <v>&gt;20 Lakh</v>
      </c>
      <c r="G2968">
        <v>11300000</v>
      </c>
      <c r="H2968">
        <v>16</v>
      </c>
      <c r="I2968">
        <v>874</v>
      </c>
      <c r="J2968" s="1">
        <v>1400000</v>
      </c>
      <c r="K2968" s="1">
        <v>3800000</v>
      </c>
      <c r="L2968" s="1">
        <v>10100000</v>
      </c>
      <c r="M2968" s="1">
        <v>3700000</v>
      </c>
      <c r="N2968" s="1" t="s">
        <v>21</v>
      </c>
      <c r="O2968" s="1">
        <f>Cleaned_Data[[#This Row],[ loan_amount]]-Cleaned_Data[[#This Row],[ bank_asset_value]]</f>
        <v>7600000</v>
      </c>
      <c r="P2968" s="1">
        <f>Cleaned_Data[[#This Row],[ loan_amount]]</f>
        <v>11300000</v>
      </c>
      <c r="Q2968" s="1" t="str">
        <f t="shared" si="185"/>
        <v>800+</v>
      </c>
      <c r="R2968" s="1">
        <f>Cleaned_Data[[#This Row],[ residential_assets_value]]+Cleaned_Data[[#This Row],[ commercial_assets_value]]+Cleaned_Data[[#This Row],[ luxury_assets_value]]</f>
        <v>15300000</v>
      </c>
      <c r="S2968" s="1">
        <f>Cleaned_Data[[#This Row],[ income_annum]]+Cleaned_Data[[#This Row],[ residential_assets_value]]+Cleaned_Data[[#This Row],[ commercial_assets_value]]+Cleaned_Data[[#This Row],[ luxury_assets_value]]</f>
        <v>18800000</v>
      </c>
      <c r="T2968" s="1" t="str">
        <f t="shared" si="186"/>
        <v>1–2 Cr</v>
      </c>
      <c r="U2968" s="12">
        <f t="shared" si="187"/>
        <v>706250</v>
      </c>
      <c r="V2968" s="1" t="str">
        <f>IF(Cleaned_Data[[#This Row],[EMI_Estimate]]&lt;50000, "50K", IF(Cleaned_Data[[#This Row],[EMI_Estimate]]&lt;100000, "50K-1L", IF(Cleaned_Data[[#This Row],[EMI_Estimate]]&lt;150000, "1L-1.5L", IF(Cleaned_Data[[#This Row],[EMI_Estimate]]&lt;200000,"1.5-2L", "&gt;2L"))))</f>
        <v>&gt;2L</v>
      </c>
    </row>
    <row r="2969" spans="1:22" x14ac:dyDescent="0.35">
      <c r="A2969">
        <v>2968</v>
      </c>
      <c r="B2969">
        <v>4</v>
      </c>
      <c r="C2969" t="s">
        <v>19</v>
      </c>
      <c r="D2969" t="s">
        <v>20</v>
      </c>
      <c r="E2969">
        <v>3900000</v>
      </c>
      <c r="F2969" t="str">
        <f t="shared" si="184"/>
        <v>&gt;20 Lakh</v>
      </c>
      <c r="G2969">
        <v>12600000</v>
      </c>
      <c r="H2969">
        <v>8</v>
      </c>
      <c r="I2969">
        <v>553</v>
      </c>
      <c r="J2969" s="1">
        <v>8200000</v>
      </c>
      <c r="K2969" s="1">
        <v>2500000</v>
      </c>
      <c r="L2969" s="1">
        <v>12300000</v>
      </c>
      <c r="M2969" s="1">
        <v>4500000</v>
      </c>
      <c r="N2969" s="1" t="s">
        <v>21</v>
      </c>
      <c r="O2969" s="1">
        <f>Cleaned_Data[[#This Row],[ loan_amount]]-Cleaned_Data[[#This Row],[ bank_asset_value]]</f>
        <v>8100000</v>
      </c>
      <c r="P2969" s="1">
        <f>Cleaned_Data[[#This Row],[ loan_amount]]</f>
        <v>12600000</v>
      </c>
      <c r="Q2969" s="1" t="str">
        <f t="shared" si="185"/>
        <v>500–599</v>
      </c>
      <c r="R2969" s="1">
        <f>Cleaned_Data[[#This Row],[ residential_assets_value]]+Cleaned_Data[[#This Row],[ commercial_assets_value]]+Cleaned_Data[[#This Row],[ luxury_assets_value]]</f>
        <v>23000000</v>
      </c>
      <c r="S2969" s="1">
        <f>Cleaned_Data[[#This Row],[ income_annum]]+Cleaned_Data[[#This Row],[ residential_assets_value]]+Cleaned_Data[[#This Row],[ commercial_assets_value]]+Cleaned_Data[[#This Row],[ luxury_assets_value]]</f>
        <v>26900000</v>
      </c>
      <c r="T2969" s="1" t="str">
        <f t="shared" si="186"/>
        <v>2–3 Cr</v>
      </c>
      <c r="U2969" s="12">
        <f t="shared" si="187"/>
        <v>1575000</v>
      </c>
      <c r="V2969" s="1" t="str">
        <f>IF(Cleaned_Data[[#This Row],[EMI_Estimate]]&lt;50000, "50K", IF(Cleaned_Data[[#This Row],[EMI_Estimate]]&lt;100000, "50K-1L", IF(Cleaned_Data[[#This Row],[EMI_Estimate]]&lt;150000, "1L-1.5L", IF(Cleaned_Data[[#This Row],[EMI_Estimate]]&lt;200000,"1.5-2L", "&gt;2L"))))</f>
        <v>&gt;2L</v>
      </c>
    </row>
    <row r="2970" spans="1:22" x14ac:dyDescent="0.35">
      <c r="A2970">
        <v>2969</v>
      </c>
      <c r="B2970">
        <v>2</v>
      </c>
      <c r="C2970" t="s">
        <v>19</v>
      </c>
      <c r="D2970" t="s">
        <v>20</v>
      </c>
      <c r="E2970">
        <v>9700000</v>
      </c>
      <c r="F2970" t="str">
        <f t="shared" si="184"/>
        <v>&gt;20 Lakh</v>
      </c>
      <c r="G2970">
        <v>34500000</v>
      </c>
      <c r="H2970">
        <v>10</v>
      </c>
      <c r="I2970">
        <v>649</v>
      </c>
      <c r="J2970" s="1">
        <v>10600000</v>
      </c>
      <c r="K2970" s="1">
        <v>7600000</v>
      </c>
      <c r="L2970" s="1">
        <v>24800000</v>
      </c>
      <c r="M2970" s="1">
        <v>5900000</v>
      </c>
      <c r="N2970" s="1" t="s">
        <v>21</v>
      </c>
      <c r="O2970" s="1">
        <f>Cleaned_Data[[#This Row],[ loan_amount]]-Cleaned_Data[[#This Row],[ bank_asset_value]]</f>
        <v>28600000</v>
      </c>
      <c r="P2970" s="1">
        <f>Cleaned_Data[[#This Row],[ loan_amount]]</f>
        <v>34500000</v>
      </c>
      <c r="Q2970" s="1" t="str">
        <f t="shared" si="185"/>
        <v>600–699</v>
      </c>
      <c r="R2970" s="1">
        <f>Cleaned_Data[[#This Row],[ residential_assets_value]]+Cleaned_Data[[#This Row],[ commercial_assets_value]]+Cleaned_Data[[#This Row],[ luxury_assets_value]]</f>
        <v>43000000</v>
      </c>
      <c r="S2970" s="1">
        <f>Cleaned_Data[[#This Row],[ income_annum]]+Cleaned_Data[[#This Row],[ residential_assets_value]]+Cleaned_Data[[#This Row],[ commercial_assets_value]]+Cleaned_Data[[#This Row],[ luxury_assets_value]]</f>
        <v>52700000</v>
      </c>
      <c r="T2970" s="1" t="str">
        <f t="shared" si="186"/>
        <v>&gt;4 Cr</v>
      </c>
      <c r="U2970" s="12">
        <f t="shared" si="187"/>
        <v>3450000</v>
      </c>
      <c r="V2970" s="1" t="str">
        <f>IF(Cleaned_Data[[#This Row],[EMI_Estimate]]&lt;50000, "50K", IF(Cleaned_Data[[#This Row],[EMI_Estimate]]&lt;100000, "50K-1L", IF(Cleaned_Data[[#This Row],[EMI_Estimate]]&lt;150000, "1L-1.5L", IF(Cleaned_Data[[#This Row],[EMI_Estimate]]&lt;200000,"1.5-2L", "&gt;2L"))))</f>
        <v>&gt;2L</v>
      </c>
    </row>
    <row r="2971" spans="1:22" x14ac:dyDescent="0.35">
      <c r="A2971">
        <v>2970</v>
      </c>
      <c r="B2971">
        <v>4</v>
      </c>
      <c r="C2971" t="s">
        <v>19</v>
      </c>
      <c r="D2971" t="s">
        <v>20</v>
      </c>
      <c r="E2971">
        <v>4500000</v>
      </c>
      <c r="F2971" t="str">
        <f t="shared" si="184"/>
        <v>&gt;20 Lakh</v>
      </c>
      <c r="G2971">
        <v>15800000</v>
      </c>
      <c r="H2971">
        <v>14</v>
      </c>
      <c r="I2971">
        <v>439</v>
      </c>
      <c r="J2971" s="1">
        <v>8900000</v>
      </c>
      <c r="K2971" s="1">
        <v>6900000</v>
      </c>
      <c r="L2971" s="1">
        <v>15200000</v>
      </c>
      <c r="M2971" s="1">
        <v>4400000</v>
      </c>
      <c r="N2971" s="1" t="s">
        <v>24</v>
      </c>
      <c r="O2971" s="1">
        <f>Cleaned_Data[[#This Row],[ loan_amount]]-Cleaned_Data[[#This Row],[ bank_asset_value]]</f>
        <v>11400000</v>
      </c>
      <c r="P2971" s="1">
        <f>Cleaned_Data[[#This Row],[ loan_amount]]</f>
        <v>15800000</v>
      </c>
      <c r="Q2971" s="1" t="str">
        <f t="shared" si="185"/>
        <v>300–499</v>
      </c>
      <c r="R2971" s="1">
        <f>Cleaned_Data[[#This Row],[ residential_assets_value]]+Cleaned_Data[[#This Row],[ commercial_assets_value]]+Cleaned_Data[[#This Row],[ luxury_assets_value]]</f>
        <v>31000000</v>
      </c>
      <c r="S2971" s="1">
        <f>Cleaned_Data[[#This Row],[ income_annum]]+Cleaned_Data[[#This Row],[ residential_assets_value]]+Cleaned_Data[[#This Row],[ commercial_assets_value]]+Cleaned_Data[[#This Row],[ luxury_assets_value]]</f>
        <v>35500000</v>
      </c>
      <c r="T2971" s="1" t="str">
        <f t="shared" si="186"/>
        <v>3–4 Cr</v>
      </c>
      <c r="U2971" s="12">
        <f t="shared" si="187"/>
        <v>1128571</v>
      </c>
      <c r="V2971" s="1" t="str">
        <f>IF(Cleaned_Data[[#This Row],[EMI_Estimate]]&lt;50000, "50K", IF(Cleaned_Data[[#This Row],[EMI_Estimate]]&lt;100000, "50K-1L", IF(Cleaned_Data[[#This Row],[EMI_Estimate]]&lt;150000, "1L-1.5L", IF(Cleaned_Data[[#This Row],[EMI_Estimate]]&lt;200000,"1.5-2L", "&gt;2L"))))</f>
        <v>&gt;2L</v>
      </c>
    </row>
    <row r="2972" spans="1:22" x14ac:dyDescent="0.35">
      <c r="A2972">
        <v>2971</v>
      </c>
      <c r="B2972">
        <v>5</v>
      </c>
      <c r="C2972" t="s">
        <v>22</v>
      </c>
      <c r="D2972" t="s">
        <v>20</v>
      </c>
      <c r="E2972">
        <v>6800000</v>
      </c>
      <c r="F2972" t="str">
        <f t="shared" si="184"/>
        <v>&gt;20 Lakh</v>
      </c>
      <c r="G2972">
        <v>24800000</v>
      </c>
      <c r="H2972">
        <v>8</v>
      </c>
      <c r="I2972">
        <v>621</v>
      </c>
      <c r="J2972" s="1">
        <v>13000000</v>
      </c>
      <c r="K2972" s="1">
        <v>13500000</v>
      </c>
      <c r="L2972" s="1">
        <v>23300000</v>
      </c>
      <c r="M2972" s="1">
        <v>4800000</v>
      </c>
      <c r="N2972" s="1" t="s">
        <v>21</v>
      </c>
      <c r="O2972" s="1">
        <f>Cleaned_Data[[#This Row],[ loan_amount]]-Cleaned_Data[[#This Row],[ bank_asset_value]]</f>
        <v>20000000</v>
      </c>
      <c r="P2972" s="1">
        <f>Cleaned_Data[[#This Row],[ loan_amount]]</f>
        <v>24800000</v>
      </c>
      <c r="Q2972" s="1" t="str">
        <f t="shared" si="185"/>
        <v>600–699</v>
      </c>
      <c r="R2972" s="1">
        <f>Cleaned_Data[[#This Row],[ residential_assets_value]]+Cleaned_Data[[#This Row],[ commercial_assets_value]]+Cleaned_Data[[#This Row],[ luxury_assets_value]]</f>
        <v>49800000</v>
      </c>
      <c r="S2972" s="1">
        <f>Cleaned_Data[[#This Row],[ income_annum]]+Cleaned_Data[[#This Row],[ residential_assets_value]]+Cleaned_Data[[#This Row],[ commercial_assets_value]]+Cleaned_Data[[#This Row],[ luxury_assets_value]]</f>
        <v>56600000</v>
      </c>
      <c r="T2972" s="1" t="str">
        <f t="shared" si="186"/>
        <v>&gt;4 Cr</v>
      </c>
      <c r="U2972" s="12">
        <f t="shared" si="187"/>
        <v>3100000</v>
      </c>
      <c r="V2972" s="1" t="str">
        <f>IF(Cleaned_Data[[#This Row],[EMI_Estimate]]&lt;50000, "50K", IF(Cleaned_Data[[#This Row],[EMI_Estimate]]&lt;100000, "50K-1L", IF(Cleaned_Data[[#This Row],[EMI_Estimate]]&lt;150000, "1L-1.5L", IF(Cleaned_Data[[#This Row],[EMI_Estimate]]&lt;200000,"1.5-2L", "&gt;2L"))))</f>
        <v>&gt;2L</v>
      </c>
    </row>
    <row r="2973" spans="1:22" x14ac:dyDescent="0.35">
      <c r="A2973">
        <v>2972</v>
      </c>
      <c r="B2973">
        <v>2</v>
      </c>
      <c r="C2973" t="s">
        <v>22</v>
      </c>
      <c r="D2973" t="s">
        <v>20</v>
      </c>
      <c r="E2973">
        <v>6300000</v>
      </c>
      <c r="F2973" t="str">
        <f t="shared" si="184"/>
        <v>&gt;20 Lakh</v>
      </c>
      <c r="G2973">
        <v>18600000</v>
      </c>
      <c r="H2973">
        <v>14</v>
      </c>
      <c r="I2973">
        <v>872</v>
      </c>
      <c r="J2973" s="1">
        <v>9900000</v>
      </c>
      <c r="K2973" s="1">
        <v>11900000</v>
      </c>
      <c r="L2973" s="1">
        <v>16100000</v>
      </c>
      <c r="M2973" s="1">
        <v>7500000</v>
      </c>
      <c r="N2973" s="1" t="s">
        <v>21</v>
      </c>
      <c r="O2973" s="1">
        <f>Cleaned_Data[[#This Row],[ loan_amount]]-Cleaned_Data[[#This Row],[ bank_asset_value]]</f>
        <v>11100000</v>
      </c>
      <c r="P2973" s="1">
        <f>Cleaned_Data[[#This Row],[ loan_amount]]</f>
        <v>18600000</v>
      </c>
      <c r="Q2973" s="1" t="str">
        <f t="shared" si="185"/>
        <v>800+</v>
      </c>
      <c r="R2973" s="1">
        <f>Cleaned_Data[[#This Row],[ residential_assets_value]]+Cleaned_Data[[#This Row],[ commercial_assets_value]]+Cleaned_Data[[#This Row],[ luxury_assets_value]]</f>
        <v>37900000</v>
      </c>
      <c r="S2973" s="1">
        <f>Cleaned_Data[[#This Row],[ income_annum]]+Cleaned_Data[[#This Row],[ residential_assets_value]]+Cleaned_Data[[#This Row],[ commercial_assets_value]]+Cleaned_Data[[#This Row],[ luxury_assets_value]]</f>
        <v>44200000</v>
      </c>
      <c r="T2973" s="1" t="str">
        <f t="shared" si="186"/>
        <v>&gt;4 Cr</v>
      </c>
      <c r="U2973" s="12">
        <f t="shared" si="187"/>
        <v>1328571</v>
      </c>
      <c r="V2973" s="1" t="str">
        <f>IF(Cleaned_Data[[#This Row],[EMI_Estimate]]&lt;50000, "50K", IF(Cleaned_Data[[#This Row],[EMI_Estimate]]&lt;100000, "50K-1L", IF(Cleaned_Data[[#This Row],[EMI_Estimate]]&lt;150000, "1L-1.5L", IF(Cleaned_Data[[#This Row],[EMI_Estimate]]&lt;200000,"1.5-2L", "&gt;2L"))))</f>
        <v>&gt;2L</v>
      </c>
    </row>
    <row r="2974" spans="1:22" x14ac:dyDescent="0.35">
      <c r="A2974">
        <v>2973</v>
      </c>
      <c r="B2974">
        <v>2</v>
      </c>
      <c r="C2974" t="s">
        <v>19</v>
      </c>
      <c r="D2974" t="s">
        <v>20</v>
      </c>
      <c r="E2974">
        <v>4900000</v>
      </c>
      <c r="F2974" t="str">
        <f t="shared" si="184"/>
        <v>&gt;20 Lakh</v>
      </c>
      <c r="G2974">
        <v>18500000</v>
      </c>
      <c r="H2974">
        <v>8</v>
      </c>
      <c r="I2974">
        <v>492</v>
      </c>
      <c r="J2974" s="1">
        <v>12900000</v>
      </c>
      <c r="K2974" s="1">
        <v>5000000</v>
      </c>
      <c r="L2974" s="1">
        <v>10200000</v>
      </c>
      <c r="M2974" s="1">
        <v>5800000</v>
      </c>
      <c r="N2974" s="1" t="s">
        <v>24</v>
      </c>
      <c r="O2974" s="1">
        <f>Cleaned_Data[[#This Row],[ loan_amount]]-Cleaned_Data[[#This Row],[ bank_asset_value]]</f>
        <v>12700000</v>
      </c>
      <c r="P2974" s="1">
        <f>Cleaned_Data[[#This Row],[ loan_amount]]</f>
        <v>18500000</v>
      </c>
      <c r="Q2974" s="1" t="str">
        <f t="shared" si="185"/>
        <v>300–499</v>
      </c>
      <c r="R2974" s="1">
        <f>Cleaned_Data[[#This Row],[ residential_assets_value]]+Cleaned_Data[[#This Row],[ commercial_assets_value]]+Cleaned_Data[[#This Row],[ luxury_assets_value]]</f>
        <v>28100000</v>
      </c>
      <c r="S2974" s="1">
        <f>Cleaned_Data[[#This Row],[ income_annum]]+Cleaned_Data[[#This Row],[ residential_assets_value]]+Cleaned_Data[[#This Row],[ commercial_assets_value]]+Cleaned_Data[[#This Row],[ luxury_assets_value]]</f>
        <v>33000000</v>
      </c>
      <c r="T2974" s="1" t="str">
        <f t="shared" si="186"/>
        <v>3–4 Cr</v>
      </c>
      <c r="U2974" s="12">
        <f t="shared" si="187"/>
        <v>2312500</v>
      </c>
      <c r="V2974" s="1" t="str">
        <f>IF(Cleaned_Data[[#This Row],[EMI_Estimate]]&lt;50000, "50K", IF(Cleaned_Data[[#This Row],[EMI_Estimate]]&lt;100000, "50K-1L", IF(Cleaned_Data[[#This Row],[EMI_Estimate]]&lt;150000, "1L-1.5L", IF(Cleaned_Data[[#This Row],[EMI_Estimate]]&lt;200000,"1.5-2L", "&gt;2L"))))</f>
        <v>&gt;2L</v>
      </c>
    </row>
    <row r="2975" spans="1:22" x14ac:dyDescent="0.35">
      <c r="A2975">
        <v>2974</v>
      </c>
      <c r="B2975">
        <v>0</v>
      </c>
      <c r="C2975" t="s">
        <v>19</v>
      </c>
      <c r="D2975" t="s">
        <v>20</v>
      </c>
      <c r="E2975">
        <v>4800000</v>
      </c>
      <c r="F2975" t="str">
        <f t="shared" si="184"/>
        <v>&gt;20 Lakh</v>
      </c>
      <c r="G2975">
        <v>18600000</v>
      </c>
      <c r="H2975">
        <v>6</v>
      </c>
      <c r="I2975">
        <v>618</v>
      </c>
      <c r="J2975" s="1">
        <v>12300000</v>
      </c>
      <c r="K2975" s="1">
        <v>5900000</v>
      </c>
      <c r="L2975" s="1">
        <v>16800000</v>
      </c>
      <c r="M2975" s="1">
        <v>4000000</v>
      </c>
      <c r="N2975" s="1" t="s">
        <v>21</v>
      </c>
      <c r="O2975" s="1">
        <f>Cleaned_Data[[#This Row],[ loan_amount]]-Cleaned_Data[[#This Row],[ bank_asset_value]]</f>
        <v>14600000</v>
      </c>
      <c r="P2975" s="1">
        <f>Cleaned_Data[[#This Row],[ loan_amount]]</f>
        <v>18600000</v>
      </c>
      <c r="Q2975" s="1" t="str">
        <f t="shared" si="185"/>
        <v>600–699</v>
      </c>
      <c r="R2975" s="1">
        <f>Cleaned_Data[[#This Row],[ residential_assets_value]]+Cleaned_Data[[#This Row],[ commercial_assets_value]]+Cleaned_Data[[#This Row],[ luxury_assets_value]]</f>
        <v>35000000</v>
      </c>
      <c r="S2975" s="1">
        <f>Cleaned_Data[[#This Row],[ income_annum]]+Cleaned_Data[[#This Row],[ residential_assets_value]]+Cleaned_Data[[#This Row],[ commercial_assets_value]]+Cleaned_Data[[#This Row],[ luxury_assets_value]]</f>
        <v>39800000</v>
      </c>
      <c r="T2975" s="1" t="str">
        <f t="shared" si="186"/>
        <v>3–4 Cr</v>
      </c>
      <c r="U2975" s="12">
        <f t="shared" si="187"/>
        <v>3100000</v>
      </c>
      <c r="V2975" s="1" t="str">
        <f>IF(Cleaned_Data[[#This Row],[EMI_Estimate]]&lt;50000, "50K", IF(Cleaned_Data[[#This Row],[EMI_Estimate]]&lt;100000, "50K-1L", IF(Cleaned_Data[[#This Row],[EMI_Estimate]]&lt;150000, "1L-1.5L", IF(Cleaned_Data[[#This Row],[EMI_Estimate]]&lt;200000,"1.5-2L", "&gt;2L"))))</f>
        <v>&gt;2L</v>
      </c>
    </row>
    <row r="2976" spans="1:22" x14ac:dyDescent="0.35">
      <c r="A2976">
        <v>2975</v>
      </c>
      <c r="B2976">
        <v>5</v>
      </c>
      <c r="C2976" t="s">
        <v>19</v>
      </c>
      <c r="D2976" t="s">
        <v>20</v>
      </c>
      <c r="E2976">
        <v>7500000</v>
      </c>
      <c r="F2976" t="str">
        <f t="shared" si="184"/>
        <v>&gt;20 Lakh</v>
      </c>
      <c r="G2976">
        <v>15800000</v>
      </c>
      <c r="H2976">
        <v>18</v>
      </c>
      <c r="I2976">
        <v>458</v>
      </c>
      <c r="J2976" s="1">
        <v>7800000</v>
      </c>
      <c r="K2976" s="1">
        <v>6500000</v>
      </c>
      <c r="L2976" s="1">
        <v>22400000</v>
      </c>
      <c r="M2976" s="1">
        <v>8400000</v>
      </c>
      <c r="N2976" s="1" t="s">
        <v>24</v>
      </c>
      <c r="O2976" s="1">
        <f>Cleaned_Data[[#This Row],[ loan_amount]]-Cleaned_Data[[#This Row],[ bank_asset_value]]</f>
        <v>7400000</v>
      </c>
      <c r="P2976" s="1">
        <f>Cleaned_Data[[#This Row],[ loan_amount]]</f>
        <v>15800000</v>
      </c>
      <c r="Q2976" s="1" t="str">
        <f t="shared" si="185"/>
        <v>300–499</v>
      </c>
      <c r="R2976" s="1">
        <f>Cleaned_Data[[#This Row],[ residential_assets_value]]+Cleaned_Data[[#This Row],[ commercial_assets_value]]+Cleaned_Data[[#This Row],[ luxury_assets_value]]</f>
        <v>36700000</v>
      </c>
      <c r="S2976" s="1">
        <f>Cleaned_Data[[#This Row],[ income_annum]]+Cleaned_Data[[#This Row],[ residential_assets_value]]+Cleaned_Data[[#This Row],[ commercial_assets_value]]+Cleaned_Data[[#This Row],[ luxury_assets_value]]</f>
        <v>44200000</v>
      </c>
      <c r="T2976" s="1" t="str">
        <f t="shared" si="186"/>
        <v>&gt;4 Cr</v>
      </c>
      <c r="U2976" s="12">
        <f t="shared" si="187"/>
        <v>877778</v>
      </c>
      <c r="V2976" s="1" t="str">
        <f>IF(Cleaned_Data[[#This Row],[EMI_Estimate]]&lt;50000, "50K", IF(Cleaned_Data[[#This Row],[EMI_Estimate]]&lt;100000, "50K-1L", IF(Cleaned_Data[[#This Row],[EMI_Estimate]]&lt;150000, "1L-1.5L", IF(Cleaned_Data[[#This Row],[EMI_Estimate]]&lt;200000,"1.5-2L", "&gt;2L"))))</f>
        <v>&gt;2L</v>
      </c>
    </row>
    <row r="2977" spans="1:22" x14ac:dyDescent="0.35">
      <c r="A2977">
        <v>2976</v>
      </c>
      <c r="B2977">
        <v>5</v>
      </c>
      <c r="C2977" t="s">
        <v>22</v>
      </c>
      <c r="D2977" t="s">
        <v>20</v>
      </c>
      <c r="E2977">
        <v>5200000</v>
      </c>
      <c r="F2977" t="str">
        <f t="shared" si="184"/>
        <v>&gt;20 Lakh</v>
      </c>
      <c r="G2977">
        <v>13900000</v>
      </c>
      <c r="H2977">
        <v>4</v>
      </c>
      <c r="I2977">
        <v>422</v>
      </c>
      <c r="J2977" s="1">
        <v>7800000</v>
      </c>
      <c r="K2977" s="1">
        <v>4500000</v>
      </c>
      <c r="L2977" s="1">
        <v>12000000</v>
      </c>
      <c r="M2977" s="1">
        <v>7000000</v>
      </c>
      <c r="N2977" s="1" t="s">
        <v>24</v>
      </c>
      <c r="O2977" s="1">
        <f>Cleaned_Data[[#This Row],[ loan_amount]]-Cleaned_Data[[#This Row],[ bank_asset_value]]</f>
        <v>6900000</v>
      </c>
      <c r="P2977" s="1">
        <f>Cleaned_Data[[#This Row],[ loan_amount]]</f>
        <v>13900000</v>
      </c>
      <c r="Q2977" s="1" t="str">
        <f t="shared" si="185"/>
        <v>300–499</v>
      </c>
      <c r="R2977" s="1">
        <f>Cleaned_Data[[#This Row],[ residential_assets_value]]+Cleaned_Data[[#This Row],[ commercial_assets_value]]+Cleaned_Data[[#This Row],[ luxury_assets_value]]</f>
        <v>24300000</v>
      </c>
      <c r="S2977" s="1">
        <f>Cleaned_Data[[#This Row],[ income_annum]]+Cleaned_Data[[#This Row],[ residential_assets_value]]+Cleaned_Data[[#This Row],[ commercial_assets_value]]+Cleaned_Data[[#This Row],[ luxury_assets_value]]</f>
        <v>29500000</v>
      </c>
      <c r="T2977" s="1" t="str">
        <f t="shared" si="186"/>
        <v>2–3 Cr</v>
      </c>
      <c r="U2977" s="12">
        <f t="shared" si="187"/>
        <v>3475000</v>
      </c>
      <c r="V2977" s="1" t="str">
        <f>IF(Cleaned_Data[[#This Row],[EMI_Estimate]]&lt;50000, "50K", IF(Cleaned_Data[[#This Row],[EMI_Estimate]]&lt;100000, "50K-1L", IF(Cleaned_Data[[#This Row],[EMI_Estimate]]&lt;150000, "1L-1.5L", IF(Cleaned_Data[[#This Row],[EMI_Estimate]]&lt;200000,"1.5-2L", "&gt;2L"))))</f>
        <v>&gt;2L</v>
      </c>
    </row>
    <row r="2978" spans="1:22" x14ac:dyDescent="0.35">
      <c r="A2978">
        <v>2977</v>
      </c>
      <c r="B2978">
        <v>3</v>
      </c>
      <c r="C2978" t="s">
        <v>22</v>
      </c>
      <c r="D2978" t="s">
        <v>23</v>
      </c>
      <c r="E2978">
        <v>9400000</v>
      </c>
      <c r="F2978" t="str">
        <f t="shared" si="184"/>
        <v>&gt;20 Lakh</v>
      </c>
      <c r="G2978">
        <v>30900000</v>
      </c>
      <c r="H2978">
        <v>20</v>
      </c>
      <c r="I2978">
        <v>873</v>
      </c>
      <c r="J2978" s="1">
        <v>22800000</v>
      </c>
      <c r="K2978" s="1">
        <v>17700000</v>
      </c>
      <c r="L2978" s="1">
        <v>19300000</v>
      </c>
      <c r="M2978" s="1">
        <v>9000000</v>
      </c>
      <c r="N2978" s="1" t="s">
        <v>21</v>
      </c>
      <c r="O2978" s="1">
        <f>Cleaned_Data[[#This Row],[ loan_amount]]-Cleaned_Data[[#This Row],[ bank_asset_value]]</f>
        <v>21900000</v>
      </c>
      <c r="P2978" s="1">
        <f>Cleaned_Data[[#This Row],[ loan_amount]]</f>
        <v>30900000</v>
      </c>
      <c r="Q2978" s="1" t="str">
        <f t="shared" si="185"/>
        <v>800+</v>
      </c>
      <c r="R2978" s="1">
        <f>Cleaned_Data[[#This Row],[ residential_assets_value]]+Cleaned_Data[[#This Row],[ commercial_assets_value]]+Cleaned_Data[[#This Row],[ luxury_assets_value]]</f>
        <v>59800000</v>
      </c>
      <c r="S2978" s="1">
        <f>Cleaned_Data[[#This Row],[ income_annum]]+Cleaned_Data[[#This Row],[ residential_assets_value]]+Cleaned_Data[[#This Row],[ commercial_assets_value]]+Cleaned_Data[[#This Row],[ luxury_assets_value]]</f>
        <v>69200000</v>
      </c>
      <c r="T2978" s="1" t="str">
        <f t="shared" si="186"/>
        <v>&gt;4 Cr</v>
      </c>
      <c r="U2978" s="12">
        <f t="shared" si="187"/>
        <v>1545000</v>
      </c>
      <c r="V2978" s="1" t="str">
        <f>IF(Cleaned_Data[[#This Row],[EMI_Estimate]]&lt;50000, "50K", IF(Cleaned_Data[[#This Row],[EMI_Estimate]]&lt;100000, "50K-1L", IF(Cleaned_Data[[#This Row],[EMI_Estimate]]&lt;150000, "1L-1.5L", IF(Cleaned_Data[[#This Row],[EMI_Estimate]]&lt;200000,"1.5-2L", "&gt;2L"))))</f>
        <v>&gt;2L</v>
      </c>
    </row>
    <row r="2979" spans="1:22" x14ac:dyDescent="0.35">
      <c r="A2979">
        <v>2978</v>
      </c>
      <c r="B2979">
        <v>5</v>
      </c>
      <c r="C2979" t="s">
        <v>22</v>
      </c>
      <c r="D2979" t="s">
        <v>20</v>
      </c>
      <c r="E2979">
        <v>3200000</v>
      </c>
      <c r="F2979" t="str">
        <f t="shared" si="184"/>
        <v>&gt;20 Lakh</v>
      </c>
      <c r="G2979">
        <v>10000000</v>
      </c>
      <c r="H2979">
        <v>14</v>
      </c>
      <c r="I2979">
        <v>610</v>
      </c>
      <c r="J2979" s="1">
        <v>2900000</v>
      </c>
      <c r="K2979" s="1">
        <v>3800000</v>
      </c>
      <c r="L2979" s="1">
        <v>8600000</v>
      </c>
      <c r="M2979" s="1">
        <v>3500000</v>
      </c>
      <c r="N2979" s="1" t="s">
        <v>21</v>
      </c>
      <c r="O2979" s="1">
        <f>Cleaned_Data[[#This Row],[ loan_amount]]-Cleaned_Data[[#This Row],[ bank_asset_value]]</f>
        <v>6500000</v>
      </c>
      <c r="P2979" s="1">
        <f>Cleaned_Data[[#This Row],[ loan_amount]]</f>
        <v>10000000</v>
      </c>
      <c r="Q2979" s="1" t="str">
        <f t="shared" si="185"/>
        <v>600–699</v>
      </c>
      <c r="R2979" s="1">
        <f>Cleaned_Data[[#This Row],[ residential_assets_value]]+Cleaned_Data[[#This Row],[ commercial_assets_value]]+Cleaned_Data[[#This Row],[ luxury_assets_value]]</f>
        <v>15300000</v>
      </c>
      <c r="S2979" s="1">
        <f>Cleaned_Data[[#This Row],[ income_annum]]+Cleaned_Data[[#This Row],[ residential_assets_value]]+Cleaned_Data[[#This Row],[ commercial_assets_value]]+Cleaned_Data[[#This Row],[ luxury_assets_value]]</f>
        <v>18500000</v>
      </c>
      <c r="T2979" s="1" t="str">
        <f t="shared" si="186"/>
        <v>1–2 Cr</v>
      </c>
      <c r="U2979" s="12">
        <f t="shared" si="187"/>
        <v>714286</v>
      </c>
      <c r="V2979" s="1" t="str">
        <f>IF(Cleaned_Data[[#This Row],[EMI_Estimate]]&lt;50000, "50K", IF(Cleaned_Data[[#This Row],[EMI_Estimate]]&lt;100000, "50K-1L", IF(Cleaned_Data[[#This Row],[EMI_Estimate]]&lt;150000, "1L-1.5L", IF(Cleaned_Data[[#This Row],[EMI_Estimate]]&lt;200000,"1.5-2L", "&gt;2L"))))</f>
        <v>&gt;2L</v>
      </c>
    </row>
    <row r="2980" spans="1:22" x14ac:dyDescent="0.35">
      <c r="A2980">
        <v>2979</v>
      </c>
      <c r="B2980">
        <v>1</v>
      </c>
      <c r="C2980" t="s">
        <v>22</v>
      </c>
      <c r="D2980" t="s">
        <v>23</v>
      </c>
      <c r="E2980">
        <v>3600000</v>
      </c>
      <c r="F2980" t="str">
        <f t="shared" si="184"/>
        <v>&gt;20 Lakh</v>
      </c>
      <c r="G2980">
        <v>13200000</v>
      </c>
      <c r="H2980">
        <v>20</v>
      </c>
      <c r="I2980">
        <v>546</v>
      </c>
      <c r="J2980" s="1">
        <v>8900000</v>
      </c>
      <c r="K2980" s="1">
        <v>3600000</v>
      </c>
      <c r="L2980" s="1">
        <v>13900000</v>
      </c>
      <c r="M2980" s="1">
        <v>2900000</v>
      </c>
      <c r="N2980" s="1" t="s">
        <v>24</v>
      </c>
      <c r="O2980" s="1">
        <f>Cleaned_Data[[#This Row],[ loan_amount]]-Cleaned_Data[[#This Row],[ bank_asset_value]]</f>
        <v>10300000</v>
      </c>
      <c r="P2980" s="1">
        <f>Cleaned_Data[[#This Row],[ loan_amount]]</f>
        <v>13200000</v>
      </c>
      <c r="Q2980" s="1" t="str">
        <f t="shared" si="185"/>
        <v>500–599</v>
      </c>
      <c r="R2980" s="1">
        <f>Cleaned_Data[[#This Row],[ residential_assets_value]]+Cleaned_Data[[#This Row],[ commercial_assets_value]]+Cleaned_Data[[#This Row],[ luxury_assets_value]]</f>
        <v>26400000</v>
      </c>
      <c r="S2980" s="1">
        <f>Cleaned_Data[[#This Row],[ income_annum]]+Cleaned_Data[[#This Row],[ residential_assets_value]]+Cleaned_Data[[#This Row],[ commercial_assets_value]]+Cleaned_Data[[#This Row],[ luxury_assets_value]]</f>
        <v>30000000</v>
      </c>
      <c r="T2980" s="1" t="str">
        <f t="shared" si="186"/>
        <v>3–4 Cr</v>
      </c>
      <c r="U2980" s="12">
        <f t="shared" si="187"/>
        <v>660000</v>
      </c>
      <c r="V2980" s="1" t="str">
        <f>IF(Cleaned_Data[[#This Row],[EMI_Estimate]]&lt;50000, "50K", IF(Cleaned_Data[[#This Row],[EMI_Estimate]]&lt;100000, "50K-1L", IF(Cleaned_Data[[#This Row],[EMI_Estimate]]&lt;150000, "1L-1.5L", IF(Cleaned_Data[[#This Row],[EMI_Estimate]]&lt;200000,"1.5-2L", "&gt;2L"))))</f>
        <v>&gt;2L</v>
      </c>
    </row>
    <row r="2981" spans="1:22" x14ac:dyDescent="0.35">
      <c r="A2981">
        <v>2980</v>
      </c>
      <c r="B2981">
        <v>1</v>
      </c>
      <c r="C2981" t="s">
        <v>22</v>
      </c>
      <c r="D2981" t="s">
        <v>23</v>
      </c>
      <c r="E2981">
        <v>3400000</v>
      </c>
      <c r="F2981" t="str">
        <f t="shared" si="184"/>
        <v>&gt;20 Lakh</v>
      </c>
      <c r="G2981">
        <v>7200000</v>
      </c>
      <c r="H2981">
        <v>8</v>
      </c>
      <c r="I2981">
        <v>741</v>
      </c>
      <c r="J2981" s="1">
        <v>4300000</v>
      </c>
      <c r="K2981" s="1">
        <v>6600000</v>
      </c>
      <c r="L2981" s="1">
        <v>11500000</v>
      </c>
      <c r="M2981" s="1">
        <v>3900000</v>
      </c>
      <c r="N2981" s="1" t="s">
        <v>21</v>
      </c>
      <c r="O2981" s="1">
        <f>Cleaned_Data[[#This Row],[ loan_amount]]-Cleaned_Data[[#This Row],[ bank_asset_value]]</f>
        <v>3300000</v>
      </c>
      <c r="P2981" s="1">
        <f>Cleaned_Data[[#This Row],[ loan_amount]]</f>
        <v>7200000</v>
      </c>
      <c r="Q2981" s="1" t="str">
        <f t="shared" si="185"/>
        <v>700–799</v>
      </c>
      <c r="R2981" s="1">
        <f>Cleaned_Data[[#This Row],[ residential_assets_value]]+Cleaned_Data[[#This Row],[ commercial_assets_value]]+Cleaned_Data[[#This Row],[ luxury_assets_value]]</f>
        <v>22400000</v>
      </c>
      <c r="S2981" s="1">
        <f>Cleaned_Data[[#This Row],[ income_annum]]+Cleaned_Data[[#This Row],[ residential_assets_value]]+Cleaned_Data[[#This Row],[ commercial_assets_value]]+Cleaned_Data[[#This Row],[ luxury_assets_value]]</f>
        <v>25800000</v>
      </c>
      <c r="T2981" s="1" t="str">
        <f t="shared" si="186"/>
        <v>2–3 Cr</v>
      </c>
      <c r="U2981" s="12">
        <f t="shared" si="187"/>
        <v>900000</v>
      </c>
      <c r="V2981" s="1" t="str">
        <f>IF(Cleaned_Data[[#This Row],[EMI_Estimate]]&lt;50000, "50K", IF(Cleaned_Data[[#This Row],[EMI_Estimate]]&lt;100000, "50K-1L", IF(Cleaned_Data[[#This Row],[EMI_Estimate]]&lt;150000, "1L-1.5L", IF(Cleaned_Data[[#This Row],[EMI_Estimate]]&lt;200000,"1.5-2L", "&gt;2L"))))</f>
        <v>&gt;2L</v>
      </c>
    </row>
    <row r="2982" spans="1:22" x14ac:dyDescent="0.35">
      <c r="A2982">
        <v>2981</v>
      </c>
      <c r="B2982">
        <v>3</v>
      </c>
      <c r="C2982" t="s">
        <v>19</v>
      </c>
      <c r="D2982" t="s">
        <v>20</v>
      </c>
      <c r="E2982">
        <v>2100000</v>
      </c>
      <c r="F2982" t="str">
        <f t="shared" si="184"/>
        <v>&gt;20 Lakh</v>
      </c>
      <c r="G2982">
        <v>8200000</v>
      </c>
      <c r="H2982">
        <v>6</v>
      </c>
      <c r="I2982">
        <v>754</v>
      </c>
      <c r="J2982" s="1">
        <v>900000</v>
      </c>
      <c r="K2982" s="1">
        <v>2900000</v>
      </c>
      <c r="L2982" s="1">
        <v>4900000</v>
      </c>
      <c r="M2982" s="1">
        <v>1000000</v>
      </c>
      <c r="N2982" s="1" t="s">
        <v>21</v>
      </c>
      <c r="O2982" s="1">
        <f>Cleaned_Data[[#This Row],[ loan_amount]]-Cleaned_Data[[#This Row],[ bank_asset_value]]</f>
        <v>7200000</v>
      </c>
      <c r="P2982" s="1">
        <f>Cleaned_Data[[#This Row],[ loan_amount]]</f>
        <v>8200000</v>
      </c>
      <c r="Q2982" s="1" t="str">
        <f t="shared" si="185"/>
        <v>700–799</v>
      </c>
      <c r="R2982" s="1">
        <f>Cleaned_Data[[#This Row],[ residential_assets_value]]+Cleaned_Data[[#This Row],[ commercial_assets_value]]+Cleaned_Data[[#This Row],[ luxury_assets_value]]</f>
        <v>8700000</v>
      </c>
      <c r="S2982" s="1">
        <f>Cleaned_Data[[#This Row],[ income_annum]]+Cleaned_Data[[#This Row],[ residential_assets_value]]+Cleaned_Data[[#This Row],[ commercial_assets_value]]+Cleaned_Data[[#This Row],[ luxury_assets_value]]</f>
        <v>10800000</v>
      </c>
      <c r="T2982" s="1" t="str">
        <f t="shared" si="186"/>
        <v>1–2 Cr</v>
      </c>
      <c r="U2982" s="12">
        <f t="shared" si="187"/>
        <v>1366667</v>
      </c>
      <c r="V2982" s="1" t="str">
        <f>IF(Cleaned_Data[[#This Row],[EMI_Estimate]]&lt;50000, "50K", IF(Cleaned_Data[[#This Row],[EMI_Estimate]]&lt;100000, "50K-1L", IF(Cleaned_Data[[#This Row],[EMI_Estimate]]&lt;150000, "1L-1.5L", IF(Cleaned_Data[[#This Row],[EMI_Estimate]]&lt;200000,"1.5-2L", "&gt;2L"))))</f>
        <v>&gt;2L</v>
      </c>
    </row>
    <row r="2983" spans="1:22" x14ac:dyDescent="0.35">
      <c r="A2983">
        <v>2982</v>
      </c>
      <c r="B2983">
        <v>1</v>
      </c>
      <c r="C2983" t="s">
        <v>19</v>
      </c>
      <c r="D2983" t="s">
        <v>20</v>
      </c>
      <c r="E2983">
        <v>7200000</v>
      </c>
      <c r="F2983" t="str">
        <f t="shared" si="184"/>
        <v>&gt;20 Lakh</v>
      </c>
      <c r="G2983">
        <v>15100000</v>
      </c>
      <c r="H2983">
        <v>8</v>
      </c>
      <c r="I2983">
        <v>379</v>
      </c>
      <c r="J2983" s="1">
        <v>2600000</v>
      </c>
      <c r="K2983" s="1">
        <v>8300000</v>
      </c>
      <c r="L2983" s="1">
        <v>21700000</v>
      </c>
      <c r="M2983" s="1">
        <v>8200000</v>
      </c>
      <c r="N2983" s="1" t="s">
        <v>24</v>
      </c>
      <c r="O2983" s="1">
        <f>Cleaned_Data[[#This Row],[ loan_amount]]-Cleaned_Data[[#This Row],[ bank_asset_value]]</f>
        <v>6900000</v>
      </c>
      <c r="P2983" s="1">
        <f>Cleaned_Data[[#This Row],[ loan_amount]]</f>
        <v>15100000</v>
      </c>
      <c r="Q2983" s="1" t="str">
        <f t="shared" si="185"/>
        <v>300–499</v>
      </c>
      <c r="R2983" s="1">
        <f>Cleaned_Data[[#This Row],[ residential_assets_value]]+Cleaned_Data[[#This Row],[ commercial_assets_value]]+Cleaned_Data[[#This Row],[ luxury_assets_value]]</f>
        <v>32600000</v>
      </c>
      <c r="S2983" s="1">
        <f>Cleaned_Data[[#This Row],[ income_annum]]+Cleaned_Data[[#This Row],[ residential_assets_value]]+Cleaned_Data[[#This Row],[ commercial_assets_value]]+Cleaned_Data[[#This Row],[ luxury_assets_value]]</f>
        <v>39800000</v>
      </c>
      <c r="T2983" s="1" t="str">
        <f t="shared" si="186"/>
        <v>3–4 Cr</v>
      </c>
      <c r="U2983" s="12">
        <f t="shared" si="187"/>
        <v>1887500</v>
      </c>
      <c r="V2983" s="1" t="str">
        <f>IF(Cleaned_Data[[#This Row],[EMI_Estimate]]&lt;50000, "50K", IF(Cleaned_Data[[#This Row],[EMI_Estimate]]&lt;100000, "50K-1L", IF(Cleaned_Data[[#This Row],[EMI_Estimate]]&lt;150000, "1L-1.5L", IF(Cleaned_Data[[#This Row],[EMI_Estimate]]&lt;200000,"1.5-2L", "&gt;2L"))))</f>
        <v>&gt;2L</v>
      </c>
    </row>
    <row r="2984" spans="1:22" x14ac:dyDescent="0.35">
      <c r="A2984">
        <v>2983</v>
      </c>
      <c r="B2984">
        <v>5</v>
      </c>
      <c r="C2984" t="s">
        <v>19</v>
      </c>
      <c r="D2984" t="s">
        <v>20</v>
      </c>
      <c r="E2984">
        <v>4500000</v>
      </c>
      <c r="F2984" t="str">
        <f t="shared" si="184"/>
        <v>&gt;20 Lakh</v>
      </c>
      <c r="G2984">
        <v>16900000</v>
      </c>
      <c r="H2984">
        <v>18</v>
      </c>
      <c r="I2984">
        <v>455</v>
      </c>
      <c r="J2984" s="1">
        <v>2700000</v>
      </c>
      <c r="K2984" s="1">
        <v>2500000</v>
      </c>
      <c r="L2984" s="1">
        <v>10700000</v>
      </c>
      <c r="M2984" s="1">
        <v>5600000</v>
      </c>
      <c r="N2984" s="1" t="s">
        <v>24</v>
      </c>
      <c r="O2984" s="1">
        <f>Cleaned_Data[[#This Row],[ loan_amount]]-Cleaned_Data[[#This Row],[ bank_asset_value]]</f>
        <v>11300000</v>
      </c>
      <c r="P2984" s="1">
        <f>Cleaned_Data[[#This Row],[ loan_amount]]</f>
        <v>16900000</v>
      </c>
      <c r="Q2984" s="1" t="str">
        <f t="shared" si="185"/>
        <v>300–499</v>
      </c>
      <c r="R2984" s="1">
        <f>Cleaned_Data[[#This Row],[ residential_assets_value]]+Cleaned_Data[[#This Row],[ commercial_assets_value]]+Cleaned_Data[[#This Row],[ luxury_assets_value]]</f>
        <v>15900000</v>
      </c>
      <c r="S2984" s="1">
        <f>Cleaned_Data[[#This Row],[ income_annum]]+Cleaned_Data[[#This Row],[ residential_assets_value]]+Cleaned_Data[[#This Row],[ commercial_assets_value]]+Cleaned_Data[[#This Row],[ luxury_assets_value]]</f>
        <v>20400000</v>
      </c>
      <c r="T2984" s="1" t="str">
        <f t="shared" si="186"/>
        <v>2–3 Cr</v>
      </c>
      <c r="U2984" s="12">
        <f t="shared" si="187"/>
        <v>938889</v>
      </c>
      <c r="V2984" s="1" t="str">
        <f>IF(Cleaned_Data[[#This Row],[EMI_Estimate]]&lt;50000, "50K", IF(Cleaned_Data[[#This Row],[EMI_Estimate]]&lt;100000, "50K-1L", IF(Cleaned_Data[[#This Row],[EMI_Estimate]]&lt;150000, "1L-1.5L", IF(Cleaned_Data[[#This Row],[EMI_Estimate]]&lt;200000,"1.5-2L", "&gt;2L"))))</f>
        <v>&gt;2L</v>
      </c>
    </row>
    <row r="2985" spans="1:22" x14ac:dyDescent="0.35">
      <c r="A2985">
        <v>2984</v>
      </c>
      <c r="B2985">
        <v>0</v>
      </c>
      <c r="C2985" t="s">
        <v>19</v>
      </c>
      <c r="D2985" t="s">
        <v>23</v>
      </c>
      <c r="E2985">
        <v>2600000</v>
      </c>
      <c r="F2985" t="str">
        <f t="shared" si="184"/>
        <v>&gt;20 Lakh</v>
      </c>
      <c r="G2985">
        <v>9000000</v>
      </c>
      <c r="H2985">
        <v>20</v>
      </c>
      <c r="I2985">
        <v>615</v>
      </c>
      <c r="J2985" s="1">
        <v>6800000</v>
      </c>
      <c r="K2985" s="1">
        <v>0</v>
      </c>
      <c r="L2985" s="1">
        <v>8400000</v>
      </c>
      <c r="M2985" s="1">
        <v>3400000</v>
      </c>
      <c r="N2985" s="1" t="s">
        <v>21</v>
      </c>
      <c r="O2985" s="1">
        <f>Cleaned_Data[[#This Row],[ loan_amount]]-Cleaned_Data[[#This Row],[ bank_asset_value]]</f>
        <v>5600000</v>
      </c>
      <c r="P2985" s="1">
        <f>Cleaned_Data[[#This Row],[ loan_amount]]</f>
        <v>9000000</v>
      </c>
      <c r="Q2985" s="1" t="str">
        <f t="shared" si="185"/>
        <v>600–699</v>
      </c>
      <c r="R2985" s="1">
        <f>Cleaned_Data[[#This Row],[ residential_assets_value]]+Cleaned_Data[[#This Row],[ commercial_assets_value]]+Cleaned_Data[[#This Row],[ luxury_assets_value]]</f>
        <v>15200000</v>
      </c>
      <c r="S2985" s="1">
        <f>Cleaned_Data[[#This Row],[ income_annum]]+Cleaned_Data[[#This Row],[ residential_assets_value]]+Cleaned_Data[[#This Row],[ commercial_assets_value]]+Cleaned_Data[[#This Row],[ luxury_assets_value]]</f>
        <v>17800000</v>
      </c>
      <c r="T2985" s="1" t="str">
        <f t="shared" si="186"/>
        <v>1–2 Cr</v>
      </c>
      <c r="U2985" s="12">
        <f t="shared" si="187"/>
        <v>450000</v>
      </c>
      <c r="V2985" s="1" t="str">
        <f>IF(Cleaned_Data[[#This Row],[EMI_Estimate]]&lt;50000, "50K", IF(Cleaned_Data[[#This Row],[EMI_Estimate]]&lt;100000, "50K-1L", IF(Cleaned_Data[[#This Row],[EMI_Estimate]]&lt;150000, "1L-1.5L", IF(Cleaned_Data[[#This Row],[EMI_Estimate]]&lt;200000,"1.5-2L", "&gt;2L"))))</f>
        <v>&gt;2L</v>
      </c>
    </row>
    <row r="2986" spans="1:22" x14ac:dyDescent="0.35">
      <c r="A2986">
        <v>2985</v>
      </c>
      <c r="B2986">
        <v>4</v>
      </c>
      <c r="C2986" t="s">
        <v>19</v>
      </c>
      <c r="D2986" t="s">
        <v>23</v>
      </c>
      <c r="E2986">
        <v>6400000</v>
      </c>
      <c r="F2986" t="str">
        <f t="shared" si="184"/>
        <v>&gt;20 Lakh</v>
      </c>
      <c r="G2986">
        <v>21700000</v>
      </c>
      <c r="H2986">
        <v>10</v>
      </c>
      <c r="I2986">
        <v>384</v>
      </c>
      <c r="J2986" s="1">
        <v>16500000</v>
      </c>
      <c r="K2986" s="1">
        <v>8200000</v>
      </c>
      <c r="L2986" s="1">
        <v>15100000</v>
      </c>
      <c r="M2986" s="1">
        <v>5700000</v>
      </c>
      <c r="N2986" s="1" t="s">
        <v>24</v>
      </c>
      <c r="O2986" s="1">
        <f>Cleaned_Data[[#This Row],[ loan_amount]]-Cleaned_Data[[#This Row],[ bank_asset_value]]</f>
        <v>16000000</v>
      </c>
      <c r="P2986" s="1">
        <f>Cleaned_Data[[#This Row],[ loan_amount]]</f>
        <v>21700000</v>
      </c>
      <c r="Q2986" s="1" t="str">
        <f t="shared" si="185"/>
        <v>300–499</v>
      </c>
      <c r="R2986" s="1">
        <f>Cleaned_Data[[#This Row],[ residential_assets_value]]+Cleaned_Data[[#This Row],[ commercial_assets_value]]+Cleaned_Data[[#This Row],[ luxury_assets_value]]</f>
        <v>39800000</v>
      </c>
      <c r="S2986" s="1">
        <f>Cleaned_Data[[#This Row],[ income_annum]]+Cleaned_Data[[#This Row],[ residential_assets_value]]+Cleaned_Data[[#This Row],[ commercial_assets_value]]+Cleaned_Data[[#This Row],[ luxury_assets_value]]</f>
        <v>46200000</v>
      </c>
      <c r="T2986" s="1" t="str">
        <f t="shared" si="186"/>
        <v>&gt;4 Cr</v>
      </c>
      <c r="U2986" s="12">
        <f t="shared" si="187"/>
        <v>2170000</v>
      </c>
      <c r="V2986" s="1" t="str">
        <f>IF(Cleaned_Data[[#This Row],[EMI_Estimate]]&lt;50000, "50K", IF(Cleaned_Data[[#This Row],[EMI_Estimate]]&lt;100000, "50K-1L", IF(Cleaned_Data[[#This Row],[EMI_Estimate]]&lt;150000, "1L-1.5L", IF(Cleaned_Data[[#This Row],[EMI_Estimate]]&lt;200000,"1.5-2L", "&gt;2L"))))</f>
        <v>&gt;2L</v>
      </c>
    </row>
    <row r="2987" spans="1:22" x14ac:dyDescent="0.35">
      <c r="A2987">
        <v>2986</v>
      </c>
      <c r="B2987">
        <v>0</v>
      </c>
      <c r="C2987" t="s">
        <v>19</v>
      </c>
      <c r="D2987" t="s">
        <v>20</v>
      </c>
      <c r="E2987">
        <v>6400000</v>
      </c>
      <c r="F2987" t="str">
        <f t="shared" si="184"/>
        <v>&gt;20 Lakh</v>
      </c>
      <c r="G2987">
        <v>25100000</v>
      </c>
      <c r="H2987">
        <v>16</v>
      </c>
      <c r="I2987">
        <v>628</v>
      </c>
      <c r="J2987" s="1">
        <v>16100000</v>
      </c>
      <c r="K2987" s="1">
        <v>2900000</v>
      </c>
      <c r="L2987" s="1">
        <v>18100000</v>
      </c>
      <c r="M2987" s="1">
        <v>6400000</v>
      </c>
      <c r="N2987" s="1" t="s">
        <v>21</v>
      </c>
      <c r="O2987" s="1">
        <f>Cleaned_Data[[#This Row],[ loan_amount]]-Cleaned_Data[[#This Row],[ bank_asset_value]]</f>
        <v>18700000</v>
      </c>
      <c r="P2987" s="1">
        <f>Cleaned_Data[[#This Row],[ loan_amount]]</f>
        <v>25100000</v>
      </c>
      <c r="Q2987" s="1" t="str">
        <f t="shared" si="185"/>
        <v>600–699</v>
      </c>
      <c r="R2987" s="1">
        <f>Cleaned_Data[[#This Row],[ residential_assets_value]]+Cleaned_Data[[#This Row],[ commercial_assets_value]]+Cleaned_Data[[#This Row],[ luxury_assets_value]]</f>
        <v>37100000</v>
      </c>
      <c r="S2987" s="1">
        <f>Cleaned_Data[[#This Row],[ income_annum]]+Cleaned_Data[[#This Row],[ residential_assets_value]]+Cleaned_Data[[#This Row],[ commercial_assets_value]]+Cleaned_Data[[#This Row],[ luxury_assets_value]]</f>
        <v>43500000</v>
      </c>
      <c r="T2987" s="1" t="str">
        <f t="shared" si="186"/>
        <v>&gt;4 Cr</v>
      </c>
      <c r="U2987" s="12">
        <f t="shared" si="187"/>
        <v>1568750</v>
      </c>
      <c r="V2987" s="1" t="str">
        <f>IF(Cleaned_Data[[#This Row],[EMI_Estimate]]&lt;50000, "50K", IF(Cleaned_Data[[#This Row],[EMI_Estimate]]&lt;100000, "50K-1L", IF(Cleaned_Data[[#This Row],[EMI_Estimate]]&lt;150000, "1L-1.5L", IF(Cleaned_Data[[#This Row],[EMI_Estimate]]&lt;200000,"1.5-2L", "&gt;2L"))))</f>
        <v>&gt;2L</v>
      </c>
    </row>
    <row r="2988" spans="1:22" x14ac:dyDescent="0.35">
      <c r="A2988">
        <v>2987</v>
      </c>
      <c r="B2988">
        <v>3</v>
      </c>
      <c r="C2988" t="s">
        <v>19</v>
      </c>
      <c r="D2988" t="s">
        <v>20</v>
      </c>
      <c r="E2988">
        <v>3100000</v>
      </c>
      <c r="F2988" t="str">
        <f t="shared" si="184"/>
        <v>&gt;20 Lakh</v>
      </c>
      <c r="G2988">
        <v>11200000</v>
      </c>
      <c r="H2988">
        <v>16</v>
      </c>
      <c r="I2988">
        <v>865</v>
      </c>
      <c r="J2988" s="1">
        <v>3600000</v>
      </c>
      <c r="K2988" s="1">
        <v>4600000</v>
      </c>
      <c r="L2988" s="1">
        <v>6600000</v>
      </c>
      <c r="M2988" s="1">
        <v>4200000</v>
      </c>
      <c r="N2988" s="1" t="s">
        <v>21</v>
      </c>
      <c r="O2988" s="1">
        <f>Cleaned_Data[[#This Row],[ loan_amount]]-Cleaned_Data[[#This Row],[ bank_asset_value]]</f>
        <v>7000000</v>
      </c>
      <c r="P2988" s="1">
        <f>Cleaned_Data[[#This Row],[ loan_amount]]</f>
        <v>11200000</v>
      </c>
      <c r="Q2988" s="1" t="str">
        <f t="shared" si="185"/>
        <v>800+</v>
      </c>
      <c r="R2988" s="1">
        <f>Cleaned_Data[[#This Row],[ residential_assets_value]]+Cleaned_Data[[#This Row],[ commercial_assets_value]]+Cleaned_Data[[#This Row],[ luxury_assets_value]]</f>
        <v>14800000</v>
      </c>
      <c r="S2988" s="1">
        <f>Cleaned_Data[[#This Row],[ income_annum]]+Cleaned_Data[[#This Row],[ residential_assets_value]]+Cleaned_Data[[#This Row],[ commercial_assets_value]]+Cleaned_Data[[#This Row],[ luxury_assets_value]]</f>
        <v>17900000</v>
      </c>
      <c r="T2988" s="1" t="str">
        <f t="shared" si="186"/>
        <v>1–2 Cr</v>
      </c>
      <c r="U2988" s="12">
        <f t="shared" si="187"/>
        <v>700000</v>
      </c>
      <c r="V2988" s="1" t="str">
        <f>IF(Cleaned_Data[[#This Row],[EMI_Estimate]]&lt;50000, "50K", IF(Cleaned_Data[[#This Row],[EMI_Estimate]]&lt;100000, "50K-1L", IF(Cleaned_Data[[#This Row],[EMI_Estimate]]&lt;150000, "1L-1.5L", IF(Cleaned_Data[[#This Row],[EMI_Estimate]]&lt;200000,"1.5-2L", "&gt;2L"))))</f>
        <v>&gt;2L</v>
      </c>
    </row>
    <row r="2989" spans="1:22" x14ac:dyDescent="0.35">
      <c r="A2989">
        <v>2988</v>
      </c>
      <c r="B2989">
        <v>2</v>
      </c>
      <c r="C2989" t="s">
        <v>19</v>
      </c>
      <c r="D2989" t="s">
        <v>20</v>
      </c>
      <c r="E2989">
        <v>1800000</v>
      </c>
      <c r="F2989" t="str">
        <f t="shared" si="184"/>
        <v>15-20 Lakh</v>
      </c>
      <c r="G2989">
        <v>5300000</v>
      </c>
      <c r="H2989">
        <v>2</v>
      </c>
      <c r="I2989">
        <v>679</v>
      </c>
      <c r="J2989" s="1">
        <v>1000000</v>
      </c>
      <c r="K2989" s="1">
        <v>1400000</v>
      </c>
      <c r="L2989" s="1">
        <v>5800000</v>
      </c>
      <c r="M2989" s="1">
        <v>900000</v>
      </c>
      <c r="N2989" s="1" t="s">
        <v>21</v>
      </c>
      <c r="O2989" s="1">
        <f>Cleaned_Data[[#This Row],[ loan_amount]]-Cleaned_Data[[#This Row],[ bank_asset_value]]</f>
        <v>4400000</v>
      </c>
      <c r="P2989" s="1">
        <f>Cleaned_Data[[#This Row],[ loan_amount]]</f>
        <v>5300000</v>
      </c>
      <c r="Q2989" s="1" t="str">
        <f t="shared" si="185"/>
        <v>600–699</v>
      </c>
      <c r="R2989" s="1">
        <f>Cleaned_Data[[#This Row],[ residential_assets_value]]+Cleaned_Data[[#This Row],[ commercial_assets_value]]+Cleaned_Data[[#This Row],[ luxury_assets_value]]</f>
        <v>8200000</v>
      </c>
      <c r="S2989" s="1">
        <f>Cleaned_Data[[#This Row],[ income_annum]]+Cleaned_Data[[#This Row],[ residential_assets_value]]+Cleaned_Data[[#This Row],[ commercial_assets_value]]+Cleaned_Data[[#This Row],[ luxury_assets_value]]</f>
        <v>10000000</v>
      </c>
      <c r="T2989" s="1" t="str">
        <f t="shared" si="186"/>
        <v>1–2 Cr</v>
      </c>
      <c r="U2989" s="12">
        <f t="shared" si="187"/>
        <v>2650000</v>
      </c>
      <c r="V2989" s="1" t="str">
        <f>IF(Cleaned_Data[[#This Row],[EMI_Estimate]]&lt;50000, "50K", IF(Cleaned_Data[[#This Row],[EMI_Estimate]]&lt;100000, "50K-1L", IF(Cleaned_Data[[#This Row],[EMI_Estimate]]&lt;150000, "1L-1.5L", IF(Cleaned_Data[[#This Row],[EMI_Estimate]]&lt;200000,"1.5-2L", "&gt;2L"))))</f>
        <v>&gt;2L</v>
      </c>
    </row>
    <row r="2990" spans="1:22" x14ac:dyDescent="0.35">
      <c r="A2990">
        <v>2989</v>
      </c>
      <c r="B2990">
        <v>1</v>
      </c>
      <c r="C2990" t="s">
        <v>19</v>
      </c>
      <c r="D2990" t="s">
        <v>23</v>
      </c>
      <c r="E2990">
        <v>9300000</v>
      </c>
      <c r="F2990" t="str">
        <f t="shared" si="184"/>
        <v>&gt;20 Lakh</v>
      </c>
      <c r="G2990">
        <v>19000000</v>
      </c>
      <c r="H2990">
        <v>14</v>
      </c>
      <c r="I2990">
        <v>689</v>
      </c>
      <c r="J2990" s="1">
        <v>24000000</v>
      </c>
      <c r="K2990" s="1">
        <v>11500000</v>
      </c>
      <c r="L2990" s="1">
        <v>35100000</v>
      </c>
      <c r="M2990" s="1">
        <v>9000000</v>
      </c>
      <c r="N2990" s="1" t="s">
        <v>21</v>
      </c>
      <c r="O2990" s="1">
        <f>Cleaned_Data[[#This Row],[ loan_amount]]-Cleaned_Data[[#This Row],[ bank_asset_value]]</f>
        <v>10000000</v>
      </c>
      <c r="P2990" s="1">
        <f>Cleaned_Data[[#This Row],[ loan_amount]]</f>
        <v>19000000</v>
      </c>
      <c r="Q2990" s="1" t="str">
        <f t="shared" si="185"/>
        <v>600–699</v>
      </c>
      <c r="R2990" s="1">
        <f>Cleaned_Data[[#This Row],[ residential_assets_value]]+Cleaned_Data[[#This Row],[ commercial_assets_value]]+Cleaned_Data[[#This Row],[ luxury_assets_value]]</f>
        <v>70600000</v>
      </c>
      <c r="S2990" s="1">
        <f>Cleaned_Data[[#This Row],[ income_annum]]+Cleaned_Data[[#This Row],[ residential_assets_value]]+Cleaned_Data[[#This Row],[ commercial_assets_value]]+Cleaned_Data[[#This Row],[ luxury_assets_value]]</f>
        <v>79900000</v>
      </c>
      <c r="T2990" s="1" t="str">
        <f t="shared" si="186"/>
        <v>&gt;4 Cr</v>
      </c>
      <c r="U2990" s="12">
        <f t="shared" si="187"/>
        <v>1357143</v>
      </c>
      <c r="V2990" s="1" t="str">
        <f>IF(Cleaned_Data[[#This Row],[EMI_Estimate]]&lt;50000, "50K", IF(Cleaned_Data[[#This Row],[EMI_Estimate]]&lt;100000, "50K-1L", IF(Cleaned_Data[[#This Row],[EMI_Estimate]]&lt;150000, "1L-1.5L", IF(Cleaned_Data[[#This Row],[EMI_Estimate]]&lt;200000,"1.5-2L", "&gt;2L"))))</f>
        <v>&gt;2L</v>
      </c>
    </row>
    <row r="2991" spans="1:22" x14ac:dyDescent="0.35">
      <c r="A2991">
        <v>2990</v>
      </c>
      <c r="B2991">
        <v>5</v>
      </c>
      <c r="C2991" t="s">
        <v>22</v>
      </c>
      <c r="D2991" t="s">
        <v>23</v>
      </c>
      <c r="E2991">
        <v>6500000</v>
      </c>
      <c r="F2991" t="str">
        <f t="shared" si="184"/>
        <v>&gt;20 Lakh</v>
      </c>
      <c r="G2991">
        <v>13800000</v>
      </c>
      <c r="H2991">
        <v>10</v>
      </c>
      <c r="I2991">
        <v>636</v>
      </c>
      <c r="J2991" s="1">
        <v>13000000</v>
      </c>
      <c r="K2991" s="1">
        <v>5500000</v>
      </c>
      <c r="L2991" s="1">
        <v>19400000</v>
      </c>
      <c r="M2991" s="1">
        <v>8100000</v>
      </c>
      <c r="N2991" s="1" t="s">
        <v>21</v>
      </c>
      <c r="O2991" s="1">
        <f>Cleaned_Data[[#This Row],[ loan_amount]]-Cleaned_Data[[#This Row],[ bank_asset_value]]</f>
        <v>5700000</v>
      </c>
      <c r="P2991" s="1">
        <f>Cleaned_Data[[#This Row],[ loan_amount]]</f>
        <v>13800000</v>
      </c>
      <c r="Q2991" s="1" t="str">
        <f t="shared" si="185"/>
        <v>600–699</v>
      </c>
      <c r="R2991" s="1">
        <f>Cleaned_Data[[#This Row],[ residential_assets_value]]+Cleaned_Data[[#This Row],[ commercial_assets_value]]+Cleaned_Data[[#This Row],[ luxury_assets_value]]</f>
        <v>37900000</v>
      </c>
      <c r="S2991" s="1">
        <f>Cleaned_Data[[#This Row],[ income_annum]]+Cleaned_Data[[#This Row],[ residential_assets_value]]+Cleaned_Data[[#This Row],[ commercial_assets_value]]+Cleaned_Data[[#This Row],[ luxury_assets_value]]</f>
        <v>44400000</v>
      </c>
      <c r="T2991" s="1" t="str">
        <f t="shared" si="186"/>
        <v>&gt;4 Cr</v>
      </c>
      <c r="U2991" s="12">
        <f t="shared" si="187"/>
        <v>1380000</v>
      </c>
      <c r="V2991" s="1" t="str">
        <f>IF(Cleaned_Data[[#This Row],[EMI_Estimate]]&lt;50000, "50K", IF(Cleaned_Data[[#This Row],[EMI_Estimate]]&lt;100000, "50K-1L", IF(Cleaned_Data[[#This Row],[EMI_Estimate]]&lt;150000, "1L-1.5L", IF(Cleaned_Data[[#This Row],[EMI_Estimate]]&lt;200000,"1.5-2L", "&gt;2L"))))</f>
        <v>&gt;2L</v>
      </c>
    </row>
    <row r="2992" spans="1:22" x14ac:dyDescent="0.35">
      <c r="A2992">
        <v>2991</v>
      </c>
      <c r="B2992">
        <v>1</v>
      </c>
      <c r="C2992" t="s">
        <v>22</v>
      </c>
      <c r="D2992" t="s">
        <v>20</v>
      </c>
      <c r="E2992">
        <v>3100000</v>
      </c>
      <c r="F2992" t="str">
        <f t="shared" si="184"/>
        <v>&gt;20 Lakh</v>
      </c>
      <c r="G2992">
        <v>6600000</v>
      </c>
      <c r="H2992">
        <v>20</v>
      </c>
      <c r="I2992">
        <v>837</v>
      </c>
      <c r="J2992" s="1">
        <v>4000000</v>
      </c>
      <c r="K2992" s="1">
        <v>4200000</v>
      </c>
      <c r="L2992" s="1">
        <v>12300000</v>
      </c>
      <c r="M2992" s="1">
        <v>4300000</v>
      </c>
      <c r="N2992" s="1" t="s">
        <v>21</v>
      </c>
      <c r="O2992" s="1">
        <f>Cleaned_Data[[#This Row],[ loan_amount]]-Cleaned_Data[[#This Row],[ bank_asset_value]]</f>
        <v>2300000</v>
      </c>
      <c r="P2992" s="1">
        <f>Cleaned_Data[[#This Row],[ loan_amount]]</f>
        <v>6600000</v>
      </c>
      <c r="Q2992" s="1" t="str">
        <f t="shared" si="185"/>
        <v>800+</v>
      </c>
      <c r="R2992" s="1">
        <f>Cleaned_Data[[#This Row],[ residential_assets_value]]+Cleaned_Data[[#This Row],[ commercial_assets_value]]+Cleaned_Data[[#This Row],[ luxury_assets_value]]</f>
        <v>20500000</v>
      </c>
      <c r="S2992" s="1">
        <f>Cleaned_Data[[#This Row],[ income_annum]]+Cleaned_Data[[#This Row],[ residential_assets_value]]+Cleaned_Data[[#This Row],[ commercial_assets_value]]+Cleaned_Data[[#This Row],[ luxury_assets_value]]</f>
        <v>23600000</v>
      </c>
      <c r="T2992" s="1" t="str">
        <f t="shared" si="186"/>
        <v>2–3 Cr</v>
      </c>
      <c r="U2992" s="12">
        <f t="shared" si="187"/>
        <v>330000</v>
      </c>
      <c r="V2992" s="1" t="str">
        <f>IF(Cleaned_Data[[#This Row],[EMI_Estimate]]&lt;50000, "50K", IF(Cleaned_Data[[#This Row],[EMI_Estimate]]&lt;100000, "50K-1L", IF(Cleaned_Data[[#This Row],[EMI_Estimate]]&lt;150000, "1L-1.5L", IF(Cleaned_Data[[#This Row],[EMI_Estimate]]&lt;200000,"1.5-2L", "&gt;2L"))))</f>
        <v>&gt;2L</v>
      </c>
    </row>
    <row r="2993" spans="1:22" x14ac:dyDescent="0.35">
      <c r="A2993">
        <v>2992</v>
      </c>
      <c r="B2993">
        <v>3</v>
      </c>
      <c r="C2993" t="s">
        <v>22</v>
      </c>
      <c r="D2993" t="s">
        <v>20</v>
      </c>
      <c r="E2993">
        <v>2300000</v>
      </c>
      <c r="F2993" t="str">
        <f t="shared" si="184"/>
        <v>&gt;20 Lakh</v>
      </c>
      <c r="G2993">
        <v>8500000</v>
      </c>
      <c r="H2993">
        <v>12</v>
      </c>
      <c r="I2993">
        <v>557</v>
      </c>
      <c r="J2993" s="1">
        <v>3600000</v>
      </c>
      <c r="K2993" s="1">
        <v>1400000</v>
      </c>
      <c r="L2993" s="1">
        <v>6200000</v>
      </c>
      <c r="M2993" s="1">
        <v>1300000</v>
      </c>
      <c r="N2993" s="1" t="s">
        <v>21</v>
      </c>
      <c r="O2993" s="1">
        <f>Cleaned_Data[[#This Row],[ loan_amount]]-Cleaned_Data[[#This Row],[ bank_asset_value]]</f>
        <v>7200000</v>
      </c>
      <c r="P2993" s="1">
        <f>Cleaned_Data[[#This Row],[ loan_amount]]</f>
        <v>8500000</v>
      </c>
      <c r="Q2993" s="1" t="str">
        <f t="shared" si="185"/>
        <v>500–599</v>
      </c>
      <c r="R2993" s="1">
        <f>Cleaned_Data[[#This Row],[ residential_assets_value]]+Cleaned_Data[[#This Row],[ commercial_assets_value]]+Cleaned_Data[[#This Row],[ luxury_assets_value]]</f>
        <v>11200000</v>
      </c>
      <c r="S2993" s="1">
        <f>Cleaned_Data[[#This Row],[ income_annum]]+Cleaned_Data[[#This Row],[ residential_assets_value]]+Cleaned_Data[[#This Row],[ commercial_assets_value]]+Cleaned_Data[[#This Row],[ luxury_assets_value]]</f>
        <v>13500000</v>
      </c>
      <c r="T2993" s="1" t="str">
        <f t="shared" si="186"/>
        <v>1–2 Cr</v>
      </c>
      <c r="U2993" s="12">
        <f t="shared" si="187"/>
        <v>708333</v>
      </c>
      <c r="V2993" s="1" t="str">
        <f>IF(Cleaned_Data[[#This Row],[EMI_Estimate]]&lt;50000, "50K", IF(Cleaned_Data[[#This Row],[EMI_Estimate]]&lt;100000, "50K-1L", IF(Cleaned_Data[[#This Row],[EMI_Estimate]]&lt;150000, "1L-1.5L", IF(Cleaned_Data[[#This Row],[EMI_Estimate]]&lt;200000,"1.5-2L", "&gt;2L"))))</f>
        <v>&gt;2L</v>
      </c>
    </row>
    <row r="2994" spans="1:22" x14ac:dyDescent="0.35">
      <c r="A2994">
        <v>2993</v>
      </c>
      <c r="B2994">
        <v>2</v>
      </c>
      <c r="C2994" t="s">
        <v>19</v>
      </c>
      <c r="D2994" t="s">
        <v>20</v>
      </c>
      <c r="E2994">
        <v>500000</v>
      </c>
      <c r="F2994" t="str">
        <f t="shared" si="184"/>
        <v>5-10 Lakh</v>
      </c>
      <c r="G2994">
        <v>1700000</v>
      </c>
      <c r="H2994">
        <v>10</v>
      </c>
      <c r="I2994">
        <v>324</v>
      </c>
      <c r="J2994" s="1">
        <v>300000</v>
      </c>
      <c r="K2994" s="1">
        <v>300000</v>
      </c>
      <c r="L2994" s="1">
        <v>1800000</v>
      </c>
      <c r="M2994" s="1">
        <v>700000</v>
      </c>
      <c r="N2994" s="1" t="s">
        <v>24</v>
      </c>
      <c r="O2994" s="1">
        <f>Cleaned_Data[[#This Row],[ loan_amount]]-Cleaned_Data[[#This Row],[ bank_asset_value]]</f>
        <v>1000000</v>
      </c>
      <c r="P2994" s="1">
        <f>Cleaned_Data[[#This Row],[ loan_amount]]</f>
        <v>1700000</v>
      </c>
      <c r="Q2994" s="1" t="str">
        <f t="shared" si="185"/>
        <v>300–499</v>
      </c>
      <c r="R2994" s="1">
        <f>Cleaned_Data[[#This Row],[ residential_assets_value]]+Cleaned_Data[[#This Row],[ commercial_assets_value]]+Cleaned_Data[[#This Row],[ luxury_assets_value]]</f>
        <v>2400000</v>
      </c>
      <c r="S2994" s="1">
        <f>Cleaned_Data[[#This Row],[ income_annum]]+Cleaned_Data[[#This Row],[ residential_assets_value]]+Cleaned_Data[[#This Row],[ commercial_assets_value]]+Cleaned_Data[[#This Row],[ luxury_assets_value]]</f>
        <v>2900000</v>
      </c>
      <c r="T2994" s="1" t="str">
        <f t="shared" si="186"/>
        <v>&lt;1 Cr</v>
      </c>
      <c r="U2994" s="12">
        <f t="shared" si="187"/>
        <v>170000</v>
      </c>
      <c r="V2994" s="1" t="str">
        <f>IF(Cleaned_Data[[#This Row],[EMI_Estimate]]&lt;50000, "50K", IF(Cleaned_Data[[#This Row],[EMI_Estimate]]&lt;100000, "50K-1L", IF(Cleaned_Data[[#This Row],[EMI_Estimate]]&lt;150000, "1L-1.5L", IF(Cleaned_Data[[#This Row],[EMI_Estimate]]&lt;200000,"1.5-2L", "&gt;2L"))))</f>
        <v>1.5-2L</v>
      </c>
    </row>
    <row r="2995" spans="1:22" x14ac:dyDescent="0.35">
      <c r="A2995">
        <v>2994</v>
      </c>
      <c r="B2995">
        <v>0</v>
      </c>
      <c r="C2995" t="s">
        <v>22</v>
      </c>
      <c r="D2995" t="s">
        <v>23</v>
      </c>
      <c r="E2995">
        <v>3700000</v>
      </c>
      <c r="F2995" t="str">
        <f t="shared" si="184"/>
        <v>&gt;20 Lakh</v>
      </c>
      <c r="G2995">
        <v>9300000</v>
      </c>
      <c r="H2995">
        <v>14</v>
      </c>
      <c r="I2995">
        <v>531</v>
      </c>
      <c r="J2995" s="1">
        <v>8300000</v>
      </c>
      <c r="K2995" s="1">
        <v>1000000</v>
      </c>
      <c r="L2995" s="1">
        <v>8900000</v>
      </c>
      <c r="M2995" s="1">
        <v>1900000</v>
      </c>
      <c r="N2995" s="1" t="s">
        <v>24</v>
      </c>
      <c r="O2995" s="1">
        <f>Cleaned_Data[[#This Row],[ loan_amount]]-Cleaned_Data[[#This Row],[ bank_asset_value]]</f>
        <v>7400000</v>
      </c>
      <c r="P2995" s="1">
        <f>Cleaned_Data[[#This Row],[ loan_amount]]</f>
        <v>9300000</v>
      </c>
      <c r="Q2995" s="1" t="str">
        <f t="shared" si="185"/>
        <v>500–599</v>
      </c>
      <c r="R2995" s="1">
        <f>Cleaned_Data[[#This Row],[ residential_assets_value]]+Cleaned_Data[[#This Row],[ commercial_assets_value]]+Cleaned_Data[[#This Row],[ luxury_assets_value]]</f>
        <v>18200000</v>
      </c>
      <c r="S2995" s="1">
        <f>Cleaned_Data[[#This Row],[ income_annum]]+Cleaned_Data[[#This Row],[ residential_assets_value]]+Cleaned_Data[[#This Row],[ commercial_assets_value]]+Cleaned_Data[[#This Row],[ luxury_assets_value]]</f>
        <v>21900000</v>
      </c>
      <c r="T2995" s="1" t="str">
        <f t="shared" si="186"/>
        <v>2–3 Cr</v>
      </c>
      <c r="U2995" s="12">
        <f t="shared" si="187"/>
        <v>664286</v>
      </c>
      <c r="V2995" s="1" t="str">
        <f>IF(Cleaned_Data[[#This Row],[EMI_Estimate]]&lt;50000, "50K", IF(Cleaned_Data[[#This Row],[EMI_Estimate]]&lt;100000, "50K-1L", IF(Cleaned_Data[[#This Row],[EMI_Estimate]]&lt;150000, "1L-1.5L", IF(Cleaned_Data[[#This Row],[EMI_Estimate]]&lt;200000,"1.5-2L", "&gt;2L"))))</f>
        <v>&gt;2L</v>
      </c>
    </row>
    <row r="2996" spans="1:22" x14ac:dyDescent="0.35">
      <c r="A2996">
        <v>2995</v>
      </c>
      <c r="B2996">
        <v>4</v>
      </c>
      <c r="C2996" t="s">
        <v>22</v>
      </c>
      <c r="D2996" t="s">
        <v>23</v>
      </c>
      <c r="E2996">
        <v>8600000</v>
      </c>
      <c r="F2996" t="str">
        <f t="shared" si="184"/>
        <v>&gt;20 Lakh</v>
      </c>
      <c r="G2996">
        <v>21400000</v>
      </c>
      <c r="H2996">
        <v>14</v>
      </c>
      <c r="I2996">
        <v>476</v>
      </c>
      <c r="J2996" s="1">
        <v>6200000</v>
      </c>
      <c r="K2996" s="1">
        <v>2700000</v>
      </c>
      <c r="L2996" s="1">
        <v>28000000</v>
      </c>
      <c r="M2996" s="1">
        <v>12800000</v>
      </c>
      <c r="N2996" s="1" t="s">
        <v>24</v>
      </c>
      <c r="O2996" s="1">
        <f>Cleaned_Data[[#This Row],[ loan_amount]]-Cleaned_Data[[#This Row],[ bank_asset_value]]</f>
        <v>8600000</v>
      </c>
      <c r="P2996" s="1">
        <f>Cleaned_Data[[#This Row],[ loan_amount]]</f>
        <v>21400000</v>
      </c>
      <c r="Q2996" s="1" t="str">
        <f t="shared" si="185"/>
        <v>300–499</v>
      </c>
      <c r="R2996" s="1">
        <f>Cleaned_Data[[#This Row],[ residential_assets_value]]+Cleaned_Data[[#This Row],[ commercial_assets_value]]+Cleaned_Data[[#This Row],[ luxury_assets_value]]</f>
        <v>36900000</v>
      </c>
      <c r="S2996" s="1">
        <f>Cleaned_Data[[#This Row],[ income_annum]]+Cleaned_Data[[#This Row],[ residential_assets_value]]+Cleaned_Data[[#This Row],[ commercial_assets_value]]+Cleaned_Data[[#This Row],[ luxury_assets_value]]</f>
        <v>45500000</v>
      </c>
      <c r="T2996" s="1" t="str">
        <f t="shared" si="186"/>
        <v>&gt;4 Cr</v>
      </c>
      <c r="U2996" s="12">
        <f t="shared" si="187"/>
        <v>1528571</v>
      </c>
      <c r="V2996" s="1" t="str">
        <f>IF(Cleaned_Data[[#This Row],[EMI_Estimate]]&lt;50000, "50K", IF(Cleaned_Data[[#This Row],[EMI_Estimate]]&lt;100000, "50K-1L", IF(Cleaned_Data[[#This Row],[EMI_Estimate]]&lt;150000, "1L-1.5L", IF(Cleaned_Data[[#This Row],[EMI_Estimate]]&lt;200000,"1.5-2L", "&gt;2L"))))</f>
        <v>&gt;2L</v>
      </c>
    </row>
    <row r="2997" spans="1:22" x14ac:dyDescent="0.35">
      <c r="A2997">
        <v>2996</v>
      </c>
      <c r="B2997">
        <v>4</v>
      </c>
      <c r="C2997" t="s">
        <v>19</v>
      </c>
      <c r="D2997" t="s">
        <v>20</v>
      </c>
      <c r="E2997">
        <v>2600000</v>
      </c>
      <c r="F2997" t="str">
        <f t="shared" si="184"/>
        <v>&gt;20 Lakh</v>
      </c>
      <c r="G2997">
        <v>8500000</v>
      </c>
      <c r="H2997">
        <v>4</v>
      </c>
      <c r="I2997">
        <v>775</v>
      </c>
      <c r="J2997" s="1">
        <v>600000</v>
      </c>
      <c r="K2997" s="1">
        <v>3800000</v>
      </c>
      <c r="L2997" s="1">
        <v>10400000</v>
      </c>
      <c r="M2997" s="1">
        <v>2600000</v>
      </c>
      <c r="N2997" s="1" t="s">
        <v>21</v>
      </c>
      <c r="O2997" s="1">
        <f>Cleaned_Data[[#This Row],[ loan_amount]]-Cleaned_Data[[#This Row],[ bank_asset_value]]</f>
        <v>5900000</v>
      </c>
      <c r="P2997" s="1">
        <f>Cleaned_Data[[#This Row],[ loan_amount]]</f>
        <v>8500000</v>
      </c>
      <c r="Q2997" s="1" t="str">
        <f t="shared" si="185"/>
        <v>700–799</v>
      </c>
      <c r="R2997" s="1">
        <f>Cleaned_Data[[#This Row],[ residential_assets_value]]+Cleaned_Data[[#This Row],[ commercial_assets_value]]+Cleaned_Data[[#This Row],[ luxury_assets_value]]</f>
        <v>14800000</v>
      </c>
      <c r="S2997" s="1">
        <f>Cleaned_Data[[#This Row],[ income_annum]]+Cleaned_Data[[#This Row],[ residential_assets_value]]+Cleaned_Data[[#This Row],[ commercial_assets_value]]+Cleaned_Data[[#This Row],[ luxury_assets_value]]</f>
        <v>17400000</v>
      </c>
      <c r="T2997" s="1" t="str">
        <f t="shared" si="186"/>
        <v>1–2 Cr</v>
      </c>
      <c r="U2997" s="12">
        <f t="shared" si="187"/>
        <v>2125000</v>
      </c>
      <c r="V2997" s="1" t="str">
        <f>IF(Cleaned_Data[[#This Row],[EMI_Estimate]]&lt;50000, "50K", IF(Cleaned_Data[[#This Row],[EMI_Estimate]]&lt;100000, "50K-1L", IF(Cleaned_Data[[#This Row],[EMI_Estimate]]&lt;150000, "1L-1.5L", IF(Cleaned_Data[[#This Row],[EMI_Estimate]]&lt;200000,"1.5-2L", "&gt;2L"))))</f>
        <v>&gt;2L</v>
      </c>
    </row>
    <row r="2998" spans="1:22" x14ac:dyDescent="0.35">
      <c r="A2998">
        <v>2997</v>
      </c>
      <c r="B2998">
        <v>1</v>
      </c>
      <c r="C2998" t="s">
        <v>22</v>
      </c>
      <c r="D2998" t="s">
        <v>23</v>
      </c>
      <c r="E2998">
        <v>7100000</v>
      </c>
      <c r="F2998" t="str">
        <f t="shared" si="184"/>
        <v>&gt;20 Lakh</v>
      </c>
      <c r="G2998">
        <v>18000000</v>
      </c>
      <c r="H2998">
        <v>20</v>
      </c>
      <c r="I2998">
        <v>477</v>
      </c>
      <c r="J2998" s="1">
        <v>6600000</v>
      </c>
      <c r="K2998" s="1">
        <v>13200000</v>
      </c>
      <c r="L2998" s="1">
        <v>19300000</v>
      </c>
      <c r="M2998" s="1">
        <v>9300000</v>
      </c>
      <c r="N2998" s="1" t="s">
        <v>24</v>
      </c>
      <c r="O2998" s="1">
        <f>Cleaned_Data[[#This Row],[ loan_amount]]-Cleaned_Data[[#This Row],[ bank_asset_value]]</f>
        <v>8700000</v>
      </c>
      <c r="P2998" s="1">
        <f>Cleaned_Data[[#This Row],[ loan_amount]]</f>
        <v>18000000</v>
      </c>
      <c r="Q2998" s="1" t="str">
        <f t="shared" si="185"/>
        <v>300–499</v>
      </c>
      <c r="R2998" s="1">
        <f>Cleaned_Data[[#This Row],[ residential_assets_value]]+Cleaned_Data[[#This Row],[ commercial_assets_value]]+Cleaned_Data[[#This Row],[ luxury_assets_value]]</f>
        <v>39100000</v>
      </c>
      <c r="S2998" s="1">
        <f>Cleaned_Data[[#This Row],[ income_annum]]+Cleaned_Data[[#This Row],[ residential_assets_value]]+Cleaned_Data[[#This Row],[ commercial_assets_value]]+Cleaned_Data[[#This Row],[ luxury_assets_value]]</f>
        <v>46200000</v>
      </c>
      <c r="T2998" s="1" t="str">
        <f t="shared" si="186"/>
        <v>&gt;4 Cr</v>
      </c>
      <c r="U2998" s="12">
        <f t="shared" si="187"/>
        <v>900000</v>
      </c>
      <c r="V2998" s="1" t="str">
        <f>IF(Cleaned_Data[[#This Row],[EMI_Estimate]]&lt;50000, "50K", IF(Cleaned_Data[[#This Row],[EMI_Estimate]]&lt;100000, "50K-1L", IF(Cleaned_Data[[#This Row],[EMI_Estimate]]&lt;150000, "1L-1.5L", IF(Cleaned_Data[[#This Row],[EMI_Estimate]]&lt;200000,"1.5-2L", "&gt;2L"))))</f>
        <v>&gt;2L</v>
      </c>
    </row>
    <row r="2999" spans="1:22" x14ac:dyDescent="0.35">
      <c r="A2999">
        <v>2998</v>
      </c>
      <c r="B2999">
        <v>4</v>
      </c>
      <c r="C2999" t="s">
        <v>22</v>
      </c>
      <c r="D2999" t="s">
        <v>23</v>
      </c>
      <c r="E2999">
        <v>7000000</v>
      </c>
      <c r="F2999" t="str">
        <f t="shared" si="184"/>
        <v>&gt;20 Lakh</v>
      </c>
      <c r="G2999">
        <v>19800000</v>
      </c>
      <c r="H2999">
        <v>16</v>
      </c>
      <c r="I2999">
        <v>682</v>
      </c>
      <c r="J2999" s="1">
        <v>9300000</v>
      </c>
      <c r="K2999" s="1">
        <v>5300000</v>
      </c>
      <c r="L2999" s="1">
        <v>14500000</v>
      </c>
      <c r="M2999" s="1">
        <v>7300000</v>
      </c>
      <c r="N2999" s="1" t="s">
        <v>21</v>
      </c>
      <c r="O2999" s="1">
        <f>Cleaned_Data[[#This Row],[ loan_amount]]-Cleaned_Data[[#This Row],[ bank_asset_value]]</f>
        <v>12500000</v>
      </c>
      <c r="P2999" s="1">
        <f>Cleaned_Data[[#This Row],[ loan_amount]]</f>
        <v>19800000</v>
      </c>
      <c r="Q2999" s="1" t="str">
        <f t="shared" si="185"/>
        <v>600–699</v>
      </c>
      <c r="R2999" s="1">
        <f>Cleaned_Data[[#This Row],[ residential_assets_value]]+Cleaned_Data[[#This Row],[ commercial_assets_value]]+Cleaned_Data[[#This Row],[ luxury_assets_value]]</f>
        <v>29100000</v>
      </c>
      <c r="S2999" s="1">
        <f>Cleaned_Data[[#This Row],[ income_annum]]+Cleaned_Data[[#This Row],[ residential_assets_value]]+Cleaned_Data[[#This Row],[ commercial_assets_value]]+Cleaned_Data[[#This Row],[ luxury_assets_value]]</f>
        <v>36100000</v>
      </c>
      <c r="T2999" s="1" t="str">
        <f t="shared" si="186"/>
        <v>3–4 Cr</v>
      </c>
      <c r="U2999" s="12">
        <f t="shared" si="187"/>
        <v>1237500</v>
      </c>
      <c r="V2999" s="1" t="str">
        <f>IF(Cleaned_Data[[#This Row],[EMI_Estimate]]&lt;50000, "50K", IF(Cleaned_Data[[#This Row],[EMI_Estimate]]&lt;100000, "50K-1L", IF(Cleaned_Data[[#This Row],[EMI_Estimate]]&lt;150000, "1L-1.5L", IF(Cleaned_Data[[#This Row],[EMI_Estimate]]&lt;200000,"1.5-2L", "&gt;2L"))))</f>
        <v>&gt;2L</v>
      </c>
    </row>
    <row r="3000" spans="1:22" x14ac:dyDescent="0.35">
      <c r="A3000">
        <v>2999</v>
      </c>
      <c r="B3000">
        <v>5</v>
      </c>
      <c r="C3000" t="s">
        <v>22</v>
      </c>
      <c r="D3000" t="s">
        <v>20</v>
      </c>
      <c r="E3000">
        <v>8300000</v>
      </c>
      <c r="F3000" t="str">
        <f t="shared" si="184"/>
        <v>&gt;20 Lakh</v>
      </c>
      <c r="G3000">
        <v>17700000</v>
      </c>
      <c r="H3000">
        <v>12</v>
      </c>
      <c r="I3000">
        <v>334</v>
      </c>
      <c r="J3000" s="1">
        <v>19600000</v>
      </c>
      <c r="K3000" s="1">
        <v>13200000</v>
      </c>
      <c r="L3000" s="1">
        <v>22500000</v>
      </c>
      <c r="M3000" s="1">
        <v>9800000</v>
      </c>
      <c r="N3000" s="1" t="s">
        <v>24</v>
      </c>
      <c r="O3000" s="1">
        <f>Cleaned_Data[[#This Row],[ loan_amount]]-Cleaned_Data[[#This Row],[ bank_asset_value]]</f>
        <v>7900000</v>
      </c>
      <c r="P3000" s="1">
        <f>Cleaned_Data[[#This Row],[ loan_amount]]</f>
        <v>17700000</v>
      </c>
      <c r="Q3000" s="1" t="str">
        <f t="shared" si="185"/>
        <v>300–499</v>
      </c>
      <c r="R3000" s="1">
        <f>Cleaned_Data[[#This Row],[ residential_assets_value]]+Cleaned_Data[[#This Row],[ commercial_assets_value]]+Cleaned_Data[[#This Row],[ luxury_assets_value]]</f>
        <v>55300000</v>
      </c>
      <c r="S3000" s="1">
        <f>Cleaned_Data[[#This Row],[ income_annum]]+Cleaned_Data[[#This Row],[ residential_assets_value]]+Cleaned_Data[[#This Row],[ commercial_assets_value]]+Cleaned_Data[[#This Row],[ luxury_assets_value]]</f>
        <v>63600000</v>
      </c>
      <c r="T3000" s="1" t="str">
        <f t="shared" si="186"/>
        <v>&gt;4 Cr</v>
      </c>
      <c r="U3000" s="12">
        <f t="shared" si="187"/>
        <v>1475000</v>
      </c>
      <c r="V3000" s="1" t="str">
        <f>IF(Cleaned_Data[[#This Row],[EMI_Estimate]]&lt;50000, "50K", IF(Cleaned_Data[[#This Row],[EMI_Estimate]]&lt;100000, "50K-1L", IF(Cleaned_Data[[#This Row],[EMI_Estimate]]&lt;150000, "1L-1.5L", IF(Cleaned_Data[[#This Row],[EMI_Estimate]]&lt;200000,"1.5-2L", "&gt;2L"))))</f>
        <v>&gt;2L</v>
      </c>
    </row>
    <row r="3001" spans="1:22" x14ac:dyDescent="0.35">
      <c r="A3001">
        <v>3000</v>
      </c>
      <c r="B3001">
        <v>3</v>
      </c>
      <c r="C3001" t="s">
        <v>19</v>
      </c>
      <c r="D3001" t="s">
        <v>23</v>
      </c>
      <c r="E3001">
        <v>6800000</v>
      </c>
      <c r="F3001" t="str">
        <f t="shared" si="184"/>
        <v>&gt;20 Lakh</v>
      </c>
      <c r="G3001">
        <v>23900000</v>
      </c>
      <c r="H3001">
        <v>12</v>
      </c>
      <c r="I3001">
        <v>565</v>
      </c>
      <c r="J3001" s="1">
        <v>18800000</v>
      </c>
      <c r="K3001" s="1">
        <v>2800000</v>
      </c>
      <c r="L3001" s="1">
        <v>18800000</v>
      </c>
      <c r="M3001" s="1">
        <v>6700000</v>
      </c>
      <c r="N3001" s="1" t="s">
        <v>21</v>
      </c>
      <c r="O3001" s="1">
        <f>Cleaned_Data[[#This Row],[ loan_amount]]-Cleaned_Data[[#This Row],[ bank_asset_value]]</f>
        <v>17200000</v>
      </c>
      <c r="P3001" s="1">
        <f>Cleaned_Data[[#This Row],[ loan_amount]]</f>
        <v>23900000</v>
      </c>
      <c r="Q3001" s="1" t="str">
        <f t="shared" si="185"/>
        <v>500–599</v>
      </c>
      <c r="R3001" s="1">
        <f>Cleaned_Data[[#This Row],[ residential_assets_value]]+Cleaned_Data[[#This Row],[ commercial_assets_value]]+Cleaned_Data[[#This Row],[ luxury_assets_value]]</f>
        <v>40400000</v>
      </c>
      <c r="S3001" s="1">
        <f>Cleaned_Data[[#This Row],[ income_annum]]+Cleaned_Data[[#This Row],[ residential_assets_value]]+Cleaned_Data[[#This Row],[ commercial_assets_value]]+Cleaned_Data[[#This Row],[ luxury_assets_value]]</f>
        <v>47200000</v>
      </c>
      <c r="T3001" s="1" t="str">
        <f t="shared" si="186"/>
        <v>&gt;4 Cr</v>
      </c>
      <c r="U3001" s="12">
        <f t="shared" si="187"/>
        <v>1991667</v>
      </c>
      <c r="V3001" s="1" t="str">
        <f>IF(Cleaned_Data[[#This Row],[EMI_Estimate]]&lt;50000, "50K", IF(Cleaned_Data[[#This Row],[EMI_Estimate]]&lt;100000, "50K-1L", IF(Cleaned_Data[[#This Row],[EMI_Estimate]]&lt;150000, "1L-1.5L", IF(Cleaned_Data[[#This Row],[EMI_Estimate]]&lt;200000,"1.5-2L", "&gt;2L"))))</f>
        <v>&gt;2L</v>
      </c>
    </row>
    <row r="3002" spans="1:22" x14ac:dyDescent="0.35">
      <c r="A3002">
        <v>3001</v>
      </c>
      <c r="B3002">
        <v>1</v>
      </c>
      <c r="C3002" t="s">
        <v>22</v>
      </c>
      <c r="D3002" t="s">
        <v>23</v>
      </c>
      <c r="E3002">
        <v>9900000</v>
      </c>
      <c r="F3002" t="str">
        <f t="shared" si="184"/>
        <v>&gt;20 Lakh</v>
      </c>
      <c r="G3002">
        <v>25700000</v>
      </c>
      <c r="H3002">
        <v>2</v>
      </c>
      <c r="I3002">
        <v>340</v>
      </c>
      <c r="J3002" s="1">
        <v>15600000</v>
      </c>
      <c r="K3002" s="1">
        <v>18800000</v>
      </c>
      <c r="L3002" s="1">
        <v>29500000</v>
      </c>
      <c r="M3002" s="1">
        <v>11800000</v>
      </c>
      <c r="N3002" s="1" t="s">
        <v>24</v>
      </c>
      <c r="O3002" s="1">
        <f>Cleaned_Data[[#This Row],[ loan_amount]]-Cleaned_Data[[#This Row],[ bank_asset_value]]</f>
        <v>13900000</v>
      </c>
      <c r="P3002" s="1">
        <f>Cleaned_Data[[#This Row],[ loan_amount]]</f>
        <v>25700000</v>
      </c>
      <c r="Q3002" s="1" t="str">
        <f t="shared" si="185"/>
        <v>300–499</v>
      </c>
      <c r="R3002" s="1">
        <f>Cleaned_Data[[#This Row],[ residential_assets_value]]+Cleaned_Data[[#This Row],[ commercial_assets_value]]+Cleaned_Data[[#This Row],[ luxury_assets_value]]</f>
        <v>63900000</v>
      </c>
      <c r="S3002" s="1">
        <f>Cleaned_Data[[#This Row],[ income_annum]]+Cleaned_Data[[#This Row],[ residential_assets_value]]+Cleaned_Data[[#This Row],[ commercial_assets_value]]+Cleaned_Data[[#This Row],[ luxury_assets_value]]</f>
        <v>73800000</v>
      </c>
      <c r="T3002" s="1" t="str">
        <f t="shared" si="186"/>
        <v>&gt;4 Cr</v>
      </c>
      <c r="U3002" s="12">
        <f t="shared" si="187"/>
        <v>12850000</v>
      </c>
      <c r="V3002" s="1" t="str">
        <f>IF(Cleaned_Data[[#This Row],[EMI_Estimate]]&lt;50000, "50K", IF(Cleaned_Data[[#This Row],[EMI_Estimate]]&lt;100000, "50K-1L", IF(Cleaned_Data[[#This Row],[EMI_Estimate]]&lt;150000, "1L-1.5L", IF(Cleaned_Data[[#This Row],[EMI_Estimate]]&lt;200000,"1.5-2L", "&gt;2L"))))</f>
        <v>&gt;2L</v>
      </c>
    </row>
    <row r="3003" spans="1:22" x14ac:dyDescent="0.35">
      <c r="A3003">
        <v>3002</v>
      </c>
      <c r="B3003">
        <v>2</v>
      </c>
      <c r="C3003" t="s">
        <v>19</v>
      </c>
      <c r="D3003" t="s">
        <v>20</v>
      </c>
      <c r="E3003">
        <v>5100000</v>
      </c>
      <c r="F3003" t="str">
        <f t="shared" si="184"/>
        <v>&gt;20 Lakh</v>
      </c>
      <c r="G3003">
        <v>11000000</v>
      </c>
      <c r="H3003">
        <v>14</v>
      </c>
      <c r="I3003">
        <v>322</v>
      </c>
      <c r="J3003" s="1">
        <v>7900000</v>
      </c>
      <c r="K3003" s="1">
        <v>2900000</v>
      </c>
      <c r="L3003" s="1">
        <v>10700000</v>
      </c>
      <c r="M3003" s="1">
        <v>5900000</v>
      </c>
      <c r="N3003" s="1" t="s">
        <v>24</v>
      </c>
      <c r="O3003" s="1">
        <f>Cleaned_Data[[#This Row],[ loan_amount]]-Cleaned_Data[[#This Row],[ bank_asset_value]]</f>
        <v>5100000</v>
      </c>
      <c r="P3003" s="1">
        <f>Cleaned_Data[[#This Row],[ loan_amount]]</f>
        <v>11000000</v>
      </c>
      <c r="Q3003" s="1" t="str">
        <f t="shared" si="185"/>
        <v>300–499</v>
      </c>
      <c r="R3003" s="1">
        <f>Cleaned_Data[[#This Row],[ residential_assets_value]]+Cleaned_Data[[#This Row],[ commercial_assets_value]]+Cleaned_Data[[#This Row],[ luxury_assets_value]]</f>
        <v>21500000</v>
      </c>
      <c r="S3003" s="1">
        <f>Cleaned_Data[[#This Row],[ income_annum]]+Cleaned_Data[[#This Row],[ residential_assets_value]]+Cleaned_Data[[#This Row],[ commercial_assets_value]]+Cleaned_Data[[#This Row],[ luxury_assets_value]]</f>
        <v>26600000</v>
      </c>
      <c r="T3003" s="1" t="str">
        <f t="shared" si="186"/>
        <v>2–3 Cr</v>
      </c>
      <c r="U3003" s="12">
        <f t="shared" si="187"/>
        <v>785714</v>
      </c>
      <c r="V3003" s="1" t="str">
        <f>IF(Cleaned_Data[[#This Row],[EMI_Estimate]]&lt;50000, "50K", IF(Cleaned_Data[[#This Row],[EMI_Estimate]]&lt;100000, "50K-1L", IF(Cleaned_Data[[#This Row],[EMI_Estimate]]&lt;150000, "1L-1.5L", IF(Cleaned_Data[[#This Row],[EMI_Estimate]]&lt;200000,"1.5-2L", "&gt;2L"))))</f>
        <v>&gt;2L</v>
      </c>
    </row>
    <row r="3004" spans="1:22" x14ac:dyDescent="0.35">
      <c r="A3004">
        <v>3003</v>
      </c>
      <c r="B3004">
        <v>4</v>
      </c>
      <c r="C3004" t="s">
        <v>19</v>
      </c>
      <c r="D3004" t="s">
        <v>23</v>
      </c>
      <c r="E3004">
        <v>3500000</v>
      </c>
      <c r="F3004" t="str">
        <f t="shared" si="184"/>
        <v>&gt;20 Lakh</v>
      </c>
      <c r="G3004">
        <v>10700000</v>
      </c>
      <c r="H3004">
        <v>8</v>
      </c>
      <c r="I3004">
        <v>883</v>
      </c>
      <c r="J3004" s="1">
        <v>200000</v>
      </c>
      <c r="K3004" s="1">
        <v>2300000</v>
      </c>
      <c r="L3004" s="1">
        <v>8400000</v>
      </c>
      <c r="M3004" s="1">
        <v>2000000</v>
      </c>
      <c r="N3004" s="1" t="s">
        <v>21</v>
      </c>
      <c r="O3004" s="1">
        <f>Cleaned_Data[[#This Row],[ loan_amount]]-Cleaned_Data[[#This Row],[ bank_asset_value]]</f>
        <v>8700000</v>
      </c>
      <c r="P3004" s="1">
        <f>Cleaned_Data[[#This Row],[ loan_amount]]</f>
        <v>10700000</v>
      </c>
      <c r="Q3004" s="1" t="str">
        <f t="shared" si="185"/>
        <v>800+</v>
      </c>
      <c r="R3004" s="1">
        <f>Cleaned_Data[[#This Row],[ residential_assets_value]]+Cleaned_Data[[#This Row],[ commercial_assets_value]]+Cleaned_Data[[#This Row],[ luxury_assets_value]]</f>
        <v>10900000</v>
      </c>
      <c r="S3004" s="1">
        <f>Cleaned_Data[[#This Row],[ income_annum]]+Cleaned_Data[[#This Row],[ residential_assets_value]]+Cleaned_Data[[#This Row],[ commercial_assets_value]]+Cleaned_Data[[#This Row],[ luxury_assets_value]]</f>
        <v>14400000</v>
      </c>
      <c r="T3004" s="1" t="str">
        <f t="shared" si="186"/>
        <v>1–2 Cr</v>
      </c>
      <c r="U3004" s="12">
        <f t="shared" si="187"/>
        <v>1337500</v>
      </c>
      <c r="V3004" s="1" t="str">
        <f>IF(Cleaned_Data[[#This Row],[EMI_Estimate]]&lt;50000, "50K", IF(Cleaned_Data[[#This Row],[EMI_Estimate]]&lt;100000, "50K-1L", IF(Cleaned_Data[[#This Row],[EMI_Estimate]]&lt;150000, "1L-1.5L", IF(Cleaned_Data[[#This Row],[EMI_Estimate]]&lt;200000,"1.5-2L", "&gt;2L"))))</f>
        <v>&gt;2L</v>
      </c>
    </row>
    <row r="3005" spans="1:22" x14ac:dyDescent="0.35">
      <c r="A3005">
        <v>3004</v>
      </c>
      <c r="B3005">
        <v>3</v>
      </c>
      <c r="C3005" t="s">
        <v>19</v>
      </c>
      <c r="D3005" t="s">
        <v>23</v>
      </c>
      <c r="E3005">
        <v>4300000</v>
      </c>
      <c r="F3005" t="str">
        <f t="shared" si="184"/>
        <v>&gt;20 Lakh</v>
      </c>
      <c r="G3005">
        <v>12800000</v>
      </c>
      <c r="H3005">
        <v>16</v>
      </c>
      <c r="I3005">
        <v>346</v>
      </c>
      <c r="J3005" s="1">
        <v>3300000</v>
      </c>
      <c r="K3005" s="1">
        <v>1100000</v>
      </c>
      <c r="L3005" s="1">
        <v>11900000</v>
      </c>
      <c r="M3005" s="1">
        <v>3800000</v>
      </c>
      <c r="N3005" s="1" t="s">
        <v>24</v>
      </c>
      <c r="O3005" s="1">
        <f>Cleaned_Data[[#This Row],[ loan_amount]]-Cleaned_Data[[#This Row],[ bank_asset_value]]</f>
        <v>9000000</v>
      </c>
      <c r="P3005" s="1">
        <f>Cleaned_Data[[#This Row],[ loan_amount]]</f>
        <v>12800000</v>
      </c>
      <c r="Q3005" s="1" t="str">
        <f t="shared" si="185"/>
        <v>300–499</v>
      </c>
      <c r="R3005" s="1">
        <f>Cleaned_Data[[#This Row],[ residential_assets_value]]+Cleaned_Data[[#This Row],[ commercial_assets_value]]+Cleaned_Data[[#This Row],[ luxury_assets_value]]</f>
        <v>16300000</v>
      </c>
      <c r="S3005" s="1">
        <f>Cleaned_Data[[#This Row],[ income_annum]]+Cleaned_Data[[#This Row],[ residential_assets_value]]+Cleaned_Data[[#This Row],[ commercial_assets_value]]+Cleaned_Data[[#This Row],[ luxury_assets_value]]</f>
        <v>20600000</v>
      </c>
      <c r="T3005" s="1" t="str">
        <f t="shared" si="186"/>
        <v>2–3 Cr</v>
      </c>
      <c r="U3005" s="12">
        <f t="shared" si="187"/>
        <v>800000</v>
      </c>
      <c r="V3005" s="1" t="str">
        <f>IF(Cleaned_Data[[#This Row],[EMI_Estimate]]&lt;50000, "50K", IF(Cleaned_Data[[#This Row],[EMI_Estimate]]&lt;100000, "50K-1L", IF(Cleaned_Data[[#This Row],[EMI_Estimate]]&lt;150000, "1L-1.5L", IF(Cleaned_Data[[#This Row],[EMI_Estimate]]&lt;200000,"1.5-2L", "&gt;2L"))))</f>
        <v>&gt;2L</v>
      </c>
    </row>
    <row r="3006" spans="1:22" x14ac:dyDescent="0.35">
      <c r="A3006">
        <v>3005</v>
      </c>
      <c r="B3006">
        <v>0</v>
      </c>
      <c r="C3006" t="s">
        <v>19</v>
      </c>
      <c r="D3006" t="s">
        <v>23</v>
      </c>
      <c r="E3006">
        <v>5300000</v>
      </c>
      <c r="F3006" t="str">
        <f t="shared" si="184"/>
        <v>&gt;20 Lakh</v>
      </c>
      <c r="G3006">
        <v>20200000</v>
      </c>
      <c r="H3006">
        <v>2</v>
      </c>
      <c r="I3006">
        <v>861</v>
      </c>
      <c r="J3006" s="1">
        <v>500000</v>
      </c>
      <c r="K3006" s="1">
        <v>800000</v>
      </c>
      <c r="L3006" s="1">
        <v>16500000</v>
      </c>
      <c r="M3006" s="1">
        <v>6200000</v>
      </c>
      <c r="N3006" s="1" t="s">
        <v>21</v>
      </c>
      <c r="O3006" s="1">
        <f>Cleaned_Data[[#This Row],[ loan_amount]]-Cleaned_Data[[#This Row],[ bank_asset_value]]</f>
        <v>14000000</v>
      </c>
      <c r="P3006" s="1">
        <f>Cleaned_Data[[#This Row],[ loan_amount]]</f>
        <v>20200000</v>
      </c>
      <c r="Q3006" s="1" t="str">
        <f t="shared" si="185"/>
        <v>800+</v>
      </c>
      <c r="R3006" s="1">
        <f>Cleaned_Data[[#This Row],[ residential_assets_value]]+Cleaned_Data[[#This Row],[ commercial_assets_value]]+Cleaned_Data[[#This Row],[ luxury_assets_value]]</f>
        <v>17800000</v>
      </c>
      <c r="S3006" s="1">
        <f>Cleaned_Data[[#This Row],[ income_annum]]+Cleaned_Data[[#This Row],[ residential_assets_value]]+Cleaned_Data[[#This Row],[ commercial_assets_value]]+Cleaned_Data[[#This Row],[ luxury_assets_value]]</f>
        <v>23100000</v>
      </c>
      <c r="T3006" s="1" t="str">
        <f t="shared" si="186"/>
        <v>2–3 Cr</v>
      </c>
      <c r="U3006" s="12">
        <f t="shared" si="187"/>
        <v>10100000</v>
      </c>
      <c r="V3006" s="1" t="str">
        <f>IF(Cleaned_Data[[#This Row],[EMI_Estimate]]&lt;50000, "50K", IF(Cleaned_Data[[#This Row],[EMI_Estimate]]&lt;100000, "50K-1L", IF(Cleaned_Data[[#This Row],[EMI_Estimate]]&lt;150000, "1L-1.5L", IF(Cleaned_Data[[#This Row],[EMI_Estimate]]&lt;200000,"1.5-2L", "&gt;2L"))))</f>
        <v>&gt;2L</v>
      </c>
    </row>
    <row r="3007" spans="1:22" x14ac:dyDescent="0.35">
      <c r="A3007">
        <v>3006</v>
      </c>
      <c r="B3007">
        <v>5</v>
      </c>
      <c r="C3007" t="s">
        <v>19</v>
      </c>
      <c r="D3007" t="s">
        <v>23</v>
      </c>
      <c r="E3007">
        <v>6400000</v>
      </c>
      <c r="F3007" t="str">
        <f t="shared" si="184"/>
        <v>&gt;20 Lakh</v>
      </c>
      <c r="G3007">
        <v>21900000</v>
      </c>
      <c r="H3007">
        <v>12</v>
      </c>
      <c r="I3007">
        <v>699</v>
      </c>
      <c r="J3007" s="1">
        <v>15700000</v>
      </c>
      <c r="K3007" s="1">
        <v>500000</v>
      </c>
      <c r="L3007" s="1">
        <v>17200000</v>
      </c>
      <c r="M3007" s="1">
        <v>3800000</v>
      </c>
      <c r="N3007" s="1" t="s">
        <v>21</v>
      </c>
      <c r="O3007" s="1">
        <f>Cleaned_Data[[#This Row],[ loan_amount]]-Cleaned_Data[[#This Row],[ bank_asset_value]]</f>
        <v>18100000</v>
      </c>
      <c r="P3007" s="1">
        <f>Cleaned_Data[[#This Row],[ loan_amount]]</f>
        <v>21900000</v>
      </c>
      <c r="Q3007" s="1" t="str">
        <f t="shared" si="185"/>
        <v>600–699</v>
      </c>
      <c r="R3007" s="1">
        <f>Cleaned_Data[[#This Row],[ residential_assets_value]]+Cleaned_Data[[#This Row],[ commercial_assets_value]]+Cleaned_Data[[#This Row],[ luxury_assets_value]]</f>
        <v>33400000</v>
      </c>
      <c r="S3007" s="1">
        <f>Cleaned_Data[[#This Row],[ income_annum]]+Cleaned_Data[[#This Row],[ residential_assets_value]]+Cleaned_Data[[#This Row],[ commercial_assets_value]]+Cleaned_Data[[#This Row],[ luxury_assets_value]]</f>
        <v>39800000</v>
      </c>
      <c r="T3007" s="1" t="str">
        <f t="shared" si="186"/>
        <v>3–4 Cr</v>
      </c>
      <c r="U3007" s="12">
        <f t="shared" si="187"/>
        <v>1825000</v>
      </c>
      <c r="V3007" s="1" t="str">
        <f>IF(Cleaned_Data[[#This Row],[EMI_Estimate]]&lt;50000, "50K", IF(Cleaned_Data[[#This Row],[EMI_Estimate]]&lt;100000, "50K-1L", IF(Cleaned_Data[[#This Row],[EMI_Estimate]]&lt;150000, "1L-1.5L", IF(Cleaned_Data[[#This Row],[EMI_Estimate]]&lt;200000,"1.5-2L", "&gt;2L"))))</f>
        <v>&gt;2L</v>
      </c>
    </row>
    <row r="3008" spans="1:22" x14ac:dyDescent="0.35">
      <c r="A3008">
        <v>3007</v>
      </c>
      <c r="B3008">
        <v>0</v>
      </c>
      <c r="C3008" t="s">
        <v>19</v>
      </c>
      <c r="D3008" t="s">
        <v>20</v>
      </c>
      <c r="E3008">
        <v>9300000</v>
      </c>
      <c r="F3008" t="str">
        <f t="shared" si="184"/>
        <v>&gt;20 Lakh</v>
      </c>
      <c r="G3008">
        <v>27200000</v>
      </c>
      <c r="H3008">
        <v>8</v>
      </c>
      <c r="I3008">
        <v>629</v>
      </c>
      <c r="J3008" s="1">
        <v>4500000</v>
      </c>
      <c r="K3008" s="1">
        <v>14300000</v>
      </c>
      <c r="L3008" s="1">
        <v>26900000</v>
      </c>
      <c r="M3008" s="1">
        <v>5000000</v>
      </c>
      <c r="N3008" s="1" t="s">
        <v>21</v>
      </c>
      <c r="O3008" s="1">
        <f>Cleaned_Data[[#This Row],[ loan_amount]]-Cleaned_Data[[#This Row],[ bank_asset_value]]</f>
        <v>22200000</v>
      </c>
      <c r="P3008" s="1">
        <f>Cleaned_Data[[#This Row],[ loan_amount]]</f>
        <v>27200000</v>
      </c>
      <c r="Q3008" s="1" t="str">
        <f t="shared" si="185"/>
        <v>600–699</v>
      </c>
      <c r="R3008" s="1">
        <f>Cleaned_Data[[#This Row],[ residential_assets_value]]+Cleaned_Data[[#This Row],[ commercial_assets_value]]+Cleaned_Data[[#This Row],[ luxury_assets_value]]</f>
        <v>45700000</v>
      </c>
      <c r="S3008" s="1">
        <f>Cleaned_Data[[#This Row],[ income_annum]]+Cleaned_Data[[#This Row],[ residential_assets_value]]+Cleaned_Data[[#This Row],[ commercial_assets_value]]+Cleaned_Data[[#This Row],[ luxury_assets_value]]</f>
        <v>55000000</v>
      </c>
      <c r="T3008" s="1" t="str">
        <f t="shared" si="186"/>
        <v>&gt;4 Cr</v>
      </c>
      <c r="U3008" s="12">
        <f t="shared" si="187"/>
        <v>3400000</v>
      </c>
      <c r="V3008" s="1" t="str">
        <f>IF(Cleaned_Data[[#This Row],[EMI_Estimate]]&lt;50000, "50K", IF(Cleaned_Data[[#This Row],[EMI_Estimate]]&lt;100000, "50K-1L", IF(Cleaned_Data[[#This Row],[EMI_Estimate]]&lt;150000, "1L-1.5L", IF(Cleaned_Data[[#This Row],[EMI_Estimate]]&lt;200000,"1.5-2L", "&gt;2L"))))</f>
        <v>&gt;2L</v>
      </c>
    </row>
    <row r="3009" spans="1:22" x14ac:dyDescent="0.35">
      <c r="A3009">
        <v>3008</v>
      </c>
      <c r="B3009">
        <v>3</v>
      </c>
      <c r="C3009" t="s">
        <v>19</v>
      </c>
      <c r="D3009" t="s">
        <v>20</v>
      </c>
      <c r="E3009">
        <v>1100000</v>
      </c>
      <c r="F3009" t="str">
        <f t="shared" si="184"/>
        <v>10-15 Lakh</v>
      </c>
      <c r="G3009">
        <v>3100000</v>
      </c>
      <c r="H3009">
        <v>14</v>
      </c>
      <c r="I3009">
        <v>359</v>
      </c>
      <c r="J3009" s="1">
        <v>1500000</v>
      </c>
      <c r="K3009" s="1">
        <v>1000000</v>
      </c>
      <c r="L3009" s="1">
        <v>4000000</v>
      </c>
      <c r="M3009" s="1">
        <v>1000000</v>
      </c>
      <c r="N3009" s="1" t="s">
        <v>24</v>
      </c>
      <c r="O3009" s="1">
        <f>Cleaned_Data[[#This Row],[ loan_amount]]-Cleaned_Data[[#This Row],[ bank_asset_value]]</f>
        <v>2100000</v>
      </c>
      <c r="P3009" s="1">
        <f>Cleaned_Data[[#This Row],[ loan_amount]]</f>
        <v>3100000</v>
      </c>
      <c r="Q3009" s="1" t="str">
        <f t="shared" si="185"/>
        <v>300–499</v>
      </c>
      <c r="R3009" s="1">
        <f>Cleaned_Data[[#This Row],[ residential_assets_value]]+Cleaned_Data[[#This Row],[ commercial_assets_value]]+Cleaned_Data[[#This Row],[ luxury_assets_value]]</f>
        <v>6500000</v>
      </c>
      <c r="S3009" s="1">
        <f>Cleaned_Data[[#This Row],[ income_annum]]+Cleaned_Data[[#This Row],[ residential_assets_value]]+Cleaned_Data[[#This Row],[ commercial_assets_value]]+Cleaned_Data[[#This Row],[ luxury_assets_value]]</f>
        <v>7600000</v>
      </c>
      <c r="T3009" s="1" t="str">
        <f t="shared" si="186"/>
        <v>&lt;1 Cr</v>
      </c>
      <c r="U3009" s="12">
        <f t="shared" si="187"/>
        <v>221429</v>
      </c>
      <c r="V3009" s="1" t="str">
        <f>IF(Cleaned_Data[[#This Row],[EMI_Estimate]]&lt;50000, "50K", IF(Cleaned_Data[[#This Row],[EMI_Estimate]]&lt;100000, "50K-1L", IF(Cleaned_Data[[#This Row],[EMI_Estimate]]&lt;150000, "1L-1.5L", IF(Cleaned_Data[[#This Row],[EMI_Estimate]]&lt;200000,"1.5-2L", "&gt;2L"))))</f>
        <v>&gt;2L</v>
      </c>
    </row>
    <row r="3010" spans="1:22" x14ac:dyDescent="0.35">
      <c r="A3010">
        <v>3009</v>
      </c>
      <c r="B3010">
        <v>2</v>
      </c>
      <c r="C3010" t="s">
        <v>22</v>
      </c>
      <c r="D3010" t="s">
        <v>20</v>
      </c>
      <c r="E3010">
        <v>7100000</v>
      </c>
      <c r="F3010" t="str">
        <f t="shared" ref="F3010:F3073" si="188">IF(E3010&lt;500000, "&lt;5 Lakh",
 IF(E3010&lt;1000000, "5-10 Lakh",
 IF(E3010&lt;1500000, "10-15 Lakh",
 IF(E3010&lt;2000000, "15-20 Lakh", "&gt;20 Lakh"))))</f>
        <v>&gt;20 Lakh</v>
      </c>
      <c r="G3010">
        <v>27000000</v>
      </c>
      <c r="H3010">
        <v>10</v>
      </c>
      <c r="I3010">
        <v>430</v>
      </c>
      <c r="J3010" s="1">
        <v>20700000</v>
      </c>
      <c r="K3010" s="1">
        <v>8300000</v>
      </c>
      <c r="L3010" s="1">
        <v>24500000</v>
      </c>
      <c r="M3010" s="1">
        <v>4200000</v>
      </c>
      <c r="N3010" s="1" t="s">
        <v>24</v>
      </c>
      <c r="O3010" s="1">
        <f>Cleaned_Data[[#This Row],[ loan_amount]]-Cleaned_Data[[#This Row],[ bank_asset_value]]</f>
        <v>22800000</v>
      </c>
      <c r="P3010" s="1">
        <f>Cleaned_Data[[#This Row],[ loan_amount]]</f>
        <v>27000000</v>
      </c>
      <c r="Q3010" s="1" t="str">
        <f t="shared" ref="Q3010:Q3073" si="189">IF(I3010&lt;500,"300–499",IF(I3010&lt;600,"500–599",IF(I3010&lt;700,"600–699",IF(I3010&lt;800,"700–799","800+"))))</f>
        <v>300–499</v>
      </c>
      <c r="R3010" s="1">
        <f>Cleaned_Data[[#This Row],[ residential_assets_value]]+Cleaned_Data[[#This Row],[ commercial_assets_value]]+Cleaned_Data[[#This Row],[ luxury_assets_value]]</f>
        <v>53500000</v>
      </c>
      <c r="S3010" s="1">
        <f>Cleaned_Data[[#This Row],[ income_annum]]+Cleaned_Data[[#This Row],[ residential_assets_value]]+Cleaned_Data[[#This Row],[ commercial_assets_value]]+Cleaned_Data[[#This Row],[ luxury_assets_value]]</f>
        <v>60600000</v>
      </c>
      <c r="T3010" s="1" t="str">
        <f t="shared" ref="T3010:T3073" si="190">IF(S3010&lt;10000000, "&lt;1 Cr", IF(S3010&lt;20000000, "1–2 Cr", IF(S3010&lt;30000000, "2–3 Cr", IF(S3010&lt;40000000, "3–4 Cr", "&gt;4 Cr"))))</f>
        <v>&gt;4 Cr</v>
      </c>
      <c r="U3010" s="12">
        <f t="shared" ref="U3010:U3073" si="191">ROUND(G3010/H3010, 0)</f>
        <v>2700000</v>
      </c>
      <c r="V3010" s="1" t="str">
        <f>IF(Cleaned_Data[[#This Row],[EMI_Estimate]]&lt;50000, "50K", IF(Cleaned_Data[[#This Row],[EMI_Estimate]]&lt;100000, "50K-1L", IF(Cleaned_Data[[#This Row],[EMI_Estimate]]&lt;150000, "1L-1.5L", IF(Cleaned_Data[[#This Row],[EMI_Estimate]]&lt;200000,"1.5-2L", "&gt;2L"))))</f>
        <v>&gt;2L</v>
      </c>
    </row>
    <row r="3011" spans="1:22" x14ac:dyDescent="0.35">
      <c r="A3011">
        <v>3010</v>
      </c>
      <c r="B3011">
        <v>4</v>
      </c>
      <c r="C3011" t="s">
        <v>22</v>
      </c>
      <c r="D3011" t="s">
        <v>20</v>
      </c>
      <c r="E3011">
        <v>1100000</v>
      </c>
      <c r="F3011" t="str">
        <f t="shared" si="188"/>
        <v>10-15 Lakh</v>
      </c>
      <c r="G3011">
        <v>3300000</v>
      </c>
      <c r="H3011">
        <v>18</v>
      </c>
      <c r="I3011">
        <v>417</v>
      </c>
      <c r="J3011" s="1">
        <v>1400000</v>
      </c>
      <c r="K3011" s="1">
        <v>1000000</v>
      </c>
      <c r="L3011" s="1">
        <v>4200000</v>
      </c>
      <c r="M3011" s="1">
        <v>700000</v>
      </c>
      <c r="N3011" s="1" t="s">
        <v>24</v>
      </c>
      <c r="O3011" s="1">
        <f>Cleaned_Data[[#This Row],[ loan_amount]]-Cleaned_Data[[#This Row],[ bank_asset_value]]</f>
        <v>2600000</v>
      </c>
      <c r="P3011" s="1">
        <f>Cleaned_Data[[#This Row],[ loan_amount]]</f>
        <v>3300000</v>
      </c>
      <c r="Q3011" s="1" t="str">
        <f t="shared" si="189"/>
        <v>300–499</v>
      </c>
      <c r="R3011" s="1">
        <f>Cleaned_Data[[#This Row],[ residential_assets_value]]+Cleaned_Data[[#This Row],[ commercial_assets_value]]+Cleaned_Data[[#This Row],[ luxury_assets_value]]</f>
        <v>6600000</v>
      </c>
      <c r="S3011" s="1">
        <f>Cleaned_Data[[#This Row],[ income_annum]]+Cleaned_Data[[#This Row],[ residential_assets_value]]+Cleaned_Data[[#This Row],[ commercial_assets_value]]+Cleaned_Data[[#This Row],[ luxury_assets_value]]</f>
        <v>7700000</v>
      </c>
      <c r="T3011" s="1" t="str">
        <f t="shared" si="190"/>
        <v>&lt;1 Cr</v>
      </c>
      <c r="U3011" s="12">
        <f t="shared" si="191"/>
        <v>183333</v>
      </c>
      <c r="V3011" s="1" t="str">
        <f>IF(Cleaned_Data[[#This Row],[EMI_Estimate]]&lt;50000, "50K", IF(Cleaned_Data[[#This Row],[EMI_Estimate]]&lt;100000, "50K-1L", IF(Cleaned_Data[[#This Row],[EMI_Estimate]]&lt;150000, "1L-1.5L", IF(Cleaned_Data[[#This Row],[EMI_Estimate]]&lt;200000,"1.5-2L", "&gt;2L"))))</f>
        <v>1.5-2L</v>
      </c>
    </row>
    <row r="3012" spans="1:22" x14ac:dyDescent="0.35">
      <c r="A3012">
        <v>3011</v>
      </c>
      <c r="B3012">
        <v>2</v>
      </c>
      <c r="C3012" t="s">
        <v>19</v>
      </c>
      <c r="D3012" t="s">
        <v>20</v>
      </c>
      <c r="E3012">
        <v>1900000</v>
      </c>
      <c r="F3012" t="str">
        <f t="shared" si="188"/>
        <v>15-20 Lakh</v>
      </c>
      <c r="G3012">
        <v>5200000</v>
      </c>
      <c r="H3012">
        <v>6</v>
      </c>
      <c r="I3012">
        <v>896</v>
      </c>
      <c r="J3012" s="1">
        <v>4300000</v>
      </c>
      <c r="K3012" s="1">
        <v>100000</v>
      </c>
      <c r="L3012" s="1">
        <v>6200000</v>
      </c>
      <c r="M3012" s="1">
        <v>2400000</v>
      </c>
      <c r="N3012" s="1" t="s">
        <v>21</v>
      </c>
      <c r="O3012" s="1">
        <f>Cleaned_Data[[#This Row],[ loan_amount]]-Cleaned_Data[[#This Row],[ bank_asset_value]]</f>
        <v>2800000</v>
      </c>
      <c r="P3012" s="1">
        <f>Cleaned_Data[[#This Row],[ loan_amount]]</f>
        <v>5200000</v>
      </c>
      <c r="Q3012" s="1" t="str">
        <f t="shared" si="189"/>
        <v>800+</v>
      </c>
      <c r="R3012" s="1">
        <f>Cleaned_Data[[#This Row],[ residential_assets_value]]+Cleaned_Data[[#This Row],[ commercial_assets_value]]+Cleaned_Data[[#This Row],[ luxury_assets_value]]</f>
        <v>10600000</v>
      </c>
      <c r="S3012" s="1">
        <f>Cleaned_Data[[#This Row],[ income_annum]]+Cleaned_Data[[#This Row],[ residential_assets_value]]+Cleaned_Data[[#This Row],[ commercial_assets_value]]+Cleaned_Data[[#This Row],[ luxury_assets_value]]</f>
        <v>12500000</v>
      </c>
      <c r="T3012" s="1" t="str">
        <f t="shared" si="190"/>
        <v>1–2 Cr</v>
      </c>
      <c r="U3012" s="12">
        <f t="shared" si="191"/>
        <v>866667</v>
      </c>
      <c r="V3012" s="1" t="str">
        <f>IF(Cleaned_Data[[#This Row],[EMI_Estimate]]&lt;50000, "50K", IF(Cleaned_Data[[#This Row],[EMI_Estimate]]&lt;100000, "50K-1L", IF(Cleaned_Data[[#This Row],[EMI_Estimate]]&lt;150000, "1L-1.5L", IF(Cleaned_Data[[#This Row],[EMI_Estimate]]&lt;200000,"1.5-2L", "&gt;2L"))))</f>
        <v>&gt;2L</v>
      </c>
    </row>
    <row r="3013" spans="1:22" x14ac:dyDescent="0.35">
      <c r="A3013">
        <v>3012</v>
      </c>
      <c r="B3013">
        <v>0</v>
      </c>
      <c r="C3013" t="s">
        <v>22</v>
      </c>
      <c r="D3013" t="s">
        <v>20</v>
      </c>
      <c r="E3013">
        <v>1300000</v>
      </c>
      <c r="F3013" t="str">
        <f t="shared" si="188"/>
        <v>10-15 Lakh</v>
      </c>
      <c r="G3013">
        <v>3900000</v>
      </c>
      <c r="H3013">
        <v>16</v>
      </c>
      <c r="I3013">
        <v>690</v>
      </c>
      <c r="J3013" s="1">
        <v>3600000</v>
      </c>
      <c r="K3013" s="1">
        <v>1700000</v>
      </c>
      <c r="L3013" s="1">
        <v>4700000</v>
      </c>
      <c r="M3013" s="1">
        <v>800000</v>
      </c>
      <c r="N3013" s="1" t="s">
        <v>21</v>
      </c>
      <c r="O3013" s="1">
        <f>Cleaned_Data[[#This Row],[ loan_amount]]-Cleaned_Data[[#This Row],[ bank_asset_value]]</f>
        <v>3100000</v>
      </c>
      <c r="P3013" s="1">
        <f>Cleaned_Data[[#This Row],[ loan_amount]]</f>
        <v>3900000</v>
      </c>
      <c r="Q3013" s="1" t="str">
        <f t="shared" si="189"/>
        <v>600–699</v>
      </c>
      <c r="R3013" s="1">
        <f>Cleaned_Data[[#This Row],[ residential_assets_value]]+Cleaned_Data[[#This Row],[ commercial_assets_value]]+Cleaned_Data[[#This Row],[ luxury_assets_value]]</f>
        <v>10000000</v>
      </c>
      <c r="S3013" s="1">
        <f>Cleaned_Data[[#This Row],[ income_annum]]+Cleaned_Data[[#This Row],[ residential_assets_value]]+Cleaned_Data[[#This Row],[ commercial_assets_value]]+Cleaned_Data[[#This Row],[ luxury_assets_value]]</f>
        <v>11300000</v>
      </c>
      <c r="T3013" s="1" t="str">
        <f t="shared" si="190"/>
        <v>1–2 Cr</v>
      </c>
      <c r="U3013" s="12">
        <f t="shared" si="191"/>
        <v>243750</v>
      </c>
      <c r="V3013" s="1" t="str">
        <f>IF(Cleaned_Data[[#This Row],[EMI_Estimate]]&lt;50000, "50K", IF(Cleaned_Data[[#This Row],[EMI_Estimate]]&lt;100000, "50K-1L", IF(Cleaned_Data[[#This Row],[EMI_Estimate]]&lt;150000, "1L-1.5L", IF(Cleaned_Data[[#This Row],[EMI_Estimate]]&lt;200000,"1.5-2L", "&gt;2L"))))</f>
        <v>&gt;2L</v>
      </c>
    </row>
    <row r="3014" spans="1:22" x14ac:dyDescent="0.35">
      <c r="A3014">
        <v>3013</v>
      </c>
      <c r="B3014">
        <v>5</v>
      </c>
      <c r="C3014" t="s">
        <v>19</v>
      </c>
      <c r="D3014" t="s">
        <v>20</v>
      </c>
      <c r="E3014">
        <v>7500000</v>
      </c>
      <c r="F3014" t="str">
        <f t="shared" si="188"/>
        <v>&gt;20 Lakh</v>
      </c>
      <c r="G3014">
        <v>22800000</v>
      </c>
      <c r="H3014">
        <v>16</v>
      </c>
      <c r="I3014">
        <v>347</v>
      </c>
      <c r="J3014" s="1">
        <v>15100000</v>
      </c>
      <c r="K3014" s="1">
        <v>1200000</v>
      </c>
      <c r="L3014" s="1">
        <v>16100000</v>
      </c>
      <c r="M3014" s="1">
        <v>10700000</v>
      </c>
      <c r="N3014" s="1" t="s">
        <v>24</v>
      </c>
      <c r="O3014" s="1">
        <f>Cleaned_Data[[#This Row],[ loan_amount]]-Cleaned_Data[[#This Row],[ bank_asset_value]]</f>
        <v>12100000</v>
      </c>
      <c r="P3014" s="1">
        <f>Cleaned_Data[[#This Row],[ loan_amount]]</f>
        <v>22800000</v>
      </c>
      <c r="Q3014" s="1" t="str">
        <f t="shared" si="189"/>
        <v>300–499</v>
      </c>
      <c r="R3014" s="1">
        <f>Cleaned_Data[[#This Row],[ residential_assets_value]]+Cleaned_Data[[#This Row],[ commercial_assets_value]]+Cleaned_Data[[#This Row],[ luxury_assets_value]]</f>
        <v>32400000</v>
      </c>
      <c r="S3014" s="1">
        <f>Cleaned_Data[[#This Row],[ income_annum]]+Cleaned_Data[[#This Row],[ residential_assets_value]]+Cleaned_Data[[#This Row],[ commercial_assets_value]]+Cleaned_Data[[#This Row],[ luxury_assets_value]]</f>
        <v>39900000</v>
      </c>
      <c r="T3014" s="1" t="str">
        <f t="shared" si="190"/>
        <v>3–4 Cr</v>
      </c>
      <c r="U3014" s="12">
        <f t="shared" si="191"/>
        <v>1425000</v>
      </c>
      <c r="V3014" s="1" t="str">
        <f>IF(Cleaned_Data[[#This Row],[EMI_Estimate]]&lt;50000, "50K", IF(Cleaned_Data[[#This Row],[EMI_Estimate]]&lt;100000, "50K-1L", IF(Cleaned_Data[[#This Row],[EMI_Estimate]]&lt;150000, "1L-1.5L", IF(Cleaned_Data[[#This Row],[EMI_Estimate]]&lt;200000,"1.5-2L", "&gt;2L"))))</f>
        <v>&gt;2L</v>
      </c>
    </row>
    <row r="3015" spans="1:22" x14ac:dyDescent="0.35">
      <c r="A3015">
        <v>3014</v>
      </c>
      <c r="B3015">
        <v>4</v>
      </c>
      <c r="C3015" t="s">
        <v>22</v>
      </c>
      <c r="D3015" t="s">
        <v>20</v>
      </c>
      <c r="E3015">
        <v>2400000</v>
      </c>
      <c r="F3015" t="str">
        <f t="shared" si="188"/>
        <v>&gt;20 Lakh</v>
      </c>
      <c r="G3015">
        <v>7000000</v>
      </c>
      <c r="H3015">
        <v>4</v>
      </c>
      <c r="I3015">
        <v>539</v>
      </c>
      <c r="J3015" s="1">
        <v>2300000</v>
      </c>
      <c r="K3015" s="1">
        <v>0</v>
      </c>
      <c r="L3015" s="1">
        <v>9600000</v>
      </c>
      <c r="M3015" s="1">
        <v>2900000</v>
      </c>
      <c r="N3015" s="1" t="s">
        <v>24</v>
      </c>
      <c r="O3015" s="1">
        <f>Cleaned_Data[[#This Row],[ loan_amount]]-Cleaned_Data[[#This Row],[ bank_asset_value]]</f>
        <v>4100000</v>
      </c>
      <c r="P3015" s="1">
        <f>Cleaned_Data[[#This Row],[ loan_amount]]</f>
        <v>7000000</v>
      </c>
      <c r="Q3015" s="1" t="str">
        <f t="shared" si="189"/>
        <v>500–599</v>
      </c>
      <c r="R3015" s="1">
        <f>Cleaned_Data[[#This Row],[ residential_assets_value]]+Cleaned_Data[[#This Row],[ commercial_assets_value]]+Cleaned_Data[[#This Row],[ luxury_assets_value]]</f>
        <v>11900000</v>
      </c>
      <c r="S3015" s="1">
        <f>Cleaned_Data[[#This Row],[ income_annum]]+Cleaned_Data[[#This Row],[ residential_assets_value]]+Cleaned_Data[[#This Row],[ commercial_assets_value]]+Cleaned_Data[[#This Row],[ luxury_assets_value]]</f>
        <v>14300000</v>
      </c>
      <c r="T3015" s="1" t="str">
        <f t="shared" si="190"/>
        <v>1–2 Cr</v>
      </c>
      <c r="U3015" s="12">
        <f t="shared" si="191"/>
        <v>1750000</v>
      </c>
      <c r="V3015" s="1" t="str">
        <f>IF(Cleaned_Data[[#This Row],[EMI_Estimate]]&lt;50000, "50K", IF(Cleaned_Data[[#This Row],[EMI_Estimate]]&lt;100000, "50K-1L", IF(Cleaned_Data[[#This Row],[EMI_Estimate]]&lt;150000, "1L-1.5L", IF(Cleaned_Data[[#This Row],[EMI_Estimate]]&lt;200000,"1.5-2L", "&gt;2L"))))</f>
        <v>&gt;2L</v>
      </c>
    </row>
    <row r="3016" spans="1:22" x14ac:dyDescent="0.35">
      <c r="A3016">
        <v>3015</v>
      </c>
      <c r="B3016">
        <v>4</v>
      </c>
      <c r="C3016" t="s">
        <v>19</v>
      </c>
      <c r="D3016" t="s">
        <v>23</v>
      </c>
      <c r="E3016">
        <v>2500000</v>
      </c>
      <c r="F3016" t="str">
        <f t="shared" si="188"/>
        <v>&gt;20 Lakh</v>
      </c>
      <c r="G3016">
        <v>8000000</v>
      </c>
      <c r="H3016">
        <v>8</v>
      </c>
      <c r="I3016">
        <v>464</v>
      </c>
      <c r="J3016" s="1">
        <v>4000000</v>
      </c>
      <c r="K3016" s="1">
        <v>3000000</v>
      </c>
      <c r="L3016" s="1">
        <v>9000000</v>
      </c>
      <c r="M3016" s="1">
        <v>3000000</v>
      </c>
      <c r="N3016" s="1" t="s">
        <v>24</v>
      </c>
      <c r="O3016" s="1">
        <f>Cleaned_Data[[#This Row],[ loan_amount]]-Cleaned_Data[[#This Row],[ bank_asset_value]]</f>
        <v>5000000</v>
      </c>
      <c r="P3016" s="1">
        <f>Cleaned_Data[[#This Row],[ loan_amount]]</f>
        <v>8000000</v>
      </c>
      <c r="Q3016" s="1" t="str">
        <f t="shared" si="189"/>
        <v>300–499</v>
      </c>
      <c r="R3016" s="1">
        <f>Cleaned_Data[[#This Row],[ residential_assets_value]]+Cleaned_Data[[#This Row],[ commercial_assets_value]]+Cleaned_Data[[#This Row],[ luxury_assets_value]]</f>
        <v>16000000</v>
      </c>
      <c r="S3016" s="1">
        <f>Cleaned_Data[[#This Row],[ income_annum]]+Cleaned_Data[[#This Row],[ residential_assets_value]]+Cleaned_Data[[#This Row],[ commercial_assets_value]]+Cleaned_Data[[#This Row],[ luxury_assets_value]]</f>
        <v>18500000</v>
      </c>
      <c r="T3016" s="1" t="str">
        <f t="shared" si="190"/>
        <v>1–2 Cr</v>
      </c>
      <c r="U3016" s="12">
        <f t="shared" si="191"/>
        <v>1000000</v>
      </c>
      <c r="V3016" s="1" t="str">
        <f>IF(Cleaned_Data[[#This Row],[EMI_Estimate]]&lt;50000, "50K", IF(Cleaned_Data[[#This Row],[EMI_Estimate]]&lt;100000, "50K-1L", IF(Cleaned_Data[[#This Row],[EMI_Estimate]]&lt;150000, "1L-1.5L", IF(Cleaned_Data[[#This Row],[EMI_Estimate]]&lt;200000,"1.5-2L", "&gt;2L"))))</f>
        <v>&gt;2L</v>
      </c>
    </row>
    <row r="3017" spans="1:22" x14ac:dyDescent="0.35">
      <c r="A3017">
        <v>3016</v>
      </c>
      <c r="B3017">
        <v>4</v>
      </c>
      <c r="C3017" t="s">
        <v>19</v>
      </c>
      <c r="D3017" t="s">
        <v>20</v>
      </c>
      <c r="E3017">
        <v>7500000</v>
      </c>
      <c r="F3017" t="str">
        <f t="shared" si="188"/>
        <v>&gt;20 Lakh</v>
      </c>
      <c r="G3017">
        <v>16200000</v>
      </c>
      <c r="H3017">
        <v>4</v>
      </c>
      <c r="I3017">
        <v>310</v>
      </c>
      <c r="J3017" s="1">
        <v>10800000</v>
      </c>
      <c r="K3017" s="1">
        <v>14300000</v>
      </c>
      <c r="L3017" s="1">
        <v>14900000</v>
      </c>
      <c r="M3017" s="1">
        <v>5800000</v>
      </c>
      <c r="N3017" s="1" t="s">
        <v>24</v>
      </c>
      <c r="O3017" s="1">
        <f>Cleaned_Data[[#This Row],[ loan_amount]]-Cleaned_Data[[#This Row],[ bank_asset_value]]</f>
        <v>10400000</v>
      </c>
      <c r="P3017" s="1">
        <f>Cleaned_Data[[#This Row],[ loan_amount]]</f>
        <v>16200000</v>
      </c>
      <c r="Q3017" s="1" t="str">
        <f t="shared" si="189"/>
        <v>300–499</v>
      </c>
      <c r="R3017" s="1">
        <f>Cleaned_Data[[#This Row],[ residential_assets_value]]+Cleaned_Data[[#This Row],[ commercial_assets_value]]+Cleaned_Data[[#This Row],[ luxury_assets_value]]</f>
        <v>40000000</v>
      </c>
      <c r="S3017" s="1">
        <f>Cleaned_Data[[#This Row],[ income_annum]]+Cleaned_Data[[#This Row],[ residential_assets_value]]+Cleaned_Data[[#This Row],[ commercial_assets_value]]+Cleaned_Data[[#This Row],[ luxury_assets_value]]</f>
        <v>47500000</v>
      </c>
      <c r="T3017" s="1" t="str">
        <f t="shared" si="190"/>
        <v>&gt;4 Cr</v>
      </c>
      <c r="U3017" s="12">
        <f t="shared" si="191"/>
        <v>4050000</v>
      </c>
      <c r="V3017" s="1" t="str">
        <f>IF(Cleaned_Data[[#This Row],[EMI_Estimate]]&lt;50000, "50K", IF(Cleaned_Data[[#This Row],[EMI_Estimate]]&lt;100000, "50K-1L", IF(Cleaned_Data[[#This Row],[EMI_Estimate]]&lt;150000, "1L-1.5L", IF(Cleaned_Data[[#This Row],[EMI_Estimate]]&lt;200000,"1.5-2L", "&gt;2L"))))</f>
        <v>&gt;2L</v>
      </c>
    </row>
    <row r="3018" spans="1:22" x14ac:dyDescent="0.35">
      <c r="A3018">
        <v>3017</v>
      </c>
      <c r="B3018">
        <v>3</v>
      </c>
      <c r="C3018" t="s">
        <v>22</v>
      </c>
      <c r="D3018" t="s">
        <v>20</v>
      </c>
      <c r="E3018">
        <v>9300000</v>
      </c>
      <c r="F3018" t="str">
        <f t="shared" si="188"/>
        <v>&gt;20 Lakh</v>
      </c>
      <c r="G3018">
        <v>36600000</v>
      </c>
      <c r="H3018">
        <v>6</v>
      </c>
      <c r="I3018">
        <v>431</v>
      </c>
      <c r="J3018" s="1">
        <v>22000000</v>
      </c>
      <c r="K3018" s="1">
        <v>14600000</v>
      </c>
      <c r="L3018" s="1">
        <v>32900000</v>
      </c>
      <c r="M3018" s="1">
        <v>8800000</v>
      </c>
      <c r="N3018" s="1" t="s">
        <v>24</v>
      </c>
      <c r="O3018" s="1">
        <f>Cleaned_Data[[#This Row],[ loan_amount]]-Cleaned_Data[[#This Row],[ bank_asset_value]]</f>
        <v>27800000</v>
      </c>
      <c r="P3018" s="1">
        <f>Cleaned_Data[[#This Row],[ loan_amount]]</f>
        <v>36600000</v>
      </c>
      <c r="Q3018" s="1" t="str">
        <f t="shared" si="189"/>
        <v>300–499</v>
      </c>
      <c r="R3018" s="1">
        <f>Cleaned_Data[[#This Row],[ residential_assets_value]]+Cleaned_Data[[#This Row],[ commercial_assets_value]]+Cleaned_Data[[#This Row],[ luxury_assets_value]]</f>
        <v>69500000</v>
      </c>
      <c r="S3018" s="1">
        <f>Cleaned_Data[[#This Row],[ income_annum]]+Cleaned_Data[[#This Row],[ residential_assets_value]]+Cleaned_Data[[#This Row],[ commercial_assets_value]]+Cleaned_Data[[#This Row],[ luxury_assets_value]]</f>
        <v>78800000</v>
      </c>
      <c r="T3018" s="1" t="str">
        <f t="shared" si="190"/>
        <v>&gt;4 Cr</v>
      </c>
      <c r="U3018" s="12">
        <f t="shared" si="191"/>
        <v>6100000</v>
      </c>
      <c r="V3018" s="1" t="str">
        <f>IF(Cleaned_Data[[#This Row],[EMI_Estimate]]&lt;50000, "50K", IF(Cleaned_Data[[#This Row],[EMI_Estimate]]&lt;100000, "50K-1L", IF(Cleaned_Data[[#This Row],[EMI_Estimate]]&lt;150000, "1L-1.5L", IF(Cleaned_Data[[#This Row],[EMI_Estimate]]&lt;200000,"1.5-2L", "&gt;2L"))))</f>
        <v>&gt;2L</v>
      </c>
    </row>
    <row r="3019" spans="1:22" x14ac:dyDescent="0.35">
      <c r="A3019">
        <v>3018</v>
      </c>
      <c r="B3019">
        <v>5</v>
      </c>
      <c r="C3019" t="s">
        <v>22</v>
      </c>
      <c r="D3019" t="s">
        <v>20</v>
      </c>
      <c r="E3019">
        <v>3300000</v>
      </c>
      <c r="F3019" t="str">
        <f t="shared" si="188"/>
        <v>&gt;20 Lakh</v>
      </c>
      <c r="G3019">
        <v>10000000</v>
      </c>
      <c r="H3019">
        <v>12</v>
      </c>
      <c r="I3019">
        <v>489</v>
      </c>
      <c r="J3019" s="1">
        <v>2000000</v>
      </c>
      <c r="K3019" s="1">
        <v>500000</v>
      </c>
      <c r="L3019" s="1">
        <v>7200000</v>
      </c>
      <c r="M3019" s="1">
        <v>2800000</v>
      </c>
      <c r="N3019" s="1" t="s">
        <v>24</v>
      </c>
      <c r="O3019" s="1">
        <f>Cleaned_Data[[#This Row],[ loan_amount]]-Cleaned_Data[[#This Row],[ bank_asset_value]]</f>
        <v>7200000</v>
      </c>
      <c r="P3019" s="1">
        <f>Cleaned_Data[[#This Row],[ loan_amount]]</f>
        <v>10000000</v>
      </c>
      <c r="Q3019" s="1" t="str">
        <f t="shared" si="189"/>
        <v>300–499</v>
      </c>
      <c r="R3019" s="1">
        <f>Cleaned_Data[[#This Row],[ residential_assets_value]]+Cleaned_Data[[#This Row],[ commercial_assets_value]]+Cleaned_Data[[#This Row],[ luxury_assets_value]]</f>
        <v>9700000</v>
      </c>
      <c r="S3019" s="1">
        <f>Cleaned_Data[[#This Row],[ income_annum]]+Cleaned_Data[[#This Row],[ residential_assets_value]]+Cleaned_Data[[#This Row],[ commercial_assets_value]]+Cleaned_Data[[#This Row],[ luxury_assets_value]]</f>
        <v>13000000</v>
      </c>
      <c r="T3019" s="1" t="str">
        <f t="shared" si="190"/>
        <v>1–2 Cr</v>
      </c>
      <c r="U3019" s="12">
        <f t="shared" si="191"/>
        <v>833333</v>
      </c>
      <c r="V3019" s="1" t="str">
        <f>IF(Cleaned_Data[[#This Row],[EMI_Estimate]]&lt;50000, "50K", IF(Cleaned_Data[[#This Row],[EMI_Estimate]]&lt;100000, "50K-1L", IF(Cleaned_Data[[#This Row],[EMI_Estimate]]&lt;150000, "1L-1.5L", IF(Cleaned_Data[[#This Row],[EMI_Estimate]]&lt;200000,"1.5-2L", "&gt;2L"))))</f>
        <v>&gt;2L</v>
      </c>
    </row>
    <row r="3020" spans="1:22" x14ac:dyDescent="0.35">
      <c r="A3020">
        <v>3019</v>
      </c>
      <c r="B3020">
        <v>4</v>
      </c>
      <c r="C3020" t="s">
        <v>22</v>
      </c>
      <c r="D3020" t="s">
        <v>23</v>
      </c>
      <c r="E3020">
        <v>5700000</v>
      </c>
      <c r="F3020" t="str">
        <f t="shared" si="188"/>
        <v>&gt;20 Lakh</v>
      </c>
      <c r="G3020">
        <v>13900000</v>
      </c>
      <c r="H3020">
        <v>12</v>
      </c>
      <c r="I3020">
        <v>775</v>
      </c>
      <c r="J3020" s="1">
        <v>1600000</v>
      </c>
      <c r="K3020" s="1">
        <v>3100000</v>
      </c>
      <c r="L3020" s="1">
        <v>15900000</v>
      </c>
      <c r="M3020" s="1">
        <v>7100000</v>
      </c>
      <c r="N3020" s="1" t="s">
        <v>21</v>
      </c>
      <c r="O3020" s="1">
        <f>Cleaned_Data[[#This Row],[ loan_amount]]-Cleaned_Data[[#This Row],[ bank_asset_value]]</f>
        <v>6800000</v>
      </c>
      <c r="P3020" s="1">
        <f>Cleaned_Data[[#This Row],[ loan_amount]]</f>
        <v>13900000</v>
      </c>
      <c r="Q3020" s="1" t="str">
        <f t="shared" si="189"/>
        <v>700–799</v>
      </c>
      <c r="R3020" s="1">
        <f>Cleaned_Data[[#This Row],[ residential_assets_value]]+Cleaned_Data[[#This Row],[ commercial_assets_value]]+Cleaned_Data[[#This Row],[ luxury_assets_value]]</f>
        <v>20600000</v>
      </c>
      <c r="S3020" s="1">
        <f>Cleaned_Data[[#This Row],[ income_annum]]+Cleaned_Data[[#This Row],[ residential_assets_value]]+Cleaned_Data[[#This Row],[ commercial_assets_value]]+Cleaned_Data[[#This Row],[ luxury_assets_value]]</f>
        <v>26300000</v>
      </c>
      <c r="T3020" s="1" t="str">
        <f t="shared" si="190"/>
        <v>2–3 Cr</v>
      </c>
      <c r="U3020" s="12">
        <f t="shared" si="191"/>
        <v>1158333</v>
      </c>
      <c r="V3020" s="1" t="str">
        <f>IF(Cleaned_Data[[#This Row],[EMI_Estimate]]&lt;50000, "50K", IF(Cleaned_Data[[#This Row],[EMI_Estimate]]&lt;100000, "50K-1L", IF(Cleaned_Data[[#This Row],[EMI_Estimate]]&lt;150000, "1L-1.5L", IF(Cleaned_Data[[#This Row],[EMI_Estimate]]&lt;200000,"1.5-2L", "&gt;2L"))))</f>
        <v>&gt;2L</v>
      </c>
    </row>
    <row r="3021" spans="1:22" x14ac:dyDescent="0.35">
      <c r="A3021">
        <v>3020</v>
      </c>
      <c r="B3021">
        <v>4</v>
      </c>
      <c r="C3021" t="s">
        <v>22</v>
      </c>
      <c r="D3021" t="s">
        <v>20</v>
      </c>
      <c r="E3021">
        <v>300000</v>
      </c>
      <c r="F3021" t="str">
        <f t="shared" si="188"/>
        <v>&lt;5 Lakh</v>
      </c>
      <c r="G3021">
        <v>600000</v>
      </c>
      <c r="H3021">
        <v>6</v>
      </c>
      <c r="I3021">
        <v>365</v>
      </c>
      <c r="J3021" s="1">
        <v>-100000</v>
      </c>
      <c r="K3021" s="1">
        <v>400000</v>
      </c>
      <c r="L3021" s="1">
        <v>600000</v>
      </c>
      <c r="M3021" s="1">
        <v>200000</v>
      </c>
      <c r="N3021" s="1" t="s">
        <v>24</v>
      </c>
      <c r="O3021" s="1">
        <f>Cleaned_Data[[#This Row],[ loan_amount]]-Cleaned_Data[[#This Row],[ bank_asset_value]]</f>
        <v>400000</v>
      </c>
      <c r="P3021" s="1">
        <f>Cleaned_Data[[#This Row],[ loan_amount]]</f>
        <v>600000</v>
      </c>
      <c r="Q3021" s="1" t="str">
        <f t="shared" si="189"/>
        <v>300–499</v>
      </c>
      <c r="R3021" s="1">
        <f>Cleaned_Data[[#This Row],[ residential_assets_value]]+Cleaned_Data[[#This Row],[ commercial_assets_value]]+Cleaned_Data[[#This Row],[ luxury_assets_value]]</f>
        <v>900000</v>
      </c>
      <c r="S3021" s="1">
        <f>Cleaned_Data[[#This Row],[ income_annum]]+Cleaned_Data[[#This Row],[ residential_assets_value]]+Cleaned_Data[[#This Row],[ commercial_assets_value]]+Cleaned_Data[[#This Row],[ luxury_assets_value]]</f>
        <v>1200000</v>
      </c>
      <c r="T3021" s="1" t="str">
        <f t="shared" si="190"/>
        <v>&lt;1 Cr</v>
      </c>
      <c r="U3021" s="12">
        <f t="shared" si="191"/>
        <v>100000</v>
      </c>
      <c r="V3021" s="1" t="str">
        <f>IF(Cleaned_Data[[#This Row],[EMI_Estimate]]&lt;50000, "50K", IF(Cleaned_Data[[#This Row],[EMI_Estimate]]&lt;100000, "50K-1L", IF(Cleaned_Data[[#This Row],[EMI_Estimate]]&lt;150000, "1L-1.5L", IF(Cleaned_Data[[#This Row],[EMI_Estimate]]&lt;200000,"1.5-2L", "&gt;2L"))))</f>
        <v>1L-1.5L</v>
      </c>
    </row>
    <row r="3022" spans="1:22" x14ac:dyDescent="0.35">
      <c r="A3022">
        <v>3021</v>
      </c>
      <c r="B3022">
        <v>2</v>
      </c>
      <c r="C3022" t="s">
        <v>22</v>
      </c>
      <c r="D3022" t="s">
        <v>23</v>
      </c>
      <c r="E3022">
        <v>1200000</v>
      </c>
      <c r="F3022" t="str">
        <f t="shared" si="188"/>
        <v>10-15 Lakh</v>
      </c>
      <c r="G3022">
        <v>4500000</v>
      </c>
      <c r="H3022">
        <v>10</v>
      </c>
      <c r="I3022">
        <v>555</v>
      </c>
      <c r="J3022" s="1">
        <v>100000</v>
      </c>
      <c r="K3022" s="1">
        <v>1100000</v>
      </c>
      <c r="L3022" s="1">
        <v>2700000</v>
      </c>
      <c r="M3022" s="1">
        <v>1400000</v>
      </c>
      <c r="N3022" s="1" t="s">
        <v>21</v>
      </c>
      <c r="O3022" s="1">
        <f>Cleaned_Data[[#This Row],[ loan_amount]]-Cleaned_Data[[#This Row],[ bank_asset_value]]</f>
        <v>3100000</v>
      </c>
      <c r="P3022" s="1">
        <f>Cleaned_Data[[#This Row],[ loan_amount]]</f>
        <v>4500000</v>
      </c>
      <c r="Q3022" s="1" t="str">
        <f t="shared" si="189"/>
        <v>500–599</v>
      </c>
      <c r="R3022" s="1">
        <f>Cleaned_Data[[#This Row],[ residential_assets_value]]+Cleaned_Data[[#This Row],[ commercial_assets_value]]+Cleaned_Data[[#This Row],[ luxury_assets_value]]</f>
        <v>3900000</v>
      </c>
      <c r="S3022" s="1">
        <f>Cleaned_Data[[#This Row],[ income_annum]]+Cleaned_Data[[#This Row],[ residential_assets_value]]+Cleaned_Data[[#This Row],[ commercial_assets_value]]+Cleaned_Data[[#This Row],[ luxury_assets_value]]</f>
        <v>5100000</v>
      </c>
      <c r="T3022" s="1" t="str">
        <f t="shared" si="190"/>
        <v>&lt;1 Cr</v>
      </c>
      <c r="U3022" s="12">
        <f t="shared" si="191"/>
        <v>450000</v>
      </c>
      <c r="V3022" s="1" t="str">
        <f>IF(Cleaned_Data[[#This Row],[EMI_Estimate]]&lt;50000, "50K", IF(Cleaned_Data[[#This Row],[EMI_Estimate]]&lt;100000, "50K-1L", IF(Cleaned_Data[[#This Row],[EMI_Estimate]]&lt;150000, "1L-1.5L", IF(Cleaned_Data[[#This Row],[EMI_Estimate]]&lt;200000,"1.5-2L", "&gt;2L"))))</f>
        <v>&gt;2L</v>
      </c>
    </row>
    <row r="3023" spans="1:22" x14ac:dyDescent="0.35">
      <c r="A3023">
        <v>3022</v>
      </c>
      <c r="B3023">
        <v>4</v>
      </c>
      <c r="C3023" t="s">
        <v>19</v>
      </c>
      <c r="D3023" t="s">
        <v>23</v>
      </c>
      <c r="E3023">
        <v>8200000</v>
      </c>
      <c r="F3023" t="str">
        <f t="shared" si="188"/>
        <v>&gt;20 Lakh</v>
      </c>
      <c r="G3023">
        <v>29600000</v>
      </c>
      <c r="H3023">
        <v>10</v>
      </c>
      <c r="I3023">
        <v>457</v>
      </c>
      <c r="J3023" s="1">
        <v>6700000</v>
      </c>
      <c r="K3023" s="1">
        <v>6700000</v>
      </c>
      <c r="L3023" s="1">
        <v>21400000</v>
      </c>
      <c r="M3023" s="1">
        <v>11000000</v>
      </c>
      <c r="N3023" s="1" t="s">
        <v>24</v>
      </c>
      <c r="O3023" s="1">
        <f>Cleaned_Data[[#This Row],[ loan_amount]]-Cleaned_Data[[#This Row],[ bank_asset_value]]</f>
        <v>18600000</v>
      </c>
      <c r="P3023" s="1">
        <f>Cleaned_Data[[#This Row],[ loan_amount]]</f>
        <v>29600000</v>
      </c>
      <c r="Q3023" s="1" t="str">
        <f t="shared" si="189"/>
        <v>300–499</v>
      </c>
      <c r="R3023" s="1">
        <f>Cleaned_Data[[#This Row],[ residential_assets_value]]+Cleaned_Data[[#This Row],[ commercial_assets_value]]+Cleaned_Data[[#This Row],[ luxury_assets_value]]</f>
        <v>34800000</v>
      </c>
      <c r="S3023" s="1">
        <f>Cleaned_Data[[#This Row],[ income_annum]]+Cleaned_Data[[#This Row],[ residential_assets_value]]+Cleaned_Data[[#This Row],[ commercial_assets_value]]+Cleaned_Data[[#This Row],[ luxury_assets_value]]</f>
        <v>43000000</v>
      </c>
      <c r="T3023" s="1" t="str">
        <f t="shared" si="190"/>
        <v>&gt;4 Cr</v>
      </c>
      <c r="U3023" s="12">
        <f t="shared" si="191"/>
        <v>2960000</v>
      </c>
      <c r="V3023" s="1" t="str">
        <f>IF(Cleaned_Data[[#This Row],[EMI_Estimate]]&lt;50000, "50K", IF(Cleaned_Data[[#This Row],[EMI_Estimate]]&lt;100000, "50K-1L", IF(Cleaned_Data[[#This Row],[EMI_Estimate]]&lt;150000, "1L-1.5L", IF(Cleaned_Data[[#This Row],[EMI_Estimate]]&lt;200000,"1.5-2L", "&gt;2L"))))</f>
        <v>&gt;2L</v>
      </c>
    </row>
    <row r="3024" spans="1:22" x14ac:dyDescent="0.35">
      <c r="A3024">
        <v>3023</v>
      </c>
      <c r="B3024">
        <v>3</v>
      </c>
      <c r="C3024" t="s">
        <v>22</v>
      </c>
      <c r="D3024" t="s">
        <v>20</v>
      </c>
      <c r="E3024">
        <v>5500000</v>
      </c>
      <c r="F3024" t="str">
        <f t="shared" si="188"/>
        <v>&gt;20 Lakh</v>
      </c>
      <c r="G3024">
        <v>12400000</v>
      </c>
      <c r="H3024">
        <v>8</v>
      </c>
      <c r="I3024">
        <v>580</v>
      </c>
      <c r="J3024" s="1">
        <v>800000</v>
      </c>
      <c r="K3024" s="1">
        <v>900000</v>
      </c>
      <c r="L3024" s="1">
        <v>19300000</v>
      </c>
      <c r="M3024" s="1">
        <v>7300000</v>
      </c>
      <c r="N3024" s="1" t="s">
        <v>21</v>
      </c>
      <c r="O3024" s="1">
        <f>Cleaned_Data[[#This Row],[ loan_amount]]-Cleaned_Data[[#This Row],[ bank_asset_value]]</f>
        <v>5100000</v>
      </c>
      <c r="P3024" s="1">
        <f>Cleaned_Data[[#This Row],[ loan_amount]]</f>
        <v>12400000</v>
      </c>
      <c r="Q3024" s="1" t="str">
        <f t="shared" si="189"/>
        <v>500–599</v>
      </c>
      <c r="R3024" s="1">
        <f>Cleaned_Data[[#This Row],[ residential_assets_value]]+Cleaned_Data[[#This Row],[ commercial_assets_value]]+Cleaned_Data[[#This Row],[ luxury_assets_value]]</f>
        <v>21000000</v>
      </c>
      <c r="S3024" s="1">
        <f>Cleaned_Data[[#This Row],[ income_annum]]+Cleaned_Data[[#This Row],[ residential_assets_value]]+Cleaned_Data[[#This Row],[ commercial_assets_value]]+Cleaned_Data[[#This Row],[ luxury_assets_value]]</f>
        <v>26500000</v>
      </c>
      <c r="T3024" s="1" t="str">
        <f t="shared" si="190"/>
        <v>2–3 Cr</v>
      </c>
      <c r="U3024" s="12">
        <f t="shared" si="191"/>
        <v>1550000</v>
      </c>
      <c r="V3024" s="1" t="str">
        <f>IF(Cleaned_Data[[#This Row],[EMI_Estimate]]&lt;50000, "50K", IF(Cleaned_Data[[#This Row],[EMI_Estimate]]&lt;100000, "50K-1L", IF(Cleaned_Data[[#This Row],[EMI_Estimate]]&lt;150000, "1L-1.5L", IF(Cleaned_Data[[#This Row],[EMI_Estimate]]&lt;200000,"1.5-2L", "&gt;2L"))))</f>
        <v>&gt;2L</v>
      </c>
    </row>
    <row r="3025" spans="1:22" x14ac:dyDescent="0.35">
      <c r="A3025">
        <v>3024</v>
      </c>
      <c r="B3025">
        <v>4</v>
      </c>
      <c r="C3025" t="s">
        <v>22</v>
      </c>
      <c r="D3025" t="s">
        <v>20</v>
      </c>
      <c r="E3025">
        <v>1800000</v>
      </c>
      <c r="F3025" t="str">
        <f t="shared" si="188"/>
        <v>15-20 Lakh</v>
      </c>
      <c r="G3025">
        <v>7200000</v>
      </c>
      <c r="H3025">
        <v>20</v>
      </c>
      <c r="I3025">
        <v>496</v>
      </c>
      <c r="J3025" s="1">
        <v>3000000</v>
      </c>
      <c r="K3025" s="1">
        <v>1100000</v>
      </c>
      <c r="L3025" s="1">
        <v>7200000</v>
      </c>
      <c r="M3025" s="1">
        <v>2000000</v>
      </c>
      <c r="N3025" s="1" t="s">
        <v>24</v>
      </c>
      <c r="O3025" s="1">
        <f>Cleaned_Data[[#This Row],[ loan_amount]]-Cleaned_Data[[#This Row],[ bank_asset_value]]</f>
        <v>5200000</v>
      </c>
      <c r="P3025" s="1">
        <f>Cleaned_Data[[#This Row],[ loan_amount]]</f>
        <v>7200000</v>
      </c>
      <c r="Q3025" s="1" t="str">
        <f t="shared" si="189"/>
        <v>300–499</v>
      </c>
      <c r="R3025" s="1">
        <f>Cleaned_Data[[#This Row],[ residential_assets_value]]+Cleaned_Data[[#This Row],[ commercial_assets_value]]+Cleaned_Data[[#This Row],[ luxury_assets_value]]</f>
        <v>11300000</v>
      </c>
      <c r="S3025" s="1">
        <f>Cleaned_Data[[#This Row],[ income_annum]]+Cleaned_Data[[#This Row],[ residential_assets_value]]+Cleaned_Data[[#This Row],[ commercial_assets_value]]+Cleaned_Data[[#This Row],[ luxury_assets_value]]</f>
        <v>13100000</v>
      </c>
      <c r="T3025" s="1" t="str">
        <f t="shared" si="190"/>
        <v>1–2 Cr</v>
      </c>
      <c r="U3025" s="12">
        <f t="shared" si="191"/>
        <v>360000</v>
      </c>
      <c r="V3025" s="1" t="str">
        <f>IF(Cleaned_Data[[#This Row],[EMI_Estimate]]&lt;50000, "50K", IF(Cleaned_Data[[#This Row],[EMI_Estimate]]&lt;100000, "50K-1L", IF(Cleaned_Data[[#This Row],[EMI_Estimate]]&lt;150000, "1L-1.5L", IF(Cleaned_Data[[#This Row],[EMI_Estimate]]&lt;200000,"1.5-2L", "&gt;2L"))))</f>
        <v>&gt;2L</v>
      </c>
    </row>
    <row r="3026" spans="1:22" x14ac:dyDescent="0.35">
      <c r="A3026">
        <v>3025</v>
      </c>
      <c r="B3026">
        <v>0</v>
      </c>
      <c r="C3026" t="s">
        <v>22</v>
      </c>
      <c r="D3026" t="s">
        <v>20</v>
      </c>
      <c r="E3026">
        <v>3500000</v>
      </c>
      <c r="F3026" t="str">
        <f t="shared" si="188"/>
        <v>&gt;20 Lakh</v>
      </c>
      <c r="G3026">
        <v>11400000</v>
      </c>
      <c r="H3026">
        <v>16</v>
      </c>
      <c r="I3026">
        <v>837</v>
      </c>
      <c r="J3026" s="1">
        <v>3700000</v>
      </c>
      <c r="K3026" s="1">
        <v>2100000</v>
      </c>
      <c r="L3026" s="1">
        <v>10000000</v>
      </c>
      <c r="M3026" s="1">
        <v>2700000</v>
      </c>
      <c r="N3026" s="1" t="s">
        <v>21</v>
      </c>
      <c r="O3026" s="1">
        <f>Cleaned_Data[[#This Row],[ loan_amount]]-Cleaned_Data[[#This Row],[ bank_asset_value]]</f>
        <v>8700000</v>
      </c>
      <c r="P3026" s="1">
        <f>Cleaned_Data[[#This Row],[ loan_amount]]</f>
        <v>11400000</v>
      </c>
      <c r="Q3026" s="1" t="str">
        <f t="shared" si="189"/>
        <v>800+</v>
      </c>
      <c r="R3026" s="1">
        <f>Cleaned_Data[[#This Row],[ residential_assets_value]]+Cleaned_Data[[#This Row],[ commercial_assets_value]]+Cleaned_Data[[#This Row],[ luxury_assets_value]]</f>
        <v>15800000</v>
      </c>
      <c r="S3026" s="1">
        <f>Cleaned_Data[[#This Row],[ income_annum]]+Cleaned_Data[[#This Row],[ residential_assets_value]]+Cleaned_Data[[#This Row],[ commercial_assets_value]]+Cleaned_Data[[#This Row],[ luxury_assets_value]]</f>
        <v>19300000</v>
      </c>
      <c r="T3026" s="1" t="str">
        <f t="shared" si="190"/>
        <v>1–2 Cr</v>
      </c>
      <c r="U3026" s="12">
        <f t="shared" si="191"/>
        <v>712500</v>
      </c>
      <c r="V3026" s="1" t="str">
        <f>IF(Cleaned_Data[[#This Row],[EMI_Estimate]]&lt;50000, "50K", IF(Cleaned_Data[[#This Row],[EMI_Estimate]]&lt;100000, "50K-1L", IF(Cleaned_Data[[#This Row],[EMI_Estimate]]&lt;150000, "1L-1.5L", IF(Cleaned_Data[[#This Row],[EMI_Estimate]]&lt;200000,"1.5-2L", "&gt;2L"))))</f>
        <v>&gt;2L</v>
      </c>
    </row>
    <row r="3027" spans="1:22" x14ac:dyDescent="0.35">
      <c r="A3027">
        <v>3026</v>
      </c>
      <c r="B3027">
        <v>4</v>
      </c>
      <c r="C3027" t="s">
        <v>22</v>
      </c>
      <c r="D3027" t="s">
        <v>23</v>
      </c>
      <c r="E3027">
        <v>6000000</v>
      </c>
      <c r="F3027" t="str">
        <f t="shared" si="188"/>
        <v>&gt;20 Lakh</v>
      </c>
      <c r="G3027">
        <v>13200000</v>
      </c>
      <c r="H3027">
        <v>6</v>
      </c>
      <c r="I3027">
        <v>455</v>
      </c>
      <c r="J3027" s="1">
        <v>7300000</v>
      </c>
      <c r="K3027" s="1">
        <v>5900000</v>
      </c>
      <c r="L3027" s="1">
        <v>16500000</v>
      </c>
      <c r="M3027" s="1">
        <v>7100000</v>
      </c>
      <c r="N3027" s="1" t="s">
        <v>24</v>
      </c>
      <c r="O3027" s="1">
        <f>Cleaned_Data[[#This Row],[ loan_amount]]-Cleaned_Data[[#This Row],[ bank_asset_value]]</f>
        <v>6100000</v>
      </c>
      <c r="P3027" s="1">
        <f>Cleaned_Data[[#This Row],[ loan_amount]]</f>
        <v>13200000</v>
      </c>
      <c r="Q3027" s="1" t="str">
        <f t="shared" si="189"/>
        <v>300–499</v>
      </c>
      <c r="R3027" s="1">
        <f>Cleaned_Data[[#This Row],[ residential_assets_value]]+Cleaned_Data[[#This Row],[ commercial_assets_value]]+Cleaned_Data[[#This Row],[ luxury_assets_value]]</f>
        <v>29700000</v>
      </c>
      <c r="S3027" s="1">
        <f>Cleaned_Data[[#This Row],[ income_annum]]+Cleaned_Data[[#This Row],[ residential_assets_value]]+Cleaned_Data[[#This Row],[ commercial_assets_value]]+Cleaned_Data[[#This Row],[ luxury_assets_value]]</f>
        <v>35700000</v>
      </c>
      <c r="T3027" s="1" t="str">
        <f t="shared" si="190"/>
        <v>3–4 Cr</v>
      </c>
      <c r="U3027" s="12">
        <f t="shared" si="191"/>
        <v>2200000</v>
      </c>
      <c r="V3027" s="1" t="str">
        <f>IF(Cleaned_Data[[#This Row],[EMI_Estimate]]&lt;50000, "50K", IF(Cleaned_Data[[#This Row],[EMI_Estimate]]&lt;100000, "50K-1L", IF(Cleaned_Data[[#This Row],[EMI_Estimate]]&lt;150000, "1L-1.5L", IF(Cleaned_Data[[#This Row],[EMI_Estimate]]&lt;200000,"1.5-2L", "&gt;2L"))))</f>
        <v>&gt;2L</v>
      </c>
    </row>
    <row r="3028" spans="1:22" x14ac:dyDescent="0.35">
      <c r="A3028">
        <v>3027</v>
      </c>
      <c r="B3028">
        <v>0</v>
      </c>
      <c r="C3028" t="s">
        <v>19</v>
      </c>
      <c r="D3028" t="s">
        <v>23</v>
      </c>
      <c r="E3028">
        <v>2700000</v>
      </c>
      <c r="F3028" t="str">
        <f t="shared" si="188"/>
        <v>&gt;20 Lakh</v>
      </c>
      <c r="G3028">
        <v>9700000</v>
      </c>
      <c r="H3028">
        <v>20</v>
      </c>
      <c r="I3028">
        <v>551</v>
      </c>
      <c r="J3028" s="1">
        <v>1300000</v>
      </c>
      <c r="K3028" s="1">
        <v>1300000</v>
      </c>
      <c r="L3028" s="1">
        <v>7100000</v>
      </c>
      <c r="M3028" s="1">
        <v>1600000</v>
      </c>
      <c r="N3028" s="1" t="s">
        <v>21</v>
      </c>
      <c r="O3028" s="1">
        <f>Cleaned_Data[[#This Row],[ loan_amount]]-Cleaned_Data[[#This Row],[ bank_asset_value]]</f>
        <v>8100000</v>
      </c>
      <c r="P3028" s="1">
        <f>Cleaned_Data[[#This Row],[ loan_amount]]</f>
        <v>9700000</v>
      </c>
      <c r="Q3028" s="1" t="str">
        <f t="shared" si="189"/>
        <v>500–599</v>
      </c>
      <c r="R3028" s="1">
        <f>Cleaned_Data[[#This Row],[ residential_assets_value]]+Cleaned_Data[[#This Row],[ commercial_assets_value]]+Cleaned_Data[[#This Row],[ luxury_assets_value]]</f>
        <v>9700000</v>
      </c>
      <c r="S3028" s="1">
        <f>Cleaned_Data[[#This Row],[ income_annum]]+Cleaned_Data[[#This Row],[ residential_assets_value]]+Cleaned_Data[[#This Row],[ commercial_assets_value]]+Cleaned_Data[[#This Row],[ luxury_assets_value]]</f>
        <v>12400000</v>
      </c>
      <c r="T3028" s="1" t="str">
        <f t="shared" si="190"/>
        <v>1–2 Cr</v>
      </c>
      <c r="U3028" s="12">
        <f t="shared" si="191"/>
        <v>485000</v>
      </c>
      <c r="V3028" s="1" t="str">
        <f>IF(Cleaned_Data[[#This Row],[EMI_Estimate]]&lt;50000, "50K", IF(Cleaned_Data[[#This Row],[EMI_Estimate]]&lt;100000, "50K-1L", IF(Cleaned_Data[[#This Row],[EMI_Estimate]]&lt;150000, "1L-1.5L", IF(Cleaned_Data[[#This Row],[EMI_Estimate]]&lt;200000,"1.5-2L", "&gt;2L"))))</f>
        <v>&gt;2L</v>
      </c>
    </row>
    <row r="3029" spans="1:22" x14ac:dyDescent="0.35">
      <c r="A3029">
        <v>3028</v>
      </c>
      <c r="B3029">
        <v>4</v>
      </c>
      <c r="C3029" t="s">
        <v>22</v>
      </c>
      <c r="D3029" t="s">
        <v>23</v>
      </c>
      <c r="E3029">
        <v>5900000</v>
      </c>
      <c r="F3029" t="str">
        <f t="shared" si="188"/>
        <v>&gt;20 Lakh</v>
      </c>
      <c r="G3029">
        <v>20700000</v>
      </c>
      <c r="H3029">
        <v>10</v>
      </c>
      <c r="I3029">
        <v>825</v>
      </c>
      <c r="J3029" s="1">
        <v>11700000</v>
      </c>
      <c r="K3029" s="1">
        <v>7900000</v>
      </c>
      <c r="L3029" s="1">
        <v>21000000</v>
      </c>
      <c r="M3029" s="1">
        <v>8500000</v>
      </c>
      <c r="N3029" s="1" t="s">
        <v>21</v>
      </c>
      <c r="O3029" s="1">
        <f>Cleaned_Data[[#This Row],[ loan_amount]]-Cleaned_Data[[#This Row],[ bank_asset_value]]</f>
        <v>12200000</v>
      </c>
      <c r="P3029" s="1">
        <f>Cleaned_Data[[#This Row],[ loan_amount]]</f>
        <v>20700000</v>
      </c>
      <c r="Q3029" s="1" t="str">
        <f t="shared" si="189"/>
        <v>800+</v>
      </c>
      <c r="R3029" s="1">
        <f>Cleaned_Data[[#This Row],[ residential_assets_value]]+Cleaned_Data[[#This Row],[ commercial_assets_value]]+Cleaned_Data[[#This Row],[ luxury_assets_value]]</f>
        <v>40600000</v>
      </c>
      <c r="S3029" s="1">
        <f>Cleaned_Data[[#This Row],[ income_annum]]+Cleaned_Data[[#This Row],[ residential_assets_value]]+Cleaned_Data[[#This Row],[ commercial_assets_value]]+Cleaned_Data[[#This Row],[ luxury_assets_value]]</f>
        <v>46500000</v>
      </c>
      <c r="T3029" s="1" t="str">
        <f t="shared" si="190"/>
        <v>&gt;4 Cr</v>
      </c>
      <c r="U3029" s="12">
        <f t="shared" si="191"/>
        <v>2070000</v>
      </c>
      <c r="V3029" s="1" t="str">
        <f>IF(Cleaned_Data[[#This Row],[EMI_Estimate]]&lt;50000, "50K", IF(Cleaned_Data[[#This Row],[EMI_Estimate]]&lt;100000, "50K-1L", IF(Cleaned_Data[[#This Row],[EMI_Estimate]]&lt;150000, "1L-1.5L", IF(Cleaned_Data[[#This Row],[EMI_Estimate]]&lt;200000,"1.5-2L", "&gt;2L"))))</f>
        <v>&gt;2L</v>
      </c>
    </row>
    <row r="3030" spans="1:22" x14ac:dyDescent="0.35">
      <c r="A3030">
        <v>3029</v>
      </c>
      <c r="B3030">
        <v>1</v>
      </c>
      <c r="C3030" t="s">
        <v>22</v>
      </c>
      <c r="D3030" t="s">
        <v>23</v>
      </c>
      <c r="E3030">
        <v>2100000</v>
      </c>
      <c r="F3030" t="str">
        <f t="shared" si="188"/>
        <v>&gt;20 Lakh</v>
      </c>
      <c r="G3030">
        <v>4200000</v>
      </c>
      <c r="H3030">
        <v>18</v>
      </c>
      <c r="I3030">
        <v>554</v>
      </c>
      <c r="J3030" s="1">
        <v>3400000</v>
      </c>
      <c r="K3030" s="1">
        <v>800000</v>
      </c>
      <c r="L3030" s="1">
        <v>6400000</v>
      </c>
      <c r="M3030" s="1">
        <v>1500000</v>
      </c>
      <c r="N3030" s="1" t="s">
        <v>21</v>
      </c>
      <c r="O3030" s="1">
        <f>Cleaned_Data[[#This Row],[ loan_amount]]-Cleaned_Data[[#This Row],[ bank_asset_value]]</f>
        <v>2700000</v>
      </c>
      <c r="P3030" s="1">
        <f>Cleaned_Data[[#This Row],[ loan_amount]]</f>
        <v>4200000</v>
      </c>
      <c r="Q3030" s="1" t="str">
        <f t="shared" si="189"/>
        <v>500–599</v>
      </c>
      <c r="R3030" s="1">
        <f>Cleaned_Data[[#This Row],[ residential_assets_value]]+Cleaned_Data[[#This Row],[ commercial_assets_value]]+Cleaned_Data[[#This Row],[ luxury_assets_value]]</f>
        <v>10600000</v>
      </c>
      <c r="S3030" s="1">
        <f>Cleaned_Data[[#This Row],[ income_annum]]+Cleaned_Data[[#This Row],[ residential_assets_value]]+Cleaned_Data[[#This Row],[ commercial_assets_value]]+Cleaned_Data[[#This Row],[ luxury_assets_value]]</f>
        <v>12700000</v>
      </c>
      <c r="T3030" s="1" t="str">
        <f t="shared" si="190"/>
        <v>1–2 Cr</v>
      </c>
      <c r="U3030" s="12">
        <f t="shared" si="191"/>
        <v>233333</v>
      </c>
      <c r="V3030" s="1" t="str">
        <f>IF(Cleaned_Data[[#This Row],[EMI_Estimate]]&lt;50000, "50K", IF(Cleaned_Data[[#This Row],[EMI_Estimate]]&lt;100000, "50K-1L", IF(Cleaned_Data[[#This Row],[EMI_Estimate]]&lt;150000, "1L-1.5L", IF(Cleaned_Data[[#This Row],[EMI_Estimate]]&lt;200000,"1.5-2L", "&gt;2L"))))</f>
        <v>&gt;2L</v>
      </c>
    </row>
    <row r="3031" spans="1:22" x14ac:dyDescent="0.35">
      <c r="A3031">
        <v>3030</v>
      </c>
      <c r="B3031">
        <v>0</v>
      </c>
      <c r="C3031" t="s">
        <v>22</v>
      </c>
      <c r="D3031" t="s">
        <v>23</v>
      </c>
      <c r="E3031">
        <v>2000000</v>
      </c>
      <c r="F3031" t="str">
        <f t="shared" si="188"/>
        <v>&gt;20 Lakh</v>
      </c>
      <c r="G3031">
        <v>5200000</v>
      </c>
      <c r="H3031">
        <v>18</v>
      </c>
      <c r="I3031">
        <v>400</v>
      </c>
      <c r="J3031" s="1">
        <v>1900000</v>
      </c>
      <c r="K3031" s="1">
        <v>1500000</v>
      </c>
      <c r="L3031" s="1">
        <v>5000000</v>
      </c>
      <c r="M3031" s="1">
        <v>1500000</v>
      </c>
      <c r="N3031" s="1" t="s">
        <v>24</v>
      </c>
      <c r="O3031" s="1">
        <f>Cleaned_Data[[#This Row],[ loan_amount]]-Cleaned_Data[[#This Row],[ bank_asset_value]]</f>
        <v>3700000</v>
      </c>
      <c r="P3031" s="1">
        <f>Cleaned_Data[[#This Row],[ loan_amount]]</f>
        <v>5200000</v>
      </c>
      <c r="Q3031" s="1" t="str">
        <f t="shared" si="189"/>
        <v>300–499</v>
      </c>
      <c r="R3031" s="1">
        <f>Cleaned_Data[[#This Row],[ residential_assets_value]]+Cleaned_Data[[#This Row],[ commercial_assets_value]]+Cleaned_Data[[#This Row],[ luxury_assets_value]]</f>
        <v>8400000</v>
      </c>
      <c r="S3031" s="1">
        <f>Cleaned_Data[[#This Row],[ income_annum]]+Cleaned_Data[[#This Row],[ residential_assets_value]]+Cleaned_Data[[#This Row],[ commercial_assets_value]]+Cleaned_Data[[#This Row],[ luxury_assets_value]]</f>
        <v>10400000</v>
      </c>
      <c r="T3031" s="1" t="str">
        <f t="shared" si="190"/>
        <v>1–2 Cr</v>
      </c>
      <c r="U3031" s="12">
        <f t="shared" si="191"/>
        <v>288889</v>
      </c>
      <c r="V3031" s="1" t="str">
        <f>IF(Cleaned_Data[[#This Row],[EMI_Estimate]]&lt;50000, "50K", IF(Cleaned_Data[[#This Row],[EMI_Estimate]]&lt;100000, "50K-1L", IF(Cleaned_Data[[#This Row],[EMI_Estimate]]&lt;150000, "1L-1.5L", IF(Cleaned_Data[[#This Row],[EMI_Estimate]]&lt;200000,"1.5-2L", "&gt;2L"))))</f>
        <v>&gt;2L</v>
      </c>
    </row>
    <row r="3032" spans="1:22" x14ac:dyDescent="0.35">
      <c r="A3032">
        <v>3031</v>
      </c>
      <c r="B3032">
        <v>5</v>
      </c>
      <c r="C3032" t="s">
        <v>22</v>
      </c>
      <c r="D3032" t="s">
        <v>20</v>
      </c>
      <c r="E3032">
        <v>9000000</v>
      </c>
      <c r="F3032" t="str">
        <f t="shared" si="188"/>
        <v>&gt;20 Lakh</v>
      </c>
      <c r="G3032">
        <v>34300000</v>
      </c>
      <c r="H3032">
        <v>10</v>
      </c>
      <c r="I3032">
        <v>853</v>
      </c>
      <c r="J3032" s="1">
        <v>22500000</v>
      </c>
      <c r="K3032" s="1">
        <v>11900000</v>
      </c>
      <c r="L3032" s="1">
        <v>32200000</v>
      </c>
      <c r="M3032" s="1">
        <v>10100000</v>
      </c>
      <c r="N3032" s="1" t="s">
        <v>21</v>
      </c>
      <c r="O3032" s="1">
        <f>Cleaned_Data[[#This Row],[ loan_amount]]-Cleaned_Data[[#This Row],[ bank_asset_value]]</f>
        <v>24200000</v>
      </c>
      <c r="P3032" s="1">
        <f>Cleaned_Data[[#This Row],[ loan_amount]]</f>
        <v>34300000</v>
      </c>
      <c r="Q3032" s="1" t="str">
        <f t="shared" si="189"/>
        <v>800+</v>
      </c>
      <c r="R3032" s="1">
        <f>Cleaned_Data[[#This Row],[ residential_assets_value]]+Cleaned_Data[[#This Row],[ commercial_assets_value]]+Cleaned_Data[[#This Row],[ luxury_assets_value]]</f>
        <v>66600000</v>
      </c>
      <c r="S3032" s="1">
        <f>Cleaned_Data[[#This Row],[ income_annum]]+Cleaned_Data[[#This Row],[ residential_assets_value]]+Cleaned_Data[[#This Row],[ commercial_assets_value]]+Cleaned_Data[[#This Row],[ luxury_assets_value]]</f>
        <v>75600000</v>
      </c>
      <c r="T3032" s="1" t="str">
        <f t="shared" si="190"/>
        <v>&gt;4 Cr</v>
      </c>
      <c r="U3032" s="12">
        <f t="shared" si="191"/>
        <v>3430000</v>
      </c>
      <c r="V3032" s="1" t="str">
        <f>IF(Cleaned_Data[[#This Row],[EMI_Estimate]]&lt;50000, "50K", IF(Cleaned_Data[[#This Row],[EMI_Estimate]]&lt;100000, "50K-1L", IF(Cleaned_Data[[#This Row],[EMI_Estimate]]&lt;150000, "1L-1.5L", IF(Cleaned_Data[[#This Row],[EMI_Estimate]]&lt;200000,"1.5-2L", "&gt;2L"))))</f>
        <v>&gt;2L</v>
      </c>
    </row>
    <row r="3033" spans="1:22" x14ac:dyDescent="0.35">
      <c r="A3033">
        <v>3032</v>
      </c>
      <c r="B3033">
        <v>1</v>
      </c>
      <c r="C3033" t="s">
        <v>22</v>
      </c>
      <c r="D3033" t="s">
        <v>23</v>
      </c>
      <c r="E3033">
        <v>7600000</v>
      </c>
      <c r="F3033" t="str">
        <f t="shared" si="188"/>
        <v>&gt;20 Lakh</v>
      </c>
      <c r="G3033">
        <v>18800000</v>
      </c>
      <c r="H3033">
        <v>14</v>
      </c>
      <c r="I3033">
        <v>403</v>
      </c>
      <c r="J3033" s="1">
        <v>20900000</v>
      </c>
      <c r="K3033" s="1">
        <v>4700000</v>
      </c>
      <c r="L3033" s="1">
        <v>24700000</v>
      </c>
      <c r="M3033" s="1">
        <v>10000000</v>
      </c>
      <c r="N3033" s="1" t="s">
        <v>24</v>
      </c>
      <c r="O3033" s="1">
        <f>Cleaned_Data[[#This Row],[ loan_amount]]-Cleaned_Data[[#This Row],[ bank_asset_value]]</f>
        <v>8800000</v>
      </c>
      <c r="P3033" s="1">
        <f>Cleaned_Data[[#This Row],[ loan_amount]]</f>
        <v>18800000</v>
      </c>
      <c r="Q3033" s="1" t="str">
        <f t="shared" si="189"/>
        <v>300–499</v>
      </c>
      <c r="R3033" s="1">
        <f>Cleaned_Data[[#This Row],[ residential_assets_value]]+Cleaned_Data[[#This Row],[ commercial_assets_value]]+Cleaned_Data[[#This Row],[ luxury_assets_value]]</f>
        <v>50300000</v>
      </c>
      <c r="S3033" s="1">
        <f>Cleaned_Data[[#This Row],[ income_annum]]+Cleaned_Data[[#This Row],[ residential_assets_value]]+Cleaned_Data[[#This Row],[ commercial_assets_value]]+Cleaned_Data[[#This Row],[ luxury_assets_value]]</f>
        <v>57900000</v>
      </c>
      <c r="T3033" s="1" t="str">
        <f t="shared" si="190"/>
        <v>&gt;4 Cr</v>
      </c>
      <c r="U3033" s="12">
        <f t="shared" si="191"/>
        <v>1342857</v>
      </c>
      <c r="V3033" s="1" t="str">
        <f>IF(Cleaned_Data[[#This Row],[EMI_Estimate]]&lt;50000, "50K", IF(Cleaned_Data[[#This Row],[EMI_Estimate]]&lt;100000, "50K-1L", IF(Cleaned_Data[[#This Row],[EMI_Estimate]]&lt;150000, "1L-1.5L", IF(Cleaned_Data[[#This Row],[EMI_Estimate]]&lt;200000,"1.5-2L", "&gt;2L"))))</f>
        <v>&gt;2L</v>
      </c>
    </row>
    <row r="3034" spans="1:22" x14ac:dyDescent="0.35">
      <c r="A3034">
        <v>3033</v>
      </c>
      <c r="B3034">
        <v>3</v>
      </c>
      <c r="C3034" t="s">
        <v>19</v>
      </c>
      <c r="D3034" t="s">
        <v>20</v>
      </c>
      <c r="E3034">
        <v>500000</v>
      </c>
      <c r="F3034" t="str">
        <f t="shared" si="188"/>
        <v>5-10 Lakh</v>
      </c>
      <c r="G3034">
        <v>1500000</v>
      </c>
      <c r="H3034">
        <v>6</v>
      </c>
      <c r="I3034">
        <v>392</v>
      </c>
      <c r="J3034" s="1">
        <v>1400000</v>
      </c>
      <c r="K3034" s="1">
        <v>200000</v>
      </c>
      <c r="L3034" s="1">
        <v>1800000</v>
      </c>
      <c r="M3034" s="1">
        <v>600000</v>
      </c>
      <c r="N3034" s="1" t="s">
        <v>24</v>
      </c>
      <c r="O3034" s="1">
        <f>Cleaned_Data[[#This Row],[ loan_amount]]-Cleaned_Data[[#This Row],[ bank_asset_value]]</f>
        <v>900000</v>
      </c>
      <c r="P3034" s="1">
        <f>Cleaned_Data[[#This Row],[ loan_amount]]</f>
        <v>1500000</v>
      </c>
      <c r="Q3034" s="1" t="str">
        <f t="shared" si="189"/>
        <v>300–499</v>
      </c>
      <c r="R3034" s="1">
        <f>Cleaned_Data[[#This Row],[ residential_assets_value]]+Cleaned_Data[[#This Row],[ commercial_assets_value]]+Cleaned_Data[[#This Row],[ luxury_assets_value]]</f>
        <v>3400000</v>
      </c>
      <c r="S3034" s="1">
        <f>Cleaned_Data[[#This Row],[ income_annum]]+Cleaned_Data[[#This Row],[ residential_assets_value]]+Cleaned_Data[[#This Row],[ commercial_assets_value]]+Cleaned_Data[[#This Row],[ luxury_assets_value]]</f>
        <v>3900000</v>
      </c>
      <c r="T3034" s="1" t="str">
        <f t="shared" si="190"/>
        <v>&lt;1 Cr</v>
      </c>
      <c r="U3034" s="12">
        <f t="shared" si="191"/>
        <v>250000</v>
      </c>
      <c r="V3034" s="1" t="str">
        <f>IF(Cleaned_Data[[#This Row],[EMI_Estimate]]&lt;50000, "50K", IF(Cleaned_Data[[#This Row],[EMI_Estimate]]&lt;100000, "50K-1L", IF(Cleaned_Data[[#This Row],[EMI_Estimate]]&lt;150000, "1L-1.5L", IF(Cleaned_Data[[#This Row],[EMI_Estimate]]&lt;200000,"1.5-2L", "&gt;2L"))))</f>
        <v>&gt;2L</v>
      </c>
    </row>
    <row r="3035" spans="1:22" x14ac:dyDescent="0.35">
      <c r="A3035">
        <v>3034</v>
      </c>
      <c r="B3035">
        <v>1</v>
      </c>
      <c r="C3035" t="s">
        <v>19</v>
      </c>
      <c r="D3035" t="s">
        <v>20</v>
      </c>
      <c r="E3035">
        <v>6300000</v>
      </c>
      <c r="F3035" t="str">
        <f t="shared" si="188"/>
        <v>&gt;20 Lakh</v>
      </c>
      <c r="G3035">
        <v>19000000</v>
      </c>
      <c r="H3035">
        <v>20</v>
      </c>
      <c r="I3035">
        <v>673</v>
      </c>
      <c r="J3035" s="1">
        <v>14600000</v>
      </c>
      <c r="K3035" s="1">
        <v>8100000</v>
      </c>
      <c r="L3035" s="1">
        <v>16000000</v>
      </c>
      <c r="M3035" s="1">
        <v>4200000</v>
      </c>
      <c r="N3035" s="1" t="s">
        <v>21</v>
      </c>
      <c r="O3035" s="1">
        <f>Cleaned_Data[[#This Row],[ loan_amount]]-Cleaned_Data[[#This Row],[ bank_asset_value]]</f>
        <v>14800000</v>
      </c>
      <c r="P3035" s="1">
        <f>Cleaned_Data[[#This Row],[ loan_amount]]</f>
        <v>19000000</v>
      </c>
      <c r="Q3035" s="1" t="str">
        <f t="shared" si="189"/>
        <v>600–699</v>
      </c>
      <c r="R3035" s="1">
        <f>Cleaned_Data[[#This Row],[ residential_assets_value]]+Cleaned_Data[[#This Row],[ commercial_assets_value]]+Cleaned_Data[[#This Row],[ luxury_assets_value]]</f>
        <v>38700000</v>
      </c>
      <c r="S3035" s="1">
        <f>Cleaned_Data[[#This Row],[ income_annum]]+Cleaned_Data[[#This Row],[ residential_assets_value]]+Cleaned_Data[[#This Row],[ commercial_assets_value]]+Cleaned_Data[[#This Row],[ luxury_assets_value]]</f>
        <v>45000000</v>
      </c>
      <c r="T3035" s="1" t="str">
        <f t="shared" si="190"/>
        <v>&gt;4 Cr</v>
      </c>
      <c r="U3035" s="12">
        <f t="shared" si="191"/>
        <v>950000</v>
      </c>
      <c r="V3035" s="1" t="str">
        <f>IF(Cleaned_Data[[#This Row],[EMI_Estimate]]&lt;50000, "50K", IF(Cleaned_Data[[#This Row],[EMI_Estimate]]&lt;100000, "50K-1L", IF(Cleaned_Data[[#This Row],[EMI_Estimate]]&lt;150000, "1L-1.5L", IF(Cleaned_Data[[#This Row],[EMI_Estimate]]&lt;200000,"1.5-2L", "&gt;2L"))))</f>
        <v>&gt;2L</v>
      </c>
    </row>
    <row r="3036" spans="1:22" x14ac:dyDescent="0.35">
      <c r="A3036">
        <v>3035</v>
      </c>
      <c r="B3036">
        <v>0</v>
      </c>
      <c r="C3036" t="s">
        <v>19</v>
      </c>
      <c r="D3036" t="s">
        <v>23</v>
      </c>
      <c r="E3036">
        <v>3100000</v>
      </c>
      <c r="F3036" t="str">
        <f t="shared" si="188"/>
        <v>&gt;20 Lakh</v>
      </c>
      <c r="G3036">
        <v>7100000</v>
      </c>
      <c r="H3036">
        <v>10</v>
      </c>
      <c r="I3036">
        <v>498</v>
      </c>
      <c r="J3036" s="1">
        <v>3800000</v>
      </c>
      <c r="K3036" s="1">
        <v>1100000</v>
      </c>
      <c r="L3036" s="1">
        <v>12200000</v>
      </c>
      <c r="M3036" s="1">
        <v>4300000</v>
      </c>
      <c r="N3036" s="1" t="s">
        <v>24</v>
      </c>
      <c r="O3036" s="1">
        <f>Cleaned_Data[[#This Row],[ loan_amount]]-Cleaned_Data[[#This Row],[ bank_asset_value]]</f>
        <v>2800000</v>
      </c>
      <c r="P3036" s="1">
        <f>Cleaned_Data[[#This Row],[ loan_amount]]</f>
        <v>7100000</v>
      </c>
      <c r="Q3036" s="1" t="str">
        <f t="shared" si="189"/>
        <v>300–499</v>
      </c>
      <c r="R3036" s="1">
        <f>Cleaned_Data[[#This Row],[ residential_assets_value]]+Cleaned_Data[[#This Row],[ commercial_assets_value]]+Cleaned_Data[[#This Row],[ luxury_assets_value]]</f>
        <v>17100000</v>
      </c>
      <c r="S3036" s="1">
        <f>Cleaned_Data[[#This Row],[ income_annum]]+Cleaned_Data[[#This Row],[ residential_assets_value]]+Cleaned_Data[[#This Row],[ commercial_assets_value]]+Cleaned_Data[[#This Row],[ luxury_assets_value]]</f>
        <v>20200000</v>
      </c>
      <c r="T3036" s="1" t="str">
        <f t="shared" si="190"/>
        <v>2–3 Cr</v>
      </c>
      <c r="U3036" s="12">
        <f t="shared" si="191"/>
        <v>710000</v>
      </c>
      <c r="V3036" s="1" t="str">
        <f>IF(Cleaned_Data[[#This Row],[EMI_Estimate]]&lt;50000, "50K", IF(Cleaned_Data[[#This Row],[EMI_Estimate]]&lt;100000, "50K-1L", IF(Cleaned_Data[[#This Row],[EMI_Estimate]]&lt;150000, "1L-1.5L", IF(Cleaned_Data[[#This Row],[EMI_Estimate]]&lt;200000,"1.5-2L", "&gt;2L"))))</f>
        <v>&gt;2L</v>
      </c>
    </row>
    <row r="3037" spans="1:22" x14ac:dyDescent="0.35">
      <c r="A3037">
        <v>3036</v>
      </c>
      <c r="B3037">
        <v>1</v>
      </c>
      <c r="C3037" t="s">
        <v>22</v>
      </c>
      <c r="D3037" t="s">
        <v>20</v>
      </c>
      <c r="E3037">
        <v>1100000</v>
      </c>
      <c r="F3037" t="str">
        <f t="shared" si="188"/>
        <v>10-15 Lakh</v>
      </c>
      <c r="G3037">
        <v>2600000</v>
      </c>
      <c r="H3037">
        <v>6</v>
      </c>
      <c r="I3037">
        <v>858</v>
      </c>
      <c r="J3037" s="1">
        <v>1800000</v>
      </c>
      <c r="K3037" s="1">
        <v>1900000</v>
      </c>
      <c r="L3037" s="1">
        <v>2700000</v>
      </c>
      <c r="M3037" s="1">
        <v>600000</v>
      </c>
      <c r="N3037" s="1" t="s">
        <v>21</v>
      </c>
      <c r="O3037" s="1">
        <f>Cleaned_Data[[#This Row],[ loan_amount]]-Cleaned_Data[[#This Row],[ bank_asset_value]]</f>
        <v>2000000</v>
      </c>
      <c r="P3037" s="1">
        <f>Cleaned_Data[[#This Row],[ loan_amount]]</f>
        <v>2600000</v>
      </c>
      <c r="Q3037" s="1" t="str">
        <f t="shared" si="189"/>
        <v>800+</v>
      </c>
      <c r="R3037" s="1">
        <f>Cleaned_Data[[#This Row],[ residential_assets_value]]+Cleaned_Data[[#This Row],[ commercial_assets_value]]+Cleaned_Data[[#This Row],[ luxury_assets_value]]</f>
        <v>6400000</v>
      </c>
      <c r="S3037" s="1">
        <f>Cleaned_Data[[#This Row],[ income_annum]]+Cleaned_Data[[#This Row],[ residential_assets_value]]+Cleaned_Data[[#This Row],[ commercial_assets_value]]+Cleaned_Data[[#This Row],[ luxury_assets_value]]</f>
        <v>7500000</v>
      </c>
      <c r="T3037" s="1" t="str">
        <f t="shared" si="190"/>
        <v>&lt;1 Cr</v>
      </c>
      <c r="U3037" s="12">
        <f t="shared" si="191"/>
        <v>433333</v>
      </c>
      <c r="V3037" s="1" t="str">
        <f>IF(Cleaned_Data[[#This Row],[EMI_Estimate]]&lt;50000, "50K", IF(Cleaned_Data[[#This Row],[EMI_Estimate]]&lt;100000, "50K-1L", IF(Cleaned_Data[[#This Row],[EMI_Estimate]]&lt;150000, "1L-1.5L", IF(Cleaned_Data[[#This Row],[EMI_Estimate]]&lt;200000,"1.5-2L", "&gt;2L"))))</f>
        <v>&gt;2L</v>
      </c>
    </row>
    <row r="3038" spans="1:22" x14ac:dyDescent="0.35">
      <c r="A3038">
        <v>3037</v>
      </c>
      <c r="B3038">
        <v>4</v>
      </c>
      <c r="C3038" t="s">
        <v>19</v>
      </c>
      <c r="D3038" t="s">
        <v>23</v>
      </c>
      <c r="E3038">
        <v>3900000</v>
      </c>
      <c r="F3038" t="str">
        <f t="shared" si="188"/>
        <v>&gt;20 Lakh</v>
      </c>
      <c r="G3038">
        <v>14300000</v>
      </c>
      <c r="H3038">
        <v>20</v>
      </c>
      <c r="I3038">
        <v>477</v>
      </c>
      <c r="J3038" s="1">
        <v>1000000</v>
      </c>
      <c r="K3038" s="1">
        <v>4600000</v>
      </c>
      <c r="L3038" s="1">
        <v>9100000</v>
      </c>
      <c r="M3038" s="1">
        <v>2900000</v>
      </c>
      <c r="N3038" s="1" t="s">
        <v>24</v>
      </c>
      <c r="O3038" s="1">
        <f>Cleaned_Data[[#This Row],[ loan_amount]]-Cleaned_Data[[#This Row],[ bank_asset_value]]</f>
        <v>11400000</v>
      </c>
      <c r="P3038" s="1">
        <f>Cleaned_Data[[#This Row],[ loan_amount]]</f>
        <v>14300000</v>
      </c>
      <c r="Q3038" s="1" t="str">
        <f t="shared" si="189"/>
        <v>300–499</v>
      </c>
      <c r="R3038" s="1">
        <f>Cleaned_Data[[#This Row],[ residential_assets_value]]+Cleaned_Data[[#This Row],[ commercial_assets_value]]+Cleaned_Data[[#This Row],[ luxury_assets_value]]</f>
        <v>14700000</v>
      </c>
      <c r="S3038" s="1">
        <f>Cleaned_Data[[#This Row],[ income_annum]]+Cleaned_Data[[#This Row],[ residential_assets_value]]+Cleaned_Data[[#This Row],[ commercial_assets_value]]+Cleaned_Data[[#This Row],[ luxury_assets_value]]</f>
        <v>18600000</v>
      </c>
      <c r="T3038" s="1" t="str">
        <f t="shared" si="190"/>
        <v>1–2 Cr</v>
      </c>
      <c r="U3038" s="12">
        <f t="shared" si="191"/>
        <v>715000</v>
      </c>
      <c r="V3038" s="1" t="str">
        <f>IF(Cleaned_Data[[#This Row],[EMI_Estimate]]&lt;50000, "50K", IF(Cleaned_Data[[#This Row],[EMI_Estimate]]&lt;100000, "50K-1L", IF(Cleaned_Data[[#This Row],[EMI_Estimate]]&lt;150000, "1L-1.5L", IF(Cleaned_Data[[#This Row],[EMI_Estimate]]&lt;200000,"1.5-2L", "&gt;2L"))))</f>
        <v>&gt;2L</v>
      </c>
    </row>
    <row r="3039" spans="1:22" x14ac:dyDescent="0.35">
      <c r="A3039">
        <v>3038</v>
      </c>
      <c r="B3039">
        <v>4</v>
      </c>
      <c r="C3039" t="s">
        <v>22</v>
      </c>
      <c r="D3039" t="s">
        <v>23</v>
      </c>
      <c r="E3039">
        <v>8700000</v>
      </c>
      <c r="F3039" t="str">
        <f t="shared" si="188"/>
        <v>&gt;20 Lakh</v>
      </c>
      <c r="G3039">
        <v>28200000</v>
      </c>
      <c r="H3039">
        <v>12</v>
      </c>
      <c r="I3039">
        <v>548</v>
      </c>
      <c r="J3039" s="1">
        <v>11800000</v>
      </c>
      <c r="K3039" s="1">
        <v>9900000</v>
      </c>
      <c r="L3039" s="1">
        <v>19800000</v>
      </c>
      <c r="M3039" s="1">
        <v>8500000</v>
      </c>
      <c r="N3039" s="1" t="s">
        <v>24</v>
      </c>
      <c r="O3039" s="1">
        <f>Cleaned_Data[[#This Row],[ loan_amount]]-Cleaned_Data[[#This Row],[ bank_asset_value]]</f>
        <v>19700000</v>
      </c>
      <c r="P3039" s="1">
        <f>Cleaned_Data[[#This Row],[ loan_amount]]</f>
        <v>28200000</v>
      </c>
      <c r="Q3039" s="1" t="str">
        <f t="shared" si="189"/>
        <v>500–599</v>
      </c>
      <c r="R3039" s="1">
        <f>Cleaned_Data[[#This Row],[ residential_assets_value]]+Cleaned_Data[[#This Row],[ commercial_assets_value]]+Cleaned_Data[[#This Row],[ luxury_assets_value]]</f>
        <v>41500000</v>
      </c>
      <c r="S3039" s="1">
        <f>Cleaned_Data[[#This Row],[ income_annum]]+Cleaned_Data[[#This Row],[ residential_assets_value]]+Cleaned_Data[[#This Row],[ commercial_assets_value]]+Cleaned_Data[[#This Row],[ luxury_assets_value]]</f>
        <v>50200000</v>
      </c>
      <c r="T3039" s="1" t="str">
        <f t="shared" si="190"/>
        <v>&gt;4 Cr</v>
      </c>
      <c r="U3039" s="12">
        <f t="shared" si="191"/>
        <v>2350000</v>
      </c>
      <c r="V3039" s="1" t="str">
        <f>IF(Cleaned_Data[[#This Row],[EMI_Estimate]]&lt;50000, "50K", IF(Cleaned_Data[[#This Row],[EMI_Estimate]]&lt;100000, "50K-1L", IF(Cleaned_Data[[#This Row],[EMI_Estimate]]&lt;150000, "1L-1.5L", IF(Cleaned_Data[[#This Row],[EMI_Estimate]]&lt;200000,"1.5-2L", "&gt;2L"))))</f>
        <v>&gt;2L</v>
      </c>
    </row>
    <row r="3040" spans="1:22" x14ac:dyDescent="0.35">
      <c r="A3040">
        <v>3039</v>
      </c>
      <c r="B3040">
        <v>4</v>
      </c>
      <c r="C3040" t="s">
        <v>22</v>
      </c>
      <c r="D3040" t="s">
        <v>23</v>
      </c>
      <c r="E3040">
        <v>6400000</v>
      </c>
      <c r="F3040" t="str">
        <f t="shared" si="188"/>
        <v>&gt;20 Lakh</v>
      </c>
      <c r="G3040">
        <v>23900000</v>
      </c>
      <c r="H3040">
        <v>6</v>
      </c>
      <c r="I3040">
        <v>300</v>
      </c>
      <c r="J3040" s="1">
        <v>16200000</v>
      </c>
      <c r="K3040" s="1">
        <v>11600000</v>
      </c>
      <c r="L3040" s="1">
        <v>24900000</v>
      </c>
      <c r="M3040" s="1">
        <v>7000000</v>
      </c>
      <c r="N3040" s="1" t="s">
        <v>24</v>
      </c>
      <c r="O3040" s="1">
        <f>Cleaned_Data[[#This Row],[ loan_amount]]-Cleaned_Data[[#This Row],[ bank_asset_value]]</f>
        <v>16900000</v>
      </c>
      <c r="P3040" s="1">
        <f>Cleaned_Data[[#This Row],[ loan_amount]]</f>
        <v>23900000</v>
      </c>
      <c r="Q3040" s="1" t="str">
        <f t="shared" si="189"/>
        <v>300–499</v>
      </c>
      <c r="R3040" s="1">
        <f>Cleaned_Data[[#This Row],[ residential_assets_value]]+Cleaned_Data[[#This Row],[ commercial_assets_value]]+Cleaned_Data[[#This Row],[ luxury_assets_value]]</f>
        <v>52700000</v>
      </c>
      <c r="S3040" s="1">
        <f>Cleaned_Data[[#This Row],[ income_annum]]+Cleaned_Data[[#This Row],[ residential_assets_value]]+Cleaned_Data[[#This Row],[ commercial_assets_value]]+Cleaned_Data[[#This Row],[ luxury_assets_value]]</f>
        <v>59100000</v>
      </c>
      <c r="T3040" s="1" t="str">
        <f t="shared" si="190"/>
        <v>&gt;4 Cr</v>
      </c>
      <c r="U3040" s="12">
        <f t="shared" si="191"/>
        <v>3983333</v>
      </c>
      <c r="V3040" s="1" t="str">
        <f>IF(Cleaned_Data[[#This Row],[EMI_Estimate]]&lt;50000, "50K", IF(Cleaned_Data[[#This Row],[EMI_Estimate]]&lt;100000, "50K-1L", IF(Cleaned_Data[[#This Row],[EMI_Estimate]]&lt;150000, "1L-1.5L", IF(Cleaned_Data[[#This Row],[EMI_Estimate]]&lt;200000,"1.5-2L", "&gt;2L"))))</f>
        <v>&gt;2L</v>
      </c>
    </row>
    <row r="3041" spans="1:22" x14ac:dyDescent="0.35">
      <c r="A3041">
        <v>3040</v>
      </c>
      <c r="B3041">
        <v>2</v>
      </c>
      <c r="C3041" t="s">
        <v>19</v>
      </c>
      <c r="D3041" t="s">
        <v>23</v>
      </c>
      <c r="E3041">
        <v>200000</v>
      </c>
      <c r="F3041" t="str">
        <f t="shared" si="188"/>
        <v>&lt;5 Lakh</v>
      </c>
      <c r="G3041">
        <v>800000</v>
      </c>
      <c r="H3041">
        <v>12</v>
      </c>
      <c r="I3041">
        <v>483</v>
      </c>
      <c r="J3041" s="1">
        <v>100000</v>
      </c>
      <c r="K3041" s="1">
        <v>200000</v>
      </c>
      <c r="L3041" s="1">
        <v>600000</v>
      </c>
      <c r="M3041" s="1">
        <v>300000</v>
      </c>
      <c r="N3041" s="1" t="s">
        <v>24</v>
      </c>
      <c r="O3041" s="1">
        <f>Cleaned_Data[[#This Row],[ loan_amount]]-Cleaned_Data[[#This Row],[ bank_asset_value]]</f>
        <v>500000</v>
      </c>
      <c r="P3041" s="1">
        <f>Cleaned_Data[[#This Row],[ loan_amount]]</f>
        <v>800000</v>
      </c>
      <c r="Q3041" s="1" t="str">
        <f t="shared" si="189"/>
        <v>300–499</v>
      </c>
      <c r="R3041" s="1">
        <f>Cleaned_Data[[#This Row],[ residential_assets_value]]+Cleaned_Data[[#This Row],[ commercial_assets_value]]+Cleaned_Data[[#This Row],[ luxury_assets_value]]</f>
        <v>900000</v>
      </c>
      <c r="S3041" s="1">
        <f>Cleaned_Data[[#This Row],[ income_annum]]+Cleaned_Data[[#This Row],[ residential_assets_value]]+Cleaned_Data[[#This Row],[ commercial_assets_value]]+Cleaned_Data[[#This Row],[ luxury_assets_value]]</f>
        <v>1100000</v>
      </c>
      <c r="T3041" s="1" t="str">
        <f t="shared" si="190"/>
        <v>&lt;1 Cr</v>
      </c>
      <c r="U3041" s="12">
        <f t="shared" si="191"/>
        <v>66667</v>
      </c>
      <c r="V3041" s="1" t="str">
        <f>IF(Cleaned_Data[[#This Row],[EMI_Estimate]]&lt;50000, "50K", IF(Cleaned_Data[[#This Row],[EMI_Estimate]]&lt;100000, "50K-1L", IF(Cleaned_Data[[#This Row],[EMI_Estimate]]&lt;150000, "1L-1.5L", IF(Cleaned_Data[[#This Row],[EMI_Estimate]]&lt;200000,"1.5-2L", "&gt;2L"))))</f>
        <v>50K-1L</v>
      </c>
    </row>
    <row r="3042" spans="1:22" x14ac:dyDescent="0.35">
      <c r="A3042">
        <v>3041</v>
      </c>
      <c r="B3042">
        <v>1</v>
      </c>
      <c r="C3042" t="s">
        <v>19</v>
      </c>
      <c r="D3042" t="s">
        <v>20</v>
      </c>
      <c r="E3042">
        <v>2400000</v>
      </c>
      <c r="F3042" t="str">
        <f t="shared" si="188"/>
        <v>&gt;20 Lakh</v>
      </c>
      <c r="G3042">
        <v>5800000</v>
      </c>
      <c r="H3042">
        <v>20</v>
      </c>
      <c r="I3042">
        <v>384</v>
      </c>
      <c r="J3042" s="1">
        <v>1700000</v>
      </c>
      <c r="K3042" s="1">
        <v>2500000</v>
      </c>
      <c r="L3042" s="1">
        <v>8400000</v>
      </c>
      <c r="M3042" s="1">
        <v>3100000</v>
      </c>
      <c r="N3042" s="1" t="s">
        <v>24</v>
      </c>
      <c r="O3042" s="1">
        <f>Cleaned_Data[[#This Row],[ loan_amount]]-Cleaned_Data[[#This Row],[ bank_asset_value]]</f>
        <v>2700000</v>
      </c>
      <c r="P3042" s="1">
        <f>Cleaned_Data[[#This Row],[ loan_amount]]</f>
        <v>5800000</v>
      </c>
      <c r="Q3042" s="1" t="str">
        <f t="shared" si="189"/>
        <v>300–499</v>
      </c>
      <c r="R3042" s="1">
        <f>Cleaned_Data[[#This Row],[ residential_assets_value]]+Cleaned_Data[[#This Row],[ commercial_assets_value]]+Cleaned_Data[[#This Row],[ luxury_assets_value]]</f>
        <v>12600000</v>
      </c>
      <c r="S3042" s="1">
        <f>Cleaned_Data[[#This Row],[ income_annum]]+Cleaned_Data[[#This Row],[ residential_assets_value]]+Cleaned_Data[[#This Row],[ commercial_assets_value]]+Cleaned_Data[[#This Row],[ luxury_assets_value]]</f>
        <v>15000000</v>
      </c>
      <c r="T3042" s="1" t="str">
        <f t="shared" si="190"/>
        <v>1–2 Cr</v>
      </c>
      <c r="U3042" s="12">
        <f t="shared" si="191"/>
        <v>290000</v>
      </c>
      <c r="V3042" s="1" t="str">
        <f>IF(Cleaned_Data[[#This Row],[EMI_Estimate]]&lt;50000, "50K", IF(Cleaned_Data[[#This Row],[EMI_Estimate]]&lt;100000, "50K-1L", IF(Cleaned_Data[[#This Row],[EMI_Estimate]]&lt;150000, "1L-1.5L", IF(Cleaned_Data[[#This Row],[EMI_Estimate]]&lt;200000,"1.5-2L", "&gt;2L"))))</f>
        <v>&gt;2L</v>
      </c>
    </row>
    <row r="3043" spans="1:22" x14ac:dyDescent="0.35">
      <c r="A3043">
        <v>3042</v>
      </c>
      <c r="B3043">
        <v>3</v>
      </c>
      <c r="C3043" t="s">
        <v>22</v>
      </c>
      <c r="D3043" t="s">
        <v>20</v>
      </c>
      <c r="E3043">
        <v>8900000</v>
      </c>
      <c r="F3043" t="str">
        <f t="shared" si="188"/>
        <v>&gt;20 Lakh</v>
      </c>
      <c r="G3043">
        <v>35200000</v>
      </c>
      <c r="H3043">
        <v>10</v>
      </c>
      <c r="I3043">
        <v>894</v>
      </c>
      <c r="J3043" s="1">
        <v>17100000</v>
      </c>
      <c r="K3043" s="1">
        <v>5600000</v>
      </c>
      <c r="L3043" s="1">
        <v>27700000</v>
      </c>
      <c r="M3043" s="1">
        <v>9800000</v>
      </c>
      <c r="N3043" s="1" t="s">
        <v>21</v>
      </c>
      <c r="O3043" s="1">
        <f>Cleaned_Data[[#This Row],[ loan_amount]]-Cleaned_Data[[#This Row],[ bank_asset_value]]</f>
        <v>25400000</v>
      </c>
      <c r="P3043" s="1">
        <f>Cleaned_Data[[#This Row],[ loan_amount]]</f>
        <v>35200000</v>
      </c>
      <c r="Q3043" s="1" t="str">
        <f t="shared" si="189"/>
        <v>800+</v>
      </c>
      <c r="R3043" s="1">
        <f>Cleaned_Data[[#This Row],[ residential_assets_value]]+Cleaned_Data[[#This Row],[ commercial_assets_value]]+Cleaned_Data[[#This Row],[ luxury_assets_value]]</f>
        <v>50400000</v>
      </c>
      <c r="S3043" s="1">
        <f>Cleaned_Data[[#This Row],[ income_annum]]+Cleaned_Data[[#This Row],[ residential_assets_value]]+Cleaned_Data[[#This Row],[ commercial_assets_value]]+Cleaned_Data[[#This Row],[ luxury_assets_value]]</f>
        <v>59300000</v>
      </c>
      <c r="T3043" s="1" t="str">
        <f t="shared" si="190"/>
        <v>&gt;4 Cr</v>
      </c>
      <c r="U3043" s="12">
        <f t="shared" si="191"/>
        <v>3520000</v>
      </c>
      <c r="V3043" s="1" t="str">
        <f>IF(Cleaned_Data[[#This Row],[EMI_Estimate]]&lt;50000, "50K", IF(Cleaned_Data[[#This Row],[EMI_Estimate]]&lt;100000, "50K-1L", IF(Cleaned_Data[[#This Row],[EMI_Estimate]]&lt;150000, "1L-1.5L", IF(Cleaned_Data[[#This Row],[EMI_Estimate]]&lt;200000,"1.5-2L", "&gt;2L"))))</f>
        <v>&gt;2L</v>
      </c>
    </row>
    <row r="3044" spans="1:22" x14ac:dyDescent="0.35">
      <c r="A3044">
        <v>3043</v>
      </c>
      <c r="B3044">
        <v>3</v>
      </c>
      <c r="C3044" t="s">
        <v>22</v>
      </c>
      <c r="D3044" t="s">
        <v>20</v>
      </c>
      <c r="E3044">
        <v>6100000</v>
      </c>
      <c r="F3044" t="str">
        <f t="shared" si="188"/>
        <v>&gt;20 Lakh</v>
      </c>
      <c r="G3044">
        <v>14800000</v>
      </c>
      <c r="H3044">
        <v>10</v>
      </c>
      <c r="I3044">
        <v>492</v>
      </c>
      <c r="J3044" s="1">
        <v>6700000</v>
      </c>
      <c r="K3044" s="1">
        <v>3500000</v>
      </c>
      <c r="L3044" s="1">
        <v>17900000</v>
      </c>
      <c r="M3044" s="1">
        <v>6100000</v>
      </c>
      <c r="N3044" s="1" t="s">
        <v>24</v>
      </c>
      <c r="O3044" s="1">
        <f>Cleaned_Data[[#This Row],[ loan_amount]]-Cleaned_Data[[#This Row],[ bank_asset_value]]</f>
        <v>8700000</v>
      </c>
      <c r="P3044" s="1">
        <f>Cleaned_Data[[#This Row],[ loan_amount]]</f>
        <v>14800000</v>
      </c>
      <c r="Q3044" s="1" t="str">
        <f t="shared" si="189"/>
        <v>300–499</v>
      </c>
      <c r="R3044" s="1">
        <f>Cleaned_Data[[#This Row],[ residential_assets_value]]+Cleaned_Data[[#This Row],[ commercial_assets_value]]+Cleaned_Data[[#This Row],[ luxury_assets_value]]</f>
        <v>28100000</v>
      </c>
      <c r="S3044" s="1">
        <f>Cleaned_Data[[#This Row],[ income_annum]]+Cleaned_Data[[#This Row],[ residential_assets_value]]+Cleaned_Data[[#This Row],[ commercial_assets_value]]+Cleaned_Data[[#This Row],[ luxury_assets_value]]</f>
        <v>34200000</v>
      </c>
      <c r="T3044" s="1" t="str">
        <f t="shared" si="190"/>
        <v>3–4 Cr</v>
      </c>
      <c r="U3044" s="12">
        <f t="shared" si="191"/>
        <v>1480000</v>
      </c>
      <c r="V3044" s="1" t="str">
        <f>IF(Cleaned_Data[[#This Row],[EMI_Estimate]]&lt;50000, "50K", IF(Cleaned_Data[[#This Row],[EMI_Estimate]]&lt;100000, "50K-1L", IF(Cleaned_Data[[#This Row],[EMI_Estimate]]&lt;150000, "1L-1.5L", IF(Cleaned_Data[[#This Row],[EMI_Estimate]]&lt;200000,"1.5-2L", "&gt;2L"))))</f>
        <v>&gt;2L</v>
      </c>
    </row>
    <row r="3045" spans="1:22" x14ac:dyDescent="0.35">
      <c r="A3045">
        <v>3044</v>
      </c>
      <c r="B3045">
        <v>5</v>
      </c>
      <c r="C3045" t="s">
        <v>22</v>
      </c>
      <c r="D3045" t="s">
        <v>23</v>
      </c>
      <c r="E3045">
        <v>7600000</v>
      </c>
      <c r="F3045" t="str">
        <f t="shared" si="188"/>
        <v>&gt;20 Lakh</v>
      </c>
      <c r="G3045">
        <v>25700000</v>
      </c>
      <c r="H3045">
        <v>4</v>
      </c>
      <c r="I3045">
        <v>607</v>
      </c>
      <c r="J3045" s="1">
        <v>12900000</v>
      </c>
      <c r="K3045" s="1">
        <v>13600000</v>
      </c>
      <c r="L3045" s="1">
        <v>29100000</v>
      </c>
      <c r="M3045" s="1">
        <v>4900000</v>
      </c>
      <c r="N3045" s="1" t="s">
        <v>21</v>
      </c>
      <c r="O3045" s="1">
        <f>Cleaned_Data[[#This Row],[ loan_amount]]-Cleaned_Data[[#This Row],[ bank_asset_value]]</f>
        <v>20800000</v>
      </c>
      <c r="P3045" s="1">
        <f>Cleaned_Data[[#This Row],[ loan_amount]]</f>
        <v>25700000</v>
      </c>
      <c r="Q3045" s="1" t="str">
        <f t="shared" si="189"/>
        <v>600–699</v>
      </c>
      <c r="R3045" s="1">
        <f>Cleaned_Data[[#This Row],[ residential_assets_value]]+Cleaned_Data[[#This Row],[ commercial_assets_value]]+Cleaned_Data[[#This Row],[ luxury_assets_value]]</f>
        <v>55600000</v>
      </c>
      <c r="S3045" s="1">
        <f>Cleaned_Data[[#This Row],[ income_annum]]+Cleaned_Data[[#This Row],[ residential_assets_value]]+Cleaned_Data[[#This Row],[ commercial_assets_value]]+Cleaned_Data[[#This Row],[ luxury_assets_value]]</f>
        <v>63200000</v>
      </c>
      <c r="T3045" s="1" t="str">
        <f t="shared" si="190"/>
        <v>&gt;4 Cr</v>
      </c>
      <c r="U3045" s="12">
        <f t="shared" si="191"/>
        <v>6425000</v>
      </c>
      <c r="V3045" s="1" t="str">
        <f>IF(Cleaned_Data[[#This Row],[EMI_Estimate]]&lt;50000, "50K", IF(Cleaned_Data[[#This Row],[EMI_Estimate]]&lt;100000, "50K-1L", IF(Cleaned_Data[[#This Row],[EMI_Estimate]]&lt;150000, "1L-1.5L", IF(Cleaned_Data[[#This Row],[EMI_Estimate]]&lt;200000,"1.5-2L", "&gt;2L"))))</f>
        <v>&gt;2L</v>
      </c>
    </row>
    <row r="3046" spans="1:22" x14ac:dyDescent="0.35">
      <c r="A3046">
        <v>3045</v>
      </c>
      <c r="B3046">
        <v>3</v>
      </c>
      <c r="C3046" t="s">
        <v>22</v>
      </c>
      <c r="D3046" t="s">
        <v>20</v>
      </c>
      <c r="E3046">
        <v>900000</v>
      </c>
      <c r="F3046" t="str">
        <f t="shared" si="188"/>
        <v>5-10 Lakh</v>
      </c>
      <c r="G3046">
        <v>2400000</v>
      </c>
      <c r="H3046">
        <v>16</v>
      </c>
      <c r="I3046">
        <v>701</v>
      </c>
      <c r="J3046" s="1">
        <v>700000</v>
      </c>
      <c r="K3046" s="1">
        <v>0</v>
      </c>
      <c r="L3046" s="1">
        <v>2000000</v>
      </c>
      <c r="M3046" s="1">
        <v>400000</v>
      </c>
      <c r="N3046" s="1" t="s">
        <v>21</v>
      </c>
      <c r="O3046" s="1">
        <f>Cleaned_Data[[#This Row],[ loan_amount]]-Cleaned_Data[[#This Row],[ bank_asset_value]]</f>
        <v>2000000</v>
      </c>
      <c r="P3046" s="1">
        <f>Cleaned_Data[[#This Row],[ loan_amount]]</f>
        <v>2400000</v>
      </c>
      <c r="Q3046" s="1" t="str">
        <f t="shared" si="189"/>
        <v>700–799</v>
      </c>
      <c r="R3046" s="1">
        <f>Cleaned_Data[[#This Row],[ residential_assets_value]]+Cleaned_Data[[#This Row],[ commercial_assets_value]]+Cleaned_Data[[#This Row],[ luxury_assets_value]]</f>
        <v>2700000</v>
      </c>
      <c r="S3046" s="1">
        <f>Cleaned_Data[[#This Row],[ income_annum]]+Cleaned_Data[[#This Row],[ residential_assets_value]]+Cleaned_Data[[#This Row],[ commercial_assets_value]]+Cleaned_Data[[#This Row],[ luxury_assets_value]]</f>
        <v>3600000</v>
      </c>
      <c r="T3046" s="1" t="str">
        <f t="shared" si="190"/>
        <v>&lt;1 Cr</v>
      </c>
      <c r="U3046" s="12">
        <f t="shared" si="191"/>
        <v>150000</v>
      </c>
      <c r="V3046" s="1" t="str">
        <f>IF(Cleaned_Data[[#This Row],[EMI_Estimate]]&lt;50000, "50K", IF(Cleaned_Data[[#This Row],[EMI_Estimate]]&lt;100000, "50K-1L", IF(Cleaned_Data[[#This Row],[EMI_Estimate]]&lt;150000, "1L-1.5L", IF(Cleaned_Data[[#This Row],[EMI_Estimate]]&lt;200000,"1.5-2L", "&gt;2L"))))</f>
        <v>1.5-2L</v>
      </c>
    </row>
    <row r="3047" spans="1:22" x14ac:dyDescent="0.35">
      <c r="A3047">
        <v>3046</v>
      </c>
      <c r="B3047">
        <v>2</v>
      </c>
      <c r="C3047" t="s">
        <v>22</v>
      </c>
      <c r="D3047" t="s">
        <v>23</v>
      </c>
      <c r="E3047">
        <v>7100000</v>
      </c>
      <c r="F3047" t="str">
        <f t="shared" si="188"/>
        <v>&gt;20 Lakh</v>
      </c>
      <c r="G3047">
        <v>19700000</v>
      </c>
      <c r="H3047">
        <v>20</v>
      </c>
      <c r="I3047">
        <v>890</v>
      </c>
      <c r="J3047" s="1">
        <v>13900000</v>
      </c>
      <c r="K3047" s="1">
        <v>3900000</v>
      </c>
      <c r="L3047" s="1">
        <v>22200000</v>
      </c>
      <c r="M3047" s="1">
        <v>4000000</v>
      </c>
      <c r="N3047" s="1" t="s">
        <v>21</v>
      </c>
      <c r="O3047" s="1">
        <f>Cleaned_Data[[#This Row],[ loan_amount]]-Cleaned_Data[[#This Row],[ bank_asset_value]]</f>
        <v>15700000</v>
      </c>
      <c r="P3047" s="1">
        <f>Cleaned_Data[[#This Row],[ loan_amount]]</f>
        <v>19700000</v>
      </c>
      <c r="Q3047" s="1" t="str">
        <f t="shared" si="189"/>
        <v>800+</v>
      </c>
      <c r="R3047" s="1">
        <f>Cleaned_Data[[#This Row],[ residential_assets_value]]+Cleaned_Data[[#This Row],[ commercial_assets_value]]+Cleaned_Data[[#This Row],[ luxury_assets_value]]</f>
        <v>40000000</v>
      </c>
      <c r="S3047" s="1">
        <f>Cleaned_Data[[#This Row],[ income_annum]]+Cleaned_Data[[#This Row],[ residential_assets_value]]+Cleaned_Data[[#This Row],[ commercial_assets_value]]+Cleaned_Data[[#This Row],[ luxury_assets_value]]</f>
        <v>47100000</v>
      </c>
      <c r="T3047" s="1" t="str">
        <f t="shared" si="190"/>
        <v>&gt;4 Cr</v>
      </c>
      <c r="U3047" s="12">
        <f t="shared" si="191"/>
        <v>985000</v>
      </c>
      <c r="V3047" s="1" t="str">
        <f>IF(Cleaned_Data[[#This Row],[EMI_Estimate]]&lt;50000, "50K", IF(Cleaned_Data[[#This Row],[EMI_Estimate]]&lt;100000, "50K-1L", IF(Cleaned_Data[[#This Row],[EMI_Estimate]]&lt;150000, "1L-1.5L", IF(Cleaned_Data[[#This Row],[EMI_Estimate]]&lt;200000,"1.5-2L", "&gt;2L"))))</f>
        <v>&gt;2L</v>
      </c>
    </row>
    <row r="3048" spans="1:22" x14ac:dyDescent="0.35">
      <c r="A3048">
        <v>3047</v>
      </c>
      <c r="B3048">
        <v>2</v>
      </c>
      <c r="C3048" t="s">
        <v>22</v>
      </c>
      <c r="D3048" t="s">
        <v>23</v>
      </c>
      <c r="E3048">
        <v>5000000</v>
      </c>
      <c r="F3048" t="str">
        <f t="shared" si="188"/>
        <v>&gt;20 Lakh</v>
      </c>
      <c r="G3048">
        <v>14600000</v>
      </c>
      <c r="H3048">
        <v>10</v>
      </c>
      <c r="I3048">
        <v>808</v>
      </c>
      <c r="J3048" s="1">
        <v>4400000</v>
      </c>
      <c r="K3048" s="1">
        <v>3500000</v>
      </c>
      <c r="L3048" s="1">
        <v>17300000</v>
      </c>
      <c r="M3048" s="1">
        <v>3100000</v>
      </c>
      <c r="N3048" s="1" t="s">
        <v>21</v>
      </c>
      <c r="O3048" s="1">
        <f>Cleaned_Data[[#This Row],[ loan_amount]]-Cleaned_Data[[#This Row],[ bank_asset_value]]</f>
        <v>11500000</v>
      </c>
      <c r="P3048" s="1">
        <f>Cleaned_Data[[#This Row],[ loan_amount]]</f>
        <v>14600000</v>
      </c>
      <c r="Q3048" s="1" t="str">
        <f t="shared" si="189"/>
        <v>800+</v>
      </c>
      <c r="R3048" s="1">
        <f>Cleaned_Data[[#This Row],[ residential_assets_value]]+Cleaned_Data[[#This Row],[ commercial_assets_value]]+Cleaned_Data[[#This Row],[ luxury_assets_value]]</f>
        <v>25200000</v>
      </c>
      <c r="S3048" s="1">
        <f>Cleaned_Data[[#This Row],[ income_annum]]+Cleaned_Data[[#This Row],[ residential_assets_value]]+Cleaned_Data[[#This Row],[ commercial_assets_value]]+Cleaned_Data[[#This Row],[ luxury_assets_value]]</f>
        <v>30200000</v>
      </c>
      <c r="T3048" s="1" t="str">
        <f t="shared" si="190"/>
        <v>3–4 Cr</v>
      </c>
      <c r="U3048" s="12">
        <f t="shared" si="191"/>
        <v>1460000</v>
      </c>
      <c r="V3048" s="1" t="str">
        <f>IF(Cleaned_Data[[#This Row],[EMI_Estimate]]&lt;50000, "50K", IF(Cleaned_Data[[#This Row],[EMI_Estimate]]&lt;100000, "50K-1L", IF(Cleaned_Data[[#This Row],[EMI_Estimate]]&lt;150000, "1L-1.5L", IF(Cleaned_Data[[#This Row],[EMI_Estimate]]&lt;200000,"1.5-2L", "&gt;2L"))))</f>
        <v>&gt;2L</v>
      </c>
    </row>
    <row r="3049" spans="1:22" x14ac:dyDescent="0.35">
      <c r="A3049">
        <v>3048</v>
      </c>
      <c r="B3049">
        <v>4</v>
      </c>
      <c r="C3049" t="s">
        <v>19</v>
      </c>
      <c r="D3049" t="s">
        <v>23</v>
      </c>
      <c r="E3049">
        <v>2000000</v>
      </c>
      <c r="F3049" t="str">
        <f t="shared" si="188"/>
        <v>&gt;20 Lakh</v>
      </c>
      <c r="G3049">
        <v>7400000</v>
      </c>
      <c r="H3049">
        <v>20</v>
      </c>
      <c r="I3049">
        <v>596</v>
      </c>
      <c r="J3049" s="1">
        <v>600000</v>
      </c>
      <c r="K3049" s="1">
        <v>2300000</v>
      </c>
      <c r="L3049" s="1">
        <v>4900000</v>
      </c>
      <c r="M3049" s="1">
        <v>2500000</v>
      </c>
      <c r="N3049" s="1" t="s">
        <v>21</v>
      </c>
      <c r="O3049" s="1">
        <f>Cleaned_Data[[#This Row],[ loan_amount]]-Cleaned_Data[[#This Row],[ bank_asset_value]]</f>
        <v>4900000</v>
      </c>
      <c r="P3049" s="1">
        <f>Cleaned_Data[[#This Row],[ loan_amount]]</f>
        <v>7400000</v>
      </c>
      <c r="Q3049" s="1" t="str">
        <f t="shared" si="189"/>
        <v>500–599</v>
      </c>
      <c r="R3049" s="1">
        <f>Cleaned_Data[[#This Row],[ residential_assets_value]]+Cleaned_Data[[#This Row],[ commercial_assets_value]]+Cleaned_Data[[#This Row],[ luxury_assets_value]]</f>
        <v>7800000</v>
      </c>
      <c r="S3049" s="1">
        <f>Cleaned_Data[[#This Row],[ income_annum]]+Cleaned_Data[[#This Row],[ residential_assets_value]]+Cleaned_Data[[#This Row],[ commercial_assets_value]]+Cleaned_Data[[#This Row],[ luxury_assets_value]]</f>
        <v>9800000</v>
      </c>
      <c r="T3049" s="1" t="str">
        <f t="shared" si="190"/>
        <v>&lt;1 Cr</v>
      </c>
      <c r="U3049" s="12">
        <f t="shared" si="191"/>
        <v>370000</v>
      </c>
      <c r="V3049" s="1" t="str">
        <f>IF(Cleaned_Data[[#This Row],[EMI_Estimate]]&lt;50000, "50K", IF(Cleaned_Data[[#This Row],[EMI_Estimate]]&lt;100000, "50K-1L", IF(Cleaned_Data[[#This Row],[EMI_Estimate]]&lt;150000, "1L-1.5L", IF(Cleaned_Data[[#This Row],[EMI_Estimate]]&lt;200000,"1.5-2L", "&gt;2L"))))</f>
        <v>&gt;2L</v>
      </c>
    </row>
    <row r="3050" spans="1:22" x14ac:dyDescent="0.35">
      <c r="A3050">
        <v>3049</v>
      </c>
      <c r="B3050">
        <v>4</v>
      </c>
      <c r="C3050" t="s">
        <v>19</v>
      </c>
      <c r="D3050" t="s">
        <v>23</v>
      </c>
      <c r="E3050">
        <v>2600000</v>
      </c>
      <c r="F3050" t="str">
        <f t="shared" si="188"/>
        <v>&gt;20 Lakh</v>
      </c>
      <c r="G3050">
        <v>6200000</v>
      </c>
      <c r="H3050">
        <v>14</v>
      </c>
      <c r="I3050">
        <v>421</v>
      </c>
      <c r="J3050" s="1">
        <v>2500000</v>
      </c>
      <c r="K3050" s="1">
        <v>2200000</v>
      </c>
      <c r="L3050" s="1">
        <v>8900000</v>
      </c>
      <c r="M3050" s="1">
        <v>3400000</v>
      </c>
      <c r="N3050" s="1" t="s">
        <v>24</v>
      </c>
      <c r="O3050" s="1">
        <f>Cleaned_Data[[#This Row],[ loan_amount]]-Cleaned_Data[[#This Row],[ bank_asset_value]]</f>
        <v>2800000</v>
      </c>
      <c r="P3050" s="1">
        <f>Cleaned_Data[[#This Row],[ loan_amount]]</f>
        <v>6200000</v>
      </c>
      <c r="Q3050" s="1" t="str">
        <f t="shared" si="189"/>
        <v>300–499</v>
      </c>
      <c r="R3050" s="1">
        <f>Cleaned_Data[[#This Row],[ residential_assets_value]]+Cleaned_Data[[#This Row],[ commercial_assets_value]]+Cleaned_Data[[#This Row],[ luxury_assets_value]]</f>
        <v>13600000</v>
      </c>
      <c r="S3050" s="1">
        <f>Cleaned_Data[[#This Row],[ income_annum]]+Cleaned_Data[[#This Row],[ residential_assets_value]]+Cleaned_Data[[#This Row],[ commercial_assets_value]]+Cleaned_Data[[#This Row],[ luxury_assets_value]]</f>
        <v>16200000</v>
      </c>
      <c r="T3050" s="1" t="str">
        <f t="shared" si="190"/>
        <v>1–2 Cr</v>
      </c>
      <c r="U3050" s="12">
        <f t="shared" si="191"/>
        <v>442857</v>
      </c>
      <c r="V3050" s="1" t="str">
        <f>IF(Cleaned_Data[[#This Row],[EMI_Estimate]]&lt;50000, "50K", IF(Cleaned_Data[[#This Row],[EMI_Estimate]]&lt;100000, "50K-1L", IF(Cleaned_Data[[#This Row],[EMI_Estimate]]&lt;150000, "1L-1.5L", IF(Cleaned_Data[[#This Row],[EMI_Estimate]]&lt;200000,"1.5-2L", "&gt;2L"))))</f>
        <v>&gt;2L</v>
      </c>
    </row>
    <row r="3051" spans="1:22" x14ac:dyDescent="0.35">
      <c r="A3051">
        <v>3050</v>
      </c>
      <c r="B3051">
        <v>2</v>
      </c>
      <c r="C3051" t="s">
        <v>19</v>
      </c>
      <c r="D3051" t="s">
        <v>23</v>
      </c>
      <c r="E3051">
        <v>7000000</v>
      </c>
      <c r="F3051" t="str">
        <f t="shared" si="188"/>
        <v>&gt;20 Lakh</v>
      </c>
      <c r="G3051">
        <v>14900000</v>
      </c>
      <c r="H3051">
        <v>20</v>
      </c>
      <c r="I3051">
        <v>495</v>
      </c>
      <c r="J3051" s="1">
        <v>9900000</v>
      </c>
      <c r="K3051" s="1">
        <v>8800000</v>
      </c>
      <c r="L3051" s="1">
        <v>14000000</v>
      </c>
      <c r="M3051" s="1">
        <v>10200000</v>
      </c>
      <c r="N3051" s="1" t="s">
        <v>24</v>
      </c>
      <c r="O3051" s="1">
        <f>Cleaned_Data[[#This Row],[ loan_amount]]-Cleaned_Data[[#This Row],[ bank_asset_value]]</f>
        <v>4700000</v>
      </c>
      <c r="P3051" s="1">
        <f>Cleaned_Data[[#This Row],[ loan_amount]]</f>
        <v>14900000</v>
      </c>
      <c r="Q3051" s="1" t="str">
        <f t="shared" si="189"/>
        <v>300–499</v>
      </c>
      <c r="R3051" s="1">
        <f>Cleaned_Data[[#This Row],[ residential_assets_value]]+Cleaned_Data[[#This Row],[ commercial_assets_value]]+Cleaned_Data[[#This Row],[ luxury_assets_value]]</f>
        <v>32700000</v>
      </c>
      <c r="S3051" s="1">
        <f>Cleaned_Data[[#This Row],[ income_annum]]+Cleaned_Data[[#This Row],[ residential_assets_value]]+Cleaned_Data[[#This Row],[ commercial_assets_value]]+Cleaned_Data[[#This Row],[ luxury_assets_value]]</f>
        <v>39700000</v>
      </c>
      <c r="T3051" s="1" t="str">
        <f t="shared" si="190"/>
        <v>3–4 Cr</v>
      </c>
      <c r="U3051" s="12">
        <f t="shared" si="191"/>
        <v>745000</v>
      </c>
      <c r="V3051" s="1" t="str">
        <f>IF(Cleaned_Data[[#This Row],[EMI_Estimate]]&lt;50000, "50K", IF(Cleaned_Data[[#This Row],[EMI_Estimate]]&lt;100000, "50K-1L", IF(Cleaned_Data[[#This Row],[EMI_Estimate]]&lt;150000, "1L-1.5L", IF(Cleaned_Data[[#This Row],[EMI_Estimate]]&lt;200000,"1.5-2L", "&gt;2L"))))</f>
        <v>&gt;2L</v>
      </c>
    </row>
    <row r="3052" spans="1:22" x14ac:dyDescent="0.35">
      <c r="A3052">
        <v>3051</v>
      </c>
      <c r="B3052">
        <v>3</v>
      </c>
      <c r="C3052" t="s">
        <v>19</v>
      </c>
      <c r="D3052" t="s">
        <v>20</v>
      </c>
      <c r="E3052">
        <v>3900000</v>
      </c>
      <c r="F3052" t="str">
        <f t="shared" si="188"/>
        <v>&gt;20 Lakh</v>
      </c>
      <c r="G3052">
        <v>9800000</v>
      </c>
      <c r="H3052">
        <v>6</v>
      </c>
      <c r="I3052">
        <v>604</v>
      </c>
      <c r="J3052" s="1">
        <v>10900000</v>
      </c>
      <c r="K3052" s="1">
        <v>7300000</v>
      </c>
      <c r="L3052" s="1">
        <v>7700000</v>
      </c>
      <c r="M3052" s="1">
        <v>3300000</v>
      </c>
      <c r="N3052" s="1" t="s">
        <v>21</v>
      </c>
      <c r="O3052" s="1">
        <f>Cleaned_Data[[#This Row],[ loan_amount]]-Cleaned_Data[[#This Row],[ bank_asset_value]]</f>
        <v>6500000</v>
      </c>
      <c r="P3052" s="1">
        <f>Cleaned_Data[[#This Row],[ loan_amount]]</f>
        <v>9800000</v>
      </c>
      <c r="Q3052" s="1" t="str">
        <f t="shared" si="189"/>
        <v>600–699</v>
      </c>
      <c r="R3052" s="1">
        <f>Cleaned_Data[[#This Row],[ residential_assets_value]]+Cleaned_Data[[#This Row],[ commercial_assets_value]]+Cleaned_Data[[#This Row],[ luxury_assets_value]]</f>
        <v>25900000</v>
      </c>
      <c r="S3052" s="1">
        <f>Cleaned_Data[[#This Row],[ income_annum]]+Cleaned_Data[[#This Row],[ residential_assets_value]]+Cleaned_Data[[#This Row],[ commercial_assets_value]]+Cleaned_Data[[#This Row],[ luxury_assets_value]]</f>
        <v>29800000</v>
      </c>
      <c r="T3052" s="1" t="str">
        <f t="shared" si="190"/>
        <v>2–3 Cr</v>
      </c>
      <c r="U3052" s="12">
        <f t="shared" si="191"/>
        <v>1633333</v>
      </c>
      <c r="V3052" s="1" t="str">
        <f>IF(Cleaned_Data[[#This Row],[EMI_Estimate]]&lt;50000, "50K", IF(Cleaned_Data[[#This Row],[EMI_Estimate]]&lt;100000, "50K-1L", IF(Cleaned_Data[[#This Row],[EMI_Estimate]]&lt;150000, "1L-1.5L", IF(Cleaned_Data[[#This Row],[EMI_Estimate]]&lt;200000,"1.5-2L", "&gt;2L"))))</f>
        <v>&gt;2L</v>
      </c>
    </row>
    <row r="3053" spans="1:22" x14ac:dyDescent="0.35">
      <c r="A3053">
        <v>3052</v>
      </c>
      <c r="B3053">
        <v>3</v>
      </c>
      <c r="C3053" t="s">
        <v>19</v>
      </c>
      <c r="D3053" t="s">
        <v>20</v>
      </c>
      <c r="E3053">
        <v>8400000</v>
      </c>
      <c r="F3053" t="str">
        <f t="shared" si="188"/>
        <v>&gt;20 Lakh</v>
      </c>
      <c r="G3053">
        <v>32600000</v>
      </c>
      <c r="H3053">
        <v>4</v>
      </c>
      <c r="I3053">
        <v>509</v>
      </c>
      <c r="J3053" s="1">
        <v>22700000</v>
      </c>
      <c r="K3053" s="1">
        <v>12600000</v>
      </c>
      <c r="L3053" s="1">
        <v>32400000</v>
      </c>
      <c r="M3053" s="1">
        <v>8700000</v>
      </c>
      <c r="N3053" s="1" t="s">
        <v>21</v>
      </c>
      <c r="O3053" s="1">
        <f>Cleaned_Data[[#This Row],[ loan_amount]]-Cleaned_Data[[#This Row],[ bank_asset_value]]</f>
        <v>23900000</v>
      </c>
      <c r="P3053" s="1">
        <f>Cleaned_Data[[#This Row],[ loan_amount]]</f>
        <v>32600000</v>
      </c>
      <c r="Q3053" s="1" t="str">
        <f t="shared" si="189"/>
        <v>500–599</v>
      </c>
      <c r="R3053" s="1">
        <f>Cleaned_Data[[#This Row],[ residential_assets_value]]+Cleaned_Data[[#This Row],[ commercial_assets_value]]+Cleaned_Data[[#This Row],[ luxury_assets_value]]</f>
        <v>67700000</v>
      </c>
      <c r="S3053" s="1">
        <f>Cleaned_Data[[#This Row],[ income_annum]]+Cleaned_Data[[#This Row],[ residential_assets_value]]+Cleaned_Data[[#This Row],[ commercial_assets_value]]+Cleaned_Data[[#This Row],[ luxury_assets_value]]</f>
        <v>76100000</v>
      </c>
      <c r="T3053" s="1" t="str">
        <f t="shared" si="190"/>
        <v>&gt;4 Cr</v>
      </c>
      <c r="U3053" s="12">
        <f t="shared" si="191"/>
        <v>8150000</v>
      </c>
      <c r="V3053" s="1" t="str">
        <f>IF(Cleaned_Data[[#This Row],[EMI_Estimate]]&lt;50000, "50K", IF(Cleaned_Data[[#This Row],[EMI_Estimate]]&lt;100000, "50K-1L", IF(Cleaned_Data[[#This Row],[EMI_Estimate]]&lt;150000, "1L-1.5L", IF(Cleaned_Data[[#This Row],[EMI_Estimate]]&lt;200000,"1.5-2L", "&gt;2L"))))</f>
        <v>&gt;2L</v>
      </c>
    </row>
    <row r="3054" spans="1:22" x14ac:dyDescent="0.35">
      <c r="A3054">
        <v>3053</v>
      </c>
      <c r="B3054">
        <v>0</v>
      </c>
      <c r="C3054" t="s">
        <v>19</v>
      </c>
      <c r="D3054" t="s">
        <v>23</v>
      </c>
      <c r="E3054">
        <v>200000</v>
      </c>
      <c r="F3054" t="str">
        <f t="shared" si="188"/>
        <v>&lt;5 Lakh</v>
      </c>
      <c r="G3054">
        <v>600000</v>
      </c>
      <c r="H3054">
        <v>8</v>
      </c>
      <c r="I3054">
        <v>852</v>
      </c>
      <c r="J3054" s="1">
        <v>500000</v>
      </c>
      <c r="K3054" s="1">
        <v>0</v>
      </c>
      <c r="L3054" s="1">
        <v>400000</v>
      </c>
      <c r="M3054" s="1">
        <v>200000</v>
      </c>
      <c r="N3054" s="1" t="s">
        <v>21</v>
      </c>
      <c r="O3054" s="1">
        <f>Cleaned_Data[[#This Row],[ loan_amount]]-Cleaned_Data[[#This Row],[ bank_asset_value]]</f>
        <v>400000</v>
      </c>
      <c r="P3054" s="1">
        <f>Cleaned_Data[[#This Row],[ loan_amount]]</f>
        <v>600000</v>
      </c>
      <c r="Q3054" s="1" t="str">
        <f t="shared" si="189"/>
        <v>800+</v>
      </c>
      <c r="R3054" s="1">
        <f>Cleaned_Data[[#This Row],[ residential_assets_value]]+Cleaned_Data[[#This Row],[ commercial_assets_value]]+Cleaned_Data[[#This Row],[ luxury_assets_value]]</f>
        <v>900000</v>
      </c>
      <c r="S3054" s="1">
        <f>Cleaned_Data[[#This Row],[ income_annum]]+Cleaned_Data[[#This Row],[ residential_assets_value]]+Cleaned_Data[[#This Row],[ commercial_assets_value]]+Cleaned_Data[[#This Row],[ luxury_assets_value]]</f>
        <v>1100000</v>
      </c>
      <c r="T3054" s="1" t="str">
        <f t="shared" si="190"/>
        <v>&lt;1 Cr</v>
      </c>
      <c r="U3054" s="12">
        <f t="shared" si="191"/>
        <v>75000</v>
      </c>
      <c r="V3054" s="1" t="str">
        <f>IF(Cleaned_Data[[#This Row],[EMI_Estimate]]&lt;50000, "50K", IF(Cleaned_Data[[#This Row],[EMI_Estimate]]&lt;100000, "50K-1L", IF(Cleaned_Data[[#This Row],[EMI_Estimate]]&lt;150000, "1L-1.5L", IF(Cleaned_Data[[#This Row],[EMI_Estimate]]&lt;200000,"1.5-2L", "&gt;2L"))))</f>
        <v>50K-1L</v>
      </c>
    </row>
    <row r="3055" spans="1:22" x14ac:dyDescent="0.35">
      <c r="A3055">
        <v>3054</v>
      </c>
      <c r="B3055">
        <v>2</v>
      </c>
      <c r="C3055" t="s">
        <v>22</v>
      </c>
      <c r="D3055" t="s">
        <v>23</v>
      </c>
      <c r="E3055">
        <v>1900000</v>
      </c>
      <c r="F3055" t="str">
        <f t="shared" si="188"/>
        <v>15-20 Lakh</v>
      </c>
      <c r="G3055">
        <v>6700000</v>
      </c>
      <c r="H3055">
        <v>16</v>
      </c>
      <c r="I3055">
        <v>893</v>
      </c>
      <c r="J3055" s="1">
        <v>5600000</v>
      </c>
      <c r="K3055" s="1">
        <v>3600000</v>
      </c>
      <c r="L3055" s="1">
        <v>6300000</v>
      </c>
      <c r="M3055" s="1">
        <v>1600000</v>
      </c>
      <c r="N3055" s="1" t="s">
        <v>21</v>
      </c>
      <c r="O3055" s="1">
        <f>Cleaned_Data[[#This Row],[ loan_amount]]-Cleaned_Data[[#This Row],[ bank_asset_value]]</f>
        <v>5100000</v>
      </c>
      <c r="P3055" s="1">
        <f>Cleaned_Data[[#This Row],[ loan_amount]]</f>
        <v>6700000</v>
      </c>
      <c r="Q3055" s="1" t="str">
        <f t="shared" si="189"/>
        <v>800+</v>
      </c>
      <c r="R3055" s="1">
        <f>Cleaned_Data[[#This Row],[ residential_assets_value]]+Cleaned_Data[[#This Row],[ commercial_assets_value]]+Cleaned_Data[[#This Row],[ luxury_assets_value]]</f>
        <v>15500000</v>
      </c>
      <c r="S3055" s="1">
        <f>Cleaned_Data[[#This Row],[ income_annum]]+Cleaned_Data[[#This Row],[ residential_assets_value]]+Cleaned_Data[[#This Row],[ commercial_assets_value]]+Cleaned_Data[[#This Row],[ luxury_assets_value]]</f>
        <v>17400000</v>
      </c>
      <c r="T3055" s="1" t="str">
        <f t="shared" si="190"/>
        <v>1–2 Cr</v>
      </c>
      <c r="U3055" s="12">
        <f t="shared" si="191"/>
        <v>418750</v>
      </c>
      <c r="V3055" s="1" t="str">
        <f>IF(Cleaned_Data[[#This Row],[EMI_Estimate]]&lt;50000, "50K", IF(Cleaned_Data[[#This Row],[EMI_Estimate]]&lt;100000, "50K-1L", IF(Cleaned_Data[[#This Row],[EMI_Estimate]]&lt;150000, "1L-1.5L", IF(Cleaned_Data[[#This Row],[EMI_Estimate]]&lt;200000,"1.5-2L", "&gt;2L"))))</f>
        <v>&gt;2L</v>
      </c>
    </row>
    <row r="3056" spans="1:22" x14ac:dyDescent="0.35">
      <c r="A3056">
        <v>3055</v>
      </c>
      <c r="B3056">
        <v>2</v>
      </c>
      <c r="C3056" t="s">
        <v>22</v>
      </c>
      <c r="D3056" t="s">
        <v>23</v>
      </c>
      <c r="E3056">
        <v>9200000</v>
      </c>
      <c r="F3056" t="str">
        <f t="shared" si="188"/>
        <v>&gt;20 Lakh</v>
      </c>
      <c r="G3056">
        <v>33000000</v>
      </c>
      <c r="H3056">
        <v>14</v>
      </c>
      <c r="I3056">
        <v>874</v>
      </c>
      <c r="J3056" s="1">
        <v>3900000</v>
      </c>
      <c r="K3056" s="1">
        <v>9700000</v>
      </c>
      <c r="L3056" s="1">
        <v>31200000</v>
      </c>
      <c r="M3056" s="1">
        <v>6600000</v>
      </c>
      <c r="N3056" s="1" t="s">
        <v>21</v>
      </c>
      <c r="O3056" s="1">
        <f>Cleaned_Data[[#This Row],[ loan_amount]]-Cleaned_Data[[#This Row],[ bank_asset_value]]</f>
        <v>26400000</v>
      </c>
      <c r="P3056" s="1">
        <f>Cleaned_Data[[#This Row],[ loan_amount]]</f>
        <v>33000000</v>
      </c>
      <c r="Q3056" s="1" t="str">
        <f t="shared" si="189"/>
        <v>800+</v>
      </c>
      <c r="R3056" s="1">
        <f>Cleaned_Data[[#This Row],[ residential_assets_value]]+Cleaned_Data[[#This Row],[ commercial_assets_value]]+Cleaned_Data[[#This Row],[ luxury_assets_value]]</f>
        <v>44800000</v>
      </c>
      <c r="S3056" s="1">
        <f>Cleaned_Data[[#This Row],[ income_annum]]+Cleaned_Data[[#This Row],[ residential_assets_value]]+Cleaned_Data[[#This Row],[ commercial_assets_value]]+Cleaned_Data[[#This Row],[ luxury_assets_value]]</f>
        <v>54000000</v>
      </c>
      <c r="T3056" s="1" t="str">
        <f t="shared" si="190"/>
        <v>&gt;4 Cr</v>
      </c>
      <c r="U3056" s="12">
        <f t="shared" si="191"/>
        <v>2357143</v>
      </c>
      <c r="V3056" s="1" t="str">
        <f>IF(Cleaned_Data[[#This Row],[EMI_Estimate]]&lt;50000, "50K", IF(Cleaned_Data[[#This Row],[EMI_Estimate]]&lt;100000, "50K-1L", IF(Cleaned_Data[[#This Row],[EMI_Estimate]]&lt;150000, "1L-1.5L", IF(Cleaned_Data[[#This Row],[EMI_Estimate]]&lt;200000,"1.5-2L", "&gt;2L"))))</f>
        <v>&gt;2L</v>
      </c>
    </row>
    <row r="3057" spans="1:22" x14ac:dyDescent="0.35">
      <c r="A3057">
        <v>3056</v>
      </c>
      <c r="B3057">
        <v>3</v>
      </c>
      <c r="C3057" t="s">
        <v>22</v>
      </c>
      <c r="D3057" t="s">
        <v>23</v>
      </c>
      <c r="E3057">
        <v>300000</v>
      </c>
      <c r="F3057" t="str">
        <f t="shared" si="188"/>
        <v>&lt;5 Lakh</v>
      </c>
      <c r="G3057">
        <v>500000</v>
      </c>
      <c r="H3057">
        <v>6</v>
      </c>
      <c r="I3057">
        <v>386</v>
      </c>
      <c r="J3057" s="1">
        <v>800000</v>
      </c>
      <c r="K3057" s="1">
        <v>200000</v>
      </c>
      <c r="L3057" s="1">
        <v>1200000</v>
      </c>
      <c r="M3057" s="1">
        <v>100000</v>
      </c>
      <c r="N3057" s="1" t="s">
        <v>24</v>
      </c>
      <c r="O3057" s="1">
        <f>Cleaned_Data[[#This Row],[ loan_amount]]-Cleaned_Data[[#This Row],[ bank_asset_value]]</f>
        <v>400000</v>
      </c>
      <c r="P3057" s="1">
        <f>Cleaned_Data[[#This Row],[ loan_amount]]</f>
        <v>500000</v>
      </c>
      <c r="Q3057" s="1" t="str">
        <f t="shared" si="189"/>
        <v>300–499</v>
      </c>
      <c r="R3057" s="1">
        <f>Cleaned_Data[[#This Row],[ residential_assets_value]]+Cleaned_Data[[#This Row],[ commercial_assets_value]]+Cleaned_Data[[#This Row],[ luxury_assets_value]]</f>
        <v>2200000</v>
      </c>
      <c r="S3057" s="1">
        <f>Cleaned_Data[[#This Row],[ income_annum]]+Cleaned_Data[[#This Row],[ residential_assets_value]]+Cleaned_Data[[#This Row],[ commercial_assets_value]]+Cleaned_Data[[#This Row],[ luxury_assets_value]]</f>
        <v>2500000</v>
      </c>
      <c r="T3057" s="1" t="str">
        <f t="shared" si="190"/>
        <v>&lt;1 Cr</v>
      </c>
      <c r="U3057" s="12">
        <f t="shared" si="191"/>
        <v>83333</v>
      </c>
      <c r="V3057" s="1" t="str">
        <f>IF(Cleaned_Data[[#This Row],[EMI_Estimate]]&lt;50000, "50K", IF(Cleaned_Data[[#This Row],[EMI_Estimate]]&lt;100000, "50K-1L", IF(Cleaned_Data[[#This Row],[EMI_Estimate]]&lt;150000, "1L-1.5L", IF(Cleaned_Data[[#This Row],[EMI_Estimate]]&lt;200000,"1.5-2L", "&gt;2L"))))</f>
        <v>50K-1L</v>
      </c>
    </row>
    <row r="3058" spans="1:22" x14ac:dyDescent="0.35">
      <c r="A3058">
        <v>3057</v>
      </c>
      <c r="B3058">
        <v>5</v>
      </c>
      <c r="C3058" t="s">
        <v>19</v>
      </c>
      <c r="D3058" t="s">
        <v>20</v>
      </c>
      <c r="E3058">
        <v>6300000</v>
      </c>
      <c r="F3058" t="str">
        <f t="shared" si="188"/>
        <v>&gt;20 Lakh</v>
      </c>
      <c r="G3058">
        <v>18100000</v>
      </c>
      <c r="H3058">
        <v>4</v>
      </c>
      <c r="I3058">
        <v>590</v>
      </c>
      <c r="J3058" s="1">
        <v>5400000</v>
      </c>
      <c r="K3058" s="1">
        <v>10900000</v>
      </c>
      <c r="L3058" s="1">
        <v>22400000</v>
      </c>
      <c r="M3058" s="1">
        <v>8600000</v>
      </c>
      <c r="N3058" s="1" t="s">
        <v>21</v>
      </c>
      <c r="O3058" s="1">
        <f>Cleaned_Data[[#This Row],[ loan_amount]]-Cleaned_Data[[#This Row],[ bank_asset_value]]</f>
        <v>9500000</v>
      </c>
      <c r="P3058" s="1">
        <f>Cleaned_Data[[#This Row],[ loan_amount]]</f>
        <v>18100000</v>
      </c>
      <c r="Q3058" s="1" t="str">
        <f t="shared" si="189"/>
        <v>500–599</v>
      </c>
      <c r="R3058" s="1">
        <f>Cleaned_Data[[#This Row],[ residential_assets_value]]+Cleaned_Data[[#This Row],[ commercial_assets_value]]+Cleaned_Data[[#This Row],[ luxury_assets_value]]</f>
        <v>38700000</v>
      </c>
      <c r="S3058" s="1">
        <f>Cleaned_Data[[#This Row],[ income_annum]]+Cleaned_Data[[#This Row],[ residential_assets_value]]+Cleaned_Data[[#This Row],[ commercial_assets_value]]+Cleaned_Data[[#This Row],[ luxury_assets_value]]</f>
        <v>45000000</v>
      </c>
      <c r="T3058" s="1" t="str">
        <f t="shared" si="190"/>
        <v>&gt;4 Cr</v>
      </c>
      <c r="U3058" s="12">
        <f t="shared" si="191"/>
        <v>4525000</v>
      </c>
      <c r="V3058" s="1" t="str">
        <f>IF(Cleaned_Data[[#This Row],[EMI_Estimate]]&lt;50000, "50K", IF(Cleaned_Data[[#This Row],[EMI_Estimate]]&lt;100000, "50K-1L", IF(Cleaned_Data[[#This Row],[EMI_Estimate]]&lt;150000, "1L-1.5L", IF(Cleaned_Data[[#This Row],[EMI_Estimate]]&lt;200000,"1.5-2L", "&gt;2L"))))</f>
        <v>&gt;2L</v>
      </c>
    </row>
    <row r="3059" spans="1:22" x14ac:dyDescent="0.35">
      <c r="A3059">
        <v>3058</v>
      </c>
      <c r="B3059">
        <v>2</v>
      </c>
      <c r="C3059" t="s">
        <v>22</v>
      </c>
      <c r="D3059" t="s">
        <v>20</v>
      </c>
      <c r="E3059">
        <v>6100000</v>
      </c>
      <c r="F3059" t="str">
        <f t="shared" si="188"/>
        <v>&gt;20 Lakh</v>
      </c>
      <c r="G3059">
        <v>23500000</v>
      </c>
      <c r="H3059">
        <v>14</v>
      </c>
      <c r="I3059">
        <v>510</v>
      </c>
      <c r="J3059" s="1">
        <v>9000000</v>
      </c>
      <c r="K3059" s="1">
        <v>9500000</v>
      </c>
      <c r="L3059" s="1">
        <v>12400000</v>
      </c>
      <c r="M3059" s="1">
        <v>3400000</v>
      </c>
      <c r="N3059" s="1" t="s">
        <v>24</v>
      </c>
      <c r="O3059" s="1">
        <f>Cleaned_Data[[#This Row],[ loan_amount]]-Cleaned_Data[[#This Row],[ bank_asset_value]]</f>
        <v>20100000</v>
      </c>
      <c r="P3059" s="1">
        <f>Cleaned_Data[[#This Row],[ loan_amount]]</f>
        <v>23500000</v>
      </c>
      <c r="Q3059" s="1" t="str">
        <f t="shared" si="189"/>
        <v>500–599</v>
      </c>
      <c r="R3059" s="1">
        <f>Cleaned_Data[[#This Row],[ residential_assets_value]]+Cleaned_Data[[#This Row],[ commercial_assets_value]]+Cleaned_Data[[#This Row],[ luxury_assets_value]]</f>
        <v>30900000</v>
      </c>
      <c r="S3059" s="1">
        <f>Cleaned_Data[[#This Row],[ income_annum]]+Cleaned_Data[[#This Row],[ residential_assets_value]]+Cleaned_Data[[#This Row],[ commercial_assets_value]]+Cleaned_Data[[#This Row],[ luxury_assets_value]]</f>
        <v>37000000</v>
      </c>
      <c r="T3059" s="1" t="str">
        <f t="shared" si="190"/>
        <v>3–4 Cr</v>
      </c>
      <c r="U3059" s="12">
        <f t="shared" si="191"/>
        <v>1678571</v>
      </c>
      <c r="V3059" s="1" t="str">
        <f>IF(Cleaned_Data[[#This Row],[EMI_Estimate]]&lt;50000, "50K", IF(Cleaned_Data[[#This Row],[EMI_Estimate]]&lt;100000, "50K-1L", IF(Cleaned_Data[[#This Row],[EMI_Estimate]]&lt;150000, "1L-1.5L", IF(Cleaned_Data[[#This Row],[EMI_Estimate]]&lt;200000,"1.5-2L", "&gt;2L"))))</f>
        <v>&gt;2L</v>
      </c>
    </row>
    <row r="3060" spans="1:22" x14ac:dyDescent="0.35">
      <c r="A3060">
        <v>3059</v>
      </c>
      <c r="B3060">
        <v>3</v>
      </c>
      <c r="C3060" t="s">
        <v>19</v>
      </c>
      <c r="D3060" t="s">
        <v>23</v>
      </c>
      <c r="E3060">
        <v>7800000</v>
      </c>
      <c r="F3060" t="str">
        <f t="shared" si="188"/>
        <v>&gt;20 Lakh</v>
      </c>
      <c r="G3060">
        <v>25600000</v>
      </c>
      <c r="H3060">
        <v>6</v>
      </c>
      <c r="I3060">
        <v>523</v>
      </c>
      <c r="J3060" s="1">
        <v>13600000</v>
      </c>
      <c r="K3060" s="1">
        <v>7100000</v>
      </c>
      <c r="L3060" s="1">
        <v>20800000</v>
      </c>
      <c r="M3060" s="1">
        <v>9200000</v>
      </c>
      <c r="N3060" s="1" t="s">
        <v>24</v>
      </c>
      <c r="O3060" s="1">
        <f>Cleaned_Data[[#This Row],[ loan_amount]]-Cleaned_Data[[#This Row],[ bank_asset_value]]</f>
        <v>16400000</v>
      </c>
      <c r="P3060" s="1">
        <f>Cleaned_Data[[#This Row],[ loan_amount]]</f>
        <v>25600000</v>
      </c>
      <c r="Q3060" s="1" t="str">
        <f t="shared" si="189"/>
        <v>500–599</v>
      </c>
      <c r="R3060" s="1">
        <f>Cleaned_Data[[#This Row],[ residential_assets_value]]+Cleaned_Data[[#This Row],[ commercial_assets_value]]+Cleaned_Data[[#This Row],[ luxury_assets_value]]</f>
        <v>41500000</v>
      </c>
      <c r="S3060" s="1">
        <f>Cleaned_Data[[#This Row],[ income_annum]]+Cleaned_Data[[#This Row],[ residential_assets_value]]+Cleaned_Data[[#This Row],[ commercial_assets_value]]+Cleaned_Data[[#This Row],[ luxury_assets_value]]</f>
        <v>49300000</v>
      </c>
      <c r="T3060" s="1" t="str">
        <f t="shared" si="190"/>
        <v>&gt;4 Cr</v>
      </c>
      <c r="U3060" s="12">
        <f t="shared" si="191"/>
        <v>4266667</v>
      </c>
      <c r="V3060" s="1" t="str">
        <f>IF(Cleaned_Data[[#This Row],[EMI_Estimate]]&lt;50000, "50K", IF(Cleaned_Data[[#This Row],[EMI_Estimate]]&lt;100000, "50K-1L", IF(Cleaned_Data[[#This Row],[EMI_Estimate]]&lt;150000, "1L-1.5L", IF(Cleaned_Data[[#This Row],[EMI_Estimate]]&lt;200000,"1.5-2L", "&gt;2L"))))</f>
        <v>&gt;2L</v>
      </c>
    </row>
    <row r="3061" spans="1:22" x14ac:dyDescent="0.35">
      <c r="A3061">
        <v>3060</v>
      </c>
      <c r="B3061">
        <v>0</v>
      </c>
      <c r="C3061" t="s">
        <v>19</v>
      </c>
      <c r="D3061" t="s">
        <v>23</v>
      </c>
      <c r="E3061">
        <v>2000000</v>
      </c>
      <c r="F3061" t="str">
        <f t="shared" si="188"/>
        <v>&gt;20 Lakh</v>
      </c>
      <c r="G3061">
        <v>6700000</v>
      </c>
      <c r="H3061">
        <v>8</v>
      </c>
      <c r="I3061">
        <v>461</v>
      </c>
      <c r="J3061" s="1">
        <v>4900000</v>
      </c>
      <c r="K3061" s="1">
        <v>2200000</v>
      </c>
      <c r="L3061" s="1">
        <v>7200000</v>
      </c>
      <c r="M3061" s="1">
        <v>2600000</v>
      </c>
      <c r="N3061" s="1" t="s">
        <v>24</v>
      </c>
      <c r="O3061" s="1">
        <f>Cleaned_Data[[#This Row],[ loan_amount]]-Cleaned_Data[[#This Row],[ bank_asset_value]]</f>
        <v>4100000</v>
      </c>
      <c r="P3061" s="1">
        <f>Cleaned_Data[[#This Row],[ loan_amount]]</f>
        <v>6700000</v>
      </c>
      <c r="Q3061" s="1" t="str">
        <f t="shared" si="189"/>
        <v>300–499</v>
      </c>
      <c r="R3061" s="1">
        <f>Cleaned_Data[[#This Row],[ residential_assets_value]]+Cleaned_Data[[#This Row],[ commercial_assets_value]]+Cleaned_Data[[#This Row],[ luxury_assets_value]]</f>
        <v>14300000</v>
      </c>
      <c r="S3061" s="1">
        <f>Cleaned_Data[[#This Row],[ income_annum]]+Cleaned_Data[[#This Row],[ residential_assets_value]]+Cleaned_Data[[#This Row],[ commercial_assets_value]]+Cleaned_Data[[#This Row],[ luxury_assets_value]]</f>
        <v>16300000</v>
      </c>
      <c r="T3061" s="1" t="str">
        <f t="shared" si="190"/>
        <v>1–2 Cr</v>
      </c>
      <c r="U3061" s="12">
        <f t="shared" si="191"/>
        <v>837500</v>
      </c>
      <c r="V3061" s="1" t="str">
        <f>IF(Cleaned_Data[[#This Row],[EMI_Estimate]]&lt;50000, "50K", IF(Cleaned_Data[[#This Row],[EMI_Estimate]]&lt;100000, "50K-1L", IF(Cleaned_Data[[#This Row],[EMI_Estimate]]&lt;150000, "1L-1.5L", IF(Cleaned_Data[[#This Row],[EMI_Estimate]]&lt;200000,"1.5-2L", "&gt;2L"))))</f>
        <v>&gt;2L</v>
      </c>
    </row>
    <row r="3062" spans="1:22" x14ac:dyDescent="0.35">
      <c r="A3062">
        <v>3061</v>
      </c>
      <c r="B3062">
        <v>4</v>
      </c>
      <c r="C3062" t="s">
        <v>22</v>
      </c>
      <c r="D3062" t="s">
        <v>20</v>
      </c>
      <c r="E3062">
        <v>1900000</v>
      </c>
      <c r="F3062" t="str">
        <f t="shared" si="188"/>
        <v>15-20 Lakh</v>
      </c>
      <c r="G3062">
        <v>5600000</v>
      </c>
      <c r="H3062">
        <v>2</v>
      </c>
      <c r="I3062">
        <v>832</v>
      </c>
      <c r="J3062" s="1">
        <v>2700000</v>
      </c>
      <c r="K3062" s="1">
        <v>3300000</v>
      </c>
      <c r="L3062" s="1">
        <v>7100000</v>
      </c>
      <c r="M3062" s="1">
        <v>2400000</v>
      </c>
      <c r="N3062" s="1" t="s">
        <v>21</v>
      </c>
      <c r="O3062" s="1">
        <f>Cleaned_Data[[#This Row],[ loan_amount]]-Cleaned_Data[[#This Row],[ bank_asset_value]]</f>
        <v>3200000</v>
      </c>
      <c r="P3062" s="1">
        <f>Cleaned_Data[[#This Row],[ loan_amount]]</f>
        <v>5600000</v>
      </c>
      <c r="Q3062" s="1" t="str">
        <f t="shared" si="189"/>
        <v>800+</v>
      </c>
      <c r="R3062" s="1">
        <f>Cleaned_Data[[#This Row],[ residential_assets_value]]+Cleaned_Data[[#This Row],[ commercial_assets_value]]+Cleaned_Data[[#This Row],[ luxury_assets_value]]</f>
        <v>13100000</v>
      </c>
      <c r="S3062" s="1">
        <f>Cleaned_Data[[#This Row],[ income_annum]]+Cleaned_Data[[#This Row],[ residential_assets_value]]+Cleaned_Data[[#This Row],[ commercial_assets_value]]+Cleaned_Data[[#This Row],[ luxury_assets_value]]</f>
        <v>15000000</v>
      </c>
      <c r="T3062" s="1" t="str">
        <f t="shared" si="190"/>
        <v>1–2 Cr</v>
      </c>
      <c r="U3062" s="12">
        <f t="shared" si="191"/>
        <v>2800000</v>
      </c>
      <c r="V3062" s="1" t="str">
        <f>IF(Cleaned_Data[[#This Row],[EMI_Estimate]]&lt;50000, "50K", IF(Cleaned_Data[[#This Row],[EMI_Estimate]]&lt;100000, "50K-1L", IF(Cleaned_Data[[#This Row],[EMI_Estimate]]&lt;150000, "1L-1.5L", IF(Cleaned_Data[[#This Row],[EMI_Estimate]]&lt;200000,"1.5-2L", "&gt;2L"))))</f>
        <v>&gt;2L</v>
      </c>
    </row>
    <row r="3063" spans="1:22" x14ac:dyDescent="0.35">
      <c r="A3063">
        <v>3062</v>
      </c>
      <c r="B3063">
        <v>2</v>
      </c>
      <c r="C3063" t="s">
        <v>22</v>
      </c>
      <c r="D3063" t="s">
        <v>23</v>
      </c>
      <c r="E3063">
        <v>3300000</v>
      </c>
      <c r="F3063" t="str">
        <f t="shared" si="188"/>
        <v>&gt;20 Lakh</v>
      </c>
      <c r="G3063">
        <v>9600000</v>
      </c>
      <c r="H3063">
        <v>18</v>
      </c>
      <c r="I3063">
        <v>896</v>
      </c>
      <c r="J3063" s="1">
        <v>9900000</v>
      </c>
      <c r="K3063" s="1">
        <v>900000</v>
      </c>
      <c r="L3063" s="1">
        <v>12100000</v>
      </c>
      <c r="M3063" s="1">
        <v>4900000</v>
      </c>
      <c r="N3063" s="1" t="s">
        <v>21</v>
      </c>
      <c r="O3063" s="1">
        <f>Cleaned_Data[[#This Row],[ loan_amount]]-Cleaned_Data[[#This Row],[ bank_asset_value]]</f>
        <v>4700000</v>
      </c>
      <c r="P3063" s="1">
        <f>Cleaned_Data[[#This Row],[ loan_amount]]</f>
        <v>9600000</v>
      </c>
      <c r="Q3063" s="1" t="str">
        <f t="shared" si="189"/>
        <v>800+</v>
      </c>
      <c r="R3063" s="1">
        <f>Cleaned_Data[[#This Row],[ residential_assets_value]]+Cleaned_Data[[#This Row],[ commercial_assets_value]]+Cleaned_Data[[#This Row],[ luxury_assets_value]]</f>
        <v>22900000</v>
      </c>
      <c r="S3063" s="1">
        <f>Cleaned_Data[[#This Row],[ income_annum]]+Cleaned_Data[[#This Row],[ residential_assets_value]]+Cleaned_Data[[#This Row],[ commercial_assets_value]]+Cleaned_Data[[#This Row],[ luxury_assets_value]]</f>
        <v>26200000</v>
      </c>
      <c r="T3063" s="1" t="str">
        <f t="shared" si="190"/>
        <v>2–3 Cr</v>
      </c>
      <c r="U3063" s="12">
        <f t="shared" si="191"/>
        <v>533333</v>
      </c>
      <c r="V3063" s="1" t="str">
        <f>IF(Cleaned_Data[[#This Row],[EMI_Estimate]]&lt;50000, "50K", IF(Cleaned_Data[[#This Row],[EMI_Estimate]]&lt;100000, "50K-1L", IF(Cleaned_Data[[#This Row],[EMI_Estimate]]&lt;150000, "1L-1.5L", IF(Cleaned_Data[[#This Row],[EMI_Estimate]]&lt;200000,"1.5-2L", "&gt;2L"))))</f>
        <v>&gt;2L</v>
      </c>
    </row>
    <row r="3064" spans="1:22" x14ac:dyDescent="0.35">
      <c r="A3064">
        <v>3063</v>
      </c>
      <c r="B3064">
        <v>0</v>
      </c>
      <c r="C3064" t="s">
        <v>22</v>
      </c>
      <c r="D3064" t="s">
        <v>23</v>
      </c>
      <c r="E3064">
        <v>9500000</v>
      </c>
      <c r="F3064" t="str">
        <f t="shared" si="188"/>
        <v>&gt;20 Lakh</v>
      </c>
      <c r="G3064">
        <v>26000000</v>
      </c>
      <c r="H3064">
        <v>2</v>
      </c>
      <c r="I3064">
        <v>732</v>
      </c>
      <c r="J3064" s="1">
        <v>22500000</v>
      </c>
      <c r="K3064" s="1">
        <v>15600000</v>
      </c>
      <c r="L3064" s="1">
        <v>20400000</v>
      </c>
      <c r="M3064" s="1">
        <v>9300000</v>
      </c>
      <c r="N3064" s="1" t="s">
        <v>21</v>
      </c>
      <c r="O3064" s="1">
        <f>Cleaned_Data[[#This Row],[ loan_amount]]-Cleaned_Data[[#This Row],[ bank_asset_value]]</f>
        <v>16700000</v>
      </c>
      <c r="P3064" s="1">
        <f>Cleaned_Data[[#This Row],[ loan_amount]]</f>
        <v>26000000</v>
      </c>
      <c r="Q3064" s="1" t="str">
        <f t="shared" si="189"/>
        <v>700–799</v>
      </c>
      <c r="R3064" s="1">
        <f>Cleaned_Data[[#This Row],[ residential_assets_value]]+Cleaned_Data[[#This Row],[ commercial_assets_value]]+Cleaned_Data[[#This Row],[ luxury_assets_value]]</f>
        <v>58500000</v>
      </c>
      <c r="S3064" s="1">
        <f>Cleaned_Data[[#This Row],[ income_annum]]+Cleaned_Data[[#This Row],[ residential_assets_value]]+Cleaned_Data[[#This Row],[ commercial_assets_value]]+Cleaned_Data[[#This Row],[ luxury_assets_value]]</f>
        <v>68000000</v>
      </c>
      <c r="T3064" s="1" t="str">
        <f t="shared" si="190"/>
        <v>&gt;4 Cr</v>
      </c>
      <c r="U3064" s="12">
        <f t="shared" si="191"/>
        <v>13000000</v>
      </c>
      <c r="V3064" s="1" t="str">
        <f>IF(Cleaned_Data[[#This Row],[EMI_Estimate]]&lt;50000, "50K", IF(Cleaned_Data[[#This Row],[EMI_Estimate]]&lt;100000, "50K-1L", IF(Cleaned_Data[[#This Row],[EMI_Estimate]]&lt;150000, "1L-1.5L", IF(Cleaned_Data[[#This Row],[EMI_Estimate]]&lt;200000,"1.5-2L", "&gt;2L"))))</f>
        <v>&gt;2L</v>
      </c>
    </row>
    <row r="3065" spans="1:22" x14ac:dyDescent="0.35">
      <c r="A3065">
        <v>3064</v>
      </c>
      <c r="B3065">
        <v>0</v>
      </c>
      <c r="C3065" t="s">
        <v>19</v>
      </c>
      <c r="D3065" t="s">
        <v>23</v>
      </c>
      <c r="E3065">
        <v>3500000</v>
      </c>
      <c r="F3065" t="str">
        <f t="shared" si="188"/>
        <v>&gt;20 Lakh</v>
      </c>
      <c r="G3065">
        <v>13900000</v>
      </c>
      <c r="H3065">
        <v>16</v>
      </c>
      <c r="I3065">
        <v>301</v>
      </c>
      <c r="J3065" s="1">
        <v>10300000</v>
      </c>
      <c r="K3065" s="1">
        <v>100000</v>
      </c>
      <c r="L3065" s="1">
        <v>8700000</v>
      </c>
      <c r="M3065" s="1">
        <v>2700000</v>
      </c>
      <c r="N3065" s="1" t="s">
        <v>24</v>
      </c>
      <c r="O3065" s="1">
        <f>Cleaned_Data[[#This Row],[ loan_amount]]-Cleaned_Data[[#This Row],[ bank_asset_value]]</f>
        <v>11200000</v>
      </c>
      <c r="P3065" s="1">
        <f>Cleaned_Data[[#This Row],[ loan_amount]]</f>
        <v>13900000</v>
      </c>
      <c r="Q3065" s="1" t="str">
        <f t="shared" si="189"/>
        <v>300–499</v>
      </c>
      <c r="R3065" s="1">
        <f>Cleaned_Data[[#This Row],[ residential_assets_value]]+Cleaned_Data[[#This Row],[ commercial_assets_value]]+Cleaned_Data[[#This Row],[ luxury_assets_value]]</f>
        <v>19100000</v>
      </c>
      <c r="S3065" s="1">
        <f>Cleaned_Data[[#This Row],[ income_annum]]+Cleaned_Data[[#This Row],[ residential_assets_value]]+Cleaned_Data[[#This Row],[ commercial_assets_value]]+Cleaned_Data[[#This Row],[ luxury_assets_value]]</f>
        <v>22600000</v>
      </c>
      <c r="T3065" s="1" t="str">
        <f t="shared" si="190"/>
        <v>2–3 Cr</v>
      </c>
      <c r="U3065" s="12">
        <f t="shared" si="191"/>
        <v>868750</v>
      </c>
      <c r="V3065" s="1" t="str">
        <f>IF(Cleaned_Data[[#This Row],[EMI_Estimate]]&lt;50000, "50K", IF(Cleaned_Data[[#This Row],[EMI_Estimate]]&lt;100000, "50K-1L", IF(Cleaned_Data[[#This Row],[EMI_Estimate]]&lt;150000, "1L-1.5L", IF(Cleaned_Data[[#This Row],[EMI_Estimate]]&lt;200000,"1.5-2L", "&gt;2L"))))</f>
        <v>&gt;2L</v>
      </c>
    </row>
    <row r="3066" spans="1:22" x14ac:dyDescent="0.35">
      <c r="A3066">
        <v>3065</v>
      </c>
      <c r="B3066">
        <v>5</v>
      </c>
      <c r="C3066" t="s">
        <v>19</v>
      </c>
      <c r="D3066" t="s">
        <v>20</v>
      </c>
      <c r="E3066">
        <v>4400000</v>
      </c>
      <c r="F3066" t="str">
        <f t="shared" si="188"/>
        <v>&gt;20 Lakh</v>
      </c>
      <c r="G3066">
        <v>15800000</v>
      </c>
      <c r="H3066">
        <v>4</v>
      </c>
      <c r="I3066">
        <v>701</v>
      </c>
      <c r="J3066" s="1">
        <v>4100000</v>
      </c>
      <c r="K3066" s="1">
        <v>6300000</v>
      </c>
      <c r="L3066" s="1">
        <v>17100000</v>
      </c>
      <c r="M3066" s="1">
        <v>4100000</v>
      </c>
      <c r="N3066" s="1" t="s">
        <v>21</v>
      </c>
      <c r="O3066" s="1">
        <f>Cleaned_Data[[#This Row],[ loan_amount]]-Cleaned_Data[[#This Row],[ bank_asset_value]]</f>
        <v>11700000</v>
      </c>
      <c r="P3066" s="1">
        <f>Cleaned_Data[[#This Row],[ loan_amount]]</f>
        <v>15800000</v>
      </c>
      <c r="Q3066" s="1" t="str">
        <f t="shared" si="189"/>
        <v>700–799</v>
      </c>
      <c r="R3066" s="1">
        <f>Cleaned_Data[[#This Row],[ residential_assets_value]]+Cleaned_Data[[#This Row],[ commercial_assets_value]]+Cleaned_Data[[#This Row],[ luxury_assets_value]]</f>
        <v>27500000</v>
      </c>
      <c r="S3066" s="1">
        <f>Cleaned_Data[[#This Row],[ income_annum]]+Cleaned_Data[[#This Row],[ residential_assets_value]]+Cleaned_Data[[#This Row],[ commercial_assets_value]]+Cleaned_Data[[#This Row],[ luxury_assets_value]]</f>
        <v>31900000</v>
      </c>
      <c r="T3066" s="1" t="str">
        <f t="shared" si="190"/>
        <v>3–4 Cr</v>
      </c>
      <c r="U3066" s="12">
        <f t="shared" si="191"/>
        <v>3950000</v>
      </c>
      <c r="V3066" s="1" t="str">
        <f>IF(Cleaned_Data[[#This Row],[EMI_Estimate]]&lt;50000, "50K", IF(Cleaned_Data[[#This Row],[EMI_Estimate]]&lt;100000, "50K-1L", IF(Cleaned_Data[[#This Row],[EMI_Estimate]]&lt;150000, "1L-1.5L", IF(Cleaned_Data[[#This Row],[EMI_Estimate]]&lt;200000,"1.5-2L", "&gt;2L"))))</f>
        <v>&gt;2L</v>
      </c>
    </row>
    <row r="3067" spans="1:22" x14ac:dyDescent="0.35">
      <c r="A3067">
        <v>3066</v>
      </c>
      <c r="B3067">
        <v>2</v>
      </c>
      <c r="C3067" t="s">
        <v>22</v>
      </c>
      <c r="D3067" t="s">
        <v>20</v>
      </c>
      <c r="E3067">
        <v>2000000</v>
      </c>
      <c r="F3067" t="str">
        <f t="shared" si="188"/>
        <v>&gt;20 Lakh</v>
      </c>
      <c r="G3067">
        <v>4000000</v>
      </c>
      <c r="H3067">
        <v>14</v>
      </c>
      <c r="I3067">
        <v>502</v>
      </c>
      <c r="J3067" s="1">
        <v>4900000</v>
      </c>
      <c r="K3067" s="1">
        <v>1500000</v>
      </c>
      <c r="L3067" s="1">
        <v>5400000</v>
      </c>
      <c r="M3067" s="1">
        <v>1300000</v>
      </c>
      <c r="N3067" s="1" t="s">
        <v>24</v>
      </c>
      <c r="O3067" s="1">
        <f>Cleaned_Data[[#This Row],[ loan_amount]]-Cleaned_Data[[#This Row],[ bank_asset_value]]</f>
        <v>2700000</v>
      </c>
      <c r="P3067" s="1">
        <f>Cleaned_Data[[#This Row],[ loan_amount]]</f>
        <v>4000000</v>
      </c>
      <c r="Q3067" s="1" t="str">
        <f t="shared" si="189"/>
        <v>500–599</v>
      </c>
      <c r="R3067" s="1">
        <f>Cleaned_Data[[#This Row],[ residential_assets_value]]+Cleaned_Data[[#This Row],[ commercial_assets_value]]+Cleaned_Data[[#This Row],[ luxury_assets_value]]</f>
        <v>11800000</v>
      </c>
      <c r="S3067" s="1">
        <f>Cleaned_Data[[#This Row],[ income_annum]]+Cleaned_Data[[#This Row],[ residential_assets_value]]+Cleaned_Data[[#This Row],[ commercial_assets_value]]+Cleaned_Data[[#This Row],[ luxury_assets_value]]</f>
        <v>13800000</v>
      </c>
      <c r="T3067" s="1" t="str">
        <f t="shared" si="190"/>
        <v>1–2 Cr</v>
      </c>
      <c r="U3067" s="12">
        <f t="shared" si="191"/>
        <v>285714</v>
      </c>
      <c r="V3067" s="1" t="str">
        <f>IF(Cleaned_Data[[#This Row],[EMI_Estimate]]&lt;50000, "50K", IF(Cleaned_Data[[#This Row],[EMI_Estimate]]&lt;100000, "50K-1L", IF(Cleaned_Data[[#This Row],[EMI_Estimate]]&lt;150000, "1L-1.5L", IF(Cleaned_Data[[#This Row],[EMI_Estimate]]&lt;200000,"1.5-2L", "&gt;2L"))))</f>
        <v>&gt;2L</v>
      </c>
    </row>
    <row r="3068" spans="1:22" x14ac:dyDescent="0.35">
      <c r="A3068">
        <v>3067</v>
      </c>
      <c r="B3068">
        <v>3</v>
      </c>
      <c r="C3068" t="s">
        <v>22</v>
      </c>
      <c r="D3068" t="s">
        <v>20</v>
      </c>
      <c r="E3068">
        <v>9200000</v>
      </c>
      <c r="F3068" t="str">
        <f t="shared" si="188"/>
        <v>&gt;20 Lakh</v>
      </c>
      <c r="G3068">
        <v>19500000</v>
      </c>
      <c r="H3068">
        <v>12</v>
      </c>
      <c r="I3068">
        <v>742</v>
      </c>
      <c r="J3068" s="1">
        <v>18300000</v>
      </c>
      <c r="K3068" s="1">
        <v>9900000</v>
      </c>
      <c r="L3068" s="1">
        <v>19500000</v>
      </c>
      <c r="M3068" s="1">
        <v>13700000</v>
      </c>
      <c r="N3068" s="1" t="s">
        <v>21</v>
      </c>
      <c r="O3068" s="1">
        <f>Cleaned_Data[[#This Row],[ loan_amount]]-Cleaned_Data[[#This Row],[ bank_asset_value]]</f>
        <v>5800000</v>
      </c>
      <c r="P3068" s="1">
        <f>Cleaned_Data[[#This Row],[ loan_amount]]</f>
        <v>19500000</v>
      </c>
      <c r="Q3068" s="1" t="str">
        <f t="shared" si="189"/>
        <v>700–799</v>
      </c>
      <c r="R3068" s="1">
        <f>Cleaned_Data[[#This Row],[ residential_assets_value]]+Cleaned_Data[[#This Row],[ commercial_assets_value]]+Cleaned_Data[[#This Row],[ luxury_assets_value]]</f>
        <v>47700000</v>
      </c>
      <c r="S3068" s="1">
        <f>Cleaned_Data[[#This Row],[ income_annum]]+Cleaned_Data[[#This Row],[ residential_assets_value]]+Cleaned_Data[[#This Row],[ commercial_assets_value]]+Cleaned_Data[[#This Row],[ luxury_assets_value]]</f>
        <v>56900000</v>
      </c>
      <c r="T3068" s="1" t="str">
        <f t="shared" si="190"/>
        <v>&gt;4 Cr</v>
      </c>
      <c r="U3068" s="12">
        <f t="shared" si="191"/>
        <v>1625000</v>
      </c>
      <c r="V3068" s="1" t="str">
        <f>IF(Cleaned_Data[[#This Row],[EMI_Estimate]]&lt;50000, "50K", IF(Cleaned_Data[[#This Row],[EMI_Estimate]]&lt;100000, "50K-1L", IF(Cleaned_Data[[#This Row],[EMI_Estimate]]&lt;150000, "1L-1.5L", IF(Cleaned_Data[[#This Row],[EMI_Estimate]]&lt;200000,"1.5-2L", "&gt;2L"))))</f>
        <v>&gt;2L</v>
      </c>
    </row>
    <row r="3069" spans="1:22" x14ac:dyDescent="0.35">
      <c r="A3069">
        <v>3068</v>
      </c>
      <c r="B3069">
        <v>1</v>
      </c>
      <c r="C3069" t="s">
        <v>22</v>
      </c>
      <c r="D3069" t="s">
        <v>20</v>
      </c>
      <c r="E3069">
        <v>2200000</v>
      </c>
      <c r="F3069" t="str">
        <f t="shared" si="188"/>
        <v>&gt;20 Lakh</v>
      </c>
      <c r="G3069">
        <v>5000000</v>
      </c>
      <c r="H3069">
        <v>2</v>
      </c>
      <c r="I3069">
        <v>755</v>
      </c>
      <c r="J3069" s="1">
        <v>1100000</v>
      </c>
      <c r="K3069" s="1">
        <v>2500000</v>
      </c>
      <c r="L3069" s="1">
        <v>6700000</v>
      </c>
      <c r="M3069" s="1">
        <v>3200000</v>
      </c>
      <c r="N3069" s="1" t="s">
        <v>21</v>
      </c>
      <c r="O3069" s="1">
        <f>Cleaned_Data[[#This Row],[ loan_amount]]-Cleaned_Data[[#This Row],[ bank_asset_value]]</f>
        <v>1800000</v>
      </c>
      <c r="P3069" s="1">
        <f>Cleaned_Data[[#This Row],[ loan_amount]]</f>
        <v>5000000</v>
      </c>
      <c r="Q3069" s="1" t="str">
        <f t="shared" si="189"/>
        <v>700–799</v>
      </c>
      <c r="R3069" s="1">
        <f>Cleaned_Data[[#This Row],[ residential_assets_value]]+Cleaned_Data[[#This Row],[ commercial_assets_value]]+Cleaned_Data[[#This Row],[ luxury_assets_value]]</f>
        <v>10300000</v>
      </c>
      <c r="S3069" s="1">
        <f>Cleaned_Data[[#This Row],[ income_annum]]+Cleaned_Data[[#This Row],[ residential_assets_value]]+Cleaned_Data[[#This Row],[ commercial_assets_value]]+Cleaned_Data[[#This Row],[ luxury_assets_value]]</f>
        <v>12500000</v>
      </c>
      <c r="T3069" s="1" t="str">
        <f t="shared" si="190"/>
        <v>1–2 Cr</v>
      </c>
      <c r="U3069" s="12">
        <f t="shared" si="191"/>
        <v>2500000</v>
      </c>
      <c r="V3069" s="1" t="str">
        <f>IF(Cleaned_Data[[#This Row],[EMI_Estimate]]&lt;50000, "50K", IF(Cleaned_Data[[#This Row],[EMI_Estimate]]&lt;100000, "50K-1L", IF(Cleaned_Data[[#This Row],[EMI_Estimate]]&lt;150000, "1L-1.5L", IF(Cleaned_Data[[#This Row],[EMI_Estimate]]&lt;200000,"1.5-2L", "&gt;2L"))))</f>
        <v>&gt;2L</v>
      </c>
    </row>
    <row r="3070" spans="1:22" x14ac:dyDescent="0.35">
      <c r="A3070">
        <v>3069</v>
      </c>
      <c r="B3070">
        <v>1</v>
      </c>
      <c r="C3070" t="s">
        <v>22</v>
      </c>
      <c r="D3070" t="s">
        <v>20</v>
      </c>
      <c r="E3070">
        <v>1900000</v>
      </c>
      <c r="F3070" t="str">
        <f t="shared" si="188"/>
        <v>15-20 Lakh</v>
      </c>
      <c r="G3070">
        <v>7100000</v>
      </c>
      <c r="H3070">
        <v>2</v>
      </c>
      <c r="I3070">
        <v>834</v>
      </c>
      <c r="J3070" s="1">
        <v>3900000</v>
      </c>
      <c r="K3070" s="1">
        <v>2300000</v>
      </c>
      <c r="L3070" s="1">
        <v>5800000</v>
      </c>
      <c r="M3070" s="1">
        <v>1400000</v>
      </c>
      <c r="N3070" s="1" t="s">
        <v>21</v>
      </c>
      <c r="O3070" s="1">
        <f>Cleaned_Data[[#This Row],[ loan_amount]]-Cleaned_Data[[#This Row],[ bank_asset_value]]</f>
        <v>5700000</v>
      </c>
      <c r="P3070" s="1">
        <f>Cleaned_Data[[#This Row],[ loan_amount]]</f>
        <v>7100000</v>
      </c>
      <c r="Q3070" s="1" t="str">
        <f t="shared" si="189"/>
        <v>800+</v>
      </c>
      <c r="R3070" s="1">
        <f>Cleaned_Data[[#This Row],[ residential_assets_value]]+Cleaned_Data[[#This Row],[ commercial_assets_value]]+Cleaned_Data[[#This Row],[ luxury_assets_value]]</f>
        <v>12000000</v>
      </c>
      <c r="S3070" s="1">
        <f>Cleaned_Data[[#This Row],[ income_annum]]+Cleaned_Data[[#This Row],[ residential_assets_value]]+Cleaned_Data[[#This Row],[ commercial_assets_value]]+Cleaned_Data[[#This Row],[ luxury_assets_value]]</f>
        <v>13900000</v>
      </c>
      <c r="T3070" s="1" t="str">
        <f t="shared" si="190"/>
        <v>1–2 Cr</v>
      </c>
      <c r="U3070" s="12">
        <f t="shared" si="191"/>
        <v>3550000</v>
      </c>
      <c r="V3070" s="1" t="str">
        <f>IF(Cleaned_Data[[#This Row],[EMI_Estimate]]&lt;50000, "50K", IF(Cleaned_Data[[#This Row],[EMI_Estimate]]&lt;100000, "50K-1L", IF(Cleaned_Data[[#This Row],[EMI_Estimate]]&lt;150000, "1L-1.5L", IF(Cleaned_Data[[#This Row],[EMI_Estimate]]&lt;200000,"1.5-2L", "&gt;2L"))))</f>
        <v>&gt;2L</v>
      </c>
    </row>
    <row r="3071" spans="1:22" x14ac:dyDescent="0.35">
      <c r="A3071">
        <v>3070</v>
      </c>
      <c r="B3071">
        <v>5</v>
      </c>
      <c r="C3071" t="s">
        <v>19</v>
      </c>
      <c r="D3071" t="s">
        <v>23</v>
      </c>
      <c r="E3071">
        <v>8700000</v>
      </c>
      <c r="F3071" t="str">
        <f t="shared" si="188"/>
        <v>&gt;20 Lakh</v>
      </c>
      <c r="G3071">
        <v>18400000</v>
      </c>
      <c r="H3071">
        <v>12</v>
      </c>
      <c r="I3071">
        <v>394</v>
      </c>
      <c r="J3071" s="1">
        <v>18800000</v>
      </c>
      <c r="K3071" s="1">
        <v>3200000</v>
      </c>
      <c r="L3071" s="1">
        <v>24600000</v>
      </c>
      <c r="M3071" s="1">
        <v>12000000</v>
      </c>
      <c r="N3071" s="1" t="s">
        <v>24</v>
      </c>
      <c r="O3071" s="1">
        <f>Cleaned_Data[[#This Row],[ loan_amount]]-Cleaned_Data[[#This Row],[ bank_asset_value]]</f>
        <v>6400000</v>
      </c>
      <c r="P3071" s="1">
        <f>Cleaned_Data[[#This Row],[ loan_amount]]</f>
        <v>18400000</v>
      </c>
      <c r="Q3071" s="1" t="str">
        <f t="shared" si="189"/>
        <v>300–499</v>
      </c>
      <c r="R3071" s="1">
        <f>Cleaned_Data[[#This Row],[ residential_assets_value]]+Cleaned_Data[[#This Row],[ commercial_assets_value]]+Cleaned_Data[[#This Row],[ luxury_assets_value]]</f>
        <v>46600000</v>
      </c>
      <c r="S3071" s="1">
        <f>Cleaned_Data[[#This Row],[ income_annum]]+Cleaned_Data[[#This Row],[ residential_assets_value]]+Cleaned_Data[[#This Row],[ commercial_assets_value]]+Cleaned_Data[[#This Row],[ luxury_assets_value]]</f>
        <v>55300000</v>
      </c>
      <c r="T3071" s="1" t="str">
        <f t="shared" si="190"/>
        <v>&gt;4 Cr</v>
      </c>
      <c r="U3071" s="12">
        <f t="shared" si="191"/>
        <v>1533333</v>
      </c>
      <c r="V3071" s="1" t="str">
        <f>IF(Cleaned_Data[[#This Row],[EMI_Estimate]]&lt;50000, "50K", IF(Cleaned_Data[[#This Row],[EMI_Estimate]]&lt;100000, "50K-1L", IF(Cleaned_Data[[#This Row],[EMI_Estimate]]&lt;150000, "1L-1.5L", IF(Cleaned_Data[[#This Row],[EMI_Estimate]]&lt;200000,"1.5-2L", "&gt;2L"))))</f>
        <v>&gt;2L</v>
      </c>
    </row>
    <row r="3072" spans="1:22" x14ac:dyDescent="0.35">
      <c r="A3072">
        <v>3071</v>
      </c>
      <c r="B3072">
        <v>3</v>
      </c>
      <c r="C3072" t="s">
        <v>19</v>
      </c>
      <c r="D3072" t="s">
        <v>23</v>
      </c>
      <c r="E3072">
        <v>9700000</v>
      </c>
      <c r="F3072" t="str">
        <f t="shared" si="188"/>
        <v>&gt;20 Lakh</v>
      </c>
      <c r="G3072">
        <v>19700000</v>
      </c>
      <c r="H3072">
        <v>4</v>
      </c>
      <c r="I3072">
        <v>663</v>
      </c>
      <c r="J3072" s="1">
        <v>16700000</v>
      </c>
      <c r="K3072" s="1">
        <v>2200000</v>
      </c>
      <c r="L3072" s="1">
        <v>36200000</v>
      </c>
      <c r="M3072" s="1">
        <v>5200000</v>
      </c>
      <c r="N3072" s="1" t="s">
        <v>21</v>
      </c>
      <c r="O3072" s="1">
        <f>Cleaned_Data[[#This Row],[ loan_amount]]-Cleaned_Data[[#This Row],[ bank_asset_value]]</f>
        <v>14500000</v>
      </c>
      <c r="P3072" s="1">
        <f>Cleaned_Data[[#This Row],[ loan_amount]]</f>
        <v>19700000</v>
      </c>
      <c r="Q3072" s="1" t="str">
        <f t="shared" si="189"/>
        <v>600–699</v>
      </c>
      <c r="R3072" s="1">
        <f>Cleaned_Data[[#This Row],[ residential_assets_value]]+Cleaned_Data[[#This Row],[ commercial_assets_value]]+Cleaned_Data[[#This Row],[ luxury_assets_value]]</f>
        <v>55100000</v>
      </c>
      <c r="S3072" s="1">
        <f>Cleaned_Data[[#This Row],[ income_annum]]+Cleaned_Data[[#This Row],[ residential_assets_value]]+Cleaned_Data[[#This Row],[ commercial_assets_value]]+Cleaned_Data[[#This Row],[ luxury_assets_value]]</f>
        <v>64800000</v>
      </c>
      <c r="T3072" s="1" t="str">
        <f t="shared" si="190"/>
        <v>&gt;4 Cr</v>
      </c>
      <c r="U3072" s="12">
        <f t="shared" si="191"/>
        <v>4925000</v>
      </c>
      <c r="V3072" s="1" t="str">
        <f>IF(Cleaned_Data[[#This Row],[EMI_Estimate]]&lt;50000, "50K", IF(Cleaned_Data[[#This Row],[EMI_Estimate]]&lt;100000, "50K-1L", IF(Cleaned_Data[[#This Row],[EMI_Estimate]]&lt;150000, "1L-1.5L", IF(Cleaned_Data[[#This Row],[EMI_Estimate]]&lt;200000,"1.5-2L", "&gt;2L"))))</f>
        <v>&gt;2L</v>
      </c>
    </row>
    <row r="3073" spans="1:22" x14ac:dyDescent="0.35">
      <c r="A3073">
        <v>3072</v>
      </c>
      <c r="B3073">
        <v>3</v>
      </c>
      <c r="C3073" t="s">
        <v>19</v>
      </c>
      <c r="D3073" t="s">
        <v>20</v>
      </c>
      <c r="E3073">
        <v>9400000</v>
      </c>
      <c r="F3073" t="str">
        <f t="shared" si="188"/>
        <v>&gt;20 Lakh</v>
      </c>
      <c r="G3073">
        <v>20300000</v>
      </c>
      <c r="H3073">
        <v>10</v>
      </c>
      <c r="I3073">
        <v>649</v>
      </c>
      <c r="J3073" s="1">
        <v>19600000</v>
      </c>
      <c r="K3073" s="1">
        <v>6700000</v>
      </c>
      <c r="L3073" s="1">
        <v>36100000</v>
      </c>
      <c r="M3073" s="1">
        <v>10000000</v>
      </c>
      <c r="N3073" s="1" t="s">
        <v>21</v>
      </c>
      <c r="O3073" s="1">
        <f>Cleaned_Data[[#This Row],[ loan_amount]]-Cleaned_Data[[#This Row],[ bank_asset_value]]</f>
        <v>10300000</v>
      </c>
      <c r="P3073" s="1">
        <f>Cleaned_Data[[#This Row],[ loan_amount]]</f>
        <v>20300000</v>
      </c>
      <c r="Q3073" s="1" t="str">
        <f t="shared" si="189"/>
        <v>600–699</v>
      </c>
      <c r="R3073" s="1">
        <f>Cleaned_Data[[#This Row],[ residential_assets_value]]+Cleaned_Data[[#This Row],[ commercial_assets_value]]+Cleaned_Data[[#This Row],[ luxury_assets_value]]</f>
        <v>62400000</v>
      </c>
      <c r="S3073" s="1">
        <f>Cleaned_Data[[#This Row],[ income_annum]]+Cleaned_Data[[#This Row],[ residential_assets_value]]+Cleaned_Data[[#This Row],[ commercial_assets_value]]+Cleaned_Data[[#This Row],[ luxury_assets_value]]</f>
        <v>71800000</v>
      </c>
      <c r="T3073" s="1" t="str">
        <f t="shared" si="190"/>
        <v>&gt;4 Cr</v>
      </c>
      <c r="U3073" s="12">
        <f t="shared" si="191"/>
        <v>2030000</v>
      </c>
      <c r="V3073" s="1" t="str">
        <f>IF(Cleaned_Data[[#This Row],[EMI_Estimate]]&lt;50000, "50K", IF(Cleaned_Data[[#This Row],[EMI_Estimate]]&lt;100000, "50K-1L", IF(Cleaned_Data[[#This Row],[EMI_Estimate]]&lt;150000, "1L-1.5L", IF(Cleaned_Data[[#This Row],[EMI_Estimate]]&lt;200000,"1.5-2L", "&gt;2L"))))</f>
        <v>&gt;2L</v>
      </c>
    </row>
    <row r="3074" spans="1:22" x14ac:dyDescent="0.35">
      <c r="A3074">
        <v>3073</v>
      </c>
      <c r="B3074">
        <v>4</v>
      </c>
      <c r="C3074" t="s">
        <v>22</v>
      </c>
      <c r="D3074" t="s">
        <v>23</v>
      </c>
      <c r="E3074">
        <v>8000000</v>
      </c>
      <c r="F3074" t="str">
        <f t="shared" ref="F3074:F3137" si="192">IF(E3074&lt;500000, "&lt;5 Lakh",
 IF(E3074&lt;1000000, "5-10 Lakh",
 IF(E3074&lt;1500000, "10-15 Lakh",
 IF(E3074&lt;2000000, "15-20 Lakh", "&gt;20 Lakh"))))</f>
        <v>&gt;20 Lakh</v>
      </c>
      <c r="G3074">
        <v>23200000</v>
      </c>
      <c r="H3074">
        <v>14</v>
      </c>
      <c r="I3074">
        <v>738</v>
      </c>
      <c r="J3074" s="1">
        <v>10900000</v>
      </c>
      <c r="K3074" s="1">
        <v>12100000</v>
      </c>
      <c r="L3074" s="1">
        <v>19900000</v>
      </c>
      <c r="M3074" s="1">
        <v>5400000</v>
      </c>
      <c r="N3074" s="1" t="s">
        <v>21</v>
      </c>
      <c r="O3074" s="1">
        <f>Cleaned_Data[[#This Row],[ loan_amount]]-Cleaned_Data[[#This Row],[ bank_asset_value]]</f>
        <v>17800000</v>
      </c>
      <c r="P3074" s="1">
        <f>Cleaned_Data[[#This Row],[ loan_amount]]</f>
        <v>23200000</v>
      </c>
      <c r="Q3074" s="1" t="str">
        <f t="shared" ref="Q3074:Q3137" si="193">IF(I3074&lt;500,"300–499",IF(I3074&lt;600,"500–599",IF(I3074&lt;700,"600–699",IF(I3074&lt;800,"700–799","800+"))))</f>
        <v>700–799</v>
      </c>
      <c r="R3074" s="1">
        <f>Cleaned_Data[[#This Row],[ residential_assets_value]]+Cleaned_Data[[#This Row],[ commercial_assets_value]]+Cleaned_Data[[#This Row],[ luxury_assets_value]]</f>
        <v>42900000</v>
      </c>
      <c r="S3074" s="1">
        <f>Cleaned_Data[[#This Row],[ income_annum]]+Cleaned_Data[[#This Row],[ residential_assets_value]]+Cleaned_Data[[#This Row],[ commercial_assets_value]]+Cleaned_Data[[#This Row],[ luxury_assets_value]]</f>
        <v>50900000</v>
      </c>
      <c r="T3074" s="1" t="str">
        <f t="shared" ref="T3074:T3137" si="194">IF(S3074&lt;10000000, "&lt;1 Cr", IF(S3074&lt;20000000, "1–2 Cr", IF(S3074&lt;30000000, "2–3 Cr", IF(S3074&lt;40000000, "3–4 Cr", "&gt;4 Cr"))))</f>
        <v>&gt;4 Cr</v>
      </c>
      <c r="U3074" s="12">
        <f t="shared" ref="U3074:U3137" si="195">ROUND(G3074/H3074, 0)</f>
        <v>1657143</v>
      </c>
      <c r="V3074" s="1" t="str">
        <f>IF(Cleaned_Data[[#This Row],[EMI_Estimate]]&lt;50000, "50K", IF(Cleaned_Data[[#This Row],[EMI_Estimate]]&lt;100000, "50K-1L", IF(Cleaned_Data[[#This Row],[EMI_Estimate]]&lt;150000, "1L-1.5L", IF(Cleaned_Data[[#This Row],[EMI_Estimate]]&lt;200000,"1.5-2L", "&gt;2L"))))</f>
        <v>&gt;2L</v>
      </c>
    </row>
    <row r="3075" spans="1:22" x14ac:dyDescent="0.35">
      <c r="A3075">
        <v>3074</v>
      </c>
      <c r="B3075">
        <v>5</v>
      </c>
      <c r="C3075" t="s">
        <v>22</v>
      </c>
      <c r="D3075" t="s">
        <v>20</v>
      </c>
      <c r="E3075">
        <v>1000000</v>
      </c>
      <c r="F3075" t="str">
        <f t="shared" si="192"/>
        <v>10-15 Lakh</v>
      </c>
      <c r="G3075">
        <v>2000000</v>
      </c>
      <c r="H3075">
        <v>4</v>
      </c>
      <c r="I3075">
        <v>524</v>
      </c>
      <c r="J3075" s="1">
        <v>2700000</v>
      </c>
      <c r="K3075" s="1">
        <v>1800000</v>
      </c>
      <c r="L3075" s="1">
        <v>2200000</v>
      </c>
      <c r="M3075" s="1">
        <v>700000</v>
      </c>
      <c r="N3075" s="1" t="s">
        <v>24</v>
      </c>
      <c r="O3075" s="1">
        <f>Cleaned_Data[[#This Row],[ loan_amount]]-Cleaned_Data[[#This Row],[ bank_asset_value]]</f>
        <v>1300000</v>
      </c>
      <c r="P3075" s="1">
        <f>Cleaned_Data[[#This Row],[ loan_amount]]</f>
        <v>2000000</v>
      </c>
      <c r="Q3075" s="1" t="str">
        <f t="shared" si="193"/>
        <v>500–599</v>
      </c>
      <c r="R3075" s="1">
        <f>Cleaned_Data[[#This Row],[ residential_assets_value]]+Cleaned_Data[[#This Row],[ commercial_assets_value]]+Cleaned_Data[[#This Row],[ luxury_assets_value]]</f>
        <v>6700000</v>
      </c>
      <c r="S3075" s="1">
        <f>Cleaned_Data[[#This Row],[ income_annum]]+Cleaned_Data[[#This Row],[ residential_assets_value]]+Cleaned_Data[[#This Row],[ commercial_assets_value]]+Cleaned_Data[[#This Row],[ luxury_assets_value]]</f>
        <v>7700000</v>
      </c>
      <c r="T3075" s="1" t="str">
        <f t="shared" si="194"/>
        <v>&lt;1 Cr</v>
      </c>
      <c r="U3075" s="12">
        <f t="shared" si="195"/>
        <v>500000</v>
      </c>
      <c r="V3075" s="1" t="str">
        <f>IF(Cleaned_Data[[#This Row],[EMI_Estimate]]&lt;50000, "50K", IF(Cleaned_Data[[#This Row],[EMI_Estimate]]&lt;100000, "50K-1L", IF(Cleaned_Data[[#This Row],[EMI_Estimate]]&lt;150000, "1L-1.5L", IF(Cleaned_Data[[#This Row],[EMI_Estimate]]&lt;200000,"1.5-2L", "&gt;2L"))))</f>
        <v>&gt;2L</v>
      </c>
    </row>
    <row r="3076" spans="1:22" x14ac:dyDescent="0.35">
      <c r="A3076">
        <v>3075</v>
      </c>
      <c r="B3076">
        <v>5</v>
      </c>
      <c r="C3076" t="s">
        <v>22</v>
      </c>
      <c r="D3076" t="s">
        <v>20</v>
      </c>
      <c r="E3076">
        <v>5300000</v>
      </c>
      <c r="F3076" t="str">
        <f t="shared" si="192"/>
        <v>&gt;20 Lakh</v>
      </c>
      <c r="G3076">
        <v>14600000</v>
      </c>
      <c r="H3076">
        <v>16</v>
      </c>
      <c r="I3076">
        <v>855</v>
      </c>
      <c r="J3076" s="1">
        <v>4200000</v>
      </c>
      <c r="K3076" s="1">
        <v>1600000</v>
      </c>
      <c r="L3076" s="1">
        <v>11200000</v>
      </c>
      <c r="M3076" s="1">
        <v>7400000</v>
      </c>
      <c r="N3076" s="1" t="s">
        <v>21</v>
      </c>
      <c r="O3076" s="1">
        <f>Cleaned_Data[[#This Row],[ loan_amount]]-Cleaned_Data[[#This Row],[ bank_asset_value]]</f>
        <v>7200000</v>
      </c>
      <c r="P3076" s="1">
        <f>Cleaned_Data[[#This Row],[ loan_amount]]</f>
        <v>14600000</v>
      </c>
      <c r="Q3076" s="1" t="str">
        <f t="shared" si="193"/>
        <v>800+</v>
      </c>
      <c r="R3076" s="1">
        <f>Cleaned_Data[[#This Row],[ residential_assets_value]]+Cleaned_Data[[#This Row],[ commercial_assets_value]]+Cleaned_Data[[#This Row],[ luxury_assets_value]]</f>
        <v>17000000</v>
      </c>
      <c r="S3076" s="1">
        <f>Cleaned_Data[[#This Row],[ income_annum]]+Cleaned_Data[[#This Row],[ residential_assets_value]]+Cleaned_Data[[#This Row],[ commercial_assets_value]]+Cleaned_Data[[#This Row],[ luxury_assets_value]]</f>
        <v>22300000</v>
      </c>
      <c r="T3076" s="1" t="str">
        <f t="shared" si="194"/>
        <v>2–3 Cr</v>
      </c>
      <c r="U3076" s="12">
        <f t="shared" si="195"/>
        <v>912500</v>
      </c>
      <c r="V3076" s="1" t="str">
        <f>IF(Cleaned_Data[[#This Row],[EMI_Estimate]]&lt;50000, "50K", IF(Cleaned_Data[[#This Row],[EMI_Estimate]]&lt;100000, "50K-1L", IF(Cleaned_Data[[#This Row],[EMI_Estimate]]&lt;150000, "1L-1.5L", IF(Cleaned_Data[[#This Row],[EMI_Estimate]]&lt;200000,"1.5-2L", "&gt;2L"))))</f>
        <v>&gt;2L</v>
      </c>
    </row>
    <row r="3077" spans="1:22" x14ac:dyDescent="0.35">
      <c r="A3077">
        <v>3076</v>
      </c>
      <c r="B3077">
        <v>3</v>
      </c>
      <c r="C3077" t="s">
        <v>19</v>
      </c>
      <c r="D3077" t="s">
        <v>23</v>
      </c>
      <c r="E3077">
        <v>1400000</v>
      </c>
      <c r="F3077" t="str">
        <f t="shared" si="192"/>
        <v>10-15 Lakh</v>
      </c>
      <c r="G3077">
        <v>5400000</v>
      </c>
      <c r="H3077">
        <v>20</v>
      </c>
      <c r="I3077">
        <v>304</v>
      </c>
      <c r="J3077" s="1">
        <v>1700000</v>
      </c>
      <c r="K3077" s="1">
        <v>1300000</v>
      </c>
      <c r="L3077" s="1">
        <v>2900000</v>
      </c>
      <c r="M3077" s="1">
        <v>800000</v>
      </c>
      <c r="N3077" s="1" t="s">
        <v>24</v>
      </c>
      <c r="O3077" s="1">
        <f>Cleaned_Data[[#This Row],[ loan_amount]]-Cleaned_Data[[#This Row],[ bank_asset_value]]</f>
        <v>4600000</v>
      </c>
      <c r="P3077" s="1">
        <f>Cleaned_Data[[#This Row],[ loan_amount]]</f>
        <v>5400000</v>
      </c>
      <c r="Q3077" s="1" t="str">
        <f t="shared" si="193"/>
        <v>300–499</v>
      </c>
      <c r="R3077" s="1">
        <f>Cleaned_Data[[#This Row],[ residential_assets_value]]+Cleaned_Data[[#This Row],[ commercial_assets_value]]+Cleaned_Data[[#This Row],[ luxury_assets_value]]</f>
        <v>5900000</v>
      </c>
      <c r="S3077" s="1">
        <f>Cleaned_Data[[#This Row],[ income_annum]]+Cleaned_Data[[#This Row],[ residential_assets_value]]+Cleaned_Data[[#This Row],[ commercial_assets_value]]+Cleaned_Data[[#This Row],[ luxury_assets_value]]</f>
        <v>7300000</v>
      </c>
      <c r="T3077" s="1" t="str">
        <f t="shared" si="194"/>
        <v>&lt;1 Cr</v>
      </c>
      <c r="U3077" s="12">
        <f t="shared" si="195"/>
        <v>270000</v>
      </c>
      <c r="V3077" s="1" t="str">
        <f>IF(Cleaned_Data[[#This Row],[EMI_Estimate]]&lt;50000, "50K", IF(Cleaned_Data[[#This Row],[EMI_Estimate]]&lt;100000, "50K-1L", IF(Cleaned_Data[[#This Row],[EMI_Estimate]]&lt;150000, "1L-1.5L", IF(Cleaned_Data[[#This Row],[EMI_Estimate]]&lt;200000,"1.5-2L", "&gt;2L"))))</f>
        <v>&gt;2L</v>
      </c>
    </row>
    <row r="3078" spans="1:22" x14ac:dyDescent="0.35">
      <c r="A3078">
        <v>3077</v>
      </c>
      <c r="B3078">
        <v>2</v>
      </c>
      <c r="C3078" t="s">
        <v>19</v>
      </c>
      <c r="D3078" t="s">
        <v>23</v>
      </c>
      <c r="E3078">
        <v>1600000</v>
      </c>
      <c r="F3078" t="str">
        <f t="shared" si="192"/>
        <v>15-20 Lakh</v>
      </c>
      <c r="G3078">
        <v>3800000</v>
      </c>
      <c r="H3078">
        <v>12</v>
      </c>
      <c r="I3078">
        <v>532</v>
      </c>
      <c r="J3078" s="1">
        <v>3200000</v>
      </c>
      <c r="K3078" s="1">
        <v>1400000</v>
      </c>
      <c r="L3078" s="1">
        <v>5400000</v>
      </c>
      <c r="M3078" s="1">
        <v>1100000</v>
      </c>
      <c r="N3078" s="1" t="s">
        <v>24</v>
      </c>
      <c r="O3078" s="1">
        <f>Cleaned_Data[[#This Row],[ loan_amount]]-Cleaned_Data[[#This Row],[ bank_asset_value]]</f>
        <v>2700000</v>
      </c>
      <c r="P3078" s="1">
        <f>Cleaned_Data[[#This Row],[ loan_amount]]</f>
        <v>3800000</v>
      </c>
      <c r="Q3078" s="1" t="str">
        <f t="shared" si="193"/>
        <v>500–599</v>
      </c>
      <c r="R3078" s="1">
        <f>Cleaned_Data[[#This Row],[ residential_assets_value]]+Cleaned_Data[[#This Row],[ commercial_assets_value]]+Cleaned_Data[[#This Row],[ luxury_assets_value]]</f>
        <v>10000000</v>
      </c>
      <c r="S3078" s="1">
        <f>Cleaned_Data[[#This Row],[ income_annum]]+Cleaned_Data[[#This Row],[ residential_assets_value]]+Cleaned_Data[[#This Row],[ commercial_assets_value]]+Cleaned_Data[[#This Row],[ luxury_assets_value]]</f>
        <v>11600000</v>
      </c>
      <c r="T3078" s="1" t="str">
        <f t="shared" si="194"/>
        <v>1–2 Cr</v>
      </c>
      <c r="U3078" s="12">
        <f t="shared" si="195"/>
        <v>316667</v>
      </c>
      <c r="V3078" s="1" t="str">
        <f>IF(Cleaned_Data[[#This Row],[EMI_Estimate]]&lt;50000, "50K", IF(Cleaned_Data[[#This Row],[EMI_Estimate]]&lt;100000, "50K-1L", IF(Cleaned_Data[[#This Row],[EMI_Estimate]]&lt;150000, "1L-1.5L", IF(Cleaned_Data[[#This Row],[EMI_Estimate]]&lt;200000,"1.5-2L", "&gt;2L"))))</f>
        <v>&gt;2L</v>
      </c>
    </row>
    <row r="3079" spans="1:22" x14ac:dyDescent="0.35">
      <c r="A3079">
        <v>3078</v>
      </c>
      <c r="B3079">
        <v>3</v>
      </c>
      <c r="C3079" t="s">
        <v>19</v>
      </c>
      <c r="D3079" t="s">
        <v>23</v>
      </c>
      <c r="E3079">
        <v>3400000</v>
      </c>
      <c r="F3079" t="str">
        <f t="shared" si="192"/>
        <v>&gt;20 Lakh</v>
      </c>
      <c r="G3079">
        <v>8500000</v>
      </c>
      <c r="H3079">
        <v>6</v>
      </c>
      <c r="I3079">
        <v>584</v>
      </c>
      <c r="J3079" s="1">
        <v>4200000</v>
      </c>
      <c r="K3079" s="1">
        <v>4700000</v>
      </c>
      <c r="L3079" s="1">
        <v>6800000</v>
      </c>
      <c r="M3079" s="1">
        <v>3700000</v>
      </c>
      <c r="N3079" s="1" t="s">
        <v>21</v>
      </c>
      <c r="O3079" s="1">
        <f>Cleaned_Data[[#This Row],[ loan_amount]]-Cleaned_Data[[#This Row],[ bank_asset_value]]</f>
        <v>4800000</v>
      </c>
      <c r="P3079" s="1">
        <f>Cleaned_Data[[#This Row],[ loan_amount]]</f>
        <v>8500000</v>
      </c>
      <c r="Q3079" s="1" t="str">
        <f t="shared" si="193"/>
        <v>500–599</v>
      </c>
      <c r="R3079" s="1">
        <f>Cleaned_Data[[#This Row],[ residential_assets_value]]+Cleaned_Data[[#This Row],[ commercial_assets_value]]+Cleaned_Data[[#This Row],[ luxury_assets_value]]</f>
        <v>15700000</v>
      </c>
      <c r="S3079" s="1">
        <f>Cleaned_Data[[#This Row],[ income_annum]]+Cleaned_Data[[#This Row],[ residential_assets_value]]+Cleaned_Data[[#This Row],[ commercial_assets_value]]+Cleaned_Data[[#This Row],[ luxury_assets_value]]</f>
        <v>19100000</v>
      </c>
      <c r="T3079" s="1" t="str">
        <f t="shared" si="194"/>
        <v>1–2 Cr</v>
      </c>
      <c r="U3079" s="12">
        <f t="shared" si="195"/>
        <v>1416667</v>
      </c>
      <c r="V3079" s="1" t="str">
        <f>IF(Cleaned_Data[[#This Row],[EMI_Estimate]]&lt;50000, "50K", IF(Cleaned_Data[[#This Row],[EMI_Estimate]]&lt;100000, "50K-1L", IF(Cleaned_Data[[#This Row],[EMI_Estimate]]&lt;150000, "1L-1.5L", IF(Cleaned_Data[[#This Row],[EMI_Estimate]]&lt;200000,"1.5-2L", "&gt;2L"))))</f>
        <v>&gt;2L</v>
      </c>
    </row>
    <row r="3080" spans="1:22" x14ac:dyDescent="0.35">
      <c r="A3080">
        <v>3079</v>
      </c>
      <c r="B3080">
        <v>3</v>
      </c>
      <c r="C3080" t="s">
        <v>19</v>
      </c>
      <c r="D3080" t="s">
        <v>20</v>
      </c>
      <c r="E3080">
        <v>7800000</v>
      </c>
      <c r="F3080" t="str">
        <f t="shared" si="192"/>
        <v>&gt;20 Lakh</v>
      </c>
      <c r="G3080">
        <v>28700000</v>
      </c>
      <c r="H3080">
        <v>4</v>
      </c>
      <c r="I3080">
        <v>447</v>
      </c>
      <c r="J3080" s="1">
        <v>7200000</v>
      </c>
      <c r="K3080" s="1">
        <v>9500000</v>
      </c>
      <c r="L3080" s="1">
        <v>20100000</v>
      </c>
      <c r="M3080" s="1">
        <v>11300000</v>
      </c>
      <c r="N3080" s="1" t="s">
        <v>21</v>
      </c>
      <c r="O3080" s="1">
        <f>Cleaned_Data[[#This Row],[ loan_amount]]-Cleaned_Data[[#This Row],[ bank_asset_value]]</f>
        <v>17400000</v>
      </c>
      <c r="P3080" s="1">
        <f>Cleaned_Data[[#This Row],[ loan_amount]]</f>
        <v>28700000</v>
      </c>
      <c r="Q3080" s="1" t="str">
        <f t="shared" si="193"/>
        <v>300–499</v>
      </c>
      <c r="R3080" s="1">
        <f>Cleaned_Data[[#This Row],[ residential_assets_value]]+Cleaned_Data[[#This Row],[ commercial_assets_value]]+Cleaned_Data[[#This Row],[ luxury_assets_value]]</f>
        <v>36800000</v>
      </c>
      <c r="S3080" s="1">
        <f>Cleaned_Data[[#This Row],[ income_annum]]+Cleaned_Data[[#This Row],[ residential_assets_value]]+Cleaned_Data[[#This Row],[ commercial_assets_value]]+Cleaned_Data[[#This Row],[ luxury_assets_value]]</f>
        <v>44600000</v>
      </c>
      <c r="T3080" s="1" t="str">
        <f t="shared" si="194"/>
        <v>&gt;4 Cr</v>
      </c>
      <c r="U3080" s="12">
        <f t="shared" si="195"/>
        <v>7175000</v>
      </c>
      <c r="V3080" s="1" t="str">
        <f>IF(Cleaned_Data[[#This Row],[EMI_Estimate]]&lt;50000, "50K", IF(Cleaned_Data[[#This Row],[EMI_Estimate]]&lt;100000, "50K-1L", IF(Cleaned_Data[[#This Row],[EMI_Estimate]]&lt;150000, "1L-1.5L", IF(Cleaned_Data[[#This Row],[EMI_Estimate]]&lt;200000,"1.5-2L", "&gt;2L"))))</f>
        <v>&gt;2L</v>
      </c>
    </row>
    <row r="3081" spans="1:22" x14ac:dyDescent="0.35">
      <c r="A3081">
        <v>3080</v>
      </c>
      <c r="B3081">
        <v>4</v>
      </c>
      <c r="C3081" t="s">
        <v>22</v>
      </c>
      <c r="D3081" t="s">
        <v>20</v>
      </c>
      <c r="E3081">
        <v>7100000</v>
      </c>
      <c r="F3081" t="str">
        <f t="shared" si="192"/>
        <v>&gt;20 Lakh</v>
      </c>
      <c r="G3081">
        <v>19900000</v>
      </c>
      <c r="H3081">
        <v>14</v>
      </c>
      <c r="I3081">
        <v>852</v>
      </c>
      <c r="J3081" s="1">
        <v>4700000</v>
      </c>
      <c r="K3081" s="1">
        <v>3200000</v>
      </c>
      <c r="L3081" s="1">
        <v>19700000</v>
      </c>
      <c r="M3081" s="1">
        <v>7600000</v>
      </c>
      <c r="N3081" s="1" t="s">
        <v>21</v>
      </c>
      <c r="O3081" s="1">
        <f>Cleaned_Data[[#This Row],[ loan_amount]]-Cleaned_Data[[#This Row],[ bank_asset_value]]</f>
        <v>12300000</v>
      </c>
      <c r="P3081" s="1">
        <f>Cleaned_Data[[#This Row],[ loan_amount]]</f>
        <v>19900000</v>
      </c>
      <c r="Q3081" s="1" t="str">
        <f t="shared" si="193"/>
        <v>800+</v>
      </c>
      <c r="R3081" s="1">
        <f>Cleaned_Data[[#This Row],[ residential_assets_value]]+Cleaned_Data[[#This Row],[ commercial_assets_value]]+Cleaned_Data[[#This Row],[ luxury_assets_value]]</f>
        <v>27600000</v>
      </c>
      <c r="S3081" s="1">
        <f>Cleaned_Data[[#This Row],[ income_annum]]+Cleaned_Data[[#This Row],[ residential_assets_value]]+Cleaned_Data[[#This Row],[ commercial_assets_value]]+Cleaned_Data[[#This Row],[ luxury_assets_value]]</f>
        <v>34700000</v>
      </c>
      <c r="T3081" s="1" t="str">
        <f t="shared" si="194"/>
        <v>3–4 Cr</v>
      </c>
      <c r="U3081" s="12">
        <f t="shared" si="195"/>
        <v>1421429</v>
      </c>
      <c r="V3081" s="1" t="str">
        <f>IF(Cleaned_Data[[#This Row],[EMI_Estimate]]&lt;50000, "50K", IF(Cleaned_Data[[#This Row],[EMI_Estimate]]&lt;100000, "50K-1L", IF(Cleaned_Data[[#This Row],[EMI_Estimate]]&lt;150000, "1L-1.5L", IF(Cleaned_Data[[#This Row],[EMI_Estimate]]&lt;200000,"1.5-2L", "&gt;2L"))))</f>
        <v>&gt;2L</v>
      </c>
    </row>
    <row r="3082" spans="1:22" x14ac:dyDescent="0.35">
      <c r="A3082">
        <v>3081</v>
      </c>
      <c r="B3082">
        <v>1</v>
      </c>
      <c r="C3082" t="s">
        <v>22</v>
      </c>
      <c r="D3082" t="s">
        <v>23</v>
      </c>
      <c r="E3082">
        <v>6000000</v>
      </c>
      <c r="F3082" t="str">
        <f t="shared" si="192"/>
        <v>&gt;20 Lakh</v>
      </c>
      <c r="G3082">
        <v>13100000</v>
      </c>
      <c r="H3082">
        <v>2</v>
      </c>
      <c r="I3082">
        <v>368</v>
      </c>
      <c r="J3082" s="1">
        <v>9900000</v>
      </c>
      <c r="K3082" s="1">
        <v>2200000</v>
      </c>
      <c r="L3082" s="1">
        <v>13700000</v>
      </c>
      <c r="M3082" s="1">
        <v>4900000</v>
      </c>
      <c r="N3082" s="1" t="s">
        <v>24</v>
      </c>
      <c r="O3082" s="1">
        <f>Cleaned_Data[[#This Row],[ loan_amount]]-Cleaned_Data[[#This Row],[ bank_asset_value]]</f>
        <v>8200000</v>
      </c>
      <c r="P3082" s="1">
        <f>Cleaned_Data[[#This Row],[ loan_amount]]</f>
        <v>13100000</v>
      </c>
      <c r="Q3082" s="1" t="str">
        <f t="shared" si="193"/>
        <v>300–499</v>
      </c>
      <c r="R3082" s="1">
        <f>Cleaned_Data[[#This Row],[ residential_assets_value]]+Cleaned_Data[[#This Row],[ commercial_assets_value]]+Cleaned_Data[[#This Row],[ luxury_assets_value]]</f>
        <v>25800000</v>
      </c>
      <c r="S3082" s="1">
        <f>Cleaned_Data[[#This Row],[ income_annum]]+Cleaned_Data[[#This Row],[ residential_assets_value]]+Cleaned_Data[[#This Row],[ commercial_assets_value]]+Cleaned_Data[[#This Row],[ luxury_assets_value]]</f>
        <v>31800000</v>
      </c>
      <c r="T3082" s="1" t="str">
        <f t="shared" si="194"/>
        <v>3–4 Cr</v>
      </c>
      <c r="U3082" s="12">
        <f t="shared" si="195"/>
        <v>6550000</v>
      </c>
      <c r="V3082" s="1" t="str">
        <f>IF(Cleaned_Data[[#This Row],[EMI_Estimate]]&lt;50000, "50K", IF(Cleaned_Data[[#This Row],[EMI_Estimate]]&lt;100000, "50K-1L", IF(Cleaned_Data[[#This Row],[EMI_Estimate]]&lt;150000, "1L-1.5L", IF(Cleaned_Data[[#This Row],[EMI_Estimate]]&lt;200000,"1.5-2L", "&gt;2L"))))</f>
        <v>&gt;2L</v>
      </c>
    </row>
    <row r="3083" spans="1:22" x14ac:dyDescent="0.35">
      <c r="A3083">
        <v>3082</v>
      </c>
      <c r="B3083">
        <v>3</v>
      </c>
      <c r="C3083" t="s">
        <v>22</v>
      </c>
      <c r="D3083" t="s">
        <v>23</v>
      </c>
      <c r="E3083">
        <v>8200000</v>
      </c>
      <c r="F3083" t="str">
        <f t="shared" si="192"/>
        <v>&gt;20 Lakh</v>
      </c>
      <c r="G3083">
        <v>28900000</v>
      </c>
      <c r="H3083">
        <v>10</v>
      </c>
      <c r="I3083">
        <v>447</v>
      </c>
      <c r="J3083" s="1">
        <v>4400000</v>
      </c>
      <c r="K3083" s="1">
        <v>14700000</v>
      </c>
      <c r="L3083" s="1">
        <v>29400000</v>
      </c>
      <c r="M3083" s="1">
        <v>6800000</v>
      </c>
      <c r="N3083" s="1" t="s">
        <v>24</v>
      </c>
      <c r="O3083" s="1">
        <f>Cleaned_Data[[#This Row],[ loan_amount]]-Cleaned_Data[[#This Row],[ bank_asset_value]]</f>
        <v>22100000</v>
      </c>
      <c r="P3083" s="1">
        <f>Cleaned_Data[[#This Row],[ loan_amount]]</f>
        <v>28900000</v>
      </c>
      <c r="Q3083" s="1" t="str">
        <f t="shared" si="193"/>
        <v>300–499</v>
      </c>
      <c r="R3083" s="1">
        <f>Cleaned_Data[[#This Row],[ residential_assets_value]]+Cleaned_Data[[#This Row],[ commercial_assets_value]]+Cleaned_Data[[#This Row],[ luxury_assets_value]]</f>
        <v>48500000</v>
      </c>
      <c r="S3083" s="1">
        <f>Cleaned_Data[[#This Row],[ income_annum]]+Cleaned_Data[[#This Row],[ residential_assets_value]]+Cleaned_Data[[#This Row],[ commercial_assets_value]]+Cleaned_Data[[#This Row],[ luxury_assets_value]]</f>
        <v>56700000</v>
      </c>
      <c r="T3083" s="1" t="str">
        <f t="shared" si="194"/>
        <v>&gt;4 Cr</v>
      </c>
      <c r="U3083" s="12">
        <f t="shared" si="195"/>
        <v>2890000</v>
      </c>
      <c r="V3083" s="1" t="str">
        <f>IF(Cleaned_Data[[#This Row],[EMI_Estimate]]&lt;50000, "50K", IF(Cleaned_Data[[#This Row],[EMI_Estimate]]&lt;100000, "50K-1L", IF(Cleaned_Data[[#This Row],[EMI_Estimate]]&lt;150000, "1L-1.5L", IF(Cleaned_Data[[#This Row],[EMI_Estimate]]&lt;200000,"1.5-2L", "&gt;2L"))))</f>
        <v>&gt;2L</v>
      </c>
    </row>
    <row r="3084" spans="1:22" x14ac:dyDescent="0.35">
      <c r="A3084">
        <v>3083</v>
      </c>
      <c r="B3084">
        <v>4</v>
      </c>
      <c r="C3084" t="s">
        <v>19</v>
      </c>
      <c r="D3084" t="s">
        <v>20</v>
      </c>
      <c r="E3084">
        <v>3900000</v>
      </c>
      <c r="F3084" t="str">
        <f t="shared" si="192"/>
        <v>&gt;20 Lakh</v>
      </c>
      <c r="G3084">
        <v>11400000</v>
      </c>
      <c r="H3084">
        <v>20</v>
      </c>
      <c r="I3084">
        <v>867</v>
      </c>
      <c r="J3084" s="1">
        <v>3800000</v>
      </c>
      <c r="K3084" s="1">
        <v>1100000</v>
      </c>
      <c r="L3084" s="1">
        <v>13600000</v>
      </c>
      <c r="M3084" s="1">
        <v>3200000</v>
      </c>
      <c r="N3084" s="1" t="s">
        <v>21</v>
      </c>
      <c r="O3084" s="1">
        <f>Cleaned_Data[[#This Row],[ loan_amount]]-Cleaned_Data[[#This Row],[ bank_asset_value]]</f>
        <v>8200000</v>
      </c>
      <c r="P3084" s="1">
        <f>Cleaned_Data[[#This Row],[ loan_amount]]</f>
        <v>11400000</v>
      </c>
      <c r="Q3084" s="1" t="str">
        <f t="shared" si="193"/>
        <v>800+</v>
      </c>
      <c r="R3084" s="1">
        <f>Cleaned_Data[[#This Row],[ residential_assets_value]]+Cleaned_Data[[#This Row],[ commercial_assets_value]]+Cleaned_Data[[#This Row],[ luxury_assets_value]]</f>
        <v>18500000</v>
      </c>
      <c r="S3084" s="1">
        <f>Cleaned_Data[[#This Row],[ income_annum]]+Cleaned_Data[[#This Row],[ residential_assets_value]]+Cleaned_Data[[#This Row],[ commercial_assets_value]]+Cleaned_Data[[#This Row],[ luxury_assets_value]]</f>
        <v>22400000</v>
      </c>
      <c r="T3084" s="1" t="str">
        <f t="shared" si="194"/>
        <v>2–3 Cr</v>
      </c>
      <c r="U3084" s="12">
        <f t="shared" si="195"/>
        <v>570000</v>
      </c>
      <c r="V3084" s="1" t="str">
        <f>IF(Cleaned_Data[[#This Row],[EMI_Estimate]]&lt;50000, "50K", IF(Cleaned_Data[[#This Row],[EMI_Estimate]]&lt;100000, "50K-1L", IF(Cleaned_Data[[#This Row],[EMI_Estimate]]&lt;150000, "1L-1.5L", IF(Cleaned_Data[[#This Row],[EMI_Estimate]]&lt;200000,"1.5-2L", "&gt;2L"))))</f>
        <v>&gt;2L</v>
      </c>
    </row>
    <row r="3085" spans="1:22" x14ac:dyDescent="0.35">
      <c r="A3085">
        <v>3084</v>
      </c>
      <c r="B3085">
        <v>5</v>
      </c>
      <c r="C3085" t="s">
        <v>22</v>
      </c>
      <c r="D3085" t="s">
        <v>23</v>
      </c>
      <c r="E3085">
        <v>8400000</v>
      </c>
      <c r="F3085" t="str">
        <f t="shared" si="192"/>
        <v>&gt;20 Lakh</v>
      </c>
      <c r="G3085">
        <v>17600000</v>
      </c>
      <c r="H3085">
        <v>12</v>
      </c>
      <c r="I3085">
        <v>397</v>
      </c>
      <c r="J3085" s="1">
        <v>13400000</v>
      </c>
      <c r="K3085" s="1">
        <v>14500000</v>
      </c>
      <c r="L3085" s="1">
        <v>24500000</v>
      </c>
      <c r="M3085" s="1">
        <v>7900000</v>
      </c>
      <c r="N3085" s="1" t="s">
        <v>24</v>
      </c>
      <c r="O3085" s="1">
        <f>Cleaned_Data[[#This Row],[ loan_amount]]-Cleaned_Data[[#This Row],[ bank_asset_value]]</f>
        <v>9700000</v>
      </c>
      <c r="P3085" s="1">
        <f>Cleaned_Data[[#This Row],[ loan_amount]]</f>
        <v>17600000</v>
      </c>
      <c r="Q3085" s="1" t="str">
        <f t="shared" si="193"/>
        <v>300–499</v>
      </c>
      <c r="R3085" s="1">
        <f>Cleaned_Data[[#This Row],[ residential_assets_value]]+Cleaned_Data[[#This Row],[ commercial_assets_value]]+Cleaned_Data[[#This Row],[ luxury_assets_value]]</f>
        <v>52400000</v>
      </c>
      <c r="S3085" s="1">
        <f>Cleaned_Data[[#This Row],[ income_annum]]+Cleaned_Data[[#This Row],[ residential_assets_value]]+Cleaned_Data[[#This Row],[ commercial_assets_value]]+Cleaned_Data[[#This Row],[ luxury_assets_value]]</f>
        <v>60800000</v>
      </c>
      <c r="T3085" s="1" t="str">
        <f t="shared" si="194"/>
        <v>&gt;4 Cr</v>
      </c>
      <c r="U3085" s="12">
        <f t="shared" si="195"/>
        <v>1466667</v>
      </c>
      <c r="V3085" s="1" t="str">
        <f>IF(Cleaned_Data[[#This Row],[EMI_Estimate]]&lt;50000, "50K", IF(Cleaned_Data[[#This Row],[EMI_Estimate]]&lt;100000, "50K-1L", IF(Cleaned_Data[[#This Row],[EMI_Estimate]]&lt;150000, "1L-1.5L", IF(Cleaned_Data[[#This Row],[EMI_Estimate]]&lt;200000,"1.5-2L", "&gt;2L"))))</f>
        <v>&gt;2L</v>
      </c>
    </row>
    <row r="3086" spans="1:22" x14ac:dyDescent="0.35">
      <c r="A3086">
        <v>3085</v>
      </c>
      <c r="B3086">
        <v>4</v>
      </c>
      <c r="C3086" t="s">
        <v>19</v>
      </c>
      <c r="D3086" t="s">
        <v>20</v>
      </c>
      <c r="E3086">
        <v>9700000</v>
      </c>
      <c r="F3086" t="str">
        <f t="shared" si="192"/>
        <v>&gt;20 Lakh</v>
      </c>
      <c r="G3086">
        <v>19400000</v>
      </c>
      <c r="H3086">
        <v>20</v>
      </c>
      <c r="I3086">
        <v>798</v>
      </c>
      <c r="J3086" s="1">
        <v>6400000</v>
      </c>
      <c r="K3086" s="1">
        <v>13700000</v>
      </c>
      <c r="L3086" s="1">
        <v>20300000</v>
      </c>
      <c r="M3086" s="1">
        <v>12800000</v>
      </c>
      <c r="N3086" s="1" t="s">
        <v>21</v>
      </c>
      <c r="O3086" s="1">
        <f>Cleaned_Data[[#This Row],[ loan_amount]]-Cleaned_Data[[#This Row],[ bank_asset_value]]</f>
        <v>6600000</v>
      </c>
      <c r="P3086" s="1">
        <f>Cleaned_Data[[#This Row],[ loan_amount]]</f>
        <v>19400000</v>
      </c>
      <c r="Q3086" s="1" t="str">
        <f t="shared" si="193"/>
        <v>700–799</v>
      </c>
      <c r="R3086" s="1">
        <f>Cleaned_Data[[#This Row],[ residential_assets_value]]+Cleaned_Data[[#This Row],[ commercial_assets_value]]+Cleaned_Data[[#This Row],[ luxury_assets_value]]</f>
        <v>40400000</v>
      </c>
      <c r="S3086" s="1">
        <f>Cleaned_Data[[#This Row],[ income_annum]]+Cleaned_Data[[#This Row],[ residential_assets_value]]+Cleaned_Data[[#This Row],[ commercial_assets_value]]+Cleaned_Data[[#This Row],[ luxury_assets_value]]</f>
        <v>50100000</v>
      </c>
      <c r="T3086" s="1" t="str">
        <f t="shared" si="194"/>
        <v>&gt;4 Cr</v>
      </c>
      <c r="U3086" s="12">
        <f t="shared" si="195"/>
        <v>970000</v>
      </c>
      <c r="V3086" s="1" t="str">
        <f>IF(Cleaned_Data[[#This Row],[EMI_Estimate]]&lt;50000, "50K", IF(Cleaned_Data[[#This Row],[EMI_Estimate]]&lt;100000, "50K-1L", IF(Cleaned_Data[[#This Row],[EMI_Estimate]]&lt;150000, "1L-1.5L", IF(Cleaned_Data[[#This Row],[EMI_Estimate]]&lt;200000,"1.5-2L", "&gt;2L"))))</f>
        <v>&gt;2L</v>
      </c>
    </row>
    <row r="3087" spans="1:22" x14ac:dyDescent="0.35">
      <c r="A3087">
        <v>3086</v>
      </c>
      <c r="B3087">
        <v>1</v>
      </c>
      <c r="C3087" t="s">
        <v>22</v>
      </c>
      <c r="D3087" t="s">
        <v>23</v>
      </c>
      <c r="E3087">
        <v>8300000</v>
      </c>
      <c r="F3087" t="str">
        <f t="shared" si="192"/>
        <v>&gt;20 Lakh</v>
      </c>
      <c r="G3087">
        <v>26300000</v>
      </c>
      <c r="H3087">
        <v>20</v>
      </c>
      <c r="I3087">
        <v>530</v>
      </c>
      <c r="J3087" s="1">
        <v>22800000</v>
      </c>
      <c r="K3087" s="1">
        <v>11000000</v>
      </c>
      <c r="L3087" s="1">
        <v>33200000</v>
      </c>
      <c r="M3087" s="1">
        <v>8000000</v>
      </c>
      <c r="N3087" s="1" t="s">
        <v>24</v>
      </c>
      <c r="O3087" s="1">
        <f>Cleaned_Data[[#This Row],[ loan_amount]]-Cleaned_Data[[#This Row],[ bank_asset_value]]</f>
        <v>18300000</v>
      </c>
      <c r="P3087" s="1">
        <f>Cleaned_Data[[#This Row],[ loan_amount]]</f>
        <v>26300000</v>
      </c>
      <c r="Q3087" s="1" t="str">
        <f t="shared" si="193"/>
        <v>500–599</v>
      </c>
      <c r="R3087" s="1">
        <f>Cleaned_Data[[#This Row],[ residential_assets_value]]+Cleaned_Data[[#This Row],[ commercial_assets_value]]+Cleaned_Data[[#This Row],[ luxury_assets_value]]</f>
        <v>67000000</v>
      </c>
      <c r="S3087" s="1">
        <f>Cleaned_Data[[#This Row],[ income_annum]]+Cleaned_Data[[#This Row],[ residential_assets_value]]+Cleaned_Data[[#This Row],[ commercial_assets_value]]+Cleaned_Data[[#This Row],[ luxury_assets_value]]</f>
        <v>75300000</v>
      </c>
      <c r="T3087" s="1" t="str">
        <f t="shared" si="194"/>
        <v>&gt;4 Cr</v>
      </c>
      <c r="U3087" s="12">
        <f t="shared" si="195"/>
        <v>1315000</v>
      </c>
      <c r="V3087" s="1" t="str">
        <f>IF(Cleaned_Data[[#This Row],[EMI_Estimate]]&lt;50000, "50K", IF(Cleaned_Data[[#This Row],[EMI_Estimate]]&lt;100000, "50K-1L", IF(Cleaned_Data[[#This Row],[EMI_Estimate]]&lt;150000, "1L-1.5L", IF(Cleaned_Data[[#This Row],[EMI_Estimate]]&lt;200000,"1.5-2L", "&gt;2L"))))</f>
        <v>&gt;2L</v>
      </c>
    </row>
    <row r="3088" spans="1:22" x14ac:dyDescent="0.35">
      <c r="A3088">
        <v>3087</v>
      </c>
      <c r="B3088">
        <v>4</v>
      </c>
      <c r="C3088" t="s">
        <v>19</v>
      </c>
      <c r="D3088" t="s">
        <v>20</v>
      </c>
      <c r="E3088">
        <v>2500000</v>
      </c>
      <c r="F3088" t="str">
        <f t="shared" si="192"/>
        <v>&gt;20 Lakh</v>
      </c>
      <c r="G3088">
        <v>9900000</v>
      </c>
      <c r="H3088">
        <v>16</v>
      </c>
      <c r="I3088">
        <v>356</v>
      </c>
      <c r="J3088" s="1">
        <v>5500000</v>
      </c>
      <c r="K3088" s="1">
        <v>2600000</v>
      </c>
      <c r="L3088" s="1">
        <v>6100000</v>
      </c>
      <c r="M3088" s="1">
        <v>2300000</v>
      </c>
      <c r="N3088" s="1" t="s">
        <v>24</v>
      </c>
      <c r="O3088" s="1">
        <f>Cleaned_Data[[#This Row],[ loan_amount]]-Cleaned_Data[[#This Row],[ bank_asset_value]]</f>
        <v>7600000</v>
      </c>
      <c r="P3088" s="1">
        <f>Cleaned_Data[[#This Row],[ loan_amount]]</f>
        <v>9900000</v>
      </c>
      <c r="Q3088" s="1" t="str">
        <f t="shared" si="193"/>
        <v>300–499</v>
      </c>
      <c r="R3088" s="1">
        <f>Cleaned_Data[[#This Row],[ residential_assets_value]]+Cleaned_Data[[#This Row],[ commercial_assets_value]]+Cleaned_Data[[#This Row],[ luxury_assets_value]]</f>
        <v>14200000</v>
      </c>
      <c r="S3088" s="1">
        <f>Cleaned_Data[[#This Row],[ income_annum]]+Cleaned_Data[[#This Row],[ residential_assets_value]]+Cleaned_Data[[#This Row],[ commercial_assets_value]]+Cleaned_Data[[#This Row],[ luxury_assets_value]]</f>
        <v>16700000</v>
      </c>
      <c r="T3088" s="1" t="str">
        <f t="shared" si="194"/>
        <v>1–2 Cr</v>
      </c>
      <c r="U3088" s="12">
        <f t="shared" si="195"/>
        <v>618750</v>
      </c>
      <c r="V3088" s="1" t="str">
        <f>IF(Cleaned_Data[[#This Row],[EMI_Estimate]]&lt;50000, "50K", IF(Cleaned_Data[[#This Row],[EMI_Estimate]]&lt;100000, "50K-1L", IF(Cleaned_Data[[#This Row],[EMI_Estimate]]&lt;150000, "1L-1.5L", IF(Cleaned_Data[[#This Row],[EMI_Estimate]]&lt;200000,"1.5-2L", "&gt;2L"))))</f>
        <v>&gt;2L</v>
      </c>
    </row>
    <row r="3089" spans="1:22" x14ac:dyDescent="0.35">
      <c r="A3089">
        <v>3088</v>
      </c>
      <c r="B3089">
        <v>3</v>
      </c>
      <c r="C3089" t="s">
        <v>19</v>
      </c>
      <c r="D3089" t="s">
        <v>20</v>
      </c>
      <c r="E3089">
        <v>6100000</v>
      </c>
      <c r="F3089" t="str">
        <f t="shared" si="192"/>
        <v>&gt;20 Lakh</v>
      </c>
      <c r="G3089">
        <v>24000000</v>
      </c>
      <c r="H3089">
        <v>18</v>
      </c>
      <c r="I3089">
        <v>718</v>
      </c>
      <c r="J3089" s="1">
        <v>4100000</v>
      </c>
      <c r="K3089" s="1">
        <v>3400000</v>
      </c>
      <c r="L3089" s="1">
        <v>16600000</v>
      </c>
      <c r="M3089" s="1">
        <v>6800000</v>
      </c>
      <c r="N3089" s="1" t="s">
        <v>21</v>
      </c>
      <c r="O3089" s="1">
        <f>Cleaned_Data[[#This Row],[ loan_amount]]-Cleaned_Data[[#This Row],[ bank_asset_value]]</f>
        <v>17200000</v>
      </c>
      <c r="P3089" s="1">
        <f>Cleaned_Data[[#This Row],[ loan_amount]]</f>
        <v>24000000</v>
      </c>
      <c r="Q3089" s="1" t="str">
        <f t="shared" si="193"/>
        <v>700–799</v>
      </c>
      <c r="R3089" s="1">
        <f>Cleaned_Data[[#This Row],[ residential_assets_value]]+Cleaned_Data[[#This Row],[ commercial_assets_value]]+Cleaned_Data[[#This Row],[ luxury_assets_value]]</f>
        <v>24100000</v>
      </c>
      <c r="S3089" s="1">
        <f>Cleaned_Data[[#This Row],[ income_annum]]+Cleaned_Data[[#This Row],[ residential_assets_value]]+Cleaned_Data[[#This Row],[ commercial_assets_value]]+Cleaned_Data[[#This Row],[ luxury_assets_value]]</f>
        <v>30200000</v>
      </c>
      <c r="T3089" s="1" t="str">
        <f t="shared" si="194"/>
        <v>3–4 Cr</v>
      </c>
      <c r="U3089" s="12">
        <f t="shared" si="195"/>
        <v>1333333</v>
      </c>
      <c r="V3089" s="1" t="str">
        <f>IF(Cleaned_Data[[#This Row],[EMI_Estimate]]&lt;50000, "50K", IF(Cleaned_Data[[#This Row],[EMI_Estimate]]&lt;100000, "50K-1L", IF(Cleaned_Data[[#This Row],[EMI_Estimate]]&lt;150000, "1L-1.5L", IF(Cleaned_Data[[#This Row],[EMI_Estimate]]&lt;200000,"1.5-2L", "&gt;2L"))))</f>
        <v>&gt;2L</v>
      </c>
    </row>
    <row r="3090" spans="1:22" x14ac:dyDescent="0.35">
      <c r="A3090">
        <v>3089</v>
      </c>
      <c r="B3090">
        <v>3</v>
      </c>
      <c r="C3090" t="s">
        <v>22</v>
      </c>
      <c r="D3090" t="s">
        <v>20</v>
      </c>
      <c r="E3090">
        <v>5000000</v>
      </c>
      <c r="F3090" t="str">
        <f t="shared" si="192"/>
        <v>&gt;20 Lakh</v>
      </c>
      <c r="G3090">
        <v>13000000</v>
      </c>
      <c r="H3090">
        <v>10</v>
      </c>
      <c r="I3090">
        <v>459</v>
      </c>
      <c r="J3090" s="1">
        <v>2900000</v>
      </c>
      <c r="K3090" s="1">
        <v>3400000</v>
      </c>
      <c r="L3090" s="1">
        <v>18200000</v>
      </c>
      <c r="M3090" s="1">
        <v>7200000</v>
      </c>
      <c r="N3090" s="1" t="s">
        <v>24</v>
      </c>
      <c r="O3090" s="1">
        <f>Cleaned_Data[[#This Row],[ loan_amount]]-Cleaned_Data[[#This Row],[ bank_asset_value]]</f>
        <v>5800000</v>
      </c>
      <c r="P3090" s="1">
        <f>Cleaned_Data[[#This Row],[ loan_amount]]</f>
        <v>13000000</v>
      </c>
      <c r="Q3090" s="1" t="str">
        <f t="shared" si="193"/>
        <v>300–499</v>
      </c>
      <c r="R3090" s="1">
        <f>Cleaned_Data[[#This Row],[ residential_assets_value]]+Cleaned_Data[[#This Row],[ commercial_assets_value]]+Cleaned_Data[[#This Row],[ luxury_assets_value]]</f>
        <v>24500000</v>
      </c>
      <c r="S3090" s="1">
        <f>Cleaned_Data[[#This Row],[ income_annum]]+Cleaned_Data[[#This Row],[ residential_assets_value]]+Cleaned_Data[[#This Row],[ commercial_assets_value]]+Cleaned_Data[[#This Row],[ luxury_assets_value]]</f>
        <v>29500000</v>
      </c>
      <c r="T3090" s="1" t="str">
        <f t="shared" si="194"/>
        <v>2–3 Cr</v>
      </c>
      <c r="U3090" s="12">
        <f t="shared" si="195"/>
        <v>1300000</v>
      </c>
      <c r="V3090" s="1" t="str">
        <f>IF(Cleaned_Data[[#This Row],[EMI_Estimate]]&lt;50000, "50K", IF(Cleaned_Data[[#This Row],[EMI_Estimate]]&lt;100000, "50K-1L", IF(Cleaned_Data[[#This Row],[EMI_Estimate]]&lt;150000, "1L-1.5L", IF(Cleaned_Data[[#This Row],[EMI_Estimate]]&lt;200000,"1.5-2L", "&gt;2L"))))</f>
        <v>&gt;2L</v>
      </c>
    </row>
    <row r="3091" spans="1:22" x14ac:dyDescent="0.35">
      <c r="A3091">
        <v>3090</v>
      </c>
      <c r="B3091">
        <v>3</v>
      </c>
      <c r="C3091" t="s">
        <v>22</v>
      </c>
      <c r="D3091" t="s">
        <v>20</v>
      </c>
      <c r="E3091">
        <v>9500000</v>
      </c>
      <c r="F3091" t="str">
        <f t="shared" si="192"/>
        <v>&gt;20 Lakh</v>
      </c>
      <c r="G3091">
        <v>22200000</v>
      </c>
      <c r="H3091">
        <v>8</v>
      </c>
      <c r="I3091">
        <v>571</v>
      </c>
      <c r="J3091" s="1">
        <v>4400000</v>
      </c>
      <c r="K3091" s="1">
        <v>8600000</v>
      </c>
      <c r="L3091" s="1">
        <v>24400000</v>
      </c>
      <c r="M3091" s="1">
        <v>10500000</v>
      </c>
      <c r="N3091" s="1" t="s">
        <v>21</v>
      </c>
      <c r="O3091" s="1">
        <f>Cleaned_Data[[#This Row],[ loan_amount]]-Cleaned_Data[[#This Row],[ bank_asset_value]]</f>
        <v>11700000</v>
      </c>
      <c r="P3091" s="1">
        <f>Cleaned_Data[[#This Row],[ loan_amount]]</f>
        <v>22200000</v>
      </c>
      <c r="Q3091" s="1" t="str">
        <f t="shared" si="193"/>
        <v>500–599</v>
      </c>
      <c r="R3091" s="1">
        <f>Cleaned_Data[[#This Row],[ residential_assets_value]]+Cleaned_Data[[#This Row],[ commercial_assets_value]]+Cleaned_Data[[#This Row],[ luxury_assets_value]]</f>
        <v>37400000</v>
      </c>
      <c r="S3091" s="1">
        <f>Cleaned_Data[[#This Row],[ income_annum]]+Cleaned_Data[[#This Row],[ residential_assets_value]]+Cleaned_Data[[#This Row],[ commercial_assets_value]]+Cleaned_Data[[#This Row],[ luxury_assets_value]]</f>
        <v>46900000</v>
      </c>
      <c r="T3091" s="1" t="str">
        <f t="shared" si="194"/>
        <v>&gt;4 Cr</v>
      </c>
      <c r="U3091" s="12">
        <f t="shared" si="195"/>
        <v>2775000</v>
      </c>
      <c r="V3091" s="1" t="str">
        <f>IF(Cleaned_Data[[#This Row],[EMI_Estimate]]&lt;50000, "50K", IF(Cleaned_Data[[#This Row],[EMI_Estimate]]&lt;100000, "50K-1L", IF(Cleaned_Data[[#This Row],[EMI_Estimate]]&lt;150000, "1L-1.5L", IF(Cleaned_Data[[#This Row],[EMI_Estimate]]&lt;200000,"1.5-2L", "&gt;2L"))))</f>
        <v>&gt;2L</v>
      </c>
    </row>
    <row r="3092" spans="1:22" x14ac:dyDescent="0.35">
      <c r="A3092">
        <v>3091</v>
      </c>
      <c r="B3092">
        <v>2</v>
      </c>
      <c r="C3092" t="s">
        <v>19</v>
      </c>
      <c r="D3092" t="s">
        <v>20</v>
      </c>
      <c r="E3092">
        <v>5700000</v>
      </c>
      <c r="F3092" t="str">
        <f t="shared" si="192"/>
        <v>&gt;20 Lakh</v>
      </c>
      <c r="G3092">
        <v>20500000</v>
      </c>
      <c r="H3092">
        <v>8</v>
      </c>
      <c r="I3092">
        <v>412</v>
      </c>
      <c r="J3092" s="1">
        <v>5800000</v>
      </c>
      <c r="K3092" s="1">
        <v>4300000</v>
      </c>
      <c r="L3092" s="1">
        <v>21200000</v>
      </c>
      <c r="M3092" s="1">
        <v>4900000</v>
      </c>
      <c r="N3092" s="1" t="s">
        <v>24</v>
      </c>
      <c r="O3092" s="1">
        <f>Cleaned_Data[[#This Row],[ loan_amount]]-Cleaned_Data[[#This Row],[ bank_asset_value]]</f>
        <v>15600000</v>
      </c>
      <c r="P3092" s="1">
        <f>Cleaned_Data[[#This Row],[ loan_amount]]</f>
        <v>20500000</v>
      </c>
      <c r="Q3092" s="1" t="str">
        <f t="shared" si="193"/>
        <v>300–499</v>
      </c>
      <c r="R3092" s="1">
        <f>Cleaned_Data[[#This Row],[ residential_assets_value]]+Cleaned_Data[[#This Row],[ commercial_assets_value]]+Cleaned_Data[[#This Row],[ luxury_assets_value]]</f>
        <v>31300000</v>
      </c>
      <c r="S3092" s="1">
        <f>Cleaned_Data[[#This Row],[ income_annum]]+Cleaned_Data[[#This Row],[ residential_assets_value]]+Cleaned_Data[[#This Row],[ commercial_assets_value]]+Cleaned_Data[[#This Row],[ luxury_assets_value]]</f>
        <v>37000000</v>
      </c>
      <c r="T3092" s="1" t="str">
        <f t="shared" si="194"/>
        <v>3–4 Cr</v>
      </c>
      <c r="U3092" s="12">
        <f t="shared" si="195"/>
        <v>2562500</v>
      </c>
      <c r="V3092" s="1" t="str">
        <f>IF(Cleaned_Data[[#This Row],[EMI_Estimate]]&lt;50000, "50K", IF(Cleaned_Data[[#This Row],[EMI_Estimate]]&lt;100000, "50K-1L", IF(Cleaned_Data[[#This Row],[EMI_Estimate]]&lt;150000, "1L-1.5L", IF(Cleaned_Data[[#This Row],[EMI_Estimate]]&lt;200000,"1.5-2L", "&gt;2L"))))</f>
        <v>&gt;2L</v>
      </c>
    </row>
    <row r="3093" spans="1:22" x14ac:dyDescent="0.35">
      <c r="A3093">
        <v>3092</v>
      </c>
      <c r="B3093">
        <v>1</v>
      </c>
      <c r="C3093" t="s">
        <v>19</v>
      </c>
      <c r="D3093" t="s">
        <v>23</v>
      </c>
      <c r="E3093">
        <v>5000000</v>
      </c>
      <c r="F3093" t="str">
        <f t="shared" si="192"/>
        <v>&gt;20 Lakh</v>
      </c>
      <c r="G3093">
        <v>12500000</v>
      </c>
      <c r="H3093">
        <v>20</v>
      </c>
      <c r="I3093">
        <v>604</v>
      </c>
      <c r="J3093" s="1">
        <v>4100000</v>
      </c>
      <c r="K3093" s="1">
        <v>100000</v>
      </c>
      <c r="L3093" s="1">
        <v>12200000</v>
      </c>
      <c r="M3093" s="1">
        <v>7400000</v>
      </c>
      <c r="N3093" s="1" t="s">
        <v>21</v>
      </c>
      <c r="O3093" s="1">
        <f>Cleaned_Data[[#This Row],[ loan_amount]]-Cleaned_Data[[#This Row],[ bank_asset_value]]</f>
        <v>5100000</v>
      </c>
      <c r="P3093" s="1">
        <f>Cleaned_Data[[#This Row],[ loan_amount]]</f>
        <v>12500000</v>
      </c>
      <c r="Q3093" s="1" t="str">
        <f t="shared" si="193"/>
        <v>600–699</v>
      </c>
      <c r="R3093" s="1">
        <f>Cleaned_Data[[#This Row],[ residential_assets_value]]+Cleaned_Data[[#This Row],[ commercial_assets_value]]+Cleaned_Data[[#This Row],[ luxury_assets_value]]</f>
        <v>16400000</v>
      </c>
      <c r="S3093" s="1">
        <f>Cleaned_Data[[#This Row],[ income_annum]]+Cleaned_Data[[#This Row],[ residential_assets_value]]+Cleaned_Data[[#This Row],[ commercial_assets_value]]+Cleaned_Data[[#This Row],[ luxury_assets_value]]</f>
        <v>21400000</v>
      </c>
      <c r="T3093" s="1" t="str">
        <f t="shared" si="194"/>
        <v>2–3 Cr</v>
      </c>
      <c r="U3093" s="12">
        <f t="shared" si="195"/>
        <v>625000</v>
      </c>
      <c r="V3093" s="1" t="str">
        <f>IF(Cleaned_Data[[#This Row],[EMI_Estimate]]&lt;50000, "50K", IF(Cleaned_Data[[#This Row],[EMI_Estimate]]&lt;100000, "50K-1L", IF(Cleaned_Data[[#This Row],[EMI_Estimate]]&lt;150000, "1L-1.5L", IF(Cleaned_Data[[#This Row],[EMI_Estimate]]&lt;200000,"1.5-2L", "&gt;2L"))))</f>
        <v>&gt;2L</v>
      </c>
    </row>
    <row r="3094" spans="1:22" x14ac:dyDescent="0.35">
      <c r="A3094">
        <v>3093</v>
      </c>
      <c r="B3094">
        <v>4</v>
      </c>
      <c r="C3094" t="s">
        <v>22</v>
      </c>
      <c r="D3094" t="s">
        <v>23</v>
      </c>
      <c r="E3094">
        <v>8600000</v>
      </c>
      <c r="F3094" t="str">
        <f t="shared" si="192"/>
        <v>&gt;20 Lakh</v>
      </c>
      <c r="G3094">
        <v>20600000</v>
      </c>
      <c r="H3094">
        <v>16</v>
      </c>
      <c r="I3094">
        <v>449</v>
      </c>
      <c r="J3094" s="1">
        <v>10800000</v>
      </c>
      <c r="K3094" s="1">
        <v>10600000</v>
      </c>
      <c r="L3094" s="1">
        <v>28700000</v>
      </c>
      <c r="M3094" s="1">
        <v>5400000</v>
      </c>
      <c r="N3094" s="1" t="s">
        <v>24</v>
      </c>
      <c r="O3094" s="1">
        <f>Cleaned_Data[[#This Row],[ loan_amount]]-Cleaned_Data[[#This Row],[ bank_asset_value]]</f>
        <v>15200000</v>
      </c>
      <c r="P3094" s="1">
        <f>Cleaned_Data[[#This Row],[ loan_amount]]</f>
        <v>20600000</v>
      </c>
      <c r="Q3094" s="1" t="str">
        <f t="shared" si="193"/>
        <v>300–499</v>
      </c>
      <c r="R3094" s="1">
        <f>Cleaned_Data[[#This Row],[ residential_assets_value]]+Cleaned_Data[[#This Row],[ commercial_assets_value]]+Cleaned_Data[[#This Row],[ luxury_assets_value]]</f>
        <v>50100000</v>
      </c>
      <c r="S3094" s="1">
        <f>Cleaned_Data[[#This Row],[ income_annum]]+Cleaned_Data[[#This Row],[ residential_assets_value]]+Cleaned_Data[[#This Row],[ commercial_assets_value]]+Cleaned_Data[[#This Row],[ luxury_assets_value]]</f>
        <v>58700000</v>
      </c>
      <c r="T3094" s="1" t="str">
        <f t="shared" si="194"/>
        <v>&gt;4 Cr</v>
      </c>
      <c r="U3094" s="12">
        <f t="shared" si="195"/>
        <v>1287500</v>
      </c>
      <c r="V3094" s="1" t="str">
        <f>IF(Cleaned_Data[[#This Row],[EMI_Estimate]]&lt;50000, "50K", IF(Cleaned_Data[[#This Row],[EMI_Estimate]]&lt;100000, "50K-1L", IF(Cleaned_Data[[#This Row],[EMI_Estimate]]&lt;150000, "1L-1.5L", IF(Cleaned_Data[[#This Row],[EMI_Estimate]]&lt;200000,"1.5-2L", "&gt;2L"))))</f>
        <v>&gt;2L</v>
      </c>
    </row>
    <row r="3095" spans="1:22" x14ac:dyDescent="0.35">
      <c r="A3095">
        <v>3094</v>
      </c>
      <c r="B3095">
        <v>5</v>
      </c>
      <c r="C3095" t="s">
        <v>22</v>
      </c>
      <c r="D3095" t="s">
        <v>20</v>
      </c>
      <c r="E3095">
        <v>1400000</v>
      </c>
      <c r="F3095" t="str">
        <f t="shared" si="192"/>
        <v>10-15 Lakh</v>
      </c>
      <c r="G3095">
        <v>5300000</v>
      </c>
      <c r="H3095">
        <v>12</v>
      </c>
      <c r="I3095">
        <v>778</v>
      </c>
      <c r="J3095" s="1">
        <v>1600000</v>
      </c>
      <c r="K3095" s="1">
        <v>700000</v>
      </c>
      <c r="L3095" s="1">
        <v>4400000</v>
      </c>
      <c r="M3095" s="1">
        <v>700000</v>
      </c>
      <c r="N3095" s="1" t="s">
        <v>21</v>
      </c>
      <c r="O3095" s="1">
        <f>Cleaned_Data[[#This Row],[ loan_amount]]-Cleaned_Data[[#This Row],[ bank_asset_value]]</f>
        <v>4600000</v>
      </c>
      <c r="P3095" s="1">
        <f>Cleaned_Data[[#This Row],[ loan_amount]]</f>
        <v>5300000</v>
      </c>
      <c r="Q3095" s="1" t="str">
        <f t="shared" si="193"/>
        <v>700–799</v>
      </c>
      <c r="R3095" s="1">
        <f>Cleaned_Data[[#This Row],[ residential_assets_value]]+Cleaned_Data[[#This Row],[ commercial_assets_value]]+Cleaned_Data[[#This Row],[ luxury_assets_value]]</f>
        <v>6700000</v>
      </c>
      <c r="S3095" s="1">
        <f>Cleaned_Data[[#This Row],[ income_annum]]+Cleaned_Data[[#This Row],[ residential_assets_value]]+Cleaned_Data[[#This Row],[ commercial_assets_value]]+Cleaned_Data[[#This Row],[ luxury_assets_value]]</f>
        <v>8100000</v>
      </c>
      <c r="T3095" s="1" t="str">
        <f t="shared" si="194"/>
        <v>&lt;1 Cr</v>
      </c>
      <c r="U3095" s="12">
        <f t="shared" si="195"/>
        <v>441667</v>
      </c>
      <c r="V3095" s="1" t="str">
        <f>IF(Cleaned_Data[[#This Row],[EMI_Estimate]]&lt;50000, "50K", IF(Cleaned_Data[[#This Row],[EMI_Estimate]]&lt;100000, "50K-1L", IF(Cleaned_Data[[#This Row],[EMI_Estimate]]&lt;150000, "1L-1.5L", IF(Cleaned_Data[[#This Row],[EMI_Estimate]]&lt;200000,"1.5-2L", "&gt;2L"))))</f>
        <v>&gt;2L</v>
      </c>
    </row>
    <row r="3096" spans="1:22" x14ac:dyDescent="0.35">
      <c r="A3096">
        <v>3095</v>
      </c>
      <c r="B3096">
        <v>3</v>
      </c>
      <c r="C3096" t="s">
        <v>19</v>
      </c>
      <c r="D3096" t="s">
        <v>20</v>
      </c>
      <c r="E3096">
        <v>5900000</v>
      </c>
      <c r="F3096" t="str">
        <f t="shared" si="192"/>
        <v>&gt;20 Lakh</v>
      </c>
      <c r="G3096">
        <v>21200000</v>
      </c>
      <c r="H3096">
        <v>16</v>
      </c>
      <c r="I3096">
        <v>476</v>
      </c>
      <c r="J3096" s="1">
        <v>11700000</v>
      </c>
      <c r="K3096" s="1">
        <v>4800000</v>
      </c>
      <c r="L3096" s="1">
        <v>14800000</v>
      </c>
      <c r="M3096" s="1">
        <v>7700000</v>
      </c>
      <c r="N3096" s="1" t="s">
        <v>24</v>
      </c>
      <c r="O3096" s="1">
        <f>Cleaned_Data[[#This Row],[ loan_amount]]-Cleaned_Data[[#This Row],[ bank_asset_value]]</f>
        <v>13500000</v>
      </c>
      <c r="P3096" s="1">
        <f>Cleaned_Data[[#This Row],[ loan_amount]]</f>
        <v>21200000</v>
      </c>
      <c r="Q3096" s="1" t="str">
        <f t="shared" si="193"/>
        <v>300–499</v>
      </c>
      <c r="R3096" s="1">
        <f>Cleaned_Data[[#This Row],[ residential_assets_value]]+Cleaned_Data[[#This Row],[ commercial_assets_value]]+Cleaned_Data[[#This Row],[ luxury_assets_value]]</f>
        <v>31300000</v>
      </c>
      <c r="S3096" s="1">
        <f>Cleaned_Data[[#This Row],[ income_annum]]+Cleaned_Data[[#This Row],[ residential_assets_value]]+Cleaned_Data[[#This Row],[ commercial_assets_value]]+Cleaned_Data[[#This Row],[ luxury_assets_value]]</f>
        <v>37200000</v>
      </c>
      <c r="T3096" s="1" t="str">
        <f t="shared" si="194"/>
        <v>3–4 Cr</v>
      </c>
      <c r="U3096" s="12">
        <f t="shared" si="195"/>
        <v>1325000</v>
      </c>
      <c r="V3096" s="1" t="str">
        <f>IF(Cleaned_Data[[#This Row],[EMI_Estimate]]&lt;50000, "50K", IF(Cleaned_Data[[#This Row],[EMI_Estimate]]&lt;100000, "50K-1L", IF(Cleaned_Data[[#This Row],[EMI_Estimate]]&lt;150000, "1L-1.5L", IF(Cleaned_Data[[#This Row],[EMI_Estimate]]&lt;200000,"1.5-2L", "&gt;2L"))))</f>
        <v>&gt;2L</v>
      </c>
    </row>
    <row r="3097" spans="1:22" x14ac:dyDescent="0.35">
      <c r="A3097">
        <v>3096</v>
      </c>
      <c r="B3097">
        <v>4</v>
      </c>
      <c r="C3097" t="s">
        <v>19</v>
      </c>
      <c r="D3097" t="s">
        <v>23</v>
      </c>
      <c r="E3097">
        <v>4100000</v>
      </c>
      <c r="F3097" t="str">
        <f t="shared" si="192"/>
        <v>&gt;20 Lakh</v>
      </c>
      <c r="G3097">
        <v>10400000</v>
      </c>
      <c r="H3097">
        <v>12</v>
      </c>
      <c r="I3097">
        <v>727</v>
      </c>
      <c r="J3097" s="1">
        <v>11900000</v>
      </c>
      <c r="K3097" s="1">
        <v>5900000</v>
      </c>
      <c r="L3097" s="1">
        <v>16400000</v>
      </c>
      <c r="M3097" s="1">
        <v>4400000</v>
      </c>
      <c r="N3097" s="1" t="s">
        <v>21</v>
      </c>
      <c r="O3097" s="1">
        <f>Cleaned_Data[[#This Row],[ loan_amount]]-Cleaned_Data[[#This Row],[ bank_asset_value]]</f>
        <v>6000000</v>
      </c>
      <c r="P3097" s="1">
        <f>Cleaned_Data[[#This Row],[ loan_amount]]</f>
        <v>10400000</v>
      </c>
      <c r="Q3097" s="1" t="str">
        <f t="shared" si="193"/>
        <v>700–799</v>
      </c>
      <c r="R3097" s="1">
        <f>Cleaned_Data[[#This Row],[ residential_assets_value]]+Cleaned_Data[[#This Row],[ commercial_assets_value]]+Cleaned_Data[[#This Row],[ luxury_assets_value]]</f>
        <v>34200000</v>
      </c>
      <c r="S3097" s="1">
        <f>Cleaned_Data[[#This Row],[ income_annum]]+Cleaned_Data[[#This Row],[ residential_assets_value]]+Cleaned_Data[[#This Row],[ commercial_assets_value]]+Cleaned_Data[[#This Row],[ luxury_assets_value]]</f>
        <v>38300000</v>
      </c>
      <c r="T3097" s="1" t="str">
        <f t="shared" si="194"/>
        <v>3–4 Cr</v>
      </c>
      <c r="U3097" s="12">
        <f t="shared" si="195"/>
        <v>866667</v>
      </c>
      <c r="V3097" s="1" t="str">
        <f>IF(Cleaned_Data[[#This Row],[EMI_Estimate]]&lt;50000, "50K", IF(Cleaned_Data[[#This Row],[EMI_Estimate]]&lt;100000, "50K-1L", IF(Cleaned_Data[[#This Row],[EMI_Estimate]]&lt;150000, "1L-1.5L", IF(Cleaned_Data[[#This Row],[EMI_Estimate]]&lt;200000,"1.5-2L", "&gt;2L"))))</f>
        <v>&gt;2L</v>
      </c>
    </row>
    <row r="3098" spans="1:22" x14ac:dyDescent="0.35">
      <c r="A3098">
        <v>3097</v>
      </c>
      <c r="B3098">
        <v>3</v>
      </c>
      <c r="C3098" t="s">
        <v>19</v>
      </c>
      <c r="D3098" t="s">
        <v>20</v>
      </c>
      <c r="E3098">
        <v>7400000</v>
      </c>
      <c r="F3098" t="str">
        <f t="shared" si="192"/>
        <v>&gt;20 Lakh</v>
      </c>
      <c r="G3098">
        <v>18500000</v>
      </c>
      <c r="H3098">
        <v>8</v>
      </c>
      <c r="I3098">
        <v>818</v>
      </c>
      <c r="J3098" s="1">
        <v>10400000</v>
      </c>
      <c r="K3098" s="1">
        <v>8800000</v>
      </c>
      <c r="L3098" s="1">
        <v>28000000</v>
      </c>
      <c r="M3098" s="1">
        <v>8400000</v>
      </c>
      <c r="N3098" s="1" t="s">
        <v>21</v>
      </c>
      <c r="O3098" s="1">
        <f>Cleaned_Data[[#This Row],[ loan_amount]]-Cleaned_Data[[#This Row],[ bank_asset_value]]</f>
        <v>10100000</v>
      </c>
      <c r="P3098" s="1">
        <f>Cleaned_Data[[#This Row],[ loan_amount]]</f>
        <v>18500000</v>
      </c>
      <c r="Q3098" s="1" t="str">
        <f t="shared" si="193"/>
        <v>800+</v>
      </c>
      <c r="R3098" s="1">
        <f>Cleaned_Data[[#This Row],[ residential_assets_value]]+Cleaned_Data[[#This Row],[ commercial_assets_value]]+Cleaned_Data[[#This Row],[ luxury_assets_value]]</f>
        <v>47200000</v>
      </c>
      <c r="S3098" s="1">
        <f>Cleaned_Data[[#This Row],[ income_annum]]+Cleaned_Data[[#This Row],[ residential_assets_value]]+Cleaned_Data[[#This Row],[ commercial_assets_value]]+Cleaned_Data[[#This Row],[ luxury_assets_value]]</f>
        <v>54600000</v>
      </c>
      <c r="T3098" s="1" t="str">
        <f t="shared" si="194"/>
        <v>&gt;4 Cr</v>
      </c>
      <c r="U3098" s="12">
        <f t="shared" si="195"/>
        <v>2312500</v>
      </c>
      <c r="V3098" s="1" t="str">
        <f>IF(Cleaned_Data[[#This Row],[EMI_Estimate]]&lt;50000, "50K", IF(Cleaned_Data[[#This Row],[EMI_Estimate]]&lt;100000, "50K-1L", IF(Cleaned_Data[[#This Row],[EMI_Estimate]]&lt;150000, "1L-1.5L", IF(Cleaned_Data[[#This Row],[EMI_Estimate]]&lt;200000,"1.5-2L", "&gt;2L"))))</f>
        <v>&gt;2L</v>
      </c>
    </row>
    <row r="3099" spans="1:22" x14ac:dyDescent="0.35">
      <c r="A3099">
        <v>3098</v>
      </c>
      <c r="B3099">
        <v>1</v>
      </c>
      <c r="C3099" t="s">
        <v>19</v>
      </c>
      <c r="D3099" t="s">
        <v>23</v>
      </c>
      <c r="E3099">
        <v>7100000</v>
      </c>
      <c r="F3099" t="str">
        <f t="shared" si="192"/>
        <v>&gt;20 Lakh</v>
      </c>
      <c r="G3099">
        <v>19300000</v>
      </c>
      <c r="H3099">
        <v>16</v>
      </c>
      <c r="I3099">
        <v>738</v>
      </c>
      <c r="J3099" s="1">
        <v>7200000</v>
      </c>
      <c r="K3099" s="1">
        <v>0</v>
      </c>
      <c r="L3099" s="1">
        <v>24300000</v>
      </c>
      <c r="M3099" s="1">
        <v>3600000</v>
      </c>
      <c r="N3099" s="1" t="s">
        <v>21</v>
      </c>
      <c r="O3099" s="1">
        <f>Cleaned_Data[[#This Row],[ loan_amount]]-Cleaned_Data[[#This Row],[ bank_asset_value]]</f>
        <v>15700000</v>
      </c>
      <c r="P3099" s="1">
        <f>Cleaned_Data[[#This Row],[ loan_amount]]</f>
        <v>19300000</v>
      </c>
      <c r="Q3099" s="1" t="str">
        <f t="shared" si="193"/>
        <v>700–799</v>
      </c>
      <c r="R3099" s="1">
        <f>Cleaned_Data[[#This Row],[ residential_assets_value]]+Cleaned_Data[[#This Row],[ commercial_assets_value]]+Cleaned_Data[[#This Row],[ luxury_assets_value]]</f>
        <v>31500000</v>
      </c>
      <c r="S3099" s="1">
        <f>Cleaned_Data[[#This Row],[ income_annum]]+Cleaned_Data[[#This Row],[ residential_assets_value]]+Cleaned_Data[[#This Row],[ commercial_assets_value]]+Cleaned_Data[[#This Row],[ luxury_assets_value]]</f>
        <v>38600000</v>
      </c>
      <c r="T3099" s="1" t="str">
        <f t="shared" si="194"/>
        <v>3–4 Cr</v>
      </c>
      <c r="U3099" s="12">
        <f t="shared" si="195"/>
        <v>1206250</v>
      </c>
      <c r="V3099" s="1" t="str">
        <f>IF(Cleaned_Data[[#This Row],[EMI_Estimate]]&lt;50000, "50K", IF(Cleaned_Data[[#This Row],[EMI_Estimate]]&lt;100000, "50K-1L", IF(Cleaned_Data[[#This Row],[EMI_Estimate]]&lt;150000, "1L-1.5L", IF(Cleaned_Data[[#This Row],[EMI_Estimate]]&lt;200000,"1.5-2L", "&gt;2L"))))</f>
        <v>&gt;2L</v>
      </c>
    </row>
    <row r="3100" spans="1:22" x14ac:dyDescent="0.35">
      <c r="A3100">
        <v>3099</v>
      </c>
      <c r="B3100">
        <v>5</v>
      </c>
      <c r="C3100" t="s">
        <v>19</v>
      </c>
      <c r="D3100" t="s">
        <v>23</v>
      </c>
      <c r="E3100">
        <v>5300000</v>
      </c>
      <c r="F3100" t="str">
        <f t="shared" si="192"/>
        <v>&gt;20 Lakh</v>
      </c>
      <c r="G3100">
        <v>18200000</v>
      </c>
      <c r="H3100">
        <v>16</v>
      </c>
      <c r="I3100">
        <v>546</v>
      </c>
      <c r="J3100" s="1">
        <v>14600000</v>
      </c>
      <c r="K3100" s="1">
        <v>7900000</v>
      </c>
      <c r="L3100" s="1">
        <v>13400000</v>
      </c>
      <c r="M3100" s="1">
        <v>4000000</v>
      </c>
      <c r="N3100" s="1" t="s">
        <v>24</v>
      </c>
      <c r="O3100" s="1">
        <f>Cleaned_Data[[#This Row],[ loan_amount]]-Cleaned_Data[[#This Row],[ bank_asset_value]]</f>
        <v>14200000</v>
      </c>
      <c r="P3100" s="1">
        <f>Cleaned_Data[[#This Row],[ loan_amount]]</f>
        <v>18200000</v>
      </c>
      <c r="Q3100" s="1" t="str">
        <f t="shared" si="193"/>
        <v>500–599</v>
      </c>
      <c r="R3100" s="1">
        <f>Cleaned_Data[[#This Row],[ residential_assets_value]]+Cleaned_Data[[#This Row],[ commercial_assets_value]]+Cleaned_Data[[#This Row],[ luxury_assets_value]]</f>
        <v>35900000</v>
      </c>
      <c r="S3100" s="1">
        <f>Cleaned_Data[[#This Row],[ income_annum]]+Cleaned_Data[[#This Row],[ residential_assets_value]]+Cleaned_Data[[#This Row],[ commercial_assets_value]]+Cleaned_Data[[#This Row],[ luxury_assets_value]]</f>
        <v>41200000</v>
      </c>
      <c r="T3100" s="1" t="str">
        <f t="shared" si="194"/>
        <v>&gt;4 Cr</v>
      </c>
      <c r="U3100" s="12">
        <f t="shared" si="195"/>
        <v>1137500</v>
      </c>
      <c r="V3100" s="1" t="str">
        <f>IF(Cleaned_Data[[#This Row],[EMI_Estimate]]&lt;50000, "50K", IF(Cleaned_Data[[#This Row],[EMI_Estimate]]&lt;100000, "50K-1L", IF(Cleaned_Data[[#This Row],[EMI_Estimate]]&lt;150000, "1L-1.5L", IF(Cleaned_Data[[#This Row],[EMI_Estimate]]&lt;200000,"1.5-2L", "&gt;2L"))))</f>
        <v>&gt;2L</v>
      </c>
    </row>
    <row r="3101" spans="1:22" x14ac:dyDescent="0.35">
      <c r="A3101">
        <v>3100</v>
      </c>
      <c r="B3101">
        <v>2</v>
      </c>
      <c r="C3101" t="s">
        <v>22</v>
      </c>
      <c r="D3101" t="s">
        <v>20</v>
      </c>
      <c r="E3101">
        <v>6600000</v>
      </c>
      <c r="F3101" t="str">
        <f t="shared" si="192"/>
        <v>&gt;20 Lakh</v>
      </c>
      <c r="G3101">
        <v>14100000</v>
      </c>
      <c r="H3101">
        <v>2</v>
      </c>
      <c r="I3101">
        <v>471</v>
      </c>
      <c r="J3101" s="1">
        <v>10800000</v>
      </c>
      <c r="K3101" s="1">
        <v>11400000</v>
      </c>
      <c r="L3101" s="1">
        <v>20700000</v>
      </c>
      <c r="M3101" s="1">
        <v>6000000</v>
      </c>
      <c r="N3101" s="1" t="s">
        <v>24</v>
      </c>
      <c r="O3101" s="1">
        <f>Cleaned_Data[[#This Row],[ loan_amount]]-Cleaned_Data[[#This Row],[ bank_asset_value]]</f>
        <v>8100000</v>
      </c>
      <c r="P3101" s="1">
        <f>Cleaned_Data[[#This Row],[ loan_amount]]</f>
        <v>14100000</v>
      </c>
      <c r="Q3101" s="1" t="str">
        <f t="shared" si="193"/>
        <v>300–499</v>
      </c>
      <c r="R3101" s="1">
        <f>Cleaned_Data[[#This Row],[ residential_assets_value]]+Cleaned_Data[[#This Row],[ commercial_assets_value]]+Cleaned_Data[[#This Row],[ luxury_assets_value]]</f>
        <v>42900000</v>
      </c>
      <c r="S3101" s="1">
        <f>Cleaned_Data[[#This Row],[ income_annum]]+Cleaned_Data[[#This Row],[ residential_assets_value]]+Cleaned_Data[[#This Row],[ commercial_assets_value]]+Cleaned_Data[[#This Row],[ luxury_assets_value]]</f>
        <v>49500000</v>
      </c>
      <c r="T3101" s="1" t="str">
        <f t="shared" si="194"/>
        <v>&gt;4 Cr</v>
      </c>
      <c r="U3101" s="12">
        <f t="shared" si="195"/>
        <v>7050000</v>
      </c>
      <c r="V3101" s="1" t="str">
        <f>IF(Cleaned_Data[[#This Row],[EMI_Estimate]]&lt;50000, "50K", IF(Cleaned_Data[[#This Row],[EMI_Estimate]]&lt;100000, "50K-1L", IF(Cleaned_Data[[#This Row],[EMI_Estimate]]&lt;150000, "1L-1.5L", IF(Cleaned_Data[[#This Row],[EMI_Estimate]]&lt;200000,"1.5-2L", "&gt;2L"))))</f>
        <v>&gt;2L</v>
      </c>
    </row>
    <row r="3102" spans="1:22" x14ac:dyDescent="0.35">
      <c r="A3102">
        <v>3101</v>
      </c>
      <c r="B3102">
        <v>3</v>
      </c>
      <c r="C3102" t="s">
        <v>22</v>
      </c>
      <c r="D3102" t="s">
        <v>20</v>
      </c>
      <c r="E3102">
        <v>2800000</v>
      </c>
      <c r="F3102" t="str">
        <f t="shared" si="192"/>
        <v>&gt;20 Lakh</v>
      </c>
      <c r="G3102">
        <v>10600000</v>
      </c>
      <c r="H3102">
        <v>4</v>
      </c>
      <c r="I3102">
        <v>860</v>
      </c>
      <c r="J3102" s="1">
        <v>5200000</v>
      </c>
      <c r="K3102" s="1">
        <v>4700000</v>
      </c>
      <c r="L3102" s="1">
        <v>6700000</v>
      </c>
      <c r="M3102" s="1">
        <v>2900000</v>
      </c>
      <c r="N3102" s="1" t="s">
        <v>21</v>
      </c>
      <c r="O3102" s="1">
        <f>Cleaned_Data[[#This Row],[ loan_amount]]-Cleaned_Data[[#This Row],[ bank_asset_value]]</f>
        <v>7700000</v>
      </c>
      <c r="P3102" s="1">
        <f>Cleaned_Data[[#This Row],[ loan_amount]]</f>
        <v>10600000</v>
      </c>
      <c r="Q3102" s="1" t="str">
        <f t="shared" si="193"/>
        <v>800+</v>
      </c>
      <c r="R3102" s="1">
        <f>Cleaned_Data[[#This Row],[ residential_assets_value]]+Cleaned_Data[[#This Row],[ commercial_assets_value]]+Cleaned_Data[[#This Row],[ luxury_assets_value]]</f>
        <v>16600000</v>
      </c>
      <c r="S3102" s="1">
        <f>Cleaned_Data[[#This Row],[ income_annum]]+Cleaned_Data[[#This Row],[ residential_assets_value]]+Cleaned_Data[[#This Row],[ commercial_assets_value]]+Cleaned_Data[[#This Row],[ luxury_assets_value]]</f>
        <v>19400000</v>
      </c>
      <c r="T3102" s="1" t="str">
        <f t="shared" si="194"/>
        <v>1–2 Cr</v>
      </c>
      <c r="U3102" s="12">
        <f t="shared" si="195"/>
        <v>2650000</v>
      </c>
      <c r="V3102" s="1" t="str">
        <f>IF(Cleaned_Data[[#This Row],[EMI_Estimate]]&lt;50000, "50K", IF(Cleaned_Data[[#This Row],[EMI_Estimate]]&lt;100000, "50K-1L", IF(Cleaned_Data[[#This Row],[EMI_Estimate]]&lt;150000, "1L-1.5L", IF(Cleaned_Data[[#This Row],[EMI_Estimate]]&lt;200000,"1.5-2L", "&gt;2L"))))</f>
        <v>&gt;2L</v>
      </c>
    </row>
    <row r="3103" spans="1:22" x14ac:dyDescent="0.35">
      <c r="A3103">
        <v>3102</v>
      </c>
      <c r="B3103">
        <v>1</v>
      </c>
      <c r="C3103" t="s">
        <v>22</v>
      </c>
      <c r="D3103" t="s">
        <v>23</v>
      </c>
      <c r="E3103">
        <v>1600000</v>
      </c>
      <c r="F3103" t="str">
        <f t="shared" si="192"/>
        <v>15-20 Lakh</v>
      </c>
      <c r="G3103">
        <v>4400000</v>
      </c>
      <c r="H3103">
        <v>4</v>
      </c>
      <c r="I3103">
        <v>364</v>
      </c>
      <c r="J3103" s="1">
        <v>2500000</v>
      </c>
      <c r="K3103" s="1">
        <v>700000</v>
      </c>
      <c r="L3103" s="1">
        <v>4300000</v>
      </c>
      <c r="M3103" s="1">
        <v>2400000</v>
      </c>
      <c r="N3103" s="1" t="s">
        <v>24</v>
      </c>
      <c r="O3103" s="1">
        <f>Cleaned_Data[[#This Row],[ loan_amount]]-Cleaned_Data[[#This Row],[ bank_asset_value]]</f>
        <v>2000000</v>
      </c>
      <c r="P3103" s="1">
        <f>Cleaned_Data[[#This Row],[ loan_amount]]</f>
        <v>4400000</v>
      </c>
      <c r="Q3103" s="1" t="str">
        <f t="shared" si="193"/>
        <v>300–499</v>
      </c>
      <c r="R3103" s="1">
        <f>Cleaned_Data[[#This Row],[ residential_assets_value]]+Cleaned_Data[[#This Row],[ commercial_assets_value]]+Cleaned_Data[[#This Row],[ luxury_assets_value]]</f>
        <v>7500000</v>
      </c>
      <c r="S3103" s="1">
        <f>Cleaned_Data[[#This Row],[ income_annum]]+Cleaned_Data[[#This Row],[ residential_assets_value]]+Cleaned_Data[[#This Row],[ commercial_assets_value]]+Cleaned_Data[[#This Row],[ luxury_assets_value]]</f>
        <v>9100000</v>
      </c>
      <c r="T3103" s="1" t="str">
        <f t="shared" si="194"/>
        <v>&lt;1 Cr</v>
      </c>
      <c r="U3103" s="12">
        <f t="shared" si="195"/>
        <v>1100000</v>
      </c>
      <c r="V3103" s="1" t="str">
        <f>IF(Cleaned_Data[[#This Row],[EMI_Estimate]]&lt;50000, "50K", IF(Cleaned_Data[[#This Row],[EMI_Estimate]]&lt;100000, "50K-1L", IF(Cleaned_Data[[#This Row],[EMI_Estimate]]&lt;150000, "1L-1.5L", IF(Cleaned_Data[[#This Row],[EMI_Estimate]]&lt;200000,"1.5-2L", "&gt;2L"))))</f>
        <v>&gt;2L</v>
      </c>
    </row>
    <row r="3104" spans="1:22" x14ac:dyDescent="0.35">
      <c r="A3104">
        <v>3103</v>
      </c>
      <c r="B3104">
        <v>0</v>
      </c>
      <c r="C3104" t="s">
        <v>19</v>
      </c>
      <c r="D3104" t="s">
        <v>23</v>
      </c>
      <c r="E3104">
        <v>8500000</v>
      </c>
      <c r="F3104" t="str">
        <f t="shared" si="192"/>
        <v>&gt;20 Lakh</v>
      </c>
      <c r="G3104">
        <v>25300000</v>
      </c>
      <c r="H3104">
        <v>20</v>
      </c>
      <c r="I3104">
        <v>557</v>
      </c>
      <c r="J3104" s="1">
        <v>13000000</v>
      </c>
      <c r="K3104" s="1">
        <v>5100000</v>
      </c>
      <c r="L3104" s="1">
        <v>23900000</v>
      </c>
      <c r="M3104" s="1">
        <v>7100000</v>
      </c>
      <c r="N3104" s="1" t="s">
        <v>21</v>
      </c>
      <c r="O3104" s="1">
        <f>Cleaned_Data[[#This Row],[ loan_amount]]-Cleaned_Data[[#This Row],[ bank_asset_value]]</f>
        <v>18200000</v>
      </c>
      <c r="P3104" s="1">
        <f>Cleaned_Data[[#This Row],[ loan_amount]]</f>
        <v>25300000</v>
      </c>
      <c r="Q3104" s="1" t="str">
        <f t="shared" si="193"/>
        <v>500–599</v>
      </c>
      <c r="R3104" s="1">
        <f>Cleaned_Data[[#This Row],[ residential_assets_value]]+Cleaned_Data[[#This Row],[ commercial_assets_value]]+Cleaned_Data[[#This Row],[ luxury_assets_value]]</f>
        <v>42000000</v>
      </c>
      <c r="S3104" s="1">
        <f>Cleaned_Data[[#This Row],[ income_annum]]+Cleaned_Data[[#This Row],[ residential_assets_value]]+Cleaned_Data[[#This Row],[ commercial_assets_value]]+Cleaned_Data[[#This Row],[ luxury_assets_value]]</f>
        <v>50500000</v>
      </c>
      <c r="T3104" s="1" t="str">
        <f t="shared" si="194"/>
        <v>&gt;4 Cr</v>
      </c>
      <c r="U3104" s="12">
        <f t="shared" si="195"/>
        <v>1265000</v>
      </c>
      <c r="V3104" s="1" t="str">
        <f>IF(Cleaned_Data[[#This Row],[EMI_Estimate]]&lt;50000, "50K", IF(Cleaned_Data[[#This Row],[EMI_Estimate]]&lt;100000, "50K-1L", IF(Cleaned_Data[[#This Row],[EMI_Estimate]]&lt;150000, "1L-1.5L", IF(Cleaned_Data[[#This Row],[EMI_Estimate]]&lt;200000,"1.5-2L", "&gt;2L"))))</f>
        <v>&gt;2L</v>
      </c>
    </row>
    <row r="3105" spans="1:22" x14ac:dyDescent="0.35">
      <c r="A3105">
        <v>3104</v>
      </c>
      <c r="B3105">
        <v>1</v>
      </c>
      <c r="C3105" t="s">
        <v>22</v>
      </c>
      <c r="D3105" t="s">
        <v>23</v>
      </c>
      <c r="E3105">
        <v>5200000</v>
      </c>
      <c r="F3105" t="str">
        <f t="shared" si="192"/>
        <v>&gt;20 Lakh</v>
      </c>
      <c r="G3105">
        <v>20700000</v>
      </c>
      <c r="H3105">
        <v>12</v>
      </c>
      <c r="I3105">
        <v>612</v>
      </c>
      <c r="J3105" s="1">
        <v>2200000</v>
      </c>
      <c r="K3105" s="1">
        <v>2600000</v>
      </c>
      <c r="L3105" s="1">
        <v>16500000</v>
      </c>
      <c r="M3105" s="1">
        <v>3200000</v>
      </c>
      <c r="N3105" s="1" t="s">
        <v>21</v>
      </c>
      <c r="O3105" s="1">
        <f>Cleaned_Data[[#This Row],[ loan_amount]]-Cleaned_Data[[#This Row],[ bank_asset_value]]</f>
        <v>17500000</v>
      </c>
      <c r="P3105" s="1">
        <f>Cleaned_Data[[#This Row],[ loan_amount]]</f>
        <v>20700000</v>
      </c>
      <c r="Q3105" s="1" t="str">
        <f t="shared" si="193"/>
        <v>600–699</v>
      </c>
      <c r="R3105" s="1">
        <f>Cleaned_Data[[#This Row],[ residential_assets_value]]+Cleaned_Data[[#This Row],[ commercial_assets_value]]+Cleaned_Data[[#This Row],[ luxury_assets_value]]</f>
        <v>21300000</v>
      </c>
      <c r="S3105" s="1">
        <f>Cleaned_Data[[#This Row],[ income_annum]]+Cleaned_Data[[#This Row],[ residential_assets_value]]+Cleaned_Data[[#This Row],[ commercial_assets_value]]+Cleaned_Data[[#This Row],[ luxury_assets_value]]</f>
        <v>26500000</v>
      </c>
      <c r="T3105" s="1" t="str">
        <f t="shared" si="194"/>
        <v>2–3 Cr</v>
      </c>
      <c r="U3105" s="12">
        <f t="shared" si="195"/>
        <v>1725000</v>
      </c>
      <c r="V3105" s="1" t="str">
        <f>IF(Cleaned_Data[[#This Row],[EMI_Estimate]]&lt;50000, "50K", IF(Cleaned_Data[[#This Row],[EMI_Estimate]]&lt;100000, "50K-1L", IF(Cleaned_Data[[#This Row],[EMI_Estimate]]&lt;150000, "1L-1.5L", IF(Cleaned_Data[[#This Row],[EMI_Estimate]]&lt;200000,"1.5-2L", "&gt;2L"))))</f>
        <v>&gt;2L</v>
      </c>
    </row>
    <row r="3106" spans="1:22" x14ac:dyDescent="0.35">
      <c r="A3106">
        <v>3105</v>
      </c>
      <c r="B3106">
        <v>2</v>
      </c>
      <c r="C3106" t="s">
        <v>22</v>
      </c>
      <c r="D3106" t="s">
        <v>23</v>
      </c>
      <c r="E3106">
        <v>6400000</v>
      </c>
      <c r="F3106" t="str">
        <f t="shared" si="192"/>
        <v>&gt;20 Lakh</v>
      </c>
      <c r="G3106">
        <v>19300000</v>
      </c>
      <c r="H3106">
        <v>6</v>
      </c>
      <c r="I3106">
        <v>414</v>
      </c>
      <c r="J3106" s="1">
        <v>7200000</v>
      </c>
      <c r="K3106" s="1">
        <v>1800000</v>
      </c>
      <c r="L3106" s="1">
        <v>19100000</v>
      </c>
      <c r="M3106" s="1">
        <v>3900000</v>
      </c>
      <c r="N3106" s="1" t="s">
        <v>24</v>
      </c>
      <c r="O3106" s="1">
        <f>Cleaned_Data[[#This Row],[ loan_amount]]-Cleaned_Data[[#This Row],[ bank_asset_value]]</f>
        <v>15400000</v>
      </c>
      <c r="P3106" s="1">
        <f>Cleaned_Data[[#This Row],[ loan_amount]]</f>
        <v>19300000</v>
      </c>
      <c r="Q3106" s="1" t="str">
        <f t="shared" si="193"/>
        <v>300–499</v>
      </c>
      <c r="R3106" s="1">
        <f>Cleaned_Data[[#This Row],[ residential_assets_value]]+Cleaned_Data[[#This Row],[ commercial_assets_value]]+Cleaned_Data[[#This Row],[ luxury_assets_value]]</f>
        <v>28100000</v>
      </c>
      <c r="S3106" s="1">
        <f>Cleaned_Data[[#This Row],[ income_annum]]+Cleaned_Data[[#This Row],[ residential_assets_value]]+Cleaned_Data[[#This Row],[ commercial_assets_value]]+Cleaned_Data[[#This Row],[ luxury_assets_value]]</f>
        <v>34500000</v>
      </c>
      <c r="T3106" s="1" t="str">
        <f t="shared" si="194"/>
        <v>3–4 Cr</v>
      </c>
      <c r="U3106" s="12">
        <f t="shared" si="195"/>
        <v>3216667</v>
      </c>
      <c r="V3106" s="1" t="str">
        <f>IF(Cleaned_Data[[#This Row],[EMI_Estimate]]&lt;50000, "50K", IF(Cleaned_Data[[#This Row],[EMI_Estimate]]&lt;100000, "50K-1L", IF(Cleaned_Data[[#This Row],[EMI_Estimate]]&lt;150000, "1L-1.5L", IF(Cleaned_Data[[#This Row],[EMI_Estimate]]&lt;200000,"1.5-2L", "&gt;2L"))))</f>
        <v>&gt;2L</v>
      </c>
    </row>
    <row r="3107" spans="1:22" x14ac:dyDescent="0.35">
      <c r="A3107">
        <v>3106</v>
      </c>
      <c r="B3107">
        <v>5</v>
      </c>
      <c r="C3107" t="s">
        <v>19</v>
      </c>
      <c r="D3107" t="s">
        <v>20</v>
      </c>
      <c r="E3107">
        <v>1300000</v>
      </c>
      <c r="F3107" t="str">
        <f t="shared" si="192"/>
        <v>10-15 Lakh</v>
      </c>
      <c r="G3107">
        <v>2900000</v>
      </c>
      <c r="H3107">
        <v>4</v>
      </c>
      <c r="I3107">
        <v>372</v>
      </c>
      <c r="J3107" s="1">
        <v>1700000</v>
      </c>
      <c r="K3107" s="1">
        <v>100000</v>
      </c>
      <c r="L3107" s="1">
        <v>2800000</v>
      </c>
      <c r="M3107" s="1">
        <v>600000</v>
      </c>
      <c r="N3107" s="1" t="s">
        <v>24</v>
      </c>
      <c r="O3107" s="1">
        <f>Cleaned_Data[[#This Row],[ loan_amount]]-Cleaned_Data[[#This Row],[ bank_asset_value]]</f>
        <v>2300000</v>
      </c>
      <c r="P3107" s="1">
        <f>Cleaned_Data[[#This Row],[ loan_amount]]</f>
        <v>2900000</v>
      </c>
      <c r="Q3107" s="1" t="str">
        <f t="shared" si="193"/>
        <v>300–499</v>
      </c>
      <c r="R3107" s="1">
        <f>Cleaned_Data[[#This Row],[ residential_assets_value]]+Cleaned_Data[[#This Row],[ commercial_assets_value]]+Cleaned_Data[[#This Row],[ luxury_assets_value]]</f>
        <v>4600000</v>
      </c>
      <c r="S3107" s="1">
        <f>Cleaned_Data[[#This Row],[ income_annum]]+Cleaned_Data[[#This Row],[ residential_assets_value]]+Cleaned_Data[[#This Row],[ commercial_assets_value]]+Cleaned_Data[[#This Row],[ luxury_assets_value]]</f>
        <v>5900000</v>
      </c>
      <c r="T3107" s="1" t="str">
        <f t="shared" si="194"/>
        <v>&lt;1 Cr</v>
      </c>
      <c r="U3107" s="12">
        <f t="shared" si="195"/>
        <v>725000</v>
      </c>
      <c r="V3107" s="1" t="str">
        <f>IF(Cleaned_Data[[#This Row],[EMI_Estimate]]&lt;50000, "50K", IF(Cleaned_Data[[#This Row],[EMI_Estimate]]&lt;100000, "50K-1L", IF(Cleaned_Data[[#This Row],[EMI_Estimate]]&lt;150000, "1L-1.5L", IF(Cleaned_Data[[#This Row],[EMI_Estimate]]&lt;200000,"1.5-2L", "&gt;2L"))))</f>
        <v>&gt;2L</v>
      </c>
    </row>
    <row r="3108" spans="1:22" x14ac:dyDescent="0.35">
      <c r="A3108">
        <v>3107</v>
      </c>
      <c r="B3108">
        <v>0</v>
      </c>
      <c r="C3108" t="s">
        <v>19</v>
      </c>
      <c r="D3108" t="s">
        <v>20</v>
      </c>
      <c r="E3108">
        <v>5600000</v>
      </c>
      <c r="F3108" t="str">
        <f t="shared" si="192"/>
        <v>&gt;20 Lakh</v>
      </c>
      <c r="G3108">
        <v>11600000</v>
      </c>
      <c r="H3108">
        <v>12</v>
      </c>
      <c r="I3108">
        <v>466</v>
      </c>
      <c r="J3108" s="1">
        <v>15000000</v>
      </c>
      <c r="K3108" s="1">
        <v>7400000</v>
      </c>
      <c r="L3108" s="1">
        <v>21800000</v>
      </c>
      <c r="M3108" s="1">
        <v>7500000</v>
      </c>
      <c r="N3108" s="1" t="s">
        <v>24</v>
      </c>
      <c r="O3108" s="1">
        <f>Cleaned_Data[[#This Row],[ loan_amount]]-Cleaned_Data[[#This Row],[ bank_asset_value]]</f>
        <v>4100000</v>
      </c>
      <c r="P3108" s="1">
        <f>Cleaned_Data[[#This Row],[ loan_amount]]</f>
        <v>11600000</v>
      </c>
      <c r="Q3108" s="1" t="str">
        <f t="shared" si="193"/>
        <v>300–499</v>
      </c>
      <c r="R3108" s="1">
        <f>Cleaned_Data[[#This Row],[ residential_assets_value]]+Cleaned_Data[[#This Row],[ commercial_assets_value]]+Cleaned_Data[[#This Row],[ luxury_assets_value]]</f>
        <v>44200000</v>
      </c>
      <c r="S3108" s="1">
        <f>Cleaned_Data[[#This Row],[ income_annum]]+Cleaned_Data[[#This Row],[ residential_assets_value]]+Cleaned_Data[[#This Row],[ commercial_assets_value]]+Cleaned_Data[[#This Row],[ luxury_assets_value]]</f>
        <v>49800000</v>
      </c>
      <c r="T3108" s="1" t="str">
        <f t="shared" si="194"/>
        <v>&gt;4 Cr</v>
      </c>
      <c r="U3108" s="12">
        <f t="shared" si="195"/>
        <v>966667</v>
      </c>
      <c r="V3108" s="1" t="str">
        <f>IF(Cleaned_Data[[#This Row],[EMI_Estimate]]&lt;50000, "50K", IF(Cleaned_Data[[#This Row],[EMI_Estimate]]&lt;100000, "50K-1L", IF(Cleaned_Data[[#This Row],[EMI_Estimate]]&lt;150000, "1L-1.5L", IF(Cleaned_Data[[#This Row],[EMI_Estimate]]&lt;200000,"1.5-2L", "&gt;2L"))))</f>
        <v>&gt;2L</v>
      </c>
    </row>
    <row r="3109" spans="1:22" x14ac:dyDescent="0.35">
      <c r="A3109">
        <v>3108</v>
      </c>
      <c r="B3109">
        <v>3</v>
      </c>
      <c r="C3109" t="s">
        <v>19</v>
      </c>
      <c r="D3109" t="s">
        <v>23</v>
      </c>
      <c r="E3109">
        <v>9000000</v>
      </c>
      <c r="F3109" t="str">
        <f t="shared" si="192"/>
        <v>&gt;20 Lakh</v>
      </c>
      <c r="G3109">
        <v>19800000</v>
      </c>
      <c r="H3109">
        <v>20</v>
      </c>
      <c r="I3109">
        <v>348</v>
      </c>
      <c r="J3109" s="1">
        <v>8600000</v>
      </c>
      <c r="K3109" s="1">
        <v>9200000</v>
      </c>
      <c r="L3109" s="1">
        <v>25300000</v>
      </c>
      <c r="M3109" s="1">
        <v>6000000</v>
      </c>
      <c r="N3109" s="1" t="s">
        <v>24</v>
      </c>
      <c r="O3109" s="1">
        <f>Cleaned_Data[[#This Row],[ loan_amount]]-Cleaned_Data[[#This Row],[ bank_asset_value]]</f>
        <v>13800000</v>
      </c>
      <c r="P3109" s="1">
        <f>Cleaned_Data[[#This Row],[ loan_amount]]</f>
        <v>19800000</v>
      </c>
      <c r="Q3109" s="1" t="str">
        <f t="shared" si="193"/>
        <v>300–499</v>
      </c>
      <c r="R3109" s="1">
        <f>Cleaned_Data[[#This Row],[ residential_assets_value]]+Cleaned_Data[[#This Row],[ commercial_assets_value]]+Cleaned_Data[[#This Row],[ luxury_assets_value]]</f>
        <v>43100000</v>
      </c>
      <c r="S3109" s="1">
        <f>Cleaned_Data[[#This Row],[ income_annum]]+Cleaned_Data[[#This Row],[ residential_assets_value]]+Cleaned_Data[[#This Row],[ commercial_assets_value]]+Cleaned_Data[[#This Row],[ luxury_assets_value]]</f>
        <v>52100000</v>
      </c>
      <c r="T3109" s="1" t="str">
        <f t="shared" si="194"/>
        <v>&gt;4 Cr</v>
      </c>
      <c r="U3109" s="12">
        <f t="shared" si="195"/>
        <v>990000</v>
      </c>
      <c r="V3109" s="1" t="str">
        <f>IF(Cleaned_Data[[#This Row],[EMI_Estimate]]&lt;50000, "50K", IF(Cleaned_Data[[#This Row],[EMI_Estimate]]&lt;100000, "50K-1L", IF(Cleaned_Data[[#This Row],[EMI_Estimate]]&lt;150000, "1L-1.5L", IF(Cleaned_Data[[#This Row],[EMI_Estimate]]&lt;200000,"1.5-2L", "&gt;2L"))))</f>
        <v>&gt;2L</v>
      </c>
    </row>
    <row r="3110" spans="1:22" x14ac:dyDescent="0.35">
      <c r="A3110">
        <v>3109</v>
      </c>
      <c r="B3110">
        <v>1</v>
      </c>
      <c r="C3110" t="s">
        <v>22</v>
      </c>
      <c r="D3110" t="s">
        <v>23</v>
      </c>
      <c r="E3110">
        <v>7800000</v>
      </c>
      <c r="F3110" t="str">
        <f t="shared" si="192"/>
        <v>&gt;20 Lakh</v>
      </c>
      <c r="G3110">
        <v>17200000</v>
      </c>
      <c r="H3110">
        <v>4</v>
      </c>
      <c r="I3110">
        <v>597</v>
      </c>
      <c r="J3110" s="1">
        <v>3700000</v>
      </c>
      <c r="K3110" s="1">
        <v>12700000</v>
      </c>
      <c r="L3110" s="1">
        <v>17400000</v>
      </c>
      <c r="M3110" s="1">
        <v>8500000</v>
      </c>
      <c r="N3110" s="1" t="s">
        <v>21</v>
      </c>
      <c r="O3110" s="1">
        <f>Cleaned_Data[[#This Row],[ loan_amount]]-Cleaned_Data[[#This Row],[ bank_asset_value]]</f>
        <v>8700000</v>
      </c>
      <c r="P3110" s="1">
        <f>Cleaned_Data[[#This Row],[ loan_amount]]</f>
        <v>17200000</v>
      </c>
      <c r="Q3110" s="1" t="str">
        <f t="shared" si="193"/>
        <v>500–599</v>
      </c>
      <c r="R3110" s="1">
        <f>Cleaned_Data[[#This Row],[ residential_assets_value]]+Cleaned_Data[[#This Row],[ commercial_assets_value]]+Cleaned_Data[[#This Row],[ luxury_assets_value]]</f>
        <v>33800000</v>
      </c>
      <c r="S3110" s="1">
        <f>Cleaned_Data[[#This Row],[ income_annum]]+Cleaned_Data[[#This Row],[ residential_assets_value]]+Cleaned_Data[[#This Row],[ commercial_assets_value]]+Cleaned_Data[[#This Row],[ luxury_assets_value]]</f>
        <v>41600000</v>
      </c>
      <c r="T3110" s="1" t="str">
        <f t="shared" si="194"/>
        <v>&gt;4 Cr</v>
      </c>
      <c r="U3110" s="12">
        <f t="shared" si="195"/>
        <v>4300000</v>
      </c>
      <c r="V3110" s="1" t="str">
        <f>IF(Cleaned_Data[[#This Row],[EMI_Estimate]]&lt;50000, "50K", IF(Cleaned_Data[[#This Row],[EMI_Estimate]]&lt;100000, "50K-1L", IF(Cleaned_Data[[#This Row],[EMI_Estimate]]&lt;150000, "1L-1.5L", IF(Cleaned_Data[[#This Row],[EMI_Estimate]]&lt;200000,"1.5-2L", "&gt;2L"))))</f>
        <v>&gt;2L</v>
      </c>
    </row>
    <row r="3111" spans="1:22" x14ac:dyDescent="0.35">
      <c r="A3111">
        <v>3110</v>
      </c>
      <c r="B3111">
        <v>4</v>
      </c>
      <c r="C3111" t="s">
        <v>22</v>
      </c>
      <c r="D3111" t="s">
        <v>23</v>
      </c>
      <c r="E3111">
        <v>4000000</v>
      </c>
      <c r="F3111" t="str">
        <f t="shared" si="192"/>
        <v>&gt;20 Lakh</v>
      </c>
      <c r="G3111">
        <v>11000000</v>
      </c>
      <c r="H3111">
        <v>8</v>
      </c>
      <c r="I3111">
        <v>791</v>
      </c>
      <c r="J3111" s="1">
        <v>500000</v>
      </c>
      <c r="K3111" s="1">
        <v>4700000</v>
      </c>
      <c r="L3111" s="1">
        <v>10300000</v>
      </c>
      <c r="M3111" s="1">
        <v>3000000</v>
      </c>
      <c r="N3111" s="1" t="s">
        <v>21</v>
      </c>
      <c r="O3111" s="1">
        <f>Cleaned_Data[[#This Row],[ loan_amount]]-Cleaned_Data[[#This Row],[ bank_asset_value]]</f>
        <v>8000000</v>
      </c>
      <c r="P3111" s="1">
        <f>Cleaned_Data[[#This Row],[ loan_amount]]</f>
        <v>11000000</v>
      </c>
      <c r="Q3111" s="1" t="str">
        <f t="shared" si="193"/>
        <v>700–799</v>
      </c>
      <c r="R3111" s="1">
        <f>Cleaned_Data[[#This Row],[ residential_assets_value]]+Cleaned_Data[[#This Row],[ commercial_assets_value]]+Cleaned_Data[[#This Row],[ luxury_assets_value]]</f>
        <v>15500000</v>
      </c>
      <c r="S3111" s="1">
        <f>Cleaned_Data[[#This Row],[ income_annum]]+Cleaned_Data[[#This Row],[ residential_assets_value]]+Cleaned_Data[[#This Row],[ commercial_assets_value]]+Cleaned_Data[[#This Row],[ luxury_assets_value]]</f>
        <v>19500000</v>
      </c>
      <c r="T3111" s="1" t="str">
        <f t="shared" si="194"/>
        <v>1–2 Cr</v>
      </c>
      <c r="U3111" s="12">
        <f t="shared" si="195"/>
        <v>1375000</v>
      </c>
      <c r="V3111" s="1" t="str">
        <f>IF(Cleaned_Data[[#This Row],[EMI_Estimate]]&lt;50000, "50K", IF(Cleaned_Data[[#This Row],[EMI_Estimate]]&lt;100000, "50K-1L", IF(Cleaned_Data[[#This Row],[EMI_Estimate]]&lt;150000, "1L-1.5L", IF(Cleaned_Data[[#This Row],[EMI_Estimate]]&lt;200000,"1.5-2L", "&gt;2L"))))</f>
        <v>&gt;2L</v>
      </c>
    </row>
    <row r="3112" spans="1:22" x14ac:dyDescent="0.35">
      <c r="A3112">
        <v>3111</v>
      </c>
      <c r="B3112">
        <v>0</v>
      </c>
      <c r="C3112" t="s">
        <v>19</v>
      </c>
      <c r="D3112" t="s">
        <v>23</v>
      </c>
      <c r="E3112">
        <v>700000</v>
      </c>
      <c r="F3112" t="str">
        <f t="shared" si="192"/>
        <v>5-10 Lakh</v>
      </c>
      <c r="G3112">
        <v>1800000</v>
      </c>
      <c r="H3112">
        <v>12</v>
      </c>
      <c r="I3112">
        <v>400</v>
      </c>
      <c r="J3112" s="1">
        <v>1500000</v>
      </c>
      <c r="K3112" s="1">
        <v>1100000</v>
      </c>
      <c r="L3112" s="1">
        <v>2200000</v>
      </c>
      <c r="M3112" s="1">
        <v>300000</v>
      </c>
      <c r="N3112" s="1" t="s">
        <v>24</v>
      </c>
      <c r="O3112" s="1">
        <f>Cleaned_Data[[#This Row],[ loan_amount]]-Cleaned_Data[[#This Row],[ bank_asset_value]]</f>
        <v>1500000</v>
      </c>
      <c r="P3112" s="1">
        <f>Cleaned_Data[[#This Row],[ loan_amount]]</f>
        <v>1800000</v>
      </c>
      <c r="Q3112" s="1" t="str">
        <f t="shared" si="193"/>
        <v>300–499</v>
      </c>
      <c r="R3112" s="1">
        <f>Cleaned_Data[[#This Row],[ residential_assets_value]]+Cleaned_Data[[#This Row],[ commercial_assets_value]]+Cleaned_Data[[#This Row],[ luxury_assets_value]]</f>
        <v>4800000</v>
      </c>
      <c r="S3112" s="1">
        <f>Cleaned_Data[[#This Row],[ income_annum]]+Cleaned_Data[[#This Row],[ residential_assets_value]]+Cleaned_Data[[#This Row],[ commercial_assets_value]]+Cleaned_Data[[#This Row],[ luxury_assets_value]]</f>
        <v>5500000</v>
      </c>
      <c r="T3112" s="1" t="str">
        <f t="shared" si="194"/>
        <v>&lt;1 Cr</v>
      </c>
      <c r="U3112" s="12">
        <f t="shared" si="195"/>
        <v>150000</v>
      </c>
      <c r="V3112" s="1" t="str">
        <f>IF(Cleaned_Data[[#This Row],[EMI_Estimate]]&lt;50000, "50K", IF(Cleaned_Data[[#This Row],[EMI_Estimate]]&lt;100000, "50K-1L", IF(Cleaned_Data[[#This Row],[EMI_Estimate]]&lt;150000, "1L-1.5L", IF(Cleaned_Data[[#This Row],[EMI_Estimate]]&lt;200000,"1.5-2L", "&gt;2L"))))</f>
        <v>1.5-2L</v>
      </c>
    </row>
    <row r="3113" spans="1:22" x14ac:dyDescent="0.35">
      <c r="A3113">
        <v>3112</v>
      </c>
      <c r="B3113">
        <v>5</v>
      </c>
      <c r="C3113" t="s">
        <v>19</v>
      </c>
      <c r="D3113" t="s">
        <v>23</v>
      </c>
      <c r="E3113">
        <v>7300000</v>
      </c>
      <c r="F3113" t="str">
        <f t="shared" si="192"/>
        <v>&gt;20 Lakh</v>
      </c>
      <c r="G3113">
        <v>18700000</v>
      </c>
      <c r="H3113">
        <v>16</v>
      </c>
      <c r="I3113">
        <v>813</v>
      </c>
      <c r="J3113" s="1">
        <v>6600000</v>
      </c>
      <c r="K3113" s="1">
        <v>8200000</v>
      </c>
      <c r="L3113" s="1">
        <v>20000000</v>
      </c>
      <c r="M3113" s="1">
        <v>5800000</v>
      </c>
      <c r="N3113" s="1" t="s">
        <v>21</v>
      </c>
      <c r="O3113" s="1">
        <f>Cleaned_Data[[#This Row],[ loan_amount]]-Cleaned_Data[[#This Row],[ bank_asset_value]]</f>
        <v>12900000</v>
      </c>
      <c r="P3113" s="1">
        <f>Cleaned_Data[[#This Row],[ loan_amount]]</f>
        <v>18700000</v>
      </c>
      <c r="Q3113" s="1" t="str">
        <f t="shared" si="193"/>
        <v>800+</v>
      </c>
      <c r="R3113" s="1">
        <f>Cleaned_Data[[#This Row],[ residential_assets_value]]+Cleaned_Data[[#This Row],[ commercial_assets_value]]+Cleaned_Data[[#This Row],[ luxury_assets_value]]</f>
        <v>34800000</v>
      </c>
      <c r="S3113" s="1">
        <f>Cleaned_Data[[#This Row],[ income_annum]]+Cleaned_Data[[#This Row],[ residential_assets_value]]+Cleaned_Data[[#This Row],[ commercial_assets_value]]+Cleaned_Data[[#This Row],[ luxury_assets_value]]</f>
        <v>42100000</v>
      </c>
      <c r="T3113" s="1" t="str">
        <f t="shared" si="194"/>
        <v>&gt;4 Cr</v>
      </c>
      <c r="U3113" s="12">
        <f t="shared" si="195"/>
        <v>1168750</v>
      </c>
      <c r="V3113" s="1" t="str">
        <f>IF(Cleaned_Data[[#This Row],[EMI_Estimate]]&lt;50000, "50K", IF(Cleaned_Data[[#This Row],[EMI_Estimate]]&lt;100000, "50K-1L", IF(Cleaned_Data[[#This Row],[EMI_Estimate]]&lt;150000, "1L-1.5L", IF(Cleaned_Data[[#This Row],[EMI_Estimate]]&lt;200000,"1.5-2L", "&gt;2L"))))</f>
        <v>&gt;2L</v>
      </c>
    </row>
    <row r="3114" spans="1:22" x14ac:dyDescent="0.35">
      <c r="A3114">
        <v>3113</v>
      </c>
      <c r="B3114">
        <v>0</v>
      </c>
      <c r="C3114" t="s">
        <v>22</v>
      </c>
      <c r="D3114" t="s">
        <v>23</v>
      </c>
      <c r="E3114">
        <v>5200000</v>
      </c>
      <c r="F3114" t="str">
        <f t="shared" si="192"/>
        <v>&gt;20 Lakh</v>
      </c>
      <c r="G3114">
        <v>15400000</v>
      </c>
      <c r="H3114">
        <v>4</v>
      </c>
      <c r="I3114">
        <v>675</v>
      </c>
      <c r="J3114" s="1">
        <v>15300000</v>
      </c>
      <c r="K3114" s="1">
        <v>8800000</v>
      </c>
      <c r="L3114" s="1">
        <v>12800000</v>
      </c>
      <c r="M3114" s="1">
        <v>2900000</v>
      </c>
      <c r="N3114" s="1" t="s">
        <v>21</v>
      </c>
      <c r="O3114" s="1">
        <f>Cleaned_Data[[#This Row],[ loan_amount]]-Cleaned_Data[[#This Row],[ bank_asset_value]]</f>
        <v>12500000</v>
      </c>
      <c r="P3114" s="1">
        <f>Cleaned_Data[[#This Row],[ loan_amount]]</f>
        <v>15400000</v>
      </c>
      <c r="Q3114" s="1" t="str">
        <f t="shared" si="193"/>
        <v>600–699</v>
      </c>
      <c r="R3114" s="1">
        <f>Cleaned_Data[[#This Row],[ residential_assets_value]]+Cleaned_Data[[#This Row],[ commercial_assets_value]]+Cleaned_Data[[#This Row],[ luxury_assets_value]]</f>
        <v>36900000</v>
      </c>
      <c r="S3114" s="1">
        <f>Cleaned_Data[[#This Row],[ income_annum]]+Cleaned_Data[[#This Row],[ residential_assets_value]]+Cleaned_Data[[#This Row],[ commercial_assets_value]]+Cleaned_Data[[#This Row],[ luxury_assets_value]]</f>
        <v>42100000</v>
      </c>
      <c r="T3114" s="1" t="str">
        <f t="shared" si="194"/>
        <v>&gt;4 Cr</v>
      </c>
      <c r="U3114" s="12">
        <f t="shared" si="195"/>
        <v>3850000</v>
      </c>
      <c r="V3114" s="1" t="str">
        <f>IF(Cleaned_Data[[#This Row],[EMI_Estimate]]&lt;50000, "50K", IF(Cleaned_Data[[#This Row],[EMI_Estimate]]&lt;100000, "50K-1L", IF(Cleaned_Data[[#This Row],[EMI_Estimate]]&lt;150000, "1L-1.5L", IF(Cleaned_Data[[#This Row],[EMI_Estimate]]&lt;200000,"1.5-2L", "&gt;2L"))))</f>
        <v>&gt;2L</v>
      </c>
    </row>
    <row r="3115" spans="1:22" x14ac:dyDescent="0.35">
      <c r="A3115">
        <v>3114</v>
      </c>
      <c r="B3115">
        <v>1</v>
      </c>
      <c r="C3115" t="s">
        <v>22</v>
      </c>
      <c r="D3115" t="s">
        <v>20</v>
      </c>
      <c r="E3115">
        <v>6200000</v>
      </c>
      <c r="F3115" t="str">
        <f t="shared" si="192"/>
        <v>&gt;20 Lakh</v>
      </c>
      <c r="G3115">
        <v>18200000</v>
      </c>
      <c r="H3115">
        <v>18</v>
      </c>
      <c r="I3115">
        <v>324</v>
      </c>
      <c r="J3115" s="1">
        <v>3100000</v>
      </c>
      <c r="K3115" s="1">
        <v>12000000</v>
      </c>
      <c r="L3115" s="1">
        <v>19200000</v>
      </c>
      <c r="M3115" s="1">
        <v>3400000</v>
      </c>
      <c r="N3115" s="1" t="s">
        <v>24</v>
      </c>
      <c r="O3115" s="1">
        <f>Cleaned_Data[[#This Row],[ loan_amount]]-Cleaned_Data[[#This Row],[ bank_asset_value]]</f>
        <v>14800000</v>
      </c>
      <c r="P3115" s="1">
        <f>Cleaned_Data[[#This Row],[ loan_amount]]</f>
        <v>18200000</v>
      </c>
      <c r="Q3115" s="1" t="str">
        <f t="shared" si="193"/>
        <v>300–499</v>
      </c>
      <c r="R3115" s="1">
        <f>Cleaned_Data[[#This Row],[ residential_assets_value]]+Cleaned_Data[[#This Row],[ commercial_assets_value]]+Cleaned_Data[[#This Row],[ luxury_assets_value]]</f>
        <v>34300000</v>
      </c>
      <c r="S3115" s="1">
        <f>Cleaned_Data[[#This Row],[ income_annum]]+Cleaned_Data[[#This Row],[ residential_assets_value]]+Cleaned_Data[[#This Row],[ commercial_assets_value]]+Cleaned_Data[[#This Row],[ luxury_assets_value]]</f>
        <v>40500000</v>
      </c>
      <c r="T3115" s="1" t="str">
        <f t="shared" si="194"/>
        <v>&gt;4 Cr</v>
      </c>
      <c r="U3115" s="12">
        <f t="shared" si="195"/>
        <v>1011111</v>
      </c>
      <c r="V3115" s="1" t="str">
        <f>IF(Cleaned_Data[[#This Row],[EMI_Estimate]]&lt;50000, "50K", IF(Cleaned_Data[[#This Row],[EMI_Estimate]]&lt;100000, "50K-1L", IF(Cleaned_Data[[#This Row],[EMI_Estimate]]&lt;150000, "1L-1.5L", IF(Cleaned_Data[[#This Row],[EMI_Estimate]]&lt;200000,"1.5-2L", "&gt;2L"))))</f>
        <v>&gt;2L</v>
      </c>
    </row>
    <row r="3116" spans="1:22" x14ac:dyDescent="0.35">
      <c r="A3116">
        <v>3115</v>
      </c>
      <c r="B3116">
        <v>4</v>
      </c>
      <c r="C3116" t="s">
        <v>19</v>
      </c>
      <c r="D3116" t="s">
        <v>20</v>
      </c>
      <c r="E3116">
        <v>1100000</v>
      </c>
      <c r="F3116" t="str">
        <f t="shared" si="192"/>
        <v>10-15 Lakh</v>
      </c>
      <c r="G3116">
        <v>3600000</v>
      </c>
      <c r="H3116">
        <v>8</v>
      </c>
      <c r="I3116">
        <v>693</v>
      </c>
      <c r="J3116" s="1">
        <v>2400000</v>
      </c>
      <c r="K3116" s="1">
        <v>1300000</v>
      </c>
      <c r="L3116" s="1">
        <v>3800000</v>
      </c>
      <c r="M3116" s="1">
        <v>1500000</v>
      </c>
      <c r="N3116" s="1" t="s">
        <v>21</v>
      </c>
      <c r="O3116" s="1">
        <f>Cleaned_Data[[#This Row],[ loan_amount]]-Cleaned_Data[[#This Row],[ bank_asset_value]]</f>
        <v>2100000</v>
      </c>
      <c r="P3116" s="1">
        <f>Cleaned_Data[[#This Row],[ loan_amount]]</f>
        <v>3600000</v>
      </c>
      <c r="Q3116" s="1" t="str">
        <f t="shared" si="193"/>
        <v>600–699</v>
      </c>
      <c r="R3116" s="1">
        <f>Cleaned_Data[[#This Row],[ residential_assets_value]]+Cleaned_Data[[#This Row],[ commercial_assets_value]]+Cleaned_Data[[#This Row],[ luxury_assets_value]]</f>
        <v>7500000</v>
      </c>
      <c r="S3116" s="1">
        <f>Cleaned_Data[[#This Row],[ income_annum]]+Cleaned_Data[[#This Row],[ residential_assets_value]]+Cleaned_Data[[#This Row],[ commercial_assets_value]]+Cleaned_Data[[#This Row],[ luxury_assets_value]]</f>
        <v>8600000</v>
      </c>
      <c r="T3116" s="1" t="str">
        <f t="shared" si="194"/>
        <v>&lt;1 Cr</v>
      </c>
      <c r="U3116" s="12">
        <f t="shared" si="195"/>
        <v>450000</v>
      </c>
      <c r="V3116" s="1" t="str">
        <f>IF(Cleaned_Data[[#This Row],[EMI_Estimate]]&lt;50000, "50K", IF(Cleaned_Data[[#This Row],[EMI_Estimate]]&lt;100000, "50K-1L", IF(Cleaned_Data[[#This Row],[EMI_Estimate]]&lt;150000, "1L-1.5L", IF(Cleaned_Data[[#This Row],[EMI_Estimate]]&lt;200000,"1.5-2L", "&gt;2L"))))</f>
        <v>&gt;2L</v>
      </c>
    </row>
    <row r="3117" spans="1:22" x14ac:dyDescent="0.35">
      <c r="A3117">
        <v>3116</v>
      </c>
      <c r="B3117">
        <v>1</v>
      </c>
      <c r="C3117" t="s">
        <v>22</v>
      </c>
      <c r="D3117" t="s">
        <v>23</v>
      </c>
      <c r="E3117">
        <v>5600000</v>
      </c>
      <c r="F3117" t="str">
        <f t="shared" si="192"/>
        <v>&gt;20 Lakh</v>
      </c>
      <c r="G3117">
        <v>13700000</v>
      </c>
      <c r="H3117">
        <v>8</v>
      </c>
      <c r="I3117">
        <v>491</v>
      </c>
      <c r="J3117" s="1">
        <v>10100000</v>
      </c>
      <c r="K3117" s="1">
        <v>3700000</v>
      </c>
      <c r="L3117" s="1">
        <v>18500000</v>
      </c>
      <c r="M3117" s="1">
        <v>4200000</v>
      </c>
      <c r="N3117" s="1" t="s">
        <v>24</v>
      </c>
      <c r="O3117" s="1">
        <f>Cleaned_Data[[#This Row],[ loan_amount]]-Cleaned_Data[[#This Row],[ bank_asset_value]]</f>
        <v>9500000</v>
      </c>
      <c r="P3117" s="1">
        <f>Cleaned_Data[[#This Row],[ loan_amount]]</f>
        <v>13700000</v>
      </c>
      <c r="Q3117" s="1" t="str">
        <f t="shared" si="193"/>
        <v>300–499</v>
      </c>
      <c r="R3117" s="1">
        <f>Cleaned_Data[[#This Row],[ residential_assets_value]]+Cleaned_Data[[#This Row],[ commercial_assets_value]]+Cleaned_Data[[#This Row],[ luxury_assets_value]]</f>
        <v>32300000</v>
      </c>
      <c r="S3117" s="1">
        <f>Cleaned_Data[[#This Row],[ income_annum]]+Cleaned_Data[[#This Row],[ residential_assets_value]]+Cleaned_Data[[#This Row],[ commercial_assets_value]]+Cleaned_Data[[#This Row],[ luxury_assets_value]]</f>
        <v>37900000</v>
      </c>
      <c r="T3117" s="1" t="str">
        <f t="shared" si="194"/>
        <v>3–4 Cr</v>
      </c>
      <c r="U3117" s="12">
        <f t="shared" si="195"/>
        <v>1712500</v>
      </c>
      <c r="V3117" s="1" t="str">
        <f>IF(Cleaned_Data[[#This Row],[EMI_Estimate]]&lt;50000, "50K", IF(Cleaned_Data[[#This Row],[EMI_Estimate]]&lt;100000, "50K-1L", IF(Cleaned_Data[[#This Row],[EMI_Estimate]]&lt;150000, "1L-1.5L", IF(Cleaned_Data[[#This Row],[EMI_Estimate]]&lt;200000,"1.5-2L", "&gt;2L"))))</f>
        <v>&gt;2L</v>
      </c>
    </row>
    <row r="3118" spans="1:22" x14ac:dyDescent="0.35">
      <c r="A3118">
        <v>3117</v>
      </c>
      <c r="B3118">
        <v>5</v>
      </c>
      <c r="C3118" t="s">
        <v>19</v>
      </c>
      <c r="D3118" t="s">
        <v>23</v>
      </c>
      <c r="E3118">
        <v>3400000</v>
      </c>
      <c r="F3118" t="str">
        <f t="shared" si="192"/>
        <v>&gt;20 Lakh</v>
      </c>
      <c r="G3118">
        <v>9800000</v>
      </c>
      <c r="H3118">
        <v>8</v>
      </c>
      <c r="I3118">
        <v>559</v>
      </c>
      <c r="J3118" s="1">
        <v>3500000</v>
      </c>
      <c r="K3118" s="1">
        <v>2900000</v>
      </c>
      <c r="L3118" s="1">
        <v>8300000</v>
      </c>
      <c r="M3118" s="1">
        <v>2200000</v>
      </c>
      <c r="N3118" s="1" t="s">
        <v>21</v>
      </c>
      <c r="O3118" s="1">
        <f>Cleaned_Data[[#This Row],[ loan_amount]]-Cleaned_Data[[#This Row],[ bank_asset_value]]</f>
        <v>7600000</v>
      </c>
      <c r="P3118" s="1">
        <f>Cleaned_Data[[#This Row],[ loan_amount]]</f>
        <v>9800000</v>
      </c>
      <c r="Q3118" s="1" t="str">
        <f t="shared" si="193"/>
        <v>500–599</v>
      </c>
      <c r="R3118" s="1">
        <f>Cleaned_Data[[#This Row],[ residential_assets_value]]+Cleaned_Data[[#This Row],[ commercial_assets_value]]+Cleaned_Data[[#This Row],[ luxury_assets_value]]</f>
        <v>14700000</v>
      </c>
      <c r="S3118" s="1">
        <f>Cleaned_Data[[#This Row],[ income_annum]]+Cleaned_Data[[#This Row],[ residential_assets_value]]+Cleaned_Data[[#This Row],[ commercial_assets_value]]+Cleaned_Data[[#This Row],[ luxury_assets_value]]</f>
        <v>18100000</v>
      </c>
      <c r="T3118" s="1" t="str">
        <f t="shared" si="194"/>
        <v>1–2 Cr</v>
      </c>
      <c r="U3118" s="12">
        <f t="shared" si="195"/>
        <v>1225000</v>
      </c>
      <c r="V3118" s="1" t="str">
        <f>IF(Cleaned_Data[[#This Row],[EMI_Estimate]]&lt;50000, "50K", IF(Cleaned_Data[[#This Row],[EMI_Estimate]]&lt;100000, "50K-1L", IF(Cleaned_Data[[#This Row],[EMI_Estimate]]&lt;150000, "1L-1.5L", IF(Cleaned_Data[[#This Row],[EMI_Estimate]]&lt;200000,"1.5-2L", "&gt;2L"))))</f>
        <v>&gt;2L</v>
      </c>
    </row>
    <row r="3119" spans="1:22" x14ac:dyDescent="0.35">
      <c r="A3119">
        <v>3118</v>
      </c>
      <c r="B3119">
        <v>4</v>
      </c>
      <c r="C3119" t="s">
        <v>19</v>
      </c>
      <c r="D3119" t="s">
        <v>20</v>
      </c>
      <c r="E3119">
        <v>1500000</v>
      </c>
      <c r="F3119" t="str">
        <f t="shared" si="192"/>
        <v>15-20 Lakh</v>
      </c>
      <c r="G3119">
        <v>4900000</v>
      </c>
      <c r="H3119">
        <v>16</v>
      </c>
      <c r="I3119">
        <v>392</v>
      </c>
      <c r="J3119" s="1">
        <v>1800000</v>
      </c>
      <c r="K3119" s="1">
        <v>1100000</v>
      </c>
      <c r="L3119" s="1">
        <v>3000000</v>
      </c>
      <c r="M3119" s="1">
        <v>2000000</v>
      </c>
      <c r="N3119" s="1" t="s">
        <v>24</v>
      </c>
      <c r="O3119" s="1">
        <f>Cleaned_Data[[#This Row],[ loan_amount]]-Cleaned_Data[[#This Row],[ bank_asset_value]]</f>
        <v>2900000</v>
      </c>
      <c r="P3119" s="1">
        <f>Cleaned_Data[[#This Row],[ loan_amount]]</f>
        <v>4900000</v>
      </c>
      <c r="Q3119" s="1" t="str">
        <f t="shared" si="193"/>
        <v>300–499</v>
      </c>
      <c r="R3119" s="1">
        <f>Cleaned_Data[[#This Row],[ residential_assets_value]]+Cleaned_Data[[#This Row],[ commercial_assets_value]]+Cleaned_Data[[#This Row],[ luxury_assets_value]]</f>
        <v>5900000</v>
      </c>
      <c r="S3119" s="1">
        <f>Cleaned_Data[[#This Row],[ income_annum]]+Cleaned_Data[[#This Row],[ residential_assets_value]]+Cleaned_Data[[#This Row],[ commercial_assets_value]]+Cleaned_Data[[#This Row],[ luxury_assets_value]]</f>
        <v>7400000</v>
      </c>
      <c r="T3119" s="1" t="str">
        <f t="shared" si="194"/>
        <v>&lt;1 Cr</v>
      </c>
      <c r="U3119" s="12">
        <f t="shared" si="195"/>
        <v>306250</v>
      </c>
      <c r="V3119" s="1" t="str">
        <f>IF(Cleaned_Data[[#This Row],[EMI_Estimate]]&lt;50000, "50K", IF(Cleaned_Data[[#This Row],[EMI_Estimate]]&lt;100000, "50K-1L", IF(Cleaned_Data[[#This Row],[EMI_Estimate]]&lt;150000, "1L-1.5L", IF(Cleaned_Data[[#This Row],[EMI_Estimate]]&lt;200000,"1.5-2L", "&gt;2L"))))</f>
        <v>&gt;2L</v>
      </c>
    </row>
    <row r="3120" spans="1:22" x14ac:dyDescent="0.35">
      <c r="A3120">
        <v>3119</v>
      </c>
      <c r="B3120">
        <v>2</v>
      </c>
      <c r="C3120" t="s">
        <v>22</v>
      </c>
      <c r="D3120" t="s">
        <v>20</v>
      </c>
      <c r="E3120">
        <v>5800000</v>
      </c>
      <c r="F3120" t="str">
        <f t="shared" si="192"/>
        <v>&gt;20 Lakh</v>
      </c>
      <c r="G3120">
        <v>18600000</v>
      </c>
      <c r="H3120">
        <v>18</v>
      </c>
      <c r="I3120">
        <v>532</v>
      </c>
      <c r="J3120" s="1">
        <v>10900000</v>
      </c>
      <c r="K3120" s="1">
        <v>900000</v>
      </c>
      <c r="L3120" s="1">
        <v>12300000</v>
      </c>
      <c r="M3120" s="1">
        <v>6700000</v>
      </c>
      <c r="N3120" s="1" t="s">
        <v>24</v>
      </c>
      <c r="O3120" s="1">
        <f>Cleaned_Data[[#This Row],[ loan_amount]]-Cleaned_Data[[#This Row],[ bank_asset_value]]</f>
        <v>11900000</v>
      </c>
      <c r="P3120" s="1">
        <f>Cleaned_Data[[#This Row],[ loan_amount]]</f>
        <v>18600000</v>
      </c>
      <c r="Q3120" s="1" t="str">
        <f t="shared" si="193"/>
        <v>500–599</v>
      </c>
      <c r="R3120" s="1">
        <f>Cleaned_Data[[#This Row],[ residential_assets_value]]+Cleaned_Data[[#This Row],[ commercial_assets_value]]+Cleaned_Data[[#This Row],[ luxury_assets_value]]</f>
        <v>24100000</v>
      </c>
      <c r="S3120" s="1">
        <f>Cleaned_Data[[#This Row],[ income_annum]]+Cleaned_Data[[#This Row],[ residential_assets_value]]+Cleaned_Data[[#This Row],[ commercial_assets_value]]+Cleaned_Data[[#This Row],[ luxury_assets_value]]</f>
        <v>29900000</v>
      </c>
      <c r="T3120" s="1" t="str">
        <f t="shared" si="194"/>
        <v>2–3 Cr</v>
      </c>
      <c r="U3120" s="12">
        <f t="shared" si="195"/>
        <v>1033333</v>
      </c>
      <c r="V3120" s="1" t="str">
        <f>IF(Cleaned_Data[[#This Row],[EMI_Estimate]]&lt;50000, "50K", IF(Cleaned_Data[[#This Row],[EMI_Estimate]]&lt;100000, "50K-1L", IF(Cleaned_Data[[#This Row],[EMI_Estimate]]&lt;150000, "1L-1.5L", IF(Cleaned_Data[[#This Row],[EMI_Estimate]]&lt;200000,"1.5-2L", "&gt;2L"))))</f>
        <v>&gt;2L</v>
      </c>
    </row>
    <row r="3121" spans="1:22" x14ac:dyDescent="0.35">
      <c r="A3121">
        <v>3120</v>
      </c>
      <c r="B3121">
        <v>4</v>
      </c>
      <c r="C3121" t="s">
        <v>22</v>
      </c>
      <c r="D3121" t="s">
        <v>20</v>
      </c>
      <c r="E3121">
        <v>9800000</v>
      </c>
      <c r="F3121" t="str">
        <f t="shared" si="192"/>
        <v>&gt;20 Lakh</v>
      </c>
      <c r="G3121">
        <v>29400000</v>
      </c>
      <c r="H3121">
        <v>8</v>
      </c>
      <c r="I3121">
        <v>592</v>
      </c>
      <c r="J3121" s="1">
        <v>29100000</v>
      </c>
      <c r="K3121" s="1">
        <v>16700000</v>
      </c>
      <c r="L3121" s="1">
        <v>35900000</v>
      </c>
      <c r="M3121" s="1">
        <v>9000000</v>
      </c>
      <c r="N3121" s="1" t="s">
        <v>21</v>
      </c>
      <c r="O3121" s="1">
        <f>Cleaned_Data[[#This Row],[ loan_amount]]-Cleaned_Data[[#This Row],[ bank_asset_value]]</f>
        <v>20400000</v>
      </c>
      <c r="P3121" s="1">
        <f>Cleaned_Data[[#This Row],[ loan_amount]]</f>
        <v>29400000</v>
      </c>
      <c r="Q3121" s="1" t="str">
        <f t="shared" si="193"/>
        <v>500–599</v>
      </c>
      <c r="R3121" s="1">
        <f>Cleaned_Data[[#This Row],[ residential_assets_value]]+Cleaned_Data[[#This Row],[ commercial_assets_value]]+Cleaned_Data[[#This Row],[ luxury_assets_value]]</f>
        <v>81700000</v>
      </c>
      <c r="S3121" s="1">
        <f>Cleaned_Data[[#This Row],[ income_annum]]+Cleaned_Data[[#This Row],[ residential_assets_value]]+Cleaned_Data[[#This Row],[ commercial_assets_value]]+Cleaned_Data[[#This Row],[ luxury_assets_value]]</f>
        <v>91500000</v>
      </c>
      <c r="T3121" s="1" t="str">
        <f t="shared" si="194"/>
        <v>&gt;4 Cr</v>
      </c>
      <c r="U3121" s="12">
        <f t="shared" si="195"/>
        <v>3675000</v>
      </c>
      <c r="V3121" s="1" t="str">
        <f>IF(Cleaned_Data[[#This Row],[EMI_Estimate]]&lt;50000, "50K", IF(Cleaned_Data[[#This Row],[EMI_Estimate]]&lt;100000, "50K-1L", IF(Cleaned_Data[[#This Row],[EMI_Estimate]]&lt;150000, "1L-1.5L", IF(Cleaned_Data[[#This Row],[EMI_Estimate]]&lt;200000,"1.5-2L", "&gt;2L"))))</f>
        <v>&gt;2L</v>
      </c>
    </row>
    <row r="3122" spans="1:22" x14ac:dyDescent="0.35">
      <c r="A3122">
        <v>3121</v>
      </c>
      <c r="B3122">
        <v>5</v>
      </c>
      <c r="C3122" t="s">
        <v>22</v>
      </c>
      <c r="D3122" t="s">
        <v>20</v>
      </c>
      <c r="E3122">
        <v>8300000</v>
      </c>
      <c r="F3122" t="str">
        <f t="shared" si="192"/>
        <v>&gt;20 Lakh</v>
      </c>
      <c r="G3122">
        <v>23100000</v>
      </c>
      <c r="H3122">
        <v>4</v>
      </c>
      <c r="I3122">
        <v>459</v>
      </c>
      <c r="J3122" s="1">
        <v>5500000</v>
      </c>
      <c r="K3122" s="1">
        <v>14300000</v>
      </c>
      <c r="L3122" s="1">
        <v>28400000</v>
      </c>
      <c r="M3122" s="1">
        <v>5500000</v>
      </c>
      <c r="N3122" s="1" t="s">
        <v>24</v>
      </c>
      <c r="O3122" s="1">
        <f>Cleaned_Data[[#This Row],[ loan_amount]]-Cleaned_Data[[#This Row],[ bank_asset_value]]</f>
        <v>17600000</v>
      </c>
      <c r="P3122" s="1">
        <f>Cleaned_Data[[#This Row],[ loan_amount]]</f>
        <v>23100000</v>
      </c>
      <c r="Q3122" s="1" t="str">
        <f t="shared" si="193"/>
        <v>300–499</v>
      </c>
      <c r="R3122" s="1">
        <f>Cleaned_Data[[#This Row],[ residential_assets_value]]+Cleaned_Data[[#This Row],[ commercial_assets_value]]+Cleaned_Data[[#This Row],[ luxury_assets_value]]</f>
        <v>48200000</v>
      </c>
      <c r="S3122" s="1">
        <f>Cleaned_Data[[#This Row],[ income_annum]]+Cleaned_Data[[#This Row],[ residential_assets_value]]+Cleaned_Data[[#This Row],[ commercial_assets_value]]+Cleaned_Data[[#This Row],[ luxury_assets_value]]</f>
        <v>56500000</v>
      </c>
      <c r="T3122" s="1" t="str">
        <f t="shared" si="194"/>
        <v>&gt;4 Cr</v>
      </c>
      <c r="U3122" s="12">
        <f t="shared" si="195"/>
        <v>5775000</v>
      </c>
      <c r="V3122" s="1" t="str">
        <f>IF(Cleaned_Data[[#This Row],[EMI_Estimate]]&lt;50000, "50K", IF(Cleaned_Data[[#This Row],[EMI_Estimate]]&lt;100000, "50K-1L", IF(Cleaned_Data[[#This Row],[EMI_Estimate]]&lt;150000, "1L-1.5L", IF(Cleaned_Data[[#This Row],[EMI_Estimate]]&lt;200000,"1.5-2L", "&gt;2L"))))</f>
        <v>&gt;2L</v>
      </c>
    </row>
    <row r="3123" spans="1:22" x14ac:dyDescent="0.35">
      <c r="A3123">
        <v>3122</v>
      </c>
      <c r="B3123">
        <v>4</v>
      </c>
      <c r="C3123" t="s">
        <v>19</v>
      </c>
      <c r="D3123" t="s">
        <v>23</v>
      </c>
      <c r="E3123">
        <v>500000</v>
      </c>
      <c r="F3123" t="str">
        <f t="shared" si="192"/>
        <v>5-10 Lakh</v>
      </c>
      <c r="G3123">
        <v>1200000</v>
      </c>
      <c r="H3123">
        <v>4</v>
      </c>
      <c r="I3123">
        <v>627</v>
      </c>
      <c r="J3123" s="1">
        <v>0</v>
      </c>
      <c r="K3123" s="1">
        <v>500000</v>
      </c>
      <c r="L3123" s="1">
        <v>1800000</v>
      </c>
      <c r="M3123" s="1">
        <v>700000</v>
      </c>
      <c r="N3123" s="1" t="s">
        <v>21</v>
      </c>
      <c r="O3123" s="1">
        <f>Cleaned_Data[[#This Row],[ loan_amount]]-Cleaned_Data[[#This Row],[ bank_asset_value]]</f>
        <v>500000</v>
      </c>
      <c r="P3123" s="1">
        <f>Cleaned_Data[[#This Row],[ loan_amount]]</f>
        <v>1200000</v>
      </c>
      <c r="Q3123" s="1" t="str">
        <f t="shared" si="193"/>
        <v>600–699</v>
      </c>
      <c r="R3123" s="1">
        <f>Cleaned_Data[[#This Row],[ residential_assets_value]]+Cleaned_Data[[#This Row],[ commercial_assets_value]]+Cleaned_Data[[#This Row],[ luxury_assets_value]]</f>
        <v>2300000</v>
      </c>
      <c r="S3123" s="1">
        <f>Cleaned_Data[[#This Row],[ income_annum]]+Cleaned_Data[[#This Row],[ residential_assets_value]]+Cleaned_Data[[#This Row],[ commercial_assets_value]]+Cleaned_Data[[#This Row],[ luxury_assets_value]]</f>
        <v>2800000</v>
      </c>
      <c r="T3123" s="1" t="str">
        <f t="shared" si="194"/>
        <v>&lt;1 Cr</v>
      </c>
      <c r="U3123" s="12">
        <f t="shared" si="195"/>
        <v>300000</v>
      </c>
      <c r="V3123" s="1" t="str">
        <f>IF(Cleaned_Data[[#This Row],[EMI_Estimate]]&lt;50000, "50K", IF(Cleaned_Data[[#This Row],[EMI_Estimate]]&lt;100000, "50K-1L", IF(Cleaned_Data[[#This Row],[EMI_Estimate]]&lt;150000, "1L-1.5L", IF(Cleaned_Data[[#This Row],[EMI_Estimate]]&lt;200000,"1.5-2L", "&gt;2L"))))</f>
        <v>&gt;2L</v>
      </c>
    </row>
    <row r="3124" spans="1:22" x14ac:dyDescent="0.35">
      <c r="A3124">
        <v>3123</v>
      </c>
      <c r="B3124">
        <v>4</v>
      </c>
      <c r="C3124" t="s">
        <v>19</v>
      </c>
      <c r="D3124" t="s">
        <v>20</v>
      </c>
      <c r="E3124">
        <v>1900000</v>
      </c>
      <c r="F3124" t="str">
        <f t="shared" si="192"/>
        <v>15-20 Lakh</v>
      </c>
      <c r="G3124">
        <v>6100000</v>
      </c>
      <c r="H3124">
        <v>2</v>
      </c>
      <c r="I3124">
        <v>462</v>
      </c>
      <c r="J3124" s="1">
        <v>2100000</v>
      </c>
      <c r="K3124" s="1">
        <v>3300000</v>
      </c>
      <c r="L3124" s="1">
        <v>5400000</v>
      </c>
      <c r="M3124" s="1">
        <v>2500000</v>
      </c>
      <c r="N3124" s="1" t="s">
        <v>21</v>
      </c>
      <c r="O3124" s="1">
        <f>Cleaned_Data[[#This Row],[ loan_amount]]-Cleaned_Data[[#This Row],[ bank_asset_value]]</f>
        <v>3600000</v>
      </c>
      <c r="P3124" s="1">
        <f>Cleaned_Data[[#This Row],[ loan_amount]]</f>
        <v>6100000</v>
      </c>
      <c r="Q3124" s="1" t="str">
        <f t="shared" si="193"/>
        <v>300–499</v>
      </c>
      <c r="R3124" s="1">
        <f>Cleaned_Data[[#This Row],[ residential_assets_value]]+Cleaned_Data[[#This Row],[ commercial_assets_value]]+Cleaned_Data[[#This Row],[ luxury_assets_value]]</f>
        <v>10800000</v>
      </c>
      <c r="S3124" s="1">
        <f>Cleaned_Data[[#This Row],[ income_annum]]+Cleaned_Data[[#This Row],[ residential_assets_value]]+Cleaned_Data[[#This Row],[ commercial_assets_value]]+Cleaned_Data[[#This Row],[ luxury_assets_value]]</f>
        <v>12700000</v>
      </c>
      <c r="T3124" s="1" t="str">
        <f t="shared" si="194"/>
        <v>1–2 Cr</v>
      </c>
      <c r="U3124" s="12">
        <f t="shared" si="195"/>
        <v>3050000</v>
      </c>
      <c r="V3124" s="1" t="str">
        <f>IF(Cleaned_Data[[#This Row],[EMI_Estimate]]&lt;50000, "50K", IF(Cleaned_Data[[#This Row],[EMI_Estimate]]&lt;100000, "50K-1L", IF(Cleaned_Data[[#This Row],[EMI_Estimate]]&lt;150000, "1L-1.5L", IF(Cleaned_Data[[#This Row],[EMI_Estimate]]&lt;200000,"1.5-2L", "&gt;2L"))))</f>
        <v>&gt;2L</v>
      </c>
    </row>
    <row r="3125" spans="1:22" x14ac:dyDescent="0.35">
      <c r="A3125">
        <v>3124</v>
      </c>
      <c r="B3125">
        <v>1</v>
      </c>
      <c r="C3125" t="s">
        <v>22</v>
      </c>
      <c r="D3125" t="s">
        <v>23</v>
      </c>
      <c r="E3125">
        <v>9700000</v>
      </c>
      <c r="F3125" t="str">
        <f t="shared" si="192"/>
        <v>&gt;20 Lakh</v>
      </c>
      <c r="G3125">
        <v>24700000</v>
      </c>
      <c r="H3125">
        <v>14</v>
      </c>
      <c r="I3125">
        <v>600</v>
      </c>
      <c r="J3125" s="1">
        <v>13600000</v>
      </c>
      <c r="K3125" s="1">
        <v>14000000</v>
      </c>
      <c r="L3125" s="1">
        <v>35500000</v>
      </c>
      <c r="M3125" s="1">
        <v>6700000</v>
      </c>
      <c r="N3125" s="1" t="s">
        <v>21</v>
      </c>
      <c r="O3125" s="1">
        <f>Cleaned_Data[[#This Row],[ loan_amount]]-Cleaned_Data[[#This Row],[ bank_asset_value]]</f>
        <v>18000000</v>
      </c>
      <c r="P3125" s="1">
        <f>Cleaned_Data[[#This Row],[ loan_amount]]</f>
        <v>24700000</v>
      </c>
      <c r="Q3125" s="1" t="str">
        <f t="shared" si="193"/>
        <v>600–699</v>
      </c>
      <c r="R3125" s="1">
        <f>Cleaned_Data[[#This Row],[ residential_assets_value]]+Cleaned_Data[[#This Row],[ commercial_assets_value]]+Cleaned_Data[[#This Row],[ luxury_assets_value]]</f>
        <v>63100000</v>
      </c>
      <c r="S3125" s="1">
        <f>Cleaned_Data[[#This Row],[ income_annum]]+Cleaned_Data[[#This Row],[ residential_assets_value]]+Cleaned_Data[[#This Row],[ commercial_assets_value]]+Cleaned_Data[[#This Row],[ luxury_assets_value]]</f>
        <v>72800000</v>
      </c>
      <c r="T3125" s="1" t="str">
        <f t="shared" si="194"/>
        <v>&gt;4 Cr</v>
      </c>
      <c r="U3125" s="12">
        <f t="shared" si="195"/>
        <v>1764286</v>
      </c>
      <c r="V3125" s="1" t="str">
        <f>IF(Cleaned_Data[[#This Row],[EMI_Estimate]]&lt;50000, "50K", IF(Cleaned_Data[[#This Row],[EMI_Estimate]]&lt;100000, "50K-1L", IF(Cleaned_Data[[#This Row],[EMI_Estimate]]&lt;150000, "1L-1.5L", IF(Cleaned_Data[[#This Row],[EMI_Estimate]]&lt;200000,"1.5-2L", "&gt;2L"))))</f>
        <v>&gt;2L</v>
      </c>
    </row>
    <row r="3126" spans="1:22" x14ac:dyDescent="0.35">
      <c r="A3126">
        <v>3125</v>
      </c>
      <c r="B3126">
        <v>5</v>
      </c>
      <c r="C3126" t="s">
        <v>22</v>
      </c>
      <c r="D3126" t="s">
        <v>20</v>
      </c>
      <c r="E3126">
        <v>1800000</v>
      </c>
      <c r="F3126" t="str">
        <f t="shared" si="192"/>
        <v>15-20 Lakh</v>
      </c>
      <c r="G3126">
        <v>6200000</v>
      </c>
      <c r="H3126">
        <v>18</v>
      </c>
      <c r="I3126">
        <v>366</v>
      </c>
      <c r="J3126" s="1">
        <v>3500000</v>
      </c>
      <c r="K3126" s="1">
        <v>2400000</v>
      </c>
      <c r="L3126" s="1">
        <v>6300000</v>
      </c>
      <c r="M3126" s="1">
        <v>1300000</v>
      </c>
      <c r="N3126" s="1" t="s">
        <v>24</v>
      </c>
      <c r="O3126" s="1">
        <f>Cleaned_Data[[#This Row],[ loan_amount]]-Cleaned_Data[[#This Row],[ bank_asset_value]]</f>
        <v>4900000</v>
      </c>
      <c r="P3126" s="1">
        <f>Cleaned_Data[[#This Row],[ loan_amount]]</f>
        <v>6200000</v>
      </c>
      <c r="Q3126" s="1" t="str">
        <f t="shared" si="193"/>
        <v>300–499</v>
      </c>
      <c r="R3126" s="1">
        <f>Cleaned_Data[[#This Row],[ residential_assets_value]]+Cleaned_Data[[#This Row],[ commercial_assets_value]]+Cleaned_Data[[#This Row],[ luxury_assets_value]]</f>
        <v>12200000</v>
      </c>
      <c r="S3126" s="1">
        <f>Cleaned_Data[[#This Row],[ income_annum]]+Cleaned_Data[[#This Row],[ residential_assets_value]]+Cleaned_Data[[#This Row],[ commercial_assets_value]]+Cleaned_Data[[#This Row],[ luxury_assets_value]]</f>
        <v>14000000</v>
      </c>
      <c r="T3126" s="1" t="str">
        <f t="shared" si="194"/>
        <v>1–2 Cr</v>
      </c>
      <c r="U3126" s="12">
        <f t="shared" si="195"/>
        <v>344444</v>
      </c>
      <c r="V3126" s="1" t="str">
        <f>IF(Cleaned_Data[[#This Row],[EMI_Estimate]]&lt;50000, "50K", IF(Cleaned_Data[[#This Row],[EMI_Estimate]]&lt;100000, "50K-1L", IF(Cleaned_Data[[#This Row],[EMI_Estimate]]&lt;150000, "1L-1.5L", IF(Cleaned_Data[[#This Row],[EMI_Estimate]]&lt;200000,"1.5-2L", "&gt;2L"))))</f>
        <v>&gt;2L</v>
      </c>
    </row>
    <row r="3127" spans="1:22" x14ac:dyDescent="0.35">
      <c r="A3127">
        <v>3126</v>
      </c>
      <c r="B3127">
        <v>0</v>
      </c>
      <c r="C3127" t="s">
        <v>19</v>
      </c>
      <c r="D3127" t="s">
        <v>23</v>
      </c>
      <c r="E3127">
        <v>3300000</v>
      </c>
      <c r="F3127" t="str">
        <f t="shared" si="192"/>
        <v>&gt;20 Lakh</v>
      </c>
      <c r="G3127">
        <v>9700000</v>
      </c>
      <c r="H3127">
        <v>14</v>
      </c>
      <c r="I3127">
        <v>356</v>
      </c>
      <c r="J3127" s="1">
        <v>9800000</v>
      </c>
      <c r="K3127" s="1">
        <v>4800000</v>
      </c>
      <c r="L3127" s="1">
        <v>9400000</v>
      </c>
      <c r="M3127" s="1">
        <v>1900000</v>
      </c>
      <c r="N3127" s="1" t="s">
        <v>24</v>
      </c>
      <c r="O3127" s="1">
        <f>Cleaned_Data[[#This Row],[ loan_amount]]-Cleaned_Data[[#This Row],[ bank_asset_value]]</f>
        <v>7800000</v>
      </c>
      <c r="P3127" s="1">
        <f>Cleaned_Data[[#This Row],[ loan_amount]]</f>
        <v>9700000</v>
      </c>
      <c r="Q3127" s="1" t="str">
        <f t="shared" si="193"/>
        <v>300–499</v>
      </c>
      <c r="R3127" s="1">
        <f>Cleaned_Data[[#This Row],[ residential_assets_value]]+Cleaned_Data[[#This Row],[ commercial_assets_value]]+Cleaned_Data[[#This Row],[ luxury_assets_value]]</f>
        <v>24000000</v>
      </c>
      <c r="S3127" s="1">
        <f>Cleaned_Data[[#This Row],[ income_annum]]+Cleaned_Data[[#This Row],[ residential_assets_value]]+Cleaned_Data[[#This Row],[ commercial_assets_value]]+Cleaned_Data[[#This Row],[ luxury_assets_value]]</f>
        <v>27300000</v>
      </c>
      <c r="T3127" s="1" t="str">
        <f t="shared" si="194"/>
        <v>2–3 Cr</v>
      </c>
      <c r="U3127" s="12">
        <f t="shared" si="195"/>
        <v>692857</v>
      </c>
      <c r="V3127" s="1" t="str">
        <f>IF(Cleaned_Data[[#This Row],[EMI_Estimate]]&lt;50000, "50K", IF(Cleaned_Data[[#This Row],[EMI_Estimate]]&lt;100000, "50K-1L", IF(Cleaned_Data[[#This Row],[EMI_Estimate]]&lt;150000, "1L-1.5L", IF(Cleaned_Data[[#This Row],[EMI_Estimate]]&lt;200000,"1.5-2L", "&gt;2L"))))</f>
        <v>&gt;2L</v>
      </c>
    </row>
    <row r="3128" spans="1:22" x14ac:dyDescent="0.35">
      <c r="A3128">
        <v>3127</v>
      </c>
      <c r="B3128">
        <v>5</v>
      </c>
      <c r="C3128" t="s">
        <v>19</v>
      </c>
      <c r="D3128" t="s">
        <v>20</v>
      </c>
      <c r="E3128">
        <v>900000</v>
      </c>
      <c r="F3128" t="str">
        <f t="shared" si="192"/>
        <v>5-10 Lakh</v>
      </c>
      <c r="G3128">
        <v>2300000</v>
      </c>
      <c r="H3128">
        <v>16</v>
      </c>
      <c r="I3128">
        <v>590</v>
      </c>
      <c r="J3128" s="1">
        <v>1200000</v>
      </c>
      <c r="K3128" s="1">
        <v>1500000</v>
      </c>
      <c r="L3128" s="1">
        <v>2100000</v>
      </c>
      <c r="M3128" s="1">
        <v>900000</v>
      </c>
      <c r="N3128" s="1" t="s">
        <v>21</v>
      </c>
      <c r="O3128" s="1">
        <f>Cleaned_Data[[#This Row],[ loan_amount]]-Cleaned_Data[[#This Row],[ bank_asset_value]]</f>
        <v>1400000</v>
      </c>
      <c r="P3128" s="1">
        <f>Cleaned_Data[[#This Row],[ loan_amount]]</f>
        <v>2300000</v>
      </c>
      <c r="Q3128" s="1" t="str">
        <f t="shared" si="193"/>
        <v>500–599</v>
      </c>
      <c r="R3128" s="1">
        <f>Cleaned_Data[[#This Row],[ residential_assets_value]]+Cleaned_Data[[#This Row],[ commercial_assets_value]]+Cleaned_Data[[#This Row],[ luxury_assets_value]]</f>
        <v>4800000</v>
      </c>
      <c r="S3128" s="1">
        <f>Cleaned_Data[[#This Row],[ income_annum]]+Cleaned_Data[[#This Row],[ residential_assets_value]]+Cleaned_Data[[#This Row],[ commercial_assets_value]]+Cleaned_Data[[#This Row],[ luxury_assets_value]]</f>
        <v>5700000</v>
      </c>
      <c r="T3128" s="1" t="str">
        <f t="shared" si="194"/>
        <v>&lt;1 Cr</v>
      </c>
      <c r="U3128" s="12">
        <f t="shared" si="195"/>
        <v>143750</v>
      </c>
      <c r="V3128" s="1" t="str">
        <f>IF(Cleaned_Data[[#This Row],[EMI_Estimate]]&lt;50000, "50K", IF(Cleaned_Data[[#This Row],[EMI_Estimate]]&lt;100000, "50K-1L", IF(Cleaned_Data[[#This Row],[EMI_Estimate]]&lt;150000, "1L-1.5L", IF(Cleaned_Data[[#This Row],[EMI_Estimate]]&lt;200000,"1.5-2L", "&gt;2L"))))</f>
        <v>1L-1.5L</v>
      </c>
    </row>
    <row r="3129" spans="1:22" x14ac:dyDescent="0.35">
      <c r="A3129">
        <v>3128</v>
      </c>
      <c r="B3129">
        <v>5</v>
      </c>
      <c r="C3129" t="s">
        <v>19</v>
      </c>
      <c r="D3129" t="s">
        <v>23</v>
      </c>
      <c r="E3129">
        <v>8200000</v>
      </c>
      <c r="F3129" t="str">
        <f t="shared" si="192"/>
        <v>&gt;20 Lakh</v>
      </c>
      <c r="G3129">
        <v>28900000</v>
      </c>
      <c r="H3129">
        <v>4</v>
      </c>
      <c r="I3129">
        <v>485</v>
      </c>
      <c r="J3129" s="1">
        <v>16500000</v>
      </c>
      <c r="K3129" s="1">
        <v>3000000</v>
      </c>
      <c r="L3129" s="1">
        <v>19400000</v>
      </c>
      <c r="M3129" s="1">
        <v>6800000</v>
      </c>
      <c r="N3129" s="1" t="s">
        <v>21</v>
      </c>
      <c r="O3129" s="1">
        <f>Cleaned_Data[[#This Row],[ loan_amount]]-Cleaned_Data[[#This Row],[ bank_asset_value]]</f>
        <v>22100000</v>
      </c>
      <c r="P3129" s="1">
        <f>Cleaned_Data[[#This Row],[ loan_amount]]</f>
        <v>28900000</v>
      </c>
      <c r="Q3129" s="1" t="str">
        <f t="shared" si="193"/>
        <v>300–499</v>
      </c>
      <c r="R3129" s="1">
        <f>Cleaned_Data[[#This Row],[ residential_assets_value]]+Cleaned_Data[[#This Row],[ commercial_assets_value]]+Cleaned_Data[[#This Row],[ luxury_assets_value]]</f>
        <v>38900000</v>
      </c>
      <c r="S3129" s="1">
        <f>Cleaned_Data[[#This Row],[ income_annum]]+Cleaned_Data[[#This Row],[ residential_assets_value]]+Cleaned_Data[[#This Row],[ commercial_assets_value]]+Cleaned_Data[[#This Row],[ luxury_assets_value]]</f>
        <v>47100000</v>
      </c>
      <c r="T3129" s="1" t="str">
        <f t="shared" si="194"/>
        <v>&gt;4 Cr</v>
      </c>
      <c r="U3129" s="12">
        <f t="shared" si="195"/>
        <v>7225000</v>
      </c>
      <c r="V3129" s="1" t="str">
        <f>IF(Cleaned_Data[[#This Row],[EMI_Estimate]]&lt;50000, "50K", IF(Cleaned_Data[[#This Row],[EMI_Estimate]]&lt;100000, "50K-1L", IF(Cleaned_Data[[#This Row],[EMI_Estimate]]&lt;150000, "1L-1.5L", IF(Cleaned_Data[[#This Row],[EMI_Estimate]]&lt;200000,"1.5-2L", "&gt;2L"))))</f>
        <v>&gt;2L</v>
      </c>
    </row>
    <row r="3130" spans="1:22" x14ac:dyDescent="0.35">
      <c r="A3130">
        <v>3129</v>
      </c>
      <c r="B3130">
        <v>1</v>
      </c>
      <c r="C3130" t="s">
        <v>22</v>
      </c>
      <c r="D3130" t="s">
        <v>23</v>
      </c>
      <c r="E3130">
        <v>500000</v>
      </c>
      <c r="F3130" t="str">
        <f t="shared" si="192"/>
        <v>5-10 Lakh</v>
      </c>
      <c r="G3130">
        <v>1700000</v>
      </c>
      <c r="H3130">
        <v>18</v>
      </c>
      <c r="I3130">
        <v>617</v>
      </c>
      <c r="J3130" s="1">
        <v>400000</v>
      </c>
      <c r="K3130" s="1">
        <v>100000</v>
      </c>
      <c r="L3130" s="1">
        <v>1400000</v>
      </c>
      <c r="M3130" s="1">
        <v>500000</v>
      </c>
      <c r="N3130" s="1" t="s">
        <v>21</v>
      </c>
      <c r="O3130" s="1">
        <f>Cleaned_Data[[#This Row],[ loan_amount]]-Cleaned_Data[[#This Row],[ bank_asset_value]]</f>
        <v>1200000</v>
      </c>
      <c r="P3130" s="1">
        <f>Cleaned_Data[[#This Row],[ loan_amount]]</f>
        <v>1700000</v>
      </c>
      <c r="Q3130" s="1" t="str">
        <f t="shared" si="193"/>
        <v>600–699</v>
      </c>
      <c r="R3130" s="1">
        <f>Cleaned_Data[[#This Row],[ residential_assets_value]]+Cleaned_Data[[#This Row],[ commercial_assets_value]]+Cleaned_Data[[#This Row],[ luxury_assets_value]]</f>
        <v>1900000</v>
      </c>
      <c r="S3130" s="1">
        <f>Cleaned_Data[[#This Row],[ income_annum]]+Cleaned_Data[[#This Row],[ residential_assets_value]]+Cleaned_Data[[#This Row],[ commercial_assets_value]]+Cleaned_Data[[#This Row],[ luxury_assets_value]]</f>
        <v>2400000</v>
      </c>
      <c r="T3130" s="1" t="str">
        <f t="shared" si="194"/>
        <v>&lt;1 Cr</v>
      </c>
      <c r="U3130" s="12">
        <f t="shared" si="195"/>
        <v>94444</v>
      </c>
      <c r="V3130" s="1" t="str">
        <f>IF(Cleaned_Data[[#This Row],[EMI_Estimate]]&lt;50000, "50K", IF(Cleaned_Data[[#This Row],[EMI_Estimate]]&lt;100000, "50K-1L", IF(Cleaned_Data[[#This Row],[EMI_Estimate]]&lt;150000, "1L-1.5L", IF(Cleaned_Data[[#This Row],[EMI_Estimate]]&lt;200000,"1.5-2L", "&gt;2L"))))</f>
        <v>50K-1L</v>
      </c>
    </row>
    <row r="3131" spans="1:22" x14ac:dyDescent="0.35">
      <c r="A3131">
        <v>3130</v>
      </c>
      <c r="B3131">
        <v>5</v>
      </c>
      <c r="C3131" t="s">
        <v>19</v>
      </c>
      <c r="D3131" t="s">
        <v>23</v>
      </c>
      <c r="E3131">
        <v>1000000</v>
      </c>
      <c r="F3131" t="str">
        <f t="shared" si="192"/>
        <v>10-15 Lakh</v>
      </c>
      <c r="G3131">
        <v>2600000</v>
      </c>
      <c r="H3131">
        <v>8</v>
      </c>
      <c r="I3131">
        <v>664</v>
      </c>
      <c r="J3131" s="1">
        <v>900000</v>
      </c>
      <c r="K3131" s="1">
        <v>1200000</v>
      </c>
      <c r="L3131" s="1">
        <v>3500000</v>
      </c>
      <c r="M3131" s="1">
        <v>900000</v>
      </c>
      <c r="N3131" s="1" t="s">
        <v>21</v>
      </c>
      <c r="O3131" s="1">
        <f>Cleaned_Data[[#This Row],[ loan_amount]]-Cleaned_Data[[#This Row],[ bank_asset_value]]</f>
        <v>1700000</v>
      </c>
      <c r="P3131" s="1">
        <f>Cleaned_Data[[#This Row],[ loan_amount]]</f>
        <v>2600000</v>
      </c>
      <c r="Q3131" s="1" t="str">
        <f t="shared" si="193"/>
        <v>600–699</v>
      </c>
      <c r="R3131" s="1">
        <f>Cleaned_Data[[#This Row],[ residential_assets_value]]+Cleaned_Data[[#This Row],[ commercial_assets_value]]+Cleaned_Data[[#This Row],[ luxury_assets_value]]</f>
        <v>5600000</v>
      </c>
      <c r="S3131" s="1">
        <f>Cleaned_Data[[#This Row],[ income_annum]]+Cleaned_Data[[#This Row],[ residential_assets_value]]+Cleaned_Data[[#This Row],[ commercial_assets_value]]+Cleaned_Data[[#This Row],[ luxury_assets_value]]</f>
        <v>6600000</v>
      </c>
      <c r="T3131" s="1" t="str">
        <f t="shared" si="194"/>
        <v>&lt;1 Cr</v>
      </c>
      <c r="U3131" s="12">
        <f t="shared" si="195"/>
        <v>325000</v>
      </c>
      <c r="V3131" s="1" t="str">
        <f>IF(Cleaned_Data[[#This Row],[EMI_Estimate]]&lt;50000, "50K", IF(Cleaned_Data[[#This Row],[EMI_Estimate]]&lt;100000, "50K-1L", IF(Cleaned_Data[[#This Row],[EMI_Estimate]]&lt;150000, "1L-1.5L", IF(Cleaned_Data[[#This Row],[EMI_Estimate]]&lt;200000,"1.5-2L", "&gt;2L"))))</f>
        <v>&gt;2L</v>
      </c>
    </row>
    <row r="3132" spans="1:22" x14ac:dyDescent="0.35">
      <c r="A3132">
        <v>3131</v>
      </c>
      <c r="B3132">
        <v>3</v>
      </c>
      <c r="C3132" t="s">
        <v>22</v>
      </c>
      <c r="D3132" t="s">
        <v>20</v>
      </c>
      <c r="E3132">
        <v>7100000</v>
      </c>
      <c r="F3132" t="str">
        <f t="shared" si="192"/>
        <v>&gt;20 Lakh</v>
      </c>
      <c r="G3132">
        <v>27900000</v>
      </c>
      <c r="H3132">
        <v>8</v>
      </c>
      <c r="I3132">
        <v>583</v>
      </c>
      <c r="J3132" s="1">
        <v>8900000</v>
      </c>
      <c r="K3132" s="1">
        <v>7600000</v>
      </c>
      <c r="L3132" s="1">
        <v>19600000</v>
      </c>
      <c r="M3132" s="1">
        <v>6300000</v>
      </c>
      <c r="N3132" s="1" t="s">
        <v>21</v>
      </c>
      <c r="O3132" s="1">
        <f>Cleaned_Data[[#This Row],[ loan_amount]]-Cleaned_Data[[#This Row],[ bank_asset_value]]</f>
        <v>21600000</v>
      </c>
      <c r="P3132" s="1">
        <f>Cleaned_Data[[#This Row],[ loan_amount]]</f>
        <v>27900000</v>
      </c>
      <c r="Q3132" s="1" t="str">
        <f t="shared" si="193"/>
        <v>500–599</v>
      </c>
      <c r="R3132" s="1">
        <f>Cleaned_Data[[#This Row],[ residential_assets_value]]+Cleaned_Data[[#This Row],[ commercial_assets_value]]+Cleaned_Data[[#This Row],[ luxury_assets_value]]</f>
        <v>36100000</v>
      </c>
      <c r="S3132" s="1">
        <f>Cleaned_Data[[#This Row],[ income_annum]]+Cleaned_Data[[#This Row],[ residential_assets_value]]+Cleaned_Data[[#This Row],[ commercial_assets_value]]+Cleaned_Data[[#This Row],[ luxury_assets_value]]</f>
        <v>43200000</v>
      </c>
      <c r="T3132" s="1" t="str">
        <f t="shared" si="194"/>
        <v>&gt;4 Cr</v>
      </c>
      <c r="U3132" s="12">
        <f t="shared" si="195"/>
        <v>3487500</v>
      </c>
      <c r="V3132" s="1" t="str">
        <f>IF(Cleaned_Data[[#This Row],[EMI_Estimate]]&lt;50000, "50K", IF(Cleaned_Data[[#This Row],[EMI_Estimate]]&lt;100000, "50K-1L", IF(Cleaned_Data[[#This Row],[EMI_Estimate]]&lt;150000, "1L-1.5L", IF(Cleaned_Data[[#This Row],[EMI_Estimate]]&lt;200000,"1.5-2L", "&gt;2L"))))</f>
        <v>&gt;2L</v>
      </c>
    </row>
    <row r="3133" spans="1:22" x14ac:dyDescent="0.35">
      <c r="A3133">
        <v>3132</v>
      </c>
      <c r="B3133">
        <v>1</v>
      </c>
      <c r="C3133" t="s">
        <v>19</v>
      </c>
      <c r="D3133" t="s">
        <v>23</v>
      </c>
      <c r="E3133">
        <v>200000</v>
      </c>
      <c r="F3133" t="str">
        <f t="shared" si="192"/>
        <v>&lt;5 Lakh</v>
      </c>
      <c r="G3133">
        <v>400000</v>
      </c>
      <c r="H3133">
        <v>18</v>
      </c>
      <c r="I3133">
        <v>859</v>
      </c>
      <c r="J3133" s="1">
        <v>300000</v>
      </c>
      <c r="K3133" s="1">
        <v>100000</v>
      </c>
      <c r="L3133" s="1">
        <v>400000</v>
      </c>
      <c r="M3133" s="1">
        <v>200000</v>
      </c>
      <c r="N3133" s="1" t="s">
        <v>21</v>
      </c>
      <c r="O3133" s="1">
        <f>Cleaned_Data[[#This Row],[ loan_amount]]-Cleaned_Data[[#This Row],[ bank_asset_value]]</f>
        <v>200000</v>
      </c>
      <c r="P3133" s="1">
        <f>Cleaned_Data[[#This Row],[ loan_amount]]</f>
        <v>400000</v>
      </c>
      <c r="Q3133" s="1" t="str">
        <f t="shared" si="193"/>
        <v>800+</v>
      </c>
      <c r="R3133" s="1">
        <f>Cleaned_Data[[#This Row],[ residential_assets_value]]+Cleaned_Data[[#This Row],[ commercial_assets_value]]+Cleaned_Data[[#This Row],[ luxury_assets_value]]</f>
        <v>800000</v>
      </c>
      <c r="S3133" s="1">
        <f>Cleaned_Data[[#This Row],[ income_annum]]+Cleaned_Data[[#This Row],[ residential_assets_value]]+Cleaned_Data[[#This Row],[ commercial_assets_value]]+Cleaned_Data[[#This Row],[ luxury_assets_value]]</f>
        <v>1000000</v>
      </c>
      <c r="T3133" s="1" t="str">
        <f t="shared" si="194"/>
        <v>&lt;1 Cr</v>
      </c>
      <c r="U3133" s="12">
        <f t="shared" si="195"/>
        <v>22222</v>
      </c>
      <c r="V3133" s="1" t="str">
        <f>IF(Cleaned_Data[[#This Row],[EMI_Estimate]]&lt;50000, "50K", IF(Cleaned_Data[[#This Row],[EMI_Estimate]]&lt;100000, "50K-1L", IF(Cleaned_Data[[#This Row],[EMI_Estimate]]&lt;150000, "1L-1.5L", IF(Cleaned_Data[[#This Row],[EMI_Estimate]]&lt;200000,"1.5-2L", "&gt;2L"))))</f>
        <v>50K</v>
      </c>
    </row>
    <row r="3134" spans="1:22" x14ac:dyDescent="0.35">
      <c r="A3134">
        <v>3133</v>
      </c>
      <c r="B3134">
        <v>2</v>
      </c>
      <c r="C3134" t="s">
        <v>19</v>
      </c>
      <c r="D3134" t="s">
        <v>20</v>
      </c>
      <c r="E3134">
        <v>3100000</v>
      </c>
      <c r="F3134" t="str">
        <f t="shared" si="192"/>
        <v>&gt;20 Lakh</v>
      </c>
      <c r="G3134">
        <v>7300000</v>
      </c>
      <c r="H3134">
        <v>14</v>
      </c>
      <c r="I3134">
        <v>504</v>
      </c>
      <c r="J3134" s="1">
        <v>3200000</v>
      </c>
      <c r="K3134" s="1">
        <v>0</v>
      </c>
      <c r="L3134" s="1">
        <v>7200000</v>
      </c>
      <c r="M3134" s="1">
        <v>1500000</v>
      </c>
      <c r="N3134" s="1" t="s">
        <v>24</v>
      </c>
      <c r="O3134" s="1">
        <f>Cleaned_Data[[#This Row],[ loan_amount]]-Cleaned_Data[[#This Row],[ bank_asset_value]]</f>
        <v>5800000</v>
      </c>
      <c r="P3134" s="1">
        <f>Cleaned_Data[[#This Row],[ loan_amount]]</f>
        <v>7300000</v>
      </c>
      <c r="Q3134" s="1" t="str">
        <f t="shared" si="193"/>
        <v>500–599</v>
      </c>
      <c r="R3134" s="1">
        <f>Cleaned_Data[[#This Row],[ residential_assets_value]]+Cleaned_Data[[#This Row],[ commercial_assets_value]]+Cleaned_Data[[#This Row],[ luxury_assets_value]]</f>
        <v>10400000</v>
      </c>
      <c r="S3134" s="1">
        <f>Cleaned_Data[[#This Row],[ income_annum]]+Cleaned_Data[[#This Row],[ residential_assets_value]]+Cleaned_Data[[#This Row],[ commercial_assets_value]]+Cleaned_Data[[#This Row],[ luxury_assets_value]]</f>
        <v>13500000</v>
      </c>
      <c r="T3134" s="1" t="str">
        <f t="shared" si="194"/>
        <v>1–2 Cr</v>
      </c>
      <c r="U3134" s="12">
        <f t="shared" si="195"/>
        <v>521429</v>
      </c>
      <c r="V3134" s="1" t="str">
        <f>IF(Cleaned_Data[[#This Row],[EMI_Estimate]]&lt;50000, "50K", IF(Cleaned_Data[[#This Row],[EMI_Estimate]]&lt;100000, "50K-1L", IF(Cleaned_Data[[#This Row],[EMI_Estimate]]&lt;150000, "1L-1.5L", IF(Cleaned_Data[[#This Row],[EMI_Estimate]]&lt;200000,"1.5-2L", "&gt;2L"))))</f>
        <v>&gt;2L</v>
      </c>
    </row>
    <row r="3135" spans="1:22" x14ac:dyDescent="0.35">
      <c r="A3135">
        <v>3134</v>
      </c>
      <c r="B3135">
        <v>4</v>
      </c>
      <c r="C3135" t="s">
        <v>19</v>
      </c>
      <c r="D3135" t="s">
        <v>20</v>
      </c>
      <c r="E3135">
        <v>700000</v>
      </c>
      <c r="F3135" t="str">
        <f t="shared" si="192"/>
        <v>5-10 Lakh</v>
      </c>
      <c r="G3135">
        <v>2300000</v>
      </c>
      <c r="H3135">
        <v>16</v>
      </c>
      <c r="I3135">
        <v>688</v>
      </c>
      <c r="J3135" s="1">
        <v>1500000</v>
      </c>
      <c r="K3135" s="1">
        <v>300000</v>
      </c>
      <c r="L3135" s="1">
        <v>1900000</v>
      </c>
      <c r="M3135" s="1">
        <v>400000</v>
      </c>
      <c r="N3135" s="1" t="s">
        <v>21</v>
      </c>
      <c r="O3135" s="1">
        <f>Cleaned_Data[[#This Row],[ loan_amount]]-Cleaned_Data[[#This Row],[ bank_asset_value]]</f>
        <v>1900000</v>
      </c>
      <c r="P3135" s="1">
        <f>Cleaned_Data[[#This Row],[ loan_amount]]</f>
        <v>2300000</v>
      </c>
      <c r="Q3135" s="1" t="str">
        <f t="shared" si="193"/>
        <v>600–699</v>
      </c>
      <c r="R3135" s="1">
        <f>Cleaned_Data[[#This Row],[ residential_assets_value]]+Cleaned_Data[[#This Row],[ commercial_assets_value]]+Cleaned_Data[[#This Row],[ luxury_assets_value]]</f>
        <v>3700000</v>
      </c>
      <c r="S3135" s="1">
        <f>Cleaned_Data[[#This Row],[ income_annum]]+Cleaned_Data[[#This Row],[ residential_assets_value]]+Cleaned_Data[[#This Row],[ commercial_assets_value]]+Cleaned_Data[[#This Row],[ luxury_assets_value]]</f>
        <v>4400000</v>
      </c>
      <c r="T3135" s="1" t="str">
        <f t="shared" si="194"/>
        <v>&lt;1 Cr</v>
      </c>
      <c r="U3135" s="12">
        <f t="shared" si="195"/>
        <v>143750</v>
      </c>
      <c r="V3135" s="1" t="str">
        <f>IF(Cleaned_Data[[#This Row],[EMI_Estimate]]&lt;50000, "50K", IF(Cleaned_Data[[#This Row],[EMI_Estimate]]&lt;100000, "50K-1L", IF(Cleaned_Data[[#This Row],[EMI_Estimate]]&lt;150000, "1L-1.5L", IF(Cleaned_Data[[#This Row],[EMI_Estimate]]&lt;200000,"1.5-2L", "&gt;2L"))))</f>
        <v>1L-1.5L</v>
      </c>
    </row>
    <row r="3136" spans="1:22" x14ac:dyDescent="0.35">
      <c r="A3136">
        <v>3135</v>
      </c>
      <c r="B3136">
        <v>3</v>
      </c>
      <c r="C3136" t="s">
        <v>22</v>
      </c>
      <c r="D3136" t="s">
        <v>20</v>
      </c>
      <c r="E3136">
        <v>1800000</v>
      </c>
      <c r="F3136" t="str">
        <f t="shared" si="192"/>
        <v>15-20 Lakh</v>
      </c>
      <c r="G3136">
        <v>5700000</v>
      </c>
      <c r="H3136">
        <v>2</v>
      </c>
      <c r="I3136">
        <v>422</v>
      </c>
      <c r="J3136" s="1">
        <v>4800000</v>
      </c>
      <c r="K3136" s="1">
        <v>0</v>
      </c>
      <c r="L3136" s="1">
        <v>3700000</v>
      </c>
      <c r="M3136" s="1">
        <v>2300000</v>
      </c>
      <c r="N3136" s="1" t="s">
        <v>21</v>
      </c>
      <c r="O3136" s="1">
        <f>Cleaned_Data[[#This Row],[ loan_amount]]-Cleaned_Data[[#This Row],[ bank_asset_value]]</f>
        <v>3400000</v>
      </c>
      <c r="P3136" s="1">
        <f>Cleaned_Data[[#This Row],[ loan_amount]]</f>
        <v>5700000</v>
      </c>
      <c r="Q3136" s="1" t="str">
        <f t="shared" si="193"/>
        <v>300–499</v>
      </c>
      <c r="R3136" s="1">
        <f>Cleaned_Data[[#This Row],[ residential_assets_value]]+Cleaned_Data[[#This Row],[ commercial_assets_value]]+Cleaned_Data[[#This Row],[ luxury_assets_value]]</f>
        <v>8500000</v>
      </c>
      <c r="S3136" s="1">
        <f>Cleaned_Data[[#This Row],[ income_annum]]+Cleaned_Data[[#This Row],[ residential_assets_value]]+Cleaned_Data[[#This Row],[ commercial_assets_value]]+Cleaned_Data[[#This Row],[ luxury_assets_value]]</f>
        <v>10300000</v>
      </c>
      <c r="T3136" s="1" t="str">
        <f t="shared" si="194"/>
        <v>1–2 Cr</v>
      </c>
      <c r="U3136" s="12">
        <f t="shared" si="195"/>
        <v>2850000</v>
      </c>
      <c r="V3136" s="1" t="str">
        <f>IF(Cleaned_Data[[#This Row],[EMI_Estimate]]&lt;50000, "50K", IF(Cleaned_Data[[#This Row],[EMI_Estimate]]&lt;100000, "50K-1L", IF(Cleaned_Data[[#This Row],[EMI_Estimate]]&lt;150000, "1L-1.5L", IF(Cleaned_Data[[#This Row],[EMI_Estimate]]&lt;200000,"1.5-2L", "&gt;2L"))))</f>
        <v>&gt;2L</v>
      </c>
    </row>
    <row r="3137" spans="1:22" x14ac:dyDescent="0.35">
      <c r="A3137">
        <v>3136</v>
      </c>
      <c r="B3137">
        <v>3</v>
      </c>
      <c r="C3137" t="s">
        <v>22</v>
      </c>
      <c r="D3137" t="s">
        <v>23</v>
      </c>
      <c r="E3137">
        <v>8400000</v>
      </c>
      <c r="F3137" t="str">
        <f t="shared" si="192"/>
        <v>&gt;20 Lakh</v>
      </c>
      <c r="G3137">
        <v>27000000</v>
      </c>
      <c r="H3137">
        <v>8</v>
      </c>
      <c r="I3137">
        <v>746</v>
      </c>
      <c r="J3137" s="1">
        <v>15000000</v>
      </c>
      <c r="K3137" s="1">
        <v>8400000</v>
      </c>
      <c r="L3137" s="1">
        <v>27000000</v>
      </c>
      <c r="M3137" s="1">
        <v>12500000</v>
      </c>
      <c r="N3137" s="1" t="s">
        <v>21</v>
      </c>
      <c r="O3137" s="1">
        <f>Cleaned_Data[[#This Row],[ loan_amount]]-Cleaned_Data[[#This Row],[ bank_asset_value]]</f>
        <v>14500000</v>
      </c>
      <c r="P3137" s="1">
        <f>Cleaned_Data[[#This Row],[ loan_amount]]</f>
        <v>27000000</v>
      </c>
      <c r="Q3137" s="1" t="str">
        <f t="shared" si="193"/>
        <v>700–799</v>
      </c>
      <c r="R3137" s="1">
        <f>Cleaned_Data[[#This Row],[ residential_assets_value]]+Cleaned_Data[[#This Row],[ commercial_assets_value]]+Cleaned_Data[[#This Row],[ luxury_assets_value]]</f>
        <v>50400000</v>
      </c>
      <c r="S3137" s="1">
        <f>Cleaned_Data[[#This Row],[ income_annum]]+Cleaned_Data[[#This Row],[ residential_assets_value]]+Cleaned_Data[[#This Row],[ commercial_assets_value]]+Cleaned_Data[[#This Row],[ luxury_assets_value]]</f>
        <v>58800000</v>
      </c>
      <c r="T3137" s="1" t="str">
        <f t="shared" si="194"/>
        <v>&gt;4 Cr</v>
      </c>
      <c r="U3137" s="12">
        <f t="shared" si="195"/>
        <v>3375000</v>
      </c>
      <c r="V3137" s="1" t="str">
        <f>IF(Cleaned_Data[[#This Row],[EMI_Estimate]]&lt;50000, "50K", IF(Cleaned_Data[[#This Row],[EMI_Estimate]]&lt;100000, "50K-1L", IF(Cleaned_Data[[#This Row],[EMI_Estimate]]&lt;150000, "1L-1.5L", IF(Cleaned_Data[[#This Row],[EMI_Estimate]]&lt;200000,"1.5-2L", "&gt;2L"))))</f>
        <v>&gt;2L</v>
      </c>
    </row>
    <row r="3138" spans="1:22" x14ac:dyDescent="0.35">
      <c r="A3138">
        <v>3137</v>
      </c>
      <c r="B3138">
        <v>3</v>
      </c>
      <c r="C3138" t="s">
        <v>19</v>
      </c>
      <c r="D3138" t="s">
        <v>20</v>
      </c>
      <c r="E3138">
        <v>7400000</v>
      </c>
      <c r="F3138" t="str">
        <f t="shared" ref="F3138:F3201" si="196">IF(E3138&lt;500000, "&lt;5 Lakh",
 IF(E3138&lt;1000000, "5-10 Lakh",
 IF(E3138&lt;1500000, "10-15 Lakh",
 IF(E3138&lt;2000000, "15-20 Lakh", "&gt;20 Lakh"))))</f>
        <v>&gt;20 Lakh</v>
      </c>
      <c r="G3138">
        <v>17500000</v>
      </c>
      <c r="H3138">
        <v>20</v>
      </c>
      <c r="I3138">
        <v>317</v>
      </c>
      <c r="J3138" s="1">
        <v>17700000</v>
      </c>
      <c r="K3138" s="1">
        <v>14000000</v>
      </c>
      <c r="L3138" s="1">
        <v>27000000</v>
      </c>
      <c r="M3138" s="1">
        <v>9500000</v>
      </c>
      <c r="N3138" s="1" t="s">
        <v>24</v>
      </c>
      <c r="O3138" s="1">
        <f>Cleaned_Data[[#This Row],[ loan_amount]]-Cleaned_Data[[#This Row],[ bank_asset_value]]</f>
        <v>8000000</v>
      </c>
      <c r="P3138" s="1">
        <f>Cleaned_Data[[#This Row],[ loan_amount]]</f>
        <v>17500000</v>
      </c>
      <c r="Q3138" s="1" t="str">
        <f t="shared" ref="Q3138:Q3201" si="197">IF(I3138&lt;500,"300–499",IF(I3138&lt;600,"500–599",IF(I3138&lt;700,"600–699",IF(I3138&lt;800,"700–799","800+"))))</f>
        <v>300–499</v>
      </c>
      <c r="R3138" s="1">
        <f>Cleaned_Data[[#This Row],[ residential_assets_value]]+Cleaned_Data[[#This Row],[ commercial_assets_value]]+Cleaned_Data[[#This Row],[ luxury_assets_value]]</f>
        <v>58700000</v>
      </c>
      <c r="S3138" s="1">
        <f>Cleaned_Data[[#This Row],[ income_annum]]+Cleaned_Data[[#This Row],[ residential_assets_value]]+Cleaned_Data[[#This Row],[ commercial_assets_value]]+Cleaned_Data[[#This Row],[ luxury_assets_value]]</f>
        <v>66100000</v>
      </c>
      <c r="T3138" s="1" t="str">
        <f t="shared" ref="T3138:T3201" si="198">IF(S3138&lt;10000000, "&lt;1 Cr", IF(S3138&lt;20000000, "1–2 Cr", IF(S3138&lt;30000000, "2–3 Cr", IF(S3138&lt;40000000, "3–4 Cr", "&gt;4 Cr"))))</f>
        <v>&gt;4 Cr</v>
      </c>
      <c r="U3138" s="12">
        <f t="shared" ref="U3138:U3201" si="199">ROUND(G3138/H3138, 0)</f>
        <v>875000</v>
      </c>
      <c r="V3138" s="1" t="str">
        <f>IF(Cleaned_Data[[#This Row],[EMI_Estimate]]&lt;50000, "50K", IF(Cleaned_Data[[#This Row],[EMI_Estimate]]&lt;100000, "50K-1L", IF(Cleaned_Data[[#This Row],[EMI_Estimate]]&lt;150000, "1L-1.5L", IF(Cleaned_Data[[#This Row],[EMI_Estimate]]&lt;200000,"1.5-2L", "&gt;2L"))))</f>
        <v>&gt;2L</v>
      </c>
    </row>
    <row r="3139" spans="1:22" x14ac:dyDescent="0.35">
      <c r="A3139">
        <v>3138</v>
      </c>
      <c r="B3139">
        <v>2</v>
      </c>
      <c r="C3139" t="s">
        <v>22</v>
      </c>
      <c r="D3139" t="s">
        <v>23</v>
      </c>
      <c r="E3139">
        <v>6700000</v>
      </c>
      <c r="F3139" t="str">
        <f t="shared" si="196"/>
        <v>&gt;20 Lakh</v>
      </c>
      <c r="G3139">
        <v>20200000</v>
      </c>
      <c r="H3139">
        <v>6</v>
      </c>
      <c r="I3139">
        <v>701</v>
      </c>
      <c r="J3139" s="1">
        <v>8800000</v>
      </c>
      <c r="K3139" s="1">
        <v>12200000</v>
      </c>
      <c r="L3139" s="1">
        <v>13900000</v>
      </c>
      <c r="M3139" s="1">
        <v>8200000</v>
      </c>
      <c r="N3139" s="1" t="s">
        <v>21</v>
      </c>
      <c r="O3139" s="1">
        <f>Cleaned_Data[[#This Row],[ loan_amount]]-Cleaned_Data[[#This Row],[ bank_asset_value]]</f>
        <v>12000000</v>
      </c>
      <c r="P3139" s="1">
        <f>Cleaned_Data[[#This Row],[ loan_amount]]</f>
        <v>20200000</v>
      </c>
      <c r="Q3139" s="1" t="str">
        <f t="shared" si="197"/>
        <v>700–799</v>
      </c>
      <c r="R3139" s="1">
        <f>Cleaned_Data[[#This Row],[ residential_assets_value]]+Cleaned_Data[[#This Row],[ commercial_assets_value]]+Cleaned_Data[[#This Row],[ luxury_assets_value]]</f>
        <v>34900000</v>
      </c>
      <c r="S3139" s="1">
        <f>Cleaned_Data[[#This Row],[ income_annum]]+Cleaned_Data[[#This Row],[ residential_assets_value]]+Cleaned_Data[[#This Row],[ commercial_assets_value]]+Cleaned_Data[[#This Row],[ luxury_assets_value]]</f>
        <v>41600000</v>
      </c>
      <c r="T3139" s="1" t="str">
        <f t="shared" si="198"/>
        <v>&gt;4 Cr</v>
      </c>
      <c r="U3139" s="12">
        <f t="shared" si="199"/>
        <v>3366667</v>
      </c>
      <c r="V3139" s="1" t="str">
        <f>IF(Cleaned_Data[[#This Row],[EMI_Estimate]]&lt;50000, "50K", IF(Cleaned_Data[[#This Row],[EMI_Estimate]]&lt;100000, "50K-1L", IF(Cleaned_Data[[#This Row],[EMI_Estimate]]&lt;150000, "1L-1.5L", IF(Cleaned_Data[[#This Row],[EMI_Estimate]]&lt;200000,"1.5-2L", "&gt;2L"))))</f>
        <v>&gt;2L</v>
      </c>
    </row>
    <row r="3140" spans="1:22" x14ac:dyDescent="0.35">
      <c r="A3140">
        <v>3139</v>
      </c>
      <c r="B3140">
        <v>1</v>
      </c>
      <c r="C3140" t="s">
        <v>19</v>
      </c>
      <c r="D3140" t="s">
        <v>23</v>
      </c>
      <c r="E3140">
        <v>1700000</v>
      </c>
      <c r="F3140" t="str">
        <f t="shared" si="196"/>
        <v>15-20 Lakh</v>
      </c>
      <c r="G3140">
        <v>6000000</v>
      </c>
      <c r="H3140">
        <v>16</v>
      </c>
      <c r="I3140">
        <v>754</v>
      </c>
      <c r="J3140" s="1">
        <v>3900000</v>
      </c>
      <c r="K3140" s="1">
        <v>1500000</v>
      </c>
      <c r="L3140" s="1">
        <v>6400000</v>
      </c>
      <c r="M3140" s="1">
        <v>1800000</v>
      </c>
      <c r="N3140" s="1" t="s">
        <v>21</v>
      </c>
      <c r="O3140" s="1">
        <f>Cleaned_Data[[#This Row],[ loan_amount]]-Cleaned_Data[[#This Row],[ bank_asset_value]]</f>
        <v>4200000</v>
      </c>
      <c r="P3140" s="1">
        <f>Cleaned_Data[[#This Row],[ loan_amount]]</f>
        <v>6000000</v>
      </c>
      <c r="Q3140" s="1" t="str">
        <f t="shared" si="197"/>
        <v>700–799</v>
      </c>
      <c r="R3140" s="1">
        <f>Cleaned_Data[[#This Row],[ residential_assets_value]]+Cleaned_Data[[#This Row],[ commercial_assets_value]]+Cleaned_Data[[#This Row],[ luxury_assets_value]]</f>
        <v>11800000</v>
      </c>
      <c r="S3140" s="1">
        <f>Cleaned_Data[[#This Row],[ income_annum]]+Cleaned_Data[[#This Row],[ residential_assets_value]]+Cleaned_Data[[#This Row],[ commercial_assets_value]]+Cleaned_Data[[#This Row],[ luxury_assets_value]]</f>
        <v>13500000</v>
      </c>
      <c r="T3140" s="1" t="str">
        <f t="shared" si="198"/>
        <v>1–2 Cr</v>
      </c>
      <c r="U3140" s="12">
        <f t="shared" si="199"/>
        <v>375000</v>
      </c>
      <c r="V3140" s="1" t="str">
        <f>IF(Cleaned_Data[[#This Row],[EMI_Estimate]]&lt;50000, "50K", IF(Cleaned_Data[[#This Row],[EMI_Estimate]]&lt;100000, "50K-1L", IF(Cleaned_Data[[#This Row],[EMI_Estimate]]&lt;150000, "1L-1.5L", IF(Cleaned_Data[[#This Row],[EMI_Estimate]]&lt;200000,"1.5-2L", "&gt;2L"))))</f>
        <v>&gt;2L</v>
      </c>
    </row>
    <row r="3141" spans="1:22" x14ac:dyDescent="0.35">
      <c r="A3141">
        <v>3140</v>
      </c>
      <c r="B3141">
        <v>3</v>
      </c>
      <c r="C3141" t="s">
        <v>22</v>
      </c>
      <c r="D3141" t="s">
        <v>23</v>
      </c>
      <c r="E3141">
        <v>300000</v>
      </c>
      <c r="F3141" t="str">
        <f t="shared" si="196"/>
        <v>&lt;5 Lakh</v>
      </c>
      <c r="G3141">
        <v>600000</v>
      </c>
      <c r="H3141">
        <v>10</v>
      </c>
      <c r="I3141">
        <v>515</v>
      </c>
      <c r="J3141" s="1">
        <v>300000</v>
      </c>
      <c r="K3141" s="1">
        <v>200000</v>
      </c>
      <c r="L3141" s="1">
        <v>1000000</v>
      </c>
      <c r="M3141" s="1">
        <v>200000</v>
      </c>
      <c r="N3141" s="1" t="s">
        <v>24</v>
      </c>
      <c r="O3141" s="1">
        <f>Cleaned_Data[[#This Row],[ loan_amount]]-Cleaned_Data[[#This Row],[ bank_asset_value]]</f>
        <v>400000</v>
      </c>
      <c r="P3141" s="1">
        <f>Cleaned_Data[[#This Row],[ loan_amount]]</f>
        <v>600000</v>
      </c>
      <c r="Q3141" s="1" t="str">
        <f t="shared" si="197"/>
        <v>500–599</v>
      </c>
      <c r="R3141" s="1">
        <f>Cleaned_Data[[#This Row],[ residential_assets_value]]+Cleaned_Data[[#This Row],[ commercial_assets_value]]+Cleaned_Data[[#This Row],[ luxury_assets_value]]</f>
        <v>1500000</v>
      </c>
      <c r="S3141" s="1">
        <f>Cleaned_Data[[#This Row],[ income_annum]]+Cleaned_Data[[#This Row],[ residential_assets_value]]+Cleaned_Data[[#This Row],[ commercial_assets_value]]+Cleaned_Data[[#This Row],[ luxury_assets_value]]</f>
        <v>1800000</v>
      </c>
      <c r="T3141" s="1" t="str">
        <f t="shared" si="198"/>
        <v>&lt;1 Cr</v>
      </c>
      <c r="U3141" s="12">
        <f t="shared" si="199"/>
        <v>60000</v>
      </c>
      <c r="V3141" s="1" t="str">
        <f>IF(Cleaned_Data[[#This Row],[EMI_Estimate]]&lt;50000, "50K", IF(Cleaned_Data[[#This Row],[EMI_Estimate]]&lt;100000, "50K-1L", IF(Cleaned_Data[[#This Row],[EMI_Estimate]]&lt;150000, "1L-1.5L", IF(Cleaned_Data[[#This Row],[EMI_Estimate]]&lt;200000,"1.5-2L", "&gt;2L"))))</f>
        <v>50K-1L</v>
      </c>
    </row>
    <row r="3142" spans="1:22" x14ac:dyDescent="0.35">
      <c r="A3142">
        <v>3141</v>
      </c>
      <c r="B3142">
        <v>1</v>
      </c>
      <c r="C3142" t="s">
        <v>19</v>
      </c>
      <c r="D3142" t="s">
        <v>23</v>
      </c>
      <c r="E3142">
        <v>3800000</v>
      </c>
      <c r="F3142" t="str">
        <f t="shared" si="196"/>
        <v>&gt;20 Lakh</v>
      </c>
      <c r="G3142">
        <v>8800000</v>
      </c>
      <c r="H3142">
        <v>12</v>
      </c>
      <c r="I3142">
        <v>670</v>
      </c>
      <c r="J3142" s="1">
        <v>5200000</v>
      </c>
      <c r="K3142" s="1">
        <v>4700000</v>
      </c>
      <c r="L3142" s="1">
        <v>12200000</v>
      </c>
      <c r="M3142" s="1">
        <v>3800000</v>
      </c>
      <c r="N3142" s="1" t="s">
        <v>21</v>
      </c>
      <c r="O3142" s="1">
        <f>Cleaned_Data[[#This Row],[ loan_amount]]-Cleaned_Data[[#This Row],[ bank_asset_value]]</f>
        <v>5000000</v>
      </c>
      <c r="P3142" s="1">
        <f>Cleaned_Data[[#This Row],[ loan_amount]]</f>
        <v>8800000</v>
      </c>
      <c r="Q3142" s="1" t="str">
        <f t="shared" si="197"/>
        <v>600–699</v>
      </c>
      <c r="R3142" s="1">
        <f>Cleaned_Data[[#This Row],[ residential_assets_value]]+Cleaned_Data[[#This Row],[ commercial_assets_value]]+Cleaned_Data[[#This Row],[ luxury_assets_value]]</f>
        <v>22100000</v>
      </c>
      <c r="S3142" s="1">
        <f>Cleaned_Data[[#This Row],[ income_annum]]+Cleaned_Data[[#This Row],[ residential_assets_value]]+Cleaned_Data[[#This Row],[ commercial_assets_value]]+Cleaned_Data[[#This Row],[ luxury_assets_value]]</f>
        <v>25900000</v>
      </c>
      <c r="T3142" s="1" t="str">
        <f t="shared" si="198"/>
        <v>2–3 Cr</v>
      </c>
      <c r="U3142" s="12">
        <f t="shared" si="199"/>
        <v>733333</v>
      </c>
      <c r="V3142" s="1" t="str">
        <f>IF(Cleaned_Data[[#This Row],[EMI_Estimate]]&lt;50000, "50K", IF(Cleaned_Data[[#This Row],[EMI_Estimate]]&lt;100000, "50K-1L", IF(Cleaned_Data[[#This Row],[EMI_Estimate]]&lt;150000, "1L-1.5L", IF(Cleaned_Data[[#This Row],[EMI_Estimate]]&lt;200000,"1.5-2L", "&gt;2L"))))</f>
        <v>&gt;2L</v>
      </c>
    </row>
    <row r="3143" spans="1:22" x14ac:dyDescent="0.35">
      <c r="A3143">
        <v>3142</v>
      </c>
      <c r="B3143">
        <v>5</v>
      </c>
      <c r="C3143" t="s">
        <v>19</v>
      </c>
      <c r="D3143" t="s">
        <v>23</v>
      </c>
      <c r="E3143">
        <v>1300000</v>
      </c>
      <c r="F3143" t="str">
        <f t="shared" si="196"/>
        <v>10-15 Lakh</v>
      </c>
      <c r="G3143">
        <v>4000000</v>
      </c>
      <c r="H3143">
        <v>8</v>
      </c>
      <c r="I3143">
        <v>407</v>
      </c>
      <c r="J3143" s="1">
        <v>3800000</v>
      </c>
      <c r="K3143" s="1">
        <v>1300000</v>
      </c>
      <c r="L3143" s="1">
        <v>3500000</v>
      </c>
      <c r="M3143" s="1">
        <v>1100000</v>
      </c>
      <c r="N3143" s="1" t="s">
        <v>24</v>
      </c>
      <c r="O3143" s="1">
        <f>Cleaned_Data[[#This Row],[ loan_amount]]-Cleaned_Data[[#This Row],[ bank_asset_value]]</f>
        <v>2900000</v>
      </c>
      <c r="P3143" s="1">
        <f>Cleaned_Data[[#This Row],[ loan_amount]]</f>
        <v>4000000</v>
      </c>
      <c r="Q3143" s="1" t="str">
        <f t="shared" si="197"/>
        <v>300–499</v>
      </c>
      <c r="R3143" s="1">
        <f>Cleaned_Data[[#This Row],[ residential_assets_value]]+Cleaned_Data[[#This Row],[ commercial_assets_value]]+Cleaned_Data[[#This Row],[ luxury_assets_value]]</f>
        <v>8600000</v>
      </c>
      <c r="S3143" s="1">
        <f>Cleaned_Data[[#This Row],[ income_annum]]+Cleaned_Data[[#This Row],[ residential_assets_value]]+Cleaned_Data[[#This Row],[ commercial_assets_value]]+Cleaned_Data[[#This Row],[ luxury_assets_value]]</f>
        <v>9900000</v>
      </c>
      <c r="T3143" s="1" t="str">
        <f t="shared" si="198"/>
        <v>&lt;1 Cr</v>
      </c>
      <c r="U3143" s="12">
        <f t="shared" si="199"/>
        <v>500000</v>
      </c>
      <c r="V3143" s="1" t="str">
        <f>IF(Cleaned_Data[[#This Row],[EMI_Estimate]]&lt;50000, "50K", IF(Cleaned_Data[[#This Row],[EMI_Estimate]]&lt;100000, "50K-1L", IF(Cleaned_Data[[#This Row],[EMI_Estimate]]&lt;150000, "1L-1.5L", IF(Cleaned_Data[[#This Row],[EMI_Estimate]]&lt;200000,"1.5-2L", "&gt;2L"))))</f>
        <v>&gt;2L</v>
      </c>
    </row>
    <row r="3144" spans="1:22" x14ac:dyDescent="0.35">
      <c r="A3144">
        <v>3143</v>
      </c>
      <c r="B3144">
        <v>5</v>
      </c>
      <c r="C3144" t="s">
        <v>22</v>
      </c>
      <c r="D3144" t="s">
        <v>23</v>
      </c>
      <c r="E3144">
        <v>3100000</v>
      </c>
      <c r="F3144" t="str">
        <f t="shared" si="196"/>
        <v>&gt;20 Lakh</v>
      </c>
      <c r="G3144">
        <v>10900000</v>
      </c>
      <c r="H3144">
        <v>12</v>
      </c>
      <c r="I3144">
        <v>884</v>
      </c>
      <c r="J3144" s="1">
        <v>6100000</v>
      </c>
      <c r="K3144" s="1">
        <v>3700000</v>
      </c>
      <c r="L3144" s="1">
        <v>12300000</v>
      </c>
      <c r="M3144" s="1">
        <v>4100000</v>
      </c>
      <c r="N3144" s="1" t="s">
        <v>21</v>
      </c>
      <c r="O3144" s="1">
        <f>Cleaned_Data[[#This Row],[ loan_amount]]-Cleaned_Data[[#This Row],[ bank_asset_value]]</f>
        <v>6800000</v>
      </c>
      <c r="P3144" s="1">
        <f>Cleaned_Data[[#This Row],[ loan_amount]]</f>
        <v>10900000</v>
      </c>
      <c r="Q3144" s="1" t="str">
        <f t="shared" si="197"/>
        <v>800+</v>
      </c>
      <c r="R3144" s="1">
        <f>Cleaned_Data[[#This Row],[ residential_assets_value]]+Cleaned_Data[[#This Row],[ commercial_assets_value]]+Cleaned_Data[[#This Row],[ luxury_assets_value]]</f>
        <v>22100000</v>
      </c>
      <c r="S3144" s="1">
        <f>Cleaned_Data[[#This Row],[ income_annum]]+Cleaned_Data[[#This Row],[ residential_assets_value]]+Cleaned_Data[[#This Row],[ commercial_assets_value]]+Cleaned_Data[[#This Row],[ luxury_assets_value]]</f>
        <v>25200000</v>
      </c>
      <c r="T3144" s="1" t="str">
        <f t="shared" si="198"/>
        <v>2–3 Cr</v>
      </c>
      <c r="U3144" s="12">
        <f t="shared" si="199"/>
        <v>908333</v>
      </c>
      <c r="V3144" s="1" t="str">
        <f>IF(Cleaned_Data[[#This Row],[EMI_Estimate]]&lt;50000, "50K", IF(Cleaned_Data[[#This Row],[EMI_Estimate]]&lt;100000, "50K-1L", IF(Cleaned_Data[[#This Row],[EMI_Estimate]]&lt;150000, "1L-1.5L", IF(Cleaned_Data[[#This Row],[EMI_Estimate]]&lt;200000,"1.5-2L", "&gt;2L"))))</f>
        <v>&gt;2L</v>
      </c>
    </row>
    <row r="3145" spans="1:22" x14ac:dyDescent="0.35">
      <c r="A3145">
        <v>3144</v>
      </c>
      <c r="B3145">
        <v>1</v>
      </c>
      <c r="C3145" t="s">
        <v>19</v>
      </c>
      <c r="D3145" t="s">
        <v>23</v>
      </c>
      <c r="E3145">
        <v>200000</v>
      </c>
      <c r="F3145" t="str">
        <f t="shared" si="196"/>
        <v>&lt;5 Lakh</v>
      </c>
      <c r="G3145">
        <v>400000</v>
      </c>
      <c r="H3145">
        <v>20</v>
      </c>
      <c r="I3145">
        <v>882</v>
      </c>
      <c r="J3145" s="1">
        <v>400000</v>
      </c>
      <c r="K3145" s="1">
        <v>100000</v>
      </c>
      <c r="L3145" s="1">
        <v>300000</v>
      </c>
      <c r="M3145" s="1">
        <v>0</v>
      </c>
      <c r="N3145" s="1" t="s">
        <v>21</v>
      </c>
      <c r="O3145" s="1">
        <f>Cleaned_Data[[#This Row],[ loan_amount]]-Cleaned_Data[[#This Row],[ bank_asset_value]]</f>
        <v>400000</v>
      </c>
      <c r="P3145" s="1">
        <f>Cleaned_Data[[#This Row],[ loan_amount]]</f>
        <v>400000</v>
      </c>
      <c r="Q3145" s="1" t="str">
        <f t="shared" si="197"/>
        <v>800+</v>
      </c>
      <c r="R3145" s="1">
        <f>Cleaned_Data[[#This Row],[ residential_assets_value]]+Cleaned_Data[[#This Row],[ commercial_assets_value]]+Cleaned_Data[[#This Row],[ luxury_assets_value]]</f>
        <v>800000</v>
      </c>
      <c r="S3145" s="1">
        <f>Cleaned_Data[[#This Row],[ income_annum]]+Cleaned_Data[[#This Row],[ residential_assets_value]]+Cleaned_Data[[#This Row],[ commercial_assets_value]]+Cleaned_Data[[#This Row],[ luxury_assets_value]]</f>
        <v>1000000</v>
      </c>
      <c r="T3145" s="1" t="str">
        <f t="shared" si="198"/>
        <v>&lt;1 Cr</v>
      </c>
      <c r="U3145" s="12">
        <f t="shared" si="199"/>
        <v>20000</v>
      </c>
      <c r="V3145" s="1" t="str">
        <f>IF(Cleaned_Data[[#This Row],[EMI_Estimate]]&lt;50000, "50K", IF(Cleaned_Data[[#This Row],[EMI_Estimate]]&lt;100000, "50K-1L", IF(Cleaned_Data[[#This Row],[EMI_Estimate]]&lt;150000, "1L-1.5L", IF(Cleaned_Data[[#This Row],[EMI_Estimate]]&lt;200000,"1.5-2L", "&gt;2L"))))</f>
        <v>50K</v>
      </c>
    </row>
    <row r="3146" spans="1:22" x14ac:dyDescent="0.35">
      <c r="A3146">
        <v>3145</v>
      </c>
      <c r="B3146">
        <v>2</v>
      </c>
      <c r="C3146" t="s">
        <v>22</v>
      </c>
      <c r="D3146" t="s">
        <v>23</v>
      </c>
      <c r="E3146">
        <v>8100000</v>
      </c>
      <c r="F3146" t="str">
        <f t="shared" si="196"/>
        <v>&gt;20 Lakh</v>
      </c>
      <c r="G3146">
        <v>24700000</v>
      </c>
      <c r="H3146">
        <v>6</v>
      </c>
      <c r="I3146">
        <v>595</v>
      </c>
      <c r="J3146" s="1">
        <v>5500000</v>
      </c>
      <c r="K3146" s="1">
        <v>14300000</v>
      </c>
      <c r="L3146" s="1">
        <v>27300000</v>
      </c>
      <c r="M3146" s="1">
        <v>6500000</v>
      </c>
      <c r="N3146" s="1" t="s">
        <v>21</v>
      </c>
      <c r="O3146" s="1">
        <f>Cleaned_Data[[#This Row],[ loan_amount]]-Cleaned_Data[[#This Row],[ bank_asset_value]]</f>
        <v>18200000</v>
      </c>
      <c r="P3146" s="1">
        <f>Cleaned_Data[[#This Row],[ loan_amount]]</f>
        <v>24700000</v>
      </c>
      <c r="Q3146" s="1" t="str">
        <f t="shared" si="197"/>
        <v>500–599</v>
      </c>
      <c r="R3146" s="1">
        <f>Cleaned_Data[[#This Row],[ residential_assets_value]]+Cleaned_Data[[#This Row],[ commercial_assets_value]]+Cleaned_Data[[#This Row],[ luxury_assets_value]]</f>
        <v>47100000</v>
      </c>
      <c r="S3146" s="1">
        <f>Cleaned_Data[[#This Row],[ income_annum]]+Cleaned_Data[[#This Row],[ residential_assets_value]]+Cleaned_Data[[#This Row],[ commercial_assets_value]]+Cleaned_Data[[#This Row],[ luxury_assets_value]]</f>
        <v>55200000</v>
      </c>
      <c r="T3146" s="1" t="str">
        <f t="shared" si="198"/>
        <v>&gt;4 Cr</v>
      </c>
      <c r="U3146" s="12">
        <f t="shared" si="199"/>
        <v>4116667</v>
      </c>
      <c r="V3146" s="1" t="str">
        <f>IF(Cleaned_Data[[#This Row],[EMI_Estimate]]&lt;50000, "50K", IF(Cleaned_Data[[#This Row],[EMI_Estimate]]&lt;100000, "50K-1L", IF(Cleaned_Data[[#This Row],[EMI_Estimate]]&lt;150000, "1L-1.5L", IF(Cleaned_Data[[#This Row],[EMI_Estimate]]&lt;200000,"1.5-2L", "&gt;2L"))))</f>
        <v>&gt;2L</v>
      </c>
    </row>
    <row r="3147" spans="1:22" x14ac:dyDescent="0.35">
      <c r="A3147">
        <v>3146</v>
      </c>
      <c r="B3147">
        <v>1</v>
      </c>
      <c r="C3147" t="s">
        <v>22</v>
      </c>
      <c r="D3147" t="s">
        <v>23</v>
      </c>
      <c r="E3147">
        <v>8900000</v>
      </c>
      <c r="F3147" t="str">
        <f t="shared" si="196"/>
        <v>&gt;20 Lakh</v>
      </c>
      <c r="G3147">
        <v>22900000</v>
      </c>
      <c r="H3147">
        <v>4</v>
      </c>
      <c r="I3147">
        <v>757</v>
      </c>
      <c r="J3147" s="1">
        <v>8200000</v>
      </c>
      <c r="K3147" s="1">
        <v>11600000</v>
      </c>
      <c r="L3147" s="1">
        <v>17800000</v>
      </c>
      <c r="M3147" s="1">
        <v>7800000</v>
      </c>
      <c r="N3147" s="1" t="s">
        <v>21</v>
      </c>
      <c r="O3147" s="1">
        <f>Cleaned_Data[[#This Row],[ loan_amount]]-Cleaned_Data[[#This Row],[ bank_asset_value]]</f>
        <v>15100000</v>
      </c>
      <c r="P3147" s="1">
        <f>Cleaned_Data[[#This Row],[ loan_amount]]</f>
        <v>22900000</v>
      </c>
      <c r="Q3147" s="1" t="str">
        <f t="shared" si="197"/>
        <v>700–799</v>
      </c>
      <c r="R3147" s="1">
        <f>Cleaned_Data[[#This Row],[ residential_assets_value]]+Cleaned_Data[[#This Row],[ commercial_assets_value]]+Cleaned_Data[[#This Row],[ luxury_assets_value]]</f>
        <v>37600000</v>
      </c>
      <c r="S3147" s="1">
        <f>Cleaned_Data[[#This Row],[ income_annum]]+Cleaned_Data[[#This Row],[ residential_assets_value]]+Cleaned_Data[[#This Row],[ commercial_assets_value]]+Cleaned_Data[[#This Row],[ luxury_assets_value]]</f>
        <v>46500000</v>
      </c>
      <c r="T3147" s="1" t="str">
        <f t="shared" si="198"/>
        <v>&gt;4 Cr</v>
      </c>
      <c r="U3147" s="12">
        <f t="shared" si="199"/>
        <v>5725000</v>
      </c>
      <c r="V3147" s="1" t="str">
        <f>IF(Cleaned_Data[[#This Row],[EMI_Estimate]]&lt;50000, "50K", IF(Cleaned_Data[[#This Row],[EMI_Estimate]]&lt;100000, "50K-1L", IF(Cleaned_Data[[#This Row],[EMI_Estimate]]&lt;150000, "1L-1.5L", IF(Cleaned_Data[[#This Row],[EMI_Estimate]]&lt;200000,"1.5-2L", "&gt;2L"))))</f>
        <v>&gt;2L</v>
      </c>
    </row>
    <row r="3148" spans="1:22" x14ac:dyDescent="0.35">
      <c r="A3148">
        <v>3147</v>
      </c>
      <c r="B3148">
        <v>5</v>
      </c>
      <c r="C3148" t="s">
        <v>19</v>
      </c>
      <c r="D3148" t="s">
        <v>23</v>
      </c>
      <c r="E3148">
        <v>4200000</v>
      </c>
      <c r="F3148" t="str">
        <f t="shared" si="196"/>
        <v>&gt;20 Lakh</v>
      </c>
      <c r="G3148">
        <v>8500000</v>
      </c>
      <c r="H3148">
        <v>4</v>
      </c>
      <c r="I3148">
        <v>386</v>
      </c>
      <c r="J3148" s="1">
        <v>8700000</v>
      </c>
      <c r="K3148" s="1">
        <v>4600000</v>
      </c>
      <c r="L3148" s="1">
        <v>10500000</v>
      </c>
      <c r="M3148" s="1">
        <v>6000000</v>
      </c>
      <c r="N3148" s="1" t="s">
        <v>24</v>
      </c>
      <c r="O3148" s="1">
        <f>Cleaned_Data[[#This Row],[ loan_amount]]-Cleaned_Data[[#This Row],[ bank_asset_value]]</f>
        <v>2500000</v>
      </c>
      <c r="P3148" s="1">
        <f>Cleaned_Data[[#This Row],[ loan_amount]]</f>
        <v>8500000</v>
      </c>
      <c r="Q3148" s="1" t="str">
        <f t="shared" si="197"/>
        <v>300–499</v>
      </c>
      <c r="R3148" s="1">
        <f>Cleaned_Data[[#This Row],[ residential_assets_value]]+Cleaned_Data[[#This Row],[ commercial_assets_value]]+Cleaned_Data[[#This Row],[ luxury_assets_value]]</f>
        <v>23800000</v>
      </c>
      <c r="S3148" s="1">
        <f>Cleaned_Data[[#This Row],[ income_annum]]+Cleaned_Data[[#This Row],[ residential_assets_value]]+Cleaned_Data[[#This Row],[ commercial_assets_value]]+Cleaned_Data[[#This Row],[ luxury_assets_value]]</f>
        <v>28000000</v>
      </c>
      <c r="T3148" s="1" t="str">
        <f t="shared" si="198"/>
        <v>2–3 Cr</v>
      </c>
      <c r="U3148" s="12">
        <f t="shared" si="199"/>
        <v>2125000</v>
      </c>
      <c r="V3148" s="1" t="str">
        <f>IF(Cleaned_Data[[#This Row],[EMI_Estimate]]&lt;50000, "50K", IF(Cleaned_Data[[#This Row],[EMI_Estimate]]&lt;100000, "50K-1L", IF(Cleaned_Data[[#This Row],[EMI_Estimate]]&lt;150000, "1L-1.5L", IF(Cleaned_Data[[#This Row],[EMI_Estimate]]&lt;200000,"1.5-2L", "&gt;2L"))))</f>
        <v>&gt;2L</v>
      </c>
    </row>
    <row r="3149" spans="1:22" x14ac:dyDescent="0.35">
      <c r="A3149">
        <v>3148</v>
      </c>
      <c r="B3149">
        <v>5</v>
      </c>
      <c r="C3149" t="s">
        <v>22</v>
      </c>
      <c r="D3149" t="s">
        <v>23</v>
      </c>
      <c r="E3149">
        <v>4100000</v>
      </c>
      <c r="F3149" t="str">
        <f t="shared" si="196"/>
        <v>&gt;20 Lakh</v>
      </c>
      <c r="G3149">
        <v>11100000</v>
      </c>
      <c r="H3149">
        <v>18</v>
      </c>
      <c r="I3149">
        <v>756</v>
      </c>
      <c r="J3149" s="1">
        <v>1700000</v>
      </c>
      <c r="K3149" s="1">
        <v>3000000</v>
      </c>
      <c r="L3149" s="1">
        <v>10800000</v>
      </c>
      <c r="M3149" s="1">
        <v>3000000</v>
      </c>
      <c r="N3149" s="1" t="s">
        <v>21</v>
      </c>
      <c r="O3149" s="1">
        <f>Cleaned_Data[[#This Row],[ loan_amount]]-Cleaned_Data[[#This Row],[ bank_asset_value]]</f>
        <v>8100000</v>
      </c>
      <c r="P3149" s="1">
        <f>Cleaned_Data[[#This Row],[ loan_amount]]</f>
        <v>11100000</v>
      </c>
      <c r="Q3149" s="1" t="str">
        <f t="shared" si="197"/>
        <v>700–799</v>
      </c>
      <c r="R3149" s="1">
        <f>Cleaned_Data[[#This Row],[ residential_assets_value]]+Cleaned_Data[[#This Row],[ commercial_assets_value]]+Cleaned_Data[[#This Row],[ luxury_assets_value]]</f>
        <v>15500000</v>
      </c>
      <c r="S3149" s="1">
        <f>Cleaned_Data[[#This Row],[ income_annum]]+Cleaned_Data[[#This Row],[ residential_assets_value]]+Cleaned_Data[[#This Row],[ commercial_assets_value]]+Cleaned_Data[[#This Row],[ luxury_assets_value]]</f>
        <v>19600000</v>
      </c>
      <c r="T3149" s="1" t="str">
        <f t="shared" si="198"/>
        <v>1–2 Cr</v>
      </c>
      <c r="U3149" s="12">
        <f t="shared" si="199"/>
        <v>616667</v>
      </c>
      <c r="V3149" s="1" t="str">
        <f>IF(Cleaned_Data[[#This Row],[EMI_Estimate]]&lt;50000, "50K", IF(Cleaned_Data[[#This Row],[EMI_Estimate]]&lt;100000, "50K-1L", IF(Cleaned_Data[[#This Row],[EMI_Estimate]]&lt;150000, "1L-1.5L", IF(Cleaned_Data[[#This Row],[EMI_Estimate]]&lt;200000,"1.5-2L", "&gt;2L"))))</f>
        <v>&gt;2L</v>
      </c>
    </row>
    <row r="3150" spans="1:22" x14ac:dyDescent="0.35">
      <c r="A3150">
        <v>3149</v>
      </c>
      <c r="B3150">
        <v>3</v>
      </c>
      <c r="C3150" t="s">
        <v>22</v>
      </c>
      <c r="D3150" t="s">
        <v>20</v>
      </c>
      <c r="E3150">
        <v>8300000</v>
      </c>
      <c r="F3150" t="str">
        <f t="shared" si="196"/>
        <v>&gt;20 Lakh</v>
      </c>
      <c r="G3150">
        <v>25700000</v>
      </c>
      <c r="H3150">
        <v>12</v>
      </c>
      <c r="I3150">
        <v>453</v>
      </c>
      <c r="J3150" s="1">
        <v>24000000</v>
      </c>
      <c r="K3150" s="1">
        <v>14600000</v>
      </c>
      <c r="L3150" s="1">
        <v>20400000</v>
      </c>
      <c r="M3150" s="1">
        <v>5700000</v>
      </c>
      <c r="N3150" s="1" t="s">
        <v>24</v>
      </c>
      <c r="O3150" s="1">
        <f>Cleaned_Data[[#This Row],[ loan_amount]]-Cleaned_Data[[#This Row],[ bank_asset_value]]</f>
        <v>20000000</v>
      </c>
      <c r="P3150" s="1">
        <f>Cleaned_Data[[#This Row],[ loan_amount]]</f>
        <v>25700000</v>
      </c>
      <c r="Q3150" s="1" t="str">
        <f t="shared" si="197"/>
        <v>300–499</v>
      </c>
      <c r="R3150" s="1">
        <f>Cleaned_Data[[#This Row],[ residential_assets_value]]+Cleaned_Data[[#This Row],[ commercial_assets_value]]+Cleaned_Data[[#This Row],[ luxury_assets_value]]</f>
        <v>59000000</v>
      </c>
      <c r="S3150" s="1">
        <f>Cleaned_Data[[#This Row],[ income_annum]]+Cleaned_Data[[#This Row],[ residential_assets_value]]+Cleaned_Data[[#This Row],[ commercial_assets_value]]+Cleaned_Data[[#This Row],[ luxury_assets_value]]</f>
        <v>67300000</v>
      </c>
      <c r="T3150" s="1" t="str">
        <f t="shared" si="198"/>
        <v>&gt;4 Cr</v>
      </c>
      <c r="U3150" s="12">
        <f t="shared" si="199"/>
        <v>2141667</v>
      </c>
      <c r="V3150" s="1" t="str">
        <f>IF(Cleaned_Data[[#This Row],[EMI_Estimate]]&lt;50000, "50K", IF(Cleaned_Data[[#This Row],[EMI_Estimate]]&lt;100000, "50K-1L", IF(Cleaned_Data[[#This Row],[EMI_Estimate]]&lt;150000, "1L-1.5L", IF(Cleaned_Data[[#This Row],[EMI_Estimate]]&lt;200000,"1.5-2L", "&gt;2L"))))</f>
        <v>&gt;2L</v>
      </c>
    </row>
    <row r="3151" spans="1:22" x14ac:dyDescent="0.35">
      <c r="A3151">
        <v>3150</v>
      </c>
      <c r="B3151">
        <v>3</v>
      </c>
      <c r="C3151" t="s">
        <v>22</v>
      </c>
      <c r="D3151" t="s">
        <v>20</v>
      </c>
      <c r="E3151">
        <v>7500000</v>
      </c>
      <c r="F3151" t="str">
        <f t="shared" si="196"/>
        <v>&gt;20 Lakh</v>
      </c>
      <c r="G3151">
        <v>25200000</v>
      </c>
      <c r="H3151">
        <v>8</v>
      </c>
      <c r="I3151">
        <v>316</v>
      </c>
      <c r="J3151" s="1">
        <v>1000000</v>
      </c>
      <c r="K3151" s="1">
        <v>800000</v>
      </c>
      <c r="L3151" s="1">
        <v>18300000</v>
      </c>
      <c r="M3151" s="1">
        <v>9000000</v>
      </c>
      <c r="N3151" s="1" t="s">
        <v>24</v>
      </c>
      <c r="O3151" s="1">
        <f>Cleaned_Data[[#This Row],[ loan_amount]]-Cleaned_Data[[#This Row],[ bank_asset_value]]</f>
        <v>16200000</v>
      </c>
      <c r="P3151" s="1">
        <f>Cleaned_Data[[#This Row],[ loan_amount]]</f>
        <v>25200000</v>
      </c>
      <c r="Q3151" s="1" t="str">
        <f t="shared" si="197"/>
        <v>300–499</v>
      </c>
      <c r="R3151" s="1">
        <f>Cleaned_Data[[#This Row],[ residential_assets_value]]+Cleaned_Data[[#This Row],[ commercial_assets_value]]+Cleaned_Data[[#This Row],[ luxury_assets_value]]</f>
        <v>20100000</v>
      </c>
      <c r="S3151" s="1">
        <f>Cleaned_Data[[#This Row],[ income_annum]]+Cleaned_Data[[#This Row],[ residential_assets_value]]+Cleaned_Data[[#This Row],[ commercial_assets_value]]+Cleaned_Data[[#This Row],[ luxury_assets_value]]</f>
        <v>27600000</v>
      </c>
      <c r="T3151" s="1" t="str">
        <f t="shared" si="198"/>
        <v>2–3 Cr</v>
      </c>
      <c r="U3151" s="12">
        <f t="shared" si="199"/>
        <v>3150000</v>
      </c>
      <c r="V3151" s="1" t="str">
        <f>IF(Cleaned_Data[[#This Row],[EMI_Estimate]]&lt;50000, "50K", IF(Cleaned_Data[[#This Row],[EMI_Estimate]]&lt;100000, "50K-1L", IF(Cleaned_Data[[#This Row],[EMI_Estimate]]&lt;150000, "1L-1.5L", IF(Cleaned_Data[[#This Row],[EMI_Estimate]]&lt;200000,"1.5-2L", "&gt;2L"))))</f>
        <v>&gt;2L</v>
      </c>
    </row>
    <row r="3152" spans="1:22" x14ac:dyDescent="0.35">
      <c r="A3152">
        <v>3151</v>
      </c>
      <c r="B3152">
        <v>3</v>
      </c>
      <c r="C3152" t="s">
        <v>19</v>
      </c>
      <c r="D3152" t="s">
        <v>20</v>
      </c>
      <c r="E3152">
        <v>2100000</v>
      </c>
      <c r="F3152" t="str">
        <f t="shared" si="196"/>
        <v>&gt;20 Lakh</v>
      </c>
      <c r="G3152">
        <v>7700000</v>
      </c>
      <c r="H3152">
        <v>6</v>
      </c>
      <c r="I3152">
        <v>703</v>
      </c>
      <c r="J3152" s="1">
        <v>700000</v>
      </c>
      <c r="K3152" s="1">
        <v>4000000</v>
      </c>
      <c r="L3152" s="1">
        <v>8200000</v>
      </c>
      <c r="M3152" s="1">
        <v>1300000</v>
      </c>
      <c r="N3152" s="1" t="s">
        <v>21</v>
      </c>
      <c r="O3152" s="1">
        <f>Cleaned_Data[[#This Row],[ loan_amount]]-Cleaned_Data[[#This Row],[ bank_asset_value]]</f>
        <v>6400000</v>
      </c>
      <c r="P3152" s="1">
        <f>Cleaned_Data[[#This Row],[ loan_amount]]</f>
        <v>7700000</v>
      </c>
      <c r="Q3152" s="1" t="str">
        <f t="shared" si="197"/>
        <v>700–799</v>
      </c>
      <c r="R3152" s="1">
        <f>Cleaned_Data[[#This Row],[ residential_assets_value]]+Cleaned_Data[[#This Row],[ commercial_assets_value]]+Cleaned_Data[[#This Row],[ luxury_assets_value]]</f>
        <v>12900000</v>
      </c>
      <c r="S3152" s="1">
        <f>Cleaned_Data[[#This Row],[ income_annum]]+Cleaned_Data[[#This Row],[ residential_assets_value]]+Cleaned_Data[[#This Row],[ commercial_assets_value]]+Cleaned_Data[[#This Row],[ luxury_assets_value]]</f>
        <v>15000000</v>
      </c>
      <c r="T3152" s="1" t="str">
        <f t="shared" si="198"/>
        <v>1–2 Cr</v>
      </c>
      <c r="U3152" s="12">
        <f t="shared" si="199"/>
        <v>1283333</v>
      </c>
      <c r="V3152" s="1" t="str">
        <f>IF(Cleaned_Data[[#This Row],[EMI_Estimate]]&lt;50000, "50K", IF(Cleaned_Data[[#This Row],[EMI_Estimate]]&lt;100000, "50K-1L", IF(Cleaned_Data[[#This Row],[EMI_Estimate]]&lt;150000, "1L-1.5L", IF(Cleaned_Data[[#This Row],[EMI_Estimate]]&lt;200000,"1.5-2L", "&gt;2L"))))</f>
        <v>&gt;2L</v>
      </c>
    </row>
    <row r="3153" spans="1:22" x14ac:dyDescent="0.35">
      <c r="A3153">
        <v>3152</v>
      </c>
      <c r="B3153">
        <v>3</v>
      </c>
      <c r="C3153" t="s">
        <v>19</v>
      </c>
      <c r="D3153" t="s">
        <v>20</v>
      </c>
      <c r="E3153">
        <v>1400000</v>
      </c>
      <c r="F3153" t="str">
        <f t="shared" si="196"/>
        <v>10-15 Lakh</v>
      </c>
      <c r="G3153">
        <v>3200000</v>
      </c>
      <c r="H3153">
        <v>8</v>
      </c>
      <c r="I3153">
        <v>753</v>
      </c>
      <c r="J3153" s="1">
        <v>2200000</v>
      </c>
      <c r="K3153" s="1">
        <v>2000000</v>
      </c>
      <c r="L3153" s="1">
        <v>3600000</v>
      </c>
      <c r="M3153" s="1">
        <v>2000000</v>
      </c>
      <c r="N3153" s="1" t="s">
        <v>21</v>
      </c>
      <c r="O3153" s="1">
        <f>Cleaned_Data[[#This Row],[ loan_amount]]-Cleaned_Data[[#This Row],[ bank_asset_value]]</f>
        <v>1200000</v>
      </c>
      <c r="P3153" s="1">
        <f>Cleaned_Data[[#This Row],[ loan_amount]]</f>
        <v>3200000</v>
      </c>
      <c r="Q3153" s="1" t="str">
        <f t="shared" si="197"/>
        <v>700–799</v>
      </c>
      <c r="R3153" s="1">
        <f>Cleaned_Data[[#This Row],[ residential_assets_value]]+Cleaned_Data[[#This Row],[ commercial_assets_value]]+Cleaned_Data[[#This Row],[ luxury_assets_value]]</f>
        <v>7800000</v>
      </c>
      <c r="S3153" s="1">
        <f>Cleaned_Data[[#This Row],[ income_annum]]+Cleaned_Data[[#This Row],[ residential_assets_value]]+Cleaned_Data[[#This Row],[ commercial_assets_value]]+Cleaned_Data[[#This Row],[ luxury_assets_value]]</f>
        <v>9200000</v>
      </c>
      <c r="T3153" s="1" t="str">
        <f t="shared" si="198"/>
        <v>&lt;1 Cr</v>
      </c>
      <c r="U3153" s="12">
        <f t="shared" si="199"/>
        <v>400000</v>
      </c>
      <c r="V3153" s="1" t="str">
        <f>IF(Cleaned_Data[[#This Row],[EMI_Estimate]]&lt;50000, "50K", IF(Cleaned_Data[[#This Row],[EMI_Estimate]]&lt;100000, "50K-1L", IF(Cleaned_Data[[#This Row],[EMI_Estimate]]&lt;150000, "1L-1.5L", IF(Cleaned_Data[[#This Row],[EMI_Estimate]]&lt;200000,"1.5-2L", "&gt;2L"))))</f>
        <v>&gt;2L</v>
      </c>
    </row>
    <row r="3154" spans="1:22" x14ac:dyDescent="0.35">
      <c r="A3154">
        <v>3153</v>
      </c>
      <c r="B3154">
        <v>0</v>
      </c>
      <c r="C3154" t="s">
        <v>22</v>
      </c>
      <c r="D3154" t="s">
        <v>20</v>
      </c>
      <c r="E3154">
        <v>6900000</v>
      </c>
      <c r="F3154" t="str">
        <f t="shared" si="196"/>
        <v>&gt;20 Lakh</v>
      </c>
      <c r="G3154">
        <v>23500000</v>
      </c>
      <c r="H3154">
        <v>2</v>
      </c>
      <c r="I3154">
        <v>621</v>
      </c>
      <c r="J3154" s="1">
        <v>7800000</v>
      </c>
      <c r="K3154" s="1">
        <v>7300000</v>
      </c>
      <c r="L3154" s="1">
        <v>23100000</v>
      </c>
      <c r="M3154" s="1">
        <v>9400000</v>
      </c>
      <c r="N3154" s="1" t="s">
        <v>21</v>
      </c>
      <c r="O3154" s="1">
        <f>Cleaned_Data[[#This Row],[ loan_amount]]-Cleaned_Data[[#This Row],[ bank_asset_value]]</f>
        <v>14100000</v>
      </c>
      <c r="P3154" s="1">
        <f>Cleaned_Data[[#This Row],[ loan_amount]]</f>
        <v>23500000</v>
      </c>
      <c r="Q3154" s="1" t="str">
        <f t="shared" si="197"/>
        <v>600–699</v>
      </c>
      <c r="R3154" s="1">
        <f>Cleaned_Data[[#This Row],[ residential_assets_value]]+Cleaned_Data[[#This Row],[ commercial_assets_value]]+Cleaned_Data[[#This Row],[ luxury_assets_value]]</f>
        <v>38200000</v>
      </c>
      <c r="S3154" s="1">
        <f>Cleaned_Data[[#This Row],[ income_annum]]+Cleaned_Data[[#This Row],[ residential_assets_value]]+Cleaned_Data[[#This Row],[ commercial_assets_value]]+Cleaned_Data[[#This Row],[ luxury_assets_value]]</f>
        <v>45100000</v>
      </c>
      <c r="T3154" s="1" t="str">
        <f t="shared" si="198"/>
        <v>&gt;4 Cr</v>
      </c>
      <c r="U3154" s="12">
        <f t="shared" si="199"/>
        <v>11750000</v>
      </c>
      <c r="V3154" s="1" t="str">
        <f>IF(Cleaned_Data[[#This Row],[EMI_Estimate]]&lt;50000, "50K", IF(Cleaned_Data[[#This Row],[EMI_Estimate]]&lt;100000, "50K-1L", IF(Cleaned_Data[[#This Row],[EMI_Estimate]]&lt;150000, "1L-1.5L", IF(Cleaned_Data[[#This Row],[EMI_Estimate]]&lt;200000,"1.5-2L", "&gt;2L"))))</f>
        <v>&gt;2L</v>
      </c>
    </row>
    <row r="3155" spans="1:22" x14ac:dyDescent="0.35">
      <c r="A3155">
        <v>3154</v>
      </c>
      <c r="B3155">
        <v>0</v>
      </c>
      <c r="C3155" t="s">
        <v>19</v>
      </c>
      <c r="D3155" t="s">
        <v>23</v>
      </c>
      <c r="E3155">
        <v>2500000</v>
      </c>
      <c r="F3155" t="str">
        <f t="shared" si="196"/>
        <v>&gt;20 Lakh</v>
      </c>
      <c r="G3155">
        <v>9100000</v>
      </c>
      <c r="H3155">
        <v>10</v>
      </c>
      <c r="I3155">
        <v>852</v>
      </c>
      <c r="J3155" s="1">
        <v>5000000</v>
      </c>
      <c r="K3155" s="1">
        <v>4700000</v>
      </c>
      <c r="L3155" s="1">
        <v>7400000</v>
      </c>
      <c r="M3155" s="1">
        <v>1500000</v>
      </c>
      <c r="N3155" s="1" t="s">
        <v>21</v>
      </c>
      <c r="O3155" s="1">
        <f>Cleaned_Data[[#This Row],[ loan_amount]]-Cleaned_Data[[#This Row],[ bank_asset_value]]</f>
        <v>7600000</v>
      </c>
      <c r="P3155" s="1">
        <f>Cleaned_Data[[#This Row],[ loan_amount]]</f>
        <v>9100000</v>
      </c>
      <c r="Q3155" s="1" t="str">
        <f t="shared" si="197"/>
        <v>800+</v>
      </c>
      <c r="R3155" s="1">
        <f>Cleaned_Data[[#This Row],[ residential_assets_value]]+Cleaned_Data[[#This Row],[ commercial_assets_value]]+Cleaned_Data[[#This Row],[ luxury_assets_value]]</f>
        <v>17100000</v>
      </c>
      <c r="S3155" s="1">
        <f>Cleaned_Data[[#This Row],[ income_annum]]+Cleaned_Data[[#This Row],[ residential_assets_value]]+Cleaned_Data[[#This Row],[ commercial_assets_value]]+Cleaned_Data[[#This Row],[ luxury_assets_value]]</f>
        <v>19600000</v>
      </c>
      <c r="T3155" s="1" t="str">
        <f t="shared" si="198"/>
        <v>1–2 Cr</v>
      </c>
      <c r="U3155" s="12">
        <f t="shared" si="199"/>
        <v>910000</v>
      </c>
      <c r="V3155" s="1" t="str">
        <f>IF(Cleaned_Data[[#This Row],[EMI_Estimate]]&lt;50000, "50K", IF(Cleaned_Data[[#This Row],[EMI_Estimate]]&lt;100000, "50K-1L", IF(Cleaned_Data[[#This Row],[EMI_Estimate]]&lt;150000, "1L-1.5L", IF(Cleaned_Data[[#This Row],[EMI_Estimate]]&lt;200000,"1.5-2L", "&gt;2L"))))</f>
        <v>&gt;2L</v>
      </c>
    </row>
    <row r="3156" spans="1:22" x14ac:dyDescent="0.35">
      <c r="A3156">
        <v>3155</v>
      </c>
      <c r="B3156">
        <v>3</v>
      </c>
      <c r="C3156" t="s">
        <v>22</v>
      </c>
      <c r="D3156" t="s">
        <v>23</v>
      </c>
      <c r="E3156">
        <v>3800000</v>
      </c>
      <c r="F3156" t="str">
        <f t="shared" si="196"/>
        <v>&gt;20 Lakh</v>
      </c>
      <c r="G3156">
        <v>9400000</v>
      </c>
      <c r="H3156">
        <v>12</v>
      </c>
      <c r="I3156">
        <v>301</v>
      </c>
      <c r="J3156" s="1">
        <v>7800000</v>
      </c>
      <c r="K3156" s="1">
        <v>2800000</v>
      </c>
      <c r="L3156" s="1">
        <v>14900000</v>
      </c>
      <c r="M3156" s="1">
        <v>5000000</v>
      </c>
      <c r="N3156" s="1" t="s">
        <v>24</v>
      </c>
      <c r="O3156" s="1">
        <f>Cleaned_Data[[#This Row],[ loan_amount]]-Cleaned_Data[[#This Row],[ bank_asset_value]]</f>
        <v>4400000</v>
      </c>
      <c r="P3156" s="1">
        <f>Cleaned_Data[[#This Row],[ loan_amount]]</f>
        <v>9400000</v>
      </c>
      <c r="Q3156" s="1" t="str">
        <f t="shared" si="197"/>
        <v>300–499</v>
      </c>
      <c r="R3156" s="1">
        <f>Cleaned_Data[[#This Row],[ residential_assets_value]]+Cleaned_Data[[#This Row],[ commercial_assets_value]]+Cleaned_Data[[#This Row],[ luxury_assets_value]]</f>
        <v>25500000</v>
      </c>
      <c r="S3156" s="1">
        <f>Cleaned_Data[[#This Row],[ income_annum]]+Cleaned_Data[[#This Row],[ residential_assets_value]]+Cleaned_Data[[#This Row],[ commercial_assets_value]]+Cleaned_Data[[#This Row],[ luxury_assets_value]]</f>
        <v>29300000</v>
      </c>
      <c r="T3156" s="1" t="str">
        <f t="shared" si="198"/>
        <v>2–3 Cr</v>
      </c>
      <c r="U3156" s="12">
        <f t="shared" si="199"/>
        <v>783333</v>
      </c>
      <c r="V3156" s="1" t="str">
        <f>IF(Cleaned_Data[[#This Row],[EMI_Estimate]]&lt;50000, "50K", IF(Cleaned_Data[[#This Row],[EMI_Estimate]]&lt;100000, "50K-1L", IF(Cleaned_Data[[#This Row],[EMI_Estimate]]&lt;150000, "1L-1.5L", IF(Cleaned_Data[[#This Row],[EMI_Estimate]]&lt;200000,"1.5-2L", "&gt;2L"))))</f>
        <v>&gt;2L</v>
      </c>
    </row>
    <row r="3157" spans="1:22" x14ac:dyDescent="0.35">
      <c r="A3157">
        <v>3156</v>
      </c>
      <c r="B3157">
        <v>3</v>
      </c>
      <c r="C3157" t="s">
        <v>22</v>
      </c>
      <c r="D3157" t="s">
        <v>23</v>
      </c>
      <c r="E3157">
        <v>7700000</v>
      </c>
      <c r="F3157" t="str">
        <f t="shared" si="196"/>
        <v>&gt;20 Lakh</v>
      </c>
      <c r="G3157">
        <v>29300000</v>
      </c>
      <c r="H3157">
        <v>10</v>
      </c>
      <c r="I3157">
        <v>359</v>
      </c>
      <c r="J3157" s="1">
        <v>6800000</v>
      </c>
      <c r="K3157" s="1">
        <v>6100000</v>
      </c>
      <c r="L3157" s="1">
        <v>21900000</v>
      </c>
      <c r="M3157" s="1">
        <v>4200000</v>
      </c>
      <c r="N3157" s="1" t="s">
        <v>24</v>
      </c>
      <c r="O3157" s="1">
        <f>Cleaned_Data[[#This Row],[ loan_amount]]-Cleaned_Data[[#This Row],[ bank_asset_value]]</f>
        <v>25100000</v>
      </c>
      <c r="P3157" s="1">
        <f>Cleaned_Data[[#This Row],[ loan_amount]]</f>
        <v>29300000</v>
      </c>
      <c r="Q3157" s="1" t="str">
        <f t="shared" si="197"/>
        <v>300–499</v>
      </c>
      <c r="R3157" s="1">
        <f>Cleaned_Data[[#This Row],[ residential_assets_value]]+Cleaned_Data[[#This Row],[ commercial_assets_value]]+Cleaned_Data[[#This Row],[ luxury_assets_value]]</f>
        <v>34800000</v>
      </c>
      <c r="S3157" s="1">
        <f>Cleaned_Data[[#This Row],[ income_annum]]+Cleaned_Data[[#This Row],[ residential_assets_value]]+Cleaned_Data[[#This Row],[ commercial_assets_value]]+Cleaned_Data[[#This Row],[ luxury_assets_value]]</f>
        <v>42500000</v>
      </c>
      <c r="T3157" s="1" t="str">
        <f t="shared" si="198"/>
        <v>&gt;4 Cr</v>
      </c>
      <c r="U3157" s="12">
        <f t="shared" si="199"/>
        <v>2930000</v>
      </c>
      <c r="V3157" s="1" t="str">
        <f>IF(Cleaned_Data[[#This Row],[EMI_Estimate]]&lt;50000, "50K", IF(Cleaned_Data[[#This Row],[EMI_Estimate]]&lt;100000, "50K-1L", IF(Cleaned_Data[[#This Row],[EMI_Estimate]]&lt;150000, "1L-1.5L", IF(Cleaned_Data[[#This Row],[EMI_Estimate]]&lt;200000,"1.5-2L", "&gt;2L"))))</f>
        <v>&gt;2L</v>
      </c>
    </row>
    <row r="3158" spans="1:22" x14ac:dyDescent="0.35">
      <c r="A3158">
        <v>3157</v>
      </c>
      <c r="B3158">
        <v>1</v>
      </c>
      <c r="C3158" t="s">
        <v>22</v>
      </c>
      <c r="D3158" t="s">
        <v>20</v>
      </c>
      <c r="E3158">
        <v>3200000</v>
      </c>
      <c r="F3158" t="str">
        <f t="shared" si="196"/>
        <v>&gt;20 Lakh</v>
      </c>
      <c r="G3158">
        <v>6600000</v>
      </c>
      <c r="H3158">
        <v>16</v>
      </c>
      <c r="I3158">
        <v>534</v>
      </c>
      <c r="J3158" s="1">
        <v>8800000</v>
      </c>
      <c r="K3158" s="1">
        <v>2600000</v>
      </c>
      <c r="L3158" s="1">
        <v>6500000</v>
      </c>
      <c r="M3158" s="1">
        <v>1800000</v>
      </c>
      <c r="N3158" s="1" t="s">
        <v>24</v>
      </c>
      <c r="O3158" s="1">
        <f>Cleaned_Data[[#This Row],[ loan_amount]]-Cleaned_Data[[#This Row],[ bank_asset_value]]</f>
        <v>4800000</v>
      </c>
      <c r="P3158" s="1">
        <f>Cleaned_Data[[#This Row],[ loan_amount]]</f>
        <v>6600000</v>
      </c>
      <c r="Q3158" s="1" t="str">
        <f t="shared" si="197"/>
        <v>500–599</v>
      </c>
      <c r="R3158" s="1">
        <f>Cleaned_Data[[#This Row],[ residential_assets_value]]+Cleaned_Data[[#This Row],[ commercial_assets_value]]+Cleaned_Data[[#This Row],[ luxury_assets_value]]</f>
        <v>17900000</v>
      </c>
      <c r="S3158" s="1">
        <f>Cleaned_Data[[#This Row],[ income_annum]]+Cleaned_Data[[#This Row],[ residential_assets_value]]+Cleaned_Data[[#This Row],[ commercial_assets_value]]+Cleaned_Data[[#This Row],[ luxury_assets_value]]</f>
        <v>21100000</v>
      </c>
      <c r="T3158" s="1" t="str">
        <f t="shared" si="198"/>
        <v>2–3 Cr</v>
      </c>
      <c r="U3158" s="12">
        <f t="shared" si="199"/>
        <v>412500</v>
      </c>
      <c r="V3158" s="1" t="str">
        <f>IF(Cleaned_Data[[#This Row],[EMI_Estimate]]&lt;50000, "50K", IF(Cleaned_Data[[#This Row],[EMI_Estimate]]&lt;100000, "50K-1L", IF(Cleaned_Data[[#This Row],[EMI_Estimate]]&lt;150000, "1L-1.5L", IF(Cleaned_Data[[#This Row],[EMI_Estimate]]&lt;200000,"1.5-2L", "&gt;2L"))))</f>
        <v>&gt;2L</v>
      </c>
    </row>
    <row r="3159" spans="1:22" x14ac:dyDescent="0.35">
      <c r="A3159">
        <v>3158</v>
      </c>
      <c r="B3159">
        <v>0</v>
      </c>
      <c r="C3159" t="s">
        <v>22</v>
      </c>
      <c r="D3159" t="s">
        <v>23</v>
      </c>
      <c r="E3159">
        <v>8600000</v>
      </c>
      <c r="F3159" t="str">
        <f t="shared" si="196"/>
        <v>&gt;20 Lakh</v>
      </c>
      <c r="G3159">
        <v>20000000</v>
      </c>
      <c r="H3159">
        <v>10</v>
      </c>
      <c r="I3159">
        <v>704</v>
      </c>
      <c r="J3159" s="1">
        <v>25400000</v>
      </c>
      <c r="K3159" s="1">
        <v>10000000</v>
      </c>
      <c r="L3159" s="1">
        <v>30800000</v>
      </c>
      <c r="M3159" s="1">
        <v>10300000</v>
      </c>
      <c r="N3159" s="1" t="s">
        <v>21</v>
      </c>
      <c r="O3159" s="1">
        <f>Cleaned_Data[[#This Row],[ loan_amount]]-Cleaned_Data[[#This Row],[ bank_asset_value]]</f>
        <v>9700000</v>
      </c>
      <c r="P3159" s="1">
        <f>Cleaned_Data[[#This Row],[ loan_amount]]</f>
        <v>20000000</v>
      </c>
      <c r="Q3159" s="1" t="str">
        <f t="shared" si="197"/>
        <v>700–799</v>
      </c>
      <c r="R3159" s="1">
        <f>Cleaned_Data[[#This Row],[ residential_assets_value]]+Cleaned_Data[[#This Row],[ commercial_assets_value]]+Cleaned_Data[[#This Row],[ luxury_assets_value]]</f>
        <v>66200000</v>
      </c>
      <c r="S3159" s="1">
        <f>Cleaned_Data[[#This Row],[ income_annum]]+Cleaned_Data[[#This Row],[ residential_assets_value]]+Cleaned_Data[[#This Row],[ commercial_assets_value]]+Cleaned_Data[[#This Row],[ luxury_assets_value]]</f>
        <v>74800000</v>
      </c>
      <c r="T3159" s="1" t="str">
        <f t="shared" si="198"/>
        <v>&gt;4 Cr</v>
      </c>
      <c r="U3159" s="12">
        <f t="shared" si="199"/>
        <v>2000000</v>
      </c>
      <c r="V3159" s="1" t="str">
        <f>IF(Cleaned_Data[[#This Row],[EMI_Estimate]]&lt;50000, "50K", IF(Cleaned_Data[[#This Row],[EMI_Estimate]]&lt;100000, "50K-1L", IF(Cleaned_Data[[#This Row],[EMI_Estimate]]&lt;150000, "1L-1.5L", IF(Cleaned_Data[[#This Row],[EMI_Estimate]]&lt;200000,"1.5-2L", "&gt;2L"))))</f>
        <v>&gt;2L</v>
      </c>
    </row>
    <row r="3160" spans="1:22" x14ac:dyDescent="0.35">
      <c r="A3160">
        <v>3159</v>
      </c>
      <c r="B3160">
        <v>3</v>
      </c>
      <c r="C3160" t="s">
        <v>22</v>
      </c>
      <c r="D3160" t="s">
        <v>23</v>
      </c>
      <c r="E3160">
        <v>3800000</v>
      </c>
      <c r="F3160" t="str">
        <f t="shared" si="196"/>
        <v>&gt;20 Lakh</v>
      </c>
      <c r="G3160">
        <v>13700000</v>
      </c>
      <c r="H3160">
        <v>16</v>
      </c>
      <c r="I3160">
        <v>662</v>
      </c>
      <c r="J3160" s="1">
        <v>4800000</v>
      </c>
      <c r="K3160" s="1">
        <v>400000</v>
      </c>
      <c r="L3160" s="1">
        <v>12400000</v>
      </c>
      <c r="M3160" s="1">
        <v>5300000</v>
      </c>
      <c r="N3160" s="1" t="s">
        <v>21</v>
      </c>
      <c r="O3160" s="1">
        <f>Cleaned_Data[[#This Row],[ loan_amount]]-Cleaned_Data[[#This Row],[ bank_asset_value]]</f>
        <v>8400000</v>
      </c>
      <c r="P3160" s="1">
        <f>Cleaned_Data[[#This Row],[ loan_amount]]</f>
        <v>13700000</v>
      </c>
      <c r="Q3160" s="1" t="str">
        <f t="shared" si="197"/>
        <v>600–699</v>
      </c>
      <c r="R3160" s="1">
        <f>Cleaned_Data[[#This Row],[ residential_assets_value]]+Cleaned_Data[[#This Row],[ commercial_assets_value]]+Cleaned_Data[[#This Row],[ luxury_assets_value]]</f>
        <v>17600000</v>
      </c>
      <c r="S3160" s="1">
        <f>Cleaned_Data[[#This Row],[ income_annum]]+Cleaned_Data[[#This Row],[ residential_assets_value]]+Cleaned_Data[[#This Row],[ commercial_assets_value]]+Cleaned_Data[[#This Row],[ luxury_assets_value]]</f>
        <v>21400000</v>
      </c>
      <c r="T3160" s="1" t="str">
        <f t="shared" si="198"/>
        <v>2–3 Cr</v>
      </c>
      <c r="U3160" s="12">
        <f t="shared" si="199"/>
        <v>856250</v>
      </c>
      <c r="V3160" s="1" t="str">
        <f>IF(Cleaned_Data[[#This Row],[EMI_Estimate]]&lt;50000, "50K", IF(Cleaned_Data[[#This Row],[EMI_Estimate]]&lt;100000, "50K-1L", IF(Cleaned_Data[[#This Row],[EMI_Estimate]]&lt;150000, "1L-1.5L", IF(Cleaned_Data[[#This Row],[EMI_Estimate]]&lt;200000,"1.5-2L", "&gt;2L"))))</f>
        <v>&gt;2L</v>
      </c>
    </row>
    <row r="3161" spans="1:22" x14ac:dyDescent="0.35">
      <c r="A3161">
        <v>3160</v>
      </c>
      <c r="B3161">
        <v>3</v>
      </c>
      <c r="C3161" t="s">
        <v>19</v>
      </c>
      <c r="D3161" t="s">
        <v>20</v>
      </c>
      <c r="E3161">
        <v>8400000</v>
      </c>
      <c r="F3161" t="str">
        <f t="shared" si="196"/>
        <v>&gt;20 Lakh</v>
      </c>
      <c r="G3161">
        <v>31100000</v>
      </c>
      <c r="H3161">
        <v>18</v>
      </c>
      <c r="I3161">
        <v>599</v>
      </c>
      <c r="J3161" s="1">
        <v>20600000</v>
      </c>
      <c r="K3161" s="1">
        <v>14100000</v>
      </c>
      <c r="L3161" s="1">
        <v>20500000</v>
      </c>
      <c r="M3161" s="1">
        <v>8500000</v>
      </c>
      <c r="N3161" s="1" t="s">
        <v>21</v>
      </c>
      <c r="O3161" s="1">
        <f>Cleaned_Data[[#This Row],[ loan_amount]]-Cleaned_Data[[#This Row],[ bank_asset_value]]</f>
        <v>22600000</v>
      </c>
      <c r="P3161" s="1">
        <f>Cleaned_Data[[#This Row],[ loan_amount]]</f>
        <v>31100000</v>
      </c>
      <c r="Q3161" s="1" t="str">
        <f t="shared" si="197"/>
        <v>500–599</v>
      </c>
      <c r="R3161" s="1">
        <f>Cleaned_Data[[#This Row],[ residential_assets_value]]+Cleaned_Data[[#This Row],[ commercial_assets_value]]+Cleaned_Data[[#This Row],[ luxury_assets_value]]</f>
        <v>55200000</v>
      </c>
      <c r="S3161" s="1">
        <f>Cleaned_Data[[#This Row],[ income_annum]]+Cleaned_Data[[#This Row],[ residential_assets_value]]+Cleaned_Data[[#This Row],[ commercial_assets_value]]+Cleaned_Data[[#This Row],[ luxury_assets_value]]</f>
        <v>63600000</v>
      </c>
      <c r="T3161" s="1" t="str">
        <f t="shared" si="198"/>
        <v>&gt;4 Cr</v>
      </c>
      <c r="U3161" s="12">
        <f t="shared" si="199"/>
        <v>1727778</v>
      </c>
      <c r="V3161" s="1" t="str">
        <f>IF(Cleaned_Data[[#This Row],[EMI_Estimate]]&lt;50000, "50K", IF(Cleaned_Data[[#This Row],[EMI_Estimate]]&lt;100000, "50K-1L", IF(Cleaned_Data[[#This Row],[EMI_Estimate]]&lt;150000, "1L-1.5L", IF(Cleaned_Data[[#This Row],[EMI_Estimate]]&lt;200000,"1.5-2L", "&gt;2L"))))</f>
        <v>&gt;2L</v>
      </c>
    </row>
    <row r="3162" spans="1:22" x14ac:dyDescent="0.35">
      <c r="A3162">
        <v>3161</v>
      </c>
      <c r="B3162">
        <v>1</v>
      </c>
      <c r="C3162" t="s">
        <v>19</v>
      </c>
      <c r="D3162" t="s">
        <v>20</v>
      </c>
      <c r="E3162">
        <v>1600000</v>
      </c>
      <c r="F3162" t="str">
        <f t="shared" si="196"/>
        <v>15-20 Lakh</v>
      </c>
      <c r="G3162">
        <v>5400000</v>
      </c>
      <c r="H3162">
        <v>4</v>
      </c>
      <c r="I3162">
        <v>319</v>
      </c>
      <c r="J3162" s="1">
        <v>4200000</v>
      </c>
      <c r="K3162" s="1">
        <v>2200000</v>
      </c>
      <c r="L3162" s="1">
        <v>4200000</v>
      </c>
      <c r="M3162" s="1">
        <v>1600000</v>
      </c>
      <c r="N3162" s="1" t="s">
        <v>21</v>
      </c>
      <c r="O3162" s="1">
        <f>Cleaned_Data[[#This Row],[ loan_amount]]-Cleaned_Data[[#This Row],[ bank_asset_value]]</f>
        <v>3800000</v>
      </c>
      <c r="P3162" s="1">
        <f>Cleaned_Data[[#This Row],[ loan_amount]]</f>
        <v>5400000</v>
      </c>
      <c r="Q3162" s="1" t="str">
        <f t="shared" si="197"/>
        <v>300–499</v>
      </c>
      <c r="R3162" s="1">
        <f>Cleaned_Data[[#This Row],[ residential_assets_value]]+Cleaned_Data[[#This Row],[ commercial_assets_value]]+Cleaned_Data[[#This Row],[ luxury_assets_value]]</f>
        <v>10600000</v>
      </c>
      <c r="S3162" s="1">
        <f>Cleaned_Data[[#This Row],[ income_annum]]+Cleaned_Data[[#This Row],[ residential_assets_value]]+Cleaned_Data[[#This Row],[ commercial_assets_value]]+Cleaned_Data[[#This Row],[ luxury_assets_value]]</f>
        <v>12200000</v>
      </c>
      <c r="T3162" s="1" t="str">
        <f t="shared" si="198"/>
        <v>1–2 Cr</v>
      </c>
      <c r="U3162" s="12">
        <f t="shared" si="199"/>
        <v>1350000</v>
      </c>
      <c r="V3162" s="1" t="str">
        <f>IF(Cleaned_Data[[#This Row],[EMI_Estimate]]&lt;50000, "50K", IF(Cleaned_Data[[#This Row],[EMI_Estimate]]&lt;100000, "50K-1L", IF(Cleaned_Data[[#This Row],[EMI_Estimate]]&lt;150000, "1L-1.5L", IF(Cleaned_Data[[#This Row],[EMI_Estimate]]&lt;200000,"1.5-2L", "&gt;2L"))))</f>
        <v>&gt;2L</v>
      </c>
    </row>
    <row r="3163" spans="1:22" x14ac:dyDescent="0.35">
      <c r="A3163">
        <v>3162</v>
      </c>
      <c r="B3163">
        <v>2</v>
      </c>
      <c r="C3163" t="s">
        <v>22</v>
      </c>
      <c r="D3163" t="s">
        <v>20</v>
      </c>
      <c r="E3163">
        <v>7800000</v>
      </c>
      <c r="F3163" t="str">
        <f t="shared" si="196"/>
        <v>&gt;20 Lakh</v>
      </c>
      <c r="G3163">
        <v>19400000</v>
      </c>
      <c r="H3163">
        <v>16</v>
      </c>
      <c r="I3163">
        <v>549</v>
      </c>
      <c r="J3163" s="1">
        <v>18600000</v>
      </c>
      <c r="K3163" s="1">
        <v>13300000</v>
      </c>
      <c r="L3163" s="1">
        <v>24100000</v>
      </c>
      <c r="M3163" s="1">
        <v>6900000</v>
      </c>
      <c r="N3163" s="1" t="s">
        <v>24</v>
      </c>
      <c r="O3163" s="1">
        <f>Cleaned_Data[[#This Row],[ loan_amount]]-Cleaned_Data[[#This Row],[ bank_asset_value]]</f>
        <v>12500000</v>
      </c>
      <c r="P3163" s="1">
        <f>Cleaned_Data[[#This Row],[ loan_amount]]</f>
        <v>19400000</v>
      </c>
      <c r="Q3163" s="1" t="str">
        <f t="shared" si="197"/>
        <v>500–599</v>
      </c>
      <c r="R3163" s="1">
        <f>Cleaned_Data[[#This Row],[ residential_assets_value]]+Cleaned_Data[[#This Row],[ commercial_assets_value]]+Cleaned_Data[[#This Row],[ luxury_assets_value]]</f>
        <v>56000000</v>
      </c>
      <c r="S3163" s="1">
        <f>Cleaned_Data[[#This Row],[ income_annum]]+Cleaned_Data[[#This Row],[ residential_assets_value]]+Cleaned_Data[[#This Row],[ commercial_assets_value]]+Cleaned_Data[[#This Row],[ luxury_assets_value]]</f>
        <v>63800000</v>
      </c>
      <c r="T3163" s="1" t="str">
        <f t="shared" si="198"/>
        <v>&gt;4 Cr</v>
      </c>
      <c r="U3163" s="12">
        <f t="shared" si="199"/>
        <v>1212500</v>
      </c>
      <c r="V3163" s="1" t="str">
        <f>IF(Cleaned_Data[[#This Row],[EMI_Estimate]]&lt;50000, "50K", IF(Cleaned_Data[[#This Row],[EMI_Estimate]]&lt;100000, "50K-1L", IF(Cleaned_Data[[#This Row],[EMI_Estimate]]&lt;150000, "1L-1.5L", IF(Cleaned_Data[[#This Row],[EMI_Estimate]]&lt;200000,"1.5-2L", "&gt;2L"))))</f>
        <v>&gt;2L</v>
      </c>
    </row>
    <row r="3164" spans="1:22" x14ac:dyDescent="0.35">
      <c r="A3164">
        <v>3163</v>
      </c>
      <c r="B3164">
        <v>1</v>
      </c>
      <c r="C3164" t="s">
        <v>19</v>
      </c>
      <c r="D3164" t="s">
        <v>23</v>
      </c>
      <c r="E3164">
        <v>9400000</v>
      </c>
      <c r="F3164" t="str">
        <f t="shared" si="196"/>
        <v>&gt;20 Lakh</v>
      </c>
      <c r="G3164">
        <v>21000000</v>
      </c>
      <c r="H3164">
        <v>12</v>
      </c>
      <c r="I3164">
        <v>443</v>
      </c>
      <c r="J3164" s="1">
        <v>14100000</v>
      </c>
      <c r="K3164" s="1">
        <v>2700000</v>
      </c>
      <c r="L3164" s="1">
        <v>23200000</v>
      </c>
      <c r="M3164" s="1">
        <v>5600000</v>
      </c>
      <c r="N3164" s="1" t="s">
        <v>24</v>
      </c>
      <c r="O3164" s="1">
        <f>Cleaned_Data[[#This Row],[ loan_amount]]-Cleaned_Data[[#This Row],[ bank_asset_value]]</f>
        <v>15400000</v>
      </c>
      <c r="P3164" s="1">
        <f>Cleaned_Data[[#This Row],[ loan_amount]]</f>
        <v>21000000</v>
      </c>
      <c r="Q3164" s="1" t="str">
        <f t="shared" si="197"/>
        <v>300–499</v>
      </c>
      <c r="R3164" s="1">
        <f>Cleaned_Data[[#This Row],[ residential_assets_value]]+Cleaned_Data[[#This Row],[ commercial_assets_value]]+Cleaned_Data[[#This Row],[ luxury_assets_value]]</f>
        <v>40000000</v>
      </c>
      <c r="S3164" s="1">
        <f>Cleaned_Data[[#This Row],[ income_annum]]+Cleaned_Data[[#This Row],[ residential_assets_value]]+Cleaned_Data[[#This Row],[ commercial_assets_value]]+Cleaned_Data[[#This Row],[ luxury_assets_value]]</f>
        <v>49400000</v>
      </c>
      <c r="T3164" s="1" t="str">
        <f t="shared" si="198"/>
        <v>&gt;4 Cr</v>
      </c>
      <c r="U3164" s="12">
        <f t="shared" si="199"/>
        <v>1750000</v>
      </c>
      <c r="V3164" s="1" t="str">
        <f>IF(Cleaned_Data[[#This Row],[EMI_Estimate]]&lt;50000, "50K", IF(Cleaned_Data[[#This Row],[EMI_Estimate]]&lt;100000, "50K-1L", IF(Cleaned_Data[[#This Row],[EMI_Estimate]]&lt;150000, "1L-1.5L", IF(Cleaned_Data[[#This Row],[EMI_Estimate]]&lt;200000,"1.5-2L", "&gt;2L"))))</f>
        <v>&gt;2L</v>
      </c>
    </row>
    <row r="3165" spans="1:22" x14ac:dyDescent="0.35">
      <c r="A3165">
        <v>3164</v>
      </c>
      <c r="B3165">
        <v>3</v>
      </c>
      <c r="C3165" t="s">
        <v>22</v>
      </c>
      <c r="D3165" t="s">
        <v>23</v>
      </c>
      <c r="E3165">
        <v>9900000</v>
      </c>
      <c r="F3165" t="str">
        <f t="shared" si="196"/>
        <v>&gt;20 Lakh</v>
      </c>
      <c r="G3165">
        <v>26700000</v>
      </c>
      <c r="H3165">
        <v>10</v>
      </c>
      <c r="I3165">
        <v>550</v>
      </c>
      <c r="J3165" s="1">
        <v>22200000</v>
      </c>
      <c r="K3165" s="1">
        <v>15900000</v>
      </c>
      <c r="L3165" s="1">
        <v>36800000</v>
      </c>
      <c r="M3165" s="1">
        <v>6600000</v>
      </c>
      <c r="N3165" s="1" t="s">
        <v>21</v>
      </c>
      <c r="O3165" s="1">
        <f>Cleaned_Data[[#This Row],[ loan_amount]]-Cleaned_Data[[#This Row],[ bank_asset_value]]</f>
        <v>20100000</v>
      </c>
      <c r="P3165" s="1">
        <f>Cleaned_Data[[#This Row],[ loan_amount]]</f>
        <v>26700000</v>
      </c>
      <c r="Q3165" s="1" t="str">
        <f t="shared" si="197"/>
        <v>500–599</v>
      </c>
      <c r="R3165" s="1">
        <f>Cleaned_Data[[#This Row],[ residential_assets_value]]+Cleaned_Data[[#This Row],[ commercial_assets_value]]+Cleaned_Data[[#This Row],[ luxury_assets_value]]</f>
        <v>74900000</v>
      </c>
      <c r="S3165" s="1">
        <f>Cleaned_Data[[#This Row],[ income_annum]]+Cleaned_Data[[#This Row],[ residential_assets_value]]+Cleaned_Data[[#This Row],[ commercial_assets_value]]+Cleaned_Data[[#This Row],[ luxury_assets_value]]</f>
        <v>84800000</v>
      </c>
      <c r="T3165" s="1" t="str">
        <f t="shared" si="198"/>
        <v>&gt;4 Cr</v>
      </c>
      <c r="U3165" s="12">
        <f t="shared" si="199"/>
        <v>2670000</v>
      </c>
      <c r="V3165" s="1" t="str">
        <f>IF(Cleaned_Data[[#This Row],[EMI_Estimate]]&lt;50000, "50K", IF(Cleaned_Data[[#This Row],[EMI_Estimate]]&lt;100000, "50K-1L", IF(Cleaned_Data[[#This Row],[EMI_Estimate]]&lt;150000, "1L-1.5L", IF(Cleaned_Data[[#This Row],[EMI_Estimate]]&lt;200000,"1.5-2L", "&gt;2L"))))</f>
        <v>&gt;2L</v>
      </c>
    </row>
    <row r="3166" spans="1:22" x14ac:dyDescent="0.35">
      <c r="A3166">
        <v>3165</v>
      </c>
      <c r="B3166">
        <v>4</v>
      </c>
      <c r="C3166" t="s">
        <v>22</v>
      </c>
      <c r="D3166" t="s">
        <v>20</v>
      </c>
      <c r="E3166">
        <v>2400000</v>
      </c>
      <c r="F3166" t="str">
        <f t="shared" si="196"/>
        <v>&gt;20 Lakh</v>
      </c>
      <c r="G3166">
        <v>8000000</v>
      </c>
      <c r="H3166">
        <v>18</v>
      </c>
      <c r="I3166">
        <v>393</v>
      </c>
      <c r="J3166" s="1">
        <v>-100000</v>
      </c>
      <c r="K3166" s="1">
        <v>200000</v>
      </c>
      <c r="L3166" s="1">
        <v>7600000</v>
      </c>
      <c r="M3166" s="1">
        <v>3000000</v>
      </c>
      <c r="N3166" s="1" t="s">
        <v>24</v>
      </c>
      <c r="O3166" s="1">
        <f>Cleaned_Data[[#This Row],[ loan_amount]]-Cleaned_Data[[#This Row],[ bank_asset_value]]</f>
        <v>5000000</v>
      </c>
      <c r="P3166" s="1">
        <f>Cleaned_Data[[#This Row],[ loan_amount]]</f>
        <v>8000000</v>
      </c>
      <c r="Q3166" s="1" t="str">
        <f t="shared" si="197"/>
        <v>300–499</v>
      </c>
      <c r="R3166" s="1">
        <f>Cleaned_Data[[#This Row],[ residential_assets_value]]+Cleaned_Data[[#This Row],[ commercial_assets_value]]+Cleaned_Data[[#This Row],[ luxury_assets_value]]</f>
        <v>7700000</v>
      </c>
      <c r="S3166" s="1">
        <f>Cleaned_Data[[#This Row],[ income_annum]]+Cleaned_Data[[#This Row],[ residential_assets_value]]+Cleaned_Data[[#This Row],[ commercial_assets_value]]+Cleaned_Data[[#This Row],[ luxury_assets_value]]</f>
        <v>10100000</v>
      </c>
      <c r="T3166" s="1" t="str">
        <f t="shared" si="198"/>
        <v>1–2 Cr</v>
      </c>
      <c r="U3166" s="12">
        <f t="shared" si="199"/>
        <v>444444</v>
      </c>
      <c r="V3166" s="1" t="str">
        <f>IF(Cleaned_Data[[#This Row],[EMI_Estimate]]&lt;50000, "50K", IF(Cleaned_Data[[#This Row],[EMI_Estimate]]&lt;100000, "50K-1L", IF(Cleaned_Data[[#This Row],[EMI_Estimate]]&lt;150000, "1L-1.5L", IF(Cleaned_Data[[#This Row],[EMI_Estimate]]&lt;200000,"1.5-2L", "&gt;2L"))))</f>
        <v>&gt;2L</v>
      </c>
    </row>
    <row r="3167" spans="1:22" x14ac:dyDescent="0.35">
      <c r="A3167">
        <v>3166</v>
      </c>
      <c r="B3167">
        <v>2</v>
      </c>
      <c r="C3167" t="s">
        <v>19</v>
      </c>
      <c r="D3167" t="s">
        <v>23</v>
      </c>
      <c r="E3167">
        <v>7500000</v>
      </c>
      <c r="F3167" t="str">
        <f t="shared" si="196"/>
        <v>&gt;20 Lakh</v>
      </c>
      <c r="G3167">
        <v>15100000</v>
      </c>
      <c r="H3167">
        <v>8</v>
      </c>
      <c r="I3167">
        <v>488</v>
      </c>
      <c r="J3167" s="1">
        <v>19800000</v>
      </c>
      <c r="K3167" s="1">
        <v>0</v>
      </c>
      <c r="L3167" s="1">
        <v>28500000</v>
      </c>
      <c r="M3167" s="1">
        <v>6700000</v>
      </c>
      <c r="N3167" s="1" t="s">
        <v>24</v>
      </c>
      <c r="O3167" s="1">
        <f>Cleaned_Data[[#This Row],[ loan_amount]]-Cleaned_Data[[#This Row],[ bank_asset_value]]</f>
        <v>8400000</v>
      </c>
      <c r="P3167" s="1">
        <f>Cleaned_Data[[#This Row],[ loan_amount]]</f>
        <v>15100000</v>
      </c>
      <c r="Q3167" s="1" t="str">
        <f t="shared" si="197"/>
        <v>300–499</v>
      </c>
      <c r="R3167" s="1">
        <f>Cleaned_Data[[#This Row],[ residential_assets_value]]+Cleaned_Data[[#This Row],[ commercial_assets_value]]+Cleaned_Data[[#This Row],[ luxury_assets_value]]</f>
        <v>48300000</v>
      </c>
      <c r="S3167" s="1">
        <f>Cleaned_Data[[#This Row],[ income_annum]]+Cleaned_Data[[#This Row],[ residential_assets_value]]+Cleaned_Data[[#This Row],[ commercial_assets_value]]+Cleaned_Data[[#This Row],[ luxury_assets_value]]</f>
        <v>55800000</v>
      </c>
      <c r="T3167" s="1" t="str">
        <f t="shared" si="198"/>
        <v>&gt;4 Cr</v>
      </c>
      <c r="U3167" s="12">
        <f t="shared" si="199"/>
        <v>1887500</v>
      </c>
      <c r="V3167" s="1" t="str">
        <f>IF(Cleaned_Data[[#This Row],[EMI_Estimate]]&lt;50000, "50K", IF(Cleaned_Data[[#This Row],[EMI_Estimate]]&lt;100000, "50K-1L", IF(Cleaned_Data[[#This Row],[EMI_Estimate]]&lt;150000, "1L-1.5L", IF(Cleaned_Data[[#This Row],[EMI_Estimate]]&lt;200000,"1.5-2L", "&gt;2L"))))</f>
        <v>&gt;2L</v>
      </c>
    </row>
    <row r="3168" spans="1:22" x14ac:dyDescent="0.35">
      <c r="A3168">
        <v>3167</v>
      </c>
      <c r="B3168">
        <v>5</v>
      </c>
      <c r="C3168" t="s">
        <v>19</v>
      </c>
      <c r="D3168" t="s">
        <v>20</v>
      </c>
      <c r="E3168">
        <v>3300000</v>
      </c>
      <c r="F3168" t="str">
        <f t="shared" si="196"/>
        <v>&gt;20 Lakh</v>
      </c>
      <c r="G3168">
        <v>11800000</v>
      </c>
      <c r="H3168">
        <v>16</v>
      </c>
      <c r="I3168">
        <v>845</v>
      </c>
      <c r="J3168" s="1">
        <v>6000000</v>
      </c>
      <c r="K3168" s="1">
        <v>1500000</v>
      </c>
      <c r="L3168" s="1">
        <v>9200000</v>
      </c>
      <c r="M3168" s="1">
        <v>2600000</v>
      </c>
      <c r="N3168" s="1" t="s">
        <v>21</v>
      </c>
      <c r="O3168" s="1">
        <f>Cleaned_Data[[#This Row],[ loan_amount]]-Cleaned_Data[[#This Row],[ bank_asset_value]]</f>
        <v>9200000</v>
      </c>
      <c r="P3168" s="1">
        <f>Cleaned_Data[[#This Row],[ loan_amount]]</f>
        <v>11800000</v>
      </c>
      <c r="Q3168" s="1" t="str">
        <f t="shared" si="197"/>
        <v>800+</v>
      </c>
      <c r="R3168" s="1">
        <f>Cleaned_Data[[#This Row],[ residential_assets_value]]+Cleaned_Data[[#This Row],[ commercial_assets_value]]+Cleaned_Data[[#This Row],[ luxury_assets_value]]</f>
        <v>16700000</v>
      </c>
      <c r="S3168" s="1">
        <f>Cleaned_Data[[#This Row],[ income_annum]]+Cleaned_Data[[#This Row],[ residential_assets_value]]+Cleaned_Data[[#This Row],[ commercial_assets_value]]+Cleaned_Data[[#This Row],[ luxury_assets_value]]</f>
        <v>20000000</v>
      </c>
      <c r="T3168" s="1" t="str">
        <f t="shared" si="198"/>
        <v>2–3 Cr</v>
      </c>
      <c r="U3168" s="12">
        <f t="shared" si="199"/>
        <v>737500</v>
      </c>
      <c r="V3168" s="1" t="str">
        <f>IF(Cleaned_Data[[#This Row],[EMI_Estimate]]&lt;50000, "50K", IF(Cleaned_Data[[#This Row],[EMI_Estimate]]&lt;100000, "50K-1L", IF(Cleaned_Data[[#This Row],[EMI_Estimate]]&lt;150000, "1L-1.5L", IF(Cleaned_Data[[#This Row],[EMI_Estimate]]&lt;200000,"1.5-2L", "&gt;2L"))))</f>
        <v>&gt;2L</v>
      </c>
    </row>
    <row r="3169" spans="1:22" x14ac:dyDescent="0.35">
      <c r="A3169">
        <v>3168</v>
      </c>
      <c r="B3169">
        <v>2</v>
      </c>
      <c r="C3169" t="s">
        <v>19</v>
      </c>
      <c r="D3169" t="s">
        <v>20</v>
      </c>
      <c r="E3169">
        <v>5500000</v>
      </c>
      <c r="F3169" t="str">
        <f t="shared" si="196"/>
        <v>&gt;20 Lakh</v>
      </c>
      <c r="G3169">
        <v>19000000</v>
      </c>
      <c r="H3169">
        <v>2</v>
      </c>
      <c r="I3169">
        <v>382</v>
      </c>
      <c r="J3169" s="1">
        <v>12500000</v>
      </c>
      <c r="K3169" s="1">
        <v>1000000</v>
      </c>
      <c r="L3169" s="1">
        <v>15200000</v>
      </c>
      <c r="M3169" s="1">
        <v>8100000</v>
      </c>
      <c r="N3169" s="1" t="s">
        <v>21</v>
      </c>
      <c r="O3169" s="1">
        <f>Cleaned_Data[[#This Row],[ loan_amount]]-Cleaned_Data[[#This Row],[ bank_asset_value]]</f>
        <v>10900000</v>
      </c>
      <c r="P3169" s="1">
        <f>Cleaned_Data[[#This Row],[ loan_amount]]</f>
        <v>19000000</v>
      </c>
      <c r="Q3169" s="1" t="str">
        <f t="shared" si="197"/>
        <v>300–499</v>
      </c>
      <c r="R3169" s="1">
        <f>Cleaned_Data[[#This Row],[ residential_assets_value]]+Cleaned_Data[[#This Row],[ commercial_assets_value]]+Cleaned_Data[[#This Row],[ luxury_assets_value]]</f>
        <v>28700000</v>
      </c>
      <c r="S3169" s="1">
        <f>Cleaned_Data[[#This Row],[ income_annum]]+Cleaned_Data[[#This Row],[ residential_assets_value]]+Cleaned_Data[[#This Row],[ commercial_assets_value]]+Cleaned_Data[[#This Row],[ luxury_assets_value]]</f>
        <v>34200000</v>
      </c>
      <c r="T3169" s="1" t="str">
        <f t="shared" si="198"/>
        <v>3–4 Cr</v>
      </c>
      <c r="U3169" s="12">
        <f t="shared" si="199"/>
        <v>9500000</v>
      </c>
      <c r="V3169" s="1" t="str">
        <f>IF(Cleaned_Data[[#This Row],[EMI_Estimate]]&lt;50000, "50K", IF(Cleaned_Data[[#This Row],[EMI_Estimate]]&lt;100000, "50K-1L", IF(Cleaned_Data[[#This Row],[EMI_Estimate]]&lt;150000, "1L-1.5L", IF(Cleaned_Data[[#This Row],[EMI_Estimate]]&lt;200000,"1.5-2L", "&gt;2L"))))</f>
        <v>&gt;2L</v>
      </c>
    </row>
    <row r="3170" spans="1:22" x14ac:dyDescent="0.35">
      <c r="A3170">
        <v>3169</v>
      </c>
      <c r="B3170">
        <v>5</v>
      </c>
      <c r="C3170" t="s">
        <v>22</v>
      </c>
      <c r="D3170" t="s">
        <v>20</v>
      </c>
      <c r="E3170">
        <v>2400000</v>
      </c>
      <c r="F3170" t="str">
        <f t="shared" si="196"/>
        <v>&gt;20 Lakh</v>
      </c>
      <c r="G3170">
        <v>7500000</v>
      </c>
      <c r="H3170">
        <v>12</v>
      </c>
      <c r="I3170">
        <v>357</v>
      </c>
      <c r="J3170" s="1">
        <v>2600000</v>
      </c>
      <c r="K3170" s="1">
        <v>2900000</v>
      </c>
      <c r="L3170" s="1">
        <v>6100000</v>
      </c>
      <c r="M3170" s="1">
        <v>1300000</v>
      </c>
      <c r="N3170" s="1" t="s">
        <v>24</v>
      </c>
      <c r="O3170" s="1">
        <f>Cleaned_Data[[#This Row],[ loan_amount]]-Cleaned_Data[[#This Row],[ bank_asset_value]]</f>
        <v>6200000</v>
      </c>
      <c r="P3170" s="1">
        <f>Cleaned_Data[[#This Row],[ loan_amount]]</f>
        <v>7500000</v>
      </c>
      <c r="Q3170" s="1" t="str">
        <f t="shared" si="197"/>
        <v>300–499</v>
      </c>
      <c r="R3170" s="1">
        <f>Cleaned_Data[[#This Row],[ residential_assets_value]]+Cleaned_Data[[#This Row],[ commercial_assets_value]]+Cleaned_Data[[#This Row],[ luxury_assets_value]]</f>
        <v>11600000</v>
      </c>
      <c r="S3170" s="1">
        <f>Cleaned_Data[[#This Row],[ income_annum]]+Cleaned_Data[[#This Row],[ residential_assets_value]]+Cleaned_Data[[#This Row],[ commercial_assets_value]]+Cleaned_Data[[#This Row],[ luxury_assets_value]]</f>
        <v>14000000</v>
      </c>
      <c r="T3170" s="1" t="str">
        <f t="shared" si="198"/>
        <v>1–2 Cr</v>
      </c>
      <c r="U3170" s="12">
        <f t="shared" si="199"/>
        <v>625000</v>
      </c>
      <c r="V3170" s="1" t="str">
        <f>IF(Cleaned_Data[[#This Row],[EMI_Estimate]]&lt;50000, "50K", IF(Cleaned_Data[[#This Row],[EMI_Estimate]]&lt;100000, "50K-1L", IF(Cleaned_Data[[#This Row],[EMI_Estimate]]&lt;150000, "1L-1.5L", IF(Cleaned_Data[[#This Row],[EMI_Estimate]]&lt;200000,"1.5-2L", "&gt;2L"))))</f>
        <v>&gt;2L</v>
      </c>
    </row>
    <row r="3171" spans="1:22" x14ac:dyDescent="0.35">
      <c r="A3171">
        <v>3170</v>
      </c>
      <c r="B3171">
        <v>1</v>
      </c>
      <c r="C3171" t="s">
        <v>22</v>
      </c>
      <c r="D3171" t="s">
        <v>23</v>
      </c>
      <c r="E3171">
        <v>8700000</v>
      </c>
      <c r="F3171" t="str">
        <f t="shared" si="196"/>
        <v>&gt;20 Lakh</v>
      </c>
      <c r="G3171">
        <v>27500000</v>
      </c>
      <c r="H3171">
        <v>16</v>
      </c>
      <c r="I3171">
        <v>815</v>
      </c>
      <c r="J3171" s="1">
        <v>8000000</v>
      </c>
      <c r="K3171" s="1">
        <v>13400000</v>
      </c>
      <c r="L3171" s="1">
        <v>23600000</v>
      </c>
      <c r="M3171" s="1">
        <v>5900000</v>
      </c>
      <c r="N3171" s="1" t="s">
        <v>21</v>
      </c>
      <c r="O3171" s="1">
        <f>Cleaned_Data[[#This Row],[ loan_amount]]-Cleaned_Data[[#This Row],[ bank_asset_value]]</f>
        <v>21600000</v>
      </c>
      <c r="P3171" s="1">
        <f>Cleaned_Data[[#This Row],[ loan_amount]]</f>
        <v>27500000</v>
      </c>
      <c r="Q3171" s="1" t="str">
        <f t="shared" si="197"/>
        <v>800+</v>
      </c>
      <c r="R3171" s="1">
        <f>Cleaned_Data[[#This Row],[ residential_assets_value]]+Cleaned_Data[[#This Row],[ commercial_assets_value]]+Cleaned_Data[[#This Row],[ luxury_assets_value]]</f>
        <v>45000000</v>
      </c>
      <c r="S3171" s="1">
        <f>Cleaned_Data[[#This Row],[ income_annum]]+Cleaned_Data[[#This Row],[ residential_assets_value]]+Cleaned_Data[[#This Row],[ commercial_assets_value]]+Cleaned_Data[[#This Row],[ luxury_assets_value]]</f>
        <v>53700000</v>
      </c>
      <c r="T3171" s="1" t="str">
        <f t="shared" si="198"/>
        <v>&gt;4 Cr</v>
      </c>
      <c r="U3171" s="12">
        <f t="shared" si="199"/>
        <v>1718750</v>
      </c>
      <c r="V3171" s="1" t="str">
        <f>IF(Cleaned_Data[[#This Row],[EMI_Estimate]]&lt;50000, "50K", IF(Cleaned_Data[[#This Row],[EMI_Estimate]]&lt;100000, "50K-1L", IF(Cleaned_Data[[#This Row],[EMI_Estimate]]&lt;150000, "1L-1.5L", IF(Cleaned_Data[[#This Row],[EMI_Estimate]]&lt;200000,"1.5-2L", "&gt;2L"))))</f>
        <v>&gt;2L</v>
      </c>
    </row>
    <row r="3172" spans="1:22" x14ac:dyDescent="0.35">
      <c r="A3172">
        <v>3171</v>
      </c>
      <c r="B3172">
        <v>1</v>
      </c>
      <c r="C3172" t="s">
        <v>22</v>
      </c>
      <c r="D3172" t="s">
        <v>20</v>
      </c>
      <c r="E3172">
        <v>9600000</v>
      </c>
      <c r="F3172" t="str">
        <f t="shared" si="196"/>
        <v>&gt;20 Lakh</v>
      </c>
      <c r="G3172">
        <v>26000000</v>
      </c>
      <c r="H3172">
        <v>16</v>
      </c>
      <c r="I3172">
        <v>368</v>
      </c>
      <c r="J3172" s="1">
        <v>18500000</v>
      </c>
      <c r="K3172" s="1">
        <v>16600000</v>
      </c>
      <c r="L3172" s="1">
        <v>29900000</v>
      </c>
      <c r="M3172" s="1">
        <v>8400000</v>
      </c>
      <c r="N3172" s="1" t="s">
        <v>24</v>
      </c>
      <c r="O3172" s="1">
        <f>Cleaned_Data[[#This Row],[ loan_amount]]-Cleaned_Data[[#This Row],[ bank_asset_value]]</f>
        <v>17600000</v>
      </c>
      <c r="P3172" s="1">
        <f>Cleaned_Data[[#This Row],[ loan_amount]]</f>
        <v>26000000</v>
      </c>
      <c r="Q3172" s="1" t="str">
        <f t="shared" si="197"/>
        <v>300–499</v>
      </c>
      <c r="R3172" s="1">
        <f>Cleaned_Data[[#This Row],[ residential_assets_value]]+Cleaned_Data[[#This Row],[ commercial_assets_value]]+Cleaned_Data[[#This Row],[ luxury_assets_value]]</f>
        <v>65000000</v>
      </c>
      <c r="S3172" s="1">
        <f>Cleaned_Data[[#This Row],[ income_annum]]+Cleaned_Data[[#This Row],[ residential_assets_value]]+Cleaned_Data[[#This Row],[ commercial_assets_value]]+Cleaned_Data[[#This Row],[ luxury_assets_value]]</f>
        <v>74600000</v>
      </c>
      <c r="T3172" s="1" t="str">
        <f t="shared" si="198"/>
        <v>&gt;4 Cr</v>
      </c>
      <c r="U3172" s="12">
        <f t="shared" si="199"/>
        <v>1625000</v>
      </c>
      <c r="V3172" s="1" t="str">
        <f>IF(Cleaned_Data[[#This Row],[EMI_Estimate]]&lt;50000, "50K", IF(Cleaned_Data[[#This Row],[EMI_Estimate]]&lt;100000, "50K-1L", IF(Cleaned_Data[[#This Row],[EMI_Estimate]]&lt;150000, "1L-1.5L", IF(Cleaned_Data[[#This Row],[EMI_Estimate]]&lt;200000,"1.5-2L", "&gt;2L"))))</f>
        <v>&gt;2L</v>
      </c>
    </row>
    <row r="3173" spans="1:22" x14ac:dyDescent="0.35">
      <c r="A3173">
        <v>3172</v>
      </c>
      <c r="B3173">
        <v>0</v>
      </c>
      <c r="C3173" t="s">
        <v>19</v>
      </c>
      <c r="D3173" t="s">
        <v>20</v>
      </c>
      <c r="E3173">
        <v>8400000</v>
      </c>
      <c r="F3173" t="str">
        <f t="shared" si="196"/>
        <v>&gt;20 Lakh</v>
      </c>
      <c r="G3173">
        <v>19800000</v>
      </c>
      <c r="H3173">
        <v>16</v>
      </c>
      <c r="I3173">
        <v>674</v>
      </c>
      <c r="J3173" s="1">
        <v>500000</v>
      </c>
      <c r="K3173" s="1">
        <v>12200000</v>
      </c>
      <c r="L3173" s="1">
        <v>27400000</v>
      </c>
      <c r="M3173" s="1">
        <v>10700000</v>
      </c>
      <c r="N3173" s="1" t="s">
        <v>21</v>
      </c>
      <c r="O3173" s="1">
        <f>Cleaned_Data[[#This Row],[ loan_amount]]-Cleaned_Data[[#This Row],[ bank_asset_value]]</f>
        <v>9100000</v>
      </c>
      <c r="P3173" s="1">
        <f>Cleaned_Data[[#This Row],[ loan_amount]]</f>
        <v>19800000</v>
      </c>
      <c r="Q3173" s="1" t="str">
        <f t="shared" si="197"/>
        <v>600–699</v>
      </c>
      <c r="R3173" s="1">
        <f>Cleaned_Data[[#This Row],[ residential_assets_value]]+Cleaned_Data[[#This Row],[ commercial_assets_value]]+Cleaned_Data[[#This Row],[ luxury_assets_value]]</f>
        <v>40100000</v>
      </c>
      <c r="S3173" s="1">
        <f>Cleaned_Data[[#This Row],[ income_annum]]+Cleaned_Data[[#This Row],[ residential_assets_value]]+Cleaned_Data[[#This Row],[ commercial_assets_value]]+Cleaned_Data[[#This Row],[ luxury_assets_value]]</f>
        <v>48500000</v>
      </c>
      <c r="T3173" s="1" t="str">
        <f t="shared" si="198"/>
        <v>&gt;4 Cr</v>
      </c>
      <c r="U3173" s="12">
        <f t="shared" si="199"/>
        <v>1237500</v>
      </c>
      <c r="V3173" s="1" t="str">
        <f>IF(Cleaned_Data[[#This Row],[EMI_Estimate]]&lt;50000, "50K", IF(Cleaned_Data[[#This Row],[EMI_Estimate]]&lt;100000, "50K-1L", IF(Cleaned_Data[[#This Row],[EMI_Estimate]]&lt;150000, "1L-1.5L", IF(Cleaned_Data[[#This Row],[EMI_Estimate]]&lt;200000,"1.5-2L", "&gt;2L"))))</f>
        <v>&gt;2L</v>
      </c>
    </row>
    <row r="3174" spans="1:22" x14ac:dyDescent="0.35">
      <c r="A3174">
        <v>3173</v>
      </c>
      <c r="B3174">
        <v>5</v>
      </c>
      <c r="C3174" t="s">
        <v>22</v>
      </c>
      <c r="D3174" t="s">
        <v>20</v>
      </c>
      <c r="E3174">
        <v>9200000</v>
      </c>
      <c r="F3174" t="str">
        <f t="shared" si="196"/>
        <v>&gt;20 Lakh</v>
      </c>
      <c r="G3174">
        <v>23900000</v>
      </c>
      <c r="H3174">
        <v>10</v>
      </c>
      <c r="I3174">
        <v>335</v>
      </c>
      <c r="J3174" s="1">
        <v>5800000</v>
      </c>
      <c r="K3174" s="1">
        <v>15300000</v>
      </c>
      <c r="L3174" s="1">
        <v>35400000</v>
      </c>
      <c r="M3174" s="1">
        <v>10700000</v>
      </c>
      <c r="N3174" s="1" t="s">
        <v>24</v>
      </c>
      <c r="O3174" s="1">
        <f>Cleaned_Data[[#This Row],[ loan_amount]]-Cleaned_Data[[#This Row],[ bank_asset_value]]</f>
        <v>13200000</v>
      </c>
      <c r="P3174" s="1">
        <f>Cleaned_Data[[#This Row],[ loan_amount]]</f>
        <v>23900000</v>
      </c>
      <c r="Q3174" s="1" t="str">
        <f t="shared" si="197"/>
        <v>300–499</v>
      </c>
      <c r="R3174" s="1">
        <f>Cleaned_Data[[#This Row],[ residential_assets_value]]+Cleaned_Data[[#This Row],[ commercial_assets_value]]+Cleaned_Data[[#This Row],[ luxury_assets_value]]</f>
        <v>56500000</v>
      </c>
      <c r="S3174" s="1">
        <f>Cleaned_Data[[#This Row],[ income_annum]]+Cleaned_Data[[#This Row],[ residential_assets_value]]+Cleaned_Data[[#This Row],[ commercial_assets_value]]+Cleaned_Data[[#This Row],[ luxury_assets_value]]</f>
        <v>65700000</v>
      </c>
      <c r="T3174" s="1" t="str">
        <f t="shared" si="198"/>
        <v>&gt;4 Cr</v>
      </c>
      <c r="U3174" s="12">
        <f t="shared" si="199"/>
        <v>2390000</v>
      </c>
      <c r="V3174" s="1" t="str">
        <f>IF(Cleaned_Data[[#This Row],[EMI_Estimate]]&lt;50000, "50K", IF(Cleaned_Data[[#This Row],[EMI_Estimate]]&lt;100000, "50K-1L", IF(Cleaned_Data[[#This Row],[EMI_Estimate]]&lt;150000, "1L-1.5L", IF(Cleaned_Data[[#This Row],[EMI_Estimate]]&lt;200000,"1.5-2L", "&gt;2L"))))</f>
        <v>&gt;2L</v>
      </c>
    </row>
    <row r="3175" spans="1:22" x14ac:dyDescent="0.35">
      <c r="A3175">
        <v>3174</v>
      </c>
      <c r="B3175">
        <v>2</v>
      </c>
      <c r="C3175" t="s">
        <v>19</v>
      </c>
      <c r="D3175" t="s">
        <v>23</v>
      </c>
      <c r="E3175">
        <v>4600000</v>
      </c>
      <c r="F3175" t="str">
        <f t="shared" si="196"/>
        <v>&gt;20 Lakh</v>
      </c>
      <c r="G3175">
        <v>12600000</v>
      </c>
      <c r="H3175">
        <v>2</v>
      </c>
      <c r="I3175">
        <v>355</v>
      </c>
      <c r="J3175" s="1">
        <v>6300000</v>
      </c>
      <c r="K3175" s="1">
        <v>6900000</v>
      </c>
      <c r="L3175" s="1">
        <v>14800000</v>
      </c>
      <c r="M3175" s="1">
        <v>6500000</v>
      </c>
      <c r="N3175" s="1" t="s">
        <v>24</v>
      </c>
      <c r="O3175" s="1">
        <f>Cleaned_Data[[#This Row],[ loan_amount]]-Cleaned_Data[[#This Row],[ bank_asset_value]]</f>
        <v>6100000</v>
      </c>
      <c r="P3175" s="1">
        <f>Cleaned_Data[[#This Row],[ loan_amount]]</f>
        <v>12600000</v>
      </c>
      <c r="Q3175" s="1" t="str">
        <f t="shared" si="197"/>
        <v>300–499</v>
      </c>
      <c r="R3175" s="1">
        <f>Cleaned_Data[[#This Row],[ residential_assets_value]]+Cleaned_Data[[#This Row],[ commercial_assets_value]]+Cleaned_Data[[#This Row],[ luxury_assets_value]]</f>
        <v>28000000</v>
      </c>
      <c r="S3175" s="1">
        <f>Cleaned_Data[[#This Row],[ income_annum]]+Cleaned_Data[[#This Row],[ residential_assets_value]]+Cleaned_Data[[#This Row],[ commercial_assets_value]]+Cleaned_Data[[#This Row],[ luxury_assets_value]]</f>
        <v>32600000</v>
      </c>
      <c r="T3175" s="1" t="str">
        <f t="shared" si="198"/>
        <v>3–4 Cr</v>
      </c>
      <c r="U3175" s="12">
        <f t="shared" si="199"/>
        <v>6300000</v>
      </c>
      <c r="V3175" s="1" t="str">
        <f>IF(Cleaned_Data[[#This Row],[EMI_Estimate]]&lt;50000, "50K", IF(Cleaned_Data[[#This Row],[EMI_Estimate]]&lt;100000, "50K-1L", IF(Cleaned_Data[[#This Row],[EMI_Estimate]]&lt;150000, "1L-1.5L", IF(Cleaned_Data[[#This Row],[EMI_Estimate]]&lt;200000,"1.5-2L", "&gt;2L"))))</f>
        <v>&gt;2L</v>
      </c>
    </row>
    <row r="3176" spans="1:22" x14ac:dyDescent="0.35">
      <c r="A3176">
        <v>3175</v>
      </c>
      <c r="B3176">
        <v>5</v>
      </c>
      <c r="C3176" t="s">
        <v>22</v>
      </c>
      <c r="D3176" t="s">
        <v>20</v>
      </c>
      <c r="E3176">
        <v>7600000</v>
      </c>
      <c r="F3176" t="str">
        <f t="shared" si="196"/>
        <v>&gt;20 Lakh</v>
      </c>
      <c r="G3176">
        <v>17500000</v>
      </c>
      <c r="H3176">
        <v>6</v>
      </c>
      <c r="I3176">
        <v>510</v>
      </c>
      <c r="J3176" s="1">
        <v>9100000</v>
      </c>
      <c r="K3176" s="1">
        <v>3500000</v>
      </c>
      <c r="L3176" s="1">
        <v>15700000</v>
      </c>
      <c r="M3176" s="1">
        <v>9800000</v>
      </c>
      <c r="N3176" s="1" t="s">
        <v>24</v>
      </c>
      <c r="O3176" s="1">
        <f>Cleaned_Data[[#This Row],[ loan_amount]]-Cleaned_Data[[#This Row],[ bank_asset_value]]</f>
        <v>7700000</v>
      </c>
      <c r="P3176" s="1">
        <f>Cleaned_Data[[#This Row],[ loan_amount]]</f>
        <v>17500000</v>
      </c>
      <c r="Q3176" s="1" t="str">
        <f t="shared" si="197"/>
        <v>500–599</v>
      </c>
      <c r="R3176" s="1">
        <f>Cleaned_Data[[#This Row],[ residential_assets_value]]+Cleaned_Data[[#This Row],[ commercial_assets_value]]+Cleaned_Data[[#This Row],[ luxury_assets_value]]</f>
        <v>28300000</v>
      </c>
      <c r="S3176" s="1">
        <f>Cleaned_Data[[#This Row],[ income_annum]]+Cleaned_Data[[#This Row],[ residential_assets_value]]+Cleaned_Data[[#This Row],[ commercial_assets_value]]+Cleaned_Data[[#This Row],[ luxury_assets_value]]</f>
        <v>35900000</v>
      </c>
      <c r="T3176" s="1" t="str">
        <f t="shared" si="198"/>
        <v>3–4 Cr</v>
      </c>
      <c r="U3176" s="12">
        <f t="shared" si="199"/>
        <v>2916667</v>
      </c>
      <c r="V3176" s="1" t="str">
        <f>IF(Cleaned_Data[[#This Row],[EMI_Estimate]]&lt;50000, "50K", IF(Cleaned_Data[[#This Row],[EMI_Estimate]]&lt;100000, "50K-1L", IF(Cleaned_Data[[#This Row],[EMI_Estimate]]&lt;150000, "1L-1.5L", IF(Cleaned_Data[[#This Row],[EMI_Estimate]]&lt;200000,"1.5-2L", "&gt;2L"))))</f>
        <v>&gt;2L</v>
      </c>
    </row>
    <row r="3177" spans="1:22" x14ac:dyDescent="0.35">
      <c r="A3177">
        <v>3176</v>
      </c>
      <c r="B3177">
        <v>4</v>
      </c>
      <c r="C3177" t="s">
        <v>19</v>
      </c>
      <c r="D3177" t="s">
        <v>20</v>
      </c>
      <c r="E3177">
        <v>8500000</v>
      </c>
      <c r="F3177" t="str">
        <f t="shared" si="196"/>
        <v>&gt;20 Lakh</v>
      </c>
      <c r="G3177">
        <v>17800000</v>
      </c>
      <c r="H3177">
        <v>4</v>
      </c>
      <c r="I3177">
        <v>698</v>
      </c>
      <c r="J3177" s="1">
        <v>6700000</v>
      </c>
      <c r="K3177" s="1">
        <v>4300000</v>
      </c>
      <c r="L3177" s="1">
        <v>28600000</v>
      </c>
      <c r="M3177" s="1">
        <v>8000000</v>
      </c>
      <c r="N3177" s="1" t="s">
        <v>21</v>
      </c>
      <c r="O3177" s="1">
        <f>Cleaned_Data[[#This Row],[ loan_amount]]-Cleaned_Data[[#This Row],[ bank_asset_value]]</f>
        <v>9800000</v>
      </c>
      <c r="P3177" s="1">
        <f>Cleaned_Data[[#This Row],[ loan_amount]]</f>
        <v>17800000</v>
      </c>
      <c r="Q3177" s="1" t="str">
        <f t="shared" si="197"/>
        <v>600–699</v>
      </c>
      <c r="R3177" s="1">
        <f>Cleaned_Data[[#This Row],[ residential_assets_value]]+Cleaned_Data[[#This Row],[ commercial_assets_value]]+Cleaned_Data[[#This Row],[ luxury_assets_value]]</f>
        <v>39600000</v>
      </c>
      <c r="S3177" s="1">
        <f>Cleaned_Data[[#This Row],[ income_annum]]+Cleaned_Data[[#This Row],[ residential_assets_value]]+Cleaned_Data[[#This Row],[ commercial_assets_value]]+Cleaned_Data[[#This Row],[ luxury_assets_value]]</f>
        <v>48100000</v>
      </c>
      <c r="T3177" s="1" t="str">
        <f t="shared" si="198"/>
        <v>&gt;4 Cr</v>
      </c>
      <c r="U3177" s="12">
        <f t="shared" si="199"/>
        <v>4450000</v>
      </c>
      <c r="V3177" s="1" t="str">
        <f>IF(Cleaned_Data[[#This Row],[EMI_Estimate]]&lt;50000, "50K", IF(Cleaned_Data[[#This Row],[EMI_Estimate]]&lt;100000, "50K-1L", IF(Cleaned_Data[[#This Row],[EMI_Estimate]]&lt;150000, "1L-1.5L", IF(Cleaned_Data[[#This Row],[EMI_Estimate]]&lt;200000,"1.5-2L", "&gt;2L"))))</f>
        <v>&gt;2L</v>
      </c>
    </row>
    <row r="3178" spans="1:22" x14ac:dyDescent="0.35">
      <c r="A3178">
        <v>3177</v>
      </c>
      <c r="B3178">
        <v>4</v>
      </c>
      <c r="C3178" t="s">
        <v>22</v>
      </c>
      <c r="D3178" t="s">
        <v>23</v>
      </c>
      <c r="E3178">
        <v>3100000</v>
      </c>
      <c r="F3178" t="str">
        <f t="shared" si="196"/>
        <v>&gt;20 Lakh</v>
      </c>
      <c r="G3178">
        <v>8200000</v>
      </c>
      <c r="H3178">
        <v>18</v>
      </c>
      <c r="I3178">
        <v>408</v>
      </c>
      <c r="J3178" s="1">
        <v>2900000</v>
      </c>
      <c r="K3178" s="1">
        <v>3800000</v>
      </c>
      <c r="L3178" s="1">
        <v>10800000</v>
      </c>
      <c r="M3178" s="1">
        <v>3100000</v>
      </c>
      <c r="N3178" s="1" t="s">
        <v>24</v>
      </c>
      <c r="O3178" s="1">
        <f>Cleaned_Data[[#This Row],[ loan_amount]]-Cleaned_Data[[#This Row],[ bank_asset_value]]</f>
        <v>5100000</v>
      </c>
      <c r="P3178" s="1">
        <f>Cleaned_Data[[#This Row],[ loan_amount]]</f>
        <v>8200000</v>
      </c>
      <c r="Q3178" s="1" t="str">
        <f t="shared" si="197"/>
        <v>300–499</v>
      </c>
      <c r="R3178" s="1">
        <f>Cleaned_Data[[#This Row],[ residential_assets_value]]+Cleaned_Data[[#This Row],[ commercial_assets_value]]+Cleaned_Data[[#This Row],[ luxury_assets_value]]</f>
        <v>17500000</v>
      </c>
      <c r="S3178" s="1">
        <f>Cleaned_Data[[#This Row],[ income_annum]]+Cleaned_Data[[#This Row],[ residential_assets_value]]+Cleaned_Data[[#This Row],[ commercial_assets_value]]+Cleaned_Data[[#This Row],[ luxury_assets_value]]</f>
        <v>20600000</v>
      </c>
      <c r="T3178" s="1" t="str">
        <f t="shared" si="198"/>
        <v>2–3 Cr</v>
      </c>
      <c r="U3178" s="12">
        <f t="shared" si="199"/>
        <v>455556</v>
      </c>
      <c r="V3178" s="1" t="str">
        <f>IF(Cleaned_Data[[#This Row],[EMI_Estimate]]&lt;50000, "50K", IF(Cleaned_Data[[#This Row],[EMI_Estimate]]&lt;100000, "50K-1L", IF(Cleaned_Data[[#This Row],[EMI_Estimate]]&lt;150000, "1L-1.5L", IF(Cleaned_Data[[#This Row],[EMI_Estimate]]&lt;200000,"1.5-2L", "&gt;2L"))))</f>
        <v>&gt;2L</v>
      </c>
    </row>
    <row r="3179" spans="1:22" x14ac:dyDescent="0.35">
      <c r="A3179">
        <v>3178</v>
      </c>
      <c r="B3179">
        <v>3</v>
      </c>
      <c r="C3179" t="s">
        <v>19</v>
      </c>
      <c r="D3179" t="s">
        <v>23</v>
      </c>
      <c r="E3179">
        <v>4900000</v>
      </c>
      <c r="F3179" t="str">
        <f t="shared" si="196"/>
        <v>&gt;20 Lakh</v>
      </c>
      <c r="G3179">
        <v>13100000</v>
      </c>
      <c r="H3179">
        <v>18</v>
      </c>
      <c r="I3179">
        <v>401</v>
      </c>
      <c r="J3179" s="1">
        <v>5700000</v>
      </c>
      <c r="K3179" s="1">
        <v>4100000</v>
      </c>
      <c r="L3179" s="1">
        <v>16400000</v>
      </c>
      <c r="M3179" s="1">
        <v>3600000</v>
      </c>
      <c r="N3179" s="1" t="s">
        <v>24</v>
      </c>
      <c r="O3179" s="1">
        <f>Cleaned_Data[[#This Row],[ loan_amount]]-Cleaned_Data[[#This Row],[ bank_asset_value]]</f>
        <v>9500000</v>
      </c>
      <c r="P3179" s="1">
        <f>Cleaned_Data[[#This Row],[ loan_amount]]</f>
        <v>13100000</v>
      </c>
      <c r="Q3179" s="1" t="str">
        <f t="shared" si="197"/>
        <v>300–499</v>
      </c>
      <c r="R3179" s="1">
        <f>Cleaned_Data[[#This Row],[ residential_assets_value]]+Cleaned_Data[[#This Row],[ commercial_assets_value]]+Cleaned_Data[[#This Row],[ luxury_assets_value]]</f>
        <v>26200000</v>
      </c>
      <c r="S3179" s="1">
        <f>Cleaned_Data[[#This Row],[ income_annum]]+Cleaned_Data[[#This Row],[ residential_assets_value]]+Cleaned_Data[[#This Row],[ commercial_assets_value]]+Cleaned_Data[[#This Row],[ luxury_assets_value]]</f>
        <v>31100000</v>
      </c>
      <c r="T3179" s="1" t="str">
        <f t="shared" si="198"/>
        <v>3–4 Cr</v>
      </c>
      <c r="U3179" s="12">
        <f t="shared" si="199"/>
        <v>727778</v>
      </c>
      <c r="V3179" s="1" t="str">
        <f>IF(Cleaned_Data[[#This Row],[EMI_Estimate]]&lt;50000, "50K", IF(Cleaned_Data[[#This Row],[EMI_Estimate]]&lt;100000, "50K-1L", IF(Cleaned_Data[[#This Row],[EMI_Estimate]]&lt;150000, "1L-1.5L", IF(Cleaned_Data[[#This Row],[EMI_Estimate]]&lt;200000,"1.5-2L", "&gt;2L"))))</f>
        <v>&gt;2L</v>
      </c>
    </row>
    <row r="3180" spans="1:22" x14ac:dyDescent="0.35">
      <c r="A3180">
        <v>3179</v>
      </c>
      <c r="B3180">
        <v>5</v>
      </c>
      <c r="C3180" t="s">
        <v>22</v>
      </c>
      <c r="D3180" t="s">
        <v>23</v>
      </c>
      <c r="E3180">
        <v>5800000</v>
      </c>
      <c r="F3180" t="str">
        <f t="shared" si="196"/>
        <v>&gt;20 Lakh</v>
      </c>
      <c r="G3180">
        <v>14000000</v>
      </c>
      <c r="H3180">
        <v>14</v>
      </c>
      <c r="I3180">
        <v>418</v>
      </c>
      <c r="J3180" s="1">
        <v>3900000</v>
      </c>
      <c r="K3180" s="1">
        <v>10400000</v>
      </c>
      <c r="L3180" s="1">
        <v>15100000</v>
      </c>
      <c r="M3180" s="1">
        <v>6800000</v>
      </c>
      <c r="N3180" s="1" t="s">
        <v>24</v>
      </c>
      <c r="O3180" s="1">
        <f>Cleaned_Data[[#This Row],[ loan_amount]]-Cleaned_Data[[#This Row],[ bank_asset_value]]</f>
        <v>7200000</v>
      </c>
      <c r="P3180" s="1">
        <f>Cleaned_Data[[#This Row],[ loan_amount]]</f>
        <v>14000000</v>
      </c>
      <c r="Q3180" s="1" t="str">
        <f t="shared" si="197"/>
        <v>300–499</v>
      </c>
      <c r="R3180" s="1">
        <f>Cleaned_Data[[#This Row],[ residential_assets_value]]+Cleaned_Data[[#This Row],[ commercial_assets_value]]+Cleaned_Data[[#This Row],[ luxury_assets_value]]</f>
        <v>29400000</v>
      </c>
      <c r="S3180" s="1">
        <f>Cleaned_Data[[#This Row],[ income_annum]]+Cleaned_Data[[#This Row],[ residential_assets_value]]+Cleaned_Data[[#This Row],[ commercial_assets_value]]+Cleaned_Data[[#This Row],[ luxury_assets_value]]</f>
        <v>35200000</v>
      </c>
      <c r="T3180" s="1" t="str">
        <f t="shared" si="198"/>
        <v>3–4 Cr</v>
      </c>
      <c r="U3180" s="12">
        <f t="shared" si="199"/>
        <v>1000000</v>
      </c>
      <c r="V3180" s="1" t="str">
        <f>IF(Cleaned_Data[[#This Row],[EMI_Estimate]]&lt;50000, "50K", IF(Cleaned_Data[[#This Row],[EMI_Estimate]]&lt;100000, "50K-1L", IF(Cleaned_Data[[#This Row],[EMI_Estimate]]&lt;150000, "1L-1.5L", IF(Cleaned_Data[[#This Row],[EMI_Estimate]]&lt;200000,"1.5-2L", "&gt;2L"))))</f>
        <v>&gt;2L</v>
      </c>
    </row>
    <row r="3181" spans="1:22" x14ac:dyDescent="0.35">
      <c r="A3181">
        <v>3180</v>
      </c>
      <c r="B3181">
        <v>0</v>
      </c>
      <c r="C3181" t="s">
        <v>22</v>
      </c>
      <c r="D3181" t="s">
        <v>20</v>
      </c>
      <c r="E3181">
        <v>5700000</v>
      </c>
      <c r="F3181" t="str">
        <f t="shared" si="196"/>
        <v>&gt;20 Lakh</v>
      </c>
      <c r="G3181">
        <v>21300000</v>
      </c>
      <c r="H3181">
        <v>4</v>
      </c>
      <c r="I3181">
        <v>697</v>
      </c>
      <c r="J3181" s="1">
        <v>3000000</v>
      </c>
      <c r="K3181" s="1">
        <v>6800000</v>
      </c>
      <c r="L3181" s="1">
        <v>20000000</v>
      </c>
      <c r="M3181" s="1">
        <v>5500000</v>
      </c>
      <c r="N3181" s="1" t="s">
        <v>21</v>
      </c>
      <c r="O3181" s="1">
        <f>Cleaned_Data[[#This Row],[ loan_amount]]-Cleaned_Data[[#This Row],[ bank_asset_value]]</f>
        <v>15800000</v>
      </c>
      <c r="P3181" s="1">
        <f>Cleaned_Data[[#This Row],[ loan_amount]]</f>
        <v>21300000</v>
      </c>
      <c r="Q3181" s="1" t="str">
        <f t="shared" si="197"/>
        <v>600–699</v>
      </c>
      <c r="R3181" s="1">
        <f>Cleaned_Data[[#This Row],[ residential_assets_value]]+Cleaned_Data[[#This Row],[ commercial_assets_value]]+Cleaned_Data[[#This Row],[ luxury_assets_value]]</f>
        <v>29800000</v>
      </c>
      <c r="S3181" s="1">
        <f>Cleaned_Data[[#This Row],[ income_annum]]+Cleaned_Data[[#This Row],[ residential_assets_value]]+Cleaned_Data[[#This Row],[ commercial_assets_value]]+Cleaned_Data[[#This Row],[ luxury_assets_value]]</f>
        <v>35500000</v>
      </c>
      <c r="T3181" s="1" t="str">
        <f t="shared" si="198"/>
        <v>3–4 Cr</v>
      </c>
      <c r="U3181" s="12">
        <f t="shared" si="199"/>
        <v>5325000</v>
      </c>
      <c r="V3181" s="1" t="str">
        <f>IF(Cleaned_Data[[#This Row],[EMI_Estimate]]&lt;50000, "50K", IF(Cleaned_Data[[#This Row],[EMI_Estimate]]&lt;100000, "50K-1L", IF(Cleaned_Data[[#This Row],[EMI_Estimate]]&lt;150000, "1L-1.5L", IF(Cleaned_Data[[#This Row],[EMI_Estimate]]&lt;200000,"1.5-2L", "&gt;2L"))))</f>
        <v>&gt;2L</v>
      </c>
    </row>
    <row r="3182" spans="1:22" x14ac:dyDescent="0.35">
      <c r="A3182">
        <v>3181</v>
      </c>
      <c r="B3182">
        <v>4</v>
      </c>
      <c r="C3182" t="s">
        <v>19</v>
      </c>
      <c r="D3182" t="s">
        <v>20</v>
      </c>
      <c r="E3182">
        <v>3200000</v>
      </c>
      <c r="F3182" t="str">
        <f t="shared" si="196"/>
        <v>&gt;20 Lakh</v>
      </c>
      <c r="G3182">
        <v>12200000</v>
      </c>
      <c r="H3182">
        <v>14</v>
      </c>
      <c r="I3182">
        <v>683</v>
      </c>
      <c r="J3182" s="1">
        <v>-100000</v>
      </c>
      <c r="K3182" s="1">
        <v>1100000</v>
      </c>
      <c r="L3182" s="1">
        <v>7500000</v>
      </c>
      <c r="M3182" s="1">
        <v>2900000</v>
      </c>
      <c r="N3182" s="1" t="s">
        <v>24</v>
      </c>
      <c r="O3182" s="1">
        <f>Cleaned_Data[[#This Row],[ loan_amount]]-Cleaned_Data[[#This Row],[ bank_asset_value]]</f>
        <v>9300000</v>
      </c>
      <c r="P3182" s="1">
        <f>Cleaned_Data[[#This Row],[ loan_amount]]</f>
        <v>12200000</v>
      </c>
      <c r="Q3182" s="1" t="str">
        <f t="shared" si="197"/>
        <v>600–699</v>
      </c>
      <c r="R3182" s="1">
        <f>Cleaned_Data[[#This Row],[ residential_assets_value]]+Cleaned_Data[[#This Row],[ commercial_assets_value]]+Cleaned_Data[[#This Row],[ luxury_assets_value]]</f>
        <v>8500000</v>
      </c>
      <c r="S3182" s="1">
        <f>Cleaned_Data[[#This Row],[ income_annum]]+Cleaned_Data[[#This Row],[ residential_assets_value]]+Cleaned_Data[[#This Row],[ commercial_assets_value]]+Cleaned_Data[[#This Row],[ luxury_assets_value]]</f>
        <v>11700000</v>
      </c>
      <c r="T3182" s="1" t="str">
        <f t="shared" si="198"/>
        <v>1–2 Cr</v>
      </c>
      <c r="U3182" s="12">
        <f t="shared" si="199"/>
        <v>871429</v>
      </c>
      <c r="V3182" s="1" t="str">
        <f>IF(Cleaned_Data[[#This Row],[EMI_Estimate]]&lt;50000, "50K", IF(Cleaned_Data[[#This Row],[EMI_Estimate]]&lt;100000, "50K-1L", IF(Cleaned_Data[[#This Row],[EMI_Estimate]]&lt;150000, "1L-1.5L", IF(Cleaned_Data[[#This Row],[EMI_Estimate]]&lt;200000,"1.5-2L", "&gt;2L"))))</f>
        <v>&gt;2L</v>
      </c>
    </row>
    <row r="3183" spans="1:22" x14ac:dyDescent="0.35">
      <c r="A3183">
        <v>3182</v>
      </c>
      <c r="B3183">
        <v>4</v>
      </c>
      <c r="C3183" t="s">
        <v>22</v>
      </c>
      <c r="D3183" t="s">
        <v>23</v>
      </c>
      <c r="E3183">
        <v>8000000</v>
      </c>
      <c r="F3183" t="str">
        <f t="shared" si="196"/>
        <v>&gt;20 Lakh</v>
      </c>
      <c r="G3183">
        <v>31500000</v>
      </c>
      <c r="H3183">
        <v>16</v>
      </c>
      <c r="I3183">
        <v>763</v>
      </c>
      <c r="J3183" s="1">
        <v>14900000</v>
      </c>
      <c r="K3183" s="1">
        <v>8800000</v>
      </c>
      <c r="L3183" s="1">
        <v>17600000</v>
      </c>
      <c r="M3183" s="1">
        <v>8900000</v>
      </c>
      <c r="N3183" s="1" t="s">
        <v>21</v>
      </c>
      <c r="O3183" s="1">
        <f>Cleaned_Data[[#This Row],[ loan_amount]]-Cleaned_Data[[#This Row],[ bank_asset_value]]</f>
        <v>22600000</v>
      </c>
      <c r="P3183" s="1">
        <f>Cleaned_Data[[#This Row],[ loan_amount]]</f>
        <v>31500000</v>
      </c>
      <c r="Q3183" s="1" t="str">
        <f t="shared" si="197"/>
        <v>700–799</v>
      </c>
      <c r="R3183" s="1">
        <f>Cleaned_Data[[#This Row],[ residential_assets_value]]+Cleaned_Data[[#This Row],[ commercial_assets_value]]+Cleaned_Data[[#This Row],[ luxury_assets_value]]</f>
        <v>41300000</v>
      </c>
      <c r="S3183" s="1">
        <f>Cleaned_Data[[#This Row],[ income_annum]]+Cleaned_Data[[#This Row],[ residential_assets_value]]+Cleaned_Data[[#This Row],[ commercial_assets_value]]+Cleaned_Data[[#This Row],[ luxury_assets_value]]</f>
        <v>49300000</v>
      </c>
      <c r="T3183" s="1" t="str">
        <f t="shared" si="198"/>
        <v>&gt;4 Cr</v>
      </c>
      <c r="U3183" s="12">
        <f t="shared" si="199"/>
        <v>1968750</v>
      </c>
      <c r="V3183" s="1" t="str">
        <f>IF(Cleaned_Data[[#This Row],[EMI_Estimate]]&lt;50000, "50K", IF(Cleaned_Data[[#This Row],[EMI_Estimate]]&lt;100000, "50K-1L", IF(Cleaned_Data[[#This Row],[EMI_Estimate]]&lt;150000, "1L-1.5L", IF(Cleaned_Data[[#This Row],[EMI_Estimate]]&lt;200000,"1.5-2L", "&gt;2L"))))</f>
        <v>&gt;2L</v>
      </c>
    </row>
    <row r="3184" spans="1:22" x14ac:dyDescent="0.35">
      <c r="A3184">
        <v>3183</v>
      </c>
      <c r="B3184">
        <v>4</v>
      </c>
      <c r="C3184" t="s">
        <v>22</v>
      </c>
      <c r="D3184" t="s">
        <v>20</v>
      </c>
      <c r="E3184">
        <v>5000000</v>
      </c>
      <c r="F3184" t="str">
        <f t="shared" si="196"/>
        <v>&gt;20 Lakh</v>
      </c>
      <c r="G3184">
        <v>11400000</v>
      </c>
      <c r="H3184">
        <v>6</v>
      </c>
      <c r="I3184">
        <v>336</v>
      </c>
      <c r="J3184" s="1">
        <v>1600000</v>
      </c>
      <c r="K3184" s="1">
        <v>4000000</v>
      </c>
      <c r="L3184" s="1">
        <v>15500000</v>
      </c>
      <c r="M3184" s="1">
        <v>2500000</v>
      </c>
      <c r="N3184" s="1" t="s">
        <v>24</v>
      </c>
      <c r="O3184" s="1">
        <f>Cleaned_Data[[#This Row],[ loan_amount]]-Cleaned_Data[[#This Row],[ bank_asset_value]]</f>
        <v>8900000</v>
      </c>
      <c r="P3184" s="1">
        <f>Cleaned_Data[[#This Row],[ loan_amount]]</f>
        <v>11400000</v>
      </c>
      <c r="Q3184" s="1" t="str">
        <f t="shared" si="197"/>
        <v>300–499</v>
      </c>
      <c r="R3184" s="1">
        <f>Cleaned_Data[[#This Row],[ residential_assets_value]]+Cleaned_Data[[#This Row],[ commercial_assets_value]]+Cleaned_Data[[#This Row],[ luxury_assets_value]]</f>
        <v>21100000</v>
      </c>
      <c r="S3184" s="1">
        <f>Cleaned_Data[[#This Row],[ income_annum]]+Cleaned_Data[[#This Row],[ residential_assets_value]]+Cleaned_Data[[#This Row],[ commercial_assets_value]]+Cleaned_Data[[#This Row],[ luxury_assets_value]]</f>
        <v>26100000</v>
      </c>
      <c r="T3184" s="1" t="str">
        <f t="shared" si="198"/>
        <v>2–3 Cr</v>
      </c>
      <c r="U3184" s="12">
        <f t="shared" si="199"/>
        <v>1900000</v>
      </c>
      <c r="V3184" s="1" t="str">
        <f>IF(Cleaned_Data[[#This Row],[EMI_Estimate]]&lt;50000, "50K", IF(Cleaned_Data[[#This Row],[EMI_Estimate]]&lt;100000, "50K-1L", IF(Cleaned_Data[[#This Row],[EMI_Estimate]]&lt;150000, "1L-1.5L", IF(Cleaned_Data[[#This Row],[EMI_Estimate]]&lt;200000,"1.5-2L", "&gt;2L"))))</f>
        <v>&gt;2L</v>
      </c>
    </row>
    <row r="3185" spans="1:22" x14ac:dyDescent="0.35">
      <c r="A3185">
        <v>3184</v>
      </c>
      <c r="B3185">
        <v>2</v>
      </c>
      <c r="C3185" t="s">
        <v>22</v>
      </c>
      <c r="D3185" t="s">
        <v>23</v>
      </c>
      <c r="E3185">
        <v>2900000</v>
      </c>
      <c r="F3185" t="str">
        <f t="shared" si="196"/>
        <v>&gt;20 Lakh</v>
      </c>
      <c r="G3185">
        <v>8300000</v>
      </c>
      <c r="H3185">
        <v>10</v>
      </c>
      <c r="I3185">
        <v>693</v>
      </c>
      <c r="J3185" s="1">
        <v>7500000</v>
      </c>
      <c r="K3185" s="1">
        <v>1900000</v>
      </c>
      <c r="L3185" s="1">
        <v>9700000</v>
      </c>
      <c r="M3185" s="1">
        <v>4300000</v>
      </c>
      <c r="N3185" s="1" t="s">
        <v>21</v>
      </c>
      <c r="O3185" s="1">
        <f>Cleaned_Data[[#This Row],[ loan_amount]]-Cleaned_Data[[#This Row],[ bank_asset_value]]</f>
        <v>4000000</v>
      </c>
      <c r="P3185" s="1">
        <f>Cleaned_Data[[#This Row],[ loan_amount]]</f>
        <v>8300000</v>
      </c>
      <c r="Q3185" s="1" t="str">
        <f t="shared" si="197"/>
        <v>600–699</v>
      </c>
      <c r="R3185" s="1">
        <f>Cleaned_Data[[#This Row],[ residential_assets_value]]+Cleaned_Data[[#This Row],[ commercial_assets_value]]+Cleaned_Data[[#This Row],[ luxury_assets_value]]</f>
        <v>19100000</v>
      </c>
      <c r="S3185" s="1">
        <f>Cleaned_Data[[#This Row],[ income_annum]]+Cleaned_Data[[#This Row],[ residential_assets_value]]+Cleaned_Data[[#This Row],[ commercial_assets_value]]+Cleaned_Data[[#This Row],[ luxury_assets_value]]</f>
        <v>22000000</v>
      </c>
      <c r="T3185" s="1" t="str">
        <f t="shared" si="198"/>
        <v>2–3 Cr</v>
      </c>
      <c r="U3185" s="12">
        <f t="shared" si="199"/>
        <v>830000</v>
      </c>
      <c r="V3185" s="1" t="str">
        <f>IF(Cleaned_Data[[#This Row],[EMI_Estimate]]&lt;50000, "50K", IF(Cleaned_Data[[#This Row],[EMI_Estimate]]&lt;100000, "50K-1L", IF(Cleaned_Data[[#This Row],[EMI_Estimate]]&lt;150000, "1L-1.5L", IF(Cleaned_Data[[#This Row],[EMI_Estimate]]&lt;200000,"1.5-2L", "&gt;2L"))))</f>
        <v>&gt;2L</v>
      </c>
    </row>
    <row r="3186" spans="1:22" x14ac:dyDescent="0.35">
      <c r="A3186">
        <v>3185</v>
      </c>
      <c r="B3186">
        <v>2</v>
      </c>
      <c r="C3186" t="s">
        <v>22</v>
      </c>
      <c r="D3186" t="s">
        <v>20</v>
      </c>
      <c r="E3186">
        <v>6400000</v>
      </c>
      <c r="F3186" t="str">
        <f t="shared" si="196"/>
        <v>&gt;20 Lakh</v>
      </c>
      <c r="G3186">
        <v>23900000</v>
      </c>
      <c r="H3186">
        <v>18</v>
      </c>
      <c r="I3186">
        <v>745</v>
      </c>
      <c r="J3186" s="1">
        <v>14800000</v>
      </c>
      <c r="K3186" s="1">
        <v>4000000</v>
      </c>
      <c r="L3186" s="1">
        <v>16300000</v>
      </c>
      <c r="M3186" s="1">
        <v>7000000</v>
      </c>
      <c r="N3186" s="1" t="s">
        <v>21</v>
      </c>
      <c r="O3186" s="1">
        <f>Cleaned_Data[[#This Row],[ loan_amount]]-Cleaned_Data[[#This Row],[ bank_asset_value]]</f>
        <v>16900000</v>
      </c>
      <c r="P3186" s="1">
        <f>Cleaned_Data[[#This Row],[ loan_amount]]</f>
        <v>23900000</v>
      </c>
      <c r="Q3186" s="1" t="str">
        <f t="shared" si="197"/>
        <v>700–799</v>
      </c>
      <c r="R3186" s="1">
        <f>Cleaned_Data[[#This Row],[ residential_assets_value]]+Cleaned_Data[[#This Row],[ commercial_assets_value]]+Cleaned_Data[[#This Row],[ luxury_assets_value]]</f>
        <v>35100000</v>
      </c>
      <c r="S3186" s="1">
        <f>Cleaned_Data[[#This Row],[ income_annum]]+Cleaned_Data[[#This Row],[ residential_assets_value]]+Cleaned_Data[[#This Row],[ commercial_assets_value]]+Cleaned_Data[[#This Row],[ luxury_assets_value]]</f>
        <v>41500000</v>
      </c>
      <c r="T3186" s="1" t="str">
        <f t="shared" si="198"/>
        <v>&gt;4 Cr</v>
      </c>
      <c r="U3186" s="12">
        <f t="shared" si="199"/>
        <v>1327778</v>
      </c>
      <c r="V3186" s="1" t="str">
        <f>IF(Cleaned_Data[[#This Row],[EMI_Estimate]]&lt;50000, "50K", IF(Cleaned_Data[[#This Row],[EMI_Estimate]]&lt;100000, "50K-1L", IF(Cleaned_Data[[#This Row],[EMI_Estimate]]&lt;150000, "1L-1.5L", IF(Cleaned_Data[[#This Row],[EMI_Estimate]]&lt;200000,"1.5-2L", "&gt;2L"))))</f>
        <v>&gt;2L</v>
      </c>
    </row>
    <row r="3187" spans="1:22" x14ac:dyDescent="0.35">
      <c r="A3187">
        <v>3186</v>
      </c>
      <c r="B3187">
        <v>5</v>
      </c>
      <c r="C3187" t="s">
        <v>19</v>
      </c>
      <c r="D3187" t="s">
        <v>20</v>
      </c>
      <c r="E3187">
        <v>6300000</v>
      </c>
      <c r="F3187" t="str">
        <f t="shared" si="196"/>
        <v>&gt;20 Lakh</v>
      </c>
      <c r="G3187">
        <v>22500000</v>
      </c>
      <c r="H3187">
        <v>18</v>
      </c>
      <c r="I3187">
        <v>629</v>
      </c>
      <c r="J3187" s="1">
        <v>300000</v>
      </c>
      <c r="K3187" s="1">
        <v>3900000</v>
      </c>
      <c r="L3187" s="1">
        <v>23100000</v>
      </c>
      <c r="M3187" s="1">
        <v>8000000</v>
      </c>
      <c r="N3187" s="1" t="s">
        <v>21</v>
      </c>
      <c r="O3187" s="1">
        <f>Cleaned_Data[[#This Row],[ loan_amount]]-Cleaned_Data[[#This Row],[ bank_asset_value]]</f>
        <v>14500000</v>
      </c>
      <c r="P3187" s="1">
        <f>Cleaned_Data[[#This Row],[ loan_amount]]</f>
        <v>22500000</v>
      </c>
      <c r="Q3187" s="1" t="str">
        <f t="shared" si="197"/>
        <v>600–699</v>
      </c>
      <c r="R3187" s="1">
        <f>Cleaned_Data[[#This Row],[ residential_assets_value]]+Cleaned_Data[[#This Row],[ commercial_assets_value]]+Cleaned_Data[[#This Row],[ luxury_assets_value]]</f>
        <v>27300000</v>
      </c>
      <c r="S3187" s="1">
        <f>Cleaned_Data[[#This Row],[ income_annum]]+Cleaned_Data[[#This Row],[ residential_assets_value]]+Cleaned_Data[[#This Row],[ commercial_assets_value]]+Cleaned_Data[[#This Row],[ luxury_assets_value]]</f>
        <v>33600000</v>
      </c>
      <c r="T3187" s="1" t="str">
        <f t="shared" si="198"/>
        <v>3–4 Cr</v>
      </c>
      <c r="U3187" s="12">
        <f t="shared" si="199"/>
        <v>1250000</v>
      </c>
      <c r="V3187" s="1" t="str">
        <f>IF(Cleaned_Data[[#This Row],[EMI_Estimate]]&lt;50000, "50K", IF(Cleaned_Data[[#This Row],[EMI_Estimate]]&lt;100000, "50K-1L", IF(Cleaned_Data[[#This Row],[EMI_Estimate]]&lt;150000, "1L-1.5L", IF(Cleaned_Data[[#This Row],[EMI_Estimate]]&lt;200000,"1.5-2L", "&gt;2L"))))</f>
        <v>&gt;2L</v>
      </c>
    </row>
    <row r="3188" spans="1:22" x14ac:dyDescent="0.35">
      <c r="A3188">
        <v>3187</v>
      </c>
      <c r="B3188">
        <v>0</v>
      </c>
      <c r="C3188" t="s">
        <v>22</v>
      </c>
      <c r="D3188" t="s">
        <v>20</v>
      </c>
      <c r="E3188">
        <v>5900000</v>
      </c>
      <c r="F3188" t="str">
        <f t="shared" si="196"/>
        <v>&gt;20 Lakh</v>
      </c>
      <c r="G3188">
        <v>23300000</v>
      </c>
      <c r="H3188">
        <v>16</v>
      </c>
      <c r="I3188">
        <v>581</v>
      </c>
      <c r="J3188" s="1">
        <v>2200000</v>
      </c>
      <c r="K3188" s="1">
        <v>8100000</v>
      </c>
      <c r="L3188" s="1">
        <v>14900000</v>
      </c>
      <c r="M3188" s="1">
        <v>5800000</v>
      </c>
      <c r="N3188" s="1" t="s">
        <v>21</v>
      </c>
      <c r="O3188" s="1">
        <f>Cleaned_Data[[#This Row],[ loan_amount]]-Cleaned_Data[[#This Row],[ bank_asset_value]]</f>
        <v>17500000</v>
      </c>
      <c r="P3188" s="1">
        <f>Cleaned_Data[[#This Row],[ loan_amount]]</f>
        <v>23300000</v>
      </c>
      <c r="Q3188" s="1" t="str">
        <f t="shared" si="197"/>
        <v>500–599</v>
      </c>
      <c r="R3188" s="1">
        <f>Cleaned_Data[[#This Row],[ residential_assets_value]]+Cleaned_Data[[#This Row],[ commercial_assets_value]]+Cleaned_Data[[#This Row],[ luxury_assets_value]]</f>
        <v>25200000</v>
      </c>
      <c r="S3188" s="1">
        <f>Cleaned_Data[[#This Row],[ income_annum]]+Cleaned_Data[[#This Row],[ residential_assets_value]]+Cleaned_Data[[#This Row],[ commercial_assets_value]]+Cleaned_Data[[#This Row],[ luxury_assets_value]]</f>
        <v>31100000</v>
      </c>
      <c r="T3188" s="1" t="str">
        <f t="shared" si="198"/>
        <v>3–4 Cr</v>
      </c>
      <c r="U3188" s="12">
        <f t="shared" si="199"/>
        <v>1456250</v>
      </c>
      <c r="V3188" s="1" t="str">
        <f>IF(Cleaned_Data[[#This Row],[EMI_Estimate]]&lt;50000, "50K", IF(Cleaned_Data[[#This Row],[EMI_Estimate]]&lt;100000, "50K-1L", IF(Cleaned_Data[[#This Row],[EMI_Estimate]]&lt;150000, "1L-1.5L", IF(Cleaned_Data[[#This Row],[EMI_Estimate]]&lt;200000,"1.5-2L", "&gt;2L"))))</f>
        <v>&gt;2L</v>
      </c>
    </row>
    <row r="3189" spans="1:22" x14ac:dyDescent="0.35">
      <c r="A3189">
        <v>3188</v>
      </c>
      <c r="B3189">
        <v>1</v>
      </c>
      <c r="C3189" t="s">
        <v>19</v>
      </c>
      <c r="D3189" t="s">
        <v>20</v>
      </c>
      <c r="E3189">
        <v>8100000</v>
      </c>
      <c r="F3189" t="str">
        <f t="shared" si="196"/>
        <v>&gt;20 Lakh</v>
      </c>
      <c r="G3189">
        <v>29600000</v>
      </c>
      <c r="H3189">
        <v>4</v>
      </c>
      <c r="I3189">
        <v>672</v>
      </c>
      <c r="J3189" s="1">
        <v>8200000</v>
      </c>
      <c r="K3189" s="1">
        <v>5100000</v>
      </c>
      <c r="L3189" s="1">
        <v>21100000</v>
      </c>
      <c r="M3189" s="1">
        <v>5400000</v>
      </c>
      <c r="N3189" s="1" t="s">
        <v>21</v>
      </c>
      <c r="O3189" s="1">
        <f>Cleaned_Data[[#This Row],[ loan_amount]]-Cleaned_Data[[#This Row],[ bank_asset_value]]</f>
        <v>24200000</v>
      </c>
      <c r="P3189" s="1">
        <f>Cleaned_Data[[#This Row],[ loan_amount]]</f>
        <v>29600000</v>
      </c>
      <c r="Q3189" s="1" t="str">
        <f t="shared" si="197"/>
        <v>600–699</v>
      </c>
      <c r="R3189" s="1">
        <f>Cleaned_Data[[#This Row],[ residential_assets_value]]+Cleaned_Data[[#This Row],[ commercial_assets_value]]+Cleaned_Data[[#This Row],[ luxury_assets_value]]</f>
        <v>34400000</v>
      </c>
      <c r="S3189" s="1">
        <f>Cleaned_Data[[#This Row],[ income_annum]]+Cleaned_Data[[#This Row],[ residential_assets_value]]+Cleaned_Data[[#This Row],[ commercial_assets_value]]+Cleaned_Data[[#This Row],[ luxury_assets_value]]</f>
        <v>42500000</v>
      </c>
      <c r="T3189" s="1" t="str">
        <f t="shared" si="198"/>
        <v>&gt;4 Cr</v>
      </c>
      <c r="U3189" s="12">
        <f t="shared" si="199"/>
        <v>7400000</v>
      </c>
      <c r="V3189" s="1" t="str">
        <f>IF(Cleaned_Data[[#This Row],[EMI_Estimate]]&lt;50000, "50K", IF(Cleaned_Data[[#This Row],[EMI_Estimate]]&lt;100000, "50K-1L", IF(Cleaned_Data[[#This Row],[EMI_Estimate]]&lt;150000, "1L-1.5L", IF(Cleaned_Data[[#This Row],[EMI_Estimate]]&lt;200000,"1.5-2L", "&gt;2L"))))</f>
        <v>&gt;2L</v>
      </c>
    </row>
    <row r="3190" spans="1:22" x14ac:dyDescent="0.35">
      <c r="A3190">
        <v>3189</v>
      </c>
      <c r="B3190">
        <v>5</v>
      </c>
      <c r="C3190" t="s">
        <v>19</v>
      </c>
      <c r="D3190" t="s">
        <v>23</v>
      </c>
      <c r="E3190">
        <v>7100000</v>
      </c>
      <c r="F3190" t="str">
        <f t="shared" si="196"/>
        <v>&gt;20 Lakh</v>
      </c>
      <c r="G3190">
        <v>20100000</v>
      </c>
      <c r="H3190">
        <v>4</v>
      </c>
      <c r="I3190">
        <v>700</v>
      </c>
      <c r="J3190" s="1">
        <v>16900000</v>
      </c>
      <c r="K3190" s="1">
        <v>2900000</v>
      </c>
      <c r="L3190" s="1">
        <v>15600000</v>
      </c>
      <c r="M3190" s="1">
        <v>4500000</v>
      </c>
      <c r="N3190" s="1" t="s">
        <v>21</v>
      </c>
      <c r="O3190" s="1">
        <f>Cleaned_Data[[#This Row],[ loan_amount]]-Cleaned_Data[[#This Row],[ bank_asset_value]]</f>
        <v>15600000</v>
      </c>
      <c r="P3190" s="1">
        <f>Cleaned_Data[[#This Row],[ loan_amount]]</f>
        <v>20100000</v>
      </c>
      <c r="Q3190" s="1" t="str">
        <f t="shared" si="197"/>
        <v>700–799</v>
      </c>
      <c r="R3190" s="1">
        <f>Cleaned_Data[[#This Row],[ residential_assets_value]]+Cleaned_Data[[#This Row],[ commercial_assets_value]]+Cleaned_Data[[#This Row],[ luxury_assets_value]]</f>
        <v>35400000</v>
      </c>
      <c r="S3190" s="1">
        <f>Cleaned_Data[[#This Row],[ income_annum]]+Cleaned_Data[[#This Row],[ residential_assets_value]]+Cleaned_Data[[#This Row],[ commercial_assets_value]]+Cleaned_Data[[#This Row],[ luxury_assets_value]]</f>
        <v>42500000</v>
      </c>
      <c r="T3190" s="1" t="str">
        <f t="shared" si="198"/>
        <v>&gt;4 Cr</v>
      </c>
      <c r="U3190" s="12">
        <f t="shared" si="199"/>
        <v>5025000</v>
      </c>
      <c r="V3190" s="1" t="str">
        <f>IF(Cleaned_Data[[#This Row],[EMI_Estimate]]&lt;50000, "50K", IF(Cleaned_Data[[#This Row],[EMI_Estimate]]&lt;100000, "50K-1L", IF(Cleaned_Data[[#This Row],[EMI_Estimate]]&lt;150000, "1L-1.5L", IF(Cleaned_Data[[#This Row],[EMI_Estimate]]&lt;200000,"1.5-2L", "&gt;2L"))))</f>
        <v>&gt;2L</v>
      </c>
    </row>
    <row r="3191" spans="1:22" x14ac:dyDescent="0.35">
      <c r="A3191">
        <v>3190</v>
      </c>
      <c r="B3191">
        <v>1</v>
      </c>
      <c r="C3191" t="s">
        <v>22</v>
      </c>
      <c r="D3191" t="s">
        <v>20</v>
      </c>
      <c r="E3191">
        <v>1400000</v>
      </c>
      <c r="F3191" t="str">
        <f t="shared" si="196"/>
        <v>10-15 Lakh</v>
      </c>
      <c r="G3191">
        <v>4400000</v>
      </c>
      <c r="H3191">
        <v>14</v>
      </c>
      <c r="I3191">
        <v>787</v>
      </c>
      <c r="J3191" s="1">
        <v>1600000</v>
      </c>
      <c r="K3191" s="1">
        <v>1200000</v>
      </c>
      <c r="L3191" s="1">
        <v>4200000</v>
      </c>
      <c r="M3191" s="1">
        <v>800000</v>
      </c>
      <c r="N3191" s="1" t="s">
        <v>21</v>
      </c>
      <c r="O3191" s="1">
        <f>Cleaned_Data[[#This Row],[ loan_amount]]-Cleaned_Data[[#This Row],[ bank_asset_value]]</f>
        <v>3600000</v>
      </c>
      <c r="P3191" s="1">
        <f>Cleaned_Data[[#This Row],[ loan_amount]]</f>
        <v>4400000</v>
      </c>
      <c r="Q3191" s="1" t="str">
        <f t="shared" si="197"/>
        <v>700–799</v>
      </c>
      <c r="R3191" s="1">
        <f>Cleaned_Data[[#This Row],[ residential_assets_value]]+Cleaned_Data[[#This Row],[ commercial_assets_value]]+Cleaned_Data[[#This Row],[ luxury_assets_value]]</f>
        <v>7000000</v>
      </c>
      <c r="S3191" s="1">
        <f>Cleaned_Data[[#This Row],[ income_annum]]+Cleaned_Data[[#This Row],[ residential_assets_value]]+Cleaned_Data[[#This Row],[ commercial_assets_value]]+Cleaned_Data[[#This Row],[ luxury_assets_value]]</f>
        <v>8400000</v>
      </c>
      <c r="T3191" s="1" t="str">
        <f t="shared" si="198"/>
        <v>&lt;1 Cr</v>
      </c>
      <c r="U3191" s="12">
        <f t="shared" si="199"/>
        <v>314286</v>
      </c>
      <c r="V3191" s="1" t="str">
        <f>IF(Cleaned_Data[[#This Row],[EMI_Estimate]]&lt;50000, "50K", IF(Cleaned_Data[[#This Row],[EMI_Estimate]]&lt;100000, "50K-1L", IF(Cleaned_Data[[#This Row],[EMI_Estimate]]&lt;150000, "1L-1.5L", IF(Cleaned_Data[[#This Row],[EMI_Estimate]]&lt;200000,"1.5-2L", "&gt;2L"))))</f>
        <v>&gt;2L</v>
      </c>
    </row>
    <row r="3192" spans="1:22" x14ac:dyDescent="0.35">
      <c r="A3192">
        <v>3191</v>
      </c>
      <c r="B3192">
        <v>3</v>
      </c>
      <c r="C3192" t="s">
        <v>19</v>
      </c>
      <c r="D3192" t="s">
        <v>23</v>
      </c>
      <c r="E3192">
        <v>2300000</v>
      </c>
      <c r="F3192" t="str">
        <f t="shared" si="196"/>
        <v>&gt;20 Lakh</v>
      </c>
      <c r="G3192">
        <v>8000000</v>
      </c>
      <c r="H3192">
        <v>8</v>
      </c>
      <c r="I3192">
        <v>300</v>
      </c>
      <c r="J3192" s="1">
        <v>4200000</v>
      </c>
      <c r="K3192" s="1">
        <v>3800000</v>
      </c>
      <c r="L3192" s="1">
        <v>7300000</v>
      </c>
      <c r="M3192" s="1">
        <v>1200000</v>
      </c>
      <c r="N3192" s="1" t="s">
        <v>24</v>
      </c>
      <c r="O3192" s="1">
        <f>Cleaned_Data[[#This Row],[ loan_amount]]-Cleaned_Data[[#This Row],[ bank_asset_value]]</f>
        <v>6800000</v>
      </c>
      <c r="P3192" s="1">
        <f>Cleaned_Data[[#This Row],[ loan_amount]]</f>
        <v>8000000</v>
      </c>
      <c r="Q3192" s="1" t="str">
        <f t="shared" si="197"/>
        <v>300–499</v>
      </c>
      <c r="R3192" s="1">
        <f>Cleaned_Data[[#This Row],[ residential_assets_value]]+Cleaned_Data[[#This Row],[ commercial_assets_value]]+Cleaned_Data[[#This Row],[ luxury_assets_value]]</f>
        <v>15300000</v>
      </c>
      <c r="S3192" s="1">
        <f>Cleaned_Data[[#This Row],[ income_annum]]+Cleaned_Data[[#This Row],[ residential_assets_value]]+Cleaned_Data[[#This Row],[ commercial_assets_value]]+Cleaned_Data[[#This Row],[ luxury_assets_value]]</f>
        <v>17600000</v>
      </c>
      <c r="T3192" s="1" t="str">
        <f t="shared" si="198"/>
        <v>1–2 Cr</v>
      </c>
      <c r="U3192" s="12">
        <f t="shared" si="199"/>
        <v>1000000</v>
      </c>
      <c r="V3192" s="1" t="str">
        <f>IF(Cleaned_Data[[#This Row],[EMI_Estimate]]&lt;50000, "50K", IF(Cleaned_Data[[#This Row],[EMI_Estimate]]&lt;100000, "50K-1L", IF(Cleaned_Data[[#This Row],[EMI_Estimate]]&lt;150000, "1L-1.5L", IF(Cleaned_Data[[#This Row],[EMI_Estimate]]&lt;200000,"1.5-2L", "&gt;2L"))))</f>
        <v>&gt;2L</v>
      </c>
    </row>
    <row r="3193" spans="1:22" x14ac:dyDescent="0.35">
      <c r="A3193">
        <v>3192</v>
      </c>
      <c r="B3193">
        <v>1</v>
      </c>
      <c r="C3193" t="s">
        <v>19</v>
      </c>
      <c r="D3193" t="s">
        <v>20</v>
      </c>
      <c r="E3193">
        <v>7400000</v>
      </c>
      <c r="F3193" t="str">
        <f t="shared" si="196"/>
        <v>&gt;20 Lakh</v>
      </c>
      <c r="G3193">
        <v>16100000</v>
      </c>
      <c r="H3193">
        <v>4</v>
      </c>
      <c r="I3193">
        <v>655</v>
      </c>
      <c r="J3193" s="1">
        <v>22000000</v>
      </c>
      <c r="K3193" s="1">
        <v>12900000</v>
      </c>
      <c r="L3193" s="1">
        <v>25300000</v>
      </c>
      <c r="M3193" s="1">
        <v>4300000</v>
      </c>
      <c r="N3193" s="1" t="s">
        <v>21</v>
      </c>
      <c r="O3193" s="1">
        <f>Cleaned_Data[[#This Row],[ loan_amount]]-Cleaned_Data[[#This Row],[ bank_asset_value]]</f>
        <v>11800000</v>
      </c>
      <c r="P3193" s="1">
        <f>Cleaned_Data[[#This Row],[ loan_amount]]</f>
        <v>16100000</v>
      </c>
      <c r="Q3193" s="1" t="str">
        <f t="shared" si="197"/>
        <v>600–699</v>
      </c>
      <c r="R3193" s="1">
        <f>Cleaned_Data[[#This Row],[ residential_assets_value]]+Cleaned_Data[[#This Row],[ commercial_assets_value]]+Cleaned_Data[[#This Row],[ luxury_assets_value]]</f>
        <v>60200000</v>
      </c>
      <c r="S3193" s="1">
        <f>Cleaned_Data[[#This Row],[ income_annum]]+Cleaned_Data[[#This Row],[ residential_assets_value]]+Cleaned_Data[[#This Row],[ commercial_assets_value]]+Cleaned_Data[[#This Row],[ luxury_assets_value]]</f>
        <v>67600000</v>
      </c>
      <c r="T3193" s="1" t="str">
        <f t="shared" si="198"/>
        <v>&gt;4 Cr</v>
      </c>
      <c r="U3193" s="12">
        <f t="shared" si="199"/>
        <v>4025000</v>
      </c>
      <c r="V3193" s="1" t="str">
        <f>IF(Cleaned_Data[[#This Row],[EMI_Estimate]]&lt;50000, "50K", IF(Cleaned_Data[[#This Row],[EMI_Estimate]]&lt;100000, "50K-1L", IF(Cleaned_Data[[#This Row],[EMI_Estimate]]&lt;150000, "1L-1.5L", IF(Cleaned_Data[[#This Row],[EMI_Estimate]]&lt;200000,"1.5-2L", "&gt;2L"))))</f>
        <v>&gt;2L</v>
      </c>
    </row>
    <row r="3194" spans="1:22" x14ac:dyDescent="0.35">
      <c r="A3194">
        <v>3193</v>
      </c>
      <c r="B3194">
        <v>0</v>
      </c>
      <c r="C3194" t="s">
        <v>19</v>
      </c>
      <c r="D3194" t="s">
        <v>23</v>
      </c>
      <c r="E3194">
        <v>5300000</v>
      </c>
      <c r="F3194" t="str">
        <f t="shared" si="196"/>
        <v>&gt;20 Lakh</v>
      </c>
      <c r="G3194">
        <v>13300000</v>
      </c>
      <c r="H3194">
        <v>12</v>
      </c>
      <c r="I3194">
        <v>572</v>
      </c>
      <c r="J3194" s="1">
        <v>4200000</v>
      </c>
      <c r="K3194" s="1">
        <v>2500000</v>
      </c>
      <c r="L3194" s="1">
        <v>18000000</v>
      </c>
      <c r="M3194" s="1">
        <v>7100000</v>
      </c>
      <c r="N3194" s="1" t="s">
        <v>21</v>
      </c>
      <c r="O3194" s="1">
        <f>Cleaned_Data[[#This Row],[ loan_amount]]-Cleaned_Data[[#This Row],[ bank_asset_value]]</f>
        <v>6200000</v>
      </c>
      <c r="P3194" s="1">
        <f>Cleaned_Data[[#This Row],[ loan_amount]]</f>
        <v>13300000</v>
      </c>
      <c r="Q3194" s="1" t="str">
        <f t="shared" si="197"/>
        <v>500–599</v>
      </c>
      <c r="R3194" s="1">
        <f>Cleaned_Data[[#This Row],[ residential_assets_value]]+Cleaned_Data[[#This Row],[ commercial_assets_value]]+Cleaned_Data[[#This Row],[ luxury_assets_value]]</f>
        <v>24700000</v>
      </c>
      <c r="S3194" s="1">
        <f>Cleaned_Data[[#This Row],[ income_annum]]+Cleaned_Data[[#This Row],[ residential_assets_value]]+Cleaned_Data[[#This Row],[ commercial_assets_value]]+Cleaned_Data[[#This Row],[ luxury_assets_value]]</f>
        <v>30000000</v>
      </c>
      <c r="T3194" s="1" t="str">
        <f t="shared" si="198"/>
        <v>3–4 Cr</v>
      </c>
      <c r="U3194" s="12">
        <f t="shared" si="199"/>
        <v>1108333</v>
      </c>
      <c r="V3194" s="1" t="str">
        <f>IF(Cleaned_Data[[#This Row],[EMI_Estimate]]&lt;50000, "50K", IF(Cleaned_Data[[#This Row],[EMI_Estimate]]&lt;100000, "50K-1L", IF(Cleaned_Data[[#This Row],[EMI_Estimate]]&lt;150000, "1L-1.5L", IF(Cleaned_Data[[#This Row],[EMI_Estimate]]&lt;200000,"1.5-2L", "&gt;2L"))))</f>
        <v>&gt;2L</v>
      </c>
    </row>
    <row r="3195" spans="1:22" x14ac:dyDescent="0.35">
      <c r="A3195">
        <v>3194</v>
      </c>
      <c r="B3195">
        <v>5</v>
      </c>
      <c r="C3195" t="s">
        <v>19</v>
      </c>
      <c r="D3195" t="s">
        <v>23</v>
      </c>
      <c r="E3195">
        <v>7700000</v>
      </c>
      <c r="F3195" t="str">
        <f t="shared" si="196"/>
        <v>&gt;20 Lakh</v>
      </c>
      <c r="G3195">
        <v>16400000</v>
      </c>
      <c r="H3195">
        <v>2</v>
      </c>
      <c r="I3195">
        <v>663</v>
      </c>
      <c r="J3195" s="1">
        <v>1100000</v>
      </c>
      <c r="K3195" s="1">
        <v>14800000</v>
      </c>
      <c r="L3195" s="1">
        <v>15800000</v>
      </c>
      <c r="M3195" s="1">
        <v>3900000</v>
      </c>
      <c r="N3195" s="1" t="s">
        <v>21</v>
      </c>
      <c r="O3195" s="1">
        <f>Cleaned_Data[[#This Row],[ loan_amount]]-Cleaned_Data[[#This Row],[ bank_asset_value]]</f>
        <v>12500000</v>
      </c>
      <c r="P3195" s="1">
        <f>Cleaned_Data[[#This Row],[ loan_amount]]</f>
        <v>16400000</v>
      </c>
      <c r="Q3195" s="1" t="str">
        <f t="shared" si="197"/>
        <v>600–699</v>
      </c>
      <c r="R3195" s="1">
        <f>Cleaned_Data[[#This Row],[ residential_assets_value]]+Cleaned_Data[[#This Row],[ commercial_assets_value]]+Cleaned_Data[[#This Row],[ luxury_assets_value]]</f>
        <v>31700000</v>
      </c>
      <c r="S3195" s="1">
        <f>Cleaned_Data[[#This Row],[ income_annum]]+Cleaned_Data[[#This Row],[ residential_assets_value]]+Cleaned_Data[[#This Row],[ commercial_assets_value]]+Cleaned_Data[[#This Row],[ luxury_assets_value]]</f>
        <v>39400000</v>
      </c>
      <c r="T3195" s="1" t="str">
        <f t="shared" si="198"/>
        <v>3–4 Cr</v>
      </c>
      <c r="U3195" s="12">
        <f t="shared" si="199"/>
        <v>8200000</v>
      </c>
      <c r="V3195" s="1" t="str">
        <f>IF(Cleaned_Data[[#This Row],[EMI_Estimate]]&lt;50000, "50K", IF(Cleaned_Data[[#This Row],[EMI_Estimate]]&lt;100000, "50K-1L", IF(Cleaned_Data[[#This Row],[EMI_Estimate]]&lt;150000, "1L-1.5L", IF(Cleaned_Data[[#This Row],[EMI_Estimate]]&lt;200000,"1.5-2L", "&gt;2L"))))</f>
        <v>&gt;2L</v>
      </c>
    </row>
    <row r="3196" spans="1:22" x14ac:dyDescent="0.35">
      <c r="A3196">
        <v>3195</v>
      </c>
      <c r="B3196">
        <v>0</v>
      </c>
      <c r="C3196" t="s">
        <v>22</v>
      </c>
      <c r="D3196" t="s">
        <v>20</v>
      </c>
      <c r="E3196">
        <v>5000000</v>
      </c>
      <c r="F3196" t="str">
        <f t="shared" si="196"/>
        <v>&gt;20 Lakh</v>
      </c>
      <c r="G3196">
        <v>10700000</v>
      </c>
      <c r="H3196">
        <v>16</v>
      </c>
      <c r="I3196">
        <v>726</v>
      </c>
      <c r="J3196" s="1">
        <v>1600000</v>
      </c>
      <c r="K3196" s="1">
        <v>1100000</v>
      </c>
      <c r="L3196" s="1">
        <v>15700000</v>
      </c>
      <c r="M3196" s="1">
        <v>4800000</v>
      </c>
      <c r="N3196" s="1" t="s">
        <v>21</v>
      </c>
      <c r="O3196" s="1">
        <f>Cleaned_Data[[#This Row],[ loan_amount]]-Cleaned_Data[[#This Row],[ bank_asset_value]]</f>
        <v>5900000</v>
      </c>
      <c r="P3196" s="1">
        <f>Cleaned_Data[[#This Row],[ loan_amount]]</f>
        <v>10700000</v>
      </c>
      <c r="Q3196" s="1" t="str">
        <f t="shared" si="197"/>
        <v>700–799</v>
      </c>
      <c r="R3196" s="1">
        <f>Cleaned_Data[[#This Row],[ residential_assets_value]]+Cleaned_Data[[#This Row],[ commercial_assets_value]]+Cleaned_Data[[#This Row],[ luxury_assets_value]]</f>
        <v>18400000</v>
      </c>
      <c r="S3196" s="1">
        <f>Cleaned_Data[[#This Row],[ income_annum]]+Cleaned_Data[[#This Row],[ residential_assets_value]]+Cleaned_Data[[#This Row],[ commercial_assets_value]]+Cleaned_Data[[#This Row],[ luxury_assets_value]]</f>
        <v>23400000</v>
      </c>
      <c r="T3196" s="1" t="str">
        <f t="shared" si="198"/>
        <v>2–3 Cr</v>
      </c>
      <c r="U3196" s="12">
        <f t="shared" si="199"/>
        <v>668750</v>
      </c>
      <c r="V3196" s="1" t="str">
        <f>IF(Cleaned_Data[[#This Row],[EMI_Estimate]]&lt;50000, "50K", IF(Cleaned_Data[[#This Row],[EMI_Estimate]]&lt;100000, "50K-1L", IF(Cleaned_Data[[#This Row],[EMI_Estimate]]&lt;150000, "1L-1.5L", IF(Cleaned_Data[[#This Row],[EMI_Estimate]]&lt;200000,"1.5-2L", "&gt;2L"))))</f>
        <v>&gt;2L</v>
      </c>
    </row>
    <row r="3197" spans="1:22" x14ac:dyDescent="0.35">
      <c r="A3197">
        <v>3196</v>
      </c>
      <c r="B3197">
        <v>5</v>
      </c>
      <c r="C3197" t="s">
        <v>22</v>
      </c>
      <c r="D3197" t="s">
        <v>23</v>
      </c>
      <c r="E3197">
        <v>6000000</v>
      </c>
      <c r="F3197" t="str">
        <f t="shared" si="196"/>
        <v>&gt;20 Lakh</v>
      </c>
      <c r="G3197">
        <v>12300000</v>
      </c>
      <c r="H3197">
        <v>12</v>
      </c>
      <c r="I3197">
        <v>680</v>
      </c>
      <c r="J3197" s="1">
        <v>11400000</v>
      </c>
      <c r="K3197" s="1">
        <v>5300000</v>
      </c>
      <c r="L3197" s="1">
        <v>13800000</v>
      </c>
      <c r="M3197" s="1">
        <v>7300000</v>
      </c>
      <c r="N3197" s="1" t="s">
        <v>21</v>
      </c>
      <c r="O3197" s="1">
        <f>Cleaned_Data[[#This Row],[ loan_amount]]-Cleaned_Data[[#This Row],[ bank_asset_value]]</f>
        <v>5000000</v>
      </c>
      <c r="P3197" s="1">
        <f>Cleaned_Data[[#This Row],[ loan_amount]]</f>
        <v>12300000</v>
      </c>
      <c r="Q3197" s="1" t="str">
        <f t="shared" si="197"/>
        <v>600–699</v>
      </c>
      <c r="R3197" s="1">
        <f>Cleaned_Data[[#This Row],[ residential_assets_value]]+Cleaned_Data[[#This Row],[ commercial_assets_value]]+Cleaned_Data[[#This Row],[ luxury_assets_value]]</f>
        <v>30500000</v>
      </c>
      <c r="S3197" s="1">
        <f>Cleaned_Data[[#This Row],[ income_annum]]+Cleaned_Data[[#This Row],[ residential_assets_value]]+Cleaned_Data[[#This Row],[ commercial_assets_value]]+Cleaned_Data[[#This Row],[ luxury_assets_value]]</f>
        <v>36500000</v>
      </c>
      <c r="T3197" s="1" t="str">
        <f t="shared" si="198"/>
        <v>3–4 Cr</v>
      </c>
      <c r="U3197" s="12">
        <f t="shared" si="199"/>
        <v>1025000</v>
      </c>
      <c r="V3197" s="1" t="str">
        <f>IF(Cleaned_Data[[#This Row],[EMI_Estimate]]&lt;50000, "50K", IF(Cleaned_Data[[#This Row],[EMI_Estimate]]&lt;100000, "50K-1L", IF(Cleaned_Data[[#This Row],[EMI_Estimate]]&lt;150000, "1L-1.5L", IF(Cleaned_Data[[#This Row],[EMI_Estimate]]&lt;200000,"1.5-2L", "&gt;2L"))))</f>
        <v>&gt;2L</v>
      </c>
    </row>
    <row r="3198" spans="1:22" x14ac:dyDescent="0.35">
      <c r="A3198">
        <v>3197</v>
      </c>
      <c r="B3198">
        <v>0</v>
      </c>
      <c r="C3198" t="s">
        <v>19</v>
      </c>
      <c r="D3198" t="s">
        <v>20</v>
      </c>
      <c r="E3198">
        <v>1400000</v>
      </c>
      <c r="F3198" t="str">
        <f t="shared" si="196"/>
        <v>10-15 Lakh</v>
      </c>
      <c r="G3198">
        <v>2700000</v>
      </c>
      <c r="H3198">
        <v>2</v>
      </c>
      <c r="I3198">
        <v>685</v>
      </c>
      <c r="J3198" s="1">
        <v>3400000</v>
      </c>
      <c r="K3198" s="1">
        <v>800000</v>
      </c>
      <c r="L3198" s="1">
        <v>5400000</v>
      </c>
      <c r="M3198" s="1">
        <v>1300000</v>
      </c>
      <c r="N3198" s="1" t="s">
        <v>21</v>
      </c>
      <c r="O3198" s="1">
        <f>Cleaned_Data[[#This Row],[ loan_amount]]-Cleaned_Data[[#This Row],[ bank_asset_value]]</f>
        <v>1400000</v>
      </c>
      <c r="P3198" s="1">
        <f>Cleaned_Data[[#This Row],[ loan_amount]]</f>
        <v>2700000</v>
      </c>
      <c r="Q3198" s="1" t="str">
        <f t="shared" si="197"/>
        <v>600–699</v>
      </c>
      <c r="R3198" s="1">
        <f>Cleaned_Data[[#This Row],[ residential_assets_value]]+Cleaned_Data[[#This Row],[ commercial_assets_value]]+Cleaned_Data[[#This Row],[ luxury_assets_value]]</f>
        <v>9600000</v>
      </c>
      <c r="S3198" s="1">
        <f>Cleaned_Data[[#This Row],[ income_annum]]+Cleaned_Data[[#This Row],[ residential_assets_value]]+Cleaned_Data[[#This Row],[ commercial_assets_value]]+Cleaned_Data[[#This Row],[ luxury_assets_value]]</f>
        <v>11000000</v>
      </c>
      <c r="T3198" s="1" t="str">
        <f t="shared" si="198"/>
        <v>1–2 Cr</v>
      </c>
      <c r="U3198" s="12">
        <f t="shared" si="199"/>
        <v>1350000</v>
      </c>
      <c r="V3198" s="1" t="str">
        <f>IF(Cleaned_Data[[#This Row],[EMI_Estimate]]&lt;50000, "50K", IF(Cleaned_Data[[#This Row],[EMI_Estimate]]&lt;100000, "50K-1L", IF(Cleaned_Data[[#This Row],[EMI_Estimate]]&lt;150000, "1L-1.5L", IF(Cleaned_Data[[#This Row],[EMI_Estimate]]&lt;200000,"1.5-2L", "&gt;2L"))))</f>
        <v>&gt;2L</v>
      </c>
    </row>
    <row r="3199" spans="1:22" x14ac:dyDescent="0.35">
      <c r="A3199">
        <v>3198</v>
      </c>
      <c r="B3199">
        <v>5</v>
      </c>
      <c r="C3199" t="s">
        <v>22</v>
      </c>
      <c r="D3199" t="s">
        <v>23</v>
      </c>
      <c r="E3199">
        <v>9400000</v>
      </c>
      <c r="F3199" t="str">
        <f t="shared" si="196"/>
        <v>&gt;20 Lakh</v>
      </c>
      <c r="G3199">
        <v>23100000</v>
      </c>
      <c r="H3199">
        <v>6</v>
      </c>
      <c r="I3199">
        <v>762</v>
      </c>
      <c r="J3199" s="1">
        <v>12400000</v>
      </c>
      <c r="K3199" s="1">
        <v>10200000</v>
      </c>
      <c r="L3199" s="1">
        <v>22300000</v>
      </c>
      <c r="M3199" s="1">
        <v>6600000</v>
      </c>
      <c r="N3199" s="1" t="s">
        <v>21</v>
      </c>
      <c r="O3199" s="1">
        <f>Cleaned_Data[[#This Row],[ loan_amount]]-Cleaned_Data[[#This Row],[ bank_asset_value]]</f>
        <v>16500000</v>
      </c>
      <c r="P3199" s="1">
        <f>Cleaned_Data[[#This Row],[ loan_amount]]</f>
        <v>23100000</v>
      </c>
      <c r="Q3199" s="1" t="str">
        <f t="shared" si="197"/>
        <v>700–799</v>
      </c>
      <c r="R3199" s="1">
        <f>Cleaned_Data[[#This Row],[ residential_assets_value]]+Cleaned_Data[[#This Row],[ commercial_assets_value]]+Cleaned_Data[[#This Row],[ luxury_assets_value]]</f>
        <v>44900000</v>
      </c>
      <c r="S3199" s="1">
        <f>Cleaned_Data[[#This Row],[ income_annum]]+Cleaned_Data[[#This Row],[ residential_assets_value]]+Cleaned_Data[[#This Row],[ commercial_assets_value]]+Cleaned_Data[[#This Row],[ luxury_assets_value]]</f>
        <v>54300000</v>
      </c>
      <c r="T3199" s="1" t="str">
        <f t="shared" si="198"/>
        <v>&gt;4 Cr</v>
      </c>
      <c r="U3199" s="12">
        <f t="shared" si="199"/>
        <v>3850000</v>
      </c>
      <c r="V3199" s="1" t="str">
        <f>IF(Cleaned_Data[[#This Row],[EMI_Estimate]]&lt;50000, "50K", IF(Cleaned_Data[[#This Row],[EMI_Estimate]]&lt;100000, "50K-1L", IF(Cleaned_Data[[#This Row],[EMI_Estimate]]&lt;150000, "1L-1.5L", IF(Cleaned_Data[[#This Row],[EMI_Estimate]]&lt;200000,"1.5-2L", "&gt;2L"))))</f>
        <v>&gt;2L</v>
      </c>
    </row>
    <row r="3200" spans="1:22" x14ac:dyDescent="0.35">
      <c r="A3200">
        <v>3199</v>
      </c>
      <c r="B3200">
        <v>3</v>
      </c>
      <c r="C3200" t="s">
        <v>22</v>
      </c>
      <c r="D3200" t="s">
        <v>20</v>
      </c>
      <c r="E3200">
        <v>5200000</v>
      </c>
      <c r="F3200" t="str">
        <f t="shared" si="196"/>
        <v>&gt;20 Lakh</v>
      </c>
      <c r="G3200">
        <v>17200000</v>
      </c>
      <c r="H3200">
        <v>18</v>
      </c>
      <c r="I3200">
        <v>768</v>
      </c>
      <c r="J3200" s="1">
        <v>9200000</v>
      </c>
      <c r="K3200" s="1">
        <v>5500000</v>
      </c>
      <c r="L3200" s="1">
        <v>11700000</v>
      </c>
      <c r="M3200" s="1">
        <v>3800000</v>
      </c>
      <c r="N3200" s="1" t="s">
        <v>21</v>
      </c>
      <c r="O3200" s="1">
        <f>Cleaned_Data[[#This Row],[ loan_amount]]-Cleaned_Data[[#This Row],[ bank_asset_value]]</f>
        <v>13400000</v>
      </c>
      <c r="P3200" s="1">
        <f>Cleaned_Data[[#This Row],[ loan_amount]]</f>
        <v>17200000</v>
      </c>
      <c r="Q3200" s="1" t="str">
        <f t="shared" si="197"/>
        <v>700–799</v>
      </c>
      <c r="R3200" s="1">
        <f>Cleaned_Data[[#This Row],[ residential_assets_value]]+Cleaned_Data[[#This Row],[ commercial_assets_value]]+Cleaned_Data[[#This Row],[ luxury_assets_value]]</f>
        <v>26400000</v>
      </c>
      <c r="S3200" s="1">
        <f>Cleaned_Data[[#This Row],[ income_annum]]+Cleaned_Data[[#This Row],[ residential_assets_value]]+Cleaned_Data[[#This Row],[ commercial_assets_value]]+Cleaned_Data[[#This Row],[ luxury_assets_value]]</f>
        <v>31600000</v>
      </c>
      <c r="T3200" s="1" t="str">
        <f t="shared" si="198"/>
        <v>3–4 Cr</v>
      </c>
      <c r="U3200" s="12">
        <f t="shared" si="199"/>
        <v>955556</v>
      </c>
      <c r="V3200" s="1" t="str">
        <f>IF(Cleaned_Data[[#This Row],[EMI_Estimate]]&lt;50000, "50K", IF(Cleaned_Data[[#This Row],[EMI_Estimate]]&lt;100000, "50K-1L", IF(Cleaned_Data[[#This Row],[EMI_Estimate]]&lt;150000, "1L-1.5L", IF(Cleaned_Data[[#This Row],[EMI_Estimate]]&lt;200000,"1.5-2L", "&gt;2L"))))</f>
        <v>&gt;2L</v>
      </c>
    </row>
    <row r="3201" spans="1:22" x14ac:dyDescent="0.35">
      <c r="A3201">
        <v>3200</v>
      </c>
      <c r="B3201">
        <v>0</v>
      </c>
      <c r="C3201" t="s">
        <v>19</v>
      </c>
      <c r="D3201" t="s">
        <v>20</v>
      </c>
      <c r="E3201">
        <v>3100000</v>
      </c>
      <c r="F3201" t="str">
        <f t="shared" si="196"/>
        <v>&gt;20 Lakh</v>
      </c>
      <c r="G3201">
        <v>11100000</v>
      </c>
      <c r="H3201">
        <v>8</v>
      </c>
      <c r="I3201">
        <v>504</v>
      </c>
      <c r="J3201" s="1">
        <v>3500000</v>
      </c>
      <c r="K3201" s="1">
        <v>4600000</v>
      </c>
      <c r="L3201" s="1">
        <v>11400000</v>
      </c>
      <c r="M3201" s="1">
        <v>1800000</v>
      </c>
      <c r="N3201" s="1" t="s">
        <v>24</v>
      </c>
      <c r="O3201" s="1">
        <f>Cleaned_Data[[#This Row],[ loan_amount]]-Cleaned_Data[[#This Row],[ bank_asset_value]]</f>
        <v>9300000</v>
      </c>
      <c r="P3201" s="1">
        <f>Cleaned_Data[[#This Row],[ loan_amount]]</f>
        <v>11100000</v>
      </c>
      <c r="Q3201" s="1" t="str">
        <f t="shared" si="197"/>
        <v>500–599</v>
      </c>
      <c r="R3201" s="1">
        <f>Cleaned_Data[[#This Row],[ residential_assets_value]]+Cleaned_Data[[#This Row],[ commercial_assets_value]]+Cleaned_Data[[#This Row],[ luxury_assets_value]]</f>
        <v>19500000</v>
      </c>
      <c r="S3201" s="1">
        <f>Cleaned_Data[[#This Row],[ income_annum]]+Cleaned_Data[[#This Row],[ residential_assets_value]]+Cleaned_Data[[#This Row],[ commercial_assets_value]]+Cleaned_Data[[#This Row],[ luxury_assets_value]]</f>
        <v>22600000</v>
      </c>
      <c r="T3201" s="1" t="str">
        <f t="shared" si="198"/>
        <v>2–3 Cr</v>
      </c>
      <c r="U3201" s="12">
        <f t="shared" si="199"/>
        <v>1387500</v>
      </c>
      <c r="V3201" s="1" t="str">
        <f>IF(Cleaned_Data[[#This Row],[EMI_Estimate]]&lt;50000, "50K", IF(Cleaned_Data[[#This Row],[EMI_Estimate]]&lt;100000, "50K-1L", IF(Cleaned_Data[[#This Row],[EMI_Estimate]]&lt;150000, "1L-1.5L", IF(Cleaned_Data[[#This Row],[EMI_Estimate]]&lt;200000,"1.5-2L", "&gt;2L"))))</f>
        <v>&gt;2L</v>
      </c>
    </row>
    <row r="3202" spans="1:22" x14ac:dyDescent="0.35">
      <c r="A3202">
        <v>3201</v>
      </c>
      <c r="B3202">
        <v>3</v>
      </c>
      <c r="C3202" t="s">
        <v>22</v>
      </c>
      <c r="D3202" t="s">
        <v>23</v>
      </c>
      <c r="E3202">
        <v>8400000</v>
      </c>
      <c r="F3202" t="str">
        <f t="shared" ref="F3202:F3265" si="200">IF(E3202&lt;500000, "&lt;5 Lakh",
 IF(E3202&lt;1000000, "5-10 Lakh",
 IF(E3202&lt;1500000, "10-15 Lakh",
 IF(E3202&lt;2000000, "15-20 Lakh", "&gt;20 Lakh"))))</f>
        <v>&gt;20 Lakh</v>
      </c>
      <c r="G3202">
        <v>20500000</v>
      </c>
      <c r="H3202">
        <v>12</v>
      </c>
      <c r="I3202">
        <v>796</v>
      </c>
      <c r="J3202" s="1">
        <v>22900000</v>
      </c>
      <c r="K3202" s="1">
        <v>10500000</v>
      </c>
      <c r="L3202" s="1">
        <v>17600000</v>
      </c>
      <c r="M3202" s="1">
        <v>11200000</v>
      </c>
      <c r="N3202" s="1" t="s">
        <v>21</v>
      </c>
      <c r="O3202" s="1">
        <f>Cleaned_Data[[#This Row],[ loan_amount]]-Cleaned_Data[[#This Row],[ bank_asset_value]]</f>
        <v>9300000</v>
      </c>
      <c r="P3202" s="1">
        <f>Cleaned_Data[[#This Row],[ loan_amount]]</f>
        <v>20500000</v>
      </c>
      <c r="Q3202" s="1" t="str">
        <f t="shared" ref="Q3202:Q3265" si="201">IF(I3202&lt;500,"300–499",IF(I3202&lt;600,"500–599",IF(I3202&lt;700,"600–699",IF(I3202&lt;800,"700–799","800+"))))</f>
        <v>700–799</v>
      </c>
      <c r="R3202" s="1">
        <f>Cleaned_Data[[#This Row],[ residential_assets_value]]+Cleaned_Data[[#This Row],[ commercial_assets_value]]+Cleaned_Data[[#This Row],[ luxury_assets_value]]</f>
        <v>51000000</v>
      </c>
      <c r="S3202" s="1">
        <f>Cleaned_Data[[#This Row],[ income_annum]]+Cleaned_Data[[#This Row],[ residential_assets_value]]+Cleaned_Data[[#This Row],[ commercial_assets_value]]+Cleaned_Data[[#This Row],[ luxury_assets_value]]</f>
        <v>59400000</v>
      </c>
      <c r="T3202" s="1" t="str">
        <f t="shared" ref="T3202:T3265" si="202">IF(S3202&lt;10000000, "&lt;1 Cr", IF(S3202&lt;20000000, "1–2 Cr", IF(S3202&lt;30000000, "2–3 Cr", IF(S3202&lt;40000000, "3–4 Cr", "&gt;4 Cr"))))</f>
        <v>&gt;4 Cr</v>
      </c>
      <c r="U3202" s="12">
        <f t="shared" ref="U3202:U3265" si="203">ROUND(G3202/H3202, 0)</f>
        <v>1708333</v>
      </c>
      <c r="V3202" s="1" t="str">
        <f>IF(Cleaned_Data[[#This Row],[EMI_Estimate]]&lt;50000, "50K", IF(Cleaned_Data[[#This Row],[EMI_Estimate]]&lt;100000, "50K-1L", IF(Cleaned_Data[[#This Row],[EMI_Estimate]]&lt;150000, "1L-1.5L", IF(Cleaned_Data[[#This Row],[EMI_Estimate]]&lt;200000,"1.5-2L", "&gt;2L"))))</f>
        <v>&gt;2L</v>
      </c>
    </row>
    <row r="3203" spans="1:22" x14ac:dyDescent="0.35">
      <c r="A3203">
        <v>3202</v>
      </c>
      <c r="B3203">
        <v>0</v>
      </c>
      <c r="C3203" t="s">
        <v>22</v>
      </c>
      <c r="D3203" t="s">
        <v>20</v>
      </c>
      <c r="E3203">
        <v>1200000</v>
      </c>
      <c r="F3203" t="str">
        <f t="shared" si="200"/>
        <v>10-15 Lakh</v>
      </c>
      <c r="G3203">
        <v>2900000</v>
      </c>
      <c r="H3203">
        <v>18</v>
      </c>
      <c r="I3203">
        <v>348</v>
      </c>
      <c r="J3203" s="1">
        <v>400000</v>
      </c>
      <c r="K3203" s="1">
        <v>1200000</v>
      </c>
      <c r="L3203" s="1">
        <v>2900000</v>
      </c>
      <c r="M3203" s="1">
        <v>600000</v>
      </c>
      <c r="N3203" s="1" t="s">
        <v>24</v>
      </c>
      <c r="O3203" s="1">
        <f>Cleaned_Data[[#This Row],[ loan_amount]]-Cleaned_Data[[#This Row],[ bank_asset_value]]</f>
        <v>2300000</v>
      </c>
      <c r="P3203" s="1">
        <f>Cleaned_Data[[#This Row],[ loan_amount]]</f>
        <v>2900000</v>
      </c>
      <c r="Q3203" s="1" t="str">
        <f t="shared" si="201"/>
        <v>300–499</v>
      </c>
      <c r="R3203" s="1">
        <f>Cleaned_Data[[#This Row],[ residential_assets_value]]+Cleaned_Data[[#This Row],[ commercial_assets_value]]+Cleaned_Data[[#This Row],[ luxury_assets_value]]</f>
        <v>4500000</v>
      </c>
      <c r="S3203" s="1">
        <f>Cleaned_Data[[#This Row],[ income_annum]]+Cleaned_Data[[#This Row],[ residential_assets_value]]+Cleaned_Data[[#This Row],[ commercial_assets_value]]+Cleaned_Data[[#This Row],[ luxury_assets_value]]</f>
        <v>5700000</v>
      </c>
      <c r="T3203" s="1" t="str">
        <f t="shared" si="202"/>
        <v>&lt;1 Cr</v>
      </c>
      <c r="U3203" s="12">
        <f t="shared" si="203"/>
        <v>161111</v>
      </c>
      <c r="V3203" s="1" t="str">
        <f>IF(Cleaned_Data[[#This Row],[EMI_Estimate]]&lt;50000, "50K", IF(Cleaned_Data[[#This Row],[EMI_Estimate]]&lt;100000, "50K-1L", IF(Cleaned_Data[[#This Row],[EMI_Estimate]]&lt;150000, "1L-1.5L", IF(Cleaned_Data[[#This Row],[EMI_Estimate]]&lt;200000,"1.5-2L", "&gt;2L"))))</f>
        <v>1.5-2L</v>
      </c>
    </row>
    <row r="3204" spans="1:22" x14ac:dyDescent="0.35">
      <c r="A3204">
        <v>3203</v>
      </c>
      <c r="B3204">
        <v>5</v>
      </c>
      <c r="C3204" t="s">
        <v>22</v>
      </c>
      <c r="D3204" t="s">
        <v>23</v>
      </c>
      <c r="E3204">
        <v>4800000</v>
      </c>
      <c r="F3204" t="str">
        <f t="shared" si="200"/>
        <v>&gt;20 Lakh</v>
      </c>
      <c r="G3204">
        <v>13100000</v>
      </c>
      <c r="H3204">
        <v>6</v>
      </c>
      <c r="I3204">
        <v>717</v>
      </c>
      <c r="J3204" s="1">
        <v>8300000</v>
      </c>
      <c r="K3204" s="1">
        <v>8900000</v>
      </c>
      <c r="L3204" s="1">
        <v>18300000</v>
      </c>
      <c r="M3204" s="1">
        <v>2800000</v>
      </c>
      <c r="N3204" s="1" t="s">
        <v>21</v>
      </c>
      <c r="O3204" s="1">
        <f>Cleaned_Data[[#This Row],[ loan_amount]]-Cleaned_Data[[#This Row],[ bank_asset_value]]</f>
        <v>10300000</v>
      </c>
      <c r="P3204" s="1">
        <f>Cleaned_Data[[#This Row],[ loan_amount]]</f>
        <v>13100000</v>
      </c>
      <c r="Q3204" s="1" t="str">
        <f t="shared" si="201"/>
        <v>700–799</v>
      </c>
      <c r="R3204" s="1">
        <f>Cleaned_Data[[#This Row],[ residential_assets_value]]+Cleaned_Data[[#This Row],[ commercial_assets_value]]+Cleaned_Data[[#This Row],[ luxury_assets_value]]</f>
        <v>35500000</v>
      </c>
      <c r="S3204" s="1">
        <f>Cleaned_Data[[#This Row],[ income_annum]]+Cleaned_Data[[#This Row],[ residential_assets_value]]+Cleaned_Data[[#This Row],[ commercial_assets_value]]+Cleaned_Data[[#This Row],[ luxury_assets_value]]</f>
        <v>40300000</v>
      </c>
      <c r="T3204" s="1" t="str">
        <f t="shared" si="202"/>
        <v>&gt;4 Cr</v>
      </c>
      <c r="U3204" s="12">
        <f t="shared" si="203"/>
        <v>2183333</v>
      </c>
      <c r="V3204" s="1" t="str">
        <f>IF(Cleaned_Data[[#This Row],[EMI_Estimate]]&lt;50000, "50K", IF(Cleaned_Data[[#This Row],[EMI_Estimate]]&lt;100000, "50K-1L", IF(Cleaned_Data[[#This Row],[EMI_Estimate]]&lt;150000, "1L-1.5L", IF(Cleaned_Data[[#This Row],[EMI_Estimate]]&lt;200000,"1.5-2L", "&gt;2L"))))</f>
        <v>&gt;2L</v>
      </c>
    </row>
    <row r="3205" spans="1:22" x14ac:dyDescent="0.35">
      <c r="A3205">
        <v>3204</v>
      </c>
      <c r="B3205">
        <v>5</v>
      </c>
      <c r="C3205" t="s">
        <v>22</v>
      </c>
      <c r="D3205" t="s">
        <v>23</v>
      </c>
      <c r="E3205">
        <v>9200000</v>
      </c>
      <c r="F3205" t="str">
        <f t="shared" si="200"/>
        <v>&gt;20 Lakh</v>
      </c>
      <c r="G3205">
        <v>34200000</v>
      </c>
      <c r="H3205">
        <v>4</v>
      </c>
      <c r="I3205">
        <v>565</v>
      </c>
      <c r="J3205" s="1">
        <v>500000</v>
      </c>
      <c r="K3205" s="1">
        <v>13900000</v>
      </c>
      <c r="L3205" s="1">
        <v>23600000</v>
      </c>
      <c r="M3205" s="1">
        <v>12300000</v>
      </c>
      <c r="N3205" s="1" t="s">
        <v>21</v>
      </c>
      <c r="O3205" s="1">
        <f>Cleaned_Data[[#This Row],[ loan_amount]]-Cleaned_Data[[#This Row],[ bank_asset_value]]</f>
        <v>21900000</v>
      </c>
      <c r="P3205" s="1">
        <f>Cleaned_Data[[#This Row],[ loan_amount]]</f>
        <v>34200000</v>
      </c>
      <c r="Q3205" s="1" t="str">
        <f t="shared" si="201"/>
        <v>500–599</v>
      </c>
      <c r="R3205" s="1">
        <f>Cleaned_Data[[#This Row],[ residential_assets_value]]+Cleaned_Data[[#This Row],[ commercial_assets_value]]+Cleaned_Data[[#This Row],[ luxury_assets_value]]</f>
        <v>38000000</v>
      </c>
      <c r="S3205" s="1">
        <f>Cleaned_Data[[#This Row],[ income_annum]]+Cleaned_Data[[#This Row],[ residential_assets_value]]+Cleaned_Data[[#This Row],[ commercial_assets_value]]+Cleaned_Data[[#This Row],[ luxury_assets_value]]</f>
        <v>47200000</v>
      </c>
      <c r="T3205" s="1" t="str">
        <f t="shared" si="202"/>
        <v>&gt;4 Cr</v>
      </c>
      <c r="U3205" s="12">
        <f t="shared" si="203"/>
        <v>8550000</v>
      </c>
      <c r="V3205" s="1" t="str">
        <f>IF(Cleaned_Data[[#This Row],[EMI_Estimate]]&lt;50000, "50K", IF(Cleaned_Data[[#This Row],[EMI_Estimate]]&lt;100000, "50K-1L", IF(Cleaned_Data[[#This Row],[EMI_Estimate]]&lt;150000, "1L-1.5L", IF(Cleaned_Data[[#This Row],[EMI_Estimate]]&lt;200000,"1.5-2L", "&gt;2L"))))</f>
        <v>&gt;2L</v>
      </c>
    </row>
    <row r="3206" spans="1:22" x14ac:dyDescent="0.35">
      <c r="A3206">
        <v>3205</v>
      </c>
      <c r="B3206">
        <v>2</v>
      </c>
      <c r="C3206" t="s">
        <v>22</v>
      </c>
      <c r="D3206" t="s">
        <v>20</v>
      </c>
      <c r="E3206">
        <v>5300000</v>
      </c>
      <c r="F3206" t="str">
        <f t="shared" si="200"/>
        <v>&gt;20 Lakh</v>
      </c>
      <c r="G3206">
        <v>10900000</v>
      </c>
      <c r="H3206">
        <v>6</v>
      </c>
      <c r="I3206">
        <v>647</v>
      </c>
      <c r="J3206" s="1">
        <v>14600000</v>
      </c>
      <c r="K3206" s="1">
        <v>3500000</v>
      </c>
      <c r="L3206" s="1">
        <v>18700000</v>
      </c>
      <c r="M3206" s="1">
        <v>3200000</v>
      </c>
      <c r="N3206" s="1" t="s">
        <v>21</v>
      </c>
      <c r="O3206" s="1">
        <f>Cleaned_Data[[#This Row],[ loan_amount]]-Cleaned_Data[[#This Row],[ bank_asset_value]]</f>
        <v>7700000</v>
      </c>
      <c r="P3206" s="1">
        <f>Cleaned_Data[[#This Row],[ loan_amount]]</f>
        <v>10900000</v>
      </c>
      <c r="Q3206" s="1" t="str">
        <f t="shared" si="201"/>
        <v>600–699</v>
      </c>
      <c r="R3206" s="1">
        <f>Cleaned_Data[[#This Row],[ residential_assets_value]]+Cleaned_Data[[#This Row],[ commercial_assets_value]]+Cleaned_Data[[#This Row],[ luxury_assets_value]]</f>
        <v>36800000</v>
      </c>
      <c r="S3206" s="1">
        <f>Cleaned_Data[[#This Row],[ income_annum]]+Cleaned_Data[[#This Row],[ residential_assets_value]]+Cleaned_Data[[#This Row],[ commercial_assets_value]]+Cleaned_Data[[#This Row],[ luxury_assets_value]]</f>
        <v>42100000</v>
      </c>
      <c r="T3206" s="1" t="str">
        <f t="shared" si="202"/>
        <v>&gt;4 Cr</v>
      </c>
      <c r="U3206" s="12">
        <f t="shared" si="203"/>
        <v>1816667</v>
      </c>
      <c r="V3206" s="1" t="str">
        <f>IF(Cleaned_Data[[#This Row],[EMI_Estimate]]&lt;50000, "50K", IF(Cleaned_Data[[#This Row],[EMI_Estimate]]&lt;100000, "50K-1L", IF(Cleaned_Data[[#This Row],[EMI_Estimate]]&lt;150000, "1L-1.5L", IF(Cleaned_Data[[#This Row],[EMI_Estimate]]&lt;200000,"1.5-2L", "&gt;2L"))))</f>
        <v>&gt;2L</v>
      </c>
    </row>
    <row r="3207" spans="1:22" x14ac:dyDescent="0.35">
      <c r="A3207">
        <v>3206</v>
      </c>
      <c r="B3207">
        <v>3</v>
      </c>
      <c r="C3207" t="s">
        <v>19</v>
      </c>
      <c r="D3207" t="s">
        <v>20</v>
      </c>
      <c r="E3207">
        <v>4700000</v>
      </c>
      <c r="F3207" t="str">
        <f t="shared" si="200"/>
        <v>&gt;20 Lakh</v>
      </c>
      <c r="G3207">
        <v>10900000</v>
      </c>
      <c r="H3207">
        <v>2</v>
      </c>
      <c r="I3207">
        <v>626</v>
      </c>
      <c r="J3207" s="1">
        <v>9200000</v>
      </c>
      <c r="K3207" s="1">
        <v>2300000</v>
      </c>
      <c r="L3207" s="1">
        <v>14600000</v>
      </c>
      <c r="M3207" s="1">
        <v>5200000</v>
      </c>
      <c r="N3207" s="1" t="s">
        <v>21</v>
      </c>
      <c r="O3207" s="1">
        <f>Cleaned_Data[[#This Row],[ loan_amount]]-Cleaned_Data[[#This Row],[ bank_asset_value]]</f>
        <v>5700000</v>
      </c>
      <c r="P3207" s="1">
        <f>Cleaned_Data[[#This Row],[ loan_amount]]</f>
        <v>10900000</v>
      </c>
      <c r="Q3207" s="1" t="str">
        <f t="shared" si="201"/>
        <v>600–699</v>
      </c>
      <c r="R3207" s="1">
        <f>Cleaned_Data[[#This Row],[ residential_assets_value]]+Cleaned_Data[[#This Row],[ commercial_assets_value]]+Cleaned_Data[[#This Row],[ luxury_assets_value]]</f>
        <v>26100000</v>
      </c>
      <c r="S3207" s="1">
        <f>Cleaned_Data[[#This Row],[ income_annum]]+Cleaned_Data[[#This Row],[ residential_assets_value]]+Cleaned_Data[[#This Row],[ commercial_assets_value]]+Cleaned_Data[[#This Row],[ luxury_assets_value]]</f>
        <v>30800000</v>
      </c>
      <c r="T3207" s="1" t="str">
        <f t="shared" si="202"/>
        <v>3–4 Cr</v>
      </c>
      <c r="U3207" s="12">
        <f t="shared" si="203"/>
        <v>5450000</v>
      </c>
      <c r="V3207" s="1" t="str">
        <f>IF(Cleaned_Data[[#This Row],[EMI_Estimate]]&lt;50000, "50K", IF(Cleaned_Data[[#This Row],[EMI_Estimate]]&lt;100000, "50K-1L", IF(Cleaned_Data[[#This Row],[EMI_Estimate]]&lt;150000, "1L-1.5L", IF(Cleaned_Data[[#This Row],[EMI_Estimate]]&lt;200000,"1.5-2L", "&gt;2L"))))</f>
        <v>&gt;2L</v>
      </c>
    </row>
    <row r="3208" spans="1:22" x14ac:dyDescent="0.35">
      <c r="A3208">
        <v>3207</v>
      </c>
      <c r="B3208">
        <v>0</v>
      </c>
      <c r="C3208" t="s">
        <v>22</v>
      </c>
      <c r="D3208" t="s">
        <v>20</v>
      </c>
      <c r="E3208">
        <v>6500000</v>
      </c>
      <c r="F3208" t="str">
        <f t="shared" si="200"/>
        <v>&gt;20 Lakh</v>
      </c>
      <c r="G3208">
        <v>24700000</v>
      </c>
      <c r="H3208">
        <v>6</v>
      </c>
      <c r="I3208">
        <v>554</v>
      </c>
      <c r="J3208" s="1">
        <v>2700000</v>
      </c>
      <c r="K3208" s="1">
        <v>1100000</v>
      </c>
      <c r="L3208" s="1">
        <v>22700000</v>
      </c>
      <c r="M3208" s="1">
        <v>9600000</v>
      </c>
      <c r="N3208" s="1" t="s">
        <v>21</v>
      </c>
      <c r="O3208" s="1">
        <f>Cleaned_Data[[#This Row],[ loan_amount]]-Cleaned_Data[[#This Row],[ bank_asset_value]]</f>
        <v>15100000</v>
      </c>
      <c r="P3208" s="1">
        <f>Cleaned_Data[[#This Row],[ loan_amount]]</f>
        <v>24700000</v>
      </c>
      <c r="Q3208" s="1" t="str">
        <f t="shared" si="201"/>
        <v>500–599</v>
      </c>
      <c r="R3208" s="1">
        <f>Cleaned_Data[[#This Row],[ residential_assets_value]]+Cleaned_Data[[#This Row],[ commercial_assets_value]]+Cleaned_Data[[#This Row],[ luxury_assets_value]]</f>
        <v>26500000</v>
      </c>
      <c r="S3208" s="1">
        <f>Cleaned_Data[[#This Row],[ income_annum]]+Cleaned_Data[[#This Row],[ residential_assets_value]]+Cleaned_Data[[#This Row],[ commercial_assets_value]]+Cleaned_Data[[#This Row],[ luxury_assets_value]]</f>
        <v>33000000</v>
      </c>
      <c r="T3208" s="1" t="str">
        <f t="shared" si="202"/>
        <v>3–4 Cr</v>
      </c>
      <c r="U3208" s="12">
        <f t="shared" si="203"/>
        <v>4116667</v>
      </c>
      <c r="V3208" s="1" t="str">
        <f>IF(Cleaned_Data[[#This Row],[EMI_Estimate]]&lt;50000, "50K", IF(Cleaned_Data[[#This Row],[EMI_Estimate]]&lt;100000, "50K-1L", IF(Cleaned_Data[[#This Row],[EMI_Estimate]]&lt;150000, "1L-1.5L", IF(Cleaned_Data[[#This Row],[EMI_Estimate]]&lt;200000,"1.5-2L", "&gt;2L"))))</f>
        <v>&gt;2L</v>
      </c>
    </row>
    <row r="3209" spans="1:22" x14ac:dyDescent="0.35">
      <c r="A3209">
        <v>3208</v>
      </c>
      <c r="B3209">
        <v>4</v>
      </c>
      <c r="C3209" t="s">
        <v>19</v>
      </c>
      <c r="D3209" t="s">
        <v>23</v>
      </c>
      <c r="E3209">
        <v>3200000</v>
      </c>
      <c r="F3209" t="str">
        <f t="shared" si="200"/>
        <v>&gt;20 Lakh</v>
      </c>
      <c r="G3209">
        <v>11500000</v>
      </c>
      <c r="H3209">
        <v>20</v>
      </c>
      <c r="I3209">
        <v>864</v>
      </c>
      <c r="J3209" s="1">
        <v>8700000</v>
      </c>
      <c r="K3209" s="1">
        <v>5000000</v>
      </c>
      <c r="L3209" s="1">
        <v>12100000</v>
      </c>
      <c r="M3209" s="1">
        <v>4100000</v>
      </c>
      <c r="N3209" s="1" t="s">
        <v>21</v>
      </c>
      <c r="O3209" s="1">
        <f>Cleaned_Data[[#This Row],[ loan_amount]]-Cleaned_Data[[#This Row],[ bank_asset_value]]</f>
        <v>7400000</v>
      </c>
      <c r="P3209" s="1">
        <f>Cleaned_Data[[#This Row],[ loan_amount]]</f>
        <v>11500000</v>
      </c>
      <c r="Q3209" s="1" t="str">
        <f t="shared" si="201"/>
        <v>800+</v>
      </c>
      <c r="R3209" s="1">
        <f>Cleaned_Data[[#This Row],[ residential_assets_value]]+Cleaned_Data[[#This Row],[ commercial_assets_value]]+Cleaned_Data[[#This Row],[ luxury_assets_value]]</f>
        <v>25800000</v>
      </c>
      <c r="S3209" s="1">
        <f>Cleaned_Data[[#This Row],[ income_annum]]+Cleaned_Data[[#This Row],[ residential_assets_value]]+Cleaned_Data[[#This Row],[ commercial_assets_value]]+Cleaned_Data[[#This Row],[ luxury_assets_value]]</f>
        <v>29000000</v>
      </c>
      <c r="T3209" s="1" t="str">
        <f t="shared" si="202"/>
        <v>2–3 Cr</v>
      </c>
      <c r="U3209" s="12">
        <f t="shared" si="203"/>
        <v>575000</v>
      </c>
      <c r="V3209" s="1" t="str">
        <f>IF(Cleaned_Data[[#This Row],[EMI_Estimate]]&lt;50000, "50K", IF(Cleaned_Data[[#This Row],[EMI_Estimate]]&lt;100000, "50K-1L", IF(Cleaned_Data[[#This Row],[EMI_Estimate]]&lt;150000, "1L-1.5L", IF(Cleaned_Data[[#This Row],[EMI_Estimate]]&lt;200000,"1.5-2L", "&gt;2L"))))</f>
        <v>&gt;2L</v>
      </c>
    </row>
    <row r="3210" spans="1:22" x14ac:dyDescent="0.35">
      <c r="A3210">
        <v>3209</v>
      </c>
      <c r="B3210">
        <v>4</v>
      </c>
      <c r="C3210" t="s">
        <v>19</v>
      </c>
      <c r="D3210" t="s">
        <v>20</v>
      </c>
      <c r="E3210">
        <v>4600000</v>
      </c>
      <c r="F3210" t="str">
        <f t="shared" si="200"/>
        <v>&gt;20 Lakh</v>
      </c>
      <c r="G3210">
        <v>12500000</v>
      </c>
      <c r="H3210">
        <v>6</v>
      </c>
      <c r="I3210">
        <v>406</v>
      </c>
      <c r="J3210" s="1">
        <v>10800000</v>
      </c>
      <c r="K3210" s="1">
        <v>200000</v>
      </c>
      <c r="L3210" s="1">
        <v>14000000</v>
      </c>
      <c r="M3210" s="1">
        <v>6800000</v>
      </c>
      <c r="N3210" s="1" t="s">
        <v>24</v>
      </c>
      <c r="O3210" s="1">
        <f>Cleaned_Data[[#This Row],[ loan_amount]]-Cleaned_Data[[#This Row],[ bank_asset_value]]</f>
        <v>5700000</v>
      </c>
      <c r="P3210" s="1">
        <f>Cleaned_Data[[#This Row],[ loan_amount]]</f>
        <v>12500000</v>
      </c>
      <c r="Q3210" s="1" t="str">
        <f t="shared" si="201"/>
        <v>300–499</v>
      </c>
      <c r="R3210" s="1">
        <f>Cleaned_Data[[#This Row],[ residential_assets_value]]+Cleaned_Data[[#This Row],[ commercial_assets_value]]+Cleaned_Data[[#This Row],[ luxury_assets_value]]</f>
        <v>25000000</v>
      </c>
      <c r="S3210" s="1">
        <f>Cleaned_Data[[#This Row],[ income_annum]]+Cleaned_Data[[#This Row],[ residential_assets_value]]+Cleaned_Data[[#This Row],[ commercial_assets_value]]+Cleaned_Data[[#This Row],[ luxury_assets_value]]</f>
        <v>29600000</v>
      </c>
      <c r="T3210" s="1" t="str">
        <f t="shared" si="202"/>
        <v>2–3 Cr</v>
      </c>
      <c r="U3210" s="12">
        <f t="shared" si="203"/>
        <v>2083333</v>
      </c>
      <c r="V3210" s="1" t="str">
        <f>IF(Cleaned_Data[[#This Row],[EMI_Estimate]]&lt;50000, "50K", IF(Cleaned_Data[[#This Row],[EMI_Estimate]]&lt;100000, "50K-1L", IF(Cleaned_Data[[#This Row],[EMI_Estimate]]&lt;150000, "1L-1.5L", IF(Cleaned_Data[[#This Row],[EMI_Estimate]]&lt;200000,"1.5-2L", "&gt;2L"))))</f>
        <v>&gt;2L</v>
      </c>
    </row>
    <row r="3211" spans="1:22" x14ac:dyDescent="0.35">
      <c r="A3211">
        <v>3210</v>
      </c>
      <c r="B3211">
        <v>5</v>
      </c>
      <c r="C3211" t="s">
        <v>19</v>
      </c>
      <c r="D3211" t="s">
        <v>20</v>
      </c>
      <c r="E3211">
        <v>700000</v>
      </c>
      <c r="F3211" t="str">
        <f t="shared" si="200"/>
        <v>5-10 Lakh</v>
      </c>
      <c r="G3211">
        <v>1800000</v>
      </c>
      <c r="H3211">
        <v>10</v>
      </c>
      <c r="I3211">
        <v>650</v>
      </c>
      <c r="J3211" s="1">
        <v>1300000</v>
      </c>
      <c r="K3211" s="1">
        <v>100000</v>
      </c>
      <c r="L3211" s="1">
        <v>1500000</v>
      </c>
      <c r="M3211" s="1">
        <v>300000</v>
      </c>
      <c r="N3211" s="1" t="s">
        <v>21</v>
      </c>
      <c r="O3211" s="1">
        <f>Cleaned_Data[[#This Row],[ loan_amount]]-Cleaned_Data[[#This Row],[ bank_asset_value]]</f>
        <v>1500000</v>
      </c>
      <c r="P3211" s="1">
        <f>Cleaned_Data[[#This Row],[ loan_amount]]</f>
        <v>1800000</v>
      </c>
      <c r="Q3211" s="1" t="str">
        <f t="shared" si="201"/>
        <v>600–699</v>
      </c>
      <c r="R3211" s="1">
        <f>Cleaned_Data[[#This Row],[ residential_assets_value]]+Cleaned_Data[[#This Row],[ commercial_assets_value]]+Cleaned_Data[[#This Row],[ luxury_assets_value]]</f>
        <v>2900000</v>
      </c>
      <c r="S3211" s="1">
        <f>Cleaned_Data[[#This Row],[ income_annum]]+Cleaned_Data[[#This Row],[ residential_assets_value]]+Cleaned_Data[[#This Row],[ commercial_assets_value]]+Cleaned_Data[[#This Row],[ luxury_assets_value]]</f>
        <v>3600000</v>
      </c>
      <c r="T3211" s="1" t="str">
        <f t="shared" si="202"/>
        <v>&lt;1 Cr</v>
      </c>
      <c r="U3211" s="12">
        <f t="shared" si="203"/>
        <v>180000</v>
      </c>
      <c r="V3211" s="1" t="str">
        <f>IF(Cleaned_Data[[#This Row],[EMI_Estimate]]&lt;50000, "50K", IF(Cleaned_Data[[#This Row],[EMI_Estimate]]&lt;100000, "50K-1L", IF(Cleaned_Data[[#This Row],[EMI_Estimate]]&lt;150000, "1L-1.5L", IF(Cleaned_Data[[#This Row],[EMI_Estimate]]&lt;200000,"1.5-2L", "&gt;2L"))))</f>
        <v>1.5-2L</v>
      </c>
    </row>
    <row r="3212" spans="1:22" x14ac:dyDescent="0.35">
      <c r="A3212">
        <v>3211</v>
      </c>
      <c r="B3212">
        <v>5</v>
      </c>
      <c r="C3212" t="s">
        <v>22</v>
      </c>
      <c r="D3212" t="s">
        <v>23</v>
      </c>
      <c r="E3212">
        <v>7600000</v>
      </c>
      <c r="F3212" t="str">
        <f t="shared" si="200"/>
        <v>&gt;20 Lakh</v>
      </c>
      <c r="G3212">
        <v>16500000</v>
      </c>
      <c r="H3212">
        <v>8</v>
      </c>
      <c r="I3212">
        <v>534</v>
      </c>
      <c r="J3212" s="1">
        <v>8900000</v>
      </c>
      <c r="K3212" s="1">
        <v>10300000</v>
      </c>
      <c r="L3212" s="1">
        <v>24900000</v>
      </c>
      <c r="M3212" s="1">
        <v>8300000</v>
      </c>
      <c r="N3212" s="1" t="s">
        <v>24</v>
      </c>
      <c r="O3212" s="1">
        <f>Cleaned_Data[[#This Row],[ loan_amount]]-Cleaned_Data[[#This Row],[ bank_asset_value]]</f>
        <v>8200000</v>
      </c>
      <c r="P3212" s="1">
        <f>Cleaned_Data[[#This Row],[ loan_amount]]</f>
        <v>16500000</v>
      </c>
      <c r="Q3212" s="1" t="str">
        <f t="shared" si="201"/>
        <v>500–599</v>
      </c>
      <c r="R3212" s="1">
        <f>Cleaned_Data[[#This Row],[ residential_assets_value]]+Cleaned_Data[[#This Row],[ commercial_assets_value]]+Cleaned_Data[[#This Row],[ luxury_assets_value]]</f>
        <v>44100000</v>
      </c>
      <c r="S3212" s="1">
        <f>Cleaned_Data[[#This Row],[ income_annum]]+Cleaned_Data[[#This Row],[ residential_assets_value]]+Cleaned_Data[[#This Row],[ commercial_assets_value]]+Cleaned_Data[[#This Row],[ luxury_assets_value]]</f>
        <v>51700000</v>
      </c>
      <c r="T3212" s="1" t="str">
        <f t="shared" si="202"/>
        <v>&gt;4 Cr</v>
      </c>
      <c r="U3212" s="12">
        <f t="shared" si="203"/>
        <v>2062500</v>
      </c>
      <c r="V3212" s="1" t="str">
        <f>IF(Cleaned_Data[[#This Row],[EMI_Estimate]]&lt;50000, "50K", IF(Cleaned_Data[[#This Row],[EMI_Estimate]]&lt;100000, "50K-1L", IF(Cleaned_Data[[#This Row],[EMI_Estimate]]&lt;150000, "1L-1.5L", IF(Cleaned_Data[[#This Row],[EMI_Estimate]]&lt;200000,"1.5-2L", "&gt;2L"))))</f>
        <v>&gt;2L</v>
      </c>
    </row>
    <row r="3213" spans="1:22" x14ac:dyDescent="0.35">
      <c r="A3213">
        <v>3212</v>
      </c>
      <c r="B3213">
        <v>4</v>
      </c>
      <c r="C3213" t="s">
        <v>19</v>
      </c>
      <c r="D3213" t="s">
        <v>20</v>
      </c>
      <c r="E3213">
        <v>1200000</v>
      </c>
      <c r="F3213" t="str">
        <f t="shared" si="200"/>
        <v>10-15 Lakh</v>
      </c>
      <c r="G3213">
        <v>2600000</v>
      </c>
      <c r="H3213">
        <v>8</v>
      </c>
      <c r="I3213">
        <v>872</v>
      </c>
      <c r="J3213" s="1">
        <v>1600000</v>
      </c>
      <c r="K3213" s="1">
        <v>2100000</v>
      </c>
      <c r="L3213" s="1">
        <v>2700000</v>
      </c>
      <c r="M3213" s="1">
        <v>900000</v>
      </c>
      <c r="N3213" s="1" t="s">
        <v>21</v>
      </c>
      <c r="O3213" s="1">
        <f>Cleaned_Data[[#This Row],[ loan_amount]]-Cleaned_Data[[#This Row],[ bank_asset_value]]</f>
        <v>1700000</v>
      </c>
      <c r="P3213" s="1">
        <f>Cleaned_Data[[#This Row],[ loan_amount]]</f>
        <v>2600000</v>
      </c>
      <c r="Q3213" s="1" t="str">
        <f t="shared" si="201"/>
        <v>800+</v>
      </c>
      <c r="R3213" s="1">
        <f>Cleaned_Data[[#This Row],[ residential_assets_value]]+Cleaned_Data[[#This Row],[ commercial_assets_value]]+Cleaned_Data[[#This Row],[ luxury_assets_value]]</f>
        <v>6400000</v>
      </c>
      <c r="S3213" s="1">
        <f>Cleaned_Data[[#This Row],[ income_annum]]+Cleaned_Data[[#This Row],[ residential_assets_value]]+Cleaned_Data[[#This Row],[ commercial_assets_value]]+Cleaned_Data[[#This Row],[ luxury_assets_value]]</f>
        <v>7600000</v>
      </c>
      <c r="T3213" s="1" t="str">
        <f t="shared" si="202"/>
        <v>&lt;1 Cr</v>
      </c>
      <c r="U3213" s="12">
        <f t="shared" si="203"/>
        <v>325000</v>
      </c>
      <c r="V3213" s="1" t="str">
        <f>IF(Cleaned_Data[[#This Row],[EMI_Estimate]]&lt;50000, "50K", IF(Cleaned_Data[[#This Row],[EMI_Estimate]]&lt;100000, "50K-1L", IF(Cleaned_Data[[#This Row],[EMI_Estimate]]&lt;150000, "1L-1.5L", IF(Cleaned_Data[[#This Row],[EMI_Estimate]]&lt;200000,"1.5-2L", "&gt;2L"))))</f>
        <v>&gt;2L</v>
      </c>
    </row>
    <row r="3214" spans="1:22" x14ac:dyDescent="0.35">
      <c r="A3214">
        <v>3213</v>
      </c>
      <c r="B3214">
        <v>2</v>
      </c>
      <c r="C3214" t="s">
        <v>19</v>
      </c>
      <c r="D3214" t="s">
        <v>20</v>
      </c>
      <c r="E3214">
        <v>5100000</v>
      </c>
      <c r="F3214" t="str">
        <f t="shared" si="200"/>
        <v>&gt;20 Lakh</v>
      </c>
      <c r="G3214">
        <v>16500000</v>
      </c>
      <c r="H3214">
        <v>12</v>
      </c>
      <c r="I3214">
        <v>845</v>
      </c>
      <c r="J3214" s="1">
        <v>12100000</v>
      </c>
      <c r="K3214" s="1">
        <v>9000000</v>
      </c>
      <c r="L3214" s="1">
        <v>11400000</v>
      </c>
      <c r="M3214" s="1">
        <v>5700000</v>
      </c>
      <c r="N3214" s="1" t="s">
        <v>21</v>
      </c>
      <c r="O3214" s="1">
        <f>Cleaned_Data[[#This Row],[ loan_amount]]-Cleaned_Data[[#This Row],[ bank_asset_value]]</f>
        <v>10800000</v>
      </c>
      <c r="P3214" s="1">
        <f>Cleaned_Data[[#This Row],[ loan_amount]]</f>
        <v>16500000</v>
      </c>
      <c r="Q3214" s="1" t="str">
        <f t="shared" si="201"/>
        <v>800+</v>
      </c>
      <c r="R3214" s="1">
        <f>Cleaned_Data[[#This Row],[ residential_assets_value]]+Cleaned_Data[[#This Row],[ commercial_assets_value]]+Cleaned_Data[[#This Row],[ luxury_assets_value]]</f>
        <v>32500000</v>
      </c>
      <c r="S3214" s="1">
        <f>Cleaned_Data[[#This Row],[ income_annum]]+Cleaned_Data[[#This Row],[ residential_assets_value]]+Cleaned_Data[[#This Row],[ commercial_assets_value]]+Cleaned_Data[[#This Row],[ luxury_assets_value]]</f>
        <v>37600000</v>
      </c>
      <c r="T3214" s="1" t="str">
        <f t="shared" si="202"/>
        <v>3–4 Cr</v>
      </c>
      <c r="U3214" s="12">
        <f t="shared" si="203"/>
        <v>1375000</v>
      </c>
      <c r="V3214" s="1" t="str">
        <f>IF(Cleaned_Data[[#This Row],[EMI_Estimate]]&lt;50000, "50K", IF(Cleaned_Data[[#This Row],[EMI_Estimate]]&lt;100000, "50K-1L", IF(Cleaned_Data[[#This Row],[EMI_Estimate]]&lt;150000, "1L-1.5L", IF(Cleaned_Data[[#This Row],[EMI_Estimate]]&lt;200000,"1.5-2L", "&gt;2L"))))</f>
        <v>&gt;2L</v>
      </c>
    </row>
    <row r="3215" spans="1:22" x14ac:dyDescent="0.35">
      <c r="A3215">
        <v>3214</v>
      </c>
      <c r="B3215">
        <v>1</v>
      </c>
      <c r="C3215" t="s">
        <v>22</v>
      </c>
      <c r="D3215" t="s">
        <v>23</v>
      </c>
      <c r="E3215">
        <v>4300000</v>
      </c>
      <c r="F3215" t="str">
        <f t="shared" si="200"/>
        <v>&gt;20 Lakh</v>
      </c>
      <c r="G3215">
        <v>16300000</v>
      </c>
      <c r="H3215">
        <v>14</v>
      </c>
      <c r="I3215">
        <v>792</v>
      </c>
      <c r="J3215" s="1">
        <v>400000</v>
      </c>
      <c r="K3215" s="1">
        <v>400000</v>
      </c>
      <c r="L3215" s="1">
        <v>10200000</v>
      </c>
      <c r="M3215" s="1">
        <v>4000000</v>
      </c>
      <c r="N3215" s="1" t="s">
        <v>24</v>
      </c>
      <c r="O3215" s="1">
        <f>Cleaned_Data[[#This Row],[ loan_amount]]-Cleaned_Data[[#This Row],[ bank_asset_value]]</f>
        <v>12300000</v>
      </c>
      <c r="P3215" s="1">
        <f>Cleaned_Data[[#This Row],[ loan_amount]]</f>
        <v>16300000</v>
      </c>
      <c r="Q3215" s="1" t="str">
        <f t="shared" si="201"/>
        <v>700–799</v>
      </c>
      <c r="R3215" s="1">
        <f>Cleaned_Data[[#This Row],[ residential_assets_value]]+Cleaned_Data[[#This Row],[ commercial_assets_value]]+Cleaned_Data[[#This Row],[ luxury_assets_value]]</f>
        <v>11000000</v>
      </c>
      <c r="S3215" s="1">
        <f>Cleaned_Data[[#This Row],[ income_annum]]+Cleaned_Data[[#This Row],[ residential_assets_value]]+Cleaned_Data[[#This Row],[ commercial_assets_value]]+Cleaned_Data[[#This Row],[ luxury_assets_value]]</f>
        <v>15300000</v>
      </c>
      <c r="T3215" s="1" t="str">
        <f t="shared" si="202"/>
        <v>1–2 Cr</v>
      </c>
      <c r="U3215" s="12">
        <f t="shared" si="203"/>
        <v>1164286</v>
      </c>
      <c r="V3215" s="1" t="str">
        <f>IF(Cleaned_Data[[#This Row],[EMI_Estimate]]&lt;50000, "50K", IF(Cleaned_Data[[#This Row],[EMI_Estimate]]&lt;100000, "50K-1L", IF(Cleaned_Data[[#This Row],[EMI_Estimate]]&lt;150000, "1L-1.5L", IF(Cleaned_Data[[#This Row],[EMI_Estimate]]&lt;200000,"1.5-2L", "&gt;2L"))))</f>
        <v>&gt;2L</v>
      </c>
    </row>
    <row r="3216" spans="1:22" x14ac:dyDescent="0.35">
      <c r="A3216">
        <v>3215</v>
      </c>
      <c r="B3216">
        <v>4</v>
      </c>
      <c r="C3216" t="s">
        <v>19</v>
      </c>
      <c r="D3216" t="s">
        <v>20</v>
      </c>
      <c r="E3216">
        <v>300000</v>
      </c>
      <c r="F3216" t="str">
        <f t="shared" si="200"/>
        <v>&lt;5 Lakh</v>
      </c>
      <c r="G3216">
        <v>1200000</v>
      </c>
      <c r="H3216">
        <v>18</v>
      </c>
      <c r="I3216">
        <v>544</v>
      </c>
      <c r="J3216" s="1">
        <v>700000</v>
      </c>
      <c r="K3216" s="1">
        <v>100000</v>
      </c>
      <c r="L3216" s="1">
        <v>800000</v>
      </c>
      <c r="M3216" s="1">
        <v>100000</v>
      </c>
      <c r="N3216" s="1" t="s">
        <v>24</v>
      </c>
      <c r="O3216" s="1">
        <f>Cleaned_Data[[#This Row],[ loan_amount]]-Cleaned_Data[[#This Row],[ bank_asset_value]]</f>
        <v>1100000</v>
      </c>
      <c r="P3216" s="1">
        <f>Cleaned_Data[[#This Row],[ loan_amount]]</f>
        <v>1200000</v>
      </c>
      <c r="Q3216" s="1" t="str">
        <f t="shared" si="201"/>
        <v>500–599</v>
      </c>
      <c r="R3216" s="1">
        <f>Cleaned_Data[[#This Row],[ residential_assets_value]]+Cleaned_Data[[#This Row],[ commercial_assets_value]]+Cleaned_Data[[#This Row],[ luxury_assets_value]]</f>
        <v>1600000</v>
      </c>
      <c r="S3216" s="1">
        <f>Cleaned_Data[[#This Row],[ income_annum]]+Cleaned_Data[[#This Row],[ residential_assets_value]]+Cleaned_Data[[#This Row],[ commercial_assets_value]]+Cleaned_Data[[#This Row],[ luxury_assets_value]]</f>
        <v>1900000</v>
      </c>
      <c r="T3216" s="1" t="str">
        <f t="shared" si="202"/>
        <v>&lt;1 Cr</v>
      </c>
      <c r="U3216" s="12">
        <f t="shared" si="203"/>
        <v>66667</v>
      </c>
      <c r="V3216" s="1" t="str">
        <f>IF(Cleaned_Data[[#This Row],[EMI_Estimate]]&lt;50000, "50K", IF(Cleaned_Data[[#This Row],[EMI_Estimate]]&lt;100000, "50K-1L", IF(Cleaned_Data[[#This Row],[EMI_Estimate]]&lt;150000, "1L-1.5L", IF(Cleaned_Data[[#This Row],[EMI_Estimate]]&lt;200000,"1.5-2L", "&gt;2L"))))</f>
        <v>50K-1L</v>
      </c>
    </row>
    <row r="3217" spans="1:22" x14ac:dyDescent="0.35">
      <c r="A3217">
        <v>3216</v>
      </c>
      <c r="B3217">
        <v>2</v>
      </c>
      <c r="C3217" t="s">
        <v>19</v>
      </c>
      <c r="D3217" t="s">
        <v>23</v>
      </c>
      <c r="E3217">
        <v>4000000</v>
      </c>
      <c r="F3217" t="str">
        <f t="shared" si="200"/>
        <v>&gt;20 Lakh</v>
      </c>
      <c r="G3217">
        <v>13000000</v>
      </c>
      <c r="H3217">
        <v>10</v>
      </c>
      <c r="I3217">
        <v>552</v>
      </c>
      <c r="J3217" s="1">
        <v>3700000</v>
      </c>
      <c r="K3217" s="1">
        <v>1600000</v>
      </c>
      <c r="L3217" s="1">
        <v>15600000</v>
      </c>
      <c r="M3217" s="1">
        <v>3400000</v>
      </c>
      <c r="N3217" s="1" t="s">
        <v>21</v>
      </c>
      <c r="O3217" s="1">
        <f>Cleaned_Data[[#This Row],[ loan_amount]]-Cleaned_Data[[#This Row],[ bank_asset_value]]</f>
        <v>9600000</v>
      </c>
      <c r="P3217" s="1">
        <f>Cleaned_Data[[#This Row],[ loan_amount]]</f>
        <v>13000000</v>
      </c>
      <c r="Q3217" s="1" t="str">
        <f t="shared" si="201"/>
        <v>500–599</v>
      </c>
      <c r="R3217" s="1">
        <f>Cleaned_Data[[#This Row],[ residential_assets_value]]+Cleaned_Data[[#This Row],[ commercial_assets_value]]+Cleaned_Data[[#This Row],[ luxury_assets_value]]</f>
        <v>20900000</v>
      </c>
      <c r="S3217" s="1">
        <f>Cleaned_Data[[#This Row],[ income_annum]]+Cleaned_Data[[#This Row],[ residential_assets_value]]+Cleaned_Data[[#This Row],[ commercial_assets_value]]+Cleaned_Data[[#This Row],[ luxury_assets_value]]</f>
        <v>24900000</v>
      </c>
      <c r="T3217" s="1" t="str">
        <f t="shared" si="202"/>
        <v>2–3 Cr</v>
      </c>
      <c r="U3217" s="12">
        <f t="shared" si="203"/>
        <v>1300000</v>
      </c>
      <c r="V3217" s="1" t="str">
        <f>IF(Cleaned_Data[[#This Row],[EMI_Estimate]]&lt;50000, "50K", IF(Cleaned_Data[[#This Row],[EMI_Estimate]]&lt;100000, "50K-1L", IF(Cleaned_Data[[#This Row],[EMI_Estimate]]&lt;150000, "1L-1.5L", IF(Cleaned_Data[[#This Row],[EMI_Estimate]]&lt;200000,"1.5-2L", "&gt;2L"))))</f>
        <v>&gt;2L</v>
      </c>
    </row>
    <row r="3218" spans="1:22" x14ac:dyDescent="0.35">
      <c r="A3218">
        <v>3217</v>
      </c>
      <c r="B3218">
        <v>5</v>
      </c>
      <c r="C3218" t="s">
        <v>22</v>
      </c>
      <c r="D3218" t="s">
        <v>20</v>
      </c>
      <c r="E3218">
        <v>3900000</v>
      </c>
      <c r="F3218" t="str">
        <f t="shared" si="200"/>
        <v>&gt;20 Lakh</v>
      </c>
      <c r="G3218">
        <v>14900000</v>
      </c>
      <c r="H3218">
        <v>12</v>
      </c>
      <c r="I3218">
        <v>837</v>
      </c>
      <c r="J3218" s="1">
        <v>1100000</v>
      </c>
      <c r="K3218" s="1">
        <v>500000</v>
      </c>
      <c r="L3218" s="1">
        <v>14400000</v>
      </c>
      <c r="M3218" s="1">
        <v>3600000</v>
      </c>
      <c r="N3218" s="1" t="s">
        <v>21</v>
      </c>
      <c r="O3218" s="1">
        <f>Cleaned_Data[[#This Row],[ loan_amount]]-Cleaned_Data[[#This Row],[ bank_asset_value]]</f>
        <v>11300000</v>
      </c>
      <c r="P3218" s="1">
        <f>Cleaned_Data[[#This Row],[ loan_amount]]</f>
        <v>14900000</v>
      </c>
      <c r="Q3218" s="1" t="str">
        <f t="shared" si="201"/>
        <v>800+</v>
      </c>
      <c r="R3218" s="1">
        <f>Cleaned_Data[[#This Row],[ residential_assets_value]]+Cleaned_Data[[#This Row],[ commercial_assets_value]]+Cleaned_Data[[#This Row],[ luxury_assets_value]]</f>
        <v>16000000</v>
      </c>
      <c r="S3218" s="1">
        <f>Cleaned_Data[[#This Row],[ income_annum]]+Cleaned_Data[[#This Row],[ residential_assets_value]]+Cleaned_Data[[#This Row],[ commercial_assets_value]]+Cleaned_Data[[#This Row],[ luxury_assets_value]]</f>
        <v>19900000</v>
      </c>
      <c r="T3218" s="1" t="str">
        <f t="shared" si="202"/>
        <v>1–2 Cr</v>
      </c>
      <c r="U3218" s="12">
        <f t="shared" si="203"/>
        <v>1241667</v>
      </c>
      <c r="V3218" s="1" t="str">
        <f>IF(Cleaned_Data[[#This Row],[EMI_Estimate]]&lt;50000, "50K", IF(Cleaned_Data[[#This Row],[EMI_Estimate]]&lt;100000, "50K-1L", IF(Cleaned_Data[[#This Row],[EMI_Estimate]]&lt;150000, "1L-1.5L", IF(Cleaned_Data[[#This Row],[EMI_Estimate]]&lt;200000,"1.5-2L", "&gt;2L"))))</f>
        <v>&gt;2L</v>
      </c>
    </row>
    <row r="3219" spans="1:22" x14ac:dyDescent="0.35">
      <c r="A3219">
        <v>3218</v>
      </c>
      <c r="B3219">
        <v>0</v>
      </c>
      <c r="C3219" t="s">
        <v>22</v>
      </c>
      <c r="D3219" t="s">
        <v>23</v>
      </c>
      <c r="E3219">
        <v>6900000</v>
      </c>
      <c r="F3219" t="str">
        <f t="shared" si="200"/>
        <v>&gt;20 Lakh</v>
      </c>
      <c r="G3219">
        <v>21300000</v>
      </c>
      <c r="H3219">
        <v>18</v>
      </c>
      <c r="I3219">
        <v>845</v>
      </c>
      <c r="J3219" s="1">
        <v>17400000</v>
      </c>
      <c r="K3219" s="1">
        <v>5600000</v>
      </c>
      <c r="L3219" s="1">
        <v>21400000</v>
      </c>
      <c r="M3219" s="1">
        <v>6600000</v>
      </c>
      <c r="N3219" s="1" t="s">
        <v>21</v>
      </c>
      <c r="O3219" s="1">
        <f>Cleaned_Data[[#This Row],[ loan_amount]]-Cleaned_Data[[#This Row],[ bank_asset_value]]</f>
        <v>14700000</v>
      </c>
      <c r="P3219" s="1">
        <f>Cleaned_Data[[#This Row],[ loan_amount]]</f>
        <v>21300000</v>
      </c>
      <c r="Q3219" s="1" t="str">
        <f t="shared" si="201"/>
        <v>800+</v>
      </c>
      <c r="R3219" s="1">
        <f>Cleaned_Data[[#This Row],[ residential_assets_value]]+Cleaned_Data[[#This Row],[ commercial_assets_value]]+Cleaned_Data[[#This Row],[ luxury_assets_value]]</f>
        <v>44400000</v>
      </c>
      <c r="S3219" s="1">
        <f>Cleaned_Data[[#This Row],[ income_annum]]+Cleaned_Data[[#This Row],[ residential_assets_value]]+Cleaned_Data[[#This Row],[ commercial_assets_value]]+Cleaned_Data[[#This Row],[ luxury_assets_value]]</f>
        <v>51300000</v>
      </c>
      <c r="T3219" s="1" t="str">
        <f t="shared" si="202"/>
        <v>&gt;4 Cr</v>
      </c>
      <c r="U3219" s="12">
        <f t="shared" si="203"/>
        <v>1183333</v>
      </c>
      <c r="V3219" s="1" t="str">
        <f>IF(Cleaned_Data[[#This Row],[EMI_Estimate]]&lt;50000, "50K", IF(Cleaned_Data[[#This Row],[EMI_Estimate]]&lt;100000, "50K-1L", IF(Cleaned_Data[[#This Row],[EMI_Estimate]]&lt;150000, "1L-1.5L", IF(Cleaned_Data[[#This Row],[EMI_Estimate]]&lt;200000,"1.5-2L", "&gt;2L"))))</f>
        <v>&gt;2L</v>
      </c>
    </row>
    <row r="3220" spans="1:22" x14ac:dyDescent="0.35">
      <c r="A3220">
        <v>3219</v>
      </c>
      <c r="B3220">
        <v>4</v>
      </c>
      <c r="C3220" t="s">
        <v>22</v>
      </c>
      <c r="D3220" t="s">
        <v>23</v>
      </c>
      <c r="E3220">
        <v>7000000</v>
      </c>
      <c r="F3220" t="str">
        <f t="shared" si="200"/>
        <v>&gt;20 Lakh</v>
      </c>
      <c r="G3220">
        <v>24100000</v>
      </c>
      <c r="H3220">
        <v>10</v>
      </c>
      <c r="I3220">
        <v>677</v>
      </c>
      <c r="J3220" s="1">
        <v>18800000</v>
      </c>
      <c r="K3220" s="1">
        <v>6000000</v>
      </c>
      <c r="L3220" s="1">
        <v>21600000</v>
      </c>
      <c r="M3220" s="1">
        <v>6300000</v>
      </c>
      <c r="N3220" s="1" t="s">
        <v>21</v>
      </c>
      <c r="O3220" s="1">
        <f>Cleaned_Data[[#This Row],[ loan_amount]]-Cleaned_Data[[#This Row],[ bank_asset_value]]</f>
        <v>17800000</v>
      </c>
      <c r="P3220" s="1">
        <f>Cleaned_Data[[#This Row],[ loan_amount]]</f>
        <v>24100000</v>
      </c>
      <c r="Q3220" s="1" t="str">
        <f t="shared" si="201"/>
        <v>600–699</v>
      </c>
      <c r="R3220" s="1">
        <f>Cleaned_Data[[#This Row],[ residential_assets_value]]+Cleaned_Data[[#This Row],[ commercial_assets_value]]+Cleaned_Data[[#This Row],[ luxury_assets_value]]</f>
        <v>46400000</v>
      </c>
      <c r="S3220" s="1">
        <f>Cleaned_Data[[#This Row],[ income_annum]]+Cleaned_Data[[#This Row],[ residential_assets_value]]+Cleaned_Data[[#This Row],[ commercial_assets_value]]+Cleaned_Data[[#This Row],[ luxury_assets_value]]</f>
        <v>53400000</v>
      </c>
      <c r="T3220" s="1" t="str">
        <f t="shared" si="202"/>
        <v>&gt;4 Cr</v>
      </c>
      <c r="U3220" s="12">
        <f t="shared" si="203"/>
        <v>2410000</v>
      </c>
      <c r="V3220" s="1" t="str">
        <f>IF(Cleaned_Data[[#This Row],[EMI_Estimate]]&lt;50000, "50K", IF(Cleaned_Data[[#This Row],[EMI_Estimate]]&lt;100000, "50K-1L", IF(Cleaned_Data[[#This Row],[EMI_Estimate]]&lt;150000, "1L-1.5L", IF(Cleaned_Data[[#This Row],[EMI_Estimate]]&lt;200000,"1.5-2L", "&gt;2L"))))</f>
        <v>&gt;2L</v>
      </c>
    </row>
    <row r="3221" spans="1:22" x14ac:dyDescent="0.35">
      <c r="A3221">
        <v>3220</v>
      </c>
      <c r="B3221">
        <v>1</v>
      </c>
      <c r="C3221" t="s">
        <v>19</v>
      </c>
      <c r="D3221" t="s">
        <v>20</v>
      </c>
      <c r="E3221">
        <v>6300000</v>
      </c>
      <c r="F3221" t="str">
        <f t="shared" si="200"/>
        <v>&gt;20 Lakh</v>
      </c>
      <c r="G3221">
        <v>18300000</v>
      </c>
      <c r="H3221">
        <v>20</v>
      </c>
      <c r="I3221">
        <v>430</v>
      </c>
      <c r="J3221" s="1">
        <v>13000000</v>
      </c>
      <c r="K3221" s="1">
        <v>1300000</v>
      </c>
      <c r="L3221" s="1">
        <v>23000000</v>
      </c>
      <c r="M3221" s="1">
        <v>9200000</v>
      </c>
      <c r="N3221" s="1" t="s">
        <v>24</v>
      </c>
      <c r="O3221" s="1">
        <f>Cleaned_Data[[#This Row],[ loan_amount]]-Cleaned_Data[[#This Row],[ bank_asset_value]]</f>
        <v>9100000</v>
      </c>
      <c r="P3221" s="1">
        <f>Cleaned_Data[[#This Row],[ loan_amount]]</f>
        <v>18300000</v>
      </c>
      <c r="Q3221" s="1" t="str">
        <f t="shared" si="201"/>
        <v>300–499</v>
      </c>
      <c r="R3221" s="1">
        <f>Cleaned_Data[[#This Row],[ residential_assets_value]]+Cleaned_Data[[#This Row],[ commercial_assets_value]]+Cleaned_Data[[#This Row],[ luxury_assets_value]]</f>
        <v>37300000</v>
      </c>
      <c r="S3221" s="1">
        <f>Cleaned_Data[[#This Row],[ income_annum]]+Cleaned_Data[[#This Row],[ residential_assets_value]]+Cleaned_Data[[#This Row],[ commercial_assets_value]]+Cleaned_Data[[#This Row],[ luxury_assets_value]]</f>
        <v>43600000</v>
      </c>
      <c r="T3221" s="1" t="str">
        <f t="shared" si="202"/>
        <v>&gt;4 Cr</v>
      </c>
      <c r="U3221" s="12">
        <f t="shared" si="203"/>
        <v>915000</v>
      </c>
      <c r="V3221" s="1" t="str">
        <f>IF(Cleaned_Data[[#This Row],[EMI_Estimate]]&lt;50000, "50K", IF(Cleaned_Data[[#This Row],[EMI_Estimate]]&lt;100000, "50K-1L", IF(Cleaned_Data[[#This Row],[EMI_Estimate]]&lt;150000, "1L-1.5L", IF(Cleaned_Data[[#This Row],[EMI_Estimate]]&lt;200000,"1.5-2L", "&gt;2L"))))</f>
        <v>&gt;2L</v>
      </c>
    </row>
    <row r="3222" spans="1:22" x14ac:dyDescent="0.35">
      <c r="A3222">
        <v>3221</v>
      </c>
      <c r="B3222">
        <v>3</v>
      </c>
      <c r="C3222" t="s">
        <v>19</v>
      </c>
      <c r="D3222" t="s">
        <v>23</v>
      </c>
      <c r="E3222">
        <v>8900000</v>
      </c>
      <c r="F3222" t="str">
        <f t="shared" si="200"/>
        <v>&gt;20 Lakh</v>
      </c>
      <c r="G3222">
        <v>22500000</v>
      </c>
      <c r="H3222">
        <v>12</v>
      </c>
      <c r="I3222">
        <v>887</v>
      </c>
      <c r="J3222" s="1">
        <v>23300000</v>
      </c>
      <c r="K3222" s="1">
        <v>10800000</v>
      </c>
      <c r="L3222" s="1">
        <v>33500000</v>
      </c>
      <c r="M3222" s="1">
        <v>9500000</v>
      </c>
      <c r="N3222" s="1" t="s">
        <v>21</v>
      </c>
      <c r="O3222" s="1">
        <f>Cleaned_Data[[#This Row],[ loan_amount]]-Cleaned_Data[[#This Row],[ bank_asset_value]]</f>
        <v>13000000</v>
      </c>
      <c r="P3222" s="1">
        <f>Cleaned_Data[[#This Row],[ loan_amount]]</f>
        <v>22500000</v>
      </c>
      <c r="Q3222" s="1" t="str">
        <f t="shared" si="201"/>
        <v>800+</v>
      </c>
      <c r="R3222" s="1">
        <f>Cleaned_Data[[#This Row],[ residential_assets_value]]+Cleaned_Data[[#This Row],[ commercial_assets_value]]+Cleaned_Data[[#This Row],[ luxury_assets_value]]</f>
        <v>67600000</v>
      </c>
      <c r="S3222" s="1">
        <f>Cleaned_Data[[#This Row],[ income_annum]]+Cleaned_Data[[#This Row],[ residential_assets_value]]+Cleaned_Data[[#This Row],[ commercial_assets_value]]+Cleaned_Data[[#This Row],[ luxury_assets_value]]</f>
        <v>76500000</v>
      </c>
      <c r="T3222" s="1" t="str">
        <f t="shared" si="202"/>
        <v>&gt;4 Cr</v>
      </c>
      <c r="U3222" s="12">
        <f t="shared" si="203"/>
        <v>1875000</v>
      </c>
      <c r="V3222" s="1" t="str">
        <f>IF(Cleaned_Data[[#This Row],[EMI_Estimate]]&lt;50000, "50K", IF(Cleaned_Data[[#This Row],[EMI_Estimate]]&lt;100000, "50K-1L", IF(Cleaned_Data[[#This Row],[EMI_Estimate]]&lt;150000, "1L-1.5L", IF(Cleaned_Data[[#This Row],[EMI_Estimate]]&lt;200000,"1.5-2L", "&gt;2L"))))</f>
        <v>&gt;2L</v>
      </c>
    </row>
    <row r="3223" spans="1:22" x14ac:dyDescent="0.35">
      <c r="A3223">
        <v>3222</v>
      </c>
      <c r="B3223">
        <v>0</v>
      </c>
      <c r="C3223" t="s">
        <v>22</v>
      </c>
      <c r="D3223" t="s">
        <v>23</v>
      </c>
      <c r="E3223">
        <v>5700000</v>
      </c>
      <c r="F3223" t="str">
        <f t="shared" si="200"/>
        <v>&gt;20 Lakh</v>
      </c>
      <c r="G3223">
        <v>19400000</v>
      </c>
      <c r="H3223">
        <v>8</v>
      </c>
      <c r="I3223">
        <v>544</v>
      </c>
      <c r="J3223" s="1">
        <v>4300000</v>
      </c>
      <c r="K3223" s="1">
        <v>6400000</v>
      </c>
      <c r="L3223" s="1">
        <v>19900000</v>
      </c>
      <c r="M3223" s="1">
        <v>5800000</v>
      </c>
      <c r="N3223" s="1" t="s">
        <v>24</v>
      </c>
      <c r="O3223" s="1">
        <f>Cleaned_Data[[#This Row],[ loan_amount]]-Cleaned_Data[[#This Row],[ bank_asset_value]]</f>
        <v>13600000</v>
      </c>
      <c r="P3223" s="1">
        <f>Cleaned_Data[[#This Row],[ loan_amount]]</f>
        <v>19400000</v>
      </c>
      <c r="Q3223" s="1" t="str">
        <f t="shared" si="201"/>
        <v>500–599</v>
      </c>
      <c r="R3223" s="1">
        <f>Cleaned_Data[[#This Row],[ residential_assets_value]]+Cleaned_Data[[#This Row],[ commercial_assets_value]]+Cleaned_Data[[#This Row],[ luxury_assets_value]]</f>
        <v>30600000</v>
      </c>
      <c r="S3223" s="1">
        <f>Cleaned_Data[[#This Row],[ income_annum]]+Cleaned_Data[[#This Row],[ residential_assets_value]]+Cleaned_Data[[#This Row],[ commercial_assets_value]]+Cleaned_Data[[#This Row],[ luxury_assets_value]]</f>
        <v>36300000</v>
      </c>
      <c r="T3223" s="1" t="str">
        <f t="shared" si="202"/>
        <v>3–4 Cr</v>
      </c>
      <c r="U3223" s="12">
        <f t="shared" si="203"/>
        <v>2425000</v>
      </c>
      <c r="V3223" s="1" t="str">
        <f>IF(Cleaned_Data[[#This Row],[EMI_Estimate]]&lt;50000, "50K", IF(Cleaned_Data[[#This Row],[EMI_Estimate]]&lt;100000, "50K-1L", IF(Cleaned_Data[[#This Row],[EMI_Estimate]]&lt;150000, "1L-1.5L", IF(Cleaned_Data[[#This Row],[EMI_Estimate]]&lt;200000,"1.5-2L", "&gt;2L"))))</f>
        <v>&gt;2L</v>
      </c>
    </row>
    <row r="3224" spans="1:22" x14ac:dyDescent="0.35">
      <c r="A3224">
        <v>3223</v>
      </c>
      <c r="B3224">
        <v>4</v>
      </c>
      <c r="C3224" t="s">
        <v>22</v>
      </c>
      <c r="D3224" t="s">
        <v>23</v>
      </c>
      <c r="E3224">
        <v>5200000</v>
      </c>
      <c r="F3224" t="str">
        <f t="shared" si="200"/>
        <v>&gt;20 Lakh</v>
      </c>
      <c r="G3224">
        <v>18300000</v>
      </c>
      <c r="H3224">
        <v>10</v>
      </c>
      <c r="I3224">
        <v>355</v>
      </c>
      <c r="J3224" s="1">
        <v>400000</v>
      </c>
      <c r="K3224" s="1">
        <v>3800000</v>
      </c>
      <c r="L3224" s="1">
        <v>10600000</v>
      </c>
      <c r="M3224" s="1">
        <v>3400000</v>
      </c>
      <c r="N3224" s="1" t="s">
        <v>24</v>
      </c>
      <c r="O3224" s="1">
        <f>Cleaned_Data[[#This Row],[ loan_amount]]-Cleaned_Data[[#This Row],[ bank_asset_value]]</f>
        <v>14900000</v>
      </c>
      <c r="P3224" s="1">
        <f>Cleaned_Data[[#This Row],[ loan_amount]]</f>
        <v>18300000</v>
      </c>
      <c r="Q3224" s="1" t="str">
        <f t="shared" si="201"/>
        <v>300–499</v>
      </c>
      <c r="R3224" s="1">
        <f>Cleaned_Data[[#This Row],[ residential_assets_value]]+Cleaned_Data[[#This Row],[ commercial_assets_value]]+Cleaned_Data[[#This Row],[ luxury_assets_value]]</f>
        <v>14800000</v>
      </c>
      <c r="S3224" s="1">
        <f>Cleaned_Data[[#This Row],[ income_annum]]+Cleaned_Data[[#This Row],[ residential_assets_value]]+Cleaned_Data[[#This Row],[ commercial_assets_value]]+Cleaned_Data[[#This Row],[ luxury_assets_value]]</f>
        <v>20000000</v>
      </c>
      <c r="T3224" s="1" t="str">
        <f t="shared" si="202"/>
        <v>2–3 Cr</v>
      </c>
      <c r="U3224" s="12">
        <f t="shared" si="203"/>
        <v>1830000</v>
      </c>
      <c r="V3224" s="1" t="str">
        <f>IF(Cleaned_Data[[#This Row],[EMI_Estimate]]&lt;50000, "50K", IF(Cleaned_Data[[#This Row],[EMI_Estimate]]&lt;100000, "50K-1L", IF(Cleaned_Data[[#This Row],[EMI_Estimate]]&lt;150000, "1L-1.5L", IF(Cleaned_Data[[#This Row],[EMI_Estimate]]&lt;200000,"1.5-2L", "&gt;2L"))))</f>
        <v>&gt;2L</v>
      </c>
    </row>
    <row r="3225" spans="1:22" x14ac:dyDescent="0.35">
      <c r="A3225">
        <v>3224</v>
      </c>
      <c r="B3225">
        <v>4</v>
      </c>
      <c r="C3225" t="s">
        <v>19</v>
      </c>
      <c r="D3225" t="s">
        <v>20</v>
      </c>
      <c r="E3225">
        <v>7400000</v>
      </c>
      <c r="F3225" t="str">
        <f t="shared" si="200"/>
        <v>&gt;20 Lakh</v>
      </c>
      <c r="G3225">
        <v>17500000</v>
      </c>
      <c r="H3225">
        <v>4</v>
      </c>
      <c r="I3225">
        <v>540</v>
      </c>
      <c r="J3225" s="1">
        <v>8800000</v>
      </c>
      <c r="K3225" s="1">
        <v>7600000</v>
      </c>
      <c r="L3225" s="1">
        <v>17900000</v>
      </c>
      <c r="M3225" s="1">
        <v>3600000</v>
      </c>
      <c r="N3225" s="1" t="s">
        <v>24</v>
      </c>
      <c r="O3225" s="1">
        <f>Cleaned_Data[[#This Row],[ loan_amount]]-Cleaned_Data[[#This Row],[ bank_asset_value]]</f>
        <v>13900000</v>
      </c>
      <c r="P3225" s="1">
        <f>Cleaned_Data[[#This Row],[ loan_amount]]</f>
        <v>17500000</v>
      </c>
      <c r="Q3225" s="1" t="str">
        <f t="shared" si="201"/>
        <v>500–599</v>
      </c>
      <c r="R3225" s="1">
        <f>Cleaned_Data[[#This Row],[ residential_assets_value]]+Cleaned_Data[[#This Row],[ commercial_assets_value]]+Cleaned_Data[[#This Row],[ luxury_assets_value]]</f>
        <v>34300000</v>
      </c>
      <c r="S3225" s="1">
        <f>Cleaned_Data[[#This Row],[ income_annum]]+Cleaned_Data[[#This Row],[ residential_assets_value]]+Cleaned_Data[[#This Row],[ commercial_assets_value]]+Cleaned_Data[[#This Row],[ luxury_assets_value]]</f>
        <v>41700000</v>
      </c>
      <c r="T3225" s="1" t="str">
        <f t="shared" si="202"/>
        <v>&gt;4 Cr</v>
      </c>
      <c r="U3225" s="12">
        <f t="shared" si="203"/>
        <v>4375000</v>
      </c>
      <c r="V3225" s="1" t="str">
        <f>IF(Cleaned_Data[[#This Row],[EMI_Estimate]]&lt;50000, "50K", IF(Cleaned_Data[[#This Row],[EMI_Estimate]]&lt;100000, "50K-1L", IF(Cleaned_Data[[#This Row],[EMI_Estimate]]&lt;150000, "1L-1.5L", IF(Cleaned_Data[[#This Row],[EMI_Estimate]]&lt;200000,"1.5-2L", "&gt;2L"))))</f>
        <v>&gt;2L</v>
      </c>
    </row>
    <row r="3226" spans="1:22" x14ac:dyDescent="0.35">
      <c r="A3226">
        <v>3225</v>
      </c>
      <c r="B3226">
        <v>5</v>
      </c>
      <c r="C3226" t="s">
        <v>19</v>
      </c>
      <c r="D3226" t="s">
        <v>20</v>
      </c>
      <c r="E3226">
        <v>6500000</v>
      </c>
      <c r="F3226" t="str">
        <f t="shared" si="200"/>
        <v>&gt;20 Lakh</v>
      </c>
      <c r="G3226">
        <v>16000000</v>
      </c>
      <c r="H3226">
        <v>14</v>
      </c>
      <c r="I3226">
        <v>444</v>
      </c>
      <c r="J3226" s="1">
        <v>1100000</v>
      </c>
      <c r="K3226" s="1">
        <v>7900000</v>
      </c>
      <c r="L3226" s="1">
        <v>23100000</v>
      </c>
      <c r="M3226" s="1">
        <v>7900000</v>
      </c>
      <c r="N3226" s="1" t="s">
        <v>24</v>
      </c>
      <c r="O3226" s="1">
        <f>Cleaned_Data[[#This Row],[ loan_amount]]-Cleaned_Data[[#This Row],[ bank_asset_value]]</f>
        <v>8100000</v>
      </c>
      <c r="P3226" s="1">
        <f>Cleaned_Data[[#This Row],[ loan_amount]]</f>
        <v>16000000</v>
      </c>
      <c r="Q3226" s="1" t="str">
        <f t="shared" si="201"/>
        <v>300–499</v>
      </c>
      <c r="R3226" s="1">
        <f>Cleaned_Data[[#This Row],[ residential_assets_value]]+Cleaned_Data[[#This Row],[ commercial_assets_value]]+Cleaned_Data[[#This Row],[ luxury_assets_value]]</f>
        <v>32100000</v>
      </c>
      <c r="S3226" s="1">
        <f>Cleaned_Data[[#This Row],[ income_annum]]+Cleaned_Data[[#This Row],[ residential_assets_value]]+Cleaned_Data[[#This Row],[ commercial_assets_value]]+Cleaned_Data[[#This Row],[ luxury_assets_value]]</f>
        <v>38600000</v>
      </c>
      <c r="T3226" s="1" t="str">
        <f t="shared" si="202"/>
        <v>3–4 Cr</v>
      </c>
      <c r="U3226" s="12">
        <f t="shared" si="203"/>
        <v>1142857</v>
      </c>
      <c r="V3226" s="1" t="str">
        <f>IF(Cleaned_Data[[#This Row],[EMI_Estimate]]&lt;50000, "50K", IF(Cleaned_Data[[#This Row],[EMI_Estimate]]&lt;100000, "50K-1L", IF(Cleaned_Data[[#This Row],[EMI_Estimate]]&lt;150000, "1L-1.5L", IF(Cleaned_Data[[#This Row],[EMI_Estimate]]&lt;200000,"1.5-2L", "&gt;2L"))))</f>
        <v>&gt;2L</v>
      </c>
    </row>
    <row r="3227" spans="1:22" x14ac:dyDescent="0.35">
      <c r="A3227">
        <v>3226</v>
      </c>
      <c r="B3227">
        <v>3</v>
      </c>
      <c r="C3227" t="s">
        <v>19</v>
      </c>
      <c r="D3227" t="s">
        <v>20</v>
      </c>
      <c r="E3227">
        <v>6200000</v>
      </c>
      <c r="F3227" t="str">
        <f t="shared" si="200"/>
        <v>&gt;20 Lakh</v>
      </c>
      <c r="G3227">
        <v>14900000</v>
      </c>
      <c r="H3227">
        <v>14</v>
      </c>
      <c r="I3227">
        <v>567</v>
      </c>
      <c r="J3227" s="1">
        <v>1200000</v>
      </c>
      <c r="K3227" s="1">
        <v>9100000</v>
      </c>
      <c r="L3227" s="1">
        <v>20800000</v>
      </c>
      <c r="M3227" s="1">
        <v>8800000</v>
      </c>
      <c r="N3227" s="1" t="s">
        <v>21</v>
      </c>
      <c r="O3227" s="1">
        <f>Cleaned_Data[[#This Row],[ loan_amount]]-Cleaned_Data[[#This Row],[ bank_asset_value]]</f>
        <v>6100000</v>
      </c>
      <c r="P3227" s="1">
        <f>Cleaned_Data[[#This Row],[ loan_amount]]</f>
        <v>14900000</v>
      </c>
      <c r="Q3227" s="1" t="str">
        <f t="shared" si="201"/>
        <v>500–599</v>
      </c>
      <c r="R3227" s="1">
        <f>Cleaned_Data[[#This Row],[ residential_assets_value]]+Cleaned_Data[[#This Row],[ commercial_assets_value]]+Cleaned_Data[[#This Row],[ luxury_assets_value]]</f>
        <v>31100000</v>
      </c>
      <c r="S3227" s="1">
        <f>Cleaned_Data[[#This Row],[ income_annum]]+Cleaned_Data[[#This Row],[ residential_assets_value]]+Cleaned_Data[[#This Row],[ commercial_assets_value]]+Cleaned_Data[[#This Row],[ luxury_assets_value]]</f>
        <v>37300000</v>
      </c>
      <c r="T3227" s="1" t="str">
        <f t="shared" si="202"/>
        <v>3–4 Cr</v>
      </c>
      <c r="U3227" s="12">
        <f t="shared" si="203"/>
        <v>1064286</v>
      </c>
      <c r="V3227" s="1" t="str">
        <f>IF(Cleaned_Data[[#This Row],[EMI_Estimate]]&lt;50000, "50K", IF(Cleaned_Data[[#This Row],[EMI_Estimate]]&lt;100000, "50K-1L", IF(Cleaned_Data[[#This Row],[EMI_Estimate]]&lt;150000, "1L-1.5L", IF(Cleaned_Data[[#This Row],[EMI_Estimate]]&lt;200000,"1.5-2L", "&gt;2L"))))</f>
        <v>&gt;2L</v>
      </c>
    </row>
    <row r="3228" spans="1:22" x14ac:dyDescent="0.35">
      <c r="A3228">
        <v>3227</v>
      </c>
      <c r="B3228">
        <v>5</v>
      </c>
      <c r="C3228" t="s">
        <v>22</v>
      </c>
      <c r="D3228" t="s">
        <v>23</v>
      </c>
      <c r="E3228">
        <v>2400000</v>
      </c>
      <c r="F3228" t="str">
        <f t="shared" si="200"/>
        <v>&gt;20 Lakh</v>
      </c>
      <c r="G3228">
        <v>6500000</v>
      </c>
      <c r="H3228">
        <v>20</v>
      </c>
      <c r="I3228">
        <v>513</v>
      </c>
      <c r="J3228" s="1">
        <v>6400000</v>
      </c>
      <c r="K3228" s="1">
        <v>2100000</v>
      </c>
      <c r="L3228" s="1">
        <v>5200000</v>
      </c>
      <c r="M3228" s="1">
        <v>2600000</v>
      </c>
      <c r="N3228" s="1" t="s">
        <v>24</v>
      </c>
      <c r="O3228" s="1">
        <f>Cleaned_Data[[#This Row],[ loan_amount]]-Cleaned_Data[[#This Row],[ bank_asset_value]]</f>
        <v>3900000</v>
      </c>
      <c r="P3228" s="1">
        <f>Cleaned_Data[[#This Row],[ loan_amount]]</f>
        <v>6500000</v>
      </c>
      <c r="Q3228" s="1" t="str">
        <f t="shared" si="201"/>
        <v>500–599</v>
      </c>
      <c r="R3228" s="1">
        <f>Cleaned_Data[[#This Row],[ residential_assets_value]]+Cleaned_Data[[#This Row],[ commercial_assets_value]]+Cleaned_Data[[#This Row],[ luxury_assets_value]]</f>
        <v>13700000</v>
      </c>
      <c r="S3228" s="1">
        <f>Cleaned_Data[[#This Row],[ income_annum]]+Cleaned_Data[[#This Row],[ residential_assets_value]]+Cleaned_Data[[#This Row],[ commercial_assets_value]]+Cleaned_Data[[#This Row],[ luxury_assets_value]]</f>
        <v>16100000</v>
      </c>
      <c r="T3228" s="1" t="str">
        <f t="shared" si="202"/>
        <v>1–2 Cr</v>
      </c>
      <c r="U3228" s="12">
        <f t="shared" si="203"/>
        <v>325000</v>
      </c>
      <c r="V3228" s="1" t="str">
        <f>IF(Cleaned_Data[[#This Row],[EMI_Estimate]]&lt;50000, "50K", IF(Cleaned_Data[[#This Row],[EMI_Estimate]]&lt;100000, "50K-1L", IF(Cleaned_Data[[#This Row],[EMI_Estimate]]&lt;150000, "1L-1.5L", IF(Cleaned_Data[[#This Row],[EMI_Estimate]]&lt;200000,"1.5-2L", "&gt;2L"))))</f>
        <v>&gt;2L</v>
      </c>
    </row>
    <row r="3229" spans="1:22" x14ac:dyDescent="0.35">
      <c r="A3229">
        <v>3228</v>
      </c>
      <c r="B3229">
        <v>0</v>
      </c>
      <c r="C3229" t="s">
        <v>22</v>
      </c>
      <c r="D3229" t="s">
        <v>20</v>
      </c>
      <c r="E3229">
        <v>2500000</v>
      </c>
      <c r="F3229" t="str">
        <f t="shared" si="200"/>
        <v>&gt;20 Lakh</v>
      </c>
      <c r="G3229">
        <v>7100000</v>
      </c>
      <c r="H3229">
        <v>10</v>
      </c>
      <c r="I3229">
        <v>590</v>
      </c>
      <c r="J3229" s="1">
        <v>4000000</v>
      </c>
      <c r="K3229" s="1">
        <v>800000</v>
      </c>
      <c r="L3229" s="1">
        <v>6100000</v>
      </c>
      <c r="M3229" s="1">
        <v>2600000</v>
      </c>
      <c r="N3229" s="1" t="s">
        <v>21</v>
      </c>
      <c r="O3229" s="1">
        <f>Cleaned_Data[[#This Row],[ loan_amount]]-Cleaned_Data[[#This Row],[ bank_asset_value]]</f>
        <v>4500000</v>
      </c>
      <c r="P3229" s="1">
        <f>Cleaned_Data[[#This Row],[ loan_amount]]</f>
        <v>7100000</v>
      </c>
      <c r="Q3229" s="1" t="str">
        <f t="shared" si="201"/>
        <v>500–599</v>
      </c>
      <c r="R3229" s="1">
        <f>Cleaned_Data[[#This Row],[ residential_assets_value]]+Cleaned_Data[[#This Row],[ commercial_assets_value]]+Cleaned_Data[[#This Row],[ luxury_assets_value]]</f>
        <v>10900000</v>
      </c>
      <c r="S3229" s="1">
        <f>Cleaned_Data[[#This Row],[ income_annum]]+Cleaned_Data[[#This Row],[ residential_assets_value]]+Cleaned_Data[[#This Row],[ commercial_assets_value]]+Cleaned_Data[[#This Row],[ luxury_assets_value]]</f>
        <v>13400000</v>
      </c>
      <c r="T3229" s="1" t="str">
        <f t="shared" si="202"/>
        <v>1–2 Cr</v>
      </c>
      <c r="U3229" s="12">
        <f t="shared" si="203"/>
        <v>710000</v>
      </c>
      <c r="V3229" s="1" t="str">
        <f>IF(Cleaned_Data[[#This Row],[EMI_Estimate]]&lt;50000, "50K", IF(Cleaned_Data[[#This Row],[EMI_Estimate]]&lt;100000, "50K-1L", IF(Cleaned_Data[[#This Row],[EMI_Estimate]]&lt;150000, "1L-1.5L", IF(Cleaned_Data[[#This Row],[EMI_Estimate]]&lt;200000,"1.5-2L", "&gt;2L"))))</f>
        <v>&gt;2L</v>
      </c>
    </row>
    <row r="3230" spans="1:22" x14ac:dyDescent="0.35">
      <c r="A3230">
        <v>3229</v>
      </c>
      <c r="B3230">
        <v>2</v>
      </c>
      <c r="C3230" t="s">
        <v>19</v>
      </c>
      <c r="D3230" t="s">
        <v>23</v>
      </c>
      <c r="E3230">
        <v>2700000</v>
      </c>
      <c r="F3230" t="str">
        <f t="shared" si="200"/>
        <v>&gt;20 Lakh</v>
      </c>
      <c r="G3230">
        <v>8500000</v>
      </c>
      <c r="H3230">
        <v>20</v>
      </c>
      <c r="I3230">
        <v>368</v>
      </c>
      <c r="J3230" s="1">
        <v>4900000</v>
      </c>
      <c r="K3230" s="1">
        <v>4500000</v>
      </c>
      <c r="L3230" s="1">
        <v>5900000</v>
      </c>
      <c r="M3230" s="1">
        <v>2100000</v>
      </c>
      <c r="N3230" s="1" t="s">
        <v>24</v>
      </c>
      <c r="O3230" s="1">
        <f>Cleaned_Data[[#This Row],[ loan_amount]]-Cleaned_Data[[#This Row],[ bank_asset_value]]</f>
        <v>6400000</v>
      </c>
      <c r="P3230" s="1">
        <f>Cleaned_Data[[#This Row],[ loan_amount]]</f>
        <v>8500000</v>
      </c>
      <c r="Q3230" s="1" t="str">
        <f t="shared" si="201"/>
        <v>300–499</v>
      </c>
      <c r="R3230" s="1">
        <f>Cleaned_Data[[#This Row],[ residential_assets_value]]+Cleaned_Data[[#This Row],[ commercial_assets_value]]+Cleaned_Data[[#This Row],[ luxury_assets_value]]</f>
        <v>15300000</v>
      </c>
      <c r="S3230" s="1">
        <f>Cleaned_Data[[#This Row],[ income_annum]]+Cleaned_Data[[#This Row],[ residential_assets_value]]+Cleaned_Data[[#This Row],[ commercial_assets_value]]+Cleaned_Data[[#This Row],[ luxury_assets_value]]</f>
        <v>18000000</v>
      </c>
      <c r="T3230" s="1" t="str">
        <f t="shared" si="202"/>
        <v>1–2 Cr</v>
      </c>
      <c r="U3230" s="12">
        <f t="shared" si="203"/>
        <v>425000</v>
      </c>
      <c r="V3230" s="1" t="str">
        <f>IF(Cleaned_Data[[#This Row],[EMI_Estimate]]&lt;50000, "50K", IF(Cleaned_Data[[#This Row],[EMI_Estimate]]&lt;100000, "50K-1L", IF(Cleaned_Data[[#This Row],[EMI_Estimate]]&lt;150000, "1L-1.5L", IF(Cleaned_Data[[#This Row],[EMI_Estimate]]&lt;200000,"1.5-2L", "&gt;2L"))))</f>
        <v>&gt;2L</v>
      </c>
    </row>
    <row r="3231" spans="1:22" x14ac:dyDescent="0.35">
      <c r="A3231">
        <v>3230</v>
      </c>
      <c r="B3231">
        <v>5</v>
      </c>
      <c r="C3231" t="s">
        <v>22</v>
      </c>
      <c r="D3231" t="s">
        <v>20</v>
      </c>
      <c r="E3231">
        <v>3000000</v>
      </c>
      <c r="F3231" t="str">
        <f t="shared" si="200"/>
        <v>&gt;20 Lakh</v>
      </c>
      <c r="G3231">
        <v>7600000</v>
      </c>
      <c r="H3231">
        <v>6</v>
      </c>
      <c r="I3231">
        <v>413</v>
      </c>
      <c r="J3231" s="1">
        <v>2300000</v>
      </c>
      <c r="K3231" s="1">
        <v>3500000</v>
      </c>
      <c r="L3231" s="1">
        <v>11400000</v>
      </c>
      <c r="M3231" s="1">
        <v>1700000</v>
      </c>
      <c r="N3231" s="1" t="s">
        <v>24</v>
      </c>
      <c r="O3231" s="1">
        <f>Cleaned_Data[[#This Row],[ loan_amount]]-Cleaned_Data[[#This Row],[ bank_asset_value]]</f>
        <v>5900000</v>
      </c>
      <c r="P3231" s="1">
        <f>Cleaned_Data[[#This Row],[ loan_amount]]</f>
        <v>7600000</v>
      </c>
      <c r="Q3231" s="1" t="str">
        <f t="shared" si="201"/>
        <v>300–499</v>
      </c>
      <c r="R3231" s="1">
        <f>Cleaned_Data[[#This Row],[ residential_assets_value]]+Cleaned_Data[[#This Row],[ commercial_assets_value]]+Cleaned_Data[[#This Row],[ luxury_assets_value]]</f>
        <v>17200000</v>
      </c>
      <c r="S3231" s="1">
        <f>Cleaned_Data[[#This Row],[ income_annum]]+Cleaned_Data[[#This Row],[ residential_assets_value]]+Cleaned_Data[[#This Row],[ commercial_assets_value]]+Cleaned_Data[[#This Row],[ luxury_assets_value]]</f>
        <v>20200000</v>
      </c>
      <c r="T3231" s="1" t="str">
        <f t="shared" si="202"/>
        <v>2–3 Cr</v>
      </c>
      <c r="U3231" s="12">
        <f t="shared" si="203"/>
        <v>1266667</v>
      </c>
      <c r="V3231" s="1" t="str">
        <f>IF(Cleaned_Data[[#This Row],[EMI_Estimate]]&lt;50000, "50K", IF(Cleaned_Data[[#This Row],[EMI_Estimate]]&lt;100000, "50K-1L", IF(Cleaned_Data[[#This Row],[EMI_Estimate]]&lt;150000, "1L-1.5L", IF(Cleaned_Data[[#This Row],[EMI_Estimate]]&lt;200000,"1.5-2L", "&gt;2L"))))</f>
        <v>&gt;2L</v>
      </c>
    </row>
    <row r="3232" spans="1:22" x14ac:dyDescent="0.35">
      <c r="A3232">
        <v>3231</v>
      </c>
      <c r="B3232">
        <v>4</v>
      </c>
      <c r="C3232" t="s">
        <v>19</v>
      </c>
      <c r="D3232" t="s">
        <v>23</v>
      </c>
      <c r="E3232">
        <v>6100000</v>
      </c>
      <c r="F3232" t="str">
        <f t="shared" si="200"/>
        <v>&gt;20 Lakh</v>
      </c>
      <c r="G3232">
        <v>13600000</v>
      </c>
      <c r="H3232">
        <v>4</v>
      </c>
      <c r="I3232">
        <v>401</v>
      </c>
      <c r="J3232" s="1">
        <v>10700000</v>
      </c>
      <c r="K3232" s="1">
        <v>2000000</v>
      </c>
      <c r="L3232" s="1">
        <v>20500000</v>
      </c>
      <c r="M3232" s="1">
        <v>3900000</v>
      </c>
      <c r="N3232" s="1" t="s">
        <v>24</v>
      </c>
      <c r="O3232" s="1">
        <f>Cleaned_Data[[#This Row],[ loan_amount]]-Cleaned_Data[[#This Row],[ bank_asset_value]]</f>
        <v>9700000</v>
      </c>
      <c r="P3232" s="1">
        <f>Cleaned_Data[[#This Row],[ loan_amount]]</f>
        <v>13600000</v>
      </c>
      <c r="Q3232" s="1" t="str">
        <f t="shared" si="201"/>
        <v>300–499</v>
      </c>
      <c r="R3232" s="1">
        <f>Cleaned_Data[[#This Row],[ residential_assets_value]]+Cleaned_Data[[#This Row],[ commercial_assets_value]]+Cleaned_Data[[#This Row],[ luxury_assets_value]]</f>
        <v>33200000</v>
      </c>
      <c r="S3232" s="1">
        <f>Cleaned_Data[[#This Row],[ income_annum]]+Cleaned_Data[[#This Row],[ residential_assets_value]]+Cleaned_Data[[#This Row],[ commercial_assets_value]]+Cleaned_Data[[#This Row],[ luxury_assets_value]]</f>
        <v>39300000</v>
      </c>
      <c r="T3232" s="1" t="str">
        <f t="shared" si="202"/>
        <v>3–4 Cr</v>
      </c>
      <c r="U3232" s="12">
        <f t="shared" si="203"/>
        <v>3400000</v>
      </c>
      <c r="V3232" s="1" t="str">
        <f>IF(Cleaned_Data[[#This Row],[EMI_Estimate]]&lt;50000, "50K", IF(Cleaned_Data[[#This Row],[EMI_Estimate]]&lt;100000, "50K-1L", IF(Cleaned_Data[[#This Row],[EMI_Estimate]]&lt;150000, "1L-1.5L", IF(Cleaned_Data[[#This Row],[EMI_Estimate]]&lt;200000,"1.5-2L", "&gt;2L"))))</f>
        <v>&gt;2L</v>
      </c>
    </row>
    <row r="3233" spans="1:22" x14ac:dyDescent="0.35">
      <c r="A3233">
        <v>3232</v>
      </c>
      <c r="B3233">
        <v>3</v>
      </c>
      <c r="C3233" t="s">
        <v>19</v>
      </c>
      <c r="D3233" t="s">
        <v>20</v>
      </c>
      <c r="E3233">
        <v>1500000</v>
      </c>
      <c r="F3233" t="str">
        <f t="shared" si="200"/>
        <v>15-20 Lakh</v>
      </c>
      <c r="G3233">
        <v>5400000</v>
      </c>
      <c r="H3233">
        <v>18</v>
      </c>
      <c r="I3233">
        <v>687</v>
      </c>
      <c r="J3233" s="1">
        <v>200000</v>
      </c>
      <c r="K3233" s="1">
        <v>400000</v>
      </c>
      <c r="L3233" s="1">
        <v>4500000</v>
      </c>
      <c r="M3233" s="1">
        <v>1700000</v>
      </c>
      <c r="N3233" s="1" t="s">
        <v>21</v>
      </c>
      <c r="O3233" s="1">
        <f>Cleaned_Data[[#This Row],[ loan_amount]]-Cleaned_Data[[#This Row],[ bank_asset_value]]</f>
        <v>3700000</v>
      </c>
      <c r="P3233" s="1">
        <f>Cleaned_Data[[#This Row],[ loan_amount]]</f>
        <v>5400000</v>
      </c>
      <c r="Q3233" s="1" t="str">
        <f t="shared" si="201"/>
        <v>600–699</v>
      </c>
      <c r="R3233" s="1">
        <f>Cleaned_Data[[#This Row],[ residential_assets_value]]+Cleaned_Data[[#This Row],[ commercial_assets_value]]+Cleaned_Data[[#This Row],[ luxury_assets_value]]</f>
        <v>5100000</v>
      </c>
      <c r="S3233" s="1">
        <f>Cleaned_Data[[#This Row],[ income_annum]]+Cleaned_Data[[#This Row],[ residential_assets_value]]+Cleaned_Data[[#This Row],[ commercial_assets_value]]+Cleaned_Data[[#This Row],[ luxury_assets_value]]</f>
        <v>6600000</v>
      </c>
      <c r="T3233" s="1" t="str">
        <f t="shared" si="202"/>
        <v>&lt;1 Cr</v>
      </c>
      <c r="U3233" s="12">
        <f t="shared" si="203"/>
        <v>300000</v>
      </c>
      <c r="V3233" s="1" t="str">
        <f>IF(Cleaned_Data[[#This Row],[EMI_Estimate]]&lt;50000, "50K", IF(Cleaned_Data[[#This Row],[EMI_Estimate]]&lt;100000, "50K-1L", IF(Cleaned_Data[[#This Row],[EMI_Estimate]]&lt;150000, "1L-1.5L", IF(Cleaned_Data[[#This Row],[EMI_Estimate]]&lt;200000,"1.5-2L", "&gt;2L"))))</f>
        <v>&gt;2L</v>
      </c>
    </row>
    <row r="3234" spans="1:22" x14ac:dyDescent="0.35">
      <c r="A3234">
        <v>3233</v>
      </c>
      <c r="B3234">
        <v>2</v>
      </c>
      <c r="C3234" t="s">
        <v>19</v>
      </c>
      <c r="D3234" t="s">
        <v>20</v>
      </c>
      <c r="E3234">
        <v>6500000</v>
      </c>
      <c r="F3234" t="str">
        <f t="shared" si="200"/>
        <v>&gt;20 Lakh</v>
      </c>
      <c r="G3234">
        <v>14100000</v>
      </c>
      <c r="H3234">
        <v>14</v>
      </c>
      <c r="I3234">
        <v>577</v>
      </c>
      <c r="J3234" s="1">
        <v>4600000</v>
      </c>
      <c r="K3234" s="1">
        <v>12000000</v>
      </c>
      <c r="L3234" s="1">
        <v>25100000</v>
      </c>
      <c r="M3234" s="1">
        <v>3900000</v>
      </c>
      <c r="N3234" s="1" t="s">
        <v>21</v>
      </c>
      <c r="O3234" s="1">
        <f>Cleaned_Data[[#This Row],[ loan_amount]]-Cleaned_Data[[#This Row],[ bank_asset_value]]</f>
        <v>10200000</v>
      </c>
      <c r="P3234" s="1">
        <f>Cleaned_Data[[#This Row],[ loan_amount]]</f>
        <v>14100000</v>
      </c>
      <c r="Q3234" s="1" t="str">
        <f t="shared" si="201"/>
        <v>500–599</v>
      </c>
      <c r="R3234" s="1">
        <f>Cleaned_Data[[#This Row],[ residential_assets_value]]+Cleaned_Data[[#This Row],[ commercial_assets_value]]+Cleaned_Data[[#This Row],[ luxury_assets_value]]</f>
        <v>41700000</v>
      </c>
      <c r="S3234" s="1">
        <f>Cleaned_Data[[#This Row],[ income_annum]]+Cleaned_Data[[#This Row],[ residential_assets_value]]+Cleaned_Data[[#This Row],[ commercial_assets_value]]+Cleaned_Data[[#This Row],[ luxury_assets_value]]</f>
        <v>48200000</v>
      </c>
      <c r="T3234" s="1" t="str">
        <f t="shared" si="202"/>
        <v>&gt;4 Cr</v>
      </c>
      <c r="U3234" s="12">
        <f t="shared" si="203"/>
        <v>1007143</v>
      </c>
      <c r="V3234" s="1" t="str">
        <f>IF(Cleaned_Data[[#This Row],[EMI_Estimate]]&lt;50000, "50K", IF(Cleaned_Data[[#This Row],[EMI_Estimate]]&lt;100000, "50K-1L", IF(Cleaned_Data[[#This Row],[EMI_Estimate]]&lt;150000, "1L-1.5L", IF(Cleaned_Data[[#This Row],[EMI_Estimate]]&lt;200000,"1.5-2L", "&gt;2L"))))</f>
        <v>&gt;2L</v>
      </c>
    </row>
    <row r="3235" spans="1:22" x14ac:dyDescent="0.35">
      <c r="A3235">
        <v>3234</v>
      </c>
      <c r="B3235">
        <v>4</v>
      </c>
      <c r="C3235" t="s">
        <v>22</v>
      </c>
      <c r="D3235" t="s">
        <v>20</v>
      </c>
      <c r="E3235">
        <v>200000</v>
      </c>
      <c r="F3235" t="str">
        <f t="shared" si="200"/>
        <v>&lt;5 Lakh</v>
      </c>
      <c r="G3235">
        <v>700000</v>
      </c>
      <c r="H3235">
        <v>10</v>
      </c>
      <c r="I3235">
        <v>576</v>
      </c>
      <c r="J3235" s="1">
        <v>500000</v>
      </c>
      <c r="K3235" s="1">
        <v>100000</v>
      </c>
      <c r="L3235" s="1">
        <v>400000</v>
      </c>
      <c r="M3235" s="1">
        <v>300000</v>
      </c>
      <c r="N3235" s="1" t="s">
        <v>21</v>
      </c>
      <c r="O3235" s="1">
        <f>Cleaned_Data[[#This Row],[ loan_amount]]-Cleaned_Data[[#This Row],[ bank_asset_value]]</f>
        <v>400000</v>
      </c>
      <c r="P3235" s="1">
        <f>Cleaned_Data[[#This Row],[ loan_amount]]</f>
        <v>700000</v>
      </c>
      <c r="Q3235" s="1" t="str">
        <f t="shared" si="201"/>
        <v>500–599</v>
      </c>
      <c r="R3235" s="1">
        <f>Cleaned_Data[[#This Row],[ residential_assets_value]]+Cleaned_Data[[#This Row],[ commercial_assets_value]]+Cleaned_Data[[#This Row],[ luxury_assets_value]]</f>
        <v>1000000</v>
      </c>
      <c r="S3235" s="1">
        <f>Cleaned_Data[[#This Row],[ income_annum]]+Cleaned_Data[[#This Row],[ residential_assets_value]]+Cleaned_Data[[#This Row],[ commercial_assets_value]]+Cleaned_Data[[#This Row],[ luxury_assets_value]]</f>
        <v>1200000</v>
      </c>
      <c r="T3235" s="1" t="str">
        <f t="shared" si="202"/>
        <v>&lt;1 Cr</v>
      </c>
      <c r="U3235" s="12">
        <f t="shared" si="203"/>
        <v>70000</v>
      </c>
      <c r="V3235" s="1" t="str">
        <f>IF(Cleaned_Data[[#This Row],[EMI_Estimate]]&lt;50000, "50K", IF(Cleaned_Data[[#This Row],[EMI_Estimate]]&lt;100000, "50K-1L", IF(Cleaned_Data[[#This Row],[EMI_Estimate]]&lt;150000, "1L-1.5L", IF(Cleaned_Data[[#This Row],[EMI_Estimate]]&lt;200000,"1.5-2L", "&gt;2L"))))</f>
        <v>50K-1L</v>
      </c>
    </row>
    <row r="3236" spans="1:22" x14ac:dyDescent="0.35">
      <c r="A3236">
        <v>3235</v>
      </c>
      <c r="B3236">
        <v>1</v>
      </c>
      <c r="C3236" t="s">
        <v>22</v>
      </c>
      <c r="D3236" t="s">
        <v>20</v>
      </c>
      <c r="E3236">
        <v>9900000</v>
      </c>
      <c r="F3236" t="str">
        <f t="shared" si="200"/>
        <v>&gt;20 Lakh</v>
      </c>
      <c r="G3236">
        <v>23400000</v>
      </c>
      <c r="H3236">
        <v>16</v>
      </c>
      <c r="I3236">
        <v>687</v>
      </c>
      <c r="J3236" s="1">
        <v>28200000</v>
      </c>
      <c r="K3236" s="1">
        <v>3700000</v>
      </c>
      <c r="L3236" s="1">
        <v>29600000</v>
      </c>
      <c r="M3236" s="1">
        <v>8200000</v>
      </c>
      <c r="N3236" s="1" t="s">
        <v>21</v>
      </c>
      <c r="O3236" s="1">
        <f>Cleaned_Data[[#This Row],[ loan_amount]]-Cleaned_Data[[#This Row],[ bank_asset_value]]</f>
        <v>15200000</v>
      </c>
      <c r="P3236" s="1">
        <f>Cleaned_Data[[#This Row],[ loan_amount]]</f>
        <v>23400000</v>
      </c>
      <c r="Q3236" s="1" t="str">
        <f t="shared" si="201"/>
        <v>600–699</v>
      </c>
      <c r="R3236" s="1">
        <f>Cleaned_Data[[#This Row],[ residential_assets_value]]+Cleaned_Data[[#This Row],[ commercial_assets_value]]+Cleaned_Data[[#This Row],[ luxury_assets_value]]</f>
        <v>61500000</v>
      </c>
      <c r="S3236" s="1">
        <f>Cleaned_Data[[#This Row],[ income_annum]]+Cleaned_Data[[#This Row],[ residential_assets_value]]+Cleaned_Data[[#This Row],[ commercial_assets_value]]+Cleaned_Data[[#This Row],[ luxury_assets_value]]</f>
        <v>71400000</v>
      </c>
      <c r="T3236" s="1" t="str">
        <f t="shared" si="202"/>
        <v>&gt;4 Cr</v>
      </c>
      <c r="U3236" s="12">
        <f t="shared" si="203"/>
        <v>1462500</v>
      </c>
      <c r="V3236" s="1" t="str">
        <f>IF(Cleaned_Data[[#This Row],[EMI_Estimate]]&lt;50000, "50K", IF(Cleaned_Data[[#This Row],[EMI_Estimate]]&lt;100000, "50K-1L", IF(Cleaned_Data[[#This Row],[EMI_Estimate]]&lt;150000, "1L-1.5L", IF(Cleaned_Data[[#This Row],[EMI_Estimate]]&lt;200000,"1.5-2L", "&gt;2L"))))</f>
        <v>&gt;2L</v>
      </c>
    </row>
    <row r="3237" spans="1:22" x14ac:dyDescent="0.35">
      <c r="A3237">
        <v>3236</v>
      </c>
      <c r="B3237">
        <v>4</v>
      </c>
      <c r="C3237" t="s">
        <v>19</v>
      </c>
      <c r="D3237" t="s">
        <v>20</v>
      </c>
      <c r="E3237">
        <v>5500000</v>
      </c>
      <c r="F3237" t="str">
        <f t="shared" si="200"/>
        <v>&gt;20 Lakh</v>
      </c>
      <c r="G3237">
        <v>11600000</v>
      </c>
      <c r="H3237">
        <v>12</v>
      </c>
      <c r="I3237">
        <v>474</v>
      </c>
      <c r="J3237" s="1">
        <v>1800000</v>
      </c>
      <c r="K3237" s="1">
        <v>2400000</v>
      </c>
      <c r="L3237" s="1">
        <v>20100000</v>
      </c>
      <c r="M3237" s="1">
        <v>5600000</v>
      </c>
      <c r="N3237" s="1" t="s">
        <v>24</v>
      </c>
      <c r="O3237" s="1">
        <f>Cleaned_Data[[#This Row],[ loan_amount]]-Cleaned_Data[[#This Row],[ bank_asset_value]]</f>
        <v>6000000</v>
      </c>
      <c r="P3237" s="1">
        <f>Cleaned_Data[[#This Row],[ loan_amount]]</f>
        <v>11600000</v>
      </c>
      <c r="Q3237" s="1" t="str">
        <f t="shared" si="201"/>
        <v>300–499</v>
      </c>
      <c r="R3237" s="1">
        <f>Cleaned_Data[[#This Row],[ residential_assets_value]]+Cleaned_Data[[#This Row],[ commercial_assets_value]]+Cleaned_Data[[#This Row],[ luxury_assets_value]]</f>
        <v>24300000</v>
      </c>
      <c r="S3237" s="1">
        <f>Cleaned_Data[[#This Row],[ income_annum]]+Cleaned_Data[[#This Row],[ residential_assets_value]]+Cleaned_Data[[#This Row],[ commercial_assets_value]]+Cleaned_Data[[#This Row],[ luxury_assets_value]]</f>
        <v>29800000</v>
      </c>
      <c r="T3237" s="1" t="str">
        <f t="shared" si="202"/>
        <v>2–3 Cr</v>
      </c>
      <c r="U3237" s="12">
        <f t="shared" si="203"/>
        <v>966667</v>
      </c>
      <c r="V3237" s="1" t="str">
        <f>IF(Cleaned_Data[[#This Row],[EMI_Estimate]]&lt;50000, "50K", IF(Cleaned_Data[[#This Row],[EMI_Estimate]]&lt;100000, "50K-1L", IF(Cleaned_Data[[#This Row],[EMI_Estimate]]&lt;150000, "1L-1.5L", IF(Cleaned_Data[[#This Row],[EMI_Estimate]]&lt;200000,"1.5-2L", "&gt;2L"))))</f>
        <v>&gt;2L</v>
      </c>
    </row>
    <row r="3238" spans="1:22" x14ac:dyDescent="0.35">
      <c r="A3238">
        <v>3237</v>
      </c>
      <c r="B3238">
        <v>4</v>
      </c>
      <c r="C3238" t="s">
        <v>19</v>
      </c>
      <c r="D3238" t="s">
        <v>20</v>
      </c>
      <c r="E3238">
        <v>1200000</v>
      </c>
      <c r="F3238" t="str">
        <f t="shared" si="200"/>
        <v>10-15 Lakh</v>
      </c>
      <c r="G3238">
        <v>4400000</v>
      </c>
      <c r="H3238">
        <v>6</v>
      </c>
      <c r="I3238">
        <v>709</v>
      </c>
      <c r="J3238" s="1">
        <v>2800000</v>
      </c>
      <c r="K3238" s="1">
        <v>2300000</v>
      </c>
      <c r="L3238" s="1">
        <v>4100000</v>
      </c>
      <c r="M3238" s="1">
        <v>1700000</v>
      </c>
      <c r="N3238" s="1" t="s">
        <v>21</v>
      </c>
      <c r="O3238" s="1">
        <f>Cleaned_Data[[#This Row],[ loan_amount]]-Cleaned_Data[[#This Row],[ bank_asset_value]]</f>
        <v>2700000</v>
      </c>
      <c r="P3238" s="1">
        <f>Cleaned_Data[[#This Row],[ loan_amount]]</f>
        <v>4400000</v>
      </c>
      <c r="Q3238" s="1" t="str">
        <f t="shared" si="201"/>
        <v>700–799</v>
      </c>
      <c r="R3238" s="1">
        <f>Cleaned_Data[[#This Row],[ residential_assets_value]]+Cleaned_Data[[#This Row],[ commercial_assets_value]]+Cleaned_Data[[#This Row],[ luxury_assets_value]]</f>
        <v>9200000</v>
      </c>
      <c r="S3238" s="1">
        <f>Cleaned_Data[[#This Row],[ income_annum]]+Cleaned_Data[[#This Row],[ residential_assets_value]]+Cleaned_Data[[#This Row],[ commercial_assets_value]]+Cleaned_Data[[#This Row],[ luxury_assets_value]]</f>
        <v>10400000</v>
      </c>
      <c r="T3238" s="1" t="str">
        <f t="shared" si="202"/>
        <v>1–2 Cr</v>
      </c>
      <c r="U3238" s="12">
        <f t="shared" si="203"/>
        <v>733333</v>
      </c>
      <c r="V3238" s="1" t="str">
        <f>IF(Cleaned_Data[[#This Row],[EMI_Estimate]]&lt;50000, "50K", IF(Cleaned_Data[[#This Row],[EMI_Estimate]]&lt;100000, "50K-1L", IF(Cleaned_Data[[#This Row],[EMI_Estimate]]&lt;150000, "1L-1.5L", IF(Cleaned_Data[[#This Row],[EMI_Estimate]]&lt;200000,"1.5-2L", "&gt;2L"))))</f>
        <v>&gt;2L</v>
      </c>
    </row>
    <row r="3239" spans="1:22" x14ac:dyDescent="0.35">
      <c r="A3239">
        <v>3238</v>
      </c>
      <c r="B3239">
        <v>4</v>
      </c>
      <c r="C3239" t="s">
        <v>19</v>
      </c>
      <c r="D3239" t="s">
        <v>23</v>
      </c>
      <c r="E3239">
        <v>6900000</v>
      </c>
      <c r="F3239" t="str">
        <f t="shared" si="200"/>
        <v>&gt;20 Lakh</v>
      </c>
      <c r="G3239">
        <v>20200000</v>
      </c>
      <c r="H3239">
        <v>18</v>
      </c>
      <c r="I3239">
        <v>438</v>
      </c>
      <c r="J3239" s="1">
        <v>9600000</v>
      </c>
      <c r="K3239" s="1">
        <v>6200000</v>
      </c>
      <c r="L3239" s="1">
        <v>26800000</v>
      </c>
      <c r="M3239" s="1">
        <v>5700000</v>
      </c>
      <c r="N3239" s="1" t="s">
        <v>24</v>
      </c>
      <c r="O3239" s="1">
        <f>Cleaned_Data[[#This Row],[ loan_amount]]-Cleaned_Data[[#This Row],[ bank_asset_value]]</f>
        <v>14500000</v>
      </c>
      <c r="P3239" s="1">
        <f>Cleaned_Data[[#This Row],[ loan_amount]]</f>
        <v>20200000</v>
      </c>
      <c r="Q3239" s="1" t="str">
        <f t="shared" si="201"/>
        <v>300–499</v>
      </c>
      <c r="R3239" s="1">
        <f>Cleaned_Data[[#This Row],[ residential_assets_value]]+Cleaned_Data[[#This Row],[ commercial_assets_value]]+Cleaned_Data[[#This Row],[ luxury_assets_value]]</f>
        <v>42600000</v>
      </c>
      <c r="S3239" s="1">
        <f>Cleaned_Data[[#This Row],[ income_annum]]+Cleaned_Data[[#This Row],[ residential_assets_value]]+Cleaned_Data[[#This Row],[ commercial_assets_value]]+Cleaned_Data[[#This Row],[ luxury_assets_value]]</f>
        <v>49500000</v>
      </c>
      <c r="T3239" s="1" t="str">
        <f t="shared" si="202"/>
        <v>&gt;4 Cr</v>
      </c>
      <c r="U3239" s="12">
        <f t="shared" si="203"/>
        <v>1122222</v>
      </c>
      <c r="V3239" s="1" t="str">
        <f>IF(Cleaned_Data[[#This Row],[EMI_Estimate]]&lt;50000, "50K", IF(Cleaned_Data[[#This Row],[EMI_Estimate]]&lt;100000, "50K-1L", IF(Cleaned_Data[[#This Row],[EMI_Estimate]]&lt;150000, "1L-1.5L", IF(Cleaned_Data[[#This Row],[EMI_Estimate]]&lt;200000,"1.5-2L", "&gt;2L"))))</f>
        <v>&gt;2L</v>
      </c>
    </row>
    <row r="3240" spans="1:22" x14ac:dyDescent="0.35">
      <c r="A3240">
        <v>3239</v>
      </c>
      <c r="B3240">
        <v>3</v>
      </c>
      <c r="C3240" t="s">
        <v>19</v>
      </c>
      <c r="D3240" t="s">
        <v>23</v>
      </c>
      <c r="E3240">
        <v>8000000</v>
      </c>
      <c r="F3240" t="str">
        <f t="shared" si="200"/>
        <v>&gt;20 Lakh</v>
      </c>
      <c r="G3240">
        <v>25300000</v>
      </c>
      <c r="H3240">
        <v>4</v>
      </c>
      <c r="I3240">
        <v>306</v>
      </c>
      <c r="J3240" s="1">
        <v>22300000</v>
      </c>
      <c r="K3240" s="1">
        <v>7300000</v>
      </c>
      <c r="L3240" s="1">
        <v>24400000</v>
      </c>
      <c r="M3240" s="1">
        <v>6600000</v>
      </c>
      <c r="N3240" s="1" t="s">
        <v>21</v>
      </c>
      <c r="O3240" s="1">
        <f>Cleaned_Data[[#This Row],[ loan_amount]]-Cleaned_Data[[#This Row],[ bank_asset_value]]</f>
        <v>18700000</v>
      </c>
      <c r="P3240" s="1">
        <f>Cleaned_Data[[#This Row],[ loan_amount]]</f>
        <v>25300000</v>
      </c>
      <c r="Q3240" s="1" t="str">
        <f t="shared" si="201"/>
        <v>300–499</v>
      </c>
      <c r="R3240" s="1">
        <f>Cleaned_Data[[#This Row],[ residential_assets_value]]+Cleaned_Data[[#This Row],[ commercial_assets_value]]+Cleaned_Data[[#This Row],[ luxury_assets_value]]</f>
        <v>54000000</v>
      </c>
      <c r="S3240" s="1">
        <f>Cleaned_Data[[#This Row],[ income_annum]]+Cleaned_Data[[#This Row],[ residential_assets_value]]+Cleaned_Data[[#This Row],[ commercial_assets_value]]+Cleaned_Data[[#This Row],[ luxury_assets_value]]</f>
        <v>62000000</v>
      </c>
      <c r="T3240" s="1" t="str">
        <f t="shared" si="202"/>
        <v>&gt;4 Cr</v>
      </c>
      <c r="U3240" s="12">
        <f t="shared" si="203"/>
        <v>6325000</v>
      </c>
      <c r="V3240" s="1" t="str">
        <f>IF(Cleaned_Data[[#This Row],[EMI_Estimate]]&lt;50000, "50K", IF(Cleaned_Data[[#This Row],[EMI_Estimate]]&lt;100000, "50K-1L", IF(Cleaned_Data[[#This Row],[EMI_Estimate]]&lt;150000, "1L-1.5L", IF(Cleaned_Data[[#This Row],[EMI_Estimate]]&lt;200000,"1.5-2L", "&gt;2L"))))</f>
        <v>&gt;2L</v>
      </c>
    </row>
    <row r="3241" spans="1:22" x14ac:dyDescent="0.35">
      <c r="A3241">
        <v>3240</v>
      </c>
      <c r="B3241">
        <v>3</v>
      </c>
      <c r="C3241" t="s">
        <v>22</v>
      </c>
      <c r="D3241" t="s">
        <v>23</v>
      </c>
      <c r="E3241">
        <v>4100000</v>
      </c>
      <c r="F3241" t="str">
        <f t="shared" si="200"/>
        <v>&gt;20 Lakh</v>
      </c>
      <c r="G3241">
        <v>13900000</v>
      </c>
      <c r="H3241">
        <v>20</v>
      </c>
      <c r="I3241">
        <v>383</v>
      </c>
      <c r="J3241" s="1">
        <v>1900000</v>
      </c>
      <c r="K3241" s="1">
        <v>2300000</v>
      </c>
      <c r="L3241" s="1">
        <v>15800000</v>
      </c>
      <c r="M3241" s="1">
        <v>3800000</v>
      </c>
      <c r="N3241" s="1" t="s">
        <v>24</v>
      </c>
      <c r="O3241" s="1">
        <f>Cleaned_Data[[#This Row],[ loan_amount]]-Cleaned_Data[[#This Row],[ bank_asset_value]]</f>
        <v>10100000</v>
      </c>
      <c r="P3241" s="1">
        <f>Cleaned_Data[[#This Row],[ loan_amount]]</f>
        <v>13900000</v>
      </c>
      <c r="Q3241" s="1" t="str">
        <f t="shared" si="201"/>
        <v>300–499</v>
      </c>
      <c r="R3241" s="1">
        <f>Cleaned_Data[[#This Row],[ residential_assets_value]]+Cleaned_Data[[#This Row],[ commercial_assets_value]]+Cleaned_Data[[#This Row],[ luxury_assets_value]]</f>
        <v>20000000</v>
      </c>
      <c r="S3241" s="1">
        <f>Cleaned_Data[[#This Row],[ income_annum]]+Cleaned_Data[[#This Row],[ residential_assets_value]]+Cleaned_Data[[#This Row],[ commercial_assets_value]]+Cleaned_Data[[#This Row],[ luxury_assets_value]]</f>
        <v>24100000</v>
      </c>
      <c r="T3241" s="1" t="str">
        <f t="shared" si="202"/>
        <v>2–3 Cr</v>
      </c>
      <c r="U3241" s="12">
        <f t="shared" si="203"/>
        <v>695000</v>
      </c>
      <c r="V3241" s="1" t="str">
        <f>IF(Cleaned_Data[[#This Row],[EMI_Estimate]]&lt;50000, "50K", IF(Cleaned_Data[[#This Row],[EMI_Estimate]]&lt;100000, "50K-1L", IF(Cleaned_Data[[#This Row],[EMI_Estimate]]&lt;150000, "1L-1.5L", IF(Cleaned_Data[[#This Row],[EMI_Estimate]]&lt;200000,"1.5-2L", "&gt;2L"))))</f>
        <v>&gt;2L</v>
      </c>
    </row>
    <row r="3242" spans="1:22" x14ac:dyDescent="0.35">
      <c r="A3242">
        <v>3241</v>
      </c>
      <c r="B3242">
        <v>2</v>
      </c>
      <c r="C3242" t="s">
        <v>19</v>
      </c>
      <c r="D3242" t="s">
        <v>20</v>
      </c>
      <c r="E3242">
        <v>1400000</v>
      </c>
      <c r="F3242" t="str">
        <f t="shared" si="200"/>
        <v>10-15 Lakh</v>
      </c>
      <c r="G3242">
        <v>4700000</v>
      </c>
      <c r="H3242">
        <v>20</v>
      </c>
      <c r="I3242">
        <v>563</v>
      </c>
      <c r="J3242" s="1">
        <v>400000</v>
      </c>
      <c r="K3242" s="1">
        <v>2300000</v>
      </c>
      <c r="L3242" s="1">
        <v>2800000</v>
      </c>
      <c r="M3242" s="1">
        <v>1400000</v>
      </c>
      <c r="N3242" s="1" t="s">
        <v>21</v>
      </c>
      <c r="O3242" s="1">
        <f>Cleaned_Data[[#This Row],[ loan_amount]]-Cleaned_Data[[#This Row],[ bank_asset_value]]</f>
        <v>3300000</v>
      </c>
      <c r="P3242" s="1">
        <f>Cleaned_Data[[#This Row],[ loan_amount]]</f>
        <v>4700000</v>
      </c>
      <c r="Q3242" s="1" t="str">
        <f t="shared" si="201"/>
        <v>500–599</v>
      </c>
      <c r="R3242" s="1">
        <f>Cleaned_Data[[#This Row],[ residential_assets_value]]+Cleaned_Data[[#This Row],[ commercial_assets_value]]+Cleaned_Data[[#This Row],[ luxury_assets_value]]</f>
        <v>5500000</v>
      </c>
      <c r="S3242" s="1">
        <f>Cleaned_Data[[#This Row],[ income_annum]]+Cleaned_Data[[#This Row],[ residential_assets_value]]+Cleaned_Data[[#This Row],[ commercial_assets_value]]+Cleaned_Data[[#This Row],[ luxury_assets_value]]</f>
        <v>6900000</v>
      </c>
      <c r="T3242" s="1" t="str">
        <f t="shared" si="202"/>
        <v>&lt;1 Cr</v>
      </c>
      <c r="U3242" s="12">
        <f t="shared" si="203"/>
        <v>235000</v>
      </c>
      <c r="V3242" s="1" t="str">
        <f>IF(Cleaned_Data[[#This Row],[EMI_Estimate]]&lt;50000, "50K", IF(Cleaned_Data[[#This Row],[EMI_Estimate]]&lt;100000, "50K-1L", IF(Cleaned_Data[[#This Row],[EMI_Estimate]]&lt;150000, "1L-1.5L", IF(Cleaned_Data[[#This Row],[EMI_Estimate]]&lt;200000,"1.5-2L", "&gt;2L"))))</f>
        <v>&gt;2L</v>
      </c>
    </row>
    <row r="3243" spans="1:22" x14ac:dyDescent="0.35">
      <c r="A3243">
        <v>3242</v>
      </c>
      <c r="B3243">
        <v>4</v>
      </c>
      <c r="C3243" t="s">
        <v>22</v>
      </c>
      <c r="D3243" t="s">
        <v>23</v>
      </c>
      <c r="E3243">
        <v>1600000</v>
      </c>
      <c r="F3243" t="str">
        <f t="shared" si="200"/>
        <v>15-20 Lakh</v>
      </c>
      <c r="G3243">
        <v>3200000</v>
      </c>
      <c r="H3243">
        <v>20</v>
      </c>
      <c r="I3243">
        <v>371</v>
      </c>
      <c r="J3243" s="1">
        <v>1600000</v>
      </c>
      <c r="K3243" s="1">
        <v>2300000</v>
      </c>
      <c r="L3243" s="1">
        <v>4600000</v>
      </c>
      <c r="M3243" s="1">
        <v>1000000</v>
      </c>
      <c r="N3243" s="1" t="s">
        <v>24</v>
      </c>
      <c r="O3243" s="1">
        <f>Cleaned_Data[[#This Row],[ loan_amount]]-Cleaned_Data[[#This Row],[ bank_asset_value]]</f>
        <v>2200000</v>
      </c>
      <c r="P3243" s="1">
        <f>Cleaned_Data[[#This Row],[ loan_amount]]</f>
        <v>3200000</v>
      </c>
      <c r="Q3243" s="1" t="str">
        <f t="shared" si="201"/>
        <v>300–499</v>
      </c>
      <c r="R3243" s="1">
        <f>Cleaned_Data[[#This Row],[ residential_assets_value]]+Cleaned_Data[[#This Row],[ commercial_assets_value]]+Cleaned_Data[[#This Row],[ luxury_assets_value]]</f>
        <v>8500000</v>
      </c>
      <c r="S3243" s="1">
        <f>Cleaned_Data[[#This Row],[ income_annum]]+Cleaned_Data[[#This Row],[ residential_assets_value]]+Cleaned_Data[[#This Row],[ commercial_assets_value]]+Cleaned_Data[[#This Row],[ luxury_assets_value]]</f>
        <v>10100000</v>
      </c>
      <c r="T3243" s="1" t="str">
        <f t="shared" si="202"/>
        <v>1–2 Cr</v>
      </c>
      <c r="U3243" s="12">
        <f t="shared" si="203"/>
        <v>160000</v>
      </c>
      <c r="V3243" s="1" t="str">
        <f>IF(Cleaned_Data[[#This Row],[EMI_Estimate]]&lt;50000, "50K", IF(Cleaned_Data[[#This Row],[EMI_Estimate]]&lt;100000, "50K-1L", IF(Cleaned_Data[[#This Row],[EMI_Estimate]]&lt;150000, "1L-1.5L", IF(Cleaned_Data[[#This Row],[EMI_Estimate]]&lt;200000,"1.5-2L", "&gt;2L"))))</f>
        <v>1.5-2L</v>
      </c>
    </row>
    <row r="3244" spans="1:22" x14ac:dyDescent="0.35">
      <c r="A3244">
        <v>3243</v>
      </c>
      <c r="B3244">
        <v>1</v>
      </c>
      <c r="C3244" t="s">
        <v>19</v>
      </c>
      <c r="D3244" t="s">
        <v>20</v>
      </c>
      <c r="E3244">
        <v>2100000</v>
      </c>
      <c r="F3244" t="str">
        <f t="shared" si="200"/>
        <v>&gt;20 Lakh</v>
      </c>
      <c r="G3244">
        <v>4200000</v>
      </c>
      <c r="H3244">
        <v>12</v>
      </c>
      <c r="I3244">
        <v>379</v>
      </c>
      <c r="J3244" s="1">
        <v>2700000</v>
      </c>
      <c r="K3244" s="1">
        <v>2100000</v>
      </c>
      <c r="L3244" s="1">
        <v>8100000</v>
      </c>
      <c r="M3244" s="1">
        <v>2500000</v>
      </c>
      <c r="N3244" s="1" t="s">
        <v>24</v>
      </c>
      <c r="O3244" s="1">
        <f>Cleaned_Data[[#This Row],[ loan_amount]]-Cleaned_Data[[#This Row],[ bank_asset_value]]</f>
        <v>1700000</v>
      </c>
      <c r="P3244" s="1">
        <f>Cleaned_Data[[#This Row],[ loan_amount]]</f>
        <v>4200000</v>
      </c>
      <c r="Q3244" s="1" t="str">
        <f t="shared" si="201"/>
        <v>300–499</v>
      </c>
      <c r="R3244" s="1">
        <f>Cleaned_Data[[#This Row],[ residential_assets_value]]+Cleaned_Data[[#This Row],[ commercial_assets_value]]+Cleaned_Data[[#This Row],[ luxury_assets_value]]</f>
        <v>12900000</v>
      </c>
      <c r="S3244" s="1">
        <f>Cleaned_Data[[#This Row],[ income_annum]]+Cleaned_Data[[#This Row],[ residential_assets_value]]+Cleaned_Data[[#This Row],[ commercial_assets_value]]+Cleaned_Data[[#This Row],[ luxury_assets_value]]</f>
        <v>15000000</v>
      </c>
      <c r="T3244" s="1" t="str">
        <f t="shared" si="202"/>
        <v>1–2 Cr</v>
      </c>
      <c r="U3244" s="12">
        <f t="shared" si="203"/>
        <v>350000</v>
      </c>
      <c r="V3244" s="1" t="str">
        <f>IF(Cleaned_Data[[#This Row],[EMI_Estimate]]&lt;50000, "50K", IF(Cleaned_Data[[#This Row],[EMI_Estimate]]&lt;100000, "50K-1L", IF(Cleaned_Data[[#This Row],[EMI_Estimate]]&lt;150000, "1L-1.5L", IF(Cleaned_Data[[#This Row],[EMI_Estimate]]&lt;200000,"1.5-2L", "&gt;2L"))))</f>
        <v>&gt;2L</v>
      </c>
    </row>
    <row r="3245" spans="1:22" x14ac:dyDescent="0.35">
      <c r="A3245">
        <v>3244</v>
      </c>
      <c r="B3245">
        <v>1</v>
      </c>
      <c r="C3245" t="s">
        <v>22</v>
      </c>
      <c r="D3245" t="s">
        <v>20</v>
      </c>
      <c r="E3245">
        <v>8800000</v>
      </c>
      <c r="F3245" t="str">
        <f t="shared" si="200"/>
        <v>&gt;20 Lakh</v>
      </c>
      <c r="G3245">
        <v>30200000</v>
      </c>
      <c r="H3245">
        <v>18</v>
      </c>
      <c r="I3245">
        <v>897</v>
      </c>
      <c r="J3245" s="1">
        <v>17100000</v>
      </c>
      <c r="K3245" s="1">
        <v>7900000</v>
      </c>
      <c r="L3245" s="1">
        <v>28700000</v>
      </c>
      <c r="M3245" s="1">
        <v>11100000</v>
      </c>
      <c r="N3245" s="1" t="s">
        <v>21</v>
      </c>
      <c r="O3245" s="1">
        <f>Cleaned_Data[[#This Row],[ loan_amount]]-Cleaned_Data[[#This Row],[ bank_asset_value]]</f>
        <v>19100000</v>
      </c>
      <c r="P3245" s="1">
        <f>Cleaned_Data[[#This Row],[ loan_amount]]</f>
        <v>30200000</v>
      </c>
      <c r="Q3245" s="1" t="str">
        <f t="shared" si="201"/>
        <v>800+</v>
      </c>
      <c r="R3245" s="1">
        <f>Cleaned_Data[[#This Row],[ residential_assets_value]]+Cleaned_Data[[#This Row],[ commercial_assets_value]]+Cleaned_Data[[#This Row],[ luxury_assets_value]]</f>
        <v>53700000</v>
      </c>
      <c r="S3245" s="1">
        <f>Cleaned_Data[[#This Row],[ income_annum]]+Cleaned_Data[[#This Row],[ residential_assets_value]]+Cleaned_Data[[#This Row],[ commercial_assets_value]]+Cleaned_Data[[#This Row],[ luxury_assets_value]]</f>
        <v>62500000</v>
      </c>
      <c r="T3245" s="1" t="str">
        <f t="shared" si="202"/>
        <v>&gt;4 Cr</v>
      </c>
      <c r="U3245" s="12">
        <f t="shared" si="203"/>
        <v>1677778</v>
      </c>
      <c r="V3245" s="1" t="str">
        <f>IF(Cleaned_Data[[#This Row],[EMI_Estimate]]&lt;50000, "50K", IF(Cleaned_Data[[#This Row],[EMI_Estimate]]&lt;100000, "50K-1L", IF(Cleaned_Data[[#This Row],[EMI_Estimate]]&lt;150000, "1L-1.5L", IF(Cleaned_Data[[#This Row],[EMI_Estimate]]&lt;200000,"1.5-2L", "&gt;2L"))))</f>
        <v>&gt;2L</v>
      </c>
    </row>
    <row r="3246" spans="1:22" x14ac:dyDescent="0.35">
      <c r="A3246">
        <v>3245</v>
      </c>
      <c r="B3246">
        <v>3</v>
      </c>
      <c r="C3246" t="s">
        <v>22</v>
      </c>
      <c r="D3246" t="s">
        <v>23</v>
      </c>
      <c r="E3246">
        <v>7100000</v>
      </c>
      <c r="F3246" t="str">
        <f t="shared" si="200"/>
        <v>&gt;20 Lakh</v>
      </c>
      <c r="G3246">
        <v>25400000</v>
      </c>
      <c r="H3246">
        <v>10</v>
      </c>
      <c r="I3246">
        <v>725</v>
      </c>
      <c r="J3246" s="1">
        <v>20600000</v>
      </c>
      <c r="K3246" s="1">
        <v>5300000</v>
      </c>
      <c r="L3246" s="1">
        <v>16000000</v>
      </c>
      <c r="M3246" s="1">
        <v>8600000</v>
      </c>
      <c r="N3246" s="1" t="s">
        <v>21</v>
      </c>
      <c r="O3246" s="1">
        <f>Cleaned_Data[[#This Row],[ loan_amount]]-Cleaned_Data[[#This Row],[ bank_asset_value]]</f>
        <v>16800000</v>
      </c>
      <c r="P3246" s="1">
        <f>Cleaned_Data[[#This Row],[ loan_amount]]</f>
        <v>25400000</v>
      </c>
      <c r="Q3246" s="1" t="str">
        <f t="shared" si="201"/>
        <v>700–799</v>
      </c>
      <c r="R3246" s="1">
        <f>Cleaned_Data[[#This Row],[ residential_assets_value]]+Cleaned_Data[[#This Row],[ commercial_assets_value]]+Cleaned_Data[[#This Row],[ luxury_assets_value]]</f>
        <v>41900000</v>
      </c>
      <c r="S3246" s="1">
        <f>Cleaned_Data[[#This Row],[ income_annum]]+Cleaned_Data[[#This Row],[ residential_assets_value]]+Cleaned_Data[[#This Row],[ commercial_assets_value]]+Cleaned_Data[[#This Row],[ luxury_assets_value]]</f>
        <v>49000000</v>
      </c>
      <c r="T3246" s="1" t="str">
        <f t="shared" si="202"/>
        <v>&gt;4 Cr</v>
      </c>
      <c r="U3246" s="12">
        <f t="shared" si="203"/>
        <v>2540000</v>
      </c>
      <c r="V3246" s="1" t="str">
        <f>IF(Cleaned_Data[[#This Row],[EMI_Estimate]]&lt;50000, "50K", IF(Cleaned_Data[[#This Row],[EMI_Estimate]]&lt;100000, "50K-1L", IF(Cleaned_Data[[#This Row],[EMI_Estimate]]&lt;150000, "1L-1.5L", IF(Cleaned_Data[[#This Row],[EMI_Estimate]]&lt;200000,"1.5-2L", "&gt;2L"))))</f>
        <v>&gt;2L</v>
      </c>
    </row>
    <row r="3247" spans="1:22" x14ac:dyDescent="0.35">
      <c r="A3247">
        <v>3246</v>
      </c>
      <c r="B3247">
        <v>1</v>
      </c>
      <c r="C3247" t="s">
        <v>22</v>
      </c>
      <c r="D3247" t="s">
        <v>20</v>
      </c>
      <c r="E3247">
        <v>8600000</v>
      </c>
      <c r="F3247" t="str">
        <f t="shared" si="200"/>
        <v>&gt;20 Lakh</v>
      </c>
      <c r="G3247">
        <v>31500000</v>
      </c>
      <c r="H3247">
        <v>16</v>
      </c>
      <c r="I3247">
        <v>678</v>
      </c>
      <c r="J3247" s="1">
        <v>19700000</v>
      </c>
      <c r="K3247" s="1">
        <v>13400000</v>
      </c>
      <c r="L3247" s="1">
        <v>22200000</v>
      </c>
      <c r="M3247" s="1">
        <v>5300000</v>
      </c>
      <c r="N3247" s="1" t="s">
        <v>21</v>
      </c>
      <c r="O3247" s="1">
        <f>Cleaned_Data[[#This Row],[ loan_amount]]-Cleaned_Data[[#This Row],[ bank_asset_value]]</f>
        <v>26200000</v>
      </c>
      <c r="P3247" s="1">
        <f>Cleaned_Data[[#This Row],[ loan_amount]]</f>
        <v>31500000</v>
      </c>
      <c r="Q3247" s="1" t="str">
        <f t="shared" si="201"/>
        <v>600–699</v>
      </c>
      <c r="R3247" s="1">
        <f>Cleaned_Data[[#This Row],[ residential_assets_value]]+Cleaned_Data[[#This Row],[ commercial_assets_value]]+Cleaned_Data[[#This Row],[ luxury_assets_value]]</f>
        <v>55300000</v>
      </c>
      <c r="S3247" s="1">
        <f>Cleaned_Data[[#This Row],[ income_annum]]+Cleaned_Data[[#This Row],[ residential_assets_value]]+Cleaned_Data[[#This Row],[ commercial_assets_value]]+Cleaned_Data[[#This Row],[ luxury_assets_value]]</f>
        <v>63900000</v>
      </c>
      <c r="T3247" s="1" t="str">
        <f t="shared" si="202"/>
        <v>&gt;4 Cr</v>
      </c>
      <c r="U3247" s="12">
        <f t="shared" si="203"/>
        <v>1968750</v>
      </c>
      <c r="V3247" s="1" t="str">
        <f>IF(Cleaned_Data[[#This Row],[EMI_Estimate]]&lt;50000, "50K", IF(Cleaned_Data[[#This Row],[EMI_Estimate]]&lt;100000, "50K-1L", IF(Cleaned_Data[[#This Row],[EMI_Estimate]]&lt;150000, "1L-1.5L", IF(Cleaned_Data[[#This Row],[EMI_Estimate]]&lt;200000,"1.5-2L", "&gt;2L"))))</f>
        <v>&gt;2L</v>
      </c>
    </row>
    <row r="3248" spans="1:22" x14ac:dyDescent="0.35">
      <c r="A3248">
        <v>3247</v>
      </c>
      <c r="B3248">
        <v>2</v>
      </c>
      <c r="C3248" t="s">
        <v>22</v>
      </c>
      <c r="D3248" t="s">
        <v>23</v>
      </c>
      <c r="E3248">
        <v>5400000</v>
      </c>
      <c r="F3248" t="str">
        <f t="shared" si="200"/>
        <v>&gt;20 Lakh</v>
      </c>
      <c r="G3248">
        <v>14800000</v>
      </c>
      <c r="H3248">
        <v>6</v>
      </c>
      <c r="I3248">
        <v>724</v>
      </c>
      <c r="J3248" s="1">
        <v>1000000</v>
      </c>
      <c r="K3248" s="1">
        <v>400000</v>
      </c>
      <c r="L3248" s="1">
        <v>13100000</v>
      </c>
      <c r="M3248" s="1">
        <v>5400000</v>
      </c>
      <c r="N3248" s="1" t="s">
        <v>21</v>
      </c>
      <c r="O3248" s="1">
        <f>Cleaned_Data[[#This Row],[ loan_amount]]-Cleaned_Data[[#This Row],[ bank_asset_value]]</f>
        <v>9400000</v>
      </c>
      <c r="P3248" s="1">
        <f>Cleaned_Data[[#This Row],[ loan_amount]]</f>
        <v>14800000</v>
      </c>
      <c r="Q3248" s="1" t="str">
        <f t="shared" si="201"/>
        <v>700–799</v>
      </c>
      <c r="R3248" s="1">
        <f>Cleaned_Data[[#This Row],[ residential_assets_value]]+Cleaned_Data[[#This Row],[ commercial_assets_value]]+Cleaned_Data[[#This Row],[ luxury_assets_value]]</f>
        <v>14500000</v>
      </c>
      <c r="S3248" s="1">
        <f>Cleaned_Data[[#This Row],[ income_annum]]+Cleaned_Data[[#This Row],[ residential_assets_value]]+Cleaned_Data[[#This Row],[ commercial_assets_value]]+Cleaned_Data[[#This Row],[ luxury_assets_value]]</f>
        <v>19900000</v>
      </c>
      <c r="T3248" s="1" t="str">
        <f t="shared" si="202"/>
        <v>1–2 Cr</v>
      </c>
      <c r="U3248" s="12">
        <f t="shared" si="203"/>
        <v>2466667</v>
      </c>
      <c r="V3248" s="1" t="str">
        <f>IF(Cleaned_Data[[#This Row],[EMI_Estimate]]&lt;50000, "50K", IF(Cleaned_Data[[#This Row],[EMI_Estimate]]&lt;100000, "50K-1L", IF(Cleaned_Data[[#This Row],[EMI_Estimate]]&lt;150000, "1L-1.5L", IF(Cleaned_Data[[#This Row],[EMI_Estimate]]&lt;200000,"1.5-2L", "&gt;2L"))))</f>
        <v>&gt;2L</v>
      </c>
    </row>
    <row r="3249" spans="1:22" x14ac:dyDescent="0.35">
      <c r="A3249">
        <v>3248</v>
      </c>
      <c r="B3249">
        <v>3</v>
      </c>
      <c r="C3249" t="s">
        <v>19</v>
      </c>
      <c r="D3249" t="s">
        <v>23</v>
      </c>
      <c r="E3249">
        <v>1000000</v>
      </c>
      <c r="F3249" t="str">
        <f t="shared" si="200"/>
        <v>10-15 Lakh</v>
      </c>
      <c r="G3249">
        <v>2500000</v>
      </c>
      <c r="H3249">
        <v>6</v>
      </c>
      <c r="I3249">
        <v>808</v>
      </c>
      <c r="J3249" s="1">
        <v>2900000</v>
      </c>
      <c r="K3249" s="1">
        <v>600000</v>
      </c>
      <c r="L3249" s="1">
        <v>2000000</v>
      </c>
      <c r="M3249" s="1">
        <v>500000</v>
      </c>
      <c r="N3249" s="1" t="s">
        <v>21</v>
      </c>
      <c r="O3249" s="1">
        <f>Cleaned_Data[[#This Row],[ loan_amount]]-Cleaned_Data[[#This Row],[ bank_asset_value]]</f>
        <v>2000000</v>
      </c>
      <c r="P3249" s="1">
        <f>Cleaned_Data[[#This Row],[ loan_amount]]</f>
        <v>2500000</v>
      </c>
      <c r="Q3249" s="1" t="str">
        <f t="shared" si="201"/>
        <v>800+</v>
      </c>
      <c r="R3249" s="1">
        <f>Cleaned_Data[[#This Row],[ residential_assets_value]]+Cleaned_Data[[#This Row],[ commercial_assets_value]]+Cleaned_Data[[#This Row],[ luxury_assets_value]]</f>
        <v>5500000</v>
      </c>
      <c r="S3249" s="1">
        <f>Cleaned_Data[[#This Row],[ income_annum]]+Cleaned_Data[[#This Row],[ residential_assets_value]]+Cleaned_Data[[#This Row],[ commercial_assets_value]]+Cleaned_Data[[#This Row],[ luxury_assets_value]]</f>
        <v>6500000</v>
      </c>
      <c r="T3249" s="1" t="str">
        <f t="shared" si="202"/>
        <v>&lt;1 Cr</v>
      </c>
      <c r="U3249" s="12">
        <f t="shared" si="203"/>
        <v>416667</v>
      </c>
      <c r="V3249" s="1" t="str">
        <f>IF(Cleaned_Data[[#This Row],[EMI_Estimate]]&lt;50000, "50K", IF(Cleaned_Data[[#This Row],[EMI_Estimate]]&lt;100000, "50K-1L", IF(Cleaned_Data[[#This Row],[EMI_Estimate]]&lt;150000, "1L-1.5L", IF(Cleaned_Data[[#This Row],[EMI_Estimate]]&lt;200000,"1.5-2L", "&gt;2L"))))</f>
        <v>&gt;2L</v>
      </c>
    </row>
    <row r="3250" spans="1:22" x14ac:dyDescent="0.35">
      <c r="A3250">
        <v>3249</v>
      </c>
      <c r="B3250">
        <v>0</v>
      </c>
      <c r="C3250" t="s">
        <v>19</v>
      </c>
      <c r="D3250" t="s">
        <v>20</v>
      </c>
      <c r="E3250">
        <v>5400000</v>
      </c>
      <c r="F3250" t="str">
        <f t="shared" si="200"/>
        <v>&gt;20 Lakh</v>
      </c>
      <c r="G3250">
        <v>18400000</v>
      </c>
      <c r="H3250">
        <v>8</v>
      </c>
      <c r="I3250">
        <v>625</v>
      </c>
      <c r="J3250" s="1">
        <v>12100000</v>
      </c>
      <c r="K3250" s="1">
        <v>3000000</v>
      </c>
      <c r="L3250" s="1">
        <v>13000000</v>
      </c>
      <c r="M3250" s="1">
        <v>4800000</v>
      </c>
      <c r="N3250" s="1" t="s">
        <v>21</v>
      </c>
      <c r="O3250" s="1">
        <f>Cleaned_Data[[#This Row],[ loan_amount]]-Cleaned_Data[[#This Row],[ bank_asset_value]]</f>
        <v>13600000</v>
      </c>
      <c r="P3250" s="1">
        <f>Cleaned_Data[[#This Row],[ loan_amount]]</f>
        <v>18400000</v>
      </c>
      <c r="Q3250" s="1" t="str">
        <f t="shared" si="201"/>
        <v>600–699</v>
      </c>
      <c r="R3250" s="1">
        <f>Cleaned_Data[[#This Row],[ residential_assets_value]]+Cleaned_Data[[#This Row],[ commercial_assets_value]]+Cleaned_Data[[#This Row],[ luxury_assets_value]]</f>
        <v>28100000</v>
      </c>
      <c r="S3250" s="1">
        <f>Cleaned_Data[[#This Row],[ income_annum]]+Cleaned_Data[[#This Row],[ residential_assets_value]]+Cleaned_Data[[#This Row],[ commercial_assets_value]]+Cleaned_Data[[#This Row],[ luxury_assets_value]]</f>
        <v>33500000</v>
      </c>
      <c r="T3250" s="1" t="str">
        <f t="shared" si="202"/>
        <v>3–4 Cr</v>
      </c>
      <c r="U3250" s="12">
        <f t="shared" si="203"/>
        <v>2300000</v>
      </c>
      <c r="V3250" s="1" t="str">
        <f>IF(Cleaned_Data[[#This Row],[EMI_Estimate]]&lt;50000, "50K", IF(Cleaned_Data[[#This Row],[EMI_Estimate]]&lt;100000, "50K-1L", IF(Cleaned_Data[[#This Row],[EMI_Estimate]]&lt;150000, "1L-1.5L", IF(Cleaned_Data[[#This Row],[EMI_Estimate]]&lt;200000,"1.5-2L", "&gt;2L"))))</f>
        <v>&gt;2L</v>
      </c>
    </row>
    <row r="3251" spans="1:22" x14ac:dyDescent="0.35">
      <c r="A3251">
        <v>3250</v>
      </c>
      <c r="B3251">
        <v>2</v>
      </c>
      <c r="C3251" t="s">
        <v>19</v>
      </c>
      <c r="D3251" t="s">
        <v>20</v>
      </c>
      <c r="E3251">
        <v>4200000</v>
      </c>
      <c r="F3251" t="str">
        <f t="shared" si="200"/>
        <v>&gt;20 Lakh</v>
      </c>
      <c r="G3251">
        <v>16800000</v>
      </c>
      <c r="H3251">
        <v>4</v>
      </c>
      <c r="I3251">
        <v>771</v>
      </c>
      <c r="J3251" s="1">
        <v>6500000</v>
      </c>
      <c r="K3251" s="1">
        <v>4500000</v>
      </c>
      <c r="L3251" s="1">
        <v>10500000</v>
      </c>
      <c r="M3251" s="1">
        <v>5800000</v>
      </c>
      <c r="N3251" s="1" t="s">
        <v>21</v>
      </c>
      <c r="O3251" s="1">
        <f>Cleaned_Data[[#This Row],[ loan_amount]]-Cleaned_Data[[#This Row],[ bank_asset_value]]</f>
        <v>11000000</v>
      </c>
      <c r="P3251" s="1">
        <f>Cleaned_Data[[#This Row],[ loan_amount]]</f>
        <v>16800000</v>
      </c>
      <c r="Q3251" s="1" t="str">
        <f t="shared" si="201"/>
        <v>700–799</v>
      </c>
      <c r="R3251" s="1">
        <f>Cleaned_Data[[#This Row],[ residential_assets_value]]+Cleaned_Data[[#This Row],[ commercial_assets_value]]+Cleaned_Data[[#This Row],[ luxury_assets_value]]</f>
        <v>21500000</v>
      </c>
      <c r="S3251" s="1">
        <f>Cleaned_Data[[#This Row],[ income_annum]]+Cleaned_Data[[#This Row],[ residential_assets_value]]+Cleaned_Data[[#This Row],[ commercial_assets_value]]+Cleaned_Data[[#This Row],[ luxury_assets_value]]</f>
        <v>25700000</v>
      </c>
      <c r="T3251" s="1" t="str">
        <f t="shared" si="202"/>
        <v>2–3 Cr</v>
      </c>
      <c r="U3251" s="12">
        <f t="shared" si="203"/>
        <v>4200000</v>
      </c>
      <c r="V3251" s="1" t="str">
        <f>IF(Cleaned_Data[[#This Row],[EMI_Estimate]]&lt;50000, "50K", IF(Cleaned_Data[[#This Row],[EMI_Estimate]]&lt;100000, "50K-1L", IF(Cleaned_Data[[#This Row],[EMI_Estimate]]&lt;150000, "1L-1.5L", IF(Cleaned_Data[[#This Row],[EMI_Estimate]]&lt;200000,"1.5-2L", "&gt;2L"))))</f>
        <v>&gt;2L</v>
      </c>
    </row>
    <row r="3252" spans="1:22" x14ac:dyDescent="0.35">
      <c r="A3252">
        <v>3251</v>
      </c>
      <c r="B3252">
        <v>2</v>
      </c>
      <c r="C3252" t="s">
        <v>22</v>
      </c>
      <c r="D3252" t="s">
        <v>20</v>
      </c>
      <c r="E3252">
        <v>7500000</v>
      </c>
      <c r="F3252" t="str">
        <f t="shared" si="200"/>
        <v>&gt;20 Lakh</v>
      </c>
      <c r="G3252">
        <v>22400000</v>
      </c>
      <c r="H3252">
        <v>14</v>
      </c>
      <c r="I3252">
        <v>695</v>
      </c>
      <c r="J3252" s="1">
        <v>8100000</v>
      </c>
      <c r="K3252" s="1">
        <v>3900000</v>
      </c>
      <c r="L3252" s="1">
        <v>15300000</v>
      </c>
      <c r="M3252" s="1">
        <v>9400000</v>
      </c>
      <c r="N3252" s="1" t="s">
        <v>21</v>
      </c>
      <c r="O3252" s="1">
        <f>Cleaned_Data[[#This Row],[ loan_amount]]-Cleaned_Data[[#This Row],[ bank_asset_value]]</f>
        <v>13000000</v>
      </c>
      <c r="P3252" s="1">
        <f>Cleaned_Data[[#This Row],[ loan_amount]]</f>
        <v>22400000</v>
      </c>
      <c r="Q3252" s="1" t="str">
        <f t="shared" si="201"/>
        <v>600–699</v>
      </c>
      <c r="R3252" s="1">
        <f>Cleaned_Data[[#This Row],[ residential_assets_value]]+Cleaned_Data[[#This Row],[ commercial_assets_value]]+Cleaned_Data[[#This Row],[ luxury_assets_value]]</f>
        <v>27300000</v>
      </c>
      <c r="S3252" s="1">
        <f>Cleaned_Data[[#This Row],[ income_annum]]+Cleaned_Data[[#This Row],[ residential_assets_value]]+Cleaned_Data[[#This Row],[ commercial_assets_value]]+Cleaned_Data[[#This Row],[ luxury_assets_value]]</f>
        <v>34800000</v>
      </c>
      <c r="T3252" s="1" t="str">
        <f t="shared" si="202"/>
        <v>3–4 Cr</v>
      </c>
      <c r="U3252" s="12">
        <f t="shared" si="203"/>
        <v>1600000</v>
      </c>
      <c r="V3252" s="1" t="str">
        <f>IF(Cleaned_Data[[#This Row],[EMI_Estimate]]&lt;50000, "50K", IF(Cleaned_Data[[#This Row],[EMI_Estimate]]&lt;100000, "50K-1L", IF(Cleaned_Data[[#This Row],[EMI_Estimate]]&lt;150000, "1L-1.5L", IF(Cleaned_Data[[#This Row],[EMI_Estimate]]&lt;200000,"1.5-2L", "&gt;2L"))))</f>
        <v>&gt;2L</v>
      </c>
    </row>
    <row r="3253" spans="1:22" x14ac:dyDescent="0.35">
      <c r="A3253">
        <v>3252</v>
      </c>
      <c r="B3253">
        <v>4</v>
      </c>
      <c r="C3253" t="s">
        <v>19</v>
      </c>
      <c r="D3253" t="s">
        <v>20</v>
      </c>
      <c r="E3253">
        <v>1200000</v>
      </c>
      <c r="F3253" t="str">
        <f t="shared" si="200"/>
        <v>10-15 Lakh</v>
      </c>
      <c r="G3253">
        <v>3300000</v>
      </c>
      <c r="H3253">
        <v>2</v>
      </c>
      <c r="I3253">
        <v>564</v>
      </c>
      <c r="J3253" s="1">
        <v>2200000</v>
      </c>
      <c r="K3253" s="1">
        <v>500000</v>
      </c>
      <c r="L3253" s="1">
        <v>4700000</v>
      </c>
      <c r="M3253" s="1">
        <v>1100000</v>
      </c>
      <c r="N3253" s="1" t="s">
        <v>21</v>
      </c>
      <c r="O3253" s="1">
        <f>Cleaned_Data[[#This Row],[ loan_amount]]-Cleaned_Data[[#This Row],[ bank_asset_value]]</f>
        <v>2200000</v>
      </c>
      <c r="P3253" s="1">
        <f>Cleaned_Data[[#This Row],[ loan_amount]]</f>
        <v>3300000</v>
      </c>
      <c r="Q3253" s="1" t="str">
        <f t="shared" si="201"/>
        <v>500–599</v>
      </c>
      <c r="R3253" s="1">
        <f>Cleaned_Data[[#This Row],[ residential_assets_value]]+Cleaned_Data[[#This Row],[ commercial_assets_value]]+Cleaned_Data[[#This Row],[ luxury_assets_value]]</f>
        <v>7400000</v>
      </c>
      <c r="S3253" s="1">
        <f>Cleaned_Data[[#This Row],[ income_annum]]+Cleaned_Data[[#This Row],[ residential_assets_value]]+Cleaned_Data[[#This Row],[ commercial_assets_value]]+Cleaned_Data[[#This Row],[ luxury_assets_value]]</f>
        <v>8600000</v>
      </c>
      <c r="T3253" s="1" t="str">
        <f t="shared" si="202"/>
        <v>&lt;1 Cr</v>
      </c>
      <c r="U3253" s="12">
        <f t="shared" si="203"/>
        <v>1650000</v>
      </c>
      <c r="V3253" s="1" t="str">
        <f>IF(Cleaned_Data[[#This Row],[EMI_Estimate]]&lt;50000, "50K", IF(Cleaned_Data[[#This Row],[EMI_Estimate]]&lt;100000, "50K-1L", IF(Cleaned_Data[[#This Row],[EMI_Estimate]]&lt;150000, "1L-1.5L", IF(Cleaned_Data[[#This Row],[EMI_Estimate]]&lt;200000,"1.5-2L", "&gt;2L"))))</f>
        <v>&gt;2L</v>
      </c>
    </row>
    <row r="3254" spans="1:22" x14ac:dyDescent="0.35">
      <c r="A3254">
        <v>3253</v>
      </c>
      <c r="B3254">
        <v>4</v>
      </c>
      <c r="C3254" t="s">
        <v>19</v>
      </c>
      <c r="D3254" t="s">
        <v>23</v>
      </c>
      <c r="E3254">
        <v>6300000</v>
      </c>
      <c r="F3254" t="str">
        <f t="shared" si="200"/>
        <v>&gt;20 Lakh</v>
      </c>
      <c r="G3254">
        <v>14500000</v>
      </c>
      <c r="H3254">
        <v>10</v>
      </c>
      <c r="I3254">
        <v>349</v>
      </c>
      <c r="J3254" s="1">
        <v>3800000</v>
      </c>
      <c r="K3254" s="1">
        <v>12300000</v>
      </c>
      <c r="L3254" s="1">
        <v>16500000</v>
      </c>
      <c r="M3254" s="1">
        <v>5700000</v>
      </c>
      <c r="N3254" s="1" t="s">
        <v>24</v>
      </c>
      <c r="O3254" s="1">
        <f>Cleaned_Data[[#This Row],[ loan_amount]]-Cleaned_Data[[#This Row],[ bank_asset_value]]</f>
        <v>8800000</v>
      </c>
      <c r="P3254" s="1">
        <f>Cleaned_Data[[#This Row],[ loan_amount]]</f>
        <v>14500000</v>
      </c>
      <c r="Q3254" s="1" t="str">
        <f t="shared" si="201"/>
        <v>300–499</v>
      </c>
      <c r="R3254" s="1">
        <f>Cleaned_Data[[#This Row],[ residential_assets_value]]+Cleaned_Data[[#This Row],[ commercial_assets_value]]+Cleaned_Data[[#This Row],[ luxury_assets_value]]</f>
        <v>32600000</v>
      </c>
      <c r="S3254" s="1">
        <f>Cleaned_Data[[#This Row],[ income_annum]]+Cleaned_Data[[#This Row],[ residential_assets_value]]+Cleaned_Data[[#This Row],[ commercial_assets_value]]+Cleaned_Data[[#This Row],[ luxury_assets_value]]</f>
        <v>38900000</v>
      </c>
      <c r="T3254" s="1" t="str">
        <f t="shared" si="202"/>
        <v>3–4 Cr</v>
      </c>
      <c r="U3254" s="12">
        <f t="shared" si="203"/>
        <v>1450000</v>
      </c>
      <c r="V3254" s="1" t="str">
        <f>IF(Cleaned_Data[[#This Row],[EMI_Estimate]]&lt;50000, "50K", IF(Cleaned_Data[[#This Row],[EMI_Estimate]]&lt;100000, "50K-1L", IF(Cleaned_Data[[#This Row],[EMI_Estimate]]&lt;150000, "1L-1.5L", IF(Cleaned_Data[[#This Row],[EMI_Estimate]]&lt;200000,"1.5-2L", "&gt;2L"))))</f>
        <v>&gt;2L</v>
      </c>
    </row>
    <row r="3255" spans="1:22" x14ac:dyDescent="0.35">
      <c r="A3255">
        <v>3254</v>
      </c>
      <c r="B3255">
        <v>4</v>
      </c>
      <c r="C3255" t="s">
        <v>19</v>
      </c>
      <c r="D3255" t="s">
        <v>23</v>
      </c>
      <c r="E3255">
        <v>300000</v>
      </c>
      <c r="F3255" t="str">
        <f t="shared" si="200"/>
        <v>&lt;5 Lakh</v>
      </c>
      <c r="G3255">
        <v>900000</v>
      </c>
      <c r="H3255">
        <v>4</v>
      </c>
      <c r="I3255">
        <v>797</v>
      </c>
      <c r="J3255" s="1">
        <v>300000</v>
      </c>
      <c r="K3255" s="1">
        <v>400000</v>
      </c>
      <c r="L3255" s="1">
        <v>600000</v>
      </c>
      <c r="M3255" s="1">
        <v>400000</v>
      </c>
      <c r="N3255" s="1" t="s">
        <v>21</v>
      </c>
      <c r="O3255" s="1">
        <f>Cleaned_Data[[#This Row],[ loan_amount]]-Cleaned_Data[[#This Row],[ bank_asset_value]]</f>
        <v>500000</v>
      </c>
      <c r="P3255" s="1">
        <f>Cleaned_Data[[#This Row],[ loan_amount]]</f>
        <v>900000</v>
      </c>
      <c r="Q3255" s="1" t="str">
        <f t="shared" si="201"/>
        <v>700–799</v>
      </c>
      <c r="R3255" s="1">
        <f>Cleaned_Data[[#This Row],[ residential_assets_value]]+Cleaned_Data[[#This Row],[ commercial_assets_value]]+Cleaned_Data[[#This Row],[ luxury_assets_value]]</f>
        <v>1300000</v>
      </c>
      <c r="S3255" s="1">
        <f>Cleaned_Data[[#This Row],[ income_annum]]+Cleaned_Data[[#This Row],[ residential_assets_value]]+Cleaned_Data[[#This Row],[ commercial_assets_value]]+Cleaned_Data[[#This Row],[ luxury_assets_value]]</f>
        <v>1600000</v>
      </c>
      <c r="T3255" s="1" t="str">
        <f t="shared" si="202"/>
        <v>&lt;1 Cr</v>
      </c>
      <c r="U3255" s="12">
        <f t="shared" si="203"/>
        <v>225000</v>
      </c>
      <c r="V3255" s="1" t="str">
        <f>IF(Cleaned_Data[[#This Row],[EMI_Estimate]]&lt;50000, "50K", IF(Cleaned_Data[[#This Row],[EMI_Estimate]]&lt;100000, "50K-1L", IF(Cleaned_Data[[#This Row],[EMI_Estimate]]&lt;150000, "1L-1.5L", IF(Cleaned_Data[[#This Row],[EMI_Estimate]]&lt;200000,"1.5-2L", "&gt;2L"))))</f>
        <v>&gt;2L</v>
      </c>
    </row>
    <row r="3256" spans="1:22" x14ac:dyDescent="0.35">
      <c r="A3256">
        <v>3255</v>
      </c>
      <c r="B3256">
        <v>3</v>
      </c>
      <c r="C3256" t="s">
        <v>19</v>
      </c>
      <c r="D3256" t="s">
        <v>20</v>
      </c>
      <c r="E3256">
        <v>7400000</v>
      </c>
      <c r="F3256" t="str">
        <f t="shared" si="200"/>
        <v>&gt;20 Lakh</v>
      </c>
      <c r="G3256">
        <v>28800000</v>
      </c>
      <c r="H3256">
        <v>8</v>
      </c>
      <c r="I3256">
        <v>391</v>
      </c>
      <c r="J3256" s="1">
        <v>20000000</v>
      </c>
      <c r="K3256" s="1">
        <v>7900000</v>
      </c>
      <c r="L3256" s="1">
        <v>23600000</v>
      </c>
      <c r="M3256" s="1">
        <v>7200000</v>
      </c>
      <c r="N3256" s="1" t="s">
        <v>24</v>
      </c>
      <c r="O3256" s="1">
        <f>Cleaned_Data[[#This Row],[ loan_amount]]-Cleaned_Data[[#This Row],[ bank_asset_value]]</f>
        <v>21600000</v>
      </c>
      <c r="P3256" s="1">
        <f>Cleaned_Data[[#This Row],[ loan_amount]]</f>
        <v>28800000</v>
      </c>
      <c r="Q3256" s="1" t="str">
        <f t="shared" si="201"/>
        <v>300–499</v>
      </c>
      <c r="R3256" s="1">
        <f>Cleaned_Data[[#This Row],[ residential_assets_value]]+Cleaned_Data[[#This Row],[ commercial_assets_value]]+Cleaned_Data[[#This Row],[ luxury_assets_value]]</f>
        <v>51500000</v>
      </c>
      <c r="S3256" s="1">
        <f>Cleaned_Data[[#This Row],[ income_annum]]+Cleaned_Data[[#This Row],[ residential_assets_value]]+Cleaned_Data[[#This Row],[ commercial_assets_value]]+Cleaned_Data[[#This Row],[ luxury_assets_value]]</f>
        <v>58900000</v>
      </c>
      <c r="T3256" s="1" t="str">
        <f t="shared" si="202"/>
        <v>&gt;4 Cr</v>
      </c>
      <c r="U3256" s="12">
        <f t="shared" si="203"/>
        <v>3600000</v>
      </c>
      <c r="V3256" s="1" t="str">
        <f>IF(Cleaned_Data[[#This Row],[EMI_Estimate]]&lt;50000, "50K", IF(Cleaned_Data[[#This Row],[EMI_Estimate]]&lt;100000, "50K-1L", IF(Cleaned_Data[[#This Row],[EMI_Estimate]]&lt;150000, "1L-1.5L", IF(Cleaned_Data[[#This Row],[EMI_Estimate]]&lt;200000,"1.5-2L", "&gt;2L"))))</f>
        <v>&gt;2L</v>
      </c>
    </row>
    <row r="3257" spans="1:22" x14ac:dyDescent="0.35">
      <c r="A3257">
        <v>3256</v>
      </c>
      <c r="B3257">
        <v>5</v>
      </c>
      <c r="C3257" t="s">
        <v>22</v>
      </c>
      <c r="D3257" t="s">
        <v>20</v>
      </c>
      <c r="E3257">
        <v>2200000</v>
      </c>
      <c r="F3257" t="str">
        <f t="shared" si="200"/>
        <v>&gt;20 Lakh</v>
      </c>
      <c r="G3257">
        <v>5400000</v>
      </c>
      <c r="H3257">
        <v>12</v>
      </c>
      <c r="I3257">
        <v>833</v>
      </c>
      <c r="J3257" s="1">
        <v>4900000</v>
      </c>
      <c r="K3257" s="1">
        <v>3300000</v>
      </c>
      <c r="L3257" s="1">
        <v>7000000</v>
      </c>
      <c r="M3257" s="1">
        <v>1600000</v>
      </c>
      <c r="N3257" s="1" t="s">
        <v>21</v>
      </c>
      <c r="O3257" s="1">
        <f>Cleaned_Data[[#This Row],[ loan_amount]]-Cleaned_Data[[#This Row],[ bank_asset_value]]</f>
        <v>3800000</v>
      </c>
      <c r="P3257" s="1">
        <f>Cleaned_Data[[#This Row],[ loan_amount]]</f>
        <v>5400000</v>
      </c>
      <c r="Q3257" s="1" t="str">
        <f t="shared" si="201"/>
        <v>800+</v>
      </c>
      <c r="R3257" s="1">
        <f>Cleaned_Data[[#This Row],[ residential_assets_value]]+Cleaned_Data[[#This Row],[ commercial_assets_value]]+Cleaned_Data[[#This Row],[ luxury_assets_value]]</f>
        <v>15200000</v>
      </c>
      <c r="S3257" s="1">
        <f>Cleaned_Data[[#This Row],[ income_annum]]+Cleaned_Data[[#This Row],[ residential_assets_value]]+Cleaned_Data[[#This Row],[ commercial_assets_value]]+Cleaned_Data[[#This Row],[ luxury_assets_value]]</f>
        <v>17400000</v>
      </c>
      <c r="T3257" s="1" t="str">
        <f t="shared" si="202"/>
        <v>1–2 Cr</v>
      </c>
      <c r="U3257" s="12">
        <f t="shared" si="203"/>
        <v>450000</v>
      </c>
      <c r="V3257" s="1" t="str">
        <f>IF(Cleaned_Data[[#This Row],[EMI_Estimate]]&lt;50000, "50K", IF(Cleaned_Data[[#This Row],[EMI_Estimate]]&lt;100000, "50K-1L", IF(Cleaned_Data[[#This Row],[EMI_Estimate]]&lt;150000, "1L-1.5L", IF(Cleaned_Data[[#This Row],[EMI_Estimate]]&lt;200000,"1.5-2L", "&gt;2L"))))</f>
        <v>&gt;2L</v>
      </c>
    </row>
    <row r="3258" spans="1:22" x14ac:dyDescent="0.35">
      <c r="A3258">
        <v>3257</v>
      </c>
      <c r="B3258">
        <v>5</v>
      </c>
      <c r="C3258" t="s">
        <v>19</v>
      </c>
      <c r="D3258" t="s">
        <v>20</v>
      </c>
      <c r="E3258">
        <v>4000000</v>
      </c>
      <c r="F3258" t="str">
        <f t="shared" si="200"/>
        <v>&gt;20 Lakh</v>
      </c>
      <c r="G3258">
        <v>9100000</v>
      </c>
      <c r="H3258">
        <v>10</v>
      </c>
      <c r="I3258">
        <v>515</v>
      </c>
      <c r="J3258" s="1">
        <v>600000</v>
      </c>
      <c r="K3258" s="1">
        <v>6400000</v>
      </c>
      <c r="L3258" s="1">
        <v>9900000</v>
      </c>
      <c r="M3258" s="1">
        <v>5500000</v>
      </c>
      <c r="N3258" s="1" t="s">
        <v>24</v>
      </c>
      <c r="O3258" s="1">
        <f>Cleaned_Data[[#This Row],[ loan_amount]]-Cleaned_Data[[#This Row],[ bank_asset_value]]</f>
        <v>3600000</v>
      </c>
      <c r="P3258" s="1">
        <f>Cleaned_Data[[#This Row],[ loan_amount]]</f>
        <v>9100000</v>
      </c>
      <c r="Q3258" s="1" t="str">
        <f t="shared" si="201"/>
        <v>500–599</v>
      </c>
      <c r="R3258" s="1">
        <f>Cleaned_Data[[#This Row],[ residential_assets_value]]+Cleaned_Data[[#This Row],[ commercial_assets_value]]+Cleaned_Data[[#This Row],[ luxury_assets_value]]</f>
        <v>16900000</v>
      </c>
      <c r="S3258" s="1">
        <f>Cleaned_Data[[#This Row],[ income_annum]]+Cleaned_Data[[#This Row],[ residential_assets_value]]+Cleaned_Data[[#This Row],[ commercial_assets_value]]+Cleaned_Data[[#This Row],[ luxury_assets_value]]</f>
        <v>20900000</v>
      </c>
      <c r="T3258" s="1" t="str">
        <f t="shared" si="202"/>
        <v>2–3 Cr</v>
      </c>
      <c r="U3258" s="12">
        <f t="shared" si="203"/>
        <v>910000</v>
      </c>
      <c r="V3258" s="1" t="str">
        <f>IF(Cleaned_Data[[#This Row],[EMI_Estimate]]&lt;50000, "50K", IF(Cleaned_Data[[#This Row],[EMI_Estimate]]&lt;100000, "50K-1L", IF(Cleaned_Data[[#This Row],[EMI_Estimate]]&lt;150000, "1L-1.5L", IF(Cleaned_Data[[#This Row],[EMI_Estimate]]&lt;200000,"1.5-2L", "&gt;2L"))))</f>
        <v>&gt;2L</v>
      </c>
    </row>
    <row r="3259" spans="1:22" x14ac:dyDescent="0.35">
      <c r="A3259">
        <v>3258</v>
      </c>
      <c r="B3259">
        <v>4</v>
      </c>
      <c r="C3259" t="s">
        <v>19</v>
      </c>
      <c r="D3259" t="s">
        <v>23</v>
      </c>
      <c r="E3259">
        <v>2700000</v>
      </c>
      <c r="F3259" t="str">
        <f t="shared" si="200"/>
        <v>&gt;20 Lakh</v>
      </c>
      <c r="G3259">
        <v>10400000</v>
      </c>
      <c r="H3259">
        <v>16</v>
      </c>
      <c r="I3259">
        <v>671</v>
      </c>
      <c r="J3259" s="1">
        <v>6100000</v>
      </c>
      <c r="K3259" s="1">
        <v>3700000</v>
      </c>
      <c r="L3259" s="1">
        <v>5600000</v>
      </c>
      <c r="M3259" s="1">
        <v>4000000</v>
      </c>
      <c r="N3259" s="1" t="s">
        <v>21</v>
      </c>
      <c r="O3259" s="1">
        <f>Cleaned_Data[[#This Row],[ loan_amount]]-Cleaned_Data[[#This Row],[ bank_asset_value]]</f>
        <v>6400000</v>
      </c>
      <c r="P3259" s="1">
        <f>Cleaned_Data[[#This Row],[ loan_amount]]</f>
        <v>10400000</v>
      </c>
      <c r="Q3259" s="1" t="str">
        <f t="shared" si="201"/>
        <v>600–699</v>
      </c>
      <c r="R3259" s="1">
        <f>Cleaned_Data[[#This Row],[ residential_assets_value]]+Cleaned_Data[[#This Row],[ commercial_assets_value]]+Cleaned_Data[[#This Row],[ luxury_assets_value]]</f>
        <v>15400000</v>
      </c>
      <c r="S3259" s="1">
        <f>Cleaned_Data[[#This Row],[ income_annum]]+Cleaned_Data[[#This Row],[ residential_assets_value]]+Cleaned_Data[[#This Row],[ commercial_assets_value]]+Cleaned_Data[[#This Row],[ luxury_assets_value]]</f>
        <v>18100000</v>
      </c>
      <c r="T3259" s="1" t="str">
        <f t="shared" si="202"/>
        <v>1–2 Cr</v>
      </c>
      <c r="U3259" s="12">
        <f t="shared" si="203"/>
        <v>650000</v>
      </c>
      <c r="V3259" s="1" t="str">
        <f>IF(Cleaned_Data[[#This Row],[EMI_Estimate]]&lt;50000, "50K", IF(Cleaned_Data[[#This Row],[EMI_Estimate]]&lt;100000, "50K-1L", IF(Cleaned_Data[[#This Row],[EMI_Estimate]]&lt;150000, "1L-1.5L", IF(Cleaned_Data[[#This Row],[EMI_Estimate]]&lt;200000,"1.5-2L", "&gt;2L"))))</f>
        <v>&gt;2L</v>
      </c>
    </row>
    <row r="3260" spans="1:22" x14ac:dyDescent="0.35">
      <c r="A3260">
        <v>3259</v>
      </c>
      <c r="B3260">
        <v>0</v>
      </c>
      <c r="C3260" t="s">
        <v>22</v>
      </c>
      <c r="D3260" t="s">
        <v>23</v>
      </c>
      <c r="E3260">
        <v>2000000</v>
      </c>
      <c r="F3260" t="str">
        <f t="shared" si="200"/>
        <v>&gt;20 Lakh</v>
      </c>
      <c r="G3260">
        <v>6900000</v>
      </c>
      <c r="H3260">
        <v>4</v>
      </c>
      <c r="I3260">
        <v>404</v>
      </c>
      <c r="J3260" s="1">
        <v>4900000</v>
      </c>
      <c r="K3260" s="1">
        <v>1600000</v>
      </c>
      <c r="L3260" s="1">
        <v>4200000</v>
      </c>
      <c r="M3260" s="1">
        <v>3000000</v>
      </c>
      <c r="N3260" s="1" t="s">
        <v>21</v>
      </c>
      <c r="O3260" s="1">
        <f>Cleaned_Data[[#This Row],[ loan_amount]]-Cleaned_Data[[#This Row],[ bank_asset_value]]</f>
        <v>3900000</v>
      </c>
      <c r="P3260" s="1">
        <f>Cleaned_Data[[#This Row],[ loan_amount]]</f>
        <v>6900000</v>
      </c>
      <c r="Q3260" s="1" t="str">
        <f t="shared" si="201"/>
        <v>300–499</v>
      </c>
      <c r="R3260" s="1">
        <f>Cleaned_Data[[#This Row],[ residential_assets_value]]+Cleaned_Data[[#This Row],[ commercial_assets_value]]+Cleaned_Data[[#This Row],[ luxury_assets_value]]</f>
        <v>10700000</v>
      </c>
      <c r="S3260" s="1">
        <f>Cleaned_Data[[#This Row],[ income_annum]]+Cleaned_Data[[#This Row],[ residential_assets_value]]+Cleaned_Data[[#This Row],[ commercial_assets_value]]+Cleaned_Data[[#This Row],[ luxury_assets_value]]</f>
        <v>12700000</v>
      </c>
      <c r="T3260" s="1" t="str">
        <f t="shared" si="202"/>
        <v>1–2 Cr</v>
      </c>
      <c r="U3260" s="12">
        <f t="shared" si="203"/>
        <v>1725000</v>
      </c>
      <c r="V3260" s="1" t="str">
        <f>IF(Cleaned_Data[[#This Row],[EMI_Estimate]]&lt;50000, "50K", IF(Cleaned_Data[[#This Row],[EMI_Estimate]]&lt;100000, "50K-1L", IF(Cleaned_Data[[#This Row],[EMI_Estimate]]&lt;150000, "1L-1.5L", IF(Cleaned_Data[[#This Row],[EMI_Estimate]]&lt;200000,"1.5-2L", "&gt;2L"))))</f>
        <v>&gt;2L</v>
      </c>
    </row>
    <row r="3261" spans="1:22" x14ac:dyDescent="0.35">
      <c r="A3261">
        <v>3260</v>
      </c>
      <c r="B3261">
        <v>4</v>
      </c>
      <c r="C3261" t="s">
        <v>22</v>
      </c>
      <c r="D3261" t="s">
        <v>20</v>
      </c>
      <c r="E3261">
        <v>6400000</v>
      </c>
      <c r="F3261" t="str">
        <f t="shared" si="200"/>
        <v>&gt;20 Lakh</v>
      </c>
      <c r="G3261">
        <v>14800000</v>
      </c>
      <c r="H3261">
        <v>6</v>
      </c>
      <c r="I3261">
        <v>537</v>
      </c>
      <c r="J3261" s="1">
        <v>2300000</v>
      </c>
      <c r="K3261" s="1">
        <v>3700000</v>
      </c>
      <c r="L3261" s="1">
        <v>18600000</v>
      </c>
      <c r="M3261" s="1">
        <v>6500000</v>
      </c>
      <c r="N3261" s="1" t="s">
        <v>24</v>
      </c>
      <c r="O3261" s="1">
        <f>Cleaned_Data[[#This Row],[ loan_amount]]-Cleaned_Data[[#This Row],[ bank_asset_value]]</f>
        <v>8300000</v>
      </c>
      <c r="P3261" s="1">
        <f>Cleaned_Data[[#This Row],[ loan_amount]]</f>
        <v>14800000</v>
      </c>
      <c r="Q3261" s="1" t="str">
        <f t="shared" si="201"/>
        <v>500–599</v>
      </c>
      <c r="R3261" s="1">
        <f>Cleaned_Data[[#This Row],[ residential_assets_value]]+Cleaned_Data[[#This Row],[ commercial_assets_value]]+Cleaned_Data[[#This Row],[ luxury_assets_value]]</f>
        <v>24600000</v>
      </c>
      <c r="S3261" s="1">
        <f>Cleaned_Data[[#This Row],[ income_annum]]+Cleaned_Data[[#This Row],[ residential_assets_value]]+Cleaned_Data[[#This Row],[ commercial_assets_value]]+Cleaned_Data[[#This Row],[ luxury_assets_value]]</f>
        <v>31000000</v>
      </c>
      <c r="T3261" s="1" t="str">
        <f t="shared" si="202"/>
        <v>3–4 Cr</v>
      </c>
      <c r="U3261" s="12">
        <f t="shared" si="203"/>
        <v>2466667</v>
      </c>
      <c r="V3261" s="1" t="str">
        <f>IF(Cleaned_Data[[#This Row],[EMI_Estimate]]&lt;50000, "50K", IF(Cleaned_Data[[#This Row],[EMI_Estimate]]&lt;100000, "50K-1L", IF(Cleaned_Data[[#This Row],[EMI_Estimate]]&lt;150000, "1L-1.5L", IF(Cleaned_Data[[#This Row],[EMI_Estimate]]&lt;200000,"1.5-2L", "&gt;2L"))))</f>
        <v>&gt;2L</v>
      </c>
    </row>
    <row r="3262" spans="1:22" x14ac:dyDescent="0.35">
      <c r="A3262">
        <v>3261</v>
      </c>
      <c r="B3262">
        <v>5</v>
      </c>
      <c r="C3262" t="s">
        <v>22</v>
      </c>
      <c r="D3262" t="s">
        <v>23</v>
      </c>
      <c r="E3262">
        <v>1400000</v>
      </c>
      <c r="F3262" t="str">
        <f t="shared" si="200"/>
        <v>10-15 Lakh</v>
      </c>
      <c r="G3262">
        <v>5100000</v>
      </c>
      <c r="H3262">
        <v>4</v>
      </c>
      <c r="I3262">
        <v>348</v>
      </c>
      <c r="J3262" s="1">
        <v>2100000</v>
      </c>
      <c r="K3262" s="1">
        <v>900000</v>
      </c>
      <c r="L3262" s="1">
        <v>4000000</v>
      </c>
      <c r="M3262" s="1">
        <v>1300000</v>
      </c>
      <c r="N3262" s="1" t="s">
        <v>21</v>
      </c>
      <c r="O3262" s="1">
        <f>Cleaned_Data[[#This Row],[ loan_amount]]-Cleaned_Data[[#This Row],[ bank_asset_value]]</f>
        <v>3800000</v>
      </c>
      <c r="P3262" s="1">
        <f>Cleaned_Data[[#This Row],[ loan_amount]]</f>
        <v>5100000</v>
      </c>
      <c r="Q3262" s="1" t="str">
        <f t="shared" si="201"/>
        <v>300–499</v>
      </c>
      <c r="R3262" s="1">
        <f>Cleaned_Data[[#This Row],[ residential_assets_value]]+Cleaned_Data[[#This Row],[ commercial_assets_value]]+Cleaned_Data[[#This Row],[ luxury_assets_value]]</f>
        <v>7000000</v>
      </c>
      <c r="S3262" s="1">
        <f>Cleaned_Data[[#This Row],[ income_annum]]+Cleaned_Data[[#This Row],[ residential_assets_value]]+Cleaned_Data[[#This Row],[ commercial_assets_value]]+Cleaned_Data[[#This Row],[ luxury_assets_value]]</f>
        <v>8400000</v>
      </c>
      <c r="T3262" s="1" t="str">
        <f t="shared" si="202"/>
        <v>&lt;1 Cr</v>
      </c>
      <c r="U3262" s="12">
        <f t="shared" si="203"/>
        <v>1275000</v>
      </c>
      <c r="V3262" s="1" t="str">
        <f>IF(Cleaned_Data[[#This Row],[EMI_Estimate]]&lt;50000, "50K", IF(Cleaned_Data[[#This Row],[EMI_Estimate]]&lt;100000, "50K-1L", IF(Cleaned_Data[[#This Row],[EMI_Estimate]]&lt;150000, "1L-1.5L", IF(Cleaned_Data[[#This Row],[EMI_Estimate]]&lt;200000,"1.5-2L", "&gt;2L"))))</f>
        <v>&gt;2L</v>
      </c>
    </row>
    <row r="3263" spans="1:22" x14ac:dyDescent="0.35">
      <c r="A3263">
        <v>3262</v>
      </c>
      <c r="B3263">
        <v>0</v>
      </c>
      <c r="C3263" t="s">
        <v>22</v>
      </c>
      <c r="D3263" t="s">
        <v>23</v>
      </c>
      <c r="E3263">
        <v>2800000</v>
      </c>
      <c r="F3263" t="str">
        <f t="shared" si="200"/>
        <v>&gt;20 Lakh</v>
      </c>
      <c r="G3263">
        <v>6300000</v>
      </c>
      <c r="H3263">
        <v>12</v>
      </c>
      <c r="I3263">
        <v>647</v>
      </c>
      <c r="J3263" s="1">
        <v>4100000</v>
      </c>
      <c r="K3263" s="1">
        <v>0</v>
      </c>
      <c r="L3263" s="1">
        <v>8700000</v>
      </c>
      <c r="M3263" s="1">
        <v>2300000</v>
      </c>
      <c r="N3263" s="1" t="s">
        <v>21</v>
      </c>
      <c r="O3263" s="1">
        <f>Cleaned_Data[[#This Row],[ loan_amount]]-Cleaned_Data[[#This Row],[ bank_asset_value]]</f>
        <v>4000000</v>
      </c>
      <c r="P3263" s="1">
        <f>Cleaned_Data[[#This Row],[ loan_amount]]</f>
        <v>6300000</v>
      </c>
      <c r="Q3263" s="1" t="str">
        <f t="shared" si="201"/>
        <v>600–699</v>
      </c>
      <c r="R3263" s="1">
        <f>Cleaned_Data[[#This Row],[ residential_assets_value]]+Cleaned_Data[[#This Row],[ commercial_assets_value]]+Cleaned_Data[[#This Row],[ luxury_assets_value]]</f>
        <v>12800000</v>
      </c>
      <c r="S3263" s="1">
        <f>Cleaned_Data[[#This Row],[ income_annum]]+Cleaned_Data[[#This Row],[ residential_assets_value]]+Cleaned_Data[[#This Row],[ commercial_assets_value]]+Cleaned_Data[[#This Row],[ luxury_assets_value]]</f>
        <v>15600000</v>
      </c>
      <c r="T3263" s="1" t="str">
        <f t="shared" si="202"/>
        <v>1–2 Cr</v>
      </c>
      <c r="U3263" s="12">
        <f t="shared" si="203"/>
        <v>525000</v>
      </c>
      <c r="V3263" s="1" t="str">
        <f>IF(Cleaned_Data[[#This Row],[EMI_Estimate]]&lt;50000, "50K", IF(Cleaned_Data[[#This Row],[EMI_Estimate]]&lt;100000, "50K-1L", IF(Cleaned_Data[[#This Row],[EMI_Estimate]]&lt;150000, "1L-1.5L", IF(Cleaned_Data[[#This Row],[EMI_Estimate]]&lt;200000,"1.5-2L", "&gt;2L"))))</f>
        <v>&gt;2L</v>
      </c>
    </row>
    <row r="3264" spans="1:22" x14ac:dyDescent="0.35">
      <c r="A3264">
        <v>3263</v>
      </c>
      <c r="B3264">
        <v>2</v>
      </c>
      <c r="C3264" t="s">
        <v>22</v>
      </c>
      <c r="D3264" t="s">
        <v>23</v>
      </c>
      <c r="E3264">
        <v>8200000</v>
      </c>
      <c r="F3264" t="str">
        <f t="shared" si="200"/>
        <v>&gt;20 Lakh</v>
      </c>
      <c r="G3264">
        <v>28700000</v>
      </c>
      <c r="H3264">
        <v>14</v>
      </c>
      <c r="I3264">
        <v>316</v>
      </c>
      <c r="J3264" s="1">
        <v>23300000</v>
      </c>
      <c r="K3264" s="1">
        <v>16100000</v>
      </c>
      <c r="L3264" s="1">
        <v>17700000</v>
      </c>
      <c r="M3264" s="1">
        <v>4300000</v>
      </c>
      <c r="N3264" s="1" t="s">
        <v>24</v>
      </c>
      <c r="O3264" s="1">
        <f>Cleaned_Data[[#This Row],[ loan_amount]]-Cleaned_Data[[#This Row],[ bank_asset_value]]</f>
        <v>24400000</v>
      </c>
      <c r="P3264" s="1">
        <f>Cleaned_Data[[#This Row],[ loan_amount]]</f>
        <v>28700000</v>
      </c>
      <c r="Q3264" s="1" t="str">
        <f t="shared" si="201"/>
        <v>300–499</v>
      </c>
      <c r="R3264" s="1">
        <f>Cleaned_Data[[#This Row],[ residential_assets_value]]+Cleaned_Data[[#This Row],[ commercial_assets_value]]+Cleaned_Data[[#This Row],[ luxury_assets_value]]</f>
        <v>57100000</v>
      </c>
      <c r="S3264" s="1">
        <f>Cleaned_Data[[#This Row],[ income_annum]]+Cleaned_Data[[#This Row],[ residential_assets_value]]+Cleaned_Data[[#This Row],[ commercial_assets_value]]+Cleaned_Data[[#This Row],[ luxury_assets_value]]</f>
        <v>65300000</v>
      </c>
      <c r="T3264" s="1" t="str">
        <f t="shared" si="202"/>
        <v>&gt;4 Cr</v>
      </c>
      <c r="U3264" s="12">
        <f t="shared" si="203"/>
        <v>2050000</v>
      </c>
      <c r="V3264" s="1" t="str">
        <f>IF(Cleaned_Data[[#This Row],[EMI_Estimate]]&lt;50000, "50K", IF(Cleaned_Data[[#This Row],[EMI_Estimate]]&lt;100000, "50K-1L", IF(Cleaned_Data[[#This Row],[EMI_Estimate]]&lt;150000, "1L-1.5L", IF(Cleaned_Data[[#This Row],[EMI_Estimate]]&lt;200000,"1.5-2L", "&gt;2L"))))</f>
        <v>&gt;2L</v>
      </c>
    </row>
    <row r="3265" spans="1:22" x14ac:dyDescent="0.35">
      <c r="A3265">
        <v>3264</v>
      </c>
      <c r="B3265">
        <v>3</v>
      </c>
      <c r="C3265" t="s">
        <v>22</v>
      </c>
      <c r="D3265" t="s">
        <v>20</v>
      </c>
      <c r="E3265">
        <v>9000000</v>
      </c>
      <c r="F3265" t="str">
        <f t="shared" si="200"/>
        <v>&gt;20 Lakh</v>
      </c>
      <c r="G3265">
        <v>26700000</v>
      </c>
      <c r="H3265">
        <v>14</v>
      </c>
      <c r="I3265">
        <v>638</v>
      </c>
      <c r="J3265" s="1">
        <v>5300000</v>
      </c>
      <c r="K3265" s="1">
        <v>0</v>
      </c>
      <c r="L3265" s="1">
        <v>31300000</v>
      </c>
      <c r="M3265" s="1">
        <v>5200000</v>
      </c>
      <c r="N3265" s="1" t="s">
        <v>21</v>
      </c>
      <c r="O3265" s="1">
        <f>Cleaned_Data[[#This Row],[ loan_amount]]-Cleaned_Data[[#This Row],[ bank_asset_value]]</f>
        <v>21500000</v>
      </c>
      <c r="P3265" s="1">
        <f>Cleaned_Data[[#This Row],[ loan_amount]]</f>
        <v>26700000</v>
      </c>
      <c r="Q3265" s="1" t="str">
        <f t="shared" si="201"/>
        <v>600–699</v>
      </c>
      <c r="R3265" s="1">
        <f>Cleaned_Data[[#This Row],[ residential_assets_value]]+Cleaned_Data[[#This Row],[ commercial_assets_value]]+Cleaned_Data[[#This Row],[ luxury_assets_value]]</f>
        <v>36600000</v>
      </c>
      <c r="S3265" s="1">
        <f>Cleaned_Data[[#This Row],[ income_annum]]+Cleaned_Data[[#This Row],[ residential_assets_value]]+Cleaned_Data[[#This Row],[ commercial_assets_value]]+Cleaned_Data[[#This Row],[ luxury_assets_value]]</f>
        <v>45600000</v>
      </c>
      <c r="T3265" s="1" t="str">
        <f t="shared" si="202"/>
        <v>&gt;4 Cr</v>
      </c>
      <c r="U3265" s="12">
        <f t="shared" si="203"/>
        <v>1907143</v>
      </c>
      <c r="V3265" s="1" t="str">
        <f>IF(Cleaned_Data[[#This Row],[EMI_Estimate]]&lt;50000, "50K", IF(Cleaned_Data[[#This Row],[EMI_Estimate]]&lt;100000, "50K-1L", IF(Cleaned_Data[[#This Row],[EMI_Estimate]]&lt;150000, "1L-1.5L", IF(Cleaned_Data[[#This Row],[EMI_Estimate]]&lt;200000,"1.5-2L", "&gt;2L"))))</f>
        <v>&gt;2L</v>
      </c>
    </row>
    <row r="3266" spans="1:22" x14ac:dyDescent="0.35">
      <c r="A3266">
        <v>3265</v>
      </c>
      <c r="B3266">
        <v>5</v>
      </c>
      <c r="C3266" t="s">
        <v>22</v>
      </c>
      <c r="D3266" t="s">
        <v>23</v>
      </c>
      <c r="E3266">
        <v>800000</v>
      </c>
      <c r="F3266" t="str">
        <f t="shared" ref="F3266:F3329" si="204">IF(E3266&lt;500000, "&lt;5 Lakh",
 IF(E3266&lt;1000000, "5-10 Lakh",
 IF(E3266&lt;1500000, "10-15 Lakh",
 IF(E3266&lt;2000000, "15-20 Lakh", "&gt;20 Lakh"))))</f>
        <v>5-10 Lakh</v>
      </c>
      <c r="G3266">
        <v>2100000</v>
      </c>
      <c r="H3266">
        <v>12</v>
      </c>
      <c r="I3266">
        <v>363</v>
      </c>
      <c r="J3266" s="1">
        <v>1200000</v>
      </c>
      <c r="K3266" s="1">
        <v>1000000</v>
      </c>
      <c r="L3266" s="1">
        <v>3100000</v>
      </c>
      <c r="M3266" s="1">
        <v>900000</v>
      </c>
      <c r="N3266" s="1" t="s">
        <v>24</v>
      </c>
      <c r="O3266" s="1">
        <f>Cleaned_Data[[#This Row],[ loan_amount]]-Cleaned_Data[[#This Row],[ bank_asset_value]]</f>
        <v>1200000</v>
      </c>
      <c r="P3266" s="1">
        <f>Cleaned_Data[[#This Row],[ loan_amount]]</f>
        <v>2100000</v>
      </c>
      <c r="Q3266" s="1" t="str">
        <f t="shared" ref="Q3266:Q3329" si="205">IF(I3266&lt;500,"300–499",IF(I3266&lt;600,"500–599",IF(I3266&lt;700,"600–699",IF(I3266&lt;800,"700–799","800+"))))</f>
        <v>300–499</v>
      </c>
      <c r="R3266" s="1">
        <f>Cleaned_Data[[#This Row],[ residential_assets_value]]+Cleaned_Data[[#This Row],[ commercial_assets_value]]+Cleaned_Data[[#This Row],[ luxury_assets_value]]</f>
        <v>5300000</v>
      </c>
      <c r="S3266" s="1">
        <f>Cleaned_Data[[#This Row],[ income_annum]]+Cleaned_Data[[#This Row],[ residential_assets_value]]+Cleaned_Data[[#This Row],[ commercial_assets_value]]+Cleaned_Data[[#This Row],[ luxury_assets_value]]</f>
        <v>6100000</v>
      </c>
      <c r="T3266" s="1" t="str">
        <f t="shared" ref="T3266:T3329" si="206">IF(S3266&lt;10000000, "&lt;1 Cr", IF(S3266&lt;20000000, "1–2 Cr", IF(S3266&lt;30000000, "2–3 Cr", IF(S3266&lt;40000000, "3–4 Cr", "&gt;4 Cr"))))</f>
        <v>&lt;1 Cr</v>
      </c>
      <c r="U3266" s="12">
        <f t="shared" ref="U3266:U3329" si="207">ROUND(G3266/H3266, 0)</f>
        <v>175000</v>
      </c>
      <c r="V3266" s="1" t="str">
        <f>IF(Cleaned_Data[[#This Row],[EMI_Estimate]]&lt;50000, "50K", IF(Cleaned_Data[[#This Row],[EMI_Estimate]]&lt;100000, "50K-1L", IF(Cleaned_Data[[#This Row],[EMI_Estimate]]&lt;150000, "1L-1.5L", IF(Cleaned_Data[[#This Row],[EMI_Estimate]]&lt;200000,"1.5-2L", "&gt;2L"))))</f>
        <v>1.5-2L</v>
      </c>
    </row>
    <row r="3267" spans="1:22" x14ac:dyDescent="0.35">
      <c r="A3267">
        <v>3266</v>
      </c>
      <c r="B3267">
        <v>4</v>
      </c>
      <c r="C3267" t="s">
        <v>22</v>
      </c>
      <c r="D3267" t="s">
        <v>23</v>
      </c>
      <c r="E3267">
        <v>6100000</v>
      </c>
      <c r="F3267" t="str">
        <f t="shared" si="204"/>
        <v>&gt;20 Lakh</v>
      </c>
      <c r="G3267">
        <v>21200000</v>
      </c>
      <c r="H3267">
        <v>6</v>
      </c>
      <c r="I3267">
        <v>808</v>
      </c>
      <c r="J3267" s="1">
        <v>700000</v>
      </c>
      <c r="K3267" s="1">
        <v>7200000</v>
      </c>
      <c r="L3267" s="1">
        <v>22300000</v>
      </c>
      <c r="M3267" s="1">
        <v>6100000</v>
      </c>
      <c r="N3267" s="1" t="s">
        <v>21</v>
      </c>
      <c r="O3267" s="1">
        <f>Cleaned_Data[[#This Row],[ loan_amount]]-Cleaned_Data[[#This Row],[ bank_asset_value]]</f>
        <v>15100000</v>
      </c>
      <c r="P3267" s="1">
        <f>Cleaned_Data[[#This Row],[ loan_amount]]</f>
        <v>21200000</v>
      </c>
      <c r="Q3267" s="1" t="str">
        <f t="shared" si="205"/>
        <v>800+</v>
      </c>
      <c r="R3267" s="1">
        <f>Cleaned_Data[[#This Row],[ residential_assets_value]]+Cleaned_Data[[#This Row],[ commercial_assets_value]]+Cleaned_Data[[#This Row],[ luxury_assets_value]]</f>
        <v>30200000</v>
      </c>
      <c r="S3267" s="1">
        <f>Cleaned_Data[[#This Row],[ income_annum]]+Cleaned_Data[[#This Row],[ residential_assets_value]]+Cleaned_Data[[#This Row],[ commercial_assets_value]]+Cleaned_Data[[#This Row],[ luxury_assets_value]]</f>
        <v>36300000</v>
      </c>
      <c r="T3267" s="1" t="str">
        <f t="shared" si="206"/>
        <v>3–4 Cr</v>
      </c>
      <c r="U3267" s="12">
        <f t="shared" si="207"/>
        <v>3533333</v>
      </c>
      <c r="V3267" s="1" t="str">
        <f>IF(Cleaned_Data[[#This Row],[EMI_Estimate]]&lt;50000, "50K", IF(Cleaned_Data[[#This Row],[EMI_Estimate]]&lt;100000, "50K-1L", IF(Cleaned_Data[[#This Row],[EMI_Estimate]]&lt;150000, "1L-1.5L", IF(Cleaned_Data[[#This Row],[EMI_Estimate]]&lt;200000,"1.5-2L", "&gt;2L"))))</f>
        <v>&gt;2L</v>
      </c>
    </row>
    <row r="3268" spans="1:22" x14ac:dyDescent="0.35">
      <c r="A3268">
        <v>3267</v>
      </c>
      <c r="B3268">
        <v>4</v>
      </c>
      <c r="C3268" t="s">
        <v>22</v>
      </c>
      <c r="D3268" t="s">
        <v>23</v>
      </c>
      <c r="E3268">
        <v>2400000</v>
      </c>
      <c r="F3268" t="str">
        <f t="shared" si="204"/>
        <v>&gt;20 Lakh</v>
      </c>
      <c r="G3268">
        <v>9400000</v>
      </c>
      <c r="H3268">
        <v>2</v>
      </c>
      <c r="I3268">
        <v>871</v>
      </c>
      <c r="J3268" s="1">
        <v>3700000</v>
      </c>
      <c r="K3268" s="1">
        <v>300000</v>
      </c>
      <c r="L3268" s="1">
        <v>7100000</v>
      </c>
      <c r="M3268" s="1">
        <v>3500000</v>
      </c>
      <c r="N3268" s="1" t="s">
        <v>21</v>
      </c>
      <c r="O3268" s="1">
        <f>Cleaned_Data[[#This Row],[ loan_amount]]-Cleaned_Data[[#This Row],[ bank_asset_value]]</f>
        <v>5900000</v>
      </c>
      <c r="P3268" s="1">
        <f>Cleaned_Data[[#This Row],[ loan_amount]]</f>
        <v>9400000</v>
      </c>
      <c r="Q3268" s="1" t="str">
        <f t="shared" si="205"/>
        <v>800+</v>
      </c>
      <c r="R3268" s="1">
        <f>Cleaned_Data[[#This Row],[ residential_assets_value]]+Cleaned_Data[[#This Row],[ commercial_assets_value]]+Cleaned_Data[[#This Row],[ luxury_assets_value]]</f>
        <v>11100000</v>
      </c>
      <c r="S3268" s="1">
        <f>Cleaned_Data[[#This Row],[ income_annum]]+Cleaned_Data[[#This Row],[ residential_assets_value]]+Cleaned_Data[[#This Row],[ commercial_assets_value]]+Cleaned_Data[[#This Row],[ luxury_assets_value]]</f>
        <v>13500000</v>
      </c>
      <c r="T3268" s="1" t="str">
        <f t="shared" si="206"/>
        <v>1–2 Cr</v>
      </c>
      <c r="U3268" s="12">
        <f t="shared" si="207"/>
        <v>4700000</v>
      </c>
      <c r="V3268" s="1" t="str">
        <f>IF(Cleaned_Data[[#This Row],[EMI_Estimate]]&lt;50000, "50K", IF(Cleaned_Data[[#This Row],[EMI_Estimate]]&lt;100000, "50K-1L", IF(Cleaned_Data[[#This Row],[EMI_Estimate]]&lt;150000, "1L-1.5L", IF(Cleaned_Data[[#This Row],[EMI_Estimate]]&lt;200000,"1.5-2L", "&gt;2L"))))</f>
        <v>&gt;2L</v>
      </c>
    </row>
    <row r="3269" spans="1:22" x14ac:dyDescent="0.35">
      <c r="A3269">
        <v>3268</v>
      </c>
      <c r="B3269">
        <v>4</v>
      </c>
      <c r="C3269" t="s">
        <v>19</v>
      </c>
      <c r="D3269" t="s">
        <v>23</v>
      </c>
      <c r="E3269">
        <v>6000000</v>
      </c>
      <c r="F3269" t="str">
        <f t="shared" si="204"/>
        <v>&gt;20 Lakh</v>
      </c>
      <c r="G3269">
        <v>17000000</v>
      </c>
      <c r="H3269">
        <v>12</v>
      </c>
      <c r="I3269">
        <v>607</v>
      </c>
      <c r="J3269" s="1">
        <v>15300000</v>
      </c>
      <c r="K3269" s="1">
        <v>3200000</v>
      </c>
      <c r="L3269" s="1">
        <v>22100000</v>
      </c>
      <c r="M3269" s="1">
        <v>3900000</v>
      </c>
      <c r="N3269" s="1" t="s">
        <v>21</v>
      </c>
      <c r="O3269" s="1">
        <f>Cleaned_Data[[#This Row],[ loan_amount]]-Cleaned_Data[[#This Row],[ bank_asset_value]]</f>
        <v>13100000</v>
      </c>
      <c r="P3269" s="1">
        <f>Cleaned_Data[[#This Row],[ loan_amount]]</f>
        <v>17000000</v>
      </c>
      <c r="Q3269" s="1" t="str">
        <f t="shared" si="205"/>
        <v>600–699</v>
      </c>
      <c r="R3269" s="1">
        <f>Cleaned_Data[[#This Row],[ residential_assets_value]]+Cleaned_Data[[#This Row],[ commercial_assets_value]]+Cleaned_Data[[#This Row],[ luxury_assets_value]]</f>
        <v>40600000</v>
      </c>
      <c r="S3269" s="1">
        <f>Cleaned_Data[[#This Row],[ income_annum]]+Cleaned_Data[[#This Row],[ residential_assets_value]]+Cleaned_Data[[#This Row],[ commercial_assets_value]]+Cleaned_Data[[#This Row],[ luxury_assets_value]]</f>
        <v>46600000</v>
      </c>
      <c r="T3269" s="1" t="str">
        <f t="shared" si="206"/>
        <v>&gt;4 Cr</v>
      </c>
      <c r="U3269" s="12">
        <f t="shared" si="207"/>
        <v>1416667</v>
      </c>
      <c r="V3269" s="1" t="str">
        <f>IF(Cleaned_Data[[#This Row],[EMI_Estimate]]&lt;50000, "50K", IF(Cleaned_Data[[#This Row],[EMI_Estimate]]&lt;100000, "50K-1L", IF(Cleaned_Data[[#This Row],[EMI_Estimate]]&lt;150000, "1L-1.5L", IF(Cleaned_Data[[#This Row],[EMI_Estimate]]&lt;200000,"1.5-2L", "&gt;2L"))))</f>
        <v>&gt;2L</v>
      </c>
    </row>
    <row r="3270" spans="1:22" x14ac:dyDescent="0.35">
      <c r="A3270">
        <v>3269</v>
      </c>
      <c r="B3270">
        <v>2</v>
      </c>
      <c r="C3270" t="s">
        <v>22</v>
      </c>
      <c r="D3270" t="s">
        <v>23</v>
      </c>
      <c r="E3270">
        <v>7900000</v>
      </c>
      <c r="F3270" t="str">
        <f t="shared" si="204"/>
        <v>&gt;20 Lakh</v>
      </c>
      <c r="G3270">
        <v>22500000</v>
      </c>
      <c r="H3270">
        <v>6</v>
      </c>
      <c r="I3270">
        <v>571</v>
      </c>
      <c r="J3270" s="1">
        <v>8100000</v>
      </c>
      <c r="K3270" s="1">
        <v>5300000</v>
      </c>
      <c r="L3270" s="1">
        <v>17900000</v>
      </c>
      <c r="M3270" s="1">
        <v>8100000</v>
      </c>
      <c r="N3270" s="1" t="s">
        <v>21</v>
      </c>
      <c r="O3270" s="1">
        <f>Cleaned_Data[[#This Row],[ loan_amount]]-Cleaned_Data[[#This Row],[ bank_asset_value]]</f>
        <v>14400000</v>
      </c>
      <c r="P3270" s="1">
        <f>Cleaned_Data[[#This Row],[ loan_amount]]</f>
        <v>22500000</v>
      </c>
      <c r="Q3270" s="1" t="str">
        <f t="shared" si="205"/>
        <v>500–599</v>
      </c>
      <c r="R3270" s="1">
        <f>Cleaned_Data[[#This Row],[ residential_assets_value]]+Cleaned_Data[[#This Row],[ commercial_assets_value]]+Cleaned_Data[[#This Row],[ luxury_assets_value]]</f>
        <v>31300000</v>
      </c>
      <c r="S3270" s="1">
        <f>Cleaned_Data[[#This Row],[ income_annum]]+Cleaned_Data[[#This Row],[ residential_assets_value]]+Cleaned_Data[[#This Row],[ commercial_assets_value]]+Cleaned_Data[[#This Row],[ luxury_assets_value]]</f>
        <v>39200000</v>
      </c>
      <c r="T3270" s="1" t="str">
        <f t="shared" si="206"/>
        <v>3–4 Cr</v>
      </c>
      <c r="U3270" s="12">
        <f t="shared" si="207"/>
        <v>3750000</v>
      </c>
      <c r="V3270" s="1" t="str">
        <f>IF(Cleaned_Data[[#This Row],[EMI_Estimate]]&lt;50000, "50K", IF(Cleaned_Data[[#This Row],[EMI_Estimate]]&lt;100000, "50K-1L", IF(Cleaned_Data[[#This Row],[EMI_Estimate]]&lt;150000, "1L-1.5L", IF(Cleaned_Data[[#This Row],[EMI_Estimate]]&lt;200000,"1.5-2L", "&gt;2L"))))</f>
        <v>&gt;2L</v>
      </c>
    </row>
    <row r="3271" spans="1:22" x14ac:dyDescent="0.35">
      <c r="A3271">
        <v>3270</v>
      </c>
      <c r="B3271">
        <v>3</v>
      </c>
      <c r="C3271" t="s">
        <v>19</v>
      </c>
      <c r="D3271" t="s">
        <v>23</v>
      </c>
      <c r="E3271">
        <v>9500000</v>
      </c>
      <c r="F3271" t="str">
        <f t="shared" si="204"/>
        <v>&gt;20 Lakh</v>
      </c>
      <c r="G3271">
        <v>25700000</v>
      </c>
      <c r="H3271">
        <v>18</v>
      </c>
      <c r="I3271">
        <v>446</v>
      </c>
      <c r="J3271" s="1">
        <v>16900000</v>
      </c>
      <c r="K3271" s="1">
        <v>13600000</v>
      </c>
      <c r="L3271" s="1">
        <v>29300000</v>
      </c>
      <c r="M3271" s="1">
        <v>10100000</v>
      </c>
      <c r="N3271" s="1" t="s">
        <v>24</v>
      </c>
      <c r="O3271" s="1">
        <f>Cleaned_Data[[#This Row],[ loan_amount]]-Cleaned_Data[[#This Row],[ bank_asset_value]]</f>
        <v>15600000</v>
      </c>
      <c r="P3271" s="1">
        <f>Cleaned_Data[[#This Row],[ loan_amount]]</f>
        <v>25700000</v>
      </c>
      <c r="Q3271" s="1" t="str">
        <f t="shared" si="205"/>
        <v>300–499</v>
      </c>
      <c r="R3271" s="1">
        <f>Cleaned_Data[[#This Row],[ residential_assets_value]]+Cleaned_Data[[#This Row],[ commercial_assets_value]]+Cleaned_Data[[#This Row],[ luxury_assets_value]]</f>
        <v>59800000</v>
      </c>
      <c r="S3271" s="1">
        <f>Cleaned_Data[[#This Row],[ income_annum]]+Cleaned_Data[[#This Row],[ residential_assets_value]]+Cleaned_Data[[#This Row],[ commercial_assets_value]]+Cleaned_Data[[#This Row],[ luxury_assets_value]]</f>
        <v>69300000</v>
      </c>
      <c r="T3271" s="1" t="str">
        <f t="shared" si="206"/>
        <v>&gt;4 Cr</v>
      </c>
      <c r="U3271" s="12">
        <f t="shared" si="207"/>
        <v>1427778</v>
      </c>
      <c r="V3271" s="1" t="str">
        <f>IF(Cleaned_Data[[#This Row],[EMI_Estimate]]&lt;50000, "50K", IF(Cleaned_Data[[#This Row],[EMI_Estimate]]&lt;100000, "50K-1L", IF(Cleaned_Data[[#This Row],[EMI_Estimate]]&lt;150000, "1L-1.5L", IF(Cleaned_Data[[#This Row],[EMI_Estimate]]&lt;200000,"1.5-2L", "&gt;2L"))))</f>
        <v>&gt;2L</v>
      </c>
    </row>
    <row r="3272" spans="1:22" x14ac:dyDescent="0.35">
      <c r="A3272">
        <v>3271</v>
      </c>
      <c r="B3272">
        <v>3</v>
      </c>
      <c r="C3272" t="s">
        <v>22</v>
      </c>
      <c r="D3272" t="s">
        <v>23</v>
      </c>
      <c r="E3272">
        <v>1800000</v>
      </c>
      <c r="F3272" t="str">
        <f t="shared" si="204"/>
        <v>15-20 Lakh</v>
      </c>
      <c r="G3272">
        <v>6400000</v>
      </c>
      <c r="H3272">
        <v>20</v>
      </c>
      <c r="I3272">
        <v>436</v>
      </c>
      <c r="J3272" s="1">
        <v>1500000</v>
      </c>
      <c r="K3272" s="1">
        <v>2900000</v>
      </c>
      <c r="L3272" s="1">
        <v>4400000</v>
      </c>
      <c r="M3272" s="1">
        <v>1300000</v>
      </c>
      <c r="N3272" s="1" t="s">
        <v>24</v>
      </c>
      <c r="O3272" s="1">
        <f>Cleaned_Data[[#This Row],[ loan_amount]]-Cleaned_Data[[#This Row],[ bank_asset_value]]</f>
        <v>5100000</v>
      </c>
      <c r="P3272" s="1">
        <f>Cleaned_Data[[#This Row],[ loan_amount]]</f>
        <v>6400000</v>
      </c>
      <c r="Q3272" s="1" t="str">
        <f t="shared" si="205"/>
        <v>300–499</v>
      </c>
      <c r="R3272" s="1">
        <f>Cleaned_Data[[#This Row],[ residential_assets_value]]+Cleaned_Data[[#This Row],[ commercial_assets_value]]+Cleaned_Data[[#This Row],[ luxury_assets_value]]</f>
        <v>8800000</v>
      </c>
      <c r="S3272" s="1">
        <f>Cleaned_Data[[#This Row],[ income_annum]]+Cleaned_Data[[#This Row],[ residential_assets_value]]+Cleaned_Data[[#This Row],[ commercial_assets_value]]+Cleaned_Data[[#This Row],[ luxury_assets_value]]</f>
        <v>10600000</v>
      </c>
      <c r="T3272" s="1" t="str">
        <f t="shared" si="206"/>
        <v>1–2 Cr</v>
      </c>
      <c r="U3272" s="12">
        <f t="shared" si="207"/>
        <v>320000</v>
      </c>
      <c r="V3272" s="1" t="str">
        <f>IF(Cleaned_Data[[#This Row],[EMI_Estimate]]&lt;50000, "50K", IF(Cleaned_Data[[#This Row],[EMI_Estimate]]&lt;100000, "50K-1L", IF(Cleaned_Data[[#This Row],[EMI_Estimate]]&lt;150000, "1L-1.5L", IF(Cleaned_Data[[#This Row],[EMI_Estimate]]&lt;200000,"1.5-2L", "&gt;2L"))))</f>
        <v>&gt;2L</v>
      </c>
    </row>
    <row r="3273" spans="1:22" x14ac:dyDescent="0.35">
      <c r="A3273">
        <v>3272</v>
      </c>
      <c r="B3273">
        <v>3</v>
      </c>
      <c r="C3273" t="s">
        <v>22</v>
      </c>
      <c r="D3273" t="s">
        <v>23</v>
      </c>
      <c r="E3273">
        <v>5800000</v>
      </c>
      <c r="F3273" t="str">
        <f t="shared" si="204"/>
        <v>&gt;20 Lakh</v>
      </c>
      <c r="G3273">
        <v>14100000</v>
      </c>
      <c r="H3273">
        <v>12</v>
      </c>
      <c r="I3273">
        <v>738</v>
      </c>
      <c r="J3273" s="1">
        <v>11700000</v>
      </c>
      <c r="K3273" s="1">
        <v>4400000</v>
      </c>
      <c r="L3273" s="1">
        <v>15400000</v>
      </c>
      <c r="M3273" s="1">
        <v>8400000</v>
      </c>
      <c r="N3273" s="1" t="s">
        <v>21</v>
      </c>
      <c r="O3273" s="1">
        <f>Cleaned_Data[[#This Row],[ loan_amount]]-Cleaned_Data[[#This Row],[ bank_asset_value]]</f>
        <v>5700000</v>
      </c>
      <c r="P3273" s="1">
        <f>Cleaned_Data[[#This Row],[ loan_amount]]</f>
        <v>14100000</v>
      </c>
      <c r="Q3273" s="1" t="str">
        <f t="shared" si="205"/>
        <v>700–799</v>
      </c>
      <c r="R3273" s="1">
        <f>Cleaned_Data[[#This Row],[ residential_assets_value]]+Cleaned_Data[[#This Row],[ commercial_assets_value]]+Cleaned_Data[[#This Row],[ luxury_assets_value]]</f>
        <v>31500000</v>
      </c>
      <c r="S3273" s="1">
        <f>Cleaned_Data[[#This Row],[ income_annum]]+Cleaned_Data[[#This Row],[ residential_assets_value]]+Cleaned_Data[[#This Row],[ commercial_assets_value]]+Cleaned_Data[[#This Row],[ luxury_assets_value]]</f>
        <v>37300000</v>
      </c>
      <c r="T3273" s="1" t="str">
        <f t="shared" si="206"/>
        <v>3–4 Cr</v>
      </c>
      <c r="U3273" s="12">
        <f t="shared" si="207"/>
        <v>1175000</v>
      </c>
      <c r="V3273" s="1" t="str">
        <f>IF(Cleaned_Data[[#This Row],[EMI_Estimate]]&lt;50000, "50K", IF(Cleaned_Data[[#This Row],[EMI_Estimate]]&lt;100000, "50K-1L", IF(Cleaned_Data[[#This Row],[EMI_Estimate]]&lt;150000, "1L-1.5L", IF(Cleaned_Data[[#This Row],[EMI_Estimate]]&lt;200000,"1.5-2L", "&gt;2L"))))</f>
        <v>&gt;2L</v>
      </c>
    </row>
    <row r="3274" spans="1:22" x14ac:dyDescent="0.35">
      <c r="A3274">
        <v>3273</v>
      </c>
      <c r="B3274">
        <v>3</v>
      </c>
      <c r="C3274" t="s">
        <v>19</v>
      </c>
      <c r="D3274" t="s">
        <v>20</v>
      </c>
      <c r="E3274">
        <v>2800000</v>
      </c>
      <c r="F3274" t="str">
        <f t="shared" si="204"/>
        <v>&gt;20 Lakh</v>
      </c>
      <c r="G3274">
        <v>9400000</v>
      </c>
      <c r="H3274">
        <v>10</v>
      </c>
      <c r="I3274">
        <v>519</v>
      </c>
      <c r="J3274" s="1">
        <v>7000000</v>
      </c>
      <c r="K3274" s="1">
        <v>3500000</v>
      </c>
      <c r="L3274" s="1">
        <v>7700000</v>
      </c>
      <c r="M3274" s="1">
        <v>1500000</v>
      </c>
      <c r="N3274" s="1" t="s">
        <v>24</v>
      </c>
      <c r="O3274" s="1">
        <f>Cleaned_Data[[#This Row],[ loan_amount]]-Cleaned_Data[[#This Row],[ bank_asset_value]]</f>
        <v>7900000</v>
      </c>
      <c r="P3274" s="1">
        <f>Cleaned_Data[[#This Row],[ loan_amount]]</f>
        <v>9400000</v>
      </c>
      <c r="Q3274" s="1" t="str">
        <f t="shared" si="205"/>
        <v>500–599</v>
      </c>
      <c r="R3274" s="1">
        <f>Cleaned_Data[[#This Row],[ residential_assets_value]]+Cleaned_Data[[#This Row],[ commercial_assets_value]]+Cleaned_Data[[#This Row],[ luxury_assets_value]]</f>
        <v>18200000</v>
      </c>
      <c r="S3274" s="1">
        <f>Cleaned_Data[[#This Row],[ income_annum]]+Cleaned_Data[[#This Row],[ residential_assets_value]]+Cleaned_Data[[#This Row],[ commercial_assets_value]]+Cleaned_Data[[#This Row],[ luxury_assets_value]]</f>
        <v>21000000</v>
      </c>
      <c r="T3274" s="1" t="str">
        <f t="shared" si="206"/>
        <v>2–3 Cr</v>
      </c>
      <c r="U3274" s="12">
        <f t="shared" si="207"/>
        <v>940000</v>
      </c>
      <c r="V3274" s="1" t="str">
        <f>IF(Cleaned_Data[[#This Row],[EMI_Estimate]]&lt;50000, "50K", IF(Cleaned_Data[[#This Row],[EMI_Estimate]]&lt;100000, "50K-1L", IF(Cleaned_Data[[#This Row],[EMI_Estimate]]&lt;150000, "1L-1.5L", IF(Cleaned_Data[[#This Row],[EMI_Estimate]]&lt;200000,"1.5-2L", "&gt;2L"))))</f>
        <v>&gt;2L</v>
      </c>
    </row>
    <row r="3275" spans="1:22" x14ac:dyDescent="0.35">
      <c r="A3275">
        <v>3274</v>
      </c>
      <c r="B3275">
        <v>3</v>
      </c>
      <c r="C3275" t="s">
        <v>19</v>
      </c>
      <c r="D3275" t="s">
        <v>23</v>
      </c>
      <c r="E3275">
        <v>4000000</v>
      </c>
      <c r="F3275" t="str">
        <f t="shared" si="204"/>
        <v>&gt;20 Lakh</v>
      </c>
      <c r="G3275">
        <v>8300000</v>
      </c>
      <c r="H3275">
        <v>8</v>
      </c>
      <c r="I3275">
        <v>531</v>
      </c>
      <c r="J3275" s="1">
        <v>3700000</v>
      </c>
      <c r="K3275" s="1">
        <v>7400000</v>
      </c>
      <c r="L3275" s="1">
        <v>15200000</v>
      </c>
      <c r="M3275" s="1">
        <v>5900000</v>
      </c>
      <c r="N3275" s="1" t="s">
        <v>24</v>
      </c>
      <c r="O3275" s="1">
        <f>Cleaned_Data[[#This Row],[ loan_amount]]-Cleaned_Data[[#This Row],[ bank_asset_value]]</f>
        <v>2400000</v>
      </c>
      <c r="P3275" s="1">
        <f>Cleaned_Data[[#This Row],[ loan_amount]]</f>
        <v>8300000</v>
      </c>
      <c r="Q3275" s="1" t="str">
        <f t="shared" si="205"/>
        <v>500–599</v>
      </c>
      <c r="R3275" s="1">
        <f>Cleaned_Data[[#This Row],[ residential_assets_value]]+Cleaned_Data[[#This Row],[ commercial_assets_value]]+Cleaned_Data[[#This Row],[ luxury_assets_value]]</f>
        <v>26300000</v>
      </c>
      <c r="S3275" s="1">
        <f>Cleaned_Data[[#This Row],[ income_annum]]+Cleaned_Data[[#This Row],[ residential_assets_value]]+Cleaned_Data[[#This Row],[ commercial_assets_value]]+Cleaned_Data[[#This Row],[ luxury_assets_value]]</f>
        <v>30300000</v>
      </c>
      <c r="T3275" s="1" t="str">
        <f t="shared" si="206"/>
        <v>3–4 Cr</v>
      </c>
      <c r="U3275" s="12">
        <f t="shared" si="207"/>
        <v>1037500</v>
      </c>
      <c r="V3275" s="1" t="str">
        <f>IF(Cleaned_Data[[#This Row],[EMI_Estimate]]&lt;50000, "50K", IF(Cleaned_Data[[#This Row],[EMI_Estimate]]&lt;100000, "50K-1L", IF(Cleaned_Data[[#This Row],[EMI_Estimate]]&lt;150000, "1L-1.5L", IF(Cleaned_Data[[#This Row],[EMI_Estimate]]&lt;200000,"1.5-2L", "&gt;2L"))))</f>
        <v>&gt;2L</v>
      </c>
    </row>
    <row r="3276" spans="1:22" x14ac:dyDescent="0.35">
      <c r="A3276">
        <v>3275</v>
      </c>
      <c r="B3276">
        <v>1</v>
      </c>
      <c r="C3276" t="s">
        <v>22</v>
      </c>
      <c r="D3276" t="s">
        <v>20</v>
      </c>
      <c r="E3276">
        <v>1000000</v>
      </c>
      <c r="F3276" t="str">
        <f t="shared" si="204"/>
        <v>10-15 Lakh</v>
      </c>
      <c r="G3276">
        <v>3400000</v>
      </c>
      <c r="H3276">
        <v>18</v>
      </c>
      <c r="I3276">
        <v>578</v>
      </c>
      <c r="J3276" s="1">
        <v>2300000</v>
      </c>
      <c r="K3276" s="1">
        <v>400000</v>
      </c>
      <c r="L3276" s="1">
        <v>3100000</v>
      </c>
      <c r="M3276" s="1">
        <v>1200000</v>
      </c>
      <c r="N3276" s="1" t="s">
        <v>21</v>
      </c>
      <c r="O3276" s="1">
        <f>Cleaned_Data[[#This Row],[ loan_amount]]-Cleaned_Data[[#This Row],[ bank_asset_value]]</f>
        <v>2200000</v>
      </c>
      <c r="P3276" s="1">
        <f>Cleaned_Data[[#This Row],[ loan_amount]]</f>
        <v>3400000</v>
      </c>
      <c r="Q3276" s="1" t="str">
        <f t="shared" si="205"/>
        <v>500–599</v>
      </c>
      <c r="R3276" s="1">
        <f>Cleaned_Data[[#This Row],[ residential_assets_value]]+Cleaned_Data[[#This Row],[ commercial_assets_value]]+Cleaned_Data[[#This Row],[ luxury_assets_value]]</f>
        <v>5800000</v>
      </c>
      <c r="S3276" s="1">
        <f>Cleaned_Data[[#This Row],[ income_annum]]+Cleaned_Data[[#This Row],[ residential_assets_value]]+Cleaned_Data[[#This Row],[ commercial_assets_value]]+Cleaned_Data[[#This Row],[ luxury_assets_value]]</f>
        <v>6800000</v>
      </c>
      <c r="T3276" s="1" t="str">
        <f t="shared" si="206"/>
        <v>&lt;1 Cr</v>
      </c>
      <c r="U3276" s="12">
        <f t="shared" si="207"/>
        <v>188889</v>
      </c>
      <c r="V3276" s="1" t="str">
        <f>IF(Cleaned_Data[[#This Row],[EMI_Estimate]]&lt;50000, "50K", IF(Cleaned_Data[[#This Row],[EMI_Estimate]]&lt;100000, "50K-1L", IF(Cleaned_Data[[#This Row],[EMI_Estimate]]&lt;150000, "1L-1.5L", IF(Cleaned_Data[[#This Row],[EMI_Estimate]]&lt;200000,"1.5-2L", "&gt;2L"))))</f>
        <v>1.5-2L</v>
      </c>
    </row>
    <row r="3277" spans="1:22" x14ac:dyDescent="0.35">
      <c r="A3277">
        <v>3276</v>
      </c>
      <c r="B3277">
        <v>0</v>
      </c>
      <c r="C3277" t="s">
        <v>19</v>
      </c>
      <c r="D3277" t="s">
        <v>20</v>
      </c>
      <c r="E3277">
        <v>9100000</v>
      </c>
      <c r="F3277" t="str">
        <f t="shared" si="204"/>
        <v>&gt;20 Lakh</v>
      </c>
      <c r="G3277">
        <v>21100000</v>
      </c>
      <c r="H3277">
        <v>20</v>
      </c>
      <c r="I3277">
        <v>578</v>
      </c>
      <c r="J3277" s="1">
        <v>5900000</v>
      </c>
      <c r="K3277" s="1">
        <v>6200000</v>
      </c>
      <c r="L3277" s="1">
        <v>33700000</v>
      </c>
      <c r="M3277" s="1">
        <v>5600000</v>
      </c>
      <c r="N3277" s="1" t="s">
        <v>21</v>
      </c>
      <c r="O3277" s="1">
        <f>Cleaned_Data[[#This Row],[ loan_amount]]-Cleaned_Data[[#This Row],[ bank_asset_value]]</f>
        <v>15500000</v>
      </c>
      <c r="P3277" s="1">
        <f>Cleaned_Data[[#This Row],[ loan_amount]]</f>
        <v>21100000</v>
      </c>
      <c r="Q3277" s="1" t="str">
        <f t="shared" si="205"/>
        <v>500–599</v>
      </c>
      <c r="R3277" s="1">
        <f>Cleaned_Data[[#This Row],[ residential_assets_value]]+Cleaned_Data[[#This Row],[ commercial_assets_value]]+Cleaned_Data[[#This Row],[ luxury_assets_value]]</f>
        <v>45800000</v>
      </c>
      <c r="S3277" s="1">
        <f>Cleaned_Data[[#This Row],[ income_annum]]+Cleaned_Data[[#This Row],[ residential_assets_value]]+Cleaned_Data[[#This Row],[ commercial_assets_value]]+Cleaned_Data[[#This Row],[ luxury_assets_value]]</f>
        <v>54900000</v>
      </c>
      <c r="T3277" s="1" t="str">
        <f t="shared" si="206"/>
        <v>&gt;4 Cr</v>
      </c>
      <c r="U3277" s="12">
        <f t="shared" si="207"/>
        <v>1055000</v>
      </c>
      <c r="V3277" s="1" t="str">
        <f>IF(Cleaned_Data[[#This Row],[EMI_Estimate]]&lt;50000, "50K", IF(Cleaned_Data[[#This Row],[EMI_Estimate]]&lt;100000, "50K-1L", IF(Cleaned_Data[[#This Row],[EMI_Estimate]]&lt;150000, "1L-1.5L", IF(Cleaned_Data[[#This Row],[EMI_Estimate]]&lt;200000,"1.5-2L", "&gt;2L"))))</f>
        <v>&gt;2L</v>
      </c>
    </row>
    <row r="3278" spans="1:22" x14ac:dyDescent="0.35">
      <c r="A3278">
        <v>3277</v>
      </c>
      <c r="B3278">
        <v>0</v>
      </c>
      <c r="C3278" t="s">
        <v>19</v>
      </c>
      <c r="D3278" t="s">
        <v>20</v>
      </c>
      <c r="E3278">
        <v>4600000</v>
      </c>
      <c r="F3278" t="str">
        <f t="shared" si="204"/>
        <v>&gt;20 Lakh</v>
      </c>
      <c r="G3278">
        <v>18100000</v>
      </c>
      <c r="H3278">
        <v>14</v>
      </c>
      <c r="I3278">
        <v>442</v>
      </c>
      <c r="J3278" s="1">
        <v>2800000</v>
      </c>
      <c r="K3278" s="1">
        <v>200000</v>
      </c>
      <c r="L3278" s="1">
        <v>15600000</v>
      </c>
      <c r="M3278" s="1">
        <v>3300000</v>
      </c>
      <c r="N3278" s="1" t="s">
        <v>24</v>
      </c>
      <c r="O3278" s="1">
        <f>Cleaned_Data[[#This Row],[ loan_amount]]-Cleaned_Data[[#This Row],[ bank_asset_value]]</f>
        <v>14800000</v>
      </c>
      <c r="P3278" s="1">
        <f>Cleaned_Data[[#This Row],[ loan_amount]]</f>
        <v>18100000</v>
      </c>
      <c r="Q3278" s="1" t="str">
        <f t="shared" si="205"/>
        <v>300–499</v>
      </c>
      <c r="R3278" s="1">
        <f>Cleaned_Data[[#This Row],[ residential_assets_value]]+Cleaned_Data[[#This Row],[ commercial_assets_value]]+Cleaned_Data[[#This Row],[ luxury_assets_value]]</f>
        <v>18600000</v>
      </c>
      <c r="S3278" s="1">
        <f>Cleaned_Data[[#This Row],[ income_annum]]+Cleaned_Data[[#This Row],[ residential_assets_value]]+Cleaned_Data[[#This Row],[ commercial_assets_value]]+Cleaned_Data[[#This Row],[ luxury_assets_value]]</f>
        <v>23200000</v>
      </c>
      <c r="T3278" s="1" t="str">
        <f t="shared" si="206"/>
        <v>2–3 Cr</v>
      </c>
      <c r="U3278" s="12">
        <f t="shared" si="207"/>
        <v>1292857</v>
      </c>
      <c r="V3278" s="1" t="str">
        <f>IF(Cleaned_Data[[#This Row],[EMI_Estimate]]&lt;50000, "50K", IF(Cleaned_Data[[#This Row],[EMI_Estimate]]&lt;100000, "50K-1L", IF(Cleaned_Data[[#This Row],[EMI_Estimate]]&lt;150000, "1L-1.5L", IF(Cleaned_Data[[#This Row],[EMI_Estimate]]&lt;200000,"1.5-2L", "&gt;2L"))))</f>
        <v>&gt;2L</v>
      </c>
    </row>
    <row r="3279" spans="1:22" x14ac:dyDescent="0.35">
      <c r="A3279">
        <v>3278</v>
      </c>
      <c r="B3279">
        <v>2</v>
      </c>
      <c r="C3279" t="s">
        <v>22</v>
      </c>
      <c r="D3279" t="s">
        <v>20</v>
      </c>
      <c r="E3279">
        <v>7800000</v>
      </c>
      <c r="F3279" t="str">
        <f t="shared" si="204"/>
        <v>&gt;20 Lakh</v>
      </c>
      <c r="G3279">
        <v>16900000</v>
      </c>
      <c r="H3279">
        <v>6</v>
      </c>
      <c r="I3279">
        <v>751</v>
      </c>
      <c r="J3279" s="1">
        <v>17400000</v>
      </c>
      <c r="K3279" s="1">
        <v>6300000</v>
      </c>
      <c r="L3279" s="1">
        <v>20400000</v>
      </c>
      <c r="M3279" s="1">
        <v>11700000</v>
      </c>
      <c r="N3279" s="1" t="s">
        <v>21</v>
      </c>
      <c r="O3279" s="1">
        <f>Cleaned_Data[[#This Row],[ loan_amount]]-Cleaned_Data[[#This Row],[ bank_asset_value]]</f>
        <v>5200000</v>
      </c>
      <c r="P3279" s="1">
        <f>Cleaned_Data[[#This Row],[ loan_amount]]</f>
        <v>16900000</v>
      </c>
      <c r="Q3279" s="1" t="str">
        <f t="shared" si="205"/>
        <v>700–799</v>
      </c>
      <c r="R3279" s="1">
        <f>Cleaned_Data[[#This Row],[ residential_assets_value]]+Cleaned_Data[[#This Row],[ commercial_assets_value]]+Cleaned_Data[[#This Row],[ luxury_assets_value]]</f>
        <v>44100000</v>
      </c>
      <c r="S3279" s="1">
        <f>Cleaned_Data[[#This Row],[ income_annum]]+Cleaned_Data[[#This Row],[ residential_assets_value]]+Cleaned_Data[[#This Row],[ commercial_assets_value]]+Cleaned_Data[[#This Row],[ luxury_assets_value]]</f>
        <v>51900000</v>
      </c>
      <c r="T3279" s="1" t="str">
        <f t="shared" si="206"/>
        <v>&gt;4 Cr</v>
      </c>
      <c r="U3279" s="12">
        <f t="shared" si="207"/>
        <v>2816667</v>
      </c>
      <c r="V3279" s="1" t="str">
        <f>IF(Cleaned_Data[[#This Row],[EMI_Estimate]]&lt;50000, "50K", IF(Cleaned_Data[[#This Row],[EMI_Estimate]]&lt;100000, "50K-1L", IF(Cleaned_Data[[#This Row],[EMI_Estimate]]&lt;150000, "1L-1.5L", IF(Cleaned_Data[[#This Row],[EMI_Estimate]]&lt;200000,"1.5-2L", "&gt;2L"))))</f>
        <v>&gt;2L</v>
      </c>
    </row>
    <row r="3280" spans="1:22" x14ac:dyDescent="0.35">
      <c r="A3280">
        <v>3279</v>
      </c>
      <c r="B3280">
        <v>4</v>
      </c>
      <c r="C3280" t="s">
        <v>19</v>
      </c>
      <c r="D3280" t="s">
        <v>23</v>
      </c>
      <c r="E3280">
        <v>6600000</v>
      </c>
      <c r="F3280" t="str">
        <f t="shared" si="204"/>
        <v>&gt;20 Lakh</v>
      </c>
      <c r="G3280">
        <v>18800000</v>
      </c>
      <c r="H3280">
        <v>10</v>
      </c>
      <c r="I3280">
        <v>353</v>
      </c>
      <c r="J3280" s="1">
        <v>16500000</v>
      </c>
      <c r="K3280" s="1">
        <v>9500000</v>
      </c>
      <c r="L3280" s="1">
        <v>20000000</v>
      </c>
      <c r="M3280" s="1">
        <v>6200000</v>
      </c>
      <c r="N3280" s="1" t="s">
        <v>24</v>
      </c>
      <c r="O3280" s="1">
        <f>Cleaned_Data[[#This Row],[ loan_amount]]-Cleaned_Data[[#This Row],[ bank_asset_value]]</f>
        <v>12600000</v>
      </c>
      <c r="P3280" s="1">
        <f>Cleaned_Data[[#This Row],[ loan_amount]]</f>
        <v>18800000</v>
      </c>
      <c r="Q3280" s="1" t="str">
        <f t="shared" si="205"/>
        <v>300–499</v>
      </c>
      <c r="R3280" s="1">
        <f>Cleaned_Data[[#This Row],[ residential_assets_value]]+Cleaned_Data[[#This Row],[ commercial_assets_value]]+Cleaned_Data[[#This Row],[ luxury_assets_value]]</f>
        <v>46000000</v>
      </c>
      <c r="S3280" s="1">
        <f>Cleaned_Data[[#This Row],[ income_annum]]+Cleaned_Data[[#This Row],[ residential_assets_value]]+Cleaned_Data[[#This Row],[ commercial_assets_value]]+Cleaned_Data[[#This Row],[ luxury_assets_value]]</f>
        <v>52600000</v>
      </c>
      <c r="T3280" s="1" t="str">
        <f t="shared" si="206"/>
        <v>&gt;4 Cr</v>
      </c>
      <c r="U3280" s="12">
        <f t="shared" si="207"/>
        <v>1880000</v>
      </c>
      <c r="V3280" s="1" t="str">
        <f>IF(Cleaned_Data[[#This Row],[EMI_Estimate]]&lt;50000, "50K", IF(Cleaned_Data[[#This Row],[EMI_Estimate]]&lt;100000, "50K-1L", IF(Cleaned_Data[[#This Row],[EMI_Estimate]]&lt;150000, "1L-1.5L", IF(Cleaned_Data[[#This Row],[EMI_Estimate]]&lt;200000,"1.5-2L", "&gt;2L"))))</f>
        <v>&gt;2L</v>
      </c>
    </row>
    <row r="3281" spans="1:22" x14ac:dyDescent="0.35">
      <c r="A3281">
        <v>3280</v>
      </c>
      <c r="B3281">
        <v>5</v>
      </c>
      <c r="C3281" t="s">
        <v>22</v>
      </c>
      <c r="D3281" t="s">
        <v>20</v>
      </c>
      <c r="E3281">
        <v>9800000</v>
      </c>
      <c r="F3281" t="str">
        <f t="shared" si="204"/>
        <v>&gt;20 Lakh</v>
      </c>
      <c r="G3281">
        <v>26600000</v>
      </c>
      <c r="H3281">
        <v>12</v>
      </c>
      <c r="I3281">
        <v>664</v>
      </c>
      <c r="J3281" s="1">
        <v>5200000</v>
      </c>
      <c r="K3281" s="1">
        <v>2900000</v>
      </c>
      <c r="L3281" s="1">
        <v>22500000</v>
      </c>
      <c r="M3281" s="1">
        <v>14100000</v>
      </c>
      <c r="N3281" s="1" t="s">
        <v>21</v>
      </c>
      <c r="O3281" s="1">
        <f>Cleaned_Data[[#This Row],[ loan_amount]]-Cleaned_Data[[#This Row],[ bank_asset_value]]</f>
        <v>12500000</v>
      </c>
      <c r="P3281" s="1">
        <f>Cleaned_Data[[#This Row],[ loan_amount]]</f>
        <v>26600000</v>
      </c>
      <c r="Q3281" s="1" t="str">
        <f t="shared" si="205"/>
        <v>600–699</v>
      </c>
      <c r="R3281" s="1">
        <f>Cleaned_Data[[#This Row],[ residential_assets_value]]+Cleaned_Data[[#This Row],[ commercial_assets_value]]+Cleaned_Data[[#This Row],[ luxury_assets_value]]</f>
        <v>30600000</v>
      </c>
      <c r="S3281" s="1">
        <f>Cleaned_Data[[#This Row],[ income_annum]]+Cleaned_Data[[#This Row],[ residential_assets_value]]+Cleaned_Data[[#This Row],[ commercial_assets_value]]+Cleaned_Data[[#This Row],[ luxury_assets_value]]</f>
        <v>40400000</v>
      </c>
      <c r="T3281" s="1" t="str">
        <f t="shared" si="206"/>
        <v>&gt;4 Cr</v>
      </c>
      <c r="U3281" s="12">
        <f t="shared" si="207"/>
        <v>2216667</v>
      </c>
      <c r="V3281" s="1" t="str">
        <f>IF(Cleaned_Data[[#This Row],[EMI_Estimate]]&lt;50000, "50K", IF(Cleaned_Data[[#This Row],[EMI_Estimate]]&lt;100000, "50K-1L", IF(Cleaned_Data[[#This Row],[EMI_Estimate]]&lt;150000, "1L-1.5L", IF(Cleaned_Data[[#This Row],[EMI_Estimate]]&lt;200000,"1.5-2L", "&gt;2L"))))</f>
        <v>&gt;2L</v>
      </c>
    </row>
    <row r="3282" spans="1:22" x14ac:dyDescent="0.35">
      <c r="A3282">
        <v>3281</v>
      </c>
      <c r="B3282">
        <v>1</v>
      </c>
      <c r="C3282" t="s">
        <v>19</v>
      </c>
      <c r="D3282" t="s">
        <v>20</v>
      </c>
      <c r="E3282">
        <v>7400000</v>
      </c>
      <c r="F3282" t="str">
        <f t="shared" si="204"/>
        <v>&gt;20 Lakh</v>
      </c>
      <c r="G3282">
        <v>26600000</v>
      </c>
      <c r="H3282">
        <v>18</v>
      </c>
      <c r="I3282">
        <v>505</v>
      </c>
      <c r="J3282" s="1">
        <v>2200000</v>
      </c>
      <c r="K3282" s="1">
        <v>2400000</v>
      </c>
      <c r="L3282" s="1">
        <v>22400000</v>
      </c>
      <c r="M3282" s="1">
        <v>3900000</v>
      </c>
      <c r="N3282" s="1" t="s">
        <v>24</v>
      </c>
      <c r="O3282" s="1">
        <f>Cleaned_Data[[#This Row],[ loan_amount]]-Cleaned_Data[[#This Row],[ bank_asset_value]]</f>
        <v>22700000</v>
      </c>
      <c r="P3282" s="1">
        <f>Cleaned_Data[[#This Row],[ loan_amount]]</f>
        <v>26600000</v>
      </c>
      <c r="Q3282" s="1" t="str">
        <f t="shared" si="205"/>
        <v>500–599</v>
      </c>
      <c r="R3282" s="1">
        <f>Cleaned_Data[[#This Row],[ residential_assets_value]]+Cleaned_Data[[#This Row],[ commercial_assets_value]]+Cleaned_Data[[#This Row],[ luxury_assets_value]]</f>
        <v>27000000</v>
      </c>
      <c r="S3282" s="1">
        <f>Cleaned_Data[[#This Row],[ income_annum]]+Cleaned_Data[[#This Row],[ residential_assets_value]]+Cleaned_Data[[#This Row],[ commercial_assets_value]]+Cleaned_Data[[#This Row],[ luxury_assets_value]]</f>
        <v>34400000</v>
      </c>
      <c r="T3282" s="1" t="str">
        <f t="shared" si="206"/>
        <v>3–4 Cr</v>
      </c>
      <c r="U3282" s="12">
        <f t="shared" si="207"/>
        <v>1477778</v>
      </c>
      <c r="V3282" s="1" t="str">
        <f>IF(Cleaned_Data[[#This Row],[EMI_Estimate]]&lt;50000, "50K", IF(Cleaned_Data[[#This Row],[EMI_Estimate]]&lt;100000, "50K-1L", IF(Cleaned_Data[[#This Row],[EMI_Estimate]]&lt;150000, "1L-1.5L", IF(Cleaned_Data[[#This Row],[EMI_Estimate]]&lt;200000,"1.5-2L", "&gt;2L"))))</f>
        <v>&gt;2L</v>
      </c>
    </row>
    <row r="3283" spans="1:22" x14ac:dyDescent="0.35">
      <c r="A3283">
        <v>3282</v>
      </c>
      <c r="B3283">
        <v>3</v>
      </c>
      <c r="C3283" t="s">
        <v>19</v>
      </c>
      <c r="D3283" t="s">
        <v>23</v>
      </c>
      <c r="E3283">
        <v>4300000</v>
      </c>
      <c r="F3283" t="str">
        <f t="shared" si="204"/>
        <v>&gt;20 Lakh</v>
      </c>
      <c r="G3283">
        <v>16600000</v>
      </c>
      <c r="H3283">
        <v>10</v>
      </c>
      <c r="I3283">
        <v>571</v>
      </c>
      <c r="J3283" s="1">
        <v>5700000</v>
      </c>
      <c r="K3283" s="1">
        <v>3700000</v>
      </c>
      <c r="L3283" s="1">
        <v>12800000</v>
      </c>
      <c r="M3283" s="1">
        <v>5800000</v>
      </c>
      <c r="N3283" s="1" t="s">
        <v>21</v>
      </c>
      <c r="O3283" s="1">
        <f>Cleaned_Data[[#This Row],[ loan_amount]]-Cleaned_Data[[#This Row],[ bank_asset_value]]</f>
        <v>10800000</v>
      </c>
      <c r="P3283" s="1">
        <f>Cleaned_Data[[#This Row],[ loan_amount]]</f>
        <v>16600000</v>
      </c>
      <c r="Q3283" s="1" t="str">
        <f t="shared" si="205"/>
        <v>500–599</v>
      </c>
      <c r="R3283" s="1">
        <f>Cleaned_Data[[#This Row],[ residential_assets_value]]+Cleaned_Data[[#This Row],[ commercial_assets_value]]+Cleaned_Data[[#This Row],[ luxury_assets_value]]</f>
        <v>22200000</v>
      </c>
      <c r="S3283" s="1">
        <f>Cleaned_Data[[#This Row],[ income_annum]]+Cleaned_Data[[#This Row],[ residential_assets_value]]+Cleaned_Data[[#This Row],[ commercial_assets_value]]+Cleaned_Data[[#This Row],[ luxury_assets_value]]</f>
        <v>26500000</v>
      </c>
      <c r="T3283" s="1" t="str">
        <f t="shared" si="206"/>
        <v>2–3 Cr</v>
      </c>
      <c r="U3283" s="12">
        <f t="shared" si="207"/>
        <v>1660000</v>
      </c>
      <c r="V3283" s="1" t="str">
        <f>IF(Cleaned_Data[[#This Row],[EMI_Estimate]]&lt;50000, "50K", IF(Cleaned_Data[[#This Row],[EMI_Estimate]]&lt;100000, "50K-1L", IF(Cleaned_Data[[#This Row],[EMI_Estimate]]&lt;150000, "1L-1.5L", IF(Cleaned_Data[[#This Row],[EMI_Estimate]]&lt;200000,"1.5-2L", "&gt;2L"))))</f>
        <v>&gt;2L</v>
      </c>
    </row>
    <row r="3284" spans="1:22" x14ac:dyDescent="0.35">
      <c r="A3284">
        <v>3283</v>
      </c>
      <c r="B3284">
        <v>2</v>
      </c>
      <c r="C3284" t="s">
        <v>22</v>
      </c>
      <c r="D3284" t="s">
        <v>23</v>
      </c>
      <c r="E3284">
        <v>9800000</v>
      </c>
      <c r="F3284" t="str">
        <f t="shared" si="204"/>
        <v>&gt;20 Lakh</v>
      </c>
      <c r="G3284">
        <v>34600000</v>
      </c>
      <c r="H3284">
        <v>16</v>
      </c>
      <c r="I3284">
        <v>754</v>
      </c>
      <c r="J3284" s="1">
        <v>12400000</v>
      </c>
      <c r="K3284" s="1">
        <v>14900000</v>
      </c>
      <c r="L3284" s="1">
        <v>34700000</v>
      </c>
      <c r="M3284" s="1">
        <v>6100000</v>
      </c>
      <c r="N3284" s="1" t="s">
        <v>21</v>
      </c>
      <c r="O3284" s="1">
        <f>Cleaned_Data[[#This Row],[ loan_amount]]-Cleaned_Data[[#This Row],[ bank_asset_value]]</f>
        <v>28500000</v>
      </c>
      <c r="P3284" s="1">
        <f>Cleaned_Data[[#This Row],[ loan_amount]]</f>
        <v>34600000</v>
      </c>
      <c r="Q3284" s="1" t="str">
        <f t="shared" si="205"/>
        <v>700–799</v>
      </c>
      <c r="R3284" s="1">
        <f>Cleaned_Data[[#This Row],[ residential_assets_value]]+Cleaned_Data[[#This Row],[ commercial_assets_value]]+Cleaned_Data[[#This Row],[ luxury_assets_value]]</f>
        <v>62000000</v>
      </c>
      <c r="S3284" s="1">
        <f>Cleaned_Data[[#This Row],[ income_annum]]+Cleaned_Data[[#This Row],[ residential_assets_value]]+Cleaned_Data[[#This Row],[ commercial_assets_value]]+Cleaned_Data[[#This Row],[ luxury_assets_value]]</f>
        <v>71800000</v>
      </c>
      <c r="T3284" s="1" t="str">
        <f t="shared" si="206"/>
        <v>&gt;4 Cr</v>
      </c>
      <c r="U3284" s="12">
        <f t="shared" si="207"/>
        <v>2162500</v>
      </c>
      <c r="V3284" s="1" t="str">
        <f>IF(Cleaned_Data[[#This Row],[EMI_Estimate]]&lt;50000, "50K", IF(Cleaned_Data[[#This Row],[EMI_Estimate]]&lt;100000, "50K-1L", IF(Cleaned_Data[[#This Row],[EMI_Estimate]]&lt;150000, "1L-1.5L", IF(Cleaned_Data[[#This Row],[EMI_Estimate]]&lt;200000,"1.5-2L", "&gt;2L"))))</f>
        <v>&gt;2L</v>
      </c>
    </row>
    <row r="3285" spans="1:22" x14ac:dyDescent="0.35">
      <c r="A3285">
        <v>3284</v>
      </c>
      <c r="B3285">
        <v>5</v>
      </c>
      <c r="C3285" t="s">
        <v>22</v>
      </c>
      <c r="D3285" t="s">
        <v>20</v>
      </c>
      <c r="E3285">
        <v>1100000</v>
      </c>
      <c r="F3285" t="str">
        <f t="shared" si="204"/>
        <v>10-15 Lakh</v>
      </c>
      <c r="G3285">
        <v>3900000</v>
      </c>
      <c r="H3285">
        <v>20</v>
      </c>
      <c r="I3285">
        <v>858</v>
      </c>
      <c r="J3285" s="1">
        <v>3200000</v>
      </c>
      <c r="K3285" s="1">
        <v>1200000</v>
      </c>
      <c r="L3285" s="1">
        <v>3800000</v>
      </c>
      <c r="M3285" s="1">
        <v>1100000</v>
      </c>
      <c r="N3285" s="1" t="s">
        <v>21</v>
      </c>
      <c r="O3285" s="1">
        <f>Cleaned_Data[[#This Row],[ loan_amount]]-Cleaned_Data[[#This Row],[ bank_asset_value]]</f>
        <v>2800000</v>
      </c>
      <c r="P3285" s="1">
        <f>Cleaned_Data[[#This Row],[ loan_amount]]</f>
        <v>3900000</v>
      </c>
      <c r="Q3285" s="1" t="str">
        <f t="shared" si="205"/>
        <v>800+</v>
      </c>
      <c r="R3285" s="1">
        <f>Cleaned_Data[[#This Row],[ residential_assets_value]]+Cleaned_Data[[#This Row],[ commercial_assets_value]]+Cleaned_Data[[#This Row],[ luxury_assets_value]]</f>
        <v>8200000</v>
      </c>
      <c r="S3285" s="1">
        <f>Cleaned_Data[[#This Row],[ income_annum]]+Cleaned_Data[[#This Row],[ residential_assets_value]]+Cleaned_Data[[#This Row],[ commercial_assets_value]]+Cleaned_Data[[#This Row],[ luxury_assets_value]]</f>
        <v>9300000</v>
      </c>
      <c r="T3285" s="1" t="str">
        <f t="shared" si="206"/>
        <v>&lt;1 Cr</v>
      </c>
      <c r="U3285" s="12">
        <f t="shared" si="207"/>
        <v>195000</v>
      </c>
      <c r="V3285" s="1" t="str">
        <f>IF(Cleaned_Data[[#This Row],[EMI_Estimate]]&lt;50000, "50K", IF(Cleaned_Data[[#This Row],[EMI_Estimate]]&lt;100000, "50K-1L", IF(Cleaned_Data[[#This Row],[EMI_Estimate]]&lt;150000, "1L-1.5L", IF(Cleaned_Data[[#This Row],[EMI_Estimate]]&lt;200000,"1.5-2L", "&gt;2L"))))</f>
        <v>1.5-2L</v>
      </c>
    </row>
    <row r="3286" spans="1:22" x14ac:dyDescent="0.35">
      <c r="A3286">
        <v>3285</v>
      </c>
      <c r="B3286">
        <v>3</v>
      </c>
      <c r="C3286" t="s">
        <v>19</v>
      </c>
      <c r="D3286" t="s">
        <v>23</v>
      </c>
      <c r="E3286">
        <v>8600000</v>
      </c>
      <c r="F3286" t="str">
        <f t="shared" si="204"/>
        <v>&gt;20 Lakh</v>
      </c>
      <c r="G3286">
        <v>21800000</v>
      </c>
      <c r="H3286">
        <v>20</v>
      </c>
      <c r="I3286">
        <v>641</v>
      </c>
      <c r="J3286" s="1">
        <v>5300000</v>
      </c>
      <c r="K3286" s="1">
        <v>8800000</v>
      </c>
      <c r="L3286" s="1">
        <v>24000000</v>
      </c>
      <c r="M3286" s="1">
        <v>9100000</v>
      </c>
      <c r="N3286" s="1" t="s">
        <v>21</v>
      </c>
      <c r="O3286" s="1">
        <f>Cleaned_Data[[#This Row],[ loan_amount]]-Cleaned_Data[[#This Row],[ bank_asset_value]]</f>
        <v>12700000</v>
      </c>
      <c r="P3286" s="1">
        <f>Cleaned_Data[[#This Row],[ loan_amount]]</f>
        <v>21800000</v>
      </c>
      <c r="Q3286" s="1" t="str">
        <f t="shared" si="205"/>
        <v>600–699</v>
      </c>
      <c r="R3286" s="1">
        <f>Cleaned_Data[[#This Row],[ residential_assets_value]]+Cleaned_Data[[#This Row],[ commercial_assets_value]]+Cleaned_Data[[#This Row],[ luxury_assets_value]]</f>
        <v>38100000</v>
      </c>
      <c r="S3286" s="1">
        <f>Cleaned_Data[[#This Row],[ income_annum]]+Cleaned_Data[[#This Row],[ residential_assets_value]]+Cleaned_Data[[#This Row],[ commercial_assets_value]]+Cleaned_Data[[#This Row],[ luxury_assets_value]]</f>
        <v>46700000</v>
      </c>
      <c r="T3286" s="1" t="str">
        <f t="shared" si="206"/>
        <v>&gt;4 Cr</v>
      </c>
      <c r="U3286" s="12">
        <f t="shared" si="207"/>
        <v>1090000</v>
      </c>
      <c r="V3286" s="1" t="str">
        <f>IF(Cleaned_Data[[#This Row],[EMI_Estimate]]&lt;50000, "50K", IF(Cleaned_Data[[#This Row],[EMI_Estimate]]&lt;100000, "50K-1L", IF(Cleaned_Data[[#This Row],[EMI_Estimate]]&lt;150000, "1L-1.5L", IF(Cleaned_Data[[#This Row],[EMI_Estimate]]&lt;200000,"1.5-2L", "&gt;2L"))))</f>
        <v>&gt;2L</v>
      </c>
    </row>
    <row r="3287" spans="1:22" x14ac:dyDescent="0.35">
      <c r="A3287">
        <v>3286</v>
      </c>
      <c r="B3287">
        <v>0</v>
      </c>
      <c r="C3287" t="s">
        <v>22</v>
      </c>
      <c r="D3287" t="s">
        <v>23</v>
      </c>
      <c r="E3287">
        <v>9400000</v>
      </c>
      <c r="F3287" t="str">
        <f t="shared" si="204"/>
        <v>&gt;20 Lakh</v>
      </c>
      <c r="G3287">
        <v>35500000</v>
      </c>
      <c r="H3287">
        <v>16</v>
      </c>
      <c r="I3287">
        <v>592</v>
      </c>
      <c r="J3287" s="1">
        <v>9300000</v>
      </c>
      <c r="K3287" s="1">
        <v>11800000</v>
      </c>
      <c r="L3287" s="1">
        <v>30500000</v>
      </c>
      <c r="M3287" s="1">
        <v>5800000</v>
      </c>
      <c r="N3287" s="1" t="s">
        <v>21</v>
      </c>
      <c r="O3287" s="1">
        <f>Cleaned_Data[[#This Row],[ loan_amount]]-Cleaned_Data[[#This Row],[ bank_asset_value]]</f>
        <v>29700000</v>
      </c>
      <c r="P3287" s="1">
        <f>Cleaned_Data[[#This Row],[ loan_amount]]</f>
        <v>35500000</v>
      </c>
      <c r="Q3287" s="1" t="str">
        <f t="shared" si="205"/>
        <v>500–599</v>
      </c>
      <c r="R3287" s="1">
        <f>Cleaned_Data[[#This Row],[ residential_assets_value]]+Cleaned_Data[[#This Row],[ commercial_assets_value]]+Cleaned_Data[[#This Row],[ luxury_assets_value]]</f>
        <v>51600000</v>
      </c>
      <c r="S3287" s="1">
        <f>Cleaned_Data[[#This Row],[ income_annum]]+Cleaned_Data[[#This Row],[ residential_assets_value]]+Cleaned_Data[[#This Row],[ commercial_assets_value]]+Cleaned_Data[[#This Row],[ luxury_assets_value]]</f>
        <v>61000000</v>
      </c>
      <c r="T3287" s="1" t="str">
        <f t="shared" si="206"/>
        <v>&gt;4 Cr</v>
      </c>
      <c r="U3287" s="12">
        <f t="shared" si="207"/>
        <v>2218750</v>
      </c>
      <c r="V3287" s="1" t="str">
        <f>IF(Cleaned_Data[[#This Row],[EMI_Estimate]]&lt;50000, "50K", IF(Cleaned_Data[[#This Row],[EMI_Estimate]]&lt;100000, "50K-1L", IF(Cleaned_Data[[#This Row],[EMI_Estimate]]&lt;150000, "1L-1.5L", IF(Cleaned_Data[[#This Row],[EMI_Estimate]]&lt;200000,"1.5-2L", "&gt;2L"))))</f>
        <v>&gt;2L</v>
      </c>
    </row>
    <row r="3288" spans="1:22" x14ac:dyDescent="0.35">
      <c r="A3288">
        <v>3287</v>
      </c>
      <c r="B3288">
        <v>3</v>
      </c>
      <c r="C3288" t="s">
        <v>19</v>
      </c>
      <c r="D3288" t="s">
        <v>23</v>
      </c>
      <c r="E3288">
        <v>5300000</v>
      </c>
      <c r="F3288" t="str">
        <f t="shared" si="204"/>
        <v>&gt;20 Lakh</v>
      </c>
      <c r="G3288">
        <v>20300000</v>
      </c>
      <c r="H3288">
        <v>14</v>
      </c>
      <c r="I3288">
        <v>432</v>
      </c>
      <c r="J3288" s="1">
        <v>15000000</v>
      </c>
      <c r="K3288" s="1">
        <v>0</v>
      </c>
      <c r="L3288" s="1">
        <v>17200000</v>
      </c>
      <c r="M3288" s="1">
        <v>5900000</v>
      </c>
      <c r="N3288" s="1" t="s">
        <v>24</v>
      </c>
      <c r="O3288" s="1">
        <f>Cleaned_Data[[#This Row],[ loan_amount]]-Cleaned_Data[[#This Row],[ bank_asset_value]]</f>
        <v>14400000</v>
      </c>
      <c r="P3288" s="1">
        <f>Cleaned_Data[[#This Row],[ loan_amount]]</f>
        <v>20300000</v>
      </c>
      <c r="Q3288" s="1" t="str">
        <f t="shared" si="205"/>
        <v>300–499</v>
      </c>
      <c r="R3288" s="1">
        <f>Cleaned_Data[[#This Row],[ residential_assets_value]]+Cleaned_Data[[#This Row],[ commercial_assets_value]]+Cleaned_Data[[#This Row],[ luxury_assets_value]]</f>
        <v>32200000</v>
      </c>
      <c r="S3288" s="1">
        <f>Cleaned_Data[[#This Row],[ income_annum]]+Cleaned_Data[[#This Row],[ residential_assets_value]]+Cleaned_Data[[#This Row],[ commercial_assets_value]]+Cleaned_Data[[#This Row],[ luxury_assets_value]]</f>
        <v>37500000</v>
      </c>
      <c r="T3288" s="1" t="str">
        <f t="shared" si="206"/>
        <v>3–4 Cr</v>
      </c>
      <c r="U3288" s="12">
        <f t="shared" si="207"/>
        <v>1450000</v>
      </c>
      <c r="V3288" s="1" t="str">
        <f>IF(Cleaned_Data[[#This Row],[EMI_Estimate]]&lt;50000, "50K", IF(Cleaned_Data[[#This Row],[EMI_Estimate]]&lt;100000, "50K-1L", IF(Cleaned_Data[[#This Row],[EMI_Estimate]]&lt;150000, "1L-1.5L", IF(Cleaned_Data[[#This Row],[EMI_Estimate]]&lt;200000,"1.5-2L", "&gt;2L"))))</f>
        <v>&gt;2L</v>
      </c>
    </row>
    <row r="3289" spans="1:22" x14ac:dyDescent="0.35">
      <c r="A3289">
        <v>3288</v>
      </c>
      <c r="B3289">
        <v>1</v>
      </c>
      <c r="C3289" t="s">
        <v>22</v>
      </c>
      <c r="D3289" t="s">
        <v>23</v>
      </c>
      <c r="E3289">
        <v>8700000</v>
      </c>
      <c r="F3289" t="str">
        <f t="shared" si="204"/>
        <v>&gt;20 Lakh</v>
      </c>
      <c r="G3289">
        <v>33800000</v>
      </c>
      <c r="H3289">
        <v>18</v>
      </c>
      <c r="I3289">
        <v>558</v>
      </c>
      <c r="J3289" s="1">
        <v>18300000</v>
      </c>
      <c r="K3289" s="1">
        <v>11500000</v>
      </c>
      <c r="L3289" s="1">
        <v>31500000</v>
      </c>
      <c r="M3289" s="1">
        <v>5900000</v>
      </c>
      <c r="N3289" s="1" t="s">
        <v>21</v>
      </c>
      <c r="O3289" s="1">
        <f>Cleaned_Data[[#This Row],[ loan_amount]]-Cleaned_Data[[#This Row],[ bank_asset_value]]</f>
        <v>27900000</v>
      </c>
      <c r="P3289" s="1">
        <f>Cleaned_Data[[#This Row],[ loan_amount]]</f>
        <v>33800000</v>
      </c>
      <c r="Q3289" s="1" t="str">
        <f t="shared" si="205"/>
        <v>500–599</v>
      </c>
      <c r="R3289" s="1">
        <f>Cleaned_Data[[#This Row],[ residential_assets_value]]+Cleaned_Data[[#This Row],[ commercial_assets_value]]+Cleaned_Data[[#This Row],[ luxury_assets_value]]</f>
        <v>61300000</v>
      </c>
      <c r="S3289" s="1">
        <f>Cleaned_Data[[#This Row],[ income_annum]]+Cleaned_Data[[#This Row],[ residential_assets_value]]+Cleaned_Data[[#This Row],[ commercial_assets_value]]+Cleaned_Data[[#This Row],[ luxury_assets_value]]</f>
        <v>70000000</v>
      </c>
      <c r="T3289" s="1" t="str">
        <f t="shared" si="206"/>
        <v>&gt;4 Cr</v>
      </c>
      <c r="U3289" s="12">
        <f t="shared" si="207"/>
        <v>1877778</v>
      </c>
      <c r="V3289" s="1" t="str">
        <f>IF(Cleaned_Data[[#This Row],[EMI_Estimate]]&lt;50000, "50K", IF(Cleaned_Data[[#This Row],[EMI_Estimate]]&lt;100000, "50K-1L", IF(Cleaned_Data[[#This Row],[EMI_Estimate]]&lt;150000, "1L-1.5L", IF(Cleaned_Data[[#This Row],[EMI_Estimate]]&lt;200000,"1.5-2L", "&gt;2L"))))</f>
        <v>&gt;2L</v>
      </c>
    </row>
    <row r="3290" spans="1:22" x14ac:dyDescent="0.35">
      <c r="A3290">
        <v>3289</v>
      </c>
      <c r="B3290">
        <v>3</v>
      </c>
      <c r="C3290" t="s">
        <v>19</v>
      </c>
      <c r="D3290" t="s">
        <v>23</v>
      </c>
      <c r="E3290">
        <v>4800000</v>
      </c>
      <c r="F3290" t="str">
        <f t="shared" si="204"/>
        <v>&gt;20 Lakh</v>
      </c>
      <c r="G3290">
        <v>14200000</v>
      </c>
      <c r="H3290">
        <v>12</v>
      </c>
      <c r="I3290">
        <v>547</v>
      </c>
      <c r="J3290" s="1">
        <v>10400000</v>
      </c>
      <c r="K3290" s="1">
        <v>700000</v>
      </c>
      <c r="L3290" s="1">
        <v>9800000</v>
      </c>
      <c r="M3290" s="1">
        <v>2400000</v>
      </c>
      <c r="N3290" s="1" t="s">
        <v>24</v>
      </c>
      <c r="O3290" s="1">
        <f>Cleaned_Data[[#This Row],[ loan_amount]]-Cleaned_Data[[#This Row],[ bank_asset_value]]</f>
        <v>11800000</v>
      </c>
      <c r="P3290" s="1">
        <f>Cleaned_Data[[#This Row],[ loan_amount]]</f>
        <v>14200000</v>
      </c>
      <c r="Q3290" s="1" t="str">
        <f t="shared" si="205"/>
        <v>500–599</v>
      </c>
      <c r="R3290" s="1">
        <f>Cleaned_Data[[#This Row],[ residential_assets_value]]+Cleaned_Data[[#This Row],[ commercial_assets_value]]+Cleaned_Data[[#This Row],[ luxury_assets_value]]</f>
        <v>20900000</v>
      </c>
      <c r="S3290" s="1">
        <f>Cleaned_Data[[#This Row],[ income_annum]]+Cleaned_Data[[#This Row],[ residential_assets_value]]+Cleaned_Data[[#This Row],[ commercial_assets_value]]+Cleaned_Data[[#This Row],[ luxury_assets_value]]</f>
        <v>25700000</v>
      </c>
      <c r="T3290" s="1" t="str">
        <f t="shared" si="206"/>
        <v>2–3 Cr</v>
      </c>
      <c r="U3290" s="12">
        <f t="shared" si="207"/>
        <v>1183333</v>
      </c>
      <c r="V3290" s="1" t="str">
        <f>IF(Cleaned_Data[[#This Row],[EMI_Estimate]]&lt;50000, "50K", IF(Cleaned_Data[[#This Row],[EMI_Estimate]]&lt;100000, "50K-1L", IF(Cleaned_Data[[#This Row],[EMI_Estimate]]&lt;150000, "1L-1.5L", IF(Cleaned_Data[[#This Row],[EMI_Estimate]]&lt;200000,"1.5-2L", "&gt;2L"))))</f>
        <v>&gt;2L</v>
      </c>
    </row>
    <row r="3291" spans="1:22" x14ac:dyDescent="0.35">
      <c r="A3291">
        <v>3290</v>
      </c>
      <c r="B3291">
        <v>4</v>
      </c>
      <c r="C3291" t="s">
        <v>22</v>
      </c>
      <c r="D3291" t="s">
        <v>20</v>
      </c>
      <c r="E3291">
        <v>4400000</v>
      </c>
      <c r="F3291" t="str">
        <f t="shared" si="204"/>
        <v>&gt;20 Lakh</v>
      </c>
      <c r="G3291">
        <v>9800000</v>
      </c>
      <c r="H3291">
        <v>18</v>
      </c>
      <c r="I3291">
        <v>732</v>
      </c>
      <c r="J3291" s="1">
        <v>2400000</v>
      </c>
      <c r="K3291" s="1">
        <v>2400000</v>
      </c>
      <c r="L3291" s="1">
        <v>15100000</v>
      </c>
      <c r="M3291" s="1">
        <v>4400000</v>
      </c>
      <c r="N3291" s="1" t="s">
        <v>21</v>
      </c>
      <c r="O3291" s="1">
        <f>Cleaned_Data[[#This Row],[ loan_amount]]-Cleaned_Data[[#This Row],[ bank_asset_value]]</f>
        <v>5400000</v>
      </c>
      <c r="P3291" s="1">
        <f>Cleaned_Data[[#This Row],[ loan_amount]]</f>
        <v>9800000</v>
      </c>
      <c r="Q3291" s="1" t="str">
        <f t="shared" si="205"/>
        <v>700–799</v>
      </c>
      <c r="R3291" s="1">
        <f>Cleaned_Data[[#This Row],[ residential_assets_value]]+Cleaned_Data[[#This Row],[ commercial_assets_value]]+Cleaned_Data[[#This Row],[ luxury_assets_value]]</f>
        <v>19900000</v>
      </c>
      <c r="S3291" s="1">
        <f>Cleaned_Data[[#This Row],[ income_annum]]+Cleaned_Data[[#This Row],[ residential_assets_value]]+Cleaned_Data[[#This Row],[ commercial_assets_value]]+Cleaned_Data[[#This Row],[ luxury_assets_value]]</f>
        <v>24300000</v>
      </c>
      <c r="T3291" s="1" t="str">
        <f t="shared" si="206"/>
        <v>2–3 Cr</v>
      </c>
      <c r="U3291" s="12">
        <f t="shared" si="207"/>
        <v>544444</v>
      </c>
      <c r="V3291" s="1" t="str">
        <f>IF(Cleaned_Data[[#This Row],[EMI_Estimate]]&lt;50000, "50K", IF(Cleaned_Data[[#This Row],[EMI_Estimate]]&lt;100000, "50K-1L", IF(Cleaned_Data[[#This Row],[EMI_Estimate]]&lt;150000, "1L-1.5L", IF(Cleaned_Data[[#This Row],[EMI_Estimate]]&lt;200000,"1.5-2L", "&gt;2L"))))</f>
        <v>&gt;2L</v>
      </c>
    </row>
    <row r="3292" spans="1:22" x14ac:dyDescent="0.35">
      <c r="A3292">
        <v>3291</v>
      </c>
      <c r="B3292">
        <v>1</v>
      </c>
      <c r="C3292" t="s">
        <v>19</v>
      </c>
      <c r="D3292" t="s">
        <v>23</v>
      </c>
      <c r="E3292">
        <v>5400000</v>
      </c>
      <c r="F3292" t="str">
        <f t="shared" si="204"/>
        <v>&gt;20 Lakh</v>
      </c>
      <c r="G3292">
        <v>19300000</v>
      </c>
      <c r="H3292">
        <v>12</v>
      </c>
      <c r="I3292">
        <v>784</v>
      </c>
      <c r="J3292" s="1">
        <v>5000000</v>
      </c>
      <c r="K3292" s="1">
        <v>1800000</v>
      </c>
      <c r="L3292" s="1">
        <v>20300000</v>
      </c>
      <c r="M3292" s="1">
        <v>6500000</v>
      </c>
      <c r="N3292" s="1" t="s">
        <v>21</v>
      </c>
      <c r="O3292" s="1">
        <f>Cleaned_Data[[#This Row],[ loan_amount]]-Cleaned_Data[[#This Row],[ bank_asset_value]]</f>
        <v>12800000</v>
      </c>
      <c r="P3292" s="1">
        <f>Cleaned_Data[[#This Row],[ loan_amount]]</f>
        <v>19300000</v>
      </c>
      <c r="Q3292" s="1" t="str">
        <f t="shared" si="205"/>
        <v>700–799</v>
      </c>
      <c r="R3292" s="1">
        <f>Cleaned_Data[[#This Row],[ residential_assets_value]]+Cleaned_Data[[#This Row],[ commercial_assets_value]]+Cleaned_Data[[#This Row],[ luxury_assets_value]]</f>
        <v>27100000</v>
      </c>
      <c r="S3292" s="1">
        <f>Cleaned_Data[[#This Row],[ income_annum]]+Cleaned_Data[[#This Row],[ residential_assets_value]]+Cleaned_Data[[#This Row],[ commercial_assets_value]]+Cleaned_Data[[#This Row],[ luxury_assets_value]]</f>
        <v>32500000</v>
      </c>
      <c r="T3292" s="1" t="str">
        <f t="shared" si="206"/>
        <v>3–4 Cr</v>
      </c>
      <c r="U3292" s="12">
        <f t="shared" si="207"/>
        <v>1608333</v>
      </c>
      <c r="V3292" s="1" t="str">
        <f>IF(Cleaned_Data[[#This Row],[EMI_Estimate]]&lt;50000, "50K", IF(Cleaned_Data[[#This Row],[EMI_Estimate]]&lt;100000, "50K-1L", IF(Cleaned_Data[[#This Row],[EMI_Estimate]]&lt;150000, "1L-1.5L", IF(Cleaned_Data[[#This Row],[EMI_Estimate]]&lt;200000,"1.5-2L", "&gt;2L"))))</f>
        <v>&gt;2L</v>
      </c>
    </row>
    <row r="3293" spans="1:22" x14ac:dyDescent="0.35">
      <c r="A3293">
        <v>3292</v>
      </c>
      <c r="B3293">
        <v>5</v>
      </c>
      <c r="C3293" t="s">
        <v>22</v>
      </c>
      <c r="D3293" t="s">
        <v>23</v>
      </c>
      <c r="E3293">
        <v>8400000</v>
      </c>
      <c r="F3293" t="str">
        <f t="shared" si="204"/>
        <v>&gt;20 Lakh</v>
      </c>
      <c r="G3293">
        <v>31900000</v>
      </c>
      <c r="H3293">
        <v>10</v>
      </c>
      <c r="I3293">
        <v>605</v>
      </c>
      <c r="J3293" s="1">
        <v>18900000</v>
      </c>
      <c r="K3293" s="1">
        <v>10300000</v>
      </c>
      <c r="L3293" s="1">
        <v>22000000</v>
      </c>
      <c r="M3293" s="1">
        <v>9100000</v>
      </c>
      <c r="N3293" s="1" t="s">
        <v>21</v>
      </c>
      <c r="O3293" s="1">
        <f>Cleaned_Data[[#This Row],[ loan_amount]]-Cleaned_Data[[#This Row],[ bank_asset_value]]</f>
        <v>22800000</v>
      </c>
      <c r="P3293" s="1">
        <f>Cleaned_Data[[#This Row],[ loan_amount]]</f>
        <v>31900000</v>
      </c>
      <c r="Q3293" s="1" t="str">
        <f t="shared" si="205"/>
        <v>600–699</v>
      </c>
      <c r="R3293" s="1">
        <f>Cleaned_Data[[#This Row],[ residential_assets_value]]+Cleaned_Data[[#This Row],[ commercial_assets_value]]+Cleaned_Data[[#This Row],[ luxury_assets_value]]</f>
        <v>51200000</v>
      </c>
      <c r="S3293" s="1">
        <f>Cleaned_Data[[#This Row],[ income_annum]]+Cleaned_Data[[#This Row],[ residential_assets_value]]+Cleaned_Data[[#This Row],[ commercial_assets_value]]+Cleaned_Data[[#This Row],[ luxury_assets_value]]</f>
        <v>59600000</v>
      </c>
      <c r="T3293" s="1" t="str">
        <f t="shared" si="206"/>
        <v>&gt;4 Cr</v>
      </c>
      <c r="U3293" s="12">
        <f t="shared" si="207"/>
        <v>3190000</v>
      </c>
      <c r="V3293" s="1" t="str">
        <f>IF(Cleaned_Data[[#This Row],[EMI_Estimate]]&lt;50000, "50K", IF(Cleaned_Data[[#This Row],[EMI_Estimate]]&lt;100000, "50K-1L", IF(Cleaned_Data[[#This Row],[EMI_Estimate]]&lt;150000, "1L-1.5L", IF(Cleaned_Data[[#This Row],[EMI_Estimate]]&lt;200000,"1.5-2L", "&gt;2L"))))</f>
        <v>&gt;2L</v>
      </c>
    </row>
    <row r="3294" spans="1:22" x14ac:dyDescent="0.35">
      <c r="A3294">
        <v>3293</v>
      </c>
      <c r="B3294">
        <v>1</v>
      </c>
      <c r="C3294" t="s">
        <v>19</v>
      </c>
      <c r="D3294" t="s">
        <v>23</v>
      </c>
      <c r="E3294">
        <v>5400000</v>
      </c>
      <c r="F3294" t="str">
        <f t="shared" si="204"/>
        <v>&gt;20 Lakh</v>
      </c>
      <c r="G3294">
        <v>19500000</v>
      </c>
      <c r="H3294">
        <v>18</v>
      </c>
      <c r="I3294">
        <v>688</v>
      </c>
      <c r="J3294" s="1">
        <v>12100000</v>
      </c>
      <c r="K3294" s="1">
        <v>800000</v>
      </c>
      <c r="L3294" s="1">
        <v>17000000</v>
      </c>
      <c r="M3294" s="1">
        <v>3500000</v>
      </c>
      <c r="N3294" s="1" t="s">
        <v>21</v>
      </c>
      <c r="O3294" s="1">
        <f>Cleaned_Data[[#This Row],[ loan_amount]]-Cleaned_Data[[#This Row],[ bank_asset_value]]</f>
        <v>16000000</v>
      </c>
      <c r="P3294" s="1">
        <f>Cleaned_Data[[#This Row],[ loan_amount]]</f>
        <v>19500000</v>
      </c>
      <c r="Q3294" s="1" t="str">
        <f t="shared" si="205"/>
        <v>600–699</v>
      </c>
      <c r="R3294" s="1">
        <f>Cleaned_Data[[#This Row],[ residential_assets_value]]+Cleaned_Data[[#This Row],[ commercial_assets_value]]+Cleaned_Data[[#This Row],[ luxury_assets_value]]</f>
        <v>29900000</v>
      </c>
      <c r="S3294" s="1">
        <f>Cleaned_Data[[#This Row],[ income_annum]]+Cleaned_Data[[#This Row],[ residential_assets_value]]+Cleaned_Data[[#This Row],[ commercial_assets_value]]+Cleaned_Data[[#This Row],[ luxury_assets_value]]</f>
        <v>35300000</v>
      </c>
      <c r="T3294" s="1" t="str">
        <f t="shared" si="206"/>
        <v>3–4 Cr</v>
      </c>
      <c r="U3294" s="12">
        <f t="shared" si="207"/>
        <v>1083333</v>
      </c>
      <c r="V3294" s="1" t="str">
        <f>IF(Cleaned_Data[[#This Row],[EMI_Estimate]]&lt;50000, "50K", IF(Cleaned_Data[[#This Row],[EMI_Estimate]]&lt;100000, "50K-1L", IF(Cleaned_Data[[#This Row],[EMI_Estimate]]&lt;150000, "1L-1.5L", IF(Cleaned_Data[[#This Row],[EMI_Estimate]]&lt;200000,"1.5-2L", "&gt;2L"))))</f>
        <v>&gt;2L</v>
      </c>
    </row>
    <row r="3295" spans="1:22" x14ac:dyDescent="0.35">
      <c r="A3295">
        <v>3294</v>
      </c>
      <c r="B3295">
        <v>3</v>
      </c>
      <c r="C3295" t="s">
        <v>22</v>
      </c>
      <c r="D3295" t="s">
        <v>23</v>
      </c>
      <c r="E3295">
        <v>9400000</v>
      </c>
      <c r="F3295" t="str">
        <f t="shared" si="204"/>
        <v>&gt;20 Lakh</v>
      </c>
      <c r="G3295">
        <v>32100000</v>
      </c>
      <c r="H3295">
        <v>10</v>
      </c>
      <c r="I3295">
        <v>617</v>
      </c>
      <c r="J3295" s="1">
        <v>22700000</v>
      </c>
      <c r="K3295" s="1">
        <v>5800000</v>
      </c>
      <c r="L3295" s="1">
        <v>29400000</v>
      </c>
      <c r="M3295" s="1">
        <v>11400000</v>
      </c>
      <c r="N3295" s="1" t="s">
        <v>21</v>
      </c>
      <c r="O3295" s="1">
        <f>Cleaned_Data[[#This Row],[ loan_amount]]-Cleaned_Data[[#This Row],[ bank_asset_value]]</f>
        <v>20700000</v>
      </c>
      <c r="P3295" s="1">
        <f>Cleaned_Data[[#This Row],[ loan_amount]]</f>
        <v>32100000</v>
      </c>
      <c r="Q3295" s="1" t="str">
        <f t="shared" si="205"/>
        <v>600–699</v>
      </c>
      <c r="R3295" s="1">
        <f>Cleaned_Data[[#This Row],[ residential_assets_value]]+Cleaned_Data[[#This Row],[ commercial_assets_value]]+Cleaned_Data[[#This Row],[ luxury_assets_value]]</f>
        <v>57900000</v>
      </c>
      <c r="S3295" s="1">
        <f>Cleaned_Data[[#This Row],[ income_annum]]+Cleaned_Data[[#This Row],[ residential_assets_value]]+Cleaned_Data[[#This Row],[ commercial_assets_value]]+Cleaned_Data[[#This Row],[ luxury_assets_value]]</f>
        <v>67300000</v>
      </c>
      <c r="T3295" s="1" t="str">
        <f t="shared" si="206"/>
        <v>&gt;4 Cr</v>
      </c>
      <c r="U3295" s="12">
        <f t="shared" si="207"/>
        <v>3210000</v>
      </c>
      <c r="V3295" s="1" t="str">
        <f>IF(Cleaned_Data[[#This Row],[EMI_Estimate]]&lt;50000, "50K", IF(Cleaned_Data[[#This Row],[EMI_Estimate]]&lt;100000, "50K-1L", IF(Cleaned_Data[[#This Row],[EMI_Estimate]]&lt;150000, "1L-1.5L", IF(Cleaned_Data[[#This Row],[EMI_Estimate]]&lt;200000,"1.5-2L", "&gt;2L"))))</f>
        <v>&gt;2L</v>
      </c>
    </row>
    <row r="3296" spans="1:22" x14ac:dyDescent="0.35">
      <c r="A3296">
        <v>3295</v>
      </c>
      <c r="B3296">
        <v>0</v>
      </c>
      <c r="C3296" t="s">
        <v>22</v>
      </c>
      <c r="D3296" t="s">
        <v>23</v>
      </c>
      <c r="E3296">
        <v>800000</v>
      </c>
      <c r="F3296" t="str">
        <f t="shared" si="204"/>
        <v>5-10 Lakh</v>
      </c>
      <c r="G3296">
        <v>2400000</v>
      </c>
      <c r="H3296">
        <v>4</v>
      </c>
      <c r="I3296">
        <v>518</v>
      </c>
      <c r="J3296" s="1">
        <v>500000</v>
      </c>
      <c r="K3296" s="1">
        <v>800000</v>
      </c>
      <c r="L3296" s="1">
        <v>2800000</v>
      </c>
      <c r="M3296" s="1">
        <v>500000</v>
      </c>
      <c r="N3296" s="1" t="s">
        <v>21</v>
      </c>
      <c r="O3296" s="1">
        <f>Cleaned_Data[[#This Row],[ loan_amount]]-Cleaned_Data[[#This Row],[ bank_asset_value]]</f>
        <v>1900000</v>
      </c>
      <c r="P3296" s="1">
        <f>Cleaned_Data[[#This Row],[ loan_amount]]</f>
        <v>2400000</v>
      </c>
      <c r="Q3296" s="1" t="str">
        <f t="shared" si="205"/>
        <v>500–599</v>
      </c>
      <c r="R3296" s="1">
        <f>Cleaned_Data[[#This Row],[ residential_assets_value]]+Cleaned_Data[[#This Row],[ commercial_assets_value]]+Cleaned_Data[[#This Row],[ luxury_assets_value]]</f>
        <v>4100000</v>
      </c>
      <c r="S3296" s="1">
        <f>Cleaned_Data[[#This Row],[ income_annum]]+Cleaned_Data[[#This Row],[ residential_assets_value]]+Cleaned_Data[[#This Row],[ commercial_assets_value]]+Cleaned_Data[[#This Row],[ luxury_assets_value]]</f>
        <v>4900000</v>
      </c>
      <c r="T3296" s="1" t="str">
        <f t="shared" si="206"/>
        <v>&lt;1 Cr</v>
      </c>
      <c r="U3296" s="12">
        <f t="shared" si="207"/>
        <v>600000</v>
      </c>
      <c r="V3296" s="1" t="str">
        <f>IF(Cleaned_Data[[#This Row],[EMI_Estimate]]&lt;50000, "50K", IF(Cleaned_Data[[#This Row],[EMI_Estimate]]&lt;100000, "50K-1L", IF(Cleaned_Data[[#This Row],[EMI_Estimate]]&lt;150000, "1L-1.5L", IF(Cleaned_Data[[#This Row],[EMI_Estimate]]&lt;200000,"1.5-2L", "&gt;2L"))))</f>
        <v>&gt;2L</v>
      </c>
    </row>
    <row r="3297" spans="1:22" x14ac:dyDescent="0.35">
      <c r="A3297">
        <v>3296</v>
      </c>
      <c r="B3297">
        <v>0</v>
      </c>
      <c r="C3297" t="s">
        <v>22</v>
      </c>
      <c r="D3297" t="s">
        <v>20</v>
      </c>
      <c r="E3297">
        <v>3800000</v>
      </c>
      <c r="F3297" t="str">
        <f t="shared" si="204"/>
        <v>&gt;20 Lakh</v>
      </c>
      <c r="G3297">
        <v>14800000</v>
      </c>
      <c r="H3297">
        <v>10</v>
      </c>
      <c r="I3297">
        <v>390</v>
      </c>
      <c r="J3297" s="1">
        <v>5900000</v>
      </c>
      <c r="K3297" s="1">
        <v>5700000</v>
      </c>
      <c r="L3297" s="1">
        <v>9500000</v>
      </c>
      <c r="M3297" s="1">
        <v>4600000</v>
      </c>
      <c r="N3297" s="1" t="s">
        <v>24</v>
      </c>
      <c r="O3297" s="1">
        <f>Cleaned_Data[[#This Row],[ loan_amount]]-Cleaned_Data[[#This Row],[ bank_asset_value]]</f>
        <v>10200000</v>
      </c>
      <c r="P3297" s="1">
        <f>Cleaned_Data[[#This Row],[ loan_amount]]</f>
        <v>14800000</v>
      </c>
      <c r="Q3297" s="1" t="str">
        <f t="shared" si="205"/>
        <v>300–499</v>
      </c>
      <c r="R3297" s="1">
        <f>Cleaned_Data[[#This Row],[ residential_assets_value]]+Cleaned_Data[[#This Row],[ commercial_assets_value]]+Cleaned_Data[[#This Row],[ luxury_assets_value]]</f>
        <v>21100000</v>
      </c>
      <c r="S3297" s="1">
        <f>Cleaned_Data[[#This Row],[ income_annum]]+Cleaned_Data[[#This Row],[ residential_assets_value]]+Cleaned_Data[[#This Row],[ commercial_assets_value]]+Cleaned_Data[[#This Row],[ luxury_assets_value]]</f>
        <v>24900000</v>
      </c>
      <c r="T3297" s="1" t="str">
        <f t="shared" si="206"/>
        <v>2–3 Cr</v>
      </c>
      <c r="U3297" s="12">
        <f t="shared" si="207"/>
        <v>1480000</v>
      </c>
      <c r="V3297" s="1" t="str">
        <f>IF(Cleaned_Data[[#This Row],[EMI_Estimate]]&lt;50000, "50K", IF(Cleaned_Data[[#This Row],[EMI_Estimate]]&lt;100000, "50K-1L", IF(Cleaned_Data[[#This Row],[EMI_Estimate]]&lt;150000, "1L-1.5L", IF(Cleaned_Data[[#This Row],[EMI_Estimate]]&lt;200000,"1.5-2L", "&gt;2L"))))</f>
        <v>&gt;2L</v>
      </c>
    </row>
    <row r="3298" spans="1:22" x14ac:dyDescent="0.35">
      <c r="A3298">
        <v>3297</v>
      </c>
      <c r="B3298">
        <v>4</v>
      </c>
      <c r="C3298" t="s">
        <v>19</v>
      </c>
      <c r="D3298" t="s">
        <v>20</v>
      </c>
      <c r="E3298">
        <v>3100000</v>
      </c>
      <c r="F3298" t="str">
        <f t="shared" si="204"/>
        <v>&gt;20 Lakh</v>
      </c>
      <c r="G3298">
        <v>6300000</v>
      </c>
      <c r="H3298">
        <v>4</v>
      </c>
      <c r="I3298">
        <v>370</v>
      </c>
      <c r="J3298" s="1">
        <v>8600000</v>
      </c>
      <c r="K3298" s="1">
        <v>4100000</v>
      </c>
      <c r="L3298" s="1">
        <v>8800000</v>
      </c>
      <c r="M3298" s="1">
        <v>2800000</v>
      </c>
      <c r="N3298" s="1" t="s">
        <v>24</v>
      </c>
      <c r="O3298" s="1">
        <f>Cleaned_Data[[#This Row],[ loan_amount]]-Cleaned_Data[[#This Row],[ bank_asset_value]]</f>
        <v>3500000</v>
      </c>
      <c r="P3298" s="1">
        <f>Cleaned_Data[[#This Row],[ loan_amount]]</f>
        <v>6300000</v>
      </c>
      <c r="Q3298" s="1" t="str">
        <f t="shared" si="205"/>
        <v>300–499</v>
      </c>
      <c r="R3298" s="1">
        <f>Cleaned_Data[[#This Row],[ residential_assets_value]]+Cleaned_Data[[#This Row],[ commercial_assets_value]]+Cleaned_Data[[#This Row],[ luxury_assets_value]]</f>
        <v>21500000</v>
      </c>
      <c r="S3298" s="1">
        <f>Cleaned_Data[[#This Row],[ income_annum]]+Cleaned_Data[[#This Row],[ residential_assets_value]]+Cleaned_Data[[#This Row],[ commercial_assets_value]]+Cleaned_Data[[#This Row],[ luxury_assets_value]]</f>
        <v>24600000</v>
      </c>
      <c r="T3298" s="1" t="str">
        <f t="shared" si="206"/>
        <v>2–3 Cr</v>
      </c>
      <c r="U3298" s="12">
        <f t="shared" si="207"/>
        <v>1575000</v>
      </c>
      <c r="V3298" s="1" t="str">
        <f>IF(Cleaned_Data[[#This Row],[EMI_Estimate]]&lt;50000, "50K", IF(Cleaned_Data[[#This Row],[EMI_Estimate]]&lt;100000, "50K-1L", IF(Cleaned_Data[[#This Row],[EMI_Estimate]]&lt;150000, "1L-1.5L", IF(Cleaned_Data[[#This Row],[EMI_Estimate]]&lt;200000,"1.5-2L", "&gt;2L"))))</f>
        <v>&gt;2L</v>
      </c>
    </row>
    <row r="3299" spans="1:22" x14ac:dyDescent="0.35">
      <c r="A3299">
        <v>3298</v>
      </c>
      <c r="B3299">
        <v>3</v>
      </c>
      <c r="C3299" t="s">
        <v>22</v>
      </c>
      <c r="D3299" t="s">
        <v>23</v>
      </c>
      <c r="E3299">
        <v>6000000</v>
      </c>
      <c r="F3299" t="str">
        <f t="shared" si="204"/>
        <v>&gt;20 Lakh</v>
      </c>
      <c r="G3299">
        <v>21300000</v>
      </c>
      <c r="H3299">
        <v>4</v>
      </c>
      <c r="I3299">
        <v>802</v>
      </c>
      <c r="J3299" s="1">
        <v>4700000</v>
      </c>
      <c r="K3299" s="1">
        <v>8900000</v>
      </c>
      <c r="L3299" s="1">
        <v>17300000</v>
      </c>
      <c r="M3299" s="1">
        <v>7600000</v>
      </c>
      <c r="N3299" s="1" t="s">
        <v>21</v>
      </c>
      <c r="O3299" s="1">
        <f>Cleaned_Data[[#This Row],[ loan_amount]]-Cleaned_Data[[#This Row],[ bank_asset_value]]</f>
        <v>13700000</v>
      </c>
      <c r="P3299" s="1">
        <f>Cleaned_Data[[#This Row],[ loan_amount]]</f>
        <v>21300000</v>
      </c>
      <c r="Q3299" s="1" t="str">
        <f t="shared" si="205"/>
        <v>800+</v>
      </c>
      <c r="R3299" s="1">
        <f>Cleaned_Data[[#This Row],[ residential_assets_value]]+Cleaned_Data[[#This Row],[ commercial_assets_value]]+Cleaned_Data[[#This Row],[ luxury_assets_value]]</f>
        <v>30900000</v>
      </c>
      <c r="S3299" s="1">
        <f>Cleaned_Data[[#This Row],[ income_annum]]+Cleaned_Data[[#This Row],[ residential_assets_value]]+Cleaned_Data[[#This Row],[ commercial_assets_value]]+Cleaned_Data[[#This Row],[ luxury_assets_value]]</f>
        <v>36900000</v>
      </c>
      <c r="T3299" s="1" t="str">
        <f t="shared" si="206"/>
        <v>3–4 Cr</v>
      </c>
      <c r="U3299" s="12">
        <f t="shared" si="207"/>
        <v>5325000</v>
      </c>
      <c r="V3299" s="1" t="str">
        <f>IF(Cleaned_Data[[#This Row],[EMI_Estimate]]&lt;50000, "50K", IF(Cleaned_Data[[#This Row],[EMI_Estimate]]&lt;100000, "50K-1L", IF(Cleaned_Data[[#This Row],[EMI_Estimate]]&lt;150000, "1L-1.5L", IF(Cleaned_Data[[#This Row],[EMI_Estimate]]&lt;200000,"1.5-2L", "&gt;2L"))))</f>
        <v>&gt;2L</v>
      </c>
    </row>
    <row r="3300" spans="1:22" x14ac:dyDescent="0.35">
      <c r="A3300">
        <v>3299</v>
      </c>
      <c r="B3300">
        <v>2</v>
      </c>
      <c r="C3300" t="s">
        <v>22</v>
      </c>
      <c r="D3300" t="s">
        <v>23</v>
      </c>
      <c r="E3300">
        <v>6800000</v>
      </c>
      <c r="F3300" t="str">
        <f t="shared" si="204"/>
        <v>&gt;20 Lakh</v>
      </c>
      <c r="G3300">
        <v>15500000</v>
      </c>
      <c r="H3300">
        <v>12</v>
      </c>
      <c r="I3300">
        <v>338</v>
      </c>
      <c r="J3300" s="1">
        <v>9900000</v>
      </c>
      <c r="K3300" s="1">
        <v>1200000</v>
      </c>
      <c r="L3300" s="1">
        <v>21800000</v>
      </c>
      <c r="M3300" s="1">
        <v>8500000</v>
      </c>
      <c r="N3300" s="1" t="s">
        <v>24</v>
      </c>
      <c r="O3300" s="1">
        <f>Cleaned_Data[[#This Row],[ loan_amount]]-Cleaned_Data[[#This Row],[ bank_asset_value]]</f>
        <v>7000000</v>
      </c>
      <c r="P3300" s="1">
        <f>Cleaned_Data[[#This Row],[ loan_amount]]</f>
        <v>15500000</v>
      </c>
      <c r="Q3300" s="1" t="str">
        <f t="shared" si="205"/>
        <v>300–499</v>
      </c>
      <c r="R3300" s="1">
        <f>Cleaned_Data[[#This Row],[ residential_assets_value]]+Cleaned_Data[[#This Row],[ commercial_assets_value]]+Cleaned_Data[[#This Row],[ luxury_assets_value]]</f>
        <v>32900000</v>
      </c>
      <c r="S3300" s="1">
        <f>Cleaned_Data[[#This Row],[ income_annum]]+Cleaned_Data[[#This Row],[ residential_assets_value]]+Cleaned_Data[[#This Row],[ commercial_assets_value]]+Cleaned_Data[[#This Row],[ luxury_assets_value]]</f>
        <v>39700000</v>
      </c>
      <c r="T3300" s="1" t="str">
        <f t="shared" si="206"/>
        <v>3–4 Cr</v>
      </c>
      <c r="U3300" s="12">
        <f t="shared" si="207"/>
        <v>1291667</v>
      </c>
      <c r="V3300" s="1" t="str">
        <f>IF(Cleaned_Data[[#This Row],[EMI_Estimate]]&lt;50000, "50K", IF(Cleaned_Data[[#This Row],[EMI_Estimate]]&lt;100000, "50K-1L", IF(Cleaned_Data[[#This Row],[EMI_Estimate]]&lt;150000, "1L-1.5L", IF(Cleaned_Data[[#This Row],[EMI_Estimate]]&lt;200000,"1.5-2L", "&gt;2L"))))</f>
        <v>&gt;2L</v>
      </c>
    </row>
    <row r="3301" spans="1:22" x14ac:dyDescent="0.35">
      <c r="A3301">
        <v>3300</v>
      </c>
      <c r="B3301">
        <v>5</v>
      </c>
      <c r="C3301" t="s">
        <v>22</v>
      </c>
      <c r="D3301" t="s">
        <v>20</v>
      </c>
      <c r="E3301">
        <v>5200000</v>
      </c>
      <c r="F3301" t="str">
        <f t="shared" si="204"/>
        <v>&gt;20 Lakh</v>
      </c>
      <c r="G3301">
        <v>11700000</v>
      </c>
      <c r="H3301">
        <v>6</v>
      </c>
      <c r="I3301">
        <v>658</v>
      </c>
      <c r="J3301" s="1">
        <v>8100000</v>
      </c>
      <c r="K3301" s="1">
        <v>5100000</v>
      </c>
      <c r="L3301" s="1">
        <v>11400000</v>
      </c>
      <c r="M3301" s="1">
        <v>5600000</v>
      </c>
      <c r="N3301" s="1" t="s">
        <v>21</v>
      </c>
      <c r="O3301" s="1">
        <f>Cleaned_Data[[#This Row],[ loan_amount]]-Cleaned_Data[[#This Row],[ bank_asset_value]]</f>
        <v>6100000</v>
      </c>
      <c r="P3301" s="1">
        <f>Cleaned_Data[[#This Row],[ loan_amount]]</f>
        <v>11700000</v>
      </c>
      <c r="Q3301" s="1" t="str">
        <f t="shared" si="205"/>
        <v>600–699</v>
      </c>
      <c r="R3301" s="1">
        <f>Cleaned_Data[[#This Row],[ residential_assets_value]]+Cleaned_Data[[#This Row],[ commercial_assets_value]]+Cleaned_Data[[#This Row],[ luxury_assets_value]]</f>
        <v>24600000</v>
      </c>
      <c r="S3301" s="1">
        <f>Cleaned_Data[[#This Row],[ income_annum]]+Cleaned_Data[[#This Row],[ residential_assets_value]]+Cleaned_Data[[#This Row],[ commercial_assets_value]]+Cleaned_Data[[#This Row],[ luxury_assets_value]]</f>
        <v>29800000</v>
      </c>
      <c r="T3301" s="1" t="str">
        <f t="shared" si="206"/>
        <v>2–3 Cr</v>
      </c>
      <c r="U3301" s="12">
        <f t="shared" si="207"/>
        <v>1950000</v>
      </c>
      <c r="V3301" s="1" t="str">
        <f>IF(Cleaned_Data[[#This Row],[EMI_Estimate]]&lt;50000, "50K", IF(Cleaned_Data[[#This Row],[EMI_Estimate]]&lt;100000, "50K-1L", IF(Cleaned_Data[[#This Row],[EMI_Estimate]]&lt;150000, "1L-1.5L", IF(Cleaned_Data[[#This Row],[EMI_Estimate]]&lt;200000,"1.5-2L", "&gt;2L"))))</f>
        <v>&gt;2L</v>
      </c>
    </row>
    <row r="3302" spans="1:22" x14ac:dyDescent="0.35">
      <c r="A3302">
        <v>3301</v>
      </c>
      <c r="B3302">
        <v>0</v>
      </c>
      <c r="C3302" t="s">
        <v>22</v>
      </c>
      <c r="D3302" t="s">
        <v>20</v>
      </c>
      <c r="E3302">
        <v>1900000</v>
      </c>
      <c r="F3302" t="str">
        <f t="shared" si="204"/>
        <v>15-20 Lakh</v>
      </c>
      <c r="G3302">
        <v>6700000</v>
      </c>
      <c r="H3302">
        <v>12</v>
      </c>
      <c r="I3302">
        <v>595</v>
      </c>
      <c r="J3302" s="1">
        <v>3000000</v>
      </c>
      <c r="K3302" s="1">
        <v>3200000</v>
      </c>
      <c r="L3302" s="1">
        <v>4900000</v>
      </c>
      <c r="M3302" s="1">
        <v>1700000</v>
      </c>
      <c r="N3302" s="1" t="s">
        <v>21</v>
      </c>
      <c r="O3302" s="1">
        <f>Cleaned_Data[[#This Row],[ loan_amount]]-Cleaned_Data[[#This Row],[ bank_asset_value]]</f>
        <v>5000000</v>
      </c>
      <c r="P3302" s="1">
        <f>Cleaned_Data[[#This Row],[ loan_amount]]</f>
        <v>6700000</v>
      </c>
      <c r="Q3302" s="1" t="str">
        <f t="shared" si="205"/>
        <v>500–599</v>
      </c>
      <c r="R3302" s="1">
        <f>Cleaned_Data[[#This Row],[ residential_assets_value]]+Cleaned_Data[[#This Row],[ commercial_assets_value]]+Cleaned_Data[[#This Row],[ luxury_assets_value]]</f>
        <v>11100000</v>
      </c>
      <c r="S3302" s="1">
        <f>Cleaned_Data[[#This Row],[ income_annum]]+Cleaned_Data[[#This Row],[ residential_assets_value]]+Cleaned_Data[[#This Row],[ commercial_assets_value]]+Cleaned_Data[[#This Row],[ luxury_assets_value]]</f>
        <v>13000000</v>
      </c>
      <c r="T3302" s="1" t="str">
        <f t="shared" si="206"/>
        <v>1–2 Cr</v>
      </c>
      <c r="U3302" s="12">
        <f t="shared" si="207"/>
        <v>558333</v>
      </c>
      <c r="V3302" s="1" t="str">
        <f>IF(Cleaned_Data[[#This Row],[EMI_Estimate]]&lt;50000, "50K", IF(Cleaned_Data[[#This Row],[EMI_Estimate]]&lt;100000, "50K-1L", IF(Cleaned_Data[[#This Row],[EMI_Estimate]]&lt;150000, "1L-1.5L", IF(Cleaned_Data[[#This Row],[EMI_Estimate]]&lt;200000,"1.5-2L", "&gt;2L"))))</f>
        <v>&gt;2L</v>
      </c>
    </row>
    <row r="3303" spans="1:22" x14ac:dyDescent="0.35">
      <c r="A3303">
        <v>3302</v>
      </c>
      <c r="B3303">
        <v>5</v>
      </c>
      <c r="C3303" t="s">
        <v>19</v>
      </c>
      <c r="D3303" t="s">
        <v>23</v>
      </c>
      <c r="E3303">
        <v>3600000</v>
      </c>
      <c r="F3303" t="str">
        <f t="shared" si="204"/>
        <v>&gt;20 Lakh</v>
      </c>
      <c r="G3303">
        <v>8500000</v>
      </c>
      <c r="H3303">
        <v>20</v>
      </c>
      <c r="I3303">
        <v>594</v>
      </c>
      <c r="J3303" s="1">
        <v>4400000</v>
      </c>
      <c r="K3303" s="1">
        <v>6400000</v>
      </c>
      <c r="L3303" s="1">
        <v>7400000</v>
      </c>
      <c r="M3303" s="1">
        <v>4500000</v>
      </c>
      <c r="N3303" s="1" t="s">
        <v>21</v>
      </c>
      <c r="O3303" s="1">
        <f>Cleaned_Data[[#This Row],[ loan_amount]]-Cleaned_Data[[#This Row],[ bank_asset_value]]</f>
        <v>4000000</v>
      </c>
      <c r="P3303" s="1">
        <f>Cleaned_Data[[#This Row],[ loan_amount]]</f>
        <v>8500000</v>
      </c>
      <c r="Q3303" s="1" t="str">
        <f t="shared" si="205"/>
        <v>500–599</v>
      </c>
      <c r="R3303" s="1">
        <f>Cleaned_Data[[#This Row],[ residential_assets_value]]+Cleaned_Data[[#This Row],[ commercial_assets_value]]+Cleaned_Data[[#This Row],[ luxury_assets_value]]</f>
        <v>18200000</v>
      </c>
      <c r="S3303" s="1">
        <f>Cleaned_Data[[#This Row],[ income_annum]]+Cleaned_Data[[#This Row],[ residential_assets_value]]+Cleaned_Data[[#This Row],[ commercial_assets_value]]+Cleaned_Data[[#This Row],[ luxury_assets_value]]</f>
        <v>21800000</v>
      </c>
      <c r="T3303" s="1" t="str">
        <f t="shared" si="206"/>
        <v>2–3 Cr</v>
      </c>
      <c r="U3303" s="12">
        <f t="shared" si="207"/>
        <v>425000</v>
      </c>
      <c r="V3303" s="1" t="str">
        <f>IF(Cleaned_Data[[#This Row],[EMI_Estimate]]&lt;50000, "50K", IF(Cleaned_Data[[#This Row],[EMI_Estimate]]&lt;100000, "50K-1L", IF(Cleaned_Data[[#This Row],[EMI_Estimate]]&lt;150000, "1L-1.5L", IF(Cleaned_Data[[#This Row],[EMI_Estimate]]&lt;200000,"1.5-2L", "&gt;2L"))))</f>
        <v>&gt;2L</v>
      </c>
    </row>
    <row r="3304" spans="1:22" x14ac:dyDescent="0.35">
      <c r="A3304">
        <v>3303</v>
      </c>
      <c r="B3304">
        <v>3</v>
      </c>
      <c r="C3304" t="s">
        <v>19</v>
      </c>
      <c r="D3304" t="s">
        <v>23</v>
      </c>
      <c r="E3304">
        <v>1500000</v>
      </c>
      <c r="F3304" t="str">
        <f t="shared" si="204"/>
        <v>15-20 Lakh</v>
      </c>
      <c r="G3304">
        <v>4100000</v>
      </c>
      <c r="H3304">
        <v>14</v>
      </c>
      <c r="I3304">
        <v>611</v>
      </c>
      <c r="J3304" s="1">
        <v>600000</v>
      </c>
      <c r="K3304" s="1">
        <v>2000000</v>
      </c>
      <c r="L3304" s="1">
        <v>4800000</v>
      </c>
      <c r="M3304" s="1">
        <v>2100000</v>
      </c>
      <c r="N3304" s="1" t="s">
        <v>21</v>
      </c>
      <c r="O3304" s="1">
        <f>Cleaned_Data[[#This Row],[ loan_amount]]-Cleaned_Data[[#This Row],[ bank_asset_value]]</f>
        <v>2000000</v>
      </c>
      <c r="P3304" s="1">
        <f>Cleaned_Data[[#This Row],[ loan_amount]]</f>
        <v>4100000</v>
      </c>
      <c r="Q3304" s="1" t="str">
        <f t="shared" si="205"/>
        <v>600–699</v>
      </c>
      <c r="R3304" s="1">
        <f>Cleaned_Data[[#This Row],[ residential_assets_value]]+Cleaned_Data[[#This Row],[ commercial_assets_value]]+Cleaned_Data[[#This Row],[ luxury_assets_value]]</f>
        <v>7400000</v>
      </c>
      <c r="S3304" s="1">
        <f>Cleaned_Data[[#This Row],[ income_annum]]+Cleaned_Data[[#This Row],[ residential_assets_value]]+Cleaned_Data[[#This Row],[ commercial_assets_value]]+Cleaned_Data[[#This Row],[ luxury_assets_value]]</f>
        <v>8900000</v>
      </c>
      <c r="T3304" s="1" t="str">
        <f t="shared" si="206"/>
        <v>&lt;1 Cr</v>
      </c>
      <c r="U3304" s="12">
        <f t="shared" si="207"/>
        <v>292857</v>
      </c>
      <c r="V3304" s="1" t="str">
        <f>IF(Cleaned_Data[[#This Row],[EMI_Estimate]]&lt;50000, "50K", IF(Cleaned_Data[[#This Row],[EMI_Estimate]]&lt;100000, "50K-1L", IF(Cleaned_Data[[#This Row],[EMI_Estimate]]&lt;150000, "1L-1.5L", IF(Cleaned_Data[[#This Row],[EMI_Estimate]]&lt;200000,"1.5-2L", "&gt;2L"))))</f>
        <v>&gt;2L</v>
      </c>
    </row>
    <row r="3305" spans="1:22" x14ac:dyDescent="0.35">
      <c r="A3305">
        <v>3304</v>
      </c>
      <c r="B3305">
        <v>3</v>
      </c>
      <c r="C3305" t="s">
        <v>22</v>
      </c>
      <c r="D3305" t="s">
        <v>20</v>
      </c>
      <c r="E3305">
        <v>2000000</v>
      </c>
      <c r="F3305" t="str">
        <f t="shared" si="204"/>
        <v>&gt;20 Lakh</v>
      </c>
      <c r="G3305">
        <v>5800000</v>
      </c>
      <c r="H3305">
        <v>8</v>
      </c>
      <c r="I3305">
        <v>799</v>
      </c>
      <c r="J3305" s="1">
        <v>3000000</v>
      </c>
      <c r="K3305" s="1">
        <v>3100000</v>
      </c>
      <c r="L3305" s="1">
        <v>5500000</v>
      </c>
      <c r="M3305" s="1">
        <v>1000000</v>
      </c>
      <c r="N3305" s="1" t="s">
        <v>21</v>
      </c>
      <c r="O3305" s="1">
        <f>Cleaned_Data[[#This Row],[ loan_amount]]-Cleaned_Data[[#This Row],[ bank_asset_value]]</f>
        <v>4800000</v>
      </c>
      <c r="P3305" s="1">
        <f>Cleaned_Data[[#This Row],[ loan_amount]]</f>
        <v>5800000</v>
      </c>
      <c r="Q3305" s="1" t="str">
        <f t="shared" si="205"/>
        <v>700–799</v>
      </c>
      <c r="R3305" s="1">
        <f>Cleaned_Data[[#This Row],[ residential_assets_value]]+Cleaned_Data[[#This Row],[ commercial_assets_value]]+Cleaned_Data[[#This Row],[ luxury_assets_value]]</f>
        <v>11600000</v>
      </c>
      <c r="S3305" s="1">
        <f>Cleaned_Data[[#This Row],[ income_annum]]+Cleaned_Data[[#This Row],[ residential_assets_value]]+Cleaned_Data[[#This Row],[ commercial_assets_value]]+Cleaned_Data[[#This Row],[ luxury_assets_value]]</f>
        <v>13600000</v>
      </c>
      <c r="T3305" s="1" t="str">
        <f t="shared" si="206"/>
        <v>1–2 Cr</v>
      </c>
      <c r="U3305" s="12">
        <f t="shared" si="207"/>
        <v>725000</v>
      </c>
      <c r="V3305" s="1" t="str">
        <f>IF(Cleaned_Data[[#This Row],[EMI_Estimate]]&lt;50000, "50K", IF(Cleaned_Data[[#This Row],[EMI_Estimate]]&lt;100000, "50K-1L", IF(Cleaned_Data[[#This Row],[EMI_Estimate]]&lt;150000, "1L-1.5L", IF(Cleaned_Data[[#This Row],[EMI_Estimate]]&lt;200000,"1.5-2L", "&gt;2L"))))</f>
        <v>&gt;2L</v>
      </c>
    </row>
    <row r="3306" spans="1:22" x14ac:dyDescent="0.35">
      <c r="A3306">
        <v>3305</v>
      </c>
      <c r="B3306">
        <v>5</v>
      </c>
      <c r="C3306" t="s">
        <v>19</v>
      </c>
      <c r="D3306" t="s">
        <v>20</v>
      </c>
      <c r="E3306">
        <v>9200000</v>
      </c>
      <c r="F3306" t="str">
        <f t="shared" si="204"/>
        <v>&gt;20 Lakh</v>
      </c>
      <c r="G3306">
        <v>18600000</v>
      </c>
      <c r="H3306">
        <v>20</v>
      </c>
      <c r="I3306">
        <v>497</v>
      </c>
      <c r="J3306" s="1">
        <v>1000000</v>
      </c>
      <c r="K3306" s="1">
        <v>300000</v>
      </c>
      <c r="L3306" s="1">
        <v>24200000</v>
      </c>
      <c r="M3306" s="1">
        <v>10700000</v>
      </c>
      <c r="N3306" s="1" t="s">
        <v>24</v>
      </c>
      <c r="O3306" s="1">
        <f>Cleaned_Data[[#This Row],[ loan_amount]]-Cleaned_Data[[#This Row],[ bank_asset_value]]</f>
        <v>7900000</v>
      </c>
      <c r="P3306" s="1">
        <f>Cleaned_Data[[#This Row],[ loan_amount]]</f>
        <v>18600000</v>
      </c>
      <c r="Q3306" s="1" t="str">
        <f t="shared" si="205"/>
        <v>300–499</v>
      </c>
      <c r="R3306" s="1">
        <f>Cleaned_Data[[#This Row],[ residential_assets_value]]+Cleaned_Data[[#This Row],[ commercial_assets_value]]+Cleaned_Data[[#This Row],[ luxury_assets_value]]</f>
        <v>25500000</v>
      </c>
      <c r="S3306" s="1">
        <f>Cleaned_Data[[#This Row],[ income_annum]]+Cleaned_Data[[#This Row],[ residential_assets_value]]+Cleaned_Data[[#This Row],[ commercial_assets_value]]+Cleaned_Data[[#This Row],[ luxury_assets_value]]</f>
        <v>34700000</v>
      </c>
      <c r="T3306" s="1" t="str">
        <f t="shared" si="206"/>
        <v>3–4 Cr</v>
      </c>
      <c r="U3306" s="12">
        <f t="shared" si="207"/>
        <v>930000</v>
      </c>
      <c r="V3306" s="1" t="str">
        <f>IF(Cleaned_Data[[#This Row],[EMI_Estimate]]&lt;50000, "50K", IF(Cleaned_Data[[#This Row],[EMI_Estimate]]&lt;100000, "50K-1L", IF(Cleaned_Data[[#This Row],[EMI_Estimate]]&lt;150000, "1L-1.5L", IF(Cleaned_Data[[#This Row],[EMI_Estimate]]&lt;200000,"1.5-2L", "&gt;2L"))))</f>
        <v>&gt;2L</v>
      </c>
    </row>
    <row r="3307" spans="1:22" x14ac:dyDescent="0.35">
      <c r="A3307">
        <v>3306</v>
      </c>
      <c r="B3307">
        <v>0</v>
      </c>
      <c r="C3307" t="s">
        <v>22</v>
      </c>
      <c r="D3307" t="s">
        <v>23</v>
      </c>
      <c r="E3307">
        <v>6100000</v>
      </c>
      <c r="F3307" t="str">
        <f t="shared" si="204"/>
        <v>&gt;20 Lakh</v>
      </c>
      <c r="G3307">
        <v>15900000</v>
      </c>
      <c r="H3307">
        <v>18</v>
      </c>
      <c r="I3307">
        <v>456</v>
      </c>
      <c r="J3307" s="1">
        <v>12900000</v>
      </c>
      <c r="K3307" s="1">
        <v>10800000</v>
      </c>
      <c r="L3307" s="1">
        <v>19100000</v>
      </c>
      <c r="M3307" s="1">
        <v>8800000</v>
      </c>
      <c r="N3307" s="1" t="s">
        <v>24</v>
      </c>
      <c r="O3307" s="1">
        <f>Cleaned_Data[[#This Row],[ loan_amount]]-Cleaned_Data[[#This Row],[ bank_asset_value]]</f>
        <v>7100000</v>
      </c>
      <c r="P3307" s="1">
        <f>Cleaned_Data[[#This Row],[ loan_amount]]</f>
        <v>15900000</v>
      </c>
      <c r="Q3307" s="1" t="str">
        <f t="shared" si="205"/>
        <v>300–499</v>
      </c>
      <c r="R3307" s="1">
        <f>Cleaned_Data[[#This Row],[ residential_assets_value]]+Cleaned_Data[[#This Row],[ commercial_assets_value]]+Cleaned_Data[[#This Row],[ luxury_assets_value]]</f>
        <v>42800000</v>
      </c>
      <c r="S3307" s="1">
        <f>Cleaned_Data[[#This Row],[ income_annum]]+Cleaned_Data[[#This Row],[ residential_assets_value]]+Cleaned_Data[[#This Row],[ commercial_assets_value]]+Cleaned_Data[[#This Row],[ luxury_assets_value]]</f>
        <v>48900000</v>
      </c>
      <c r="T3307" s="1" t="str">
        <f t="shared" si="206"/>
        <v>&gt;4 Cr</v>
      </c>
      <c r="U3307" s="12">
        <f t="shared" si="207"/>
        <v>883333</v>
      </c>
      <c r="V3307" s="1" t="str">
        <f>IF(Cleaned_Data[[#This Row],[EMI_Estimate]]&lt;50000, "50K", IF(Cleaned_Data[[#This Row],[EMI_Estimate]]&lt;100000, "50K-1L", IF(Cleaned_Data[[#This Row],[EMI_Estimate]]&lt;150000, "1L-1.5L", IF(Cleaned_Data[[#This Row],[EMI_Estimate]]&lt;200000,"1.5-2L", "&gt;2L"))))</f>
        <v>&gt;2L</v>
      </c>
    </row>
    <row r="3308" spans="1:22" x14ac:dyDescent="0.35">
      <c r="A3308">
        <v>3307</v>
      </c>
      <c r="B3308">
        <v>5</v>
      </c>
      <c r="C3308" t="s">
        <v>22</v>
      </c>
      <c r="D3308" t="s">
        <v>20</v>
      </c>
      <c r="E3308">
        <v>300000</v>
      </c>
      <c r="F3308" t="str">
        <f t="shared" si="204"/>
        <v>&lt;5 Lakh</v>
      </c>
      <c r="G3308">
        <v>500000</v>
      </c>
      <c r="H3308">
        <v>8</v>
      </c>
      <c r="I3308">
        <v>396</v>
      </c>
      <c r="J3308" s="1">
        <v>400000</v>
      </c>
      <c r="K3308" s="1">
        <v>300000</v>
      </c>
      <c r="L3308" s="1">
        <v>1200000</v>
      </c>
      <c r="M3308" s="1">
        <v>200000</v>
      </c>
      <c r="N3308" s="1" t="s">
        <v>24</v>
      </c>
      <c r="O3308" s="1">
        <f>Cleaned_Data[[#This Row],[ loan_amount]]-Cleaned_Data[[#This Row],[ bank_asset_value]]</f>
        <v>300000</v>
      </c>
      <c r="P3308" s="1">
        <f>Cleaned_Data[[#This Row],[ loan_amount]]</f>
        <v>500000</v>
      </c>
      <c r="Q3308" s="1" t="str">
        <f t="shared" si="205"/>
        <v>300–499</v>
      </c>
      <c r="R3308" s="1">
        <f>Cleaned_Data[[#This Row],[ residential_assets_value]]+Cleaned_Data[[#This Row],[ commercial_assets_value]]+Cleaned_Data[[#This Row],[ luxury_assets_value]]</f>
        <v>1900000</v>
      </c>
      <c r="S3308" s="1">
        <f>Cleaned_Data[[#This Row],[ income_annum]]+Cleaned_Data[[#This Row],[ residential_assets_value]]+Cleaned_Data[[#This Row],[ commercial_assets_value]]+Cleaned_Data[[#This Row],[ luxury_assets_value]]</f>
        <v>2200000</v>
      </c>
      <c r="T3308" s="1" t="str">
        <f t="shared" si="206"/>
        <v>&lt;1 Cr</v>
      </c>
      <c r="U3308" s="12">
        <f t="shared" si="207"/>
        <v>62500</v>
      </c>
      <c r="V3308" s="1" t="str">
        <f>IF(Cleaned_Data[[#This Row],[EMI_Estimate]]&lt;50000, "50K", IF(Cleaned_Data[[#This Row],[EMI_Estimate]]&lt;100000, "50K-1L", IF(Cleaned_Data[[#This Row],[EMI_Estimate]]&lt;150000, "1L-1.5L", IF(Cleaned_Data[[#This Row],[EMI_Estimate]]&lt;200000,"1.5-2L", "&gt;2L"))))</f>
        <v>50K-1L</v>
      </c>
    </row>
    <row r="3309" spans="1:22" x14ac:dyDescent="0.35">
      <c r="A3309">
        <v>3308</v>
      </c>
      <c r="B3309">
        <v>1</v>
      </c>
      <c r="C3309" t="s">
        <v>19</v>
      </c>
      <c r="D3309" t="s">
        <v>20</v>
      </c>
      <c r="E3309">
        <v>800000</v>
      </c>
      <c r="F3309" t="str">
        <f t="shared" si="204"/>
        <v>5-10 Lakh</v>
      </c>
      <c r="G3309">
        <v>2300000</v>
      </c>
      <c r="H3309">
        <v>10</v>
      </c>
      <c r="I3309">
        <v>770</v>
      </c>
      <c r="J3309" s="1">
        <v>900000</v>
      </c>
      <c r="K3309" s="1">
        <v>900000</v>
      </c>
      <c r="L3309" s="1">
        <v>2900000</v>
      </c>
      <c r="M3309" s="1">
        <v>1100000</v>
      </c>
      <c r="N3309" s="1" t="s">
        <v>21</v>
      </c>
      <c r="O3309" s="1">
        <f>Cleaned_Data[[#This Row],[ loan_amount]]-Cleaned_Data[[#This Row],[ bank_asset_value]]</f>
        <v>1200000</v>
      </c>
      <c r="P3309" s="1">
        <f>Cleaned_Data[[#This Row],[ loan_amount]]</f>
        <v>2300000</v>
      </c>
      <c r="Q3309" s="1" t="str">
        <f t="shared" si="205"/>
        <v>700–799</v>
      </c>
      <c r="R3309" s="1">
        <f>Cleaned_Data[[#This Row],[ residential_assets_value]]+Cleaned_Data[[#This Row],[ commercial_assets_value]]+Cleaned_Data[[#This Row],[ luxury_assets_value]]</f>
        <v>4700000</v>
      </c>
      <c r="S3309" s="1">
        <f>Cleaned_Data[[#This Row],[ income_annum]]+Cleaned_Data[[#This Row],[ residential_assets_value]]+Cleaned_Data[[#This Row],[ commercial_assets_value]]+Cleaned_Data[[#This Row],[ luxury_assets_value]]</f>
        <v>5500000</v>
      </c>
      <c r="T3309" s="1" t="str">
        <f t="shared" si="206"/>
        <v>&lt;1 Cr</v>
      </c>
      <c r="U3309" s="12">
        <f t="shared" si="207"/>
        <v>230000</v>
      </c>
      <c r="V3309" s="1" t="str">
        <f>IF(Cleaned_Data[[#This Row],[EMI_Estimate]]&lt;50000, "50K", IF(Cleaned_Data[[#This Row],[EMI_Estimate]]&lt;100000, "50K-1L", IF(Cleaned_Data[[#This Row],[EMI_Estimate]]&lt;150000, "1L-1.5L", IF(Cleaned_Data[[#This Row],[EMI_Estimate]]&lt;200000,"1.5-2L", "&gt;2L"))))</f>
        <v>&gt;2L</v>
      </c>
    </row>
    <row r="3310" spans="1:22" x14ac:dyDescent="0.35">
      <c r="A3310">
        <v>3309</v>
      </c>
      <c r="B3310">
        <v>0</v>
      </c>
      <c r="C3310" t="s">
        <v>22</v>
      </c>
      <c r="D3310" t="s">
        <v>20</v>
      </c>
      <c r="E3310">
        <v>3300000</v>
      </c>
      <c r="F3310" t="str">
        <f t="shared" si="204"/>
        <v>&gt;20 Lakh</v>
      </c>
      <c r="G3310">
        <v>9000000</v>
      </c>
      <c r="H3310">
        <v>16</v>
      </c>
      <c r="I3310">
        <v>797</v>
      </c>
      <c r="J3310" s="1">
        <v>3000000</v>
      </c>
      <c r="K3310" s="1">
        <v>6400000</v>
      </c>
      <c r="L3310" s="1">
        <v>10300000</v>
      </c>
      <c r="M3310" s="1">
        <v>3300000</v>
      </c>
      <c r="N3310" s="1" t="s">
        <v>21</v>
      </c>
      <c r="O3310" s="1">
        <f>Cleaned_Data[[#This Row],[ loan_amount]]-Cleaned_Data[[#This Row],[ bank_asset_value]]</f>
        <v>5700000</v>
      </c>
      <c r="P3310" s="1">
        <f>Cleaned_Data[[#This Row],[ loan_amount]]</f>
        <v>9000000</v>
      </c>
      <c r="Q3310" s="1" t="str">
        <f t="shared" si="205"/>
        <v>700–799</v>
      </c>
      <c r="R3310" s="1">
        <f>Cleaned_Data[[#This Row],[ residential_assets_value]]+Cleaned_Data[[#This Row],[ commercial_assets_value]]+Cleaned_Data[[#This Row],[ luxury_assets_value]]</f>
        <v>19700000</v>
      </c>
      <c r="S3310" s="1">
        <f>Cleaned_Data[[#This Row],[ income_annum]]+Cleaned_Data[[#This Row],[ residential_assets_value]]+Cleaned_Data[[#This Row],[ commercial_assets_value]]+Cleaned_Data[[#This Row],[ luxury_assets_value]]</f>
        <v>23000000</v>
      </c>
      <c r="T3310" s="1" t="str">
        <f t="shared" si="206"/>
        <v>2–3 Cr</v>
      </c>
      <c r="U3310" s="12">
        <f t="shared" si="207"/>
        <v>562500</v>
      </c>
      <c r="V3310" s="1" t="str">
        <f>IF(Cleaned_Data[[#This Row],[EMI_Estimate]]&lt;50000, "50K", IF(Cleaned_Data[[#This Row],[EMI_Estimate]]&lt;100000, "50K-1L", IF(Cleaned_Data[[#This Row],[EMI_Estimate]]&lt;150000, "1L-1.5L", IF(Cleaned_Data[[#This Row],[EMI_Estimate]]&lt;200000,"1.5-2L", "&gt;2L"))))</f>
        <v>&gt;2L</v>
      </c>
    </row>
    <row r="3311" spans="1:22" x14ac:dyDescent="0.35">
      <c r="A3311">
        <v>3310</v>
      </c>
      <c r="B3311">
        <v>1</v>
      </c>
      <c r="C3311" t="s">
        <v>22</v>
      </c>
      <c r="D3311" t="s">
        <v>20</v>
      </c>
      <c r="E3311">
        <v>5800000</v>
      </c>
      <c r="F3311" t="str">
        <f t="shared" si="204"/>
        <v>&gt;20 Lakh</v>
      </c>
      <c r="G3311">
        <v>18700000</v>
      </c>
      <c r="H3311">
        <v>20</v>
      </c>
      <c r="I3311">
        <v>586</v>
      </c>
      <c r="J3311" s="1">
        <v>14100000</v>
      </c>
      <c r="K3311" s="1">
        <v>3000000</v>
      </c>
      <c r="L3311" s="1">
        <v>15600000</v>
      </c>
      <c r="M3311" s="1">
        <v>6000000</v>
      </c>
      <c r="N3311" s="1" t="s">
        <v>21</v>
      </c>
      <c r="O3311" s="1">
        <f>Cleaned_Data[[#This Row],[ loan_amount]]-Cleaned_Data[[#This Row],[ bank_asset_value]]</f>
        <v>12700000</v>
      </c>
      <c r="P3311" s="1">
        <f>Cleaned_Data[[#This Row],[ loan_amount]]</f>
        <v>18700000</v>
      </c>
      <c r="Q3311" s="1" t="str">
        <f t="shared" si="205"/>
        <v>500–599</v>
      </c>
      <c r="R3311" s="1">
        <f>Cleaned_Data[[#This Row],[ residential_assets_value]]+Cleaned_Data[[#This Row],[ commercial_assets_value]]+Cleaned_Data[[#This Row],[ luxury_assets_value]]</f>
        <v>32700000</v>
      </c>
      <c r="S3311" s="1">
        <f>Cleaned_Data[[#This Row],[ income_annum]]+Cleaned_Data[[#This Row],[ residential_assets_value]]+Cleaned_Data[[#This Row],[ commercial_assets_value]]+Cleaned_Data[[#This Row],[ luxury_assets_value]]</f>
        <v>38500000</v>
      </c>
      <c r="T3311" s="1" t="str">
        <f t="shared" si="206"/>
        <v>3–4 Cr</v>
      </c>
      <c r="U3311" s="12">
        <f t="shared" si="207"/>
        <v>935000</v>
      </c>
      <c r="V3311" s="1" t="str">
        <f>IF(Cleaned_Data[[#This Row],[EMI_Estimate]]&lt;50000, "50K", IF(Cleaned_Data[[#This Row],[EMI_Estimate]]&lt;100000, "50K-1L", IF(Cleaned_Data[[#This Row],[EMI_Estimate]]&lt;150000, "1L-1.5L", IF(Cleaned_Data[[#This Row],[EMI_Estimate]]&lt;200000,"1.5-2L", "&gt;2L"))))</f>
        <v>&gt;2L</v>
      </c>
    </row>
    <row r="3312" spans="1:22" x14ac:dyDescent="0.35">
      <c r="A3312">
        <v>3311</v>
      </c>
      <c r="B3312">
        <v>5</v>
      </c>
      <c r="C3312" t="s">
        <v>22</v>
      </c>
      <c r="D3312" t="s">
        <v>20</v>
      </c>
      <c r="E3312">
        <v>8500000</v>
      </c>
      <c r="F3312" t="str">
        <f t="shared" si="204"/>
        <v>&gt;20 Lakh</v>
      </c>
      <c r="G3312">
        <v>23400000</v>
      </c>
      <c r="H3312">
        <v>16</v>
      </c>
      <c r="I3312">
        <v>604</v>
      </c>
      <c r="J3312" s="1">
        <v>25100000</v>
      </c>
      <c r="K3312" s="1">
        <v>16500000</v>
      </c>
      <c r="L3312" s="1">
        <v>24500000</v>
      </c>
      <c r="M3312" s="1">
        <v>4800000</v>
      </c>
      <c r="N3312" s="1" t="s">
        <v>21</v>
      </c>
      <c r="O3312" s="1">
        <f>Cleaned_Data[[#This Row],[ loan_amount]]-Cleaned_Data[[#This Row],[ bank_asset_value]]</f>
        <v>18600000</v>
      </c>
      <c r="P3312" s="1">
        <f>Cleaned_Data[[#This Row],[ loan_amount]]</f>
        <v>23400000</v>
      </c>
      <c r="Q3312" s="1" t="str">
        <f t="shared" si="205"/>
        <v>600–699</v>
      </c>
      <c r="R3312" s="1">
        <f>Cleaned_Data[[#This Row],[ residential_assets_value]]+Cleaned_Data[[#This Row],[ commercial_assets_value]]+Cleaned_Data[[#This Row],[ luxury_assets_value]]</f>
        <v>66100000</v>
      </c>
      <c r="S3312" s="1">
        <f>Cleaned_Data[[#This Row],[ income_annum]]+Cleaned_Data[[#This Row],[ residential_assets_value]]+Cleaned_Data[[#This Row],[ commercial_assets_value]]+Cleaned_Data[[#This Row],[ luxury_assets_value]]</f>
        <v>74600000</v>
      </c>
      <c r="T3312" s="1" t="str">
        <f t="shared" si="206"/>
        <v>&gt;4 Cr</v>
      </c>
      <c r="U3312" s="12">
        <f t="shared" si="207"/>
        <v>1462500</v>
      </c>
      <c r="V3312" s="1" t="str">
        <f>IF(Cleaned_Data[[#This Row],[EMI_Estimate]]&lt;50000, "50K", IF(Cleaned_Data[[#This Row],[EMI_Estimate]]&lt;100000, "50K-1L", IF(Cleaned_Data[[#This Row],[EMI_Estimate]]&lt;150000, "1L-1.5L", IF(Cleaned_Data[[#This Row],[EMI_Estimate]]&lt;200000,"1.5-2L", "&gt;2L"))))</f>
        <v>&gt;2L</v>
      </c>
    </row>
    <row r="3313" spans="1:22" x14ac:dyDescent="0.35">
      <c r="A3313">
        <v>3312</v>
      </c>
      <c r="B3313">
        <v>0</v>
      </c>
      <c r="C3313" t="s">
        <v>22</v>
      </c>
      <c r="D3313" t="s">
        <v>23</v>
      </c>
      <c r="E3313">
        <v>4100000</v>
      </c>
      <c r="F3313" t="str">
        <f t="shared" si="204"/>
        <v>&gt;20 Lakh</v>
      </c>
      <c r="G3313">
        <v>12800000</v>
      </c>
      <c r="H3313">
        <v>8</v>
      </c>
      <c r="I3313">
        <v>799</v>
      </c>
      <c r="J3313" s="1">
        <v>3700000</v>
      </c>
      <c r="K3313" s="1">
        <v>700000</v>
      </c>
      <c r="L3313" s="1">
        <v>9400000</v>
      </c>
      <c r="M3313" s="1">
        <v>2700000</v>
      </c>
      <c r="N3313" s="1" t="s">
        <v>21</v>
      </c>
      <c r="O3313" s="1">
        <f>Cleaned_Data[[#This Row],[ loan_amount]]-Cleaned_Data[[#This Row],[ bank_asset_value]]</f>
        <v>10100000</v>
      </c>
      <c r="P3313" s="1">
        <f>Cleaned_Data[[#This Row],[ loan_amount]]</f>
        <v>12800000</v>
      </c>
      <c r="Q3313" s="1" t="str">
        <f t="shared" si="205"/>
        <v>700–799</v>
      </c>
      <c r="R3313" s="1">
        <f>Cleaned_Data[[#This Row],[ residential_assets_value]]+Cleaned_Data[[#This Row],[ commercial_assets_value]]+Cleaned_Data[[#This Row],[ luxury_assets_value]]</f>
        <v>13800000</v>
      </c>
      <c r="S3313" s="1">
        <f>Cleaned_Data[[#This Row],[ income_annum]]+Cleaned_Data[[#This Row],[ residential_assets_value]]+Cleaned_Data[[#This Row],[ commercial_assets_value]]+Cleaned_Data[[#This Row],[ luxury_assets_value]]</f>
        <v>17900000</v>
      </c>
      <c r="T3313" s="1" t="str">
        <f t="shared" si="206"/>
        <v>1–2 Cr</v>
      </c>
      <c r="U3313" s="12">
        <f t="shared" si="207"/>
        <v>1600000</v>
      </c>
      <c r="V3313" s="1" t="str">
        <f>IF(Cleaned_Data[[#This Row],[EMI_Estimate]]&lt;50000, "50K", IF(Cleaned_Data[[#This Row],[EMI_Estimate]]&lt;100000, "50K-1L", IF(Cleaned_Data[[#This Row],[EMI_Estimate]]&lt;150000, "1L-1.5L", IF(Cleaned_Data[[#This Row],[EMI_Estimate]]&lt;200000,"1.5-2L", "&gt;2L"))))</f>
        <v>&gt;2L</v>
      </c>
    </row>
    <row r="3314" spans="1:22" x14ac:dyDescent="0.35">
      <c r="A3314">
        <v>3313</v>
      </c>
      <c r="B3314">
        <v>2</v>
      </c>
      <c r="C3314" t="s">
        <v>19</v>
      </c>
      <c r="D3314" t="s">
        <v>20</v>
      </c>
      <c r="E3314">
        <v>7800000</v>
      </c>
      <c r="F3314" t="str">
        <f t="shared" si="204"/>
        <v>&gt;20 Lakh</v>
      </c>
      <c r="G3314">
        <v>26400000</v>
      </c>
      <c r="H3314">
        <v>4</v>
      </c>
      <c r="I3314">
        <v>763</v>
      </c>
      <c r="J3314" s="1">
        <v>2200000</v>
      </c>
      <c r="K3314" s="1">
        <v>8400000</v>
      </c>
      <c r="L3314" s="1">
        <v>16600000</v>
      </c>
      <c r="M3314" s="1">
        <v>6700000</v>
      </c>
      <c r="N3314" s="1" t="s">
        <v>21</v>
      </c>
      <c r="O3314" s="1">
        <f>Cleaned_Data[[#This Row],[ loan_amount]]-Cleaned_Data[[#This Row],[ bank_asset_value]]</f>
        <v>19700000</v>
      </c>
      <c r="P3314" s="1">
        <f>Cleaned_Data[[#This Row],[ loan_amount]]</f>
        <v>26400000</v>
      </c>
      <c r="Q3314" s="1" t="str">
        <f t="shared" si="205"/>
        <v>700–799</v>
      </c>
      <c r="R3314" s="1">
        <f>Cleaned_Data[[#This Row],[ residential_assets_value]]+Cleaned_Data[[#This Row],[ commercial_assets_value]]+Cleaned_Data[[#This Row],[ luxury_assets_value]]</f>
        <v>27200000</v>
      </c>
      <c r="S3314" s="1">
        <f>Cleaned_Data[[#This Row],[ income_annum]]+Cleaned_Data[[#This Row],[ residential_assets_value]]+Cleaned_Data[[#This Row],[ commercial_assets_value]]+Cleaned_Data[[#This Row],[ luxury_assets_value]]</f>
        <v>35000000</v>
      </c>
      <c r="T3314" s="1" t="str">
        <f t="shared" si="206"/>
        <v>3–4 Cr</v>
      </c>
      <c r="U3314" s="12">
        <f t="shared" si="207"/>
        <v>6600000</v>
      </c>
      <c r="V3314" s="1" t="str">
        <f>IF(Cleaned_Data[[#This Row],[EMI_Estimate]]&lt;50000, "50K", IF(Cleaned_Data[[#This Row],[EMI_Estimate]]&lt;100000, "50K-1L", IF(Cleaned_Data[[#This Row],[EMI_Estimate]]&lt;150000, "1L-1.5L", IF(Cleaned_Data[[#This Row],[EMI_Estimate]]&lt;200000,"1.5-2L", "&gt;2L"))))</f>
        <v>&gt;2L</v>
      </c>
    </row>
    <row r="3315" spans="1:22" x14ac:dyDescent="0.35">
      <c r="A3315">
        <v>3314</v>
      </c>
      <c r="B3315">
        <v>0</v>
      </c>
      <c r="C3315" t="s">
        <v>19</v>
      </c>
      <c r="D3315" t="s">
        <v>20</v>
      </c>
      <c r="E3315">
        <v>7500000</v>
      </c>
      <c r="F3315" t="str">
        <f t="shared" si="204"/>
        <v>&gt;20 Lakh</v>
      </c>
      <c r="G3315">
        <v>23000000</v>
      </c>
      <c r="H3315">
        <v>14</v>
      </c>
      <c r="I3315">
        <v>725</v>
      </c>
      <c r="J3315" s="1">
        <v>8900000</v>
      </c>
      <c r="K3315" s="1">
        <v>4800000</v>
      </c>
      <c r="L3315" s="1">
        <v>20200000</v>
      </c>
      <c r="M3315" s="1">
        <v>7100000</v>
      </c>
      <c r="N3315" s="1" t="s">
        <v>21</v>
      </c>
      <c r="O3315" s="1">
        <f>Cleaned_Data[[#This Row],[ loan_amount]]-Cleaned_Data[[#This Row],[ bank_asset_value]]</f>
        <v>15900000</v>
      </c>
      <c r="P3315" s="1">
        <f>Cleaned_Data[[#This Row],[ loan_amount]]</f>
        <v>23000000</v>
      </c>
      <c r="Q3315" s="1" t="str">
        <f t="shared" si="205"/>
        <v>700–799</v>
      </c>
      <c r="R3315" s="1">
        <f>Cleaned_Data[[#This Row],[ residential_assets_value]]+Cleaned_Data[[#This Row],[ commercial_assets_value]]+Cleaned_Data[[#This Row],[ luxury_assets_value]]</f>
        <v>33900000</v>
      </c>
      <c r="S3315" s="1">
        <f>Cleaned_Data[[#This Row],[ income_annum]]+Cleaned_Data[[#This Row],[ residential_assets_value]]+Cleaned_Data[[#This Row],[ commercial_assets_value]]+Cleaned_Data[[#This Row],[ luxury_assets_value]]</f>
        <v>41400000</v>
      </c>
      <c r="T3315" s="1" t="str">
        <f t="shared" si="206"/>
        <v>&gt;4 Cr</v>
      </c>
      <c r="U3315" s="12">
        <f t="shared" si="207"/>
        <v>1642857</v>
      </c>
      <c r="V3315" s="1" t="str">
        <f>IF(Cleaned_Data[[#This Row],[EMI_Estimate]]&lt;50000, "50K", IF(Cleaned_Data[[#This Row],[EMI_Estimate]]&lt;100000, "50K-1L", IF(Cleaned_Data[[#This Row],[EMI_Estimate]]&lt;150000, "1L-1.5L", IF(Cleaned_Data[[#This Row],[EMI_Estimate]]&lt;200000,"1.5-2L", "&gt;2L"))))</f>
        <v>&gt;2L</v>
      </c>
    </row>
    <row r="3316" spans="1:22" x14ac:dyDescent="0.35">
      <c r="A3316">
        <v>3315</v>
      </c>
      <c r="B3316">
        <v>2</v>
      </c>
      <c r="C3316" t="s">
        <v>19</v>
      </c>
      <c r="D3316" t="s">
        <v>20</v>
      </c>
      <c r="E3316">
        <v>2300000</v>
      </c>
      <c r="F3316" t="str">
        <f t="shared" si="204"/>
        <v>&gt;20 Lakh</v>
      </c>
      <c r="G3316">
        <v>8800000</v>
      </c>
      <c r="H3316">
        <v>18</v>
      </c>
      <c r="I3316">
        <v>336</v>
      </c>
      <c r="J3316" s="1">
        <v>1800000</v>
      </c>
      <c r="K3316" s="1">
        <v>800000</v>
      </c>
      <c r="L3316" s="1">
        <v>5200000</v>
      </c>
      <c r="M3316" s="1">
        <v>1500000</v>
      </c>
      <c r="N3316" s="1" t="s">
        <v>24</v>
      </c>
      <c r="O3316" s="1">
        <f>Cleaned_Data[[#This Row],[ loan_amount]]-Cleaned_Data[[#This Row],[ bank_asset_value]]</f>
        <v>7300000</v>
      </c>
      <c r="P3316" s="1">
        <f>Cleaned_Data[[#This Row],[ loan_amount]]</f>
        <v>8800000</v>
      </c>
      <c r="Q3316" s="1" t="str">
        <f t="shared" si="205"/>
        <v>300–499</v>
      </c>
      <c r="R3316" s="1">
        <f>Cleaned_Data[[#This Row],[ residential_assets_value]]+Cleaned_Data[[#This Row],[ commercial_assets_value]]+Cleaned_Data[[#This Row],[ luxury_assets_value]]</f>
        <v>7800000</v>
      </c>
      <c r="S3316" s="1">
        <f>Cleaned_Data[[#This Row],[ income_annum]]+Cleaned_Data[[#This Row],[ residential_assets_value]]+Cleaned_Data[[#This Row],[ commercial_assets_value]]+Cleaned_Data[[#This Row],[ luxury_assets_value]]</f>
        <v>10100000</v>
      </c>
      <c r="T3316" s="1" t="str">
        <f t="shared" si="206"/>
        <v>1–2 Cr</v>
      </c>
      <c r="U3316" s="12">
        <f t="shared" si="207"/>
        <v>488889</v>
      </c>
      <c r="V3316" s="1" t="str">
        <f>IF(Cleaned_Data[[#This Row],[EMI_Estimate]]&lt;50000, "50K", IF(Cleaned_Data[[#This Row],[EMI_Estimate]]&lt;100000, "50K-1L", IF(Cleaned_Data[[#This Row],[EMI_Estimate]]&lt;150000, "1L-1.5L", IF(Cleaned_Data[[#This Row],[EMI_Estimate]]&lt;200000,"1.5-2L", "&gt;2L"))))</f>
        <v>&gt;2L</v>
      </c>
    </row>
    <row r="3317" spans="1:22" x14ac:dyDescent="0.35">
      <c r="A3317">
        <v>3316</v>
      </c>
      <c r="B3317">
        <v>4</v>
      </c>
      <c r="C3317" t="s">
        <v>19</v>
      </c>
      <c r="D3317" t="s">
        <v>23</v>
      </c>
      <c r="E3317">
        <v>600000</v>
      </c>
      <c r="F3317" t="str">
        <f t="shared" si="204"/>
        <v>5-10 Lakh</v>
      </c>
      <c r="G3317">
        <v>2300000</v>
      </c>
      <c r="H3317">
        <v>6</v>
      </c>
      <c r="I3317">
        <v>495</v>
      </c>
      <c r="J3317" s="1">
        <v>1700000</v>
      </c>
      <c r="K3317" s="1">
        <v>600000</v>
      </c>
      <c r="L3317" s="1">
        <v>2000000</v>
      </c>
      <c r="M3317" s="1">
        <v>300000</v>
      </c>
      <c r="N3317" s="1" t="s">
        <v>24</v>
      </c>
      <c r="O3317" s="1">
        <f>Cleaned_Data[[#This Row],[ loan_amount]]-Cleaned_Data[[#This Row],[ bank_asset_value]]</f>
        <v>2000000</v>
      </c>
      <c r="P3317" s="1">
        <f>Cleaned_Data[[#This Row],[ loan_amount]]</f>
        <v>2300000</v>
      </c>
      <c r="Q3317" s="1" t="str">
        <f t="shared" si="205"/>
        <v>300–499</v>
      </c>
      <c r="R3317" s="1">
        <f>Cleaned_Data[[#This Row],[ residential_assets_value]]+Cleaned_Data[[#This Row],[ commercial_assets_value]]+Cleaned_Data[[#This Row],[ luxury_assets_value]]</f>
        <v>4300000</v>
      </c>
      <c r="S3317" s="1">
        <f>Cleaned_Data[[#This Row],[ income_annum]]+Cleaned_Data[[#This Row],[ residential_assets_value]]+Cleaned_Data[[#This Row],[ commercial_assets_value]]+Cleaned_Data[[#This Row],[ luxury_assets_value]]</f>
        <v>4900000</v>
      </c>
      <c r="T3317" s="1" t="str">
        <f t="shared" si="206"/>
        <v>&lt;1 Cr</v>
      </c>
      <c r="U3317" s="12">
        <f t="shared" si="207"/>
        <v>383333</v>
      </c>
      <c r="V3317" s="1" t="str">
        <f>IF(Cleaned_Data[[#This Row],[EMI_Estimate]]&lt;50000, "50K", IF(Cleaned_Data[[#This Row],[EMI_Estimate]]&lt;100000, "50K-1L", IF(Cleaned_Data[[#This Row],[EMI_Estimate]]&lt;150000, "1L-1.5L", IF(Cleaned_Data[[#This Row],[EMI_Estimate]]&lt;200000,"1.5-2L", "&gt;2L"))))</f>
        <v>&gt;2L</v>
      </c>
    </row>
    <row r="3318" spans="1:22" x14ac:dyDescent="0.35">
      <c r="A3318">
        <v>3317</v>
      </c>
      <c r="B3318">
        <v>1</v>
      </c>
      <c r="C3318" t="s">
        <v>22</v>
      </c>
      <c r="D3318" t="s">
        <v>20</v>
      </c>
      <c r="E3318">
        <v>2900000</v>
      </c>
      <c r="F3318" t="str">
        <f t="shared" si="204"/>
        <v>&gt;20 Lakh</v>
      </c>
      <c r="G3318">
        <v>11500000</v>
      </c>
      <c r="H3318">
        <v>20</v>
      </c>
      <c r="I3318">
        <v>431</v>
      </c>
      <c r="J3318" s="1">
        <v>3600000</v>
      </c>
      <c r="K3318" s="1">
        <v>3800000</v>
      </c>
      <c r="L3318" s="1">
        <v>5900000</v>
      </c>
      <c r="M3318" s="1">
        <v>3100000</v>
      </c>
      <c r="N3318" s="1" t="s">
        <v>24</v>
      </c>
      <c r="O3318" s="1">
        <f>Cleaned_Data[[#This Row],[ loan_amount]]-Cleaned_Data[[#This Row],[ bank_asset_value]]</f>
        <v>8400000</v>
      </c>
      <c r="P3318" s="1">
        <f>Cleaned_Data[[#This Row],[ loan_amount]]</f>
        <v>11500000</v>
      </c>
      <c r="Q3318" s="1" t="str">
        <f t="shared" si="205"/>
        <v>300–499</v>
      </c>
      <c r="R3318" s="1">
        <f>Cleaned_Data[[#This Row],[ residential_assets_value]]+Cleaned_Data[[#This Row],[ commercial_assets_value]]+Cleaned_Data[[#This Row],[ luxury_assets_value]]</f>
        <v>13300000</v>
      </c>
      <c r="S3318" s="1">
        <f>Cleaned_Data[[#This Row],[ income_annum]]+Cleaned_Data[[#This Row],[ residential_assets_value]]+Cleaned_Data[[#This Row],[ commercial_assets_value]]+Cleaned_Data[[#This Row],[ luxury_assets_value]]</f>
        <v>16200000</v>
      </c>
      <c r="T3318" s="1" t="str">
        <f t="shared" si="206"/>
        <v>1–2 Cr</v>
      </c>
      <c r="U3318" s="12">
        <f t="shared" si="207"/>
        <v>575000</v>
      </c>
      <c r="V3318" s="1" t="str">
        <f>IF(Cleaned_Data[[#This Row],[EMI_Estimate]]&lt;50000, "50K", IF(Cleaned_Data[[#This Row],[EMI_Estimate]]&lt;100000, "50K-1L", IF(Cleaned_Data[[#This Row],[EMI_Estimate]]&lt;150000, "1L-1.5L", IF(Cleaned_Data[[#This Row],[EMI_Estimate]]&lt;200000,"1.5-2L", "&gt;2L"))))</f>
        <v>&gt;2L</v>
      </c>
    </row>
    <row r="3319" spans="1:22" x14ac:dyDescent="0.35">
      <c r="A3319">
        <v>3318</v>
      </c>
      <c r="B3319">
        <v>5</v>
      </c>
      <c r="C3319" t="s">
        <v>22</v>
      </c>
      <c r="D3319" t="s">
        <v>20</v>
      </c>
      <c r="E3319">
        <v>900000</v>
      </c>
      <c r="F3319" t="str">
        <f t="shared" si="204"/>
        <v>5-10 Lakh</v>
      </c>
      <c r="G3319">
        <v>2200000</v>
      </c>
      <c r="H3319">
        <v>2</v>
      </c>
      <c r="I3319">
        <v>415</v>
      </c>
      <c r="J3319" s="1">
        <v>600000</v>
      </c>
      <c r="K3319" s="1">
        <v>1700000</v>
      </c>
      <c r="L3319" s="1">
        <v>2900000</v>
      </c>
      <c r="M3319" s="1">
        <v>700000</v>
      </c>
      <c r="N3319" s="1" t="s">
        <v>24</v>
      </c>
      <c r="O3319" s="1">
        <f>Cleaned_Data[[#This Row],[ loan_amount]]-Cleaned_Data[[#This Row],[ bank_asset_value]]</f>
        <v>1500000</v>
      </c>
      <c r="P3319" s="1">
        <f>Cleaned_Data[[#This Row],[ loan_amount]]</f>
        <v>2200000</v>
      </c>
      <c r="Q3319" s="1" t="str">
        <f t="shared" si="205"/>
        <v>300–499</v>
      </c>
      <c r="R3319" s="1">
        <f>Cleaned_Data[[#This Row],[ residential_assets_value]]+Cleaned_Data[[#This Row],[ commercial_assets_value]]+Cleaned_Data[[#This Row],[ luxury_assets_value]]</f>
        <v>5200000</v>
      </c>
      <c r="S3319" s="1">
        <f>Cleaned_Data[[#This Row],[ income_annum]]+Cleaned_Data[[#This Row],[ residential_assets_value]]+Cleaned_Data[[#This Row],[ commercial_assets_value]]+Cleaned_Data[[#This Row],[ luxury_assets_value]]</f>
        <v>6100000</v>
      </c>
      <c r="T3319" s="1" t="str">
        <f t="shared" si="206"/>
        <v>&lt;1 Cr</v>
      </c>
      <c r="U3319" s="12">
        <f t="shared" si="207"/>
        <v>1100000</v>
      </c>
      <c r="V3319" s="1" t="str">
        <f>IF(Cleaned_Data[[#This Row],[EMI_Estimate]]&lt;50000, "50K", IF(Cleaned_Data[[#This Row],[EMI_Estimate]]&lt;100000, "50K-1L", IF(Cleaned_Data[[#This Row],[EMI_Estimate]]&lt;150000, "1L-1.5L", IF(Cleaned_Data[[#This Row],[EMI_Estimate]]&lt;200000,"1.5-2L", "&gt;2L"))))</f>
        <v>&gt;2L</v>
      </c>
    </row>
    <row r="3320" spans="1:22" x14ac:dyDescent="0.35">
      <c r="A3320">
        <v>3319</v>
      </c>
      <c r="B3320">
        <v>5</v>
      </c>
      <c r="C3320" t="s">
        <v>19</v>
      </c>
      <c r="D3320" t="s">
        <v>23</v>
      </c>
      <c r="E3320">
        <v>9000000</v>
      </c>
      <c r="F3320" t="str">
        <f t="shared" si="204"/>
        <v>&gt;20 Lakh</v>
      </c>
      <c r="G3320">
        <v>20400000</v>
      </c>
      <c r="H3320">
        <v>6</v>
      </c>
      <c r="I3320">
        <v>451</v>
      </c>
      <c r="J3320" s="1">
        <v>5200000</v>
      </c>
      <c r="K3320" s="1">
        <v>11400000</v>
      </c>
      <c r="L3320" s="1">
        <v>28200000</v>
      </c>
      <c r="M3320" s="1">
        <v>9000000</v>
      </c>
      <c r="N3320" s="1" t="s">
        <v>24</v>
      </c>
      <c r="O3320" s="1">
        <f>Cleaned_Data[[#This Row],[ loan_amount]]-Cleaned_Data[[#This Row],[ bank_asset_value]]</f>
        <v>11400000</v>
      </c>
      <c r="P3320" s="1">
        <f>Cleaned_Data[[#This Row],[ loan_amount]]</f>
        <v>20400000</v>
      </c>
      <c r="Q3320" s="1" t="str">
        <f t="shared" si="205"/>
        <v>300–499</v>
      </c>
      <c r="R3320" s="1">
        <f>Cleaned_Data[[#This Row],[ residential_assets_value]]+Cleaned_Data[[#This Row],[ commercial_assets_value]]+Cleaned_Data[[#This Row],[ luxury_assets_value]]</f>
        <v>44800000</v>
      </c>
      <c r="S3320" s="1">
        <f>Cleaned_Data[[#This Row],[ income_annum]]+Cleaned_Data[[#This Row],[ residential_assets_value]]+Cleaned_Data[[#This Row],[ commercial_assets_value]]+Cleaned_Data[[#This Row],[ luxury_assets_value]]</f>
        <v>53800000</v>
      </c>
      <c r="T3320" s="1" t="str">
        <f t="shared" si="206"/>
        <v>&gt;4 Cr</v>
      </c>
      <c r="U3320" s="12">
        <f t="shared" si="207"/>
        <v>3400000</v>
      </c>
      <c r="V3320" s="1" t="str">
        <f>IF(Cleaned_Data[[#This Row],[EMI_Estimate]]&lt;50000, "50K", IF(Cleaned_Data[[#This Row],[EMI_Estimate]]&lt;100000, "50K-1L", IF(Cleaned_Data[[#This Row],[EMI_Estimate]]&lt;150000, "1L-1.5L", IF(Cleaned_Data[[#This Row],[EMI_Estimate]]&lt;200000,"1.5-2L", "&gt;2L"))))</f>
        <v>&gt;2L</v>
      </c>
    </row>
    <row r="3321" spans="1:22" x14ac:dyDescent="0.35">
      <c r="A3321">
        <v>3320</v>
      </c>
      <c r="B3321">
        <v>1</v>
      </c>
      <c r="C3321" t="s">
        <v>22</v>
      </c>
      <c r="D3321" t="s">
        <v>20</v>
      </c>
      <c r="E3321">
        <v>4800000</v>
      </c>
      <c r="F3321" t="str">
        <f t="shared" si="204"/>
        <v>&gt;20 Lakh</v>
      </c>
      <c r="G3321">
        <v>14300000</v>
      </c>
      <c r="H3321">
        <v>4</v>
      </c>
      <c r="I3321">
        <v>489</v>
      </c>
      <c r="J3321" s="1">
        <v>12400000</v>
      </c>
      <c r="K3321" s="1">
        <v>7900000</v>
      </c>
      <c r="L3321" s="1">
        <v>17700000</v>
      </c>
      <c r="M3321" s="1">
        <v>3600000</v>
      </c>
      <c r="N3321" s="1" t="s">
        <v>24</v>
      </c>
      <c r="O3321" s="1">
        <f>Cleaned_Data[[#This Row],[ loan_amount]]-Cleaned_Data[[#This Row],[ bank_asset_value]]</f>
        <v>10700000</v>
      </c>
      <c r="P3321" s="1">
        <f>Cleaned_Data[[#This Row],[ loan_amount]]</f>
        <v>14300000</v>
      </c>
      <c r="Q3321" s="1" t="str">
        <f t="shared" si="205"/>
        <v>300–499</v>
      </c>
      <c r="R3321" s="1">
        <f>Cleaned_Data[[#This Row],[ residential_assets_value]]+Cleaned_Data[[#This Row],[ commercial_assets_value]]+Cleaned_Data[[#This Row],[ luxury_assets_value]]</f>
        <v>38000000</v>
      </c>
      <c r="S3321" s="1">
        <f>Cleaned_Data[[#This Row],[ income_annum]]+Cleaned_Data[[#This Row],[ residential_assets_value]]+Cleaned_Data[[#This Row],[ commercial_assets_value]]+Cleaned_Data[[#This Row],[ luxury_assets_value]]</f>
        <v>42800000</v>
      </c>
      <c r="T3321" s="1" t="str">
        <f t="shared" si="206"/>
        <v>&gt;4 Cr</v>
      </c>
      <c r="U3321" s="12">
        <f t="shared" si="207"/>
        <v>3575000</v>
      </c>
      <c r="V3321" s="1" t="str">
        <f>IF(Cleaned_Data[[#This Row],[EMI_Estimate]]&lt;50000, "50K", IF(Cleaned_Data[[#This Row],[EMI_Estimate]]&lt;100000, "50K-1L", IF(Cleaned_Data[[#This Row],[EMI_Estimate]]&lt;150000, "1L-1.5L", IF(Cleaned_Data[[#This Row],[EMI_Estimate]]&lt;200000,"1.5-2L", "&gt;2L"))))</f>
        <v>&gt;2L</v>
      </c>
    </row>
    <row r="3322" spans="1:22" x14ac:dyDescent="0.35">
      <c r="A3322">
        <v>3321</v>
      </c>
      <c r="B3322">
        <v>1</v>
      </c>
      <c r="C3322" t="s">
        <v>19</v>
      </c>
      <c r="D3322" t="s">
        <v>20</v>
      </c>
      <c r="E3322">
        <v>1600000</v>
      </c>
      <c r="F3322" t="str">
        <f t="shared" si="204"/>
        <v>15-20 Lakh</v>
      </c>
      <c r="G3322">
        <v>4600000</v>
      </c>
      <c r="H3322">
        <v>12</v>
      </c>
      <c r="I3322">
        <v>415</v>
      </c>
      <c r="J3322" s="1">
        <v>800000</v>
      </c>
      <c r="K3322" s="1">
        <v>600000</v>
      </c>
      <c r="L3322" s="1">
        <v>3900000</v>
      </c>
      <c r="M3322" s="1">
        <v>1500000</v>
      </c>
      <c r="N3322" s="1" t="s">
        <v>24</v>
      </c>
      <c r="O3322" s="1">
        <f>Cleaned_Data[[#This Row],[ loan_amount]]-Cleaned_Data[[#This Row],[ bank_asset_value]]</f>
        <v>3100000</v>
      </c>
      <c r="P3322" s="1">
        <f>Cleaned_Data[[#This Row],[ loan_amount]]</f>
        <v>4600000</v>
      </c>
      <c r="Q3322" s="1" t="str">
        <f t="shared" si="205"/>
        <v>300–499</v>
      </c>
      <c r="R3322" s="1">
        <f>Cleaned_Data[[#This Row],[ residential_assets_value]]+Cleaned_Data[[#This Row],[ commercial_assets_value]]+Cleaned_Data[[#This Row],[ luxury_assets_value]]</f>
        <v>5300000</v>
      </c>
      <c r="S3322" s="1">
        <f>Cleaned_Data[[#This Row],[ income_annum]]+Cleaned_Data[[#This Row],[ residential_assets_value]]+Cleaned_Data[[#This Row],[ commercial_assets_value]]+Cleaned_Data[[#This Row],[ luxury_assets_value]]</f>
        <v>6900000</v>
      </c>
      <c r="T3322" s="1" t="str">
        <f t="shared" si="206"/>
        <v>&lt;1 Cr</v>
      </c>
      <c r="U3322" s="12">
        <f t="shared" si="207"/>
        <v>383333</v>
      </c>
      <c r="V3322" s="1" t="str">
        <f>IF(Cleaned_Data[[#This Row],[EMI_Estimate]]&lt;50000, "50K", IF(Cleaned_Data[[#This Row],[EMI_Estimate]]&lt;100000, "50K-1L", IF(Cleaned_Data[[#This Row],[EMI_Estimate]]&lt;150000, "1L-1.5L", IF(Cleaned_Data[[#This Row],[EMI_Estimate]]&lt;200000,"1.5-2L", "&gt;2L"))))</f>
        <v>&gt;2L</v>
      </c>
    </row>
    <row r="3323" spans="1:22" x14ac:dyDescent="0.35">
      <c r="A3323">
        <v>3322</v>
      </c>
      <c r="B3323">
        <v>3</v>
      </c>
      <c r="C3323" t="s">
        <v>22</v>
      </c>
      <c r="D3323" t="s">
        <v>20</v>
      </c>
      <c r="E3323">
        <v>2600000</v>
      </c>
      <c r="F3323" t="str">
        <f t="shared" si="204"/>
        <v>&gt;20 Lakh</v>
      </c>
      <c r="G3323">
        <v>8100000</v>
      </c>
      <c r="H3323">
        <v>12</v>
      </c>
      <c r="I3323">
        <v>425</v>
      </c>
      <c r="J3323" s="1">
        <v>7300000</v>
      </c>
      <c r="K3323" s="1">
        <v>1900000</v>
      </c>
      <c r="L3323" s="1">
        <v>6800000</v>
      </c>
      <c r="M3323" s="1">
        <v>2200000</v>
      </c>
      <c r="N3323" s="1" t="s">
        <v>24</v>
      </c>
      <c r="O3323" s="1">
        <f>Cleaned_Data[[#This Row],[ loan_amount]]-Cleaned_Data[[#This Row],[ bank_asset_value]]</f>
        <v>5900000</v>
      </c>
      <c r="P3323" s="1">
        <f>Cleaned_Data[[#This Row],[ loan_amount]]</f>
        <v>8100000</v>
      </c>
      <c r="Q3323" s="1" t="str">
        <f t="shared" si="205"/>
        <v>300–499</v>
      </c>
      <c r="R3323" s="1">
        <f>Cleaned_Data[[#This Row],[ residential_assets_value]]+Cleaned_Data[[#This Row],[ commercial_assets_value]]+Cleaned_Data[[#This Row],[ luxury_assets_value]]</f>
        <v>16000000</v>
      </c>
      <c r="S3323" s="1">
        <f>Cleaned_Data[[#This Row],[ income_annum]]+Cleaned_Data[[#This Row],[ residential_assets_value]]+Cleaned_Data[[#This Row],[ commercial_assets_value]]+Cleaned_Data[[#This Row],[ luxury_assets_value]]</f>
        <v>18600000</v>
      </c>
      <c r="T3323" s="1" t="str">
        <f t="shared" si="206"/>
        <v>1–2 Cr</v>
      </c>
      <c r="U3323" s="12">
        <f t="shared" si="207"/>
        <v>675000</v>
      </c>
      <c r="V3323" s="1" t="str">
        <f>IF(Cleaned_Data[[#This Row],[EMI_Estimate]]&lt;50000, "50K", IF(Cleaned_Data[[#This Row],[EMI_Estimate]]&lt;100000, "50K-1L", IF(Cleaned_Data[[#This Row],[EMI_Estimate]]&lt;150000, "1L-1.5L", IF(Cleaned_Data[[#This Row],[EMI_Estimate]]&lt;200000,"1.5-2L", "&gt;2L"))))</f>
        <v>&gt;2L</v>
      </c>
    </row>
    <row r="3324" spans="1:22" x14ac:dyDescent="0.35">
      <c r="A3324">
        <v>3323</v>
      </c>
      <c r="B3324">
        <v>4</v>
      </c>
      <c r="C3324" t="s">
        <v>19</v>
      </c>
      <c r="D3324" t="s">
        <v>23</v>
      </c>
      <c r="E3324">
        <v>1800000</v>
      </c>
      <c r="F3324" t="str">
        <f t="shared" si="204"/>
        <v>15-20 Lakh</v>
      </c>
      <c r="G3324">
        <v>4600000</v>
      </c>
      <c r="H3324">
        <v>14</v>
      </c>
      <c r="I3324">
        <v>453</v>
      </c>
      <c r="J3324" s="1">
        <v>1700000</v>
      </c>
      <c r="K3324" s="1">
        <v>2400000</v>
      </c>
      <c r="L3324" s="1">
        <v>4700000</v>
      </c>
      <c r="M3324" s="1">
        <v>1600000</v>
      </c>
      <c r="N3324" s="1" t="s">
        <v>24</v>
      </c>
      <c r="O3324" s="1">
        <f>Cleaned_Data[[#This Row],[ loan_amount]]-Cleaned_Data[[#This Row],[ bank_asset_value]]</f>
        <v>3000000</v>
      </c>
      <c r="P3324" s="1">
        <f>Cleaned_Data[[#This Row],[ loan_amount]]</f>
        <v>4600000</v>
      </c>
      <c r="Q3324" s="1" t="str">
        <f t="shared" si="205"/>
        <v>300–499</v>
      </c>
      <c r="R3324" s="1">
        <f>Cleaned_Data[[#This Row],[ residential_assets_value]]+Cleaned_Data[[#This Row],[ commercial_assets_value]]+Cleaned_Data[[#This Row],[ luxury_assets_value]]</f>
        <v>8800000</v>
      </c>
      <c r="S3324" s="1">
        <f>Cleaned_Data[[#This Row],[ income_annum]]+Cleaned_Data[[#This Row],[ residential_assets_value]]+Cleaned_Data[[#This Row],[ commercial_assets_value]]+Cleaned_Data[[#This Row],[ luxury_assets_value]]</f>
        <v>10600000</v>
      </c>
      <c r="T3324" s="1" t="str">
        <f t="shared" si="206"/>
        <v>1–2 Cr</v>
      </c>
      <c r="U3324" s="12">
        <f t="shared" si="207"/>
        <v>328571</v>
      </c>
      <c r="V3324" s="1" t="str">
        <f>IF(Cleaned_Data[[#This Row],[EMI_Estimate]]&lt;50000, "50K", IF(Cleaned_Data[[#This Row],[EMI_Estimate]]&lt;100000, "50K-1L", IF(Cleaned_Data[[#This Row],[EMI_Estimate]]&lt;150000, "1L-1.5L", IF(Cleaned_Data[[#This Row],[EMI_Estimate]]&lt;200000,"1.5-2L", "&gt;2L"))))</f>
        <v>&gt;2L</v>
      </c>
    </row>
    <row r="3325" spans="1:22" x14ac:dyDescent="0.35">
      <c r="A3325">
        <v>3324</v>
      </c>
      <c r="B3325">
        <v>5</v>
      </c>
      <c r="C3325" t="s">
        <v>19</v>
      </c>
      <c r="D3325" t="s">
        <v>23</v>
      </c>
      <c r="E3325">
        <v>4400000</v>
      </c>
      <c r="F3325" t="str">
        <f t="shared" si="204"/>
        <v>&gt;20 Lakh</v>
      </c>
      <c r="G3325">
        <v>11800000</v>
      </c>
      <c r="H3325">
        <v>20</v>
      </c>
      <c r="I3325">
        <v>634</v>
      </c>
      <c r="J3325" s="1">
        <v>5900000</v>
      </c>
      <c r="K3325" s="1">
        <v>7300000</v>
      </c>
      <c r="L3325" s="1">
        <v>15200000</v>
      </c>
      <c r="M3325" s="1">
        <v>4300000</v>
      </c>
      <c r="N3325" s="1" t="s">
        <v>21</v>
      </c>
      <c r="O3325" s="1">
        <f>Cleaned_Data[[#This Row],[ loan_amount]]-Cleaned_Data[[#This Row],[ bank_asset_value]]</f>
        <v>7500000</v>
      </c>
      <c r="P3325" s="1">
        <f>Cleaned_Data[[#This Row],[ loan_amount]]</f>
        <v>11800000</v>
      </c>
      <c r="Q3325" s="1" t="str">
        <f t="shared" si="205"/>
        <v>600–699</v>
      </c>
      <c r="R3325" s="1">
        <f>Cleaned_Data[[#This Row],[ residential_assets_value]]+Cleaned_Data[[#This Row],[ commercial_assets_value]]+Cleaned_Data[[#This Row],[ luxury_assets_value]]</f>
        <v>28400000</v>
      </c>
      <c r="S3325" s="1">
        <f>Cleaned_Data[[#This Row],[ income_annum]]+Cleaned_Data[[#This Row],[ residential_assets_value]]+Cleaned_Data[[#This Row],[ commercial_assets_value]]+Cleaned_Data[[#This Row],[ luxury_assets_value]]</f>
        <v>32800000</v>
      </c>
      <c r="T3325" s="1" t="str">
        <f t="shared" si="206"/>
        <v>3–4 Cr</v>
      </c>
      <c r="U3325" s="12">
        <f t="shared" si="207"/>
        <v>590000</v>
      </c>
      <c r="V3325" s="1" t="str">
        <f>IF(Cleaned_Data[[#This Row],[EMI_Estimate]]&lt;50000, "50K", IF(Cleaned_Data[[#This Row],[EMI_Estimate]]&lt;100000, "50K-1L", IF(Cleaned_Data[[#This Row],[EMI_Estimate]]&lt;150000, "1L-1.5L", IF(Cleaned_Data[[#This Row],[EMI_Estimate]]&lt;200000,"1.5-2L", "&gt;2L"))))</f>
        <v>&gt;2L</v>
      </c>
    </row>
    <row r="3326" spans="1:22" x14ac:dyDescent="0.35">
      <c r="A3326">
        <v>3325</v>
      </c>
      <c r="B3326">
        <v>2</v>
      </c>
      <c r="C3326" t="s">
        <v>22</v>
      </c>
      <c r="D3326" t="s">
        <v>20</v>
      </c>
      <c r="E3326">
        <v>200000</v>
      </c>
      <c r="F3326" t="str">
        <f t="shared" si="204"/>
        <v>&lt;5 Lakh</v>
      </c>
      <c r="G3326">
        <v>300000</v>
      </c>
      <c r="H3326">
        <v>20</v>
      </c>
      <c r="I3326">
        <v>519</v>
      </c>
      <c r="J3326" s="1">
        <v>0</v>
      </c>
      <c r="K3326" s="1">
        <v>0</v>
      </c>
      <c r="L3326" s="1">
        <v>400000</v>
      </c>
      <c r="M3326" s="1">
        <v>300000</v>
      </c>
      <c r="N3326" s="1" t="s">
        <v>24</v>
      </c>
      <c r="O3326" s="1">
        <f>Cleaned_Data[[#This Row],[ loan_amount]]-Cleaned_Data[[#This Row],[ bank_asset_value]]</f>
        <v>0</v>
      </c>
      <c r="P3326" s="1">
        <f>Cleaned_Data[[#This Row],[ loan_amount]]</f>
        <v>300000</v>
      </c>
      <c r="Q3326" s="1" t="str">
        <f t="shared" si="205"/>
        <v>500–599</v>
      </c>
      <c r="R3326" s="1">
        <f>Cleaned_Data[[#This Row],[ residential_assets_value]]+Cleaned_Data[[#This Row],[ commercial_assets_value]]+Cleaned_Data[[#This Row],[ luxury_assets_value]]</f>
        <v>400000</v>
      </c>
      <c r="S3326" s="1">
        <f>Cleaned_Data[[#This Row],[ income_annum]]+Cleaned_Data[[#This Row],[ residential_assets_value]]+Cleaned_Data[[#This Row],[ commercial_assets_value]]+Cleaned_Data[[#This Row],[ luxury_assets_value]]</f>
        <v>600000</v>
      </c>
      <c r="T3326" s="1" t="str">
        <f t="shared" si="206"/>
        <v>&lt;1 Cr</v>
      </c>
      <c r="U3326" s="12">
        <f t="shared" si="207"/>
        <v>15000</v>
      </c>
      <c r="V3326" s="1" t="str">
        <f>IF(Cleaned_Data[[#This Row],[EMI_Estimate]]&lt;50000, "50K", IF(Cleaned_Data[[#This Row],[EMI_Estimate]]&lt;100000, "50K-1L", IF(Cleaned_Data[[#This Row],[EMI_Estimate]]&lt;150000, "1L-1.5L", IF(Cleaned_Data[[#This Row],[EMI_Estimate]]&lt;200000,"1.5-2L", "&gt;2L"))))</f>
        <v>50K</v>
      </c>
    </row>
    <row r="3327" spans="1:22" x14ac:dyDescent="0.35">
      <c r="A3327">
        <v>3326</v>
      </c>
      <c r="B3327">
        <v>4</v>
      </c>
      <c r="C3327" t="s">
        <v>22</v>
      </c>
      <c r="D3327" t="s">
        <v>23</v>
      </c>
      <c r="E3327">
        <v>800000</v>
      </c>
      <c r="F3327" t="str">
        <f t="shared" si="204"/>
        <v>5-10 Lakh</v>
      </c>
      <c r="G3327">
        <v>2100000</v>
      </c>
      <c r="H3327">
        <v>6</v>
      </c>
      <c r="I3327">
        <v>353</v>
      </c>
      <c r="J3327" s="1">
        <v>700000</v>
      </c>
      <c r="K3327" s="1">
        <v>300000</v>
      </c>
      <c r="L3327" s="1">
        <v>2900000</v>
      </c>
      <c r="M3327" s="1">
        <v>1200000</v>
      </c>
      <c r="N3327" s="1" t="s">
        <v>24</v>
      </c>
      <c r="O3327" s="1">
        <f>Cleaned_Data[[#This Row],[ loan_amount]]-Cleaned_Data[[#This Row],[ bank_asset_value]]</f>
        <v>900000</v>
      </c>
      <c r="P3327" s="1">
        <f>Cleaned_Data[[#This Row],[ loan_amount]]</f>
        <v>2100000</v>
      </c>
      <c r="Q3327" s="1" t="str">
        <f t="shared" si="205"/>
        <v>300–499</v>
      </c>
      <c r="R3327" s="1">
        <f>Cleaned_Data[[#This Row],[ residential_assets_value]]+Cleaned_Data[[#This Row],[ commercial_assets_value]]+Cleaned_Data[[#This Row],[ luxury_assets_value]]</f>
        <v>3900000</v>
      </c>
      <c r="S3327" s="1">
        <f>Cleaned_Data[[#This Row],[ income_annum]]+Cleaned_Data[[#This Row],[ residential_assets_value]]+Cleaned_Data[[#This Row],[ commercial_assets_value]]+Cleaned_Data[[#This Row],[ luxury_assets_value]]</f>
        <v>4700000</v>
      </c>
      <c r="T3327" s="1" t="str">
        <f t="shared" si="206"/>
        <v>&lt;1 Cr</v>
      </c>
      <c r="U3327" s="12">
        <f t="shared" si="207"/>
        <v>350000</v>
      </c>
      <c r="V3327" s="1" t="str">
        <f>IF(Cleaned_Data[[#This Row],[EMI_Estimate]]&lt;50000, "50K", IF(Cleaned_Data[[#This Row],[EMI_Estimate]]&lt;100000, "50K-1L", IF(Cleaned_Data[[#This Row],[EMI_Estimate]]&lt;150000, "1L-1.5L", IF(Cleaned_Data[[#This Row],[EMI_Estimate]]&lt;200000,"1.5-2L", "&gt;2L"))))</f>
        <v>&gt;2L</v>
      </c>
    </row>
    <row r="3328" spans="1:22" x14ac:dyDescent="0.35">
      <c r="A3328">
        <v>3327</v>
      </c>
      <c r="B3328">
        <v>3</v>
      </c>
      <c r="C3328" t="s">
        <v>19</v>
      </c>
      <c r="D3328" t="s">
        <v>20</v>
      </c>
      <c r="E3328">
        <v>1500000</v>
      </c>
      <c r="F3328" t="str">
        <f t="shared" si="204"/>
        <v>15-20 Lakh</v>
      </c>
      <c r="G3328">
        <v>3200000</v>
      </c>
      <c r="H3328">
        <v>4</v>
      </c>
      <c r="I3328">
        <v>767</v>
      </c>
      <c r="J3328" s="1">
        <v>2000000</v>
      </c>
      <c r="K3328" s="1">
        <v>400000</v>
      </c>
      <c r="L3328" s="1">
        <v>3700000</v>
      </c>
      <c r="M3328" s="1">
        <v>1400000</v>
      </c>
      <c r="N3328" s="1" t="s">
        <v>21</v>
      </c>
      <c r="O3328" s="1">
        <f>Cleaned_Data[[#This Row],[ loan_amount]]-Cleaned_Data[[#This Row],[ bank_asset_value]]</f>
        <v>1800000</v>
      </c>
      <c r="P3328" s="1">
        <f>Cleaned_Data[[#This Row],[ loan_amount]]</f>
        <v>3200000</v>
      </c>
      <c r="Q3328" s="1" t="str">
        <f t="shared" si="205"/>
        <v>700–799</v>
      </c>
      <c r="R3328" s="1">
        <f>Cleaned_Data[[#This Row],[ residential_assets_value]]+Cleaned_Data[[#This Row],[ commercial_assets_value]]+Cleaned_Data[[#This Row],[ luxury_assets_value]]</f>
        <v>6100000</v>
      </c>
      <c r="S3328" s="1">
        <f>Cleaned_Data[[#This Row],[ income_annum]]+Cleaned_Data[[#This Row],[ residential_assets_value]]+Cleaned_Data[[#This Row],[ commercial_assets_value]]+Cleaned_Data[[#This Row],[ luxury_assets_value]]</f>
        <v>7600000</v>
      </c>
      <c r="T3328" s="1" t="str">
        <f t="shared" si="206"/>
        <v>&lt;1 Cr</v>
      </c>
      <c r="U3328" s="12">
        <f t="shared" si="207"/>
        <v>800000</v>
      </c>
      <c r="V3328" s="1" t="str">
        <f>IF(Cleaned_Data[[#This Row],[EMI_Estimate]]&lt;50000, "50K", IF(Cleaned_Data[[#This Row],[EMI_Estimate]]&lt;100000, "50K-1L", IF(Cleaned_Data[[#This Row],[EMI_Estimate]]&lt;150000, "1L-1.5L", IF(Cleaned_Data[[#This Row],[EMI_Estimate]]&lt;200000,"1.5-2L", "&gt;2L"))))</f>
        <v>&gt;2L</v>
      </c>
    </row>
    <row r="3329" spans="1:22" x14ac:dyDescent="0.35">
      <c r="A3329">
        <v>3328</v>
      </c>
      <c r="B3329">
        <v>0</v>
      </c>
      <c r="C3329" t="s">
        <v>22</v>
      </c>
      <c r="D3329" t="s">
        <v>23</v>
      </c>
      <c r="E3329">
        <v>7700000</v>
      </c>
      <c r="F3329" t="str">
        <f t="shared" si="204"/>
        <v>&gt;20 Lakh</v>
      </c>
      <c r="G3329">
        <v>16900000</v>
      </c>
      <c r="H3329">
        <v>14</v>
      </c>
      <c r="I3329">
        <v>473</v>
      </c>
      <c r="J3329" s="1">
        <v>22100000</v>
      </c>
      <c r="K3329" s="1">
        <v>4000000</v>
      </c>
      <c r="L3329" s="1">
        <v>29000000</v>
      </c>
      <c r="M3329" s="1">
        <v>6400000</v>
      </c>
      <c r="N3329" s="1" t="s">
        <v>24</v>
      </c>
      <c r="O3329" s="1">
        <f>Cleaned_Data[[#This Row],[ loan_amount]]-Cleaned_Data[[#This Row],[ bank_asset_value]]</f>
        <v>10500000</v>
      </c>
      <c r="P3329" s="1">
        <f>Cleaned_Data[[#This Row],[ loan_amount]]</f>
        <v>16900000</v>
      </c>
      <c r="Q3329" s="1" t="str">
        <f t="shared" si="205"/>
        <v>300–499</v>
      </c>
      <c r="R3329" s="1">
        <f>Cleaned_Data[[#This Row],[ residential_assets_value]]+Cleaned_Data[[#This Row],[ commercial_assets_value]]+Cleaned_Data[[#This Row],[ luxury_assets_value]]</f>
        <v>55100000</v>
      </c>
      <c r="S3329" s="1">
        <f>Cleaned_Data[[#This Row],[ income_annum]]+Cleaned_Data[[#This Row],[ residential_assets_value]]+Cleaned_Data[[#This Row],[ commercial_assets_value]]+Cleaned_Data[[#This Row],[ luxury_assets_value]]</f>
        <v>62800000</v>
      </c>
      <c r="T3329" s="1" t="str">
        <f t="shared" si="206"/>
        <v>&gt;4 Cr</v>
      </c>
      <c r="U3329" s="12">
        <f t="shared" si="207"/>
        <v>1207143</v>
      </c>
      <c r="V3329" s="1" t="str">
        <f>IF(Cleaned_Data[[#This Row],[EMI_Estimate]]&lt;50000, "50K", IF(Cleaned_Data[[#This Row],[EMI_Estimate]]&lt;100000, "50K-1L", IF(Cleaned_Data[[#This Row],[EMI_Estimate]]&lt;150000, "1L-1.5L", IF(Cleaned_Data[[#This Row],[EMI_Estimate]]&lt;200000,"1.5-2L", "&gt;2L"))))</f>
        <v>&gt;2L</v>
      </c>
    </row>
    <row r="3330" spans="1:22" x14ac:dyDescent="0.35">
      <c r="A3330">
        <v>3329</v>
      </c>
      <c r="B3330">
        <v>5</v>
      </c>
      <c r="C3330" t="s">
        <v>19</v>
      </c>
      <c r="D3330" t="s">
        <v>23</v>
      </c>
      <c r="E3330">
        <v>7200000</v>
      </c>
      <c r="F3330" t="str">
        <f t="shared" ref="F3330:F3393" si="208">IF(E3330&lt;500000, "&lt;5 Lakh",
 IF(E3330&lt;1000000, "5-10 Lakh",
 IF(E3330&lt;1500000, "10-15 Lakh",
 IF(E3330&lt;2000000, "15-20 Lakh", "&gt;20 Lakh"))))</f>
        <v>&gt;20 Lakh</v>
      </c>
      <c r="G3330">
        <v>21300000</v>
      </c>
      <c r="H3330">
        <v>2</v>
      </c>
      <c r="I3330">
        <v>801</v>
      </c>
      <c r="J3330" s="1">
        <v>9900000</v>
      </c>
      <c r="K3330" s="1">
        <v>1700000</v>
      </c>
      <c r="L3330" s="1">
        <v>20400000</v>
      </c>
      <c r="M3330" s="1">
        <v>7200000</v>
      </c>
      <c r="N3330" s="1" t="s">
        <v>21</v>
      </c>
      <c r="O3330" s="1">
        <f>Cleaned_Data[[#This Row],[ loan_amount]]-Cleaned_Data[[#This Row],[ bank_asset_value]]</f>
        <v>14100000</v>
      </c>
      <c r="P3330" s="1">
        <f>Cleaned_Data[[#This Row],[ loan_amount]]</f>
        <v>21300000</v>
      </c>
      <c r="Q3330" s="1" t="str">
        <f t="shared" ref="Q3330:Q3393" si="209">IF(I3330&lt;500,"300–499",IF(I3330&lt;600,"500–599",IF(I3330&lt;700,"600–699",IF(I3330&lt;800,"700–799","800+"))))</f>
        <v>800+</v>
      </c>
      <c r="R3330" s="1">
        <f>Cleaned_Data[[#This Row],[ residential_assets_value]]+Cleaned_Data[[#This Row],[ commercial_assets_value]]+Cleaned_Data[[#This Row],[ luxury_assets_value]]</f>
        <v>32000000</v>
      </c>
      <c r="S3330" s="1">
        <f>Cleaned_Data[[#This Row],[ income_annum]]+Cleaned_Data[[#This Row],[ residential_assets_value]]+Cleaned_Data[[#This Row],[ commercial_assets_value]]+Cleaned_Data[[#This Row],[ luxury_assets_value]]</f>
        <v>39200000</v>
      </c>
      <c r="T3330" s="1" t="str">
        <f t="shared" ref="T3330:T3393" si="210">IF(S3330&lt;10000000, "&lt;1 Cr", IF(S3330&lt;20000000, "1–2 Cr", IF(S3330&lt;30000000, "2–3 Cr", IF(S3330&lt;40000000, "3–4 Cr", "&gt;4 Cr"))))</f>
        <v>3–4 Cr</v>
      </c>
      <c r="U3330" s="12">
        <f t="shared" ref="U3330:U3393" si="211">ROUND(G3330/H3330, 0)</f>
        <v>10650000</v>
      </c>
      <c r="V3330" s="1" t="str">
        <f>IF(Cleaned_Data[[#This Row],[EMI_Estimate]]&lt;50000, "50K", IF(Cleaned_Data[[#This Row],[EMI_Estimate]]&lt;100000, "50K-1L", IF(Cleaned_Data[[#This Row],[EMI_Estimate]]&lt;150000, "1L-1.5L", IF(Cleaned_Data[[#This Row],[EMI_Estimate]]&lt;200000,"1.5-2L", "&gt;2L"))))</f>
        <v>&gt;2L</v>
      </c>
    </row>
    <row r="3331" spans="1:22" x14ac:dyDescent="0.35">
      <c r="A3331">
        <v>3330</v>
      </c>
      <c r="B3331">
        <v>4</v>
      </c>
      <c r="C3331" t="s">
        <v>19</v>
      </c>
      <c r="D3331" t="s">
        <v>20</v>
      </c>
      <c r="E3331">
        <v>1000000</v>
      </c>
      <c r="F3331" t="str">
        <f t="shared" si="208"/>
        <v>10-15 Lakh</v>
      </c>
      <c r="G3331">
        <v>2300000</v>
      </c>
      <c r="H3331">
        <v>16</v>
      </c>
      <c r="I3331">
        <v>543</v>
      </c>
      <c r="J3331" s="1">
        <v>200000</v>
      </c>
      <c r="K3331" s="1">
        <v>100000</v>
      </c>
      <c r="L3331" s="1">
        <v>2000000</v>
      </c>
      <c r="M3331" s="1">
        <v>1000000</v>
      </c>
      <c r="N3331" s="1" t="s">
        <v>24</v>
      </c>
      <c r="O3331" s="1">
        <f>Cleaned_Data[[#This Row],[ loan_amount]]-Cleaned_Data[[#This Row],[ bank_asset_value]]</f>
        <v>1300000</v>
      </c>
      <c r="P3331" s="1">
        <f>Cleaned_Data[[#This Row],[ loan_amount]]</f>
        <v>2300000</v>
      </c>
      <c r="Q3331" s="1" t="str">
        <f t="shared" si="209"/>
        <v>500–599</v>
      </c>
      <c r="R3331" s="1">
        <f>Cleaned_Data[[#This Row],[ residential_assets_value]]+Cleaned_Data[[#This Row],[ commercial_assets_value]]+Cleaned_Data[[#This Row],[ luxury_assets_value]]</f>
        <v>2300000</v>
      </c>
      <c r="S3331" s="1">
        <f>Cleaned_Data[[#This Row],[ income_annum]]+Cleaned_Data[[#This Row],[ residential_assets_value]]+Cleaned_Data[[#This Row],[ commercial_assets_value]]+Cleaned_Data[[#This Row],[ luxury_assets_value]]</f>
        <v>3300000</v>
      </c>
      <c r="T3331" s="1" t="str">
        <f t="shared" si="210"/>
        <v>&lt;1 Cr</v>
      </c>
      <c r="U3331" s="12">
        <f t="shared" si="211"/>
        <v>143750</v>
      </c>
      <c r="V3331" s="1" t="str">
        <f>IF(Cleaned_Data[[#This Row],[EMI_Estimate]]&lt;50000, "50K", IF(Cleaned_Data[[#This Row],[EMI_Estimate]]&lt;100000, "50K-1L", IF(Cleaned_Data[[#This Row],[EMI_Estimate]]&lt;150000, "1L-1.5L", IF(Cleaned_Data[[#This Row],[EMI_Estimate]]&lt;200000,"1.5-2L", "&gt;2L"))))</f>
        <v>1L-1.5L</v>
      </c>
    </row>
    <row r="3332" spans="1:22" x14ac:dyDescent="0.35">
      <c r="A3332">
        <v>3331</v>
      </c>
      <c r="B3332">
        <v>1</v>
      </c>
      <c r="C3332" t="s">
        <v>19</v>
      </c>
      <c r="D3332" t="s">
        <v>20</v>
      </c>
      <c r="E3332">
        <v>6300000</v>
      </c>
      <c r="F3332" t="str">
        <f t="shared" si="208"/>
        <v>&gt;20 Lakh</v>
      </c>
      <c r="G3332">
        <v>17200000</v>
      </c>
      <c r="H3332">
        <v>12</v>
      </c>
      <c r="I3332">
        <v>714</v>
      </c>
      <c r="J3332" s="1">
        <v>10100000</v>
      </c>
      <c r="K3332" s="1">
        <v>4200000</v>
      </c>
      <c r="L3332" s="1">
        <v>24700000</v>
      </c>
      <c r="M3332" s="1">
        <v>8500000</v>
      </c>
      <c r="N3332" s="1" t="s">
        <v>21</v>
      </c>
      <c r="O3332" s="1">
        <f>Cleaned_Data[[#This Row],[ loan_amount]]-Cleaned_Data[[#This Row],[ bank_asset_value]]</f>
        <v>8700000</v>
      </c>
      <c r="P3332" s="1">
        <f>Cleaned_Data[[#This Row],[ loan_amount]]</f>
        <v>17200000</v>
      </c>
      <c r="Q3332" s="1" t="str">
        <f t="shared" si="209"/>
        <v>700–799</v>
      </c>
      <c r="R3332" s="1">
        <f>Cleaned_Data[[#This Row],[ residential_assets_value]]+Cleaned_Data[[#This Row],[ commercial_assets_value]]+Cleaned_Data[[#This Row],[ luxury_assets_value]]</f>
        <v>39000000</v>
      </c>
      <c r="S3332" s="1">
        <f>Cleaned_Data[[#This Row],[ income_annum]]+Cleaned_Data[[#This Row],[ residential_assets_value]]+Cleaned_Data[[#This Row],[ commercial_assets_value]]+Cleaned_Data[[#This Row],[ luxury_assets_value]]</f>
        <v>45300000</v>
      </c>
      <c r="T3332" s="1" t="str">
        <f t="shared" si="210"/>
        <v>&gt;4 Cr</v>
      </c>
      <c r="U3332" s="12">
        <f t="shared" si="211"/>
        <v>1433333</v>
      </c>
      <c r="V3332" s="1" t="str">
        <f>IF(Cleaned_Data[[#This Row],[EMI_Estimate]]&lt;50000, "50K", IF(Cleaned_Data[[#This Row],[EMI_Estimate]]&lt;100000, "50K-1L", IF(Cleaned_Data[[#This Row],[EMI_Estimate]]&lt;150000, "1L-1.5L", IF(Cleaned_Data[[#This Row],[EMI_Estimate]]&lt;200000,"1.5-2L", "&gt;2L"))))</f>
        <v>&gt;2L</v>
      </c>
    </row>
    <row r="3333" spans="1:22" x14ac:dyDescent="0.35">
      <c r="A3333">
        <v>3332</v>
      </c>
      <c r="B3333">
        <v>3</v>
      </c>
      <c r="C3333" t="s">
        <v>19</v>
      </c>
      <c r="D3333" t="s">
        <v>20</v>
      </c>
      <c r="E3333">
        <v>1900000</v>
      </c>
      <c r="F3333" t="str">
        <f t="shared" si="208"/>
        <v>15-20 Lakh</v>
      </c>
      <c r="G3333">
        <v>4100000</v>
      </c>
      <c r="H3333">
        <v>12</v>
      </c>
      <c r="I3333">
        <v>830</v>
      </c>
      <c r="J3333" s="1">
        <v>4600000</v>
      </c>
      <c r="K3333" s="1">
        <v>1100000</v>
      </c>
      <c r="L3333" s="1">
        <v>5300000</v>
      </c>
      <c r="M3333" s="1">
        <v>2100000</v>
      </c>
      <c r="N3333" s="1" t="s">
        <v>21</v>
      </c>
      <c r="O3333" s="1">
        <f>Cleaned_Data[[#This Row],[ loan_amount]]-Cleaned_Data[[#This Row],[ bank_asset_value]]</f>
        <v>2000000</v>
      </c>
      <c r="P3333" s="1">
        <f>Cleaned_Data[[#This Row],[ loan_amount]]</f>
        <v>4100000</v>
      </c>
      <c r="Q3333" s="1" t="str">
        <f t="shared" si="209"/>
        <v>800+</v>
      </c>
      <c r="R3333" s="1">
        <f>Cleaned_Data[[#This Row],[ residential_assets_value]]+Cleaned_Data[[#This Row],[ commercial_assets_value]]+Cleaned_Data[[#This Row],[ luxury_assets_value]]</f>
        <v>11000000</v>
      </c>
      <c r="S3333" s="1">
        <f>Cleaned_Data[[#This Row],[ income_annum]]+Cleaned_Data[[#This Row],[ residential_assets_value]]+Cleaned_Data[[#This Row],[ commercial_assets_value]]+Cleaned_Data[[#This Row],[ luxury_assets_value]]</f>
        <v>12900000</v>
      </c>
      <c r="T3333" s="1" t="str">
        <f t="shared" si="210"/>
        <v>1–2 Cr</v>
      </c>
      <c r="U3333" s="12">
        <f t="shared" si="211"/>
        <v>341667</v>
      </c>
      <c r="V3333" s="1" t="str">
        <f>IF(Cleaned_Data[[#This Row],[EMI_Estimate]]&lt;50000, "50K", IF(Cleaned_Data[[#This Row],[EMI_Estimate]]&lt;100000, "50K-1L", IF(Cleaned_Data[[#This Row],[EMI_Estimate]]&lt;150000, "1L-1.5L", IF(Cleaned_Data[[#This Row],[EMI_Estimate]]&lt;200000,"1.5-2L", "&gt;2L"))))</f>
        <v>&gt;2L</v>
      </c>
    </row>
    <row r="3334" spans="1:22" x14ac:dyDescent="0.35">
      <c r="A3334">
        <v>3333</v>
      </c>
      <c r="B3334">
        <v>5</v>
      </c>
      <c r="C3334" t="s">
        <v>19</v>
      </c>
      <c r="D3334" t="s">
        <v>20</v>
      </c>
      <c r="E3334">
        <v>4400000</v>
      </c>
      <c r="F3334" t="str">
        <f t="shared" si="208"/>
        <v>&gt;20 Lakh</v>
      </c>
      <c r="G3334">
        <v>15300000</v>
      </c>
      <c r="H3334">
        <v>4</v>
      </c>
      <c r="I3334">
        <v>401</v>
      </c>
      <c r="J3334" s="1">
        <v>200000</v>
      </c>
      <c r="K3334" s="1">
        <v>5400000</v>
      </c>
      <c r="L3334" s="1">
        <v>17500000</v>
      </c>
      <c r="M3334" s="1">
        <v>2400000</v>
      </c>
      <c r="N3334" s="1" t="s">
        <v>21</v>
      </c>
      <c r="O3334" s="1">
        <f>Cleaned_Data[[#This Row],[ loan_amount]]-Cleaned_Data[[#This Row],[ bank_asset_value]]</f>
        <v>12900000</v>
      </c>
      <c r="P3334" s="1">
        <f>Cleaned_Data[[#This Row],[ loan_amount]]</f>
        <v>15300000</v>
      </c>
      <c r="Q3334" s="1" t="str">
        <f t="shared" si="209"/>
        <v>300–499</v>
      </c>
      <c r="R3334" s="1">
        <f>Cleaned_Data[[#This Row],[ residential_assets_value]]+Cleaned_Data[[#This Row],[ commercial_assets_value]]+Cleaned_Data[[#This Row],[ luxury_assets_value]]</f>
        <v>23100000</v>
      </c>
      <c r="S3334" s="1">
        <f>Cleaned_Data[[#This Row],[ income_annum]]+Cleaned_Data[[#This Row],[ residential_assets_value]]+Cleaned_Data[[#This Row],[ commercial_assets_value]]+Cleaned_Data[[#This Row],[ luxury_assets_value]]</f>
        <v>27500000</v>
      </c>
      <c r="T3334" s="1" t="str">
        <f t="shared" si="210"/>
        <v>2–3 Cr</v>
      </c>
      <c r="U3334" s="12">
        <f t="shared" si="211"/>
        <v>3825000</v>
      </c>
      <c r="V3334" s="1" t="str">
        <f>IF(Cleaned_Data[[#This Row],[EMI_Estimate]]&lt;50000, "50K", IF(Cleaned_Data[[#This Row],[EMI_Estimate]]&lt;100000, "50K-1L", IF(Cleaned_Data[[#This Row],[EMI_Estimate]]&lt;150000, "1L-1.5L", IF(Cleaned_Data[[#This Row],[EMI_Estimate]]&lt;200000,"1.5-2L", "&gt;2L"))))</f>
        <v>&gt;2L</v>
      </c>
    </row>
    <row r="3335" spans="1:22" x14ac:dyDescent="0.35">
      <c r="A3335">
        <v>3334</v>
      </c>
      <c r="B3335">
        <v>0</v>
      </c>
      <c r="C3335" t="s">
        <v>22</v>
      </c>
      <c r="D3335" t="s">
        <v>20</v>
      </c>
      <c r="E3335">
        <v>9100000</v>
      </c>
      <c r="F3335" t="str">
        <f t="shared" si="208"/>
        <v>&gt;20 Lakh</v>
      </c>
      <c r="G3335">
        <v>26400000</v>
      </c>
      <c r="H3335">
        <v>6</v>
      </c>
      <c r="I3335">
        <v>518</v>
      </c>
      <c r="J3335" s="1">
        <v>15800000</v>
      </c>
      <c r="K3335" s="1">
        <v>1100000</v>
      </c>
      <c r="L3335" s="1">
        <v>35300000</v>
      </c>
      <c r="M3335" s="1">
        <v>5700000</v>
      </c>
      <c r="N3335" s="1" t="s">
        <v>24</v>
      </c>
      <c r="O3335" s="1">
        <f>Cleaned_Data[[#This Row],[ loan_amount]]-Cleaned_Data[[#This Row],[ bank_asset_value]]</f>
        <v>20700000</v>
      </c>
      <c r="P3335" s="1">
        <f>Cleaned_Data[[#This Row],[ loan_amount]]</f>
        <v>26400000</v>
      </c>
      <c r="Q3335" s="1" t="str">
        <f t="shared" si="209"/>
        <v>500–599</v>
      </c>
      <c r="R3335" s="1">
        <f>Cleaned_Data[[#This Row],[ residential_assets_value]]+Cleaned_Data[[#This Row],[ commercial_assets_value]]+Cleaned_Data[[#This Row],[ luxury_assets_value]]</f>
        <v>52200000</v>
      </c>
      <c r="S3335" s="1">
        <f>Cleaned_Data[[#This Row],[ income_annum]]+Cleaned_Data[[#This Row],[ residential_assets_value]]+Cleaned_Data[[#This Row],[ commercial_assets_value]]+Cleaned_Data[[#This Row],[ luxury_assets_value]]</f>
        <v>61300000</v>
      </c>
      <c r="T3335" s="1" t="str">
        <f t="shared" si="210"/>
        <v>&gt;4 Cr</v>
      </c>
      <c r="U3335" s="12">
        <f t="shared" si="211"/>
        <v>4400000</v>
      </c>
      <c r="V3335" s="1" t="str">
        <f>IF(Cleaned_Data[[#This Row],[EMI_Estimate]]&lt;50000, "50K", IF(Cleaned_Data[[#This Row],[EMI_Estimate]]&lt;100000, "50K-1L", IF(Cleaned_Data[[#This Row],[EMI_Estimate]]&lt;150000, "1L-1.5L", IF(Cleaned_Data[[#This Row],[EMI_Estimate]]&lt;200000,"1.5-2L", "&gt;2L"))))</f>
        <v>&gt;2L</v>
      </c>
    </row>
    <row r="3336" spans="1:22" x14ac:dyDescent="0.35">
      <c r="A3336">
        <v>3335</v>
      </c>
      <c r="B3336">
        <v>2</v>
      </c>
      <c r="C3336" t="s">
        <v>19</v>
      </c>
      <c r="D3336" t="s">
        <v>23</v>
      </c>
      <c r="E3336">
        <v>900000</v>
      </c>
      <c r="F3336" t="str">
        <f t="shared" si="208"/>
        <v>5-10 Lakh</v>
      </c>
      <c r="G3336">
        <v>2300000</v>
      </c>
      <c r="H3336">
        <v>20</v>
      </c>
      <c r="I3336">
        <v>367</v>
      </c>
      <c r="J3336" s="1">
        <v>0</v>
      </c>
      <c r="K3336" s="1">
        <v>1200000</v>
      </c>
      <c r="L3336" s="1">
        <v>3400000</v>
      </c>
      <c r="M3336" s="1">
        <v>1300000</v>
      </c>
      <c r="N3336" s="1" t="s">
        <v>24</v>
      </c>
      <c r="O3336" s="1">
        <f>Cleaned_Data[[#This Row],[ loan_amount]]-Cleaned_Data[[#This Row],[ bank_asset_value]]</f>
        <v>1000000</v>
      </c>
      <c r="P3336" s="1">
        <f>Cleaned_Data[[#This Row],[ loan_amount]]</f>
        <v>2300000</v>
      </c>
      <c r="Q3336" s="1" t="str">
        <f t="shared" si="209"/>
        <v>300–499</v>
      </c>
      <c r="R3336" s="1">
        <f>Cleaned_Data[[#This Row],[ residential_assets_value]]+Cleaned_Data[[#This Row],[ commercial_assets_value]]+Cleaned_Data[[#This Row],[ luxury_assets_value]]</f>
        <v>4600000</v>
      </c>
      <c r="S3336" s="1">
        <f>Cleaned_Data[[#This Row],[ income_annum]]+Cleaned_Data[[#This Row],[ residential_assets_value]]+Cleaned_Data[[#This Row],[ commercial_assets_value]]+Cleaned_Data[[#This Row],[ luxury_assets_value]]</f>
        <v>5500000</v>
      </c>
      <c r="T3336" s="1" t="str">
        <f t="shared" si="210"/>
        <v>&lt;1 Cr</v>
      </c>
      <c r="U3336" s="12">
        <f t="shared" si="211"/>
        <v>115000</v>
      </c>
      <c r="V3336" s="1" t="str">
        <f>IF(Cleaned_Data[[#This Row],[EMI_Estimate]]&lt;50000, "50K", IF(Cleaned_Data[[#This Row],[EMI_Estimate]]&lt;100000, "50K-1L", IF(Cleaned_Data[[#This Row],[EMI_Estimate]]&lt;150000, "1L-1.5L", IF(Cleaned_Data[[#This Row],[EMI_Estimate]]&lt;200000,"1.5-2L", "&gt;2L"))))</f>
        <v>1L-1.5L</v>
      </c>
    </row>
    <row r="3337" spans="1:22" x14ac:dyDescent="0.35">
      <c r="A3337">
        <v>3336</v>
      </c>
      <c r="B3337">
        <v>0</v>
      </c>
      <c r="C3337" t="s">
        <v>19</v>
      </c>
      <c r="D3337" t="s">
        <v>23</v>
      </c>
      <c r="E3337">
        <v>4600000</v>
      </c>
      <c r="F3337" t="str">
        <f t="shared" si="208"/>
        <v>&gt;20 Lakh</v>
      </c>
      <c r="G3337">
        <v>12000000</v>
      </c>
      <c r="H3337">
        <v>12</v>
      </c>
      <c r="I3337">
        <v>493</v>
      </c>
      <c r="J3337" s="1">
        <v>4500000</v>
      </c>
      <c r="K3337" s="1">
        <v>700000</v>
      </c>
      <c r="L3337" s="1">
        <v>16200000</v>
      </c>
      <c r="M3337" s="1">
        <v>3600000</v>
      </c>
      <c r="N3337" s="1" t="s">
        <v>24</v>
      </c>
      <c r="O3337" s="1">
        <f>Cleaned_Data[[#This Row],[ loan_amount]]-Cleaned_Data[[#This Row],[ bank_asset_value]]</f>
        <v>8400000</v>
      </c>
      <c r="P3337" s="1">
        <f>Cleaned_Data[[#This Row],[ loan_amount]]</f>
        <v>12000000</v>
      </c>
      <c r="Q3337" s="1" t="str">
        <f t="shared" si="209"/>
        <v>300–499</v>
      </c>
      <c r="R3337" s="1">
        <f>Cleaned_Data[[#This Row],[ residential_assets_value]]+Cleaned_Data[[#This Row],[ commercial_assets_value]]+Cleaned_Data[[#This Row],[ luxury_assets_value]]</f>
        <v>21400000</v>
      </c>
      <c r="S3337" s="1">
        <f>Cleaned_Data[[#This Row],[ income_annum]]+Cleaned_Data[[#This Row],[ residential_assets_value]]+Cleaned_Data[[#This Row],[ commercial_assets_value]]+Cleaned_Data[[#This Row],[ luxury_assets_value]]</f>
        <v>26000000</v>
      </c>
      <c r="T3337" s="1" t="str">
        <f t="shared" si="210"/>
        <v>2–3 Cr</v>
      </c>
      <c r="U3337" s="12">
        <f t="shared" si="211"/>
        <v>1000000</v>
      </c>
      <c r="V3337" s="1" t="str">
        <f>IF(Cleaned_Data[[#This Row],[EMI_Estimate]]&lt;50000, "50K", IF(Cleaned_Data[[#This Row],[EMI_Estimate]]&lt;100000, "50K-1L", IF(Cleaned_Data[[#This Row],[EMI_Estimate]]&lt;150000, "1L-1.5L", IF(Cleaned_Data[[#This Row],[EMI_Estimate]]&lt;200000,"1.5-2L", "&gt;2L"))))</f>
        <v>&gt;2L</v>
      </c>
    </row>
    <row r="3338" spans="1:22" x14ac:dyDescent="0.35">
      <c r="A3338">
        <v>3337</v>
      </c>
      <c r="B3338">
        <v>2</v>
      </c>
      <c r="C3338" t="s">
        <v>19</v>
      </c>
      <c r="D3338" t="s">
        <v>23</v>
      </c>
      <c r="E3338">
        <v>9400000</v>
      </c>
      <c r="F3338" t="str">
        <f t="shared" si="208"/>
        <v>&gt;20 Lakh</v>
      </c>
      <c r="G3338">
        <v>22700000</v>
      </c>
      <c r="H3338">
        <v>14</v>
      </c>
      <c r="I3338">
        <v>505</v>
      </c>
      <c r="J3338" s="1">
        <v>4000000</v>
      </c>
      <c r="K3338" s="1">
        <v>16900000</v>
      </c>
      <c r="L3338" s="1">
        <v>24700000</v>
      </c>
      <c r="M3338" s="1">
        <v>11500000</v>
      </c>
      <c r="N3338" s="1" t="s">
        <v>24</v>
      </c>
      <c r="O3338" s="1">
        <f>Cleaned_Data[[#This Row],[ loan_amount]]-Cleaned_Data[[#This Row],[ bank_asset_value]]</f>
        <v>11200000</v>
      </c>
      <c r="P3338" s="1">
        <f>Cleaned_Data[[#This Row],[ loan_amount]]</f>
        <v>22700000</v>
      </c>
      <c r="Q3338" s="1" t="str">
        <f t="shared" si="209"/>
        <v>500–599</v>
      </c>
      <c r="R3338" s="1">
        <f>Cleaned_Data[[#This Row],[ residential_assets_value]]+Cleaned_Data[[#This Row],[ commercial_assets_value]]+Cleaned_Data[[#This Row],[ luxury_assets_value]]</f>
        <v>45600000</v>
      </c>
      <c r="S3338" s="1">
        <f>Cleaned_Data[[#This Row],[ income_annum]]+Cleaned_Data[[#This Row],[ residential_assets_value]]+Cleaned_Data[[#This Row],[ commercial_assets_value]]+Cleaned_Data[[#This Row],[ luxury_assets_value]]</f>
        <v>55000000</v>
      </c>
      <c r="T3338" s="1" t="str">
        <f t="shared" si="210"/>
        <v>&gt;4 Cr</v>
      </c>
      <c r="U3338" s="12">
        <f t="shared" si="211"/>
        <v>1621429</v>
      </c>
      <c r="V3338" s="1" t="str">
        <f>IF(Cleaned_Data[[#This Row],[EMI_Estimate]]&lt;50000, "50K", IF(Cleaned_Data[[#This Row],[EMI_Estimate]]&lt;100000, "50K-1L", IF(Cleaned_Data[[#This Row],[EMI_Estimate]]&lt;150000, "1L-1.5L", IF(Cleaned_Data[[#This Row],[EMI_Estimate]]&lt;200000,"1.5-2L", "&gt;2L"))))</f>
        <v>&gt;2L</v>
      </c>
    </row>
    <row r="3339" spans="1:22" x14ac:dyDescent="0.35">
      <c r="A3339">
        <v>3338</v>
      </c>
      <c r="B3339">
        <v>5</v>
      </c>
      <c r="C3339" t="s">
        <v>19</v>
      </c>
      <c r="D3339" t="s">
        <v>20</v>
      </c>
      <c r="E3339">
        <v>6900000</v>
      </c>
      <c r="F3339" t="str">
        <f t="shared" si="208"/>
        <v>&gt;20 Lakh</v>
      </c>
      <c r="G3339">
        <v>26500000</v>
      </c>
      <c r="H3339">
        <v>16</v>
      </c>
      <c r="I3339">
        <v>322</v>
      </c>
      <c r="J3339" s="1">
        <v>20500000</v>
      </c>
      <c r="K3339" s="1">
        <v>9800000</v>
      </c>
      <c r="L3339" s="1">
        <v>17100000</v>
      </c>
      <c r="M3339" s="1">
        <v>9400000</v>
      </c>
      <c r="N3339" s="1" t="s">
        <v>24</v>
      </c>
      <c r="O3339" s="1">
        <f>Cleaned_Data[[#This Row],[ loan_amount]]-Cleaned_Data[[#This Row],[ bank_asset_value]]</f>
        <v>17100000</v>
      </c>
      <c r="P3339" s="1">
        <f>Cleaned_Data[[#This Row],[ loan_amount]]</f>
        <v>26500000</v>
      </c>
      <c r="Q3339" s="1" t="str">
        <f t="shared" si="209"/>
        <v>300–499</v>
      </c>
      <c r="R3339" s="1">
        <f>Cleaned_Data[[#This Row],[ residential_assets_value]]+Cleaned_Data[[#This Row],[ commercial_assets_value]]+Cleaned_Data[[#This Row],[ luxury_assets_value]]</f>
        <v>47400000</v>
      </c>
      <c r="S3339" s="1">
        <f>Cleaned_Data[[#This Row],[ income_annum]]+Cleaned_Data[[#This Row],[ residential_assets_value]]+Cleaned_Data[[#This Row],[ commercial_assets_value]]+Cleaned_Data[[#This Row],[ luxury_assets_value]]</f>
        <v>54300000</v>
      </c>
      <c r="T3339" s="1" t="str">
        <f t="shared" si="210"/>
        <v>&gt;4 Cr</v>
      </c>
      <c r="U3339" s="12">
        <f t="shared" si="211"/>
        <v>1656250</v>
      </c>
      <c r="V3339" s="1" t="str">
        <f>IF(Cleaned_Data[[#This Row],[EMI_Estimate]]&lt;50000, "50K", IF(Cleaned_Data[[#This Row],[EMI_Estimate]]&lt;100000, "50K-1L", IF(Cleaned_Data[[#This Row],[EMI_Estimate]]&lt;150000, "1L-1.5L", IF(Cleaned_Data[[#This Row],[EMI_Estimate]]&lt;200000,"1.5-2L", "&gt;2L"))))</f>
        <v>&gt;2L</v>
      </c>
    </row>
    <row r="3340" spans="1:22" x14ac:dyDescent="0.35">
      <c r="A3340">
        <v>3339</v>
      </c>
      <c r="B3340">
        <v>2</v>
      </c>
      <c r="C3340" t="s">
        <v>19</v>
      </c>
      <c r="D3340" t="s">
        <v>20</v>
      </c>
      <c r="E3340">
        <v>300000</v>
      </c>
      <c r="F3340" t="str">
        <f t="shared" si="208"/>
        <v>&lt;5 Lakh</v>
      </c>
      <c r="G3340">
        <v>900000</v>
      </c>
      <c r="H3340">
        <v>8</v>
      </c>
      <c r="I3340">
        <v>735</v>
      </c>
      <c r="J3340" s="1">
        <v>800000</v>
      </c>
      <c r="K3340" s="1">
        <v>400000</v>
      </c>
      <c r="L3340" s="1">
        <v>500000</v>
      </c>
      <c r="M3340" s="1">
        <v>100000</v>
      </c>
      <c r="N3340" s="1" t="s">
        <v>21</v>
      </c>
      <c r="O3340" s="1">
        <f>Cleaned_Data[[#This Row],[ loan_amount]]-Cleaned_Data[[#This Row],[ bank_asset_value]]</f>
        <v>800000</v>
      </c>
      <c r="P3340" s="1">
        <f>Cleaned_Data[[#This Row],[ loan_amount]]</f>
        <v>900000</v>
      </c>
      <c r="Q3340" s="1" t="str">
        <f t="shared" si="209"/>
        <v>700–799</v>
      </c>
      <c r="R3340" s="1">
        <f>Cleaned_Data[[#This Row],[ residential_assets_value]]+Cleaned_Data[[#This Row],[ commercial_assets_value]]+Cleaned_Data[[#This Row],[ luxury_assets_value]]</f>
        <v>1700000</v>
      </c>
      <c r="S3340" s="1">
        <f>Cleaned_Data[[#This Row],[ income_annum]]+Cleaned_Data[[#This Row],[ residential_assets_value]]+Cleaned_Data[[#This Row],[ commercial_assets_value]]+Cleaned_Data[[#This Row],[ luxury_assets_value]]</f>
        <v>2000000</v>
      </c>
      <c r="T3340" s="1" t="str">
        <f t="shared" si="210"/>
        <v>&lt;1 Cr</v>
      </c>
      <c r="U3340" s="12">
        <f t="shared" si="211"/>
        <v>112500</v>
      </c>
      <c r="V3340" s="1" t="str">
        <f>IF(Cleaned_Data[[#This Row],[EMI_Estimate]]&lt;50000, "50K", IF(Cleaned_Data[[#This Row],[EMI_Estimate]]&lt;100000, "50K-1L", IF(Cleaned_Data[[#This Row],[EMI_Estimate]]&lt;150000, "1L-1.5L", IF(Cleaned_Data[[#This Row],[EMI_Estimate]]&lt;200000,"1.5-2L", "&gt;2L"))))</f>
        <v>1L-1.5L</v>
      </c>
    </row>
    <row r="3341" spans="1:22" x14ac:dyDescent="0.35">
      <c r="A3341">
        <v>3340</v>
      </c>
      <c r="B3341">
        <v>5</v>
      </c>
      <c r="C3341" t="s">
        <v>19</v>
      </c>
      <c r="D3341" t="s">
        <v>23</v>
      </c>
      <c r="E3341">
        <v>1900000</v>
      </c>
      <c r="F3341" t="str">
        <f t="shared" si="208"/>
        <v>15-20 Lakh</v>
      </c>
      <c r="G3341">
        <v>6700000</v>
      </c>
      <c r="H3341">
        <v>2</v>
      </c>
      <c r="I3341">
        <v>622</v>
      </c>
      <c r="J3341" s="1">
        <v>4200000</v>
      </c>
      <c r="K3341" s="1">
        <v>200000</v>
      </c>
      <c r="L3341" s="1">
        <v>3900000</v>
      </c>
      <c r="M3341" s="1">
        <v>1700000</v>
      </c>
      <c r="N3341" s="1" t="s">
        <v>21</v>
      </c>
      <c r="O3341" s="1">
        <f>Cleaned_Data[[#This Row],[ loan_amount]]-Cleaned_Data[[#This Row],[ bank_asset_value]]</f>
        <v>5000000</v>
      </c>
      <c r="P3341" s="1">
        <f>Cleaned_Data[[#This Row],[ loan_amount]]</f>
        <v>6700000</v>
      </c>
      <c r="Q3341" s="1" t="str">
        <f t="shared" si="209"/>
        <v>600–699</v>
      </c>
      <c r="R3341" s="1">
        <f>Cleaned_Data[[#This Row],[ residential_assets_value]]+Cleaned_Data[[#This Row],[ commercial_assets_value]]+Cleaned_Data[[#This Row],[ luxury_assets_value]]</f>
        <v>8300000</v>
      </c>
      <c r="S3341" s="1">
        <f>Cleaned_Data[[#This Row],[ income_annum]]+Cleaned_Data[[#This Row],[ residential_assets_value]]+Cleaned_Data[[#This Row],[ commercial_assets_value]]+Cleaned_Data[[#This Row],[ luxury_assets_value]]</f>
        <v>10200000</v>
      </c>
      <c r="T3341" s="1" t="str">
        <f t="shared" si="210"/>
        <v>1–2 Cr</v>
      </c>
      <c r="U3341" s="12">
        <f t="shared" si="211"/>
        <v>3350000</v>
      </c>
      <c r="V3341" s="1" t="str">
        <f>IF(Cleaned_Data[[#This Row],[EMI_Estimate]]&lt;50000, "50K", IF(Cleaned_Data[[#This Row],[EMI_Estimate]]&lt;100000, "50K-1L", IF(Cleaned_Data[[#This Row],[EMI_Estimate]]&lt;150000, "1L-1.5L", IF(Cleaned_Data[[#This Row],[EMI_Estimate]]&lt;200000,"1.5-2L", "&gt;2L"))))</f>
        <v>&gt;2L</v>
      </c>
    </row>
    <row r="3342" spans="1:22" x14ac:dyDescent="0.35">
      <c r="A3342">
        <v>3341</v>
      </c>
      <c r="B3342">
        <v>4</v>
      </c>
      <c r="C3342" t="s">
        <v>19</v>
      </c>
      <c r="D3342" t="s">
        <v>23</v>
      </c>
      <c r="E3342">
        <v>4400000</v>
      </c>
      <c r="F3342" t="str">
        <f t="shared" si="208"/>
        <v>&gt;20 Lakh</v>
      </c>
      <c r="G3342">
        <v>16400000</v>
      </c>
      <c r="H3342">
        <v>6</v>
      </c>
      <c r="I3342">
        <v>513</v>
      </c>
      <c r="J3342" s="1">
        <v>5400000</v>
      </c>
      <c r="K3342" s="1">
        <v>7500000</v>
      </c>
      <c r="L3342" s="1">
        <v>13100000</v>
      </c>
      <c r="M3342" s="1">
        <v>5700000</v>
      </c>
      <c r="N3342" s="1" t="s">
        <v>24</v>
      </c>
      <c r="O3342" s="1">
        <f>Cleaned_Data[[#This Row],[ loan_amount]]-Cleaned_Data[[#This Row],[ bank_asset_value]]</f>
        <v>10700000</v>
      </c>
      <c r="P3342" s="1">
        <f>Cleaned_Data[[#This Row],[ loan_amount]]</f>
        <v>16400000</v>
      </c>
      <c r="Q3342" s="1" t="str">
        <f t="shared" si="209"/>
        <v>500–599</v>
      </c>
      <c r="R3342" s="1">
        <f>Cleaned_Data[[#This Row],[ residential_assets_value]]+Cleaned_Data[[#This Row],[ commercial_assets_value]]+Cleaned_Data[[#This Row],[ luxury_assets_value]]</f>
        <v>26000000</v>
      </c>
      <c r="S3342" s="1">
        <f>Cleaned_Data[[#This Row],[ income_annum]]+Cleaned_Data[[#This Row],[ residential_assets_value]]+Cleaned_Data[[#This Row],[ commercial_assets_value]]+Cleaned_Data[[#This Row],[ luxury_assets_value]]</f>
        <v>30400000</v>
      </c>
      <c r="T3342" s="1" t="str">
        <f t="shared" si="210"/>
        <v>3–4 Cr</v>
      </c>
      <c r="U3342" s="12">
        <f t="shared" si="211"/>
        <v>2733333</v>
      </c>
      <c r="V3342" s="1" t="str">
        <f>IF(Cleaned_Data[[#This Row],[EMI_Estimate]]&lt;50000, "50K", IF(Cleaned_Data[[#This Row],[EMI_Estimate]]&lt;100000, "50K-1L", IF(Cleaned_Data[[#This Row],[EMI_Estimate]]&lt;150000, "1L-1.5L", IF(Cleaned_Data[[#This Row],[EMI_Estimate]]&lt;200000,"1.5-2L", "&gt;2L"))))</f>
        <v>&gt;2L</v>
      </c>
    </row>
    <row r="3343" spans="1:22" x14ac:dyDescent="0.35">
      <c r="A3343">
        <v>3342</v>
      </c>
      <c r="B3343">
        <v>4</v>
      </c>
      <c r="C3343" t="s">
        <v>22</v>
      </c>
      <c r="D3343" t="s">
        <v>23</v>
      </c>
      <c r="E3343">
        <v>1200000</v>
      </c>
      <c r="F3343" t="str">
        <f t="shared" si="208"/>
        <v>10-15 Lakh</v>
      </c>
      <c r="G3343">
        <v>4100000</v>
      </c>
      <c r="H3343">
        <v>16</v>
      </c>
      <c r="I3343">
        <v>585</v>
      </c>
      <c r="J3343" s="1">
        <v>900000</v>
      </c>
      <c r="K3343" s="1">
        <v>900000</v>
      </c>
      <c r="L3343" s="1">
        <v>2300000</v>
      </c>
      <c r="M3343" s="1">
        <v>900000</v>
      </c>
      <c r="N3343" s="1" t="s">
        <v>21</v>
      </c>
      <c r="O3343" s="1">
        <f>Cleaned_Data[[#This Row],[ loan_amount]]-Cleaned_Data[[#This Row],[ bank_asset_value]]</f>
        <v>3200000</v>
      </c>
      <c r="P3343" s="1">
        <f>Cleaned_Data[[#This Row],[ loan_amount]]</f>
        <v>4100000</v>
      </c>
      <c r="Q3343" s="1" t="str">
        <f t="shared" si="209"/>
        <v>500–599</v>
      </c>
      <c r="R3343" s="1">
        <f>Cleaned_Data[[#This Row],[ residential_assets_value]]+Cleaned_Data[[#This Row],[ commercial_assets_value]]+Cleaned_Data[[#This Row],[ luxury_assets_value]]</f>
        <v>4100000</v>
      </c>
      <c r="S3343" s="1">
        <f>Cleaned_Data[[#This Row],[ income_annum]]+Cleaned_Data[[#This Row],[ residential_assets_value]]+Cleaned_Data[[#This Row],[ commercial_assets_value]]+Cleaned_Data[[#This Row],[ luxury_assets_value]]</f>
        <v>5300000</v>
      </c>
      <c r="T3343" s="1" t="str">
        <f t="shared" si="210"/>
        <v>&lt;1 Cr</v>
      </c>
      <c r="U3343" s="12">
        <f t="shared" si="211"/>
        <v>256250</v>
      </c>
      <c r="V3343" s="1" t="str">
        <f>IF(Cleaned_Data[[#This Row],[EMI_Estimate]]&lt;50000, "50K", IF(Cleaned_Data[[#This Row],[EMI_Estimate]]&lt;100000, "50K-1L", IF(Cleaned_Data[[#This Row],[EMI_Estimate]]&lt;150000, "1L-1.5L", IF(Cleaned_Data[[#This Row],[EMI_Estimate]]&lt;200000,"1.5-2L", "&gt;2L"))))</f>
        <v>&gt;2L</v>
      </c>
    </row>
    <row r="3344" spans="1:22" x14ac:dyDescent="0.35">
      <c r="A3344">
        <v>3343</v>
      </c>
      <c r="B3344">
        <v>1</v>
      </c>
      <c r="C3344" t="s">
        <v>19</v>
      </c>
      <c r="D3344" t="s">
        <v>23</v>
      </c>
      <c r="E3344">
        <v>1000000</v>
      </c>
      <c r="F3344" t="str">
        <f t="shared" si="208"/>
        <v>10-15 Lakh</v>
      </c>
      <c r="G3344">
        <v>3000000</v>
      </c>
      <c r="H3344">
        <v>10</v>
      </c>
      <c r="I3344">
        <v>813</v>
      </c>
      <c r="J3344" s="1">
        <v>2900000</v>
      </c>
      <c r="K3344" s="1">
        <v>500000</v>
      </c>
      <c r="L3344" s="1">
        <v>3300000</v>
      </c>
      <c r="M3344" s="1">
        <v>800000</v>
      </c>
      <c r="N3344" s="1" t="s">
        <v>21</v>
      </c>
      <c r="O3344" s="1">
        <f>Cleaned_Data[[#This Row],[ loan_amount]]-Cleaned_Data[[#This Row],[ bank_asset_value]]</f>
        <v>2200000</v>
      </c>
      <c r="P3344" s="1">
        <f>Cleaned_Data[[#This Row],[ loan_amount]]</f>
        <v>3000000</v>
      </c>
      <c r="Q3344" s="1" t="str">
        <f t="shared" si="209"/>
        <v>800+</v>
      </c>
      <c r="R3344" s="1">
        <f>Cleaned_Data[[#This Row],[ residential_assets_value]]+Cleaned_Data[[#This Row],[ commercial_assets_value]]+Cleaned_Data[[#This Row],[ luxury_assets_value]]</f>
        <v>6700000</v>
      </c>
      <c r="S3344" s="1">
        <f>Cleaned_Data[[#This Row],[ income_annum]]+Cleaned_Data[[#This Row],[ residential_assets_value]]+Cleaned_Data[[#This Row],[ commercial_assets_value]]+Cleaned_Data[[#This Row],[ luxury_assets_value]]</f>
        <v>7700000</v>
      </c>
      <c r="T3344" s="1" t="str">
        <f t="shared" si="210"/>
        <v>&lt;1 Cr</v>
      </c>
      <c r="U3344" s="12">
        <f t="shared" si="211"/>
        <v>300000</v>
      </c>
      <c r="V3344" s="1" t="str">
        <f>IF(Cleaned_Data[[#This Row],[EMI_Estimate]]&lt;50000, "50K", IF(Cleaned_Data[[#This Row],[EMI_Estimate]]&lt;100000, "50K-1L", IF(Cleaned_Data[[#This Row],[EMI_Estimate]]&lt;150000, "1L-1.5L", IF(Cleaned_Data[[#This Row],[EMI_Estimate]]&lt;200000,"1.5-2L", "&gt;2L"))))</f>
        <v>&gt;2L</v>
      </c>
    </row>
    <row r="3345" spans="1:22" x14ac:dyDescent="0.35">
      <c r="A3345">
        <v>3344</v>
      </c>
      <c r="B3345">
        <v>0</v>
      </c>
      <c r="C3345" t="s">
        <v>19</v>
      </c>
      <c r="D3345" t="s">
        <v>20</v>
      </c>
      <c r="E3345">
        <v>3100000</v>
      </c>
      <c r="F3345" t="str">
        <f t="shared" si="208"/>
        <v>&gt;20 Lakh</v>
      </c>
      <c r="G3345">
        <v>10400000</v>
      </c>
      <c r="H3345">
        <v>18</v>
      </c>
      <c r="I3345">
        <v>622</v>
      </c>
      <c r="J3345" s="1">
        <v>1300000</v>
      </c>
      <c r="K3345" s="1">
        <v>5000000</v>
      </c>
      <c r="L3345" s="1">
        <v>7200000</v>
      </c>
      <c r="M3345" s="1">
        <v>1600000</v>
      </c>
      <c r="N3345" s="1" t="s">
        <v>21</v>
      </c>
      <c r="O3345" s="1">
        <f>Cleaned_Data[[#This Row],[ loan_amount]]-Cleaned_Data[[#This Row],[ bank_asset_value]]</f>
        <v>8800000</v>
      </c>
      <c r="P3345" s="1">
        <f>Cleaned_Data[[#This Row],[ loan_amount]]</f>
        <v>10400000</v>
      </c>
      <c r="Q3345" s="1" t="str">
        <f t="shared" si="209"/>
        <v>600–699</v>
      </c>
      <c r="R3345" s="1">
        <f>Cleaned_Data[[#This Row],[ residential_assets_value]]+Cleaned_Data[[#This Row],[ commercial_assets_value]]+Cleaned_Data[[#This Row],[ luxury_assets_value]]</f>
        <v>13500000</v>
      </c>
      <c r="S3345" s="1">
        <f>Cleaned_Data[[#This Row],[ income_annum]]+Cleaned_Data[[#This Row],[ residential_assets_value]]+Cleaned_Data[[#This Row],[ commercial_assets_value]]+Cleaned_Data[[#This Row],[ luxury_assets_value]]</f>
        <v>16600000</v>
      </c>
      <c r="T3345" s="1" t="str">
        <f t="shared" si="210"/>
        <v>1–2 Cr</v>
      </c>
      <c r="U3345" s="12">
        <f t="shared" si="211"/>
        <v>577778</v>
      </c>
      <c r="V3345" s="1" t="str">
        <f>IF(Cleaned_Data[[#This Row],[EMI_Estimate]]&lt;50000, "50K", IF(Cleaned_Data[[#This Row],[EMI_Estimate]]&lt;100000, "50K-1L", IF(Cleaned_Data[[#This Row],[EMI_Estimate]]&lt;150000, "1L-1.5L", IF(Cleaned_Data[[#This Row],[EMI_Estimate]]&lt;200000,"1.5-2L", "&gt;2L"))))</f>
        <v>&gt;2L</v>
      </c>
    </row>
    <row r="3346" spans="1:22" x14ac:dyDescent="0.35">
      <c r="A3346">
        <v>3345</v>
      </c>
      <c r="B3346">
        <v>1</v>
      </c>
      <c r="C3346" t="s">
        <v>19</v>
      </c>
      <c r="D3346" t="s">
        <v>23</v>
      </c>
      <c r="E3346">
        <v>2100000</v>
      </c>
      <c r="F3346" t="str">
        <f t="shared" si="208"/>
        <v>&gt;20 Lakh</v>
      </c>
      <c r="G3346">
        <v>6300000</v>
      </c>
      <c r="H3346">
        <v>16</v>
      </c>
      <c r="I3346">
        <v>899</v>
      </c>
      <c r="J3346" s="1">
        <v>2400000</v>
      </c>
      <c r="K3346" s="1">
        <v>2200000</v>
      </c>
      <c r="L3346" s="1">
        <v>4400000</v>
      </c>
      <c r="M3346" s="1">
        <v>2200000</v>
      </c>
      <c r="N3346" s="1" t="s">
        <v>21</v>
      </c>
      <c r="O3346" s="1">
        <f>Cleaned_Data[[#This Row],[ loan_amount]]-Cleaned_Data[[#This Row],[ bank_asset_value]]</f>
        <v>4100000</v>
      </c>
      <c r="P3346" s="1">
        <f>Cleaned_Data[[#This Row],[ loan_amount]]</f>
        <v>6300000</v>
      </c>
      <c r="Q3346" s="1" t="str">
        <f t="shared" si="209"/>
        <v>800+</v>
      </c>
      <c r="R3346" s="1">
        <f>Cleaned_Data[[#This Row],[ residential_assets_value]]+Cleaned_Data[[#This Row],[ commercial_assets_value]]+Cleaned_Data[[#This Row],[ luxury_assets_value]]</f>
        <v>9000000</v>
      </c>
      <c r="S3346" s="1">
        <f>Cleaned_Data[[#This Row],[ income_annum]]+Cleaned_Data[[#This Row],[ residential_assets_value]]+Cleaned_Data[[#This Row],[ commercial_assets_value]]+Cleaned_Data[[#This Row],[ luxury_assets_value]]</f>
        <v>11100000</v>
      </c>
      <c r="T3346" s="1" t="str">
        <f t="shared" si="210"/>
        <v>1–2 Cr</v>
      </c>
      <c r="U3346" s="12">
        <f t="shared" si="211"/>
        <v>393750</v>
      </c>
      <c r="V3346" s="1" t="str">
        <f>IF(Cleaned_Data[[#This Row],[EMI_Estimate]]&lt;50000, "50K", IF(Cleaned_Data[[#This Row],[EMI_Estimate]]&lt;100000, "50K-1L", IF(Cleaned_Data[[#This Row],[EMI_Estimate]]&lt;150000, "1L-1.5L", IF(Cleaned_Data[[#This Row],[EMI_Estimate]]&lt;200000,"1.5-2L", "&gt;2L"))))</f>
        <v>&gt;2L</v>
      </c>
    </row>
    <row r="3347" spans="1:22" x14ac:dyDescent="0.35">
      <c r="A3347">
        <v>3346</v>
      </c>
      <c r="B3347">
        <v>0</v>
      </c>
      <c r="C3347" t="s">
        <v>22</v>
      </c>
      <c r="D3347" t="s">
        <v>20</v>
      </c>
      <c r="E3347">
        <v>2100000</v>
      </c>
      <c r="F3347" t="str">
        <f t="shared" si="208"/>
        <v>&gt;20 Lakh</v>
      </c>
      <c r="G3347">
        <v>4700000</v>
      </c>
      <c r="H3347">
        <v>2</v>
      </c>
      <c r="I3347">
        <v>459</v>
      </c>
      <c r="J3347" s="1">
        <v>4000000</v>
      </c>
      <c r="K3347" s="1">
        <v>1300000</v>
      </c>
      <c r="L3347" s="1">
        <v>8100000</v>
      </c>
      <c r="M3347" s="1">
        <v>1200000</v>
      </c>
      <c r="N3347" s="1" t="s">
        <v>24</v>
      </c>
      <c r="O3347" s="1">
        <f>Cleaned_Data[[#This Row],[ loan_amount]]-Cleaned_Data[[#This Row],[ bank_asset_value]]</f>
        <v>3500000</v>
      </c>
      <c r="P3347" s="1">
        <f>Cleaned_Data[[#This Row],[ loan_amount]]</f>
        <v>4700000</v>
      </c>
      <c r="Q3347" s="1" t="str">
        <f t="shared" si="209"/>
        <v>300–499</v>
      </c>
      <c r="R3347" s="1">
        <f>Cleaned_Data[[#This Row],[ residential_assets_value]]+Cleaned_Data[[#This Row],[ commercial_assets_value]]+Cleaned_Data[[#This Row],[ luxury_assets_value]]</f>
        <v>13400000</v>
      </c>
      <c r="S3347" s="1">
        <f>Cleaned_Data[[#This Row],[ income_annum]]+Cleaned_Data[[#This Row],[ residential_assets_value]]+Cleaned_Data[[#This Row],[ commercial_assets_value]]+Cleaned_Data[[#This Row],[ luxury_assets_value]]</f>
        <v>15500000</v>
      </c>
      <c r="T3347" s="1" t="str">
        <f t="shared" si="210"/>
        <v>1–2 Cr</v>
      </c>
      <c r="U3347" s="12">
        <f t="shared" si="211"/>
        <v>2350000</v>
      </c>
      <c r="V3347" s="1" t="str">
        <f>IF(Cleaned_Data[[#This Row],[EMI_Estimate]]&lt;50000, "50K", IF(Cleaned_Data[[#This Row],[EMI_Estimate]]&lt;100000, "50K-1L", IF(Cleaned_Data[[#This Row],[EMI_Estimate]]&lt;150000, "1L-1.5L", IF(Cleaned_Data[[#This Row],[EMI_Estimate]]&lt;200000,"1.5-2L", "&gt;2L"))))</f>
        <v>&gt;2L</v>
      </c>
    </row>
    <row r="3348" spans="1:22" x14ac:dyDescent="0.35">
      <c r="A3348">
        <v>3347</v>
      </c>
      <c r="B3348">
        <v>4</v>
      </c>
      <c r="C3348" t="s">
        <v>19</v>
      </c>
      <c r="D3348" t="s">
        <v>20</v>
      </c>
      <c r="E3348">
        <v>9400000</v>
      </c>
      <c r="F3348" t="str">
        <f t="shared" si="208"/>
        <v>&gt;20 Lakh</v>
      </c>
      <c r="G3348">
        <v>33300000</v>
      </c>
      <c r="H3348">
        <v>18</v>
      </c>
      <c r="I3348">
        <v>369</v>
      </c>
      <c r="J3348" s="1">
        <v>20600000</v>
      </c>
      <c r="K3348" s="1">
        <v>5600000</v>
      </c>
      <c r="L3348" s="1">
        <v>32200000</v>
      </c>
      <c r="M3348" s="1">
        <v>7200000</v>
      </c>
      <c r="N3348" s="1" t="s">
        <v>24</v>
      </c>
      <c r="O3348" s="1">
        <f>Cleaned_Data[[#This Row],[ loan_amount]]-Cleaned_Data[[#This Row],[ bank_asset_value]]</f>
        <v>26100000</v>
      </c>
      <c r="P3348" s="1">
        <f>Cleaned_Data[[#This Row],[ loan_amount]]</f>
        <v>33300000</v>
      </c>
      <c r="Q3348" s="1" t="str">
        <f t="shared" si="209"/>
        <v>300–499</v>
      </c>
      <c r="R3348" s="1">
        <f>Cleaned_Data[[#This Row],[ residential_assets_value]]+Cleaned_Data[[#This Row],[ commercial_assets_value]]+Cleaned_Data[[#This Row],[ luxury_assets_value]]</f>
        <v>58400000</v>
      </c>
      <c r="S3348" s="1">
        <f>Cleaned_Data[[#This Row],[ income_annum]]+Cleaned_Data[[#This Row],[ residential_assets_value]]+Cleaned_Data[[#This Row],[ commercial_assets_value]]+Cleaned_Data[[#This Row],[ luxury_assets_value]]</f>
        <v>67800000</v>
      </c>
      <c r="T3348" s="1" t="str">
        <f t="shared" si="210"/>
        <v>&gt;4 Cr</v>
      </c>
      <c r="U3348" s="12">
        <f t="shared" si="211"/>
        <v>1850000</v>
      </c>
      <c r="V3348" s="1" t="str">
        <f>IF(Cleaned_Data[[#This Row],[EMI_Estimate]]&lt;50000, "50K", IF(Cleaned_Data[[#This Row],[EMI_Estimate]]&lt;100000, "50K-1L", IF(Cleaned_Data[[#This Row],[EMI_Estimate]]&lt;150000, "1L-1.5L", IF(Cleaned_Data[[#This Row],[EMI_Estimate]]&lt;200000,"1.5-2L", "&gt;2L"))))</f>
        <v>&gt;2L</v>
      </c>
    </row>
    <row r="3349" spans="1:22" x14ac:dyDescent="0.35">
      <c r="A3349">
        <v>3348</v>
      </c>
      <c r="B3349">
        <v>2</v>
      </c>
      <c r="C3349" t="s">
        <v>22</v>
      </c>
      <c r="D3349" t="s">
        <v>20</v>
      </c>
      <c r="E3349">
        <v>9700000</v>
      </c>
      <c r="F3349" t="str">
        <f t="shared" si="208"/>
        <v>&gt;20 Lakh</v>
      </c>
      <c r="G3349">
        <v>37700000</v>
      </c>
      <c r="H3349">
        <v>6</v>
      </c>
      <c r="I3349">
        <v>601</v>
      </c>
      <c r="J3349" s="1">
        <v>300000</v>
      </c>
      <c r="K3349" s="1">
        <v>3100000</v>
      </c>
      <c r="L3349" s="1">
        <v>23800000</v>
      </c>
      <c r="M3349" s="1">
        <v>11800000</v>
      </c>
      <c r="N3349" s="1" t="s">
        <v>21</v>
      </c>
      <c r="O3349" s="1">
        <f>Cleaned_Data[[#This Row],[ loan_amount]]-Cleaned_Data[[#This Row],[ bank_asset_value]]</f>
        <v>25900000</v>
      </c>
      <c r="P3349" s="1">
        <f>Cleaned_Data[[#This Row],[ loan_amount]]</f>
        <v>37700000</v>
      </c>
      <c r="Q3349" s="1" t="str">
        <f t="shared" si="209"/>
        <v>600–699</v>
      </c>
      <c r="R3349" s="1">
        <f>Cleaned_Data[[#This Row],[ residential_assets_value]]+Cleaned_Data[[#This Row],[ commercial_assets_value]]+Cleaned_Data[[#This Row],[ luxury_assets_value]]</f>
        <v>27200000</v>
      </c>
      <c r="S3349" s="1">
        <f>Cleaned_Data[[#This Row],[ income_annum]]+Cleaned_Data[[#This Row],[ residential_assets_value]]+Cleaned_Data[[#This Row],[ commercial_assets_value]]+Cleaned_Data[[#This Row],[ luxury_assets_value]]</f>
        <v>36900000</v>
      </c>
      <c r="T3349" s="1" t="str">
        <f t="shared" si="210"/>
        <v>3–4 Cr</v>
      </c>
      <c r="U3349" s="12">
        <f t="shared" si="211"/>
        <v>6283333</v>
      </c>
      <c r="V3349" s="1" t="str">
        <f>IF(Cleaned_Data[[#This Row],[EMI_Estimate]]&lt;50000, "50K", IF(Cleaned_Data[[#This Row],[EMI_Estimate]]&lt;100000, "50K-1L", IF(Cleaned_Data[[#This Row],[EMI_Estimate]]&lt;150000, "1L-1.5L", IF(Cleaned_Data[[#This Row],[EMI_Estimate]]&lt;200000,"1.5-2L", "&gt;2L"))))</f>
        <v>&gt;2L</v>
      </c>
    </row>
    <row r="3350" spans="1:22" x14ac:dyDescent="0.35">
      <c r="A3350">
        <v>3349</v>
      </c>
      <c r="B3350">
        <v>4</v>
      </c>
      <c r="C3350" t="s">
        <v>19</v>
      </c>
      <c r="D3350" t="s">
        <v>20</v>
      </c>
      <c r="E3350">
        <v>1400000</v>
      </c>
      <c r="F3350" t="str">
        <f t="shared" si="208"/>
        <v>10-15 Lakh</v>
      </c>
      <c r="G3350">
        <v>2700000</v>
      </c>
      <c r="H3350">
        <v>18</v>
      </c>
      <c r="I3350">
        <v>703</v>
      </c>
      <c r="J3350" s="1">
        <v>600000</v>
      </c>
      <c r="K3350" s="1">
        <v>1300000</v>
      </c>
      <c r="L3350" s="1">
        <v>5400000</v>
      </c>
      <c r="M3350" s="1">
        <v>900000</v>
      </c>
      <c r="N3350" s="1" t="s">
        <v>21</v>
      </c>
      <c r="O3350" s="1">
        <f>Cleaned_Data[[#This Row],[ loan_amount]]-Cleaned_Data[[#This Row],[ bank_asset_value]]</f>
        <v>1800000</v>
      </c>
      <c r="P3350" s="1">
        <f>Cleaned_Data[[#This Row],[ loan_amount]]</f>
        <v>2700000</v>
      </c>
      <c r="Q3350" s="1" t="str">
        <f t="shared" si="209"/>
        <v>700–799</v>
      </c>
      <c r="R3350" s="1">
        <f>Cleaned_Data[[#This Row],[ residential_assets_value]]+Cleaned_Data[[#This Row],[ commercial_assets_value]]+Cleaned_Data[[#This Row],[ luxury_assets_value]]</f>
        <v>7300000</v>
      </c>
      <c r="S3350" s="1">
        <f>Cleaned_Data[[#This Row],[ income_annum]]+Cleaned_Data[[#This Row],[ residential_assets_value]]+Cleaned_Data[[#This Row],[ commercial_assets_value]]+Cleaned_Data[[#This Row],[ luxury_assets_value]]</f>
        <v>8700000</v>
      </c>
      <c r="T3350" s="1" t="str">
        <f t="shared" si="210"/>
        <v>&lt;1 Cr</v>
      </c>
      <c r="U3350" s="12">
        <f t="shared" si="211"/>
        <v>150000</v>
      </c>
      <c r="V3350" s="1" t="str">
        <f>IF(Cleaned_Data[[#This Row],[EMI_Estimate]]&lt;50000, "50K", IF(Cleaned_Data[[#This Row],[EMI_Estimate]]&lt;100000, "50K-1L", IF(Cleaned_Data[[#This Row],[EMI_Estimate]]&lt;150000, "1L-1.5L", IF(Cleaned_Data[[#This Row],[EMI_Estimate]]&lt;200000,"1.5-2L", "&gt;2L"))))</f>
        <v>1.5-2L</v>
      </c>
    </row>
    <row r="3351" spans="1:22" x14ac:dyDescent="0.35">
      <c r="A3351">
        <v>3350</v>
      </c>
      <c r="B3351">
        <v>2</v>
      </c>
      <c r="C3351" t="s">
        <v>22</v>
      </c>
      <c r="D3351" t="s">
        <v>20</v>
      </c>
      <c r="E3351">
        <v>4700000</v>
      </c>
      <c r="F3351" t="str">
        <f t="shared" si="208"/>
        <v>&gt;20 Lakh</v>
      </c>
      <c r="G3351">
        <v>14600000</v>
      </c>
      <c r="H3351">
        <v>20</v>
      </c>
      <c r="I3351">
        <v>597</v>
      </c>
      <c r="J3351" s="1">
        <v>8200000</v>
      </c>
      <c r="K3351" s="1">
        <v>6000000</v>
      </c>
      <c r="L3351" s="1">
        <v>14100000</v>
      </c>
      <c r="M3351" s="1">
        <v>6800000</v>
      </c>
      <c r="N3351" s="1" t="s">
        <v>21</v>
      </c>
      <c r="O3351" s="1">
        <f>Cleaned_Data[[#This Row],[ loan_amount]]-Cleaned_Data[[#This Row],[ bank_asset_value]]</f>
        <v>7800000</v>
      </c>
      <c r="P3351" s="1">
        <f>Cleaned_Data[[#This Row],[ loan_amount]]</f>
        <v>14600000</v>
      </c>
      <c r="Q3351" s="1" t="str">
        <f t="shared" si="209"/>
        <v>500–599</v>
      </c>
      <c r="R3351" s="1">
        <f>Cleaned_Data[[#This Row],[ residential_assets_value]]+Cleaned_Data[[#This Row],[ commercial_assets_value]]+Cleaned_Data[[#This Row],[ luxury_assets_value]]</f>
        <v>28300000</v>
      </c>
      <c r="S3351" s="1">
        <f>Cleaned_Data[[#This Row],[ income_annum]]+Cleaned_Data[[#This Row],[ residential_assets_value]]+Cleaned_Data[[#This Row],[ commercial_assets_value]]+Cleaned_Data[[#This Row],[ luxury_assets_value]]</f>
        <v>33000000</v>
      </c>
      <c r="T3351" s="1" t="str">
        <f t="shared" si="210"/>
        <v>3–4 Cr</v>
      </c>
      <c r="U3351" s="12">
        <f t="shared" si="211"/>
        <v>730000</v>
      </c>
      <c r="V3351" s="1" t="str">
        <f>IF(Cleaned_Data[[#This Row],[EMI_Estimate]]&lt;50000, "50K", IF(Cleaned_Data[[#This Row],[EMI_Estimate]]&lt;100000, "50K-1L", IF(Cleaned_Data[[#This Row],[EMI_Estimate]]&lt;150000, "1L-1.5L", IF(Cleaned_Data[[#This Row],[EMI_Estimate]]&lt;200000,"1.5-2L", "&gt;2L"))))</f>
        <v>&gt;2L</v>
      </c>
    </row>
    <row r="3352" spans="1:22" x14ac:dyDescent="0.35">
      <c r="A3352">
        <v>3351</v>
      </c>
      <c r="B3352">
        <v>3</v>
      </c>
      <c r="C3352" t="s">
        <v>22</v>
      </c>
      <c r="D3352" t="s">
        <v>23</v>
      </c>
      <c r="E3352">
        <v>4100000</v>
      </c>
      <c r="F3352" t="str">
        <f t="shared" si="208"/>
        <v>&gt;20 Lakh</v>
      </c>
      <c r="G3352">
        <v>13300000</v>
      </c>
      <c r="H3352">
        <v>10</v>
      </c>
      <c r="I3352">
        <v>670</v>
      </c>
      <c r="J3352" s="1">
        <v>1900000</v>
      </c>
      <c r="K3352" s="1">
        <v>5500000</v>
      </c>
      <c r="L3352" s="1">
        <v>13200000</v>
      </c>
      <c r="M3352" s="1">
        <v>6100000</v>
      </c>
      <c r="N3352" s="1" t="s">
        <v>21</v>
      </c>
      <c r="O3352" s="1">
        <f>Cleaned_Data[[#This Row],[ loan_amount]]-Cleaned_Data[[#This Row],[ bank_asset_value]]</f>
        <v>7200000</v>
      </c>
      <c r="P3352" s="1">
        <f>Cleaned_Data[[#This Row],[ loan_amount]]</f>
        <v>13300000</v>
      </c>
      <c r="Q3352" s="1" t="str">
        <f t="shared" si="209"/>
        <v>600–699</v>
      </c>
      <c r="R3352" s="1">
        <f>Cleaned_Data[[#This Row],[ residential_assets_value]]+Cleaned_Data[[#This Row],[ commercial_assets_value]]+Cleaned_Data[[#This Row],[ luxury_assets_value]]</f>
        <v>20600000</v>
      </c>
      <c r="S3352" s="1">
        <f>Cleaned_Data[[#This Row],[ income_annum]]+Cleaned_Data[[#This Row],[ residential_assets_value]]+Cleaned_Data[[#This Row],[ commercial_assets_value]]+Cleaned_Data[[#This Row],[ luxury_assets_value]]</f>
        <v>24700000</v>
      </c>
      <c r="T3352" s="1" t="str">
        <f t="shared" si="210"/>
        <v>2–3 Cr</v>
      </c>
      <c r="U3352" s="12">
        <f t="shared" si="211"/>
        <v>1330000</v>
      </c>
      <c r="V3352" s="1" t="str">
        <f>IF(Cleaned_Data[[#This Row],[EMI_Estimate]]&lt;50000, "50K", IF(Cleaned_Data[[#This Row],[EMI_Estimate]]&lt;100000, "50K-1L", IF(Cleaned_Data[[#This Row],[EMI_Estimate]]&lt;150000, "1L-1.5L", IF(Cleaned_Data[[#This Row],[EMI_Estimate]]&lt;200000,"1.5-2L", "&gt;2L"))))</f>
        <v>&gt;2L</v>
      </c>
    </row>
    <row r="3353" spans="1:22" x14ac:dyDescent="0.35">
      <c r="A3353">
        <v>3352</v>
      </c>
      <c r="B3353">
        <v>4</v>
      </c>
      <c r="C3353" t="s">
        <v>22</v>
      </c>
      <c r="D3353" t="s">
        <v>23</v>
      </c>
      <c r="E3353">
        <v>1200000</v>
      </c>
      <c r="F3353" t="str">
        <f t="shared" si="208"/>
        <v>10-15 Lakh</v>
      </c>
      <c r="G3353">
        <v>2800000</v>
      </c>
      <c r="H3353">
        <v>6</v>
      </c>
      <c r="I3353">
        <v>366</v>
      </c>
      <c r="J3353" s="1">
        <v>3300000</v>
      </c>
      <c r="K3353" s="1">
        <v>300000</v>
      </c>
      <c r="L3353" s="1">
        <v>4200000</v>
      </c>
      <c r="M3353" s="1">
        <v>1400000</v>
      </c>
      <c r="N3353" s="1" t="s">
        <v>24</v>
      </c>
      <c r="O3353" s="1">
        <f>Cleaned_Data[[#This Row],[ loan_amount]]-Cleaned_Data[[#This Row],[ bank_asset_value]]</f>
        <v>1400000</v>
      </c>
      <c r="P3353" s="1">
        <f>Cleaned_Data[[#This Row],[ loan_amount]]</f>
        <v>2800000</v>
      </c>
      <c r="Q3353" s="1" t="str">
        <f t="shared" si="209"/>
        <v>300–499</v>
      </c>
      <c r="R3353" s="1">
        <f>Cleaned_Data[[#This Row],[ residential_assets_value]]+Cleaned_Data[[#This Row],[ commercial_assets_value]]+Cleaned_Data[[#This Row],[ luxury_assets_value]]</f>
        <v>7800000</v>
      </c>
      <c r="S3353" s="1">
        <f>Cleaned_Data[[#This Row],[ income_annum]]+Cleaned_Data[[#This Row],[ residential_assets_value]]+Cleaned_Data[[#This Row],[ commercial_assets_value]]+Cleaned_Data[[#This Row],[ luxury_assets_value]]</f>
        <v>9000000</v>
      </c>
      <c r="T3353" s="1" t="str">
        <f t="shared" si="210"/>
        <v>&lt;1 Cr</v>
      </c>
      <c r="U3353" s="12">
        <f t="shared" si="211"/>
        <v>466667</v>
      </c>
      <c r="V3353" s="1" t="str">
        <f>IF(Cleaned_Data[[#This Row],[EMI_Estimate]]&lt;50000, "50K", IF(Cleaned_Data[[#This Row],[EMI_Estimate]]&lt;100000, "50K-1L", IF(Cleaned_Data[[#This Row],[EMI_Estimate]]&lt;150000, "1L-1.5L", IF(Cleaned_Data[[#This Row],[EMI_Estimate]]&lt;200000,"1.5-2L", "&gt;2L"))))</f>
        <v>&gt;2L</v>
      </c>
    </row>
    <row r="3354" spans="1:22" x14ac:dyDescent="0.35">
      <c r="A3354">
        <v>3353</v>
      </c>
      <c r="B3354">
        <v>5</v>
      </c>
      <c r="C3354" t="s">
        <v>22</v>
      </c>
      <c r="D3354" t="s">
        <v>20</v>
      </c>
      <c r="E3354">
        <v>7900000</v>
      </c>
      <c r="F3354" t="str">
        <f t="shared" si="208"/>
        <v>&gt;20 Lakh</v>
      </c>
      <c r="G3354">
        <v>27800000</v>
      </c>
      <c r="H3354">
        <v>16</v>
      </c>
      <c r="I3354">
        <v>857</v>
      </c>
      <c r="J3354" s="1">
        <v>23300000</v>
      </c>
      <c r="K3354" s="1">
        <v>12500000</v>
      </c>
      <c r="L3354" s="1">
        <v>17200000</v>
      </c>
      <c r="M3354" s="1">
        <v>10600000</v>
      </c>
      <c r="N3354" s="1" t="s">
        <v>21</v>
      </c>
      <c r="O3354" s="1">
        <f>Cleaned_Data[[#This Row],[ loan_amount]]-Cleaned_Data[[#This Row],[ bank_asset_value]]</f>
        <v>17200000</v>
      </c>
      <c r="P3354" s="1">
        <f>Cleaned_Data[[#This Row],[ loan_amount]]</f>
        <v>27800000</v>
      </c>
      <c r="Q3354" s="1" t="str">
        <f t="shared" si="209"/>
        <v>800+</v>
      </c>
      <c r="R3354" s="1">
        <f>Cleaned_Data[[#This Row],[ residential_assets_value]]+Cleaned_Data[[#This Row],[ commercial_assets_value]]+Cleaned_Data[[#This Row],[ luxury_assets_value]]</f>
        <v>53000000</v>
      </c>
      <c r="S3354" s="1">
        <f>Cleaned_Data[[#This Row],[ income_annum]]+Cleaned_Data[[#This Row],[ residential_assets_value]]+Cleaned_Data[[#This Row],[ commercial_assets_value]]+Cleaned_Data[[#This Row],[ luxury_assets_value]]</f>
        <v>60900000</v>
      </c>
      <c r="T3354" s="1" t="str">
        <f t="shared" si="210"/>
        <v>&gt;4 Cr</v>
      </c>
      <c r="U3354" s="12">
        <f t="shared" si="211"/>
        <v>1737500</v>
      </c>
      <c r="V3354" s="1" t="str">
        <f>IF(Cleaned_Data[[#This Row],[EMI_Estimate]]&lt;50000, "50K", IF(Cleaned_Data[[#This Row],[EMI_Estimate]]&lt;100000, "50K-1L", IF(Cleaned_Data[[#This Row],[EMI_Estimate]]&lt;150000, "1L-1.5L", IF(Cleaned_Data[[#This Row],[EMI_Estimate]]&lt;200000,"1.5-2L", "&gt;2L"))))</f>
        <v>&gt;2L</v>
      </c>
    </row>
    <row r="3355" spans="1:22" x14ac:dyDescent="0.35">
      <c r="A3355">
        <v>3354</v>
      </c>
      <c r="B3355">
        <v>2</v>
      </c>
      <c r="C3355" t="s">
        <v>22</v>
      </c>
      <c r="D3355" t="s">
        <v>20</v>
      </c>
      <c r="E3355">
        <v>6600000</v>
      </c>
      <c r="F3355" t="str">
        <f t="shared" si="208"/>
        <v>&gt;20 Lakh</v>
      </c>
      <c r="G3355">
        <v>15000000</v>
      </c>
      <c r="H3355">
        <v>16</v>
      </c>
      <c r="I3355">
        <v>401</v>
      </c>
      <c r="J3355" s="1">
        <v>13600000</v>
      </c>
      <c r="K3355" s="1">
        <v>6600000</v>
      </c>
      <c r="L3355" s="1">
        <v>23500000</v>
      </c>
      <c r="M3355" s="1">
        <v>3300000</v>
      </c>
      <c r="N3355" s="1" t="s">
        <v>24</v>
      </c>
      <c r="O3355" s="1">
        <f>Cleaned_Data[[#This Row],[ loan_amount]]-Cleaned_Data[[#This Row],[ bank_asset_value]]</f>
        <v>11700000</v>
      </c>
      <c r="P3355" s="1">
        <f>Cleaned_Data[[#This Row],[ loan_amount]]</f>
        <v>15000000</v>
      </c>
      <c r="Q3355" s="1" t="str">
        <f t="shared" si="209"/>
        <v>300–499</v>
      </c>
      <c r="R3355" s="1">
        <f>Cleaned_Data[[#This Row],[ residential_assets_value]]+Cleaned_Data[[#This Row],[ commercial_assets_value]]+Cleaned_Data[[#This Row],[ luxury_assets_value]]</f>
        <v>43700000</v>
      </c>
      <c r="S3355" s="1">
        <f>Cleaned_Data[[#This Row],[ income_annum]]+Cleaned_Data[[#This Row],[ residential_assets_value]]+Cleaned_Data[[#This Row],[ commercial_assets_value]]+Cleaned_Data[[#This Row],[ luxury_assets_value]]</f>
        <v>50300000</v>
      </c>
      <c r="T3355" s="1" t="str">
        <f t="shared" si="210"/>
        <v>&gt;4 Cr</v>
      </c>
      <c r="U3355" s="12">
        <f t="shared" si="211"/>
        <v>937500</v>
      </c>
      <c r="V3355" s="1" t="str">
        <f>IF(Cleaned_Data[[#This Row],[EMI_Estimate]]&lt;50000, "50K", IF(Cleaned_Data[[#This Row],[EMI_Estimate]]&lt;100000, "50K-1L", IF(Cleaned_Data[[#This Row],[EMI_Estimate]]&lt;150000, "1L-1.5L", IF(Cleaned_Data[[#This Row],[EMI_Estimate]]&lt;200000,"1.5-2L", "&gt;2L"))))</f>
        <v>&gt;2L</v>
      </c>
    </row>
    <row r="3356" spans="1:22" x14ac:dyDescent="0.35">
      <c r="A3356">
        <v>3355</v>
      </c>
      <c r="B3356">
        <v>0</v>
      </c>
      <c r="C3356" t="s">
        <v>22</v>
      </c>
      <c r="D3356" t="s">
        <v>20</v>
      </c>
      <c r="E3356">
        <v>2200000</v>
      </c>
      <c r="F3356" t="str">
        <f t="shared" si="208"/>
        <v>&gt;20 Lakh</v>
      </c>
      <c r="G3356">
        <v>8800000</v>
      </c>
      <c r="H3356">
        <v>4</v>
      </c>
      <c r="I3356">
        <v>437</v>
      </c>
      <c r="J3356" s="1">
        <v>1600000</v>
      </c>
      <c r="K3356" s="1">
        <v>2300000</v>
      </c>
      <c r="L3356" s="1">
        <v>8300000</v>
      </c>
      <c r="M3356" s="1">
        <v>2000000</v>
      </c>
      <c r="N3356" s="1" t="s">
        <v>21</v>
      </c>
      <c r="O3356" s="1">
        <f>Cleaned_Data[[#This Row],[ loan_amount]]-Cleaned_Data[[#This Row],[ bank_asset_value]]</f>
        <v>6800000</v>
      </c>
      <c r="P3356" s="1">
        <f>Cleaned_Data[[#This Row],[ loan_amount]]</f>
        <v>8800000</v>
      </c>
      <c r="Q3356" s="1" t="str">
        <f t="shared" si="209"/>
        <v>300–499</v>
      </c>
      <c r="R3356" s="1">
        <f>Cleaned_Data[[#This Row],[ residential_assets_value]]+Cleaned_Data[[#This Row],[ commercial_assets_value]]+Cleaned_Data[[#This Row],[ luxury_assets_value]]</f>
        <v>12200000</v>
      </c>
      <c r="S3356" s="1">
        <f>Cleaned_Data[[#This Row],[ income_annum]]+Cleaned_Data[[#This Row],[ residential_assets_value]]+Cleaned_Data[[#This Row],[ commercial_assets_value]]+Cleaned_Data[[#This Row],[ luxury_assets_value]]</f>
        <v>14400000</v>
      </c>
      <c r="T3356" s="1" t="str">
        <f t="shared" si="210"/>
        <v>1–2 Cr</v>
      </c>
      <c r="U3356" s="12">
        <f t="shared" si="211"/>
        <v>2200000</v>
      </c>
      <c r="V3356" s="1" t="str">
        <f>IF(Cleaned_Data[[#This Row],[EMI_Estimate]]&lt;50000, "50K", IF(Cleaned_Data[[#This Row],[EMI_Estimate]]&lt;100000, "50K-1L", IF(Cleaned_Data[[#This Row],[EMI_Estimate]]&lt;150000, "1L-1.5L", IF(Cleaned_Data[[#This Row],[EMI_Estimate]]&lt;200000,"1.5-2L", "&gt;2L"))))</f>
        <v>&gt;2L</v>
      </c>
    </row>
    <row r="3357" spans="1:22" x14ac:dyDescent="0.35">
      <c r="A3357">
        <v>3356</v>
      </c>
      <c r="B3357">
        <v>3</v>
      </c>
      <c r="C3357" t="s">
        <v>22</v>
      </c>
      <c r="D3357" t="s">
        <v>20</v>
      </c>
      <c r="E3357">
        <v>5500000</v>
      </c>
      <c r="F3357" t="str">
        <f t="shared" si="208"/>
        <v>&gt;20 Lakh</v>
      </c>
      <c r="G3357">
        <v>17600000</v>
      </c>
      <c r="H3357">
        <v>8</v>
      </c>
      <c r="I3357">
        <v>882</v>
      </c>
      <c r="J3357" s="1">
        <v>5800000</v>
      </c>
      <c r="K3357" s="1">
        <v>7800000</v>
      </c>
      <c r="L3357" s="1">
        <v>20300000</v>
      </c>
      <c r="M3357" s="1">
        <v>3100000</v>
      </c>
      <c r="N3357" s="1" t="s">
        <v>21</v>
      </c>
      <c r="O3357" s="1">
        <f>Cleaned_Data[[#This Row],[ loan_amount]]-Cleaned_Data[[#This Row],[ bank_asset_value]]</f>
        <v>14500000</v>
      </c>
      <c r="P3357" s="1">
        <f>Cleaned_Data[[#This Row],[ loan_amount]]</f>
        <v>17600000</v>
      </c>
      <c r="Q3357" s="1" t="str">
        <f t="shared" si="209"/>
        <v>800+</v>
      </c>
      <c r="R3357" s="1">
        <f>Cleaned_Data[[#This Row],[ residential_assets_value]]+Cleaned_Data[[#This Row],[ commercial_assets_value]]+Cleaned_Data[[#This Row],[ luxury_assets_value]]</f>
        <v>33900000</v>
      </c>
      <c r="S3357" s="1">
        <f>Cleaned_Data[[#This Row],[ income_annum]]+Cleaned_Data[[#This Row],[ residential_assets_value]]+Cleaned_Data[[#This Row],[ commercial_assets_value]]+Cleaned_Data[[#This Row],[ luxury_assets_value]]</f>
        <v>39400000</v>
      </c>
      <c r="T3357" s="1" t="str">
        <f t="shared" si="210"/>
        <v>3–4 Cr</v>
      </c>
      <c r="U3357" s="12">
        <f t="shared" si="211"/>
        <v>2200000</v>
      </c>
      <c r="V3357" s="1" t="str">
        <f>IF(Cleaned_Data[[#This Row],[EMI_Estimate]]&lt;50000, "50K", IF(Cleaned_Data[[#This Row],[EMI_Estimate]]&lt;100000, "50K-1L", IF(Cleaned_Data[[#This Row],[EMI_Estimate]]&lt;150000, "1L-1.5L", IF(Cleaned_Data[[#This Row],[EMI_Estimate]]&lt;200000,"1.5-2L", "&gt;2L"))))</f>
        <v>&gt;2L</v>
      </c>
    </row>
    <row r="3358" spans="1:22" x14ac:dyDescent="0.35">
      <c r="A3358">
        <v>3357</v>
      </c>
      <c r="B3358">
        <v>4</v>
      </c>
      <c r="C3358" t="s">
        <v>19</v>
      </c>
      <c r="D3358" t="s">
        <v>20</v>
      </c>
      <c r="E3358">
        <v>5100000</v>
      </c>
      <c r="F3358" t="str">
        <f t="shared" si="208"/>
        <v>&gt;20 Lakh</v>
      </c>
      <c r="G3358">
        <v>15500000</v>
      </c>
      <c r="H3358">
        <v>8</v>
      </c>
      <c r="I3358">
        <v>392</v>
      </c>
      <c r="J3358" s="1">
        <v>6700000</v>
      </c>
      <c r="K3358" s="1">
        <v>8100000</v>
      </c>
      <c r="L3358" s="1">
        <v>13600000</v>
      </c>
      <c r="M3358" s="1">
        <v>6700000</v>
      </c>
      <c r="N3358" s="1" t="s">
        <v>24</v>
      </c>
      <c r="O3358" s="1">
        <f>Cleaned_Data[[#This Row],[ loan_amount]]-Cleaned_Data[[#This Row],[ bank_asset_value]]</f>
        <v>8800000</v>
      </c>
      <c r="P3358" s="1">
        <f>Cleaned_Data[[#This Row],[ loan_amount]]</f>
        <v>15500000</v>
      </c>
      <c r="Q3358" s="1" t="str">
        <f t="shared" si="209"/>
        <v>300–499</v>
      </c>
      <c r="R3358" s="1">
        <f>Cleaned_Data[[#This Row],[ residential_assets_value]]+Cleaned_Data[[#This Row],[ commercial_assets_value]]+Cleaned_Data[[#This Row],[ luxury_assets_value]]</f>
        <v>28400000</v>
      </c>
      <c r="S3358" s="1">
        <f>Cleaned_Data[[#This Row],[ income_annum]]+Cleaned_Data[[#This Row],[ residential_assets_value]]+Cleaned_Data[[#This Row],[ commercial_assets_value]]+Cleaned_Data[[#This Row],[ luxury_assets_value]]</f>
        <v>33500000</v>
      </c>
      <c r="T3358" s="1" t="str">
        <f t="shared" si="210"/>
        <v>3–4 Cr</v>
      </c>
      <c r="U3358" s="12">
        <f t="shared" si="211"/>
        <v>1937500</v>
      </c>
      <c r="V3358" s="1" t="str">
        <f>IF(Cleaned_Data[[#This Row],[EMI_Estimate]]&lt;50000, "50K", IF(Cleaned_Data[[#This Row],[EMI_Estimate]]&lt;100000, "50K-1L", IF(Cleaned_Data[[#This Row],[EMI_Estimate]]&lt;150000, "1L-1.5L", IF(Cleaned_Data[[#This Row],[EMI_Estimate]]&lt;200000,"1.5-2L", "&gt;2L"))))</f>
        <v>&gt;2L</v>
      </c>
    </row>
    <row r="3359" spans="1:22" x14ac:dyDescent="0.35">
      <c r="A3359">
        <v>3358</v>
      </c>
      <c r="B3359">
        <v>2</v>
      </c>
      <c r="C3359" t="s">
        <v>22</v>
      </c>
      <c r="D3359" t="s">
        <v>23</v>
      </c>
      <c r="E3359">
        <v>3900000</v>
      </c>
      <c r="F3359" t="str">
        <f t="shared" si="208"/>
        <v>&gt;20 Lakh</v>
      </c>
      <c r="G3359">
        <v>7700000</v>
      </c>
      <c r="H3359">
        <v>10</v>
      </c>
      <c r="I3359">
        <v>421</v>
      </c>
      <c r="J3359" s="1">
        <v>9700000</v>
      </c>
      <c r="K3359" s="1">
        <v>7500000</v>
      </c>
      <c r="L3359" s="1">
        <v>14100000</v>
      </c>
      <c r="M3359" s="1">
        <v>2100000</v>
      </c>
      <c r="N3359" s="1" t="s">
        <v>24</v>
      </c>
      <c r="O3359" s="1">
        <f>Cleaned_Data[[#This Row],[ loan_amount]]-Cleaned_Data[[#This Row],[ bank_asset_value]]</f>
        <v>5600000</v>
      </c>
      <c r="P3359" s="1">
        <f>Cleaned_Data[[#This Row],[ loan_amount]]</f>
        <v>7700000</v>
      </c>
      <c r="Q3359" s="1" t="str">
        <f t="shared" si="209"/>
        <v>300–499</v>
      </c>
      <c r="R3359" s="1">
        <f>Cleaned_Data[[#This Row],[ residential_assets_value]]+Cleaned_Data[[#This Row],[ commercial_assets_value]]+Cleaned_Data[[#This Row],[ luxury_assets_value]]</f>
        <v>31300000</v>
      </c>
      <c r="S3359" s="1">
        <f>Cleaned_Data[[#This Row],[ income_annum]]+Cleaned_Data[[#This Row],[ residential_assets_value]]+Cleaned_Data[[#This Row],[ commercial_assets_value]]+Cleaned_Data[[#This Row],[ luxury_assets_value]]</f>
        <v>35200000</v>
      </c>
      <c r="T3359" s="1" t="str">
        <f t="shared" si="210"/>
        <v>3–4 Cr</v>
      </c>
      <c r="U3359" s="12">
        <f t="shared" si="211"/>
        <v>770000</v>
      </c>
      <c r="V3359" s="1" t="str">
        <f>IF(Cleaned_Data[[#This Row],[EMI_Estimate]]&lt;50000, "50K", IF(Cleaned_Data[[#This Row],[EMI_Estimate]]&lt;100000, "50K-1L", IF(Cleaned_Data[[#This Row],[EMI_Estimate]]&lt;150000, "1L-1.5L", IF(Cleaned_Data[[#This Row],[EMI_Estimate]]&lt;200000,"1.5-2L", "&gt;2L"))))</f>
        <v>&gt;2L</v>
      </c>
    </row>
    <row r="3360" spans="1:22" x14ac:dyDescent="0.35">
      <c r="A3360">
        <v>3359</v>
      </c>
      <c r="B3360">
        <v>5</v>
      </c>
      <c r="C3360" t="s">
        <v>19</v>
      </c>
      <c r="D3360" t="s">
        <v>20</v>
      </c>
      <c r="E3360">
        <v>200000</v>
      </c>
      <c r="F3360" t="str">
        <f t="shared" si="208"/>
        <v>&lt;5 Lakh</v>
      </c>
      <c r="G3360">
        <v>400000</v>
      </c>
      <c r="H3360">
        <v>6</v>
      </c>
      <c r="I3360">
        <v>722</v>
      </c>
      <c r="J3360" s="1">
        <v>300000</v>
      </c>
      <c r="K3360" s="1">
        <v>300000</v>
      </c>
      <c r="L3360" s="1">
        <v>400000</v>
      </c>
      <c r="M3360" s="1">
        <v>100000</v>
      </c>
      <c r="N3360" s="1" t="s">
        <v>21</v>
      </c>
      <c r="O3360" s="1">
        <f>Cleaned_Data[[#This Row],[ loan_amount]]-Cleaned_Data[[#This Row],[ bank_asset_value]]</f>
        <v>300000</v>
      </c>
      <c r="P3360" s="1">
        <f>Cleaned_Data[[#This Row],[ loan_amount]]</f>
        <v>400000</v>
      </c>
      <c r="Q3360" s="1" t="str">
        <f t="shared" si="209"/>
        <v>700–799</v>
      </c>
      <c r="R3360" s="1">
        <f>Cleaned_Data[[#This Row],[ residential_assets_value]]+Cleaned_Data[[#This Row],[ commercial_assets_value]]+Cleaned_Data[[#This Row],[ luxury_assets_value]]</f>
        <v>1000000</v>
      </c>
      <c r="S3360" s="1">
        <f>Cleaned_Data[[#This Row],[ income_annum]]+Cleaned_Data[[#This Row],[ residential_assets_value]]+Cleaned_Data[[#This Row],[ commercial_assets_value]]+Cleaned_Data[[#This Row],[ luxury_assets_value]]</f>
        <v>1200000</v>
      </c>
      <c r="T3360" s="1" t="str">
        <f t="shared" si="210"/>
        <v>&lt;1 Cr</v>
      </c>
      <c r="U3360" s="12">
        <f t="shared" si="211"/>
        <v>66667</v>
      </c>
      <c r="V3360" s="1" t="str">
        <f>IF(Cleaned_Data[[#This Row],[EMI_Estimate]]&lt;50000, "50K", IF(Cleaned_Data[[#This Row],[EMI_Estimate]]&lt;100000, "50K-1L", IF(Cleaned_Data[[#This Row],[EMI_Estimate]]&lt;150000, "1L-1.5L", IF(Cleaned_Data[[#This Row],[EMI_Estimate]]&lt;200000,"1.5-2L", "&gt;2L"))))</f>
        <v>50K-1L</v>
      </c>
    </row>
    <row r="3361" spans="1:22" x14ac:dyDescent="0.35">
      <c r="A3361">
        <v>3360</v>
      </c>
      <c r="B3361">
        <v>4</v>
      </c>
      <c r="C3361" t="s">
        <v>19</v>
      </c>
      <c r="D3361" t="s">
        <v>20</v>
      </c>
      <c r="E3361">
        <v>5800000</v>
      </c>
      <c r="F3361" t="str">
        <f t="shared" si="208"/>
        <v>&gt;20 Lakh</v>
      </c>
      <c r="G3361">
        <v>14700000</v>
      </c>
      <c r="H3361">
        <v>10</v>
      </c>
      <c r="I3361">
        <v>692</v>
      </c>
      <c r="J3361" s="1">
        <v>2300000</v>
      </c>
      <c r="K3361" s="1">
        <v>10100000</v>
      </c>
      <c r="L3361" s="1">
        <v>17700000</v>
      </c>
      <c r="M3361" s="1">
        <v>3900000</v>
      </c>
      <c r="N3361" s="1" t="s">
        <v>21</v>
      </c>
      <c r="O3361" s="1">
        <f>Cleaned_Data[[#This Row],[ loan_amount]]-Cleaned_Data[[#This Row],[ bank_asset_value]]</f>
        <v>10800000</v>
      </c>
      <c r="P3361" s="1">
        <f>Cleaned_Data[[#This Row],[ loan_amount]]</f>
        <v>14700000</v>
      </c>
      <c r="Q3361" s="1" t="str">
        <f t="shared" si="209"/>
        <v>600–699</v>
      </c>
      <c r="R3361" s="1">
        <f>Cleaned_Data[[#This Row],[ residential_assets_value]]+Cleaned_Data[[#This Row],[ commercial_assets_value]]+Cleaned_Data[[#This Row],[ luxury_assets_value]]</f>
        <v>30100000</v>
      </c>
      <c r="S3361" s="1">
        <f>Cleaned_Data[[#This Row],[ income_annum]]+Cleaned_Data[[#This Row],[ residential_assets_value]]+Cleaned_Data[[#This Row],[ commercial_assets_value]]+Cleaned_Data[[#This Row],[ luxury_assets_value]]</f>
        <v>35900000</v>
      </c>
      <c r="T3361" s="1" t="str">
        <f t="shared" si="210"/>
        <v>3–4 Cr</v>
      </c>
      <c r="U3361" s="12">
        <f t="shared" si="211"/>
        <v>1470000</v>
      </c>
      <c r="V3361" s="1" t="str">
        <f>IF(Cleaned_Data[[#This Row],[EMI_Estimate]]&lt;50000, "50K", IF(Cleaned_Data[[#This Row],[EMI_Estimate]]&lt;100000, "50K-1L", IF(Cleaned_Data[[#This Row],[EMI_Estimate]]&lt;150000, "1L-1.5L", IF(Cleaned_Data[[#This Row],[EMI_Estimate]]&lt;200000,"1.5-2L", "&gt;2L"))))</f>
        <v>&gt;2L</v>
      </c>
    </row>
    <row r="3362" spans="1:22" x14ac:dyDescent="0.35">
      <c r="A3362">
        <v>3361</v>
      </c>
      <c r="B3362">
        <v>5</v>
      </c>
      <c r="C3362" t="s">
        <v>22</v>
      </c>
      <c r="D3362" t="s">
        <v>20</v>
      </c>
      <c r="E3362">
        <v>8300000</v>
      </c>
      <c r="F3362" t="str">
        <f t="shared" si="208"/>
        <v>&gt;20 Lakh</v>
      </c>
      <c r="G3362">
        <v>20700000</v>
      </c>
      <c r="H3362">
        <v>2</v>
      </c>
      <c r="I3362">
        <v>537</v>
      </c>
      <c r="J3362" s="1">
        <v>8400000</v>
      </c>
      <c r="K3362" s="1">
        <v>14300000</v>
      </c>
      <c r="L3362" s="1">
        <v>19700000</v>
      </c>
      <c r="M3362" s="1">
        <v>7800000</v>
      </c>
      <c r="N3362" s="1" t="s">
        <v>24</v>
      </c>
      <c r="O3362" s="1">
        <f>Cleaned_Data[[#This Row],[ loan_amount]]-Cleaned_Data[[#This Row],[ bank_asset_value]]</f>
        <v>12900000</v>
      </c>
      <c r="P3362" s="1">
        <f>Cleaned_Data[[#This Row],[ loan_amount]]</f>
        <v>20700000</v>
      </c>
      <c r="Q3362" s="1" t="str">
        <f t="shared" si="209"/>
        <v>500–599</v>
      </c>
      <c r="R3362" s="1">
        <f>Cleaned_Data[[#This Row],[ residential_assets_value]]+Cleaned_Data[[#This Row],[ commercial_assets_value]]+Cleaned_Data[[#This Row],[ luxury_assets_value]]</f>
        <v>42400000</v>
      </c>
      <c r="S3362" s="1">
        <f>Cleaned_Data[[#This Row],[ income_annum]]+Cleaned_Data[[#This Row],[ residential_assets_value]]+Cleaned_Data[[#This Row],[ commercial_assets_value]]+Cleaned_Data[[#This Row],[ luxury_assets_value]]</f>
        <v>50700000</v>
      </c>
      <c r="T3362" s="1" t="str">
        <f t="shared" si="210"/>
        <v>&gt;4 Cr</v>
      </c>
      <c r="U3362" s="12">
        <f t="shared" si="211"/>
        <v>10350000</v>
      </c>
      <c r="V3362" s="1" t="str">
        <f>IF(Cleaned_Data[[#This Row],[EMI_Estimate]]&lt;50000, "50K", IF(Cleaned_Data[[#This Row],[EMI_Estimate]]&lt;100000, "50K-1L", IF(Cleaned_Data[[#This Row],[EMI_Estimate]]&lt;150000, "1L-1.5L", IF(Cleaned_Data[[#This Row],[EMI_Estimate]]&lt;200000,"1.5-2L", "&gt;2L"))))</f>
        <v>&gt;2L</v>
      </c>
    </row>
    <row r="3363" spans="1:22" x14ac:dyDescent="0.35">
      <c r="A3363">
        <v>3362</v>
      </c>
      <c r="B3363">
        <v>5</v>
      </c>
      <c r="C3363" t="s">
        <v>19</v>
      </c>
      <c r="D3363" t="s">
        <v>23</v>
      </c>
      <c r="E3363">
        <v>2600000</v>
      </c>
      <c r="F3363" t="str">
        <f t="shared" si="208"/>
        <v>&gt;20 Lakh</v>
      </c>
      <c r="G3363">
        <v>5500000</v>
      </c>
      <c r="H3363">
        <v>8</v>
      </c>
      <c r="I3363">
        <v>676</v>
      </c>
      <c r="J3363" s="1">
        <v>6700000</v>
      </c>
      <c r="K3363" s="1">
        <v>800000</v>
      </c>
      <c r="L3363" s="1">
        <v>7200000</v>
      </c>
      <c r="M3363" s="1">
        <v>1300000</v>
      </c>
      <c r="N3363" s="1" t="s">
        <v>21</v>
      </c>
      <c r="O3363" s="1">
        <f>Cleaned_Data[[#This Row],[ loan_amount]]-Cleaned_Data[[#This Row],[ bank_asset_value]]</f>
        <v>4200000</v>
      </c>
      <c r="P3363" s="1">
        <f>Cleaned_Data[[#This Row],[ loan_amount]]</f>
        <v>5500000</v>
      </c>
      <c r="Q3363" s="1" t="str">
        <f t="shared" si="209"/>
        <v>600–699</v>
      </c>
      <c r="R3363" s="1">
        <f>Cleaned_Data[[#This Row],[ residential_assets_value]]+Cleaned_Data[[#This Row],[ commercial_assets_value]]+Cleaned_Data[[#This Row],[ luxury_assets_value]]</f>
        <v>14700000</v>
      </c>
      <c r="S3363" s="1">
        <f>Cleaned_Data[[#This Row],[ income_annum]]+Cleaned_Data[[#This Row],[ residential_assets_value]]+Cleaned_Data[[#This Row],[ commercial_assets_value]]+Cleaned_Data[[#This Row],[ luxury_assets_value]]</f>
        <v>17300000</v>
      </c>
      <c r="T3363" s="1" t="str">
        <f t="shared" si="210"/>
        <v>1–2 Cr</v>
      </c>
      <c r="U3363" s="12">
        <f t="shared" si="211"/>
        <v>687500</v>
      </c>
      <c r="V3363" s="1" t="str">
        <f>IF(Cleaned_Data[[#This Row],[EMI_Estimate]]&lt;50000, "50K", IF(Cleaned_Data[[#This Row],[EMI_Estimate]]&lt;100000, "50K-1L", IF(Cleaned_Data[[#This Row],[EMI_Estimate]]&lt;150000, "1L-1.5L", IF(Cleaned_Data[[#This Row],[EMI_Estimate]]&lt;200000,"1.5-2L", "&gt;2L"))))</f>
        <v>&gt;2L</v>
      </c>
    </row>
    <row r="3364" spans="1:22" x14ac:dyDescent="0.35">
      <c r="A3364">
        <v>3363</v>
      </c>
      <c r="B3364">
        <v>1</v>
      </c>
      <c r="C3364" t="s">
        <v>19</v>
      </c>
      <c r="D3364" t="s">
        <v>20</v>
      </c>
      <c r="E3364">
        <v>2100000</v>
      </c>
      <c r="F3364" t="str">
        <f t="shared" si="208"/>
        <v>&gt;20 Lakh</v>
      </c>
      <c r="G3364">
        <v>8100000</v>
      </c>
      <c r="H3364">
        <v>6</v>
      </c>
      <c r="I3364">
        <v>817</v>
      </c>
      <c r="J3364" s="1">
        <v>4600000</v>
      </c>
      <c r="K3364" s="1">
        <v>2900000</v>
      </c>
      <c r="L3364" s="1">
        <v>4900000</v>
      </c>
      <c r="M3364" s="1">
        <v>2900000</v>
      </c>
      <c r="N3364" s="1" t="s">
        <v>21</v>
      </c>
      <c r="O3364" s="1">
        <f>Cleaned_Data[[#This Row],[ loan_amount]]-Cleaned_Data[[#This Row],[ bank_asset_value]]</f>
        <v>5200000</v>
      </c>
      <c r="P3364" s="1">
        <f>Cleaned_Data[[#This Row],[ loan_amount]]</f>
        <v>8100000</v>
      </c>
      <c r="Q3364" s="1" t="str">
        <f t="shared" si="209"/>
        <v>800+</v>
      </c>
      <c r="R3364" s="1">
        <f>Cleaned_Data[[#This Row],[ residential_assets_value]]+Cleaned_Data[[#This Row],[ commercial_assets_value]]+Cleaned_Data[[#This Row],[ luxury_assets_value]]</f>
        <v>12400000</v>
      </c>
      <c r="S3364" s="1">
        <f>Cleaned_Data[[#This Row],[ income_annum]]+Cleaned_Data[[#This Row],[ residential_assets_value]]+Cleaned_Data[[#This Row],[ commercial_assets_value]]+Cleaned_Data[[#This Row],[ luxury_assets_value]]</f>
        <v>14500000</v>
      </c>
      <c r="T3364" s="1" t="str">
        <f t="shared" si="210"/>
        <v>1–2 Cr</v>
      </c>
      <c r="U3364" s="12">
        <f t="shared" si="211"/>
        <v>1350000</v>
      </c>
      <c r="V3364" s="1" t="str">
        <f>IF(Cleaned_Data[[#This Row],[EMI_Estimate]]&lt;50000, "50K", IF(Cleaned_Data[[#This Row],[EMI_Estimate]]&lt;100000, "50K-1L", IF(Cleaned_Data[[#This Row],[EMI_Estimate]]&lt;150000, "1L-1.5L", IF(Cleaned_Data[[#This Row],[EMI_Estimate]]&lt;200000,"1.5-2L", "&gt;2L"))))</f>
        <v>&gt;2L</v>
      </c>
    </row>
    <row r="3365" spans="1:22" x14ac:dyDescent="0.35">
      <c r="A3365">
        <v>3364</v>
      </c>
      <c r="B3365">
        <v>4</v>
      </c>
      <c r="C3365" t="s">
        <v>22</v>
      </c>
      <c r="D3365" t="s">
        <v>20</v>
      </c>
      <c r="E3365">
        <v>3900000</v>
      </c>
      <c r="F3365" t="str">
        <f t="shared" si="208"/>
        <v>&gt;20 Lakh</v>
      </c>
      <c r="G3365">
        <v>10800000</v>
      </c>
      <c r="H3365">
        <v>20</v>
      </c>
      <c r="I3365">
        <v>433</v>
      </c>
      <c r="J3365" s="1">
        <v>4700000</v>
      </c>
      <c r="K3365" s="1">
        <v>1600000</v>
      </c>
      <c r="L3365" s="1">
        <v>14500000</v>
      </c>
      <c r="M3365" s="1">
        <v>2300000</v>
      </c>
      <c r="N3365" s="1" t="s">
        <v>24</v>
      </c>
      <c r="O3365" s="1">
        <f>Cleaned_Data[[#This Row],[ loan_amount]]-Cleaned_Data[[#This Row],[ bank_asset_value]]</f>
        <v>8500000</v>
      </c>
      <c r="P3365" s="1">
        <f>Cleaned_Data[[#This Row],[ loan_amount]]</f>
        <v>10800000</v>
      </c>
      <c r="Q3365" s="1" t="str">
        <f t="shared" si="209"/>
        <v>300–499</v>
      </c>
      <c r="R3365" s="1">
        <f>Cleaned_Data[[#This Row],[ residential_assets_value]]+Cleaned_Data[[#This Row],[ commercial_assets_value]]+Cleaned_Data[[#This Row],[ luxury_assets_value]]</f>
        <v>20800000</v>
      </c>
      <c r="S3365" s="1">
        <f>Cleaned_Data[[#This Row],[ income_annum]]+Cleaned_Data[[#This Row],[ residential_assets_value]]+Cleaned_Data[[#This Row],[ commercial_assets_value]]+Cleaned_Data[[#This Row],[ luxury_assets_value]]</f>
        <v>24700000</v>
      </c>
      <c r="T3365" s="1" t="str">
        <f t="shared" si="210"/>
        <v>2–3 Cr</v>
      </c>
      <c r="U3365" s="12">
        <f t="shared" si="211"/>
        <v>540000</v>
      </c>
      <c r="V3365" s="1" t="str">
        <f>IF(Cleaned_Data[[#This Row],[EMI_Estimate]]&lt;50000, "50K", IF(Cleaned_Data[[#This Row],[EMI_Estimate]]&lt;100000, "50K-1L", IF(Cleaned_Data[[#This Row],[EMI_Estimate]]&lt;150000, "1L-1.5L", IF(Cleaned_Data[[#This Row],[EMI_Estimate]]&lt;200000,"1.5-2L", "&gt;2L"))))</f>
        <v>&gt;2L</v>
      </c>
    </row>
    <row r="3366" spans="1:22" x14ac:dyDescent="0.35">
      <c r="A3366">
        <v>3365</v>
      </c>
      <c r="B3366">
        <v>1</v>
      </c>
      <c r="C3366" t="s">
        <v>19</v>
      </c>
      <c r="D3366" t="s">
        <v>23</v>
      </c>
      <c r="E3366">
        <v>5200000</v>
      </c>
      <c r="F3366" t="str">
        <f t="shared" si="208"/>
        <v>&gt;20 Lakh</v>
      </c>
      <c r="G3366">
        <v>16300000</v>
      </c>
      <c r="H3366">
        <v>6</v>
      </c>
      <c r="I3366">
        <v>524</v>
      </c>
      <c r="J3366" s="1">
        <v>11000000</v>
      </c>
      <c r="K3366" s="1">
        <v>3400000</v>
      </c>
      <c r="L3366" s="1">
        <v>20700000</v>
      </c>
      <c r="M3366" s="1">
        <v>4600000</v>
      </c>
      <c r="N3366" s="1" t="s">
        <v>24</v>
      </c>
      <c r="O3366" s="1">
        <f>Cleaned_Data[[#This Row],[ loan_amount]]-Cleaned_Data[[#This Row],[ bank_asset_value]]</f>
        <v>11700000</v>
      </c>
      <c r="P3366" s="1">
        <f>Cleaned_Data[[#This Row],[ loan_amount]]</f>
        <v>16300000</v>
      </c>
      <c r="Q3366" s="1" t="str">
        <f t="shared" si="209"/>
        <v>500–599</v>
      </c>
      <c r="R3366" s="1">
        <f>Cleaned_Data[[#This Row],[ residential_assets_value]]+Cleaned_Data[[#This Row],[ commercial_assets_value]]+Cleaned_Data[[#This Row],[ luxury_assets_value]]</f>
        <v>35100000</v>
      </c>
      <c r="S3366" s="1">
        <f>Cleaned_Data[[#This Row],[ income_annum]]+Cleaned_Data[[#This Row],[ residential_assets_value]]+Cleaned_Data[[#This Row],[ commercial_assets_value]]+Cleaned_Data[[#This Row],[ luxury_assets_value]]</f>
        <v>40300000</v>
      </c>
      <c r="T3366" s="1" t="str">
        <f t="shared" si="210"/>
        <v>&gt;4 Cr</v>
      </c>
      <c r="U3366" s="12">
        <f t="shared" si="211"/>
        <v>2716667</v>
      </c>
      <c r="V3366" s="1" t="str">
        <f>IF(Cleaned_Data[[#This Row],[EMI_Estimate]]&lt;50000, "50K", IF(Cleaned_Data[[#This Row],[EMI_Estimate]]&lt;100000, "50K-1L", IF(Cleaned_Data[[#This Row],[EMI_Estimate]]&lt;150000, "1L-1.5L", IF(Cleaned_Data[[#This Row],[EMI_Estimate]]&lt;200000,"1.5-2L", "&gt;2L"))))</f>
        <v>&gt;2L</v>
      </c>
    </row>
    <row r="3367" spans="1:22" x14ac:dyDescent="0.35">
      <c r="A3367">
        <v>3366</v>
      </c>
      <c r="B3367">
        <v>3</v>
      </c>
      <c r="C3367" t="s">
        <v>22</v>
      </c>
      <c r="D3367" t="s">
        <v>23</v>
      </c>
      <c r="E3367">
        <v>7800000</v>
      </c>
      <c r="F3367" t="str">
        <f t="shared" si="208"/>
        <v>&gt;20 Lakh</v>
      </c>
      <c r="G3367">
        <v>24400000</v>
      </c>
      <c r="H3367">
        <v>20</v>
      </c>
      <c r="I3367">
        <v>490</v>
      </c>
      <c r="J3367" s="1">
        <v>6700000</v>
      </c>
      <c r="K3367" s="1">
        <v>5100000</v>
      </c>
      <c r="L3367" s="1">
        <v>17700000</v>
      </c>
      <c r="M3367" s="1">
        <v>4100000</v>
      </c>
      <c r="N3367" s="1" t="s">
        <v>24</v>
      </c>
      <c r="O3367" s="1">
        <f>Cleaned_Data[[#This Row],[ loan_amount]]-Cleaned_Data[[#This Row],[ bank_asset_value]]</f>
        <v>20300000</v>
      </c>
      <c r="P3367" s="1">
        <f>Cleaned_Data[[#This Row],[ loan_amount]]</f>
        <v>24400000</v>
      </c>
      <c r="Q3367" s="1" t="str">
        <f t="shared" si="209"/>
        <v>300–499</v>
      </c>
      <c r="R3367" s="1">
        <f>Cleaned_Data[[#This Row],[ residential_assets_value]]+Cleaned_Data[[#This Row],[ commercial_assets_value]]+Cleaned_Data[[#This Row],[ luxury_assets_value]]</f>
        <v>29500000</v>
      </c>
      <c r="S3367" s="1">
        <f>Cleaned_Data[[#This Row],[ income_annum]]+Cleaned_Data[[#This Row],[ residential_assets_value]]+Cleaned_Data[[#This Row],[ commercial_assets_value]]+Cleaned_Data[[#This Row],[ luxury_assets_value]]</f>
        <v>37300000</v>
      </c>
      <c r="T3367" s="1" t="str">
        <f t="shared" si="210"/>
        <v>3–4 Cr</v>
      </c>
      <c r="U3367" s="12">
        <f t="shared" si="211"/>
        <v>1220000</v>
      </c>
      <c r="V3367" s="1" t="str">
        <f>IF(Cleaned_Data[[#This Row],[EMI_Estimate]]&lt;50000, "50K", IF(Cleaned_Data[[#This Row],[EMI_Estimate]]&lt;100000, "50K-1L", IF(Cleaned_Data[[#This Row],[EMI_Estimate]]&lt;150000, "1L-1.5L", IF(Cleaned_Data[[#This Row],[EMI_Estimate]]&lt;200000,"1.5-2L", "&gt;2L"))))</f>
        <v>&gt;2L</v>
      </c>
    </row>
    <row r="3368" spans="1:22" x14ac:dyDescent="0.35">
      <c r="A3368">
        <v>3367</v>
      </c>
      <c r="B3368">
        <v>3</v>
      </c>
      <c r="C3368" t="s">
        <v>22</v>
      </c>
      <c r="D3368" t="s">
        <v>23</v>
      </c>
      <c r="E3368">
        <v>5400000</v>
      </c>
      <c r="F3368" t="str">
        <f t="shared" si="208"/>
        <v>&gt;20 Lakh</v>
      </c>
      <c r="G3368">
        <v>14300000</v>
      </c>
      <c r="H3368">
        <v>4</v>
      </c>
      <c r="I3368">
        <v>595</v>
      </c>
      <c r="J3368" s="1">
        <v>4100000</v>
      </c>
      <c r="K3368" s="1">
        <v>2800000</v>
      </c>
      <c r="L3368" s="1">
        <v>19300000</v>
      </c>
      <c r="M3368" s="1">
        <v>4900000</v>
      </c>
      <c r="N3368" s="1" t="s">
        <v>21</v>
      </c>
      <c r="O3368" s="1">
        <f>Cleaned_Data[[#This Row],[ loan_amount]]-Cleaned_Data[[#This Row],[ bank_asset_value]]</f>
        <v>9400000</v>
      </c>
      <c r="P3368" s="1">
        <f>Cleaned_Data[[#This Row],[ loan_amount]]</f>
        <v>14300000</v>
      </c>
      <c r="Q3368" s="1" t="str">
        <f t="shared" si="209"/>
        <v>500–599</v>
      </c>
      <c r="R3368" s="1">
        <f>Cleaned_Data[[#This Row],[ residential_assets_value]]+Cleaned_Data[[#This Row],[ commercial_assets_value]]+Cleaned_Data[[#This Row],[ luxury_assets_value]]</f>
        <v>26200000</v>
      </c>
      <c r="S3368" s="1">
        <f>Cleaned_Data[[#This Row],[ income_annum]]+Cleaned_Data[[#This Row],[ residential_assets_value]]+Cleaned_Data[[#This Row],[ commercial_assets_value]]+Cleaned_Data[[#This Row],[ luxury_assets_value]]</f>
        <v>31600000</v>
      </c>
      <c r="T3368" s="1" t="str">
        <f t="shared" si="210"/>
        <v>3–4 Cr</v>
      </c>
      <c r="U3368" s="12">
        <f t="shared" si="211"/>
        <v>3575000</v>
      </c>
      <c r="V3368" s="1" t="str">
        <f>IF(Cleaned_Data[[#This Row],[EMI_Estimate]]&lt;50000, "50K", IF(Cleaned_Data[[#This Row],[EMI_Estimate]]&lt;100000, "50K-1L", IF(Cleaned_Data[[#This Row],[EMI_Estimate]]&lt;150000, "1L-1.5L", IF(Cleaned_Data[[#This Row],[EMI_Estimate]]&lt;200000,"1.5-2L", "&gt;2L"))))</f>
        <v>&gt;2L</v>
      </c>
    </row>
    <row r="3369" spans="1:22" x14ac:dyDescent="0.35">
      <c r="A3369">
        <v>3368</v>
      </c>
      <c r="B3369">
        <v>2</v>
      </c>
      <c r="C3369" t="s">
        <v>22</v>
      </c>
      <c r="D3369" t="s">
        <v>20</v>
      </c>
      <c r="E3369">
        <v>2900000</v>
      </c>
      <c r="F3369" t="str">
        <f t="shared" si="208"/>
        <v>&gt;20 Lakh</v>
      </c>
      <c r="G3369">
        <v>11000000</v>
      </c>
      <c r="H3369">
        <v>2</v>
      </c>
      <c r="I3369">
        <v>835</v>
      </c>
      <c r="J3369" s="1">
        <v>4900000</v>
      </c>
      <c r="K3369" s="1">
        <v>3200000</v>
      </c>
      <c r="L3369" s="1">
        <v>11500000</v>
      </c>
      <c r="M3369" s="1">
        <v>1400000</v>
      </c>
      <c r="N3369" s="1" t="s">
        <v>21</v>
      </c>
      <c r="O3369" s="1">
        <f>Cleaned_Data[[#This Row],[ loan_amount]]-Cleaned_Data[[#This Row],[ bank_asset_value]]</f>
        <v>9600000</v>
      </c>
      <c r="P3369" s="1">
        <f>Cleaned_Data[[#This Row],[ loan_amount]]</f>
        <v>11000000</v>
      </c>
      <c r="Q3369" s="1" t="str">
        <f t="shared" si="209"/>
        <v>800+</v>
      </c>
      <c r="R3369" s="1">
        <f>Cleaned_Data[[#This Row],[ residential_assets_value]]+Cleaned_Data[[#This Row],[ commercial_assets_value]]+Cleaned_Data[[#This Row],[ luxury_assets_value]]</f>
        <v>19600000</v>
      </c>
      <c r="S3369" s="1">
        <f>Cleaned_Data[[#This Row],[ income_annum]]+Cleaned_Data[[#This Row],[ residential_assets_value]]+Cleaned_Data[[#This Row],[ commercial_assets_value]]+Cleaned_Data[[#This Row],[ luxury_assets_value]]</f>
        <v>22500000</v>
      </c>
      <c r="T3369" s="1" t="str">
        <f t="shared" si="210"/>
        <v>2–3 Cr</v>
      </c>
      <c r="U3369" s="12">
        <f t="shared" si="211"/>
        <v>5500000</v>
      </c>
      <c r="V3369" s="1" t="str">
        <f>IF(Cleaned_Data[[#This Row],[EMI_Estimate]]&lt;50000, "50K", IF(Cleaned_Data[[#This Row],[EMI_Estimate]]&lt;100000, "50K-1L", IF(Cleaned_Data[[#This Row],[EMI_Estimate]]&lt;150000, "1L-1.5L", IF(Cleaned_Data[[#This Row],[EMI_Estimate]]&lt;200000,"1.5-2L", "&gt;2L"))))</f>
        <v>&gt;2L</v>
      </c>
    </row>
    <row r="3370" spans="1:22" x14ac:dyDescent="0.35">
      <c r="A3370">
        <v>3369</v>
      </c>
      <c r="B3370">
        <v>4</v>
      </c>
      <c r="C3370" t="s">
        <v>19</v>
      </c>
      <c r="D3370" t="s">
        <v>20</v>
      </c>
      <c r="E3370">
        <v>7100000</v>
      </c>
      <c r="F3370" t="str">
        <f t="shared" si="208"/>
        <v>&gt;20 Lakh</v>
      </c>
      <c r="G3370">
        <v>28300000</v>
      </c>
      <c r="H3370">
        <v>6</v>
      </c>
      <c r="I3370">
        <v>850</v>
      </c>
      <c r="J3370" s="1">
        <v>5600000</v>
      </c>
      <c r="K3370" s="1">
        <v>7100000</v>
      </c>
      <c r="L3370" s="1">
        <v>26000000</v>
      </c>
      <c r="M3370" s="1">
        <v>9700000</v>
      </c>
      <c r="N3370" s="1" t="s">
        <v>21</v>
      </c>
      <c r="O3370" s="1">
        <f>Cleaned_Data[[#This Row],[ loan_amount]]-Cleaned_Data[[#This Row],[ bank_asset_value]]</f>
        <v>18600000</v>
      </c>
      <c r="P3370" s="1">
        <f>Cleaned_Data[[#This Row],[ loan_amount]]</f>
        <v>28300000</v>
      </c>
      <c r="Q3370" s="1" t="str">
        <f t="shared" si="209"/>
        <v>800+</v>
      </c>
      <c r="R3370" s="1">
        <f>Cleaned_Data[[#This Row],[ residential_assets_value]]+Cleaned_Data[[#This Row],[ commercial_assets_value]]+Cleaned_Data[[#This Row],[ luxury_assets_value]]</f>
        <v>38700000</v>
      </c>
      <c r="S3370" s="1">
        <f>Cleaned_Data[[#This Row],[ income_annum]]+Cleaned_Data[[#This Row],[ residential_assets_value]]+Cleaned_Data[[#This Row],[ commercial_assets_value]]+Cleaned_Data[[#This Row],[ luxury_assets_value]]</f>
        <v>45800000</v>
      </c>
      <c r="T3370" s="1" t="str">
        <f t="shared" si="210"/>
        <v>&gt;4 Cr</v>
      </c>
      <c r="U3370" s="12">
        <f t="shared" si="211"/>
        <v>4716667</v>
      </c>
      <c r="V3370" s="1" t="str">
        <f>IF(Cleaned_Data[[#This Row],[EMI_Estimate]]&lt;50000, "50K", IF(Cleaned_Data[[#This Row],[EMI_Estimate]]&lt;100000, "50K-1L", IF(Cleaned_Data[[#This Row],[EMI_Estimate]]&lt;150000, "1L-1.5L", IF(Cleaned_Data[[#This Row],[EMI_Estimate]]&lt;200000,"1.5-2L", "&gt;2L"))))</f>
        <v>&gt;2L</v>
      </c>
    </row>
    <row r="3371" spans="1:22" x14ac:dyDescent="0.35">
      <c r="A3371">
        <v>3370</v>
      </c>
      <c r="B3371">
        <v>1</v>
      </c>
      <c r="C3371" t="s">
        <v>19</v>
      </c>
      <c r="D3371" t="s">
        <v>23</v>
      </c>
      <c r="E3371">
        <v>800000</v>
      </c>
      <c r="F3371" t="str">
        <f t="shared" si="208"/>
        <v>5-10 Lakh</v>
      </c>
      <c r="G3371">
        <v>2500000</v>
      </c>
      <c r="H3371">
        <v>4</v>
      </c>
      <c r="I3371">
        <v>409</v>
      </c>
      <c r="J3371" s="1">
        <v>1300000</v>
      </c>
      <c r="K3371" s="1">
        <v>1000000</v>
      </c>
      <c r="L3371" s="1">
        <v>3100000</v>
      </c>
      <c r="M3371" s="1">
        <v>900000</v>
      </c>
      <c r="N3371" s="1" t="s">
        <v>21</v>
      </c>
      <c r="O3371" s="1">
        <f>Cleaned_Data[[#This Row],[ loan_amount]]-Cleaned_Data[[#This Row],[ bank_asset_value]]</f>
        <v>1600000</v>
      </c>
      <c r="P3371" s="1">
        <f>Cleaned_Data[[#This Row],[ loan_amount]]</f>
        <v>2500000</v>
      </c>
      <c r="Q3371" s="1" t="str">
        <f t="shared" si="209"/>
        <v>300–499</v>
      </c>
      <c r="R3371" s="1">
        <f>Cleaned_Data[[#This Row],[ residential_assets_value]]+Cleaned_Data[[#This Row],[ commercial_assets_value]]+Cleaned_Data[[#This Row],[ luxury_assets_value]]</f>
        <v>5400000</v>
      </c>
      <c r="S3371" s="1">
        <f>Cleaned_Data[[#This Row],[ income_annum]]+Cleaned_Data[[#This Row],[ residential_assets_value]]+Cleaned_Data[[#This Row],[ commercial_assets_value]]+Cleaned_Data[[#This Row],[ luxury_assets_value]]</f>
        <v>6200000</v>
      </c>
      <c r="T3371" s="1" t="str">
        <f t="shared" si="210"/>
        <v>&lt;1 Cr</v>
      </c>
      <c r="U3371" s="12">
        <f t="shared" si="211"/>
        <v>625000</v>
      </c>
      <c r="V3371" s="1" t="str">
        <f>IF(Cleaned_Data[[#This Row],[EMI_Estimate]]&lt;50000, "50K", IF(Cleaned_Data[[#This Row],[EMI_Estimate]]&lt;100000, "50K-1L", IF(Cleaned_Data[[#This Row],[EMI_Estimate]]&lt;150000, "1L-1.5L", IF(Cleaned_Data[[#This Row],[EMI_Estimate]]&lt;200000,"1.5-2L", "&gt;2L"))))</f>
        <v>&gt;2L</v>
      </c>
    </row>
    <row r="3372" spans="1:22" x14ac:dyDescent="0.35">
      <c r="A3372">
        <v>3371</v>
      </c>
      <c r="B3372">
        <v>5</v>
      </c>
      <c r="C3372" t="s">
        <v>19</v>
      </c>
      <c r="D3372" t="s">
        <v>23</v>
      </c>
      <c r="E3372">
        <v>3400000</v>
      </c>
      <c r="F3372" t="str">
        <f t="shared" si="208"/>
        <v>&gt;20 Lakh</v>
      </c>
      <c r="G3372">
        <v>12800000</v>
      </c>
      <c r="H3372">
        <v>10</v>
      </c>
      <c r="I3372">
        <v>760</v>
      </c>
      <c r="J3372" s="1">
        <v>9800000</v>
      </c>
      <c r="K3372" s="1">
        <v>4300000</v>
      </c>
      <c r="L3372" s="1">
        <v>11000000</v>
      </c>
      <c r="M3372" s="1">
        <v>4600000</v>
      </c>
      <c r="N3372" s="1" t="s">
        <v>21</v>
      </c>
      <c r="O3372" s="1">
        <f>Cleaned_Data[[#This Row],[ loan_amount]]-Cleaned_Data[[#This Row],[ bank_asset_value]]</f>
        <v>8200000</v>
      </c>
      <c r="P3372" s="1">
        <f>Cleaned_Data[[#This Row],[ loan_amount]]</f>
        <v>12800000</v>
      </c>
      <c r="Q3372" s="1" t="str">
        <f t="shared" si="209"/>
        <v>700–799</v>
      </c>
      <c r="R3372" s="1">
        <f>Cleaned_Data[[#This Row],[ residential_assets_value]]+Cleaned_Data[[#This Row],[ commercial_assets_value]]+Cleaned_Data[[#This Row],[ luxury_assets_value]]</f>
        <v>25100000</v>
      </c>
      <c r="S3372" s="1">
        <f>Cleaned_Data[[#This Row],[ income_annum]]+Cleaned_Data[[#This Row],[ residential_assets_value]]+Cleaned_Data[[#This Row],[ commercial_assets_value]]+Cleaned_Data[[#This Row],[ luxury_assets_value]]</f>
        <v>28500000</v>
      </c>
      <c r="T3372" s="1" t="str">
        <f t="shared" si="210"/>
        <v>2–3 Cr</v>
      </c>
      <c r="U3372" s="12">
        <f t="shared" si="211"/>
        <v>1280000</v>
      </c>
      <c r="V3372" s="1" t="str">
        <f>IF(Cleaned_Data[[#This Row],[EMI_Estimate]]&lt;50000, "50K", IF(Cleaned_Data[[#This Row],[EMI_Estimate]]&lt;100000, "50K-1L", IF(Cleaned_Data[[#This Row],[EMI_Estimate]]&lt;150000, "1L-1.5L", IF(Cleaned_Data[[#This Row],[EMI_Estimate]]&lt;200000,"1.5-2L", "&gt;2L"))))</f>
        <v>&gt;2L</v>
      </c>
    </row>
    <row r="3373" spans="1:22" x14ac:dyDescent="0.35">
      <c r="A3373">
        <v>3372</v>
      </c>
      <c r="B3373">
        <v>1</v>
      </c>
      <c r="C3373" t="s">
        <v>19</v>
      </c>
      <c r="D3373" t="s">
        <v>23</v>
      </c>
      <c r="E3373">
        <v>6800000</v>
      </c>
      <c r="F3373" t="str">
        <f t="shared" si="208"/>
        <v>&gt;20 Lakh</v>
      </c>
      <c r="G3373">
        <v>17600000</v>
      </c>
      <c r="H3373">
        <v>14</v>
      </c>
      <c r="I3373">
        <v>344</v>
      </c>
      <c r="J3373" s="1">
        <v>5500000</v>
      </c>
      <c r="K3373" s="1">
        <v>5600000</v>
      </c>
      <c r="L3373" s="1">
        <v>18100000</v>
      </c>
      <c r="M3373" s="1">
        <v>7700000</v>
      </c>
      <c r="N3373" s="1" t="s">
        <v>24</v>
      </c>
      <c r="O3373" s="1">
        <f>Cleaned_Data[[#This Row],[ loan_amount]]-Cleaned_Data[[#This Row],[ bank_asset_value]]</f>
        <v>9900000</v>
      </c>
      <c r="P3373" s="1">
        <f>Cleaned_Data[[#This Row],[ loan_amount]]</f>
        <v>17600000</v>
      </c>
      <c r="Q3373" s="1" t="str">
        <f t="shared" si="209"/>
        <v>300–499</v>
      </c>
      <c r="R3373" s="1">
        <f>Cleaned_Data[[#This Row],[ residential_assets_value]]+Cleaned_Data[[#This Row],[ commercial_assets_value]]+Cleaned_Data[[#This Row],[ luxury_assets_value]]</f>
        <v>29200000</v>
      </c>
      <c r="S3373" s="1">
        <f>Cleaned_Data[[#This Row],[ income_annum]]+Cleaned_Data[[#This Row],[ residential_assets_value]]+Cleaned_Data[[#This Row],[ commercial_assets_value]]+Cleaned_Data[[#This Row],[ luxury_assets_value]]</f>
        <v>36000000</v>
      </c>
      <c r="T3373" s="1" t="str">
        <f t="shared" si="210"/>
        <v>3–4 Cr</v>
      </c>
      <c r="U3373" s="12">
        <f t="shared" si="211"/>
        <v>1257143</v>
      </c>
      <c r="V3373" s="1" t="str">
        <f>IF(Cleaned_Data[[#This Row],[EMI_Estimate]]&lt;50000, "50K", IF(Cleaned_Data[[#This Row],[EMI_Estimate]]&lt;100000, "50K-1L", IF(Cleaned_Data[[#This Row],[EMI_Estimate]]&lt;150000, "1L-1.5L", IF(Cleaned_Data[[#This Row],[EMI_Estimate]]&lt;200000,"1.5-2L", "&gt;2L"))))</f>
        <v>&gt;2L</v>
      </c>
    </row>
    <row r="3374" spans="1:22" x14ac:dyDescent="0.35">
      <c r="A3374">
        <v>3373</v>
      </c>
      <c r="B3374">
        <v>4</v>
      </c>
      <c r="C3374" t="s">
        <v>19</v>
      </c>
      <c r="D3374" t="s">
        <v>23</v>
      </c>
      <c r="E3374">
        <v>7000000</v>
      </c>
      <c r="F3374" t="str">
        <f t="shared" si="208"/>
        <v>&gt;20 Lakh</v>
      </c>
      <c r="G3374">
        <v>27100000</v>
      </c>
      <c r="H3374">
        <v>12</v>
      </c>
      <c r="I3374">
        <v>881</v>
      </c>
      <c r="J3374" s="1">
        <v>8300000</v>
      </c>
      <c r="K3374" s="1">
        <v>9400000</v>
      </c>
      <c r="L3374" s="1">
        <v>17200000</v>
      </c>
      <c r="M3374" s="1">
        <v>9500000</v>
      </c>
      <c r="N3374" s="1" t="s">
        <v>21</v>
      </c>
      <c r="O3374" s="1">
        <f>Cleaned_Data[[#This Row],[ loan_amount]]-Cleaned_Data[[#This Row],[ bank_asset_value]]</f>
        <v>17600000</v>
      </c>
      <c r="P3374" s="1">
        <f>Cleaned_Data[[#This Row],[ loan_amount]]</f>
        <v>27100000</v>
      </c>
      <c r="Q3374" s="1" t="str">
        <f t="shared" si="209"/>
        <v>800+</v>
      </c>
      <c r="R3374" s="1">
        <f>Cleaned_Data[[#This Row],[ residential_assets_value]]+Cleaned_Data[[#This Row],[ commercial_assets_value]]+Cleaned_Data[[#This Row],[ luxury_assets_value]]</f>
        <v>34900000</v>
      </c>
      <c r="S3374" s="1">
        <f>Cleaned_Data[[#This Row],[ income_annum]]+Cleaned_Data[[#This Row],[ residential_assets_value]]+Cleaned_Data[[#This Row],[ commercial_assets_value]]+Cleaned_Data[[#This Row],[ luxury_assets_value]]</f>
        <v>41900000</v>
      </c>
      <c r="T3374" s="1" t="str">
        <f t="shared" si="210"/>
        <v>&gt;4 Cr</v>
      </c>
      <c r="U3374" s="12">
        <f t="shared" si="211"/>
        <v>2258333</v>
      </c>
      <c r="V3374" s="1" t="str">
        <f>IF(Cleaned_Data[[#This Row],[EMI_Estimate]]&lt;50000, "50K", IF(Cleaned_Data[[#This Row],[EMI_Estimate]]&lt;100000, "50K-1L", IF(Cleaned_Data[[#This Row],[EMI_Estimate]]&lt;150000, "1L-1.5L", IF(Cleaned_Data[[#This Row],[EMI_Estimate]]&lt;200000,"1.5-2L", "&gt;2L"))))</f>
        <v>&gt;2L</v>
      </c>
    </row>
    <row r="3375" spans="1:22" x14ac:dyDescent="0.35">
      <c r="A3375">
        <v>3374</v>
      </c>
      <c r="B3375">
        <v>0</v>
      </c>
      <c r="C3375" t="s">
        <v>19</v>
      </c>
      <c r="D3375" t="s">
        <v>23</v>
      </c>
      <c r="E3375">
        <v>9300000</v>
      </c>
      <c r="F3375" t="str">
        <f t="shared" si="208"/>
        <v>&gt;20 Lakh</v>
      </c>
      <c r="G3375">
        <v>24500000</v>
      </c>
      <c r="H3375">
        <v>10</v>
      </c>
      <c r="I3375">
        <v>600</v>
      </c>
      <c r="J3375" s="1">
        <v>20200000</v>
      </c>
      <c r="K3375" s="1">
        <v>700000</v>
      </c>
      <c r="L3375" s="1">
        <v>32600000</v>
      </c>
      <c r="M3375" s="1">
        <v>5400000</v>
      </c>
      <c r="N3375" s="1" t="s">
        <v>21</v>
      </c>
      <c r="O3375" s="1">
        <f>Cleaned_Data[[#This Row],[ loan_amount]]-Cleaned_Data[[#This Row],[ bank_asset_value]]</f>
        <v>19100000</v>
      </c>
      <c r="P3375" s="1">
        <f>Cleaned_Data[[#This Row],[ loan_amount]]</f>
        <v>24500000</v>
      </c>
      <c r="Q3375" s="1" t="str">
        <f t="shared" si="209"/>
        <v>600–699</v>
      </c>
      <c r="R3375" s="1">
        <f>Cleaned_Data[[#This Row],[ residential_assets_value]]+Cleaned_Data[[#This Row],[ commercial_assets_value]]+Cleaned_Data[[#This Row],[ luxury_assets_value]]</f>
        <v>53500000</v>
      </c>
      <c r="S3375" s="1">
        <f>Cleaned_Data[[#This Row],[ income_annum]]+Cleaned_Data[[#This Row],[ residential_assets_value]]+Cleaned_Data[[#This Row],[ commercial_assets_value]]+Cleaned_Data[[#This Row],[ luxury_assets_value]]</f>
        <v>62800000</v>
      </c>
      <c r="T3375" s="1" t="str">
        <f t="shared" si="210"/>
        <v>&gt;4 Cr</v>
      </c>
      <c r="U3375" s="12">
        <f t="shared" si="211"/>
        <v>2450000</v>
      </c>
      <c r="V3375" s="1" t="str">
        <f>IF(Cleaned_Data[[#This Row],[EMI_Estimate]]&lt;50000, "50K", IF(Cleaned_Data[[#This Row],[EMI_Estimate]]&lt;100000, "50K-1L", IF(Cleaned_Data[[#This Row],[EMI_Estimate]]&lt;150000, "1L-1.5L", IF(Cleaned_Data[[#This Row],[EMI_Estimate]]&lt;200000,"1.5-2L", "&gt;2L"))))</f>
        <v>&gt;2L</v>
      </c>
    </row>
    <row r="3376" spans="1:22" x14ac:dyDescent="0.35">
      <c r="A3376">
        <v>3375</v>
      </c>
      <c r="B3376">
        <v>2</v>
      </c>
      <c r="C3376" t="s">
        <v>19</v>
      </c>
      <c r="D3376" t="s">
        <v>20</v>
      </c>
      <c r="E3376">
        <v>7500000</v>
      </c>
      <c r="F3376" t="str">
        <f t="shared" si="208"/>
        <v>&gt;20 Lakh</v>
      </c>
      <c r="G3376">
        <v>19900000</v>
      </c>
      <c r="H3376">
        <v>10</v>
      </c>
      <c r="I3376">
        <v>790</v>
      </c>
      <c r="J3376" s="1">
        <v>3500000</v>
      </c>
      <c r="K3376" s="1">
        <v>13000000</v>
      </c>
      <c r="L3376" s="1">
        <v>19900000</v>
      </c>
      <c r="M3376" s="1">
        <v>5900000</v>
      </c>
      <c r="N3376" s="1" t="s">
        <v>21</v>
      </c>
      <c r="O3376" s="1">
        <f>Cleaned_Data[[#This Row],[ loan_amount]]-Cleaned_Data[[#This Row],[ bank_asset_value]]</f>
        <v>14000000</v>
      </c>
      <c r="P3376" s="1">
        <f>Cleaned_Data[[#This Row],[ loan_amount]]</f>
        <v>19900000</v>
      </c>
      <c r="Q3376" s="1" t="str">
        <f t="shared" si="209"/>
        <v>700–799</v>
      </c>
      <c r="R3376" s="1">
        <f>Cleaned_Data[[#This Row],[ residential_assets_value]]+Cleaned_Data[[#This Row],[ commercial_assets_value]]+Cleaned_Data[[#This Row],[ luxury_assets_value]]</f>
        <v>36400000</v>
      </c>
      <c r="S3376" s="1">
        <f>Cleaned_Data[[#This Row],[ income_annum]]+Cleaned_Data[[#This Row],[ residential_assets_value]]+Cleaned_Data[[#This Row],[ commercial_assets_value]]+Cleaned_Data[[#This Row],[ luxury_assets_value]]</f>
        <v>43900000</v>
      </c>
      <c r="T3376" s="1" t="str">
        <f t="shared" si="210"/>
        <v>&gt;4 Cr</v>
      </c>
      <c r="U3376" s="12">
        <f t="shared" si="211"/>
        <v>1990000</v>
      </c>
      <c r="V3376" s="1" t="str">
        <f>IF(Cleaned_Data[[#This Row],[EMI_Estimate]]&lt;50000, "50K", IF(Cleaned_Data[[#This Row],[EMI_Estimate]]&lt;100000, "50K-1L", IF(Cleaned_Data[[#This Row],[EMI_Estimate]]&lt;150000, "1L-1.5L", IF(Cleaned_Data[[#This Row],[EMI_Estimate]]&lt;200000,"1.5-2L", "&gt;2L"))))</f>
        <v>&gt;2L</v>
      </c>
    </row>
    <row r="3377" spans="1:22" x14ac:dyDescent="0.35">
      <c r="A3377">
        <v>3376</v>
      </c>
      <c r="B3377">
        <v>3</v>
      </c>
      <c r="C3377" t="s">
        <v>19</v>
      </c>
      <c r="D3377" t="s">
        <v>23</v>
      </c>
      <c r="E3377">
        <v>8000000</v>
      </c>
      <c r="F3377" t="str">
        <f t="shared" si="208"/>
        <v>&gt;20 Lakh</v>
      </c>
      <c r="G3377">
        <v>31200000</v>
      </c>
      <c r="H3377">
        <v>20</v>
      </c>
      <c r="I3377">
        <v>392</v>
      </c>
      <c r="J3377" s="1">
        <v>7300000</v>
      </c>
      <c r="K3377" s="1">
        <v>8400000</v>
      </c>
      <c r="L3377" s="1">
        <v>16000000</v>
      </c>
      <c r="M3377" s="1">
        <v>6000000</v>
      </c>
      <c r="N3377" s="1" t="s">
        <v>24</v>
      </c>
      <c r="O3377" s="1">
        <f>Cleaned_Data[[#This Row],[ loan_amount]]-Cleaned_Data[[#This Row],[ bank_asset_value]]</f>
        <v>25200000</v>
      </c>
      <c r="P3377" s="1">
        <f>Cleaned_Data[[#This Row],[ loan_amount]]</f>
        <v>31200000</v>
      </c>
      <c r="Q3377" s="1" t="str">
        <f t="shared" si="209"/>
        <v>300–499</v>
      </c>
      <c r="R3377" s="1">
        <f>Cleaned_Data[[#This Row],[ residential_assets_value]]+Cleaned_Data[[#This Row],[ commercial_assets_value]]+Cleaned_Data[[#This Row],[ luxury_assets_value]]</f>
        <v>31700000</v>
      </c>
      <c r="S3377" s="1">
        <f>Cleaned_Data[[#This Row],[ income_annum]]+Cleaned_Data[[#This Row],[ residential_assets_value]]+Cleaned_Data[[#This Row],[ commercial_assets_value]]+Cleaned_Data[[#This Row],[ luxury_assets_value]]</f>
        <v>39700000</v>
      </c>
      <c r="T3377" s="1" t="str">
        <f t="shared" si="210"/>
        <v>3–4 Cr</v>
      </c>
      <c r="U3377" s="12">
        <f t="shared" si="211"/>
        <v>1560000</v>
      </c>
      <c r="V3377" s="1" t="str">
        <f>IF(Cleaned_Data[[#This Row],[EMI_Estimate]]&lt;50000, "50K", IF(Cleaned_Data[[#This Row],[EMI_Estimate]]&lt;100000, "50K-1L", IF(Cleaned_Data[[#This Row],[EMI_Estimate]]&lt;150000, "1L-1.5L", IF(Cleaned_Data[[#This Row],[EMI_Estimate]]&lt;200000,"1.5-2L", "&gt;2L"))))</f>
        <v>&gt;2L</v>
      </c>
    </row>
    <row r="3378" spans="1:22" x14ac:dyDescent="0.35">
      <c r="A3378">
        <v>3377</v>
      </c>
      <c r="B3378">
        <v>5</v>
      </c>
      <c r="C3378" t="s">
        <v>19</v>
      </c>
      <c r="D3378" t="s">
        <v>23</v>
      </c>
      <c r="E3378">
        <v>1600000</v>
      </c>
      <c r="F3378" t="str">
        <f t="shared" si="208"/>
        <v>15-20 Lakh</v>
      </c>
      <c r="G3378">
        <v>4100000</v>
      </c>
      <c r="H3378">
        <v>2</v>
      </c>
      <c r="I3378">
        <v>748</v>
      </c>
      <c r="J3378" s="1">
        <v>1400000</v>
      </c>
      <c r="K3378" s="1">
        <v>1000000</v>
      </c>
      <c r="L3378" s="1">
        <v>4200000</v>
      </c>
      <c r="M3378" s="1">
        <v>1000000</v>
      </c>
      <c r="N3378" s="1" t="s">
        <v>21</v>
      </c>
      <c r="O3378" s="1">
        <f>Cleaned_Data[[#This Row],[ loan_amount]]-Cleaned_Data[[#This Row],[ bank_asset_value]]</f>
        <v>3100000</v>
      </c>
      <c r="P3378" s="1">
        <f>Cleaned_Data[[#This Row],[ loan_amount]]</f>
        <v>4100000</v>
      </c>
      <c r="Q3378" s="1" t="str">
        <f t="shared" si="209"/>
        <v>700–799</v>
      </c>
      <c r="R3378" s="1">
        <f>Cleaned_Data[[#This Row],[ residential_assets_value]]+Cleaned_Data[[#This Row],[ commercial_assets_value]]+Cleaned_Data[[#This Row],[ luxury_assets_value]]</f>
        <v>6600000</v>
      </c>
      <c r="S3378" s="1">
        <f>Cleaned_Data[[#This Row],[ income_annum]]+Cleaned_Data[[#This Row],[ residential_assets_value]]+Cleaned_Data[[#This Row],[ commercial_assets_value]]+Cleaned_Data[[#This Row],[ luxury_assets_value]]</f>
        <v>8200000</v>
      </c>
      <c r="T3378" s="1" t="str">
        <f t="shared" si="210"/>
        <v>&lt;1 Cr</v>
      </c>
      <c r="U3378" s="12">
        <f t="shared" si="211"/>
        <v>2050000</v>
      </c>
      <c r="V3378" s="1" t="str">
        <f>IF(Cleaned_Data[[#This Row],[EMI_Estimate]]&lt;50000, "50K", IF(Cleaned_Data[[#This Row],[EMI_Estimate]]&lt;100000, "50K-1L", IF(Cleaned_Data[[#This Row],[EMI_Estimate]]&lt;150000, "1L-1.5L", IF(Cleaned_Data[[#This Row],[EMI_Estimate]]&lt;200000,"1.5-2L", "&gt;2L"))))</f>
        <v>&gt;2L</v>
      </c>
    </row>
    <row r="3379" spans="1:22" x14ac:dyDescent="0.35">
      <c r="A3379">
        <v>3378</v>
      </c>
      <c r="B3379">
        <v>1</v>
      </c>
      <c r="C3379" t="s">
        <v>19</v>
      </c>
      <c r="D3379" t="s">
        <v>23</v>
      </c>
      <c r="E3379">
        <v>6700000</v>
      </c>
      <c r="F3379" t="str">
        <f t="shared" si="208"/>
        <v>&gt;20 Lakh</v>
      </c>
      <c r="G3379">
        <v>18800000</v>
      </c>
      <c r="H3379">
        <v>6</v>
      </c>
      <c r="I3379">
        <v>798</v>
      </c>
      <c r="J3379" s="1">
        <v>8700000</v>
      </c>
      <c r="K3379" s="1">
        <v>5900000</v>
      </c>
      <c r="L3379" s="1">
        <v>18000000</v>
      </c>
      <c r="M3379" s="1">
        <v>6100000</v>
      </c>
      <c r="N3379" s="1" t="s">
        <v>21</v>
      </c>
      <c r="O3379" s="1">
        <f>Cleaned_Data[[#This Row],[ loan_amount]]-Cleaned_Data[[#This Row],[ bank_asset_value]]</f>
        <v>12700000</v>
      </c>
      <c r="P3379" s="1">
        <f>Cleaned_Data[[#This Row],[ loan_amount]]</f>
        <v>18800000</v>
      </c>
      <c r="Q3379" s="1" t="str">
        <f t="shared" si="209"/>
        <v>700–799</v>
      </c>
      <c r="R3379" s="1">
        <f>Cleaned_Data[[#This Row],[ residential_assets_value]]+Cleaned_Data[[#This Row],[ commercial_assets_value]]+Cleaned_Data[[#This Row],[ luxury_assets_value]]</f>
        <v>32600000</v>
      </c>
      <c r="S3379" s="1">
        <f>Cleaned_Data[[#This Row],[ income_annum]]+Cleaned_Data[[#This Row],[ residential_assets_value]]+Cleaned_Data[[#This Row],[ commercial_assets_value]]+Cleaned_Data[[#This Row],[ luxury_assets_value]]</f>
        <v>39300000</v>
      </c>
      <c r="T3379" s="1" t="str">
        <f t="shared" si="210"/>
        <v>3–4 Cr</v>
      </c>
      <c r="U3379" s="12">
        <f t="shared" si="211"/>
        <v>3133333</v>
      </c>
      <c r="V3379" s="1" t="str">
        <f>IF(Cleaned_Data[[#This Row],[EMI_Estimate]]&lt;50000, "50K", IF(Cleaned_Data[[#This Row],[EMI_Estimate]]&lt;100000, "50K-1L", IF(Cleaned_Data[[#This Row],[EMI_Estimate]]&lt;150000, "1L-1.5L", IF(Cleaned_Data[[#This Row],[EMI_Estimate]]&lt;200000,"1.5-2L", "&gt;2L"))))</f>
        <v>&gt;2L</v>
      </c>
    </row>
    <row r="3380" spans="1:22" x14ac:dyDescent="0.35">
      <c r="A3380">
        <v>3379</v>
      </c>
      <c r="B3380">
        <v>3</v>
      </c>
      <c r="C3380" t="s">
        <v>22</v>
      </c>
      <c r="D3380" t="s">
        <v>20</v>
      </c>
      <c r="E3380">
        <v>3800000</v>
      </c>
      <c r="F3380" t="str">
        <f t="shared" si="208"/>
        <v>&gt;20 Lakh</v>
      </c>
      <c r="G3380">
        <v>11400000</v>
      </c>
      <c r="H3380">
        <v>4</v>
      </c>
      <c r="I3380">
        <v>323</v>
      </c>
      <c r="J3380" s="1">
        <v>5800000</v>
      </c>
      <c r="K3380" s="1">
        <v>4000000</v>
      </c>
      <c r="L3380" s="1">
        <v>9600000</v>
      </c>
      <c r="M3380" s="1">
        <v>4400000</v>
      </c>
      <c r="N3380" s="1" t="s">
        <v>21</v>
      </c>
      <c r="O3380" s="1">
        <f>Cleaned_Data[[#This Row],[ loan_amount]]-Cleaned_Data[[#This Row],[ bank_asset_value]]</f>
        <v>7000000</v>
      </c>
      <c r="P3380" s="1">
        <f>Cleaned_Data[[#This Row],[ loan_amount]]</f>
        <v>11400000</v>
      </c>
      <c r="Q3380" s="1" t="str">
        <f t="shared" si="209"/>
        <v>300–499</v>
      </c>
      <c r="R3380" s="1">
        <f>Cleaned_Data[[#This Row],[ residential_assets_value]]+Cleaned_Data[[#This Row],[ commercial_assets_value]]+Cleaned_Data[[#This Row],[ luxury_assets_value]]</f>
        <v>19400000</v>
      </c>
      <c r="S3380" s="1">
        <f>Cleaned_Data[[#This Row],[ income_annum]]+Cleaned_Data[[#This Row],[ residential_assets_value]]+Cleaned_Data[[#This Row],[ commercial_assets_value]]+Cleaned_Data[[#This Row],[ luxury_assets_value]]</f>
        <v>23200000</v>
      </c>
      <c r="T3380" s="1" t="str">
        <f t="shared" si="210"/>
        <v>2–3 Cr</v>
      </c>
      <c r="U3380" s="12">
        <f t="shared" si="211"/>
        <v>2850000</v>
      </c>
      <c r="V3380" s="1" t="str">
        <f>IF(Cleaned_Data[[#This Row],[EMI_Estimate]]&lt;50000, "50K", IF(Cleaned_Data[[#This Row],[EMI_Estimate]]&lt;100000, "50K-1L", IF(Cleaned_Data[[#This Row],[EMI_Estimate]]&lt;150000, "1L-1.5L", IF(Cleaned_Data[[#This Row],[EMI_Estimate]]&lt;200000,"1.5-2L", "&gt;2L"))))</f>
        <v>&gt;2L</v>
      </c>
    </row>
    <row r="3381" spans="1:22" x14ac:dyDescent="0.35">
      <c r="A3381">
        <v>3380</v>
      </c>
      <c r="B3381">
        <v>1</v>
      </c>
      <c r="C3381" t="s">
        <v>22</v>
      </c>
      <c r="D3381" t="s">
        <v>23</v>
      </c>
      <c r="E3381">
        <v>2700000</v>
      </c>
      <c r="F3381" t="str">
        <f t="shared" si="208"/>
        <v>&gt;20 Lakh</v>
      </c>
      <c r="G3381">
        <v>5400000</v>
      </c>
      <c r="H3381">
        <v>6</v>
      </c>
      <c r="I3381">
        <v>413</v>
      </c>
      <c r="J3381" s="1">
        <v>4800000</v>
      </c>
      <c r="K3381" s="1">
        <v>1500000</v>
      </c>
      <c r="L3381" s="1">
        <v>6100000</v>
      </c>
      <c r="M3381" s="1">
        <v>2600000</v>
      </c>
      <c r="N3381" s="1" t="s">
        <v>24</v>
      </c>
      <c r="O3381" s="1">
        <f>Cleaned_Data[[#This Row],[ loan_amount]]-Cleaned_Data[[#This Row],[ bank_asset_value]]</f>
        <v>2800000</v>
      </c>
      <c r="P3381" s="1">
        <f>Cleaned_Data[[#This Row],[ loan_amount]]</f>
        <v>5400000</v>
      </c>
      <c r="Q3381" s="1" t="str">
        <f t="shared" si="209"/>
        <v>300–499</v>
      </c>
      <c r="R3381" s="1">
        <f>Cleaned_Data[[#This Row],[ residential_assets_value]]+Cleaned_Data[[#This Row],[ commercial_assets_value]]+Cleaned_Data[[#This Row],[ luxury_assets_value]]</f>
        <v>12400000</v>
      </c>
      <c r="S3381" s="1">
        <f>Cleaned_Data[[#This Row],[ income_annum]]+Cleaned_Data[[#This Row],[ residential_assets_value]]+Cleaned_Data[[#This Row],[ commercial_assets_value]]+Cleaned_Data[[#This Row],[ luxury_assets_value]]</f>
        <v>15100000</v>
      </c>
      <c r="T3381" s="1" t="str">
        <f t="shared" si="210"/>
        <v>1–2 Cr</v>
      </c>
      <c r="U3381" s="12">
        <f t="shared" si="211"/>
        <v>900000</v>
      </c>
      <c r="V3381" s="1" t="str">
        <f>IF(Cleaned_Data[[#This Row],[EMI_Estimate]]&lt;50000, "50K", IF(Cleaned_Data[[#This Row],[EMI_Estimate]]&lt;100000, "50K-1L", IF(Cleaned_Data[[#This Row],[EMI_Estimate]]&lt;150000, "1L-1.5L", IF(Cleaned_Data[[#This Row],[EMI_Estimate]]&lt;200000,"1.5-2L", "&gt;2L"))))</f>
        <v>&gt;2L</v>
      </c>
    </row>
    <row r="3382" spans="1:22" x14ac:dyDescent="0.35">
      <c r="A3382">
        <v>3381</v>
      </c>
      <c r="B3382">
        <v>3</v>
      </c>
      <c r="C3382" t="s">
        <v>19</v>
      </c>
      <c r="D3382" t="s">
        <v>20</v>
      </c>
      <c r="E3382">
        <v>1300000</v>
      </c>
      <c r="F3382" t="str">
        <f t="shared" si="208"/>
        <v>10-15 Lakh</v>
      </c>
      <c r="G3382">
        <v>2900000</v>
      </c>
      <c r="H3382">
        <v>8</v>
      </c>
      <c r="I3382">
        <v>733</v>
      </c>
      <c r="J3382" s="1">
        <v>3800000</v>
      </c>
      <c r="K3382" s="1">
        <v>1900000</v>
      </c>
      <c r="L3382" s="1">
        <v>3800000</v>
      </c>
      <c r="M3382" s="1">
        <v>1800000</v>
      </c>
      <c r="N3382" s="1" t="s">
        <v>21</v>
      </c>
      <c r="O3382" s="1">
        <f>Cleaned_Data[[#This Row],[ loan_amount]]-Cleaned_Data[[#This Row],[ bank_asset_value]]</f>
        <v>1100000</v>
      </c>
      <c r="P3382" s="1">
        <f>Cleaned_Data[[#This Row],[ loan_amount]]</f>
        <v>2900000</v>
      </c>
      <c r="Q3382" s="1" t="str">
        <f t="shared" si="209"/>
        <v>700–799</v>
      </c>
      <c r="R3382" s="1">
        <f>Cleaned_Data[[#This Row],[ residential_assets_value]]+Cleaned_Data[[#This Row],[ commercial_assets_value]]+Cleaned_Data[[#This Row],[ luxury_assets_value]]</f>
        <v>9500000</v>
      </c>
      <c r="S3382" s="1">
        <f>Cleaned_Data[[#This Row],[ income_annum]]+Cleaned_Data[[#This Row],[ residential_assets_value]]+Cleaned_Data[[#This Row],[ commercial_assets_value]]+Cleaned_Data[[#This Row],[ luxury_assets_value]]</f>
        <v>10800000</v>
      </c>
      <c r="T3382" s="1" t="str">
        <f t="shared" si="210"/>
        <v>1–2 Cr</v>
      </c>
      <c r="U3382" s="12">
        <f t="shared" si="211"/>
        <v>362500</v>
      </c>
      <c r="V3382" s="1" t="str">
        <f>IF(Cleaned_Data[[#This Row],[EMI_Estimate]]&lt;50000, "50K", IF(Cleaned_Data[[#This Row],[EMI_Estimate]]&lt;100000, "50K-1L", IF(Cleaned_Data[[#This Row],[EMI_Estimate]]&lt;150000, "1L-1.5L", IF(Cleaned_Data[[#This Row],[EMI_Estimate]]&lt;200000,"1.5-2L", "&gt;2L"))))</f>
        <v>&gt;2L</v>
      </c>
    </row>
    <row r="3383" spans="1:22" x14ac:dyDescent="0.35">
      <c r="A3383">
        <v>3382</v>
      </c>
      <c r="B3383">
        <v>4</v>
      </c>
      <c r="C3383" t="s">
        <v>22</v>
      </c>
      <c r="D3383" t="s">
        <v>20</v>
      </c>
      <c r="E3383">
        <v>3400000</v>
      </c>
      <c r="F3383" t="str">
        <f t="shared" si="208"/>
        <v>&gt;20 Lakh</v>
      </c>
      <c r="G3383">
        <v>10500000</v>
      </c>
      <c r="H3383">
        <v>16</v>
      </c>
      <c r="I3383">
        <v>543</v>
      </c>
      <c r="J3383" s="1">
        <v>3100000</v>
      </c>
      <c r="K3383" s="1">
        <v>4500000</v>
      </c>
      <c r="L3383" s="1">
        <v>11100000</v>
      </c>
      <c r="M3383" s="1">
        <v>4500000</v>
      </c>
      <c r="N3383" s="1" t="s">
        <v>24</v>
      </c>
      <c r="O3383" s="1">
        <f>Cleaned_Data[[#This Row],[ loan_amount]]-Cleaned_Data[[#This Row],[ bank_asset_value]]</f>
        <v>6000000</v>
      </c>
      <c r="P3383" s="1">
        <f>Cleaned_Data[[#This Row],[ loan_amount]]</f>
        <v>10500000</v>
      </c>
      <c r="Q3383" s="1" t="str">
        <f t="shared" si="209"/>
        <v>500–599</v>
      </c>
      <c r="R3383" s="1">
        <f>Cleaned_Data[[#This Row],[ residential_assets_value]]+Cleaned_Data[[#This Row],[ commercial_assets_value]]+Cleaned_Data[[#This Row],[ luxury_assets_value]]</f>
        <v>18700000</v>
      </c>
      <c r="S3383" s="1">
        <f>Cleaned_Data[[#This Row],[ income_annum]]+Cleaned_Data[[#This Row],[ residential_assets_value]]+Cleaned_Data[[#This Row],[ commercial_assets_value]]+Cleaned_Data[[#This Row],[ luxury_assets_value]]</f>
        <v>22100000</v>
      </c>
      <c r="T3383" s="1" t="str">
        <f t="shared" si="210"/>
        <v>2–3 Cr</v>
      </c>
      <c r="U3383" s="12">
        <f t="shared" si="211"/>
        <v>656250</v>
      </c>
      <c r="V3383" s="1" t="str">
        <f>IF(Cleaned_Data[[#This Row],[EMI_Estimate]]&lt;50000, "50K", IF(Cleaned_Data[[#This Row],[EMI_Estimate]]&lt;100000, "50K-1L", IF(Cleaned_Data[[#This Row],[EMI_Estimate]]&lt;150000, "1L-1.5L", IF(Cleaned_Data[[#This Row],[EMI_Estimate]]&lt;200000,"1.5-2L", "&gt;2L"))))</f>
        <v>&gt;2L</v>
      </c>
    </row>
    <row r="3384" spans="1:22" x14ac:dyDescent="0.35">
      <c r="A3384">
        <v>3383</v>
      </c>
      <c r="B3384">
        <v>3</v>
      </c>
      <c r="C3384" t="s">
        <v>19</v>
      </c>
      <c r="D3384" t="s">
        <v>20</v>
      </c>
      <c r="E3384">
        <v>3400000</v>
      </c>
      <c r="F3384" t="str">
        <f t="shared" si="208"/>
        <v>&gt;20 Lakh</v>
      </c>
      <c r="G3384">
        <v>10900000</v>
      </c>
      <c r="H3384">
        <v>14</v>
      </c>
      <c r="I3384">
        <v>757</v>
      </c>
      <c r="J3384" s="1">
        <v>5400000</v>
      </c>
      <c r="K3384" s="1">
        <v>1600000</v>
      </c>
      <c r="L3384" s="1">
        <v>7700000</v>
      </c>
      <c r="M3384" s="1">
        <v>3000000</v>
      </c>
      <c r="N3384" s="1" t="s">
        <v>21</v>
      </c>
      <c r="O3384" s="1">
        <f>Cleaned_Data[[#This Row],[ loan_amount]]-Cleaned_Data[[#This Row],[ bank_asset_value]]</f>
        <v>7900000</v>
      </c>
      <c r="P3384" s="1">
        <f>Cleaned_Data[[#This Row],[ loan_amount]]</f>
        <v>10900000</v>
      </c>
      <c r="Q3384" s="1" t="str">
        <f t="shared" si="209"/>
        <v>700–799</v>
      </c>
      <c r="R3384" s="1">
        <f>Cleaned_Data[[#This Row],[ residential_assets_value]]+Cleaned_Data[[#This Row],[ commercial_assets_value]]+Cleaned_Data[[#This Row],[ luxury_assets_value]]</f>
        <v>14700000</v>
      </c>
      <c r="S3384" s="1">
        <f>Cleaned_Data[[#This Row],[ income_annum]]+Cleaned_Data[[#This Row],[ residential_assets_value]]+Cleaned_Data[[#This Row],[ commercial_assets_value]]+Cleaned_Data[[#This Row],[ luxury_assets_value]]</f>
        <v>18100000</v>
      </c>
      <c r="T3384" s="1" t="str">
        <f t="shared" si="210"/>
        <v>1–2 Cr</v>
      </c>
      <c r="U3384" s="12">
        <f t="shared" si="211"/>
        <v>778571</v>
      </c>
      <c r="V3384" s="1" t="str">
        <f>IF(Cleaned_Data[[#This Row],[EMI_Estimate]]&lt;50000, "50K", IF(Cleaned_Data[[#This Row],[EMI_Estimate]]&lt;100000, "50K-1L", IF(Cleaned_Data[[#This Row],[EMI_Estimate]]&lt;150000, "1L-1.5L", IF(Cleaned_Data[[#This Row],[EMI_Estimate]]&lt;200000,"1.5-2L", "&gt;2L"))))</f>
        <v>&gt;2L</v>
      </c>
    </row>
    <row r="3385" spans="1:22" x14ac:dyDescent="0.35">
      <c r="A3385">
        <v>3384</v>
      </c>
      <c r="B3385">
        <v>5</v>
      </c>
      <c r="C3385" t="s">
        <v>19</v>
      </c>
      <c r="D3385" t="s">
        <v>23</v>
      </c>
      <c r="E3385">
        <v>2400000</v>
      </c>
      <c r="F3385" t="str">
        <f t="shared" si="208"/>
        <v>&gt;20 Lakh</v>
      </c>
      <c r="G3385">
        <v>6800000</v>
      </c>
      <c r="H3385">
        <v>8</v>
      </c>
      <c r="I3385">
        <v>464</v>
      </c>
      <c r="J3385" s="1">
        <v>1900000</v>
      </c>
      <c r="K3385" s="1">
        <v>1300000</v>
      </c>
      <c r="L3385" s="1">
        <v>9500000</v>
      </c>
      <c r="M3385" s="1">
        <v>1900000</v>
      </c>
      <c r="N3385" s="1" t="s">
        <v>24</v>
      </c>
      <c r="O3385" s="1">
        <f>Cleaned_Data[[#This Row],[ loan_amount]]-Cleaned_Data[[#This Row],[ bank_asset_value]]</f>
        <v>4900000</v>
      </c>
      <c r="P3385" s="1">
        <f>Cleaned_Data[[#This Row],[ loan_amount]]</f>
        <v>6800000</v>
      </c>
      <c r="Q3385" s="1" t="str">
        <f t="shared" si="209"/>
        <v>300–499</v>
      </c>
      <c r="R3385" s="1">
        <f>Cleaned_Data[[#This Row],[ residential_assets_value]]+Cleaned_Data[[#This Row],[ commercial_assets_value]]+Cleaned_Data[[#This Row],[ luxury_assets_value]]</f>
        <v>12700000</v>
      </c>
      <c r="S3385" s="1">
        <f>Cleaned_Data[[#This Row],[ income_annum]]+Cleaned_Data[[#This Row],[ residential_assets_value]]+Cleaned_Data[[#This Row],[ commercial_assets_value]]+Cleaned_Data[[#This Row],[ luxury_assets_value]]</f>
        <v>15100000</v>
      </c>
      <c r="T3385" s="1" t="str">
        <f t="shared" si="210"/>
        <v>1–2 Cr</v>
      </c>
      <c r="U3385" s="12">
        <f t="shared" si="211"/>
        <v>850000</v>
      </c>
      <c r="V3385" s="1" t="str">
        <f>IF(Cleaned_Data[[#This Row],[EMI_Estimate]]&lt;50000, "50K", IF(Cleaned_Data[[#This Row],[EMI_Estimate]]&lt;100000, "50K-1L", IF(Cleaned_Data[[#This Row],[EMI_Estimate]]&lt;150000, "1L-1.5L", IF(Cleaned_Data[[#This Row],[EMI_Estimate]]&lt;200000,"1.5-2L", "&gt;2L"))))</f>
        <v>&gt;2L</v>
      </c>
    </row>
    <row r="3386" spans="1:22" x14ac:dyDescent="0.35">
      <c r="A3386">
        <v>3385</v>
      </c>
      <c r="B3386">
        <v>0</v>
      </c>
      <c r="C3386" t="s">
        <v>22</v>
      </c>
      <c r="D3386" t="s">
        <v>20</v>
      </c>
      <c r="E3386">
        <v>1900000</v>
      </c>
      <c r="F3386" t="str">
        <f t="shared" si="208"/>
        <v>15-20 Lakh</v>
      </c>
      <c r="G3386">
        <v>6900000</v>
      </c>
      <c r="H3386">
        <v>4</v>
      </c>
      <c r="I3386">
        <v>749</v>
      </c>
      <c r="J3386" s="1">
        <v>2100000</v>
      </c>
      <c r="K3386" s="1">
        <v>3700000</v>
      </c>
      <c r="L3386" s="1">
        <v>4300000</v>
      </c>
      <c r="M3386" s="1">
        <v>2200000</v>
      </c>
      <c r="N3386" s="1" t="s">
        <v>21</v>
      </c>
      <c r="O3386" s="1">
        <f>Cleaned_Data[[#This Row],[ loan_amount]]-Cleaned_Data[[#This Row],[ bank_asset_value]]</f>
        <v>4700000</v>
      </c>
      <c r="P3386" s="1">
        <f>Cleaned_Data[[#This Row],[ loan_amount]]</f>
        <v>6900000</v>
      </c>
      <c r="Q3386" s="1" t="str">
        <f t="shared" si="209"/>
        <v>700–799</v>
      </c>
      <c r="R3386" s="1">
        <f>Cleaned_Data[[#This Row],[ residential_assets_value]]+Cleaned_Data[[#This Row],[ commercial_assets_value]]+Cleaned_Data[[#This Row],[ luxury_assets_value]]</f>
        <v>10100000</v>
      </c>
      <c r="S3386" s="1">
        <f>Cleaned_Data[[#This Row],[ income_annum]]+Cleaned_Data[[#This Row],[ residential_assets_value]]+Cleaned_Data[[#This Row],[ commercial_assets_value]]+Cleaned_Data[[#This Row],[ luxury_assets_value]]</f>
        <v>12000000</v>
      </c>
      <c r="T3386" s="1" t="str">
        <f t="shared" si="210"/>
        <v>1–2 Cr</v>
      </c>
      <c r="U3386" s="12">
        <f t="shared" si="211"/>
        <v>1725000</v>
      </c>
      <c r="V3386" s="1" t="str">
        <f>IF(Cleaned_Data[[#This Row],[EMI_Estimate]]&lt;50000, "50K", IF(Cleaned_Data[[#This Row],[EMI_Estimate]]&lt;100000, "50K-1L", IF(Cleaned_Data[[#This Row],[EMI_Estimate]]&lt;150000, "1L-1.5L", IF(Cleaned_Data[[#This Row],[EMI_Estimate]]&lt;200000,"1.5-2L", "&gt;2L"))))</f>
        <v>&gt;2L</v>
      </c>
    </row>
    <row r="3387" spans="1:22" x14ac:dyDescent="0.35">
      <c r="A3387">
        <v>3386</v>
      </c>
      <c r="B3387">
        <v>4</v>
      </c>
      <c r="C3387" t="s">
        <v>19</v>
      </c>
      <c r="D3387" t="s">
        <v>20</v>
      </c>
      <c r="E3387">
        <v>700000</v>
      </c>
      <c r="F3387" t="str">
        <f t="shared" si="208"/>
        <v>5-10 Lakh</v>
      </c>
      <c r="G3387">
        <v>2200000</v>
      </c>
      <c r="H3387">
        <v>6</v>
      </c>
      <c r="I3387">
        <v>680</v>
      </c>
      <c r="J3387" s="1">
        <v>300000</v>
      </c>
      <c r="K3387" s="1">
        <v>200000</v>
      </c>
      <c r="L3387" s="1">
        <v>2500000</v>
      </c>
      <c r="M3387" s="1">
        <v>300000</v>
      </c>
      <c r="N3387" s="1" t="s">
        <v>21</v>
      </c>
      <c r="O3387" s="1">
        <f>Cleaned_Data[[#This Row],[ loan_amount]]-Cleaned_Data[[#This Row],[ bank_asset_value]]</f>
        <v>1900000</v>
      </c>
      <c r="P3387" s="1">
        <f>Cleaned_Data[[#This Row],[ loan_amount]]</f>
        <v>2200000</v>
      </c>
      <c r="Q3387" s="1" t="str">
        <f t="shared" si="209"/>
        <v>600–699</v>
      </c>
      <c r="R3387" s="1">
        <f>Cleaned_Data[[#This Row],[ residential_assets_value]]+Cleaned_Data[[#This Row],[ commercial_assets_value]]+Cleaned_Data[[#This Row],[ luxury_assets_value]]</f>
        <v>3000000</v>
      </c>
      <c r="S3387" s="1">
        <f>Cleaned_Data[[#This Row],[ income_annum]]+Cleaned_Data[[#This Row],[ residential_assets_value]]+Cleaned_Data[[#This Row],[ commercial_assets_value]]+Cleaned_Data[[#This Row],[ luxury_assets_value]]</f>
        <v>3700000</v>
      </c>
      <c r="T3387" s="1" t="str">
        <f t="shared" si="210"/>
        <v>&lt;1 Cr</v>
      </c>
      <c r="U3387" s="12">
        <f t="shared" si="211"/>
        <v>366667</v>
      </c>
      <c r="V3387" s="1" t="str">
        <f>IF(Cleaned_Data[[#This Row],[EMI_Estimate]]&lt;50000, "50K", IF(Cleaned_Data[[#This Row],[EMI_Estimate]]&lt;100000, "50K-1L", IF(Cleaned_Data[[#This Row],[EMI_Estimate]]&lt;150000, "1L-1.5L", IF(Cleaned_Data[[#This Row],[EMI_Estimate]]&lt;200000,"1.5-2L", "&gt;2L"))))</f>
        <v>&gt;2L</v>
      </c>
    </row>
    <row r="3388" spans="1:22" x14ac:dyDescent="0.35">
      <c r="A3388">
        <v>3387</v>
      </c>
      <c r="B3388">
        <v>1</v>
      </c>
      <c r="C3388" t="s">
        <v>22</v>
      </c>
      <c r="D3388" t="s">
        <v>20</v>
      </c>
      <c r="E3388">
        <v>6900000</v>
      </c>
      <c r="F3388" t="str">
        <f t="shared" si="208"/>
        <v>&gt;20 Lakh</v>
      </c>
      <c r="G3388">
        <v>20900000</v>
      </c>
      <c r="H3388">
        <v>4</v>
      </c>
      <c r="I3388">
        <v>574</v>
      </c>
      <c r="J3388" s="1">
        <v>3200000</v>
      </c>
      <c r="K3388" s="1">
        <v>1800000</v>
      </c>
      <c r="L3388" s="1">
        <v>25000000</v>
      </c>
      <c r="M3388" s="1">
        <v>5200000</v>
      </c>
      <c r="N3388" s="1" t="s">
        <v>21</v>
      </c>
      <c r="O3388" s="1">
        <f>Cleaned_Data[[#This Row],[ loan_amount]]-Cleaned_Data[[#This Row],[ bank_asset_value]]</f>
        <v>15700000</v>
      </c>
      <c r="P3388" s="1">
        <f>Cleaned_Data[[#This Row],[ loan_amount]]</f>
        <v>20900000</v>
      </c>
      <c r="Q3388" s="1" t="str">
        <f t="shared" si="209"/>
        <v>500–599</v>
      </c>
      <c r="R3388" s="1">
        <f>Cleaned_Data[[#This Row],[ residential_assets_value]]+Cleaned_Data[[#This Row],[ commercial_assets_value]]+Cleaned_Data[[#This Row],[ luxury_assets_value]]</f>
        <v>30000000</v>
      </c>
      <c r="S3388" s="1">
        <f>Cleaned_Data[[#This Row],[ income_annum]]+Cleaned_Data[[#This Row],[ residential_assets_value]]+Cleaned_Data[[#This Row],[ commercial_assets_value]]+Cleaned_Data[[#This Row],[ luxury_assets_value]]</f>
        <v>36900000</v>
      </c>
      <c r="T3388" s="1" t="str">
        <f t="shared" si="210"/>
        <v>3–4 Cr</v>
      </c>
      <c r="U3388" s="12">
        <f t="shared" si="211"/>
        <v>5225000</v>
      </c>
      <c r="V3388" s="1" t="str">
        <f>IF(Cleaned_Data[[#This Row],[EMI_Estimate]]&lt;50000, "50K", IF(Cleaned_Data[[#This Row],[EMI_Estimate]]&lt;100000, "50K-1L", IF(Cleaned_Data[[#This Row],[EMI_Estimate]]&lt;150000, "1L-1.5L", IF(Cleaned_Data[[#This Row],[EMI_Estimate]]&lt;200000,"1.5-2L", "&gt;2L"))))</f>
        <v>&gt;2L</v>
      </c>
    </row>
    <row r="3389" spans="1:22" x14ac:dyDescent="0.35">
      <c r="A3389">
        <v>3388</v>
      </c>
      <c r="B3389">
        <v>5</v>
      </c>
      <c r="C3389" t="s">
        <v>19</v>
      </c>
      <c r="D3389" t="s">
        <v>23</v>
      </c>
      <c r="E3389">
        <v>300000</v>
      </c>
      <c r="F3389" t="str">
        <f t="shared" si="208"/>
        <v>&lt;5 Lakh</v>
      </c>
      <c r="G3389">
        <v>800000</v>
      </c>
      <c r="H3389">
        <v>18</v>
      </c>
      <c r="I3389">
        <v>774</v>
      </c>
      <c r="J3389" s="1">
        <v>400000</v>
      </c>
      <c r="K3389" s="1">
        <v>200000</v>
      </c>
      <c r="L3389" s="1">
        <v>900000</v>
      </c>
      <c r="M3389" s="1">
        <v>400000</v>
      </c>
      <c r="N3389" s="1" t="s">
        <v>21</v>
      </c>
      <c r="O3389" s="1">
        <f>Cleaned_Data[[#This Row],[ loan_amount]]-Cleaned_Data[[#This Row],[ bank_asset_value]]</f>
        <v>400000</v>
      </c>
      <c r="P3389" s="1">
        <f>Cleaned_Data[[#This Row],[ loan_amount]]</f>
        <v>800000</v>
      </c>
      <c r="Q3389" s="1" t="str">
        <f t="shared" si="209"/>
        <v>700–799</v>
      </c>
      <c r="R3389" s="1">
        <f>Cleaned_Data[[#This Row],[ residential_assets_value]]+Cleaned_Data[[#This Row],[ commercial_assets_value]]+Cleaned_Data[[#This Row],[ luxury_assets_value]]</f>
        <v>1500000</v>
      </c>
      <c r="S3389" s="1">
        <f>Cleaned_Data[[#This Row],[ income_annum]]+Cleaned_Data[[#This Row],[ residential_assets_value]]+Cleaned_Data[[#This Row],[ commercial_assets_value]]+Cleaned_Data[[#This Row],[ luxury_assets_value]]</f>
        <v>1800000</v>
      </c>
      <c r="T3389" s="1" t="str">
        <f t="shared" si="210"/>
        <v>&lt;1 Cr</v>
      </c>
      <c r="U3389" s="12">
        <f t="shared" si="211"/>
        <v>44444</v>
      </c>
      <c r="V3389" s="1" t="str">
        <f>IF(Cleaned_Data[[#This Row],[EMI_Estimate]]&lt;50000, "50K", IF(Cleaned_Data[[#This Row],[EMI_Estimate]]&lt;100000, "50K-1L", IF(Cleaned_Data[[#This Row],[EMI_Estimate]]&lt;150000, "1L-1.5L", IF(Cleaned_Data[[#This Row],[EMI_Estimate]]&lt;200000,"1.5-2L", "&gt;2L"))))</f>
        <v>50K</v>
      </c>
    </row>
    <row r="3390" spans="1:22" x14ac:dyDescent="0.35">
      <c r="A3390">
        <v>3389</v>
      </c>
      <c r="B3390">
        <v>3</v>
      </c>
      <c r="C3390" t="s">
        <v>22</v>
      </c>
      <c r="D3390" t="s">
        <v>20</v>
      </c>
      <c r="E3390">
        <v>6000000</v>
      </c>
      <c r="F3390" t="str">
        <f t="shared" si="208"/>
        <v>&gt;20 Lakh</v>
      </c>
      <c r="G3390">
        <v>18700000</v>
      </c>
      <c r="H3390">
        <v>10</v>
      </c>
      <c r="I3390">
        <v>387</v>
      </c>
      <c r="J3390" s="1">
        <v>6600000</v>
      </c>
      <c r="K3390" s="1">
        <v>6200000</v>
      </c>
      <c r="L3390" s="1">
        <v>23300000</v>
      </c>
      <c r="M3390" s="1">
        <v>6700000</v>
      </c>
      <c r="N3390" s="1" t="s">
        <v>24</v>
      </c>
      <c r="O3390" s="1">
        <f>Cleaned_Data[[#This Row],[ loan_amount]]-Cleaned_Data[[#This Row],[ bank_asset_value]]</f>
        <v>12000000</v>
      </c>
      <c r="P3390" s="1">
        <f>Cleaned_Data[[#This Row],[ loan_amount]]</f>
        <v>18700000</v>
      </c>
      <c r="Q3390" s="1" t="str">
        <f t="shared" si="209"/>
        <v>300–499</v>
      </c>
      <c r="R3390" s="1">
        <f>Cleaned_Data[[#This Row],[ residential_assets_value]]+Cleaned_Data[[#This Row],[ commercial_assets_value]]+Cleaned_Data[[#This Row],[ luxury_assets_value]]</f>
        <v>36100000</v>
      </c>
      <c r="S3390" s="1">
        <f>Cleaned_Data[[#This Row],[ income_annum]]+Cleaned_Data[[#This Row],[ residential_assets_value]]+Cleaned_Data[[#This Row],[ commercial_assets_value]]+Cleaned_Data[[#This Row],[ luxury_assets_value]]</f>
        <v>42100000</v>
      </c>
      <c r="T3390" s="1" t="str">
        <f t="shared" si="210"/>
        <v>&gt;4 Cr</v>
      </c>
      <c r="U3390" s="12">
        <f t="shared" si="211"/>
        <v>1870000</v>
      </c>
      <c r="V3390" s="1" t="str">
        <f>IF(Cleaned_Data[[#This Row],[EMI_Estimate]]&lt;50000, "50K", IF(Cleaned_Data[[#This Row],[EMI_Estimate]]&lt;100000, "50K-1L", IF(Cleaned_Data[[#This Row],[EMI_Estimate]]&lt;150000, "1L-1.5L", IF(Cleaned_Data[[#This Row],[EMI_Estimate]]&lt;200000,"1.5-2L", "&gt;2L"))))</f>
        <v>&gt;2L</v>
      </c>
    </row>
    <row r="3391" spans="1:22" x14ac:dyDescent="0.35">
      <c r="A3391">
        <v>3390</v>
      </c>
      <c r="B3391">
        <v>1</v>
      </c>
      <c r="C3391" t="s">
        <v>22</v>
      </c>
      <c r="D3391" t="s">
        <v>20</v>
      </c>
      <c r="E3391">
        <v>4300000</v>
      </c>
      <c r="F3391" t="str">
        <f t="shared" si="208"/>
        <v>&gt;20 Lakh</v>
      </c>
      <c r="G3391">
        <v>16400000</v>
      </c>
      <c r="H3391">
        <v>20</v>
      </c>
      <c r="I3391">
        <v>397</v>
      </c>
      <c r="J3391" s="1">
        <v>6700000</v>
      </c>
      <c r="K3391" s="1">
        <v>6200000</v>
      </c>
      <c r="L3391" s="1">
        <v>10200000</v>
      </c>
      <c r="M3391" s="1">
        <v>5700000</v>
      </c>
      <c r="N3391" s="1" t="s">
        <v>24</v>
      </c>
      <c r="O3391" s="1">
        <f>Cleaned_Data[[#This Row],[ loan_amount]]-Cleaned_Data[[#This Row],[ bank_asset_value]]</f>
        <v>10700000</v>
      </c>
      <c r="P3391" s="1">
        <f>Cleaned_Data[[#This Row],[ loan_amount]]</f>
        <v>16400000</v>
      </c>
      <c r="Q3391" s="1" t="str">
        <f t="shared" si="209"/>
        <v>300–499</v>
      </c>
      <c r="R3391" s="1">
        <f>Cleaned_Data[[#This Row],[ residential_assets_value]]+Cleaned_Data[[#This Row],[ commercial_assets_value]]+Cleaned_Data[[#This Row],[ luxury_assets_value]]</f>
        <v>23100000</v>
      </c>
      <c r="S3391" s="1">
        <f>Cleaned_Data[[#This Row],[ income_annum]]+Cleaned_Data[[#This Row],[ residential_assets_value]]+Cleaned_Data[[#This Row],[ commercial_assets_value]]+Cleaned_Data[[#This Row],[ luxury_assets_value]]</f>
        <v>27400000</v>
      </c>
      <c r="T3391" s="1" t="str">
        <f t="shared" si="210"/>
        <v>2–3 Cr</v>
      </c>
      <c r="U3391" s="12">
        <f t="shared" si="211"/>
        <v>820000</v>
      </c>
      <c r="V3391" s="1" t="str">
        <f>IF(Cleaned_Data[[#This Row],[EMI_Estimate]]&lt;50000, "50K", IF(Cleaned_Data[[#This Row],[EMI_Estimate]]&lt;100000, "50K-1L", IF(Cleaned_Data[[#This Row],[EMI_Estimate]]&lt;150000, "1L-1.5L", IF(Cleaned_Data[[#This Row],[EMI_Estimate]]&lt;200000,"1.5-2L", "&gt;2L"))))</f>
        <v>&gt;2L</v>
      </c>
    </row>
    <row r="3392" spans="1:22" x14ac:dyDescent="0.35">
      <c r="A3392">
        <v>3391</v>
      </c>
      <c r="B3392">
        <v>4</v>
      </c>
      <c r="C3392" t="s">
        <v>19</v>
      </c>
      <c r="D3392" t="s">
        <v>20</v>
      </c>
      <c r="E3392">
        <v>5800000</v>
      </c>
      <c r="F3392" t="str">
        <f t="shared" si="208"/>
        <v>&gt;20 Lakh</v>
      </c>
      <c r="G3392">
        <v>13500000</v>
      </c>
      <c r="H3392">
        <v>14</v>
      </c>
      <c r="I3392">
        <v>816</v>
      </c>
      <c r="J3392" s="1">
        <v>13800000</v>
      </c>
      <c r="K3392" s="1">
        <v>9300000</v>
      </c>
      <c r="L3392" s="1">
        <v>20400000</v>
      </c>
      <c r="M3392" s="1">
        <v>7900000</v>
      </c>
      <c r="N3392" s="1" t="s">
        <v>21</v>
      </c>
      <c r="O3392" s="1">
        <f>Cleaned_Data[[#This Row],[ loan_amount]]-Cleaned_Data[[#This Row],[ bank_asset_value]]</f>
        <v>5600000</v>
      </c>
      <c r="P3392" s="1">
        <f>Cleaned_Data[[#This Row],[ loan_amount]]</f>
        <v>13500000</v>
      </c>
      <c r="Q3392" s="1" t="str">
        <f t="shared" si="209"/>
        <v>800+</v>
      </c>
      <c r="R3392" s="1">
        <f>Cleaned_Data[[#This Row],[ residential_assets_value]]+Cleaned_Data[[#This Row],[ commercial_assets_value]]+Cleaned_Data[[#This Row],[ luxury_assets_value]]</f>
        <v>43500000</v>
      </c>
      <c r="S3392" s="1">
        <f>Cleaned_Data[[#This Row],[ income_annum]]+Cleaned_Data[[#This Row],[ residential_assets_value]]+Cleaned_Data[[#This Row],[ commercial_assets_value]]+Cleaned_Data[[#This Row],[ luxury_assets_value]]</f>
        <v>49300000</v>
      </c>
      <c r="T3392" s="1" t="str">
        <f t="shared" si="210"/>
        <v>&gt;4 Cr</v>
      </c>
      <c r="U3392" s="12">
        <f t="shared" si="211"/>
        <v>964286</v>
      </c>
      <c r="V3392" s="1" t="str">
        <f>IF(Cleaned_Data[[#This Row],[EMI_Estimate]]&lt;50000, "50K", IF(Cleaned_Data[[#This Row],[EMI_Estimate]]&lt;100000, "50K-1L", IF(Cleaned_Data[[#This Row],[EMI_Estimate]]&lt;150000, "1L-1.5L", IF(Cleaned_Data[[#This Row],[EMI_Estimate]]&lt;200000,"1.5-2L", "&gt;2L"))))</f>
        <v>&gt;2L</v>
      </c>
    </row>
    <row r="3393" spans="1:22" x14ac:dyDescent="0.35">
      <c r="A3393">
        <v>3392</v>
      </c>
      <c r="B3393">
        <v>2</v>
      </c>
      <c r="C3393" t="s">
        <v>19</v>
      </c>
      <c r="D3393" t="s">
        <v>23</v>
      </c>
      <c r="E3393">
        <v>3300000</v>
      </c>
      <c r="F3393" t="str">
        <f t="shared" si="208"/>
        <v>&gt;20 Lakh</v>
      </c>
      <c r="G3393">
        <v>6700000</v>
      </c>
      <c r="H3393">
        <v>8</v>
      </c>
      <c r="I3393">
        <v>845</v>
      </c>
      <c r="J3393" s="1">
        <v>1300000</v>
      </c>
      <c r="K3393" s="1">
        <v>4600000</v>
      </c>
      <c r="L3393" s="1">
        <v>12300000</v>
      </c>
      <c r="M3393" s="1">
        <v>3200000</v>
      </c>
      <c r="N3393" s="1" t="s">
        <v>21</v>
      </c>
      <c r="O3393" s="1">
        <f>Cleaned_Data[[#This Row],[ loan_amount]]-Cleaned_Data[[#This Row],[ bank_asset_value]]</f>
        <v>3500000</v>
      </c>
      <c r="P3393" s="1">
        <f>Cleaned_Data[[#This Row],[ loan_amount]]</f>
        <v>6700000</v>
      </c>
      <c r="Q3393" s="1" t="str">
        <f t="shared" si="209"/>
        <v>800+</v>
      </c>
      <c r="R3393" s="1">
        <f>Cleaned_Data[[#This Row],[ residential_assets_value]]+Cleaned_Data[[#This Row],[ commercial_assets_value]]+Cleaned_Data[[#This Row],[ luxury_assets_value]]</f>
        <v>18200000</v>
      </c>
      <c r="S3393" s="1">
        <f>Cleaned_Data[[#This Row],[ income_annum]]+Cleaned_Data[[#This Row],[ residential_assets_value]]+Cleaned_Data[[#This Row],[ commercial_assets_value]]+Cleaned_Data[[#This Row],[ luxury_assets_value]]</f>
        <v>21500000</v>
      </c>
      <c r="T3393" s="1" t="str">
        <f t="shared" si="210"/>
        <v>2–3 Cr</v>
      </c>
      <c r="U3393" s="12">
        <f t="shared" si="211"/>
        <v>837500</v>
      </c>
      <c r="V3393" s="1" t="str">
        <f>IF(Cleaned_Data[[#This Row],[EMI_Estimate]]&lt;50000, "50K", IF(Cleaned_Data[[#This Row],[EMI_Estimate]]&lt;100000, "50K-1L", IF(Cleaned_Data[[#This Row],[EMI_Estimate]]&lt;150000, "1L-1.5L", IF(Cleaned_Data[[#This Row],[EMI_Estimate]]&lt;200000,"1.5-2L", "&gt;2L"))))</f>
        <v>&gt;2L</v>
      </c>
    </row>
    <row r="3394" spans="1:22" x14ac:dyDescent="0.35">
      <c r="A3394">
        <v>3393</v>
      </c>
      <c r="B3394">
        <v>2</v>
      </c>
      <c r="C3394" t="s">
        <v>22</v>
      </c>
      <c r="D3394" t="s">
        <v>20</v>
      </c>
      <c r="E3394">
        <v>400000</v>
      </c>
      <c r="F3394" t="str">
        <f t="shared" ref="F3394:F3457" si="212">IF(E3394&lt;500000, "&lt;5 Lakh",
 IF(E3394&lt;1000000, "5-10 Lakh",
 IF(E3394&lt;1500000, "10-15 Lakh",
 IF(E3394&lt;2000000, "15-20 Lakh", "&gt;20 Lakh"))))</f>
        <v>&lt;5 Lakh</v>
      </c>
      <c r="G3394">
        <v>1500000</v>
      </c>
      <c r="H3394">
        <v>4</v>
      </c>
      <c r="I3394">
        <v>743</v>
      </c>
      <c r="J3394" s="1">
        <v>700000</v>
      </c>
      <c r="K3394" s="1">
        <v>500000</v>
      </c>
      <c r="L3394" s="1">
        <v>1200000</v>
      </c>
      <c r="M3394" s="1">
        <v>300000</v>
      </c>
      <c r="N3394" s="1" t="s">
        <v>21</v>
      </c>
      <c r="O3394" s="1">
        <f>Cleaned_Data[[#This Row],[ loan_amount]]-Cleaned_Data[[#This Row],[ bank_asset_value]]</f>
        <v>1200000</v>
      </c>
      <c r="P3394" s="1">
        <f>Cleaned_Data[[#This Row],[ loan_amount]]</f>
        <v>1500000</v>
      </c>
      <c r="Q3394" s="1" t="str">
        <f t="shared" ref="Q3394:Q3457" si="213">IF(I3394&lt;500,"300–499",IF(I3394&lt;600,"500–599",IF(I3394&lt;700,"600–699",IF(I3394&lt;800,"700–799","800+"))))</f>
        <v>700–799</v>
      </c>
      <c r="R3394" s="1">
        <f>Cleaned_Data[[#This Row],[ residential_assets_value]]+Cleaned_Data[[#This Row],[ commercial_assets_value]]+Cleaned_Data[[#This Row],[ luxury_assets_value]]</f>
        <v>2400000</v>
      </c>
      <c r="S3394" s="1">
        <f>Cleaned_Data[[#This Row],[ income_annum]]+Cleaned_Data[[#This Row],[ residential_assets_value]]+Cleaned_Data[[#This Row],[ commercial_assets_value]]+Cleaned_Data[[#This Row],[ luxury_assets_value]]</f>
        <v>2800000</v>
      </c>
      <c r="T3394" s="1" t="str">
        <f t="shared" ref="T3394:T3457" si="214">IF(S3394&lt;10000000, "&lt;1 Cr", IF(S3394&lt;20000000, "1–2 Cr", IF(S3394&lt;30000000, "2–3 Cr", IF(S3394&lt;40000000, "3–4 Cr", "&gt;4 Cr"))))</f>
        <v>&lt;1 Cr</v>
      </c>
      <c r="U3394" s="12">
        <f t="shared" ref="U3394:U3457" si="215">ROUND(G3394/H3394, 0)</f>
        <v>375000</v>
      </c>
      <c r="V3394" s="1" t="str">
        <f>IF(Cleaned_Data[[#This Row],[EMI_Estimate]]&lt;50000, "50K", IF(Cleaned_Data[[#This Row],[EMI_Estimate]]&lt;100000, "50K-1L", IF(Cleaned_Data[[#This Row],[EMI_Estimate]]&lt;150000, "1L-1.5L", IF(Cleaned_Data[[#This Row],[EMI_Estimate]]&lt;200000,"1.5-2L", "&gt;2L"))))</f>
        <v>&gt;2L</v>
      </c>
    </row>
    <row r="3395" spans="1:22" x14ac:dyDescent="0.35">
      <c r="A3395">
        <v>3394</v>
      </c>
      <c r="B3395">
        <v>5</v>
      </c>
      <c r="C3395" t="s">
        <v>22</v>
      </c>
      <c r="D3395" t="s">
        <v>20</v>
      </c>
      <c r="E3395">
        <v>300000</v>
      </c>
      <c r="F3395" t="str">
        <f t="shared" si="212"/>
        <v>&lt;5 Lakh</v>
      </c>
      <c r="G3395">
        <v>600000</v>
      </c>
      <c r="H3395">
        <v>4</v>
      </c>
      <c r="I3395">
        <v>418</v>
      </c>
      <c r="J3395" s="1">
        <v>500000</v>
      </c>
      <c r="K3395" s="1">
        <v>200000</v>
      </c>
      <c r="L3395" s="1">
        <v>700000</v>
      </c>
      <c r="M3395" s="1">
        <v>200000</v>
      </c>
      <c r="N3395" s="1" t="s">
        <v>24</v>
      </c>
      <c r="O3395" s="1">
        <f>Cleaned_Data[[#This Row],[ loan_amount]]-Cleaned_Data[[#This Row],[ bank_asset_value]]</f>
        <v>400000</v>
      </c>
      <c r="P3395" s="1">
        <f>Cleaned_Data[[#This Row],[ loan_amount]]</f>
        <v>600000</v>
      </c>
      <c r="Q3395" s="1" t="str">
        <f t="shared" si="213"/>
        <v>300–499</v>
      </c>
      <c r="R3395" s="1">
        <f>Cleaned_Data[[#This Row],[ residential_assets_value]]+Cleaned_Data[[#This Row],[ commercial_assets_value]]+Cleaned_Data[[#This Row],[ luxury_assets_value]]</f>
        <v>1400000</v>
      </c>
      <c r="S3395" s="1">
        <f>Cleaned_Data[[#This Row],[ income_annum]]+Cleaned_Data[[#This Row],[ residential_assets_value]]+Cleaned_Data[[#This Row],[ commercial_assets_value]]+Cleaned_Data[[#This Row],[ luxury_assets_value]]</f>
        <v>1700000</v>
      </c>
      <c r="T3395" s="1" t="str">
        <f t="shared" si="214"/>
        <v>&lt;1 Cr</v>
      </c>
      <c r="U3395" s="12">
        <f t="shared" si="215"/>
        <v>150000</v>
      </c>
      <c r="V3395" s="1" t="str">
        <f>IF(Cleaned_Data[[#This Row],[EMI_Estimate]]&lt;50000, "50K", IF(Cleaned_Data[[#This Row],[EMI_Estimate]]&lt;100000, "50K-1L", IF(Cleaned_Data[[#This Row],[EMI_Estimate]]&lt;150000, "1L-1.5L", IF(Cleaned_Data[[#This Row],[EMI_Estimate]]&lt;200000,"1.5-2L", "&gt;2L"))))</f>
        <v>1.5-2L</v>
      </c>
    </row>
    <row r="3396" spans="1:22" x14ac:dyDescent="0.35">
      <c r="A3396">
        <v>3395</v>
      </c>
      <c r="B3396">
        <v>1</v>
      </c>
      <c r="C3396" t="s">
        <v>22</v>
      </c>
      <c r="D3396" t="s">
        <v>20</v>
      </c>
      <c r="E3396">
        <v>4200000</v>
      </c>
      <c r="F3396" t="str">
        <f t="shared" si="212"/>
        <v>&gt;20 Lakh</v>
      </c>
      <c r="G3396">
        <v>10700000</v>
      </c>
      <c r="H3396">
        <v>6</v>
      </c>
      <c r="I3396">
        <v>466</v>
      </c>
      <c r="J3396" s="1">
        <v>7400000</v>
      </c>
      <c r="K3396" s="1">
        <v>7000000</v>
      </c>
      <c r="L3396" s="1">
        <v>14000000</v>
      </c>
      <c r="M3396" s="1">
        <v>4700000</v>
      </c>
      <c r="N3396" s="1" t="s">
        <v>24</v>
      </c>
      <c r="O3396" s="1">
        <f>Cleaned_Data[[#This Row],[ loan_amount]]-Cleaned_Data[[#This Row],[ bank_asset_value]]</f>
        <v>6000000</v>
      </c>
      <c r="P3396" s="1">
        <f>Cleaned_Data[[#This Row],[ loan_amount]]</f>
        <v>10700000</v>
      </c>
      <c r="Q3396" s="1" t="str">
        <f t="shared" si="213"/>
        <v>300–499</v>
      </c>
      <c r="R3396" s="1">
        <f>Cleaned_Data[[#This Row],[ residential_assets_value]]+Cleaned_Data[[#This Row],[ commercial_assets_value]]+Cleaned_Data[[#This Row],[ luxury_assets_value]]</f>
        <v>28400000</v>
      </c>
      <c r="S3396" s="1">
        <f>Cleaned_Data[[#This Row],[ income_annum]]+Cleaned_Data[[#This Row],[ residential_assets_value]]+Cleaned_Data[[#This Row],[ commercial_assets_value]]+Cleaned_Data[[#This Row],[ luxury_assets_value]]</f>
        <v>32600000</v>
      </c>
      <c r="T3396" s="1" t="str">
        <f t="shared" si="214"/>
        <v>3–4 Cr</v>
      </c>
      <c r="U3396" s="12">
        <f t="shared" si="215"/>
        <v>1783333</v>
      </c>
      <c r="V3396" s="1" t="str">
        <f>IF(Cleaned_Data[[#This Row],[EMI_Estimate]]&lt;50000, "50K", IF(Cleaned_Data[[#This Row],[EMI_Estimate]]&lt;100000, "50K-1L", IF(Cleaned_Data[[#This Row],[EMI_Estimate]]&lt;150000, "1L-1.5L", IF(Cleaned_Data[[#This Row],[EMI_Estimate]]&lt;200000,"1.5-2L", "&gt;2L"))))</f>
        <v>&gt;2L</v>
      </c>
    </row>
    <row r="3397" spans="1:22" x14ac:dyDescent="0.35">
      <c r="A3397">
        <v>3396</v>
      </c>
      <c r="B3397">
        <v>2</v>
      </c>
      <c r="C3397" t="s">
        <v>22</v>
      </c>
      <c r="D3397" t="s">
        <v>23</v>
      </c>
      <c r="E3397">
        <v>600000</v>
      </c>
      <c r="F3397" t="str">
        <f t="shared" si="212"/>
        <v>5-10 Lakh</v>
      </c>
      <c r="G3397">
        <v>2300000</v>
      </c>
      <c r="H3397">
        <v>12</v>
      </c>
      <c r="I3397">
        <v>335</v>
      </c>
      <c r="J3397" s="1">
        <v>400000</v>
      </c>
      <c r="K3397" s="1">
        <v>900000</v>
      </c>
      <c r="L3397" s="1">
        <v>1200000</v>
      </c>
      <c r="M3397" s="1">
        <v>400000</v>
      </c>
      <c r="N3397" s="1" t="s">
        <v>24</v>
      </c>
      <c r="O3397" s="1">
        <f>Cleaned_Data[[#This Row],[ loan_amount]]-Cleaned_Data[[#This Row],[ bank_asset_value]]</f>
        <v>1900000</v>
      </c>
      <c r="P3397" s="1">
        <f>Cleaned_Data[[#This Row],[ loan_amount]]</f>
        <v>2300000</v>
      </c>
      <c r="Q3397" s="1" t="str">
        <f t="shared" si="213"/>
        <v>300–499</v>
      </c>
      <c r="R3397" s="1">
        <f>Cleaned_Data[[#This Row],[ residential_assets_value]]+Cleaned_Data[[#This Row],[ commercial_assets_value]]+Cleaned_Data[[#This Row],[ luxury_assets_value]]</f>
        <v>2500000</v>
      </c>
      <c r="S3397" s="1">
        <f>Cleaned_Data[[#This Row],[ income_annum]]+Cleaned_Data[[#This Row],[ residential_assets_value]]+Cleaned_Data[[#This Row],[ commercial_assets_value]]+Cleaned_Data[[#This Row],[ luxury_assets_value]]</f>
        <v>3100000</v>
      </c>
      <c r="T3397" s="1" t="str">
        <f t="shared" si="214"/>
        <v>&lt;1 Cr</v>
      </c>
      <c r="U3397" s="12">
        <f t="shared" si="215"/>
        <v>191667</v>
      </c>
      <c r="V3397" s="1" t="str">
        <f>IF(Cleaned_Data[[#This Row],[EMI_Estimate]]&lt;50000, "50K", IF(Cleaned_Data[[#This Row],[EMI_Estimate]]&lt;100000, "50K-1L", IF(Cleaned_Data[[#This Row],[EMI_Estimate]]&lt;150000, "1L-1.5L", IF(Cleaned_Data[[#This Row],[EMI_Estimate]]&lt;200000,"1.5-2L", "&gt;2L"))))</f>
        <v>1.5-2L</v>
      </c>
    </row>
    <row r="3398" spans="1:22" x14ac:dyDescent="0.35">
      <c r="A3398">
        <v>3397</v>
      </c>
      <c r="B3398">
        <v>5</v>
      </c>
      <c r="C3398" t="s">
        <v>22</v>
      </c>
      <c r="D3398" t="s">
        <v>23</v>
      </c>
      <c r="E3398">
        <v>4400000</v>
      </c>
      <c r="F3398" t="str">
        <f t="shared" si="212"/>
        <v>&gt;20 Lakh</v>
      </c>
      <c r="G3398">
        <v>15200000</v>
      </c>
      <c r="H3398">
        <v>6</v>
      </c>
      <c r="I3398">
        <v>446</v>
      </c>
      <c r="J3398" s="1">
        <v>9500000</v>
      </c>
      <c r="K3398" s="1">
        <v>2200000</v>
      </c>
      <c r="L3398" s="1">
        <v>16700000</v>
      </c>
      <c r="M3398" s="1">
        <v>5800000</v>
      </c>
      <c r="N3398" s="1" t="s">
        <v>24</v>
      </c>
      <c r="O3398" s="1">
        <f>Cleaned_Data[[#This Row],[ loan_amount]]-Cleaned_Data[[#This Row],[ bank_asset_value]]</f>
        <v>9400000</v>
      </c>
      <c r="P3398" s="1">
        <f>Cleaned_Data[[#This Row],[ loan_amount]]</f>
        <v>15200000</v>
      </c>
      <c r="Q3398" s="1" t="str">
        <f t="shared" si="213"/>
        <v>300–499</v>
      </c>
      <c r="R3398" s="1">
        <f>Cleaned_Data[[#This Row],[ residential_assets_value]]+Cleaned_Data[[#This Row],[ commercial_assets_value]]+Cleaned_Data[[#This Row],[ luxury_assets_value]]</f>
        <v>28400000</v>
      </c>
      <c r="S3398" s="1">
        <f>Cleaned_Data[[#This Row],[ income_annum]]+Cleaned_Data[[#This Row],[ residential_assets_value]]+Cleaned_Data[[#This Row],[ commercial_assets_value]]+Cleaned_Data[[#This Row],[ luxury_assets_value]]</f>
        <v>32800000</v>
      </c>
      <c r="T3398" s="1" t="str">
        <f t="shared" si="214"/>
        <v>3–4 Cr</v>
      </c>
      <c r="U3398" s="12">
        <f t="shared" si="215"/>
        <v>2533333</v>
      </c>
      <c r="V3398" s="1" t="str">
        <f>IF(Cleaned_Data[[#This Row],[EMI_Estimate]]&lt;50000, "50K", IF(Cleaned_Data[[#This Row],[EMI_Estimate]]&lt;100000, "50K-1L", IF(Cleaned_Data[[#This Row],[EMI_Estimate]]&lt;150000, "1L-1.5L", IF(Cleaned_Data[[#This Row],[EMI_Estimate]]&lt;200000,"1.5-2L", "&gt;2L"))))</f>
        <v>&gt;2L</v>
      </c>
    </row>
    <row r="3399" spans="1:22" x14ac:dyDescent="0.35">
      <c r="A3399">
        <v>3398</v>
      </c>
      <c r="B3399">
        <v>0</v>
      </c>
      <c r="C3399" t="s">
        <v>19</v>
      </c>
      <c r="D3399" t="s">
        <v>23</v>
      </c>
      <c r="E3399">
        <v>9200000</v>
      </c>
      <c r="F3399" t="str">
        <f t="shared" si="212"/>
        <v>&gt;20 Lakh</v>
      </c>
      <c r="G3399">
        <v>29400000</v>
      </c>
      <c r="H3399">
        <v>2</v>
      </c>
      <c r="I3399">
        <v>868</v>
      </c>
      <c r="J3399" s="1">
        <v>9200000</v>
      </c>
      <c r="K3399" s="1">
        <v>13800000</v>
      </c>
      <c r="L3399" s="1">
        <v>32000000</v>
      </c>
      <c r="M3399" s="1">
        <v>5300000</v>
      </c>
      <c r="N3399" s="1" t="s">
        <v>21</v>
      </c>
      <c r="O3399" s="1">
        <f>Cleaned_Data[[#This Row],[ loan_amount]]-Cleaned_Data[[#This Row],[ bank_asset_value]]</f>
        <v>24100000</v>
      </c>
      <c r="P3399" s="1">
        <f>Cleaned_Data[[#This Row],[ loan_amount]]</f>
        <v>29400000</v>
      </c>
      <c r="Q3399" s="1" t="str">
        <f t="shared" si="213"/>
        <v>800+</v>
      </c>
      <c r="R3399" s="1">
        <f>Cleaned_Data[[#This Row],[ residential_assets_value]]+Cleaned_Data[[#This Row],[ commercial_assets_value]]+Cleaned_Data[[#This Row],[ luxury_assets_value]]</f>
        <v>55000000</v>
      </c>
      <c r="S3399" s="1">
        <f>Cleaned_Data[[#This Row],[ income_annum]]+Cleaned_Data[[#This Row],[ residential_assets_value]]+Cleaned_Data[[#This Row],[ commercial_assets_value]]+Cleaned_Data[[#This Row],[ luxury_assets_value]]</f>
        <v>64200000</v>
      </c>
      <c r="T3399" s="1" t="str">
        <f t="shared" si="214"/>
        <v>&gt;4 Cr</v>
      </c>
      <c r="U3399" s="12">
        <f t="shared" si="215"/>
        <v>14700000</v>
      </c>
      <c r="V3399" s="1" t="str">
        <f>IF(Cleaned_Data[[#This Row],[EMI_Estimate]]&lt;50000, "50K", IF(Cleaned_Data[[#This Row],[EMI_Estimate]]&lt;100000, "50K-1L", IF(Cleaned_Data[[#This Row],[EMI_Estimate]]&lt;150000, "1L-1.5L", IF(Cleaned_Data[[#This Row],[EMI_Estimate]]&lt;200000,"1.5-2L", "&gt;2L"))))</f>
        <v>&gt;2L</v>
      </c>
    </row>
    <row r="3400" spans="1:22" x14ac:dyDescent="0.35">
      <c r="A3400">
        <v>3399</v>
      </c>
      <c r="B3400">
        <v>2</v>
      </c>
      <c r="C3400" t="s">
        <v>19</v>
      </c>
      <c r="D3400" t="s">
        <v>23</v>
      </c>
      <c r="E3400">
        <v>6900000</v>
      </c>
      <c r="F3400" t="str">
        <f t="shared" si="212"/>
        <v>&gt;20 Lakh</v>
      </c>
      <c r="G3400">
        <v>25300000</v>
      </c>
      <c r="H3400">
        <v>4</v>
      </c>
      <c r="I3400">
        <v>763</v>
      </c>
      <c r="J3400" s="1">
        <v>9000000</v>
      </c>
      <c r="K3400" s="1">
        <v>3600000</v>
      </c>
      <c r="L3400" s="1">
        <v>21300000</v>
      </c>
      <c r="M3400" s="1">
        <v>5500000</v>
      </c>
      <c r="N3400" s="1" t="s">
        <v>21</v>
      </c>
      <c r="O3400" s="1">
        <f>Cleaned_Data[[#This Row],[ loan_amount]]-Cleaned_Data[[#This Row],[ bank_asset_value]]</f>
        <v>19800000</v>
      </c>
      <c r="P3400" s="1">
        <f>Cleaned_Data[[#This Row],[ loan_amount]]</f>
        <v>25300000</v>
      </c>
      <c r="Q3400" s="1" t="str">
        <f t="shared" si="213"/>
        <v>700–799</v>
      </c>
      <c r="R3400" s="1">
        <f>Cleaned_Data[[#This Row],[ residential_assets_value]]+Cleaned_Data[[#This Row],[ commercial_assets_value]]+Cleaned_Data[[#This Row],[ luxury_assets_value]]</f>
        <v>33900000</v>
      </c>
      <c r="S3400" s="1">
        <f>Cleaned_Data[[#This Row],[ income_annum]]+Cleaned_Data[[#This Row],[ residential_assets_value]]+Cleaned_Data[[#This Row],[ commercial_assets_value]]+Cleaned_Data[[#This Row],[ luxury_assets_value]]</f>
        <v>40800000</v>
      </c>
      <c r="T3400" s="1" t="str">
        <f t="shared" si="214"/>
        <v>&gt;4 Cr</v>
      </c>
      <c r="U3400" s="12">
        <f t="shared" si="215"/>
        <v>6325000</v>
      </c>
      <c r="V3400" s="1" t="str">
        <f>IF(Cleaned_Data[[#This Row],[EMI_Estimate]]&lt;50000, "50K", IF(Cleaned_Data[[#This Row],[EMI_Estimate]]&lt;100000, "50K-1L", IF(Cleaned_Data[[#This Row],[EMI_Estimate]]&lt;150000, "1L-1.5L", IF(Cleaned_Data[[#This Row],[EMI_Estimate]]&lt;200000,"1.5-2L", "&gt;2L"))))</f>
        <v>&gt;2L</v>
      </c>
    </row>
    <row r="3401" spans="1:22" x14ac:dyDescent="0.35">
      <c r="A3401">
        <v>3400</v>
      </c>
      <c r="B3401">
        <v>5</v>
      </c>
      <c r="C3401" t="s">
        <v>22</v>
      </c>
      <c r="D3401" t="s">
        <v>23</v>
      </c>
      <c r="E3401">
        <v>5100000</v>
      </c>
      <c r="F3401" t="str">
        <f t="shared" si="212"/>
        <v>&gt;20 Lakh</v>
      </c>
      <c r="G3401">
        <v>13700000</v>
      </c>
      <c r="H3401">
        <v>14</v>
      </c>
      <c r="I3401">
        <v>527</v>
      </c>
      <c r="J3401" s="1">
        <v>12100000</v>
      </c>
      <c r="K3401" s="1">
        <v>8900000</v>
      </c>
      <c r="L3401" s="1">
        <v>19400000</v>
      </c>
      <c r="M3401" s="1">
        <v>4700000</v>
      </c>
      <c r="N3401" s="1" t="s">
        <v>24</v>
      </c>
      <c r="O3401" s="1">
        <f>Cleaned_Data[[#This Row],[ loan_amount]]-Cleaned_Data[[#This Row],[ bank_asset_value]]</f>
        <v>9000000</v>
      </c>
      <c r="P3401" s="1">
        <f>Cleaned_Data[[#This Row],[ loan_amount]]</f>
        <v>13700000</v>
      </c>
      <c r="Q3401" s="1" t="str">
        <f t="shared" si="213"/>
        <v>500–599</v>
      </c>
      <c r="R3401" s="1">
        <f>Cleaned_Data[[#This Row],[ residential_assets_value]]+Cleaned_Data[[#This Row],[ commercial_assets_value]]+Cleaned_Data[[#This Row],[ luxury_assets_value]]</f>
        <v>40400000</v>
      </c>
      <c r="S3401" s="1">
        <f>Cleaned_Data[[#This Row],[ income_annum]]+Cleaned_Data[[#This Row],[ residential_assets_value]]+Cleaned_Data[[#This Row],[ commercial_assets_value]]+Cleaned_Data[[#This Row],[ luxury_assets_value]]</f>
        <v>45500000</v>
      </c>
      <c r="T3401" s="1" t="str">
        <f t="shared" si="214"/>
        <v>&gt;4 Cr</v>
      </c>
      <c r="U3401" s="12">
        <f t="shared" si="215"/>
        <v>978571</v>
      </c>
      <c r="V3401" s="1" t="str">
        <f>IF(Cleaned_Data[[#This Row],[EMI_Estimate]]&lt;50000, "50K", IF(Cleaned_Data[[#This Row],[EMI_Estimate]]&lt;100000, "50K-1L", IF(Cleaned_Data[[#This Row],[EMI_Estimate]]&lt;150000, "1L-1.5L", IF(Cleaned_Data[[#This Row],[EMI_Estimate]]&lt;200000,"1.5-2L", "&gt;2L"))))</f>
        <v>&gt;2L</v>
      </c>
    </row>
    <row r="3402" spans="1:22" x14ac:dyDescent="0.35">
      <c r="A3402">
        <v>3401</v>
      </c>
      <c r="B3402">
        <v>4</v>
      </c>
      <c r="C3402" t="s">
        <v>19</v>
      </c>
      <c r="D3402" t="s">
        <v>20</v>
      </c>
      <c r="E3402">
        <v>3400000</v>
      </c>
      <c r="F3402" t="str">
        <f t="shared" si="212"/>
        <v>&gt;20 Lakh</v>
      </c>
      <c r="G3402">
        <v>12700000</v>
      </c>
      <c r="H3402">
        <v>2</v>
      </c>
      <c r="I3402">
        <v>741</v>
      </c>
      <c r="J3402" s="1">
        <v>3300000</v>
      </c>
      <c r="K3402" s="1">
        <v>6100000</v>
      </c>
      <c r="L3402" s="1">
        <v>7700000</v>
      </c>
      <c r="M3402" s="1">
        <v>3700000</v>
      </c>
      <c r="N3402" s="1" t="s">
        <v>21</v>
      </c>
      <c r="O3402" s="1">
        <f>Cleaned_Data[[#This Row],[ loan_amount]]-Cleaned_Data[[#This Row],[ bank_asset_value]]</f>
        <v>9000000</v>
      </c>
      <c r="P3402" s="1">
        <f>Cleaned_Data[[#This Row],[ loan_amount]]</f>
        <v>12700000</v>
      </c>
      <c r="Q3402" s="1" t="str">
        <f t="shared" si="213"/>
        <v>700–799</v>
      </c>
      <c r="R3402" s="1">
        <f>Cleaned_Data[[#This Row],[ residential_assets_value]]+Cleaned_Data[[#This Row],[ commercial_assets_value]]+Cleaned_Data[[#This Row],[ luxury_assets_value]]</f>
        <v>17100000</v>
      </c>
      <c r="S3402" s="1">
        <f>Cleaned_Data[[#This Row],[ income_annum]]+Cleaned_Data[[#This Row],[ residential_assets_value]]+Cleaned_Data[[#This Row],[ commercial_assets_value]]+Cleaned_Data[[#This Row],[ luxury_assets_value]]</f>
        <v>20500000</v>
      </c>
      <c r="T3402" s="1" t="str">
        <f t="shared" si="214"/>
        <v>2–3 Cr</v>
      </c>
      <c r="U3402" s="12">
        <f t="shared" si="215"/>
        <v>6350000</v>
      </c>
      <c r="V3402" s="1" t="str">
        <f>IF(Cleaned_Data[[#This Row],[EMI_Estimate]]&lt;50000, "50K", IF(Cleaned_Data[[#This Row],[EMI_Estimate]]&lt;100000, "50K-1L", IF(Cleaned_Data[[#This Row],[EMI_Estimate]]&lt;150000, "1L-1.5L", IF(Cleaned_Data[[#This Row],[EMI_Estimate]]&lt;200000,"1.5-2L", "&gt;2L"))))</f>
        <v>&gt;2L</v>
      </c>
    </row>
    <row r="3403" spans="1:22" x14ac:dyDescent="0.35">
      <c r="A3403">
        <v>3402</v>
      </c>
      <c r="B3403">
        <v>4</v>
      </c>
      <c r="C3403" t="s">
        <v>22</v>
      </c>
      <c r="D3403" t="s">
        <v>23</v>
      </c>
      <c r="E3403">
        <v>8600000</v>
      </c>
      <c r="F3403" t="str">
        <f t="shared" si="212"/>
        <v>&gt;20 Lakh</v>
      </c>
      <c r="G3403">
        <v>26800000</v>
      </c>
      <c r="H3403">
        <v>12</v>
      </c>
      <c r="I3403">
        <v>802</v>
      </c>
      <c r="J3403" s="1">
        <v>7400000</v>
      </c>
      <c r="K3403" s="1">
        <v>2800000</v>
      </c>
      <c r="L3403" s="1">
        <v>32100000</v>
      </c>
      <c r="M3403" s="1">
        <v>11700000</v>
      </c>
      <c r="N3403" s="1" t="s">
        <v>21</v>
      </c>
      <c r="O3403" s="1">
        <f>Cleaned_Data[[#This Row],[ loan_amount]]-Cleaned_Data[[#This Row],[ bank_asset_value]]</f>
        <v>15100000</v>
      </c>
      <c r="P3403" s="1">
        <f>Cleaned_Data[[#This Row],[ loan_amount]]</f>
        <v>26800000</v>
      </c>
      <c r="Q3403" s="1" t="str">
        <f t="shared" si="213"/>
        <v>800+</v>
      </c>
      <c r="R3403" s="1">
        <f>Cleaned_Data[[#This Row],[ residential_assets_value]]+Cleaned_Data[[#This Row],[ commercial_assets_value]]+Cleaned_Data[[#This Row],[ luxury_assets_value]]</f>
        <v>42300000</v>
      </c>
      <c r="S3403" s="1">
        <f>Cleaned_Data[[#This Row],[ income_annum]]+Cleaned_Data[[#This Row],[ residential_assets_value]]+Cleaned_Data[[#This Row],[ commercial_assets_value]]+Cleaned_Data[[#This Row],[ luxury_assets_value]]</f>
        <v>50900000</v>
      </c>
      <c r="T3403" s="1" t="str">
        <f t="shared" si="214"/>
        <v>&gt;4 Cr</v>
      </c>
      <c r="U3403" s="12">
        <f t="shared" si="215"/>
        <v>2233333</v>
      </c>
      <c r="V3403" s="1" t="str">
        <f>IF(Cleaned_Data[[#This Row],[EMI_Estimate]]&lt;50000, "50K", IF(Cleaned_Data[[#This Row],[EMI_Estimate]]&lt;100000, "50K-1L", IF(Cleaned_Data[[#This Row],[EMI_Estimate]]&lt;150000, "1L-1.5L", IF(Cleaned_Data[[#This Row],[EMI_Estimate]]&lt;200000,"1.5-2L", "&gt;2L"))))</f>
        <v>&gt;2L</v>
      </c>
    </row>
    <row r="3404" spans="1:22" x14ac:dyDescent="0.35">
      <c r="A3404">
        <v>3403</v>
      </c>
      <c r="B3404">
        <v>3</v>
      </c>
      <c r="C3404" t="s">
        <v>22</v>
      </c>
      <c r="D3404" t="s">
        <v>23</v>
      </c>
      <c r="E3404">
        <v>9200000</v>
      </c>
      <c r="F3404" t="str">
        <f t="shared" si="212"/>
        <v>&gt;20 Lakh</v>
      </c>
      <c r="G3404">
        <v>28900000</v>
      </c>
      <c r="H3404">
        <v>8</v>
      </c>
      <c r="I3404">
        <v>538</v>
      </c>
      <c r="J3404" s="1">
        <v>13900000</v>
      </c>
      <c r="K3404" s="1">
        <v>8300000</v>
      </c>
      <c r="L3404" s="1">
        <v>32400000</v>
      </c>
      <c r="M3404" s="1">
        <v>4900000</v>
      </c>
      <c r="N3404" s="1" t="s">
        <v>24</v>
      </c>
      <c r="O3404" s="1">
        <f>Cleaned_Data[[#This Row],[ loan_amount]]-Cleaned_Data[[#This Row],[ bank_asset_value]]</f>
        <v>24000000</v>
      </c>
      <c r="P3404" s="1">
        <f>Cleaned_Data[[#This Row],[ loan_amount]]</f>
        <v>28900000</v>
      </c>
      <c r="Q3404" s="1" t="str">
        <f t="shared" si="213"/>
        <v>500–599</v>
      </c>
      <c r="R3404" s="1">
        <f>Cleaned_Data[[#This Row],[ residential_assets_value]]+Cleaned_Data[[#This Row],[ commercial_assets_value]]+Cleaned_Data[[#This Row],[ luxury_assets_value]]</f>
        <v>54600000</v>
      </c>
      <c r="S3404" s="1">
        <f>Cleaned_Data[[#This Row],[ income_annum]]+Cleaned_Data[[#This Row],[ residential_assets_value]]+Cleaned_Data[[#This Row],[ commercial_assets_value]]+Cleaned_Data[[#This Row],[ luxury_assets_value]]</f>
        <v>63800000</v>
      </c>
      <c r="T3404" s="1" t="str">
        <f t="shared" si="214"/>
        <v>&gt;4 Cr</v>
      </c>
      <c r="U3404" s="12">
        <f t="shared" si="215"/>
        <v>3612500</v>
      </c>
      <c r="V3404" s="1" t="str">
        <f>IF(Cleaned_Data[[#This Row],[EMI_Estimate]]&lt;50000, "50K", IF(Cleaned_Data[[#This Row],[EMI_Estimate]]&lt;100000, "50K-1L", IF(Cleaned_Data[[#This Row],[EMI_Estimate]]&lt;150000, "1L-1.5L", IF(Cleaned_Data[[#This Row],[EMI_Estimate]]&lt;200000,"1.5-2L", "&gt;2L"))))</f>
        <v>&gt;2L</v>
      </c>
    </row>
    <row r="3405" spans="1:22" x14ac:dyDescent="0.35">
      <c r="A3405">
        <v>3404</v>
      </c>
      <c r="B3405">
        <v>5</v>
      </c>
      <c r="C3405" t="s">
        <v>19</v>
      </c>
      <c r="D3405" t="s">
        <v>23</v>
      </c>
      <c r="E3405">
        <v>4800000</v>
      </c>
      <c r="F3405" t="str">
        <f t="shared" si="212"/>
        <v>&gt;20 Lakh</v>
      </c>
      <c r="G3405">
        <v>16300000</v>
      </c>
      <c r="H3405">
        <v>4</v>
      </c>
      <c r="I3405">
        <v>523</v>
      </c>
      <c r="J3405" s="1">
        <v>8800000</v>
      </c>
      <c r="K3405" s="1">
        <v>2300000</v>
      </c>
      <c r="L3405" s="1">
        <v>10000000</v>
      </c>
      <c r="M3405" s="1">
        <v>2800000</v>
      </c>
      <c r="N3405" s="1" t="s">
        <v>21</v>
      </c>
      <c r="O3405" s="1">
        <f>Cleaned_Data[[#This Row],[ loan_amount]]-Cleaned_Data[[#This Row],[ bank_asset_value]]</f>
        <v>13500000</v>
      </c>
      <c r="P3405" s="1">
        <f>Cleaned_Data[[#This Row],[ loan_amount]]</f>
        <v>16300000</v>
      </c>
      <c r="Q3405" s="1" t="str">
        <f t="shared" si="213"/>
        <v>500–599</v>
      </c>
      <c r="R3405" s="1">
        <f>Cleaned_Data[[#This Row],[ residential_assets_value]]+Cleaned_Data[[#This Row],[ commercial_assets_value]]+Cleaned_Data[[#This Row],[ luxury_assets_value]]</f>
        <v>21100000</v>
      </c>
      <c r="S3405" s="1">
        <f>Cleaned_Data[[#This Row],[ income_annum]]+Cleaned_Data[[#This Row],[ residential_assets_value]]+Cleaned_Data[[#This Row],[ commercial_assets_value]]+Cleaned_Data[[#This Row],[ luxury_assets_value]]</f>
        <v>25900000</v>
      </c>
      <c r="T3405" s="1" t="str">
        <f t="shared" si="214"/>
        <v>2–3 Cr</v>
      </c>
      <c r="U3405" s="12">
        <f t="shared" si="215"/>
        <v>4075000</v>
      </c>
      <c r="V3405" s="1" t="str">
        <f>IF(Cleaned_Data[[#This Row],[EMI_Estimate]]&lt;50000, "50K", IF(Cleaned_Data[[#This Row],[EMI_Estimate]]&lt;100000, "50K-1L", IF(Cleaned_Data[[#This Row],[EMI_Estimate]]&lt;150000, "1L-1.5L", IF(Cleaned_Data[[#This Row],[EMI_Estimate]]&lt;200000,"1.5-2L", "&gt;2L"))))</f>
        <v>&gt;2L</v>
      </c>
    </row>
    <row r="3406" spans="1:22" x14ac:dyDescent="0.35">
      <c r="A3406">
        <v>3405</v>
      </c>
      <c r="B3406">
        <v>4</v>
      </c>
      <c r="C3406" t="s">
        <v>22</v>
      </c>
      <c r="D3406" t="s">
        <v>20</v>
      </c>
      <c r="E3406">
        <v>2800000</v>
      </c>
      <c r="F3406" t="str">
        <f t="shared" si="212"/>
        <v>&gt;20 Lakh</v>
      </c>
      <c r="G3406">
        <v>8300000</v>
      </c>
      <c r="H3406">
        <v>14</v>
      </c>
      <c r="I3406">
        <v>381</v>
      </c>
      <c r="J3406" s="1">
        <v>3200000</v>
      </c>
      <c r="K3406" s="1">
        <v>1100000</v>
      </c>
      <c r="L3406" s="1">
        <v>9100000</v>
      </c>
      <c r="M3406" s="1">
        <v>1500000</v>
      </c>
      <c r="N3406" s="1" t="s">
        <v>24</v>
      </c>
      <c r="O3406" s="1">
        <f>Cleaned_Data[[#This Row],[ loan_amount]]-Cleaned_Data[[#This Row],[ bank_asset_value]]</f>
        <v>6800000</v>
      </c>
      <c r="P3406" s="1">
        <f>Cleaned_Data[[#This Row],[ loan_amount]]</f>
        <v>8300000</v>
      </c>
      <c r="Q3406" s="1" t="str">
        <f t="shared" si="213"/>
        <v>300–499</v>
      </c>
      <c r="R3406" s="1">
        <f>Cleaned_Data[[#This Row],[ residential_assets_value]]+Cleaned_Data[[#This Row],[ commercial_assets_value]]+Cleaned_Data[[#This Row],[ luxury_assets_value]]</f>
        <v>13400000</v>
      </c>
      <c r="S3406" s="1">
        <f>Cleaned_Data[[#This Row],[ income_annum]]+Cleaned_Data[[#This Row],[ residential_assets_value]]+Cleaned_Data[[#This Row],[ commercial_assets_value]]+Cleaned_Data[[#This Row],[ luxury_assets_value]]</f>
        <v>16200000</v>
      </c>
      <c r="T3406" s="1" t="str">
        <f t="shared" si="214"/>
        <v>1–2 Cr</v>
      </c>
      <c r="U3406" s="12">
        <f t="shared" si="215"/>
        <v>592857</v>
      </c>
      <c r="V3406" s="1" t="str">
        <f>IF(Cleaned_Data[[#This Row],[EMI_Estimate]]&lt;50000, "50K", IF(Cleaned_Data[[#This Row],[EMI_Estimate]]&lt;100000, "50K-1L", IF(Cleaned_Data[[#This Row],[EMI_Estimate]]&lt;150000, "1L-1.5L", IF(Cleaned_Data[[#This Row],[EMI_Estimate]]&lt;200000,"1.5-2L", "&gt;2L"))))</f>
        <v>&gt;2L</v>
      </c>
    </row>
    <row r="3407" spans="1:22" x14ac:dyDescent="0.35">
      <c r="A3407">
        <v>3406</v>
      </c>
      <c r="B3407">
        <v>1</v>
      </c>
      <c r="C3407" t="s">
        <v>19</v>
      </c>
      <c r="D3407" t="s">
        <v>23</v>
      </c>
      <c r="E3407">
        <v>3400000</v>
      </c>
      <c r="F3407" t="str">
        <f t="shared" si="212"/>
        <v>&gt;20 Lakh</v>
      </c>
      <c r="G3407">
        <v>7000000</v>
      </c>
      <c r="H3407">
        <v>4</v>
      </c>
      <c r="I3407">
        <v>534</v>
      </c>
      <c r="J3407" s="1">
        <v>3100000</v>
      </c>
      <c r="K3407" s="1">
        <v>1600000</v>
      </c>
      <c r="L3407" s="1">
        <v>13000000</v>
      </c>
      <c r="M3407" s="1">
        <v>4000000</v>
      </c>
      <c r="N3407" s="1" t="s">
        <v>24</v>
      </c>
      <c r="O3407" s="1">
        <f>Cleaned_Data[[#This Row],[ loan_amount]]-Cleaned_Data[[#This Row],[ bank_asset_value]]</f>
        <v>3000000</v>
      </c>
      <c r="P3407" s="1">
        <f>Cleaned_Data[[#This Row],[ loan_amount]]</f>
        <v>7000000</v>
      </c>
      <c r="Q3407" s="1" t="str">
        <f t="shared" si="213"/>
        <v>500–599</v>
      </c>
      <c r="R3407" s="1">
        <f>Cleaned_Data[[#This Row],[ residential_assets_value]]+Cleaned_Data[[#This Row],[ commercial_assets_value]]+Cleaned_Data[[#This Row],[ luxury_assets_value]]</f>
        <v>17700000</v>
      </c>
      <c r="S3407" s="1">
        <f>Cleaned_Data[[#This Row],[ income_annum]]+Cleaned_Data[[#This Row],[ residential_assets_value]]+Cleaned_Data[[#This Row],[ commercial_assets_value]]+Cleaned_Data[[#This Row],[ luxury_assets_value]]</f>
        <v>21100000</v>
      </c>
      <c r="T3407" s="1" t="str">
        <f t="shared" si="214"/>
        <v>2–3 Cr</v>
      </c>
      <c r="U3407" s="12">
        <f t="shared" si="215"/>
        <v>1750000</v>
      </c>
      <c r="V3407" s="1" t="str">
        <f>IF(Cleaned_Data[[#This Row],[EMI_Estimate]]&lt;50000, "50K", IF(Cleaned_Data[[#This Row],[EMI_Estimate]]&lt;100000, "50K-1L", IF(Cleaned_Data[[#This Row],[EMI_Estimate]]&lt;150000, "1L-1.5L", IF(Cleaned_Data[[#This Row],[EMI_Estimate]]&lt;200000,"1.5-2L", "&gt;2L"))))</f>
        <v>&gt;2L</v>
      </c>
    </row>
    <row r="3408" spans="1:22" x14ac:dyDescent="0.35">
      <c r="A3408">
        <v>3407</v>
      </c>
      <c r="B3408">
        <v>5</v>
      </c>
      <c r="C3408" t="s">
        <v>22</v>
      </c>
      <c r="D3408" t="s">
        <v>23</v>
      </c>
      <c r="E3408">
        <v>800000</v>
      </c>
      <c r="F3408" t="str">
        <f t="shared" si="212"/>
        <v>5-10 Lakh</v>
      </c>
      <c r="G3408">
        <v>2200000</v>
      </c>
      <c r="H3408">
        <v>14</v>
      </c>
      <c r="I3408">
        <v>574</v>
      </c>
      <c r="J3408" s="1">
        <v>2200000</v>
      </c>
      <c r="K3408" s="1">
        <v>1200000</v>
      </c>
      <c r="L3408" s="1">
        <v>1700000</v>
      </c>
      <c r="M3408" s="1">
        <v>1100000</v>
      </c>
      <c r="N3408" s="1" t="s">
        <v>21</v>
      </c>
      <c r="O3408" s="1">
        <f>Cleaned_Data[[#This Row],[ loan_amount]]-Cleaned_Data[[#This Row],[ bank_asset_value]]</f>
        <v>1100000</v>
      </c>
      <c r="P3408" s="1">
        <f>Cleaned_Data[[#This Row],[ loan_amount]]</f>
        <v>2200000</v>
      </c>
      <c r="Q3408" s="1" t="str">
        <f t="shared" si="213"/>
        <v>500–599</v>
      </c>
      <c r="R3408" s="1">
        <f>Cleaned_Data[[#This Row],[ residential_assets_value]]+Cleaned_Data[[#This Row],[ commercial_assets_value]]+Cleaned_Data[[#This Row],[ luxury_assets_value]]</f>
        <v>5100000</v>
      </c>
      <c r="S3408" s="1">
        <f>Cleaned_Data[[#This Row],[ income_annum]]+Cleaned_Data[[#This Row],[ residential_assets_value]]+Cleaned_Data[[#This Row],[ commercial_assets_value]]+Cleaned_Data[[#This Row],[ luxury_assets_value]]</f>
        <v>5900000</v>
      </c>
      <c r="T3408" s="1" t="str">
        <f t="shared" si="214"/>
        <v>&lt;1 Cr</v>
      </c>
      <c r="U3408" s="12">
        <f t="shared" si="215"/>
        <v>157143</v>
      </c>
      <c r="V3408" s="1" t="str">
        <f>IF(Cleaned_Data[[#This Row],[EMI_Estimate]]&lt;50000, "50K", IF(Cleaned_Data[[#This Row],[EMI_Estimate]]&lt;100000, "50K-1L", IF(Cleaned_Data[[#This Row],[EMI_Estimate]]&lt;150000, "1L-1.5L", IF(Cleaned_Data[[#This Row],[EMI_Estimate]]&lt;200000,"1.5-2L", "&gt;2L"))))</f>
        <v>1.5-2L</v>
      </c>
    </row>
    <row r="3409" spans="1:22" x14ac:dyDescent="0.35">
      <c r="A3409">
        <v>3408</v>
      </c>
      <c r="B3409">
        <v>1</v>
      </c>
      <c r="C3409" t="s">
        <v>22</v>
      </c>
      <c r="D3409" t="s">
        <v>20</v>
      </c>
      <c r="E3409">
        <v>4100000</v>
      </c>
      <c r="F3409" t="str">
        <f t="shared" si="212"/>
        <v>&gt;20 Lakh</v>
      </c>
      <c r="G3409">
        <v>11100000</v>
      </c>
      <c r="H3409">
        <v>6</v>
      </c>
      <c r="I3409">
        <v>405</v>
      </c>
      <c r="J3409" s="1">
        <v>12000000</v>
      </c>
      <c r="K3409" s="1">
        <v>2900000</v>
      </c>
      <c r="L3409" s="1">
        <v>9000000</v>
      </c>
      <c r="M3409" s="1">
        <v>5900000</v>
      </c>
      <c r="N3409" s="1" t="s">
        <v>24</v>
      </c>
      <c r="O3409" s="1">
        <f>Cleaned_Data[[#This Row],[ loan_amount]]-Cleaned_Data[[#This Row],[ bank_asset_value]]</f>
        <v>5200000</v>
      </c>
      <c r="P3409" s="1">
        <f>Cleaned_Data[[#This Row],[ loan_amount]]</f>
        <v>11100000</v>
      </c>
      <c r="Q3409" s="1" t="str">
        <f t="shared" si="213"/>
        <v>300–499</v>
      </c>
      <c r="R3409" s="1">
        <f>Cleaned_Data[[#This Row],[ residential_assets_value]]+Cleaned_Data[[#This Row],[ commercial_assets_value]]+Cleaned_Data[[#This Row],[ luxury_assets_value]]</f>
        <v>23900000</v>
      </c>
      <c r="S3409" s="1">
        <f>Cleaned_Data[[#This Row],[ income_annum]]+Cleaned_Data[[#This Row],[ residential_assets_value]]+Cleaned_Data[[#This Row],[ commercial_assets_value]]+Cleaned_Data[[#This Row],[ luxury_assets_value]]</f>
        <v>28000000</v>
      </c>
      <c r="T3409" s="1" t="str">
        <f t="shared" si="214"/>
        <v>2–3 Cr</v>
      </c>
      <c r="U3409" s="12">
        <f t="shared" si="215"/>
        <v>1850000</v>
      </c>
      <c r="V3409" s="1" t="str">
        <f>IF(Cleaned_Data[[#This Row],[EMI_Estimate]]&lt;50000, "50K", IF(Cleaned_Data[[#This Row],[EMI_Estimate]]&lt;100000, "50K-1L", IF(Cleaned_Data[[#This Row],[EMI_Estimate]]&lt;150000, "1L-1.5L", IF(Cleaned_Data[[#This Row],[EMI_Estimate]]&lt;200000,"1.5-2L", "&gt;2L"))))</f>
        <v>&gt;2L</v>
      </c>
    </row>
    <row r="3410" spans="1:22" x14ac:dyDescent="0.35">
      <c r="A3410">
        <v>3409</v>
      </c>
      <c r="B3410">
        <v>0</v>
      </c>
      <c r="C3410" t="s">
        <v>22</v>
      </c>
      <c r="D3410" t="s">
        <v>20</v>
      </c>
      <c r="E3410">
        <v>1900000</v>
      </c>
      <c r="F3410" t="str">
        <f t="shared" si="212"/>
        <v>15-20 Lakh</v>
      </c>
      <c r="G3410">
        <v>3800000</v>
      </c>
      <c r="H3410">
        <v>16</v>
      </c>
      <c r="I3410">
        <v>542</v>
      </c>
      <c r="J3410" s="1">
        <v>800000</v>
      </c>
      <c r="K3410" s="1">
        <v>500000</v>
      </c>
      <c r="L3410" s="1">
        <v>4000000</v>
      </c>
      <c r="M3410" s="1">
        <v>2100000</v>
      </c>
      <c r="N3410" s="1" t="s">
        <v>24</v>
      </c>
      <c r="O3410" s="1">
        <f>Cleaned_Data[[#This Row],[ loan_amount]]-Cleaned_Data[[#This Row],[ bank_asset_value]]</f>
        <v>1700000</v>
      </c>
      <c r="P3410" s="1">
        <f>Cleaned_Data[[#This Row],[ loan_amount]]</f>
        <v>3800000</v>
      </c>
      <c r="Q3410" s="1" t="str">
        <f t="shared" si="213"/>
        <v>500–599</v>
      </c>
      <c r="R3410" s="1">
        <f>Cleaned_Data[[#This Row],[ residential_assets_value]]+Cleaned_Data[[#This Row],[ commercial_assets_value]]+Cleaned_Data[[#This Row],[ luxury_assets_value]]</f>
        <v>5300000</v>
      </c>
      <c r="S3410" s="1">
        <f>Cleaned_Data[[#This Row],[ income_annum]]+Cleaned_Data[[#This Row],[ residential_assets_value]]+Cleaned_Data[[#This Row],[ commercial_assets_value]]+Cleaned_Data[[#This Row],[ luxury_assets_value]]</f>
        <v>7200000</v>
      </c>
      <c r="T3410" s="1" t="str">
        <f t="shared" si="214"/>
        <v>&lt;1 Cr</v>
      </c>
      <c r="U3410" s="12">
        <f t="shared" si="215"/>
        <v>237500</v>
      </c>
      <c r="V3410" s="1" t="str">
        <f>IF(Cleaned_Data[[#This Row],[EMI_Estimate]]&lt;50000, "50K", IF(Cleaned_Data[[#This Row],[EMI_Estimate]]&lt;100000, "50K-1L", IF(Cleaned_Data[[#This Row],[EMI_Estimate]]&lt;150000, "1L-1.5L", IF(Cleaned_Data[[#This Row],[EMI_Estimate]]&lt;200000,"1.5-2L", "&gt;2L"))))</f>
        <v>&gt;2L</v>
      </c>
    </row>
    <row r="3411" spans="1:22" x14ac:dyDescent="0.35">
      <c r="A3411">
        <v>3410</v>
      </c>
      <c r="B3411">
        <v>5</v>
      </c>
      <c r="C3411" t="s">
        <v>19</v>
      </c>
      <c r="D3411" t="s">
        <v>23</v>
      </c>
      <c r="E3411">
        <v>6700000</v>
      </c>
      <c r="F3411" t="str">
        <f t="shared" si="212"/>
        <v>&gt;20 Lakh</v>
      </c>
      <c r="G3411">
        <v>25400000</v>
      </c>
      <c r="H3411">
        <v>14</v>
      </c>
      <c r="I3411">
        <v>820</v>
      </c>
      <c r="J3411" s="1">
        <v>10300000</v>
      </c>
      <c r="K3411" s="1">
        <v>8100000</v>
      </c>
      <c r="L3411" s="1">
        <v>18500000</v>
      </c>
      <c r="M3411" s="1">
        <v>3900000</v>
      </c>
      <c r="N3411" s="1" t="s">
        <v>21</v>
      </c>
      <c r="O3411" s="1">
        <f>Cleaned_Data[[#This Row],[ loan_amount]]-Cleaned_Data[[#This Row],[ bank_asset_value]]</f>
        <v>21500000</v>
      </c>
      <c r="P3411" s="1">
        <f>Cleaned_Data[[#This Row],[ loan_amount]]</f>
        <v>25400000</v>
      </c>
      <c r="Q3411" s="1" t="str">
        <f t="shared" si="213"/>
        <v>800+</v>
      </c>
      <c r="R3411" s="1">
        <f>Cleaned_Data[[#This Row],[ residential_assets_value]]+Cleaned_Data[[#This Row],[ commercial_assets_value]]+Cleaned_Data[[#This Row],[ luxury_assets_value]]</f>
        <v>36900000</v>
      </c>
      <c r="S3411" s="1">
        <f>Cleaned_Data[[#This Row],[ income_annum]]+Cleaned_Data[[#This Row],[ residential_assets_value]]+Cleaned_Data[[#This Row],[ commercial_assets_value]]+Cleaned_Data[[#This Row],[ luxury_assets_value]]</f>
        <v>43600000</v>
      </c>
      <c r="T3411" s="1" t="str">
        <f t="shared" si="214"/>
        <v>&gt;4 Cr</v>
      </c>
      <c r="U3411" s="12">
        <f t="shared" si="215"/>
        <v>1814286</v>
      </c>
      <c r="V3411" s="1" t="str">
        <f>IF(Cleaned_Data[[#This Row],[EMI_Estimate]]&lt;50000, "50K", IF(Cleaned_Data[[#This Row],[EMI_Estimate]]&lt;100000, "50K-1L", IF(Cleaned_Data[[#This Row],[EMI_Estimate]]&lt;150000, "1L-1.5L", IF(Cleaned_Data[[#This Row],[EMI_Estimate]]&lt;200000,"1.5-2L", "&gt;2L"))))</f>
        <v>&gt;2L</v>
      </c>
    </row>
    <row r="3412" spans="1:22" x14ac:dyDescent="0.35">
      <c r="A3412">
        <v>3411</v>
      </c>
      <c r="B3412">
        <v>0</v>
      </c>
      <c r="C3412" t="s">
        <v>19</v>
      </c>
      <c r="D3412" t="s">
        <v>20</v>
      </c>
      <c r="E3412">
        <v>5200000</v>
      </c>
      <c r="F3412" t="str">
        <f t="shared" si="212"/>
        <v>&gt;20 Lakh</v>
      </c>
      <c r="G3412">
        <v>13400000</v>
      </c>
      <c r="H3412">
        <v>2</v>
      </c>
      <c r="I3412">
        <v>505</v>
      </c>
      <c r="J3412" s="1">
        <v>12000000</v>
      </c>
      <c r="K3412" s="1">
        <v>7900000</v>
      </c>
      <c r="L3412" s="1">
        <v>20400000</v>
      </c>
      <c r="M3412" s="1">
        <v>6200000</v>
      </c>
      <c r="N3412" s="1" t="s">
        <v>24</v>
      </c>
      <c r="O3412" s="1">
        <f>Cleaned_Data[[#This Row],[ loan_amount]]-Cleaned_Data[[#This Row],[ bank_asset_value]]</f>
        <v>7200000</v>
      </c>
      <c r="P3412" s="1">
        <f>Cleaned_Data[[#This Row],[ loan_amount]]</f>
        <v>13400000</v>
      </c>
      <c r="Q3412" s="1" t="str">
        <f t="shared" si="213"/>
        <v>500–599</v>
      </c>
      <c r="R3412" s="1">
        <f>Cleaned_Data[[#This Row],[ residential_assets_value]]+Cleaned_Data[[#This Row],[ commercial_assets_value]]+Cleaned_Data[[#This Row],[ luxury_assets_value]]</f>
        <v>40300000</v>
      </c>
      <c r="S3412" s="1">
        <f>Cleaned_Data[[#This Row],[ income_annum]]+Cleaned_Data[[#This Row],[ residential_assets_value]]+Cleaned_Data[[#This Row],[ commercial_assets_value]]+Cleaned_Data[[#This Row],[ luxury_assets_value]]</f>
        <v>45500000</v>
      </c>
      <c r="T3412" s="1" t="str">
        <f t="shared" si="214"/>
        <v>&gt;4 Cr</v>
      </c>
      <c r="U3412" s="12">
        <f t="shared" si="215"/>
        <v>6700000</v>
      </c>
      <c r="V3412" s="1" t="str">
        <f>IF(Cleaned_Data[[#This Row],[EMI_Estimate]]&lt;50000, "50K", IF(Cleaned_Data[[#This Row],[EMI_Estimate]]&lt;100000, "50K-1L", IF(Cleaned_Data[[#This Row],[EMI_Estimate]]&lt;150000, "1L-1.5L", IF(Cleaned_Data[[#This Row],[EMI_Estimate]]&lt;200000,"1.5-2L", "&gt;2L"))))</f>
        <v>&gt;2L</v>
      </c>
    </row>
    <row r="3413" spans="1:22" x14ac:dyDescent="0.35">
      <c r="A3413">
        <v>3412</v>
      </c>
      <c r="B3413">
        <v>3</v>
      </c>
      <c r="C3413" t="s">
        <v>19</v>
      </c>
      <c r="D3413" t="s">
        <v>23</v>
      </c>
      <c r="E3413">
        <v>6700000</v>
      </c>
      <c r="F3413" t="str">
        <f t="shared" si="212"/>
        <v>&gt;20 Lakh</v>
      </c>
      <c r="G3413">
        <v>16400000</v>
      </c>
      <c r="H3413">
        <v>2</v>
      </c>
      <c r="I3413">
        <v>508</v>
      </c>
      <c r="J3413" s="1">
        <v>4400000</v>
      </c>
      <c r="K3413" s="1">
        <v>10900000</v>
      </c>
      <c r="L3413" s="1">
        <v>25300000</v>
      </c>
      <c r="M3413" s="1">
        <v>9200000</v>
      </c>
      <c r="N3413" s="1" t="s">
        <v>24</v>
      </c>
      <c r="O3413" s="1">
        <f>Cleaned_Data[[#This Row],[ loan_amount]]-Cleaned_Data[[#This Row],[ bank_asset_value]]</f>
        <v>7200000</v>
      </c>
      <c r="P3413" s="1">
        <f>Cleaned_Data[[#This Row],[ loan_amount]]</f>
        <v>16400000</v>
      </c>
      <c r="Q3413" s="1" t="str">
        <f t="shared" si="213"/>
        <v>500–599</v>
      </c>
      <c r="R3413" s="1">
        <f>Cleaned_Data[[#This Row],[ residential_assets_value]]+Cleaned_Data[[#This Row],[ commercial_assets_value]]+Cleaned_Data[[#This Row],[ luxury_assets_value]]</f>
        <v>40600000</v>
      </c>
      <c r="S3413" s="1">
        <f>Cleaned_Data[[#This Row],[ income_annum]]+Cleaned_Data[[#This Row],[ residential_assets_value]]+Cleaned_Data[[#This Row],[ commercial_assets_value]]+Cleaned_Data[[#This Row],[ luxury_assets_value]]</f>
        <v>47300000</v>
      </c>
      <c r="T3413" s="1" t="str">
        <f t="shared" si="214"/>
        <v>&gt;4 Cr</v>
      </c>
      <c r="U3413" s="12">
        <f t="shared" si="215"/>
        <v>8200000</v>
      </c>
      <c r="V3413" s="1" t="str">
        <f>IF(Cleaned_Data[[#This Row],[EMI_Estimate]]&lt;50000, "50K", IF(Cleaned_Data[[#This Row],[EMI_Estimate]]&lt;100000, "50K-1L", IF(Cleaned_Data[[#This Row],[EMI_Estimate]]&lt;150000, "1L-1.5L", IF(Cleaned_Data[[#This Row],[EMI_Estimate]]&lt;200000,"1.5-2L", "&gt;2L"))))</f>
        <v>&gt;2L</v>
      </c>
    </row>
    <row r="3414" spans="1:22" x14ac:dyDescent="0.35">
      <c r="A3414">
        <v>3413</v>
      </c>
      <c r="B3414">
        <v>1</v>
      </c>
      <c r="C3414" t="s">
        <v>22</v>
      </c>
      <c r="D3414" t="s">
        <v>23</v>
      </c>
      <c r="E3414">
        <v>4700000</v>
      </c>
      <c r="F3414" t="str">
        <f t="shared" si="212"/>
        <v>&gt;20 Lakh</v>
      </c>
      <c r="G3414">
        <v>15000000</v>
      </c>
      <c r="H3414">
        <v>20</v>
      </c>
      <c r="I3414">
        <v>835</v>
      </c>
      <c r="J3414" s="1">
        <v>2100000</v>
      </c>
      <c r="K3414" s="1">
        <v>2500000</v>
      </c>
      <c r="L3414" s="1">
        <v>10100000</v>
      </c>
      <c r="M3414" s="1">
        <v>3800000</v>
      </c>
      <c r="N3414" s="1" t="s">
        <v>21</v>
      </c>
      <c r="O3414" s="1">
        <f>Cleaned_Data[[#This Row],[ loan_amount]]-Cleaned_Data[[#This Row],[ bank_asset_value]]</f>
        <v>11200000</v>
      </c>
      <c r="P3414" s="1">
        <f>Cleaned_Data[[#This Row],[ loan_amount]]</f>
        <v>15000000</v>
      </c>
      <c r="Q3414" s="1" t="str">
        <f t="shared" si="213"/>
        <v>800+</v>
      </c>
      <c r="R3414" s="1">
        <f>Cleaned_Data[[#This Row],[ residential_assets_value]]+Cleaned_Data[[#This Row],[ commercial_assets_value]]+Cleaned_Data[[#This Row],[ luxury_assets_value]]</f>
        <v>14700000</v>
      </c>
      <c r="S3414" s="1">
        <f>Cleaned_Data[[#This Row],[ income_annum]]+Cleaned_Data[[#This Row],[ residential_assets_value]]+Cleaned_Data[[#This Row],[ commercial_assets_value]]+Cleaned_Data[[#This Row],[ luxury_assets_value]]</f>
        <v>19400000</v>
      </c>
      <c r="T3414" s="1" t="str">
        <f t="shared" si="214"/>
        <v>1–2 Cr</v>
      </c>
      <c r="U3414" s="12">
        <f t="shared" si="215"/>
        <v>750000</v>
      </c>
      <c r="V3414" s="1" t="str">
        <f>IF(Cleaned_Data[[#This Row],[EMI_Estimate]]&lt;50000, "50K", IF(Cleaned_Data[[#This Row],[EMI_Estimate]]&lt;100000, "50K-1L", IF(Cleaned_Data[[#This Row],[EMI_Estimate]]&lt;150000, "1L-1.5L", IF(Cleaned_Data[[#This Row],[EMI_Estimate]]&lt;200000,"1.5-2L", "&gt;2L"))))</f>
        <v>&gt;2L</v>
      </c>
    </row>
    <row r="3415" spans="1:22" x14ac:dyDescent="0.35">
      <c r="A3415">
        <v>3414</v>
      </c>
      <c r="B3415">
        <v>0</v>
      </c>
      <c r="C3415" t="s">
        <v>22</v>
      </c>
      <c r="D3415" t="s">
        <v>20</v>
      </c>
      <c r="E3415">
        <v>6000000</v>
      </c>
      <c r="F3415" t="str">
        <f t="shared" si="212"/>
        <v>&gt;20 Lakh</v>
      </c>
      <c r="G3415">
        <v>22000000</v>
      </c>
      <c r="H3415">
        <v>12</v>
      </c>
      <c r="I3415">
        <v>826</v>
      </c>
      <c r="J3415" s="1">
        <v>1400000</v>
      </c>
      <c r="K3415" s="1">
        <v>2000000</v>
      </c>
      <c r="L3415" s="1">
        <v>14100000</v>
      </c>
      <c r="M3415" s="1">
        <v>7000000</v>
      </c>
      <c r="N3415" s="1" t="s">
        <v>21</v>
      </c>
      <c r="O3415" s="1">
        <f>Cleaned_Data[[#This Row],[ loan_amount]]-Cleaned_Data[[#This Row],[ bank_asset_value]]</f>
        <v>15000000</v>
      </c>
      <c r="P3415" s="1">
        <f>Cleaned_Data[[#This Row],[ loan_amount]]</f>
        <v>22000000</v>
      </c>
      <c r="Q3415" s="1" t="str">
        <f t="shared" si="213"/>
        <v>800+</v>
      </c>
      <c r="R3415" s="1">
        <f>Cleaned_Data[[#This Row],[ residential_assets_value]]+Cleaned_Data[[#This Row],[ commercial_assets_value]]+Cleaned_Data[[#This Row],[ luxury_assets_value]]</f>
        <v>17500000</v>
      </c>
      <c r="S3415" s="1">
        <f>Cleaned_Data[[#This Row],[ income_annum]]+Cleaned_Data[[#This Row],[ residential_assets_value]]+Cleaned_Data[[#This Row],[ commercial_assets_value]]+Cleaned_Data[[#This Row],[ luxury_assets_value]]</f>
        <v>23500000</v>
      </c>
      <c r="T3415" s="1" t="str">
        <f t="shared" si="214"/>
        <v>2–3 Cr</v>
      </c>
      <c r="U3415" s="12">
        <f t="shared" si="215"/>
        <v>1833333</v>
      </c>
      <c r="V3415" s="1" t="str">
        <f>IF(Cleaned_Data[[#This Row],[EMI_Estimate]]&lt;50000, "50K", IF(Cleaned_Data[[#This Row],[EMI_Estimate]]&lt;100000, "50K-1L", IF(Cleaned_Data[[#This Row],[EMI_Estimate]]&lt;150000, "1L-1.5L", IF(Cleaned_Data[[#This Row],[EMI_Estimate]]&lt;200000,"1.5-2L", "&gt;2L"))))</f>
        <v>&gt;2L</v>
      </c>
    </row>
    <row r="3416" spans="1:22" x14ac:dyDescent="0.35">
      <c r="A3416">
        <v>3415</v>
      </c>
      <c r="B3416">
        <v>5</v>
      </c>
      <c r="C3416" t="s">
        <v>22</v>
      </c>
      <c r="D3416" t="s">
        <v>23</v>
      </c>
      <c r="E3416">
        <v>6500000</v>
      </c>
      <c r="F3416" t="str">
        <f t="shared" si="212"/>
        <v>&gt;20 Lakh</v>
      </c>
      <c r="G3416">
        <v>18900000</v>
      </c>
      <c r="H3416">
        <v>12</v>
      </c>
      <c r="I3416">
        <v>427</v>
      </c>
      <c r="J3416" s="1">
        <v>5100000</v>
      </c>
      <c r="K3416" s="1">
        <v>1900000</v>
      </c>
      <c r="L3416" s="1">
        <v>18200000</v>
      </c>
      <c r="M3416" s="1">
        <v>7800000</v>
      </c>
      <c r="N3416" s="1" t="s">
        <v>24</v>
      </c>
      <c r="O3416" s="1">
        <f>Cleaned_Data[[#This Row],[ loan_amount]]-Cleaned_Data[[#This Row],[ bank_asset_value]]</f>
        <v>11100000</v>
      </c>
      <c r="P3416" s="1">
        <f>Cleaned_Data[[#This Row],[ loan_amount]]</f>
        <v>18900000</v>
      </c>
      <c r="Q3416" s="1" t="str">
        <f t="shared" si="213"/>
        <v>300–499</v>
      </c>
      <c r="R3416" s="1">
        <f>Cleaned_Data[[#This Row],[ residential_assets_value]]+Cleaned_Data[[#This Row],[ commercial_assets_value]]+Cleaned_Data[[#This Row],[ luxury_assets_value]]</f>
        <v>25200000</v>
      </c>
      <c r="S3416" s="1">
        <f>Cleaned_Data[[#This Row],[ income_annum]]+Cleaned_Data[[#This Row],[ residential_assets_value]]+Cleaned_Data[[#This Row],[ commercial_assets_value]]+Cleaned_Data[[#This Row],[ luxury_assets_value]]</f>
        <v>31700000</v>
      </c>
      <c r="T3416" s="1" t="str">
        <f t="shared" si="214"/>
        <v>3–4 Cr</v>
      </c>
      <c r="U3416" s="12">
        <f t="shared" si="215"/>
        <v>1575000</v>
      </c>
      <c r="V3416" s="1" t="str">
        <f>IF(Cleaned_Data[[#This Row],[EMI_Estimate]]&lt;50000, "50K", IF(Cleaned_Data[[#This Row],[EMI_Estimate]]&lt;100000, "50K-1L", IF(Cleaned_Data[[#This Row],[EMI_Estimate]]&lt;150000, "1L-1.5L", IF(Cleaned_Data[[#This Row],[EMI_Estimate]]&lt;200000,"1.5-2L", "&gt;2L"))))</f>
        <v>&gt;2L</v>
      </c>
    </row>
    <row r="3417" spans="1:22" x14ac:dyDescent="0.35">
      <c r="A3417">
        <v>3416</v>
      </c>
      <c r="B3417">
        <v>3</v>
      </c>
      <c r="C3417" t="s">
        <v>19</v>
      </c>
      <c r="D3417" t="s">
        <v>20</v>
      </c>
      <c r="E3417">
        <v>500000</v>
      </c>
      <c r="F3417" t="str">
        <f t="shared" si="212"/>
        <v>5-10 Lakh</v>
      </c>
      <c r="G3417">
        <v>2000000</v>
      </c>
      <c r="H3417">
        <v>12</v>
      </c>
      <c r="I3417">
        <v>890</v>
      </c>
      <c r="J3417" s="1">
        <v>800000</v>
      </c>
      <c r="K3417" s="1">
        <v>700000</v>
      </c>
      <c r="L3417" s="1">
        <v>1800000</v>
      </c>
      <c r="M3417" s="1">
        <v>400000</v>
      </c>
      <c r="N3417" s="1" t="s">
        <v>21</v>
      </c>
      <c r="O3417" s="1">
        <f>Cleaned_Data[[#This Row],[ loan_amount]]-Cleaned_Data[[#This Row],[ bank_asset_value]]</f>
        <v>1600000</v>
      </c>
      <c r="P3417" s="1">
        <f>Cleaned_Data[[#This Row],[ loan_amount]]</f>
        <v>2000000</v>
      </c>
      <c r="Q3417" s="1" t="str">
        <f t="shared" si="213"/>
        <v>800+</v>
      </c>
      <c r="R3417" s="1">
        <f>Cleaned_Data[[#This Row],[ residential_assets_value]]+Cleaned_Data[[#This Row],[ commercial_assets_value]]+Cleaned_Data[[#This Row],[ luxury_assets_value]]</f>
        <v>3300000</v>
      </c>
      <c r="S3417" s="1">
        <f>Cleaned_Data[[#This Row],[ income_annum]]+Cleaned_Data[[#This Row],[ residential_assets_value]]+Cleaned_Data[[#This Row],[ commercial_assets_value]]+Cleaned_Data[[#This Row],[ luxury_assets_value]]</f>
        <v>3800000</v>
      </c>
      <c r="T3417" s="1" t="str">
        <f t="shared" si="214"/>
        <v>&lt;1 Cr</v>
      </c>
      <c r="U3417" s="12">
        <f t="shared" si="215"/>
        <v>166667</v>
      </c>
      <c r="V3417" s="1" t="str">
        <f>IF(Cleaned_Data[[#This Row],[EMI_Estimate]]&lt;50000, "50K", IF(Cleaned_Data[[#This Row],[EMI_Estimate]]&lt;100000, "50K-1L", IF(Cleaned_Data[[#This Row],[EMI_Estimate]]&lt;150000, "1L-1.5L", IF(Cleaned_Data[[#This Row],[EMI_Estimate]]&lt;200000,"1.5-2L", "&gt;2L"))))</f>
        <v>1.5-2L</v>
      </c>
    </row>
    <row r="3418" spans="1:22" x14ac:dyDescent="0.35">
      <c r="A3418">
        <v>3417</v>
      </c>
      <c r="B3418">
        <v>4</v>
      </c>
      <c r="C3418" t="s">
        <v>22</v>
      </c>
      <c r="D3418" t="s">
        <v>20</v>
      </c>
      <c r="E3418">
        <v>5700000</v>
      </c>
      <c r="F3418" t="str">
        <f t="shared" si="212"/>
        <v>&gt;20 Lakh</v>
      </c>
      <c r="G3418">
        <v>13300000</v>
      </c>
      <c r="H3418">
        <v>2</v>
      </c>
      <c r="I3418">
        <v>333</v>
      </c>
      <c r="J3418" s="1">
        <v>9400000</v>
      </c>
      <c r="K3418" s="1">
        <v>3000000</v>
      </c>
      <c r="L3418" s="1">
        <v>11800000</v>
      </c>
      <c r="M3418" s="1">
        <v>8200000</v>
      </c>
      <c r="N3418" s="1" t="s">
        <v>24</v>
      </c>
      <c r="O3418" s="1">
        <f>Cleaned_Data[[#This Row],[ loan_amount]]-Cleaned_Data[[#This Row],[ bank_asset_value]]</f>
        <v>5100000</v>
      </c>
      <c r="P3418" s="1">
        <f>Cleaned_Data[[#This Row],[ loan_amount]]</f>
        <v>13300000</v>
      </c>
      <c r="Q3418" s="1" t="str">
        <f t="shared" si="213"/>
        <v>300–499</v>
      </c>
      <c r="R3418" s="1">
        <f>Cleaned_Data[[#This Row],[ residential_assets_value]]+Cleaned_Data[[#This Row],[ commercial_assets_value]]+Cleaned_Data[[#This Row],[ luxury_assets_value]]</f>
        <v>24200000</v>
      </c>
      <c r="S3418" s="1">
        <f>Cleaned_Data[[#This Row],[ income_annum]]+Cleaned_Data[[#This Row],[ residential_assets_value]]+Cleaned_Data[[#This Row],[ commercial_assets_value]]+Cleaned_Data[[#This Row],[ luxury_assets_value]]</f>
        <v>29900000</v>
      </c>
      <c r="T3418" s="1" t="str">
        <f t="shared" si="214"/>
        <v>2–3 Cr</v>
      </c>
      <c r="U3418" s="12">
        <f t="shared" si="215"/>
        <v>6650000</v>
      </c>
      <c r="V3418" s="1" t="str">
        <f>IF(Cleaned_Data[[#This Row],[EMI_Estimate]]&lt;50000, "50K", IF(Cleaned_Data[[#This Row],[EMI_Estimate]]&lt;100000, "50K-1L", IF(Cleaned_Data[[#This Row],[EMI_Estimate]]&lt;150000, "1L-1.5L", IF(Cleaned_Data[[#This Row],[EMI_Estimate]]&lt;200000,"1.5-2L", "&gt;2L"))))</f>
        <v>&gt;2L</v>
      </c>
    </row>
    <row r="3419" spans="1:22" x14ac:dyDescent="0.35">
      <c r="A3419">
        <v>3418</v>
      </c>
      <c r="B3419">
        <v>4</v>
      </c>
      <c r="C3419" t="s">
        <v>22</v>
      </c>
      <c r="D3419" t="s">
        <v>23</v>
      </c>
      <c r="E3419">
        <v>6800000</v>
      </c>
      <c r="F3419" t="str">
        <f t="shared" si="212"/>
        <v>&gt;20 Lakh</v>
      </c>
      <c r="G3419">
        <v>20000000</v>
      </c>
      <c r="H3419">
        <v>12</v>
      </c>
      <c r="I3419">
        <v>679</v>
      </c>
      <c r="J3419" s="1">
        <v>20200000</v>
      </c>
      <c r="K3419" s="1">
        <v>10900000</v>
      </c>
      <c r="L3419" s="1">
        <v>26900000</v>
      </c>
      <c r="M3419" s="1">
        <v>6600000</v>
      </c>
      <c r="N3419" s="1" t="s">
        <v>21</v>
      </c>
      <c r="O3419" s="1">
        <f>Cleaned_Data[[#This Row],[ loan_amount]]-Cleaned_Data[[#This Row],[ bank_asset_value]]</f>
        <v>13400000</v>
      </c>
      <c r="P3419" s="1">
        <f>Cleaned_Data[[#This Row],[ loan_amount]]</f>
        <v>20000000</v>
      </c>
      <c r="Q3419" s="1" t="str">
        <f t="shared" si="213"/>
        <v>600–699</v>
      </c>
      <c r="R3419" s="1">
        <f>Cleaned_Data[[#This Row],[ residential_assets_value]]+Cleaned_Data[[#This Row],[ commercial_assets_value]]+Cleaned_Data[[#This Row],[ luxury_assets_value]]</f>
        <v>58000000</v>
      </c>
      <c r="S3419" s="1">
        <f>Cleaned_Data[[#This Row],[ income_annum]]+Cleaned_Data[[#This Row],[ residential_assets_value]]+Cleaned_Data[[#This Row],[ commercial_assets_value]]+Cleaned_Data[[#This Row],[ luxury_assets_value]]</f>
        <v>64800000</v>
      </c>
      <c r="T3419" s="1" t="str">
        <f t="shared" si="214"/>
        <v>&gt;4 Cr</v>
      </c>
      <c r="U3419" s="12">
        <f t="shared" si="215"/>
        <v>1666667</v>
      </c>
      <c r="V3419" s="1" t="str">
        <f>IF(Cleaned_Data[[#This Row],[EMI_Estimate]]&lt;50000, "50K", IF(Cleaned_Data[[#This Row],[EMI_Estimate]]&lt;100000, "50K-1L", IF(Cleaned_Data[[#This Row],[EMI_Estimate]]&lt;150000, "1L-1.5L", IF(Cleaned_Data[[#This Row],[EMI_Estimate]]&lt;200000,"1.5-2L", "&gt;2L"))))</f>
        <v>&gt;2L</v>
      </c>
    </row>
    <row r="3420" spans="1:22" x14ac:dyDescent="0.35">
      <c r="A3420">
        <v>3419</v>
      </c>
      <c r="B3420">
        <v>5</v>
      </c>
      <c r="C3420" t="s">
        <v>22</v>
      </c>
      <c r="D3420" t="s">
        <v>20</v>
      </c>
      <c r="E3420">
        <v>3100000</v>
      </c>
      <c r="F3420" t="str">
        <f t="shared" si="212"/>
        <v>&gt;20 Lakh</v>
      </c>
      <c r="G3420">
        <v>12300000</v>
      </c>
      <c r="H3420">
        <v>18</v>
      </c>
      <c r="I3420">
        <v>805</v>
      </c>
      <c r="J3420" s="1">
        <v>4900000</v>
      </c>
      <c r="K3420" s="1">
        <v>1900000</v>
      </c>
      <c r="L3420" s="1">
        <v>6100000</v>
      </c>
      <c r="M3420" s="1">
        <v>2800000</v>
      </c>
      <c r="N3420" s="1" t="s">
        <v>21</v>
      </c>
      <c r="O3420" s="1">
        <f>Cleaned_Data[[#This Row],[ loan_amount]]-Cleaned_Data[[#This Row],[ bank_asset_value]]</f>
        <v>9500000</v>
      </c>
      <c r="P3420" s="1">
        <f>Cleaned_Data[[#This Row],[ loan_amount]]</f>
        <v>12300000</v>
      </c>
      <c r="Q3420" s="1" t="str">
        <f t="shared" si="213"/>
        <v>800+</v>
      </c>
      <c r="R3420" s="1">
        <f>Cleaned_Data[[#This Row],[ residential_assets_value]]+Cleaned_Data[[#This Row],[ commercial_assets_value]]+Cleaned_Data[[#This Row],[ luxury_assets_value]]</f>
        <v>12900000</v>
      </c>
      <c r="S3420" s="1">
        <f>Cleaned_Data[[#This Row],[ income_annum]]+Cleaned_Data[[#This Row],[ residential_assets_value]]+Cleaned_Data[[#This Row],[ commercial_assets_value]]+Cleaned_Data[[#This Row],[ luxury_assets_value]]</f>
        <v>16000000</v>
      </c>
      <c r="T3420" s="1" t="str">
        <f t="shared" si="214"/>
        <v>1–2 Cr</v>
      </c>
      <c r="U3420" s="12">
        <f t="shared" si="215"/>
        <v>683333</v>
      </c>
      <c r="V3420" s="1" t="str">
        <f>IF(Cleaned_Data[[#This Row],[EMI_Estimate]]&lt;50000, "50K", IF(Cleaned_Data[[#This Row],[EMI_Estimate]]&lt;100000, "50K-1L", IF(Cleaned_Data[[#This Row],[EMI_Estimate]]&lt;150000, "1L-1.5L", IF(Cleaned_Data[[#This Row],[EMI_Estimate]]&lt;200000,"1.5-2L", "&gt;2L"))))</f>
        <v>&gt;2L</v>
      </c>
    </row>
    <row r="3421" spans="1:22" x14ac:dyDescent="0.35">
      <c r="A3421">
        <v>3420</v>
      </c>
      <c r="B3421">
        <v>3</v>
      </c>
      <c r="C3421" t="s">
        <v>22</v>
      </c>
      <c r="D3421" t="s">
        <v>20</v>
      </c>
      <c r="E3421">
        <v>5100000</v>
      </c>
      <c r="F3421" t="str">
        <f t="shared" si="212"/>
        <v>&gt;20 Lakh</v>
      </c>
      <c r="G3421">
        <v>11000000</v>
      </c>
      <c r="H3421">
        <v>16</v>
      </c>
      <c r="I3421">
        <v>826</v>
      </c>
      <c r="J3421" s="1">
        <v>11800000</v>
      </c>
      <c r="K3421" s="1">
        <v>2900000</v>
      </c>
      <c r="L3421" s="1">
        <v>12900000</v>
      </c>
      <c r="M3421" s="1">
        <v>2700000</v>
      </c>
      <c r="N3421" s="1" t="s">
        <v>21</v>
      </c>
      <c r="O3421" s="1">
        <f>Cleaned_Data[[#This Row],[ loan_amount]]-Cleaned_Data[[#This Row],[ bank_asset_value]]</f>
        <v>8300000</v>
      </c>
      <c r="P3421" s="1">
        <f>Cleaned_Data[[#This Row],[ loan_amount]]</f>
        <v>11000000</v>
      </c>
      <c r="Q3421" s="1" t="str">
        <f t="shared" si="213"/>
        <v>800+</v>
      </c>
      <c r="R3421" s="1">
        <f>Cleaned_Data[[#This Row],[ residential_assets_value]]+Cleaned_Data[[#This Row],[ commercial_assets_value]]+Cleaned_Data[[#This Row],[ luxury_assets_value]]</f>
        <v>27600000</v>
      </c>
      <c r="S3421" s="1">
        <f>Cleaned_Data[[#This Row],[ income_annum]]+Cleaned_Data[[#This Row],[ residential_assets_value]]+Cleaned_Data[[#This Row],[ commercial_assets_value]]+Cleaned_Data[[#This Row],[ luxury_assets_value]]</f>
        <v>32700000</v>
      </c>
      <c r="T3421" s="1" t="str">
        <f t="shared" si="214"/>
        <v>3–4 Cr</v>
      </c>
      <c r="U3421" s="12">
        <f t="shared" si="215"/>
        <v>687500</v>
      </c>
      <c r="V3421" s="1" t="str">
        <f>IF(Cleaned_Data[[#This Row],[EMI_Estimate]]&lt;50000, "50K", IF(Cleaned_Data[[#This Row],[EMI_Estimate]]&lt;100000, "50K-1L", IF(Cleaned_Data[[#This Row],[EMI_Estimate]]&lt;150000, "1L-1.5L", IF(Cleaned_Data[[#This Row],[EMI_Estimate]]&lt;200000,"1.5-2L", "&gt;2L"))))</f>
        <v>&gt;2L</v>
      </c>
    </row>
    <row r="3422" spans="1:22" x14ac:dyDescent="0.35">
      <c r="A3422">
        <v>3421</v>
      </c>
      <c r="B3422">
        <v>1</v>
      </c>
      <c r="C3422" t="s">
        <v>22</v>
      </c>
      <c r="D3422" t="s">
        <v>23</v>
      </c>
      <c r="E3422">
        <v>6300000</v>
      </c>
      <c r="F3422" t="str">
        <f t="shared" si="212"/>
        <v>&gt;20 Lakh</v>
      </c>
      <c r="G3422">
        <v>23900000</v>
      </c>
      <c r="H3422">
        <v>10</v>
      </c>
      <c r="I3422">
        <v>844</v>
      </c>
      <c r="J3422" s="1">
        <v>16300000</v>
      </c>
      <c r="K3422" s="1">
        <v>4900000</v>
      </c>
      <c r="L3422" s="1">
        <v>16800000</v>
      </c>
      <c r="M3422" s="1">
        <v>4500000</v>
      </c>
      <c r="N3422" s="1" t="s">
        <v>21</v>
      </c>
      <c r="O3422" s="1">
        <f>Cleaned_Data[[#This Row],[ loan_amount]]-Cleaned_Data[[#This Row],[ bank_asset_value]]</f>
        <v>19400000</v>
      </c>
      <c r="P3422" s="1">
        <f>Cleaned_Data[[#This Row],[ loan_amount]]</f>
        <v>23900000</v>
      </c>
      <c r="Q3422" s="1" t="str">
        <f t="shared" si="213"/>
        <v>800+</v>
      </c>
      <c r="R3422" s="1">
        <f>Cleaned_Data[[#This Row],[ residential_assets_value]]+Cleaned_Data[[#This Row],[ commercial_assets_value]]+Cleaned_Data[[#This Row],[ luxury_assets_value]]</f>
        <v>38000000</v>
      </c>
      <c r="S3422" s="1">
        <f>Cleaned_Data[[#This Row],[ income_annum]]+Cleaned_Data[[#This Row],[ residential_assets_value]]+Cleaned_Data[[#This Row],[ commercial_assets_value]]+Cleaned_Data[[#This Row],[ luxury_assets_value]]</f>
        <v>44300000</v>
      </c>
      <c r="T3422" s="1" t="str">
        <f t="shared" si="214"/>
        <v>&gt;4 Cr</v>
      </c>
      <c r="U3422" s="12">
        <f t="shared" si="215"/>
        <v>2390000</v>
      </c>
      <c r="V3422" s="1" t="str">
        <f>IF(Cleaned_Data[[#This Row],[EMI_Estimate]]&lt;50000, "50K", IF(Cleaned_Data[[#This Row],[EMI_Estimate]]&lt;100000, "50K-1L", IF(Cleaned_Data[[#This Row],[EMI_Estimate]]&lt;150000, "1L-1.5L", IF(Cleaned_Data[[#This Row],[EMI_Estimate]]&lt;200000,"1.5-2L", "&gt;2L"))))</f>
        <v>&gt;2L</v>
      </c>
    </row>
    <row r="3423" spans="1:22" x14ac:dyDescent="0.35">
      <c r="A3423">
        <v>3422</v>
      </c>
      <c r="B3423">
        <v>5</v>
      </c>
      <c r="C3423" t="s">
        <v>19</v>
      </c>
      <c r="D3423" t="s">
        <v>23</v>
      </c>
      <c r="E3423">
        <v>4400000</v>
      </c>
      <c r="F3423" t="str">
        <f t="shared" si="212"/>
        <v>&gt;20 Lakh</v>
      </c>
      <c r="G3423">
        <v>14100000</v>
      </c>
      <c r="H3423">
        <v>10</v>
      </c>
      <c r="I3423">
        <v>663</v>
      </c>
      <c r="J3423" s="1">
        <v>5300000</v>
      </c>
      <c r="K3423" s="1">
        <v>4900000</v>
      </c>
      <c r="L3423" s="1">
        <v>17500000</v>
      </c>
      <c r="M3423" s="1">
        <v>2600000</v>
      </c>
      <c r="N3423" s="1" t="s">
        <v>21</v>
      </c>
      <c r="O3423" s="1">
        <f>Cleaned_Data[[#This Row],[ loan_amount]]-Cleaned_Data[[#This Row],[ bank_asset_value]]</f>
        <v>11500000</v>
      </c>
      <c r="P3423" s="1">
        <f>Cleaned_Data[[#This Row],[ loan_amount]]</f>
        <v>14100000</v>
      </c>
      <c r="Q3423" s="1" t="str">
        <f t="shared" si="213"/>
        <v>600–699</v>
      </c>
      <c r="R3423" s="1">
        <f>Cleaned_Data[[#This Row],[ residential_assets_value]]+Cleaned_Data[[#This Row],[ commercial_assets_value]]+Cleaned_Data[[#This Row],[ luxury_assets_value]]</f>
        <v>27700000</v>
      </c>
      <c r="S3423" s="1">
        <f>Cleaned_Data[[#This Row],[ income_annum]]+Cleaned_Data[[#This Row],[ residential_assets_value]]+Cleaned_Data[[#This Row],[ commercial_assets_value]]+Cleaned_Data[[#This Row],[ luxury_assets_value]]</f>
        <v>32100000</v>
      </c>
      <c r="T3423" s="1" t="str">
        <f t="shared" si="214"/>
        <v>3–4 Cr</v>
      </c>
      <c r="U3423" s="12">
        <f t="shared" si="215"/>
        <v>1410000</v>
      </c>
      <c r="V3423" s="1" t="str">
        <f>IF(Cleaned_Data[[#This Row],[EMI_Estimate]]&lt;50000, "50K", IF(Cleaned_Data[[#This Row],[EMI_Estimate]]&lt;100000, "50K-1L", IF(Cleaned_Data[[#This Row],[EMI_Estimate]]&lt;150000, "1L-1.5L", IF(Cleaned_Data[[#This Row],[EMI_Estimate]]&lt;200000,"1.5-2L", "&gt;2L"))))</f>
        <v>&gt;2L</v>
      </c>
    </row>
    <row r="3424" spans="1:22" x14ac:dyDescent="0.35">
      <c r="A3424">
        <v>3423</v>
      </c>
      <c r="B3424">
        <v>1</v>
      </c>
      <c r="C3424" t="s">
        <v>22</v>
      </c>
      <c r="D3424" t="s">
        <v>20</v>
      </c>
      <c r="E3424">
        <v>8100000</v>
      </c>
      <c r="F3424" t="str">
        <f t="shared" si="212"/>
        <v>&gt;20 Lakh</v>
      </c>
      <c r="G3424">
        <v>21900000</v>
      </c>
      <c r="H3424">
        <v>6</v>
      </c>
      <c r="I3424">
        <v>884</v>
      </c>
      <c r="J3424" s="1">
        <v>15100000</v>
      </c>
      <c r="K3424" s="1">
        <v>5400000</v>
      </c>
      <c r="L3424" s="1">
        <v>27500000</v>
      </c>
      <c r="M3424" s="1">
        <v>6600000</v>
      </c>
      <c r="N3424" s="1" t="s">
        <v>21</v>
      </c>
      <c r="O3424" s="1">
        <f>Cleaned_Data[[#This Row],[ loan_amount]]-Cleaned_Data[[#This Row],[ bank_asset_value]]</f>
        <v>15300000</v>
      </c>
      <c r="P3424" s="1">
        <f>Cleaned_Data[[#This Row],[ loan_amount]]</f>
        <v>21900000</v>
      </c>
      <c r="Q3424" s="1" t="str">
        <f t="shared" si="213"/>
        <v>800+</v>
      </c>
      <c r="R3424" s="1">
        <f>Cleaned_Data[[#This Row],[ residential_assets_value]]+Cleaned_Data[[#This Row],[ commercial_assets_value]]+Cleaned_Data[[#This Row],[ luxury_assets_value]]</f>
        <v>48000000</v>
      </c>
      <c r="S3424" s="1">
        <f>Cleaned_Data[[#This Row],[ income_annum]]+Cleaned_Data[[#This Row],[ residential_assets_value]]+Cleaned_Data[[#This Row],[ commercial_assets_value]]+Cleaned_Data[[#This Row],[ luxury_assets_value]]</f>
        <v>56100000</v>
      </c>
      <c r="T3424" s="1" t="str">
        <f t="shared" si="214"/>
        <v>&gt;4 Cr</v>
      </c>
      <c r="U3424" s="12">
        <f t="shared" si="215"/>
        <v>3650000</v>
      </c>
      <c r="V3424" s="1" t="str">
        <f>IF(Cleaned_Data[[#This Row],[EMI_Estimate]]&lt;50000, "50K", IF(Cleaned_Data[[#This Row],[EMI_Estimate]]&lt;100000, "50K-1L", IF(Cleaned_Data[[#This Row],[EMI_Estimate]]&lt;150000, "1L-1.5L", IF(Cleaned_Data[[#This Row],[EMI_Estimate]]&lt;200000,"1.5-2L", "&gt;2L"))))</f>
        <v>&gt;2L</v>
      </c>
    </row>
    <row r="3425" spans="1:22" x14ac:dyDescent="0.35">
      <c r="A3425">
        <v>3424</v>
      </c>
      <c r="B3425">
        <v>1</v>
      </c>
      <c r="C3425" t="s">
        <v>22</v>
      </c>
      <c r="D3425" t="s">
        <v>20</v>
      </c>
      <c r="E3425">
        <v>1100000</v>
      </c>
      <c r="F3425" t="str">
        <f t="shared" si="212"/>
        <v>10-15 Lakh</v>
      </c>
      <c r="G3425">
        <v>3700000</v>
      </c>
      <c r="H3425">
        <v>2</v>
      </c>
      <c r="I3425">
        <v>508</v>
      </c>
      <c r="J3425" s="1">
        <v>200000</v>
      </c>
      <c r="K3425" s="1">
        <v>0</v>
      </c>
      <c r="L3425" s="1">
        <v>2200000</v>
      </c>
      <c r="M3425" s="1">
        <v>1300000</v>
      </c>
      <c r="N3425" s="1" t="s">
        <v>21</v>
      </c>
      <c r="O3425" s="1">
        <f>Cleaned_Data[[#This Row],[ loan_amount]]-Cleaned_Data[[#This Row],[ bank_asset_value]]</f>
        <v>2400000</v>
      </c>
      <c r="P3425" s="1">
        <f>Cleaned_Data[[#This Row],[ loan_amount]]</f>
        <v>3700000</v>
      </c>
      <c r="Q3425" s="1" t="str">
        <f t="shared" si="213"/>
        <v>500–599</v>
      </c>
      <c r="R3425" s="1">
        <f>Cleaned_Data[[#This Row],[ residential_assets_value]]+Cleaned_Data[[#This Row],[ commercial_assets_value]]+Cleaned_Data[[#This Row],[ luxury_assets_value]]</f>
        <v>2400000</v>
      </c>
      <c r="S3425" s="1">
        <f>Cleaned_Data[[#This Row],[ income_annum]]+Cleaned_Data[[#This Row],[ residential_assets_value]]+Cleaned_Data[[#This Row],[ commercial_assets_value]]+Cleaned_Data[[#This Row],[ luxury_assets_value]]</f>
        <v>3500000</v>
      </c>
      <c r="T3425" s="1" t="str">
        <f t="shared" si="214"/>
        <v>&lt;1 Cr</v>
      </c>
      <c r="U3425" s="12">
        <f t="shared" si="215"/>
        <v>1850000</v>
      </c>
      <c r="V3425" s="1" t="str">
        <f>IF(Cleaned_Data[[#This Row],[EMI_Estimate]]&lt;50000, "50K", IF(Cleaned_Data[[#This Row],[EMI_Estimate]]&lt;100000, "50K-1L", IF(Cleaned_Data[[#This Row],[EMI_Estimate]]&lt;150000, "1L-1.5L", IF(Cleaned_Data[[#This Row],[EMI_Estimate]]&lt;200000,"1.5-2L", "&gt;2L"))))</f>
        <v>&gt;2L</v>
      </c>
    </row>
    <row r="3426" spans="1:22" x14ac:dyDescent="0.35">
      <c r="A3426">
        <v>3425</v>
      </c>
      <c r="B3426">
        <v>0</v>
      </c>
      <c r="C3426" t="s">
        <v>19</v>
      </c>
      <c r="D3426" t="s">
        <v>23</v>
      </c>
      <c r="E3426">
        <v>2400000</v>
      </c>
      <c r="F3426" t="str">
        <f t="shared" si="212"/>
        <v>&gt;20 Lakh</v>
      </c>
      <c r="G3426">
        <v>6900000</v>
      </c>
      <c r="H3426">
        <v>4</v>
      </c>
      <c r="I3426">
        <v>581</v>
      </c>
      <c r="J3426" s="1">
        <v>5100000</v>
      </c>
      <c r="K3426" s="1">
        <v>4500000</v>
      </c>
      <c r="L3426" s="1">
        <v>6000000</v>
      </c>
      <c r="M3426" s="1">
        <v>3400000</v>
      </c>
      <c r="N3426" s="1" t="s">
        <v>21</v>
      </c>
      <c r="O3426" s="1">
        <f>Cleaned_Data[[#This Row],[ loan_amount]]-Cleaned_Data[[#This Row],[ bank_asset_value]]</f>
        <v>3500000</v>
      </c>
      <c r="P3426" s="1">
        <f>Cleaned_Data[[#This Row],[ loan_amount]]</f>
        <v>6900000</v>
      </c>
      <c r="Q3426" s="1" t="str">
        <f t="shared" si="213"/>
        <v>500–599</v>
      </c>
      <c r="R3426" s="1">
        <f>Cleaned_Data[[#This Row],[ residential_assets_value]]+Cleaned_Data[[#This Row],[ commercial_assets_value]]+Cleaned_Data[[#This Row],[ luxury_assets_value]]</f>
        <v>15600000</v>
      </c>
      <c r="S3426" s="1">
        <f>Cleaned_Data[[#This Row],[ income_annum]]+Cleaned_Data[[#This Row],[ residential_assets_value]]+Cleaned_Data[[#This Row],[ commercial_assets_value]]+Cleaned_Data[[#This Row],[ luxury_assets_value]]</f>
        <v>18000000</v>
      </c>
      <c r="T3426" s="1" t="str">
        <f t="shared" si="214"/>
        <v>1–2 Cr</v>
      </c>
      <c r="U3426" s="12">
        <f t="shared" si="215"/>
        <v>1725000</v>
      </c>
      <c r="V3426" s="1" t="str">
        <f>IF(Cleaned_Data[[#This Row],[EMI_Estimate]]&lt;50000, "50K", IF(Cleaned_Data[[#This Row],[EMI_Estimate]]&lt;100000, "50K-1L", IF(Cleaned_Data[[#This Row],[EMI_Estimate]]&lt;150000, "1L-1.5L", IF(Cleaned_Data[[#This Row],[EMI_Estimate]]&lt;200000,"1.5-2L", "&gt;2L"))))</f>
        <v>&gt;2L</v>
      </c>
    </row>
    <row r="3427" spans="1:22" x14ac:dyDescent="0.35">
      <c r="A3427">
        <v>3426</v>
      </c>
      <c r="B3427">
        <v>3</v>
      </c>
      <c r="C3427" t="s">
        <v>19</v>
      </c>
      <c r="D3427" t="s">
        <v>23</v>
      </c>
      <c r="E3427">
        <v>7000000</v>
      </c>
      <c r="F3427" t="str">
        <f t="shared" si="212"/>
        <v>&gt;20 Lakh</v>
      </c>
      <c r="G3427">
        <v>26300000</v>
      </c>
      <c r="H3427">
        <v>12</v>
      </c>
      <c r="I3427">
        <v>481</v>
      </c>
      <c r="J3427" s="1">
        <v>14300000</v>
      </c>
      <c r="K3427" s="1">
        <v>12800000</v>
      </c>
      <c r="L3427" s="1">
        <v>15100000</v>
      </c>
      <c r="M3427" s="1">
        <v>9900000</v>
      </c>
      <c r="N3427" s="1" t="s">
        <v>24</v>
      </c>
      <c r="O3427" s="1">
        <f>Cleaned_Data[[#This Row],[ loan_amount]]-Cleaned_Data[[#This Row],[ bank_asset_value]]</f>
        <v>16400000</v>
      </c>
      <c r="P3427" s="1">
        <f>Cleaned_Data[[#This Row],[ loan_amount]]</f>
        <v>26300000</v>
      </c>
      <c r="Q3427" s="1" t="str">
        <f t="shared" si="213"/>
        <v>300–499</v>
      </c>
      <c r="R3427" s="1">
        <f>Cleaned_Data[[#This Row],[ residential_assets_value]]+Cleaned_Data[[#This Row],[ commercial_assets_value]]+Cleaned_Data[[#This Row],[ luxury_assets_value]]</f>
        <v>42200000</v>
      </c>
      <c r="S3427" s="1">
        <f>Cleaned_Data[[#This Row],[ income_annum]]+Cleaned_Data[[#This Row],[ residential_assets_value]]+Cleaned_Data[[#This Row],[ commercial_assets_value]]+Cleaned_Data[[#This Row],[ luxury_assets_value]]</f>
        <v>49200000</v>
      </c>
      <c r="T3427" s="1" t="str">
        <f t="shared" si="214"/>
        <v>&gt;4 Cr</v>
      </c>
      <c r="U3427" s="12">
        <f t="shared" si="215"/>
        <v>2191667</v>
      </c>
      <c r="V3427" s="1" t="str">
        <f>IF(Cleaned_Data[[#This Row],[EMI_Estimate]]&lt;50000, "50K", IF(Cleaned_Data[[#This Row],[EMI_Estimate]]&lt;100000, "50K-1L", IF(Cleaned_Data[[#This Row],[EMI_Estimate]]&lt;150000, "1L-1.5L", IF(Cleaned_Data[[#This Row],[EMI_Estimate]]&lt;200000,"1.5-2L", "&gt;2L"))))</f>
        <v>&gt;2L</v>
      </c>
    </row>
    <row r="3428" spans="1:22" x14ac:dyDescent="0.35">
      <c r="A3428">
        <v>3427</v>
      </c>
      <c r="B3428">
        <v>1</v>
      </c>
      <c r="C3428" t="s">
        <v>19</v>
      </c>
      <c r="D3428" t="s">
        <v>23</v>
      </c>
      <c r="E3428">
        <v>8700000</v>
      </c>
      <c r="F3428" t="str">
        <f t="shared" si="212"/>
        <v>&gt;20 Lakh</v>
      </c>
      <c r="G3428">
        <v>30000000</v>
      </c>
      <c r="H3428">
        <v>12</v>
      </c>
      <c r="I3428">
        <v>543</v>
      </c>
      <c r="J3428" s="1">
        <v>21900000</v>
      </c>
      <c r="K3428" s="1">
        <v>12700000</v>
      </c>
      <c r="L3428" s="1">
        <v>30600000</v>
      </c>
      <c r="M3428" s="1">
        <v>12700000</v>
      </c>
      <c r="N3428" s="1" t="s">
        <v>24</v>
      </c>
      <c r="O3428" s="1">
        <f>Cleaned_Data[[#This Row],[ loan_amount]]-Cleaned_Data[[#This Row],[ bank_asset_value]]</f>
        <v>17300000</v>
      </c>
      <c r="P3428" s="1">
        <f>Cleaned_Data[[#This Row],[ loan_amount]]</f>
        <v>30000000</v>
      </c>
      <c r="Q3428" s="1" t="str">
        <f t="shared" si="213"/>
        <v>500–599</v>
      </c>
      <c r="R3428" s="1">
        <f>Cleaned_Data[[#This Row],[ residential_assets_value]]+Cleaned_Data[[#This Row],[ commercial_assets_value]]+Cleaned_Data[[#This Row],[ luxury_assets_value]]</f>
        <v>65200000</v>
      </c>
      <c r="S3428" s="1">
        <f>Cleaned_Data[[#This Row],[ income_annum]]+Cleaned_Data[[#This Row],[ residential_assets_value]]+Cleaned_Data[[#This Row],[ commercial_assets_value]]+Cleaned_Data[[#This Row],[ luxury_assets_value]]</f>
        <v>73900000</v>
      </c>
      <c r="T3428" s="1" t="str">
        <f t="shared" si="214"/>
        <v>&gt;4 Cr</v>
      </c>
      <c r="U3428" s="12">
        <f t="shared" si="215"/>
        <v>2500000</v>
      </c>
      <c r="V3428" s="1" t="str">
        <f>IF(Cleaned_Data[[#This Row],[EMI_Estimate]]&lt;50000, "50K", IF(Cleaned_Data[[#This Row],[EMI_Estimate]]&lt;100000, "50K-1L", IF(Cleaned_Data[[#This Row],[EMI_Estimate]]&lt;150000, "1L-1.5L", IF(Cleaned_Data[[#This Row],[EMI_Estimate]]&lt;200000,"1.5-2L", "&gt;2L"))))</f>
        <v>&gt;2L</v>
      </c>
    </row>
    <row r="3429" spans="1:22" x14ac:dyDescent="0.35">
      <c r="A3429">
        <v>3428</v>
      </c>
      <c r="B3429">
        <v>0</v>
      </c>
      <c r="C3429" t="s">
        <v>22</v>
      </c>
      <c r="D3429" t="s">
        <v>23</v>
      </c>
      <c r="E3429">
        <v>3500000</v>
      </c>
      <c r="F3429" t="str">
        <f t="shared" si="212"/>
        <v>&gt;20 Lakh</v>
      </c>
      <c r="G3429">
        <v>12600000</v>
      </c>
      <c r="H3429">
        <v>10</v>
      </c>
      <c r="I3429">
        <v>448</v>
      </c>
      <c r="J3429" s="1">
        <v>1200000</v>
      </c>
      <c r="K3429" s="1">
        <v>2500000</v>
      </c>
      <c r="L3429" s="1">
        <v>10400000</v>
      </c>
      <c r="M3429" s="1">
        <v>3600000</v>
      </c>
      <c r="N3429" s="1" t="s">
        <v>24</v>
      </c>
      <c r="O3429" s="1">
        <f>Cleaned_Data[[#This Row],[ loan_amount]]-Cleaned_Data[[#This Row],[ bank_asset_value]]</f>
        <v>9000000</v>
      </c>
      <c r="P3429" s="1">
        <f>Cleaned_Data[[#This Row],[ loan_amount]]</f>
        <v>12600000</v>
      </c>
      <c r="Q3429" s="1" t="str">
        <f t="shared" si="213"/>
        <v>300–499</v>
      </c>
      <c r="R3429" s="1">
        <f>Cleaned_Data[[#This Row],[ residential_assets_value]]+Cleaned_Data[[#This Row],[ commercial_assets_value]]+Cleaned_Data[[#This Row],[ luxury_assets_value]]</f>
        <v>14100000</v>
      </c>
      <c r="S3429" s="1">
        <f>Cleaned_Data[[#This Row],[ income_annum]]+Cleaned_Data[[#This Row],[ residential_assets_value]]+Cleaned_Data[[#This Row],[ commercial_assets_value]]+Cleaned_Data[[#This Row],[ luxury_assets_value]]</f>
        <v>17600000</v>
      </c>
      <c r="T3429" s="1" t="str">
        <f t="shared" si="214"/>
        <v>1–2 Cr</v>
      </c>
      <c r="U3429" s="12">
        <f t="shared" si="215"/>
        <v>1260000</v>
      </c>
      <c r="V3429" s="1" t="str">
        <f>IF(Cleaned_Data[[#This Row],[EMI_Estimate]]&lt;50000, "50K", IF(Cleaned_Data[[#This Row],[EMI_Estimate]]&lt;100000, "50K-1L", IF(Cleaned_Data[[#This Row],[EMI_Estimate]]&lt;150000, "1L-1.5L", IF(Cleaned_Data[[#This Row],[EMI_Estimate]]&lt;200000,"1.5-2L", "&gt;2L"))))</f>
        <v>&gt;2L</v>
      </c>
    </row>
    <row r="3430" spans="1:22" x14ac:dyDescent="0.35">
      <c r="A3430">
        <v>3429</v>
      </c>
      <c r="B3430">
        <v>1</v>
      </c>
      <c r="C3430" t="s">
        <v>19</v>
      </c>
      <c r="D3430" t="s">
        <v>23</v>
      </c>
      <c r="E3430">
        <v>1600000</v>
      </c>
      <c r="F3430" t="str">
        <f t="shared" si="212"/>
        <v>15-20 Lakh</v>
      </c>
      <c r="G3430">
        <v>5300000</v>
      </c>
      <c r="H3430">
        <v>4</v>
      </c>
      <c r="I3430">
        <v>713</v>
      </c>
      <c r="J3430" s="1">
        <v>1400000</v>
      </c>
      <c r="K3430" s="1">
        <v>1400000</v>
      </c>
      <c r="L3430" s="1">
        <v>4900000</v>
      </c>
      <c r="M3430" s="1">
        <v>1300000</v>
      </c>
      <c r="N3430" s="1" t="s">
        <v>21</v>
      </c>
      <c r="O3430" s="1">
        <f>Cleaned_Data[[#This Row],[ loan_amount]]-Cleaned_Data[[#This Row],[ bank_asset_value]]</f>
        <v>4000000</v>
      </c>
      <c r="P3430" s="1">
        <f>Cleaned_Data[[#This Row],[ loan_amount]]</f>
        <v>5300000</v>
      </c>
      <c r="Q3430" s="1" t="str">
        <f t="shared" si="213"/>
        <v>700–799</v>
      </c>
      <c r="R3430" s="1">
        <f>Cleaned_Data[[#This Row],[ residential_assets_value]]+Cleaned_Data[[#This Row],[ commercial_assets_value]]+Cleaned_Data[[#This Row],[ luxury_assets_value]]</f>
        <v>7700000</v>
      </c>
      <c r="S3430" s="1">
        <f>Cleaned_Data[[#This Row],[ income_annum]]+Cleaned_Data[[#This Row],[ residential_assets_value]]+Cleaned_Data[[#This Row],[ commercial_assets_value]]+Cleaned_Data[[#This Row],[ luxury_assets_value]]</f>
        <v>9300000</v>
      </c>
      <c r="T3430" s="1" t="str">
        <f t="shared" si="214"/>
        <v>&lt;1 Cr</v>
      </c>
      <c r="U3430" s="12">
        <f t="shared" si="215"/>
        <v>1325000</v>
      </c>
      <c r="V3430" s="1" t="str">
        <f>IF(Cleaned_Data[[#This Row],[EMI_Estimate]]&lt;50000, "50K", IF(Cleaned_Data[[#This Row],[EMI_Estimate]]&lt;100000, "50K-1L", IF(Cleaned_Data[[#This Row],[EMI_Estimate]]&lt;150000, "1L-1.5L", IF(Cleaned_Data[[#This Row],[EMI_Estimate]]&lt;200000,"1.5-2L", "&gt;2L"))))</f>
        <v>&gt;2L</v>
      </c>
    </row>
    <row r="3431" spans="1:22" x14ac:dyDescent="0.35">
      <c r="A3431">
        <v>3430</v>
      </c>
      <c r="B3431">
        <v>5</v>
      </c>
      <c r="C3431" t="s">
        <v>22</v>
      </c>
      <c r="D3431" t="s">
        <v>23</v>
      </c>
      <c r="E3431">
        <v>7800000</v>
      </c>
      <c r="F3431" t="str">
        <f t="shared" si="212"/>
        <v>&gt;20 Lakh</v>
      </c>
      <c r="G3431">
        <v>17300000</v>
      </c>
      <c r="H3431">
        <v>16</v>
      </c>
      <c r="I3431">
        <v>493</v>
      </c>
      <c r="J3431" s="1">
        <v>800000</v>
      </c>
      <c r="K3431" s="1">
        <v>4500000</v>
      </c>
      <c r="L3431" s="1">
        <v>16300000</v>
      </c>
      <c r="M3431" s="1">
        <v>9300000</v>
      </c>
      <c r="N3431" s="1" t="s">
        <v>24</v>
      </c>
      <c r="O3431" s="1">
        <f>Cleaned_Data[[#This Row],[ loan_amount]]-Cleaned_Data[[#This Row],[ bank_asset_value]]</f>
        <v>8000000</v>
      </c>
      <c r="P3431" s="1">
        <f>Cleaned_Data[[#This Row],[ loan_amount]]</f>
        <v>17300000</v>
      </c>
      <c r="Q3431" s="1" t="str">
        <f t="shared" si="213"/>
        <v>300–499</v>
      </c>
      <c r="R3431" s="1">
        <f>Cleaned_Data[[#This Row],[ residential_assets_value]]+Cleaned_Data[[#This Row],[ commercial_assets_value]]+Cleaned_Data[[#This Row],[ luxury_assets_value]]</f>
        <v>21600000</v>
      </c>
      <c r="S3431" s="1">
        <f>Cleaned_Data[[#This Row],[ income_annum]]+Cleaned_Data[[#This Row],[ residential_assets_value]]+Cleaned_Data[[#This Row],[ commercial_assets_value]]+Cleaned_Data[[#This Row],[ luxury_assets_value]]</f>
        <v>29400000</v>
      </c>
      <c r="T3431" s="1" t="str">
        <f t="shared" si="214"/>
        <v>2–3 Cr</v>
      </c>
      <c r="U3431" s="12">
        <f t="shared" si="215"/>
        <v>1081250</v>
      </c>
      <c r="V3431" s="1" t="str">
        <f>IF(Cleaned_Data[[#This Row],[EMI_Estimate]]&lt;50000, "50K", IF(Cleaned_Data[[#This Row],[EMI_Estimate]]&lt;100000, "50K-1L", IF(Cleaned_Data[[#This Row],[EMI_Estimate]]&lt;150000, "1L-1.5L", IF(Cleaned_Data[[#This Row],[EMI_Estimate]]&lt;200000,"1.5-2L", "&gt;2L"))))</f>
        <v>&gt;2L</v>
      </c>
    </row>
    <row r="3432" spans="1:22" x14ac:dyDescent="0.35">
      <c r="A3432">
        <v>3431</v>
      </c>
      <c r="B3432">
        <v>2</v>
      </c>
      <c r="C3432" t="s">
        <v>22</v>
      </c>
      <c r="D3432" t="s">
        <v>20</v>
      </c>
      <c r="E3432">
        <v>3700000</v>
      </c>
      <c r="F3432" t="str">
        <f t="shared" si="212"/>
        <v>&gt;20 Lakh</v>
      </c>
      <c r="G3432">
        <v>9200000</v>
      </c>
      <c r="H3432">
        <v>10</v>
      </c>
      <c r="I3432">
        <v>819</v>
      </c>
      <c r="J3432" s="1">
        <v>8500000</v>
      </c>
      <c r="K3432" s="1">
        <v>2000000</v>
      </c>
      <c r="L3432" s="1">
        <v>10200000</v>
      </c>
      <c r="M3432" s="1">
        <v>3100000</v>
      </c>
      <c r="N3432" s="1" t="s">
        <v>21</v>
      </c>
      <c r="O3432" s="1">
        <f>Cleaned_Data[[#This Row],[ loan_amount]]-Cleaned_Data[[#This Row],[ bank_asset_value]]</f>
        <v>6100000</v>
      </c>
      <c r="P3432" s="1">
        <f>Cleaned_Data[[#This Row],[ loan_amount]]</f>
        <v>9200000</v>
      </c>
      <c r="Q3432" s="1" t="str">
        <f t="shared" si="213"/>
        <v>800+</v>
      </c>
      <c r="R3432" s="1">
        <f>Cleaned_Data[[#This Row],[ residential_assets_value]]+Cleaned_Data[[#This Row],[ commercial_assets_value]]+Cleaned_Data[[#This Row],[ luxury_assets_value]]</f>
        <v>20700000</v>
      </c>
      <c r="S3432" s="1">
        <f>Cleaned_Data[[#This Row],[ income_annum]]+Cleaned_Data[[#This Row],[ residential_assets_value]]+Cleaned_Data[[#This Row],[ commercial_assets_value]]+Cleaned_Data[[#This Row],[ luxury_assets_value]]</f>
        <v>24400000</v>
      </c>
      <c r="T3432" s="1" t="str">
        <f t="shared" si="214"/>
        <v>2–3 Cr</v>
      </c>
      <c r="U3432" s="12">
        <f t="shared" si="215"/>
        <v>920000</v>
      </c>
      <c r="V3432" s="1" t="str">
        <f>IF(Cleaned_Data[[#This Row],[EMI_Estimate]]&lt;50000, "50K", IF(Cleaned_Data[[#This Row],[EMI_Estimate]]&lt;100000, "50K-1L", IF(Cleaned_Data[[#This Row],[EMI_Estimate]]&lt;150000, "1L-1.5L", IF(Cleaned_Data[[#This Row],[EMI_Estimate]]&lt;200000,"1.5-2L", "&gt;2L"))))</f>
        <v>&gt;2L</v>
      </c>
    </row>
    <row r="3433" spans="1:22" x14ac:dyDescent="0.35">
      <c r="A3433">
        <v>3432</v>
      </c>
      <c r="B3433">
        <v>4</v>
      </c>
      <c r="C3433" t="s">
        <v>19</v>
      </c>
      <c r="D3433" t="s">
        <v>20</v>
      </c>
      <c r="E3433">
        <v>400000</v>
      </c>
      <c r="F3433" t="str">
        <f t="shared" si="212"/>
        <v>&lt;5 Lakh</v>
      </c>
      <c r="G3433">
        <v>1400000</v>
      </c>
      <c r="H3433">
        <v>18</v>
      </c>
      <c r="I3433">
        <v>827</v>
      </c>
      <c r="J3433" s="1">
        <v>-100000</v>
      </c>
      <c r="K3433" s="1">
        <v>0</v>
      </c>
      <c r="L3433" s="1">
        <v>900000</v>
      </c>
      <c r="M3433" s="1">
        <v>600000</v>
      </c>
      <c r="N3433" s="1" t="s">
        <v>21</v>
      </c>
      <c r="O3433" s="1">
        <f>Cleaned_Data[[#This Row],[ loan_amount]]-Cleaned_Data[[#This Row],[ bank_asset_value]]</f>
        <v>800000</v>
      </c>
      <c r="P3433" s="1">
        <f>Cleaned_Data[[#This Row],[ loan_amount]]</f>
        <v>1400000</v>
      </c>
      <c r="Q3433" s="1" t="str">
        <f t="shared" si="213"/>
        <v>800+</v>
      </c>
      <c r="R3433" s="1">
        <f>Cleaned_Data[[#This Row],[ residential_assets_value]]+Cleaned_Data[[#This Row],[ commercial_assets_value]]+Cleaned_Data[[#This Row],[ luxury_assets_value]]</f>
        <v>800000</v>
      </c>
      <c r="S3433" s="1">
        <f>Cleaned_Data[[#This Row],[ income_annum]]+Cleaned_Data[[#This Row],[ residential_assets_value]]+Cleaned_Data[[#This Row],[ commercial_assets_value]]+Cleaned_Data[[#This Row],[ luxury_assets_value]]</f>
        <v>1200000</v>
      </c>
      <c r="T3433" s="1" t="str">
        <f t="shared" si="214"/>
        <v>&lt;1 Cr</v>
      </c>
      <c r="U3433" s="12">
        <f t="shared" si="215"/>
        <v>77778</v>
      </c>
      <c r="V3433" s="1" t="str">
        <f>IF(Cleaned_Data[[#This Row],[EMI_Estimate]]&lt;50000, "50K", IF(Cleaned_Data[[#This Row],[EMI_Estimate]]&lt;100000, "50K-1L", IF(Cleaned_Data[[#This Row],[EMI_Estimate]]&lt;150000, "1L-1.5L", IF(Cleaned_Data[[#This Row],[EMI_Estimate]]&lt;200000,"1.5-2L", "&gt;2L"))))</f>
        <v>50K-1L</v>
      </c>
    </row>
    <row r="3434" spans="1:22" x14ac:dyDescent="0.35">
      <c r="A3434">
        <v>3433</v>
      </c>
      <c r="B3434">
        <v>0</v>
      </c>
      <c r="C3434" t="s">
        <v>22</v>
      </c>
      <c r="D3434" t="s">
        <v>20</v>
      </c>
      <c r="E3434">
        <v>4800000</v>
      </c>
      <c r="F3434" t="str">
        <f t="shared" si="212"/>
        <v>&gt;20 Lakh</v>
      </c>
      <c r="G3434">
        <v>15700000</v>
      </c>
      <c r="H3434">
        <v>10</v>
      </c>
      <c r="I3434">
        <v>398</v>
      </c>
      <c r="J3434" s="1">
        <v>4900000</v>
      </c>
      <c r="K3434" s="1">
        <v>7400000</v>
      </c>
      <c r="L3434" s="1">
        <v>17100000</v>
      </c>
      <c r="M3434" s="1">
        <v>6400000</v>
      </c>
      <c r="N3434" s="1" t="s">
        <v>24</v>
      </c>
      <c r="O3434" s="1">
        <f>Cleaned_Data[[#This Row],[ loan_amount]]-Cleaned_Data[[#This Row],[ bank_asset_value]]</f>
        <v>9300000</v>
      </c>
      <c r="P3434" s="1">
        <f>Cleaned_Data[[#This Row],[ loan_amount]]</f>
        <v>15700000</v>
      </c>
      <c r="Q3434" s="1" t="str">
        <f t="shared" si="213"/>
        <v>300–499</v>
      </c>
      <c r="R3434" s="1">
        <f>Cleaned_Data[[#This Row],[ residential_assets_value]]+Cleaned_Data[[#This Row],[ commercial_assets_value]]+Cleaned_Data[[#This Row],[ luxury_assets_value]]</f>
        <v>29400000</v>
      </c>
      <c r="S3434" s="1">
        <f>Cleaned_Data[[#This Row],[ income_annum]]+Cleaned_Data[[#This Row],[ residential_assets_value]]+Cleaned_Data[[#This Row],[ commercial_assets_value]]+Cleaned_Data[[#This Row],[ luxury_assets_value]]</f>
        <v>34200000</v>
      </c>
      <c r="T3434" s="1" t="str">
        <f t="shared" si="214"/>
        <v>3–4 Cr</v>
      </c>
      <c r="U3434" s="12">
        <f t="shared" si="215"/>
        <v>1570000</v>
      </c>
      <c r="V3434" s="1" t="str">
        <f>IF(Cleaned_Data[[#This Row],[EMI_Estimate]]&lt;50000, "50K", IF(Cleaned_Data[[#This Row],[EMI_Estimate]]&lt;100000, "50K-1L", IF(Cleaned_Data[[#This Row],[EMI_Estimate]]&lt;150000, "1L-1.5L", IF(Cleaned_Data[[#This Row],[EMI_Estimate]]&lt;200000,"1.5-2L", "&gt;2L"))))</f>
        <v>&gt;2L</v>
      </c>
    </row>
    <row r="3435" spans="1:22" x14ac:dyDescent="0.35">
      <c r="A3435">
        <v>3434</v>
      </c>
      <c r="B3435">
        <v>0</v>
      </c>
      <c r="C3435" t="s">
        <v>19</v>
      </c>
      <c r="D3435" t="s">
        <v>23</v>
      </c>
      <c r="E3435">
        <v>2900000</v>
      </c>
      <c r="F3435" t="str">
        <f t="shared" si="212"/>
        <v>&gt;20 Lakh</v>
      </c>
      <c r="G3435">
        <v>7500000</v>
      </c>
      <c r="H3435">
        <v>18</v>
      </c>
      <c r="I3435">
        <v>692</v>
      </c>
      <c r="J3435" s="1">
        <v>3200000</v>
      </c>
      <c r="K3435" s="1">
        <v>300000</v>
      </c>
      <c r="L3435" s="1">
        <v>7500000</v>
      </c>
      <c r="M3435" s="1">
        <v>4000000</v>
      </c>
      <c r="N3435" s="1" t="s">
        <v>21</v>
      </c>
      <c r="O3435" s="1">
        <f>Cleaned_Data[[#This Row],[ loan_amount]]-Cleaned_Data[[#This Row],[ bank_asset_value]]</f>
        <v>3500000</v>
      </c>
      <c r="P3435" s="1">
        <f>Cleaned_Data[[#This Row],[ loan_amount]]</f>
        <v>7500000</v>
      </c>
      <c r="Q3435" s="1" t="str">
        <f t="shared" si="213"/>
        <v>600–699</v>
      </c>
      <c r="R3435" s="1">
        <f>Cleaned_Data[[#This Row],[ residential_assets_value]]+Cleaned_Data[[#This Row],[ commercial_assets_value]]+Cleaned_Data[[#This Row],[ luxury_assets_value]]</f>
        <v>11000000</v>
      </c>
      <c r="S3435" s="1">
        <f>Cleaned_Data[[#This Row],[ income_annum]]+Cleaned_Data[[#This Row],[ residential_assets_value]]+Cleaned_Data[[#This Row],[ commercial_assets_value]]+Cleaned_Data[[#This Row],[ luxury_assets_value]]</f>
        <v>13900000</v>
      </c>
      <c r="T3435" s="1" t="str">
        <f t="shared" si="214"/>
        <v>1–2 Cr</v>
      </c>
      <c r="U3435" s="12">
        <f t="shared" si="215"/>
        <v>416667</v>
      </c>
      <c r="V3435" s="1" t="str">
        <f>IF(Cleaned_Data[[#This Row],[EMI_Estimate]]&lt;50000, "50K", IF(Cleaned_Data[[#This Row],[EMI_Estimate]]&lt;100000, "50K-1L", IF(Cleaned_Data[[#This Row],[EMI_Estimate]]&lt;150000, "1L-1.5L", IF(Cleaned_Data[[#This Row],[EMI_Estimate]]&lt;200000,"1.5-2L", "&gt;2L"))))</f>
        <v>&gt;2L</v>
      </c>
    </row>
    <row r="3436" spans="1:22" x14ac:dyDescent="0.35">
      <c r="A3436">
        <v>3435</v>
      </c>
      <c r="B3436">
        <v>5</v>
      </c>
      <c r="C3436" t="s">
        <v>19</v>
      </c>
      <c r="D3436" t="s">
        <v>23</v>
      </c>
      <c r="E3436">
        <v>5000000</v>
      </c>
      <c r="F3436" t="str">
        <f t="shared" si="212"/>
        <v>&gt;20 Lakh</v>
      </c>
      <c r="G3436">
        <v>14600000</v>
      </c>
      <c r="H3436">
        <v>18</v>
      </c>
      <c r="I3436">
        <v>509</v>
      </c>
      <c r="J3436" s="1">
        <v>11800000</v>
      </c>
      <c r="K3436" s="1">
        <v>2500000</v>
      </c>
      <c r="L3436" s="1">
        <v>19800000</v>
      </c>
      <c r="M3436" s="1">
        <v>4900000</v>
      </c>
      <c r="N3436" s="1" t="s">
        <v>24</v>
      </c>
      <c r="O3436" s="1">
        <f>Cleaned_Data[[#This Row],[ loan_amount]]-Cleaned_Data[[#This Row],[ bank_asset_value]]</f>
        <v>9700000</v>
      </c>
      <c r="P3436" s="1">
        <f>Cleaned_Data[[#This Row],[ loan_amount]]</f>
        <v>14600000</v>
      </c>
      <c r="Q3436" s="1" t="str">
        <f t="shared" si="213"/>
        <v>500–599</v>
      </c>
      <c r="R3436" s="1">
        <f>Cleaned_Data[[#This Row],[ residential_assets_value]]+Cleaned_Data[[#This Row],[ commercial_assets_value]]+Cleaned_Data[[#This Row],[ luxury_assets_value]]</f>
        <v>34100000</v>
      </c>
      <c r="S3436" s="1">
        <f>Cleaned_Data[[#This Row],[ income_annum]]+Cleaned_Data[[#This Row],[ residential_assets_value]]+Cleaned_Data[[#This Row],[ commercial_assets_value]]+Cleaned_Data[[#This Row],[ luxury_assets_value]]</f>
        <v>39100000</v>
      </c>
      <c r="T3436" s="1" t="str">
        <f t="shared" si="214"/>
        <v>3–4 Cr</v>
      </c>
      <c r="U3436" s="12">
        <f t="shared" si="215"/>
        <v>811111</v>
      </c>
      <c r="V3436" s="1" t="str">
        <f>IF(Cleaned_Data[[#This Row],[EMI_Estimate]]&lt;50000, "50K", IF(Cleaned_Data[[#This Row],[EMI_Estimate]]&lt;100000, "50K-1L", IF(Cleaned_Data[[#This Row],[EMI_Estimate]]&lt;150000, "1L-1.5L", IF(Cleaned_Data[[#This Row],[EMI_Estimate]]&lt;200000,"1.5-2L", "&gt;2L"))))</f>
        <v>&gt;2L</v>
      </c>
    </row>
    <row r="3437" spans="1:22" x14ac:dyDescent="0.35">
      <c r="A3437">
        <v>3436</v>
      </c>
      <c r="B3437">
        <v>0</v>
      </c>
      <c r="C3437" t="s">
        <v>19</v>
      </c>
      <c r="D3437" t="s">
        <v>23</v>
      </c>
      <c r="E3437">
        <v>7600000</v>
      </c>
      <c r="F3437" t="str">
        <f t="shared" si="212"/>
        <v>&gt;20 Lakh</v>
      </c>
      <c r="G3437">
        <v>18100000</v>
      </c>
      <c r="H3437">
        <v>16</v>
      </c>
      <c r="I3437">
        <v>439</v>
      </c>
      <c r="J3437" s="1">
        <v>12800000</v>
      </c>
      <c r="K3437" s="1">
        <v>5900000</v>
      </c>
      <c r="L3437" s="1">
        <v>29800000</v>
      </c>
      <c r="M3437" s="1">
        <v>10600000</v>
      </c>
      <c r="N3437" s="1" t="s">
        <v>24</v>
      </c>
      <c r="O3437" s="1">
        <f>Cleaned_Data[[#This Row],[ loan_amount]]-Cleaned_Data[[#This Row],[ bank_asset_value]]</f>
        <v>7500000</v>
      </c>
      <c r="P3437" s="1">
        <f>Cleaned_Data[[#This Row],[ loan_amount]]</f>
        <v>18100000</v>
      </c>
      <c r="Q3437" s="1" t="str">
        <f t="shared" si="213"/>
        <v>300–499</v>
      </c>
      <c r="R3437" s="1">
        <f>Cleaned_Data[[#This Row],[ residential_assets_value]]+Cleaned_Data[[#This Row],[ commercial_assets_value]]+Cleaned_Data[[#This Row],[ luxury_assets_value]]</f>
        <v>48500000</v>
      </c>
      <c r="S3437" s="1">
        <f>Cleaned_Data[[#This Row],[ income_annum]]+Cleaned_Data[[#This Row],[ residential_assets_value]]+Cleaned_Data[[#This Row],[ commercial_assets_value]]+Cleaned_Data[[#This Row],[ luxury_assets_value]]</f>
        <v>56100000</v>
      </c>
      <c r="T3437" s="1" t="str">
        <f t="shared" si="214"/>
        <v>&gt;4 Cr</v>
      </c>
      <c r="U3437" s="12">
        <f t="shared" si="215"/>
        <v>1131250</v>
      </c>
      <c r="V3437" s="1" t="str">
        <f>IF(Cleaned_Data[[#This Row],[EMI_Estimate]]&lt;50000, "50K", IF(Cleaned_Data[[#This Row],[EMI_Estimate]]&lt;100000, "50K-1L", IF(Cleaned_Data[[#This Row],[EMI_Estimate]]&lt;150000, "1L-1.5L", IF(Cleaned_Data[[#This Row],[EMI_Estimate]]&lt;200000,"1.5-2L", "&gt;2L"))))</f>
        <v>&gt;2L</v>
      </c>
    </row>
    <row r="3438" spans="1:22" x14ac:dyDescent="0.35">
      <c r="A3438">
        <v>3437</v>
      </c>
      <c r="B3438">
        <v>1</v>
      </c>
      <c r="C3438" t="s">
        <v>19</v>
      </c>
      <c r="D3438" t="s">
        <v>20</v>
      </c>
      <c r="E3438">
        <v>3000000</v>
      </c>
      <c r="F3438" t="str">
        <f t="shared" si="212"/>
        <v>&gt;20 Lakh</v>
      </c>
      <c r="G3438">
        <v>9400000</v>
      </c>
      <c r="H3438">
        <v>4</v>
      </c>
      <c r="I3438">
        <v>622</v>
      </c>
      <c r="J3438" s="1">
        <v>600000</v>
      </c>
      <c r="K3438" s="1">
        <v>3500000</v>
      </c>
      <c r="L3438" s="1">
        <v>9600000</v>
      </c>
      <c r="M3438" s="1">
        <v>2000000</v>
      </c>
      <c r="N3438" s="1" t="s">
        <v>21</v>
      </c>
      <c r="O3438" s="1">
        <f>Cleaned_Data[[#This Row],[ loan_amount]]-Cleaned_Data[[#This Row],[ bank_asset_value]]</f>
        <v>7400000</v>
      </c>
      <c r="P3438" s="1">
        <f>Cleaned_Data[[#This Row],[ loan_amount]]</f>
        <v>9400000</v>
      </c>
      <c r="Q3438" s="1" t="str">
        <f t="shared" si="213"/>
        <v>600–699</v>
      </c>
      <c r="R3438" s="1">
        <f>Cleaned_Data[[#This Row],[ residential_assets_value]]+Cleaned_Data[[#This Row],[ commercial_assets_value]]+Cleaned_Data[[#This Row],[ luxury_assets_value]]</f>
        <v>13700000</v>
      </c>
      <c r="S3438" s="1">
        <f>Cleaned_Data[[#This Row],[ income_annum]]+Cleaned_Data[[#This Row],[ residential_assets_value]]+Cleaned_Data[[#This Row],[ commercial_assets_value]]+Cleaned_Data[[#This Row],[ luxury_assets_value]]</f>
        <v>16700000</v>
      </c>
      <c r="T3438" s="1" t="str">
        <f t="shared" si="214"/>
        <v>1–2 Cr</v>
      </c>
      <c r="U3438" s="12">
        <f t="shared" si="215"/>
        <v>2350000</v>
      </c>
      <c r="V3438" s="1" t="str">
        <f>IF(Cleaned_Data[[#This Row],[EMI_Estimate]]&lt;50000, "50K", IF(Cleaned_Data[[#This Row],[EMI_Estimate]]&lt;100000, "50K-1L", IF(Cleaned_Data[[#This Row],[EMI_Estimate]]&lt;150000, "1L-1.5L", IF(Cleaned_Data[[#This Row],[EMI_Estimate]]&lt;200000,"1.5-2L", "&gt;2L"))))</f>
        <v>&gt;2L</v>
      </c>
    </row>
    <row r="3439" spans="1:22" x14ac:dyDescent="0.35">
      <c r="A3439">
        <v>3438</v>
      </c>
      <c r="B3439">
        <v>3</v>
      </c>
      <c r="C3439" t="s">
        <v>22</v>
      </c>
      <c r="D3439" t="s">
        <v>23</v>
      </c>
      <c r="E3439">
        <v>200000</v>
      </c>
      <c r="F3439" t="str">
        <f t="shared" si="212"/>
        <v>&lt;5 Lakh</v>
      </c>
      <c r="G3439">
        <v>700000</v>
      </c>
      <c r="H3439">
        <v>18</v>
      </c>
      <c r="I3439">
        <v>526</v>
      </c>
      <c r="J3439" s="1">
        <v>400000</v>
      </c>
      <c r="K3439" s="1">
        <v>100000</v>
      </c>
      <c r="L3439" s="1">
        <v>500000</v>
      </c>
      <c r="M3439" s="1">
        <v>0</v>
      </c>
      <c r="N3439" s="1" t="s">
        <v>24</v>
      </c>
      <c r="O3439" s="1">
        <f>Cleaned_Data[[#This Row],[ loan_amount]]-Cleaned_Data[[#This Row],[ bank_asset_value]]</f>
        <v>700000</v>
      </c>
      <c r="P3439" s="1">
        <f>Cleaned_Data[[#This Row],[ loan_amount]]</f>
        <v>700000</v>
      </c>
      <c r="Q3439" s="1" t="str">
        <f t="shared" si="213"/>
        <v>500–599</v>
      </c>
      <c r="R3439" s="1">
        <f>Cleaned_Data[[#This Row],[ residential_assets_value]]+Cleaned_Data[[#This Row],[ commercial_assets_value]]+Cleaned_Data[[#This Row],[ luxury_assets_value]]</f>
        <v>1000000</v>
      </c>
      <c r="S3439" s="1">
        <f>Cleaned_Data[[#This Row],[ income_annum]]+Cleaned_Data[[#This Row],[ residential_assets_value]]+Cleaned_Data[[#This Row],[ commercial_assets_value]]+Cleaned_Data[[#This Row],[ luxury_assets_value]]</f>
        <v>1200000</v>
      </c>
      <c r="T3439" s="1" t="str">
        <f t="shared" si="214"/>
        <v>&lt;1 Cr</v>
      </c>
      <c r="U3439" s="12">
        <f t="shared" si="215"/>
        <v>38889</v>
      </c>
      <c r="V3439" s="1" t="str">
        <f>IF(Cleaned_Data[[#This Row],[EMI_Estimate]]&lt;50000, "50K", IF(Cleaned_Data[[#This Row],[EMI_Estimate]]&lt;100000, "50K-1L", IF(Cleaned_Data[[#This Row],[EMI_Estimate]]&lt;150000, "1L-1.5L", IF(Cleaned_Data[[#This Row],[EMI_Estimate]]&lt;200000,"1.5-2L", "&gt;2L"))))</f>
        <v>50K</v>
      </c>
    </row>
    <row r="3440" spans="1:22" x14ac:dyDescent="0.35">
      <c r="A3440">
        <v>3439</v>
      </c>
      <c r="B3440">
        <v>5</v>
      </c>
      <c r="C3440" t="s">
        <v>22</v>
      </c>
      <c r="D3440" t="s">
        <v>23</v>
      </c>
      <c r="E3440">
        <v>6800000</v>
      </c>
      <c r="F3440" t="str">
        <f t="shared" si="212"/>
        <v>&gt;20 Lakh</v>
      </c>
      <c r="G3440">
        <v>19000000</v>
      </c>
      <c r="H3440">
        <v>8</v>
      </c>
      <c r="I3440">
        <v>865</v>
      </c>
      <c r="J3440" s="1">
        <v>9500000</v>
      </c>
      <c r="K3440" s="1">
        <v>7200000</v>
      </c>
      <c r="L3440" s="1">
        <v>25000000</v>
      </c>
      <c r="M3440" s="1">
        <v>6300000</v>
      </c>
      <c r="N3440" s="1" t="s">
        <v>21</v>
      </c>
      <c r="O3440" s="1">
        <f>Cleaned_Data[[#This Row],[ loan_amount]]-Cleaned_Data[[#This Row],[ bank_asset_value]]</f>
        <v>12700000</v>
      </c>
      <c r="P3440" s="1">
        <f>Cleaned_Data[[#This Row],[ loan_amount]]</f>
        <v>19000000</v>
      </c>
      <c r="Q3440" s="1" t="str">
        <f t="shared" si="213"/>
        <v>800+</v>
      </c>
      <c r="R3440" s="1">
        <f>Cleaned_Data[[#This Row],[ residential_assets_value]]+Cleaned_Data[[#This Row],[ commercial_assets_value]]+Cleaned_Data[[#This Row],[ luxury_assets_value]]</f>
        <v>41700000</v>
      </c>
      <c r="S3440" s="1">
        <f>Cleaned_Data[[#This Row],[ income_annum]]+Cleaned_Data[[#This Row],[ residential_assets_value]]+Cleaned_Data[[#This Row],[ commercial_assets_value]]+Cleaned_Data[[#This Row],[ luxury_assets_value]]</f>
        <v>48500000</v>
      </c>
      <c r="T3440" s="1" t="str">
        <f t="shared" si="214"/>
        <v>&gt;4 Cr</v>
      </c>
      <c r="U3440" s="12">
        <f t="shared" si="215"/>
        <v>2375000</v>
      </c>
      <c r="V3440" s="1" t="str">
        <f>IF(Cleaned_Data[[#This Row],[EMI_Estimate]]&lt;50000, "50K", IF(Cleaned_Data[[#This Row],[EMI_Estimate]]&lt;100000, "50K-1L", IF(Cleaned_Data[[#This Row],[EMI_Estimate]]&lt;150000, "1L-1.5L", IF(Cleaned_Data[[#This Row],[EMI_Estimate]]&lt;200000,"1.5-2L", "&gt;2L"))))</f>
        <v>&gt;2L</v>
      </c>
    </row>
    <row r="3441" spans="1:22" x14ac:dyDescent="0.35">
      <c r="A3441">
        <v>3440</v>
      </c>
      <c r="B3441">
        <v>5</v>
      </c>
      <c r="C3441" t="s">
        <v>22</v>
      </c>
      <c r="D3441" t="s">
        <v>23</v>
      </c>
      <c r="E3441">
        <v>9700000</v>
      </c>
      <c r="F3441" t="str">
        <f t="shared" si="212"/>
        <v>&gt;20 Lakh</v>
      </c>
      <c r="G3441">
        <v>27400000</v>
      </c>
      <c r="H3441">
        <v>2</v>
      </c>
      <c r="I3441">
        <v>328</v>
      </c>
      <c r="J3441" s="1">
        <v>0</v>
      </c>
      <c r="K3441" s="1">
        <v>18400000</v>
      </c>
      <c r="L3441" s="1">
        <v>22000000</v>
      </c>
      <c r="M3441" s="1">
        <v>7900000</v>
      </c>
      <c r="N3441" s="1" t="s">
        <v>24</v>
      </c>
      <c r="O3441" s="1">
        <f>Cleaned_Data[[#This Row],[ loan_amount]]-Cleaned_Data[[#This Row],[ bank_asset_value]]</f>
        <v>19500000</v>
      </c>
      <c r="P3441" s="1">
        <f>Cleaned_Data[[#This Row],[ loan_amount]]</f>
        <v>27400000</v>
      </c>
      <c r="Q3441" s="1" t="str">
        <f t="shared" si="213"/>
        <v>300–499</v>
      </c>
      <c r="R3441" s="1">
        <f>Cleaned_Data[[#This Row],[ residential_assets_value]]+Cleaned_Data[[#This Row],[ commercial_assets_value]]+Cleaned_Data[[#This Row],[ luxury_assets_value]]</f>
        <v>40400000</v>
      </c>
      <c r="S3441" s="1">
        <f>Cleaned_Data[[#This Row],[ income_annum]]+Cleaned_Data[[#This Row],[ residential_assets_value]]+Cleaned_Data[[#This Row],[ commercial_assets_value]]+Cleaned_Data[[#This Row],[ luxury_assets_value]]</f>
        <v>50100000</v>
      </c>
      <c r="T3441" s="1" t="str">
        <f t="shared" si="214"/>
        <v>&gt;4 Cr</v>
      </c>
      <c r="U3441" s="12">
        <f t="shared" si="215"/>
        <v>13700000</v>
      </c>
      <c r="V3441" s="1" t="str">
        <f>IF(Cleaned_Data[[#This Row],[EMI_Estimate]]&lt;50000, "50K", IF(Cleaned_Data[[#This Row],[EMI_Estimate]]&lt;100000, "50K-1L", IF(Cleaned_Data[[#This Row],[EMI_Estimate]]&lt;150000, "1L-1.5L", IF(Cleaned_Data[[#This Row],[EMI_Estimate]]&lt;200000,"1.5-2L", "&gt;2L"))))</f>
        <v>&gt;2L</v>
      </c>
    </row>
    <row r="3442" spans="1:22" x14ac:dyDescent="0.35">
      <c r="A3442">
        <v>3441</v>
      </c>
      <c r="B3442">
        <v>0</v>
      </c>
      <c r="C3442" t="s">
        <v>19</v>
      </c>
      <c r="D3442" t="s">
        <v>23</v>
      </c>
      <c r="E3442">
        <v>1200000</v>
      </c>
      <c r="F3442" t="str">
        <f t="shared" si="212"/>
        <v>10-15 Lakh</v>
      </c>
      <c r="G3442">
        <v>4200000</v>
      </c>
      <c r="H3442">
        <v>4</v>
      </c>
      <c r="I3442">
        <v>768</v>
      </c>
      <c r="J3442" s="1">
        <v>2800000</v>
      </c>
      <c r="K3442" s="1">
        <v>2200000</v>
      </c>
      <c r="L3442" s="1">
        <v>2800000</v>
      </c>
      <c r="M3442" s="1">
        <v>1500000</v>
      </c>
      <c r="N3442" s="1" t="s">
        <v>21</v>
      </c>
      <c r="O3442" s="1">
        <f>Cleaned_Data[[#This Row],[ loan_amount]]-Cleaned_Data[[#This Row],[ bank_asset_value]]</f>
        <v>2700000</v>
      </c>
      <c r="P3442" s="1">
        <f>Cleaned_Data[[#This Row],[ loan_amount]]</f>
        <v>4200000</v>
      </c>
      <c r="Q3442" s="1" t="str">
        <f t="shared" si="213"/>
        <v>700–799</v>
      </c>
      <c r="R3442" s="1">
        <f>Cleaned_Data[[#This Row],[ residential_assets_value]]+Cleaned_Data[[#This Row],[ commercial_assets_value]]+Cleaned_Data[[#This Row],[ luxury_assets_value]]</f>
        <v>7800000</v>
      </c>
      <c r="S3442" s="1">
        <f>Cleaned_Data[[#This Row],[ income_annum]]+Cleaned_Data[[#This Row],[ residential_assets_value]]+Cleaned_Data[[#This Row],[ commercial_assets_value]]+Cleaned_Data[[#This Row],[ luxury_assets_value]]</f>
        <v>9000000</v>
      </c>
      <c r="T3442" s="1" t="str">
        <f t="shared" si="214"/>
        <v>&lt;1 Cr</v>
      </c>
      <c r="U3442" s="12">
        <f t="shared" si="215"/>
        <v>1050000</v>
      </c>
      <c r="V3442" s="1" t="str">
        <f>IF(Cleaned_Data[[#This Row],[EMI_Estimate]]&lt;50000, "50K", IF(Cleaned_Data[[#This Row],[EMI_Estimate]]&lt;100000, "50K-1L", IF(Cleaned_Data[[#This Row],[EMI_Estimate]]&lt;150000, "1L-1.5L", IF(Cleaned_Data[[#This Row],[EMI_Estimate]]&lt;200000,"1.5-2L", "&gt;2L"))))</f>
        <v>&gt;2L</v>
      </c>
    </row>
    <row r="3443" spans="1:22" x14ac:dyDescent="0.35">
      <c r="A3443">
        <v>3442</v>
      </c>
      <c r="B3443">
        <v>5</v>
      </c>
      <c r="C3443" t="s">
        <v>22</v>
      </c>
      <c r="D3443" t="s">
        <v>23</v>
      </c>
      <c r="E3443">
        <v>7400000</v>
      </c>
      <c r="F3443" t="str">
        <f t="shared" si="212"/>
        <v>&gt;20 Lakh</v>
      </c>
      <c r="G3443">
        <v>24000000</v>
      </c>
      <c r="H3443">
        <v>16</v>
      </c>
      <c r="I3443">
        <v>854</v>
      </c>
      <c r="J3443" s="1">
        <v>4300000</v>
      </c>
      <c r="K3443" s="1">
        <v>6700000</v>
      </c>
      <c r="L3443" s="1">
        <v>20600000</v>
      </c>
      <c r="M3443" s="1">
        <v>8700000</v>
      </c>
      <c r="N3443" s="1" t="s">
        <v>21</v>
      </c>
      <c r="O3443" s="1">
        <f>Cleaned_Data[[#This Row],[ loan_amount]]-Cleaned_Data[[#This Row],[ bank_asset_value]]</f>
        <v>15300000</v>
      </c>
      <c r="P3443" s="1">
        <f>Cleaned_Data[[#This Row],[ loan_amount]]</f>
        <v>24000000</v>
      </c>
      <c r="Q3443" s="1" t="str">
        <f t="shared" si="213"/>
        <v>800+</v>
      </c>
      <c r="R3443" s="1">
        <f>Cleaned_Data[[#This Row],[ residential_assets_value]]+Cleaned_Data[[#This Row],[ commercial_assets_value]]+Cleaned_Data[[#This Row],[ luxury_assets_value]]</f>
        <v>31600000</v>
      </c>
      <c r="S3443" s="1">
        <f>Cleaned_Data[[#This Row],[ income_annum]]+Cleaned_Data[[#This Row],[ residential_assets_value]]+Cleaned_Data[[#This Row],[ commercial_assets_value]]+Cleaned_Data[[#This Row],[ luxury_assets_value]]</f>
        <v>39000000</v>
      </c>
      <c r="T3443" s="1" t="str">
        <f t="shared" si="214"/>
        <v>3–4 Cr</v>
      </c>
      <c r="U3443" s="12">
        <f t="shared" si="215"/>
        <v>1500000</v>
      </c>
      <c r="V3443" s="1" t="str">
        <f>IF(Cleaned_Data[[#This Row],[EMI_Estimate]]&lt;50000, "50K", IF(Cleaned_Data[[#This Row],[EMI_Estimate]]&lt;100000, "50K-1L", IF(Cleaned_Data[[#This Row],[EMI_Estimate]]&lt;150000, "1L-1.5L", IF(Cleaned_Data[[#This Row],[EMI_Estimate]]&lt;200000,"1.5-2L", "&gt;2L"))))</f>
        <v>&gt;2L</v>
      </c>
    </row>
    <row r="3444" spans="1:22" x14ac:dyDescent="0.35">
      <c r="A3444">
        <v>3443</v>
      </c>
      <c r="B3444">
        <v>4</v>
      </c>
      <c r="C3444" t="s">
        <v>19</v>
      </c>
      <c r="D3444" t="s">
        <v>20</v>
      </c>
      <c r="E3444">
        <v>6900000</v>
      </c>
      <c r="F3444" t="str">
        <f t="shared" si="212"/>
        <v>&gt;20 Lakh</v>
      </c>
      <c r="G3444">
        <v>20800000</v>
      </c>
      <c r="H3444">
        <v>4</v>
      </c>
      <c r="I3444">
        <v>839</v>
      </c>
      <c r="J3444" s="1">
        <v>2600000</v>
      </c>
      <c r="K3444" s="1">
        <v>2400000</v>
      </c>
      <c r="L3444" s="1">
        <v>16100000</v>
      </c>
      <c r="M3444" s="1">
        <v>7400000</v>
      </c>
      <c r="N3444" s="1" t="s">
        <v>21</v>
      </c>
      <c r="O3444" s="1">
        <f>Cleaned_Data[[#This Row],[ loan_amount]]-Cleaned_Data[[#This Row],[ bank_asset_value]]</f>
        <v>13400000</v>
      </c>
      <c r="P3444" s="1">
        <f>Cleaned_Data[[#This Row],[ loan_amount]]</f>
        <v>20800000</v>
      </c>
      <c r="Q3444" s="1" t="str">
        <f t="shared" si="213"/>
        <v>800+</v>
      </c>
      <c r="R3444" s="1">
        <f>Cleaned_Data[[#This Row],[ residential_assets_value]]+Cleaned_Data[[#This Row],[ commercial_assets_value]]+Cleaned_Data[[#This Row],[ luxury_assets_value]]</f>
        <v>21100000</v>
      </c>
      <c r="S3444" s="1">
        <f>Cleaned_Data[[#This Row],[ income_annum]]+Cleaned_Data[[#This Row],[ residential_assets_value]]+Cleaned_Data[[#This Row],[ commercial_assets_value]]+Cleaned_Data[[#This Row],[ luxury_assets_value]]</f>
        <v>28000000</v>
      </c>
      <c r="T3444" s="1" t="str">
        <f t="shared" si="214"/>
        <v>2–3 Cr</v>
      </c>
      <c r="U3444" s="12">
        <f t="shared" si="215"/>
        <v>5200000</v>
      </c>
      <c r="V3444" s="1" t="str">
        <f>IF(Cleaned_Data[[#This Row],[EMI_Estimate]]&lt;50000, "50K", IF(Cleaned_Data[[#This Row],[EMI_Estimate]]&lt;100000, "50K-1L", IF(Cleaned_Data[[#This Row],[EMI_Estimate]]&lt;150000, "1L-1.5L", IF(Cleaned_Data[[#This Row],[EMI_Estimate]]&lt;200000,"1.5-2L", "&gt;2L"))))</f>
        <v>&gt;2L</v>
      </c>
    </row>
    <row r="3445" spans="1:22" x14ac:dyDescent="0.35">
      <c r="A3445">
        <v>3444</v>
      </c>
      <c r="B3445">
        <v>0</v>
      </c>
      <c r="C3445" t="s">
        <v>22</v>
      </c>
      <c r="D3445" t="s">
        <v>23</v>
      </c>
      <c r="E3445">
        <v>9100000</v>
      </c>
      <c r="F3445" t="str">
        <f t="shared" si="212"/>
        <v>&gt;20 Lakh</v>
      </c>
      <c r="G3445">
        <v>23300000</v>
      </c>
      <c r="H3445">
        <v>18</v>
      </c>
      <c r="I3445">
        <v>414</v>
      </c>
      <c r="J3445" s="1">
        <v>17700000</v>
      </c>
      <c r="K3445" s="1">
        <v>2500000</v>
      </c>
      <c r="L3445" s="1">
        <v>33800000</v>
      </c>
      <c r="M3445" s="1">
        <v>6400000</v>
      </c>
      <c r="N3445" s="1" t="s">
        <v>24</v>
      </c>
      <c r="O3445" s="1">
        <f>Cleaned_Data[[#This Row],[ loan_amount]]-Cleaned_Data[[#This Row],[ bank_asset_value]]</f>
        <v>16900000</v>
      </c>
      <c r="P3445" s="1">
        <f>Cleaned_Data[[#This Row],[ loan_amount]]</f>
        <v>23300000</v>
      </c>
      <c r="Q3445" s="1" t="str">
        <f t="shared" si="213"/>
        <v>300–499</v>
      </c>
      <c r="R3445" s="1">
        <f>Cleaned_Data[[#This Row],[ residential_assets_value]]+Cleaned_Data[[#This Row],[ commercial_assets_value]]+Cleaned_Data[[#This Row],[ luxury_assets_value]]</f>
        <v>54000000</v>
      </c>
      <c r="S3445" s="1">
        <f>Cleaned_Data[[#This Row],[ income_annum]]+Cleaned_Data[[#This Row],[ residential_assets_value]]+Cleaned_Data[[#This Row],[ commercial_assets_value]]+Cleaned_Data[[#This Row],[ luxury_assets_value]]</f>
        <v>63100000</v>
      </c>
      <c r="T3445" s="1" t="str">
        <f t="shared" si="214"/>
        <v>&gt;4 Cr</v>
      </c>
      <c r="U3445" s="12">
        <f t="shared" si="215"/>
        <v>1294444</v>
      </c>
      <c r="V3445" s="1" t="str">
        <f>IF(Cleaned_Data[[#This Row],[EMI_Estimate]]&lt;50000, "50K", IF(Cleaned_Data[[#This Row],[EMI_Estimate]]&lt;100000, "50K-1L", IF(Cleaned_Data[[#This Row],[EMI_Estimate]]&lt;150000, "1L-1.5L", IF(Cleaned_Data[[#This Row],[EMI_Estimate]]&lt;200000,"1.5-2L", "&gt;2L"))))</f>
        <v>&gt;2L</v>
      </c>
    </row>
    <row r="3446" spans="1:22" x14ac:dyDescent="0.35">
      <c r="A3446">
        <v>3445</v>
      </c>
      <c r="B3446">
        <v>0</v>
      </c>
      <c r="C3446" t="s">
        <v>19</v>
      </c>
      <c r="D3446" t="s">
        <v>23</v>
      </c>
      <c r="E3446">
        <v>1300000</v>
      </c>
      <c r="F3446" t="str">
        <f t="shared" si="212"/>
        <v>10-15 Lakh</v>
      </c>
      <c r="G3446">
        <v>4700000</v>
      </c>
      <c r="H3446">
        <v>16</v>
      </c>
      <c r="I3446">
        <v>530</v>
      </c>
      <c r="J3446" s="1">
        <v>3200000</v>
      </c>
      <c r="K3446" s="1">
        <v>1000000</v>
      </c>
      <c r="L3446" s="1">
        <v>3800000</v>
      </c>
      <c r="M3446" s="1">
        <v>800000</v>
      </c>
      <c r="N3446" s="1" t="s">
        <v>24</v>
      </c>
      <c r="O3446" s="1">
        <f>Cleaned_Data[[#This Row],[ loan_amount]]-Cleaned_Data[[#This Row],[ bank_asset_value]]</f>
        <v>3900000</v>
      </c>
      <c r="P3446" s="1">
        <f>Cleaned_Data[[#This Row],[ loan_amount]]</f>
        <v>4700000</v>
      </c>
      <c r="Q3446" s="1" t="str">
        <f t="shared" si="213"/>
        <v>500–599</v>
      </c>
      <c r="R3446" s="1">
        <f>Cleaned_Data[[#This Row],[ residential_assets_value]]+Cleaned_Data[[#This Row],[ commercial_assets_value]]+Cleaned_Data[[#This Row],[ luxury_assets_value]]</f>
        <v>8000000</v>
      </c>
      <c r="S3446" s="1">
        <f>Cleaned_Data[[#This Row],[ income_annum]]+Cleaned_Data[[#This Row],[ residential_assets_value]]+Cleaned_Data[[#This Row],[ commercial_assets_value]]+Cleaned_Data[[#This Row],[ luxury_assets_value]]</f>
        <v>9300000</v>
      </c>
      <c r="T3446" s="1" t="str">
        <f t="shared" si="214"/>
        <v>&lt;1 Cr</v>
      </c>
      <c r="U3446" s="12">
        <f t="shared" si="215"/>
        <v>293750</v>
      </c>
      <c r="V3446" s="1" t="str">
        <f>IF(Cleaned_Data[[#This Row],[EMI_Estimate]]&lt;50000, "50K", IF(Cleaned_Data[[#This Row],[EMI_Estimate]]&lt;100000, "50K-1L", IF(Cleaned_Data[[#This Row],[EMI_Estimate]]&lt;150000, "1L-1.5L", IF(Cleaned_Data[[#This Row],[EMI_Estimate]]&lt;200000,"1.5-2L", "&gt;2L"))))</f>
        <v>&gt;2L</v>
      </c>
    </row>
    <row r="3447" spans="1:22" x14ac:dyDescent="0.35">
      <c r="A3447">
        <v>3446</v>
      </c>
      <c r="B3447">
        <v>3</v>
      </c>
      <c r="C3447" t="s">
        <v>19</v>
      </c>
      <c r="D3447" t="s">
        <v>20</v>
      </c>
      <c r="E3447">
        <v>6600000</v>
      </c>
      <c r="F3447" t="str">
        <f t="shared" si="212"/>
        <v>&gt;20 Lakh</v>
      </c>
      <c r="G3447">
        <v>14600000</v>
      </c>
      <c r="H3447">
        <v>10</v>
      </c>
      <c r="I3447">
        <v>841</v>
      </c>
      <c r="J3447" s="1">
        <v>15300000</v>
      </c>
      <c r="K3447" s="1">
        <v>12100000</v>
      </c>
      <c r="L3447" s="1">
        <v>14800000</v>
      </c>
      <c r="M3447" s="1">
        <v>6000000</v>
      </c>
      <c r="N3447" s="1" t="s">
        <v>21</v>
      </c>
      <c r="O3447" s="1">
        <f>Cleaned_Data[[#This Row],[ loan_amount]]-Cleaned_Data[[#This Row],[ bank_asset_value]]</f>
        <v>8600000</v>
      </c>
      <c r="P3447" s="1">
        <f>Cleaned_Data[[#This Row],[ loan_amount]]</f>
        <v>14600000</v>
      </c>
      <c r="Q3447" s="1" t="str">
        <f t="shared" si="213"/>
        <v>800+</v>
      </c>
      <c r="R3447" s="1">
        <f>Cleaned_Data[[#This Row],[ residential_assets_value]]+Cleaned_Data[[#This Row],[ commercial_assets_value]]+Cleaned_Data[[#This Row],[ luxury_assets_value]]</f>
        <v>42200000</v>
      </c>
      <c r="S3447" s="1">
        <f>Cleaned_Data[[#This Row],[ income_annum]]+Cleaned_Data[[#This Row],[ residential_assets_value]]+Cleaned_Data[[#This Row],[ commercial_assets_value]]+Cleaned_Data[[#This Row],[ luxury_assets_value]]</f>
        <v>48800000</v>
      </c>
      <c r="T3447" s="1" t="str">
        <f t="shared" si="214"/>
        <v>&gt;4 Cr</v>
      </c>
      <c r="U3447" s="12">
        <f t="shared" si="215"/>
        <v>1460000</v>
      </c>
      <c r="V3447" s="1" t="str">
        <f>IF(Cleaned_Data[[#This Row],[EMI_Estimate]]&lt;50000, "50K", IF(Cleaned_Data[[#This Row],[EMI_Estimate]]&lt;100000, "50K-1L", IF(Cleaned_Data[[#This Row],[EMI_Estimate]]&lt;150000, "1L-1.5L", IF(Cleaned_Data[[#This Row],[EMI_Estimate]]&lt;200000,"1.5-2L", "&gt;2L"))))</f>
        <v>&gt;2L</v>
      </c>
    </row>
    <row r="3448" spans="1:22" x14ac:dyDescent="0.35">
      <c r="A3448">
        <v>3447</v>
      </c>
      <c r="B3448">
        <v>3</v>
      </c>
      <c r="C3448" t="s">
        <v>22</v>
      </c>
      <c r="D3448" t="s">
        <v>23</v>
      </c>
      <c r="E3448">
        <v>1800000</v>
      </c>
      <c r="F3448" t="str">
        <f t="shared" si="212"/>
        <v>15-20 Lakh</v>
      </c>
      <c r="G3448">
        <v>5700000</v>
      </c>
      <c r="H3448">
        <v>14</v>
      </c>
      <c r="I3448">
        <v>670</v>
      </c>
      <c r="J3448" s="1">
        <v>5300000</v>
      </c>
      <c r="K3448" s="1">
        <v>3100000</v>
      </c>
      <c r="L3448" s="1">
        <v>3500000</v>
      </c>
      <c r="M3448" s="1">
        <v>2700000</v>
      </c>
      <c r="N3448" s="1" t="s">
        <v>21</v>
      </c>
      <c r="O3448" s="1">
        <f>Cleaned_Data[[#This Row],[ loan_amount]]-Cleaned_Data[[#This Row],[ bank_asset_value]]</f>
        <v>3000000</v>
      </c>
      <c r="P3448" s="1">
        <f>Cleaned_Data[[#This Row],[ loan_amount]]</f>
        <v>5700000</v>
      </c>
      <c r="Q3448" s="1" t="str">
        <f t="shared" si="213"/>
        <v>600–699</v>
      </c>
      <c r="R3448" s="1">
        <f>Cleaned_Data[[#This Row],[ residential_assets_value]]+Cleaned_Data[[#This Row],[ commercial_assets_value]]+Cleaned_Data[[#This Row],[ luxury_assets_value]]</f>
        <v>11900000</v>
      </c>
      <c r="S3448" s="1">
        <f>Cleaned_Data[[#This Row],[ income_annum]]+Cleaned_Data[[#This Row],[ residential_assets_value]]+Cleaned_Data[[#This Row],[ commercial_assets_value]]+Cleaned_Data[[#This Row],[ luxury_assets_value]]</f>
        <v>13700000</v>
      </c>
      <c r="T3448" s="1" t="str">
        <f t="shared" si="214"/>
        <v>1–2 Cr</v>
      </c>
      <c r="U3448" s="12">
        <f t="shared" si="215"/>
        <v>407143</v>
      </c>
      <c r="V3448" s="1" t="str">
        <f>IF(Cleaned_Data[[#This Row],[EMI_Estimate]]&lt;50000, "50K", IF(Cleaned_Data[[#This Row],[EMI_Estimate]]&lt;100000, "50K-1L", IF(Cleaned_Data[[#This Row],[EMI_Estimate]]&lt;150000, "1L-1.5L", IF(Cleaned_Data[[#This Row],[EMI_Estimate]]&lt;200000,"1.5-2L", "&gt;2L"))))</f>
        <v>&gt;2L</v>
      </c>
    </row>
    <row r="3449" spans="1:22" x14ac:dyDescent="0.35">
      <c r="A3449">
        <v>3448</v>
      </c>
      <c r="B3449">
        <v>5</v>
      </c>
      <c r="C3449" t="s">
        <v>22</v>
      </c>
      <c r="D3449" t="s">
        <v>23</v>
      </c>
      <c r="E3449">
        <v>8200000</v>
      </c>
      <c r="F3449" t="str">
        <f t="shared" si="212"/>
        <v>&gt;20 Lakh</v>
      </c>
      <c r="G3449">
        <v>20900000</v>
      </c>
      <c r="H3449">
        <v>14</v>
      </c>
      <c r="I3449">
        <v>726</v>
      </c>
      <c r="J3449" s="1">
        <v>11400000</v>
      </c>
      <c r="K3449" s="1">
        <v>4800000</v>
      </c>
      <c r="L3449" s="1">
        <v>26000000</v>
      </c>
      <c r="M3449" s="1">
        <v>8400000</v>
      </c>
      <c r="N3449" s="1" t="s">
        <v>21</v>
      </c>
      <c r="O3449" s="1">
        <f>Cleaned_Data[[#This Row],[ loan_amount]]-Cleaned_Data[[#This Row],[ bank_asset_value]]</f>
        <v>12500000</v>
      </c>
      <c r="P3449" s="1">
        <f>Cleaned_Data[[#This Row],[ loan_amount]]</f>
        <v>20900000</v>
      </c>
      <c r="Q3449" s="1" t="str">
        <f t="shared" si="213"/>
        <v>700–799</v>
      </c>
      <c r="R3449" s="1">
        <f>Cleaned_Data[[#This Row],[ residential_assets_value]]+Cleaned_Data[[#This Row],[ commercial_assets_value]]+Cleaned_Data[[#This Row],[ luxury_assets_value]]</f>
        <v>42200000</v>
      </c>
      <c r="S3449" s="1">
        <f>Cleaned_Data[[#This Row],[ income_annum]]+Cleaned_Data[[#This Row],[ residential_assets_value]]+Cleaned_Data[[#This Row],[ commercial_assets_value]]+Cleaned_Data[[#This Row],[ luxury_assets_value]]</f>
        <v>50400000</v>
      </c>
      <c r="T3449" s="1" t="str">
        <f t="shared" si="214"/>
        <v>&gt;4 Cr</v>
      </c>
      <c r="U3449" s="12">
        <f t="shared" si="215"/>
        <v>1492857</v>
      </c>
      <c r="V3449" s="1" t="str">
        <f>IF(Cleaned_Data[[#This Row],[EMI_Estimate]]&lt;50000, "50K", IF(Cleaned_Data[[#This Row],[EMI_Estimate]]&lt;100000, "50K-1L", IF(Cleaned_Data[[#This Row],[EMI_Estimate]]&lt;150000, "1L-1.5L", IF(Cleaned_Data[[#This Row],[EMI_Estimate]]&lt;200000,"1.5-2L", "&gt;2L"))))</f>
        <v>&gt;2L</v>
      </c>
    </row>
    <row r="3450" spans="1:22" x14ac:dyDescent="0.35">
      <c r="A3450">
        <v>3449</v>
      </c>
      <c r="B3450">
        <v>4</v>
      </c>
      <c r="C3450" t="s">
        <v>22</v>
      </c>
      <c r="D3450" t="s">
        <v>20</v>
      </c>
      <c r="E3450">
        <v>2800000</v>
      </c>
      <c r="F3450" t="str">
        <f t="shared" si="212"/>
        <v>&gt;20 Lakh</v>
      </c>
      <c r="G3450">
        <v>8300000</v>
      </c>
      <c r="H3450">
        <v>14</v>
      </c>
      <c r="I3450">
        <v>352</v>
      </c>
      <c r="J3450" s="1">
        <v>4900000</v>
      </c>
      <c r="K3450" s="1">
        <v>2600000</v>
      </c>
      <c r="L3450" s="1">
        <v>7100000</v>
      </c>
      <c r="M3450" s="1">
        <v>3700000</v>
      </c>
      <c r="N3450" s="1" t="s">
        <v>24</v>
      </c>
      <c r="O3450" s="1">
        <f>Cleaned_Data[[#This Row],[ loan_amount]]-Cleaned_Data[[#This Row],[ bank_asset_value]]</f>
        <v>4600000</v>
      </c>
      <c r="P3450" s="1">
        <f>Cleaned_Data[[#This Row],[ loan_amount]]</f>
        <v>8300000</v>
      </c>
      <c r="Q3450" s="1" t="str">
        <f t="shared" si="213"/>
        <v>300–499</v>
      </c>
      <c r="R3450" s="1">
        <f>Cleaned_Data[[#This Row],[ residential_assets_value]]+Cleaned_Data[[#This Row],[ commercial_assets_value]]+Cleaned_Data[[#This Row],[ luxury_assets_value]]</f>
        <v>14600000</v>
      </c>
      <c r="S3450" s="1">
        <f>Cleaned_Data[[#This Row],[ income_annum]]+Cleaned_Data[[#This Row],[ residential_assets_value]]+Cleaned_Data[[#This Row],[ commercial_assets_value]]+Cleaned_Data[[#This Row],[ luxury_assets_value]]</f>
        <v>17400000</v>
      </c>
      <c r="T3450" s="1" t="str">
        <f t="shared" si="214"/>
        <v>1–2 Cr</v>
      </c>
      <c r="U3450" s="12">
        <f t="shared" si="215"/>
        <v>592857</v>
      </c>
      <c r="V3450" s="1" t="str">
        <f>IF(Cleaned_Data[[#This Row],[EMI_Estimate]]&lt;50000, "50K", IF(Cleaned_Data[[#This Row],[EMI_Estimate]]&lt;100000, "50K-1L", IF(Cleaned_Data[[#This Row],[EMI_Estimate]]&lt;150000, "1L-1.5L", IF(Cleaned_Data[[#This Row],[EMI_Estimate]]&lt;200000,"1.5-2L", "&gt;2L"))))</f>
        <v>&gt;2L</v>
      </c>
    </row>
    <row r="3451" spans="1:22" x14ac:dyDescent="0.35">
      <c r="A3451">
        <v>3450</v>
      </c>
      <c r="B3451">
        <v>1</v>
      </c>
      <c r="C3451" t="s">
        <v>19</v>
      </c>
      <c r="D3451" t="s">
        <v>23</v>
      </c>
      <c r="E3451">
        <v>7000000</v>
      </c>
      <c r="F3451" t="str">
        <f t="shared" si="212"/>
        <v>&gt;20 Lakh</v>
      </c>
      <c r="G3451">
        <v>16000000</v>
      </c>
      <c r="H3451">
        <v>4</v>
      </c>
      <c r="I3451">
        <v>554</v>
      </c>
      <c r="J3451" s="1">
        <v>13000000</v>
      </c>
      <c r="K3451" s="1">
        <v>8600000</v>
      </c>
      <c r="L3451" s="1">
        <v>26600000</v>
      </c>
      <c r="M3451" s="1">
        <v>7900000</v>
      </c>
      <c r="N3451" s="1" t="s">
        <v>21</v>
      </c>
      <c r="O3451" s="1">
        <f>Cleaned_Data[[#This Row],[ loan_amount]]-Cleaned_Data[[#This Row],[ bank_asset_value]]</f>
        <v>8100000</v>
      </c>
      <c r="P3451" s="1">
        <f>Cleaned_Data[[#This Row],[ loan_amount]]</f>
        <v>16000000</v>
      </c>
      <c r="Q3451" s="1" t="str">
        <f t="shared" si="213"/>
        <v>500–599</v>
      </c>
      <c r="R3451" s="1">
        <f>Cleaned_Data[[#This Row],[ residential_assets_value]]+Cleaned_Data[[#This Row],[ commercial_assets_value]]+Cleaned_Data[[#This Row],[ luxury_assets_value]]</f>
        <v>48200000</v>
      </c>
      <c r="S3451" s="1">
        <f>Cleaned_Data[[#This Row],[ income_annum]]+Cleaned_Data[[#This Row],[ residential_assets_value]]+Cleaned_Data[[#This Row],[ commercial_assets_value]]+Cleaned_Data[[#This Row],[ luxury_assets_value]]</f>
        <v>55200000</v>
      </c>
      <c r="T3451" s="1" t="str">
        <f t="shared" si="214"/>
        <v>&gt;4 Cr</v>
      </c>
      <c r="U3451" s="12">
        <f t="shared" si="215"/>
        <v>4000000</v>
      </c>
      <c r="V3451" s="1" t="str">
        <f>IF(Cleaned_Data[[#This Row],[EMI_Estimate]]&lt;50000, "50K", IF(Cleaned_Data[[#This Row],[EMI_Estimate]]&lt;100000, "50K-1L", IF(Cleaned_Data[[#This Row],[EMI_Estimate]]&lt;150000, "1L-1.5L", IF(Cleaned_Data[[#This Row],[EMI_Estimate]]&lt;200000,"1.5-2L", "&gt;2L"))))</f>
        <v>&gt;2L</v>
      </c>
    </row>
    <row r="3452" spans="1:22" x14ac:dyDescent="0.35">
      <c r="A3452">
        <v>3451</v>
      </c>
      <c r="B3452">
        <v>4</v>
      </c>
      <c r="C3452" t="s">
        <v>19</v>
      </c>
      <c r="D3452" t="s">
        <v>20</v>
      </c>
      <c r="E3452">
        <v>700000</v>
      </c>
      <c r="F3452" t="str">
        <f t="shared" si="212"/>
        <v>5-10 Lakh</v>
      </c>
      <c r="G3452">
        <v>1800000</v>
      </c>
      <c r="H3452">
        <v>18</v>
      </c>
      <c r="I3452">
        <v>728</v>
      </c>
      <c r="J3452" s="1">
        <v>400000</v>
      </c>
      <c r="K3452" s="1">
        <v>1300000</v>
      </c>
      <c r="L3452" s="1">
        <v>2200000</v>
      </c>
      <c r="M3452" s="1">
        <v>600000</v>
      </c>
      <c r="N3452" s="1" t="s">
        <v>21</v>
      </c>
      <c r="O3452" s="1">
        <f>Cleaned_Data[[#This Row],[ loan_amount]]-Cleaned_Data[[#This Row],[ bank_asset_value]]</f>
        <v>1200000</v>
      </c>
      <c r="P3452" s="1">
        <f>Cleaned_Data[[#This Row],[ loan_amount]]</f>
        <v>1800000</v>
      </c>
      <c r="Q3452" s="1" t="str">
        <f t="shared" si="213"/>
        <v>700–799</v>
      </c>
      <c r="R3452" s="1">
        <f>Cleaned_Data[[#This Row],[ residential_assets_value]]+Cleaned_Data[[#This Row],[ commercial_assets_value]]+Cleaned_Data[[#This Row],[ luxury_assets_value]]</f>
        <v>3900000</v>
      </c>
      <c r="S3452" s="1">
        <f>Cleaned_Data[[#This Row],[ income_annum]]+Cleaned_Data[[#This Row],[ residential_assets_value]]+Cleaned_Data[[#This Row],[ commercial_assets_value]]+Cleaned_Data[[#This Row],[ luxury_assets_value]]</f>
        <v>4600000</v>
      </c>
      <c r="T3452" s="1" t="str">
        <f t="shared" si="214"/>
        <v>&lt;1 Cr</v>
      </c>
      <c r="U3452" s="12">
        <f t="shared" si="215"/>
        <v>100000</v>
      </c>
      <c r="V3452" s="1" t="str">
        <f>IF(Cleaned_Data[[#This Row],[EMI_Estimate]]&lt;50000, "50K", IF(Cleaned_Data[[#This Row],[EMI_Estimate]]&lt;100000, "50K-1L", IF(Cleaned_Data[[#This Row],[EMI_Estimate]]&lt;150000, "1L-1.5L", IF(Cleaned_Data[[#This Row],[EMI_Estimate]]&lt;200000,"1.5-2L", "&gt;2L"))))</f>
        <v>1L-1.5L</v>
      </c>
    </row>
    <row r="3453" spans="1:22" x14ac:dyDescent="0.35">
      <c r="A3453">
        <v>3452</v>
      </c>
      <c r="B3453">
        <v>0</v>
      </c>
      <c r="C3453" t="s">
        <v>22</v>
      </c>
      <c r="D3453" t="s">
        <v>20</v>
      </c>
      <c r="E3453">
        <v>7400000</v>
      </c>
      <c r="F3453" t="str">
        <f t="shared" si="212"/>
        <v>&gt;20 Lakh</v>
      </c>
      <c r="G3453">
        <v>25500000</v>
      </c>
      <c r="H3453">
        <v>6</v>
      </c>
      <c r="I3453">
        <v>463</v>
      </c>
      <c r="J3453" s="1">
        <v>2300000</v>
      </c>
      <c r="K3453" s="1">
        <v>5600000</v>
      </c>
      <c r="L3453" s="1">
        <v>26800000</v>
      </c>
      <c r="M3453" s="1">
        <v>8400000</v>
      </c>
      <c r="N3453" s="1" t="s">
        <v>24</v>
      </c>
      <c r="O3453" s="1">
        <f>Cleaned_Data[[#This Row],[ loan_amount]]-Cleaned_Data[[#This Row],[ bank_asset_value]]</f>
        <v>17100000</v>
      </c>
      <c r="P3453" s="1">
        <f>Cleaned_Data[[#This Row],[ loan_amount]]</f>
        <v>25500000</v>
      </c>
      <c r="Q3453" s="1" t="str">
        <f t="shared" si="213"/>
        <v>300–499</v>
      </c>
      <c r="R3453" s="1">
        <f>Cleaned_Data[[#This Row],[ residential_assets_value]]+Cleaned_Data[[#This Row],[ commercial_assets_value]]+Cleaned_Data[[#This Row],[ luxury_assets_value]]</f>
        <v>34700000</v>
      </c>
      <c r="S3453" s="1">
        <f>Cleaned_Data[[#This Row],[ income_annum]]+Cleaned_Data[[#This Row],[ residential_assets_value]]+Cleaned_Data[[#This Row],[ commercial_assets_value]]+Cleaned_Data[[#This Row],[ luxury_assets_value]]</f>
        <v>42100000</v>
      </c>
      <c r="T3453" s="1" t="str">
        <f t="shared" si="214"/>
        <v>&gt;4 Cr</v>
      </c>
      <c r="U3453" s="12">
        <f t="shared" si="215"/>
        <v>4250000</v>
      </c>
      <c r="V3453" s="1" t="str">
        <f>IF(Cleaned_Data[[#This Row],[EMI_Estimate]]&lt;50000, "50K", IF(Cleaned_Data[[#This Row],[EMI_Estimate]]&lt;100000, "50K-1L", IF(Cleaned_Data[[#This Row],[EMI_Estimate]]&lt;150000, "1L-1.5L", IF(Cleaned_Data[[#This Row],[EMI_Estimate]]&lt;200000,"1.5-2L", "&gt;2L"))))</f>
        <v>&gt;2L</v>
      </c>
    </row>
    <row r="3454" spans="1:22" x14ac:dyDescent="0.35">
      <c r="A3454">
        <v>3453</v>
      </c>
      <c r="B3454">
        <v>5</v>
      </c>
      <c r="C3454" t="s">
        <v>22</v>
      </c>
      <c r="D3454" t="s">
        <v>23</v>
      </c>
      <c r="E3454">
        <v>2300000</v>
      </c>
      <c r="F3454" t="str">
        <f t="shared" si="212"/>
        <v>&gt;20 Lakh</v>
      </c>
      <c r="G3454">
        <v>5000000</v>
      </c>
      <c r="H3454">
        <v>10</v>
      </c>
      <c r="I3454">
        <v>431</v>
      </c>
      <c r="J3454" s="1">
        <v>300000</v>
      </c>
      <c r="K3454" s="1">
        <v>3700000</v>
      </c>
      <c r="L3454" s="1">
        <v>8700000</v>
      </c>
      <c r="M3454" s="1">
        <v>2900000</v>
      </c>
      <c r="N3454" s="1" t="s">
        <v>24</v>
      </c>
      <c r="O3454" s="1">
        <f>Cleaned_Data[[#This Row],[ loan_amount]]-Cleaned_Data[[#This Row],[ bank_asset_value]]</f>
        <v>2100000</v>
      </c>
      <c r="P3454" s="1">
        <f>Cleaned_Data[[#This Row],[ loan_amount]]</f>
        <v>5000000</v>
      </c>
      <c r="Q3454" s="1" t="str">
        <f t="shared" si="213"/>
        <v>300–499</v>
      </c>
      <c r="R3454" s="1">
        <f>Cleaned_Data[[#This Row],[ residential_assets_value]]+Cleaned_Data[[#This Row],[ commercial_assets_value]]+Cleaned_Data[[#This Row],[ luxury_assets_value]]</f>
        <v>12700000</v>
      </c>
      <c r="S3454" s="1">
        <f>Cleaned_Data[[#This Row],[ income_annum]]+Cleaned_Data[[#This Row],[ residential_assets_value]]+Cleaned_Data[[#This Row],[ commercial_assets_value]]+Cleaned_Data[[#This Row],[ luxury_assets_value]]</f>
        <v>15000000</v>
      </c>
      <c r="T3454" s="1" t="str">
        <f t="shared" si="214"/>
        <v>1–2 Cr</v>
      </c>
      <c r="U3454" s="12">
        <f t="shared" si="215"/>
        <v>500000</v>
      </c>
      <c r="V3454" s="1" t="str">
        <f>IF(Cleaned_Data[[#This Row],[EMI_Estimate]]&lt;50000, "50K", IF(Cleaned_Data[[#This Row],[EMI_Estimate]]&lt;100000, "50K-1L", IF(Cleaned_Data[[#This Row],[EMI_Estimate]]&lt;150000, "1L-1.5L", IF(Cleaned_Data[[#This Row],[EMI_Estimate]]&lt;200000,"1.5-2L", "&gt;2L"))))</f>
        <v>&gt;2L</v>
      </c>
    </row>
    <row r="3455" spans="1:22" x14ac:dyDescent="0.35">
      <c r="A3455">
        <v>3454</v>
      </c>
      <c r="B3455">
        <v>1</v>
      </c>
      <c r="C3455" t="s">
        <v>19</v>
      </c>
      <c r="D3455" t="s">
        <v>23</v>
      </c>
      <c r="E3455">
        <v>600000</v>
      </c>
      <c r="F3455" t="str">
        <f t="shared" si="212"/>
        <v>5-10 Lakh</v>
      </c>
      <c r="G3455">
        <v>1900000</v>
      </c>
      <c r="H3455">
        <v>8</v>
      </c>
      <c r="I3455">
        <v>445</v>
      </c>
      <c r="J3455" s="1">
        <v>1200000</v>
      </c>
      <c r="K3455" s="1">
        <v>100000</v>
      </c>
      <c r="L3455" s="1">
        <v>1600000</v>
      </c>
      <c r="M3455" s="1">
        <v>300000</v>
      </c>
      <c r="N3455" s="1" t="s">
        <v>24</v>
      </c>
      <c r="O3455" s="1">
        <f>Cleaned_Data[[#This Row],[ loan_amount]]-Cleaned_Data[[#This Row],[ bank_asset_value]]</f>
        <v>1600000</v>
      </c>
      <c r="P3455" s="1">
        <f>Cleaned_Data[[#This Row],[ loan_amount]]</f>
        <v>1900000</v>
      </c>
      <c r="Q3455" s="1" t="str">
        <f t="shared" si="213"/>
        <v>300–499</v>
      </c>
      <c r="R3455" s="1">
        <f>Cleaned_Data[[#This Row],[ residential_assets_value]]+Cleaned_Data[[#This Row],[ commercial_assets_value]]+Cleaned_Data[[#This Row],[ luxury_assets_value]]</f>
        <v>2900000</v>
      </c>
      <c r="S3455" s="1">
        <f>Cleaned_Data[[#This Row],[ income_annum]]+Cleaned_Data[[#This Row],[ residential_assets_value]]+Cleaned_Data[[#This Row],[ commercial_assets_value]]+Cleaned_Data[[#This Row],[ luxury_assets_value]]</f>
        <v>3500000</v>
      </c>
      <c r="T3455" s="1" t="str">
        <f t="shared" si="214"/>
        <v>&lt;1 Cr</v>
      </c>
      <c r="U3455" s="12">
        <f t="shared" si="215"/>
        <v>237500</v>
      </c>
      <c r="V3455" s="1" t="str">
        <f>IF(Cleaned_Data[[#This Row],[EMI_Estimate]]&lt;50000, "50K", IF(Cleaned_Data[[#This Row],[EMI_Estimate]]&lt;100000, "50K-1L", IF(Cleaned_Data[[#This Row],[EMI_Estimate]]&lt;150000, "1L-1.5L", IF(Cleaned_Data[[#This Row],[EMI_Estimate]]&lt;200000,"1.5-2L", "&gt;2L"))))</f>
        <v>&gt;2L</v>
      </c>
    </row>
    <row r="3456" spans="1:22" x14ac:dyDescent="0.35">
      <c r="A3456">
        <v>3455</v>
      </c>
      <c r="B3456">
        <v>5</v>
      </c>
      <c r="C3456" t="s">
        <v>19</v>
      </c>
      <c r="D3456" t="s">
        <v>20</v>
      </c>
      <c r="E3456">
        <v>1000000</v>
      </c>
      <c r="F3456" t="str">
        <f t="shared" si="212"/>
        <v>10-15 Lakh</v>
      </c>
      <c r="G3456">
        <v>3000000</v>
      </c>
      <c r="H3456">
        <v>4</v>
      </c>
      <c r="I3456">
        <v>896</v>
      </c>
      <c r="J3456" s="1">
        <v>2800000</v>
      </c>
      <c r="K3456" s="1">
        <v>1100000</v>
      </c>
      <c r="L3456" s="1">
        <v>2000000</v>
      </c>
      <c r="M3456" s="1">
        <v>1100000</v>
      </c>
      <c r="N3456" s="1" t="s">
        <v>21</v>
      </c>
      <c r="O3456" s="1">
        <f>Cleaned_Data[[#This Row],[ loan_amount]]-Cleaned_Data[[#This Row],[ bank_asset_value]]</f>
        <v>1900000</v>
      </c>
      <c r="P3456" s="1">
        <f>Cleaned_Data[[#This Row],[ loan_amount]]</f>
        <v>3000000</v>
      </c>
      <c r="Q3456" s="1" t="str">
        <f t="shared" si="213"/>
        <v>800+</v>
      </c>
      <c r="R3456" s="1">
        <f>Cleaned_Data[[#This Row],[ residential_assets_value]]+Cleaned_Data[[#This Row],[ commercial_assets_value]]+Cleaned_Data[[#This Row],[ luxury_assets_value]]</f>
        <v>5900000</v>
      </c>
      <c r="S3456" s="1">
        <f>Cleaned_Data[[#This Row],[ income_annum]]+Cleaned_Data[[#This Row],[ residential_assets_value]]+Cleaned_Data[[#This Row],[ commercial_assets_value]]+Cleaned_Data[[#This Row],[ luxury_assets_value]]</f>
        <v>6900000</v>
      </c>
      <c r="T3456" s="1" t="str">
        <f t="shared" si="214"/>
        <v>&lt;1 Cr</v>
      </c>
      <c r="U3456" s="12">
        <f t="shared" si="215"/>
        <v>750000</v>
      </c>
      <c r="V3456" s="1" t="str">
        <f>IF(Cleaned_Data[[#This Row],[EMI_Estimate]]&lt;50000, "50K", IF(Cleaned_Data[[#This Row],[EMI_Estimate]]&lt;100000, "50K-1L", IF(Cleaned_Data[[#This Row],[EMI_Estimate]]&lt;150000, "1L-1.5L", IF(Cleaned_Data[[#This Row],[EMI_Estimate]]&lt;200000,"1.5-2L", "&gt;2L"))))</f>
        <v>&gt;2L</v>
      </c>
    </row>
    <row r="3457" spans="1:22" x14ac:dyDescent="0.35">
      <c r="A3457">
        <v>3456</v>
      </c>
      <c r="B3457">
        <v>1</v>
      </c>
      <c r="C3457" t="s">
        <v>22</v>
      </c>
      <c r="D3457" t="s">
        <v>23</v>
      </c>
      <c r="E3457">
        <v>2200000</v>
      </c>
      <c r="F3457" t="str">
        <f t="shared" si="212"/>
        <v>&gt;20 Lakh</v>
      </c>
      <c r="G3457">
        <v>5200000</v>
      </c>
      <c r="H3457">
        <v>8</v>
      </c>
      <c r="I3457">
        <v>420</v>
      </c>
      <c r="J3457" s="1">
        <v>2900000</v>
      </c>
      <c r="K3457" s="1">
        <v>100000</v>
      </c>
      <c r="L3457" s="1">
        <v>5000000</v>
      </c>
      <c r="M3457" s="1">
        <v>2300000</v>
      </c>
      <c r="N3457" s="1" t="s">
        <v>24</v>
      </c>
      <c r="O3457" s="1">
        <f>Cleaned_Data[[#This Row],[ loan_amount]]-Cleaned_Data[[#This Row],[ bank_asset_value]]</f>
        <v>2900000</v>
      </c>
      <c r="P3457" s="1">
        <f>Cleaned_Data[[#This Row],[ loan_amount]]</f>
        <v>5200000</v>
      </c>
      <c r="Q3457" s="1" t="str">
        <f t="shared" si="213"/>
        <v>300–499</v>
      </c>
      <c r="R3457" s="1">
        <f>Cleaned_Data[[#This Row],[ residential_assets_value]]+Cleaned_Data[[#This Row],[ commercial_assets_value]]+Cleaned_Data[[#This Row],[ luxury_assets_value]]</f>
        <v>8000000</v>
      </c>
      <c r="S3457" s="1">
        <f>Cleaned_Data[[#This Row],[ income_annum]]+Cleaned_Data[[#This Row],[ residential_assets_value]]+Cleaned_Data[[#This Row],[ commercial_assets_value]]+Cleaned_Data[[#This Row],[ luxury_assets_value]]</f>
        <v>10200000</v>
      </c>
      <c r="T3457" s="1" t="str">
        <f t="shared" si="214"/>
        <v>1–2 Cr</v>
      </c>
      <c r="U3457" s="12">
        <f t="shared" si="215"/>
        <v>650000</v>
      </c>
      <c r="V3457" s="1" t="str">
        <f>IF(Cleaned_Data[[#This Row],[EMI_Estimate]]&lt;50000, "50K", IF(Cleaned_Data[[#This Row],[EMI_Estimate]]&lt;100000, "50K-1L", IF(Cleaned_Data[[#This Row],[EMI_Estimate]]&lt;150000, "1L-1.5L", IF(Cleaned_Data[[#This Row],[EMI_Estimate]]&lt;200000,"1.5-2L", "&gt;2L"))))</f>
        <v>&gt;2L</v>
      </c>
    </row>
    <row r="3458" spans="1:22" x14ac:dyDescent="0.35">
      <c r="A3458">
        <v>3457</v>
      </c>
      <c r="B3458">
        <v>1</v>
      </c>
      <c r="C3458" t="s">
        <v>22</v>
      </c>
      <c r="D3458" t="s">
        <v>20</v>
      </c>
      <c r="E3458">
        <v>8000000</v>
      </c>
      <c r="F3458" t="str">
        <f t="shared" ref="F3458:F3521" si="216">IF(E3458&lt;500000, "&lt;5 Lakh",
 IF(E3458&lt;1000000, "5-10 Lakh",
 IF(E3458&lt;1500000, "10-15 Lakh",
 IF(E3458&lt;2000000, "15-20 Lakh", "&gt;20 Lakh"))))</f>
        <v>&gt;20 Lakh</v>
      </c>
      <c r="G3458">
        <v>30900000</v>
      </c>
      <c r="H3458">
        <v>2</v>
      </c>
      <c r="I3458">
        <v>315</v>
      </c>
      <c r="J3458" s="1">
        <v>23500000</v>
      </c>
      <c r="K3458" s="1">
        <v>1200000</v>
      </c>
      <c r="L3458" s="1">
        <v>19500000</v>
      </c>
      <c r="M3458" s="1">
        <v>7300000</v>
      </c>
      <c r="N3458" s="1" t="s">
        <v>21</v>
      </c>
      <c r="O3458" s="1">
        <f>Cleaned_Data[[#This Row],[ loan_amount]]-Cleaned_Data[[#This Row],[ bank_asset_value]]</f>
        <v>23600000</v>
      </c>
      <c r="P3458" s="1">
        <f>Cleaned_Data[[#This Row],[ loan_amount]]</f>
        <v>30900000</v>
      </c>
      <c r="Q3458" s="1" t="str">
        <f t="shared" ref="Q3458:Q3521" si="217">IF(I3458&lt;500,"300–499",IF(I3458&lt;600,"500–599",IF(I3458&lt;700,"600–699",IF(I3458&lt;800,"700–799","800+"))))</f>
        <v>300–499</v>
      </c>
      <c r="R3458" s="1">
        <f>Cleaned_Data[[#This Row],[ residential_assets_value]]+Cleaned_Data[[#This Row],[ commercial_assets_value]]+Cleaned_Data[[#This Row],[ luxury_assets_value]]</f>
        <v>44200000</v>
      </c>
      <c r="S3458" s="1">
        <f>Cleaned_Data[[#This Row],[ income_annum]]+Cleaned_Data[[#This Row],[ residential_assets_value]]+Cleaned_Data[[#This Row],[ commercial_assets_value]]+Cleaned_Data[[#This Row],[ luxury_assets_value]]</f>
        <v>52200000</v>
      </c>
      <c r="T3458" s="1" t="str">
        <f t="shared" ref="T3458:T3521" si="218">IF(S3458&lt;10000000, "&lt;1 Cr", IF(S3458&lt;20000000, "1–2 Cr", IF(S3458&lt;30000000, "2–3 Cr", IF(S3458&lt;40000000, "3–4 Cr", "&gt;4 Cr"))))</f>
        <v>&gt;4 Cr</v>
      </c>
      <c r="U3458" s="12">
        <f t="shared" ref="U3458:U3521" si="219">ROUND(G3458/H3458, 0)</f>
        <v>15450000</v>
      </c>
      <c r="V3458" s="1" t="str">
        <f>IF(Cleaned_Data[[#This Row],[EMI_Estimate]]&lt;50000, "50K", IF(Cleaned_Data[[#This Row],[EMI_Estimate]]&lt;100000, "50K-1L", IF(Cleaned_Data[[#This Row],[EMI_Estimate]]&lt;150000, "1L-1.5L", IF(Cleaned_Data[[#This Row],[EMI_Estimate]]&lt;200000,"1.5-2L", "&gt;2L"))))</f>
        <v>&gt;2L</v>
      </c>
    </row>
    <row r="3459" spans="1:22" x14ac:dyDescent="0.35">
      <c r="A3459">
        <v>3458</v>
      </c>
      <c r="B3459">
        <v>4</v>
      </c>
      <c r="C3459" t="s">
        <v>22</v>
      </c>
      <c r="D3459" t="s">
        <v>20</v>
      </c>
      <c r="E3459">
        <v>8600000</v>
      </c>
      <c r="F3459" t="str">
        <f t="shared" si="216"/>
        <v>&gt;20 Lakh</v>
      </c>
      <c r="G3459">
        <v>20900000</v>
      </c>
      <c r="H3459">
        <v>10</v>
      </c>
      <c r="I3459">
        <v>867</v>
      </c>
      <c r="J3459" s="1">
        <v>24300000</v>
      </c>
      <c r="K3459" s="1">
        <v>7200000</v>
      </c>
      <c r="L3459" s="1">
        <v>23700000</v>
      </c>
      <c r="M3459" s="1">
        <v>9900000</v>
      </c>
      <c r="N3459" s="1" t="s">
        <v>21</v>
      </c>
      <c r="O3459" s="1">
        <f>Cleaned_Data[[#This Row],[ loan_amount]]-Cleaned_Data[[#This Row],[ bank_asset_value]]</f>
        <v>11000000</v>
      </c>
      <c r="P3459" s="1">
        <f>Cleaned_Data[[#This Row],[ loan_amount]]</f>
        <v>20900000</v>
      </c>
      <c r="Q3459" s="1" t="str">
        <f t="shared" si="217"/>
        <v>800+</v>
      </c>
      <c r="R3459" s="1">
        <f>Cleaned_Data[[#This Row],[ residential_assets_value]]+Cleaned_Data[[#This Row],[ commercial_assets_value]]+Cleaned_Data[[#This Row],[ luxury_assets_value]]</f>
        <v>55200000</v>
      </c>
      <c r="S3459" s="1">
        <f>Cleaned_Data[[#This Row],[ income_annum]]+Cleaned_Data[[#This Row],[ residential_assets_value]]+Cleaned_Data[[#This Row],[ commercial_assets_value]]+Cleaned_Data[[#This Row],[ luxury_assets_value]]</f>
        <v>63800000</v>
      </c>
      <c r="T3459" s="1" t="str">
        <f t="shared" si="218"/>
        <v>&gt;4 Cr</v>
      </c>
      <c r="U3459" s="12">
        <f t="shared" si="219"/>
        <v>2090000</v>
      </c>
      <c r="V3459" s="1" t="str">
        <f>IF(Cleaned_Data[[#This Row],[EMI_Estimate]]&lt;50000, "50K", IF(Cleaned_Data[[#This Row],[EMI_Estimate]]&lt;100000, "50K-1L", IF(Cleaned_Data[[#This Row],[EMI_Estimate]]&lt;150000, "1L-1.5L", IF(Cleaned_Data[[#This Row],[EMI_Estimate]]&lt;200000,"1.5-2L", "&gt;2L"))))</f>
        <v>&gt;2L</v>
      </c>
    </row>
    <row r="3460" spans="1:22" x14ac:dyDescent="0.35">
      <c r="A3460">
        <v>3459</v>
      </c>
      <c r="B3460">
        <v>3</v>
      </c>
      <c r="C3460" t="s">
        <v>22</v>
      </c>
      <c r="D3460" t="s">
        <v>23</v>
      </c>
      <c r="E3460">
        <v>7500000</v>
      </c>
      <c r="F3460" t="str">
        <f t="shared" si="216"/>
        <v>&gt;20 Lakh</v>
      </c>
      <c r="G3460">
        <v>26000000</v>
      </c>
      <c r="H3460">
        <v>2</v>
      </c>
      <c r="I3460">
        <v>342</v>
      </c>
      <c r="J3460" s="1">
        <v>13900000</v>
      </c>
      <c r="K3460" s="1">
        <v>1900000</v>
      </c>
      <c r="L3460" s="1">
        <v>26900000</v>
      </c>
      <c r="M3460" s="1">
        <v>11200000</v>
      </c>
      <c r="N3460" s="1" t="s">
        <v>21</v>
      </c>
      <c r="O3460" s="1">
        <f>Cleaned_Data[[#This Row],[ loan_amount]]-Cleaned_Data[[#This Row],[ bank_asset_value]]</f>
        <v>14800000</v>
      </c>
      <c r="P3460" s="1">
        <f>Cleaned_Data[[#This Row],[ loan_amount]]</f>
        <v>26000000</v>
      </c>
      <c r="Q3460" s="1" t="str">
        <f t="shared" si="217"/>
        <v>300–499</v>
      </c>
      <c r="R3460" s="1">
        <f>Cleaned_Data[[#This Row],[ residential_assets_value]]+Cleaned_Data[[#This Row],[ commercial_assets_value]]+Cleaned_Data[[#This Row],[ luxury_assets_value]]</f>
        <v>42700000</v>
      </c>
      <c r="S3460" s="1">
        <f>Cleaned_Data[[#This Row],[ income_annum]]+Cleaned_Data[[#This Row],[ residential_assets_value]]+Cleaned_Data[[#This Row],[ commercial_assets_value]]+Cleaned_Data[[#This Row],[ luxury_assets_value]]</f>
        <v>50200000</v>
      </c>
      <c r="T3460" s="1" t="str">
        <f t="shared" si="218"/>
        <v>&gt;4 Cr</v>
      </c>
      <c r="U3460" s="12">
        <f t="shared" si="219"/>
        <v>13000000</v>
      </c>
      <c r="V3460" s="1" t="str">
        <f>IF(Cleaned_Data[[#This Row],[EMI_Estimate]]&lt;50000, "50K", IF(Cleaned_Data[[#This Row],[EMI_Estimate]]&lt;100000, "50K-1L", IF(Cleaned_Data[[#This Row],[EMI_Estimate]]&lt;150000, "1L-1.5L", IF(Cleaned_Data[[#This Row],[EMI_Estimate]]&lt;200000,"1.5-2L", "&gt;2L"))))</f>
        <v>&gt;2L</v>
      </c>
    </row>
    <row r="3461" spans="1:22" x14ac:dyDescent="0.35">
      <c r="A3461">
        <v>3460</v>
      </c>
      <c r="B3461">
        <v>5</v>
      </c>
      <c r="C3461" t="s">
        <v>22</v>
      </c>
      <c r="D3461" t="s">
        <v>23</v>
      </c>
      <c r="E3461">
        <v>5200000</v>
      </c>
      <c r="F3461" t="str">
        <f t="shared" si="216"/>
        <v>&gt;20 Lakh</v>
      </c>
      <c r="G3461">
        <v>11800000</v>
      </c>
      <c r="H3461">
        <v>18</v>
      </c>
      <c r="I3461">
        <v>711</v>
      </c>
      <c r="J3461" s="1">
        <v>14300000</v>
      </c>
      <c r="K3461" s="1">
        <v>5100000</v>
      </c>
      <c r="L3461" s="1">
        <v>15500000</v>
      </c>
      <c r="M3461" s="1">
        <v>4500000</v>
      </c>
      <c r="N3461" s="1" t="s">
        <v>21</v>
      </c>
      <c r="O3461" s="1">
        <f>Cleaned_Data[[#This Row],[ loan_amount]]-Cleaned_Data[[#This Row],[ bank_asset_value]]</f>
        <v>7300000</v>
      </c>
      <c r="P3461" s="1">
        <f>Cleaned_Data[[#This Row],[ loan_amount]]</f>
        <v>11800000</v>
      </c>
      <c r="Q3461" s="1" t="str">
        <f t="shared" si="217"/>
        <v>700–799</v>
      </c>
      <c r="R3461" s="1">
        <f>Cleaned_Data[[#This Row],[ residential_assets_value]]+Cleaned_Data[[#This Row],[ commercial_assets_value]]+Cleaned_Data[[#This Row],[ luxury_assets_value]]</f>
        <v>34900000</v>
      </c>
      <c r="S3461" s="1">
        <f>Cleaned_Data[[#This Row],[ income_annum]]+Cleaned_Data[[#This Row],[ residential_assets_value]]+Cleaned_Data[[#This Row],[ commercial_assets_value]]+Cleaned_Data[[#This Row],[ luxury_assets_value]]</f>
        <v>40100000</v>
      </c>
      <c r="T3461" s="1" t="str">
        <f t="shared" si="218"/>
        <v>&gt;4 Cr</v>
      </c>
      <c r="U3461" s="12">
        <f t="shared" si="219"/>
        <v>655556</v>
      </c>
      <c r="V3461" s="1" t="str">
        <f>IF(Cleaned_Data[[#This Row],[EMI_Estimate]]&lt;50000, "50K", IF(Cleaned_Data[[#This Row],[EMI_Estimate]]&lt;100000, "50K-1L", IF(Cleaned_Data[[#This Row],[EMI_Estimate]]&lt;150000, "1L-1.5L", IF(Cleaned_Data[[#This Row],[EMI_Estimate]]&lt;200000,"1.5-2L", "&gt;2L"))))</f>
        <v>&gt;2L</v>
      </c>
    </row>
    <row r="3462" spans="1:22" x14ac:dyDescent="0.35">
      <c r="A3462">
        <v>3461</v>
      </c>
      <c r="B3462">
        <v>2</v>
      </c>
      <c r="C3462" t="s">
        <v>22</v>
      </c>
      <c r="D3462" t="s">
        <v>20</v>
      </c>
      <c r="E3462">
        <v>7900000</v>
      </c>
      <c r="F3462" t="str">
        <f t="shared" si="216"/>
        <v>&gt;20 Lakh</v>
      </c>
      <c r="G3462">
        <v>20900000</v>
      </c>
      <c r="H3462">
        <v>2</v>
      </c>
      <c r="I3462">
        <v>723</v>
      </c>
      <c r="J3462" s="1">
        <v>1700000</v>
      </c>
      <c r="K3462" s="1">
        <v>1800000</v>
      </c>
      <c r="L3462" s="1">
        <v>16300000</v>
      </c>
      <c r="M3462" s="1">
        <v>7100000</v>
      </c>
      <c r="N3462" s="1" t="s">
        <v>21</v>
      </c>
      <c r="O3462" s="1">
        <f>Cleaned_Data[[#This Row],[ loan_amount]]-Cleaned_Data[[#This Row],[ bank_asset_value]]</f>
        <v>13800000</v>
      </c>
      <c r="P3462" s="1">
        <f>Cleaned_Data[[#This Row],[ loan_amount]]</f>
        <v>20900000</v>
      </c>
      <c r="Q3462" s="1" t="str">
        <f t="shared" si="217"/>
        <v>700–799</v>
      </c>
      <c r="R3462" s="1">
        <f>Cleaned_Data[[#This Row],[ residential_assets_value]]+Cleaned_Data[[#This Row],[ commercial_assets_value]]+Cleaned_Data[[#This Row],[ luxury_assets_value]]</f>
        <v>19800000</v>
      </c>
      <c r="S3462" s="1">
        <f>Cleaned_Data[[#This Row],[ income_annum]]+Cleaned_Data[[#This Row],[ residential_assets_value]]+Cleaned_Data[[#This Row],[ commercial_assets_value]]+Cleaned_Data[[#This Row],[ luxury_assets_value]]</f>
        <v>27700000</v>
      </c>
      <c r="T3462" s="1" t="str">
        <f t="shared" si="218"/>
        <v>2–3 Cr</v>
      </c>
      <c r="U3462" s="12">
        <f t="shared" si="219"/>
        <v>10450000</v>
      </c>
      <c r="V3462" s="1" t="str">
        <f>IF(Cleaned_Data[[#This Row],[EMI_Estimate]]&lt;50000, "50K", IF(Cleaned_Data[[#This Row],[EMI_Estimate]]&lt;100000, "50K-1L", IF(Cleaned_Data[[#This Row],[EMI_Estimate]]&lt;150000, "1L-1.5L", IF(Cleaned_Data[[#This Row],[EMI_Estimate]]&lt;200000,"1.5-2L", "&gt;2L"))))</f>
        <v>&gt;2L</v>
      </c>
    </row>
    <row r="3463" spans="1:22" x14ac:dyDescent="0.35">
      <c r="A3463">
        <v>3462</v>
      </c>
      <c r="B3463">
        <v>1</v>
      </c>
      <c r="C3463" t="s">
        <v>19</v>
      </c>
      <c r="D3463" t="s">
        <v>23</v>
      </c>
      <c r="E3463">
        <v>4200000</v>
      </c>
      <c r="F3463" t="str">
        <f t="shared" si="216"/>
        <v>&gt;20 Lakh</v>
      </c>
      <c r="G3463">
        <v>11300000</v>
      </c>
      <c r="H3463">
        <v>4</v>
      </c>
      <c r="I3463">
        <v>704</v>
      </c>
      <c r="J3463" s="1">
        <v>4700000</v>
      </c>
      <c r="K3463" s="1">
        <v>2800000</v>
      </c>
      <c r="L3463" s="1">
        <v>14900000</v>
      </c>
      <c r="M3463" s="1">
        <v>4000000</v>
      </c>
      <c r="N3463" s="1" t="s">
        <v>21</v>
      </c>
      <c r="O3463" s="1">
        <f>Cleaned_Data[[#This Row],[ loan_amount]]-Cleaned_Data[[#This Row],[ bank_asset_value]]</f>
        <v>7300000</v>
      </c>
      <c r="P3463" s="1">
        <f>Cleaned_Data[[#This Row],[ loan_amount]]</f>
        <v>11300000</v>
      </c>
      <c r="Q3463" s="1" t="str">
        <f t="shared" si="217"/>
        <v>700–799</v>
      </c>
      <c r="R3463" s="1">
        <f>Cleaned_Data[[#This Row],[ residential_assets_value]]+Cleaned_Data[[#This Row],[ commercial_assets_value]]+Cleaned_Data[[#This Row],[ luxury_assets_value]]</f>
        <v>22400000</v>
      </c>
      <c r="S3463" s="1">
        <f>Cleaned_Data[[#This Row],[ income_annum]]+Cleaned_Data[[#This Row],[ residential_assets_value]]+Cleaned_Data[[#This Row],[ commercial_assets_value]]+Cleaned_Data[[#This Row],[ luxury_assets_value]]</f>
        <v>26600000</v>
      </c>
      <c r="T3463" s="1" t="str">
        <f t="shared" si="218"/>
        <v>2–3 Cr</v>
      </c>
      <c r="U3463" s="12">
        <f t="shared" si="219"/>
        <v>2825000</v>
      </c>
      <c r="V3463" s="1" t="str">
        <f>IF(Cleaned_Data[[#This Row],[EMI_Estimate]]&lt;50000, "50K", IF(Cleaned_Data[[#This Row],[EMI_Estimate]]&lt;100000, "50K-1L", IF(Cleaned_Data[[#This Row],[EMI_Estimate]]&lt;150000, "1L-1.5L", IF(Cleaned_Data[[#This Row],[EMI_Estimate]]&lt;200000,"1.5-2L", "&gt;2L"))))</f>
        <v>&gt;2L</v>
      </c>
    </row>
    <row r="3464" spans="1:22" x14ac:dyDescent="0.35">
      <c r="A3464">
        <v>3463</v>
      </c>
      <c r="B3464">
        <v>0</v>
      </c>
      <c r="C3464" t="s">
        <v>19</v>
      </c>
      <c r="D3464" t="s">
        <v>20</v>
      </c>
      <c r="E3464">
        <v>6500000</v>
      </c>
      <c r="F3464" t="str">
        <f t="shared" si="216"/>
        <v>&gt;20 Lakh</v>
      </c>
      <c r="G3464">
        <v>20200000</v>
      </c>
      <c r="H3464">
        <v>16</v>
      </c>
      <c r="I3464">
        <v>842</v>
      </c>
      <c r="J3464" s="1">
        <v>8300000</v>
      </c>
      <c r="K3464" s="1">
        <v>12200000</v>
      </c>
      <c r="L3464" s="1">
        <v>14300000</v>
      </c>
      <c r="M3464" s="1">
        <v>9600000</v>
      </c>
      <c r="N3464" s="1" t="s">
        <v>21</v>
      </c>
      <c r="O3464" s="1">
        <f>Cleaned_Data[[#This Row],[ loan_amount]]-Cleaned_Data[[#This Row],[ bank_asset_value]]</f>
        <v>10600000</v>
      </c>
      <c r="P3464" s="1">
        <f>Cleaned_Data[[#This Row],[ loan_amount]]</f>
        <v>20200000</v>
      </c>
      <c r="Q3464" s="1" t="str">
        <f t="shared" si="217"/>
        <v>800+</v>
      </c>
      <c r="R3464" s="1">
        <f>Cleaned_Data[[#This Row],[ residential_assets_value]]+Cleaned_Data[[#This Row],[ commercial_assets_value]]+Cleaned_Data[[#This Row],[ luxury_assets_value]]</f>
        <v>34800000</v>
      </c>
      <c r="S3464" s="1">
        <f>Cleaned_Data[[#This Row],[ income_annum]]+Cleaned_Data[[#This Row],[ residential_assets_value]]+Cleaned_Data[[#This Row],[ commercial_assets_value]]+Cleaned_Data[[#This Row],[ luxury_assets_value]]</f>
        <v>41300000</v>
      </c>
      <c r="T3464" s="1" t="str">
        <f t="shared" si="218"/>
        <v>&gt;4 Cr</v>
      </c>
      <c r="U3464" s="12">
        <f t="shared" si="219"/>
        <v>1262500</v>
      </c>
      <c r="V3464" s="1" t="str">
        <f>IF(Cleaned_Data[[#This Row],[EMI_Estimate]]&lt;50000, "50K", IF(Cleaned_Data[[#This Row],[EMI_Estimate]]&lt;100000, "50K-1L", IF(Cleaned_Data[[#This Row],[EMI_Estimate]]&lt;150000, "1L-1.5L", IF(Cleaned_Data[[#This Row],[EMI_Estimate]]&lt;200000,"1.5-2L", "&gt;2L"))))</f>
        <v>&gt;2L</v>
      </c>
    </row>
    <row r="3465" spans="1:22" x14ac:dyDescent="0.35">
      <c r="A3465">
        <v>3464</v>
      </c>
      <c r="B3465">
        <v>0</v>
      </c>
      <c r="C3465" t="s">
        <v>19</v>
      </c>
      <c r="D3465" t="s">
        <v>23</v>
      </c>
      <c r="E3465">
        <v>7400000</v>
      </c>
      <c r="F3465" t="str">
        <f t="shared" si="216"/>
        <v>&gt;20 Lakh</v>
      </c>
      <c r="G3465">
        <v>15200000</v>
      </c>
      <c r="H3465">
        <v>12</v>
      </c>
      <c r="I3465">
        <v>600</v>
      </c>
      <c r="J3465" s="1">
        <v>6200000</v>
      </c>
      <c r="K3465" s="1">
        <v>8500000</v>
      </c>
      <c r="L3465" s="1">
        <v>18800000</v>
      </c>
      <c r="M3465" s="1">
        <v>4100000</v>
      </c>
      <c r="N3465" s="1" t="s">
        <v>21</v>
      </c>
      <c r="O3465" s="1">
        <f>Cleaned_Data[[#This Row],[ loan_amount]]-Cleaned_Data[[#This Row],[ bank_asset_value]]</f>
        <v>11100000</v>
      </c>
      <c r="P3465" s="1">
        <f>Cleaned_Data[[#This Row],[ loan_amount]]</f>
        <v>15200000</v>
      </c>
      <c r="Q3465" s="1" t="str">
        <f t="shared" si="217"/>
        <v>600–699</v>
      </c>
      <c r="R3465" s="1">
        <f>Cleaned_Data[[#This Row],[ residential_assets_value]]+Cleaned_Data[[#This Row],[ commercial_assets_value]]+Cleaned_Data[[#This Row],[ luxury_assets_value]]</f>
        <v>33500000</v>
      </c>
      <c r="S3465" s="1">
        <f>Cleaned_Data[[#This Row],[ income_annum]]+Cleaned_Data[[#This Row],[ residential_assets_value]]+Cleaned_Data[[#This Row],[ commercial_assets_value]]+Cleaned_Data[[#This Row],[ luxury_assets_value]]</f>
        <v>40900000</v>
      </c>
      <c r="T3465" s="1" t="str">
        <f t="shared" si="218"/>
        <v>&gt;4 Cr</v>
      </c>
      <c r="U3465" s="12">
        <f t="shared" si="219"/>
        <v>1266667</v>
      </c>
      <c r="V3465" s="1" t="str">
        <f>IF(Cleaned_Data[[#This Row],[EMI_Estimate]]&lt;50000, "50K", IF(Cleaned_Data[[#This Row],[EMI_Estimate]]&lt;100000, "50K-1L", IF(Cleaned_Data[[#This Row],[EMI_Estimate]]&lt;150000, "1L-1.5L", IF(Cleaned_Data[[#This Row],[EMI_Estimate]]&lt;200000,"1.5-2L", "&gt;2L"))))</f>
        <v>&gt;2L</v>
      </c>
    </row>
    <row r="3466" spans="1:22" x14ac:dyDescent="0.35">
      <c r="A3466">
        <v>3465</v>
      </c>
      <c r="B3466">
        <v>3</v>
      </c>
      <c r="C3466" t="s">
        <v>22</v>
      </c>
      <c r="D3466" t="s">
        <v>20</v>
      </c>
      <c r="E3466">
        <v>9100000</v>
      </c>
      <c r="F3466" t="str">
        <f t="shared" si="216"/>
        <v>&gt;20 Lakh</v>
      </c>
      <c r="G3466">
        <v>25600000</v>
      </c>
      <c r="H3466">
        <v>12</v>
      </c>
      <c r="I3466">
        <v>688</v>
      </c>
      <c r="J3466" s="1">
        <v>8900000</v>
      </c>
      <c r="K3466" s="1">
        <v>16300000</v>
      </c>
      <c r="L3466" s="1">
        <v>27900000</v>
      </c>
      <c r="M3466" s="1">
        <v>11100000</v>
      </c>
      <c r="N3466" s="1" t="s">
        <v>21</v>
      </c>
      <c r="O3466" s="1">
        <f>Cleaned_Data[[#This Row],[ loan_amount]]-Cleaned_Data[[#This Row],[ bank_asset_value]]</f>
        <v>14500000</v>
      </c>
      <c r="P3466" s="1">
        <f>Cleaned_Data[[#This Row],[ loan_amount]]</f>
        <v>25600000</v>
      </c>
      <c r="Q3466" s="1" t="str">
        <f t="shared" si="217"/>
        <v>600–699</v>
      </c>
      <c r="R3466" s="1">
        <f>Cleaned_Data[[#This Row],[ residential_assets_value]]+Cleaned_Data[[#This Row],[ commercial_assets_value]]+Cleaned_Data[[#This Row],[ luxury_assets_value]]</f>
        <v>53100000</v>
      </c>
      <c r="S3466" s="1">
        <f>Cleaned_Data[[#This Row],[ income_annum]]+Cleaned_Data[[#This Row],[ residential_assets_value]]+Cleaned_Data[[#This Row],[ commercial_assets_value]]+Cleaned_Data[[#This Row],[ luxury_assets_value]]</f>
        <v>62200000</v>
      </c>
      <c r="T3466" s="1" t="str">
        <f t="shared" si="218"/>
        <v>&gt;4 Cr</v>
      </c>
      <c r="U3466" s="12">
        <f t="shared" si="219"/>
        <v>2133333</v>
      </c>
      <c r="V3466" s="1" t="str">
        <f>IF(Cleaned_Data[[#This Row],[EMI_Estimate]]&lt;50000, "50K", IF(Cleaned_Data[[#This Row],[EMI_Estimate]]&lt;100000, "50K-1L", IF(Cleaned_Data[[#This Row],[EMI_Estimate]]&lt;150000, "1L-1.5L", IF(Cleaned_Data[[#This Row],[EMI_Estimate]]&lt;200000,"1.5-2L", "&gt;2L"))))</f>
        <v>&gt;2L</v>
      </c>
    </row>
    <row r="3467" spans="1:22" x14ac:dyDescent="0.35">
      <c r="A3467">
        <v>3466</v>
      </c>
      <c r="B3467">
        <v>0</v>
      </c>
      <c r="C3467" t="s">
        <v>22</v>
      </c>
      <c r="D3467" t="s">
        <v>20</v>
      </c>
      <c r="E3467">
        <v>800000</v>
      </c>
      <c r="F3467" t="str">
        <f t="shared" si="216"/>
        <v>5-10 Lakh</v>
      </c>
      <c r="G3467">
        <v>2300000</v>
      </c>
      <c r="H3467">
        <v>16</v>
      </c>
      <c r="I3467">
        <v>739</v>
      </c>
      <c r="J3467" s="1">
        <v>1800000</v>
      </c>
      <c r="K3467" s="1">
        <v>600000</v>
      </c>
      <c r="L3467" s="1">
        <v>2000000</v>
      </c>
      <c r="M3467" s="1">
        <v>400000</v>
      </c>
      <c r="N3467" s="1" t="s">
        <v>21</v>
      </c>
      <c r="O3467" s="1">
        <f>Cleaned_Data[[#This Row],[ loan_amount]]-Cleaned_Data[[#This Row],[ bank_asset_value]]</f>
        <v>1900000</v>
      </c>
      <c r="P3467" s="1">
        <f>Cleaned_Data[[#This Row],[ loan_amount]]</f>
        <v>2300000</v>
      </c>
      <c r="Q3467" s="1" t="str">
        <f t="shared" si="217"/>
        <v>700–799</v>
      </c>
      <c r="R3467" s="1">
        <f>Cleaned_Data[[#This Row],[ residential_assets_value]]+Cleaned_Data[[#This Row],[ commercial_assets_value]]+Cleaned_Data[[#This Row],[ luxury_assets_value]]</f>
        <v>4400000</v>
      </c>
      <c r="S3467" s="1">
        <f>Cleaned_Data[[#This Row],[ income_annum]]+Cleaned_Data[[#This Row],[ residential_assets_value]]+Cleaned_Data[[#This Row],[ commercial_assets_value]]+Cleaned_Data[[#This Row],[ luxury_assets_value]]</f>
        <v>5200000</v>
      </c>
      <c r="T3467" s="1" t="str">
        <f t="shared" si="218"/>
        <v>&lt;1 Cr</v>
      </c>
      <c r="U3467" s="12">
        <f t="shared" si="219"/>
        <v>143750</v>
      </c>
      <c r="V3467" s="1" t="str">
        <f>IF(Cleaned_Data[[#This Row],[EMI_Estimate]]&lt;50000, "50K", IF(Cleaned_Data[[#This Row],[EMI_Estimate]]&lt;100000, "50K-1L", IF(Cleaned_Data[[#This Row],[EMI_Estimate]]&lt;150000, "1L-1.5L", IF(Cleaned_Data[[#This Row],[EMI_Estimate]]&lt;200000,"1.5-2L", "&gt;2L"))))</f>
        <v>1L-1.5L</v>
      </c>
    </row>
    <row r="3468" spans="1:22" x14ac:dyDescent="0.35">
      <c r="A3468">
        <v>3467</v>
      </c>
      <c r="B3468">
        <v>1</v>
      </c>
      <c r="C3468" t="s">
        <v>19</v>
      </c>
      <c r="D3468" t="s">
        <v>23</v>
      </c>
      <c r="E3468">
        <v>800000</v>
      </c>
      <c r="F3468" t="str">
        <f t="shared" si="216"/>
        <v>5-10 Lakh</v>
      </c>
      <c r="G3468">
        <v>2800000</v>
      </c>
      <c r="H3468">
        <v>10</v>
      </c>
      <c r="I3468">
        <v>798</v>
      </c>
      <c r="J3468" s="1">
        <v>1300000</v>
      </c>
      <c r="K3468" s="1">
        <v>1300000</v>
      </c>
      <c r="L3468" s="1">
        <v>2500000</v>
      </c>
      <c r="M3468" s="1">
        <v>400000</v>
      </c>
      <c r="N3468" s="1" t="s">
        <v>21</v>
      </c>
      <c r="O3468" s="1">
        <f>Cleaned_Data[[#This Row],[ loan_amount]]-Cleaned_Data[[#This Row],[ bank_asset_value]]</f>
        <v>2400000</v>
      </c>
      <c r="P3468" s="1">
        <f>Cleaned_Data[[#This Row],[ loan_amount]]</f>
        <v>2800000</v>
      </c>
      <c r="Q3468" s="1" t="str">
        <f t="shared" si="217"/>
        <v>700–799</v>
      </c>
      <c r="R3468" s="1">
        <f>Cleaned_Data[[#This Row],[ residential_assets_value]]+Cleaned_Data[[#This Row],[ commercial_assets_value]]+Cleaned_Data[[#This Row],[ luxury_assets_value]]</f>
        <v>5100000</v>
      </c>
      <c r="S3468" s="1">
        <f>Cleaned_Data[[#This Row],[ income_annum]]+Cleaned_Data[[#This Row],[ residential_assets_value]]+Cleaned_Data[[#This Row],[ commercial_assets_value]]+Cleaned_Data[[#This Row],[ luxury_assets_value]]</f>
        <v>5900000</v>
      </c>
      <c r="T3468" s="1" t="str">
        <f t="shared" si="218"/>
        <v>&lt;1 Cr</v>
      </c>
      <c r="U3468" s="12">
        <f t="shared" si="219"/>
        <v>280000</v>
      </c>
      <c r="V3468" s="1" t="str">
        <f>IF(Cleaned_Data[[#This Row],[EMI_Estimate]]&lt;50000, "50K", IF(Cleaned_Data[[#This Row],[EMI_Estimate]]&lt;100000, "50K-1L", IF(Cleaned_Data[[#This Row],[EMI_Estimate]]&lt;150000, "1L-1.5L", IF(Cleaned_Data[[#This Row],[EMI_Estimate]]&lt;200000,"1.5-2L", "&gt;2L"))))</f>
        <v>&gt;2L</v>
      </c>
    </row>
    <row r="3469" spans="1:22" x14ac:dyDescent="0.35">
      <c r="A3469">
        <v>3468</v>
      </c>
      <c r="B3469">
        <v>5</v>
      </c>
      <c r="C3469" t="s">
        <v>19</v>
      </c>
      <c r="D3469" t="s">
        <v>23</v>
      </c>
      <c r="E3469">
        <v>4100000</v>
      </c>
      <c r="F3469" t="str">
        <f t="shared" si="216"/>
        <v>&gt;20 Lakh</v>
      </c>
      <c r="G3469">
        <v>9900000</v>
      </c>
      <c r="H3469">
        <v>4</v>
      </c>
      <c r="I3469">
        <v>319</v>
      </c>
      <c r="J3469" s="1">
        <v>7600000</v>
      </c>
      <c r="K3469" s="1">
        <v>7400000</v>
      </c>
      <c r="L3469" s="1">
        <v>12000000</v>
      </c>
      <c r="M3469" s="1">
        <v>5500000</v>
      </c>
      <c r="N3469" s="1" t="s">
        <v>24</v>
      </c>
      <c r="O3469" s="1">
        <f>Cleaned_Data[[#This Row],[ loan_amount]]-Cleaned_Data[[#This Row],[ bank_asset_value]]</f>
        <v>4400000</v>
      </c>
      <c r="P3469" s="1">
        <f>Cleaned_Data[[#This Row],[ loan_amount]]</f>
        <v>9900000</v>
      </c>
      <c r="Q3469" s="1" t="str">
        <f t="shared" si="217"/>
        <v>300–499</v>
      </c>
      <c r="R3469" s="1">
        <f>Cleaned_Data[[#This Row],[ residential_assets_value]]+Cleaned_Data[[#This Row],[ commercial_assets_value]]+Cleaned_Data[[#This Row],[ luxury_assets_value]]</f>
        <v>27000000</v>
      </c>
      <c r="S3469" s="1">
        <f>Cleaned_Data[[#This Row],[ income_annum]]+Cleaned_Data[[#This Row],[ residential_assets_value]]+Cleaned_Data[[#This Row],[ commercial_assets_value]]+Cleaned_Data[[#This Row],[ luxury_assets_value]]</f>
        <v>31100000</v>
      </c>
      <c r="T3469" s="1" t="str">
        <f t="shared" si="218"/>
        <v>3–4 Cr</v>
      </c>
      <c r="U3469" s="12">
        <f t="shared" si="219"/>
        <v>2475000</v>
      </c>
      <c r="V3469" s="1" t="str">
        <f>IF(Cleaned_Data[[#This Row],[EMI_Estimate]]&lt;50000, "50K", IF(Cleaned_Data[[#This Row],[EMI_Estimate]]&lt;100000, "50K-1L", IF(Cleaned_Data[[#This Row],[EMI_Estimate]]&lt;150000, "1L-1.5L", IF(Cleaned_Data[[#This Row],[EMI_Estimate]]&lt;200000,"1.5-2L", "&gt;2L"))))</f>
        <v>&gt;2L</v>
      </c>
    </row>
    <row r="3470" spans="1:22" x14ac:dyDescent="0.35">
      <c r="A3470">
        <v>3469</v>
      </c>
      <c r="B3470">
        <v>5</v>
      </c>
      <c r="C3470" t="s">
        <v>19</v>
      </c>
      <c r="D3470" t="s">
        <v>23</v>
      </c>
      <c r="E3470">
        <v>4200000</v>
      </c>
      <c r="F3470" t="str">
        <f t="shared" si="216"/>
        <v>&gt;20 Lakh</v>
      </c>
      <c r="G3470">
        <v>8700000</v>
      </c>
      <c r="H3470">
        <v>6</v>
      </c>
      <c r="I3470">
        <v>583</v>
      </c>
      <c r="J3470" s="1">
        <v>6000000</v>
      </c>
      <c r="K3470" s="1">
        <v>800000</v>
      </c>
      <c r="L3470" s="1">
        <v>8500000</v>
      </c>
      <c r="M3470" s="1">
        <v>2500000</v>
      </c>
      <c r="N3470" s="1" t="s">
        <v>21</v>
      </c>
      <c r="O3470" s="1">
        <f>Cleaned_Data[[#This Row],[ loan_amount]]-Cleaned_Data[[#This Row],[ bank_asset_value]]</f>
        <v>6200000</v>
      </c>
      <c r="P3470" s="1">
        <f>Cleaned_Data[[#This Row],[ loan_amount]]</f>
        <v>8700000</v>
      </c>
      <c r="Q3470" s="1" t="str">
        <f t="shared" si="217"/>
        <v>500–599</v>
      </c>
      <c r="R3470" s="1">
        <f>Cleaned_Data[[#This Row],[ residential_assets_value]]+Cleaned_Data[[#This Row],[ commercial_assets_value]]+Cleaned_Data[[#This Row],[ luxury_assets_value]]</f>
        <v>15300000</v>
      </c>
      <c r="S3470" s="1">
        <f>Cleaned_Data[[#This Row],[ income_annum]]+Cleaned_Data[[#This Row],[ residential_assets_value]]+Cleaned_Data[[#This Row],[ commercial_assets_value]]+Cleaned_Data[[#This Row],[ luxury_assets_value]]</f>
        <v>19500000</v>
      </c>
      <c r="T3470" s="1" t="str">
        <f t="shared" si="218"/>
        <v>1–2 Cr</v>
      </c>
      <c r="U3470" s="12">
        <f t="shared" si="219"/>
        <v>1450000</v>
      </c>
      <c r="V3470" s="1" t="str">
        <f>IF(Cleaned_Data[[#This Row],[EMI_Estimate]]&lt;50000, "50K", IF(Cleaned_Data[[#This Row],[EMI_Estimate]]&lt;100000, "50K-1L", IF(Cleaned_Data[[#This Row],[EMI_Estimate]]&lt;150000, "1L-1.5L", IF(Cleaned_Data[[#This Row],[EMI_Estimate]]&lt;200000,"1.5-2L", "&gt;2L"))))</f>
        <v>&gt;2L</v>
      </c>
    </row>
    <row r="3471" spans="1:22" x14ac:dyDescent="0.35">
      <c r="A3471">
        <v>3470</v>
      </c>
      <c r="B3471">
        <v>3</v>
      </c>
      <c r="C3471" t="s">
        <v>19</v>
      </c>
      <c r="D3471" t="s">
        <v>23</v>
      </c>
      <c r="E3471">
        <v>4800000</v>
      </c>
      <c r="F3471" t="str">
        <f t="shared" si="216"/>
        <v>&gt;20 Lakh</v>
      </c>
      <c r="G3471">
        <v>11500000</v>
      </c>
      <c r="H3471">
        <v>12</v>
      </c>
      <c r="I3471">
        <v>535</v>
      </c>
      <c r="J3471" s="1">
        <v>3600000</v>
      </c>
      <c r="K3471" s="1">
        <v>8000000</v>
      </c>
      <c r="L3471" s="1">
        <v>15600000</v>
      </c>
      <c r="M3471" s="1">
        <v>5400000</v>
      </c>
      <c r="N3471" s="1" t="s">
        <v>24</v>
      </c>
      <c r="O3471" s="1">
        <f>Cleaned_Data[[#This Row],[ loan_amount]]-Cleaned_Data[[#This Row],[ bank_asset_value]]</f>
        <v>6100000</v>
      </c>
      <c r="P3471" s="1">
        <f>Cleaned_Data[[#This Row],[ loan_amount]]</f>
        <v>11500000</v>
      </c>
      <c r="Q3471" s="1" t="str">
        <f t="shared" si="217"/>
        <v>500–599</v>
      </c>
      <c r="R3471" s="1">
        <f>Cleaned_Data[[#This Row],[ residential_assets_value]]+Cleaned_Data[[#This Row],[ commercial_assets_value]]+Cleaned_Data[[#This Row],[ luxury_assets_value]]</f>
        <v>27200000</v>
      </c>
      <c r="S3471" s="1">
        <f>Cleaned_Data[[#This Row],[ income_annum]]+Cleaned_Data[[#This Row],[ residential_assets_value]]+Cleaned_Data[[#This Row],[ commercial_assets_value]]+Cleaned_Data[[#This Row],[ luxury_assets_value]]</f>
        <v>32000000</v>
      </c>
      <c r="T3471" s="1" t="str">
        <f t="shared" si="218"/>
        <v>3–4 Cr</v>
      </c>
      <c r="U3471" s="12">
        <f t="shared" si="219"/>
        <v>958333</v>
      </c>
      <c r="V3471" s="1" t="str">
        <f>IF(Cleaned_Data[[#This Row],[EMI_Estimate]]&lt;50000, "50K", IF(Cleaned_Data[[#This Row],[EMI_Estimate]]&lt;100000, "50K-1L", IF(Cleaned_Data[[#This Row],[EMI_Estimate]]&lt;150000, "1L-1.5L", IF(Cleaned_Data[[#This Row],[EMI_Estimate]]&lt;200000,"1.5-2L", "&gt;2L"))))</f>
        <v>&gt;2L</v>
      </c>
    </row>
    <row r="3472" spans="1:22" x14ac:dyDescent="0.35">
      <c r="A3472">
        <v>3471</v>
      </c>
      <c r="B3472">
        <v>3</v>
      </c>
      <c r="C3472" t="s">
        <v>22</v>
      </c>
      <c r="D3472" t="s">
        <v>23</v>
      </c>
      <c r="E3472">
        <v>8300000</v>
      </c>
      <c r="F3472" t="str">
        <f t="shared" si="216"/>
        <v>&gt;20 Lakh</v>
      </c>
      <c r="G3472">
        <v>25900000</v>
      </c>
      <c r="H3472">
        <v>8</v>
      </c>
      <c r="I3472">
        <v>696</v>
      </c>
      <c r="J3472" s="1">
        <v>14400000</v>
      </c>
      <c r="K3472" s="1">
        <v>12200000</v>
      </c>
      <c r="L3472" s="1">
        <v>23500000</v>
      </c>
      <c r="M3472" s="1">
        <v>7100000</v>
      </c>
      <c r="N3472" s="1" t="s">
        <v>21</v>
      </c>
      <c r="O3472" s="1">
        <f>Cleaned_Data[[#This Row],[ loan_amount]]-Cleaned_Data[[#This Row],[ bank_asset_value]]</f>
        <v>18800000</v>
      </c>
      <c r="P3472" s="1">
        <f>Cleaned_Data[[#This Row],[ loan_amount]]</f>
        <v>25900000</v>
      </c>
      <c r="Q3472" s="1" t="str">
        <f t="shared" si="217"/>
        <v>600–699</v>
      </c>
      <c r="R3472" s="1">
        <f>Cleaned_Data[[#This Row],[ residential_assets_value]]+Cleaned_Data[[#This Row],[ commercial_assets_value]]+Cleaned_Data[[#This Row],[ luxury_assets_value]]</f>
        <v>50100000</v>
      </c>
      <c r="S3472" s="1">
        <f>Cleaned_Data[[#This Row],[ income_annum]]+Cleaned_Data[[#This Row],[ residential_assets_value]]+Cleaned_Data[[#This Row],[ commercial_assets_value]]+Cleaned_Data[[#This Row],[ luxury_assets_value]]</f>
        <v>58400000</v>
      </c>
      <c r="T3472" s="1" t="str">
        <f t="shared" si="218"/>
        <v>&gt;4 Cr</v>
      </c>
      <c r="U3472" s="12">
        <f t="shared" si="219"/>
        <v>3237500</v>
      </c>
      <c r="V3472" s="1" t="str">
        <f>IF(Cleaned_Data[[#This Row],[EMI_Estimate]]&lt;50000, "50K", IF(Cleaned_Data[[#This Row],[EMI_Estimate]]&lt;100000, "50K-1L", IF(Cleaned_Data[[#This Row],[EMI_Estimate]]&lt;150000, "1L-1.5L", IF(Cleaned_Data[[#This Row],[EMI_Estimate]]&lt;200000,"1.5-2L", "&gt;2L"))))</f>
        <v>&gt;2L</v>
      </c>
    </row>
    <row r="3473" spans="1:22" x14ac:dyDescent="0.35">
      <c r="A3473">
        <v>3472</v>
      </c>
      <c r="B3473">
        <v>4</v>
      </c>
      <c r="C3473" t="s">
        <v>22</v>
      </c>
      <c r="D3473" t="s">
        <v>20</v>
      </c>
      <c r="E3473">
        <v>7600000</v>
      </c>
      <c r="F3473" t="str">
        <f t="shared" si="216"/>
        <v>&gt;20 Lakh</v>
      </c>
      <c r="G3473">
        <v>23900000</v>
      </c>
      <c r="H3473">
        <v>8</v>
      </c>
      <c r="I3473">
        <v>672</v>
      </c>
      <c r="J3473" s="1">
        <v>2500000</v>
      </c>
      <c r="K3473" s="1">
        <v>1600000</v>
      </c>
      <c r="L3473" s="1">
        <v>20200000</v>
      </c>
      <c r="M3473" s="1">
        <v>6700000</v>
      </c>
      <c r="N3473" s="1" t="s">
        <v>21</v>
      </c>
      <c r="O3473" s="1">
        <f>Cleaned_Data[[#This Row],[ loan_amount]]-Cleaned_Data[[#This Row],[ bank_asset_value]]</f>
        <v>17200000</v>
      </c>
      <c r="P3473" s="1">
        <f>Cleaned_Data[[#This Row],[ loan_amount]]</f>
        <v>23900000</v>
      </c>
      <c r="Q3473" s="1" t="str">
        <f t="shared" si="217"/>
        <v>600–699</v>
      </c>
      <c r="R3473" s="1">
        <f>Cleaned_Data[[#This Row],[ residential_assets_value]]+Cleaned_Data[[#This Row],[ commercial_assets_value]]+Cleaned_Data[[#This Row],[ luxury_assets_value]]</f>
        <v>24300000</v>
      </c>
      <c r="S3473" s="1">
        <f>Cleaned_Data[[#This Row],[ income_annum]]+Cleaned_Data[[#This Row],[ residential_assets_value]]+Cleaned_Data[[#This Row],[ commercial_assets_value]]+Cleaned_Data[[#This Row],[ luxury_assets_value]]</f>
        <v>31900000</v>
      </c>
      <c r="T3473" s="1" t="str">
        <f t="shared" si="218"/>
        <v>3–4 Cr</v>
      </c>
      <c r="U3473" s="12">
        <f t="shared" si="219"/>
        <v>2987500</v>
      </c>
      <c r="V3473" s="1" t="str">
        <f>IF(Cleaned_Data[[#This Row],[EMI_Estimate]]&lt;50000, "50K", IF(Cleaned_Data[[#This Row],[EMI_Estimate]]&lt;100000, "50K-1L", IF(Cleaned_Data[[#This Row],[EMI_Estimate]]&lt;150000, "1L-1.5L", IF(Cleaned_Data[[#This Row],[EMI_Estimate]]&lt;200000,"1.5-2L", "&gt;2L"))))</f>
        <v>&gt;2L</v>
      </c>
    </row>
    <row r="3474" spans="1:22" x14ac:dyDescent="0.35">
      <c r="A3474">
        <v>3473</v>
      </c>
      <c r="B3474">
        <v>4</v>
      </c>
      <c r="C3474" t="s">
        <v>19</v>
      </c>
      <c r="D3474" t="s">
        <v>20</v>
      </c>
      <c r="E3474">
        <v>5100000</v>
      </c>
      <c r="F3474" t="str">
        <f t="shared" si="216"/>
        <v>&gt;20 Lakh</v>
      </c>
      <c r="G3474">
        <v>12300000</v>
      </c>
      <c r="H3474">
        <v>20</v>
      </c>
      <c r="I3474">
        <v>410</v>
      </c>
      <c r="J3474" s="1">
        <v>9200000</v>
      </c>
      <c r="K3474" s="1">
        <v>9200000</v>
      </c>
      <c r="L3474" s="1">
        <v>18700000</v>
      </c>
      <c r="M3474" s="1">
        <v>5600000</v>
      </c>
      <c r="N3474" s="1" t="s">
        <v>24</v>
      </c>
      <c r="O3474" s="1">
        <f>Cleaned_Data[[#This Row],[ loan_amount]]-Cleaned_Data[[#This Row],[ bank_asset_value]]</f>
        <v>6700000</v>
      </c>
      <c r="P3474" s="1">
        <f>Cleaned_Data[[#This Row],[ loan_amount]]</f>
        <v>12300000</v>
      </c>
      <c r="Q3474" s="1" t="str">
        <f t="shared" si="217"/>
        <v>300–499</v>
      </c>
      <c r="R3474" s="1">
        <f>Cleaned_Data[[#This Row],[ residential_assets_value]]+Cleaned_Data[[#This Row],[ commercial_assets_value]]+Cleaned_Data[[#This Row],[ luxury_assets_value]]</f>
        <v>37100000</v>
      </c>
      <c r="S3474" s="1">
        <f>Cleaned_Data[[#This Row],[ income_annum]]+Cleaned_Data[[#This Row],[ residential_assets_value]]+Cleaned_Data[[#This Row],[ commercial_assets_value]]+Cleaned_Data[[#This Row],[ luxury_assets_value]]</f>
        <v>42200000</v>
      </c>
      <c r="T3474" s="1" t="str">
        <f t="shared" si="218"/>
        <v>&gt;4 Cr</v>
      </c>
      <c r="U3474" s="12">
        <f t="shared" si="219"/>
        <v>615000</v>
      </c>
      <c r="V3474" s="1" t="str">
        <f>IF(Cleaned_Data[[#This Row],[EMI_Estimate]]&lt;50000, "50K", IF(Cleaned_Data[[#This Row],[EMI_Estimate]]&lt;100000, "50K-1L", IF(Cleaned_Data[[#This Row],[EMI_Estimate]]&lt;150000, "1L-1.5L", IF(Cleaned_Data[[#This Row],[EMI_Estimate]]&lt;200000,"1.5-2L", "&gt;2L"))))</f>
        <v>&gt;2L</v>
      </c>
    </row>
    <row r="3475" spans="1:22" x14ac:dyDescent="0.35">
      <c r="A3475">
        <v>3474</v>
      </c>
      <c r="B3475">
        <v>5</v>
      </c>
      <c r="C3475" t="s">
        <v>19</v>
      </c>
      <c r="D3475" t="s">
        <v>20</v>
      </c>
      <c r="E3475">
        <v>3600000</v>
      </c>
      <c r="F3475" t="str">
        <f t="shared" si="216"/>
        <v>&gt;20 Lakh</v>
      </c>
      <c r="G3475">
        <v>11600000</v>
      </c>
      <c r="H3475">
        <v>14</v>
      </c>
      <c r="I3475">
        <v>546</v>
      </c>
      <c r="J3475" s="1">
        <v>8500000</v>
      </c>
      <c r="K3475" s="1">
        <v>300000</v>
      </c>
      <c r="L3475" s="1">
        <v>12000000</v>
      </c>
      <c r="M3475" s="1">
        <v>4800000</v>
      </c>
      <c r="N3475" s="1" t="s">
        <v>24</v>
      </c>
      <c r="O3475" s="1">
        <f>Cleaned_Data[[#This Row],[ loan_amount]]-Cleaned_Data[[#This Row],[ bank_asset_value]]</f>
        <v>6800000</v>
      </c>
      <c r="P3475" s="1">
        <f>Cleaned_Data[[#This Row],[ loan_amount]]</f>
        <v>11600000</v>
      </c>
      <c r="Q3475" s="1" t="str">
        <f t="shared" si="217"/>
        <v>500–599</v>
      </c>
      <c r="R3475" s="1">
        <f>Cleaned_Data[[#This Row],[ residential_assets_value]]+Cleaned_Data[[#This Row],[ commercial_assets_value]]+Cleaned_Data[[#This Row],[ luxury_assets_value]]</f>
        <v>20800000</v>
      </c>
      <c r="S3475" s="1">
        <f>Cleaned_Data[[#This Row],[ income_annum]]+Cleaned_Data[[#This Row],[ residential_assets_value]]+Cleaned_Data[[#This Row],[ commercial_assets_value]]+Cleaned_Data[[#This Row],[ luxury_assets_value]]</f>
        <v>24400000</v>
      </c>
      <c r="T3475" s="1" t="str">
        <f t="shared" si="218"/>
        <v>2–3 Cr</v>
      </c>
      <c r="U3475" s="12">
        <f t="shared" si="219"/>
        <v>828571</v>
      </c>
      <c r="V3475" s="1" t="str">
        <f>IF(Cleaned_Data[[#This Row],[EMI_Estimate]]&lt;50000, "50K", IF(Cleaned_Data[[#This Row],[EMI_Estimate]]&lt;100000, "50K-1L", IF(Cleaned_Data[[#This Row],[EMI_Estimate]]&lt;150000, "1L-1.5L", IF(Cleaned_Data[[#This Row],[EMI_Estimate]]&lt;200000,"1.5-2L", "&gt;2L"))))</f>
        <v>&gt;2L</v>
      </c>
    </row>
    <row r="3476" spans="1:22" x14ac:dyDescent="0.35">
      <c r="A3476">
        <v>3475</v>
      </c>
      <c r="B3476">
        <v>3</v>
      </c>
      <c r="C3476" t="s">
        <v>22</v>
      </c>
      <c r="D3476" t="s">
        <v>23</v>
      </c>
      <c r="E3476">
        <v>5400000</v>
      </c>
      <c r="F3476" t="str">
        <f t="shared" si="216"/>
        <v>&gt;20 Lakh</v>
      </c>
      <c r="G3476">
        <v>16800000</v>
      </c>
      <c r="H3476">
        <v>16</v>
      </c>
      <c r="I3476">
        <v>550</v>
      </c>
      <c r="J3476" s="1">
        <v>10700000</v>
      </c>
      <c r="K3476" s="1">
        <v>6400000</v>
      </c>
      <c r="L3476" s="1">
        <v>13400000</v>
      </c>
      <c r="M3476" s="1">
        <v>7000000</v>
      </c>
      <c r="N3476" s="1" t="s">
        <v>21</v>
      </c>
      <c r="O3476" s="1">
        <f>Cleaned_Data[[#This Row],[ loan_amount]]-Cleaned_Data[[#This Row],[ bank_asset_value]]</f>
        <v>9800000</v>
      </c>
      <c r="P3476" s="1">
        <f>Cleaned_Data[[#This Row],[ loan_amount]]</f>
        <v>16800000</v>
      </c>
      <c r="Q3476" s="1" t="str">
        <f t="shared" si="217"/>
        <v>500–599</v>
      </c>
      <c r="R3476" s="1">
        <f>Cleaned_Data[[#This Row],[ residential_assets_value]]+Cleaned_Data[[#This Row],[ commercial_assets_value]]+Cleaned_Data[[#This Row],[ luxury_assets_value]]</f>
        <v>30500000</v>
      </c>
      <c r="S3476" s="1">
        <f>Cleaned_Data[[#This Row],[ income_annum]]+Cleaned_Data[[#This Row],[ residential_assets_value]]+Cleaned_Data[[#This Row],[ commercial_assets_value]]+Cleaned_Data[[#This Row],[ luxury_assets_value]]</f>
        <v>35900000</v>
      </c>
      <c r="T3476" s="1" t="str">
        <f t="shared" si="218"/>
        <v>3–4 Cr</v>
      </c>
      <c r="U3476" s="12">
        <f t="shared" si="219"/>
        <v>1050000</v>
      </c>
      <c r="V3476" s="1" t="str">
        <f>IF(Cleaned_Data[[#This Row],[EMI_Estimate]]&lt;50000, "50K", IF(Cleaned_Data[[#This Row],[EMI_Estimate]]&lt;100000, "50K-1L", IF(Cleaned_Data[[#This Row],[EMI_Estimate]]&lt;150000, "1L-1.5L", IF(Cleaned_Data[[#This Row],[EMI_Estimate]]&lt;200000,"1.5-2L", "&gt;2L"))))</f>
        <v>&gt;2L</v>
      </c>
    </row>
    <row r="3477" spans="1:22" x14ac:dyDescent="0.35">
      <c r="A3477">
        <v>3476</v>
      </c>
      <c r="B3477">
        <v>5</v>
      </c>
      <c r="C3477" t="s">
        <v>22</v>
      </c>
      <c r="D3477" t="s">
        <v>20</v>
      </c>
      <c r="E3477">
        <v>700000</v>
      </c>
      <c r="F3477" t="str">
        <f t="shared" si="216"/>
        <v>5-10 Lakh</v>
      </c>
      <c r="G3477">
        <v>1400000</v>
      </c>
      <c r="H3477">
        <v>4</v>
      </c>
      <c r="I3477">
        <v>344</v>
      </c>
      <c r="J3477" s="1">
        <v>1500000</v>
      </c>
      <c r="K3477" s="1">
        <v>800000</v>
      </c>
      <c r="L3477" s="1">
        <v>2600000</v>
      </c>
      <c r="M3477" s="1">
        <v>300000</v>
      </c>
      <c r="N3477" s="1" t="s">
        <v>24</v>
      </c>
      <c r="O3477" s="1">
        <f>Cleaned_Data[[#This Row],[ loan_amount]]-Cleaned_Data[[#This Row],[ bank_asset_value]]</f>
        <v>1100000</v>
      </c>
      <c r="P3477" s="1">
        <f>Cleaned_Data[[#This Row],[ loan_amount]]</f>
        <v>1400000</v>
      </c>
      <c r="Q3477" s="1" t="str">
        <f t="shared" si="217"/>
        <v>300–499</v>
      </c>
      <c r="R3477" s="1">
        <f>Cleaned_Data[[#This Row],[ residential_assets_value]]+Cleaned_Data[[#This Row],[ commercial_assets_value]]+Cleaned_Data[[#This Row],[ luxury_assets_value]]</f>
        <v>4900000</v>
      </c>
      <c r="S3477" s="1">
        <f>Cleaned_Data[[#This Row],[ income_annum]]+Cleaned_Data[[#This Row],[ residential_assets_value]]+Cleaned_Data[[#This Row],[ commercial_assets_value]]+Cleaned_Data[[#This Row],[ luxury_assets_value]]</f>
        <v>5600000</v>
      </c>
      <c r="T3477" s="1" t="str">
        <f t="shared" si="218"/>
        <v>&lt;1 Cr</v>
      </c>
      <c r="U3477" s="12">
        <f t="shared" si="219"/>
        <v>350000</v>
      </c>
      <c r="V3477" s="1" t="str">
        <f>IF(Cleaned_Data[[#This Row],[EMI_Estimate]]&lt;50000, "50K", IF(Cleaned_Data[[#This Row],[EMI_Estimate]]&lt;100000, "50K-1L", IF(Cleaned_Data[[#This Row],[EMI_Estimate]]&lt;150000, "1L-1.5L", IF(Cleaned_Data[[#This Row],[EMI_Estimate]]&lt;200000,"1.5-2L", "&gt;2L"))))</f>
        <v>&gt;2L</v>
      </c>
    </row>
    <row r="3478" spans="1:22" x14ac:dyDescent="0.35">
      <c r="A3478">
        <v>3477</v>
      </c>
      <c r="B3478">
        <v>2</v>
      </c>
      <c r="C3478" t="s">
        <v>22</v>
      </c>
      <c r="D3478" t="s">
        <v>23</v>
      </c>
      <c r="E3478">
        <v>9800000</v>
      </c>
      <c r="F3478" t="str">
        <f t="shared" si="216"/>
        <v>&gt;20 Lakh</v>
      </c>
      <c r="G3478">
        <v>38200000</v>
      </c>
      <c r="H3478">
        <v>10</v>
      </c>
      <c r="I3478">
        <v>743</v>
      </c>
      <c r="J3478" s="1">
        <v>5400000</v>
      </c>
      <c r="K3478" s="1">
        <v>14800000</v>
      </c>
      <c r="L3478" s="1">
        <v>24300000</v>
      </c>
      <c r="M3478" s="1">
        <v>5300000</v>
      </c>
      <c r="N3478" s="1" t="s">
        <v>21</v>
      </c>
      <c r="O3478" s="1">
        <f>Cleaned_Data[[#This Row],[ loan_amount]]-Cleaned_Data[[#This Row],[ bank_asset_value]]</f>
        <v>32900000</v>
      </c>
      <c r="P3478" s="1">
        <f>Cleaned_Data[[#This Row],[ loan_amount]]</f>
        <v>38200000</v>
      </c>
      <c r="Q3478" s="1" t="str">
        <f t="shared" si="217"/>
        <v>700–799</v>
      </c>
      <c r="R3478" s="1">
        <f>Cleaned_Data[[#This Row],[ residential_assets_value]]+Cleaned_Data[[#This Row],[ commercial_assets_value]]+Cleaned_Data[[#This Row],[ luxury_assets_value]]</f>
        <v>44500000</v>
      </c>
      <c r="S3478" s="1">
        <f>Cleaned_Data[[#This Row],[ income_annum]]+Cleaned_Data[[#This Row],[ residential_assets_value]]+Cleaned_Data[[#This Row],[ commercial_assets_value]]+Cleaned_Data[[#This Row],[ luxury_assets_value]]</f>
        <v>54300000</v>
      </c>
      <c r="T3478" s="1" t="str">
        <f t="shared" si="218"/>
        <v>&gt;4 Cr</v>
      </c>
      <c r="U3478" s="12">
        <f t="shared" si="219"/>
        <v>3820000</v>
      </c>
      <c r="V3478" s="1" t="str">
        <f>IF(Cleaned_Data[[#This Row],[EMI_Estimate]]&lt;50000, "50K", IF(Cleaned_Data[[#This Row],[EMI_Estimate]]&lt;100000, "50K-1L", IF(Cleaned_Data[[#This Row],[EMI_Estimate]]&lt;150000, "1L-1.5L", IF(Cleaned_Data[[#This Row],[EMI_Estimate]]&lt;200000,"1.5-2L", "&gt;2L"))))</f>
        <v>&gt;2L</v>
      </c>
    </row>
    <row r="3479" spans="1:22" x14ac:dyDescent="0.35">
      <c r="A3479">
        <v>3478</v>
      </c>
      <c r="B3479">
        <v>4</v>
      </c>
      <c r="C3479" t="s">
        <v>19</v>
      </c>
      <c r="D3479" t="s">
        <v>20</v>
      </c>
      <c r="E3479">
        <v>9700000</v>
      </c>
      <c r="F3479" t="str">
        <f t="shared" si="216"/>
        <v>&gt;20 Lakh</v>
      </c>
      <c r="G3479">
        <v>36400000</v>
      </c>
      <c r="H3479">
        <v>4</v>
      </c>
      <c r="I3479">
        <v>772</v>
      </c>
      <c r="J3479" s="1">
        <v>13800000</v>
      </c>
      <c r="K3479" s="1">
        <v>11300000</v>
      </c>
      <c r="L3479" s="1">
        <v>38100000</v>
      </c>
      <c r="M3479" s="1">
        <v>13500000</v>
      </c>
      <c r="N3479" s="1" t="s">
        <v>21</v>
      </c>
      <c r="O3479" s="1">
        <f>Cleaned_Data[[#This Row],[ loan_amount]]-Cleaned_Data[[#This Row],[ bank_asset_value]]</f>
        <v>22900000</v>
      </c>
      <c r="P3479" s="1">
        <f>Cleaned_Data[[#This Row],[ loan_amount]]</f>
        <v>36400000</v>
      </c>
      <c r="Q3479" s="1" t="str">
        <f t="shared" si="217"/>
        <v>700–799</v>
      </c>
      <c r="R3479" s="1">
        <f>Cleaned_Data[[#This Row],[ residential_assets_value]]+Cleaned_Data[[#This Row],[ commercial_assets_value]]+Cleaned_Data[[#This Row],[ luxury_assets_value]]</f>
        <v>63200000</v>
      </c>
      <c r="S3479" s="1">
        <f>Cleaned_Data[[#This Row],[ income_annum]]+Cleaned_Data[[#This Row],[ residential_assets_value]]+Cleaned_Data[[#This Row],[ commercial_assets_value]]+Cleaned_Data[[#This Row],[ luxury_assets_value]]</f>
        <v>72900000</v>
      </c>
      <c r="T3479" s="1" t="str">
        <f t="shared" si="218"/>
        <v>&gt;4 Cr</v>
      </c>
      <c r="U3479" s="12">
        <f t="shared" si="219"/>
        <v>9100000</v>
      </c>
      <c r="V3479" s="1" t="str">
        <f>IF(Cleaned_Data[[#This Row],[EMI_Estimate]]&lt;50000, "50K", IF(Cleaned_Data[[#This Row],[EMI_Estimate]]&lt;100000, "50K-1L", IF(Cleaned_Data[[#This Row],[EMI_Estimate]]&lt;150000, "1L-1.5L", IF(Cleaned_Data[[#This Row],[EMI_Estimate]]&lt;200000,"1.5-2L", "&gt;2L"))))</f>
        <v>&gt;2L</v>
      </c>
    </row>
    <row r="3480" spans="1:22" x14ac:dyDescent="0.35">
      <c r="A3480">
        <v>3479</v>
      </c>
      <c r="B3480">
        <v>0</v>
      </c>
      <c r="C3480" t="s">
        <v>19</v>
      </c>
      <c r="D3480" t="s">
        <v>23</v>
      </c>
      <c r="E3480">
        <v>9400000</v>
      </c>
      <c r="F3480" t="str">
        <f t="shared" si="216"/>
        <v>&gt;20 Lakh</v>
      </c>
      <c r="G3480">
        <v>29900000</v>
      </c>
      <c r="H3480">
        <v>12</v>
      </c>
      <c r="I3480">
        <v>302</v>
      </c>
      <c r="J3480" s="1">
        <v>12300000</v>
      </c>
      <c r="K3480" s="1">
        <v>1500000</v>
      </c>
      <c r="L3480" s="1">
        <v>35700000</v>
      </c>
      <c r="M3480" s="1">
        <v>8200000</v>
      </c>
      <c r="N3480" s="1" t="s">
        <v>24</v>
      </c>
      <c r="O3480" s="1">
        <f>Cleaned_Data[[#This Row],[ loan_amount]]-Cleaned_Data[[#This Row],[ bank_asset_value]]</f>
        <v>21700000</v>
      </c>
      <c r="P3480" s="1">
        <f>Cleaned_Data[[#This Row],[ loan_amount]]</f>
        <v>29900000</v>
      </c>
      <c r="Q3480" s="1" t="str">
        <f t="shared" si="217"/>
        <v>300–499</v>
      </c>
      <c r="R3480" s="1">
        <f>Cleaned_Data[[#This Row],[ residential_assets_value]]+Cleaned_Data[[#This Row],[ commercial_assets_value]]+Cleaned_Data[[#This Row],[ luxury_assets_value]]</f>
        <v>49500000</v>
      </c>
      <c r="S3480" s="1">
        <f>Cleaned_Data[[#This Row],[ income_annum]]+Cleaned_Data[[#This Row],[ residential_assets_value]]+Cleaned_Data[[#This Row],[ commercial_assets_value]]+Cleaned_Data[[#This Row],[ luxury_assets_value]]</f>
        <v>58900000</v>
      </c>
      <c r="T3480" s="1" t="str">
        <f t="shared" si="218"/>
        <v>&gt;4 Cr</v>
      </c>
      <c r="U3480" s="12">
        <f t="shared" si="219"/>
        <v>2491667</v>
      </c>
      <c r="V3480" s="1" t="str">
        <f>IF(Cleaned_Data[[#This Row],[EMI_Estimate]]&lt;50000, "50K", IF(Cleaned_Data[[#This Row],[EMI_Estimate]]&lt;100000, "50K-1L", IF(Cleaned_Data[[#This Row],[EMI_Estimate]]&lt;150000, "1L-1.5L", IF(Cleaned_Data[[#This Row],[EMI_Estimate]]&lt;200000,"1.5-2L", "&gt;2L"))))</f>
        <v>&gt;2L</v>
      </c>
    </row>
    <row r="3481" spans="1:22" x14ac:dyDescent="0.35">
      <c r="A3481">
        <v>3480</v>
      </c>
      <c r="B3481">
        <v>3</v>
      </c>
      <c r="C3481" t="s">
        <v>19</v>
      </c>
      <c r="D3481" t="s">
        <v>23</v>
      </c>
      <c r="E3481">
        <v>3200000</v>
      </c>
      <c r="F3481" t="str">
        <f t="shared" si="216"/>
        <v>&gt;20 Lakh</v>
      </c>
      <c r="G3481">
        <v>9100000</v>
      </c>
      <c r="H3481">
        <v>18</v>
      </c>
      <c r="I3481">
        <v>376</v>
      </c>
      <c r="J3481" s="1">
        <v>4500000</v>
      </c>
      <c r="K3481" s="1">
        <v>800000</v>
      </c>
      <c r="L3481" s="1">
        <v>9000000</v>
      </c>
      <c r="M3481" s="1">
        <v>1700000</v>
      </c>
      <c r="N3481" s="1" t="s">
        <v>24</v>
      </c>
      <c r="O3481" s="1">
        <f>Cleaned_Data[[#This Row],[ loan_amount]]-Cleaned_Data[[#This Row],[ bank_asset_value]]</f>
        <v>7400000</v>
      </c>
      <c r="P3481" s="1">
        <f>Cleaned_Data[[#This Row],[ loan_amount]]</f>
        <v>9100000</v>
      </c>
      <c r="Q3481" s="1" t="str">
        <f t="shared" si="217"/>
        <v>300–499</v>
      </c>
      <c r="R3481" s="1">
        <f>Cleaned_Data[[#This Row],[ residential_assets_value]]+Cleaned_Data[[#This Row],[ commercial_assets_value]]+Cleaned_Data[[#This Row],[ luxury_assets_value]]</f>
        <v>14300000</v>
      </c>
      <c r="S3481" s="1">
        <f>Cleaned_Data[[#This Row],[ income_annum]]+Cleaned_Data[[#This Row],[ residential_assets_value]]+Cleaned_Data[[#This Row],[ commercial_assets_value]]+Cleaned_Data[[#This Row],[ luxury_assets_value]]</f>
        <v>17500000</v>
      </c>
      <c r="T3481" s="1" t="str">
        <f t="shared" si="218"/>
        <v>1–2 Cr</v>
      </c>
      <c r="U3481" s="12">
        <f t="shared" si="219"/>
        <v>505556</v>
      </c>
      <c r="V3481" s="1" t="str">
        <f>IF(Cleaned_Data[[#This Row],[EMI_Estimate]]&lt;50000, "50K", IF(Cleaned_Data[[#This Row],[EMI_Estimate]]&lt;100000, "50K-1L", IF(Cleaned_Data[[#This Row],[EMI_Estimate]]&lt;150000, "1L-1.5L", IF(Cleaned_Data[[#This Row],[EMI_Estimate]]&lt;200000,"1.5-2L", "&gt;2L"))))</f>
        <v>&gt;2L</v>
      </c>
    </row>
    <row r="3482" spans="1:22" x14ac:dyDescent="0.35">
      <c r="A3482">
        <v>3481</v>
      </c>
      <c r="B3482">
        <v>0</v>
      </c>
      <c r="C3482" t="s">
        <v>19</v>
      </c>
      <c r="D3482" t="s">
        <v>23</v>
      </c>
      <c r="E3482">
        <v>3700000</v>
      </c>
      <c r="F3482" t="str">
        <f t="shared" si="216"/>
        <v>&gt;20 Lakh</v>
      </c>
      <c r="G3482">
        <v>11600000</v>
      </c>
      <c r="H3482">
        <v>10</v>
      </c>
      <c r="I3482">
        <v>747</v>
      </c>
      <c r="J3482" s="1">
        <v>0</v>
      </c>
      <c r="K3482" s="1">
        <v>4500000</v>
      </c>
      <c r="L3482" s="1">
        <v>9000000</v>
      </c>
      <c r="M3482" s="1">
        <v>3500000</v>
      </c>
      <c r="N3482" s="1" t="s">
        <v>21</v>
      </c>
      <c r="O3482" s="1">
        <f>Cleaned_Data[[#This Row],[ loan_amount]]-Cleaned_Data[[#This Row],[ bank_asset_value]]</f>
        <v>8100000</v>
      </c>
      <c r="P3482" s="1">
        <f>Cleaned_Data[[#This Row],[ loan_amount]]</f>
        <v>11600000</v>
      </c>
      <c r="Q3482" s="1" t="str">
        <f t="shared" si="217"/>
        <v>700–799</v>
      </c>
      <c r="R3482" s="1">
        <f>Cleaned_Data[[#This Row],[ residential_assets_value]]+Cleaned_Data[[#This Row],[ commercial_assets_value]]+Cleaned_Data[[#This Row],[ luxury_assets_value]]</f>
        <v>13500000</v>
      </c>
      <c r="S3482" s="1">
        <f>Cleaned_Data[[#This Row],[ income_annum]]+Cleaned_Data[[#This Row],[ residential_assets_value]]+Cleaned_Data[[#This Row],[ commercial_assets_value]]+Cleaned_Data[[#This Row],[ luxury_assets_value]]</f>
        <v>17200000</v>
      </c>
      <c r="T3482" s="1" t="str">
        <f t="shared" si="218"/>
        <v>1–2 Cr</v>
      </c>
      <c r="U3482" s="12">
        <f t="shared" si="219"/>
        <v>1160000</v>
      </c>
      <c r="V3482" s="1" t="str">
        <f>IF(Cleaned_Data[[#This Row],[EMI_Estimate]]&lt;50000, "50K", IF(Cleaned_Data[[#This Row],[EMI_Estimate]]&lt;100000, "50K-1L", IF(Cleaned_Data[[#This Row],[EMI_Estimate]]&lt;150000, "1L-1.5L", IF(Cleaned_Data[[#This Row],[EMI_Estimate]]&lt;200000,"1.5-2L", "&gt;2L"))))</f>
        <v>&gt;2L</v>
      </c>
    </row>
    <row r="3483" spans="1:22" x14ac:dyDescent="0.35">
      <c r="A3483">
        <v>3482</v>
      </c>
      <c r="B3483">
        <v>2</v>
      </c>
      <c r="C3483" t="s">
        <v>19</v>
      </c>
      <c r="D3483" t="s">
        <v>23</v>
      </c>
      <c r="E3483">
        <v>4200000</v>
      </c>
      <c r="F3483" t="str">
        <f t="shared" si="216"/>
        <v>&gt;20 Lakh</v>
      </c>
      <c r="G3483">
        <v>15800000</v>
      </c>
      <c r="H3483">
        <v>6</v>
      </c>
      <c r="I3483">
        <v>710</v>
      </c>
      <c r="J3483" s="1">
        <v>12300000</v>
      </c>
      <c r="K3483" s="1">
        <v>3700000</v>
      </c>
      <c r="L3483" s="1">
        <v>12600000</v>
      </c>
      <c r="M3483" s="1">
        <v>4600000</v>
      </c>
      <c r="N3483" s="1" t="s">
        <v>21</v>
      </c>
      <c r="O3483" s="1">
        <f>Cleaned_Data[[#This Row],[ loan_amount]]-Cleaned_Data[[#This Row],[ bank_asset_value]]</f>
        <v>11200000</v>
      </c>
      <c r="P3483" s="1">
        <f>Cleaned_Data[[#This Row],[ loan_amount]]</f>
        <v>15800000</v>
      </c>
      <c r="Q3483" s="1" t="str">
        <f t="shared" si="217"/>
        <v>700–799</v>
      </c>
      <c r="R3483" s="1">
        <f>Cleaned_Data[[#This Row],[ residential_assets_value]]+Cleaned_Data[[#This Row],[ commercial_assets_value]]+Cleaned_Data[[#This Row],[ luxury_assets_value]]</f>
        <v>28600000</v>
      </c>
      <c r="S3483" s="1">
        <f>Cleaned_Data[[#This Row],[ income_annum]]+Cleaned_Data[[#This Row],[ residential_assets_value]]+Cleaned_Data[[#This Row],[ commercial_assets_value]]+Cleaned_Data[[#This Row],[ luxury_assets_value]]</f>
        <v>32800000</v>
      </c>
      <c r="T3483" s="1" t="str">
        <f t="shared" si="218"/>
        <v>3–4 Cr</v>
      </c>
      <c r="U3483" s="12">
        <f t="shared" si="219"/>
        <v>2633333</v>
      </c>
      <c r="V3483" s="1" t="str">
        <f>IF(Cleaned_Data[[#This Row],[EMI_Estimate]]&lt;50000, "50K", IF(Cleaned_Data[[#This Row],[EMI_Estimate]]&lt;100000, "50K-1L", IF(Cleaned_Data[[#This Row],[EMI_Estimate]]&lt;150000, "1L-1.5L", IF(Cleaned_Data[[#This Row],[EMI_Estimate]]&lt;200000,"1.5-2L", "&gt;2L"))))</f>
        <v>&gt;2L</v>
      </c>
    </row>
    <row r="3484" spans="1:22" x14ac:dyDescent="0.35">
      <c r="A3484">
        <v>3483</v>
      </c>
      <c r="B3484">
        <v>2</v>
      </c>
      <c r="C3484" t="s">
        <v>22</v>
      </c>
      <c r="D3484" t="s">
        <v>20</v>
      </c>
      <c r="E3484">
        <v>7000000</v>
      </c>
      <c r="F3484" t="str">
        <f t="shared" si="216"/>
        <v>&gt;20 Lakh</v>
      </c>
      <c r="G3484">
        <v>24200000</v>
      </c>
      <c r="H3484">
        <v>6</v>
      </c>
      <c r="I3484">
        <v>892</v>
      </c>
      <c r="J3484" s="1">
        <v>20600000</v>
      </c>
      <c r="K3484" s="1">
        <v>500000</v>
      </c>
      <c r="L3484" s="1">
        <v>21400000</v>
      </c>
      <c r="M3484" s="1">
        <v>9200000</v>
      </c>
      <c r="N3484" s="1" t="s">
        <v>21</v>
      </c>
      <c r="O3484" s="1">
        <f>Cleaned_Data[[#This Row],[ loan_amount]]-Cleaned_Data[[#This Row],[ bank_asset_value]]</f>
        <v>15000000</v>
      </c>
      <c r="P3484" s="1">
        <f>Cleaned_Data[[#This Row],[ loan_amount]]</f>
        <v>24200000</v>
      </c>
      <c r="Q3484" s="1" t="str">
        <f t="shared" si="217"/>
        <v>800+</v>
      </c>
      <c r="R3484" s="1">
        <f>Cleaned_Data[[#This Row],[ residential_assets_value]]+Cleaned_Data[[#This Row],[ commercial_assets_value]]+Cleaned_Data[[#This Row],[ luxury_assets_value]]</f>
        <v>42500000</v>
      </c>
      <c r="S3484" s="1">
        <f>Cleaned_Data[[#This Row],[ income_annum]]+Cleaned_Data[[#This Row],[ residential_assets_value]]+Cleaned_Data[[#This Row],[ commercial_assets_value]]+Cleaned_Data[[#This Row],[ luxury_assets_value]]</f>
        <v>49500000</v>
      </c>
      <c r="T3484" s="1" t="str">
        <f t="shared" si="218"/>
        <v>&gt;4 Cr</v>
      </c>
      <c r="U3484" s="12">
        <f t="shared" si="219"/>
        <v>4033333</v>
      </c>
      <c r="V3484" s="1" t="str">
        <f>IF(Cleaned_Data[[#This Row],[EMI_Estimate]]&lt;50000, "50K", IF(Cleaned_Data[[#This Row],[EMI_Estimate]]&lt;100000, "50K-1L", IF(Cleaned_Data[[#This Row],[EMI_Estimate]]&lt;150000, "1L-1.5L", IF(Cleaned_Data[[#This Row],[EMI_Estimate]]&lt;200000,"1.5-2L", "&gt;2L"))))</f>
        <v>&gt;2L</v>
      </c>
    </row>
    <row r="3485" spans="1:22" x14ac:dyDescent="0.35">
      <c r="A3485">
        <v>3484</v>
      </c>
      <c r="B3485">
        <v>3</v>
      </c>
      <c r="C3485" t="s">
        <v>22</v>
      </c>
      <c r="D3485" t="s">
        <v>20</v>
      </c>
      <c r="E3485">
        <v>3200000</v>
      </c>
      <c r="F3485" t="str">
        <f t="shared" si="216"/>
        <v>&gt;20 Lakh</v>
      </c>
      <c r="G3485">
        <v>11500000</v>
      </c>
      <c r="H3485">
        <v>16</v>
      </c>
      <c r="I3485">
        <v>492</v>
      </c>
      <c r="J3485" s="1">
        <v>4800000</v>
      </c>
      <c r="K3485" s="1">
        <v>2300000</v>
      </c>
      <c r="L3485" s="1">
        <v>10400000</v>
      </c>
      <c r="M3485" s="1">
        <v>3200000</v>
      </c>
      <c r="N3485" s="1" t="s">
        <v>24</v>
      </c>
      <c r="O3485" s="1">
        <f>Cleaned_Data[[#This Row],[ loan_amount]]-Cleaned_Data[[#This Row],[ bank_asset_value]]</f>
        <v>8300000</v>
      </c>
      <c r="P3485" s="1">
        <f>Cleaned_Data[[#This Row],[ loan_amount]]</f>
        <v>11500000</v>
      </c>
      <c r="Q3485" s="1" t="str">
        <f t="shared" si="217"/>
        <v>300–499</v>
      </c>
      <c r="R3485" s="1">
        <f>Cleaned_Data[[#This Row],[ residential_assets_value]]+Cleaned_Data[[#This Row],[ commercial_assets_value]]+Cleaned_Data[[#This Row],[ luxury_assets_value]]</f>
        <v>17500000</v>
      </c>
      <c r="S3485" s="1">
        <f>Cleaned_Data[[#This Row],[ income_annum]]+Cleaned_Data[[#This Row],[ residential_assets_value]]+Cleaned_Data[[#This Row],[ commercial_assets_value]]+Cleaned_Data[[#This Row],[ luxury_assets_value]]</f>
        <v>20700000</v>
      </c>
      <c r="T3485" s="1" t="str">
        <f t="shared" si="218"/>
        <v>2–3 Cr</v>
      </c>
      <c r="U3485" s="12">
        <f t="shared" si="219"/>
        <v>718750</v>
      </c>
      <c r="V3485" s="1" t="str">
        <f>IF(Cleaned_Data[[#This Row],[EMI_Estimate]]&lt;50000, "50K", IF(Cleaned_Data[[#This Row],[EMI_Estimate]]&lt;100000, "50K-1L", IF(Cleaned_Data[[#This Row],[EMI_Estimate]]&lt;150000, "1L-1.5L", IF(Cleaned_Data[[#This Row],[EMI_Estimate]]&lt;200000,"1.5-2L", "&gt;2L"))))</f>
        <v>&gt;2L</v>
      </c>
    </row>
    <row r="3486" spans="1:22" x14ac:dyDescent="0.35">
      <c r="A3486">
        <v>3485</v>
      </c>
      <c r="B3486">
        <v>5</v>
      </c>
      <c r="C3486" t="s">
        <v>19</v>
      </c>
      <c r="D3486" t="s">
        <v>20</v>
      </c>
      <c r="E3486">
        <v>7900000</v>
      </c>
      <c r="F3486" t="str">
        <f t="shared" si="216"/>
        <v>&gt;20 Lakh</v>
      </c>
      <c r="G3486">
        <v>17700000</v>
      </c>
      <c r="H3486">
        <v>2</v>
      </c>
      <c r="I3486">
        <v>559</v>
      </c>
      <c r="J3486" s="1">
        <v>19700000</v>
      </c>
      <c r="K3486" s="1">
        <v>2800000</v>
      </c>
      <c r="L3486" s="1">
        <v>28900000</v>
      </c>
      <c r="M3486" s="1">
        <v>5400000</v>
      </c>
      <c r="N3486" s="1" t="s">
        <v>21</v>
      </c>
      <c r="O3486" s="1">
        <f>Cleaned_Data[[#This Row],[ loan_amount]]-Cleaned_Data[[#This Row],[ bank_asset_value]]</f>
        <v>12300000</v>
      </c>
      <c r="P3486" s="1">
        <f>Cleaned_Data[[#This Row],[ loan_amount]]</f>
        <v>17700000</v>
      </c>
      <c r="Q3486" s="1" t="str">
        <f t="shared" si="217"/>
        <v>500–599</v>
      </c>
      <c r="R3486" s="1">
        <f>Cleaned_Data[[#This Row],[ residential_assets_value]]+Cleaned_Data[[#This Row],[ commercial_assets_value]]+Cleaned_Data[[#This Row],[ luxury_assets_value]]</f>
        <v>51400000</v>
      </c>
      <c r="S3486" s="1">
        <f>Cleaned_Data[[#This Row],[ income_annum]]+Cleaned_Data[[#This Row],[ residential_assets_value]]+Cleaned_Data[[#This Row],[ commercial_assets_value]]+Cleaned_Data[[#This Row],[ luxury_assets_value]]</f>
        <v>59300000</v>
      </c>
      <c r="T3486" s="1" t="str">
        <f t="shared" si="218"/>
        <v>&gt;4 Cr</v>
      </c>
      <c r="U3486" s="12">
        <f t="shared" si="219"/>
        <v>8850000</v>
      </c>
      <c r="V3486" s="1" t="str">
        <f>IF(Cleaned_Data[[#This Row],[EMI_Estimate]]&lt;50000, "50K", IF(Cleaned_Data[[#This Row],[EMI_Estimate]]&lt;100000, "50K-1L", IF(Cleaned_Data[[#This Row],[EMI_Estimate]]&lt;150000, "1L-1.5L", IF(Cleaned_Data[[#This Row],[EMI_Estimate]]&lt;200000,"1.5-2L", "&gt;2L"))))</f>
        <v>&gt;2L</v>
      </c>
    </row>
    <row r="3487" spans="1:22" x14ac:dyDescent="0.35">
      <c r="A3487">
        <v>3486</v>
      </c>
      <c r="B3487">
        <v>3</v>
      </c>
      <c r="C3487" t="s">
        <v>22</v>
      </c>
      <c r="D3487" t="s">
        <v>20</v>
      </c>
      <c r="E3487">
        <v>2200000</v>
      </c>
      <c r="F3487" t="str">
        <f t="shared" si="216"/>
        <v>&gt;20 Lakh</v>
      </c>
      <c r="G3487">
        <v>8300000</v>
      </c>
      <c r="H3487">
        <v>18</v>
      </c>
      <c r="I3487">
        <v>314</v>
      </c>
      <c r="J3487" s="1">
        <v>1100000</v>
      </c>
      <c r="K3487" s="1">
        <v>900000</v>
      </c>
      <c r="L3487" s="1">
        <v>5800000</v>
      </c>
      <c r="M3487" s="1">
        <v>2000000</v>
      </c>
      <c r="N3487" s="1" t="s">
        <v>24</v>
      </c>
      <c r="O3487" s="1">
        <f>Cleaned_Data[[#This Row],[ loan_amount]]-Cleaned_Data[[#This Row],[ bank_asset_value]]</f>
        <v>6300000</v>
      </c>
      <c r="P3487" s="1">
        <f>Cleaned_Data[[#This Row],[ loan_amount]]</f>
        <v>8300000</v>
      </c>
      <c r="Q3487" s="1" t="str">
        <f t="shared" si="217"/>
        <v>300–499</v>
      </c>
      <c r="R3487" s="1">
        <f>Cleaned_Data[[#This Row],[ residential_assets_value]]+Cleaned_Data[[#This Row],[ commercial_assets_value]]+Cleaned_Data[[#This Row],[ luxury_assets_value]]</f>
        <v>7800000</v>
      </c>
      <c r="S3487" s="1">
        <f>Cleaned_Data[[#This Row],[ income_annum]]+Cleaned_Data[[#This Row],[ residential_assets_value]]+Cleaned_Data[[#This Row],[ commercial_assets_value]]+Cleaned_Data[[#This Row],[ luxury_assets_value]]</f>
        <v>10000000</v>
      </c>
      <c r="T3487" s="1" t="str">
        <f t="shared" si="218"/>
        <v>1–2 Cr</v>
      </c>
      <c r="U3487" s="12">
        <f t="shared" si="219"/>
        <v>461111</v>
      </c>
      <c r="V3487" s="1" t="str">
        <f>IF(Cleaned_Data[[#This Row],[EMI_Estimate]]&lt;50000, "50K", IF(Cleaned_Data[[#This Row],[EMI_Estimate]]&lt;100000, "50K-1L", IF(Cleaned_Data[[#This Row],[EMI_Estimate]]&lt;150000, "1L-1.5L", IF(Cleaned_Data[[#This Row],[EMI_Estimate]]&lt;200000,"1.5-2L", "&gt;2L"))))</f>
        <v>&gt;2L</v>
      </c>
    </row>
    <row r="3488" spans="1:22" x14ac:dyDescent="0.35">
      <c r="A3488">
        <v>3487</v>
      </c>
      <c r="B3488">
        <v>0</v>
      </c>
      <c r="C3488" t="s">
        <v>19</v>
      </c>
      <c r="D3488" t="s">
        <v>23</v>
      </c>
      <c r="E3488">
        <v>2700000</v>
      </c>
      <c r="F3488" t="str">
        <f t="shared" si="216"/>
        <v>&gt;20 Lakh</v>
      </c>
      <c r="G3488">
        <v>8400000</v>
      </c>
      <c r="H3488">
        <v>6</v>
      </c>
      <c r="I3488">
        <v>744</v>
      </c>
      <c r="J3488" s="1">
        <v>1200000</v>
      </c>
      <c r="K3488" s="1">
        <v>4100000</v>
      </c>
      <c r="L3488" s="1">
        <v>7500000</v>
      </c>
      <c r="M3488" s="1">
        <v>2000000</v>
      </c>
      <c r="N3488" s="1" t="s">
        <v>21</v>
      </c>
      <c r="O3488" s="1">
        <f>Cleaned_Data[[#This Row],[ loan_amount]]-Cleaned_Data[[#This Row],[ bank_asset_value]]</f>
        <v>6400000</v>
      </c>
      <c r="P3488" s="1">
        <f>Cleaned_Data[[#This Row],[ loan_amount]]</f>
        <v>8400000</v>
      </c>
      <c r="Q3488" s="1" t="str">
        <f t="shared" si="217"/>
        <v>700–799</v>
      </c>
      <c r="R3488" s="1">
        <f>Cleaned_Data[[#This Row],[ residential_assets_value]]+Cleaned_Data[[#This Row],[ commercial_assets_value]]+Cleaned_Data[[#This Row],[ luxury_assets_value]]</f>
        <v>12800000</v>
      </c>
      <c r="S3488" s="1">
        <f>Cleaned_Data[[#This Row],[ income_annum]]+Cleaned_Data[[#This Row],[ residential_assets_value]]+Cleaned_Data[[#This Row],[ commercial_assets_value]]+Cleaned_Data[[#This Row],[ luxury_assets_value]]</f>
        <v>15500000</v>
      </c>
      <c r="T3488" s="1" t="str">
        <f t="shared" si="218"/>
        <v>1–2 Cr</v>
      </c>
      <c r="U3488" s="12">
        <f t="shared" si="219"/>
        <v>1400000</v>
      </c>
      <c r="V3488" s="1" t="str">
        <f>IF(Cleaned_Data[[#This Row],[EMI_Estimate]]&lt;50000, "50K", IF(Cleaned_Data[[#This Row],[EMI_Estimate]]&lt;100000, "50K-1L", IF(Cleaned_Data[[#This Row],[EMI_Estimate]]&lt;150000, "1L-1.5L", IF(Cleaned_Data[[#This Row],[EMI_Estimate]]&lt;200000,"1.5-2L", "&gt;2L"))))</f>
        <v>&gt;2L</v>
      </c>
    </row>
    <row r="3489" spans="1:22" x14ac:dyDescent="0.35">
      <c r="A3489">
        <v>3488</v>
      </c>
      <c r="B3489">
        <v>5</v>
      </c>
      <c r="C3489" t="s">
        <v>22</v>
      </c>
      <c r="D3489" t="s">
        <v>20</v>
      </c>
      <c r="E3489">
        <v>6800000</v>
      </c>
      <c r="F3489" t="str">
        <f t="shared" si="216"/>
        <v>&gt;20 Lakh</v>
      </c>
      <c r="G3489">
        <v>18000000</v>
      </c>
      <c r="H3489">
        <v>12</v>
      </c>
      <c r="I3489">
        <v>690</v>
      </c>
      <c r="J3489" s="1">
        <v>17800000</v>
      </c>
      <c r="K3489" s="1">
        <v>11800000</v>
      </c>
      <c r="L3489" s="1">
        <v>25000000</v>
      </c>
      <c r="M3489" s="1">
        <v>9300000</v>
      </c>
      <c r="N3489" s="1" t="s">
        <v>21</v>
      </c>
      <c r="O3489" s="1">
        <f>Cleaned_Data[[#This Row],[ loan_amount]]-Cleaned_Data[[#This Row],[ bank_asset_value]]</f>
        <v>8700000</v>
      </c>
      <c r="P3489" s="1">
        <f>Cleaned_Data[[#This Row],[ loan_amount]]</f>
        <v>18000000</v>
      </c>
      <c r="Q3489" s="1" t="str">
        <f t="shared" si="217"/>
        <v>600–699</v>
      </c>
      <c r="R3489" s="1">
        <f>Cleaned_Data[[#This Row],[ residential_assets_value]]+Cleaned_Data[[#This Row],[ commercial_assets_value]]+Cleaned_Data[[#This Row],[ luxury_assets_value]]</f>
        <v>54600000</v>
      </c>
      <c r="S3489" s="1">
        <f>Cleaned_Data[[#This Row],[ income_annum]]+Cleaned_Data[[#This Row],[ residential_assets_value]]+Cleaned_Data[[#This Row],[ commercial_assets_value]]+Cleaned_Data[[#This Row],[ luxury_assets_value]]</f>
        <v>61400000</v>
      </c>
      <c r="T3489" s="1" t="str">
        <f t="shared" si="218"/>
        <v>&gt;4 Cr</v>
      </c>
      <c r="U3489" s="12">
        <f t="shared" si="219"/>
        <v>1500000</v>
      </c>
      <c r="V3489" s="1" t="str">
        <f>IF(Cleaned_Data[[#This Row],[EMI_Estimate]]&lt;50000, "50K", IF(Cleaned_Data[[#This Row],[EMI_Estimate]]&lt;100000, "50K-1L", IF(Cleaned_Data[[#This Row],[EMI_Estimate]]&lt;150000, "1L-1.5L", IF(Cleaned_Data[[#This Row],[EMI_Estimate]]&lt;200000,"1.5-2L", "&gt;2L"))))</f>
        <v>&gt;2L</v>
      </c>
    </row>
    <row r="3490" spans="1:22" x14ac:dyDescent="0.35">
      <c r="A3490">
        <v>3489</v>
      </c>
      <c r="B3490">
        <v>3</v>
      </c>
      <c r="C3490" t="s">
        <v>19</v>
      </c>
      <c r="D3490" t="s">
        <v>23</v>
      </c>
      <c r="E3490">
        <v>6300000</v>
      </c>
      <c r="F3490" t="str">
        <f t="shared" si="216"/>
        <v>&gt;20 Lakh</v>
      </c>
      <c r="G3490">
        <v>23300000</v>
      </c>
      <c r="H3490">
        <v>4</v>
      </c>
      <c r="I3490">
        <v>347</v>
      </c>
      <c r="J3490" s="1">
        <v>18300000</v>
      </c>
      <c r="K3490" s="1">
        <v>12200000</v>
      </c>
      <c r="L3490" s="1">
        <v>21100000</v>
      </c>
      <c r="M3490" s="1">
        <v>8100000</v>
      </c>
      <c r="N3490" s="1" t="s">
        <v>21</v>
      </c>
      <c r="O3490" s="1">
        <f>Cleaned_Data[[#This Row],[ loan_amount]]-Cleaned_Data[[#This Row],[ bank_asset_value]]</f>
        <v>15200000</v>
      </c>
      <c r="P3490" s="1">
        <f>Cleaned_Data[[#This Row],[ loan_amount]]</f>
        <v>23300000</v>
      </c>
      <c r="Q3490" s="1" t="str">
        <f t="shared" si="217"/>
        <v>300–499</v>
      </c>
      <c r="R3490" s="1">
        <f>Cleaned_Data[[#This Row],[ residential_assets_value]]+Cleaned_Data[[#This Row],[ commercial_assets_value]]+Cleaned_Data[[#This Row],[ luxury_assets_value]]</f>
        <v>51600000</v>
      </c>
      <c r="S3490" s="1">
        <f>Cleaned_Data[[#This Row],[ income_annum]]+Cleaned_Data[[#This Row],[ residential_assets_value]]+Cleaned_Data[[#This Row],[ commercial_assets_value]]+Cleaned_Data[[#This Row],[ luxury_assets_value]]</f>
        <v>57900000</v>
      </c>
      <c r="T3490" s="1" t="str">
        <f t="shared" si="218"/>
        <v>&gt;4 Cr</v>
      </c>
      <c r="U3490" s="12">
        <f t="shared" si="219"/>
        <v>5825000</v>
      </c>
      <c r="V3490" s="1" t="str">
        <f>IF(Cleaned_Data[[#This Row],[EMI_Estimate]]&lt;50000, "50K", IF(Cleaned_Data[[#This Row],[EMI_Estimate]]&lt;100000, "50K-1L", IF(Cleaned_Data[[#This Row],[EMI_Estimate]]&lt;150000, "1L-1.5L", IF(Cleaned_Data[[#This Row],[EMI_Estimate]]&lt;200000,"1.5-2L", "&gt;2L"))))</f>
        <v>&gt;2L</v>
      </c>
    </row>
    <row r="3491" spans="1:22" x14ac:dyDescent="0.35">
      <c r="A3491">
        <v>3490</v>
      </c>
      <c r="B3491">
        <v>5</v>
      </c>
      <c r="C3491" t="s">
        <v>19</v>
      </c>
      <c r="D3491" t="s">
        <v>23</v>
      </c>
      <c r="E3491">
        <v>9000000</v>
      </c>
      <c r="F3491" t="str">
        <f t="shared" si="216"/>
        <v>&gt;20 Lakh</v>
      </c>
      <c r="G3491">
        <v>31400000</v>
      </c>
      <c r="H3491">
        <v>2</v>
      </c>
      <c r="I3491">
        <v>677</v>
      </c>
      <c r="J3491" s="1">
        <v>12000000</v>
      </c>
      <c r="K3491" s="1">
        <v>10800000</v>
      </c>
      <c r="L3491" s="1">
        <v>20700000</v>
      </c>
      <c r="M3491" s="1">
        <v>8700000</v>
      </c>
      <c r="N3491" s="1" t="s">
        <v>21</v>
      </c>
      <c r="O3491" s="1">
        <f>Cleaned_Data[[#This Row],[ loan_amount]]-Cleaned_Data[[#This Row],[ bank_asset_value]]</f>
        <v>22700000</v>
      </c>
      <c r="P3491" s="1">
        <f>Cleaned_Data[[#This Row],[ loan_amount]]</f>
        <v>31400000</v>
      </c>
      <c r="Q3491" s="1" t="str">
        <f t="shared" si="217"/>
        <v>600–699</v>
      </c>
      <c r="R3491" s="1">
        <f>Cleaned_Data[[#This Row],[ residential_assets_value]]+Cleaned_Data[[#This Row],[ commercial_assets_value]]+Cleaned_Data[[#This Row],[ luxury_assets_value]]</f>
        <v>43500000</v>
      </c>
      <c r="S3491" s="1">
        <f>Cleaned_Data[[#This Row],[ income_annum]]+Cleaned_Data[[#This Row],[ residential_assets_value]]+Cleaned_Data[[#This Row],[ commercial_assets_value]]+Cleaned_Data[[#This Row],[ luxury_assets_value]]</f>
        <v>52500000</v>
      </c>
      <c r="T3491" s="1" t="str">
        <f t="shared" si="218"/>
        <v>&gt;4 Cr</v>
      </c>
      <c r="U3491" s="12">
        <f t="shared" si="219"/>
        <v>15700000</v>
      </c>
      <c r="V3491" s="1" t="str">
        <f>IF(Cleaned_Data[[#This Row],[EMI_Estimate]]&lt;50000, "50K", IF(Cleaned_Data[[#This Row],[EMI_Estimate]]&lt;100000, "50K-1L", IF(Cleaned_Data[[#This Row],[EMI_Estimate]]&lt;150000, "1L-1.5L", IF(Cleaned_Data[[#This Row],[EMI_Estimate]]&lt;200000,"1.5-2L", "&gt;2L"))))</f>
        <v>&gt;2L</v>
      </c>
    </row>
    <row r="3492" spans="1:22" x14ac:dyDescent="0.35">
      <c r="A3492">
        <v>3491</v>
      </c>
      <c r="B3492">
        <v>1</v>
      </c>
      <c r="C3492" t="s">
        <v>19</v>
      </c>
      <c r="D3492" t="s">
        <v>20</v>
      </c>
      <c r="E3492">
        <v>4700000</v>
      </c>
      <c r="F3492" t="str">
        <f t="shared" si="216"/>
        <v>&gt;20 Lakh</v>
      </c>
      <c r="G3492">
        <v>15700000</v>
      </c>
      <c r="H3492">
        <v>4</v>
      </c>
      <c r="I3492">
        <v>468</v>
      </c>
      <c r="J3492" s="1">
        <v>13300000</v>
      </c>
      <c r="K3492" s="1">
        <v>5100000</v>
      </c>
      <c r="L3492" s="1">
        <v>16200000</v>
      </c>
      <c r="M3492" s="1">
        <v>3600000</v>
      </c>
      <c r="N3492" s="1" t="s">
        <v>21</v>
      </c>
      <c r="O3492" s="1">
        <f>Cleaned_Data[[#This Row],[ loan_amount]]-Cleaned_Data[[#This Row],[ bank_asset_value]]</f>
        <v>12100000</v>
      </c>
      <c r="P3492" s="1">
        <f>Cleaned_Data[[#This Row],[ loan_amount]]</f>
        <v>15700000</v>
      </c>
      <c r="Q3492" s="1" t="str">
        <f t="shared" si="217"/>
        <v>300–499</v>
      </c>
      <c r="R3492" s="1">
        <f>Cleaned_Data[[#This Row],[ residential_assets_value]]+Cleaned_Data[[#This Row],[ commercial_assets_value]]+Cleaned_Data[[#This Row],[ luxury_assets_value]]</f>
        <v>34600000</v>
      </c>
      <c r="S3492" s="1">
        <f>Cleaned_Data[[#This Row],[ income_annum]]+Cleaned_Data[[#This Row],[ residential_assets_value]]+Cleaned_Data[[#This Row],[ commercial_assets_value]]+Cleaned_Data[[#This Row],[ luxury_assets_value]]</f>
        <v>39300000</v>
      </c>
      <c r="T3492" s="1" t="str">
        <f t="shared" si="218"/>
        <v>3–4 Cr</v>
      </c>
      <c r="U3492" s="12">
        <f t="shared" si="219"/>
        <v>3925000</v>
      </c>
      <c r="V3492" s="1" t="str">
        <f>IF(Cleaned_Data[[#This Row],[EMI_Estimate]]&lt;50000, "50K", IF(Cleaned_Data[[#This Row],[EMI_Estimate]]&lt;100000, "50K-1L", IF(Cleaned_Data[[#This Row],[EMI_Estimate]]&lt;150000, "1L-1.5L", IF(Cleaned_Data[[#This Row],[EMI_Estimate]]&lt;200000,"1.5-2L", "&gt;2L"))))</f>
        <v>&gt;2L</v>
      </c>
    </row>
    <row r="3493" spans="1:22" x14ac:dyDescent="0.35">
      <c r="A3493">
        <v>3492</v>
      </c>
      <c r="B3493">
        <v>2</v>
      </c>
      <c r="C3493" t="s">
        <v>22</v>
      </c>
      <c r="D3493" t="s">
        <v>20</v>
      </c>
      <c r="E3493">
        <v>8100000</v>
      </c>
      <c r="F3493" t="str">
        <f t="shared" si="216"/>
        <v>&gt;20 Lakh</v>
      </c>
      <c r="G3493">
        <v>17500000</v>
      </c>
      <c r="H3493">
        <v>4</v>
      </c>
      <c r="I3493">
        <v>674</v>
      </c>
      <c r="J3493" s="1">
        <v>10800000</v>
      </c>
      <c r="K3493" s="1">
        <v>12700000</v>
      </c>
      <c r="L3493" s="1">
        <v>23200000</v>
      </c>
      <c r="M3493" s="1">
        <v>9300000</v>
      </c>
      <c r="N3493" s="1" t="s">
        <v>21</v>
      </c>
      <c r="O3493" s="1">
        <f>Cleaned_Data[[#This Row],[ loan_amount]]-Cleaned_Data[[#This Row],[ bank_asset_value]]</f>
        <v>8200000</v>
      </c>
      <c r="P3493" s="1">
        <f>Cleaned_Data[[#This Row],[ loan_amount]]</f>
        <v>17500000</v>
      </c>
      <c r="Q3493" s="1" t="str">
        <f t="shared" si="217"/>
        <v>600–699</v>
      </c>
      <c r="R3493" s="1">
        <f>Cleaned_Data[[#This Row],[ residential_assets_value]]+Cleaned_Data[[#This Row],[ commercial_assets_value]]+Cleaned_Data[[#This Row],[ luxury_assets_value]]</f>
        <v>46700000</v>
      </c>
      <c r="S3493" s="1">
        <f>Cleaned_Data[[#This Row],[ income_annum]]+Cleaned_Data[[#This Row],[ residential_assets_value]]+Cleaned_Data[[#This Row],[ commercial_assets_value]]+Cleaned_Data[[#This Row],[ luxury_assets_value]]</f>
        <v>54800000</v>
      </c>
      <c r="T3493" s="1" t="str">
        <f t="shared" si="218"/>
        <v>&gt;4 Cr</v>
      </c>
      <c r="U3493" s="12">
        <f t="shared" si="219"/>
        <v>4375000</v>
      </c>
      <c r="V3493" s="1" t="str">
        <f>IF(Cleaned_Data[[#This Row],[EMI_Estimate]]&lt;50000, "50K", IF(Cleaned_Data[[#This Row],[EMI_Estimate]]&lt;100000, "50K-1L", IF(Cleaned_Data[[#This Row],[EMI_Estimate]]&lt;150000, "1L-1.5L", IF(Cleaned_Data[[#This Row],[EMI_Estimate]]&lt;200000,"1.5-2L", "&gt;2L"))))</f>
        <v>&gt;2L</v>
      </c>
    </row>
    <row r="3494" spans="1:22" x14ac:dyDescent="0.35">
      <c r="A3494">
        <v>3493</v>
      </c>
      <c r="B3494">
        <v>2</v>
      </c>
      <c r="C3494" t="s">
        <v>22</v>
      </c>
      <c r="D3494" t="s">
        <v>20</v>
      </c>
      <c r="E3494">
        <v>9000000</v>
      </c>
      <c r="F3494" t="str">
        <f t="shared" si="216"/>
        <v>&gt;20 Lakh</v>
      </c>
      <c r="G3494">
        <v>27300000</v>
      </c>
      <c r="H3494">
        <v>14</v>
      </c>
      <c r="I3494">
        <v>353</v>
      </c>
      <c r="J3494" s="1">
        <v>22600000</v>
      </c>
      <c r="K3494" s="1">
        <v>4400000</v>
      </c>
      <c r="L3494" s="1">
        <v>26900000</v>
      </c>
      <c r="M3494" s="1">
        <v>7200000</v>
      </c>
      <c r="N3494" s="1" t="s">
        <v>24</v>
      </c>
      <c r="O3494" s="1">
        <f>Cleaned_Data[[#This Row],[ loan_amount]]-Cleaned_Data[[#This Row],[ bank_asset_value]]</f>
        <v>20100000</v>
      </c>
      <c r="P3494" s="1">
        <f>Cleaned_Data[[#This Row],[ loan_amount]]</f>
        <v>27300000</v>
      </c>
      <c r="Q3494" s="1" t="str">
        <f t="shared" si="217"/>
        <v>300–499</v>
      </c>
      <c r="R3494" s="1">
        <f>Cleaned_Data[[#This Row],[ residential_assets_value]]+Cleaned_Data[[#This Row],[ commercial_assets_value]]+Cleaned_Data[[#This Row],[ luxury_assets_value]]</f>
        <v>53900000</v>
      </c>
      <c r="S3494" s="1">
        <f>Cleaned_Data[[#This Row],[ income_annum]]+Cleaned_Data[[#This Row],[ residential_assets_value]]+Cleaned_Data[[#This Row],[ commercial_assets_value]]+Cleaned_Data[[#This Row],[ luxury_assets_value]]</f>
        <v>62900000</v>
      </c>
      <c r="T3494" s="1" t="str">
        <f t="shared" si="218"/>
        <v>&gt;4 Cr</v>
      </c>
      <c r="U3494" s="12">
        <f t="shared" si="219"/>
        <v>1950000</v>
      </c>
      <c r="V3494" s="1" t="str">
        <f>IF(Cleaned_Data[[#This Row],[EMI_Estimate]]&lt;50000, "50K", IF(Cleaned_Data[[#This Row],[EMI_Estimate]]&lt;100000, "50K-1L", IF(Cleaned_Data[[#This Row],[EMI_Estimate]]&lt;150000, "1L-1.5L", IF(Cleaned_Data[[#This Row],[EMI_Estimate]]&lt;200000,"1.5-2L", "&gt;2L"))))</f>
        <v>&gt;2L</v>
      </c>
    </row>
    <row r="3495" spans="1:22" x14ac:dyDescent="0.35">
      <c r="A3495">
        <v>3494</v>
      </c>
      <c r="B3495">
        <v>4</v>
      </c>
      <c r="C3495" t="s">
        <v>22</v>
      </c>
      <c r="D3495" t="s">
        <v>20</v>
      </c>
      <c r="E3495">
        <v>3800000</v>
      </c>
      <c r="F3495" t="str">
        <f t="shared" si="216"/>
        <v>&gt;20 Lakh</v>
      </c>
      <c r="G3495">
        <v>14100000</v>
      </c>
      <c r="H3495">
        <v>8</v>
      </c>
      <c r="I3495">
        <v>727</v>
      </c>
      <c r="J3495" s="1">
        <v>3900000</v>
      </c>
      <c r="K3495" s="1">
        <v>4900000</v>
      </c>
      <c r="L3495" s="1">
        <v>8200000</v>
      </c>
      <c r="M3495" s="1">
        <v>5400000</v>
      </c>
      <c r="N3495" s="1" t="s">
        <v>21</v>
      </c>
      <c r="O3495" s="1">
        <f>Cleaned_Data[[#This Row],[ loan_amount]]-Cleaned_Data[[#This Row],[ bank_asset_value]]</f>
        <v>8700000</v>
      </c>
      <c r="P3495" s="1">
        <f>Cleaned_Data[[#This Row],[ loan_amount]]</f>
        <v>14100000</v>
      </c>
      <c r="Q3495" s="1" t="str">
        <f t="shared" si="217"/>
        <v>700–799</v>
      </c>
      <c r="R3495" s="1">
        <f>Cleaned_Data[[#This Row],[ residential_assets_value]]+Cleaned_Data[[#This Row],[ commercial_assets_value]]+Cleaned_Data[[#This Row],[ luxury_assets_value]]</f>
        <v>17000000</v>
      </c>
      <c r="S3495" s="1">
        <f>Cleaned_Data[[#This Row],[ income_annum]]+Cleaned_Data[[#This Row],[ residential_assets_value]]+Cleaned_Data[[#This Row],[ commercial_assets_value]]+Cleaned_Data[[#This Row],[ luxury_assets_value]]</f>
        <v>20800000</v>
      </c>
      <c r="T3495" s="1" t="str">
        <f t="shared" si="218"/>
        <v>2–3 Cr</v>
      </c>
      <c r="U3495" s="12">
        <f t="shared" si="219"/>
        <v>1762500</v>
      </c>
      <c r="V3495" s="1" t="str">
        <f>IF(Cleaned_Data[[#This Row],[EMI_Estimate]]&lt;50000, "50K", IF(Cleaned_Data[[#This Row],[EMI_Estimate]]&lt;100000, "50K-1L", IF(Cleaned_Data[[#This Row],[EMI_Estimate]]&lt;150000, "1L-1.5L", IF(Cleaned_Data[[#This Row],[EMI_Estimate]]&lt;200000,"1.5-2L", "&gt;2L"))))</f>
        <v>&gt;2L</v>
      </c>
    </row>
    <row r="3496" spans="1:22" x14ac:dyDescent="0.35">
      <c r="A3496">
        <v>3495</v>
      </c>
      <c r="B3496">
        <v>4</v>
      </c>
      <c r="C3496" t="s">
        <v>22</v>
      </c>
      <c r="D3496" t="s">
        <v>23</v>
      </c>
      <c r="E3496">
        <v>8800000</v>
      </c>
      <c r="F3496" t="str">
        <f t="shared" si="216"/>
        <v>&gt;20 Lakh</v>
      </c>
      <c r="G3496">
        <v>22200000</v>
      </c>
      <c r="H3496">
        <v>10</v>
      </c>
      <c r="I3496">
        <v>512</v>
      </c>
      <c r="J3496" s="1">
        <v>6800000</v>
      </c>
      <c r="K3496" s="1">
        <v>4000000</v>
      </c>
      <c r="L3496" s="1">
        <v>31900000</v>
      </c>
      <c r="M3496" s="1">
        <v>9900000</v>
      </c>
      <c r="N3496" s="1" t="s">
        <v>24</v>
      </c>
      <c r="O3496" s="1">
        <f>Cleaned_Data[[#This Row],[ loan_amount]]-Cleaned_Data[[#This Row],[ bank_asset_value]]</f>
        <v>12300000</v>
      </c>
      <c r="P3496" s="1">
        <f>Cleaned_Data[[#This Row],[ loan_amount]]</f>
        <v>22200000</v>
      </c>
      <c r="Q3496" s="1" t="str">
        <f t="shared" si="217"/>
        <v>500–599</v>
      </c>
      <c r="R3496" s="1">
        <f>Cleaned_Data[[#This Row],[ residential_assets_value]]+Cleaned_Data[[#This Row],[ commercial_assets_value]]+Cleaned_Data[[#This Row],[ luxury_assets_value]]</f>
        <v>42700000</v>
      </c>
      <c r="S3496" s="1">
        <f>Cleaned_Data[[#This Row],[ income_annum]]+Cleaned_Data[[#This Row],[ residential_assets_value]]+Cleaned_Data[[#This Row],[ commercial_assets_value]]+Cleaned_Data[[#This Row],[ luxury_assets_value]]</f>
        <v>51500000</v>
      </c>
      <c r="T3496" s="1" t="str">
        <f t="shared" si="218"/>
        <v>&gt;4 Cr</v>
      </c>
      <c r="U3496" s="12">
        <f t="shared" si="219"/>
        <v>2220000</v>
      </c>
      <c r="V3496" s="1" t="str">
        <f>IF(Cleaned_Data[[#This Row],[EMI_Estimate]]&lt;50000, "50K", IF(Cleaned_Data[[#This Row],[EMI_Estimate]]&lt;100000, "50K-1L", IF(Cleaned_Data[[#This Row],[EMI_Estimate]]&lt;150000, "1L-1.5L", IF(Cleaned_Data[[#This Row],[EMI_Estimate]]&lt;200000,"1.5-2L", "&gt;2L"))))</f>
        <v>&gt;2L</v>
      </c>
    </row>
    <row r="3497" spans="1:22" x14ac:dyDescent="0.35">
      <c r="A3497">
        <v>3496</v>
      </c>
      <c r="B3497">
        <v>3</v>
      </c>
      <c r="C3497" t="s">
        <v>22</v>
      </c>
      <c r="D3497" t="s">
        <v>23</v>
      </c>
      <c r="E3497">
        <v>8700000</v>
      </c>
      <c r="F3497" t="str">
        <f t="shared" si="216"/>
        <v>&gt;20 Lakh</v>
      </c>
      <c r="G3497">
        <v>27200000</v>
      </c>
      <c r="H3497">
        <v>18</v>
      </c>
      <c r="I3497">
        <v>454</v>
      </c>
      <c r="J3497" s="1">
        <v>9100000</v>
      </c>
      <c r="K3497" s="1">
        <v>9300000</v>
      </c>
      <c r="L3497" s="1">
        <v>30900000</v>
      </c>
      <c r="M3497" s="1">
        <v>12000000</v>
      </c>
      <c r="N3497" s="1" t="s">
        <v>24</v>
      </c>
      <c r="O3497" s="1">
        <f>Cleaned_Data[[#This Row],[ loan_amount]]-Cleaned_Data[[#This Row],[ bank_asset_value]]</f>
        <v>15200000</v>
      </c>
      <c r="P3497" s="1">
        <f>Cleaned_Data[[#This Row],[ loan_amount]]</f>
        <v>27200000</v>
      </c>
      <c r="Q3497" s="1" t="str">
        <f t="shared" si="217"/>
        <v>300–499</v>
      </c>
      <c r="R3497" s="1">
        <f>Cleaned_Data[[#This Row],[ residential_assets_value]]+Cleaned_Data[[#This Row],[ commercial_assets_value]]+Cleaned_Data[[#This Row],[ luxury_assets_value]]</f>
        <v>49300000</v>
      </c>
      <c r="S3497" s="1">
        <f>Cleaned_Data[[#This Row],[ income_annum]]+Cleaned_Data[[#This Row],[ residential_assets_value]]+Cleaned_Data[[#This Row],[ commercial_assets_value]]+Cleaned_Data[[#This Row],[ luxury_assets_value]]</f>
        <v>58000000</v>
      </c>
      <c r="T3497" s="1" t="str">
        <f t="shared" si="218"/>
        <v>&gt;4 Cr</v>
      </c>
      <c r="U3497" s="12">
        <f t="shared" si="219"/>
        <v>1511111</v>
      </c>
      <c r="V3497" s="1" t="str">
        <f>IF(Cleaned_Data[[#This Row],[EMI_Estimate]]&lt;50000, "50K", IF(Cleaned_Data[[#This Row],[EMI_Estimate]]&lt;100000, "50K-1L", IF(Cleaned_Data[[#This Row],[EMI_Estimate]]&lt;150000, "1L-1.5L", IF(Cleaned_Data[[#This Row],[EMI_Estimate]]&lt;200000,"1.5-2L", "&gt;2L"))))</f>
        <v>&gt;2L</v>
      </c>
    </row>
    <row r="3498" spans="1:22" x14ac:dyDescent="0.35">
      <c r="A3498">
        <v>3497</v>
      </c>
      <c r="B3498">
        <v>5</v>
      </c>
      <c r="C3498" t="s">
        <v>22</v>
      </c>
      <c r="D3498" t="s">
        <v>20</v>
      </c>
      <c r="E3498">
        <v>5000000</v>
      </c>
      <c r="F3498" t="str">
        <f t="shared" si="216"/>
        <v>&gt;20 Lakh</v>
      </c>
      <c r="G3498">
        <v>12400000</v>
      </c>
      <c r="H3498">
        <v>14</v>
      </c>
      <c r="I3498">
        <v>315</v>
      </c>
      <c r="J3498" s="1">
        <v>7400000</v>
      </c>
      <c r="K3498" s="1">
        <v>8600000</v>
      </c>
      <c r="L3498" s="1">
        <v>17000000</v>
      </c>
      <c r="M3498" s="1">
        <v>4000000</v>
      </c>
      <c r="N3498" s="1" t="s">
        <v>24</v>
      </c>
      <c r="O3498" s="1">
        <f>Cleaned_Data[[#This Row],[ loan_amount]]-Cleaned_Data[[#This Row],[ bank_asset_value]]</f>
        <v>8400000</v>
      </c>
      <c r="P3498" s="1">
        <f>Cleaned_Data[[#This Row],[ loan_amount]]</f>
        <v>12400000</v>
      </c>
      <c r="Q3498" s="1" t="str">
        <f t="shared" si="217"/>
        <v>300–499</v>
      </c>
      <c r="R3498" s="1">
        <f>Cleaned_Data[[#This Row],[ residential_assets_value]]+Cleaned_Data[[#This Row],[ commercial_assets_value]]+Cleaned_Data[[#This Row],[ luxury_assets_value]]</f>
        <v>33000000</v>
      </c>
      <c r="S3498" s="1">
        <f>Cleaned_Data[[#This Row],[ income_annum]]+Cleaned_Data[[#This Row],[ residential_assets_value]]+Cleaned_Data[[#This Row],[ commercial_assets_value]]+Cleaned_Data[[#This Row],[ luxury_assets_value]]</f>
        <v>38000000</v>
      </c>
      <c r="T3498" s="1" t="str">
        <f t="shared" si="218"/>
        <v>3–4 Cr</v>
      </c>
      <c r="U3498" s="12">
        <f t="shared" si="219"/>
        <v>885714</v>
      </c>
      <c r="V3498" s="1" t="str">
        <f>IF(Cleaned_Data[[#This Row],[EMI_Estimate]]&lt;50000, "50K", IF(Cleaned_Data[[#This Row],[EMI_Estimate]]&lt;100000, "50K-1L", IF(Cleaned_Data[[#This Row],[EMI_Estimate]]&lt;150000, "1L-1.5L", IF(Cleaned_Data[[#This Row],[EMI_Estimate]]&lt;200000,"1.5-2L", "&gt;2L"))))</f>
        <v>&gt;2L</v>
      </c>
    </row>
    <row r="3499" spans="1:22" x14ac:dyDescent="0.35">
      <c r="A3499">
        <v>3498</v>
      </c>
      <c r="B3499">
        <v>0</v>
      </c>
      <c r="C3499" t="s">
        <v>22</v>
      </c>
      <c r="D3499" t="s">
        <v>23</v>
      </c>
      <c r="E3499">
        <v>6000000</v>
      </c>
      <c r="F3499" t="str">
        <f t="shared" si="216"/>
        <v>&gt;20 Lakh</v>
      </c>
      <c r="G3499">
        <v>22700000</v>
      </c>
      <c r="H3499">
        <v>10</v>
      </c>
      <c r="I3499">
        <v>480</v>
      </c>
      <c r="J3499" s="1">
        <v>200000</v>
      </c>
      <c r="K3499" s="1">
        <v>11900000</v>
      </c>
      <c r="L3499" s="1">
        <v>13700000</v>
      </c>
      <c r="M3499" s="1">
        <v>8700000</v>
      </c>
      <c r="N3499" s="1" t="s">
        <v>24</v>
      </c>
      <c r="O3499" s="1">
        <f>Cleaned_Data[[#This Row],[ loan_amount]]-Cleaned_Data[[#This Row],[ bank_asset_value]]</f>
        <v>14000000</v>
      </c>
      <c r="P3499" s="1">
        <f>Cleaned_Data[[#This Row],[ loan_amount]]</f>
        <v>22700000</v>
      </c>
      <c r="Q3499" s="1" t="str">
        <f t="shared" si="217"/>
        <v>300–499</v>
      </c>
      <c r="R3499" s="1">
        <f>Cleaned_Data[[#This Row],[ residential_assets_value]]+Cleaned_Data[[#This Row],[ commercial_assets_value]]+Cleaned_Data[[#This Row],[ luxury_assets_value]]</f>
        <v>25800000</v>
      </c>
      <c r="S3499" s="1">
        <f>Cleaned_Data[[#This Row],[ income_annum]]+Cleaned_Data[[#This Row],[ residential_assets_value]]+Cleaned_Data[[#This Row],[ commercial_assets_value]]+Cleaned_Data[[#This Row],[ luxury_assets_value]]</f>
        <v>31800000</v>
      </c>
      <c r="T3499" s="1" t="str">
        <f t="shared" si="218"/>
        <v>3–4 Cr</v>
      </c>
      <c r="U3499" s="12">
        <f t="shared" si="219"/>
        <v>2270000</v>
      </c>
      <c r="V3499" s="1" t="str">
        <f>IF(Cleaned_Data[[#This Row],[EMI_Estimate]]&lt;50000, "50K", IF(Cleaned_Data[[#This Row],[EMI_Estimate]]&lt;100000, "50K-1L", IF(Cleaned_Data[[#This Row],[EMI_Estimate]]&lt;150000, "1L-1.5L", IF(Cleaned_Data[[#This Row],[EMI_Estimate]]&lt;200000,"1.5-2L", "&gt;2L"))))</f>
        <v>&gt;2L</v>
      </c>
    </row>
    <row r="3500" spans="1:22" x14ac:dyDescent="0.35">
      <c r="A3500">
        <v>3499</v>
      </c>
      <c r="B3500">
        <v>2</v>
      </c>
      <c r="C3500" t="s">
        <v>19</v>
      </c>
      <c r="D3500" t="s">
        <v>23</v>
      </c>
      <c r="E3500">
        <v>9100000</v>
      </c>
      <c r="F3500" t="str">
        <f t="shared" si="216"/>
        <v>&gt;20 Lakh</v>
      </c>
      <c r="G3500">
        <v>24200000</v>
      </c>
      <c r="H3500">
        <v>16</v>
      </c>
      <c r="I3500">
        <v>685</v>
      </c>
      <c r="J3500" s="1">
        <v>25600000</v>
      </c>
      <c r="K3500" s="1">
        <v>1900000</v>
      </c>
      <c r="L3500" s="1">
        <v>31100000</v>
      </c>
      <c r="M3500" s="1">
        <v>9100000</v>
      </c>
      <c r="N3500" s="1" t="s">
        <v>21</v>
      </c>
      <c r="O3500" s="1">
        <f>Cleaned_Data[[#This Row],[ loan_amount]]-Cleaned_Data[[#This Row],[ bank_asset_value]]</f>
        <v>15100000</v>
      </c>
      <c r="P3500" s="1">
        <f>Cleaned_Data[[#This Row],[ loan_amount]]</f>
        <v>24200000</v>
      </c>
      <c r="Q3500" s="1" t="str">
        <f t="shared" si="217"/>
        <v>600–699</v>
      </c>
      <c r="R3500" s="1">
        <f>Cleaned_Data[[#This Row],[ residential_assets_value]]+Cleaned_Data[[#This Row],[ commercial_assets_value]]+Cleaned_Data[[#This Row],[ luxury_assets_value]]</f>
        <v>58600000</v>
      </c>
      <c r="S3500" s="1">
        <f>Cleaned_Data[[#This Row],[ income_annum]]+Cleaned_Data[[#This Row],[ residential_assets_value]]+Cleaned_Data[[#This Row],[ commercial_assets_value]]+Cleaned_Data[[#This Row],[ luxury_assets_value]]</f>
        <v>67700000</v>
      </c>
      <c r="T3500" s="1" t="str">
        <f t="shared" si="218"/>
        <v>&gt;4 Cr</v>
      </c>
      <c r="U3500" s="12">
        <f t="shared" si="219"/>
        <v>1512500</v>
      </c>
      <c r="V3500" s="1" t="str">
        <f>IF(Cleaned_Data[[#This Row],[EMI_Estimate]]&lt;50000, "50K", IF(Cleaned_Data[[#This Row],[EMI_Estimate]]&lt;100000, "50K-1L", IF(Cleaned_Data[[#This Row],[EMI_Estimate]]&lt;150000, "1L-1.5L", IF(Cleaned_Data[[#This Row],[EMI_Estimate]]&lt;200000,"1.5-2L", "&gt;2L"))))</f>
        <v>&gt;2L</v>
      </c>
    </row>
    <row r="3501" spans="1:22" x14ac:dyDescent="0.35">
      <c r="A3501">
        <v>3500</v>
      </c>
      <c r="B3501">
        <v>1</v>
      </c>
      <c r="C3501" t="s">
        <v>19</v>
      </c>
      <c r="D3501" t="s">
        <v>20</v>
      </c>
      <c r="E3501">
        <v>7400000</v>
      </c>
      <c r="F3501" t="str">
        <f t="shared" si="216"/>
        <v>&gt;20 Lakh</v>
      </c>
      <c r="G3501">
        <v>17900000</v>
      </c>
      <c r="H3501">
        <v>6</v>
      </c>
      <c r="I3501">
        <v>460</v>
      </c>
      <c r="J3501" s="1">
        <v>2600000</v>
      </c>
      <c r="K3501" s="1">
        <v>1300000</v>
      </c>
      <c r="L3501" s="1">
        <v>25900000</v>
      </c>
      <c r="M3501" s="1">
        <v>5000000</v>
      </c>
      <c r="N3501" s="1" t="s">
        <v>24</v>
      </c>
      <c r="O3501" s="1">
        <f>Cleaned_Data[[#This Row],[ loan_amount]]-Cleaned_Data[[#This Row],[ bank_asset_value]]</f>
        <v>12900000</v>
      </c>
      <c r="P3501" s="1">
        <f>Cleaned_Data[[#This Row],[ loan_amount]]</f>
        <v>17900000</v>
      </c>
      <c r="Q3501" s="1" t="str">
        <f t="shared" si="217"/>
        <v>300–499</v>
      </c>
      <c r="R3501" s="1">
        <f>Cleaned_Data[[#This Row],[ residential_assets_value]]+Cleaned_Data[[#This Row],[ commercial_assets_value]]+Cleaned_Data[[#This Row],[ luxury_assets_value]]</f>
        <v>29800000</v>
      </c>
      <c r="S3501" s="1">
        <f>Cleaned_Data[[#This Row],[ income_annum]]+Cleaned_Data[[#This Row],[ residential_assets_value]]+Cleaned_Data[[#This Row],[ commercial_assets_value]]+Cleaned_Data[[#This Row],[ luxury_assets_value]]</f>
        <v>37200000</v>
      </c>
      <c r="T3501" s="1" t="str">
        <f t="shared" si="218"/>
        <v>3–4 Cr</v>
      </c>
      <c r="U3501" s="12">
        <f t="shared" si="219"/>
        <v>2983333</v>
      </c>
      <c r="V3501" s="1" t="str">
        <f>IF(Cleaned_Data[[#This Row],[EMI_Estimate]]&lt;50000, "50K", IF(Cleaned_Data[[#This Row],[EMI_Estimate]]&lt;100000, "50K-1L", IF(Cleaned_Data[[#This Row],[EMI_Estimate]]&lt;150000, "1L-1.5L", IF(Cleaned_Data[[#This Row],[EMI_Estimate]]&lt;200000,"1.5-2L", "&gt;2L"))))</f>
        <v>&gt;2L</v>
      </c>
    </row>
    <row r="3502" spans="1:22" x14ac:dyDescent="0.35">
      <c r="A3502">
        <v>3501</v>
      </c>
      <c r="B3502">
        <v>1</v>
      </c>
      <c r="C3502" t="s">
        <v>22</v>
      </c>
      <c r="D3502" t="s">
        <v>23</v>
      </c>
      <c r="E3502">
        <v>8300000</v>
      </c>
      <c r="F3502" t="str">
        <f t="shared" si="216"/>
        <v>&gt;20 Lakh</v>
      </c>
      <c r="G3502">
        <v>28400000</v>
      </c>
      <c r="H3502">
        <v>16</v>
      </c>
      <c r="I3502">
        <v>704</v>
      </c>
      <c r="J3502" s="1">
        <v>1400000</v>
      </c>
      <c r="K3502" s="1">
        <v>11700000</v>
      </c>
      <c r="L3502" s="1">
        <v>16900000</v>
      </c>
      <c r="M3502" s="1">
        <v>11400000</v>
      </c>
      <c r="N3502" s="1" t="s">
        <v>21</v>
      </c>
      <c r="O3502" s="1">
        <f>Cleaned_Data[[#This Row],[ loan_amount]]-Cleaned_Data[[#This Row],[ bank_asset_value]]</f>
        <v>17000000</v>
      </c>
      <c r="P3502" s="1">
        <f>Cleaned_Data[[#This Row],[ loan_amount]]</f>
        <v>28400000</v>
      </c>
      <c r="Q3502" s="1" t="str">
        <f t="shared" si="217"/>
        <v>700–799</v>
      </c>
      <c r="R3502" s="1">
        <f>Cleaned_Data[[#This Row],[ residential_assets_value]]+Cleaned_Data[[#This Row],[ commercial_assets_value]]+Cleaned_Data[[#This Row],[ luxury_assets_value]]</f>
        <v>30000000</v>
      </c>
      <c r="S3502" s="1">
        <f>Cleaned_Data[[#This Row],[ income_annum]]+Cleaned_Data[[#This Row],[ residential_assets_value]]+Cleaned_Data[[#This Row],[ commercial_assets_value]]+Cleaned_Data[[#This Row],[ luxury_assets_value]]</f>
        <v>38300000</v>
      </c>
      <c r="T3502" s="1" t="str">
        <f t="shared" si="218"/>
        <v>3–4 Cr</v>
      </c>
      <c r="U3502" s="12">
        <f t="shared" si="219"/>
        <v>1775000</v>
      </c>
      <c r="V3502" s="1" t="str">
        <f>IF(Cleaned_Data[[#This Row],[EMI_Estimate]]&lt;50000, "50K", IF(Cleaned_Data[[#This Row],[EMI_Estimate]]&lt;100000, "50K-1L", IF(Cleaned_Data[[#This Row],[EMI_Estimate]]&lt;150000, "1L-1.5L", IF(Cleaned_Data[[#This Row],[EMI_Estimate]]&lt;200000,"1.5-2L", "&gt;2L"))))</f>
        <v>&gt;2L</v>
      </c>
    </row>
    <row r="3503" spans="1:22" x14ac:dyDescent="0.35">
      <c r="A3503">
        <v>3502</v>
      </c>
      <c r="B3503">
        <v>1</v>
      </c>
      <c r="C3503" t="s">
        <v>19</v>
      </c>
      <c r="D3503" t="s">
        <v>23</v>
      </c>
      <c r="E3503">
        <v>7600000</v>
      </c>
      <c r="F3503" t="str">
        <f t="shared" si="216"/>
        <v>&gt;20 Lakh</v>
      </c>
      <c r="G3503">
        <v>23900000</v>
      </c>
      <c r="H3503">
        <v>12</v>
      </c>
      <c r="I3503">
        <v>692</v>
      </c>
      <c r="J3503" s="1">
        <v>500000</v>
      </c>
      <c r="K3503" s="1">
        <v>12200000</v>
      </c>
      <c r="L3503" s="1">
        <v>27000000</v>
      </c>
      <c r="M3503" s="1">
        <v>5000000</v>
      </c>
      <c r="N3503" s="1" t="s">
        <v>21</v>
      </c>
      <c r="O3503" s="1">
        <f>Cleaned_Data[[#This Row],[ loan_amount]]-Cleaned_Data[[#This Row],[ bank_asset_value]]</f>
        <v>18900000</v>
      </c>
      <c r="P3503" s="1">
        <f>Cleaned_Data[[#This Row],[ loan_amount]]</f>
        <v>23900000</v>
      </c>
      <c r="Q3503" s="1" t="str">
        <f t="shared" si="217"/>
        <v>600–699</v>
      </c>
      <c r="R3503" s="1">
        <f>Cleaned_Data[[#This Row],[ residential_assets_value]]+Cleaned_Data[[#This Row],[ commercial_assets_value]]+Cleaned_Data[[#This Row],[ luxury_assets_value]]</f>
        <v>39700000</v>
      </c>
      <c r="S3503" s="1">
        <f>Cleaned_Data[[#This Row],[ income_annum]]+Cleaned_Data[[#This Row],[ residential_assets_value]]+Cleaned_Data[[#This Row],[ commercial_assets_value]]+Cleaned_Data[[#This Row],[ luxury_assets_value]]</f>
        <v>47300000</v>
      </c>
      <c r="T3503" s="1" t="str">
        <f t="shared" si="218"/>
        <v>&gt;4 Cr</v>
      </c>
      <c r="U3503" s="12">
        <f t="shared" si="219"/>
        <v>1991667</v>
      </c>
      <c r="V3503" s="1" t="str">
        <f>IF(Cleaned_Data[[#This Row],[EMI_Estimate]]&lt;50000, "50K", IF(Cleaned_Data[[#This Row],[EMI_Estimate]]&lt;100000, "50K-1L", IF(Cleaned_Data[[#This Row],[EMI_Estimate]]&lt;150000, "1L-1.5L", IF(Cleaned_Data[[#This Row],[EMI_Estimate]]&lt;200000,"1.5-2L", "&gt;2L"))))</f>
        <v>&gt;2L</v>
      </c>
    </row>
    <row r="3504" spans="1:22" x14ac:dyDescent="0.35">
      <c r="A3504">
        <v>3503</v>
      </c>
      <c r="B3504">
        <v>1</v>
      </c>
      <c r="C3504" t="s">
        <v>22</v>
      </c>
      <c r="D3504" t="s">
        <v>23</v>
      </c>
      <c r="E3504">
        <v>3500000</v>
      </c>
      <c r="F3504" t="str">
        <f t="shared" si="216"/>
        <v>&gt;20 Lakh</v>
      </c>
      <c r="G3504">
        <v>9600000</v>
      </c>
      <c r="H3504">
        <v>4</v>
      </c>
      <c r="I3504">
        <v>398</v>
      </c>
      <c r="J3504" s="1">
        <v>1700000</v>
      </c>
      <c r="K3504" s="1">
        <v>6000000</v>
      </c>
      <c r="L3504" s="1">
        <v>7900000</v>
      </c>
      <c r="M3504" s="1">
        <v>4600000</v>
      </c>
      <c r="N3504" s="1" t="s">
        <v>24</v>
      </c>
      <c r="O3504" s="1">
        <f>Cleaned_Data[[#This Row],[ loan_amount]]-Cleaned_Data[[#This Row],[ bank_asset_value]]</f>
        <v>5000000</v>
      </c>
      <c r="P3504" s="1">
        <f>Cleaned_Data[[#This Row],[ loan_amount]]</f>
        <v>9600000</v>
      </c>
      <c r="Q3504" s="1" t="str">
        <f t="shared" si="217"/>
        <v>300–499</v>
      </c>
      <c r="R3504" s="1">
        <f>Cleaned_Data[[#This Row],[ residential_assets_value]]+Cleaned_Data[[#This Row],[ commercial_assets_value]]+Cleaned_Data[[#This Row],[ luxury_assets_value]]</f>
        <v>15600000</v>
      </c>
      <c r="S3504" s="1">
        <f>Cleaned_Data[[#This Row],[ income_annum]]+Cleaned_Data[[#This Row],[ residential_assets_value]]+Cleaned_Data[[#This Row],[ commercial_assets_value]]+Cleaned_Data[[#This Row],[ luxury_assets_value]]</f>
        <v>19100000</v>
      </c>
      <c r="T3504" s="1" t="str">
        <f t="shared" si="218"/>
        <v>1–2 Cr</v>
      </c>
      <c r="U3504" s="12">
        <f t="shared" si="219"/>
        <v>2400000</v>
      </c>
      <c r="V3504" s="1" t="str">
        <f>IF(Cleaned_Data[[#This Row],[EMI_Estimate]]&lt;50000, "50K", IF(Cleaned_Data[[#This Row],[EMI_Estimate]]&lt;100000, "50K-1L", IF(Cleaned_Data[[#This Row],[EMI_Estimate]]&lt;150000, "1L-1.5L", IF(Cleaned_Data[[#This Row],[EMI_Estimate]]&lt;200000,"1.5-2L", "&gt;2L"))))</f>
        <v>&gt;2L</v>
      </c>
    </row>
    <row r="3505" spans="1:22" x14ac:dyDescent="0.35">
      <c r="A3505">
        <v>3504</v>
      </c>
      <c r="B3505">
        <v>5</v>
      </c>
      <c r="C3505" t="s">
        <v>19</v>
      </c>
      <c r="D3505" t="s">
        <v>23</v>
      </c>
      <c r="E3505">
        <v>1000000</v>
      </c>
      <c r="F3505" t="str">
        <f t="shared" si="216"/>
        <v>10-15 Lakh</v>
      </c>
      <c r="G3505">
        <v>3500000</v>
      </c>
      <c r="H3505">
        <v>18</v>
      </c>
      <c r="I3505">
        <v>882</v>
      </c>
      <c r="J3505" s="1">
        <v>900000</v>
      </c>
      <c r="K3505" s="1">
        <v>500000</v>
      </c>
      <c r="L3505" s="1">
        <v>2900000</v>
      </c>
      <c r="M3505" s="1">
        <v>600000</v>
      </c>
      <c r="N3505" s="1" t="s">
        <v>21</v>
      </c>
      <c r="O3505" s="1">
        <f>Cleaned_Data[[#This Row],[ loan_amount]]-Cleaned_Data[[#This Row],[ bank_asset_value]]</f>
        <v>2900000</v>
      </c>
      <c r="P3505" s="1">
        <f>Cleaned_Data[[#This Row],[ loan_amount]]</f>
        <v>3500000</v>
      </c>
      <c r="Q3505" s="1" t="str">
        <f t="shared" si="217"/>
        <v>800+</v>
      </c>
      <c r="R3505" s="1">
        <f>Cleaned_Data[[#This Row],[ residential_assets_value]]+Cleaned_Data[[#This Row],[ commercial_assets_value]]+Cleaned_Data[[#This Row],[ luxury_assets_value]]</f>
        <v>4300000</v>
      </c>
      <c r="S3505" s="1">
        <f>Cleaned_Data[[#This Row],[ income_annum]]+Cleaned_Data[[#This Row],[ residential_assets_value]]+Cleaned_Data[[#This Row],[ commercial_assets_value]]+Cleaned_Data[[#This Row],[ luxury_assets_value]]</f>
        <v>5300000</v>
      </c>
      <c r="T3505" s="1" t="str">
        <f t="shared" si="218"/>
        <v>&lt;1 Cr</v>
      </c>
      <c r="U3505" s="12">
        <f t="shared" si="219"/>
        <v>194444</v>
      </c>
      <c r="V3505" s="1" t="str">
        <f>IF(Cleaned_Data[[#This Row],[EMI_Estimate]]&lt;50000, "50K", IF(Cleaned_Data[[#This Row],[EMI_Estimate]]&lt;100000, "50K-1L", IF(Cleaned_Data[[#This Row],[EMI_Estimate]]&lt;150000, "1L-1.5L", IF(Cleaned_Data[[#This Row],[EMI_Estimate]]&lt;200000,"1.5-2L", "&gt;2L"))))</f>
        <v>1.5-2L</v>
      </c>
    </row>
    <row r="3506" spans="1:22" x14ac:dyDescent="0.35">
      <c r="A3506">
        <v>3505</v>
      </c>
      <c r="B3506">
        <v>5</v>
      </c>
      <c r="C3506" t="s">
        <v>19</v>
      </c>
      <c r="D3506" t="s">
        <v>23</v>
      </c>
      <c r="E3506">
        <v>9900000</v>
      </c>
      <c r="F3506" t="str">
        <f t="shared" si="216"/>
        <v>&gt;20 Lakh</v>
      </c>
      <c r="G3506">
        <v>25900000</v>
      </c>
      <c r="H3506">
        <v>4</v>
      </c>
      <c r="I3506">
        <v>860</v>
      </c>
      <c r="J3506" s="1">
        <v>7800000</v>
      </c>
      <c r="K3506" s="1">
        <v>200000</v>
      </c>
      <c r="L3506" s="1">
        <v>38000000</v>
      </c>
      <c r="M3506" s="1">
        <v>5400000</v>
      </c>
      <c r="N3506" s="1" t="s">
        <v>21</v>
      </c>
      <c r="O3506" s="1">
        <f>Cleaned_Data[[#This Row],[ loan_amount]]-Cleaned_Data[[#This Row],[ bank_asset_value]]</f>
        <v>20500000</v>
      </c>
      <c r="P3506" s="1">
        <f>Cleaned_Data[[#This Row],[ loan_amount]]</f>
        <v>25900000</v>
      </c>
      <c r="Q3506" s="1" t="str">
        <f t="shared" si="217"/>
        <v>800+</v>
      </c>
      <c r="R3506" s="1">
        <f>Cleaned_Data[[#This Row],[ residential_assets_value]]+Cleaned_Data[[#This Row],[ commercial_assets_value]]+Cleaned_Data[[#This Row],[ luxury_assets_value]]</f>
        <v>46000000</v>
      </c>
      <c r="S3506" s="1">
        <f>Cleaned_Data[[#This Row],[ income_annum]]+Cleaned_Data[[#This Row],[ residential_assets_value]]+Cleaned_Data[[#This Row],[ commercial_assets_value]]+Cleaned_Data[[#This Row],[ luxury_assets_value]]</f>
        <v>55900000</v>
      </c>
      <c r="T3506" s="1" t="str">
        <f t="shared" si="218"/>
        <v>&gt;4 Cr</v>
      </c>
      <c r="U3506" s="12">
        <f t="shared" si="219"/>
        <v>6475000</v>
      </c>
      <c r="V3506" s="1" t="str">
        <f>IF(Cleaned_Data[[#This Row],[EMI_Estimate]]&lt;50000, "50K", IF(Cleaned_Data[[#This Row],[EMI_Estimate]]&lt;100000, "50K-1L", IF(Cleaned_Data[[#This Row],[EMI_Estimate]]&lt;150000, "1L-1.5L", IF(Cleaned_Data[[#This Row],[EMI_Estimate]]&lt;200000,"1.5-2L", "&gt;2L"))))</f>
        <v>&gt;2L</v>
      </c>
    </row>
    <row r="3507" spans="1:22" x14ac:dyDescent="0.35">
      <c r="A3507">
        <v>3506</v>
      </c>
      <c r="B3507">
        <v>2</v>
      </c>
      <c r="C3507" t="s">
        <v>19</v>
      </c>
      <c r="D3507" t="s">
        <v>23</v>
      </c>
      <c r="E3507">
        <v>5700000</v>
      </c>
      <c r="F3507" t="str">
        <f t="shared" si="216"/>
        <v>&gt;20 Lakh</v>
      </c>
      <c r="G3507">
        <v>15100000</v>
      </c>
      <c r="H3507">
        <v>18</v>
      </c>
      <c r="I3507">
        <v>330</v>
      </c>
      <c r="J3507" s="1">
        <v>5900000</v>
      </c>
      <c r="K3507" s="1">
        <v>3800000</v>
      </c>
      <c r="L3507" s="1">
        <v>16600000</v>
      </c>
      <c r="M3507" s="1">
        <v>6200000</v>
      </c>
      <c r="N3507" s="1" t="s">
        <v>24</v>
      </c>
      <c r="O3507" s="1">
        <f>Cleaned_Data[[#This Row],[ loan_amount]]-Cleaned_Data[[#This Row],[ bank_asset_value]]</f>
        <v>8900000</v>
      </c>
      <c r="P3507" s="1">
        <f>Cleaned_Data[[#This Row],[ loan_amount]]</f>
        <v>15100000</v>
      </c>
      <c r="Q3507" s="1" t="str">
        <f t="shared" si="217"/>
        <v>300–499</v>
      </c>
      <c r="R3507" s="1">
        <f>Cleaned_Data[[#This Row],[ residential_assets_value]]+Cleaned_Data[[#This Row],[ commercial_assets_value]]+Cleaned_Data[[#This Row],[ luxury_assets_value]]</f>
        <v>26300000</v>
      </c>
      <c r="S3507" s="1">
        <f>Cleaned_Data[[#This Row],[ income_annum]]+Cleaned_Data[[#This Row],[ residential_assets_value]]+Cleaned_Data[[#This Row],[ commercial_assets_value]]+Cleaned_Data[[#This Row],[ luxury_assets_value]]</f>
        <v>32000000</v>
      </c>
      <c r="T3507" s="1" t="str">
        <f t="shared" si="218"/>
        <v>3–4 Cr</v>
      </c>
      <c r="U3507" s="12">
        <f t="shared" si="219"/>
        <v>838889</v>
      </c>
      <c r="V3507" s="1" t="str">
        <f>IF(Cleaned_Data[[#This Row],[EMI_Estimate]]&lt;50000, "50K", IF(Cleaned_Data[[#This Row],[EMI_Estimate]]&lt;100000, "50K-1L", IF(Cleaned_Data[[#This Row],[EMI_Estimate]]&lt;150000, "1L-1.5L", IF(Cleaned_Data[[#This Row],[EMI_Estimate]]&lt;200000,"1.5-2L", "&gt;2L"))))</f>
        <v>&gt;2L</v>
      </c>
    </row>
    <row r="3508" spans="1:22" x14ac:dyDescent="0.35">
      <c r="A3508">
        <v>3507</v>
      </c>
      <c r="B3508">
        <v>5</v>
      </c>
      <c r="C3508" t="s">
        <v>19</v>
      </c>
      <c r="D3508" t="s">
        <v>20</v>
      </c>
      <c r="E3508">
        <v>700000</v>
      </c>
      <c r="F3508" t="str">
        <f t="shared" si="216"/>
        <v>5-10 Lakh</v>
      </c>
      <c r="G3508">
        <v>2400000</v>
      </c>
      <c r="H3508">
        <v>16</v>
      </c>
      <c r="I3508">
        <v>447</v>
      </c>
      <c r="J3508" s="1">
        <v>1300000</v>
      </c>
      <c r="K3508" s="1">
        <v>700000</v>
      </c>
      <c r="L3508" s="1">
        <v>2600000</v>
      </c>
      <c r="M3508" s="1">
        <v>800000</v>
      </c>
      <c r="N3508" s="1" t="s">
        <v>24</v>
      </c>
      <c r="O3508" s="1">
        <f>Cleaned_Data[[#This Row],[ loan_amount]]-Cleaned_Data[[#This Row],[ bank_asset_value]]</f>
        <v>1600000</v>
      </c>
      <c r="P3508" s="1">
        <f>Cleaned_Data[[#This Row],[ loan_amount]]</f>
        <v>2400000</v>
      </c>
      <c r="Q3508" s="1" t="str">
        <f t="shared" si="217"/>
        <v>300–499</v>
      </c>
      <c r="R3508" s="1">
        <f>Cleaned_Data[[#This Row],[ residential_assets_value]]+Cleaned_Data[[#This Row],[ commercial_assets_value]]+Cleaned_Data[[#This Row],[ luxury_assets_value]]</f>
        <v>4600000</v>
      </c>
      <c r="S3508" s="1">
        <f>Cleaned_Data[[#This Row],[ income_annum]]+Cleaned_Data[[#This Row],[ residential_assets_value]]+Cleaned_Data[[#This Row],[ commercial_assets_value]]+Cleaned_Data[[#This Row],[ luxury_assets_value]]</f>
        <v>5300000</v>
      </c>
      <c r="T3508" s="1" t="str">
        <f t="shared" si="218"/>
        <v>&lt;1 Cr</v>
      </c>
      <c r="U3508" s="12">
        <f t="shared" si="219"/>
        <v>150000</v>
      </c>
      <c r="V3508" s="1" t="str">
        <f>IF(Cleaned_Data[[#This Row],[EMI_Estimate]]&lt;50000, "50K", IF(Cleaned_Data[[#This Row],[EMI_Estimate]]&lt;100000, "50K-1L", IF(Cleaned_Data[[#This Row],[EMI_Estimate]]&lt;150000, "1L-1.5L", IF(Cleaned_Data[[#This Row],[EMI_Estimate]]&lt;200000,"1.5-2L", "&gt;2L"))))</f>
        <v>1.5-2L</v>
      </c>
    </row>
    <row r="3509" spans="1:22" x14ac:dyDescent="0.35">
      <c r="A3509">
        <v>3508</v>
      </c>
      <c r="B3509">
        <v>0</v>
      </c>
      <c r="C3509" t="s">
        <v>22</v>
      </c>
      <c r="D3509" t="s">
        <v>23</v>
      </c>
      <c r="E3509">
        <v>9600000</v>
      </c>
      <c r="F3509" t="str">
        <f t="shared" si="216"/>
        <v>&gt;20 Lakh</v>
      </c>
      <c r="G3509">
        <v>23800000</v>
      </c>
      <c r="H3509">
        <v>12</v>
      </c>
      <c r="I3509">
        <v>788</v>
      </c>
      <c r="J3509" s="1">
        <v>9900000</v>
      </c>
      <c r="K3509" s="1">
        <v>14400000</v>
      </c>
      <c r="L3509" s="1">
        <v>21200000</v>
      </c>
      <c r="M3509" s="1">
        <v>10400000</v>
      </c>
      <c r="N3509" s="1" t="s">
        <v>21</v>
      </c>
      <c r="O3509" s="1">
        <f>Cleaned_Data[[#This Row],[ loan_amount]]-Cleaned_Data[[#This Row],[ bank_asset_value]]</f>
        <v>13400000</v>
      </c>
      <c r="P3509" s="1">
        <f>Cleaned_Data[[#This Row],[ loan_amount]]</f>
        <v>23800000</v>
      </c>
      <c r="Q3509" s="1" t="str">
        <f t="shared" si="217"/>
        <v>700–799</v>
      </c>
      <c r="R3509" s="1">
        <f>Cleaned_Data[[#This Row],[ residential_assets_value]]+Cleaned_Data[[#This Row],[ commercial_assets_value]]+Cleaned_Data[[#This Row],[ luxury_assets_value]]</f>
        <v>45500000</v>
      </c>
      <c r="S3509" s="1">
        <f>Cleaned_Data[[#This Row],[ income_annum]]+Cleaned_Data[[#This Row],[ residential_assets_value]]+Cleaned_Data[[#This Row],[ commercial_assets_value]]+Cleaned_Data[[#This Row],[ luxury_assets_value]]</f>
        <v>55100000</v>
      </c>
      <c r="T3509" s="1" t="str">
        <f t="shared" si="218"/>
        <v>&gt;4 Cr</v>
      </c>
      <c r="U3509" s="12">
        <f t="shared" si="219"/>
        <v>1983333</v>
      </c>
      <c r="V3509" s="1" t="str">
        <f>IF(Cleaned_Data[[#This Row],[EMI_Estimate]]&lt;50000, "50K", IF(Cleaned_Data[[#This Row],[EMI_Estimate]]&lt;100000, "50K-1L", IF(Cleaned_Data[[#This Row],[EMI_Estimate]]&lt;150000, "1L-1.5L", IF(Cleaned_Data[[#This Row],[EMI_Estimate]]&lt;200000,"1.5-2L", "&gt;2L"))))</f>
        <v>&gt;2L</v>
      </c>
    </row>
    <row r="3510" spans="1:22" x14ac:dyDescent="0.35">
      <c r="A3510">
        <v>3509</v>
      </c>
      <c r="B3510">
        <v>1</v>
      </c>
      <c r="C3510" t="s">
        <v>22</v>
      </c>
      <c r="D3510" t="s">
        <v>20</v>
      </c>
      <c r="E3510">
        <v>9300000</v>
      </c>
      <c r="F3510" t="str">
        <f t="shared" si="216"/>
        <v>&gt;20 Lakh</v>
      </c>
      <c r="G3510">
        <v>28900000</v>
      </c>
      <c r="H3510">
        <v>6</v>
      </c>
      <c r="I3510">
        <v>526</v>
      </c>
      <c r="J3510" s="1">
        <v>11100000</v>
      </c>
      <c r="K3510" s="1">
        <v>1600000</v>
      </c>
      <c r="L3510" s="1">
        <v>19700000</v>
      </c>
      <c r="M3510" s="1">
        <v>11000000</v>
      </c>
      <c r="N3510" s="1" t="s">
        <v>24</v>
      </c>
      <c r="O3510" s="1">
        <f>Cleaned_Data[[#This Row],[ loan_amount]]-Cleaned_Data[[#This Row],[ bank_asset_value]]</f>
        <v>17900000</v>
      </c>
      <c r="P3510" s="1">
        <f>Cleaned_Data[[#This Row],[ loan_amount]]</f>
        <v>28900000</v>
      </c>
      <c r="Q3510" s="1" t="str">
        <f t="shared" si="217"/>
        <v>500–599</v>
      </c>
      <c r="R3510" s="1">
        <f>Cleaned_Data[[#This Row],[ residential_assets_value]]+Cleaned_Data[[#This Row],[ commercial_assets_value]]+Cleaned_Data[[#This Row],[ luxury_assets_value]]</f>
        <v>32400000</v>
      </c>
      <c r="S3510" s="1">
        <f>Cleaned_Data[[#This Row],[ income_annum]]+Cleaned_Data[[#This Row],[ residential_assets_value]]+Cleaned_Data[[#This Row],[ commercial_assets_value]]+Cleaned_Data[[#This Row],[ luxury_assets_value]]</f>
        <v>41700000</v>
      </c>
      <c r="T3510" s="1" t="str">
        <f t="shared" si="218"/>
        <v>&gt;4 Cr</v>
      </c>
      <c r="U3510" s="12">
        <f t="shared" si="219"/>
        <v>4816667</v>
      </c>
      <c r="V3510" s="1" t="str">
        <f>IF(Cleaned_Data[[#This Row],[EMI_Estimate]]&lt;50000, "50K", IF(Cleaned_Data[[#This Row],[EMI_Estimate]]&lt;100000, "50K-1L", IF(Cleaned_Data[[#This Row],[EMI_Estimate]]&lt;150000, "1L-1.5L", IF(Cleaned_Data[[#This Row],[EMI_Estimate]]&lt;200000,"1.5-2L", "&gt;2L"))))</f>
        <v>&gt;2L</v>
      </c>
    </row>
    <row r="3511" spans="1:22" x14ac:dyDescent="0.35">
      <c r="A3511">
        <v>3510</v>
      </c>
      <c r="B3511">
        <v>0</v>
      </c>
      <c r="C3511" t="s">
        <v>19</v>
      </c>
      <c r="D3511" t="s">
        <v>20</v>
      </c>
      <c r="E3511">
        <v>9500000</v>
      </c>
      <c r="F3511" t="str">
        <f t="shared" si="216"/>
        <v>&gt;20 Lakh</v>
      </c>
      <c r="G3511">
        <v>28400000</v>
      </c>
      <c r="H3511">
        <v>18</v>
      </c>
      <c r="I3511">
        <v>577</v>
      </c>
      <c r="J3511" s="1">
        <v>6200000</v>
      </c>
      <c r="K3511" s="1">
        <v>10300000</v>
      </c>
      <c r="L3511" s="1">
        <v>30200000</v>
      </c>
      <c r="M3511" s="1">
        <v>14100000</v>
      </c>
      <c r="N3511" s="1" t="s">
        <v>21</v>
      </c>
      <c r="O3511" s="1">
        <f>Cleaned_Data[[#This Row],[ loan_amount]]-Cleaned_Data[[#This Row],[ bank_asset_value]]</f>
        <v>14300000</v>
      </c>
      <c r="P3511" s="1">
        <f>Cleaned_Data[[#This Row],[ loan_amount]]</f>
        <v>28400000</v>
      </c>
      <c r="Q3511" s="1" t="str">
        <f t="shared" si="217"/>
        <v>500–599</v>
      </c>
      <c r="R3511" s="1">
        <f>Cleaned_Data[[#This Row],[ residential_assets_value]]+Cleaned_Data[[#This Row],[ commercial_assets_value]]+Cleaned_Data[[#This Row],[ luxury_assets_value]]</f>
        <v>46700000</v>
      </c>
      <c r="S3511" s="1">
        <f>Cleaned_Data[[#This Row],[ income_annum]]+Cleaned_Data[[#This Row],[ residential_assets_value]]+Cleaned_Data[[#This Row],[ commercial_assets_value]]+Cleaned_Data[[#This Row],[ luxury_assets_value]]</f>
        <v>56200000</v>
      </c>
      <c r="T3511" s="1" t="str">
        <f t="shared" si="218"/>
        <v>&gt;4 Cr</v>
      </c>
      <c r="U3511" s="12">
        <f t="shared" si="219"/>
        <v>1577778</v>
      </c>
      <c r="V3511" s="1" t="str">
        <f>IF(Cleaned_Data[[#This Row],[EMI_Estimate]]&lt;50000, "50K", IF(Cleaned_Data[[#This Row],[EMI_Estimate]]&lt;100000, "50K-1L", IF(Cleaned_Data[[#This Row],[EMI_Estimate]]&lt;150000, "1L-1.5L", IF(Cleaned_Data[[#This Row],[EMI_Estimate]]&lt;200000,"1.5-2L", "&gt;2L"))))</f>
        <v>&gt;2L</v>
      </c>
    </row>
    <row r="3512" spans="1:22" x14ac:dyDescent="0.35">
      <c r="A3512">
        <v>3511</v>
      </c>
      <c r="B3512">
        <v>4</v>
      </c>
      <c r="C3512" t="s">
        <v>19</v>
      </c>
      <c r="D3512" t="s">
        <v>23</v>
      </c>
      <c r="E3512">
        <v>8700000</v>
      </c>
      <c r="F3512" t="str">
        <f t="shared" si="216"/>
        <v>&gt;20 Lakh</v>
      </c>
      <c r="G3512">
        <v>23400000</v>
      </c>
      <c r="H3512">
        <v>16</v>
      </c>
      <c r="I3512">
        <v>372</v>
      </c>
      <c r="J3512" s="1">
        <v>10600000</v>
      </c>
      <c r="K3512" s="1">
        <v>11700000</v>
      </c>
      <c r="L3512" s="1">
        <v>20000000</v>
      </c>
      <c r="M3512" s="1">
        <v>8000000</v>
      </c>
      <c r="N3512" s="1" t="s">
        <v>24</v>
      </c>
      <c r="O3512" s="1">
        <f>Cleaned_Data[[#This Row],[ loan_amount]]-Cleaned_Data[[#This Row],[ bank_asset_value]]</f>
        <v>15400000</v>
      </c>
      <c r="P3512" s="1">
        <f>Cleaned_Data[[#This Row],[ loan_amount]]</f>
        <v>23400000</v>
      </c>
      <c r="Q3512" s="1" t="str">
        <f t="shared" si="217"/>
        <v>300–499</v>
      </c>
      <c r="R3512" s="1">
        <f>Cleaned_Data[[#This Row],[ residential_assets_value]]+Cleaned_Data[[#This Row],[ commercial_assets_value]]+Cleaned_Data[[#This Row],[ luxury_assets_value]]</f>
        <v>42300000</v>
      </c>
      <c r="S3512" s="1">
        <f>Cleaned_Data[[#This Row],[ income_annum]]+Cleaned_Data[[#This Row],[ residential_assets_value]]+Cleaned_Data[[#This Row],[ commercial_assets_value]]+Cleaned_Data[[#This Row],[ luxury_assets_value]]</f>
        <v>51000000</v>
      </c>
      <c r="T3512" s="1" t="str">
        <f t="shared" si="218"/>
        <v>&gt;4 Cr</v>
      </c>
      <c r="U3512" s="12">
        <f t="shared" si="219"/>
        <v>1462500</v>
      </c>
      <c r="V3512" s="1" t="str">
        <f>IF(Cleaned_Data[[#This Row],[EMI_Estimate]]&lt;50000, "50K", IF(Cleaned_Data[[#This Row],[EMI_Estimate]]&lt;100000, "50K-1L", IF(Cleaned_Data[[#This Row],[EMI_Estimate]]&lt;150000, "1L-1.5L", IF(Cleaned_Data[[#This Row],[EMI_Estimate]]&lt;200000,"1.5-2L", "&gt;2L"))))</f>
        <v>&gt;2L</v>
      </c>
    </row>
    <row r="3513" spans="1:22" x14ac:dyDescent="0.35">
      <c r="A3513">
        <v>3512</v>
      </c>
      <c r="B3513">
        <v>5</v>
      </c>
      <c r="C3513" t="s">
        <v>19</v>
      </c>
      <c r="D3513" t="s">
        <v>23</v>
      </c>
      <c r="E3513">
        <v>7300000</v>
      </c>
      <c r="F3513" t="str">
        <f t="shared" si="216"/>
        <v>&gt;20 Lakh</v>
      </c>
      <c r="G3513">
        <v>21000000</v>
      </c>
      <c r="H3513">
        <v>14</v>
      </c>
      <c r="I3513">
        <v>759</v>
      </c>
      <c r="J3513" s="1">
        <v>15500000</v>
      </c>
      <c r="K3513" s="1">
        <v>8000000</v>
      </c>
      <c r="L3513" s="1">
        <v>20300000</v>
      </c>
      <c r="M3513" s="1">
        <v>10800000</v>
      </c>
      <c r="N3513" s="1" t="s">
        <v>21</v>
      </c>
      <c r="O3513" s="1">
        <f>Cleaned_Data[[#This Row],[ loan_amount]]-Cleaned_Data[[#This Row],[ bank_asset_value]]</f>
        <v>10200000</v>
      </c>
      <c r="P3513" s="1">
        <f>Cleaned_Data[[#This Row],[ loan_amount]]</f>
        <v>21000000</v>
      </c>
      <c r="Q3513" s="1" t="str">
        <f t="shared" si="217"/>
        <v>700–799</v>
      </c>
      <c r="R3513" s="1">
        <f>Cleaned_Data[[#This Row],[ residential_assets_value]]+Cleaned_Data[[#This Row],[ commercial_assets_value]]+Cleaned_Data[[#This Row],[ luxury_assets_value]]</f>
        <v>43800000</v>
      </c>
      <c r="S3513" s="1">
        <f>Cleaned_Data[[#This Row],[ income_annum]]+Cleaned_Data[[#This Row],[ residential_assets_value]]+Cleaned_Data[[#This Row],[ commercial_assets_value]]+Cleaned_Data[[#This Row],[ luxury_assets_value]]</f>
        <v>51100000</v>
      </c>
      <c r="T3513" s="1" t="str">
        <f t="shared" si="218"/>
        <v>&gt;4 Cr</v>
      </c>
      <c r="U3513" s="12">
        <f t="shared" si="219"/>
        <v>1500000</v>
      </c>
      <c r="V3513" s="1" t="str">
        <f>IF(Cleaned_Data[[#This Row],[EMI_Estimate]]&lt;50000, "50K", IF(Cleaned_Data[[#This Row],[EMI_Estimate]]&lt;100000, "50K-1L", IF(Cleaned_Data[[#This Row],[EMI_Estimate]]&lt;150000, "1L-1.5L", IF(Cleaned_Data[[#This Row],[EMI_Estimate]]&lt;200000,"1.5-2L", "&gt;2L"))))</f>
        <v>&gt;2L</v>
      </c>
    </row>
    <row r="3514" spans="1:22" x14ac:dyDescent="0.35">
      <c r="A3514">
        <v>3513</v>
      </c>
      <c r="B3514">
        <v>3</v>
      </c>
      <c r="C3514" t="s">
        <v>19</v>
      </c>
      <c r="D3514" t="s">
        <v>23</v>
      </c>
      <c r="E3514">
        <v>4100000</v>
      </c>
      <c r="F3514" t="str">
        <f t="shared" si="216"/>
        <v>&gt;20 Lakh</v>
      </c>
      <c r="G3514">
        <v>12700000</v>
      </c>
      <c r="H3514">
        <v>10</v>
      </c>
      <c r="I3514">
        <v>465</v>
      </c>
      <c r="J3514" s="1">
        <v>6400000</v>
      </c>
      <c r="K3514" s="1">
        <v>1900000</v>
      </c>
      <c r="L3514" s="1">
        <v>14100000</v>
      </c>
      <c r="M3514" s="1">
        <v>3200000</v>
      </c>
      <c r="N3514" s="1" t="s">
        <v>24</v>
      </c>
      <c r="O3514" s="1">
        <f>Cleaned_Data[[#This Row],[ loan_amount]]-Cleaned_Data[[#This Row],[ bank_asset_value]]</f>
        <v>9500000</v>
      </c>
      <c r="P3514" s="1">
        <f>Cleaned_Data[[#This Row],[ loan_amount]]</f>
        <v>12700000</v>
      </c>
      <c r="Q3514" s="1" t="str">
        <f t="shared" si="217"/>
        <v>300–499</v>
      </c>
      <c r="R3514" s="1">
        <f>Cleaned_Data[[#This Row],[ residential_assets_value]]+Cleaned_Data[[#This Row],[ commercial_assets_value]]+Cleaned_Data[[#This Row],[ luxury_assets_value]]</f>
        <v>22400000</v>
      </c>
      <c r="S3514" s="1">
        <f>Cleaned_Data[[#This Row],[ income_annum]]+Cleaned_Data[[#This Row],[ residential_assets_value]]+Cleaned_Data[[#This Row],[ commercial_assets_value]]+Cleaned_Data[[#This Row],[ luxury_assets_value]]</f>
        <v>26500000</v>
      </c>
      <c r="T3514" s="1" t="str">
        <f t="shared" si="218"/>
        <v>2–3 Cr</v>
      </c>
      <c r="U3514" s="12">
        <f t="shared" si="219"/>
        <v>1270000</v>
      </c>
      <c r="V3514" s="1" t="str">
        <f>IF(Cleaned_Data[[#This Row],[EMI_Estimate]]&lt;50000, "50K", IF(Cleaned_Data[[#This Row],[EMI_Estimate]]&lt;100000, "50K-1L", IF(Cleaned_Data[[#This Row],[EMI_Estimate]]&lt;150000, "1L-1.5L", IF(Cleaned_Data[[#This Row],[EMI_Estimate]]&lt;200000,"1.5-2L", "&gt;2L"))))</f>
        <v>&gt;2L</v>
      </c>
    </row>
    <row r="3515" spans="1:22" x14ac:dyDescent="0.35">
      <c r="A3515">
        <v>3514</v>
      </c>
      <c r="B3515">
        <v>2</v>
      </c>
      <c r="C3515" t="s">
        <v>19</v>
      </c>
      <c r="D3515" t="s">
        <v>20</v>
      </c>
      <c r="E3515">
        <v>2900000</v>
      </c>
      <c r="F3515" t="str">
        <f t="shared" si="216"/>
        <v>&gt;20 Lakh</v>
      </c>
      <c r="G3515">
        <v>10200000</v>
      </c>
      <c r="H3515">
        <v>4</v>
      </c>
      <c r="I3515">
        <v>789</v>
      </c>
      <c r="J3515" s="1">
        <v>1200000</v>
      </c>
      <c r="K3515" s="1">
        <v>4100000</v>
      </c>
      <c r="L3515" s="1">
        <v>6100000</v>
      </c>
      <c r="M3515" s="1">
        <v>3600000</v>
      </c>
      <c r="N3515" s="1" t="s">
        <v>21</v>
      </c>
      <c r="O3515" s="1">
        <f>Cleaned_Data[[#This Row],[ loan_amount]]-Cleaned_Data[[#This Row],[ bank_asset_value]]</f>
        <v>6600000</v>
      </c>
      <c r="P3515" s="1">
        <f>Cleaned_Data[[#This Row],[ loan_amount]]</f>
        <v>10200000</v>
      </c>
      <c r="Q3515" s="1" t="str">
        <f t="shared" si="217"/>
        <v>700–799</v>
      </c>
      <c r="R3515" s="1">
        <f>Cleaned_Data[[#This Row],[ residential_assets_value]]+Cleaned_Data[[#This Row],[ commercial_assets_value]]+Cleaned_Data[[#This Row],[ luxury_assets_value]]</f>
        <v>11400000</v>
      </c>
      <c r="S3515" s="1">
        <f>Cleaned_Data[[#This Row],[ income_annum]]+Cleaned_Data[[#This Row],[ residential_assets_value]]+Cleaned_Data[[#This Row],[ commercial_assets_value]]+Cleaned_Data[[#This Row],[ luxury_assets_value]]</f>
        <v>14300000</v>
      </c>
      <c r="T3515" s="1" t="str">
        <f t="shared" si="218"/>
        <v>1–2 Cr</v>
      </c>
      <c r="U3515" s="12">
        <f t="shared" si="219"/>
        <v>2550000</v>
      </c>
      <c r="V3515" s="1" t="str">
        <f>IF(Cleaned_Data[[#This Row],[EMI_Estimate]]&lt;50000, "50K", IF(Cleaned_Data[[#This Row],[EMI_Estimate]]&lt;100000, "50K-1L", IF(Cleaned_Data[[#This Row],[EMI_Estimate]]&lt;150000, "1L-1.5L", IF(Cleaned_Data[[#This Row],[EMI_Estimate]]&lt;200000,"1.5-2L", "&gt;2L"))))</f>
        <v>&gt;2L</v>
      </c>
    </row>
    <row r="3516" spans="1:22" x14ac:dyDescent="0.35">
      <c r="A3516">
        <v>3515</v>
      </c>
      <c r="B3516">
        <v>3</v>
      </c>
      <c r="C3516" t="s">
        <v>19</v>
      </c>
      <c r="D3516" t="s">
        <v>23</v>
      </c>
      <c r="E3516">
        <v>7500000</v>
      </c>
      <c r="F3516" t="str">
        <f t="shared" si="216"/>
        <v>&gt;20 Lakh</v>
      </c>
      <c r="G3516">
        <v>17900000</v>
      </c>
      <c r="H3516">
        <v>2</v>
      </c>
      <c r="I3516">
        <v>680</v>
      </c>
      <c r="J3516" s="1">
        <v>7000000</v>
      </c>
      <c r="K3516" s="1">
        <v>11800000</v>
      </c>
      <c r="L3516" s="1">
        <v>25000000</v>
      </c>
      <c r="M3516" s="1">
        <v>6300000</v>
      </c>
      <c r="N3516" s="1" t="s">
        <v>21</v>
      </c>
      <c r="O3516" s="1">
        <f>Cleaned_Data[[#This Row],[ loan_amount]]-Cleaned_Data[[#This Row],[ bank_asset_value]]</f>
        <v>11600000</v>
      </c>
      <c r="P3516" s="1">
        <f>Cleaned_Data[[#This Row],[ loan_amount]]</f>
        <v>17900000</v>
      </c>
      <c r="Q3516" s="1" t="str">
        <f t="shared" si="217"/>
        <v>600–699</v>
      </c>
      <c r="R3516" s="1">
        <f>Cleaned_Data[[#This Row],[ residential_assets_value]]+Cleaned_Data[[#This Row],[ commercial_assets_value]]+Cleaned_Data[[#This Row],[ luxury_assets_value]]</f>
        <v>43800000</v>
      </c>
      <c r="S3516" s="1">
        <f>Cleaned_Data[[#This Row],[ income_annum]]+Cleaned_Data[[#This Row],[ residential_assets_value]]+Cleaned_Data[[#This Row],[ commercial_assets_value]]+Cleaned_Data[[#This Row],[ luxury_assets_value]]</f>
        <v>51300000</v>
      </c>
      <c r="T3516" s="1" t="str">
        <f t="shared" si="218"/>
        <v>&gt;4 Cr</v>
      </c>
      <c r="U3516" s="12">
        <f t="shared" si="219"/>
        <v>8950000</v>
      </c>
      <c r="V3516" s="1" t="str">
        <f>IF(Cleaned_Data[[#This Row],[EMI_Estimate]]&lt;50000, "50K", IF(Cleaned_Data[[#This Row],[EMI_Estimate]]&lt;100000, "50K-1L", IF(Cleaned_Data[[#This Row],[EMI_Estimate]]&lt;150000, "1L-1.5L", IF(Cleaned_Data[[#This Row],[EMI_Estimate]]&lt;200000,"1.5-2L", "&gt;2L"))))</f>
        <v>&gt;2L</v>
      </c>
    </row>
    <row r="3517" spans="1:22" x14ac:dyDescent="0.35">
      <c r="A3517">
        <v>3516</v>
      </c>
      <c r="B3517">
        <v>1</v>
      </c>
      <c r="C3517" t="s">
        <v>19</v>
      </c>
      <c r="D3517" t="s">
        <v>20</v>
      </c>
      <c r="E3517">
        <v>7900000</v>
      </c>
      <c r="F3517" t="str">
        <f t="shared" si="216"/>
        <v>&gt;20 Lakh</v>
      </c>
      <c r="G3517">
        <v>25700000</v>
      </c>
      <c r="H3517">
        <v>20</v>
      </c>
      <c r="I3517">
        <v>681</v>
      </c>
      <c r="J3517" s="1">
        <v>14900000</v>
      </c>
      <c r="K3517" s="1">
        <v>3000000</v>
      </c>
      <c r="L3517" s="1">
        <v>18100000</v>
      </c>
      <c r="M3517" s="1">
        <v>8800000</v>
      </c>
      <c r="N3517" s="1" t="s">
        <v>21</v>
      </c>
      <c r="O3517" s="1">
        <f>Cleaned_Data[[#This Row],[ loan_amount]]-Cleaned_Data[[#This Row],[ bank_asset_value]]</f>
        <v>16900000</v>
      </c>
      <c r="P3517" s="1">
        <f>Cleaned_Data[[#This Row],[ loan_amount]]</f>
        <v>25700000</v>
      </c>
      <c r="Q3517" s="1" t="str">
        <f t="shared" si="217"/>
        <v>600–699</v>
      </c>
      <c r="R3517" s="1">
        <f>Cleaned_Data[[#This Row],[ residential_assets_value]]+Cleaned_Data[[#This Row],[ commercial_assets_value]]+Cleaned_Data[[#This Row],[ luxury_assets_value]]</f>
        <v>36000000</v>
      </c>
      <c r="S3517" s="1">
        <f>Cleaned_Data[[#This Row],[ income_annum]]+Cleaned_Data[[#This Row],[ residential_assets_value]]+Cleaned_Data[[#This Row],[ commercial_assets_value]]+Cleaned_Data[[#This Row],[ luxury_assets_value]]</f>
        <v>43900000</v>
      </c>
      <c r="T3517" s="1" t="str">
        <f t="shared" si="218"/>
        <v>&gt;4 Cr</v>
      </c>
      <c r="U3517" s="12">
        <f t="shared" si="219"/>
        <v>1285000</v>
      </c>
      <c r="V3517" s="1" t="str">
        <f>IF(Cleaned_Data[[#This Row],[EMI_Estimate]]&lt;50000, "50K", IF(Cleaned_Data[[#This Row],[EMI_Estimate]]&lt;100000, "50K-1L", IF(Cleaned_Data[[#This Row],[EMI_Estimate]]&lt;150000, "1L-1.5L", IF(Cleaned_Data[[#This Row],[EMI_Estimate]]&lt;200000,"1.5-2L", "&gt;2L"))))</f>
        <v>&gt;2L</v>
      </c>
    </row>
    <row r="3518" spans="1:22" x14ac:dyDescent="0.35">
      <c r="A3518">
        <v>3517</v>
      </c>
      <c r="B3518">
        <v>1</v>
      </c>
      <c r="C3518" t="s">
        <v>19</v>
      </c>
      <c r="D3518" t="s">
        <v>23</v>
      </c>
      <c r="E3518">
        <v>6900000</v>
      </c>
      <c r="F3518" t="str">
        <f t="shared" si="216"/>
        <v>&gt;20 Lakh</v>
      </c>
      <c r="G3518">
        <v>22300000</v>
      </c>
      <c r="H3518">
        <v>16</v>
      </c>
      <c r="I3518">
        <v>673</v>
      </c>
      <c r="J3518" s="1">
        <v>17400000</v>
      </c>
      <c r="K3518" s="1">
        <v>100000</v>
      </c>
      <c r="L3518" s="1">
        <v>21300000</v>
      </c>
      <c r="M3518" s="1">
        <v>9000000</v>
      </c>
      <c r="N3518" s="1" t="s">
        <v>21</v>
      </c>
      <c r="O3518" s="1">
        <f>Cleaned_Data[[#This Row],[ loan_amount]]-Cleaned_Data[[#This Row],[ bank_asset_value]]</f>
        <v>13300000</v>
      </c>
      <c r="P3518" s="1">
        <f>Cleaned_Data[[#This Row],[ loan_amount]]</f>
        <v>22300000</v>
      </c>
      <c r="Q3518" s="1" t="str">
        <f t="shared" si="217"/>
        <v>600–699</v>
      </c>
      <c r="R3518" s="1">
        <f>Cleaned_Data[[#This Row],[ residential_assets_value]]+Cleaned_Data[[#This Row],[ commercial_assets_value]]+Cleaned_Data[[#This Row],[ luxury_assets_value]]</f>
        <v>38800000</v>
      </c>
      <c r="S3518" s="1">
        <f>Cleaned_Data[[#This Row],[ income_annum]]+Cleaned_Data[[#This Row],[ residential_assets_value]]+Cleaned_Data[[#This Row],[ commercial_assets_value]]+Cleaned_Data[[#This Row],[ luxury_assets_value]]</f>
        <v>45700000</v>
      </c>
      <c r="T3518" s="1" t="str">
        <f t="shared" si="218"/>
        <v>&gt;4 Cr</v>
      </c>
      <c r="U3518" s="12">
        <f t="shared" si="219"/>
        <v>1393750</v>
      </c>
      <c r="V3518" s="1" t="str">
        <f>IF(Cleaned_Data[[#This Row],[EMI_Estimate]]&lt;50000, "50K", IF(Cleaned_Data[[#This Row],[EMI_Estimate]]&lt;100000, "50K-1L", IF(Cleaned_Data[[#This Row],[EMI_Estimate]]&lt;150000, "1L-1.5L", IF(Cleaned_Data[[#This Row],[EMI_Estimate]]&lt;200000,"1.5-2L", "&gt;2L"))))</f>
        <v>&gt;2L</v>
      </c>
    </row>
    <row r="3519" spans="1:22" x14ac:dyDescent="0.35">
      <c r="A3519">
        <v>3518</v>
      </c>
      <c r="B3519">
        <v>0</v>
      </c>
      <c r="C3519" t="s">
        <v>22</v>
      </c>
      <c r="D3519" t="s">
        <v>20</v>
      </c>
      <c r="E3519">
        <v>6900000</v>
      </c>
      <c r="F3519" t="str">
        <f t="shared" si="216"/>
        <v>&gt;20 Lakh</v>
      </c>
      <c r="G3519">
        <v>22900000</v>
      </c>
      <c r="H3519">
        <v>10</v>
      </c>
      <c r="I3519">
        <v>313</v>
      </c>
      <c r="J3519" s="1">
        <v>5600000</v>
      </c>
      <c r="K3519" s="1">
        <v>9300000</v>
      </c>
      <c r="L3519" s="1">
        <v>26200000</v>
      </c>
      <c r="M3519" s="1">
        <v>8000000</v>
      </c>
      <c r="N3519" s="1" t="s">
        <v>24</v>
      </c>
      <c r="O3519" s="1">
        <f>Cleaned_Data[[#This Row],[ loan_amount]]-Cleaned_Data[[#This Row],[ bank_asset_value]]</f>
        <v>14900000</v>
      </c>
      <c r="P3519" s="1">
        <f>Cleaned_Data[[#This Row],[ loan_amount]]</f>
        <v>22900000</v>
      </c>
      <c r="Q3519" s="1" t="str">
        <f t="shared" si="217"/>
        <v>300–499</v>
      </c>
      <c r="R3519" s="1">
        <f>Cleaned_Data[[#This Row],[ residential_assets_value]]+Cleaned_Data[[#This Row],[ commercial_assets_value]]+Cleaned_Data[[#This Row],[ luxury_assets_value]]</f>
        <v>41100000</v>
      </c>
      <c r="S3519" s="1">
        <f>Cleaned_Data[[#This Row],[ income_annum]]+Cleaned_Data[[#This Row],[ residential_assets_value]]+Cleaned_Data[[#This Row],[ commercial_assets_value]]+Cleaned_Data[[#This Row],[ luxury_assets_value]]</f>
        <v>48000000</v>
      </c>
      <c r="T3519" s="1" t="str">
        <f t="shared" si="218"/>
        <v>&gt;4 Cr</v>
      </c>
      <c r="U3519" s="12">
        <f t="shared" si="219"/>
        <v>2290000</v>
      </c>
      <c r="V3519" s="1" t="str">
        <f>IF(Cleaned_Data[[#This Row],[EMI_Estimate]]&lt;50000, "50K", IF(Cleaned_Data[[#This Row],[EMI_Estimate]]&lt;100000, "50K-1L", IF(Cleaned_Data[[#This Row],[EMI_Estimate]]&lt;150000, "1L-1.5L", IF(Cleaned_Data[[#This Row],[EMI_Estimate]]&lt;200000,"1.5-2L", "&gt;2L"))))</f>
        <v>&gt;2L</v>
      </c>
    </row>
    <row r="3520" spans="1:22" x14ac:dyDescent="0.35">
      <c r="A3520">
        <v>3519</v>
      </c>
      <c r="B3520">
        <v>0</v>
      </c>
      <c r="C3520" t="s">
        <v>22</v>
      </c>
      <c r="D3520" t="s">
        <v>20</v>
      </c>
      <c r="E3520">
        <v>4800000</v>
      </c>
      <c r="F3520" t="str">
        <f t="shared" si="216"/>
        <v>&gt;20 Lakh</v>
      </c>
      <c r="G3520">
        <v>18800000</v>
      </c>
      <c r="H3520">
        <v>16</v>
      </c>
      <c r="I3520">
        <v>551</v>
      </c>
      <c r="J3520" s="1">
        <v>7900000</v>
      </c>
      <c r="K3520" s="1">
        <v>9400000</v>
      </c>
      <c r="L3520" s="1">
        <v>17300000</v>
      </c>
      <c r="M3520" s="1">
        <v>5500000</v>
      </c>
      <c r="N3520" s="1" t="s">
        <v>21</v>
      </c>
      <c r="O3520" s="1">
        <f>Cleaned_Data[[#This Row],[ loan_amount]]-Cleaned_Data[[#This Row],[ bank_asset_value]]</f>
        <v>13300000</v>
      </c>
      <c r="P3520" s="1">
        <f>Cleaned_Data[[#This Row],[ loan_amount]]</f>
        <v>18800000</v>
      </c>
      <c r="Q3520" s="1" t="str">
        <f t="shared" si="217"/>
        <v>500–599</v>
      </c>
      <c r="R3520" s="1">
        <f>Cleaned_Data[[#This Row],[ residential_assets_value]]+Cleaned_Data[[#This Row],[ commercial_assets_value]]+Cleaned_Data[[#This Row],[ luxury_assets_value]]</f>
        <v>34600000</v>
      </c>
      <c r="S3520" s="1">
        <f>Cleaned_Data[[#This Row],[ income_annum]]+Cleaned_Data[[#This Row],[ residential_assets_value]]+Cleaned_Data[[#This Row],[ commercial_assets_value]]+Cleaned_Data[[#This Row],[ luxury_assets_value]]</f>
        <v>39400000</v>
      </c>
      <c r="T3520" s="1" t="str">
        <f t="shared" si="218"/>
        <v>3–4 Cr</v>
      </c>
      <c r="U3520" s="12">
        <f t="shared" si="219"/>
        <v>1175000</v>
      </c>
      <c r="V3520" s="1" t="str">
        <f>IF(Cleaned_Data[[#This Row],[EMI_Estimate]]&lt;50000, "50K", IF(Cleaned_Data[[#This Row],[EMI_Estimate]]&lt;100000, "50K-1L", IF(Cleaned_Data[[#This Row],[EMI_Estimate]]&lt;150000, "1L-1.5L", IF(Cleaned_Data[[#This Row],[EMI_Estimate]]&lt;200000,"1.5-2L", "&gt;2L"))))</f>
        <v>&gt;2L</v>
      </c>
    </row>
    <row r="3521" spans="1:22" x14ac:dyDescent="0.35">
      <c r="A3521">
        <v>3520</v>
      </c>
      <c r="B3521">
        <v>5</v>
      </c>
      <c r="C3521" t="s">
        <v>19</v>
      </c>
      <c r="D3521" t="s">
        <v>23</v>
      </c>
      <c r="E3521">
        <v>7700000</v>
      </c>
      <c r="F3521" t="str">
        <f t="shared" si="216"/>
        <v>&gt;20 Lakh</v>
      </c>
      <c r="G3521">
        <v>24400000</v>
      </c>
      <c r="H3521">
        <v>8</v>
      </c>
      <c r="I3521">
        <v>453</v>
      </c>
      <c r="J3521" s="1">
        <v>1400000</v>
      </c>
      <c r="K3521" s="1">
        <v>7700000</v>
      </c>
      <c r="L3521" s="1">
        <v>22000000</v>
      </c>
      <c r="M3521" s="1">
        <v>10000000</v>
      </c>
      <c r="N3521" s="1" t="s">
        <v>24</v>
      </c>
      <c r="O3521" s="1">
        <f>Cleaned_Data[[#This Row],[ loan_amount]]-Cleaned_Data[[#This Row],[ bank_asset_value]]</f>
        <v>14400000</v>
      </c>
      <c r="P3521" s="1">
        <f>Cleaned_Data[[#This Row],[ loan_amount]]</f>
        <v>24400000</v>
      </c>
      <c r="Q3521" s="1" t="str">
        <f t="shared" si="217"/>
        <v>300–499</v>
      </c>
      <c r="R3521" s="1">
        <f>Cleaned_Data[[#This Row],[ residential_assets_value]]+Cleaned_Data[[#This Row],[ commercial_assets_value]]+Cleaned_Data[[#This Row],[ luxury_assets_value]]</f>
        <v>31100000</v>
      </c>
      <c r="S3521" s="1">
        <f>Cleaned_Data[[#This Row],[ income_annum]]+Cleaned_Data[[#This Row],[ residential_assets_value]]+Cleaned_Data[[#This Row],[ commercial_assets_value]]+Cleaned_Data[[#This Row],[ luxury_assets_value]]</f>
        <v>38800000</v>
      </c>
      <c r="T3521" s="1" t="str">
        <f t="shared" si="218"/>
        <v>3–4 Cr</v>
      </c>
      <c r="U3521" s="12">
        <f t="shared" si="219"/>
        <v>3050000</v>
      </c>
      <c r="V3521" s="1" t="str">
        <f>IF(Cleaned_Data[[#This Row],[EMI_Estimate]]&lt;50000, "50K", IF(Cleaned_Data[[#This Row],[EMI_Estimate]]&lt;100000, "50K-1L", IF(Cleaned_Data[[#This Row],[EMI_Estimate]]&lt;150000, "1L-1.5L", IF(Cleaned_Data[[#This Row],[EMI_Estimate]]&lt;200000,"1.5-2L", "&gt;2L"))))</f>
        <v>&gt;2L</v>
      </c>
    </row>
    <row r="3522" spans="1:22" x14ac:dyDescent="0.35">
      <c r="A3522">
        <v>3521</v>
      </c>
      <c r="B3522">
        <v>3</v>
      </c>
      <c r="C3522" t="s">
        <v>22</v>
      </c>
      <c r="D3522" t="s">
        <v>20</v>
      </c>
      <c r="E3522">
        <v>6900000</v>
      </c>
      <c r="F3522" t="str">
        <f t="shared" ref="F3522:F3585" si="220">IF(E3522&lt;500000, "&lt;5 Lakh",
 IF(E3522&lt;1000000, "5-10 Lakh",
 IF(E3522&lt;1500000, "10-15 Lakh",
 IF(E3522&lt;2000000, "15-20 Lakh", "&gt;20 Lakh"))))</f>
        <v>&gt;20 Lakh</v>
      </c>
      <c r="G3522">
        <v>22700000</v>
      </c>
      <c r="H3522">
        <v>4</v>
      </c>
      <c r="I3522">
        <v>650</v>
      </c>
      <c r="J3522" s="1">
        <v>900000</v>
      </c>
      <c r="K3522" s="1">
        <v>13400000</v>
      </c>
      <c r="L3522" s="1">
        <v>15500000</v>
      </c>
      <c r="M3522" s="1">
        <v>6400000</v>
      </c>
      <c r="N3522" s="1" t="s">
        <v>21</v>
      </c>
      <c r="O3522" s="1">
        <f>Cleaned_Data[[#This Row],[ loan_amount]]-Cleaned_Data[[#This Row],[ bank_asset_value]]</f>
        <v>16300000</v>
      </c>
      <c r="P3522" s="1">
        <f>Cleaned_Data[[#This Row],[ loan_amount]]</f>
        <v>22700000</v>
      </c>
      <c r="Q3522" s="1" t="str">
        <f t="shared" ref="Q3522:Q3585" si="221">IF(I3522&lt;500,"300–499",IF(I3522&lt;600,"500–599",IF(I3522&lt;700,"600–699",IF(I3522&lt;800,"700–799","800+"))))</f>
        <v>600–699</v>
      </c>
      <c r="R3522" s="1">
        <f>Cleaned_Data[[#This Row],[ residential_assets_value]]+Cleaned_Data[[#This Row],[ commercial_assets_value]]+Cleaned_Data[[#This Row],[ luxury_assets_value]]</f>
        <v>29800000</v>
      </c>
      <c r="S3522" s="1">
        <f>Cleaned_Data[[#This Row],[ income_annum]]+Cleaned_Data[[#This Row],[ residential_assets_value]]+Cleaned_Data[[#This Row],[ commercial_assets_value]]+Cleaned_Data[[#This Row],[ luxury_assets_value]]</f>
        <v>36700000</v>
      </c>
      <c r="T3522" s="1" t="str">
        <f t="shared" ref="T3522:T3585" si="222">IF(S3522&lt;10000000, "&lt;1 Cr", IF(S3522&lt;20000000, "1–2 Cr", IF(S3522&lt;30000000, "2–3 Cr", IF(S3522&lt;40000000, "3–4 Cr", "&gt;4 Cr"))))</f>
        <v>3–4 Cr</v>
      </c>
      <c r="U3522" s="12">
        <f t="shared" ref="U3522:U3585" si="223">ROUND(G3522/H3522, 0)</f>
        <v>5675000</v>
      </c>
      <c r="V3522" s="1" t="str">
        <f>IF(Cleaned_Data[[#This Row],[EMI_Estimate]]&lt;50000, "50K", IF(Cleaned_Data[[#This Row],[EMI_Estimate]]&lt;100000, "50K-1L", IF(Cleaned_Data[[#This Row],[EMI_Estimate]]&lt;150000, "1L-1.5L", IF(Cleaned_Data[[#This Row],[EMI_Estimate]]&lt;200000,"1.5-2L", "&gt;2L"))))</f>
        <v>&gt;2L</v>
      </c>
    </row>
    <row r="3523" spans="1:22" x14ac:dyDescent="0.35">
      <c r="A3523">
        <v>3522</v>
      </c>
      <c r="B3523">
        <v>1</v>
      </c>
      <c r="C3523" t="s">
        <v>22</v>
      </c>
      <c r="D3523" t="s">
        <v>20</v>
      </c>
      <c r="E3523">
        <v>1200000</v>
      </c>
      <c r="F3523" t="str">
        <f t="shared" si="220"/>
        <v>10-15 Lakh</v>
      </c>
      <c r="G3523">
        <v>4500000</v>
      </c>
      <c r="H3523">
        <v>4</v>
      </c>
      <c r="I3523">
        <v>439</v>
      </c>
      <c r="J3523" s="1">
        <v>3200000</v>
      </c>
      <c r="K3523" s="1">
        <v>1800000</v>
      </c>
      <c r="L3523" s="1">
        <v>2900000</v>
      </c>
      <c r="M3523" s="1">
        <v>1200000</v>
      </c>
      <c r="N3523" s="1" t="s">
        <v>21</v>
      </c>
      <c r="O3523" s="1">
        <f>Cleaned_Data[[#This Row],[ loan_amount]]-Cleaned_Data[[#This Row],[ bank_asset_value]]</f>
        <v>3300000</v>
      </c>
      <c r="P3523" s="1">
        <f>Cleaned_Data[[#This Row],[ loan_amount]]</f>
        <v>4500000</v>
      </c>
      <c r="Q3523" s="1" t="str">
        <f t="shared" si="221"/>
        <v>300–499</v>
      </c>
      <c r="R3523" s="1">
        <f>Cleaned_Data[[#This Row],[ residential_assets_value]]+Cleaned_Data[[#This Row],[ commercial_assets_value]]+Cleaned_Data[[#This Row],[ luxury_assets_value]]</f>
        <v>7900000</v>
      </c>
      <c r="S3523" s="1">
        <f>Cleaned_Data[[#This Row],[ income_annum]]+Cleaned_Data[[#This Row],[ residential_assets_value]]+Cleaned_Data[[#This Row],[ commercial_assets_value]]+Cleaned_Data[[#This Row],[ luxury_assets_value]]</f>
        <v>9100000</v>
      </c>
      <c r="T3523" s="1" t="str">
        <f t="shared" si="222"/>
        <v>&lt;1 Cr</v>
      </c>
      <c r="U3523" s="12">
        <f t="shared" si="223"/>
        <v>1125000</v>
      </c>
      <c r="V3523" s="1" t="str">
        <f>IF(Cleaned_Data[[#This Row],[EMI_Estimate]]&lt;50000, "50K", IF(Cleaned_Data[[#This Row],[EMI_Estimate]]&lt;100000, "50K-1L", IF(Cleaned_Data[[#This Row],[EMI_Estimate]]&lt;150000, "1L-1.5L", IF(Cleaned_Data[[#This Row],[EMI_Estimate]]&lt;200000,"1.5-2L", "&gt;2L"))))</f>
        <v>&gt;2L</v>
      </c>
    </row>
    <row r="3524" spans="1:22" x14ac:dyDescent="0.35">
      <c r="A3524">
        <v>3523</v>
      </c>
      <c r="B3524">
        <v>1</v>
      </c>
      <c r="C3524" t="s">
        <v>19</v>
      </c>
      <c r="D3524" t="s">
        <v>20</v>
      </c>
      <c r="E3524">
        <v>2900000</v>
      </c>
      <c r="F3524" t="str">
        <f t="shared" si="220"/>
        <v>&gt;20 Lakh</v>
      </c>
      <c r="G3524">
        <v>9600000</v>
      </c>
      <c r="H3524">
        <v>4</v>
      </c>
      <c r="I3524">
        <v>658</v>
      </c>
      <c r="J3524" s="1">
        <v>8200000</v>
      </c>
      <c r="K3524" s="1">
        <v>4300000</v>
      </c>
      <c r="L3524" s="1">
        <v>7000000</v>
      </c>
      <c r="M3524" s="1">
        <v>2700000</v>
      </c>
      <c r="N3524" s="1" t="s">
        <v>21</v>
      </c>
      <c r="O3524" s="1">
        <f>Cleaned_Data[[#This Row],[ loan_amount]]-Cleaned_Data[[#This Row],[ bank_asset_value]]</f>
        <v>6900000</v>
      </c>
      <c r="P3524" s="1">
        <f>Cleaned_Data[[#This Row],[ loan_amount]]</f>
        <v>9600000</v>
      </c>
      <c r="Q3524" s="1" t="str">
        <f t="shared" si="221"/>
        <v>600–699</v>
      </c>
      <c r="R3524" s="1">
        <f>Cleaned_Data[[#This Row],[ residential_assets_value]]+Cleaned_Data[[#This Row],[ commercial_assets_value]]+Cleaned_Data[[#This Row],[ luxury_assets_value]]</f>
        <v>19500000</v>
      </c>
      <c r="S3524" s="1">
        <f>Cleaned_Data[[#This Row],[ income_annum]]+Cleaned_Data[[#This Row],[ residential_assets_value]]+Cleaned_Data[[#This Row],[ commercial_assets_value]]+Cleaned_Data[[#This Row],[ luxury_assets_value]]</f>
        <v>22400000</v>
      </c>
      <c r="T3524" s="1" t="str">
        <f t="shared" si="222"/>
        <v>2–3 Cr</v>
      </c>
      <c r="U3524" s="12">
        <f t="shared" si="223"/>
        <v>2400000</v>
      </c>
      <c r="V3524" s="1" t="str">
        <f>IF(Cleaned_Data[[#This Row],[EMI_Estimate]]&lt;50000, "50K", IF(Cleaned_Data[[#This Row],[EMI_Estimate]]&lt;100000, "50K-1L", IF(Cleaned_Data[[#This Row],[EMI_Estimate]]&lt;150000, "1L-1.5L", IF(Cleaned_Data[[#This Row],[EMI_Estimate]]&lt;200000,"1.5-2L", "&gt;2L"))))</f>
        <v>&gt;2L</v>
      </c>
    </row>
    <row r="3525" spans="1:22" x14ac:dyDescent="0.35">
      <c r="A3525">
        <v>3524</v>
      </c>
      <c r="B3525">
        <v>4</v>
      </c>
      <c r="C3525" t="s">
        <v>19</v>
      </c>
      <c r="D3525" t="s">
        <v>23</v>
      </c>
      <c r="E3525">
        <v>5500000</v>
      </c>
      <c r="F3525" t="str">
        <f t="shared" si="220"/>
        <v>&gt;20 Lakh</v>
      </c>
      <c r="G3525">
        <v>18900000</v>
      </c>
      <c r="H3525">
        <v>6</v>
      </c>
      <c r="I3525">
        <v>379</v>
      </c>
      <c r="J3525" s="1">
        <v>13900000</v>
      </c>
      <c r="K3525" s="1">
        <v>9100000</v>
      </c>
      <c r="L3525" s="1">
        <v>18500000</v>
      </c>
      <c r="M3525" s="1">
        <v>3100000</v>
      </c>
      <c r="N3525" s="1" t="s">
        <v>24</v>
      </c>
      <c r="O3525" s="1">
        <f>Cleaned_Data[[#This Row],[ loan_amount]]-Cleaned_Data[[#This Row],[ bank_asset_value]]</f>
        <v>15800000</v>
      </c>
      <c r="P3525" s="1">
        <f>Cleaned_Data[[#This Row],[ loan_amount]]</f>
        <v>18900000</v>
      </c>
      <c r="Q3525" s="1" t="str">
        <f t="shared" si="221"/>
        <v>300–499</v>
      </c>
      <c r="R3525" s="1">
        <f>Cleaned_Data[[#This Row],[ residential_assets_value]]+Cleaned_Data[[#This Row],[ commercial_assets_value]]+Cleaned_Data[[#This Row],[ luxury_assets_value]]</f>
        <v>41500000</v>
      </c>
      <c r="S3525" s="1">
        <f>Cleaned_Data[[#This Row],[ income_annum]]+Cleaned_Data[[#This Row],[ residential_assets_value]]+Cleaned_Data[[#This Row],[ commercial_assets_value]]+Cleaned_Data[[#This Row],[ luxury_assets_value]]</f>
        <v>47000000</v>
      </c>
      <c r="T3525" s="1" t="str">
        <f t="shared" si="222"/>
        <v>&gt;4 Cr</v>
      </c>
      <c r="U3525" s="12">
        <f t="shared" si="223"/>
        <v>3150000</v>
      </c>
      <c r="V3525" s="1" t="str">
        <f>IF(Cleaned_Data[[#This Row],[EMI_Estimate]]&lt;50000, "50K", IF(Cleaned_Data[[#This Row],[EMI_Estimate]]&lt;100000, "50K-1L", IF(Cleaned_Data[[#This Row],[EMI_Estimate]]&lt;150000, "1L-1.5L", IF(Cleaned_Data[[#This Row],[EMI_Estimate]]&lt;200000,"1.5-2L", "&gt;2L"))))</f>
        <v>&gt;2L</v>
      </c>
    </row>
    <row r="3526" spans="1:22" x14ac:dyDescent="0.35">
      <c r="A3526">
        <v>3525</v>
      </c>
      <c r="B3526">
        <v>4</v>
      </c>
      <c r="C3526" t="s">
        <v>19</v>
      </c>
      <c r="D3526" t="s">
        <v>23</v>
      </c>
      <c r="E3526">
        <v>3200000</v>
      </c>
      <c r="F3526" t="str">
        <f t="shared" si="220"/>
        <v>&gt;20 Lakh</v>
      </c>
      <c r="G3526">
        <v>10700000</v>
      </c>
      <c r="H3526">
        <v>4</v>
      </c>
      <c r="I3526">
        <v>450</v>
      </c>
      <c r="J3526" s="1">
        <v>7300000</v>
      </c>
      <c r="K3526" s="1">
        <v>3000000</v>
      </c>
      <c r="L3526" s="1">
        <v>8200000</v>
      </c>
      <c r="M3526" s="1">
        <v>1800000</v>
      </c>
      <c r="N3526" s="1" t="s">
        <v>21</v>
      </c>
      <c r="O3526" s="1">
        <f>Cleaned_Data[[#This Row],[ loan_amount]]-Cleaned_Data[[#This Row],[ bank_asset_value]]</f>
        <v>8900000</v>
      </c>
      <c r="P3526" s="1">
        <f>Cleaned_Data[[#This Row],[ loan_amount]]</f>
        <v>10700000</v>
      </c>
      <c r="Q3526" s="1" t="str">
        <f t="shared" si="221"/>
        <v>300–499</v>
      </c>
      <c r="R3526" s="1">
        <f>Cleaned_Data[[#This Row],[ residential_assets_value]]+Cleaned_Data[[#This Row],[ commercial_assets_value]]+Cleaned_Data[[#This Row],[ luxury_assets_value]]</f>
        <v>18500000</v>
      </c>
      <c r="S3526" s="1">
        <f>Cleaned_Data[[#This Row],[ income_annum]]+Cleaned_Data[[#This Row],[ residential_assets_value]]+Cleaned_Data[[#This Row],[ commercial_assets_value]]+Cleaned_Data[[#This Row],[ luxury_assets_value]]</f>
        <v>21700000</v>
      </c>
      <c r="T3526" s="1" t="str">
        <f t="shared" si="222"/>
        <v>2–3 Cr</v>
      </c>
      <c r="U3526" s="12">
        <f t="shared" si="223"/>
        <v>2675000</v>
      </c>
      <c r="V3526" s="1" t="str">
        <f>IF(Cleaned_Data[[#This Row],[EMI_Estimate]]&lt;50000, "50K", IF(Cleaned_Data[[#This Row],[EMI_Estimate]]&lt;100000, "50K-1L", IF(Cleaned_Data[[#This Row],[EMI_Estimate]]&lt;150000, "1L-1.5L", IF(Cleaned_Data[[#This Row],[EMI_Estimate]]&lt;200000,"1.5-2L", "&gt;2L"))))</f>
        <v>&gt;2L</v>
      </c>
    </row>
    <row r="3527" spans="1:22" x14ac:dyDescent="0.35">
      <c r="A3527">
        <v>3526</v>
      </c>
      <c r="B3527">
        <v>5</v>
      </c>
      <c r="C3527" t="s">
        <v>22</v>
      </c>
      <c r="D3527" t="s">
        <v>20</v>
      </c>
      <c r="E3527">
        <v>2600000</v>
      </c>
      <c r="F3527" t="str">
        <f t="shared" si="220"/>
        <v>&gt;20 Lakh</v>
      </c>
      <c r="G3527">
        <v>8200000</v>
      </c>
      <c r="H3527">
        <v>4</v>
      </c>
      <c r="I3527">
        <v>849</v>
      </c>
      <c r="J3527" s="1">
        <v>7400000</v>
      </c>
      <c r="K3527" s="1">
        <v>2000000</v>
      </c>
      <c r="L3527" s="1">
        <v>8900000</v>
      </c>
      <c r="M3527" s="1">
        <v>2700000</v>
      </c>
      <c r="N3527" s="1" t="s">
        <v>21</v>
      </c>
      <c r="O3527" s="1">
        <f>Cleaned_Data[[#This Row],[ loan_amount]]-Cleaned_Data[[#This Row],[ bank_asset_value]]</f>
        <v>5500000</v>
      </c>
      <c r="P3527" s="1">
        <f>Cleaned_Data[[#This Row],[ loan_amount]]</f>
        <v>8200000</v>
      </c>
      <c r="Q3527" s="1" t="str">
        <f t="shared" si="221"/>
        <v>800+</v>
      </c>
      <c r="R3527" s="1">
        <f>Cleaned_Data[[#This Row],[ residential_assets_value]]+Cleaned_Data[[#This Row],[ commercial_assets_value]]+Cleaned_Data[[#This Row],[ luxury_assets_value]]</f>
        <v>18300000</v>
      </c>
      <c r="S3527" s="1">
        <f>Cleaned_Data[[#This Row],[ income_annum]]+Cleaned_Data[[#This Row],[ residential_assets_value]]+Cleaned_Data[[#This Row],[ commercial_assets_value]]+Cleaned_Data[[#This Row],[ luxury_assets_value]]</f>
        <v>20900000</v>
      </c>
      <c r="T3527" s="1" t="str">
        <f t="shared" si="222"/>
        <v>2–3 Cr</v>
      </c>
      <c r="U3527" s="12">
        <f t="shared" si="223"/>
        <v>2050000</v>
      </c>
      <c r="V3527" s="1" t="str">
        <f>IF(Cleaned_Data[[#This Row],[EMI_Estimate]]&lt;50000, "50K", IF(Cleaned_Data[[#This Row],[EMI_Estimate]]&lt;100000, "50K-1L", IF(Cleaned_Data[[#This Row],[EMI_Estimate]]&lt;150000, "1L-1.5L", IF(Cleaned_Data[[#This Row],[EMI_Estimate]]&lt;200000,"1.5-2L", "&gt;2L"))))</f>
        <v>&gt;2L</v>
      </c>
    </row>
    <row r="3528" spans="1:22" x14ac:dyDescent="0.35">
      <c r="A3528">
        <v>3527</v>
      </c>
      <c r="B3528">
        <v>0</v>
      </c>
      <c r="C3528" t="s">
        <v>19</v>
      </c>
      <c r="D3528" t="s">
        <v>20</v>
      </c>
      <c r="E3528">
        <v>500000</v>
      </c>
      <c r="F3528" t="str">
        <f t="shared" si="220"/>
        <v>5-10 Lakh</v>
      </c>
      <c r="G3528">
        <v>1600000</v>
      </c>
      <c r="H3528">
        <v>18</v>
      </c>
      <c r="I3528">
        <v>865</v>
      </c>
      <c r="J3528" s="1">
        <v>1400000</v>
      </c>
      <c r="K3528" s="1">
        <v>400000</v>
      </c>
      <c r="L3528" s="1">
        <v>1000000</v>
      </c>
      <c r="M3528" s="1">
        <v>200000</v>
      </c>
      <c r="N3528" s="1" t="s">
        <v>21</v>
      </c>
      <c r="O3528" s="1">
        <f>Cleaned_Data[[#This Row],[ loan_amount]]-Cleaned_Data[[#This Row],[ bank_asset_value]]</f>
        <v>1400000</v>
      </c>
      <c r="P3528" s="1">
        <f>Cleaned_Data[[#This Row],[ loan_amount]]</f>
        <v>1600000</v>
      </c>
      <c r="Q3528" s="1" t="str">
        <f t="shared" si="221"/>
        <v>800+</v>
      </c>
      <c r="R3528" s="1">
        <f>Cleaned_Data[[#This Row],[ residential_assets_value]]+Cleaned_Data[[#This Row],[ commercial_assets_value]]+Cleaned_Data[[#This Row],[ luxury_assets_value]]</f>
        <v>2800000</v>
      </c>
      <c r="S3528" s="1">
        <f>Cleaned_Data[[#This Row],[ income_annum]]+Cleaned_Data[[#This Row],[ residential_assets_value]]+Cleaned_Data[[#This Row],[ commercial_assets_value]]+Cleaned_Data[[#This Row],[ luxury_assets_value]]</f>
        <v>3300000</v>
      </c>
      <c r="T3528" s="1" t="str">
        <f t="shared" si="222"/>
        <v>&lt;1 Cr</v>
      </c>
      <c r="U3528" s="12">
        <f t="shared" si="223"/>
        <v>88889</v>
      </c>
      <c r="V3528" s="1" t="str">
        <f>IF(Cleaned_Data[[#This Row],[EMI_Estimate]]&lt;50000, "50K", IF(Cleaned_Data[[#This Row],[EMI_Estimate]]&lt;100000, "50K-1L", IF(Cleaned_Data[[#This Row],[EMI_Estimate]]&lt;150000, "1L-1.5L", IF(Cleaned_Data[[#This Row],[EMI_Estimate]]&lt;200000,"1.5-2L", "&gt;2L"))))</f>
        <v>50K-1L</v>
      </c>
    </row>
    <row r="3529" spans="1:22" x14ac:dyDescent="0.35">
      <c r="A3529">
        <v>3528</v>
      </c>
      <c r="B3529">
        <v>0</v>
      </c>
      <c r="C3529" t="s">
        <v>19</v>
      </c>
      <c r="D3529" t="s">
        <v>20</v>
      </c>
      <c r="E3529">
        <v>1800000</v>
      </c>
      <c r="F3529" t="str">
        <f t="shared" si="220"/>
        <v>15-20 Lakh</v>
      </c>
      <c r="G3529">
        <v>6900000</v>
      </c>
      <c r="H3529">
        <v>10</v>
      </c>
      <c r="I3529">
        <v>853</v>
      </c>
      <c r="J3529" s="1">
        <v>900000</v>
      </c>
      <c r="K3529" s="1">
        <v>400000</v>
      </c>
      <c r="L3529" s="1">
        <v>3700000</v>
      </c>
      <c r="M3529" s="1">
        <v>1700000</v>
      </c>
      <c r="N3529" s="1" t="s">
        <v>24</v>
      </c>
      <c r="O3529" s="1">
        <f>Cleaned_Data[[#This Row],[ loan_amount]]-Cleaned_Data[[#This Row],[ bank_asset_value]]</f>
        <v>5200000</v>
      </c>
      <c r="P3529" s="1">
        <f>Cleaned_Data[[#This Row],[ loan_amount]]</f>
        <v>6900000</v>
      </c>
      <c r="Q3529" s="1" t="str">
        <f t="shared" si="221"/>
        <v>800+</v>
      </c>
      <c r="R3529" s="1">
        <f>Cleaned_Data[[#This Row],[ residential_assets_value]]+Cleaned_Data[[#This Row],[ commercial_assets_value]]+Cleaned_Data[[#This Row],[ luxury_assets_value]]</f>
        <v>5000000</v>
      </c>
      <c r="S3529" s="1">
        <f>Cleaned_Data[[#This Row],[ income_annum]]+Cleaned_Data[[#This Row],[ residential_assets_value]]+Cleaned_Data[[#This Row],[ commercial_assets_value]]+Cleaned_Data[[#This Row],[ luxury_assets_value]]</f>
        <v>6800000</v>
      </c>
      <c r="T3529" s="1" t="str">
        <f t="shared" si="222"/>
        <v>&lt;1 Cr</v>
      </c>
      <c r="U3529" s="12">
        <f t="shared" si="223"/>
        <v>690000</v>
      </c>
      <c r="V3529" s="1" t="str">
        <f>IF(Cleaned_Data[[#This Row],[EMI_Estimate]]&lt;50000, "50K", IF(Cleaned_Data[[#This Row],[EMI_Estimate]]&lt;100000, "50K-1L", IF(Cleaned_Data[[#This Row],[EMI_Estimate]]&lt;150000, "1L-1.5L", IF(Cleaned_Data[[#This Row],[EMI_Estimate]]&lt;200000,"1.5-2L", "&gt;2L"))))</f>
        <v>&gt;2L</v>
      </c>
    </row>
    <row r="3530" spans="1:22" x14ac:dyDescent="0.35">
      <c r="A3530">
        <v>3529</v>
      </c>
      <c r="B3530">
        <v>0</v>
      </c>
      <c r="C3530" t="s">
        <v>22</v>
      </c>
      <c r="D3530" t="s">
        <v>20</v>
      </c>
      <c r="E3530">
        <v>1300000</v>
      </c>
      <c r="F3530" t="str">
        <f t="shared" si="220"/>
        <v>10-15 Lakh</v>
      </c>
      <c r="G3530">
        <v>4900000</v>
      </c>
      <c r="H3530">
        <v>12</v>
      </c>
      <c r="I3530">
        <v>555</v>
      </c>
      <c r="J3530" s="1">
        <v>2400000</v>
      </c>
      <c r="K3530" s="1">
        <v>1200000</v>
      </c>
      <c r="L3530" s="1">
        <v>4100000</v>
      </c>
      <c r="M3530" s="1">
        <v>1700000</v>
      </c>
      <c r="N3530" s="1" t="s">
        <v>21</v>
      </c>
      <c r="O3530" s="1">
        <f>Cleaned_Data[[#This Row],[ loan_amount]]-Cleaned_Data[[#This Row],[ bank_asset_value]]</f>
        <v>3200000</v>
      </c>
      <c r="P3530" s="1">
        <f>Cleaned_Data[[#This Row],[ loan_amount]]</f>
        <v>4900000</v>
      </c>
      <c r="Q3530" s="1" t="str">
        <f t="shared" si="221"/>
        <v>500–599</v>
      </c>
      <c r="R3530" s="1">
        <f>Cleaned_Data[[#This Row],[ residential_assets_value]]+Cleaned_Data[[#This Row],[ commercial_assets_value]]+Cleaned_Data[[#This Row],[ luxury_assets_value]]</f>
        <v>7700000</v>
      </c>
      <c r="S3530" s="1">
        <f>Cleaned_Data[[#This Row],[ income_annum]]+Cleaned_Data[[#This Row],[ residential_assets_value]]+Cleaned_Data[[#This Row],[ commercial_assets_value]]+Cleaned_Data[[#This Row],[ luxury_assets_value]]</f>
        <v>9000000</v>
      </c>
      <c r="T3530" s="1" t="str">
        <f t="shared" si="222"/>
        <v>&lt;1 Cr</v>
      </c>
      <c r="U3530" s="12">
        <f t="shared" si="223"/>
        <v>408333</v>
      </c>
      <c r="V3530" s="1" t="str">
        <f>IF(Cleaned_Data[[#This Row],[EMI_Estimate]]&lt;50000, "50K", IF(Cleaned_Data[[#This Row],[EMI_Estimate]]&lt;100000, "50K-1L", IF(Cleaned_Data[[#This Row],[EMI_Estimate]]&lt;150000, "1L-1.5L", IF(Cleaned_Data[[#This Row],[EMI_Estimate]]&lt;200000,"1.5-2L", "&gt;2L"))))</f>
        <v>&gt;2L</v>
      </c>
    </row>
    <row r="3531" spans="1:22" x14ac:dyDescent="0.35">
      <c r="A3531">
        <v>3530</v>
      </c>
      <c r="B3531">
        <v>1</v>
      </c>
      <c r="C3531" t="s">
        <v>22</v>
      </c>
      <c r="D3531" t="s">
        <v>20</v>
      </c>
      <c r="E3531">
        <v>9900000</v>
      </c>
      <c r="F3531" t="str">
        <f t="shared" si="220"/>
        <v>&gt;20 Lakh</v>
      </c>
      <c r="G3531">
        <v>20700000</v>
      </c>
      <c r="H3531">
        <v>20</v>
      </c>
      <c r="I3531">
        <v>821</v>
      </c>
      <c r="J3531" s="1">
        <v>12700000</v>
      </c>
      <c r="K3531" s="1">
        <v>8200000</v>
      </c>
      <c r="L3531" s="1">
        <v>38100000</v>
      </c>
      <c r="M3531" s="1">
        <v>11100000</v>
      </c>
      <c r="N3531" s="1" t="s">
        <v>21</v>
      </c>
      <c r="O3531" s="1">
        <f>Cleaned_Data[[#This Row],[ loan_amount]]-Cleaned_Data[[#This Row],[ bank_asset_value]]</f>
        <v>9600000</v>
      </c>
      <c r="P3531" s="1">
        <f>Cleaned_Data[[#This Row],[ loan_amount]]</f>
        <v>20700000</v>
      </c>
      <c r="Q3531" s="1" t="str">
        <f t="shared" si="221"/>
        <v>800+</v>
      </c>
      <c r="R3531" s="1">
        <f>Cleaned_Data[[#This Row],[ residential_assets_value]]+Cleaned_Data[[#This Row],[ commercial_assets_value]]+Cleaned_Data[[#This Row],[ luxury_assets_value]]</f>
        <v>59000000</v>
      </c>
      <c r="S3531" s="1">
        <f>Cleaned_Data[[#This Row],[ income_annum]]+Cleaned_Data[[#This Row],[ residential_assets_value]]+Cleaned_Data[[#This Row],[ commercial_assets_value]]+Cleaned_Data[[#This Row],[ luxury_assets_value]]</f>
        <v>68900000</v>
      </c>
      <c r="T3531" s="1" t="str">
        <f t="shared" si="222"/>
        <v>&gt;4 Cr</v>
      </c>
      <c r="U3531" s="12">
        <f t="shared" si="223"/>
        <v>1035000</v>
      </c>
      <c r="V3531" s="1" t="str">
        <f>IF(Cleaned_Data[[#This Row],[EMI_Estimate]]&lt;50000, "50K", IF(Cleaned_Data[[#This Row],[EMI_Estimate]]&lt;100000, "50K-1L", IF(Cleaned_Data[[#This Row],[EMI_Estimate]]&lt;150000, "1L-1.5L", IF(Cleaned_Data[[#This Row],[EMI_Estimate]]&lt;200000,"1.5-2L", "&gt;2L"))))</f>
        <v>&gt;2L</v>
      </c>
    </row>
    <row r="3532" spans="1:22" x14ac:dyDescent="0.35">
      <c r="A3532">
        <v>3531</v>
      </c>
      <c r="B3532">
        <v>0</v>
      </c>
      <c r="C3532" t="s">
        <v>22</v>
      </c>
      <c r="D3532" t="s">
        <v>20</v>
      </c>
      <c r="E3532">
        <v>2000000</v>
      </c>
      <c r="F3532" t="str">
        <f t="shared" si="220"/>
        <v>&gt;20 Lakh</v>
      </c>
      <c r="G3532">
        <v>4700000</v>
      </c>
      <c r="H3532">
        <v>2</v>
      </c>
      <c r="I3532">
        <v>820</v>
      </c>
      <c r="J3532" s="1">
        <v>4700000</v>
      </c>
      <c r="K3532" s="1">
        <v>500000</v>
      </c>
      <c r="L3532" s="1">
        <v>7900000</v>
      </c>
      <c r="M3532" s="1">
        <v>1200000</v>
      </c>
      <c r="N3532" s="1" t="s">
        <v>21</v>
      </c>
      <c r="O3532" s="1">
        <f>Cleaned_Data[[#This Row],[ loan_amount]]-Cleaned_Data[[#This Row],[ bank_asset_value]]</f>
        <v>3500000</v>
      </c>
      <c r="P3532" s="1">
        <f>Cleaned_Data[[#This Row],[ loan_amount]]</f>
        <v>4700000</v>
      </c>
      <c r="Q3532" s="1" t="str">
        <f t="shared" si="221"/>
        <v>800+</v>
      </c>
      <c r="R3532" s="1">
        <f>Cleaned_Data[[#This Row],[ residential_assets_value]]+Cleaned_Data[[#This Row],[ commercial_assets_value]]+Cleaned_Data[[#This Row],[ luxury_assets_value]]</f>
        <v>13100000</v>
      </c>
      <c r="S3532" s="1">
        <f>Cleaned_Data[[#This Row],[ income_annum]]+Cleaned_Data[[#This Row],[ residential_assets_value]]+Cleaned_Data[[#This Row],[ commercial_assets_value]]+Cleaned_Data[[#This Row],[ luxury_assets_value]]</f>
        <v>15100000</v>
      </c>
      <c r="T3532" s="1" t="str">
        <f t="shared" si="222"/>
        <v>1–2 Cr</v>
      </c>
      <c r="U3532" s="12">
        <f t="shared" si="223"/>
        <v>2350000</v>
      </c>
      <c r="V3532" s="1" t="str">
        <f>IF(Cleaned_Data[[#This Row],[EMI_Estimate]]&lt;50000, "50K", IF(Cleaned_Data[[#This Row],[EMI_Estimate]]&lt;100000, "50K-1L", IF(Cleaned_Data[[#This Row],[EMI_Estimate]]&lt;150000, "1L-1.5L", IF(Cleaned_Data[[#This Row],[EMI_Estimate]]&lt;200000,"1.5-2L", "&gt;2L"))))</f>
        <v>&gt;2L</v>
      </c>
    </row>
    <row r="3533" spans="1:22" x14ac:dyDescent="0.35">
      <c r="A3533">
        <v>3532</v>
      </c>
      <c r="B3533">
        <v>1</v>
      </c>
      <c r="C3533" t="s">
        <v>22</v>
      </c>
      <c r="D3533" t="s">
        <v>20</v>
      </c>
      <c r="E3533">
        <v>5100000</v>
      </c>
      <c r="F3533" t="str">
        <f t="shared" si="220"/>
        <v>&gt;20 Lakh</v>
      </c>
      <c r="G3533">
        <v>15300000</v>
      </c>
      <c r="H3533">
        <v>4</v>
      </c>
      <c r="I3533">
        <v>721</v>
      </c>
      <c r="J3533" s="1">
        <v>7000000</v>
      </c>
      <c r="K3533" s="1">
        <v>6100000</v>
      </c>
      <c r="L3533" s="1">
        <v>15300000</v>
      </c>
      <c r="M3533" s="1">
        <v>5900000</v>
      </c>
      <c r="N3533" s="1" t="s">
        <v>21</v>
      </c>
      <c r="O3533" s="1">
        <f>Cleaned_Data[[#This Row],[ loan_amount]]-Cleaned_Data[[#This Row],[ bank_asset_value]]</f>
        <v>9400000</v>
      </c>
      <c r="P3533" s="1">
        <f>Cleaned_Data[[#This Row],[ loan_amount]]</f>
        <v>15300000</v>
      </c>
      <c r="Q3533" s="1" t="str">
        <f t="shared" si="221"/>
        <v>700–799</v>
      </c>
      <c r="R3533" s="1">
        <f>Cleaned_Data[[#This Row],[ residential_assets_value]]+Cleaned_Data[[#This Row],[ commercial_assets_value]]+Cleaned_Data[[#This Row],[ luxury_assets_value]]</f>
        <v>28400000</v>
      </c>
      <c r="S3533" s="1">
        <f>Cleaned_Data[[#This Row],[ income_annum]]+Cleaned_Data[[#This Row],[ residential_assets_value]]+Cleaned_Data[[#This Row],[ commercial_assets_value]]+Cleaned_Data[[#This Row],[ luxury_assets_value]]</f>
        <v>33500000</v>
      </c>
      <c r="T3533" s="1" t="str">
        <f t="shared" si="222"/>
        <v>3–4 Cr</v>
      </c>
      <c r="U3533" s="12">
        <f t="shared" si="223"/>
        <v>3825000</v>
      </c>
      <c r="V3533" s="1" t="str">
        <f>IF(Cleaned_Data[[#This Row],[EMI_Estimate]]&lt;50000, "50K", IF(Cleaned_Data[[#This Row],[EMI_Estimate]]&lt;100000, "50K-1L", IF(Cleaned_Data[[#This Row],[EMI_Estimate]]&lt;150000, "1L-1.5L", IF(Cleaned_Data[[#This Row],[EMI_Estimate]]&lt;200000,"1.5-2L", "&gt;2L"))))</f>
        <v>&gt;2L</v>
      </c>
    </row>
    <row r="3534" spans="1:22" x14ac:dyDescent="0.35">
      <c r="A3534">
        <v>3533</v>
      </c>
      <c r="B3534">
        <v>4</v>
      </c>
      <c r="C3534" t="s">
        <v>19</v>
      </c>
      <c r="D3534" t="s">
        <v>23</v>
      </c>
      <c r="E3534">
        <v>8200000</v>
      </c>
      <c r="F3534" t="str">
        <f t="shared" si="220"/>
        <v>&gt;20 Lakh</v>
      </c>
      <c r="G3534">
        <v>24000000</v>
      </c>
      <c r="H3534">
        <v>20</v>
      </c>
      <c r="I3534">
        <v>831</v>
      </c>
      <c r="J3534" s="1">
        <v>23000000</v>
      </c>
      <c r="K3534" s="1">
        <v>3000000</v>
      </c>
      <c r="L3534" s="1">
        <v>24800000</v>
      </c>
      <c r="M3534" s="1">
        <v>5400000</v>
      </c>
      <c r="N3534" s="1" t="s">
        <v>21</v>
      </c>
      <c r="O3534" s="1">
        <f>Cleaned_Data[[#This Row],[ loan_amount]]-Cleaned_Data[[#This Row],[ bank_asset_value]]</f>
        <v>18600000</v>
      </c>
      <c r="P3534" s="1">
        <f>Cleaned_Data[[#This Row],[ loan_amount]]</f>
        <v>24000000</v>
      </c>
      <c r="Q3534" s="1" t="str">
        <f t="shared" si="221"/>
        <v>800+</v>
      </c>
      <c r="R3534" s="1">
        <f>Cleaned_Data[[#This Row],[ residential_assets_value]]+Cleaned_Data[[#This Row],[ commercial_assets_value]]+Cleaned_Data[[#This Row],[ luxury_assets_value]]</f>
        <v>50800000</v>
      </c>
      <c r="S3534" s="1">
        <f>Cleaned_Data[[#This Row],[ income_annum]]+Cleaned_Data[[#This Row],[ residential_assets_value]]+Cleaned_Data[[#This Row],[ commercial_assets_value]]+Cleaned_Data[[#This Row],[ luxury_assets_value]]</f>
        <v>59000000</v>
      </c>
      <c r="T3534" s="1" t="str">
        <f t="shared" si="222"/>
        <v>&gt;4 Cr</v>
      </c>
      <c r="U3534" s="12">
        <f t="shared" si="223"/>
        <v>1200000</v>
      </c>
      <c r="V3534" s="1" t="str">
        <f>IF(Cleaned_Data[[#This Row],[EMI_Estimate]]&lt;50000, "50K", IF(Cleaned_Data[[#This Row],[EMI_Estimate]]&lt;100000, "50K-1L", IF(Cleaned_Data[[#This Row],[EMI_Estimate]]&lt;150000, "1L-1.5L", IF(Cleaned_Data[[#This Row],[EMI_Estimate]]&lt;200000,"1.5-2L", "&gt;2L"))))</f>
        <v>&gt;2L</v>
      </c>
    </row>
    <row r="3535" spans="1:22" x14ac:dyDescent="0.35">
      <c r="A3535">
        <v>3534</v>
      </c>
      <c r="B3535">
        <v>5</v>
      </c>
      <c r="C3535" t="s">
        <v>22</v>
      </c>
      <c r="D3535" t="s">
        <v>20</v>
      </c>
      <c r="E3535">
        <v>4200000</v>
      </c>
      <c r="F3535" t="str">
        <f t="shared" si="220"/>
        <v>&gt;20 Lakh</v>
      </c>
      <c r="G3535">
        <v>12600000</v>
      </c>
      <c r="H3535">
        <v>18</v>
      </c>
      <c r="I3535">
        <v>571</v>
      </c>
      <c r="J3535" s="1">
        <v>8900000</v>
      </c>
      <c r="K3535" s="1">
        <v>3200000</v>
      </c>
      <c r="L3535" s="1">
        <v>11700000</v>
      </c>
      <c r="M3535" s="1">
        <v>6200000</v>
      </c>
      <c r="N3535" s="1" t="s">
        <v>21</v>
      </c>
      <c r="O3535" s="1">
        <f>Cleaned_Data[[#This Row],[ loan_amount]]-Cleaned_Data[[#This Row],[ bank_asset_value]]</f>
        <v>6400000</v>
      </c>
      <c r="P3535" s="1">
        <f>Cleaned_Data[[#This Row],[ loan_amount]]</f>
        <v>12600000</v>
      </c>
      <c r="Q3535" s="1" t="str">
        <f t="shared" si="221"/>
        <v>500–599</v>
      </c>
      <c r="R3535" s="1">
        <f>Cleaned_Data[[#This Row],[ residential_assets_value]]+Cleaned_Data[[#This Row],[ commercial_assets_value]]+Cleaned_Data[[#This Row],[ luxury_assets_value]]</f>
        <v>23800000</v>
      </c>
      <c r="S3535" s="1">
        <f>Cleaned_Data[[#This Row],[ income_annum]]+Cleaned_Data[[#This Row],[ residential_assets_value]]+Cleaned_Data[[#This Row],[ commercial_assets_value]]+Cleaned_Data[[#This Row],[ luxury_assets_value]]</f>
        <v>28000000</v>
      </c>
      <c r="T3535" s="1" t="str">
        <f t="shared" si="222"/>
        <v>2–3 Cr</v>
      </c>
      <c r="U3535" s="12">
        <f t="shared" si="223"/>
        <v>700000</v>
      </c>
      <c r="V3535" s="1" t="str">
        <f>IF(Cleaned_Data[[#This Row],[EMI_Estimate]]&lt;50000, "50K", IF(Cleaned_Data[[#This Row],[EMI_Estimate]]&lt;100000, "50K-1L", IF(Cleaned_Data[[#This Row],[EMI_Estimate]]&lt;150000, "1L-1.5L", IF(Cleaned_Data[[#This Row],[EMI_Estimate]]&lt;200000,"1.5-2L", "&gt;2L"))))</f>
        <v>&gt;2L</v>
      </c>
    </row>
    <row r="3536" spans="1:22" x14ac:dyDescent="0.35">
      <c r="A3536">
        <v>3535</v>
      </c>
      <c r="B3536">
        <v>2</v>
      </c>
      <c r="C3536" t="s">
        <v>22</v>
      </c>
      <c r="D3536" t="s">
        <v>23</v>
      </c>
      <c r="E3536">
        <v>1300000</v>
      </c>
      <c r="F3536" t="str">
        <f t="shared" si="220"/>
        <v>10-15 Lakh</v>
      </c>
      <c r="G3536">
        <v>4900000</v>
      </c>
      <c r="H3536">
        <v>8</v>
      </c>
      <c r="I3536">
        <v>582</v>
      </c>
      <c r="J3536" s="1">
        <v>2100000</v>
      </c>
      <c r="K3536" s="1">
        <v>1800000</v>
      </c>
      <c r="L3536" s="1">
        <v>3400000</v>
      </c>
      <c r="M3536" s="1">
        <v>1700000</v>
      </c>
      <c r="N3536" s="1" t="s">
        <v>21</v>
      </c>
      <c r="O3536" s="1">
        <f>Cleaned_Data[[#This Row],[ loan_amount]]-Cleaned_Data[[#This Row],[ bank_asset_value]]</f>
        <v>3200000</v>
      </c>
      <c r="P3536" s="1">
        <f>Cleaned_Data[[#This Row],[ loan_amount]]</f>
        <v>4900000</v>
      </c>
      <c r="Q3536" s="1" t="str">
        <f t="shared" si="221"/>
        <v>500–599</v>
      </c>
      <c r="R3536" s="1">
        <f>Cleaned_Data[[#This Row],[ residential_assets_value]]+Cleaned_Data[[#This Row],[ commercial_assets_value]]+Cleaned_Data[[#This Row],[ luxury_assets_value]]</f>
        <v>7300000</v>
      </c>
      <c r="S3536" s="1">
        <f>Cleaned_Data[[#This Row],[ income_annum]]+Cleaned_Data[[#This Row],[ residential_assets_value]]+Cleaned_Data[[#This Row],[ commercial_assets_value]]+Cleaned_Data[[#This Row],[ luxury_assets_value]]</f>
        <v>8600000</v>
      </c>
      <c r="T3536" s="1" t="str">
        <f t="shared" si="222"/>
        <v>&lt;1 Cr</v>
      </c>
      <c r="U3536" s="12">
        <f t="shared" si="223"/>
        <v>612500</v>
      </c>
      <c r="V3536" s="1" t="str">
        <f>IF(Cleaned_Data[[#This Row],[EMI_Estimate]]&lt;50000, "50K", IF(Cleaned_Data[[#This Row],[EMI_Estimate]]&lt;100000, "50K-1L", IF(Cleaned_Data[[#This Row],[EMI_Estimate]]&lt;150000, "1L-1.5L", IF(Cleaned_Data[[#This Row],[EMI_Estimate]]&lt;200000,"1.5-2L", "&gt;2L"))))</f>
        <v>&gt;2L</v>
      </c>
    </row>
    <row r="3537" spans="1:22" x14ac:dyDescent="0.35">
      <c r="A3537">
        <v>3536</v>
      </c>
      <c r="B3537">
        <v>1</v>
      </c>
      <c r="C3537" t="s">
        <v>22</v>
      </c>
      <c r="D3537" t="s">
        <v>23</v>
      </c>
      <c r="E3537">
        <v>4600000</v>
      </c>
      <c r="F3537" t="str">
        <f t="shared" si="220"/>
        <v>&gt;20 Lakh</v>
      </c>
      <c r="G3537">
        <v>13600000</v>
      </c>
      <c r="H3537">
        <v>18</v>
      </c>
      <c r="I3537">
        <v>487</v>
      </c>
      <c r="J3537" s="1">
        <v>11200000</v>
      </c>
      <c r="K3537" s="1">
        <v>8500000</v>
      </c>
      <c r="L3537" s="1">
        <v>15500000</v>
      </c>
      <c r="M3537" s="1">
        <v>5400000</v>
      </c>
      <c r="N3537" s="1" t="s">
        <v>24</v>
      </c>
      <c r="O3537" s="1">
        <f>Cleaned_Data[[#This Row],[ loan_amount]]-Cleaned_Data[[#This Row],[ bank_asset_value]]</f>
        <v>8200000</v>
      </c>
      <c r="P3537" s="1">
        <f>Cleaned_Data[[#This Row],[ loan_amount]]</f>
        <v>13600000</v>
      </c>
      <c r="Q3537" s="1" t="str">
        <f t="shared" si="221"/>
        <v>300–499</v>
      </c>
      <c r="R3537" s="1">
        <f>Cleaned_Data[[#This Row],[ residential_assets_value]]+Cleaned_Data[[#This Row],[ commercial_assets_value]]+Cleaned_Data[[#This Row],[ luxury_assets_value]]</f>
        <v>35200000</v>
      </c>
      <c r="S3537" s="1">
        <f>Cleaned_Data[[#This Row],[ income_annum]]+Cleaned_Data[[#This Row],[ residential_assets_value]]+Cleaned_Data[[#This Row],[ commercial_assets_value]]+Cleaned_Data[[#This Row],[ luxury_assets_value]]</f>
        <v>39800000</v>
      </c>
      <c r="T3537" s="1" t="str">
        <f t="shared" si="222"/>
        <v>3–4 Cr</v>
      </c>
      <c r="U3537" s="12">
        <f t="shared" si="223"/>
        <v>755556</v>
      </c>
      <c r="V3537" s="1" t="str">
        <f>IF(Cleaned_Data[[#This Row],[EMI_Estimate]]&lt;50000, "50K", IF(Cleaned_Data[[#This Row],[EMI_Estimate]]&lt;100000, "50K-1L", IF(Cleaned_Data[[#This Row],[EMI_Estimate]]&lt;150000, "1L-1.5L", IF(Cleaned_Data[[#This Row],[EMI_Estimate]]&lt;200000,"1.5-2L", "&gt;2L"))))</f>
        <v>&gt;2L</v>
      </c>
    </row>
    <row r="3538" spans="1:22" x14ac:dyDescent="0.35">
      <c r="A3538">
        <v>3537</v>
      </c>
      <c r="B3538">
        <v>1</v>
      </c>
      <c r="C3538" t="s">
        <v>22</v>
      </c>
      <c r="D3538" t="s">
        <v>20</v>
      </c>
      <c r="E3538">
        <v>6600000</v>
      </c>
      <c r="F3538" t="str">
        <f t="shared" si="220"/>
        <v>&gt;20 Lakh</v>
      </c>
      <c r="G3538">
        <v>19700000</v>
      </c>
      <c r="H3538">
        <v>12</v>
      </c>
      <c r="I3538">
        <v>758</v>
      </c>
      <c r="J3538" s="1">
        <v>16000000</v>
      </c>
      <c r="K3538" s="1">
        <v>4400000</v>
      </c>
      <c r="L3538" s="1">
        <v>18800000</v>
      </c>
      <c r="M3538" s="1">
        <v>9500000</v>
      </c>
      <c r="N3538" s="1" t="s">
        <v>21</v>
      </c>
      <c r="O3538" s="1">
        <f>Cleaned_Data[[#This Row],[ loan_amount]]-Cleaned_Data[[#This Row],[ bank_asset_value]]</f>
        <v>10200000</v>
      </c>
      <c r="P3538" s="1">
        <f>Cleaned_Data[[#This Row],[ loan_amount]]</f>
        <v>19700000</v>
      </c>
      <c r="Q3538" s="1" t="str">
        <f t="shared" si="221"/>
        <v>700–799</v>
      </c>
      <c r="R3538" s="1">
        <f>Cleaned_Data[[#This Row],[ residential_assets_value]]+Cleaned_Data[[#This Row],[ commercial_assets_value]]+Cleaned_Data[[#This Row],[ luxury_assets_value]]</f>
        <v>39200000</v>
      </c>
      <c r="S3538" s="1">
        <f>Cleaned_Data[[#This Row],[ income_annum]]+Cleaned_Data[[#This Row],[ residential_assets_value]]+Cleaned_Data[[#This Row],[ commercial_assets_value]]+Cleaned_Data[[#This Row],[ luxury_assets_value]]</f>
        <v>45800000</v>
      </c>
      <c r="T3538" s="1" t="str">
        <f t="shared" si="222"/>
        <v>&gt;4 Cr</v>
      </c>
      <c r="U3538" s="12">
        <f t="shared" si="223"/>
        <v>1641667</v>
      </c>
      <c r="V3538" s="1" t="str">
        <f>IF(Cleaned_Data[[#This Row],[EMI_Estimate]]&lt;50000, "50K", IF(Cleaned_Data[[#This Row],[EMI_Estimate]]&lt;100000, "50K-1L", IF(Cleaned_Data[[#This Row],[EMI_Estimate]]&lt;150000, "1L-1.5L", IF(Cleaned_Data[[#This Row],[EMI_Estimate]]&lt;200000,"1.5-2L", "&gt;2L"))))</f>
        <v>&gt;2L</v>
      </c>
    </row>
    <row r="3539" spans="1:22" x14ac:dyDescent="0.35">
      <c r="A3539">
        <v>3538</v>
      </c>
      <c r="B3539">
        <v>2</v>
      </c>
      <c r="C3539" t="s">
        <v>19</v>
      </c>
      <c r="D3539" t="s">
        <v>23</v>
      </c>
      <c r="E3539">
        <v>8300000</v>
      </c>
      <c r="F3539" t="str">
        <f t="shared" si="220"/>
        <v>&gt;20 Lakh</v>
      </c>
      <c r="G3539">
        <v>30100000</v>
      </c>
      <c r="H3539">
        <v>16</v>
      </c>
      <c r="I3539">
        <v>636</v>
      </c>
      <c r="J3539" s="1">
        <v>5200000</v>
      </c>
      <c r="K3539" s="1">
        <v>5100000</v>
      </c>
      <c r="L3539" s="1">
        <v>33100000</v>
      </c>
      <c r="M3539" s="1">
        <v>7200000</v>
      </c>
      <c r="N3539" s="1" t="s">
        <v>21</v>
      </c>
      <c r="O3539" s="1">
        <f>Cleaned_Data[[#This Row],[ loan_amount]]-Cleaned_Data[[#This Row],[ bank_asset_value]]</f>
        <v>22900000</v>
      </c>
      <c r="P3539" s="1">
        <f>Cleaned_Data[[#This Row],[ loan_amount]]</f>
        <v>30100000</v>
      </c>
      <c r="Q3539" s="1" t="str">
        <f t="shared" si="221"/>
        <v>600–699</v>
      </c>
      <c r="R3539" s="1">
        <f>Cleaned_Data[[#This Row],[ residential_assets_value]]+Cleaned_Data[[#This Row],[ commercial_assets_value]]+Cleaned_Data[[#This Row],[ luxury_assets_value]]</f>
        <v>43400000</v>
      </c>
      <c r="S3539" s="1">
        <f>Cleaned_Data[[#This Row],[ income_annum]]+Cleaned_Data[[#This Row],[ residential_assets_value]]+Cleaned_Data[[#This Row],[ commercial_assets_value]]+Cleaned_Data[[#This Row],[ luxury_assets_value]]</f>
        <v>51700000</v>
      </c>
      <c r="T3539" s="1" t="str">
        <f t="shared" si="222"/>
        <v>&gt;4 Cr</v>
      </c>
      <c r="U3539" s="12">
        <f t="shared" si="223"/>
        <v>1881250</v>
      </c>
      <c r="V3539" s="1" t="str">
        <f>IF(Cleaned_Data[[#This Row],[EMI_Estimate]]&lt;50000, "50K", IF(Cleaned_Data[[#This Row],[EMI_Estimate]]&lt;100000, "50K-1L", IF(Cleaned_Data[[#This Row],[EMI_Estimate]]&lt;150000, "1L-1.5L", IF(Cleaned_Data[[#This Row],[EMI_Estimate]]&lt;200000,"1.5-2L", "&gt;2L"))))</f>
        <v>&gt;2L</v>
      </c>
    </row>
    <row r="3540" spans="1:22" x14ac:dyDescent="0.35">
      <c r="A3540">
        <v>3539</v>
      </c>
      <c r="B3540">
        <v>0</v>
      </c>
      <c r="C3540" t="s">
        <v>19</v>
      </c>
      <c r="D3540" t="s">
        <v>20</v>
      </c>
      <c r="E3540">
        <v>6900000</v>
      </c>
      <c r="F3540" t="str">
        <f t="shared" si="220"/>
        <v>&gt;20 Lakh</v>
      </c>
      <c r="G3540">
        <v>20700000</v>
      </c>
      <c r="H3540">
        <v>16</v>
      </c>
      <c r="I3540">
        <v>857</v>
      </c>
      <c r="J3540" s="1">
        <v>17100000</v>
      </c>
      <c r="K3540" s="1">
        <v>13700000</v>
      </c>
      <c r="L3540" s="1">
        <v>14600000</v>
      </c>
      <c r="M3540" s="1">
        <v>8800000</v>
      </c>
      <c r="N3540" s="1" t="s">
        <v>21</v>
      </c>
      <c r="O3540" s="1">
        <f>Cleaned_Data[[#This Row],[ loan_amount]]-Cleaned_Data[[#This Row],[ bank_asset_value]]</f>
        <v>11900000</v>
      </c>
      <c r="P3540" s="1">
        <f>Cleaned_Data[[#This Row],[ loan_amount]]</f>
        <v>20700000</v>
      </c>
      <c r="Q3540" s="1" t="str">
        <f t="shared" si="221"/>
        <v>800+</v>
      </c>
      <c r="R3540" s="1">
        <f>Cleaned_Data[[#This Row],[ residential_assets_value]]+Cleaned_Data[[#This Row],[ commercial_assets_value]]+Cleaned_Data[[#This Row],[ luxury_assets_value]]</f>
        <v>45400000</v>
      </c>
      <c r="S3540" s="1">
        <f>Cleaned_Data[[#This Row],[ income_annum]]+Cleaned_Data[[#This Row],[ residential_assets_value]]+Cleaned_Data[[#This Row],[ commercial_assets_value]]+Cleaned_Data[[#This Row],[ luxury_assets_value]]</f>
        <v>52300000</v>
      </c>
      <c r="T3540" s="1" t="str">
        <f t="shared" si="222"/>
        <v>&gt;4 Cr</v>
      </c>
      <c r="U3540" s="12">
        <f t="shared" si="223"/>
        <v>1293750</v>
      </c>
      <c r="V3540" s="1" t="str">
        <f>IF(Cleaned_Data[[#This Row],[EMI_Estimate]]&lt;50000, "50K", IF(Cleaned_Data[[#This Row],[EMI_Estimate]]&lt;100000, "50K-1L", IF(Cleaned_Data[[#This Row],[EMI_Estimate]]&lt;150000, "1L-1.5L", IF(Cleaned_Data[[#This Row],[EMI_Estimate]]&lt;200000,"1.5-2L", "&gt;2L"))))</f>
        <v>&gt;2L</v>
      </c>
    </row>
    <row r="3541" spans="1:22" x14ac:dyDescent="0.35">
      <c r="A3541">
        <v>3540</v>
      </c>
      <c r="B3541">
        <v>4</v>
      </c>
      <c r="C3541" t="s">
        <v>19</v>
      </c>
      <c r="D3541" t="s">
        <v>23</v>
      </c>
      <c r="E3541">
        <v>4700000</v>
      </c>
      <c r="F3541" t="str">
        <f t="shared" si="220"/>
        <v>&gt;20 Lakh</v>
      </c>
      <c r="G3541">
        <v>12500000</v>
      </c>
      <c r="H3541">
        <v>8</v>
      </c>
      <c r="I3541">
        <v>678</v>
      </c>
      <c r="J3541" s="1">
        <v>13700000</v>
      </c>
      <c r="K3541" s="1">
        <v>200000</v>
      </c>
      <c r="L3541" s="1">
        <v>9800000</v>
      </c>
      <c r="M3541" s="1">
        <v>7000000</v>
      </c>
      <c r="N3541" s="1" t="s">
        <v>21</v>
      </c>
      <c r="O3541" s="1">
        <f>Cleaned_Data[[#This Row],[ loan_amount]]-Cleaned_Data[[#This Row],[ bank_asset_value]]</f>
        <v>5500000</v>
      </c>
      <c r="P3541" s="1">
        <f>Cleaned_Data[[#This Row],[ loan_amount]]</f>
        <v>12500000</v>
      </c>
      <c r="Q3541" s="1" t="str">
        <f t="shared" si="221"/>
        <v>600–699</v>
      </c>
      <c r="R3541" s="1">
        <f>Cleaned_Data[[#This Row],[ residential_assets_value]]+Cleaned_Data[[#This Row],[ commercial_assets_value]]+Cleaned_Data[[#This Row],[ luxury_assets_value]]</f>
        <v>23700000</v>
      </c>
      <c r="S3541" s="1">
        <f>Cleaned_Data[[#This Row],[ income_annum]]+Cleaned_Data[[#This Row],[ residential_assets_value]]+Cleaned_Data[[#This Row],[ commercial_assets_value]]+Cleaned_Data[[#This Row],[ luxury_assets_value]]</f>
        <v>28400000</v>
      </c>
      <c r="T3541" s="1" t="str">
        <f t="shared" si="222"/>
        <v>2–3 Cr</v>
      </c>
      <c r="U3541" s="12">
        <f t="shared" si="223"/>
        <v>1562500</v>
      </c>
      <c r="V3541" s="1" t="str">
        <f>IF(Cleaned_Data[[#This Row],[EMI_Estimate]]&lt;50000, "50K", IF(Cleaned_Data[[#This Row],[EMI_Estimate]]&lt;100000, "50K-1L", IF(Cleaned_Data[[#This Row],[EMI_Estimate]]&lt;150000, "1L-1.5L", IF(Cleaned_Data[[#This Row],[EMI_Estimate]]&lt;200000,"1.5-2L", "&gt;2L"))))</f>
        <v>&gt;2L</v>
      </c>
    </row>
    <row r="3542" spans="1:22" x14ac:dyDescent="0.35">
      <c r="A3542">
        <v>3541</v>
      </c>
      <c r="B3542">
        <v>1</v>
      </c>
      <c r="C3542" t="s">
        <v>19</v>
      </c>
      <c r="D3542" t="s">
        <v>20</v>
      </c>
      <c r="E3542">
        <v>7900000</v>
      </c>
      <c r="F3542" t="str">
        <f t="shared" si="220"/>
        <v>&gt;20 Lakh</v>
      </c>
      <c r="G3542">
        <v>15800000</v>
      </c>
      <c r="H3542">
        <v>8</v>
      </c>
      <c r="I3542">
        <v>551</v>
      </c>
      <c r="J3542" s="1">
        <v>800000</v>
      </c>
      <c r="K3542" s="1">
        <v>3500000</v>
      </c>
      <c r="L3542" s="1">
        <v>18700000</v>
      </c>
      <c r="M3542" s="1">
        <v>8300000</v>
      </c>
      <c r="N3542" s="1" t="s">
        <v>21</v>
      </c>
      <c r="O3542" s="1">
        <f>Cleaned_Data[[#This Row],[ loan_amount]]-Cleaned_Data[[#This Row],[ bank_asset_value]]</f>
        <v>7500000</v>
      </c>
      <c r="P3542" s="1">
        <f>Cleaned_Data[[#This Row],[ loan_amount]]</f>
        <v>15800000</v>
      </c>
      <c r="Q3542" s="1" t="str">
        <f t="shared" si="221"/>
        <v>500–599</v>
      </c>
      <c r="R3542" s="1">
        <f>Cleaned_Data[[#This Row],[ residential_assets_value]]+Cleaned_Data[[#This Row],[ commercial_assets_value]]+Cleaned_Data[[#This Row],[ luxury_assets_value]]</f>
        <v>23000000</v>
      </c>
      <c r="S3542" s="1">
        <f>Cleaned_Data[[#This Row],[ income_annum]]+Cleaned_Data[[#This Row],[ residential_assets_value]]+Cleaned_Data[[#This Row],[ commercial_assets_value]]+Cleaned_Data[[#This Row],[ luxury_assets_value]]</f>
        <v>30900000</v>
      </c>
      <c r="T3542" s="1" t="str">
        <f t="shared" si="222"/>
        <v>3–4 Cr</v>
      </c>
      <c r="U3542" s="12">
        <f t="shared" si="223"/>
        <v>1975000</v>
      </c>
      <c r="V3542" s="1" t="str">
        <f>IF(Cleaned_Data[[#This Row],[EMI_Estimate]]&lt;50000, "50K", IF(Cleaned_Data[[#This Row],[EMI_Estimate]]&lt;100000, "50K-1L", IF(Cleaned_Data[[#This Row],[EMI_Estimate]]&lt;150000, "1L-1.5L", IF(Cleaned_Data[[#This Row],[EMI_Estimate]]&lt;200000,"1.5-2L", "&gt;2L"))))</f>
        <v>&gt;2L</v>
      </c>
    </row>
    <row r="3543" spans="1:22" x14ac:dyDescent="0.35">
      <c r="A3543">
        <v>3542</v>
      </c>
      <c r="B3543">
        <v>3</v>
      </c>
      <c r="C3543" t="s">
        <v>22</v>
      </c>
      <c r="D3543" t="s">
        <v>20</v>
      </c>
      <c r="E3543">
        <v>8800000</v>
      </c>
      <c r="F3543" t="str">
        <f t="shared" si="220"/>
        <v>&gt;20 Lakh</v>
      </c>
      <c r="G3543">
        <v>24900000</v>
      </c>
      <c r="H3543">
        <v>16</v>
      </c>
      <c r="I3543">
        <v>668</v>
      </c>
      <c r="J3543" s="1">
        <v>16700000</v>
      </c>
      <c r="K3543" s="1">
        <v>17200000</v>
      </c>
      <c r="L3543" s="1">
        <v>30000000</v>
      </c>
      <c r="M3543" s="1">
        <v>10500000</v>
      </c>
      <c r="N3543" s="1" t="s">
        <v>21</v>
      </c>
      <c r="O3543" s="1">
        <f>Cleaned_Data[[#This Row],[ loan_amount]]-Cleaned_Data[[#This Row],[ bank_asset_value]]</f>
        <v>14400000</v>
      </c>
      <c r="P3543" s="1">
        <f>Cleaned_Data[[#This Row],[ loan_amount]]</f>
        <v>24900000</v>
      </c>
      <c r="Q3543" s="1" t="str">
        <f t="shared" si="221"/>
        <v>600–699</v>
      </c>
      <c r="R3543" s="1">
        <f>Cleaned_Data[[#This Row],[ residential_assets_value]]+Cleaned_Data[[#This Row],[ commercial_assets_value]]+Cleaned_Data[[#This Row],[ luxury_assets_value]]</f>
        <v>63900000</v>
      </c>
      <c r="S3543" s="1">
        <f>Cleaned_Data[[#This Row],[ income_annum]]+Cleaned_Data[[#This Row],[ residential_assets_value]]+Cleaned_Data[[#This Row],[ commercial_assets_value]]+Cleaned_Data[[#This Row],[ luxury_assets_value]]</f>
        <v>72700000</v>
      </c>
      <c r="T3543" s="1" t="str">
        <f t="shared" si="222"/>
        <v>&gt;4 Cr</v>
      </c>
      <c r="U3543" s="12">
        <f t="shared" si="223"/>
        <v>1556250</v>
      </c>
      <c r="V3543" s="1" t="str">
        <f>IF(Cleaned_Data[[#This Row],[EMI_Estimate]]&lt;50000, "50K", IF(Cleaned_Data[[#This Row],[EMI_Estimate]]&lt;100000, "50K-1L", IF(Cleaned_Data[[#This Row],[EMI_Estimate]]&lt;150000, "1L-1.5L", IF(Cleaned_Data[[#This Row],[EMI_Estimate]]&lt;200000,"1.5-2L", "&gt;2L"))))</f>
        <v>&gt;2L</v>
      </c>
    </row>
    <row r="3544" spans="1:22" x14ac:dyDescent="0.35">
      <c r="A3544">
        <v>3543</v>
      </c>
      <c r="B3544">
        <v>1</v>
      </c>
      <c r="C3544" t="s">
        <v>19</v>
      </c>
      <c r="D3544" t="s">
        <v>20</v>
      </c>
      <c r="E3544">
        <v>6500000</v>
      </c>
      <c r="F3544" t="str">
        <f t="shared" si="220"/>
        <v>&gt;20 Lakh</v>
      </c>
      <c r="G3544">
        <v>23400000</v>
      </c>
      <c r="H3544">
        <v>2</v>
      </c>
      <c r="I3544">
        <v>672</v>
      </c>
      <c r="J3544" s="1">
        <v>5000000</v>
      </c>
      <c r="K3544" s="1">
        <v>10400000</v>
      </c>
      <c r="L3544" s="1">
        <v>16700000</v>
      </c>
      <c r="M3544" s="1">
        <v>7600000</v>
      </c>
      <c r="N3544" s="1" t="s">
        <v>21</v>
      </c>
      <c r="O3544" s="1">
        <f>Cleaned_Data[[#This Row],[ loan_amount]]-Cleaned_Data[[#This Row],[ bank_asset_value]]</f>
        <v>15800000</v>
      </c>
      <c r="P3544" s="1">
        <f>Cleaned_Data[[#This Row],[ loan_amount]]</f>
        <v>23400000</v>
      </c>
      <c r="Q3544" s="1" t="str">
        <f t="shared" si="221"/>
        <v>600–699</v>
      </c>
      <c r="R3544" s="1">
        <f>Cleaned_Data[[#This Row],[ residential_assets_value]]+Cleaned_Data[[#This Row],[ commercial_assets_value]]+Cleaned_Data[[#This Row],[ luxury_assets_value]]</f>
        <v>32100000</v>
      </c>
      <c r="S3544" s="1">
        <f>Cleaned_Data[[#This Row],[ income_annum]]+Cleaned_Data[[#This Row],[ residential_assets_value]]+Cleaned_Data[[#This Row],[ commercial_assets_value]]+Cleaned_Data[[#This Row],[ luxury_assets_value]]</f>
        <v>38600000</v>
      </c>
      <c r="T3544" s="1" t="str">
        <f t="shared" si="222"/>
        <v>3–4 Cr</v>
      </c>
      <c r="U3544" s="12">
        <f t="shared" si="223"/>
        <v>11700000</v>
      </c>
      <c r="V3544" s="1" t="str">
        <f>IF(Cleaned_Data[[#This Row],[EMI_Estimate]]&lt;50000, "50K", IF(Cleaned_Data[[#This Row],[EMI_Estimate]]&lt;100000, "50K-1L", IF(Cleaned_Data[[#This Row],[EMI_Estimate]]&lt;150000, "1L-1.5L", IF(Cleaned_Data[[#This Row],[EMI_Estimate]]&lt;200000,"1.5-2L", "&gt;2L"))))</f>
        <v>&gt;2L</v>
      </c>
    </row>
    <row r="3545" spans="1:22" x14ac:dyDescent="0.35">
      <c r="A3545">
        <v>3544</v>
      </c>
      <c r="B3545">
        <v>3</v>
      </c>
      <c r="C3545" t="s">
        <v>22</v>
      </c>
      <c r="D3545" t="s">
        <v>20</v>
      </c>
      <c r="E3545">
        <v>3500000</v>
      </c>
      <c r="F3545" t="str">
        <f t="shared" si="220"/>
        <v>&gt;20 Lakh</v>
      </c>
      <c r="G3545">
        <v>13700000</v>
      </c>
      <c r="H3545">
        <v>4</v>
      </c>
      <c r="I3545">
        <v>439</v>
      </c>
      <c r="J3545" s="1">
        <v>5200000</v>
      </c>
      <c r="K3545" s="1">
        <v>2800000</v>
      </c>
      <c r="L3545" s="1">
        <v>13000000</v>
      </c>
      <c r="M3545" s="1">
        <v>4400000</v>
      </c>
      <c r="N3545" s="1" t="s">
        <v>21</v>
      </c>
      <c r="O3545" s="1">
        <f>Cleaned_Data[[#This Row],[ loan_amount]]-Cleaned_Data[[#This Row],[ bank_asset_value]]</f>
        <v>9300000</v>
      </c>
      <c r="P3545" s="1">
        <f>Cleaned_Data[[#This Row],[ loan_amount]]</f>
        <v>13700000</v>
      </c>
      <c r="Q3545" s="1" t="str">
        <f t="shared" si="221"/>
        <v>300–499</v>
      </c>
      <c r="R3545" s="1">
        <f>Cleaned_Data[[#This Row],[ residential_assets_value]]+Cleaned_Data[[#This Row],[ commercial_assets_value]]+Cleaned_Data[[#This Row],[ luxury_assets_value]]</f>
        <v>21000000</v>
      </c>
      <c r="S3545" s="1">
        <f>Cleaned_Data[[#This Row],[ income_annum]]+Cleaned_Data[[#This Row],[ residential_assets_value]]+Cleaned_Data[[#This Row],[ commercial_assets_value]]+Cleaned_Data[[#This Row],[ luxury_assets_value]]</f>
        <v>24500000</v>
      </c>
      <c r="T3545" s="1" t="str">
        <f t="shared" si="222"/>
        <v>2–3 Cr</v>
      </c>
      <c r="U3545" s="12">
        <f t="shared" si="223"/>
        <v>3425000</v>
      </c>
      <c r="V3545" s="1" t="str">
        <f>IF(Cleaned_Data[[#This Row],[EMI_Estimate]]&lt;50000, "50K", IF(Cleaned_Data[[#This Row],[EMI_Estimate]]&lt;100000, "50K-1L", IF(Cleaned_Data[[#This Row],[EMI_Estimate]]&lt;150000, "1L-1.5L", IF(Cleaned_Data[[#This Row],[EMI_Estimate]]&lt;200000,"1.5-2L", "&gt;2L"))))</f>
        <v>&gt;2L</v>
      </c>
    </row>
    <row r="3546" spans="1:22" x14ac:dyDescent="0.35">
      <c r="A3546">
        <v>3545</v>
      </c>
      <c r="B3546">
        <v>2</v>
      </c>
      <c r="C3546" t="s">
        <v>22</v>
      </c>
      <c r="D3546" t="s">
        <v>23</v>
      </c>
      <c r="E3546">
        <v>8200000</v>
      </c>
      <c r="F3546" t="str">
        <f t="shared" si="220"/>
        <v>&gt;20 Lakh</v>
      </c>
      <c r="G3546">
        <v>19600000</v>
      </c>
      <c r="H3546">
        <v>16</v>
      </c>
      <c r="I3546">
        <v>636</v>
      </c>
      <c r="J3546" s="1">
        <v>11500000</v>
      </c>
      <c r="K3546" s="1">
        <v>2300000</v>
      </c>
      <c r="L3546" s="1">
        <v>28800000</v>
      </c>
      <c r="M3546" s="1">
        <v>10700000</v>
      </c>
      <c r="N3546" s="1" t="s">
        <v>21</v>
      </c>
      <c r="O3546" s="1">
        <f>Cleaned_Data[[#This Row],[ loan_amount]]-Cleaned_Data[[#This Row],[ bank_asset_value]]</f>
        <v>8900000</v>
      </c>
      <c r="P3546" s="1">
        <f>Cleaned_Data[[#This Row],[ loan_amount]]</f>
        <v>19600000</v>
      </c>
      <c r="Q3546" s="1" t="str">
        <f t="shared" si="221"/>
        <v>600–699</v>
      </c>
      <c r="R3546" s="1">
        <f>Cleaned_Data[[#This Row],[ residential_assets_value]]+Cleaned_Data[[#This Row],[ commercial_assets_value]]+Cleaned_Data[[#This Row],[ luxury_assets_value]]</f>
        <v>42600000</v>
      </c>
      <c r="S3546" s="1">
        <f>Cleaned_Data[[#This Row],[ income_annum]]+Cleaned_Data[[#This Row],[ residential_assets_value]]+Cleaned_Data[[#This Row],[ commercial_assets_value]]+Cleaned_Data[[#This Row],[ luxury_assets_value]]</f>
        <v>50800000</v>
      </c>
      <c r="T3546" s="1" t="str">
        <f t="shared" si="222"/>
        <v>&gt;4 Cr</v>
      </c>
      <c r="U3546" s="12">
        <f t="shared" si="223"/>
        <v>1225000</v>
      </c>
      <c r="V3546" s="1" t="str">
        <f>IF(Cleaned_Data[[#This Row],[EMI_Estimate]]&lt;50000, "50K", IF(Cleaned_Data[[#This Row],[EMI_Estimate]]&lt;100000, "50K-1L", IF(Cleaned_Data[[#This Row],[EMI_Estimate]]&lt;150000, "1L-1.5L", IF(Cleaned_Data[[#This Row],[EMI_Estimate]]&lt;200000,"1.5-2L", "&gt;2L"))))</f>
        <v>&gt;2L</v>
      </c>
    </row>
    <row r="3547" spans="1:22" x14ac:dyDescent="0.35">
      <c r="A3547">
        <v>3546</v>
      </c>
      <c r="B3547">
        <v>0</v>
      </c>
      <c r="C3547" t="s">
        <v>22</v>
      </c>
      <c r="D3547" t="s">
        <v>23</v>
      </c>
      <c r="E3547">
        <v>2000000</v>
      </c>
      <c r="F3547" t="str">
        <f t="shared" si="220"/>
        <v>&gt;20 Lakh</v>
      </c>
      <c r="G3547">
        <v>6000000</v>
      </c>
      <c r="H3547">
        <v>14</v>
      </c>
      <c r="I3547">
        <v>393</v>
      </c>
      <c r="J3547" s="1">
        <v>1500000</v>
      </c>
      <c r="K3547" s="1">
        <v>1400000</v>
      </c>
      <c r="L3547" s="1">
        <v>5900000</v>
      </c>
      <c r="M3547" s="1">
        <v>2900000</v>
      </c>
      <c r="N3547" s="1" t="s">
        <v>24</v>
      </c>
      <c r="O3547" s="1">
        <f>Cleaned_Data[[#This Row],[ loan_amount]]-Cleaned_Data[[#This Row],[ bank_asset_value]]</f>
        <v>3100000</v>
      </c>
      <c r="P3547" s="1">
        <f>Cleaned_Data[[#This Row],[ loan_amount]]</f>
        <v>6000000</v>
      </c>
      <c r="Q3547" s="1" t="str">
        <f t="shared" si="221"/>
        <v>300–499</v>
      </c>
      <c r="R3547" s="1">
        <f>Cleaned_Data[[#This Row],[ residential_assets_value]]+Cleaned_Data[[#This Row],[ commercial_assets_value]]+Cleaned_Data[[#This Row],[ luxury_assets_value]]</f>
        <v>8800000</v>
      </c>
      <c r="S3547" s="1">
        <f>Cleaned_Data[[#This Row],[ income_annum]]+Cleaned_Data[[#This Row],[ residential_assets_value]]+Cleaned_Data[[#This Row],[ commercial_assets_value]]+Cleaned_Data[[#This Row],[ luxury_assets_value]]</f>
        <v>10800000</v>
      </c>
      <c r="T3547" s="1" t="str">
        <f t="shared" si="222"/>
        <v>1–2 Cr</v>
      </c>
      <c r="U3547" s="12">
        <f t="shared" si="223"/>
        <v>428571</v>
      </c>
      <c r="V3547" s="1" t="str">
        <f>IF(Cleaned_Data[[#This Row],[EMI_Estimate]]&lt;50000, "50K", IF(Cleaned_Data[[#This Row],[EMI_Estimate]]&lt;100000, "50K-1L", IF(Cleaned_Data[[#This Row],[EMI_Estimate]]&lt;150000, "1L-1.5L", IF(Cleaned_Data[[#This Row],[EMI_Estimate]]&lt;200000,"1.5-2L", "&gt;2L"))))</f>
        <v>&gt;2L</v>
      </c>
    </row>
    <row r="3548" spans="1:22" x14ac:dyDescent="0.35">
      <c r="A3548">
        <v>3547</v>
      </c>
      <c r="B3548">
        <v>5</v>
      </c>
      <c r="C3548" t="s">
        <v>22</v>
      </c>
      <c r="D3548" t="s">
        <v>20</v>
      </c>
      <c r="E3548">
        <v>2700000</v>
      </c>
      <c r="F3548" t="str">
        <f t="shared" si="220"/>
        <v>&gt;20 Lakh</v>
      </c>
      <c r="G3548">
        <v>8200000</v>
      </c>
      <c r="H3548">
        <v>2</v>
      </c>
      <c r="I3548">
        <v>848</v>
      </c>
      <c r="J3548" s="1">
        <v>7000000</v>
      </c>
      <c r="K3548" s="1">
        <v>1000000</v>
      </c>
      <c r="L3548" s="1">
        <v>6200000</v>
      </c>
      <c r="M3548" s="1">
        <v>1500000</v>
      </c>
      <c r="N3548" s="1" t="s">
        <v>21</v>
      </c>
      <c r="O3548" s="1">
        <f>Cleaned_Data[[#This Row],[ loan_amount]]-Cleaned_Data[[#This Row],[ bank_asset_value]]</f>
        <v>6700000</v>
      </c>
      <c r="P3548" s="1">
        <f>Cleaned_Data[[#This Row],[ loan_amount]]</f>
        <v>8200000</v>
      </c>
      <c r="Q3548" s="1" t="str">
        <f t="shared" si="221"/>
        <v>800+</v>
      </c>
      <c r="R3548" s="1">
        <f>Cleaned_Data[[#This Row],[ residential_assets_value]]+Cleaned_Data[[#This Row],[ commercial_assets_value]]+Cleaned_Data[[#This Row],[ luxury_assets_value]]</f>
        <v>14200000</v>
      </c>
      <c r="S3548" s="1">
        <f>Cleaned_Data[[#This Row],[ income_annum]]+Cleaned_Data[[#This Row],[ residential_assets_value]]+Cleaned_Data[[#This Row],[ commercial_assets_value]]+Cleaned_Data[[#This Row],[ luxury_assets_value]]</f>
        <v>16900000</v>
      </c>
      <c r="T3548" s="1" t="str">
        <f t="shared" si="222"/>
        <v>1–2 Cr</v>
      </c>
      <c r="U3548" s="12">
        <f t="shared" si="223"/>
        <v>4100000</v>
      </c>
      <c r="V3548" s="1" t="str">
        <f>IF(Cleaned_Data[[#This Row],[EMI_Estimate]]&lt;50000, "50K", IF(Cleaned_Data[[#This Row],[EMI_Estimate]]&lt;100000, "50K-1L", IF(Cleaned_Data[[#This Row],[EMI_Estimate]]&lt;150000, "1L-1.5L", IF(Cleaned_Data[[#This Row],[EMI_Estimate]]&lt;200000,"1.5-2L", "&gt;2L"))))</f>
        <v>&gt;2L</v>
      </c>
    </row>
    <row r="3549" spans="1:22" x14ac:dyDescent="0.35">
      <c r="A3549">
        <v>3548</v>
      </c>
      <c r="B3549">
        <v>0</v>
      </c>
      <c r="C3549" t="s">
        <v>19</v>
      </c>
      <c r="D3549" t="s">
        <v>23</v>
      </c>
      <c r="E3549">
        <v>5300000</v>
      </c>
      <c r="F3549" t="str">
        <f t="shared" si="220"/>
        <v>&gt;20 Lakh</v>
      </c>
      <c r="G3549">
        <v>17600000</v>
      </c>
      <c r="H3549">
        <v>4</v>
      </c>
      <c r="I3549">
        <v>790</v>
      </c>
      <c r="J3549" s="1">
        <v>2000000</v>
      </c>
      <c r="K3549" s="1">
        <v>10200000</v>
      </c>
      <c r="L3549" s="1">
        <v>19700000</v>
      </c>
      <c r="M3549" s="1">
        <v>7700000</v>
      </c>
      <c r="N3549" s="1" t="s">
        <v>21</v>
      </c>
      <c r="O3549" s="1">
        <f>Cleaned_Data[[#This Row],[ loan_amount]]-Cleaned_Data[[#This Row],[ bank_asset_value]]</f>
        <v>9900000</v>
      </c>
      <c r="P3549" s="1">
        <f>Cleaned_Data[[#This Row],[ loan_amount]]</f>
        <v>17600000</v>
      </c>
      <c r="Q3549" s="1" t="str">
        <f t="shared" si="221"/>
        <v>700–799</v>
      </c>
      <c r="R3549" s="1">
        <f>Cleaned_Data[[#This Row],[ residential_assets_value]]+Cleaned_Data[[#This Row],[ commercial_assets_value]]+Cleaned_Data[[#This Row],[ luxury_assets_value]]</f>
        <v>31900000</v>
      </c>
      <c r="S3549" s="1">
        <f>Cleaned_Data[[#This Row],[ income_annum]]+Cleaned_Data[[#This Row],[ residential_assets_value]]+Cleaned_Data[[#This Row],[ commercial_assets_value]]+Cleaned_Data[[#This Row],[ luxury_assets_value]]</f>
        <v>37200000</v>
      </c>
      <c r="T3549" s="1" t="str">
        <f t="shared" si="222"/>
        <v>3–4 Cr</v>
      </c>
      <c r="U3549" s="12">
        <f t="shared" si="223"/>
        <v>4400000</v>
      </c>
      <c r="V3549" s="1" t="str">
        <f>IF(Cleaned_Data[[#This Row],[EMI_Estimate]]&lt;50000, "50K", IF(Cleaned_Data[[#This Row],[EMI_Estimate]]&lt;100000, "50K-1L", IF(Cleaned_Data[[#This Row],[EMI_Estimate]]&lt;150000, "1L-1.5L", IF(Cleaned_Data[[#This Row],[EMI_Estimate]]&lt;200000,"1.5-2L", "&gt;2L"))))</f>
        <v>&gt;2L</v>
      </c>
    </row>
    <row r="3550" spans="1:22" x14ac:dyDescent="0.35">
      <c r="A3550">
        <v>3549</v>
      </c>
      <c r="B3550">
        <v>2</v>
      </c>
      <c r="C3550" t="s">
        <v>22</v>
      </c>
      <c r="D3550" t="s">
        <v>20</v>
      </c>
      <c r="E3550">
        <v>9900000</v>
      </c>
      <c r="F3550" t="str">
        <f t="shared" si="220"/>
        <v>&gt;20 Lakh</v>
      </c>
      <c r="G3550">
        <v>19900000</v>
      </c>
      <c r="H3550">
        <v>6</v>
      </c>
      <c r="I3550">
        <v>312</v>
      </c>
      <c r="J3550" s="1">
        <v>21400000</v>
      </c>
      <c r="K3550" s="1">
        <v>2200000</v>
      </c>
      <c r="L3550" s="1">
        <v>31400000</v>
      </c>
      <c r="M3550" s="1">
        <v>11000000</v>
      </c>
      <c r="N3550" s="1" t="s">
        <v>24</v>
      </c>
      <c r="O3550" s="1">
        <f>Cleaned_Data[[#This Row],[ loan_amount]]-Cleaned_Data[[#This Row],[ bank_asset_value]]</f>
        <v>8900000</v>
      </c>
      <c r="P3550" s="1">
        <f>Cleaned_Data[[#This Row],[ loan_amount]]</f>
        <v>19900000</v>
      </c>
      <c r="Q3550" s="1" t="str">
        <f t="shared" si="221"/>
        <v>300–499</v>
      </c>
      <c r="R3550" s="1">
        <f>Cleaned_Data[[#This Row],[ residential_assets_value]]+Cleaned_Data[[#This Row],[ commercial_assets_value]]+Cleaned_Data[[#This Row],[ luxury_assets_value]]</f>
        <v>55000000</v>
      </c>
      <c r="S3550" s="1">
        <f>Cleaned_Data[[#This Row],[ income_annum]]+Cleaned_Data[[#This Row],[ residential_assets_value]]+Cleaned_Data[[#This Row],[ commercial_assets_value]]+Cleaned_Data[[#This Row],[ luxury_assets_value]]</f>
        <v>64900000</v>
      </c>
      <c r="T3550" s="1" t="str">
        <f t="shared" si="222"/>
        <v>&gt;4 Cr</v>
      </c>
      <c r="U3550" s="12">
        <f t="shared" si="223"/>
        <v>3316667</v>
      </c>
      <c r="V3550" s="1" t="str">
        <f>IF(Cleaned_Data[[#This Row],[EMI_Estimate]]&lt;50000, "50K", IF(Cleaned_Data[[#This Row],[EMI_Estimate]]&lt;100000, "50K-1L", IF(Cleaned_Data[[#This Row],[EMI_Estimate]]&lt;150000, "1L-1.5L", IF(Cleaned_Data[[#This Row],[EMI_Estimate]]&lt;200000,"1.5-2L", "&gt;2L"))))</f>
        <v>&gt;2L</v>
      </c>
    </row>
    <row r="3551" spans="1:22" x14ac:dyDescent="0.35">
      <c r="A3551">
        <v>3550</v>
      </c>
      <c r="B3551">
        <v>2</v>
      </c>
      <c r="C3551" t="s">
        <v>22</v>
      </c>
      <c r="D3551" t="s">
        <v>23</v>
      </c>
      <c r="E3551">
        <v>5000000</v>
      </c>
      <c r="F3551" t="str">
        <f t="shared" si="220"/>
        <v>&gt;20 Lakh</v>
      </c>
      <c r="G3551">
        <v>19500000</v>
      </c>
      <c r="H3551">
        <v>14</v>
      </c>
      <c r="I3551">
        <v>775</v>
      </c>
      <c r="J3551" s="1">
        <v>3100000</v>
      </c>
      <c r="K3551" s="1">
        <v>4700000</v>
      </c>
      <c r="L3551" s="1">
        <v>9900000</v>
      </c>
      <c r="M3551" s="1">
        <v>6500000</v>
      </c>
      <c r="N3551" s="1" t="s">
        <v>21</v>
      </c>
      <c r="O3551" s="1">
        <f>Cleaned_Data[[#This Row],[ loan_amount]]-Cleaned_Data[[#This Row],[ bank_asset_value]]</f>
        <v>13000000</v>
      </c>
      <c r="P3551" s="1">
        <f>Cleaned_Data[[#This Row],[ loan_amount]]</f>
        <v>19500000</v>
      </c>
      <c r="Q3551" s="1" t="str">
        <f t="shared" si="221"/>
        <v>700–799</v>
      </c>
      <c r="R3551" s="1">
        <f>Cleaned_Data[[#This Row],[ residential_assets_value]]+Cleaned_Data[[#This Row],[ commercial_assets_value]]+Cleaned_Data[[#This Row],[ luxury_assets_value]]</f>
        <v>17700000</v>
      </c>
      <c r="S3551" s="1">
        <f>Cleaned_Data[[#This Row],[ income_annum]]+Cleaned_Data[[#This Row],[ residential_assets_value]]+Cleaned_Data[[#This Row],[ commercial_assets_value]]+Cleaned_Data[[#This Row],[ luxury_assets_value]]</f>
        <v>22700000</v>
      </c>
      <c r="T3551" s="1" t="str">
        <f t="shared" si="222"/>
        <v>2–3 Cr</v>
      </c>
      <c r="U3551" s="12">
        <f t="shared" si="223"/>
        <v>1392857</v>
      </c>
      <c r="V3551" s="1" t="str">
        <f>IF(Cleaned_Data[[#This Row],[EMI_Estimate]]&lt;50000, "50K", IF(Cleaned_Data[[#This Row],[EMI_Estimate]]&lt;100000, "50K-1L", IF(Cleaned_Data[[#This Row],[EMI_Estimate]]&lt;150000, "1L-1.5L", IF(Cleaned_Data[[#This Row],[EMI_Estimate]]&lt;200000,"1.5-2L", "&gt;2L"))))</f>
        <v>&gt;2L</v>
      </c>
    </row>
    <row r="3552" spans="1:22" x14ac:dyDescent="0.35">
      <c r="A3552">
        <v>3551</v>
      </c>
      <c r="B3552">
        <v>2</v>
      </c>
      <c r="C3552" t="s">
        <v>22</v>
      </c>
      <c r="D3552" t="s">
        <v>20</v>
      </c>
      <c r="E3552">
        <v>9100000</v>
      </c>
      <c r="F3552" t="str">
        <f t="shared" si="220"/>
        <v>&gt;20 Lakh</v>
      </c>
      <c r="G3552">
        <v>18600000</v>
      </c>
      <c r="H3552">
        <v>20</v>
      </c>
      <c r="I3552">
        <v>403</v>
      </c>
      <c r="J3552" s="1">
        <v>18400000</v>
      </c>
      <c r="K3552" s="1">
        <v>11700000</v>
      </c>
      <c r="L3552" s="1">
        <v>20300000</v>
      </c>
      <c r="M3552" s="1">
        <v>9200000</v>
      </c>
      <c r="N3552" s="1" t="s">
        <v>24</v>
      </c>
      <c r="O3552" s="1">
        <f>Cleaned_Data[[#This Row],[ loan_amount]]-Cleaned_Data[[#This Row],[ bank_asset_value]]</f>
        <v>9400000</v>
      </c>
      <c r="P3552" s="1">
        <f>Cleaned_Data[[#This Row],[ loan_amount]]</f>
        <v>18600000</v>
      </c>
      <c r="Q3552" s="1" t="str">
        <f t="shared" si="221"/>
        <v>300–499</v>
      </c>
      <c r="R3552" s="1">
        <f>Cleaned_Data[[#This Row],[ residential_assets_value]]+Cleaned_Data[[#This Row],[ commercial_assets_value]]+Cleaned_Data[[#This Row],[ luxury_assets_value]]</f>
        <v>50400000</v>
      </c>
      <c r="S3552" s="1">
        <f>Cleaned_Data[[#This Row],[ income_annum]]+Cleaned_Data[[#This Row],[ residential_assets_value]]+Cleaned_Data[[#This Row],[ commercial_assets_value]]+Cleaned_Data[[#This Row],[ luxury_assets_value]]</f>
        <v>59500000</v>
      </c>
      <c r="T3552" s="1" t="str">
        <f t="shared" si="222"/>
        <v>&gt;4 Cr</v>
      </c>
      <c r="U3552" s="12">
        <f t="shared" si="223"/>
        <v>930000</v>
      </c>
      <c r="V3552" s="1" t="str">
        <f>IF(Cleaned_Data[[#This Row],[EMI_Estimate]]&lt;50000, "50K", IF(Cleaned_Data[[#This Row],[EMI_Estimate]]&lt;100000, "50K-1L", IF(Cleaned_Data[[#This Row],[EMI_Estimate]]&lt;150000, "1L-1.5L", IF(Cleaned_Data[[#This Row],[EMI_Estimate]]&lt;200000,"1.5-2L", "&gt;2L"))))</f>
        <v>&gt;2L</v>
      </c>
    </row>
    <row r="3553" spans="1:22" x14ac:dyDescent="0.35">
      <c r="A3553">
        <v>3552</v>
      </c>
      <c r="B3553">
        <v>3</v>
      </c>
      <c r="C3553" t="s">
        <v>22</v>
      </c>
      <c r="D3553" t="s">
        <v>23</v>
      </c>
      <c r="E3553">
        <v>7600000</v>
      </c>
      <c r="F3553" t="str">
        <f t="shared" si="220"/>
        <v>&gt;20 Lakh</v>
      </c>
      <c r="G3553">
        <v>26400000</v>
      </c>
      <c r="H3553">
        <v>14</v>
      </c>
      <c r="I3553">
        <v>867</v>
      </c>
      <c r="J3553" s="1">
        <v>9200000</v>
      </c>
      <c r="K3553" s="1">
        <v>700000</v>
      </c>
      <c r="L3553" s="1">
        <v>27900000</v>
      </c>
      <c r="M3553" s="1">
        <v>7400000</v>
      </c>
      <c r="N3553" s="1" t="s">
        <v>21</v>
      </c>
      <c r="O3553" s="1">
        <f>Cleaned_Data[[#This Row],[ loan_amount]]-Cleaned_Data[[#This Row],[ bank_asset_value]]</f>
        <v>19000000</v>
      </c>
      <c r="P3553" s="1">
        <f>Cleaned_Data[[#This Row],[ loan_amount]]</f>
        <v>26400000</v>
      </c>
      <c r="Q3553" s="1" t="str">
        <f t="shared" si="221"/>
        <v>800+</v>
      </c>
      <c r="R3553" s="1">
        <f>Cleaned_Data[[#This Row],[ residential_assets_value]]+Cleaned_Data[[#This Row],[ commercial_assets_value]]+Cleaned_Data[[#This Row],[ luxury_assets_value]]</f>
        <v>37800000</v>
      </c>
      <c r="S3553" s="1">
        <f>Cleaned_Data[[#This Row],[ income_annum]]+Cleaned_Data[[#This Row],[ residential_assets_value]]+Cleaned_Data[[#This Row],[ commercial_assets_value]]+Cleaned_Data[[#This Row],[ luxury_assets_value]]</f>
        <v>45400000</v>
      </c>
      <c r="T3553" s="1" t="str">
        <f t="shared" si="222"/>
        <v>&gt;4 Cr</v>
      </c>
      <c r="U3553" s="12">
        <f t="shared" si="223"/>
        <v>1885714</v>
      </c>
      <c r="V3553" s="1" t="str">
        <f>IF(Cleaned_Data[[#This Row],[EMI_Estimate]]&lt;50000, "50K", IF(Cleaned_Data[[#This Row],[EMI_Estimate]]&lt;100000, "50K-1L", IF(Cleaned_Data[[#This Row],[EMI_Estimate]]&lt;150000, "1L-1.5L", IF(Cleaned_Data[[#This Row],[EMI_Estimate]]&lt;200000,"1.5-2L", "&gt;2L"))))</f>
        <v>&gt;2L</v>
      </c>
    </row>
    <row r="3554" spans="1:22" x14ac:dyDescent="0.35">
      <c r="A3554">
        <v>3553</v>
      </c>
      <c r="B3554">
        <v>0</v>
      </c>
      <c r="C3554" t="s">
        <v>19</v>
      </c>
      <c r="D3554" t="s">
        <v>20</v>
      </c>
      <c r="E3554">
        <v>5200000</v>
      </c>
      <c r="F3554" t="str">
        <f t="shared" si="220"/>
        <v>&gt;20 Lakh</v>
      </c>
      <c r="G3554">
        <v>17800000</v>
      </c>
      <c r="H3554">
        <v>18</v>
      </c>
      <c r="I3554">
        <v>558</v>
      </c>
      <c r="J3554" s="1">
        <v>8300000</v>
      </c>
      <c r="K3554" s="1">
        <v>5400000</v>
      </c>
      <c r="L3554" s="1">
        <v>13000000</v>
      </c>
      <c r="M3554" s="1">
        <v>3100000</v>
      </c>
      <c r="N3554" s="1" t="s">
        <v>21</v>
      </c>
      <c r="O3554" s="1">
        <f>Cleaned_Data[[#This Row],[ loan_amount]]-Cleaned_Data[[#This Row],[ bank_asset_value]]</f>
        <v>14700000</v>
      </c>
      <c r="P3554" s="1">
        <f>Cleaned_Data[[#This Row],[ loan_amount]]</f>
        <v>17800000</v>
      </c>
      <c r="Q3554" s="1" t="str">
        <f t="shared" si="221"/>
        <v>500–599</v>
      </c>
      <c r="R3554" s="1">
        <f>Cleaned_Data[[#This Row],[ residential_assets_value]]+Cleaned_Data[[#This Row],[ commercial_assets_value]]+Cleaned_Data[[#This Row],[ luxury_assets_value]]</f>
        <v>26700000</v>
      </c>
      <c r="S3554" s="1">
        <f>Cleaned_Data[[#This Row],[ income_annum]]+Cleaned_Data[[#This Row],[ residential_assets_value]]+Cleaned_Data[[#This Row],[ commercial_assets_value]]+Cleaned_Data[[#This Row],[ luxury_assets_value]]</f>
        <v>31900000</v>
      </c>
      <c r="T3554" s="1" t="str">
        <f t="shared" si="222"/>
        <v>3–4 Cr</v>
      </c>
      <c r="U3554" s="12">
        <f t="shared" si="223"/>
        <v>988889</v>
      </c>
      <c r="V3554" s="1" t="str">
        <f>IF(Cleaned_Data[[#This Row],[EMI_Estimate]]&lt;50000, "50K", IF(Cleaned_Data[[#This Row],[EMI_Estimate]]&lt;100000, "50K-1L", IF(Cleaned_Data[[#This Row],[EMI_Estimate]]&lt;150000, "1L-1.5L", IF(Cleaned_Data[[#This Row],[EMI_Estimate]]&lt;200000,"1.5-2L", "&gt;2L"))))</f>
        <v>&gt;2L</v>
      </c>
    </row>
    <row r="3555" spans="1:22" x14ac:dyDescent="0.35">
      <c r="A3555">
        <v>3554</v>
      </c>
      <c r="B3555">
        <v>5</v>
      </c>
      <c r="C3555" t="s">
        <v>19</v>
      </c>
      <c r="D3555" t="s">
        <v>20</v>
      </c>
      <c r="E3555">
        <v>1800000</v>
      </c>
      <c r="F3555" t="str">
        <f t="shared" si="220"/>
        <v>15-20 Lakh</v>
      </c>
      <c r="G3555">
        <v>6000000</v>
      </c>
      <c r="H3555">
        <v>4</v>
      </c>
      <c r="I3555">
        <v>548</v>
      </c>
      <c r="J3555" s="1">
        <v>1400000</v>
      </c>
      <c r="K3555" s="1">
        <v>2400000</v>
      </c>
      <c r="L3555" s="1">
        <v>6500000</v>
      </c>
      <c r="M3555" s="1">
        <v>2600000</v>
      </c>
      <c r="N3555" s="1" t="s">
        <v>21</v>
      </c>
      <c r="O3555" s="1">
        <f>Cleaned_Data[[#This Row],[ loan_amount]]-Cleaned_Data[[#This Row],[ bank_asset_value]]</f>
        <v>3400000</v>
      </c>
      <c r="P3555" s="1">
        <f>Cleaned_Data[[#This Row],[ loan_amount]]</f>
        <v>6000000</v>
      </c>
      <c r="Q3555" s="1" t="str">
        <f t="shared" si="221"/>
        <v>500–599</v>
      </c>
      <c r="R3555" s="1">
        <f>Cleaned_Data[[#This Row],[ residential_assets_value]]+Cleaned_Data[[#This Row],[ commercial_assets_value]]+Cleaned_Data[[#This Row],[ luxury_assets_value]]</f>
        <v>10300000</v>
      </c>
      <c r="S3555" s="1">
        <f>Cleaned_Data[[#This Row],[ income_annum]]+Cleaned_Data[[#This Row],[ residential_assets_value]]+Cleaned_Data[[#This Row],[ commercial_assets_value]]+Cleaned_Data[[#This Row],[ luxury_assets_value]]</f>
        <v>12100000</v>
      </c>
      <c r="T3555" s="1" t="str">
        <f t="shared" si="222"/>
        <v>1–2 Cr</v>
      </c>
      <c r="U3555" s="12">
        <f t="shared" si="223"/>
        <v>1500000</v>
      </c>
      <c r="V3555" s="1" t="str">
        <f>IF(Cleaned_Data[[#This Row],[EMI_Estimate]]&lt;50000, "50K", IF(Cleaned_Data[[#This Row],[EMI_Estimate]]&lt;100000, "50K-1L", IF(Cleaned_Data[[#This Row],[EMI_Estimate]]&lt;150000, "1L-1.5L", IF(Cleaned_Data[[#This Row],[EMI_Estimate]]&lt;200000,"1.5-2L", "&gt;2L"))))</f>
        <v>&gt;2L</v>
      </c>
    </row>
    <row r="3556" spans="1:22" x14ac:dyDescent="0.35">
      <c r="A3556">
        <v>3555</v>
      </c>
      <c r="B3556">
        <v>0</v>
      </c>
      <c r="C3556" t="s">
        <v>22</v>
      </c>
      <c r="D3556" t="s">
        <v>20</v>
      </c>
      <c r="E3556">
        <v>7300000</v>
      </c>
      <c r="F3556" t="str">
        <f t="shared" si="220"/>
        <v>&gt;20 Lakh</v>
      </c>
      <c r="G3556">
        <v>28200000</v>
      </c>
      <c r="H3556">
        <v>16</v>
      </c>
      <c r="I3556">
        <v>486</v>
      </c>
      <c r="J3556" s="1">
        <v>15300000</v>
      </c>
      <c r="K3556" s="1">
        <v>8800000</v>
      </c>
      <c r="L3556" s="1">
        <v>16400000</v>
      </c>
      <c r="M3556" s="1">
        <v>7700000</v>
      </c>
      <c r="N3556" s="1" t="s">
        <v>24</v>
      </c>
      <c r="O3556" s="1">
        <f>Cleaned_Data[[#This Row],[ loan_amount]]-Cleaned_Data[[#This Row],[ bank_asset_value]]</f>
        <v>20500000</v>
      </c>
      <c r="P3556" s="1">
        <f>Cleaned_Data[[#This Row],[ loan_amount]]</f>
        <v>28200000</v>
      </c>
      <c r="Q3556" s="1" t="str">
        <f t="shared" si="221"/>
        <v>300–499</v>
      </c>
      <c r="R3556" s="1">
        <f>Cleaned_Data[[#This Row],[ residential_assets_value]]+Cleaned_Data[[#This Row],[ commercial_assets_value]]+Cleaned_Data[[#This Row],[ luxury_assets_value]]</f>
        <v>40500000</v>
      </c>
      <c r="S3556" s="1">
        <f>Cleaned_Data[[#This Row],[ income_annum]]+Cleaned_Data[[#This Row],[ residential_assets_value]]+Cleaned_Data[[#This Row],[ commercial_assets_value]]+Cleaned_Data[[#This Row],[ luxury_assets_value]]</f>
        <v>47800000</v>
      </c>
      <c r="T3556" s="1" t="str">
        <f t="shared" si="222"/>
        <v>&gt;4 Cr</v>
      </c>
      <c r="U3556" s="12">
        <f t="shared" si="223"/>
        <v>1762500</v>
      </c>
      <c r="V3556" s="1" t="str">
        <f>IF(Cleaned_Data[[#This Row],[EMI_Estimate]]&lt;50000, "50K", IF(Cleaned_Data[[#This Row],[EMI_Estimate]]&lt;100000, "50K-1L", IF(Cleaned_Data[[#This Row],[EMI_Estimate]]&lt;150000, "1L-1.5L", IF(Cleaned_Data[[#This Row],[EMI_Estimate]]&lt;200000,"1.5-2L", "&gt;2L"))))</f>
        <v>&gt;2L</v>
      </c>
    </row>
    <row r="3557" spans="1:22" x14ac:dyDescent="0.35">
      <c r="A3557">
        <v>3556</v>
      </c>
      <c r="B3557">
        <v>4</v>
      </c>
      <c r="C3557" t="s">
        <v>19</v>
      </c>
      <c r="D3557" t="s">
        <v>20</v>
      </c>
      <c r="E3557">
        <v>3200000</v>
      </c>
      <c r="F3557" t="str">
        <f t="shared" si="220"/>
        <v>&gt;20 Lakh</v>
      </c>
      <c r="G3557">
        <v>11600000</v>
      </c>
      <c r="H3557">
        <v>6</v>
      </c>
      <c r="I3557">
        <v>635</v>
      </c>
      <c r="J3557" s="1">
        <v>3300000</v>
      </c>
      <c r="K3557" s="1">
        <v>4600000</v>
      </c>
      <c r="L3557" s="1">
        <v>6500000</v>
      </c>
      <c r="M3557" s="1">
        <v>3900000</v>
      </c>
      <c r="N3557" s="1" t="s">
        <v>21</v>
      </c>
      <c r="O3557" s="1">
        <f>Cleaned_Data[[#This Row],[ loan_amount]]-Cleaned_Data[[#This Row],[ bank_asset_value]]</f>
        <v>7700000</v>
      </c>
      <c r="P3557" s="1">
        <f>Cleaned_Data[[#This Row],[ loan_amount]]</f>
        <v>11600000</v>
      </c>
      <c r="Q3557" s="1" t="str">
        <f t="shared" si="221"/>
        <v>600–699</v>
      </c>
      <c r="R3557" s="1">
        <f>Cleaned_Data[[#This Row],[ residential_assets_value]]+Cleaned_Data[[#This Row],[ commercial_assets_value]]+Cleaned_Data[[#This Row],[ luxury_assets_value]]</f>
        <v>14400000</v>
      </c>
      <c r="S3557" s="1">
        <f>Cleaned_Data[[#This Row],[ income_annum]]+Cleaned_Data[[#This Row],[ residential_assets_value]]+Cleaned_Data[[#This Row],[ commercial_assets_value]]+Cleaned_Data[[#This Row],[ luxury_assets_value]]</f>
        <v>17600000</v>
      </c>
      <c r="T3557" s="1" t="str">
        <f t="shared" si="222"/>
        <v>1–2 Cr</v>
      </c>
      <c r="U3557" s="12">
        <f t="shared" si="223"/>
        <v>1933333</v>
      </c>
      <c r="V3557" s="1" t="str">
        <f>IF(Cleaned_Data[[#This Row],[EMI_Estimate]]&lt;50000, "50K", IF(Cleaned_Data[[#This Row],[EMI_Estimate]]&lt;100000, "50K-1L", IF(Cleaned_Data[[#This Row],[EMI_Estimate]]&lt;150000, "1L-1.5L", IF(Cleaned_Data[[#This Row],[EMI_Estimate]]&lt;200000,"1.5-2L", "&gt;2L"))))</f>
        <v>&gt;2L</v>
      </c>
    </row>
    <row r="3558" spans="1:22" x14ac:dyDescent="0.35">
      <c r="A3558">
        <v>3557</v>
      </c>
      <c r="B3558">
        <v>5</v>
      </c>
      <c r="C3558" t="s">
        <v>19</v>
      </c>
      <c r="D3558" t="s">
        <v>20</v>
      </c>
      <c r="E3558">
        <v>5200000</v>
      </c>
      <c r="F3558" t="str">
        <f t="shared" si="220"/>
        <v>&gt;20 Lakh</v>
      </c>
      <c r="G3558">
        <v>20700000</v>
      </c>
      <c r="H3558">
        <v>2</v>
      </c>
      <c r="I3558">
        <v>538</v>
      </c>
      <c r="J3558" s="1">
        <v>3200000</v>
      </c>
      <c r="K3558" s="1">
        <v>2000000</v>
      </c>
      <c r="L3558" s="1">
        <v>14600000</v>
      </c>
      <c r="M3558" s="1">
        <v>3600000</v>
      </c>
      <c r="N3558" s="1" t="s">
        <v>21</v>
      </c>
      <c r="O3558" s="1">
        <f>Cleaned_Data[[#This Row],[ loan_amount]]-Cleaned_Data[[#This Row],[ bank_asset_value]]</f>
        <v>17100000</v>
      </c>
      <c r="P3558" s="1">
        <f>Cleaned_Data[[#This Row],[ loan_amount]]</f>
        <v>20700000</v>
      </c>
      <c r="Q3558" s="1" t="str">
        <f t="shared" si="221"/>
        <v>500–599</v>
      </c>
      <c r="R3558" s="1">
        <f>Cleaned_Data[[#This Row],[ residential_assets_value]]+Cleaned_Data[[#This Row],[ commercial_assets_value]]+Cleaned_Data[[#This Row],[ luxury_assets_value]]</f>
        <v>19800000</v>
      </c>
      <c r="S3558" s="1">
        <f>Cleaned_Data[[#This Row],[ income_annum]]+Cleaned_Data[[#This Row],[ residential_assets_value]]+Cleaned_Data[[#This Row],[ commercial_assets_value]]+Cleaned_Data[[#This Row],[ luxury_assets_value]]</f>
        <v>25000000</v>
      </c>
      <c r="T3558" s="1" t="str">
        <f t="shared" si="222"/>
        <v>2–3 Cr</v>
      </c>
      <c r="U3558" s="12">
        <f t="shared" si="223"/>
        <v>10350000</v>
      </c>
      <c r="V3558" s="1" t="str">
        <f>IF(Cleaned_Data[[#This Row],[EMI_Estimate]]&lt;50000, "50K", IF(Cleaned_Data[[#This Row],[EMI_Estimate]]&lt;100000, "50K-1L", IF(Cleaned_Data[[#This Row],[EMI_Estimate]]&lt;150000, "1L-1.5L", IF(Cleaned_Data[[#This Row],[EMI_Estimate]]&lt;200000,"1.5-2L", "&gt;2L"))))</f>
        <v>&gt;2L</v>
      </c>
    </row>
    <row r="3559" spans="1:22" x14ac:dyDescent="0.35">
      <c r="A3559">
        <v>3558</v>
      </c>
      <c r="B3559">
        <v>4</v>
      </c>
      <c r="C3559" t="s">
        <v>22</v>
      </c>
      <c r="D3559" t="s">
        <v>20</v>
      </c>
      <c r="E3559">
        <v>7100000</v>
      </c>
      <c r="F3559" t="str">
        <f t="shared" si="220"/>
        <v>&gt;20 Lakh</v>
      </c>
      <c r="G3559">
        <v>28200000</v>
      </c>
      <c r="H3559">
        <v>14</v>
      </c>
      <c r="I3559">
        <v>496</v>
      </c>
      <c r="J3559" s="1">
        <v>6300000</v>
      </c>
      <c r="K3559" s="1">
        <v>10900000</v>
      </c>
      <c r="L3559" s="1">
        <v>27700000</v>
      </c>
      <c r="M3559" s="1">
        <v>4600000</v>
      </c>
      <c r="N3559" s="1" t="s">
        <v>24</v>
      </c>
      <c r="O3559" s="1">
        <f>Cleaned_Data[[#This Row],[ loan_amount]]-Cleaned_Data[[#This Row],[ bank_asset_value]]</f>
        <v>23600000</v>
      </c>
      <c r="P3559" s="1">
        <f>Cleaned_Data[[#This Row],[ loan_amount]]</f>
        <v>28200000</v>
      </c>
      <c r="Q3559" s="1" t="str">
        <f t="shared" si="221"/>
        <v>300–499</v>
      </c>
      <c r="R3559" s="1">
        <f>Cleaned_Data[[#This Row],[ residential_assets_value]]+Cleaned_Data[[#This Row],[ commercial_assets_value]]+Cleaned_Data[[#This Row],[ luxury_assets_value]]</f>
        <v>44900000</v>
      </c>
      <c r="S3559" s="1">
        <f>Cleaned_Data[[#This Row],[ income_annum]]+Cleaned_Data[[#This Row],[ residential_assets_value]]+Cleaned_Data[[#This Row],[ commercial_assets_value]]+Cleaned_Data[[#This Row],[ luxury_assets_value]]</f>
        <v>52000000</v>
      </c>
      <c r="T3559" s="1" t="str">
        <f t="shared" si="222"/>
        <v>&gt;4 Cr</v>
      </c>
      <c r="U3559" s="12">
        <f t="shared" si="223"/>
        <v>2014286</v>
      </c>
      <c r="V3559" s="1" t="str">
        <f>IF(Cleaned_Data[[#This Row],[EMI_Estimate]]&lt;50000, "50K", IF(Cleaned_Data[[#This Row],[EMI_Estimate]]&lt;100000, "50K-1L", IF(Cleaned_Data[[#This Row],[EMI_Estimate]]&lt;150000, "1L-1.5L", IF(Cleaned_Data[[#This Row],[EMI_Estimate]]&lt;200000,"1.5-2L", "&gt;2L"))))</f>
        <v>&gt;2L</v>
      </c>
    </row>
    <row r="3560" spans="1:22" x14ac:dyDescent="0.35">
      <c r="A3560">
        <v>3559</v>
      </c>
      <c r="B3560">
        <v>4</v>
      </c>
      <c r="C3560" t="s">
        <v>19</v>
      </c>
      <c r="D3560" t="s">
        <v>23</v>
      </c>
      <c r="E3560">
        <v>1400000</v>
      </c>
      <c r="F3560" t="str">
        <f t="shared" si="220"/>
        <v>10-15 Lakh</v>
      </c>
      <c r="G3560">
        <v>4800000</v>
      </c>
      <c r="H3560">
        <v>6</v>
      </c>
      <c r="I3560">
        <v>411</v>
      </c>
      <c r="J3560" s="1">
        <v>1400000</v>
      </c>
      <c r="K3560" s="1">
        <v>300000</v>
      </c>
      <c r="L3560" s="1">
        <v>4400000</v>
      </c>
      <c r="M3560" s="1">
        <v>1600000</v>
      </c>
      <c r="N3560" s="1" t="s">
        <v>24</v>
      </c>
      <c r="O3560" s="1">
        <f>Cleaned_Data[[#This Row],[ loan_amount]]-Cleaned_Data[[#This Row],[ bank_asset_value]]</f>
        <v>3200000</v>
      </c>
      <c r="P3560" s="1">
        <f>Cleaned_Data[[#This Row],[ loan_amount]]</f>
        <v>4800000</v>
      </c>
      <c r="Q3560" s="1" t="str">
        <f t="shared" si="221"/>
        <v>300–499</v>
      </c>
      <c r="R3560" s="1">
        <f>Cleaned_Data[[#This Row],[ residential_assets_value]]+Cleaned_Data[[#This Row],[ commercial_assets_value]]+Cleaned_Data[[#This Row],[ luxury_assets_value]]</f>
        <v>6100000</v>
      </c>
      <c r="S3560" s="1">
        <f>Cleaned_Data[[#This Row],[ income_annum]]+Cleaned_Data[[#This Row],[ residential_assets_value]]+Cleaned_Data[[#This Row],[ commercial_assets_value]]+Cleaned_Data[[#This Row],[ luxury_assets_value]]</f>
        <v>7500000</v>
      </c>
      <c r="T3560" s="1" t="str">
        <f t="shared" si="222"/>
        <v>&lt;1 Cr</v>
      </c>
      <c r="U3560" s="12">
        <f t="shared" si="223"/>
        <v>800000</v>
      </c>
      <c r="V3560" s="1" t="str">
        <f>IF(Cleaned_Data[[#This Row],[EMI_Estimate]]&lt;50000, "50K", IF(Cleaned_Data[[#This Row],[EMI_Estimate]]&lt;100000, "50K-1L", IF(Cleaned_Data[[#This Row],[EMI_Estimate]]&lt;150000, "1L-1.5L", IF(Cleaned_Data[[#This Row],[EMI_Estimate]]&lt;200000,"1.5-2L", "&gt;2L"))))</f>
        <v>&gt;2L</v>
      </c>
    </row>
    <row r="3561" spans="1:22" x14ac:dyDescent="0.35">
      <c r="A3561">
        <v>3560</v>
      </c>
      <c r="B3561">
        <v>4</v>
      </c>
      <c r="C3561" t="s">
        <v>22</v>
      </c>
      <c r="D3561" t="s">
        <v>20</v>
      </c>
      <c r="E3561">
        <v>2700000</v>
      </c>
      <c r="F3561" t="str">
        <f t="shared" si="220"/>
        <v>&gt;20 Lakh</v>
      </c>
      <c r="G3561">
        <v>10700000</v>
      </c>
      <c r="H3561">
        <v>6</v>
      </c>
      <c r="I3561">
        <v>857</v>
      </c>
      <c r="J3561" s="1">
        <v>7400000</v>
      </c>
      <c r="K3561" s="1">
        <v>4200000</v>
      </c>
      <c r="L3561" s="1">
        <v>8200000</v>
      </c>
      <c r="M3561" s="1">
        <v>2800000</v>
      </c>
      <c r="N3561" s="1" t="s">
        <v>21</v>
      </c>
      <c r="O3561" s="1">
        <f>Cleaned_Data[[#This Row],[ loan_amount]]-Cleaned_Data[[#This Row],[ bank_asset_value]]</f>
        <v>7900000</v>
      </c>
      <c r="P3561" s="1">
        <f>Cleaned_Data[[#This Row],[ loan_amount]]</f>
        <v>10700000</v>
      </c>
      <c r="Q3561" s="1" t="str">
        <f t="shared" si="221"/>
        <v>800+</v>
      </c>
      <c r="R3561" s="1">
        <f>Cleaned_Data[[#This Row],[ residential_assets_value]]+Cleaned_Data[[#This Row],[ commercial_assets_value]]+Cleaned_Data[[#This Row],[ luxury_assets_value]]</f>
        <v>19800000</v>
      </c>
      <c r="S3561" s="1">
        <f>Cleaned_Data[[#This Row],[ income_annum]]+Cleaned_Data[[#This Row],[ residential_assets_value]]+Cleaned_Data[[#This Row],[ commercial_assets_value]]+Cleaned_Data[[#This Row],[ luxury_assets_value]]</f>
        <v>22500000</v>
      </c>
      <c r="T3561" s="1" t="str">
        <f t="shared" si="222"/>
        <v>2–3 Cr</v>
      </c>
      <c r="U3561" s="12">
        <f t="shared" si="223"/>
        <v>1783333</v>
      </c>
      <c r="V3561" s="1" t="str">
        <f>IF(Cleaned_Data[[#This Row],[EMI_Estimate]]&lt;50000, "50K", IF(Cleaned_Data[[#This Row],[EMI_Estimate]]&lt;100000, "50K-1L", IF(Cleaned_Data[[#This Row],[EMI_Estimate]]&lt;150000, "1L-1.5L", IF(Cleaned_Data[[#This Row],[EMI_Estimate]]&lt;200000,"1.5-2L", "&gt;2L"))))</f>
        <v>&gt;2L</v>
      </c>
    </row>
    <row r="3562" spans="1:22" x14ac:dyDescent="0.35">
      <c r="A3562">
        <v>3561</v>
      </c>
      <c r="B3562">
        <v>5</v>
      </c>
      <c r="C3562" t="s">
        <v>19</v>
      </c>
      <c r="D3562" t="s">
        <v>23</v>
      </c>
      <c r="E3562">
        <v>6500000</v>
      </c>
      <c r="F3562" t="str">
        <f t="shared" si="220"/>
        <v>&gt;20 Lakh</v>
      </c>
      <c r="G3562">
        <v>18100000</v>
      </c>
      <c r="H3562">
        <v>10</v>
      </c>
      <c r="I3562">
        <v>360</v>
      </c>
      <c r="J3562" s="1">
        <v>15700000</v>
      </c>
      <c r="K3562" s="1">
        <v>10600000</v>
      </c>
      <c r="L3562" s="1">
        <v>20200000</v>
      </c>
      <c r="M3562" s="1">
        <v>6100000</v>
      </c>
      <c r="N3562" s="1" t="s">
        <v>24</v>
      </c>
      <c r="O3562" s="1">
        <f>Cleaned_Data[[#This Row],[ loan_amount]]-Cleaned_Data[[#This Row],[ bank_asset_value]]</f>
        <v>12000000</v>
      </c>
      <c r="P3562" s="1">
        <f>Cleaned_Data[[#This Row],[ loan_amount]]</f>
        <v>18100000</v>
      </c>
      <c r="Q3562" s="1" t="str">
        <f t="shared" si="221"/>
        <v>300–499</v>
      </c>
      <c r="R3562" s="1">
        <f>Cleaned_Data[[#This Row],[ residential_assets_value]]+Cleaned_Data[[#This Row],[ commercial_assets_value]]+Cleaned_Data[[#This Row],[ luxury_assets_value]]</f>
        <v>46500000</v>
      </c>
      <c r="S3562" s="1">
        <f>Cleaned_Data[[#This Row],[ income_annum]]+Cleaned_Data[[#This Row],[ residential_assets_value]]+Cleaned_Data[[#This Row],[ commercial_assets_value]]+Cleaned_Data[[#This Row],[ luxury_assets_value]]</f>
        <v>53000000</v>
      </c>
      <c r="T3562" s="1" t="str">
        <f t="shared" si="222"/>
        <v>&gt;4 Cr</v>
      </c>
      <c r="U3562" s="12">
        <f t="shared" si="223"/>
        <v>1810000</v>
      </c>
      <c r="V3562" s="1" t="str">
        <f>IF(Cleaned_Data[[#This Row],[EMI_Estimate]]&lt;50000, "50K", IF(Cleaned_Data[[#This Row],[EMI_Estimate]]&lt;100000, "50K-1L", IF(Cleaned_Data[[#This Row],[EMI_Estimate]]&lt;150000, "1L-1.5L", IF(Cleaned_Data[[#This Row],[EMI_Estimate]]&lt;200000,"1.5-2L", "&gt;2L"))))</f>
        <v>&gt;2L</v>
      </c>
    </row>
    <row r="3563" spans="1:22" x14ac:dyDescent="0.35">
      <c r="A3563">
        <v>3562</v>
      </c>
      <c r="B3563">
        <v>4</v>
      </c>
      <c r="C3563" t="s">
        <v>19</v>
      </c>
      <c r="D3563" t="s">
        <v>20</v>
      </c>
      <c r="E3563">
        <v>9300000</v>
      </c>
      <c r="F3563" t="str">
        <f t="shared" si="220"/>
        <v>&gt;20 Lakh</v>
      </c>
      <c r="G3563">
        <v>35900000</v>
      </c>
      <c r="H3563">
        <v>18</v>
      </c>
      <c r="I3563">
        <v>461</v>
      </c>
      <c r="J3563" s="1">
        <v>9800000</v>
      </c>
      <c r="K3563" s="1">
        <v>12700000</v>
      </c>
      <c r="L3563" s="1">
        <v>26200000</v>
      </c>
      <c r="M3563" s="1">
        <v>11400000</v>
      </c>
      <c r="N3563" s="1" t="s">
        <v>24</v>
      </c>
      <c r="O3563" s="1">
        <f>Cleaned_Data[[#This Row],[ loan_amount]]-Cleaned_Data[[#This Row],[ bank_asset_value]]</f>
        <v>24500000</v>
      </c>
      <c r="P3563" s="1">
        <f>Cleaned_Data[[#This Row],[ loan_amount]]</f>
        <v>35900000</v>
      </c>
      <c r="Q3563" s="1" t="str">
        <f t="shared" si="221"/>
        <v>300–499</v>
      </c>
      <c r="R3563" s="1">
        <f>Cleaned_Data[[#This Row],[ residential_assets_value]]+Cleaned_Data[[#This Row],[ commercial_assets_value]]+Cleaned_Data[[#This Row],[ luxury_assets_value]]</f>
        <v>48700000</v>
      </c>
      <c r="S3563" s="1">
        <f>Cleaned_Data[[#This Row],[ income_annum]]+Cleaned_Data[[#This Row],[ residential_assets_value]]+Cleaned_Data[[#This Row],[ commercial_assets_value]]+Cleaned_Data[[#This Row],[ luxury_assets_value]]</f>
        <v>58000000</v>
      </c>
      <c r="T3563" s="1" t="str">
        <f t="shared" si="222"/>
        <v>&gt;4 Cr</v>
      </c>
      <c r="U3563" s="12">
        <f t="shared" si="223"/>
        <v>1994444</v>
      </c>
      <c r="V3563" s="1" t="str">
        <f>IF(Cleaned_Data[[#This Row],[EMI_Estimate]]&lt;50000, "50K", IF(Cleaned_Data[[#This Row],[EMI_Estimate]]&lt;100000, "50K-1L", IF(Cleaned_Data[[#This Row],[EMI_Estimate]]&lt;150000, "1L-1.5L", IF(Cleaned_Data[[#This Row],[EMI_Estimate]]&lt;200000,"1.5-2L", "&gt;2L"))))</f>
        <v>&gt;2L</v>
      </c>
    </row>
    <row r="3564" spans="1:22" x14ac:dyDescent="0.35">
      <c r="A3564">
        <v>3563</v>
      </c>
      <c r="B3564">
        <v>0</v>
      </c>
      <c r="C3564" t="s">
        <v>19</v>
      </c>
      <c r="D3564" t="s">
        <v>23</v>
      </c>
      <c r="E3564">
        <v>6700000</v>
      </c>
      <c r="F3564" t="str">
        <f t="shared" si="220"/>
        <v>&gt;20 Lakh</v>
      </c>
      <c r="G3564">
        <v>14900000</v>
      </c>
      <c r="H3564">
        <v>16</v>
      </c>
      <c r="I3564">
        <v>638</v>
      </c>
      <c r="J3564" s="1">
        <v>3300000</v>
      </c>
      <c r="K3564" s="1">
        <v>6900000</v>
      </c>
      <c r="L3564" s="1">
        <v>22300000</v>
      </c>
      <c r="M3564" s="1">
        <v>8100000</v>
      </c>
      <c r="N3564" s="1" t="s">
        <v>21</v>
      </c>
      <c r="O3564" s="1">
        <f>Cleaned_Data[[#This Row],[ loan_amount]]-Cleaned_Data[[#This Row],[ bank_asset_value]]</f>
        <v>6800000</v>
      </c>
      <c r="P3564" s="1">
        <f>Cleaned_Data[[#This Row],[ loan_amount]]</f>
        <v>14900000</v>
      </c>
      <c r="Q3564" s="1" t="str">
        <f t="shared" si="221"/>
        <v>600–699</v>
      </c>
      <c r="R3564" s="1">
        <f>Cleaned_Data[[#This Row],[ residential_assets_value]]+Cleaned_Data[[#This Row],[ commercial_assets_value]]+Cleaned_Data[[#This Row],[ luxury_assets_value]]</f>
        <v>32500000</v>
      </c>
      <c r="S3564" s="1">
        <f>Cleaned_Data[[#This Row],[ income_annum]]+Cleaned_Data[[#This Row],[ residential_assets_value]]+Cleaned_Data[[#This Row],[ commercial_assets_value]]+Cleaned_Data[[#This Row],[ luxury_assets_value]]</f>
        <v>39200000</v>
      </c>
      <c r="T3564" s="1" t="str">
        <f t="shared" si="222"/>
        <v>3–4 Cr</v>
      </c>
      <c r="U3564" s="12">
        <f t="shared" si="223"/>
        <v>931250</v>
      </c>
      <c r="V3564" s="1" t="str">
        <f>IF(Cleaned_Data[[#This Row],[EMI_Estimate]]&lt;50000, "50K", IF(Cleaned_Data[[#This Row],[EMI_Estimate]]&lt;100000, "50K-1L", IF(Cleaned_Data[[#This Row],[EMI_Estimate]]&lt;150000, "1L-1.5L", IF(Cleaned_Data[[#This Row],[EMI_Estimate]]&lt;200000,"1.5-2L", "&gt;2L"))))</f>
        <v>&gt;2L</v>
      </c>
    </row>
    <row r="3565" spans="1:22" x14ac:dyDescent="0.35">
      <c r="A3565">
        <v>3564</v>
      </c>
      <c r="B3565">
        <v>5</v>
      </c>
      <c r="C3565" t="s">
        <v>19</v>
      </c>
      <c r="D3565" t="s">
        <v>20</v>
      </c>
      <c r="E3565">
        <v>6800000</v>
      </c>
      <c r="F3565" t="str">
        <f t="shared" si="220"/>
        <v>&gt;20 Lakh</v>
      </c>
      <c r="G3565">
        <v>19300000</v>
      </c>
      <c r="H3565">
        <v>6</v>
      </c>
      <c r="I3565">
        <v>865</v>
      </c>
      <c r="J3565" s="1">
        <v>12100000</v>
      </c>
      <c r="K3565" s="1">
        <v>100000</v>
      </c>
      <c r="L3565" s="1">
        <v>22900000</v>
      </c>
      <c r="M3565" s="1">
        <v>9000000</v>
      </c>
      <c r="N3565" s="1" t="s">
        <v>21</v>
      </c>
      <c r="O3565" s="1">
        <f>Cleaned_Data[[#This Row],[ loan_amount]]-Cleaned_Data[[#This Row],[ bank_asset_value]]</f>
        <v>10300000</v>
      </c>
      <c r="P3565" s="1">
        <f>Cleaned_Data[[#This Row],[ loan_amount]]</f>
        <v>19300000</v>
      </c>
      <c r="Q3565" s="1" t="str">
        <f t="shared" si="221"/>
        <v>800+</v>
      </c>
      <c r="R3565" s="1">
        <f>Cleaned_Data[[#This Row],[ residential_assets_value]]+Cleaned_Data[[#This Row],[ commercial_assets_value]]+Cleaned_Data[[#This Row],[ luxury_assets_value]]</f>
        <v>35100000</v>
      </c>
      <c r="S3565" s="1">
        <f>Cleaned_Data[[#This Row],[ income_annum]]+Cleaned_Data[[#This Row],[ residential_assets_value]]+Cleaned_Data[[#This Row],[ commercial_assets_value]]+Cleaned_Data[[#This Row],[ luxury_assets_value]]</f>
        <v>41900000</v>
      </c>
      <c r="T3565" s="1" t="str">
        <f t="shared" si="222"/>
        <v>&gt;4 Cr</v>
      </c>
      <c r="U3565" s="12">
        <f t="shared" si="223"/>
        <v>3216667</v>
      </c>
      <c r="V3565" s="1" t="str">
        <f>IF(Cleaned_Data[[#This Row],[EMI_Estimate]]&lt;50000, "50K", IF(Cleaned_Data[[#This Row],[EMI_Estimate]]&lt;100000, "50K-1L", IF(Cleaned_Data[[#This Row],[EMI_Estimate]]&lt;150000, "1L-1.5L", IF(Cleaned_Data[[#This Row],[EMI_Estimate]]&lt;200000,"1.5-2L", "&gt;2L"))))</f>
        <v>&gt;2L</v>
      </c>
    </row>
    <row r="3566" spans="1:22" x14ac:dyDescent="0.35">
      <c r="A3566">
        <v>3565</v>
      </c>
      <c r="B3566">
        <v>5</v>
      </c>
      <c r="C3566" t="s">
        <v>22</v>
      </c>
      <c r="D3566" t="s">
        <v>20</v>
      </c>
      <c r="E3566">
        <v>5600000</v>
      </c>
      <c r="F3566" t="str">
        <f t="shared" si="220"/>
        <v>&gt;20 Lakh</v>
      </c>
      <c r="G3566">
        <v>13600000</v>
      </c>
      <c r="H3566">
        <v>4</v>
      </c>
      <c r="I3566">
        <v>449</v>
      </c>
      <c r="J3566" s="1">
        <v>5900000</v>
      </c>
      <c r="K3566" s="1">
        <v>5700000</v>
      </c>
      <c r="L3566" s="1">
        <v>18800000</v>
      </c>
      <c r="M3566" s="1">
        <v>4300000</v>
      </c>
      <c r="N3566" s="1" t="s">
        <v>24</v>
      </c>
      <c r="O3566" s="1">
        <f>Cleaned_Data[[#This Row],[ loan_amount]]-Cleaned_Data[[#This Row],[ bank_asset_value]]</f>
        <v>9300000</v>
      </c>
      <c r="P3566" s="1">
        <f>Cleaned_Data[[#This Row],[ loan_amount]]</f>
        <v>13600000</v>
      </c>
      <c r="Q3566" s="1" t="str">
        <f t="shared" si="221"/>
        <v>300–499</v>
      </c>
      <c r="R3566" s="1">
        <f>Cleaned_Data[[#This Row],[ residential_assets_value]]+Cleaned_Data[[#This Row],[ commercial_assets_value]]+Cleaned_Data[[#This Row],[ luxury_assets_value]]</f>
        <v>30400000</v>
      </c>
      <c r="S3566" s="1">
        <f>Cleaned_Data[[#This Row],[ income_annum]]+Cleaned_Data[[#This Row],[ residential_assets_value]]+Cleaned_Data[[#This Row],[ commercial_assets_value]]+Cleaned_Data[[#This Row],[ luxury_assets_value]]</f>
        <v>36000000</v>
      </c>
      <c r="T3566" s="1" t="str">
        <f t="shared" si="222"/>
        <v>3–4 Cr</v>
      </c>
      <c r="U3566" s="12">
        <f t="shared" si="223"/>
        <v>3400000</v>
      </c>
      <c r="V3566" s="1" t="str">
        <f>IF(Cleaned_Data[[#This Row],[EMI_Estimate]]&lt;50000, "50K", IF(Cleaned_Data[[#This Row],[EMI_Estimate]]&lt;100000, "50K-1L", IF(Cleaned_Data[[#This Row],[EMI_Estimate]]&lt;150000, "1L-1.5L", IF(Cleaned_Data[[#This Row],[EMI_Estimate]]&lt;200000,"1.5-2L", "&gt;2L"))))</f>
        <v>&gt;2L</v>
      </c>
    </row>
    <row r="3567" spans="1:22" x14ac:dyDescent="0.35">
      <c r="A3567">
        <v>3566</v>
      </c>
      <c r="B3567">
        <v>1</v>
      </c>
      <c r="C3567" t="s">
        <v>22</v>
      </c>
      <c r="D3567" t="s">
        <v>23</v>
      </c>
      <c r="E3567">
        <v>1900000</v>
      </c>
      <c r="F3567" t="str">
        <f t="shared" si="220"/>
        <v>15-20 Lakh</v>
      </c>
      <c r="G3567">
        <v>4700000</v>
      </c>
      <c r="H3567">
        <v>2</v>
      </c>
      <c r="I3567">
        <v>870</v>
      </c>
      <c r="J3567" s="1">
        <v>4700000</v>
      </c>
      <c r="K3567" s="1">
        <v>2300000</v>
      </c>
      <c r="L3567" s="1">
        <v>3900000</v>
      </c>
      <c r="M3567" s="1">
        <v>2300000</v>
      </c>
      <c r="N3567" s="1" t="s">
        <v>21</v>
      </c>
      <c r="O3567" s="1">
        <f>Cleaned_Data[[#This Row],[ loan_amount]]-Cleaned_Data[[#This Row],[ bank_asset_value]]</f>
        <v>2400000</v>
      </c>
      <c r="P3567" s="1">
        <f>Cleaned_Data[[#This Row],[ loan_amount]]</f>
        <v>4700000</v>
      </c>
      <c r="Q3567" s="1" t="str">
        <f t="shared" si="221"/>
        <v>800+</v>
      </c>
      <c r="R3567" s="1">
        <f>Cleaned_Data[[#This Row],[ residential_assets_value]]+Cleaned_Data[[#This Row],[ commercial_assets_value]]+Cleaned_Data[[#This Row],[ luxury_assets_value]]</f>
        <v>10900000</v>
      </c>
      <c r="S3567" s="1">
        <f>Cleaned_Data[[#This Row],[ income_annum]]+Cleaned_Data[[#This Row],[ residential_assets_value]]+Cleaned_Data[[#This Row],[ commercial_assets_value]]+Cleaned_Data[[#This Row],[ luxury_assets_value]]</f>
        <v>12800000</v>
      </c>
      <c r="T3567" s="1" t="str">
        <f t="shared" si="222"/>
        <v>1–2 Cr</v>
      </c>
      <c r="U3567" s="12">
        <f t="shared" si="223"/>
        <v>2350000</v>
      </c>
      <c r="V3567" s="1" t="str">
        <f>IF(Cleaned_Data[[#This Row],[EMI_Estimate]]&lt;50000, "50K", IF(Cleaned_Data[[#This Row],[EMI_Estimate]]&lt;100000, "50K-1L", IF(Cleaned_Data[[#This Row],[EMI_Estimate]]&lt;150000, "1L-1.5L", IF(Cleaned_Data[[#This Row],[EMI_Estimate]]&lt;200000,"1.5-2L", "&gt;2L"))))</f>
        <v>&gt;2L</v>
      </c>
    </row>
    <row r="3568" spans="1:22" x14ac:dyDescent="0.35">
      <c r="A3568">
        <v>3567</v>
      </c>
      <c r="B3568">
        <v>5</v>
      </c>
      <c r="C3568" t="s">
        <v>22</v>
      </c>
      <c r="D3568" t="s">
        <v>20</v>
      </c>
      <c r="E3568">
        <v>8400000</v>
      </c>
      <c r="F3568" t="str">
        <f t="shared" si="220"/>
        <v>&gt;20 Lakh</v>
      </c>
      <c r="G3568">
        <v>19500000</v>
      </c>
      <c r="H3568">
        <v>6</v>
      </c>
      <c r="I3568">
        <v>815</v>
      </c>
      <c r="J3568" s="1">
        <v>5300000</v>
      </c>
      <c r="K3568" s="1">
        <v>2500000</v>
      </c>
      <c r="L3568" s="1">
        <v>24000000</v>
      </c>
      <c r="M3568" s="1">
        <v>7200000</v>
      </c>
      <c r="N3568" s="1" t="s">
        <v>21</v>
      </c>
      <c r="O3568" s="1">
        <f>Cleaned_Data[[#This Row],[ loan_amount]]-Cleaned_Data[[#This Row],[ bank_asset_value]]</f>
        <v>12300000</v>
      </c>
      <c r="P3568" s="1">
        <f>Cleaned_Data[[#This Row],[ loan_amount]]</f>
        <v>19500000</v>
      </c>
      <c r="Q3568" s="1" t="str">
        <f t="shared" si="221"/>
        <v>800+</v>
      </c>
      <c r="R3568" s="1">
        <f>Cleaned_Data[[#This Row],[ residential_assets_value]]+Cleaned_Data[[#This Row],[ commercial_assets_value]]+Cleaned_Data[[#This Row],[ luxury_assets_value]]</f>
        <v>31800000</v>
      </c>
      <c r="S3568" s="1">
        <f>Cleaned_Data[[#This Row],[ income_annum]]+Cleaned_Data[[#This Row],[ residential_assets_value]]+Cleaned_Data[[#This Row],[ commercial_assets_value]]+Cleaned_Data[[#This Row],[ luxury_assets_value]]</f>
        <v>40200000</v>
      </c>
      <c r="T3568" s="1" t="str">
        <f t="shared" si="222"/>
        <v>&gt;4 Cr</v>
      </c>
      <c r="U3568" s="12">
        <f t="shared" si="223"/>
        <v>3250000</v>
      </c>
      <c r="V3568" s="1" t="str">
        <f>IF(Cleaned_Data[[#This Row],[EMI_Estimate]]&lt;50000, "50K", IF(Cleaned_Data[[#This Row],[EMI_Estimate]]&lt;100000, "50K-1L", IF(Cleaned_Data[[#This Row],[EMI_Estimate]]&lt;150000, "1L-1.5L", IF(Cleaned_Data[[#This Row],[EMI_Estimate]]&lt;200000,"1.5-2L", "&gt;2L"))))</f>
        <v>&gt;2L</v>
      </c>
    </row>
    <row r="3569" spans="1:22" x14ac:dyDescent="0.35">
      <c r="A3569">
        <v>3568</v>
      </c>
      <c r="B3569">
        <v>2</v>
      </c>
      <c r="C3569" t="s">
        <v>22</v>
      </c>
      <c r="D3569" t="s">
        <v>23</v>
      </c>
      <c r="E3569">
        <v>2500000</v>
      </c>
      <c r="F3569" t="str">
        <f t="shared" si="220"/>
        <v>&gt;20 Lakh</v>
      </c>
      <c r="G3569">
        <v>7200000</v>
      </c>
      <c r="H3569">
        <v>16</v>
      </c>
      <c r="I3569">
        <v>454</v>
      </c>
      <c r="J3569" s="1">
        <v>4200000</v>
      </c>
      <c r="K3569" s="1">
        <v>1000000</v>
      </c>
      <c r="L3569" s="1">
        <v>7100000</v>
      </c>
      <c r="M3569" s="1">
        <v>2100000</v>
      </c>
      <c r="N3569" s="1" t="s">
        <v>24</v>
      </c>
      <c r="O3569" s="1">
        <f>Cleaned_Data[[#This Row],[ loan_amount]]-Cleaned_Data[[#This Row],[ bank_asset_value]]</f>
        <v>5100000</v>
      </c>
      <c r="P3569" s="1">
        <f>Cleaned_Data[[#This Row],[ loan_amount]]</f>
        <v>7200000</v>
      </c>
      <c r="Q3569" s="1" t="str">
        <f t="shared" si="221"/>
        <v>300–499</v>
      </c>
      <c r="R3569" s="1">
        <f>Cleaned_Data[[#This Row],[ residential_assets_value]]+Cleaned_Data[[#This Row],[ commercial_assets_value]]+Cleaned_Data[[#This Row],[ luxury_assets_value]]</f>
        <v>12300000</v>
      </c>
      <c r="S3569" s="1">
        <f>Cleaned_Data[[#This Row],[ income_annum]]+Cleaned_Data[[#This Row],[ residential_assets_value]]+Cleaned_Data[[#This Row],[ commercial_assets_value]]+Cleaned_Data[[#This Row],[ luxury_assets_value]]</f>
        <v>14800000</v>
      </c>
      <c r="T3569" s="1" t="str">
        <f t="shared" si="222"/>
        <v>1–2 Cr</v>
      </c>
      <c r="U3569" s="12">
        <f t="shared" si="223"/>
        <v>450000</v>
      </c>
      <c r="V3569" s="1" t="str">
        <f>IF(Cleaned_Data[[#This Row],[EMI_Estimate]]&lt;50000, "50K", IF(Cleaned_Data[[#This Row],[EMI_Estimate]]&lt;100000, "50K-1L", IF(Cleaned_Data[[#This Row],[EMI_Estimate]]&lt;150000, "1L-1.5L", IF(Cleaned_Data[[#This Row],[EMI_Estimate]]&lt;200000,"1.5-2L", "&gt;2L"))))</f>
        <v>&gt;2L</v>
      </c>
    </row>
    <row r="3570" spans="1:22" x14ac:dyDescent="0.35">
      <c r="A3570">
        <v>3569</v>
      </c>
      <c r="B3570">
        <v>1</v>
      </c>
      <c r="C3570" t="s">
        <v>22</v>
      </c>
      <c r="D3570" t="s">
        <v>23</v>
      </c>
      <c r="E3570">
        <v>2900000</v>
      </c>
      <c r="F3570" t="str">
        <f t="shared" si="220"/>
        <v>&gt;20 Lakh</v>
      </c>
      <c r="G3570">
        <v>9900000</v>
      </c>
      <c r="H3570">
        <v>18</v>
      </c>
      <c r="I3570">
        <v>783</v>
      </c>
      <c r="J3570" s="1">
        <v>1300000</v>
      </c>
      <c r="K3570" s="1">
        <v>100000</v>
      </c>
      <c r="L3570" s="1">
        <v>11000000</v>
      </c>
      <c r="M3570" s="1">
        <v>2600000</v>
      </c>
      <c r="N3570" s="1" t="s">
        <v>21</v>
      </c>
      <c r="O3570" s="1">
        <f>Cleaned_Data[[#This Row],[ loan_amount]]-Cleaned_Data[[#This Row],[ bank_asset_value]]</f>
        <v>7300000</v>
      </c>
      <c r="P3570" s="1">
        <f>Cleaned_Data[[#This Row],[ loan_amount]]</f>
        <v>9900000</v>
      </c>
      <c r="Q3570" s="1" t="str">
        <f t="shared" si="221"/>
        <v>700–799</v>
      </c>
      <c r="R3570" s="1">
        <f>Cleaned_Data[[#This Row],[ residential_assets_value]]+Cleaned_Data[[#This Row],[ commercial_assets_value]]+Cleaned_Data[[#This Row],[ luxury_assets_value]]</f>
        <v>12400000</v>
      </c>
      <c r="S3570" s="1">
        <f>Cleaned_Data[[#This Row],[ income_annum]]+Cleaned_Data[[#This Row],[ residential_assets_value]]+Cleaned_Data[[#This Row],[ commercial_assets_value]]+Cleaned_Data[[#This Row],[ luxury_assets_value]]</f>
        <v>15300000</v>
      </c>
      <c r="T3570" s="1" t="str">
        <f t="shared" si="222"/>
        <v>1–2 Cr</v>
      </c>
      <c r="U3570" s="12">
        <f t="shared" si="223"/>
        <v>550000</v>
      </c>
      <c r="V3570" s="1" t="str">
        <f>IF(Cleaned_Data[[#This Row],[EMI_Estimate]]&lt;50000, "50K", IF(Cleaned_Data[[#This Row],[EMI_Estimate]]&lt;100000, "50K-1L", IF(Cleaned_Data[[#This Row],[EMI_Estimate]]&lt;150000, "1L-1.5L", IF(Cleaned_Data[[#This Row],[EMI_Estimate]]&lt;200000,"1.5-2L", "&gt;2L"))))</f>
        <v>&gt;2L</v>
      </c>
    </row>
    <row r="3571" spans="1:22" x14ac:dyDescent="0.35">
      <c r="A3571">
        <v>3570</v>
      </c>
      <c r="B3571">
        <v>3</v>
      </c>
      <c r="C3571" t="s">
        <v>19</v>
      </c>
      <c r="D3571" t="s">
        <v>23</v>
      </c>
      <c r="E3571">
        <v>3200000</v>
      </c>
      <c r="F3571" t="str">
        <f t="shared" si="220"/>
        <v>&gt;20 Lakh</v>
      </c>
      <c r="G3571">
        <v>7400000</v>
      </c>
      <c r="H3571">
        <v>2</v>
      </c>
      <c r="I3571">
        <v>543</v>
      </c>
      <c r="J3571" s="1">
        <v>3600000</v>
      </c>
      <c r="K3571" s="1">
        <v>4500000</v>
      </c>
      <c r="L3571" s="1">
        <v>11200000</v>
      </c>
      <c r="M3571" s="1">
        <v>4600000</v>
      </c>
      <c r="N3571" s="1" t="s">
        <v>24</v>
      </c>
      <c r="O3571" s="1">
        <f>Cleaned_Data[[#This Row],[ loan_amount]]-Cleaned_Data[[#This Row],[ bank_asset_value]]</f>
        <v>2800000</v>
      </c>
      <c r="P3571" s="1">
        <f>Cleaned_Data[[#This Row],[ loan_amount]]</f>
        <v>7400000</v>
      </c>
      <c r="Q3571" s="1" t="str">
        <f t="shared" si="221"/>
        <v>500–599</v>
      </c>
      <c r="R3571" s="1">
        <f>Cleaned_Data[[#This Row],[ residential_assets_value]]+Cleaned_Data[[#This Row],[ commercial_assets_value]]+Cleaned_Data[[#This Row],[ luxury_assets_value]]</f>
        <v>19300000</v>
      </c>
      <c r="S3571" s="1">
        <f>Cleaned_Data[[#This Row],[ income_annum]]+Cleaned_Data[[#This Row],[ residential_assets_value]]+Cleaned_Data[[#This Row],[ commercial_assets_value]]+Cleaned_Data[[#This Row],[ luxury_assets_value]]</f>
        <v>22500000</v>
      </c>
      <c r="T3571" s="1" t="str">
        <f t="shared" si="222"/>
        <v>2–3 Cr</v>
      </c>
      <c r="U3571" s="12">
        <f t="shared" si="223"/>
        <v>3700000</v>
      </c>
      <c r="V3571" s="1" t="str">
        <f>IF(Cleaned_Data[[#This Row],[EMI_Estimate]]&lt;50000, "50K", IF(Cleaned_Data[[#This Row],[EMI_Estimate]]&lt;100000, "50K-1L", IF(Cleaned_Data[[#This Row],[EMI_Estimate]]&lt;150000, "1L-1.5L", IF(Cleaned_Data[[#This Row],[EMI_Estimate]]&lt;200000,"1.5-2L", "&gt;2L"))))</f>
        <v>&gt;2L</v>
      </c>
    </row>
    <row r="3572" spans="1:22" x14ac:dyDescent="0.35">
      <c r="A3572">
        <v>3571</v>
      </c>
      <c r="B3572">
        <v>4</v>
      </c>
      <c r="C3572" t="s">
        <v>22</v>
      </c>
      <c r="D3572" t="s">
        <v>23</v>
      </c>
      <c r="E3572">
        <v>3000000</v>
      </c>
      <c r="F3572" t="str">
        <f t="shared" si="220"/>
        <v>&gt;20 Lakh</v>
      </c>
      <c r="G3572">
        <v>10900000</v>
      </c>
      <c r="H3572">
        <v>2</v>
      </c>
      <c r="I3572">
        <v>786</v>
      </c>
      <c r="J3572" s="1">
        <v>7600000</v>
      </c>
      <c r="K3572" s="1">
        <v>3300000</v>
      </c>
      <c r="L3572" s="1">
        <v>8000000</v>
      </c>
      <c r="M3572" s="1">
        <v>3200000</v>
      </c>
      <c r="N3572" s="1" t="s">
        <v>21</v>
      </c>
      <c r="O3572" s="1">
        <f>Cleaned_Data[[#This Row],[ loan_amount]]-Cleaned_Data[[#This Row],[ bank_asset_value]]</f>
        <v>7700000</v>
      </c>
      <c r="P3572" s="1">
        <f>Cleaned_Data[[#This Row],[ loan_amount]]</f>
        <v>10900000</v>
      </c>
      <c r="Q3572" s="1" t="str">
        <f t="shared" si="221"/>
        <v>700–799</v>
      </c>
      <c r="R3572" s="1">
        <f>Cleaned_Data[[#This Row],[ residential_assets_value]]+Cleaned_Data[[#This Row],[ commercial_assets_value]]+Cleaned_Data[[#This Row],[ luxury_assets_value]]</f>
        <v>18900000</v>
      </c>
      <c r="S3572" s="1">
        <f>Cleaned_Data[[#This Row],[ income_annum]]+Cleaned_Data[[#This Row],[ residential_assets_value]]+Cleaned_Data[[#This Row],[ commercial_assets_value]]+Cleaned_Data[[#This Row],[ luxury_assets_value]]</f>
        <v>21900000</v>
      </c>
      <c r="T3572" s="1" t="str">
        <f t="shared" si="222"/>
        <v>2–3 Cr</v>
      </c>
      <c r="U3572" s="12">
        <f t="shared" si="223"/>
        <v>5450000</v>
      </c>
      <c r="V3572" s="1" t="str">
        <f>IF(Cleaned_Data[[#This Row],[EMI_Estimate]]&lt;50000, "50K", IF(Cleaned_Data[[#This Row],[EMI_Estimate]]&lt;100000, "50K-1L", IF(Cleaned_Data[[#This Row],[EMI_Estimate]]&lt;150000, "1L-1.5L", IF(Cleaned_Data[[#This Row],[EMI_Estimate]]&lt;200000,"1.5-2L", "&gt;2L"))))</f>
        <v>&gt;2L</v>
      </c>
    </row>
    <row r="3573" spans="1:22" x14ac:dyDescent="0.35">
      <c r="A3573">
        <v>3572</v>
      </c>
      <c r="B3573">
        <v>3</v>
      </c>
      <c r="C3573" t="s">
        <v>19</v>
      </c>
      <c r="D3573" t="s">
        <v>23</v>
      </c>
      <c r="E3573">
        <v>800000</v>
      </c>
      <c r="F3573" t="str">
        <f t="shared" si="220"/>
        <v>5-10 Lakh</v>
      </c>
      <c r="G3573">
        <v>2500000</v>
      </c>
      <c r="H3573">
        <v>20</v>
      </c>
      <c r="I3573">
        <v>395</v>
      </c>
      <c r="J3573" s="1">
        <v>1500000</v>
      </c>
      <c r="K3573" s="1">
        <v>300000</v>
      </c>
      <c r="L3573" s="1">
        <v>1600000</v>
      </c>
      <c r="M3573" s="1">
        <v>500000</v>
      </c>
      <c r="N3573" s="1" t="s">
        <v>24</v>
      </c>
      <c r="O3573" s="1">
        <f>Cleaned_Data[[#This Row],[ loan_amount]]-Cleaned_Data[[#This Row],[ bank_asset_value]]</f>
        <v>2000000</v>
      </c>
      <c r="P3573" s="1">
        <f>Cleaned_Data[[#This Row],[ loan_amount]]</f>
        <v>2500000</v>
      </c>
      <c r="Q3573" s="1" t="str">
        <f t="shared" si="221"/>
        <v>300–499</v>
      </c>
      <c r="R3573" s="1">
        <f>Cleaned_Data[[#This Row],[ residential_assets_value]]+Cleaned_Data[[#This Row],[ commercial_assets_value]]+Cleaned_Data[[#This Row],[ luxury_assets_value]]</f>
        <v>3400000</v>
      </c>
      <c r="S3573" s="1">
        <f>Cleaned_Data[[#This Row],[ income_annum]]+Cleaned_Data[[#This Row],[ residential_assets_value]]+Cleaned_Data[[#This Row],[ commercial_assets_value]]+Cleaned_Data[[#This Row],[ luxury_assets_value]]</f>
        <v>4200000</v>
      </c>
      <c r="T3573" s="1" t="str">
        <f t="shared" si="222"/>
        <v>&lt;1 Cr</v>
      </c>
      <c r="U3573" s="12">
        <f t="shared" si="223"/>
        <v>125000</v>
      </c>
      <c r="V3573" s="1" t="str">
        <f>IF(Cleaned_Data[[#This Row],[EMI_Estimate]]&lt;50000, "50K", IF(Cleaned_Data[[#This Row],[EMI_Estimate]]&lt;100000, "50K-1L", IF(Cleaned_Data[[#This Row],[EMI_Estimate]]&lt;150000, "1L-1.5L", IF(Cleaned_Data[[#This Row],[EMI_Estimate]]&lt;200000,"1.5-2L", "&gt;2L"))))</f>
        <v>1L-1.5L</v>
      </c>
    </row>
    <row r="3574" spans="1:22" x14ac:dyDescent="0.35">
      <c r="A3574">
        <v>3573</v>
      </c>
      <c r="B3574">
        <v>2</v>
      </c>
      <c r="C3574" t="s">
        <v>22</v>
      </c>
      <c r="D3574" t="s">
        <v>23</v>
      </c>
      <c r="E3574">
        <v>400000</v>
      </c>
      <c r="F3574" t="str">
        <f t="shared" si="220"/>
        <v>&lt;5 Lakh</v>
      </c>
      <c r="G3574">
        <v>1300000</v>
      </c>
      <c r="H3574">
        <v>2</v>
      </c>
      <c r="I3574">
        <v>885</v>
      </c>
      <c r="J3574" s="1">
        <v>200000</v>
      </c>
      <c r="K3574" s="1">
        <v>300000</v>
      </c>
      <c r="L3574" s="1">
        <v>1100000</v>
      </c>
      <c r="M3574" s="1">
        <v>500000</v>
      </c>
      <c r="N3574" s="1" t="s">
        <v>21</v>
      </c>
      <c r="O3574" s="1">
        <f>Cleaned_Data[[#This Row],[ loan_amount]]-Cleaned_Data[[#This Row],[ bank_asset_value]]</f>
        <v>800000</v>
      </c>
      <c r="P3574" s="1">
        <f>Cleaned_Data[[#This Row],[ loan_amount]]</f>
        <v>1300000</v>
      </c>
      <c r="Q3574" s="1" t="str">
        <f t="shared" si="221"/>
        <v>800+</v>
      </c>
      <c r="R3574" s="1">
        <f>Cleaned_Data[[#This Row],[ residential_assets_value]]+Cleaned_Data[[#This Row],[ commercial_assets_value]]+Cleaned_Data[[#This Row],[ luxury_assets_value]]</f>
        <v>1600000</v>
      </c>
      <c r="S3574" s="1">
        <f>Cleaned_Data[[#This Row],[ income_annum]]+Cleaned_Data[[#This Row],[ residential_assets_value]]+Cleaned_Data[[#This Row],[ commercial_assets_value]]+Cleaned_Data[[#This Row],[ luxury_assets_value]]</f>
        <v>2000000</v>
      </c>
      <c r="T3574" s="1" t="str">
        <f t="shared" si="222"/>
        <v>&lt;1 Cr</v>
      </c>
      <c r="U3574" s="12">
        <f t="shared" si="223"/>
        <v>650000</v>
      </c>
      <c r="V3574" s="1" t="str">
        <f>IF(Cleaned_Data[[#This Row],[EMI_Estimate]]&lt;50000, "50K", IF(Cleaned_Data[[#This Row],[EMI_Estimate]]&lt;100000, "50K-1L", IF(Cleaned_Data[[#This Row],[EMI_Estimate]]&lt;150000, "1L-1.5L", IF(Cleaned_Data[[#This Row],[EMI_Estimate]]&lt;200000,"1.5-2L", "&gt;2L"))))</f>
        <v>&gt;2L</v>
      </c>
    </row>
    <row r="3575" spans="1:22" x14ac:dyDescent="0.35">
      <c r="A3575">
        <v>3574</v>
      </c>
      <c r="B3575">
        <v>2</v>
      </c>
      <c r="C3575" t="s">
        <v>22</v>
      </c>
      <c r="D3575" t="s">
        <v>20</v>
      </c>
      <c r="E3575">
        <v>4400000</v>
      </c>
      <c r="F3575" t="str">
        <f t="shared" si="220"/>
        <v>&gt;20 Lakh</v>
      </c>
      <c r="G3575">
        <v>10600000</v>
      </c>
      <c r="H3575">
        <v>20</v>
      </c>
      <c r="I3575">
        <v>488</v>
      </c>
      <c r="J3575" s="1">
        <v>10800000</v>
      </c>
      <c r="K3575" s="1">
        <v>2400000</v>
      </c>
      <c r="L3575" s="1">
        <v>13200000</v>
      </c>
      <c r="M3575" s="1">
        <v>4600000</v>
      </c>
      <c r="N3575" s="1" t="s">
        <v>24</v>
      </c>
      <c r="O3575" s="1">
        <f>Cleaned_Data[[#This Row],[ loan_amount]]-Cleaned_Data[[#This Row],[ bank_asset_value]]</f>
        <v>6000000</v>
      </c>
      <c r="P3575" s="1">
        <f>Cleaned_Data[[#This Row],[ loan_amount]]</f>
        <v>10600000</v>
      </c>
      <c r="Q3575" s="1" t="str">
        <f t="shared" si="221"/>
        <v>300–499</v>
      </c>
      <c r="R3575" s="1">
        <f>Cleaned_Data[[#This Row],[ residential_assets_value]]+Cleaned_Data[[#This Row],[ commercial_assets_value]]+Cleaned_Data[[#This Row],[ luxury_assets_value]]</f>
        <v>26400000</v>
      </c>
      <c r="S3575" s="1">
        <f>Cleaned_Data[[#This Row],[ income_annum]]+Cleaned_Data[[#This Row],[ residential_assets_value]]+Cleaned_Data[[#This Row],[ commercial_assets_value]]+Cleaned_Data[[#This Row],[ luxury_assets_value]]</f>
        <v>30800000</v>
      </c>
      <c r="T3575" s="1" t="str">
        <f t="shared" si="222"/>
        <v>3–4 Cr</v>
      </c>
      <c r="U3575" s="12">
        <f t="shared" si="223"/>
        <v>530000</v>
      </c>
      <c r="V3575" s="1" t="str">
        <f>IF(Cleaned_Data[[#This Row],[EMI_Estimate]]&lt;50000, "50K", IF(Cleaned_Data[[#This Row],[EMI_Estimate]]&lt;100000, "50K-1L", IF(Cleaned_Data[[#This Row],[EMI_Estimate]]&lt;150000, "1L-1.5L", IF(Cleaned_Data[[#This Row],[EMI_Estimate]]&lt;200000,"1.5-2L", "&gt;2L"))))</f>
        <v>&gt;2L</v>
      </c>
    </row>
    <row r="3576" spans="1:22" x14ac:dyDescent="0.35">
      <c r="A3576">
        <v>3575</v>
      </c>
      <c r="B3576">
        <v>2</v>
      </c>
      <c r="C3576" t="s">
        <v>22</v>
      </c>
      <c r="D3576" t="s">
        <v>23</v>
      </c>
      <c r="E3576">
        <v>8700000</v>
      </c>
      <c r="F3576" t="str">
        <f t="shared" si="220"/>
        <v>&gt;20 Lakh</v>
      </c>
      <c r="G3576">
        <v>19900000</v>
      </c>
      <c r="H3576">
        <v>10</v>
      </c>
      <c r="I3576">
        <v>829</v>
      </c>
      <c r="J3576" s="1">
        <v>7500000</v>
      </c>
      <c r="K3576" s="1">
        <v>10500000</v>
      </c>
      <c r="L3576" s="1">
        <v>20200000</v>
      </c>
      <c r="M3576" s="1">
        <v>8400000</v>
      </c>
      <c r="N3576" s="1" t="s">
        <v>21</v>
      </c>
      <c r="O3576" s="1">
        <f>Cleaned_Data[[#This Row],[ loan_amount]]-Cleaned_Data[[#This Row],[ bank_asset_value]]</f>
        <v>11500000</v>
      </c>
      <c r="P3576" s="1">
        <f>Cleaned_Data[[#This Row],[ loan_amount]]</f>
        <v>19900000</v>
      </c>
      <c r="Q3576" s="1" t="str">
        <f t="shared" si="221"/>
        <v>800+</v>
      </c>
      <c r="R3576" s="1">
        <f>Cleaned_Data[[#This Row],[ residential_assets_value]]+Cleaned_Data[[#This Row],[ commercial_assets_value]]+Cleaned_Data[[#This Row],[ luxury_assets_value]]</f>
        <v>38200000</v>
      </c>
      <c r="S3576" s="1">
        <f>Cleaned_Data[[#This Row],[ income_annum]]+Cleaned_Data[[#This Row],[ residential_assets_value]]+Cleaned_Data[[#This Row],[ commercial_assets_value]]+Cleaned_Data[[#This Row],[ luxury_assets_value]]</f>
        <v>46900000</v>
      </c>
      <c r="T3576" s="1" t="str">
        <f t="shared" si="222"/>
        <v>&gt;4 Cr</v>
      </c>
      <c r="U3576" s="12">
        <f t="shared" si="223"/>
        <v>1990000</v>
      </c>
      <c r="V3576" s="1" t="str">
        <f>IF(Cleaned_Data[[#This Row],[EMI_Estimate]]&lt;50000, "50K", IF(Cleaned_Data[[#This Row],[EMI_Estimate]]&lt;100000, "50K-1L", IF(Cleaned_Data[[#This Row],[EMI_Estimate]]&lt;150000, "1L-1.5L", IF(Cleaned_Data[[#This Row],[EMI_Estimate]]&lt;200000,"1.5-2L", "&gt;2L"))))</f>
        <v>&gt;2L</v>
      </c>
    </row>
    <row r="3577" spans="1:22" x14ac:dyDescent="0.35">
      <c r="A3577">
        <v>3576</v>
      </c>
      <c r="B3577">
        <v>4</v>
      </c>
      <c r="C3577" t="s">
        <v>22</v>
      </c>
      <c r="D3577" t="s">
        <v>20</v>
      </c>
      <c r="E3577">
        <v>7400000</v>
      </c>
      <c r="F3577" t="str">
        <f t="shared" si="220"/>
        <v>&gt;20 Lakh</v>
      </c>
      <c r="G3577">
        <v>15400000</v>
      </c>
      <c r="H3577">
        <v>6</v>
      </c>
      <c r="I3577">
        <v>677</v>
      </c>
      <c r="J3577" s="1">
        <v>22000000</v>
      </c>
      <c r="K3577" s="1">
        <v>13500000</v>
      </c>
      <c r="L3577" s="1">
        <v>28900000</v>
      </c>
      <c r="M3577" s="1">
        <v>7400000</v>
      </c>
      <c r="N3577" s="1" t="s">
        <v>21</v>
      </c>
      <c r="O3577" s="1">
        <f>Cleaned_Data[[#This Row],[ loan_amount]]-Cleaned_Data[[#This Row],[ bank_asset_value]]</f>
        <v>8000000</v>
      </c>
      <c r="P3577" s="1">
        <f>Cleaned_Data[[#This Row],[ loan_amount]]</f>
        <v>15400000</v>
      </c>
      <c r="Q3577" s="1" t="str">
        <f t="shared" si="221"/>
        <v>600–699</v>
      </c>
      <c r="R3577" s="1">
        <f>Cleaned_Data[[#This Row],[ residential_assets_value]]+Cleaned_Data[[#This Row],[ commercial_assets_value]]+Cleaned_Data[[#This Row],[ luxury_assets_value]]</f>
        <v>64400000</v>
      </c>
      <c r="S3577" s="1">
        <f>Cleaned_Data[[#This Row],[ income_annum]]+Cleaned_Data[[#This Row],[ residential_assets_value]]+Cleaned_Data[[#This Row],[ commercial_assets_value]]+Cleaned_Data[[#This Row],[ luxury_assets_value]]</f>
        <v>71800000</v>
      </c>
      <c r="T3577" s="1" t="str">
        <f t="shared" si="222"/>
        <v>&gt;4 Cr</v>
      </c>
      <c r="U3577" s="12">
        <f t="shared" si="223"/>
        <v>2566667</v>
      </c>
      <c r="V3577" s="1" t="str">
        <f>IF(Cleaned_Data[[#This Row],[EMI_Estimate]]&lt;50000, "50K", IF(Cleaned_Data[[#This Row],[EMI_Estimate]]&lt;100000, "50K-1L", IF(Cleaned_Data[[#This Row],[EMI_Estimate]]&lt;150000, "1L-1.5L", IF(Cleaned_Data[[#This Row],[EMI_Estimate]]&lt;200000,"1.5-2L", "&gt;2L"))))</f>
        <v>&gt;2L</v>
      </c>
    </row>
    <row r="3578" spans="1:22" x14ac:dyDescent="0.35">
      <c r="A3578">
        <v>3577</v>
      </c>
      <c r="B3578">
        <v>4</v>
      </c>
      <c r="C3578" t="s">
        <v>22</v>
      </c>
      <c r="D3578" t="s">
        <v>23</v>
      </c>
      <c r="E3578">
        <v>5700000</v>
      </c>
      <c r="F3578" t="str">
        <f t="shared" si="220"/>
        <v>&gt;20 Lakh</v>
      </c>
      <c r="G3578">
        <v>14400000</v>
      </c>
      <c r="H3578">
        <v>12</v>
      </c>
      <c r="I3578">
        <v>645</v>
      </c>
      <c r="J3578" s="1">
        <v>14500000</v>
      </c>
      <c r="K3578" s="1">
        <v>8600000</v>
      </c>
      <c r="L3578" s="1">
        <v>12900000</v>
      </c>
      <c r="M3578" s="1">
        <v>4700000</v>
      </c>
      <c r="N3578" s="1" t="s">
        <v>21</v>
      </c>
      <c r="O3578" s="1">
        <f>Cleaned_Data[[#This Row],[ loan_amount]]-Cleaned_Data[[#This Row],[ bank_asset_value]]</f>
        <v>9700000</v>
      </c>
      <c r="P3578" s="1">
        <f>Cleaned_Data[[#This Row],[ loan_amount]]</f>
        <v>14400000</v>
      </c>
      <c r="Q3578" s="1" t="str">
        <f t="shared" si="221"/>
        <v>600–699</v>
      </c>
      <c r="R3578" s="1">
        <f>Cleaned_Data[[#This Row],[ residential_assets_value]]+Cleaned_Data[[#This Row],[ commercial_assets_value]]+Cleaned_Data[[#This Row],[ luxury_assets_value]]</f>
        <v>36000000</v>
      </c>
      <c r="S3578" s="1">
        <f>Cleaned_Data[[#This Row],[ income_annum]]+Cleaned_Data[[#This Row],[ residential_assets_value]]+Cleaned_Data[[#This Row],[ commercial_assets_value]]+Cleaned_Data[[#This Row],[ luxury_assets_value]]</f>
        <v>41700000</v>
      </c>
      <c r="T3578" s="1" t="str">
        <f t="shared" si="222"/>
        <v>&gt;4 Cr</v>
      </c>
      <c r="U3578" s="12">
        <f t="shared" si="223"/>
        <v>1200000</v>
      </c>
      <c r="V3578" s="1" t="str">
        <f>IF(Cleaned_Data[[#This Row],[EMI_Estimate]]&lt;50000, "50K", IF(Cleaned_Data[[#This Row],[EMI_Estimate]]&lt;100000, "50K-1L", IF(Cleaned_Data[[#This Row],[EMI_Estimate]]&lt;150000, "1L-1.5L", IF(Cleaned_Data[[#This Row],[EMI_Estimate]]&lt;200000,"1.5-2L", "&gt;2L"))))</f>
        <v>&gt;2L</v>
      </c>
    </row>
    <row r="3579" spans="1:22" x14ac:dyDescent="0.35">
      <c r="A3579">
        <v>3578</v>
      </c>
      <c r="B3579">
        <v>5</v>
      </c>
      <c r="C3579" t="s">
        <v>22</v>
      </c>
      <c r="D3579" t="s">
        <v>23</v>
      </c>
      <c r="E3579">
        <v>9700000</v>
      </c>
      <c r="F3579" t="str">
        <f t="shared" si="220"/>
        <v>&gt;20 Lakh</v>
      </c>
      <c r="G3579">
        <v>27600000</v>
      </c>
      <c r="H3579">
        <v>10</v>
      </c>
      <c r="I3579">
        <v>788</v>
      </c>
      <c r="J3579" s="1">
        <v>9400000</v>
      </c>
      <c r="K3579" s="1">
        <v>3100000</v>
      </c>
      <c r="L3579" s="1">
        <v>31800000</v>
      </c>
      <c r="M3579" s="1">
        <v>10600000</v>
      </c>
      <c r="N3579" s="1" t="s">
        <v>21</v>
      </c>
      <c r="O3579" s="1">
        <f>Cleaned_Data[[#This Row],[ loan_amount]]-Cleaned_Data[[#This Row],[ bank_asset_value]]</f>
        <v>17000000</v>
      </c>
      <c r="P3579" s="1">
        <f>Cleaned_Data[[#This Row],[ loan_amount]]</f>
        <v>27600000</v>
      </c>
      <c r="Q3579" s="1" t="str">
        <f t="shared" si="221"/>
        <v>700–799</v>
      </c>
      <c r="R3579" s="1">
        <f>Cleaned_Data[[#This Row],[ residential_assets_value]]+Cleaned_Data[[#This Row],[ commercial_assets_value]]+Cleaned_Data[[#This Row],[ luxury_assets_value]]</f>
        <v>44300000</v>
      </c>
      <c r="S3579" s="1">
        <f>Cleaned_Data[[#This Row],[ income_annum]]+Cleaned_Data[[#This Row],[ residential_assets_value]]+Cleaned_Data[[#This Row],[ commercial_assets_value]]+Cleaned_Data[[#This Row],[ luxury_assets_value]]</f>
        <v>54000000</v>
      </c>
      <c r="T3579" s="1" t="str">
        <f t="shared" si="222"/>
        <v>&gt;4 Cr</v>
      </c>
      <c r="U3579" s="12">
        <f t="shared" si="223"/>
        <v>2760000</v>
      </c>
      <c r="V3579" s="1" t="str">
        <f>IF(Cleaned_Data[[#This Row],[EMI_Estimate]]&lt;50000, "50K", IF(Cleaned_Data[[#This Row],[EMI_Estimate]]&lt;100000, "50K-1L", IF(Cleaned_Data[[#This Row],[EMI_Estimate]]&lt;150000, "1L-1.5L", IF(Cleaned_Data[[#This Row],[EMI_Estimate]]&lt;200000,"1.5-2L", "&gt;2L"))))</f>
        <v>&gt;2L</v>
      </c>
    </row>
    <row r="3580" spans="1:22" x14ac:dyDescent="0.35">
      <c r="A3580">
        <v>3579</v>
      </c>
      <c r="B3580">
        <v>2</v>
      </c>
      <c r="C3580" t="s">
        <v>22</v>
      </c>
      <c r="D3580" t="s">
        <v>20</v>
      </c>
      <c r="E3580">
        <v>7000000</v>
      </c>
      <c r="F3580" t="str">
        <f t="shared" si="220"/>
        <v>&gt;20 Lakh</v>
      </c>
      <c r="G3580">
        <v>22400000</v>
      </c>
      <c r="H3580">
        <v>6</v>
      </c>
      <c r="I3580">
        <v>649</v>
      </c>
      <c r="J3580" s="1">
        <v>12200000</v>
      </c>
      <c r="K3580" s="1">
        <v>9900000</v>
      </c>
      <c r="L3580" s="1">
        <v>17800000</v>
      </c>
      <c r="M3580" s="1">
        <v>8900000</v>
      </c>
      <c r="N3580" s="1" t="s">
        <v>21</v>
      </c>
      <c r="O3580" s="1">
        <f>Cleaned_Data[[#This Row],[ loan_amount]]-Cleaned_Data[[#This Row],[ bank_asset_value]]</f>
        <v>13500000</v>
      </c>
      <c r="P3580" s="1">
        <f>Cleaned_Data[[#This Row],[ loan_amount]]</f>
        <v>22400000</v>
      </c>
      <c r="Q3580" s="1" t="str">
        <f t="shared" si="221"/>
        <v>600–699</v>
      </c>
      <c r="R3580" s="1">
        <f>Cleaned_Data[[#This Row],[ residential_assets_value]]+Cleaned_Data[[#This Row],[ commercial_assets_value]]+Cleaned_Data[[#This Row],[ luxury_assets_value]]</f>
        <v>39900000</v>
      </c>
      <c r="S3580" s="1">
        <f>Cleaned_Data[[#This Row],[ income_annum]]+Cleaned_Data[[#This Row],[ residential_assets_value]]+Cleaned_Data[[#This Row],[ commercial_assets_value]]+Cleaned_Data[[#This Row],[ luxury_assets_value]]</f>
        <v>46900000</v>
      </c>
      <c r="T3580" s="1" t="str">
        <f t="shared" si="222"/>
        <v>&gt;4 Cr</v>
      </c>
      <c r="U3580" s="12">
        <f t="shared" si="223"/>
        <v>3733333</v>
      </c>
      <c r="V3580" s="1" t="str">
        <f>IF(Cleaned_Data[[#This Row],[EMI_Estimate]]&lt;50000, "50K", IF(Cleaned_Data[[#This Row],[EMI_Estimate]]&lt;100000, "50K-1L", IF(Cleaned_Data[[#This Row],[EMI_Estimate]]&lt;150000, "1L-1.5L", IF(Cleaned_Data[[#This Row],[EMI_Estimate]]&lt;200000,"1.5-2L", "&gt;2L"))))</f>
        <v>&gt;2L</v>
      </c>
    </row>
    <row r="3581" spans="1:22" x14ac:dyDescent="0.35">
      <c r="A3581">
        <v>3580</v>
      </c>
      <c r="B3581">
        <v>2</v>
      </c>
      <c r="C3581" t="s">
        <v>22</v>
      </c>
      <c r="D3581" t="s">
        <v>20</v>
      </c>
      <c r="E3581">
        <v>8900000</v>
      </c>
      <c r="F3581" t="str">
        <f t="shared" si="220"/>
        <v>&gt;20 Lakh</v>
      </c>
      <c r="G3581">
        <v>23100000</v>
      </c>
      <c r="H3581">
        <v>4</v>
      </c>
      <c r="I3581">
        <v>519</v>
      </c>
      <c r="J3581" s="1">
        <v>22800000</v>
      </c>
      <c r="K3581" s="1">
        <v>500000</v>
      </c>
      <c r="L3581" s="1">
        <v>25200000</v>
      </c>
      <c r="M3581" s="1">
        <v>4700000</v>
      </c>
      <c r="N3581" s="1" t="s">
        <v>24</v>
      </c>
      <c r="O3581" s="1">
        <f>Cleaned_Data[[#This Row],[ loan_amount]]-Cleaned_Data[[#This Row],[ bank_asset_value]]</f>
        <v>18400000</v>
      </c>
      <c r="P3581" s="1">
        <f>Cleaned_Data[[#This Row],[ loan_amount]]</f>
        <v>23100000</v>
      </c>
      <c r="Q3581" s="1" t="str">
        <f t="shared" si="221"/>
        <v>500–599</v>
      </c>
      <c r="R3581" s="1">
        <f>Cleaned_Data[[#This Row],[ residential_assets_value]]+Cleaned_Data[[#This Row],[ commercial_assets_value]]+Cleaned_Data[[#This Row],[ luxury_assets_value]]</f>
        <v>48500000</v>
      </c>
      <c r="S3581" s="1">
        <f>Cleaned_Data[[#This Row],[ income_annum]]+Cleaned_Data[[#This Row],[ residential_assets_value]]+Cleaned_Data[[#This Row],[ commercial_assets_value]]+Cleaned_Data[[#This Row],[ luxury_assets_value]]</f>
        <v>57400000</v>
      </c>
      <c r="T3581" s="1" t="str">
        <f t="shared" si="222"/>
        <v>&gt;4 Cr</v>
      </c>
      <c r="U3581" s="12">
        <f t="shared" si="223"/>
        <v>5775000</v>
      </c>
      <c r="V3581" s="1" t="str">
        <f>IF(Cleaned_Data[[#This Row],[EMI_Estimate]]&lt;50000, "50K", IF(Cleaned_Data[[#This Row],[EMI_Estimate]]&lt;100000, "50K-1L", IF(Cleaned_Data[[#This Row],[EMI_Estimate]]&lt;150000, "1L-1.5L", IF(Cleaned_Data[[#This Row],[EMI_Estimate]]&lt;200000,"1.5-2L", "&gt;2L"))))</f>
        <v>&gt;2L</v>
      </c>
    </row>
    <row r="3582" spans="1:22" x14ac:dyDescent="0.35">
      <c r="A3582">
        <v>3581</v>
      </c>
      <c r="B3582">
        <v>3</v>
      </c>
      <c r="C3582" t="s">
        <v>19</v>
      </c>
      <c r="D3582" t="s">
        <v>23</v>
      </c>
      <c r="E3582">
        <v>3100000</v>
      </c>
      <c r="F3582" t="str">
        <f t="shared" si="220"/>
        <v>&gt;20 Lakh</v>
      </c>
      <c r="G3582">
        <v>11200000</v>
      </c>
      <c r="H3582">
        <v>14</v>
      </c>
      <c r="I3582">
        <v>772</v>
      </c>
      <c r="J3582" s="1">
        <v>3400000</v>
      </c>
      <c r="K3582" s="1">
        <v>5800000</v>
      </c>
      <c r="L3582" s="1">
        <v>8300000</v>
      </c>
      <c r="M3582" s="1">
        <v>2100000</v>
      </c>
      <c r="N3582" s="1" t="s">
        <v>21</v>
      </c>
      <c r="O3582" s="1">
        <f>Cleaned_Data[[#This Row],[ loan_amount]]-Cleaned_Data[[#This Row],[ bank_asset_value]]</f>
        <v>9100000</v>
      </c>
      <c r="P3582" s="1">
        <f>Cleaned_Data[[#This Row],[ loan_amount]]</f>
        <v>11200000</v>
      </c>
      <c r="Q3582" s="1" t="str">
        <f t="shared" si="221"/>
        <v>700–799</v>
      </c>
      <c r="R3582" s="1">
        <f>Cleaned_Data[[#This Row],[ residential_assets_value]]+Cleaned_Data[[#This Row],[ commercial_assets_value]]+Cleaned_Data[[#This Row],[ luxury_assets_value]]</f>
        <v>17500000</v>
      </c>
      <c r="S3582" s="1">
        <f>Cleaned_Data[[#This Row],[ income_annum]]+Cleaned_Data[[#This Row],[ residential_assets_value]]+Cleaned_Data[[#This Row],[ commercial_assets_value]]+Cleaned_Data[[#This Row],[ luxury_assets_value]]</f>
        <v>20600000</v>
      </c>
      <c r="T3582" s="1" t="str">
        <f t="shared" si="222"/>
        <v>2–3 Cr</v>
      </c>
      <c r="U3582" s="12">
        <f t="shared" si="223"/>
        <v>800000</v>
      </c>
      <c r="V3582" s="1" t="str">
        <f>IF(Cleaned_Data[[#This Row],[EMI_Estimate]]&lt;50000, "50K", IF(Cleaned_Data[[#This Row],[EMI_Estimate]]&lt;100000, "50K-1L", IF(Cleaned_Data[[#This Row],[EMI_Estimate]]&lt;150000, "1L-1.5L", IF(Cleaned_Data[[#This Row],[EMI_Estimate]]&lt;200000,"1.5-2L", "&gt;2L"))))</f>
        <v>&gt;2L</v>
      </c>
    </row>
    <row r="3583" spans="1:22" x14ac:dyDescent="0.35">
      <c r="A3583">
        <v>3582</v>
      </c>
      <c r="B3583">
        <v>4</v>
      </c>
      <c r="C3583" t="s">
        <v>19</v>
      </c>
      <c r="D3583" t="s">
        <v>20</v>
      </c>
      <c r="E3583">
        <v>2200000</v>
      </c>
      <c r="F3583" t="str">
        <f t="shared" si="220"/>
        <v>&gt;20 Lakh</v>
      </c>
      <c r="G3583">
        <v>6100000</v>
      </c>
      <c r="H3583">
        <v>12</v>
      </c>
      <c r="I3583">
        <v>330</v>
      </c>
      <c r="J3583" s="1">
        <v>5500000</v>
      </c>
      <c r="K3583" s="1">
        <v>2900000</v>
      </c>
      <c r="L3583" s="1">
        <v>5000000</v>
      </c>
      <c r="M3583" s="1">
        <v>2200000</v>
      </c>
      <c r="N3583" s="1" t="s">
        <v>24</v>
      </c>
      <c r="O3583" s="1">
        <f>Cleaned_Data[[#This Row],[ loan_amount]]-Cleaned_Data[[#This Row],[ bank_asset_value]]</f>
        <v>3900000</v>
      </c>
      <c r="P3583" s="1">
        <f>Cleaned_Data[[#This Row],[ loan_amount]]</f>
        <v>6100000</v>
      </c>
      <c r="Q3583" s="1" t="str">
        <f t="shared" si="221"/>
        <v>300–499</v>
      </c>
      <c r="R3583" s="1">
        <f>Cleaned_Data[[#This Row],[ residential_assets_value]]+Cleaned_Data[[#This Row],[ commercial_assets_value]]+Cleaned_Data[[#This Row],[ luxury_assets_value]]</f>
        <v>13400000</v>
      </c>
      <c r="S3583" s="1">
        <f>Cleaned_Data[[#This Row],[ income_annum]]+Cleaned_Data[[#This Row],[ residential_assets_value]]+Cleaned_Data[[#This Row],[ commercial_assets_value]]+Cleaned_Data[[#This Row],[ luxury_assets_value]]</f>
        <v>15600000</v>
      </c>
      <c r="T3583" s="1" t="str">
        <f t="shared" si="222"/>
        <v>1–2 Cr</v>
      </c>
      <c r="U3583" s="12">
        <f t="shared" si="223"/>
        <v>508333</v>
      </c>
      <c r="V3583" s="1" t="str">
        <f>IF(Cleaned_Data[[#This Row],[EMI_Estimate]]&lt;50000, "50K", IF(Cleaned_Data[[#This Row],[EMI_Estimate]]&lt;100000, "50K-1L", IF(Cleaned_Data[[#This Row],[EMI_Estimate]]&lt;150000, "1L-1.5L", IF(Cleaned_Data[[#This Row],[EMI_Estimate]]&lt;200000,"1.5-2L", "&gt;2L"))))</f>
        <v>&gt;2L</v>
      </c>
    </row>
    <row r="3584" spans="1:22" x14ac:dyDescent="0.35">
      <c r="A3584">
        <v>3583</v>
      </c>
      <c r="B3584">
        <v>5</v>
      </c>
      <c r="C3584" t="s">
        <v>22</v>
      </c>
      <c r="D3584" t="s">
        <v>23</v>
      </c>
      <c r="E3584">
        <v>7100000</v>
      </c>
      <c r="F3584" t="str">
        <f t="shared" si="220"/>
        <v>&gt;20 Lakh</v>
      </c>
      <c r="G3584">
        <v>21500000</v>
      </c>
      <c r="H3584">
        <v>4</v>
      </c>
      <c r="I3584">
        <v>557</v>
      </c>
      <c r="J3584" s="1">
        <v>8900000</v>
      </c>
      <c r="K3584" s="1">
        <v>8000000</v>
      </c>
      <c r="L3584" s="1">
        <v>26400000</v>
      </c>
      <c r="M3584" s="1">
        <v>4000000</v>
      </c>
      <c r="N3584" s="1" t="s">
        <v>21</v>
      </c>
      <c r="O3584" s="1">
        <f>Cleaned_Data[[#This Row],[ loan_amount]]-Cleaned_Data[[#This Row],[ bank_asset_value]]</f>
        <v>17500000</v>
      </c>
      <c r="P3584" s="1">
        <f>Cleaned_Data[[#This Row],[ loan_amount]]</f>
        <v>21500000</v>
      </c>
      <c r="Q3584" s="1" t="str">
        <f t="shared" si="221"/>
        <v>500–599</v>
      </c>
      <c r="R3584" s="1">
        <f>Cleaned_Data[[#This Row],[ residential_assets_value]]+Cleaned_Data[[#This Row],[ commercial_assets_value]]+Cleaned_Data[[#This Row],[ luxury_assets_value]]</f>
        <v>43300000</v>
      </c>
      <c r="S3584" s="1">
        <f>Cleaned_Data[[#This Row],[ income_annum]]+Cleaned_Data[[#This Row],[ residential_assets_value]]+Cleaned_Data[[#This Row],[ commercial_assets_value]]+Cleaned_Data[[#This Row],[ luxury_assets_value]]</f>
        <v>50400000</v>
      </c>
      <c r="T3584" s="1" t="str">
        <f t="shared" si="222"/>
        <v>&gt;4 Cr</v>
      </c>
      <c r="U3584" s="12">
        <f t="shared" si="223"/>
        <v>5375000</v>
      </c>
      <c r="V3584" s="1" t="str">
        <f>IF(Cleaned_Data[[#This Row],[EMI_Estimate]]&lt;50000, "50K", IF(Cleaned_Data[[#This Row],[EMI_Estimate]]&lt;100000, "50K-1L", IF(Cleaned_Data[[#This Row],[EMI_Estimate]]&lt;150000, "1L-1.5L", IF(Cleaned_Data[[#This Row],[EMI_Estimate]]&lt;200000,"1.5-2L", "&gt;2L"))))</f>
        <v>&gt;2L</v>
      </c>
    </row>
    <row r="3585" spans="1:22" x14ac:dyDescent="0.35">
      <c r="A3585">
        <v>3584</v>
      </c>
      <c r="B3585">
        <v>4</v>
      </c>
      <c r="C3585" t="s">
        <v>19</v>
      </c>
      <c r="D3585" t="s">
        <v>23</v>
      </c>
      <c r="E3585">
        <v>8200000</v>
      </c>
      <c r="F3585" t="str">
        <f t="shared" si="220"/>
        <v>&gt;20 Lakh</v>
      </c>
      <c r="G3585">
        <v>19000000</v>
      </c>
      <c r="H3585">
        <v>6</v>
      </c>
      <c r="I3585">
        <v>334</v>
      </c>
      <c r="J3585" s="1">
        <v>24500000</v>
      </c>
      <c r="K3585" s="1">
        <v>6800000</v>
      </c>
      <c r="L3585" s="1">
        <v>28600000</v>
      </c>
      <c r="M3585" s="1">
        <v>10200000</v>
      </c>
      <c r="N3585" s="1" t="s">
        <v>24</v>
      </c>
      <c r="O3585" s="1">
        <f>Cleaned_Data[[#This Row],[ loan_amount]]-Cleaned_Data[[#This Row],[ bank_asset_value]]</f>
        <v>8800000</v>
      </c>
      <c r="P3585" s="1">
        <f>Cleaned_Data[[#This Row],[ loan_amount]]</f>
        <v>19000000</v>
      </c>
      <c r="Q3585" s="1" t="str">
        <f t="shared" si="221"/>
        <v>300–499</v>
      </c>
      <c r="R3585" s="1">
        <f>Cleaned_Data[[#This Row],[ residential_assets_value]]+Cleaned_Data[[#This Row],[ commercial_assets_value]]+Cleaned_Data[[#This Row],[ luxury_assets_value]]</f>
        <v>59900000</v>
      </c>
      <c r="S3585" s="1">
        <f>Cleaned_Data[[#This Row],[ income_annum]]+Cleaned_Data[[#This Row],[ residential_assets_value]]+Cleaned_Data[[#This Row],[ commercial_assets_value]]+Cleaned_Data[[#This Row],[ luxury_assets_value]]</f>
        <v>68100000</v>
      </c>
      <c r="T3585" s="1" t="str">
        <f t="shared" si="222"/>
        <v>&gt;4 Cr</v>
      </c>
      <c r="U3585" s="12">
        <f t="shared" si="223"/>
        <v>3166667</v>
      </c>
      <c r="V3585" s="1" t="str">
        <f>IF(Cleaned_Data[[#This Row],[EMI_Estimate]]&lt;50000, "50K", IF(Cleaned_Data[[#This Row],[EMI_Estimate]]&lt;100000, "50K-1L", IF(Cleaned_Data[[#This Row],[EMI_Estimate]]&lt;150000, "1L-1.5L", IF(Cleaned_Data[[#This Row],[EMI_Estimate]]&lt;200000,"1.5-2L", "&gt;2L"))))</f>
        <v>&gt;2L</v>
      </c>
    </row>
    <row r="3586" spans="1:22" x14ac:dyDescent="0.35">
      <c r="A3586">
        <v>3585</v>
      </c>
      <c r="B3586">
        <v>3</v>
      </c>
      <c r="C3586" t="s">
        <v>19</v>
      </c>
      <c r="D3586" t="s">
        <v>23</v>
      </c>
      <c r="E3586">
        <v>9800000</v>
      </c>
      <c r="F3586" t="str">
        <f t="shared" ref="F3586:F3649" si="224">IF(E3586&lt;500000, "&lt;5 Lakh",
 IF(E3586&lt;1000000, "5-10 Lakh",
 IF(E3586&lt;1500000, "10-15 Lakh",
 IF(E3586&lt;2000000, "15-20 Lakh", "&gt;20 Lakh"))))</f>
        <v>&gt;20 Lakh</v>
      </c>
      <c r="G3586">
        <v>28400000</v>
      </c>
      <c r="H3586">
        <v>12</v>
      </c>
      <c r="I3586">
        <v>487</v>
      </c>
      <c r="J3586" s="1">
        <v>8900000</v>
      </c>
      <c r="K3586" s="1">
        <v>15400000</v>
      </c>
      <c r="L3586" s="1">
        <v>30800000</v>
      </c>
      <c r="M3586" s="1">
        <v>11100000</v>
      </c>
      <c r="N3586" s="1" t="s">
        <v>24</v>
      </c>
      <c r="O3586" s="1">
        <f>Cleaned_Data[[#This Row],[ loan_amount]]-Cleaned_Data[[#This Row],[ bank_asset_value]]</f>
        <v>17300000</v>
      </c>
      <c r="P3586" s="1">
        <f>Cleaned_Data[[#This Row],[ loan_amount]]</f>
        <v>28400000</v>
      </c>
      <c r="Q3586" s="1" t="str">
        <f t="shared" ref="Q3586:Q3649" si="225">IF(I3586&lt;500,"300–499",IF(I3586&lt;600,"500–599",IF(I3586&lt;700,"600–699",IF(I3586&lt;800,"700–799","800+"))))</f>
        <v>300–499</v>
      </c>
      <c r="R3586" s="1">
        <f>Cleaned_Data[[#This Row],[ residential_assets_value]]+Cleaned_Data[[#This Row],[ commercial_assets_value]]+Cleaned_Data[[#This Row],[ luxury_assets_value]]</f>
        <v>55100000</v>
      </c>
      <c r="S3586" s="1">
        <f>Cleaned_Data[[#This Row],[ income_annum]]+Cleaned_Data[[#This Row],[ residential_assets_value]]+Cleaned_Data[[#This Row],[ commercial_assets_value]]+Cleaned_Data[[#This Row],[ luxury_assets_value]]</f>
        <v>64900000</v>
      </c>
      <c r="T3586" s="1" t="str">
        <f t="shared" ref="T3586:T3649" si="226">IF(S3586&lt;10000000, "&lt;1 Cr", IF(S3586&lt;20000000, "1–2 Cr", IF(S3586&lt;30000000, "2–3 Cr", IF(S3586&lt;40000000, "3–4 Cr", "&gt;4 Cr"))))</f>
        <v>&gt;4 Cr</v>
      </c>
      <c r="U3586" s="12">
        <f t="shared" ref="U3586:U3649" si="227">ROUND(G3586/H3586, 0)</f>
        <v>2366667</v>
      </c>
      <c r="V3586" s="1" t="str">
        <f>IF(Cleaned_Data[[#This Row],[EMI_Estimate]]&lt;50000, "50K", IF(Cleaned_Data[[#This Row],[EMI_Estimate]]&lt;100000, "50K-1L", IF(Cleaned_Data[[#This Row],[EMI_Estimate]]&lt;150000, "1L-1.5L", IF(Cleaned_Data[[#This Row],[EMI_Estimate]]&lt;200000,"1.5-2L", "&gt;2L"))))</f>
        <v>&gt;2L</v>
      </c>
    </row>
    <row r="3587" spans="1:22" x14ac:dyDescent="0.35">
      <c r="A3587">
        <v>3586</v>
      </c>
      <c r="B3587">
        <v>2</v>
      </c>
      <c r="C3587" t="s">
        <v>19</v>
      </c>
      <c r="D3587" t="s">
        <v>23</v>
      </c>
      <c r="E3587">
        <v>3900000</v>
      </c>
      <c r="F3587" t="str">
        <f t="shared" si="224"/>
        <v>&gt;20 Lakh</v>
      </c>
      <c r="G3587">
        <v>9700000</v>
      </c>
      <c r="H3587">
        <v>8</v>
      </c>
      <c r="I3587">
        <v>539</v>
      </c>
      <c r="J3587" s="1">
        <v>4400000</v>
      </c>
      <c r="K3587" s="1">
        <v>7600000</v>
      </c>
      <c r="L3587" s="1">
        <v>7900000</v>
      </c>
      <c r="M3587" s="1">
        <v>5100000</v>
      </c>
      <c r="N3587" s="1" t="s">
        <v>24</v>
      </c>
      <c r="O3587" s="1">
        <f>Cleaned_Data[[#This Row],[ loan_amount]]-Cleaned_Data[[#This Row],[ bank_asset_value]]</f>
        <v>4600000</v>
      </c>
      <c r="P3587" s="1">
        <f>Cleaned_Data[[#This Row],[ loan_amount]]</f>
        <v>9700000</v>
      </c>
      <c r="Q3587" s="1" t="str">
        <f t="shared" si="225"/>
        <v>500–599</v>
      </c>
      <c r="R3587" s="1">
        <f>Cleaned_Data[[#This Row],[ residential_assets_value]]+Cleaned_Data[[#This Row],[ commercial_assets_value]]+Cleaned_Data[[#This Row],[ luxury_assets_value]]</f>
        <v>19900000</v>
      </c>
      <c r="S3587" s="1">
        <f>Cleaned_Data[[#This Row],[ income_annum]]+Cleaned_Data[[#This Row],[ residential_assets_value]]+Cleaned_Data[[#This Row],[ commercial_assets_value]]+Cleaned_Data[[#This Row],[ luxury_assets_value]]</f>
        <v>23800000</v>
      </c>
      <c r="T3587" s="1" t="str">
        <f t="shared" si="226"/>
        <v>2–3 Cr</v>
      </c>
      <c r="U3587" s="12">
        <f t="shared" si="227"/>
        <v>1212500</v>
      </c>
      <c r="V3587" s="1" t="str">
        <f>IF(Cleaned_Data[[#This Row],[EMI_Estimate]]&lt;50000, "50K", IF(Cleaned_Data[[#This Row],[EMI_Estimate]]&lt;100000, "50K-1L", IF(Cleaned_Data[[#This Row],[EMI_Estimate]]&lt;150000, "1L-1.5L", IF(Cleaned_Data[[#This Row],[EMI_Estimate]]&lt;200000,"1.5-2L", "&gt;2L"))))</f>
        <v>&gt;2L</v>
      </c>
    </row>
    <row r="3588" spans="1:22" x14ac:dyDescent="0.35">
      <c r="A3588">
        <v>3587</v>
      </c>
      <c r="B3588">
        <v>2</v>
      </c>
      <c r="C3588" t="s">
        <v>19</v>
      </c>
      <c r="D3588" t="s">
        <v>23</v>
      </c>
      <c r="E3588">
        <v>2200000</v>
      </c>
      <c r="F3588" t="str">
        <f t="shared" si="224"/>
        <v>&gt;20 Lakh</v>
      </c>
      <c r="G3588">
        <v>8100000</v>
      </c>
      <c r="H3588">
        <v>8</v>
      </c>
      <c r="I3588">
        <v>710</v>
      </c>
      <c r="J3588" s="1">
        <v>500000</v>
      </c>
      <c r="K3588" s="1">
        <v>2900000</v>
      </c>
      <c r="L3588" s="1">
        <v>7300000</v>
      </c>
      <c r="M3588" s="1">
        <v>1000000</v>
      </c>
      <c r="N3588" s="1" t="s">
        <v>21</v>
      </c>
      <c r="O3588" s="1">
        <f>Cleaned_Data[[#This Row],[ loan_amount]]-Cleaned_Data[[#This Row],[ bank_asset_value]]</f>
        <v>7100000</v>
      </c>
      <c r="P3588" s="1">
        <f>Cleaned_Data[[#This Row],[ loan_amount]]</f>
        <v>8100000</v>
      </c>
      <c r="Q3588" s="1" t="str">
        <f t="shared" si="225"/>
        <v>700–799</v>
      </c>
      <c r="R3588" s="1">
        <f>Cleaned_Data[[#This Row],[ residential_assets_value]]+Cleaned_Data[[#This Row],[ commercial_assets_value]]+Cleaned_Data[[#This Row],[ luxury_assets_value]]</f>
        <v>10700000</v>
      </c>
      <c r="S3588" s="1">
        <f>Cleaned_Data[[#This Row],[ income_annum]]+Cleaned_Data[[#This Row],[ residential_assets_value]]+Cleaned_Data[[#This Row],[ commercial_assets_value]]+Cleaned_Data[[#This Row],[ luxury_assets_value]]</f>
        <v>12900000</v>
      </c>
      <c r="T3588" s="1" t="str">
        <f t="shared" si="226"/>
        <v>1–2 Cr</v>
      </c>
      <c r="U3588" s="12">
        <f t="shared" si="227"/>
        <v>1012500</v>
      </c>
      <c r="V3588" s="1" t="str">
        <f>IF(Cleaned_Data[[#This Row],[EMI_Estimate]]&lt;50000, "50K", IF(Cleaned_Data[[#This Row],[EMI_Estimate]]&lt;100000, "50K-1L", IF(Cleaned_Data[[#This Row],[EMI_Estimate]]&lt;150000, "1L-1.5L", IF(Cleaned_Data[[#This Row],[EMI_Estimate]]&lt;200000,"1.5-2L", "&gt;2L"))))</f>
        <v>&gt;2L</v>
      </c>
    </row>
    <row r="3589" spans="1:22" x14ac:dyDescent="0.35">
      <c r="A3589">
        <v>3588</v>
      </c>
      <c r="B3589">
        <v>5</v>
      </c>
      <c r="C3589" t="s">
        <v>22</v>
      </c>
      <c r="D3589" t="s">
        <v>23</v>
      </c>
      <c r="E3589">
        <v>600000</v>
      </c>
      <c r="F3589" t="str">
        <f t="shared" si="224"/>
        <v>5-10 Lakh</v>
      </c>
      <c r="G3589">
        <v>1700000</v>
      </c>
      <c r="H3589">
        <v>20</v>
      </c>
      <c r="I3589">
        <v>879</v>
      </c>
      <c r="J3589" s="1">
        <v>1100000</v>
      </c>
      <c r="K3589" s="1">
        <v>100000</v>
      </c>
      <c r="L3589" s="1">
        <v>2300000</v>
      </c>
      <c r="M3589" s="1">
        <v>700000</v>
      </c>
      <c r="N3589" s="1" t="s">
        <v>21</v>
      </c>
      <c r="O3589" s="1">
        <f>Cleaned_Data[[#This Row],[ loan_amount]]-Cleaned_Data[[#This Row],[ bank_asset_value]]</f>
        <v>1000000</v>
      </c>
      <c r="P3589" s="1">
        <f>Cleaned_Data[[#This Row],[ loan_amount]]</f>
        <v>1700000</v>
      </c>
      <c r="Q3589" s="1" t="str">
        <f t="shared" si="225"/>
        <v>800+</v>
      </c>
      <c r="R3589" s="1">
        <f>Cleaned_Data[[#This Row],[ residential_assets_value]]+Cleaned_Data[[#This Row],[ commercial_assets_value]]+Cleaned_Data[[#This Row],[ luxury_assets_value]]</f>
        <v>3500000</v>
      </c>
      <c r="S3589" s="1">
        <f>Cleaned_Data[[#This Row],[ income_annum]]+Cleaned_Data[[#This Row],[ residential_assets_value]]+Cleaned_Data[[#This Row],[ commercial_assets_value]]+Cleaned_Data[[#This Row],[ luxury_assets_value]]</f>
        <v>4100000</v>
      </c>
      <c r="T3589" s="1" t="str">
        <f t="shared" si="226"/>
        <v>&lt;1 Cr</v>
      </c>
      <c r="U3589" s="12">
        <f t="shared" si="227"/>
        <v>85000</v>
      </c>
      <c r="V3589" s="1" t="str">
        <f>IF(Cleaned_Data[[#This Row],[EMI_Estimate]]&lt;50000, "50K", IF(Cleaned_Data[[#This Row],[EMI_Estimate]]&lt;100000, "50K-1L", IF(Cleaned_Data[[#This Row],[EMI_Estimate]]&lt;150000, "1L-1.5L", IF(Cleaned_Data[[#This Row],[EMI_Estimate]]&lt;200000,"1.5-2L", "&gt;2L"))))</f>
        <v>50K-1L</v>
      </c>
    </row>
    <row r="3590" spans="1:22" x14ac:dyDescent="0.35">
      <c r="A3590">
        <v>3589</v>
      </c>
      <c r="B3590">
        <v>4</v>
      </c>
      <c r="C3590" t="s">
        <v>22</v>
      </c>
      <c r="D3590" t="s">
        <v>23</v>
      </c>
      <c r="E3590">
        <v>6900000</v>
      </c>
      <c r="F3590" t="str">
        <f t="shared" si="224"/>
        <v>&gt;20 Lakh</v>
      </c>
      <c r="G3590">
        <v>22000000</v>
      </c>
      <c r="H3590">
        <v>10</v>
      </c>
      <c r="I3590">
        <v>512</v>
      </c>
      <c r="J3590" s="1">
        <v>6100000</v>
      </c>
      <c r="K3590" s="1">
        <v>9100000</v>
      </c>
      <c r="L3590" s="1">
        <v>20600000</v>
      </c>
      <c r="M3590" s="1">
        <v>3900000</v>
      </c>
      <c r="N3590" s="1" t="s">
        <v>24</v>
      </c>
      <c r="O3590" s="1">
        <f>Cleaned_Data[[#This Row],[ loan_amount]]-Cleaned_Data[[#This Row],[ bank_asset_value]]</f>
        <v>18100000</v>
      </c>
      <c r="P3590" s="1">
        <f>Cleaned_Data[[#This Row],[ loan_amount]]</f>
        <v>22000000</v>
      </c>
      <c r="Q3590" s="1" t="str">
        <f t="shared" si="225"/>
        <v>500–599</v>
      </c>
      <c r="R3590" s="1">
        <f>Cleaned_Data[[#This Row],[ residential_assets_value]]+Cleaned_Data[[#This Row],[ commercial_assets_value]]+Cleaned_Data[[#This Row],[ luxury_assets_value]]</f>
        <v>35800000</v>
      </c>
      <c r="S3590" s="1">
        <f>Cleaned_Data[[#This Row],[ income_annum]]+Cleaned_Data[[#This Row],[ residential_assets_value]]+Cleaned_Data[[#This Row],[ commercial_assets_value]]+Cleaned_Data[[#This Row],[ luxury_assets_value]]</f>
        <v>42700000</v>
      </c>
      <c r="T3590" s="1" t="str">
        <f t="shared" si="226"/>
        <v>&gt;4 Cr</v>
      </c>
      <c r="U3590" s="12">
        <f t="shared" si="227"/>
        <v>2200000</v>
      </c>
      <c r="V3590" s="1" t="str">
        <f>IF(Cleaned_Data[[#This Row],[EMI_Estimate]]&lt;50000, "50K", IF(Cleaned_Data[[#This Row],[EMI_Estimate]]&lt;100000, "50K-1L", IF(Cleaned_Data[[#This Row],[EMI_Estimate]]&lt;150000, "1L-1.5L", IF(Cleaned_Data[[#This Row],[EMI_Estimate]]&lt;200000,"1.5-2L", "&gt;2L"))))</f>
        <v>&gt;2L</v>
      </c>
    </row>
    <row r="3591" spans="1:22" x14ac:dyDescent="0.35">
      <c r="A3591">
        <v>3590</v>
      </c>
      <c r="B3591">
        <v>2</v>
      </c>
      <c r="C3591" t="s">
        <v>19</v>
      </c>
      <c r="D3591" t="s">
        <v>23</v>
      </c>
      <c r="E3591">
        <v>7400000</v>
      </c>
      <c r="F3591" t="str">
        <f t="shared" si="224"/>
        <v>&gt;20 Lakh</v>
      </c>
      <c r="G3591">
        <v>27300000</v>
      </c>
      <c r="H3591">
        <v>18</v>
      </c>
      <c r="I3591">
        <v>561</v>
      </c>
      <c r="J3591" s="1">
        <v>12600000</v>
      </c>
      <c r="K3591" s="1">
        <v>400000</v>
      </c>
      <c r="L3591" s="1">
        <v>27100000</v>
      </c>
      <c r="M3591" s="1">
        <v>9600000</v>
      </c>
      <c r="N3591" s="1" t="s">
        <v>21</v>
      </c>
      <c r="O3591" s="1">
        <f>Cleaned_Data[[#This Row],[ loan_amount]]-Cleaned_Data[[#This Row],[ bank_asset_value]]</f>
        <v>17700000</v>
      </c>
      <c r="P3591" s="1">
        <f>Cleaned_Data[[#This Row],[ loan_amount]]</f>
        <v>27300000</v>
      </c>
      <c r="Q3591" s="1" t="str">
        <f t="shared" si="225"/>
        <v>500–599</v>
      </c>
      <c r="R3591" s="1">
        <f>Cleaned_Data[[#This Row],[ residential_assets_value]]+Cleaned_Data[[#This Row],[ commercial_assets_value]]+Cleaned_Data[[#This Row],[ luxury_assets_value]]</f>
        <v>40100000</v>
      </c>
      <c r="S3591" s="1">
        <f>Cleaned_Data[[#This Row],[ income_annum]]+Cleaned_Data[[#This Row],[ residential_assets_value]]+Cleaned_Data[[#This Row],[ commercial_assets_value]]+Cleaned_Data[[#This Row],[ luxury_assets_value]]</f>
        <v>47500000</v>
      </c>
      <c r="T3591" s="1" t="str">
        <f t="shared" si="226"/>
        <v>&gt;4 Cr</v>
      </c>
      <c r="U3591" s="12">
        <f t="shared" si="227"/>
        <v>1516667</v>
      </c>
      <c r="V3591" s="1" t="str">
        <f>IF(Cleaned_Data[[#This Row],[EMI_Estimate]]&lt;50000, "50K", IF(Cleaned_Data[[#This Row],[EMI_Estimate]]&lt;100000, "50K-1L", IF(Cleaned_Data[[#This Row],[EMI_Estimate]]&lt;150000, "1L-1.5L", IF(Cleaned_Data[[#This Row],[EMI_Estimate]]&lt;200000,"1.5-2L", "&gt;2L"))))</f>
        <v>&gt;2L</v>
      </c>
    </row>
    <row r="3592" spans="1:22" x14ac:dyDescent="0.35">
      <c r="A3592">
        <v>3591</v>
      </c>
      <c r="B3592">
        <v>3</v>
      </c>
      <c r="C3592" t="s">
        <v>22</v>
      </c>
      <c r="D3592" t="s">
        <v>23</v>
      </c>
      <c r="E3592">
        <v>4000000</v>
      </c>
      <c r="F3592" t="str">
        <f t="shared" si="224"/>
        <v>&gt;20 Lakh</v>
      </c>
      <c r="G3592">
        <v>11600000</v>
      </c>
      <c r="H3592">
        <v>6</v>
      </c>
      <c r="I3592">
        <v>539</v>
      </c>
      <c r="J3592" s="1">
        <v>5900000</v>
      </c>
      <c r="K3592" s="1">
        <v>2600000</v>
      </c>
      <c r="L3592" s="1">
        <v>12100000</v>
      </c>
      <c r="M3592" s="1">
        <v>4700000</v>
      </c>
      <c r="N3592" s="1" t="s">
        <v>24</v>
      </c>
      <c r="O3592" s="1">
        <f>Cleaned_Data[[#This Row],[ loan_amount]]-Cleaned_Data[[#This Row],[ bank_asset_value]]</f>
        <v>6900000</v>
      </c>
      <c r="P3592" s="1">
        <f>Cleaned_Data[[#This Row],[ loan_amount]]</f>
        <v>11600000</v>
      </c>
      <c r="Q3592" s="1" t="str">
        <f t="shared" si="225"/>
        <v>500–599</v>
      </c>
      <c r="R3592" s="1">
        <f>Cleaned_Data[[#This Row],[ residential_assets_value]]+Cleaned_Data[[#This Row],[ commercial_assets_value]]+Cleaned_Data[[#This Row],[ luxury_assets_value]]</f>
        <v>20600000</v>
      </c>
      <c r="S3592" s="1">
        <f>Cleaned_Data[[#This Row],[ income_annum]]+Cleaned_Data[[#This Row],[ residential_assets_value]]+Cleaned_Data[[#This Row],[ commercial_assets_value]]+Cleaned_Data[[#This Row],[ luxury_assets_value]]</f>
        <v>24600000</v>
      </c>
      <c r="T3592" s="1" t="str">
        <f t="shared" si="226"/>
        <v>2–3 Cr</v>
      </c>
      <c r="U3592" s="12">
        <f t="shared" si="227"/>
        <v>1933333</v>
      </c>
      <c r="V3592" s="1" t="str">
        <f>IF(Cleaned_Data[[#This Row],[EMI_Estimate]]&lt;50000, "50K", IF(Cleaned_Data[[#This Row],[EMI_Estimate]]&lt;100000, "50K-1L", IF(Cleaned_Data[[#This Row],[EMI_Estimate]]&lt;150000, "1L-1.5L", IF(Cleaned_Data[[#This Row],[EMI_Estimate]]&lt;200000,"1.5-2L", "&gt;2L"))))</f>
        <v>&gt;2L</v>
      </c>
    </row>
    <row r="3593" spans="1:22" x14ac:dyDescent="0.35">
      <c r="A3593">
        <v>3592</v>
      </c>
      <c r="B3593">
        <v>3</v>
      </c>
      <c r="C3593" t="s">
        <v>22</v>
      </c>
      <c r="D3593" t="s">
        <v>23</v>
      </c>
      <c r="E3593">
        <v>700000</v>
      </c>
      <c r="F3593" t="str">
        <f t="shared" si="224"/>
        <v>5-10 Lakh</v>
      </c>
      <c r="G3593">
        <v>2000000</v>
      </c>
      <c r="H3593">
        <v>18</v>
      </c>
      <c r="I3593">
        <v>544</v>
      </c>
      <c r="J3593" s="1">
        <v>800000</v>
      </c>
      <c r="K3593" s="1">
        <v>1300000</v>
      </c>
      <c r="L3593" s="1">
        <v>1500000</v>
      </c>
      <c r="M3593" s="1">
        <v>400000</v>
      </c>
      <c r="N3593" s="1" t="s">
        <v>24</v>
      </c>
      <c r="O3593" s="1">
        <f>Cleaned_Data[[#This Row],[ loan_amount]]-Cleaned_Data[[#This Row],[ bank_asset_value]]</f>
        <v>1600000</v>
      </c>
      <c r="P3593" s="1">
        <f>Cleaned_Data[[#This Row],[ loan_amount]]</f>
        <v>2000000</v>
      </c>
      <c r="Q3593" s="1" t="str">
        <f t="shared" si="225"/>
        <v>500–599</v>
      </c>
      <c r="R3593" s="1">
        <f>Cleaned_Data[[#This Row],[ residential_assets_value]]+Cleaned_Data[[#This Row],[ commercial_assets_value]]+Cleaned_Data[[#This Row],[ luxury_assets_value]]</f>
        <v>3600000</v>
      </c>
      <c r="S3593" s="1">
        <f>Cleaned_Data[[#This Row],[ income_annum]]+Cleaned_Data[[#This Row],[ residential_assets_value]]+Cleaned_Data[[#This Row],[ commercial_assets_value]]+Cleaned_Data[[#This Row],[ luxury_assets_value]]</f>
        <v>4300000</v>
      </c>
      <c r="T3593" s="1" t="str">
        <f t="shared" si="226"/>
        <v>&lt;1 Cr</v>
      </c>
      <c r="U3593" s="12">
        <f t="shared" si="227"/>
        <v>111111</v>
      </c>
      <c r="V3593" s="1" t="str">
        <f>IF(Cleaned_Data[[#This Row],[EMI_Estimate]]&lt;50000, "50K", IF(Cleaned_Data[[#This Row],[EMI_Estimate]]&lt;100000, "50K-1L", IF(Cleaned_Data[[#This Row],[EMI_Estimate]]&lt;150000, "1L-1.5L", IF(Cleaned_Data[[#This Row],[EMI_Estimate]]&lt;200000,"1.5-2L", "&gt;2L"))))</f>
        <v>1L-1.5L</v>
      </c>
    </row>
    <row r="3594" spans="1:22" x14ac:dyDescent="0.35">
      <c r="A3594">
        <v>3593</v>
      </c>
      <c r="B3594">
        <v>2</v>
      </c>
      <c r="C3594" t="s">
        <v>22</v>
      </c>
      <c r="D3594" t="s">
        <v>23</v>
      </c>
      <c r="E3594">
        <v>1900000</v>
      </c>
      <c r="F3594" t="str">
        <f t="shared" si="224"/>
        <v>15-20 Lakh</v>
      </c>
      <c r="G3594">
        <v>4600000</v>
      </c>
      <c r="H3594">
        <v>16</v>
      </c>
      <c r="I3594">
        <v>631</v>
      </c>
      <c r="J3594" s="1">
        <v>3200000</v>
      </c>
      <c r="K3594" s="1">
        <v>2700000</v>
      </c>
      <c r="L3594" s="1">
        <v>4500000</v>
      </c>
      <c r="M3594" s="1">
        <v>2700000</v>
      </c>
      <c r="N3594" s="1" t="s">
        <v>21</v>
      </c>
      <c r="O3594" s="1">
        <f>Cleaned_Data[[#This Row],[ loan_amount]]-Cleaned_Data[[#This Row],[ bank_asset_value]]</f>
        <v>1900000</v>
      </c>
      <c r="P3594" s="1">
        <f>Cleaned_Data[[#This Row],[ loan_amount]]</f>
        <v>4600000</v>
      </c>
      <c r="Q3594" s="1" t="str">
        <f t="shared" si="225"/>
        <v>600–699</v>
      </c>
      <c r="R3594" s="1">
        <f>Cleaned_Data[[#This Row],[ residential_assets_value]]+Cleaned_Data[[#This Row],[ commercial_assets_value]]+Cleaned_Data[[#This Row],[ luxury_assets_value]]</f>
        <v>10400000</v>
      </c>
      <c r="S3594" s="1">
        <f>Cleaned_Data[[#This Row],[ income_annum]]+Cleaned_Data[[#This Row],[ residential_assets_value]]+Cleaned_Data[[#This Row],[ commercial_assets_value]]+Cleaned_Data[[#This Row],[ luxury_assets_value]]</f>
        <v>12300000</v>
      </c>
      <c r="T3594" s="1" t="str">
        <f t="shared" si="226"/>
        <v>1–2 Cr</v>
      </c>
      <c r="U3594" s="12">
        <f t="shared" si="227"/>
        <v>287500</v>
      </c>
      <c r="V3594" s="1" t="str">
        <f>IF(Cleaned_Data[[#This Row],[EMI_Estimate]]&lt;50000, "50K", IF(Cleaned_Data[[#This Row],[EMI_Estimate]]&lt;100000, "50K-1L", IF(Cleaned_Data[[#This Row],[EMI_Estimate]]&lt;150000, "1L-1.5L", IF(Cleaned_Data[[#This Row],[EMI_Estimate]]&lt;200000,"1.5-2L", "&gt;2L"))))</f>
        <v>&gt;2L</v>
      </c>
    </row>
    <row r="3595" spans="1:22" x14ac:dyDescent="0.35">
      <c r="A3595">
        <v>3594</v>
      </c>
      <c r="B3595">
        <v>2</v>
      </c>
      <c r="C3595" t="s">
        <v>19</v>
      </c>
      <c r="D3595" t="s">
        <v>20</v>
      </c>
      <c r="E3595">
        <v>2200000</v>
      </c>
      <c r="F3595" t="str">
        <f t="shared" si="224"/>
        <v>&gt;20 Lakh</v>
      </c>
      <c r="G3595">
        <v>6800000</v>
      </c>
      <c r="H3595">
        <v>20</v>
      </c>
      <c r="I3595">
        <v>546</v>
      </c>
      <c r="J3595" s="1">
        <v>4600000</v>
      </c>
      <c r="K3595" s="1">
        <v>200000</v>
      </c>
      <c r="L3595" s="1">
        <v>4500000</v>
      </c>
      <c r="M3595" s="1">
        <v>2200000</v>
      </c>
      <c r="N3595" s="1" t="s">
        <v>24</v>
      </c>
      <c r="O3595" s="1">
        <f>Cleaned_Data[[#This Row],[ loan_amount]]-Cleaned_Data[[#This Row],[ bank_asset_value]]</f>
        <v>4600000</v>
      </c>
      <c r="P3595" s="1">
        <f>Cleaned_Data[[#This Row],[ loan_amount]]</f>
        <v>6800000</v>
      </c>
      <c r="Q3595" s="1" t="str">
        <f t="shared" si="225"/>
        <v>500–599</v>
      </c>
      <c r="R3595" s="1">
        <f>Cleaned_Data[[#This Row],[ residential_assets_value]]+Cleaned_Data[[#This Row],[ commercial_assets_value]]+Cleaned_Data[[#This Row],[ luxury_assets_value]]</f>
        <v>9300000</v>
      </c>
      <c r="S3595" s="1">
        <f>Cleaned_Data[[#This Row],[ income_annum]]+Cleaned_Data[[#This Row],[ residential_assets_value]]+Cleaned_Data[[#This Row],[ commercial_assets_value]]+Cleaned_Data[[#This Row],[ luxury_assets_value]]</f>
        <v>11500000</v>
      </c>
      <c r="T3595" s="1" t="str">
        <f t="shared" si="226"/>
        <v>1–2 Cr</v>
      </c>
      <c r="U3595" s="12">
        <f t="shared" si="227"/>
        <v>340000</v>
      </c>
      <c r="V3595" s="1" t="str">
        <f>IF(Cleaned_Data[[#This Row],[EMI_Estimate]]&lt;50000, "50K", IF(Cleaned_Data[[#This Row],[EMI_Estimate]]&lt;100000, "50K-1L", IF(Cleaned_Data[[#This Row],[EMI_Estimate]]&lt;150000, "1L-1.5L", IF(Cleaned_Data[[#This Row],[EMI_Estimate]]&lt;200000,"1.5-2L", "&gt;2L"))))</f>
        <v>&gt;2L</v>
      </c>
    </row>
    <row r="3596" spans="1:22" x14ac:dyDescent="0.35">
      <c r="A3596">
        <v>3595</v>
      </c>
      <c r="B3596">
        <v>1</v>
      </c>
      <c r="C3596" t="s">
        <v>19</v>
      </c>
      <c r="D3596" t="s">
        <v>23</v>
      </c>
      <c r="E3596">
        <v>2000000</v>
      </c>
      <c r="F3596" t="str">
        <f t="shared" si="224"/>
        <v>&gt;20 Lakh</v>
      </c>
      <c r="G3596">
        <v>5600000</v>
      </c>
      <c r="H3596">
        <v>14</v>
      </c>
      <c r="I3596">
        <v>569</v>
      </c>
      <c r="J3596" s="1">
        <v>5000000</v>
      </c>
      <c r="K3596" s="1">
        <v>1100000</v>
      </c>
      <c r="L3596" s="1">
        <v>7900000</v>
      </c>
      <c r="M3596" s="1">
        <v>1600000</v>
      </c>
      <c r="N3596" s="1" t="s">
        <v>21</v>
      </c>
      <c r="O3596" s="1">
        <f>Cleaned_Data[[#This Row],[ loan_amount]]-Cleaned_Data[[#This Row],[ bank_asset_value]]</f>
        <v>4000000</v>
      </c>
      <c r="P3596" s="1">
        <f>Cleaned_Data[[#This Row],[ loan_amount]]</f>
        <v>5600000</v>
      </c>
      <c r="Q3596" s="1" t="str">
        <f t="shared" si="225"/>
        <v>500–599</v>
      </c>
      <c r="R3596" s="1">
        <f>Cleaned_Data[[#This Row],[ residential_assets_value]]+Cleaned_Data[[#This Row],[ commercial_assets_value]]+Cleaned_Data[[#This Row],[ luxury_assets_value]]</f>
        <v>14000000</v>
      </c>
      <c r="S3596" s="1">
        <f>Cleaned_Data[[#This Row],[ income_annum]]+Cleaned_Data[[#This Row],[ residential_assets_value]]+Cleaned_Data[[#This Row],[ commercial_assets_value]]+Cleaned_Data[[#This Row],[ luxury_assets_value]]</f>
        <v>16000000</v>
      </c>
      <c r="T3596" s="1" t="str">
        <f t="shared" si="226"/>
        <v>1–2 Cr</v>
      </c>
      <c r="U3596" s="12">
        <f t="shared" si="227"/>
        <v>400000</v>
      </c>
      <c r="V3596" s="1" t="str">
        <f>IF(Cleaned_Data[[#This Row],[EMI_Estimate]]&lt;50000, "50K", IF(Cleaned_Data[[#This Row],[EMI_Estimate]]&lt;100000, "50K-1L", IF(Cleaned_Data[[#This Row],[EMI_Estimate]]&lt;150000, "1L-1.5L", IF(Cleaned_Data[[#This Row],[EMI_Estimate]]&lt;200000,"1.5-2L", "&gt;2L"))))</f>
        <v>&gt;2L</v>
      </c>
    </row>
    <row r="3597" spans="1:22" x14ac:dyDescent="0.35">
      <c r="A3597">
        <v>3596</v>
      </c>
      <c r="B3597">
        <v>4</v>
      </c>
      <c r="C3597" t="s">
        <v>22</v>
      </c>
      <c r="D3597" t="s">
        <v>20</v>
      </c>
      <c r="E3597">
        <v>7400000</v>
      </c>
      <c r="F3597" t="str">
        <f t="shared" si="224"/>
        <v>&gt;20 Lakh</v>
      </c>
      <c r="G3597">
        <v>17900000</v>
      </c>
      <c r="H3597">
        <v>6</v>
      </c>
      <c r="I3597">
        <v>384</v>
      </c>
      <c r="J3597" s="1">
        <v>13400000</v>
      </c>
      <c r="K3597" s="1">
        <v>12300000</v>
      </c>
      <c r="L3597" s="1">
        <v>22400000</v>
      </c>
      <c r="M3597" s="1">
        <v>4700000</v>
      </c>
      <c r="N3597" s="1" t="s">
        <v>24</v>
      </c>
      <c r="O3597" s="1">
        <f>Cleaned_Data[[#This Row],[ loan_amount]]-Cleaned_Data[[#This Row],[ bank_asset_value]]</f>
        <v>13200000</v>
      </c>
      <c r="P3597" s="1">
        <f>Cleaned_Data[[#This Row],[ loan_amount]]</f>
        <v>17900000</v>
      </c>
      <c r="Q3597" s="1" t="str">
        <f t="shared" si="225"/>
        <v>300–499</v>
      </c>
      <c r="R3597" s="1">
        <f>Cleaned_Data[[#This Row],[ residential_assets_value]]+Cleaned_Data[[#This Row],[ commercial_assets_value]]+Cleaned_Data[[#This Row],[ luxury_assets_value]]</f>
        <v>48100000</v>
      </c>
      <c r="S3597" s="1">
        <f>Cleaned_Data[[#This Row],[ income_annum]]+Cleaned_Data[[#This Row],[ residential_assets_value]]+Cleaned_Data[[#This Row],[ commercial_assets_value]]+Cleaned_Data[[#This Row],[ luxury_assets_value]]</f>
        <v>55500000</v>
      </c>
      <c r="T3597" s="1" t="str">
        <f t="shared" si="226"/>
        <v>&gt;4 Cr</v>
      </c>
      <c r="U3597" s="12">
        <f t="shared" si="227"/>
        <v>2983333</v>
      </c>
      <c r="V3597" s="1" t="str">
        <f>IF(Cleaned_Data[[#This Row],[EMI_Estimate]]&lt;50000, "50K", IF(Cleaned_Data[[#This Row],[EMI_Estimate]]&lt;100000, "50K-1L", IF(Cleaned_Data[[#This Row],[EMI_Estimate]]&lt;150000, "1L-1.5L", IF(Cleaned_Data[[#This Row],[EMI_Estimate]]&lt;200000,"1.5-2L", "&gt;2L"))))</f>
        <v>&gt;2L</v>
      </c>
    </row>
    <row r="3598" spans="1:22" x14ac:dyDescent="0.35">
      <c r="A3598">
        <v>3597</v>
      </c>
      <c r="B3598">
        <v>2</v>
      </c>
      <c r="C3598" t="s">
        <v>22</v>
      </c>
      <c r="D3598" t="s">
        <v>23</v>
      </c>
      <c r="E3598">
        <v>2300000</v>
      </c>
      <c r="F3598" t="str">
        <f t="shared" si="224"/>
        <v>&gt;20 Lakh</v>
      </c>
      <c r="G3598">
        <v>9000000</v>
      </c>
      <c r="H3598">
        <v>6</v>
      </c>
      <c r="I3598">
        <v>583</v>
      </c>
      <c r="J3598" s="1">
        <v>3600000</v>
      </c>
      <c r="K3598" s="1">
        <v>1300000</v>
      </c>
      <c r="L3598" s="1">
        <v>6900000</v>
      </c>
      <c r="M3598" s="1">
        <v>3400000</v>
      </c>
      <c r="N3598" s="1" t="s">
        <v>21</v>
      </c>
      <c r="O3598" s="1">
        <f>Cleaned_Data[[#This Row],[ loan_amount]]-Cleaned_Data[[#This Row],[ bank_asset_value]]</f>
        <v>5600000</v>
      </c>
      <c r="P3598" s="1">
        <f>Cleaned_Data[[#This Row],[ loan_amount]]</f>
        <v>9000000</v>
      </c>
      <c r="Q3598" s="1" t="str">
        <f t="shared" si="225"/>
        <v>500–599</v>
      </c>
      <c r="R3598" s="1">
        <f>Cleaned_Data[[#This Row],[ residential_assets_value]]+Cleaned_Data[[#This Row],[ commercial_assets_value]]+Cleaned_Data[[#This Row],[ luxury_assets_value]]</f>
        <v>11800000</v>
      </c>
      <c r="S3598" s="1">
        <f>Cleaned_Data[[#This Row],[ income_annum]]+Cleaned_Data[[#This Row],[ residential_assets_value]]+Cleaned_Data[[#This Row],[ commercial_assets_value]]+Cleaned_Data[[#This Row],[ luxury_assets_value]]</f>
        <v>14100000</v>
      </c>
      <c r="T3598" s="1" t="str">
        <f t="shared" si="226"/>
        <v>1–2 Cr</v>
      </c>
      <c r="U3598" s="12">
        <f t="shared" si="227"/>
        <v>1500000</v>
      </c>
      <c r="V3598" s="1" t="str">
        <f>IF(Cleaned_Data[[#This Row],[EMI_Estimate]]&lt;50000, "50K", IF(Cleaned_Data[[#This Row],[EMI_Estimate]]&lt;100000, "50K-1L", IF(Cleaned_Data[[#This Row],[EMI_Estimate]]&lt;150000, "1L-1.5L", IF(Cleaned_Data[[#This Row],[EMI_Estimate]]&lt;200000,"1.5-2L", "&gt;2L"))))</f>
        <v>&gt;2L</v>
      </c>
    </row>
    <row r="3599" spans="1:22" x14ac:dyDescent="0.35">
      <c r="A3599">
        <v>3598</v>
      </c>
      <c r="B3599">
        <v>5</v>
      </c>
      <c r="C3599" t="s">
        <v>22</v>
      </c>
      <c r="D3599" t="s">
        <v>23</v>
      </c>
      <c r="E3599">
        <v>4000000</v>
      </c>
      <c r="F3599" t="str">
        <f t="shared" si="224"/>
        <v>&gt;20 Lakh</v>
      </c>
      <c r="G3599">
        <v>15500000</v>
      </c>
      <c r="H3599">
        <v>12</v>
      </c>
      <c r="I3599">
        <v>517</v>
      </c>
      <c r="J3599" s="1">
        <v>0</v>
      </c>
      <c r="K3599" s="1">
        <v>600000</v>
      </c>
      <c r="L3599" s="1">
        <v>12100000</v>
      </c>
      <c r="M3599" s="1">
        <v>3500000</v>
      </c>
      <c r="N3599" s="1" t="s">
        <v>24</v>
      </c>
      <c r="O3599" s="1">
        <f>Cleaned_Data[[#This Row],[ loan_amount]]-Cleaned_Data[[#This Row],[ bank_asset_value]]</f>
        <v>12000000</v>
      </c>
      <c r="P3599" s="1">
        <f>Cleaned_Data[[#This Row],[ loan_amount]]</f>
        <v>15500000</v>
      </c>
      <c r="Q3599" s="1" t="str">
        <f t="shared" si="225"/>
        <v>500–599</v>
      </c>
      <c r="R3599" s="1">
        <f>Cleaned_Data[[#This Row],[ residential_assets_value]]+Cleaned_Data[[#This Row],[ commercial_assets_value]]+Cleaned_Data[[#This Row],[ luxury_assets_value]]</f>
        <v>12700000</v>
      </c>
      <c r="S3599" s="1">
        <f>Cleaned_Data[[#This Row],[ income_annum]]+Cleaned_Data[[#This Row],[ residential_assets_value]]+Cleaned_Data[[#This Row],[ commercial_assets_value]]+Cleaned_Data[[#This Row],[ luxury_assets_value]]</f>
        <v>16700000</v>
      </c>
      <c r="T3599" s="1" t="str">
        <f t="shared" si="226"/>
        <v>1–2 Cr</v>
      </c>
      <c r="U3599" s="12">
        <f t="shared" si="227"/>
        <v>1291667</v>
      </c>
      <c r="V3599" s="1" t="str">
        <f>IF(Cleaned_Data[[#This Row],[EMI_Estimate]]&lt;50000, "50K", IF(Cleaned_Data[[#This Row],[EMI_Estimate]]&lt;100000, "50K-1L", IF(Cleaned_Data[[#This Row],[EMI_Estimate]]&lt;150000, "1L-1.5L", IF(Cleaned_Data[[#This Row],[EMI_Estimate]]&lt;200000,"1.5-2L", "&gt;2L"))))</f>
        <v>&gt;2L</v>
      </c>
    </row>
    <row r="3600" spans="1:22" x14ac:dyDescent="0.35">
      <c r="A3600">
        <v>3599</v>
      </c>
      <c r="B3600">
        <v>3</v>
      </c>
      <c r="C3600" t="s">
        <v>19</v>
      </c>
      <c r="D3600" t="s">
        <v>23</v>
      </c>
      <c r="E3600">
        <v>1500000</v>
      </c>
      <c r="F3600" t="str">
        <f t="shared" si="224"/>
        <v>15-20 Lakh</v>
      </c>
      <c r="G3600">
        <v>5800000</v>
      </c>
      <c r="H3600">
        <v>18</v>
      </c>
      <c r="I3600">
        <v>420</v>
      </c>
      <c r="J3600" s="1">
        <v>800000</v>
      </c>
      <c r="K3600" s="1">
        <v>1900000</v>
      </c>
      <c r="L3600" s="1">
        <v>4100000</v>
      </c>
      <c r="M3600" s="1">
        <v>1400000</v>
      </c>
      <c r="N3600" s="1" t="s">
        <v>24</v>
      </c>
      <c r="O3600" s="1">
        <f>Cleaned_Data[[#This Row],[ loan_amount]]-Cleaned_Data[[#This Row],[ bank_asset_value]]</f>
        <v>4400000</v>
      </c>
      <c r="P3600" s="1">
        <f>Cleaned_Data[[#This Row],[ loan_amount]]</f>
        <v>5800000</v>
      </c>
      <c r="Q3600" s="1" t="str">
        <f t="shared" si="225"/>
        <v>300–499</v>
      </c>
      <c r="R3600" s="1">
        <f>Cleaned_Data[[#This Row],[ residential_assets_value]]+Cleaned_Data[[#This Row],[ commercial_assets_value]]+Cleaned_Data[[#This Row],[ luxury_assets_value]]</f>
        <v>6800000</v>
      </c>
      <c r="S3600" s="1">
        <f>Cleaned_Data[[#This Row],[ income_annum]]+Cleaned_Data[[#This Row],[ residential_assets_value]]+Cleaned_Data[[#This Row],[ commercial_assets_value]]+Cleaned_Data[[#This Row],[ luxury_assets_value]]</f>
        <v>8300000</v>
      </c>
      <c r="T3600" s="1" t="str">
        <f t="shared" si="226"/>
        <v>&lt;1 Cr</v>
      </c>
      <c r="U3600" s="12">
        <f t="shared" si="227"/>
        <v>322222</v>
      </c>
      <c r="V3600" s="1" t="str">
        <f>IF(Cleaned_Data[[#This Row],[EMI_Estimate]]&lt;50000, "50K", IF(Cleaned_Data[[#This Row],[EMI_Estimate]]&lt;100000, "50K-1L", IF(Cleaned_Data[[#This Row],[EMI_Estimate]]&lt;150000, "1L-1.5L", IF(Cleaned_Data[[#This Row],[EMI_Estimate]]&lt;200000,"1.5-2L", "&gt;2L"))))</f>
        <v>&gt;2L</v>
      </c>
    </row>
    <row r="3601" spans="1:22" x14ac:dyDescent="0.35">
      <c r="A3601">
        <v>3600</v>
      </c>
      <c r="B3601">
        <v>2</v>
      </c>
      <c r="C3601" t="s">
        <v>22</v>
      </c>
      <c r="D3601" t="s">
        <v>23</v>
      </c>
      <c r="E3601">
        <v>5200000</v>
      </c>
      <c r="F3601" t="str">
        <f t="shared" si="224"/>
        <v>&gt;20 Lakh</v>
      </c>
      <c r="G3601">
        <v>12900000</v>
      </c>
      <c r="H3601">
        <v>18</v>
      </c>
      <c r="I3601">
        <v>644</v>
      </c>
      <c r="J3601" s="1">
        <v>400000</v>
      </c>
      <c r="K3601" s="1">
        <v>5000000</v>
      </c>
      <c r="L3601" s="1">
        <v>12000000</v>
      </c>
      <c r="M3601" s="1">
        <v>7500000</v>
      </c>
      <c r="N3601" s="1" t="s">
        <v>21</v>
      </c>
      <c r="O3601" s="1">
        <f>Cleaned_Data[[#This Row],[ loan_amount]]-Cleaned_Data[[#This Row],[ bank_asset_value]]</f>
        <v>5400000</v>
      </c>
      <c r="P3601" s="1">
        <f>Cleaned_Data[[#This Row],[ loan_amount]]</f>
        <v>12900000</v>
      </c>
      <c r="Q3601" s="1" t="str">
        <f t="shared" si="225"/>
        <v>600–699</v>
      </c>
      <c r="R3601" s="1">
        <f>Cleaned_Data[[#This Row],[ residential_assets_value]]+Cleaned_Data[[#This Row],[ commercial_assets_value]]+Cleaned_Data[[#This Row],[ luxury_assets_value]]</f>
        <v>17400000</v>
      </c>
      <c r="S3601" s="1">
        <f>Cleaned_Data[[#This Row],[ income_annum]]+Cleaned_Data[[#This Row],[ residential_assets_value]]+Cleaned_Data[[#This Row],[ commercial_assets_value]]+Cleaned_Data[[#This Row],[ luxury_assets_value]]</f>
        <v>22600000</v>
      </c>
      <c r="T3601" s="1" t="str">
        <f t="shared" si="226"/>
        <v>2–3 Cr</v>
      </c>
      <c r="U3601" s="12">
        <f t="shared" si="227"/>
        <v>716667</v>
      </c>
      <c r="V3601" s="1" t="str">
        <f>IF(Cleaned_Data[[#This Row],[EMI_Estimate]]&lt;50000, "50K", IF(Cleaned_Data[[#This Row],[EMI_Estimate]]&lt;100000, "50K-1L", IF(Cleaned_Data[[#This Row],[EMI_Estimate]]&lt;150000, "1L-1.5L", IF(Cleaned_Data[[#This Row],[EMI_Estimate]]&lt;200000,"1.5-2L", "&gt;2L"))))</f>
        <v>&gt;2L</v>
      </c>
    </row>
    <row r="3602" spans="1:22" x14ac:dyDescent="0.35">
      <c r="A3602">
        <v>3601</v>
      </c>
      <c r="B3602">
        <v>2</v>
      </c>
      <c r="C3602" t="s">
        <v>19</v>
      </c>
      <c r="D3602" t="s">
        <v>20</v>
      </c>
      <c r="E3602">
        <v>5400000</v>
      </c>
      <c r="F3602" t="str">
        <f t="shared" si="224"/>
        <v>&gt;20 Lakh</v>
      </c>
      <c r="G3602">
        <v>14500000</v>
      </c>
      <c r="H3602">
        <v>8</v>
      </c>
      <c r="I3602">
        <v>349</v>
      </c>
      <c r="J3602" s="1">
        <v>10800000</v>
      </c>
      <c r="K3602" s="1">
        <v>4800000</v>
      </c>
      <c r="L3602" s="1">
        <v>21100000</v>
      </c>
      <c r="M3602" s="1">
        <v>6600000</v>
      </c>
      <c r="N3602" s="1" t="s">
        <v>24</v>
      </c>
      <c r="O3602" s="1">
        <f>Cleaned_Data[[#This Row],[ loan_amount]]-Cleaned_Data[[#This Row],[ bank_asset_value]]</f>
        <v>7900000</v>
      </c>
      <c r="P3602" s="1">
        <f>Cleaned_Data[[#This Row],[ loan_amount]]</f>
        <v>14500000</v>
      </c>
      <c r="Q3602" s="1" t="str">
        <f t="shared" si="225"/>
        <v>300–499</v>
      </c>
      <c r="R3602" s="1">
        <f>Cleaned_Data[[#This Row],[ residential_assets_value]]+Cleaned_Data[[#This Row],[ commercial_assets_value]]+Cleaned_Data[[#This Row],[ luxury_assets_value]]</f>
        <v>36700000</v>
      </c>
      <c r="S3602" s="1">
        <f>Cleaned_Data[[#This Row],[ income_annum]]+Cleaned_Data[[#This Row],[ residential_assets_value]]+Cleaned_Data[[#This Row],[ commercial_assets_value]]+Cleaned_Data[[#This Row],[ luxury_assets_value]]</f>
        <v>42100000</v>
      </c>
      <c r="T3602" s="1" t="str">
        <f t="shared" si="226"/>
        <v>&gt;4 Cr</v>
      </c>
      <c r="U3602" s="12">
        <f t="shared" si="227"/>
        <v>1812500</v>
      </c>
      <c r="V3602" s="1" t="str">
        <f>IF(Cleaned_Data[[#This Row],[EMI_Estimate]]&lt;50000, "50K", IF(Cleaned_Data[[#This Row],[EMI_Estimate]]&lt;100000, "50K-1L", IF(Cleaned_Data[[#This Row],[EMI_Estimate]]&lt;150000, "1L-1.5L", IF(Cleaned_Data[[#This Row],[EMI_Estimate]]&lt;200000,"1.5-2L", "&gt;2L"))))</f>
        <v>&gt;2L</v>
      </c>
    </row>
    <row r="3603" spans="1:22" x14ac:dyDescent="0.35">
      <c r="A3603">
        <v>3602</v>
      </c>
      <c r="B3603">
        <v>3</v>
      </c>
      <c r="C3603" t="s">
        <v>19</v>
      </c>
      <c r="D3603" t="s">
        <v>20</v>
      </c>
      <c r="E3603">
        <v>7700000</v>
      </c>
      <c r="F3603" t="str">
        <f t="shared" si="224"/>
        <v>&gt;20 Lakh</v>
      </c>
      <c r="G3603">
        <v>25300000</v>
      </c>
      <c r="H3603">
        <v>18</v>
      </c>
      <c r="I3603">
        <v>662</v>
      </c>
      <c r="J3603" s="1">
        <v>3400000</v>
      </c>
      <c r="K3603" s="1">
        <v>11400000</v>
      </c>
      <c r="L3603" s="1">
        <v>19100000</v>
      </c>
      <c r="M3603" s="1">
        <v>9900000</v>
      </c>
      <c r="N3603" s="1" t="s">
        <v>21</v>
      </c>
      <c r="O3603" s="1">
        <f>Cleaned_Data[[#This Row],[ loan_amount]]-Cleaned_Data[[#This Row],[ bank_asset_value]]</f>
        <v>15400000</v>
      </c>
      <c r="P3603" s="1">
        <f>Cleaned_Data[[#This Row],[ loan_amount]]</f>
        <v>25300000</v>
      </c>
      <c r="Q3603" s="1" t="str">
        <f t="shared" si="225"/>
        <v>600–699</v>
      </c>
      <c r="R3603" s="1">
        <f>Cleaned_Data[[#This Row],[ residential_assets_value]]+Cleaned_Data[[#This Row],[ commercial_assets_value]]+Cleaned_Data[[#This Row],[ luxury_assets_value]]</f>
        <v>33900000</v>
      </c>
      <c r="S3603" s="1">
        <f>Cleaned_Data[[#This Row],[ income_annum]]+Cleaned_Data[[#This Row],[ residential_assets_value]]+Cleaned_Data[[#This Row],[ commercial_assets_value]]+Cleaned_Data[[#This Row],[ luxury_assets_value]]</f>
        <v>41600000</v>
      </c>
      <c r="T3603" s="1" t="str">
        <f t="shared" si="226"/>
        <v>&gt;4 Cr</v>
      </c>
      <c r="U3603" s="12">
        <f t="shared" si="227"/>
        <v>1405556</v>
      </c>
      <c r="V3603" s="1" t="str">
        <f>IF(Cleaned_Data[[#This Row],[EMI_Estimate]]&lt;50000, "50K", IF(Cleaned_Data[[#This Row],[EMI_Estimate]]&lt;100000, "50K-1L", IF(Cleaned_Data[[#This Row],[EMI_Estimate]]&lt;150000, "1L-1.5L", IF(Cleaned_Data[[#This Row],[EMI_Estimate]]&lt;200000,"1.5-2L", "&gt;2L"))))</f>
        <v>&gt;2L</v>
      </c>
    </row>
    <row r="3604" spans="1:22" x14ac:dyDescent="0.35">
      <c r="A3604">
        <v>3603</v>
      </c>
      <c r="B3604">
        <v>0</v>
      </c>
      <c r="C3604" t="s">
        <v>22</v>
      </c>
      <c r="D3604" t="s">
        <v>23</v>
      </c>
      <c r="E3604">
        <v>1900000</v>
      </c>
      <c r="F3604" t="str">
        <f t="shared" si="224"/>
        <v>15-20 Lakh</v>
      </c>
      <c r="G3604">
        <v>6400000</v>
      </c>
      <c r="H3604">
        <v>20</v>
      </c>
      <c r="I3604">
        <v>704</v>
      </c>
      <c r="J3604" s="1">
        <v>900000</v>
      </c>
      <c r="K3604" s="1">
        <v>3400000</v>
      </c>
      <c r="L3604" s="1">
        <v>5300000</v>
      </c>
      <c r="M3604" s="1">
        <v>1900000</v>
      </c>
      <c r="N3604" s="1" t="s">
        <v>21</v>
      </c>
      <c r="O3604" s="1">
        <f>Cleaned_Data[[#This Row],[ loan_amount]]-Cleaned_Data[[#This Row],[ bank_asset_value]]</f>
        <v>4500000</v>
      </c>
      <c r="P3604" s="1">
        <f>Cleaned_Data[[#This Row],[ loan_amount]]</f>
        <v>6400000</v>
      </c>
      <c r="Q3604" s="1" t="str">
        <f t="shared" si="225"/>
        <v>700–799</v>
      </c>
      <c r="R3604" s="1">
        <f>Cleaned_Data[[#This Row],[ residential_assets_value]]+Cleaned_Data[[#This Row],[ commercial_assets_value]]+Cleaned_Data[[#This Row],[ luxury_assets_value]]</f>
        <v>9600000</v>
      </c>
      <c r="S3604" s="1">
        <f>Cleaned_Data[[#This Row],[ income_annum]]+Cleaned_Data[[#This Row],[ residential_assets_value]]+Cleaned_Data[[#This Row],[ commercial_assets_value]]+Cleaned_Data[[#This Row],[ luxury_assets_value]]</f>
        <v>11500000</v>
      </c>
      <c r="T3604" s="1" t="str">
        <f t="shared" si="226"/>
        <v>1–2 Cr</v>
      </c>
      <c r="U3604" s="12">
        <f t="shared" si="227"/>
        <v>320000</v>
      </c>
      <c r="V3604" s="1" t="str">
        <f>IF(Cleaned_Data[[#This Row],[EMI_Estimate]]&lt;50000, "50K", IF(Cleaned_Data[[#This Row],[EMI_Estimate]]&lt;100000, "50K-1L", IF(Cleaned_Data[[#This Row],[EMI_Estimate]]&lt;150000, "1L-1.5L", IF(Cleaned_Data[[#This Row],[EMI_Estimate]]&lt;200000,"1.5-2L", "&gt;2L"))))</f>
        <v>&gt;2L</v>
      </c>
    </row>
    <row r="3605" spans="1:22" x14ac:dyDescent="0.35">
      <c r="A3605">
        <v>3604</v>
      </c>
      <c r="B3605">
        <v>4</v>
      </c>
      <c r="C3605" t="s">
        <v>22</v>
      </c>
      <c r="D3605" t="s">
        <v>23</v>
      </c>
      <c r="E3605">
        <v>6400000</v>
      </c>
      <c r="F3605" t="str">
        <f t="shared" si="224"/>
        <v>&gt;20 Lakh</v>
      </c>
      <c r="G3605">
        <v>15500000</v>
      </c>
      <c r="H3605">
        <v>2</v>
      </c>
      <c r="I3605">
        <v>324</v>
      </c>
      <c r="J3605" s="1">
        <v>18400000</v>
      </c>
      <c r="K3605" s="1">
        <v>11100000</v>
      </c>
      <c r="L3605" s="1">
        <v>13900000</v>
      </c>
      <c r="M3605" s="1">
        <v>4500000</v>
      </c>
      <c r="N3605" s="1" t="s">
        <v>24</v>
      </c>
      <c r="O3605" s="1">
        <f>Cleaned_Data[[#This Row],[ loan_amount]]-Cleaned_Data[[#This Row],[ bank_asset_value]]</f>
        <v>11000000</v>
      </c>
      <c r="P3605" s="1">
        <f>Cleaned_Data[[#This Row],[ loan_amount]]</f>
        <v>15500000</v>
      </c>
      <c r="Q3605" s="1" t="str">
        <f t="shared" si="225"/>
        <v>300–499</v>
      </c>
      <c r="R3605" s="1">
        <f>Cleaned_Data[[#This Row],[ residential_assets_value]]+Cleaned_Data[[#This Row],[ commercial_assets_value]]+Cleaned_Data[[#This Row],[ luxury_assets_value]]</f>
        <v>43400000</v>
      </c>
      <c r="S3605" s="1">
        <f>Cleaned_Data[[#This Row],[ income_annum]]+Cleaned_Data[[#This Row],[ residential_assets_value]]+Cleaned_Data[[#This Row],[ commercial_assets_value]]+Cleaned_Data[[#This Row],[ luxury_assets_value]]</f>
        <v>49800000</v>
      </c>
      <c r="T3605" s="1" t="str">
        <f t="shared" si="226"/>
        <v>&gt;4 Cr</v>
      </c>
      <c r="U3605" s="12">
        <f t="shared" si="227"/>
        <v>7750000</v>
      </c>
      <c r="V3605" s="1" t="str">
        <f>IF(Cleaned_Data[[#This Row],[EMI_Estimate]]&lt;50000, "50K", IF(Cleaned_Data[[#This Row],[EMI_Estimate]]&lt;100000, "50K-1L", IF(Cleaned_Data[[#This Row],[EMI_Estimate]]&lt;150000, "1L-1.5L", IF(Cleaned_Data[[#This Row],[EMI_Estimate]]&lt;200000,"1.5-2L", "&gt;2L"))))</f>
        <v>&gt;2L</v>
      </c>
    </row>
    <row r="3606" spans="1:22" x14ac:dyDescent="0.35">
      <c r="A3606">
        <v>3605</v>
      </c>
      <c r="B3606">
        <v>5</v>
      </c>
      <c r="C3606" t="s">
        <v>19</v>
      </c>
      <c r="D3606" t="s">
        <v>20</v>
      </c>
      <c r="E3606">
        <v>700000</v>
      </c>
      <c r="F3606" t="str">
        <f t="shared" si="224"/>
        <v>5-10 Lakh</v>
      </c>
      <c r="G3606">
        <v>1700000</v>
      </c>
      <c r="H3606">
        <v>18</v>
      </c>
      <c r="I3606">
        <v>757</v>
      </c>
      <c r="J3606" s="1">
        <v>1900000</v>
      </c>
      <c r="K3606" s="1">
        <v>200000</v>
      </c>
      <c r="L3606" s="1">
        <v>2100000</v>
      </c>
      <c r="M3606" s="1">
        <v>600000</v>
      </c>
      <c r="N3606" s="1" t="s">
        <v>21</v>
      </c>
      <c r="O3606" s="1">
        <f>Cleaned_Data[[#This Row],[ loan_amount]]-Cleaned_Data[[#This Row],[ bank_asset_value]]</f>
        <v>1100000</v>
      </c>
      <c r="P3606" s="1">
        <f>Cleaned_Data[[#This Row],[ loan_amount]]</f>
        <v>1700000</v>
      </c>
      <c r="Q3606" s="1" t="str">
        <f t="shared" si="225"/>
        <v>700–799</v>
      </c>
      <c r="R3606" s="1">
        <f>Cleaned_Data[[#This Row],[ residential_assets_value]]+Cleaned_Data[[#This Row],[ commercial_assets_value]]+Cleaned_Data[[#This Row],[ luxury_assets_value]]</f>
        <v>4200000</v>
      </c>
      <c r="S3606" s="1">
        <f>Cleaned_Data[[#This Row],[ income_annum]]+Cleaned_Data[[#This Row],[ residential_assets_value]]+Cleaned_Data[[#This Row],[ commercial_assets_value]]+Cleaned_Data[[#This Row],[ luxury_assets_value]]</f>
        <v>4900000</v>
      </c>
      <c r="T3606" s="1" t="str">
        <f t="shared" si="226"/>
        <v>&lt;1 Cr</v>
      </c>
      <c r="U3606" s="12">
        <f t="shared" si="227"/>
        <v>94444</v>
      </c>
      <c r="V3606" s="1" t="str">
        <f>IF(Cleaned_Data[[#This Row],[EMI_Estimate]]&lt;50000, "50K", IF(Cleaned_Data[[#This Row],[EMI_Estimate]]&lt;100000, "50K-1L", IF(Cleaned_Data[[#This Row],[EMI_Estimate]]&lt;150000, "1L-1.5L", IF(Cleaned_Data[[#This Row],[EMI_Estimate]]&lt;200000,"1.5-2L", "&gt;2L"))))</f>
        <v>50K-1L</v>
      </c>
    </row>
    <row r="3607" spans="1:22" x14ac:dyDescent="0.35">
      <c r="A3607">
        <v>3606</v>
      </c>
      <c r="B3607">
        <v>3</v>
      </c>
      <c r="C3607" t="s">
        <v>19</v>
      </c>
      <c r="D3607" t="s">
        <v>23</v>
      </c>
      <c r="E3607">
        <v>5800000</v>
      </c>
      <c r="F3607" t="str">
        <f t="shared" si="224"/>
        <v>&gt;20 Lakh</v>
      </c>
      <c r="G3607">
        <v>23000000</v>
      </c>
      <c r="H3607">
        <v>16</v>
      </c>
      <c r="I3607">
        <v>361</v>
      </c>
      <c r="J3607" s="1">
        <v>6000000</v>
      </c>
      <c r="K3607" s="1">
        <v>10100000</v>
      </c>
      <c r="L3607" s="1">
        <v>23000000</v>
      </c>
      <c r="M3607" s="1">
        <v>2800000</v>
      </c>
      <c r="N3607" s="1" t="s">
        <v>24</v>
      </c>
      <c r="O3607" s="1">
        <f>Cleaned_Data[[#This Row],[ loan_amount]]-Cleaned_Data[[#This Row],[ bank_asset_value]]</f>
        <v>20200000</v>
      </c>
      <c r="P3607" s="1">
        <f>Cleaned_Data[[#This Row],[ loan_amount]]</f>
        <v>23000000</v>
      </c>
      <c r="Q3607" s="1" t="str">
        <f t="shared" si="225"/>
        <v>300–499</v>
      </c>
      <c r="R3607" s="1">
        <f>Cleaned_Data[[#This Row],[ residential_assets_value]]+Cleaned_Data[[#This Row],[ commercial_assets_value]]+Cleaned_Data[[#This Row],[ luxury_assets_value]]</f>
        <v>39100000</v>
      </c>
      <c r="S3607" s="1">
        <f>Cleaned_Data[[#This Row],[ income_annum]]+Cleaned_Data[[#This Row],[ residential_assets_value]]+Cleaned_Data[[#This Row],[ commercial_assets_value]]+Cleaned_Data[[#This Row],[ luxury_assets_value]]</f>
        <v>44900000</v>
      </c>
      <c r="T3607" s="1" t="str">
        <f t="shared" si="226"/>
        <v>&gt;4 Cr</v>
      </c>
      <c r="U3607" s="12">
        <f t="shared" si="227"/>
        <v>1437500</v>
      </c>
      <c r="V3607" s="1" t="str">
        <f>IF(Cleaned_Data[[#This Row],[EMI_Estimate]]&lt;50000, "50K", IF(Cleaned_Data[[#This Row],[EMI_Estimate]]&lt;100000, "50K-1L", IF(Cleaned_Data[[#This Row],[EMI_Estimate]]&lt;150000, "1L-1.5L", IF(Cleaned_Data[[#This Row],[EMI_Estimate]]&lt;200000,"1.5-2L", "&gt;2L"))))</f>
        <v>&gt;2L</v>
      </c>
    </row>
    <row r="3608" spans="1:22" x14ac:dyDescent="0.35">
      <c r="A3608">
        <v>3607</v>
      </c>
      <c r="B3608">
        <v>1</v>
      </c>
      <c r="C3608" t="s">
        <v>19</v>
      </c>
      <c r="D3608" t="s">
        <v>20</v>
      </c>
      <c r="E3608">
        <v>1800000</v>
      </c>
      <c r="F3608" t="str">
        <f t="shared" si="224"/>
        <v>15-20 Lakh</v>
      </c>
      <c r="G3608">
        <v>5400000</v>
      </c>
      <c r="H3608">
        <v>4</v>
      </c>
      <c r="I3608">
        <v>415</v>
      </c>
      <c r="J3608" s="1">
        <v>4400000</v>
      </c>
      <c r="K3608" s="1">
        <v>2000000</v>
      </c>
      <c r="L3608" s="1">
        <v>5600000</v>
      </c>
      <c r="M3608" s="1">
        <v>1800000</v>
      </c>
      <c r="N3608" s="1" t="s">
        <v>21</v>
      </c>
      <c r="O3608" s="1">
        <f>Cleaned_Data[[#This Row],[ loan_amount]]-Cleaned_Data[[#This Row],[ bank_asset_value]]</f>
        <v>3600000</v>
      </c>
      <c r="P3608" s="1">
        <f>Cleaned_Data[[#This Row],[ loan_amount]]</f>
        <v>5400000</v>
      </c>
      <c r="Q3608" s="1" t="str">
        <f t="shared" si="225"/>
        <v>300–499</v>
      </c>
      <c r="R3608" s="1">
        <f>Cleaned_Data[[#This Row],[ residential_assets_value]]+Cleaned_Data[[#This Row],[ commercial_assets_value]]+Cleaned_Data[[#This Row],[ luxury_assets_value]]</f>
        <v>12000000</v>
      </c>
      <c r="S3608" s="1">
        <f>Cleaned_Data[[#This Row],[ income_annum]]+Cleaned_Data[[#This Row],[ residential_assets_value]]+Cleaned_Data[[#This Row],[ commercial_assets_value]]+Cleaned_Data[[#This Row],[ luxury_assets_value]]</f>
        <v>13800000</v>
      </c>
      <c r="T3608" s="1" t="str">
        <f t="shared" si="226"/>
        <v>1–2 Cr</v>
      </c>
      <c r="U3608" s="12">
        <f t="shared" si="227"/>
        <v>1350000</v>
      </c>
      <c r="V3608" s="1" t="str">
        <f>IF(Cleaned_Data[[#This Row],[EMI_Estimate]]&lt;50000, "50K", IF(Cleaned_Data[[#This Row],[EMI_Estimate]]&lt;100000, "50K-1L", IF(Cleaned_Data[[#This Row],[EMI_Estimate]]&lt;150000, "1L-1.5L", IF(Cleaned_Data[[#This Row],[EMI_Estimate]]&lt;200000,"1.5-2L", "&gt;2L"))))</f>
        <v>&gt;2L</v>
      </c>
    </row>
    <row r="3609" spans="1:22" x14ac:dyDescent="0.35">
      <c r="A3609">
        <v>3608</v>
      </c>
      <c r="B3609">
        <v>5</v>
      </c>
      <c r="C3609" t="s">
        <v>19</v>
      </c>
      <c r="D3609" t="s">
        <v>23</v>
      </c>
      <c r="E3609">
        <v>4300000</v>
      </c>
      <c r="F3609" t="str">
        <f t="shared" si="224"/>
        <v>&gt;20 Lakh</v>
      </c>
      <c r="G3609">
        <v>13800000</v>
      </c>
      <c r="H3609">
        <v>18</v>
      </c>
      <c r="I3609">
        <v>618</v>
      </c>
      <c r="J3609" s="1">
        <v>9600000</v>
      </c>
      <c r="K3609" s="1">
        <v>800000</v>
      </c>
      <c r="L3609" s="1">
        <v>14000000</v>
      </c>
      <c r="M3609" s="1">
        <v>2400000</v>
      </c>
      <c r="N3609" s="1" t="s">
        <v>21</v>
      </c>
      <c r="O3609" s="1">
        <f>Cleaned_Data[[#This Row],[ loan_amount]]-Cleaned_Data[[#This Row],[ bank_asset_value]]</f>
        <v>11400000</v>
      </c>
      <c r="P3609" s="1">
        <f>Cleaned_Data[[#This Row],[ loan_amount]]</f>
        <v>13800000</v>
      </c>
      <c r="Q3609" s="1" t="str">
        <f t="shared" si="225"/>
        <v>600–699</v>
      </c>
      <c r="R3609" s="1">
        <f>Cleaned_Data[[#This Row],[ residential_assets_value]]+Cleaned_Data[[#This Row],[ commercial_assets_value]]+Cleaned_Data[[#This Row],[ luxury_assets_value]]</f>
        <v>24400000</v>
      </c>
      <c r="S3609" s="1">
        <f>Cleaned_Data[[#This Row],[ income_annum]]+Cleaned_Data[[#This Row],[ residential_assets_value]]+Cleaned_Data[[#This Row],[ commercial_assets_value]]+Cleaned_Data[[#This Row],[ luxury_assets_value]]</f>
        <v>28700000</v>
      </c>
      <c r="T3609" s="1" t="str">
        <f t="shared" si="226"/>
        <v>2–3 Cr</v>
      </c>
      <c r="U3609" s="12">
        <f t="shared" si="227"/>
        <v>766667</v>
      </c>
      <c r="V3609" s="1" t="str">
        <f>IF(Cleaned_Data[[#This Row],[EMI_Estimate]]&lt;50000, "50K", IF(Cleaned_Data[[#This Row],[EMI_Estimate]]&lt;100000, "50K-1L", IF(Cleaned_Data[[#This Row],[EMI_Estimate]]&lt;150000, "1L-1.5L", IF(Cleaned_Data[[#This Row],[EMI_Estimate]]&lt;200000,"1.5-2L", "&gt;2L"))))</f>
        <v>&gt;2L</v>
      </c>
    </row>
    <row r="3610" spans="1:22" x14ac:dyDescent="0.35">
      <c r="A3610">
        <v>3609</v>
      </c>
      <c r="B3610">
        <v>4</v>
      </c>
      <c r="C3610" t="s">
        <v>19</v>
      </c>
      <c r="D3610" t="s">
        <v>20</v>
      </c>
      <c r="E3610">
        <v>8000000</v>
      </c>
      <c r="F3610" t="str">
        <f t="shared" si="224"/>
        <v>&gt;20 Lakh</v>
      </c>
      <c r="G3610">
        <v>27100000</v>
      </c>
      <c r="H3610">
        <v>8</v>
      </c>
      <c r="I3610">
        <v>524</v>
      </c>
      <c r="J3610" s="1">
        <v>16900000</v>
      </c>
      <c r="K3610" s="1">
        <v>10900000</v>
      </c>
      <c r="L3610" s="1">
        <v>25600000</v>
      </c>
      <c r="M3610" s="1">
        <v>8400000</v>
      </c>
      <c r="N3610" s="1" t="s">
        <v>24</v>
      </c>
      <c r="O3610" s="1">
        <f>Cleaned_Data[[#This Row],[ loan_amount]]-Cleaned_Data[[#This Row],[ bank_asset_value]]</f>
        <v>18700000</v>
      </c>
      <c r="P3610" s="1">
        <f>Cleaned_Data[[#This Row],[ loan_amount]]</f>
        <v>27100000</v>
      </c>
      <c r="Q3610" s="1" t="str">
        <f t="shared" si="225"/>
        <v>500–599</v>
      </c>
      <c r="R3610" s="1">
        <f>Cleaned_Data[[#This Row],[ residential_assets_value]]+Cleaned_Data[[#This Row],[ commercial_assets_value]]+Cleaned_Data[[#This Row],[ luxury_assets_value]]</f>
        <v>53400000</v>
      </c>
      <c r="S3610" s="1">
        <f>Cleaned_Data[[#This Row],[ income_annum]]+Cleaned_Data[[#This Row],[ residential_assets_value]]+Cleaned_Data[[#This Row],[ commercial_assets_value]]+Cleaned_Data[[#This Row],[ luxury_assets_value]]</f>
        <v>61400000</v>
      </c>
      <c r="T3610" s="1" t="str">
        <f t="shared" si="226"/>
        <v>&gt;4 Cr</v>
      </c>
      <c r="U3610" s="12">
        <f t="shared" si="227"/>
        <v>3387500</v>
      </c>
      <c r="V3610" s="1" t="str">
        <f>IF(Cleaned_Data[[#This Row],[EMI_Estimate]]&lt;50000, "50K", IF(Cleaned_Data[[#This Row],[EMI_Estimate]]&lt;100000, "50K-1L", IF(Cleaned_Data[[#This Row],[EMI_Estimate]]&lt;150000, "1L-1.5L", IF(Cleaned_Data[[#This Row],[EMI_Estimate]]&lt;200000,"1.5-2L", "&gt;2L"))))</f>
        <v>&gt;2L</v>
      </c>
    </row>
    <row r="3611" spans="1:22" x14ac:dyDescent="0.35">
      <c r="A3611">
        <v>3610</v>
      </c>
      <c r="B3611">
        <v>0</v>
      </c>
      <c r="C3611" t="s">
        <v>22</v>
      </c>
      <c r="D3611" t="s">
        <v>20</v>
      </c>
      <c r="E3611">
        <v>1100000</v>
      </c>
      <c r="F3611" t="str">
        <f t="shared" si="224"/>
        <v>10-15 Lakh</v>
      </c>
      <c r="G3611">
        <v>4100000</v>
      </c>
      <c r="H3611">
        <v>18</v>
      </c>
      <c r="I3611">
        <v>887</v>
      </c>
      <c r="J3611" s="1">
        <v>400000</v>
      </c>
      <c r="K3611" s="1">
        <v>1300000</v>
      </c>
      <c r="L3611" s="1">
        <v>2600000</v>
      </c>
      <c r="M3611" s="1">
        <v>1300000</v>
      </c>
      <c r="N3611" s="1" t="s">
        <v>21</v>
      </c>
      <c r="O3611" s="1">
        <f>Cleaned_Data[[#This Row],[ loan_amount]]-Cleaned_Data[[#This Row],[ bank_asset_value]]</f>
        <v>2800000</v>
      </c>
      <c r="P3611" s="1">
        <f>Cleaned_Data[[#This Row],[ loan_amount]]</f>
        <v>4100000</v>
      </c>
      <c r="Q3611" s="1" t="str">
        <f t="shared" si="225"/>
        <v>800+</v>
      </c>
      <c r="R3611" s="1">
        <f>Cleaned_Data[[#This Row],[ residential_assets_value]]+Cleaned_Data[[#This Row],[ commercial_assets_value]]+Cleaned_Data[[#This Row],[ luxury_assets_value]]</f>
        <v>4300000</v>
      </c>
      <c r="S3611" s="1">
        <f>Cleaned_Data[[#This Row],[ income_annum]]+Cleaned_Data[[#This Row],[ residential_assets_value]]+Cleaned_Data[[#This Row],[ commercial_assets_value]]+Cleaned_Data[[#This Row],[ luxury_assets_value]]</f>
        <v>5400000</v>
      </c>
      <c r="T3611" s="1" t="str">
        <f t="shared" si="226"/>
        <v>&lt;1 Cr</v>
      </c>
      <c r="U3611" s="12">
        <f t="shared" si="227"/>
        <v>227778</v>
      </c>
      <c r="V3611" s="1" t="str">
        <f>IF(Cleaned_Data[[#This Row],[EMI_Estimate]]&lt;50000, "50K", IF(Cleaned_Data[[#This Row],[EMI_Estimate]]&lt;100000, "50K-1L", IF(Cleaned_Data[[#This Row],[EMI_Estimate]]&lt;150000, "1L-1.5L", IF(Cleaned_Data[[#This Row],[EMI_Estimate]]&lt;200000,"1.5-2L", "&gt;2L"))))</f>
        <v>&gt;2L</v>
      </c>
    </row>
    <row r="3612" spans="1:22" x14ac:dyDescent="0.35">
      <c r="A3612">
        <v>3611</v>
      </c>
      <c r="B3612">
        <v>2</v>
      </c>
      <c r="C3612" t="s">
        <v>22</v>
      </c>
      <c r="D3612" t="s">
        <v>23</v>
      </c>
      <c r="E3612">
        <v>8800000</v>
      </c>
      <c r="F3612" t="str">
        <f t="shared" si="224"/>
        <v>&gt;20 Lakh</v>
      </c>
      <c r="G3612">
        <v>31100000</v>
      </c>
      <c r="H3612">
        <v>12</v>
      </c>
      <c r="I3612">
        <v>729</v>
      </c>
      <c r="J3612" s="1">
        <v>12300000</v>
      </c>
      <c r="K3612" s="1">
        <v>2400000</v>
      </c>
      <c r="L3612" s="1">
        <v>21900000</v>
      </c>
      <c r="M3612" s="1">
        <v>9400000</v>
      </c>
      <c r="N3612" s="1" t="s">
        <v>21</v>
      </c>
      <c r="O3612" s="1">
        <f>Cleaned_Data[[#This Row],[ loan_amount]]-Cleaned_Data[[#This Row],[ bank_asset_value]]</f>
        <v>21700000</v>
      </c>
      <c r="P3612" s="1">
        <f>Cleaned_Data[[#This Row],[ loan_amount]]</f>
        <v>31100000</v>
      </c>
      <c r="Q3612" s="1" t="str">
        <f t="shared" si="225"/>
        <v>700–799</v>
      </c>
      <c r="R3612" s="1">
        <f>Cleaned_Data[[#This Row],[ residential_assets_value]]+Cleaned_Data[[#This Row],[ commercial_assets_value]]+Cleaned_Data[[#This Row],[ luxury_assets_value]]</f>
        <v>36600000</v>
      </c>
      <c r="S3612" s="1">
        <f>Cleaned_Data[[#This Row],[ income_annum]]+Cleaned_Data[[#This Row],[ residential_assets_value]]+Cleaned_Data[[#This Row],[ commercial_assets_value]]+Cleaned_Data[[#This Row],[ luxury_assets_value]]</f>
        <v>45400000</v>
      </c>
      <c r="T3612" s="1" t="str">
        <f t="shared" si="226"/>
        <v>&gt;4 Cr</v>
      </c>
      <c r="U3612" s="12">
        <f t="shared" si="227"/>
        <v>2591667</v>
      </c>
      <c r="V3612" s="1" t="str">
        <f>IF(Cleaned_Data[[#This Row],[EMI_Estimate]]&lt;50000, "50K", IF(Cleaned_Data[[#This Row],[EMI_Estimate]]&lt;100000, "50K-1L", IF(Cleaned_Data[[#This Row],[EMI_Estimate]]&lt;150000, "1L-1.5L", IF(Cleaned_Data[[#This Row],[EMI_Estimate]]&lt;200000,"1.5-2L", "&gt;2L"))))</f>
        <v>&gt;2L</v>
      </c>
    </row>
    <row r="3613" spans="1:22" x14ac:dyDescent="0.35">
      <c r="A3613">
        <v>3612</v>
      </c>
      <c r="B3613">
        <v>4</v>
      </c>
      <c r="C3613" t="s">
        <v>19</v>
      </c>
      <c r="D3613" t="s">
        <v>20</v>
      </c>
      <c r="E3613">
        <v>4800000</v>
      </c>
      <c r="F3613" t="str">
        <f t="shared" si="224"/>
        <v>&gt;20 Lakh</v>
      </c>
      <c r="G3613">
        <v>18600000</v>
      </c>
      <c r="H3613">
        <v>14</v>
      </c>
      <c r="I3613">
        <v>774</v>
      </c>
      <c r="J3613" s="1">
        <v>10800000</v>
      </c>
      <c r="K3613" s="1">
        <v>5800000</v>
      </c>
      <c r="L3613" s="1">
        <v>12700000</v>
      </c>
      <c r="M3613" s="1">
        <v>6500000</v>
      </c>
      <c r="N3613" s="1" t="s">
        <v>21</v>
      </c>
      <c r="O3613" s="1">
        <f>Cleaned_Data[[#This Row],[ loan_amount]]-Cleaned_Data[[#This Row],[ bank_asset_value]]</f>
        <v>12100000</v>
      </c>
      <c r="P3613" s="1">
        <f>Cleaned_Data[[#This Row],[ loan_amount]]</f>
        <v>18600000</v>
      </c>
      <c r="Q3613" s="1" t="str">
        <f t="shared" si="225"/>
        <v>700–799</v>
      </c>
      <c r="R3613" s="1">
        <f>Cleaned_Data[[#This Row],[ residential_assets_value]]+Cleaned_Data[[#This Row],[ commercial_assets_value]]+Cleaned_Data[[#This Row],[ luxury_assets_value]]</f>
        <v>29300000</v>
      </c>
      <c r="S3613" s="1">
        <f>Cleaned_Data[[#This Row],[ income_annum]]+Cleaned_Data[[#This Row],[ residential_assets_value]]+Cleaned_Data[[#This Row],[ commercial_assets_value]]+Cleaned_Data[[#This Row],[ luxury_assets_value]]</f>
        <v>34100000</v>
      </c>
      <c r="T3613" s="1" t="str">
        <f t="shared" si="226"/>
        <v>3–4 Cr</v>
      </c>
      <c r="U3613" s="12">
        <f t="shared" si="227"/>
        <v>1328571</v>
      </c>
      <c r="V3613" s="1" t="str">
        <f>IF(Cleaned_Data[[#This Row],[EMI_Estimate]]&lt;50000, "50K", IF(Cleaned_Data[[#This Row],[EMI_Estimate]]&lt;100000, "50K-1L", IF(Cleaned_Data[[#This Row],[EMI_Estimate]]&lt;150000, "1L-1.5L", IF(Cleaned_Data[[#This Row],[EMI_Estimate]]&lt;200000,"1.5-2L", "&gt;2L"))))</f>
        <v>&gt;2L</v>
      </c>
    </row>
    <row r="3614" spans="1:22" x14ac:dyDescent="0.35">
      <c r="A3614">
        <v>3613</v>
      </c>
      <c r="B3614">
        <v>0</v>
      </c>
      <c r="C3614" t="s">
        <v>22</v>
      </c>
      <c r="D3614" t="s">
        <v>23</v>
      </c>
      <c r="E3614">
        <v>200000</v>
      </c>
      <c r="F3614" t="str">
        <f t="shared" si="224"/>
        <v>&lt;5 Lakh</v>
      </c>
      <c r="G3614">
        <v>700000</v>
      </c>
      <c r="H3614">
        <v>20</v>
      </c>
      <c r="I3614">
        <v>724</v>
      </c>
      <c r="J3614" s="1">
        <v>600000</v>
      </c>
      <c r="K3614" s="1">
        <v>0</v>
      </c>
      <c r="L3614" s="1">
        <v>500000</v>
      </c>
      <c r="M3614" s="1">
        <v>300000</v>
      </c>
      <c r="N3614" s="1" t="s">
        <v>21</v>
      </c>
      <c r="O3614" s="1">
        <f>Cleaned_Data[[#This Row],[ loan_amount]]-Cleaned_Data[[#This Row],[ bank_asset_value]]</f>
        <v>400000</v>
      </c>
      <c r="P3614" s="1">
        <f>Cleaned_Data[[#This Row],[ loan_amount]]</f>
        <v>700000</v>
      </c>
      <c r="Q3614" s="1" t="str">
        <f t="shared" si="225"/>
        <v>700–799</v>
      </c>
      <c r="R3614" s="1">
        <f>Cleaned_Data[[#This Row],[ residential_assets_value]]+Cleaned_Data[[#This Row],[ commercial_assets_value]]+Cleaned_Data[[#This Row],[ luxury_assets_value]]</f>
        <v>1100000</v>
      </c>
      <c r="S3614" s="1">
        <f>Cleaned_Data[[#This Row],[ income_annum]]+Cleaned_Data[[#This Row],[ residential_assets_value]]+Cleaned_Data[[#This Row],[ commercial_assets_value]]+Cleaned_Data[[#This Row],[ luxury_assets_value]]</f>
        <v>1300000</v>
      </c>
      <c r="T3614" s="1" t="str">
        <f t="shared" si="226"/>
        <v>&lt;1 Cr</v>
      </c>
      <c r="U3614" s="12">
        <f t="shared" si="227"/>
        <v>35000</v>
      </c>
      <c r="V3614" s="1" t="str">
        <f>IF(Cleaned_Data[[#This Row],[EMI_Estimate]]&lt;50000, "50K", IF(Cleaned_Data[[#This Row],[EMI_Estimate]]&lt;100000, "50K-1L", IF(Cleaned_Data[[#This Row],[EMI_Estimate]]&lt;150000, "1L-1.5L", IF(Cleaned_Data[[#This Row],[EMI_Estimate]]&lt;200000,"1.5-2L", "&gt;2L"))))</f>
        <v>50K</v>
      </c>
    </row>
    <row r="3615" spans="1:22" x14ac:dyDescent="0.35">
      <c r="A3615">
        <v>3614</v>
      </c>
      <c r="B3615">
        <v>5</v>
      </c>
      <c r="C3615" t="s">
        <v>19</v>
      </c>
      <c r="D3615" t="s">
        <v>23</v>
      </c>
      <c r="E3615">
        <v>1400000</v>
      </c>
      <c r="F3615" t="str">
        <f t="shared" si="224"/>
        <v>10-15 Lakh</v>
      </c>
      <c r="G3615">
        <v>2700000</v>
      </c>
      <c r="H3615">
        <v>16</v>
      </c>
      <c r="I3615">
        <v>320</v>
      </c>
      <c r="J3615" s="1">
        <v>900000</v>
      </c>
      <c r="K3615" s="1">
        <v>2500000</v>
      </c>
      <c r="L3615" s="1">
        <v>2700000</v>
      </c>
      <c r="M3615" s="1">
        <v>2000000</v>
      </c>
      <c r="N3615" s="1" t="s">
        <v>24</v>
      </c>
      <c r="O3615" s="1">
        <f>Cleaned_Data[[#This Row],[ loan_amount]]-Cleaned_Data[[#This Row],[ bank_asset_value]]</f>
        <v>700000</v>
      </c>
      <c r="P3615" s="1">
        <f>Cleaned_Data[[#This Row],[ loan_amount]]</f>
        <v>2700000</v>
      </c>
      <c r="Q3615" s="1" t="str">
        <f t="shared" si="225"/>
        <v>300–499</v>
      </c>
      <c r="R3615" s="1">
        <f>Cleaned_Data[[#This Row],[ residential_assets_value]]+Cleaned_Data[[#This Row],[ commercial_assets_value]]+Cleaned_Data[[#This Row],[ luxury_assets_value]]</f>
        <v>6100000</v>
      </c>
      <c r="S3615" s="1">
        <f>Cleaned_Data[[#This Row],[ income_annum]]+Cleaned_Data[[#This Row],[ residential_assets_value]]+Cleaned_Data[[#This Row],[ commercial_assets_value]]+Cleaned_Data[[#This Row],[ luxury_assets_value]]</f>
        <v>7500000</v>
      </c>
      <c r="T3615" s="1" t="str">
        <f t="shared" si="226"/>
        <v>&lt;1 Cr</v>
      </c>
      <c r="U3615" s="12">
        <f t="shared" si="227"/>
        <v>168750</v>
      </c>
      <c r="V3615" s="1" t="str">
        <f>IF(Cleaned_Data[[#This Row],[EMI_Estimate]]&lt;50000, "50K", IF(Cleaned_Data[[#This Row],[EMI_Estimate]]&lt;100000, "50K-1L", IF(Cleaned_Data[[#This Row],[EMI_Estimate]]&lt;150000, "1L-1.5L", IF(Cleaned_Data[[#This Row],[EMI_Estimate]]&lt;200000,"1.5-2L", "&gt;2L"))))</f>
        <v>1.5-2L</v>
      </c>
    </row>
    <row r="3616" spans="1:22" x14ac:dyDescent="0.35">
      <c r="A3616">
        <v>3615</v>
      </c>
      <c r="B3616">
        <v>5</v>
      </c>
      <c r="C3616" t="s">
        <v>19</v>
      </c>
      <c r="D3616" t="s">
        <v>20</v>
      </c>
      <c r="E3616">
        <v>2500000</v>
      </c>
      <c r="F3616" t="str">
        <f t="shared" si="224"/>
        <v>&gt;20 Lakh</v>
      </c>
      <c r="G3616">
        <v>6400000</v>
      </c>
      <c r="H3616">
        <v>16</v>
      </c>
      <c r="I3616">
        <v>590</v>
      </c>
      <c r="J3616" s="1">
        <v>3200000</v>
      </c>
      <c r="K3616" s="1">
        <v>3900000</v>
      </c>
      <c r="L3616" s="1">
        <v>5800000</v>
      </c>
      <c r="M3616" s="1">
        <v>3500000</v>
      </c>
      <c r="N3616" s="1" t="s">
        <v>21</v>
      </c>
      <c r="O3616" s="1">
        <f>Cleaned_Data[[#This Row],[ loan_amount]]-Cleaned_Data[[#This Row],[ bank_asset_value]]</f>
        <v>2900000</v>
      </c>
      <c r="P3616" s="1">
        <f>Cleaned_Data[[#This Row],[ loan_amount]]</f>
        <v>6400000</v>
      </c>
      <c r="Q3616" s="1" t="str">
        <f t="shared" si="225"/>
        <v>500–599</v>
      </c>
      <c r="R3616" s="1">
        <f>Cleaned_Data[[#This Row],[ residential_assets_value]]+Cleaned_Data[[#This Row],[ commercial_assets_value]]+Cleaned_Data[[#This Row],[ luxury_assets_value]]</f>
        <v>12900000</v>
      </c>
      <c r="S3616" s="1">
        <f>Cleaned_Data[[#This Row],[ income_annum]]+Cleaned_Data[[#This Row],[ residential_assets_value]]+Cleaned_Data[[#This Row],[ commercial_assets_value]]+Cleaned_Data[[#This Row],[ luxury_assets_value]]</f>
        <v>15400000</v>
      </c>
      <c r="T3616" s="1" t="str">
        <f t="shared" si="226"/>
        <v>1–2 Cr</v>
      </c>
      <c r="U3616" s="12">
        <f t="shared" si="227"/>
        <v>400000</v>
      </c>
      <c r="V3616" s="1" t="str">
        <f>IF(Cleaned_Data[[#This Row],[EMI_Estimate]]&lt;50000, "50K", IF(Cleaned_Data[[#This Row],[EMI_Estimate]]&lt;100000, "50K-1L", IF(Cleaned_Data[[#This Row],[EMI_Estimate]]&lt;150000, "1L-1.5L", IF(Cleaned_Data[[#This Row],[EMI_Estimate]]&lt;200000,"1.5-2L", "&gt;2L"))))</f>
        <v>&gt;2L</v>
      </c>
    </row>
    <row r="3617" spans="1:22" x14ac:dyDescent="0.35">
      <c r="A3617">
        <v>3616</v>
      </c>
      <c r="B3617">
        <v>5</v>
      </c>
      <c r="C3617" t="s">
        <v>19</v>
      </c>
      <c r="D3617" t="s">
        <v>20</v>
      </c>
      <c r="E3617">
        <v>8100000</v>
      </c>
      <c r="F3617" t="str">
        <f t="shared" si="224"/>
        <v>&gt;20 Lakh</v>
      </c>
      <c r="G3617">
        <v>25300000</v>
      </c>
      <c r="H3617">
        <v>8</v>
      </c>
      <c r="I3617">
        <v>796</v>
      </c>
      <c r="J3617" s="1">
        <v>15900000</v>
      </c>
      <c r="K3617" s="1">
        <v>12600000</v>
      </c>
      <c r="L3617" s="1">
        <v>21500000</v>
      </c>
      <c r="M3617" s="1">
        <v>7800000</v>
      </c>
      <c r="N3617" s="1" t="s">
        <v>21</v>
      </c>
      <c r="O3617" s="1">
        <f>Cleaned_Data[[#This Row],[ loan_amount]]-Cleaned_Data[[#This Row],[ bank_asset_value]]</f>
        <v>17500000</v>
      </c>
      <c r="P3617" s="1">
        <f>Cleaned_Data[[#This Row],[ loan_amount]]</f>
        <v>25300000</v>
      </c>
      <c r="Q3617" s="1" t="str">
        <f t="shared" si="225"/>
        <v>700–799</v>
      </c>
      <c r="R3617" s="1">
        <f>Cleaned_Data[[#This Row],[ residential_assets_value]]+Cleaned_Data[[#This Row],[ commercial_assets_value]]+Cleaned_Data[[#This Row],[ luxury_assets_value]]</f>
        <v>50000000</v>
      </c>
      <c r="S3617" s="1">
        <f>Cleaned_Data[[#This Row],[ income_annum]]+Cleaned_Data[[#This Row],[ residential_assets_value]]+Cleaned_Data[[#This Row],[ commercial_assets_value]]+Cleaned_Data[[#This Row],[ luxury_assets_value]]</f>
        <v>58100000</v>
      </c>
      <c r="T3617" s="1" t="str">
        <f t="shared" si="226"/>
        <v>&gt;4 Cr</v>
      </c>
      <c r="U3617" s="12">
        <f t="shared" si="227"/>
        <v>3162500</v>
      </c>
      <c r="V3617" s="1" t="str">
        <f>IF(Cleaned_Data[[#This Row],[EMI_Estimate]]&lt;50000, "50K", IF(Cleaned_Data[[#This Row],[EMI_Estimate]]&lt;100000, "50K-1L", IF(Cleaned_Data[[#This Row],[EMI_Estimate]]&lt;150000, "1L-1.5L", IF(Cleaned_Data[[#This Row],[EMI_Estimate]]&lt;200000,"1.5-2L", "&gt;2L"))))</f>
        <v>&gt;2L</v>
      </c>
    </row>
    <row r="3618" spans="1:22" x14ac:dyDescent="0.35">
      <c r="A3618">
        <v>3617</v>
      </c>
      <c r="B3618">
        <v>0</v>
      </c>
      <c r="C3618" t="s">
        <v>19</v>
      </c>
      <c r="D3618" t="s">
        <v>23</v>
      </c>
      <c r="E3618">
        <v>6100000</v>
      </c>
      <c r="F3618" t="str">
        <f t="shared" si="224"/>
        <v>&gt;20 Lakh</v>
      </c>
      <c r="G3618">
        <v>19200000</v>
      </c>
      <c r="H3618">
        <v>6</v>
      </c>
      <c r="I3618">
        <v>890</v>
      </c>
      <c r="J3618" s="1">
        <v>13900000</v>
      </c>
      <c r="K3618" s="1">
        <v>5900000</v>
      </c>
      <c r="L3618" s="1">
        <v>16700000</v>
      </c>
      <c r="M3618" s="1">
        <v>7600000</v>
      </c>
      <c r="N3618" s="1" t="s">
        <v>21</v>
      </c>
      <c r="O3618" s="1">
        <f>Cleaned_Data[[#This Row],[ loan_amount]]-Cleaned_Data[[#This Row],[ bank_asset_value]]</f>
        <v>11600000</v>
      </c>
      <c r="P3618" s="1">
        <f>Cleaned_Data[[#This Row],[ loan_amount]]</f>
        <v>19200000</v>
      </c>
      <c r="Q3618" s="1" t="str">
        <f t="shared" si="225"/>
        <v>800+</v>
      </c>
      <c r="R3618" s="1">
        <f>Cleaned_Data[[#This Row],[ residential_assets_value]]+Cleaned_Data[[#This Row],[ commercial_assets_value]]+Cleaned_Data[[#This Row],[ luxury_assets_value]]</f>
        <v>36500000</v>
      </c>
      <c r="S3618" s="1">
        <f>Cleaned_Data[[#This Row],[ income_annum]]+Cleaned_Data[[#This Row],[ residential_assets_value]]+Cleaned_Data[[#This Row],[ commercial_assets_value]]+Cleaned_Data[[#This Row],[ luxury_assets_value]]</f>
        <v>42600000</v>
      </c>
      <c r="T3618" s="1" t="str">
        <f t="shared" si="226"/>
        <v>&gt;4 Cr</v>
      </c>
      <c r="U3618" s="12">
        <f t="shared" si="227"/>
        <v>3200000</v>
      </c>
      <c r="V3618" s="1" t="str">
        <f>IF(Cleaned_Data[[#This Row],[EMI_Estimate]]&lt;50000, "50K", IF(Cleaned_Data[[#This Row],[EMI_Estimate]]&lt;100000, "50K-1L", IF(Cleaned_Data[[#This Row],[EMI_Estimate]]&lt;150000, "1L-1.5L", IF(Cleaned_Data[[#This Row],[EMI_Estimate]]&lt;200000,"1.5-2L", "&gt;2L"))))</f>
        <v>&gt;2L</v>
      </c>
    </row>
    <row r="3619" spans="1:22" x14ac:dyDescent="0.35">
      <c r="A3619">
        <v>3618</v>
      </c>
      <c r="B3619">
        <v>0</v>
      </c>
      <c r="C3619" t="s">
        <v>22</v>
      </c>
      <c r="D3619" t="s">
        <v>23</v>
      </c>
      <c r="E3619">
        <v>2000000</v>
      </c>
      <c r="F3619" t="str">
        <f t="shared" si="224"/>
        <v>&gt;20 Lakh</v>
      </c>
      <c r="G3619">
        <v>4600000</v>
      </c>
      <c r="H3619">
        <v>16</v>
      </c>
      <c r="I3619">
        <v>651</v>
      </c>
      <c r="J3619" s="1">
        <v>2100000</v>
      </c>
      <c r="K3619" s="1">
        <v>2400000</v>
      </c>
      <c r="L3619" s="1">
        <v>7200000</v>
      </c>
      <c r="M3619" s="1">
        <v>1600000</v>
      </c>
      <c r="N3619" s="1" t="s">
        <v>21</v>
      </c>
      <c r="O3619" s="1">
        <f>Cleaned_Data[[#This Row],[ loan_amount]]-Cleaned_Data[[#This Row],[ bank_asset_value]]</f>
        <v>3000000</v>
      </c>
      <c r="P3619" s="1">
        <f>Cleaned_Data[[#This Row],[ loan_amount]]</f>
        <v>4600000</v>
      </c>
      <c r="Q3619" s="1" t="str">
        <f t="shared" si="225"/>
        <v>600–699</v>
      </c>
      <c r="R3619" s="1">
        <f>Cleaned_Data[[#This Row],[ residential_assets_value]]+Cleaned_Data[[#This Row],[ commercial_assets_value]]+Cleaned_Data[[#This Row],[ luxury_assets_value]]</f>
        <v>11700000</v>
      </c>
      <c r="S3619" s="1">
        <f>Cleaned_Data[[#This Row],[ income_annum]]+Cleaned_Data[[#This Row],[ residential_assets_value]]+Cleaned_Data[[#This Row],[ commercial_assets_value]]+Cleaned_Data[[#This Row],[ luxury_assets_value]]</f>
        <v>13700000</v>
      </c>
      <c r="T3619" s="1" t="str">
        <f t="shared" si="226"/>
        <v>1–2 Cr</v>
      </c>
      <c r="U3619" s="12">
        <f t="shared" si="227"/>
        <v>287500</v>
      </c>
      <c r="V3619" s="1" t="str">
        <f>IF(Cleaned_Data[[#This Row],[EMI_Estimate]]&lt;50000, "50K", IF(Cleaned_Data[[#This Row],[EMI_Estimate]]&lt;100000, "50K-1L", IF(Cleaned_Data[[#This Row],[EMI_Estimate]]&lt;150000, "1L-1.5L", IF(Cleaned_Data[[#This Row],[EMI_Estimate]]&lt;200000,"1.5-2L", "&gt;2L"))))</f>
        <v>&gt;2L</v>
      </c>
    </row>
    <row r="3620" spans="1:22" x14ac:dyDescent="0.35">
      <c r="A3620">
        <v>3619</v>
      </c>
      <c r="B3620">
        <v>4</v>
      </c>
      <c r="C3620" t="s">
        <v>22</v>
      </c>
      <c r="D3620" t="s">
        <v>20</v>
      </c>
      <c r="E3620">
        <v>4800000</v>
      </c>
      <c r="F3620" t="str">
        <f t="shared" si="224"/>
        <v>&gt;20 Lakh</v>
      </c>
      <c r="G3620">
        <v>10100000</v>
      </c>
      <c r="H3620">
        <v>12</v>
      </c>
      <c r="I3620">
        <v>634</v>
      </c>
      <c r="J3620" s="1">
        <v>9200000</v>
      </c>
      <c r="K3620" s="1">
        <v>300000</v>
      </c>
      <c r="L3620" s="1">
        <v>15000000</v>
      </c>
      <c r="M3620" s="1">
        <v>6900000</v>
      </c>
      <c r="N3620" s="1" t="s">
        <v>21</v>
      </c>
      <c r="O3620" s="1">
        <f>Cleaned_Data[[#This Row],[ loan_amount]]-Cleaned_Data[[#This Row],[ bank_asset_value]]</f>
        <v>3200000</v>
      </c>
      <c r="P3620" s="1">
        <f>Cleaned_Data[[#This Row],[ loan_amount]]</f>
        <v>10100000</v>
      </c>
      <c r="Q3620" s="1" t="str">
        <f t="shared" si="225"/>
        <v>600–699</v>
      </c>
      <c r="R3620" s="1">
        <f>Cleaned_Data[[#This Row],[ residential_assets_value]]+Cleaned_Data[[#This Row],[ commercial_assets_value]]+Cleaned_Data[[#This Row],[ luxury_assets_value]]</f>
        <v>24500000</v>
      </c>
      <c r="S3620" s="1">
        <f>Cleaned_Data[[#This Row],[ income_annum]]+Cleaned_Data[[#This Row],[ residential_assets_value]]+Cleaned_Data[[#This Row],[ commercial_assets_value]]+Cleaned_Data[[#This Row],[ luxury_assets_value]]</f>
        <v>29300000</v>
      </c>
      <c r="T3620" s="1" t="str">
        <f t="shared" si="226"/>
        <v>2–3 Cr</v>
      </c>
      <c r="U3620" s="12">
        <f t="shared" si="227"/>
        <v>841667</v>
      </c>
      <c r="V3620" s="1" t="str">
        <f>IF(Cleaned_Data[[#This Row],[EMI_Estimate]]&lt;50000, "50K", IF(Cleaned_Data[[#This Row],[EMI_Estimate]]&lt;100000, "50K-1L", IF(Cleaned_Data[[#This Row],[EMI_Estimate]]&lt;150000, "1L-1.5L", IF(Cleaned_Data[[#This Row],[EMI_Estimate]]&lt;200000,"1.5-2L", "&gt;2L"))))</f>
        <v>&gt;2L</v>
      </c>
    </row>
    <row r="3621" spans="1:22" x14ac:dyDescent="0.35">
      <c r="A3621">
        <v>3620</v>
      </c>
      <c r="B3621">
        <v>4</v>
      </c>
      <c r="C3621" t="s">
        <v>19</v>
      </c>
      <c r="D3621" t="s">
        <v>23</v>
      </c>
      <c r="E3621">
        <v>900000</v>
      </c>
      <c r="F3621" t="str">
        <f t="shared" si="224"/>
        <v>5-10 Lakh</v>
      </c>
      <c r="G3621">
        <v>2800000</v>
      </c>
      <c r="H3621">
        <v>2</v>
      </c>
      <c r="I3621">
        <v>660</v>
      </c>
      <c r="J3621" s="1">
        <v>1200000</v>
      </c>
      <c r="K3621" s="1">
        <v>1400000</v>
      </c>
      <c r="L3621" s="1">
        <v>2400000</v>
      </c>
      <c r="M3621" s="1">
        <v>900000</v>
      </c>
      <c r="N3621" s="1" t="s">
        <v>21</v>
      </c>
      <c r="O3621" s="1">
        <f>Cleaned_Data[[#This Row],[ loan_amount]]-Cleaned_Data[[#This Row],[ bank_asset_value]]</f>
        <v>1900000</v>
      </c>
      <c r="P3621" s="1">
        <f>Cleaned_Data[[#This Row],[ loan_amount]]</f>
        <v>2800000</v>
      </c>
      <c r="Q3621" s="1" t="str">
        <f t="shared" si="225"/>
        <v>600–699</v>
      </c>
      <c r="R3621" s="1">
        <f>Cleaned_Data[[#This Row],[ residential_assets_value]]+Cleaned_Data[[#This Row],[ commercial_assets_value]]+Cleaned_Data[[#This Row],[ luxury_assets_value]]</f>
        <v>5000000</v>
      </c>
      <c r="S3621" s="1">
        <f>Cleaned_Data[[#This Row],[ income_annum]]+Cleaned_Data[[#This Row],[ residential_assets_value]]+Cleaned_Data[[#This Row],[ commercial_assets_value]]+Cleaned_Data[[#This Row],[ luxury_assets_value]]</f>
        <v>5900000</v>
      </c>
      <c r="T3621" s="1" t="str">
        <f t="shared" si="226"/>
        <v>&lt;1 Cr</v>
      </c>
      <c r="U3621" s="12">
        <f t="shared" si="227"/>
        <v>1400000</v>
      </c>
      <c r="V3621" s="1" t="str">
        <f>IF(Cleaned_Data[[#This Row],[EMI_Estimate]]&lt;50000, "50K", IF(Cleaned_Data[[#This Row],[EMI_Estimate]]&lt;100000, "50K-1L", IF(Cleaned_Data[[#This Row],[EMI_Estimate]]&lt;150000, "1L-1.5L", IF(Cleaned_Data[[#This Row],[EMI_Estimate]]&lt;200000,"1.5-2L", "&gt;2L"))))</f>
        <v>&gt;2L</v>
      </c>
    </row>
    <row r="3622" spans="1:22" x14ac:dyDescent="0.35">
      <c r="A3622">
        <v>3621</v>
      </c>
      <c r="B3622">
        <v>4</v>
      </c>
      <c r="C3622" t="s">
        <v>22</v>
      </c>
      <c r="D3622" t="s">
        <v>20</v>
      </c>
      <c r="E3622">
        <v>1300000</v>
      </c>
      <c r="F3622" t="str">
        <f t="shared" si="224"/>
        <v>10-15 Lakh</v>
      </c>
      <c r="G3622">
        <v>3500000</v>
      </c>
      <c r="H3622">
        <v>12</v>
      </c>
      <c r="I3622">
        <v>512</v>
      </c>
      <c r="J3622" s="1">
        <v>3300000</v>
      </c>
      <c r="K3622" s="1">
        <v>1400000</v>
      </c>
      <c r="L3622" s="1">
        <v>3200000</v>
      </c>
      <c r="M3622" s="1">
        <v>700000</v>
      </c>
      <c r="N3622" s="1" t="s">
        <v>24</v>
      </c>
      <c r="O3622" s="1">
        <f>Cleaned_Data[[#This Row],[ loan_amount]]-Cleaned_Data[[#This Row],[ bank_asset_value]]</f>
        <v>2800000</v>
      </c>
      <c r="P3622" s="1">
        <f>Cleaned_Data[[#This Row],[ loan_amount]]</f>
        <v>3500000</v>
      </c>
      <c r="Q3622" s="1" t="str">
        <f t="shared" si="225"/>
        <v>500–599</v>
      </c>
      <c r="R3622" s="1">
        <f>Cleaned_Data[[#This Row],[ residential_assets_value]]+Cleaned_Data[[#This Row],[ commercial_assets_value]]+Cleaned_Data[[#This Row],[ luxury_assets_value]]</f>
        <v>7900000</v>
      </c>
      <c r="S3622" s="1">
        <f>Cleaned_Data[[#This Row],[ income_annum]]+Cleaned_Data[[#This Row],[ residential_assets_value]]+Cleaned_Data[[#This Row],[ commercial_assets_value]]+Cleaned_Data[[#This Row],[ luxury_assets_value]]</f>
        <v>9200000</v>
      </c>
      <c r="T3622" s="1" t="str">
        <f t="shared" si="226"/>
        <v>&lt;1 Cr</v>
      </c>
      <c r="U3622" s="12">
        <f t="shared" si="227"/>
        <v>291667</v>
      </c>
      <c r="V3622" s="1" t="str">
        <f>IF(Cleaned_Data[[#This Row],[EMI_Estimate]]&lt;50000, "50K", IF(Cleaned_Data[[#This Row],[EMI_Estimate]]&lt;100000, "50K-1L", IF(Cleaned_Data[[#This Row],[EMI_Estimate]]&lt;150000, "1L-1.5L", IF(Cleaned_Data[[#This Row],[EMI_Estimate]]&lt;200000,"1.5-2L", "&gt;2L"))))</f>
        <v>&gt;2L</v>
      </c>
    </row>
    <row r="3623" spans="1:22" x14ac:dyDescent="0.35">
      <c r="A3623">
        <v>3622</v>
      </c>
      <c r="B3623">
        <v>4</v>
      </c>
      <c r="C3623" t="s">
        <v>22</v>
      </c>
      <c r="D3623" t="s">
        <v>23</v>
      </c>
      <c r="E3623">
        <v>4200000</v>
      </c>
      <c r="F3623" t="str">
        <f t="shared" si="224"/>
        <v>&gt;20 Lakh</v>
      </c>
      <c r="G3623">
        <v>9100000</v>
      </c>
      <c r="H3623">
        <v>2</v>
      </c>
      <c r="I3623">
        <v>900</v>
      </c>
      <c r="J3623" s="1">
        <v>6700000</v>
      </c>
      <c r="K3623" s="1">
        <v>5300000</v>
      </c>
      <c r="L3623" s="1">
        <v>10900000</v>
      </c>
      <c r="M3623" s="1">
        <v>5900000</v>
      </c>
      <c r="N3623" s="1" t="s">
        <v>21</v>
      </c>
      <c r="O3623" s="1">
        <f>Cleaned_Data[[#This Row],[ loan_amount]]-Cleaned_Data[[#This Row],[ bank_asset_value]]</f>
        <v>3200000</v>
      </c>
      <c r="P3623" s="1">
        <f>Cleaned_Data[[#This Row],[ loan_amount]]</f>
        <v>9100000</v>
      </c>
      <c r="Q3623" s="1" t="str">
        <f t="shared" si="225"/>
        <v>800+</v>
      </c>
      <c r="R3623" s="1">
        <f>Cleaned_Data[[#This Row],[ residential_assets_value]]+Cleaned_Data[[#This Row],[ commercial_assets_value]]+Cleaned_Data[[#This Row],[ luxury_assets_value]]</f>
        <v>22900000</v>
      </c>
      <c r="S3623" s="1">
        <f>Cleaned_Data[[#This Row],[ income_annum]]+Cleaned_Data[[#This Row],[ residential_assets_value]]+Cleaned_Data[[#This Row],[ commercial_assets_value]]+Cleaned_Data[[#This Row],[ luxury_assets_value]]</f>
        <v>27100000</v>
      </c>
      <c r="T3623" s="1" t="str">
        <f t="shared" si="226"/>
        <v>2–3 Cr</v>
      </c>
      <c r="U3623" s="12">
        <f t="shared" si="227"/>
        <v>4550000</v>
      </c>
      <c r="V3623" s="1" t="str">
        <f>IF(Cleaned_Data[[#This Row],[EMI_Estimate]]&lt;50000, "50K", IF(Cleaned_Data[[#This Row],[EMI_Estimate]]&lt;100000, "50K-1L", IF(Cleaned_Data[[#This Row],[EMI_Estimate]]&lt;150000, "1L-1.5L", IF(Cleaned_Data[[#This Row],[EMI_Estimate]]&lt;200000,"1.5-2L", "&gt;2L"))))</f>
        <v>&gt;2L</v>
      </c>
    </row>
    <row r="3624" spans="1:22" x14ac:dyDescent="0.35">
      <c r="A3624">
        <v>3623</v>
      </c>
      <c r="B3624">
        <v>2</v>
      </c>
      <c r="C3624" t="s">
        <v>19</v>
      </c>
      <c r="D3624" t="s">
        <v>23</v>
      </c>
      <c r="E3624">
        <v>3300000</v>
      </c>
      <c r="F3624" t="str">
        <f t="shared" si="224"/>
        <v>&gt;20 Lakh</v>
      </c>
      <c r="G3624">
        <v>11100000</v>
      </c>
      <c r="H3624">
        <v>20</v>
      </c>
      <c r="I3624">
        <v>823</v>
      </c>
      <c r="J3624" s="1">
        <v>4600000</v>
      </c>
      <c r="K3624" s="1">
        <v>1500000</v>
      </c>
      <c r="L3624" s="1">
        <v>11700000</v>
      </c>
      <c r="M3624" s="1">
        <v>2900000</v>
      </c>
      <c r="N3624" s="1" t="s">
        <v>21</v>
      </c>
      <c r="O3624" s="1">
        <f>Cleaned_Data[[#This Row],[ loan_amount]]-Cleaned_Data[[#This Row],[ bank_asset_value]]</f>
        <v>8200000</v>
      </c>
      <c r="P3624" s="1">
        <f>Cleaned_Data[[#This Row],[ loan_amount]]</f>
        <v>11100000</v>
      </c>
      <c r="Q3624" s="1" t="str">
        <f t="shared" si="225"/>
        <v>800+</v>
      </c>
      <c r="R3624" s="1">
        <f>Cleaned_Data[[#This Row],[ residential_assets_value]]+Cleaned_Data[[#This Row],[ commercial_assets_value]]+Cleaned_Data[[#This Row],[ luxury_assets_value]]</f>
        <v>17800000</v>
      </c>
      <c r="S3624" s="1">
        <f>Cleaned_Data[[#This Row],[ income_annum]]+Cleaned_Data[[#This Row],[ residential_assets_value]]+Cleaned_Data[[#This Row],[ commercial_assets_value]]+Cleaned_Data[[#This Row],[ luxury_assets_value]]</f>
        <v>21100000</v>
      </c>
      <c r="T3624" s="1" t="str">
        <f t="shared" si="226"/>
        <v>2–3 Cr</v>
      </c>
      <c r="U3624" s="12">
        <f t="shared" si="227"/>
        <v>555000</v>
      </c>
      <c r="V3624" s="1" t="str">
        <f>IF(Cleaned_Data[[#This Row],[EMI_Estimate]]&lt;50000, "50K", IF(Cleaned_Data[[#This Row],[EMI_Estimate]]&lt;100000, "50K-1L", IF(Cleaned_Data[[#This Row],[EMI_Estimate]]&lt;150000, "1L-1.5L", IF(Cleaned_Data[[#This Row],[EMI_Estimate]]&lt;200000,"1.5-2L", "&gt;2L"))))</f>
        <v>&gt;2L</v>
      </c>
    </row>
    <row r="3625" spans="1:22" x14ac:dyDescent="0.35">
      <c r="A3625">
        <v>3624</v>
      </c>
      <c r="B3625">
        <v>2</v>
      </c>
      <c r="C3625" t="s">
        <v>22</v>
      </c>
      <c r="D3625" t="s">
        <v>23</v>
      </c>
      <c r="E3625">
        <v>8700000</v>
      </c>
      <c r="F3625" t="str">
        <f t="shared" si="224"/>
        <v>&gt;20 Lakh</v>
      </c>
      <c r="G3625">
        <v>28400000</v>
      </c>
      <c r="H3625">
        <v>12</v>
      </c>
      <c r="I3625">
        <v>880</v>
      </c>
      <c r="J3625" s="1">
        <v>8000000</v>
      </c>
      <c r="K3625" s="1">
        <v>1800000</v>
      </c>
      <c r="L3625" s="1">
        <v>19400000</v>
      </c>
      <c r="M3625" s="1">
        <v>4400000</v>
      </c>
      <c r="N3625" s="1" t="s">
        <v>21</v>
      </c>
      <c r="O3625" s="1">
        <f>Cleaned_Data[[#This Row],[ loan_amount]]-Cleaned_Data[[#This Row],[ bank_asset_value]]</f>
        <v>24000000</v>
      </c>
      <c r="P3625" s="1">
        <f>Cleaned_Data[[#This Row],[ loan_amount]]</f>
        <v>28400000</v>
      </c>
      <c r="Q3625" s="1" t="str">
        <f t="shared" si="225"/>
        <v>800+</v>
      </c>
      <c r="R3625" s="1">
        <f>Cleaned_Data[[#This Row],[ residential_assets_value]]+Cleaned_Data[[#This Row],[ commercial_assets_value]]+Cleaned_Data[[#This Row],[ luxury_assets_value]]</f>
        <v>29200000</v>
      </c>
      <c r="S3625" s="1">
        <f>Cleaned_Data[[#This Row],[ income_annum]]+Cleaned_Data[[#This Row],[ residential_assets_value]]+Cleaned_Data[[#This Row],[ commercial_assets_value]]+Cleaned_Data[[#This Row],[ luxury_assets_value]]</f>
        <v>37900000</v>
      </c>
      <c r="T3625" s="1" t="str">
        <f t="shared" si="226"/>
        <v>3–4 Cr</v>
      </c>
      <c r="U3625" s="12">
        <f t="shared" si="227"/>
        <v>2366667</v>
      </c>
      <c r="V3625" s="1" t="str">
        <f>IF(Cleaned_Data[[#This Row],[EMI_Estimate]]&lt;50000, "50K", IF(Cleaned_Data[[#This Row],[EMI_Estimate]]&lt;100000, "50K-1L", IF(Cleaned_Data[[#This Row],[EMI_Estimate]]&lt;150000, "1L-1.5L", IF(Cleaned_Data[[#This Row],[EMI_Estimate]]&lt;200000,"1.5-2L", "&gt;2L"))))</f>
        <v>&gt;2L</v>
      </c>
    </row>
    <row r="3626" spans="1:22" x14ac:dyDescent="0.35">
      <c r="A3626">
        <v>3625</v>
      </c>
      <c r="B3626">
        <v>1</v>
      </c>
      <c r="C3626" t="s">
        <v>22</v>
      </c>
      <c r="D3626" t="s">
        <v>23</v>
      </c>
      <c r="E3626">
        <v>800000</v>
      </c>
      <c r="F3626" t="str">
        <f t="shared" si="224"/>
        <v>5-10 Lakh</v>
      </c>
      <c r="G3626">
        <v>2600000</v>
      </c>
      <c r="H3626">
        <v>2</v>
      </c>
      <c r="I3626">
        <v>439</v>
      </c>
      <c r="J3626" s="1">
        <v>600000</v>
      </c>
      <c r="K3626" s="1">
        <v>0</v>
      </c>
      <c r="L3626" s="1">
        <v>1800000</v>
      </c>
      <c r="M3626" s="1">
        <v>400000</v>
      </c>
      <c r="N3626" s="1" t="s">
        <v>21</v>
      </c>
      <c r="O3626" s="1">
        <f>Cleaned_Data[[#This Row],[ loan_amount]]-Cleaned_Data[[#This Row],[ bank_asset_value]]</f>
        <v>2200000</v>
      </c>
      <c r="P3626" s="1">
        <f>Cleaned_Data[[#This Row],[ loan_amount]]</f>
        <v>2600000</v>
      </c>
      <c r="Q3626" s="1" t="str">
        <f t="shared" si="225"/>
        <v>300–499</v>
      </c>
      <c r="R3626" s="1">
        <f>Cleaned_Data[[#This Row],[ residential_assets_value]]+Cleaned_Data[[#This Row],[ commercial_assets_value]]+Cleaned_Data[[#This Row],[ luxury_assets_value]]</f>
        <v>2400000</v>
      </c>
      <c r="S3626" s="1">
        <f>Cleaned_Data[[#This Row],[ income_annum]]+Cleaned_Data[[#This Row],[ residential_assets_value]]+Cleaned_Data[[#This Row],[ commercial_assets_value]]+Cleaned_Data[[#This Row],[ luxury_assets_value]]</f>
        <v>3200000</v>
      </c>
      <c r="T3626" s="1" t="str">
        <f t="shared" si="226"/>
        <v>&lt;1 Cr</v>
      </c>
      <c r="U3626" s="12">
        <f t="shared" si="227"/>
        <v>1300000</v>
      </c>
      <c r="V3626" s="1" t="str">
        <f>IF(Cleaned_Data[[#This Row],[EMI_Estimate]]&lt;50000, "50K", IF(Cleaned_Data[[#This Row],[EMI_Estimate]]&lt;100000, "50K-1L", IF(Cleaned_Data[[#This Row],[EMI_Estimate]]&lt;150000, "1L-1.5L", IF(Cleaned_Data[[#This Row],[EMI_Estimate]]&lt;200000,"1.5-2L", "&gt;2L"))))</f>
        <v>&gt;2L</v>
      </c>
    </row>
    <row r="3627" spans="1:22" x14ac:dyDescent="0.35">
      <c r="A3627">
        <v>3626</v>
      </c>
      <c r="B3627">
        <v>5</v>
      </c>
      <c r="C3627" t="s">
        <v>19</v>
      </c>
      <c r="D3627" t="s">
        <v>23</v>
      </c>
      <c r="E3627">
        <v>7400000</v>
      </c>
      <c r="F3627" t="str">
        <f t="shared" si="224"/>
        <v>&gt;20 Lakh</v>
      </c>
      <c r="G3627">
        <v>17100000</v>
      </c>
      <c r="H3627">
        <v>2</v>
      </c>
      <c r="I3627">
        <v>441</v>
      </c>
      <c r="J3627" s="1">
        <v>14700000</v>
      </c>
      <c r="K3627" s="1">
        <v>1600000</v>
      </c>
      <c r="L3627" s="1">
        <v>20600000</v>
      </c>
      <c r="M3627" s="1">
        <v>10800000</v>
      </c>
      <c r="N3627" s="1" t="s">
        <v>24</v>
      </c>
      <c r="O3627" s="1">
        <f>Cleaned_Data[[#This Row],[ loan_amount]]-Cleaned_Data[[#This Row],[ bank_asset_value]]</f>
        <v>6300000</v>
      </c>
      <c r="P3627" s="1">
        <f>Cleaned_Data[[#This Row],[ loan_amount]]</f>
        <v>17100000</v>
      </c>
      <c r="Q3627" s="1" t="str">
        <f t="shared" si="225"/>
        <v>300–499</v>
      </c>
      <c r="R3627" s="1">
        <f>Cleaned_Data[[#This Row],[ residential_assets_value]]+Cleaned_Data[[#This Row],[ commercial_assets_value]]+Cleaned_Data[[#This Row],[ luxury_assets_value]]</f>
        <v>36900000</v>
      </c>
      <c r="S3627" s="1">
        <f>Cleaned_Data[[#This Row],[ income_annum]]+Cleaned_Data[[#This Row],[ residential_assets_value]]+Cleaned_Data[[#This Row],[ commercial_assets_value]]+Cleaned_Data[[#This Row],[ luxury_assets_value]]</f>
        <v>44300000</v>
      </c>
      <c r="T3627" s="1" t="str">
        <f t="shared" si="226"/>
        <v>&gt;4 Cr</v>
      </c>
      <c r="U3627" s="12">
        <f t="shared" si="227"/>
        <v>8550000</v>
      </c>
      <c r="V3627" s="1" t="str">
        <f>IF(Cleaned_Data[[#This Row],[EMI_Estimate]]&lt;50000, "50K", IF(Cleaned_Data[[#This Row],[EMI_Estimate]]&lt;100000, "50K-1L", IF(Cleaned_Data[[#This Row],[EMI_Estimate]]&lt;150000, "1L-1.5L", IF(Cleaned_Data[[#This Row],[EMI_Estimate]]&lt;200000,"1.5-2L", "&gt;2L"))))</f>
        <v>&gt;2L</v>
      </c>
    </row>
    <row r="3628" spans="1:22" x14ac:dyDescent="0.35">
      <c r="A3628">
        <v>3627</v>
      </c>
      <c r="B3628">
        <v>3</v>
      </c>
      <c r="C3628" t="s">
        <v>22</v>
      </c>
      <c r="D3628" t="s">
        <v>20</v>
      </c>
      <c r="E3628">
        <v>6900000</v>
      </c>
      <c r="F3628" t="str">
        <f t="shared" si="224"/>
        <v>&gt;20 Lakh</v>
      </c>
      <c r="G3628">
        <v>18500000</v>
      </c>
      <c r="H3628">
        <v>6</v>
      </c>
      <c r="I3628">
        <v>360</v>
      </c>
      <c r="J3628" s="1">
        <v>14000000</v>
      </c>
      <c r="K3628" s="1">
        <v>0</v>
      </c>
      <c r="L3628" s="1">
        <v>18800000</v>
      </c>
      <c r="M3628" s="1">
        <v>9600000</v>
      </c>
      <c r="N3628" s="1" t="s">
        <v>24</v>
      </c>
      <c r="O3628" s="1">
        <f>Cleaned_Data[[#This Row],[ loan_amount]]-Cleaned_Data[[#This Row],[ bank_asset_value]]</f>
        <v>8900000</v>
      </c>
      <c r="P3628" s="1">
        <f>Cleaned_Data[[#This Row],[ loan_amount]]</f>
        <v>18500000</v>
      </c>
      <c r="Q3628" s="1" t="str">
        <f t="shared" si="225"/>
        <v>300–499</v>
      </c>
      <c r="R3628" s="1">
        <f>Cleaned_Data[[#This Row],[ residential_assets_value]]+Cleaned_Data[[#This Row],[ commercial_assets_value]]+Cleaned_Data[[#This Row],[ luxury_assets_value]]</f>
        <v>32800000</v>
      </c>
      <c r="S3628" s="1">
        <f>Cleaned_Data[[#This Row],[ income_annum]]+Cleaned_Data[[#This Row],[ residential_assets_value]]+Cleaned_Data[[#This Row],[ commercial_assets_value]]+Cleaned_Data[[#This Row],[ luxury_assets_value]]</f>
        <v>39700000</v>
      </c>
      <c r="T3628" s="1" t="str">
        <f t="shared" si="226"/>
        <v>3–4 Cr</v>
      </c>
      <c r="U3628" s="12">
        <f t="shared" si="227"/>
        <v>3083333</v>
      </c>
      <c r="V3628" s="1" t="str">
        <f>IF(Cleaned_Data[[#This Row],[EMI_Estimate]]&lt;50000, "50K", IF(Cleaned_Data[[#This Row],[EMI_Estimate]]&lt;100000, "50K-1L", IF(Cleaned_Data[[#This Row],[EMI_Estimate]]&lt;150000, "1L-1.5L", IF(Cleaned_Data[[#This Row],[EMI_Estimate]]&lt;200000,"1.5-2L", "&gt;2L"))))</f>
        <v>&gt;2L</v>
      </c>
    </row>
    <row r="3629" spans="1:22" x14ac:dyDescent="0.35">
      <c r="A3629">
        <v>3628</v>
      </c>
      <c r="B3629">
        <v>1</v>
      </c>
      <c r="C3629" t="s">
        <v>19</v>
      </c>
      <c r="D3629" t="s">
        <v>23</v>
      </c>
      <c r="E3629">
        <v>8800000</v>
      </c>
      <c r="F3629" t="str">
        <f t="shared" si="224"/>
        <v>&gt;20 Lakh</v>
      </c>
      <c r="G3629">
        <v>33700000</v>
      </c>
      <c r="H3629">
        <v>14</v>
      </c>
      <c r="I3629">
        <v>561</v>
      </c>
      <c r="J3629" s="1">
        <v>10200000</v>
      </c>
      <c r="K3629" s="1">
        <v>7100000</v>
      </c>
      <c r="L3629" s="1">
        <v>25700000</v>
      </c>
      <c r="M3629" s="1">
        <v>11900000</v>
      </c>
      <c r="N3629" s="1" t="s">
        <v>21</v>
      </c>
      <c r="O3629" s="1">
        <f>Cleaned_Data[[#This Row],[ loan_amount]]-Cleaned_Data[[#This Row],[ bank_asset_value]]</f>
        <v>21800000</v>
      </c>
      <c r="P3629" s="1">
        <f>Cleaned_Data[[#This Row],[ loan_amount]]</f>
        <v>33700000</v>
      </c>
      <c r="Q3629" s="1" t="str">
        <f t="shared" si="225"/>
        <v>500–599</v>
      </c>
      <c r="R3629" s="1">
        <f>Cleaned_Data[[#This Row],[ residential_assets_value]]+Cleaned_Data[[#This Row],[ commercial_assets_value]]+Cleaned_Data[[#This Row],[ luxury_assets_value]]</f>
        <v>43000000</v>
      </c>
      <c r="S3629" s="1">
        <f>Cleaned_Data[[#This Row],[ income_annum]]+Cleaned_Data[[#This Row],[ residential_assets_value]]+Cleaned_Data[[#This Row],[ commercial_assets_value]]+Cleaned_Data[[#This Row],[ luxury_assets_value]]</f>
        <v>51800000</v>
      </c>
      <c r="T3629" s="1" t="str">
        <f t="shared" si="226"/>
        <v>&gt;4 Cr</v>
      </c>
      <c r="U3629" s="12">
        <f t="shared" si="227"/>
        <v>2407143</v>
      </c>
      <c r="V3629" s="1" t="str">
        <f>IF(Cleaned_Data[[#This Row],[EMI_Estimate]]&lt;50000, "50K", IF(Cleaned_Data[[#This Row],[EMI_Estimate]]&lt;100000, "50K-1L", IF(Cleaned_Data[[#This Row],[EMI_Estimate]]&lt;150000, "1L-1.5L", IF(Cleaned_Data[[#This Row],[EMI_Estimate]]&lt;200000,"1.5-2L", "&gt;2L"))))</f>
        <v>&gt;2L</v>
      </c>
    </row>
    <row r="3630" spans="1:22" x14ac:dyDescent="0.35">
      <c r="A3630">
        <v>3629</v>
      </c>
      <c r="B3630">
        <v>2</v>
      </c>
      <c r="C3630" t="s">
        <v>19</v>
      </c>
      <c r="D3630" t="s">
        <v>23</v>
      </c>
      <c r="E3630">
        <v>8600000</v>
      </c>
      <c r="F3630" t="str">
        <f t="shared" si="224"/>
        <v>&gt;20 Lakh</v>
      </c>
      <c r="G3630">
        <v>32500000</v>
      </c>
      <c r="H3630">
        <v>4</v>
      </c>
      <c r="I3630">
        <v>758</v>
      </c>
      <c r="J3630" s="1">
        <v>20900000</v>
      </c>
      <c r="K3630" s="1">
        <v>600000</v>
      </c>
      <c r="L3630" s="1">
        <v>18000000</v>
      </c>
      <c r="M3630" s="1">
        <v>6900000</v>
      </c>
      <c r="N3630" s="1" t="s">
        <v>21</v>
      </c>
      <c r="O3630" s="1">
        <f>Cleaned_Data[[#This Row],[ loan_amount]]-Cleaned_Data[[#This Row],[ bank_asset_value]]</f>
        <v>25600000</v>
      </c>
      <c r="P3630" s="1">
        <f>Cleaned_Data[[#This Row],[ loan_amount]]</f>
        <v>32500000</v>
      </c>
      <c r="Q3630" s="1" t="str">
        <f t="shared" si="225"/>
        <v>700–799</v>
      </c>
      <c r="R3630" s="1">
        <f>Cleaned_Data[[#This Row],[ residential_assets_value]]+Cleaned_Data[[#This Row],[ commercial_assets_value]]+Cleaned_Data[[#This Row],[ luxury_assets_value]]</f>
        <v>39500000</v>
      </c>
      <c r="S3630" s="1">
        <f>Cleaned_Data[[#This Row],[ income_annum]]+Cleaned_Data[[#This Row],[ residential_assets_value]]+Cleaned_Data[[#This Row],[ commercial_assets_value]]+Cleaned_Data[[#This Row],[ luxury_assets_value]]</f>
        <v>48100000</v>
      </c>
      <c r="T3630" s="1" t="str">
        <f t="shared" si="226"/>
        <v>&gt;4 Cr</v>
      </c>
      <c r="U3630" s="12">
        <f t="shared" si="227"/>
        <v>8125000</v>
      </c>
      <c r="V3630" s="1" t="str">
        <f>IF(Cleaned_Data[[#This Row],[EMI_Estimate]]&lt;50000, "50K", IF(Cleaned_Data[[#This Row],[EMI_Estimate]]&lt;100000, "50K-1L", IF(Cleaned_Data[[#This Row],[EMI_Estimate]]&lt;150000, "1L-1.5L", IF(Cleaned_Data[[#This Row],[EMI_Estimate]]&lt;200000,"1.5-2L", "&gt;2L"))))</f>
        <v>&gt;2L</v>
      </c>
    </row>
    <row r="3631" spans="1:22" x14ac:dyDescent="0.35">
      <c r="A3631">
        <v>3630</v>
      </c>
      <c r="B3631">
        <v>2</v>
      </c>
      <c r="C3631" t="s">
        <v>19</v>
      </c>
      <c r="D3631" t="s">
        <v>20</v>
      </c>
      <c r="E3631">
        <v>5400000</v>
      </c>
      <c r="F3631" t="str">
        <f t="shared" si="224"/>
        <v>&gt;20 Lakh</v>
      </c>
      <c r="G3631">
        <v>20600000</v>
      </c>
      <c r="H3631">
        <v>18</v>
      </c>
      <c r="I3631">
        <v>621</v>
      </c>
      <c r="J3631" s="1">
        <v>11200000</v>
      </c>
      <c r="K3631" s="1">
        <v>2200000</v>
      </c>
      <c r="L3631" s="1">
        <v>11600000</v>
      </c>
      <c r="M3631" s="1">
        <v>5500000</v>
      </c>
      <c r="N3631" s="1" t="s">
        <v>21</v>
      </c>
      <c r="O3631" s="1">
        <f>Cleaned_Data[[#This Row],[ loan_amount]]-Cleaned_Data[[#This Row],[ bank_asset_value]]</f>
        <v>15100000</v>
      </c>
      <c r="P3631" s="1">
        <f>Cleaned_Data[[#This Row],[ loan_amount]]</f>
        <v>20600000</v>
      </c>
      <c r="Q3631" s="1" t="str">
        <f t="shared" si="225"/>
        <v>600–699</v>
      </c>
      <c r="R3631" s="1">
        <f>Cleaned_Data[[#This Row],[ residential_assets_value]]+Cleaned_Data[[#This Row],[ commercial_assets_value]]+Cleaned_Data[[#This Row],[ luxury_assets_value]]</f>
        <v>25000000</v>
      </c>
      <c r="S3631" s="1">
        <f>Cleaned_Data[[#This Row],[ income_annum]]+Cleaned_Data[[#This Row],[ residential_assets_value]]+Cleaned_Data[[#This Row],[ commercial_assets_value]]+Cleaned_Data[[#This Row],[ luxury_assets_value]]</f>
        <v>30400000</v>
      </c>
      <c r="T3631" s="1" t="str">
        <f t="shared" si="226"/>
        <v>3–4 Cr</v>
      </c>
      <c r="U3631" s="12">
        <f t="shared" si="227"/>
        <v>1144444</v>
      </c>
      <c r="V3631" s="1" t="str">
        <f>IF(Cleaned_Data[[#This Row],[EMI_Estimate]]&lt;50000, "50K", IF(Cleaned_Data[[#This Row],[EMI_Estimate]]&lt;100000, "50K-1L", IF(Cleaned_Data[[#This Row],[EMI_Estimate]]&lt;150000, "1L-1.5L", IF(Cleaned_Data[[#This Row],[EMI_Estimate]]&lt;200000,"1.5-2L", "&gt;2L"))))</f>
        <v>&gt;2L</v>
      </c>
    </row>
    <row r="3632" spans="1:22" x14ac:dyDescent="0.35">
      <c r="A3632">
        <v>3631</v>
      </c>
      <c r="B3632">
        <v>4</v>
      </c>
      <c r="C3632" t="s">
        <v>19</v>
      </c>
      <c r="D3632" t="s">
        <v>23</v>
      </c>
      <c r="E3632">
        <v>2900000</v>
      </c>
      <c r="F3632" t="str">
        <f t="shared" si="224"/>
        <v>&gt;20 Lakh</v>
      </c>
      <c r="G3632">
        <v>5900000</v>
      </c>
      <c r="H3632">
        <v>18</v>
      </c>
      <c r="I3632">
        <v>621</v>
      </c>
      <c r="J3632" s="1">
        <v>200000</v>
      </c>
      <c r="K3632" s="1">
        <v>3100000</v>
      </c>
      <c r="L3632" s="1">
        <v>8500000</v>
      </c>
      <c r="M3632" s="1">
        <v>3500000</v>
      </c>
      <c r="N3632" s="1" t="s">
        <v>21</v>
      </c>
      <c r="O3632" s="1">
        <f>Cleaned_Data[[#This Row],[ loan_amount]]-Cleaned_Data[[#This Row],[ bank_asset_value]]</f>
        <v>2400000</v>
      </c>
      <c r="P3632" s="1">
        <f>Cleaned_Data[[#This Row],[ loan_amount]]</f>
        <v>5900000</v>
      </c>
      <c r="Q3632" s="1" t="str">
        <f t="shared" si="225"/>
        <v>600–699</v>
      </c>
      <c r="R3632" s="1">
        <f>Cleaned_Data[[#This Row],[ residential_assets_value]]+Cleaned_Data[[#This Row],[ commercial_assets_value]]+Cleaned_Data[[#This Row],[ luxury_assets_value]]</f>
        <v>11800000</v>
      </c>
      <c r="S3632" s="1">
        <f>Cleaned_Data[[#This Row],[ income_annum]]+Cleaned_Data[[#This Row],[ residential_assets_value]]+Cleaned_Data[[#This Row],[ commercial_assets_value]]+Cleaned_Data[[#This Row],[ luxury_assets_value]]</f>
        <v>14700000</v>
      </c>
      <c r="T3632" s="1" t="str">
        <f t="shared" si="226"/>
        <v>1–2 Cr</v>
      </c>
      <c r="U3632" s="12">
        <f t="shared" si="227"/>
        <v>327778</v>
      </c>
      <c r="V3632" s="1" t="str">
        <f>IF(Cleaned_Data[[#This Row],[EMI_Estimate]]&lt;50000, "50K", IF(Cleaned_Data[[#This Row],[EMI_Estimate]]&lt;100000, "50K-1L", IF(Cleaned_Data[[#This Row],[EMI_Estimate]]&lt;150000, "1L-1.5L", IF(Cleaned_Data[[#This Row],[EMI_Estimate]]&lt;200000,"1.5-2L", "&gt;2L"))))</f>
        <v>&gt;2L</v>
      </c>
    </row>
    <row r="3633" spans="1:22" x14ac:dyDescent="0.35">
      <c r="A3633">
        <v>3632</v>
      </c>
      <c r="B3633">
        <v>3</v>
      </c>
      <c r="C3633" t="s">
        <v>19</v>
      </c>
      <c r="D3633" t="s">
        <v>20</v>
      </c>
      <c r="E3633">
        <v>9800000</v>
      </c>
      <c r="F3633" t="str">
        <f t="shared" si="224"/>
        <v>&gt;20 Lakh</v>
      </c>
      <c r="G3633">
        <v>21000000</v>
      </c>
      <c r="H3633">
        <v>12</v>
      </c>
      <c r="I3633">
        <v>342</v>
      </c>
      <c r="J3633" s="1">
        <v>25400000</v>
      </c>
      <c r="K3633" s="1">
        <v>16600000</v>
      </c>
      <c r="L3633" s="1">
        <v>26900000</v>
      </c>
      <c r="M3633" s="1">
        <v>7000000</v>
      </c>
      <c r="N3633" s="1" t="s">
        <v>24</v>
      </c>
      <c r="O3633" s="1">
        <f>Cleaned_Data[[#This Row],[ loan_amount]]-Cleaned_Data[[#This Row],[ bank_asset_value]]</f>
        <v>14000000</v>
      </c>
      <c r="P3633" s="1">
        <f>Cleaned_Data[[#This Row],[ loan_amount]]</f>
        <v>21000000</v>
      </c>
      <c r="Q3633" s="1" t="str">
        <f t="shared" si="225"/>
        <v>300–499</v>
      </c>
      <c r="R3633" s="1">
        <f>Cleaned_Data[[#This Row],[ residential_assets_value]]+Cleaned_Data[[#This Row],[ commercial_assets_value]]+Cleaned_Data[[#This Row],[ luxury_assets_value]]</f>
        <v>68900000</v>
      </c>
      <c r="S3633" s="1">
        <f>Cleaned_Data[[#This Row],[ income_annum]]+Cleaned_Data[[#This Row],[ residential_assets_value]]+Cleaned_Data[[#This Row],[ commercial_assets_value]]+Cleaned_Data[[#This Row],[ luxury_assets_value]]</f>
        <v>78700000</v>
      </c>
      <c r="T3633" s="1" t="str">
        <f t="shared" si="226"/>
        <v>&gt;4 Cr</v>
      </c>
      <c r="U3633" s="12">
        <f t="shared" si="227"/>
        <v>1750000</v>
      </c>
      <c r="V3633" s="1" t="str">
        <f>IF(Cleaned_Data[[#This Row],[EMI_Estimate]]&lt;50000, "50K", IF(Cleaned_Data[[#This Row],[EMI_Estimate]]&lt;100000, "50K-1L", IF(Cleaned_Data[[#This Row],[EMI_Estimate]]&lt;150000, "1L-1.5L", IF(Cleaned_Data[[#This Row],[EMI_Estimate]]&lt;200000,"1.5-2L", "&gt;2L"))))</f>
        <v>&gt;2L</v>
      </c>
    </row>
    <row r="3634" spans="1:22" x14ac:dyDescent="0.35">
      <c r="A3634">
        <v>3633</v>
      </c>
      <c r="B3634">
        <v>4</v>
      </c>
      <c r="C3634" t="s">
        <v>19</v>
      </c>
      <c r="D3634" t="s">
        <v>20</v>
      </c>
      <c r="E3634">
        <v>3300000</v>
      </c>
      <c r="F3634" t="str">
        <f t="shared" si="224"/>
        <v>&gt;20 Lakh</v>
      </c>
      <c r="G3634">
        <v>10800000</v>
      </c>
      <c r="H3634">
        <v>4</v>
      </c>
      <c r="I3634">
        <v>552</v>
      </c>
      <c r="J3634" s="1">
        <v>4200000</v>
      </c>
      <c r="K3634" s="1">
        <v>900000</v>
      </c>
      <c r="L3634" s="1">
        <v>8600000</v>
      </c>
      <c r="M3634" s="1">
        <v>3300000</v>
      </c>
      <c r="N3634" s="1" t="s">
        <v>21</v>
      </c>
      <c r="O3634" s="1">
        <f>Cleaned_Data[[#This Row],[ loan_amount]]-Cleaned_Data[[#This Row],[ bank_asset_value]]</f>
        <v>7500000</v>
      </c>
      <c r="P3634" s="1">
        <f>Cleaned_Data[[#This Row],[ loan_amount]]</f>
        <v>10800000</v>
      </c>
      <c r="Q3634" s="1" t="str">
        <f t="shared" si="225"/>
        <v>500–599</v>
      </c>
      <c r="R3634" s="1">
        <f>Cleaned_Data[[#This Row],[ residential_assets_value]]+Cleaned_Data[[#This Row],[ commercial_assets_value]]+Cleaned_Data[[#This Row],[ luxury_assets_value]]</f>
        <v>13700000</v>
      </c>
      <c r="S3634" s="1">
        <f>Cleaned_Data[[#This Row],[ income_annum]]+Cleaned_Data[[#This Row],[ residential_assets_value]]+Cleaned_Data[[#This Row],[ commercial_assets_value]]+Cleaned_Data[[#This Row],[ luxury_assets_value]]</f>
        <v>17000000</v>
      </c>
      <c r="T3634" s="1" t="str">
        <f t="shared" si="226"/>
        <v>1–2 Cr</v>
      </c>
      <c r="U3634" s="12">
        <f t="shared" si="227"/>
        <v>2700000</v>
      </c>
      <c r="V3634" s="1" t="str">
        <f>IF(Cleaned_Data[[#This Row],[EMI_Estimate]]&lt;50000, "50K", IF(Cleaned_Data[[#This Row],[EMI_Estimate]]&lt;100000, "50K-1L", IF(Cleaned_Data[[#This Row],[EMI_Estimate]]&lt;150000, "1L-1.5L", IF(Cleaned_Data[[#This Row],[EMI_Estimate]]&lt;200000,"1.5-2L", "&gt;2L"))))</f>
        <v>&gt;2L</v>
      </c>
    </row>
    <row r="3635" spans="1:22" x14ac:dyDescent="0.35">
      <c r="A3635">
        <v>3634</v>
      </c>
      <c r="B3635">
        <v>0</v>
      </c>
      <c r="C3635" t="s">
        <v>22</v>
      </c>
      <c r="D3635" t="s">
        <v>20</v>
      </c>
      <c r="E3635">
        <v>300000</v>
      </c>
      <c r="F3635" t="str">
        <f t="shared" si="224"/>
        <v>&lt;5 Lakh</v>
      </c>
      <c r="G3635">
        <v>500000</v>
      </c>
      <c r="H3635">
        <v>18</v>
      </c>
      <c r="I3635">
        <v>376</v>
      </c>
      <c r="J3635" s="1">
        <v>300000</v>
      </c>
      <c r="K3635" s="1">
        <v>0</v>
      </c>
      <c r="L3635" s="1">
        <v>800000</v>
      </c>
      <c r="M3635" s="1">
        <v>300000</v>
      </c>
      <c r="N3635" s="1" t="s">
        <v>24</v>
      </c>
      <c r="O3635" s="1">
        <f>Cleaned_Data[[#This Row],[ loan_amount]]-Cleaned_Data[[#This Row],[ bank_asset_value]]</f>
        <v>200000</v>
      </c>
      <c r="P3635" s="1">
        <f>Cleaned_Data[[#This Row],[ loan_amount]]</f>
        <v>500000</v>
      </c>
      <c r="Q3635" s="1" t="str">
        <f t="shared" si="225"/>
        <v>300–499</v>
      </c>
      <c r="R3635" s="1">
        <f>Cleaned_Data[[#This Row],[ residential_assets_value]]+Cleaned_Data[[#This Row],[ commercial_assets_value]]+Cleaned_Data[[#This Row],[ luxury_assets_value]]</f>
        <v>1100000</v>
      </c>
      <c r="S3635" s="1">
        <f>Cleaned_Data[[#This Row],[ income_annum]]+Cleaned_Data[[#This Row],[ residential_assets_value]]+Cleaned_Data[[#This Row],[ commercial_assets_value]]+Cleaned_Data[[#This Row],[ luxury_assets_value]]</f>
        <v>1400000</v>
      </c>
      <c r="T3635" s="1" t="str">
        <f t="shared" si="226"/>
        <v>&lt;1 Cr</v>
      </c>
      <c r="U3635" s="12">
        <f t="shared" si="227"/>
        <v>27778</v>
      </c>
      <c r="V3635" s="1" t="str">
        <f>IF(Cleaned_Data[[#This Row],[EMI_Estimate]]&lt;50000, "50K", IF(Cleaned_Data[[#This Row],[EMI_Estimate]]&lt;100000, "50K-1L", IF(Cleaned_Data[[#This Row],[EMI_Estimate]]&lt;150000, "1L-1.5L", IF(Cleaned_Data[[#This Row],[EMI_Estimate]]&lt;200000,"1.5-2L", "&gt;2L"))))</f>
        <v>50K</v>
      </c>
    </row>
    <row r="3636" spans="1:22" x14ac:dyDescent="0.35">
      <c r="A3636">
        <v>3635</v>
      </c>
      <c r="B3636">
        <v>0</v>
      </c>
      <c r="C3636" t="s">
        <v>19</v>
      </c>
      <c r="D3636" t="s">
        <v>20</v>
      </c>
      <c r="E3636">
        <v>1500000</v>
      </c>
      <c r="F3636" t="str">
        <f t="shared" si="224"/>
        <v>15-20 Lakh</v>
      </c>
      <c r="G3636">
        <v>4300000</v>
      </c>
      <c r="H3636">
        <v>12</v>
      </c>
      <c r="I3636">
        <v>801</v>
      </c>
      <c r="J3636" s="1">
        <v>4400000</v>
      </c>
      <c r="K3636" s="1">
        <v>2200000</v>
      </c>
      <c r="L3636" s="1">
        <v>3300000</v>
      </c>
      <c r="M3636" s="1">
        <v>1100000</v>
      </c>
      <c r="N3636" s="1" t="s">
        <v>21</v>
      </c>
      <c r="O3636" s="1">
        <f>Cleaned_Data[[#This Row],[ loan_amount]]-Cleaned_Data[[#This Row],[ bank_asset_value]]</f>
        <v>3200000</v>
      </c>
      <c r="P3636" s="1">
        <f>Cleaned_Data[[#This Row],[ loan_amount]]</f>
        <v>4300000</v>
      </c>
      <c r="Q3636" s="1" t="str">
        <f t="shared" si="225"/>
        <v>800+</v>
      </c>
      <c r="R3636" s="1">
        <f>Cleaned_Data[[#This Row],[ residential_assets_value]]+Cleaned_Data[[#This Row],[ commercial_assets_value]]+Cleaned_Data[[#This Row],[ luxury_assets_value]]</f>
        <v>9900000</v>
      </c>
      <c r="S3636" s="1">
        <f>Cleaned_Data[[#This Row],[ income_annum]]+Cleaned_Data[[#This Row],[ residential_assets_value]]+Cleaned_Data[[#This Row],[ commercial_assets_value]]+Cleaned_Data[[#This Row],[ luxury_assets_value]]</f>
        <v>11400000</v>
      </c>
      <c r="T3636" s="1" t="str">
        <f t="shared" si="226"/>
        <v>1–2 Cr</v>
      </c>
      <c r="U3636" s="12">
        <f t="shared" si="227"/>
        <v>358333</v>
      </c>
      <c r="V3636" s="1" t="str">
        <f>IF(Cleaned_Data[[#This Row],[EMI_Estimate]]&lt;50000, "50K", IF(Cleaned_Data[[#This Row],[EMI_Estimate]]&lt;100000, "50K-1L", IF(Cleaned_Data[[#This Row],[EMI_Estimate]]&lt;150000, "1L-1.5L", IF(Cleaned_Data[[#This Row],[EMI_Estimate]]&lt;200000,"1.5-2L", "&gt;2L"))))</f>
        <v>&gt;2L</v>
      </c>
    </row>
    <row r="3637" spans="1:22" x14ac:dyDescent="0.35">
      <c r="A3637">
        <v>3636</v>
      </c>
      <c r="B3637">
        <v>3</v>
      </c>
      <c r="C3637" t="s">
        <v>22</v>
      </c>
      <c r="D3637" t="s">
        <v>23</v>
      </c>
      <c r="E3637">
        <v>5400000</v>
      </c>
      <c r="F3637" t="str">
        <f t="shared" si="224"/>
        <v>&gt;20 Lakh</v>
      </c>
      <c r="G3637">
        <v>16300000</v>
      </c>
      <c r="H3637">
        <v>4</v>
      </c>
      <c r="I3637">
        <v>512</v>
      </c>
      <c r="J3637" s="1">
        <v>1600000</v>
      </c>
      <c r="K3637" s="1">
        <v>3400000</v>
      </c>
      <c r="L3637" s="1">
        <v>13100000</v>
      </c>
      <c r="M3637" s="1">
        <v>6000000</v>
      </c>
      <c r="N3637" s="1" t="s">
        <v>21</v>
      </c>
      <c r="O3637" s="1">
        <f>Cleaned_Data[[#This Row],[ loan_amount]]-Cleaned_Data[[#This Row],[ bank_asset_value]]</f>
        <v>10300000</v>
      </c>
      <c r="P3637" s="1">
        <f>Cleaned_Data[[#This Row],[ loan_amount]]</f>
        <v>16300000</v>
      </c>
      <c r="Q3637" s="1" t="str">
        <f t="shared" si="225"/>
        <v>500–599</v>
      </c>
      <c r="R3637" s="1">
        <f>Cleaned_Data[[#This Row],[ residential_assets_value]]+Cleaned_Data[[#This Row],[ commercial_assets_value]]+Cleaned_Data[[#This Row],[ luxury_assets_value]]</f>
        <v>18100000</v>
      </c>
      <c r="S3637" s="1">
        <f>Cleaned_Data[[#This Row],[ income_annum]]+Cleaned_Data[[#This Row],[ residential_assets_value]]+Cleaned_Data[[#This Row],[ commercial_assets_value]]+Cleaned_Data[[#This Row],[ luxury_assets_value]]</f>
        <v>23500000</v>
      </c>
      <c r="T3637" s="1" t="str">
        <f t="shared" si="226"/>
        <v>2–3 Cr</v>
      </c>
      <c r="U3637" s="12">
        <f t="shared" si="227"/>
        <v>4075000</v>
      </c>
      <c r="V3637" s="1" t="str">
        <f>IF(Cleaned_Data[[#This Row],[EMI_Estimate]]&lt;50000, "50K", IF(Cleaned_Data[[#This Row],[EMI_Estimate]]&lt;100000, "50K-1L", IF(Cleaned_Data[[#This Row],[EMI_Estimate]]&lt;150000, "1L-1.5L", IF(Cleaned_Data[[#This Row],[EMI_Estimate]]&lt;200000,"1.5-2L", "&gt;2L"))))</f>
        <v>&gt;2L</v>
      </c>
    </row>
    <row r="3638" spans="1:22" x14ac:dyDescent="0.35">
      <c r="A3638">
        <v>3637</v>
      </c>
      <c r="B3638">
        <v>0</v>
      </c>
      <c r="C3638" t="s">
        <v>19</v>
      </c>
      <c r="D3638" t="s">
        <v>20</v>
      </c>
      <c r="E3638">
        <v>6600000</v>
      </c>
      <c r="F3638" t="str">
        <f t="shared" si="224"/>
        <v>&gt;20 Lakh</v>
      </c>
      <c r="G3638">
        <v>15200000</v>
      </c>
      <c r="H3638">
        <v>18</v>
      </c>
      <c r="I3638">
        <v>497</v>
      </c>
      <c r="J3638" s="1">
        <v>1500000</v>
      </c>
      <c r="K3638" s="1">
        <v>6900000</v>
      </c>
      <c r="L3638" s="1">
        <v>14500000</v>
      </c>
      <c r="M3638" s="1">
        <v>9300000</v>
      </c>
      <c r="N3638" s="1" t="s">
        <v>24</v>
      </c>
      <c r="O3638" s="1">
        <f>Cleaned_Data[[#This Row],[ loan_amount]]-Cleaned_Data[[#This Row],[ bank_asset_value]]</f>
        <v>5900000</v>
      </c>
      <c r="P3638" s="1">
        <f>Cleaned_Data[[#This Row],[ loan_amount]]</f>
        <v>15200000</v>
      </c>
      <c r="Q3638" s="1" t="str">
        <f t="shared" si="225"/>
        <v>300–499</v>
      </c>
      <c r="R3638" s="1">
        <f>Cleaned_Data[[#This Row],[ residential_assets_value]]+Cleaned_Data[[#This Row],[ commercial_assets_value]]+Cleaned_Data[[#This Row],[ luxury_assets_value]]</f>
        <v>22900000</v>
      </c>
      <c r="S3638" s="1">
        <f>Cleaned_Data[[#This Row],[ income_annum]]+Cleaned_Data[[#This Row],[ residential_assets_value]]+Cleaned_Data[[#This Row],[ commercial_assets_value]]+Cleaned_Data[[#This Row],[ luxury_assets_value]]</f>
        <v>29500000</v>
      </c>
      <c r="T3638" s="1" t="str">
        <f t="shared" si="226"/>
        <v>2–3 Cr</v>
      </c>
      <c r="U3638" s="12">
        <f t="shared" si="227"/>
        <v>844444</v>
      </c>
      <c r="V3638" s="1" t="str">
        <f>IF(Cleaned_Data[[#This Row],[EMI_Estimate]]&lt;50000, "50K", IF(Cleaned_Data[[#This Row],[EMI_Estimate]]&lt;100000, "50K-1L", IF(Cleaned_Data[[#This Row],[EMI_Estimate]]&lt;150000, "1L-1.5L", IF(Cleaned_Data[[#This Row],[EMI_Estimate]]&lt;200000,"1.5-2L", "&gt;2L"))))</f>
        <v>&gt;2L</v>
      </c>
    </row>
    <row r="3639" spans="1:22" x14ac:dyDescent="0.35">
      <c r="A3639">
        <v>3638</v>
      </c>
      <c r="B3639">
        <v>0</v>
      </c>
      <c r="C3639" t="s">
        <v>19</v>
      </c>
      <c r="D3639" t="s">
        <v>20</v>
      </c>
      <c r="E3639">
        <v>5700000</v>
      </c>
      <c r="F3639" t="str">
        <f t="shared" si="224"/>
        <v>&gt;20 Lakh</v>
      </c>
      <c r="G3639">
        <v>17200000</v>
      </c>
      <c r="H3639">
        <v>8</v>
      </c>
      <c r="I3639">
        <v>386</v>
      </c>
      <c r="J3639" s="1">
        <v>4200000</v>
      </c>
      <c r="K3639" s="1">
        <v>7100000</v>
      </c>
      <c r="L3639" s="1">
        <v>14400000</v>
      </c>
      <c r="M3639" s="1">
        <v>2900000</v>
      </c>
      <c r="N3639" s="1" t="s">
        <v>24</v>
      </c>
      <c r="O3639" s="1">
        <f>Cleaned_Data[[#This Row],[ loan_amount]]-Cleaned_Data[[#This Row],[ bank_asset_value]]</f>
        <v>14300000</v>
      </c>
      <c r="P3639" s="1">
        <f>Cleaned_Data[[#This Row],[ loan_amount]]</f>
        <v>17200000</v>
      </c>
      <c r="Q3639" s="1" t="str">
        <f t="shared" si="225"/>
        <v>300–499</v>
      </c>
      <c r="R3639" s="1">
        <f>Cleaned_Data[[#This Row],[ residential_assets_value]]+Cleaned_Data[[#This Row],[ commercial_assets_value]]+Cleaned_Data[[#This Row],[ luxury_assets_value]]</f>
        <v>25700000</v>
      </c>
      <c r="S3639" s="1">
        <f>Cleaned_Data[[#This Row],[ income_annum]]+Cleaned_Data[[#This Row],[ residential_assets_value]]+Cleaned_Data[[#This Row],[ commercial_assets_value]]+Cleaned_Data[[#This Row],[ luxury_assets_value]]</f>
        <v>31400000</v>
      </c>
      <c r="T3639" s="1" t="str">
        <f t="shared" si="226"/>
        <v>3–4 Cr</v>
      </c>
      <c r="U3639" s="12">
        <f t="shared" si="227"/>
        <v>2150000</v>
      </c>
      <c r="V3639" s="1" t="str">
        <f>IF(Cleaned_Data[[#This Row],[EMI_Estimate]]&lt;50000, "50K", IF(Cleaned_Data[[#This Row],[EMI_Estimate]]&lt;100000, "50K-1L", IF(Cleaned_Data[[#This Row],[EMI_Estimate]]&lt;150000, "1L-1.5L", IF(Cleaned_Data[[#This Row],[EMI_Estimate]]&lt;200000,"1.5-2L", "&gt;2L"))))</f>
        <v>&gt;2L</v>
      </c>
    </row>
    <row r="3640" spans="1:22" x14ac:dyDescent="0.35">
      <c r="A3640">
        <v>3639</v>
      </c>
      <c r="B3640">
        <v>3</v>
      </c>
      <c r="C3640" t="s">
        <v>22</v>
      </c>
      <c r="D3640" t="s">
        <v>23</v>
      </c>
      <c r="E3640">
        <v>8500000</v>
      </c>
      <c r="F3640" t="str">
        <f t="shared" si="224"/>
        <v>&gt;20 Lakh</v>
      </c>
      <c r="G3640">
        <v>26100000</v>
      </c>
      <c r="H3640">
        <v>2</v>
      </c>
      <c r="I3640">
        <v>683</v>
      </c>
      <c r="J3640" s="1">
        <v>6600000</v>
      </c>
      <c r="K3640" s="1">
        <v>10400000</v>
      </c>
      <c r="L3640" s="1">
        <v>24100000</v>
      </c>
      <c r="M3640" s="1">
        <v>5700000</v>
      </c>
      <c r="N3640" s="1" t="s">
        <v>21</v>
      </c>
      <c r="O3640" s="1">
        <f>Cleaned_Data[[#This Row],[ loan_amount]]-Cleaned_Data[[#This Row],[ bank_asset_value]]</f>
        <v>20400000</v>
      </c>
      <c r="P3640" s="1">
        <f>Cleaned_Data[[#This Row],[ loan_amount]]</f>
        <v>26100000</v>
      </c>
      <c r="Q3640" s="1" t="str">
        <f t="shared" si="225"/>
        <v>600–699</v>
      </c>
      <c r="R3640" s="1">
        <f>Cleaned_Data[[#This Row],[ residential_assets_value]]+Cleaned_Data[[#This Row],[ commercial_assets_value]]+Cleaned_Data[[#This Row],[ luxury_assets_value]]</f>
        <v>41100000</v>
      </c>
      <c r="S3640" s="1">
        <f>Cleaned_Data[[#This Row],[ income_annum]]+Cleaned_Data[[#This Row],[ residential_assets_value]]+Cleaned_Data[[#This Row],[ commercial_assets_value]]+Cleaned_Data[[#This Row],[ luxury_assets_value]]</f>
        <v>49600000</v>
      </c>
      <c r="T3640" s="1" t="str">
        <f t="shared" si="226"/>
        <v>&gt;4 Cr</v>
      </c>
      <c r="U3640" s="12">
        <f t="shared" si="227"/>
        <v>13050000</v>
      </c>
      <c r="V3640" s="1" t="str">
        <f>IF(Cleaned_Data[[#This Row],[EMI_Estimate]]&lt;50000, "50K", IF(Cleaned_Data[[#This Row],[EMI_Estimate]]&lt;100000, "50K-1L", IF(Cleaned_Data[[#This Row],[EMI_Estimate]]&lt;150000, "1L-1.5L", IF(Cleaned_Data[[#This Row],[EMI_Estimate]]&lt;200000,"1.5-2L", "&gt;2L"))))</f>
        <v>&gt;2L</v>
      </c>
    </row>
    <row r="3641" spans="1:22" x14ac:dyDescent="0.35">
      <c r="A3641">
        <v>3640</v>
      </c>
      <c r="B3641">
        <v>0</v>
      </c>
      <c r="C3641" t="s">
        <v>19</v>
      </c>
      <c r="D3641" t="s">
        <v>20</v>
      </c>
      <c r="E3641">
        <v>7400000</v>
      </c>
      <c r="F3641" t="str">
        <f t="shared" si="224"/>
        <v>&gt;20 Lakh</v>
      </c>
      <c r="G3641">
        <v>24100000</v>
      </c>
      <c r="H3641">
        <v>16</v>
      </c>
      <c r="I3641">
        <v>779</v>
      </c>
      <c r="J3641" s="1">
        <v>800000</v>
      </c>
      <c r="K3641" s="1">
        <v>2900000</v>
      </c>
      <c r="L3641" s="1">
        <v>28900000</v>
      </c>
      <c r="M3641" s="1">
        <v>4900000</v>
      </c>
      <c r="N3641" s="1" t="s">
        <v>21</v>
      </c>
      <c r="O3641" s="1">
        <f>Cleaned_Data[[#This Row],[ loan_amount]]-Cleaned_Data[[#This Row],[ bank_asset_value]]</f>
        <v>19200000</v>
      </c>
      <c r="P3641" s="1">
        <f>Cleaned_Data[[#This Row],[ loan_amount]]</f>
        <v>24100000</v>
      </c>
      <c r="Q3641" s="1" t="str">
        <f t="shared" si="225"/>
        <v>700–799</v>
      </c>
      <c r="R3641" s="1">
        <f>Cleaned_Data[[#This Row],[ residential_assets_value]]+Cleaned_Data[[#This Row],[ commercial_assets_value]]+Cleaned_Data[[#This Row],[ luxury_assets_value]]</f>
        <v>32600000</v>
      </c>
      <c r="S3641" s="1">
        <f>Cleaned_Data[[#This Row],[ income_annum]]+Cleaned_Data[[#This Row],[ residential_assets_value]]+Cleaned_Data[[#This Row],[ commercial_assets_value]]+Cleaned_Data[[#This Row],[ luxury_assets_value]]</f>
        <v>40000000</v>
      </c>
      <c r="T3641" s="1" t="str">
        <f t="shared" si="226"/>
        <v>&gt;4 Cr</v>
      </c>
      <c r="U3641" s="12">
        <f t="shared" si="227"/>
        <v>1506250</v>
      </c>
      <c r="V3641" s="1" t="str">
        <f>IF(Cleaned_Data[[#This Row],[EMI_Estimate]]&lt;50000, "50K", IF(Cleaned_Data[[#This Row],[EMI_Estimate]]&lt;100000, "50K-1L", IF(Cleaned_Data[[#This Row],[EMI_Estimate]]&lt;150000, "1L-1.5L", IF(Cleaned_Data[[#This Row],[EMI_Estimate]]&lt;200000,"1.5-2L", "&gt;2L"))))</f>
        <v>&gt;2L</v>
      </c>
    </row>
    <row r="3642" spans="1:22" x14ac:dyDescent="0.35">
      <c r="A3642">
        <v>3641</v>
      </c>
      <c r="B3642">
        <v>3</v>
      </c>
      <c r="C3642" t="s">
        <v>22</v>
      </c>
      <c r="D3642" t="s">
        <v>23</v>
      </c>
      <c r="E3642">
        <v>7800000</v>
      </c>
      <c r="F3642" t="str">
        <f t="shared" si="224"/>
        <v>&gt;20 Lakh</v>
      </c>
      <c r="G3642">
        <v>17700000</v>
      </c>
      <c r="H3642">
        <v>6</v>
      </c>
      <c r="I3642">
        <v>876</v>
      </c>
      <c r="J3642" s="1">
        <v>15600000</v>
      </c>
      <c r="K3642" s="1">
        <v>15200000</v>
      </c>
      <c r="L3642" s="1">
        <v>25100000</v>
      </c>
      <c r="M3642" s="1">
        <v>10800000</v>
      </c>
      <c r="N3642" s="1" t="s">
        <v>21</v>
      </c>
      <c r="O3642" s="1">
        <f>Cleaned_Data[[#This Row],[ loan_amount]]-Cleaned_Data[[#This Row],[ bank_asset_value]]</f>
        <v>6900000</v>
      </c>
      <c r="P3642" s="1">
        <f>Cleaned_Data[[#This Row],[ loan_amount]]</f>
        <v>17700000</v>
      </c>
      <c r="Q3642" s="1" t="str">
        <f t="shared" si="225"/>
        <v>800+</v>
      </c>
      <c r="R3642" s="1">
        <f>Cleaned_Data[[#This Row],[ residential_assets_value]]+Cleaned_Data[[#This Row],[ commercial_assets_value]]+Cleaned_Data[[#This Row],[ luxury_assets_value]]</f>
        <v>55900000</v>
      </c>
      <c r="S3642" s="1">
        <f>Cleaned_Data[[#This Row],[ income_annum]]+Cleaned_Data[[#This Row],[ residential_assets_value]]+Cleaned_Data[[#This Row],[ commercial_assets_value]]+Cleaned_Data[[#This Row],[ luxury_assets_value]]</f>
        <v>63700000</v>
      </c>
      <c r="T3642" s="1" t="str">
        <f t="shared" si="226"/>
        <v>&gt;4 Cr</v>
      </c>
      <c r="U3642" s="12">
        <f t="shared" si="227"/>
        <v>2950000</v>
      </c>
      <c r="V3642" s="1" t="str">
        <f>IF(Cleaned_Data[[#This Row],[EMI_Estimate]]&lt;50000, "50K", IF(Cleaned_Data[[#This Row],[EMI_Estimate]]&lt;100000, "50K-1L", IF(Cleaned_Data[[#This Row],[EMI_Estimate]]&lt;150000, "1L-1.5L", IF(Cleaned_Data[[#This Row],[EMI_Estimate]]&lt;200000,"1.5-2L", "&gt;2L"))))</f>
        <v>&gt;2L</v>
      </c>
    </row>
    <row r="3643" spans="1:22" x14ac:dyDescent="0.35">
      <c r="A3643">
        <v>3642</v>
      </c>
      <c r="B3643">
        <v>3</v>
      </c>
      <c r="C3643" t="s">
        <v>19</v>
      </c>
      <c r="D3643" t="s">
        <v>23</v>
      </c>
      <c r="E3643">
        <v>7200000</v>
      </c>
      <c r="F3643" t="str">
        <f t="shared" si="224"/>
        <v>&gt;20 Lakh</v>
      </c>
      <c r="G3643">
        <v>16500000</v>
      </c>
      <c r="H3643">
        <v>18</v>
      </c>
      <c r="I3643">
        <v>515</v>
      </c>
      <c r="J3643" s="1">
        <v>7800000</v>
      </c>
      <c r="K3643" s="1">
        <v>6300000</v>
      </c>
      <c r="L3643" s="1">
        <v>17300000</v>
      </c>
      <c r="M3643" s="1">
        <v>10600000</v>
      </c>
      <c r="N3643" s="1" t="s">
        <v>24</v>
      </c>
      <c r="O3643" s="1">
        <f>Cleaned_Data[[#This Row],[ loan_amount]]-Cleaned_Data[[#This Row],[ bank_asset_value]]</f>
        <v>5900000</v>
      </c>
      <c r="P3643" s="1">
        <f>Cleaned_Data[[#This Row],[ loan_amount]]</f>
        <v>16500000</v>
      </c>
      <c r="Q3643" s="1" t="str">
        <f t="shared" si="225"/>
        <v>500–599</v>
      </c>
      <c r="R3643" s="1">
        <f>Cleaned_Data[[#This Row],[ residential_assets_value]]+Cleaned_Data[[#This Row],[ commercial_assets_value]]+Cleaned_Data[[#This Row],[ luxury_assets_value]]</f>
        <v>31400000</v>
      </c>
      <c r="S3643" s="1">
        <f>Cleaned_Data[[#This Row],[ income_annum]]+Cleaned_Data[[#This Row],[ residential_assets_value]]+Cleaned_Data[[#This Row],[ commercial_assets_value]]+Cleaned_Data[[#This Row],[ luxury_assets_value]]</f>
        <v>38600000</v>
      </c>
      <c r="T3643" s="1" t="str">
        <f t="shared" si="226"/>
        <v>3–4 Cr</v>
      </c>
      <c r="U3643" s="12">
        <f t="shared" si="227"/>
        <v>916667</v>
      </c>
      <c r="V3643" s="1" t="str">
        <f>IF(Cleaned_Data[[#This Row],[EMI_Estimate]]&lt;50000, "50K", IF(Cleaned_Data[[#This Row],[EMI_Estimate]]&lt;100000, "50K-1L", IF(Cleaned_Data[[#This Row],[EMI_Estimate]]&lt;150000, "1L-1.5L", IF(Cleaned_Data[[#This Row],[EMI_Estimate]]&lt;200000,"1.5-2L", "&gt;2L"))))</f>
        <v>&gt;2L</v>
      </c>
    </row>
    <row r="3644" spans="1:22" x14ac:dyDescent="0.35">
      <c r="A3644">
        <v>3643</v>
      </c>
      <c r="B3644">
        <v>2</v>
      </c>
      <c r="C3644" t="s">
        <v>22</v>
      </c>
      <c r="D3644" t="s">
        <v>20</v>
      </c>
      <c r="E3644">
        <v>7600000</v>
      </c>
      <c r="F3644" t="str">
        <f t="shared" si="224"/>
        <v>&gt;20 Lakh</v>
      </c>
      <c r="G3644">
        <v>19300000</v>
      </c>
      <c r="H3644">
        <v>12</v>
      </c>
      <c r="I3644">
        <v>463</v>
      </c>
      <c r="J3644" s="1">
        <v>5400000</v>
      </c>
      <c r="K3644" s="1">
        <v>1500000</v>
      </c>
      <c r="L3644" s="1">
        <v>16000000</v>
      </c>
      <c r="M3644" s="1">
        <v>9600000</v>
      </c>
      <c r="N3644" s="1" t="s">
        <v>24</v>
      </c>
      <c r="O3644" s="1">
        <f>Cleaned_Data[[#This Row],[ loan_amount]]-Cleaned_Data[[#This Row],[ bank_asset_value]]</f>
        <v>9700000</v>
      </c>
      <c r="P3644" s="1">
        <f>Cleaned_Data[[#This Row],[ loan_amount]]</f>
        <v>19300000</v>
      </c>
      <c r="Q3644" s="1" t="str">
        <f t="shared" si="225"/>
        <v>300–499</v>
      </c>
      <c r="R3644" s="1">
        <f>Cleaned_Data[[#This Row],[ residential_assets_value]]+Cleaned_Data[[#This Row],[ commercial_assets_value]]+Cleaned_Data[[#This Row],[ luxury_assets_value]]</f>
        <v>22900000</v>
      </c>
      <c r="S3644" s="1">
        <f>Cleaned_Data[[#This Row],[ income_annum]]+Cleaned_Data[[#This Row],[ residential_assets_value]]+Cleaned_Data[[#This Row],[ commercial_assets_value]]+Cleaned_Data[[#This Row],[ luxury_assets_value]]</f>
        <v>30500000</v>
      </c>
      <c r="T3644" s="1" t="str">
        <f t="shared" si="226"/>
        <v>3–4 Cr</v>
      </c>
      <c r="U3644" s="12">
        <f t="shared" si="227"/>
        <v>1608333</v>
      </c>
      <c r="V3644" s="1" t="str">
        <f>IF(Cleaned_Data[[#This Row],[EMI_Estimate]]&lt;50000, "50K", IF(Cleaned_Data[[#This Row],[EMI_Estimate]]&lt;100000, "50K-1L", IF(Cleaned_Data[[#This Row],[EMI_Estimate]]&lt;150000, "1L-1.5L", IF(Cleaned_Data[[#This Row],[EMI_Estimate]]&lt;200000,"1.5-2L", "&gt;2L"))))</f>
        <v>&gt;2L</v>
      </c>
    </row>
    <row r="3645" spans="1:22" x14ac:dyDescent="0.35">
      <c r="A3645">
        <v>3644</v>
      </c>
      <c r="B3645">
        <v>4</v>
      </c>
      <c r="C3645" t="s">
        <v>22</v>
      </c>
      <c r="D3645" t="s">
        <v>23</v>
      </c>
      <c r="E3645">
        <v>7000000</v>
      </c>
      <c r="F3645" t="str">
        <f t="shared" si="224"/>
        <v>&gt;20 Lakh</v>
      </c>
      <c r="G3645">
        <v>26700000</v>
      </c>
      <c r="H3645">
        <v>4</v>
      </c>
      <c r="I3645">
        <v>486</v>
      </c>
      <c r="J3645" s="1">
        <v>10600000</v>
      </c>
      <c r="K3645" s="1">
        <v>12200000</v>
      </c>
      <c r="L3645" s="1">
        <v>18800000</v>
      </c>
      <c r="M3645" s="1">
        <v>6000000</v>
      </c>
      <c r="N3645" s="1" t="s">
        <v>21</v>
      </c>
      <c r="O3645" s="1">
        <f>Cleaned_Data[[#This Row],[ loan_amount]]-Cleaned_Data[[#This Row],[ bank_asset_value]]</f>
        <v>20700000</v>
      </c>
      <c r="P3645" s="1">
        <f>Cleaned_Data[[#This Row],[ loan_amount]]</f>
        <v>26700000</v>
      </c>
      <c r="Q3645" s="1" t="str">
        <f t="shared" si="225"/>
        <v>300–499</v>
      </c>
      <c r="R3645" s="1">
        <f>Cleaned_Data[[#This Row],[ residential_assets_value]]+Cleaned_Data[[#This Row],[ commercial_assets_value]]+Cleaned_Data[[#This Row],[ luxury_assets_value]]</f>
        <v>41600000</v>
      </c>
      <c r="S3645" s="1">
        <f>Cleaned_Data[[#This Row],[ income_annum]]+Cleaned_Data[[#This Row],[ residential_assets_value]]+Cleaned_Data[[#This Row],[ commercial_assets_value]]+Cleaned_Data[[#This Row],[ luxury_assets_value]]</f>
        <v>48600000</v>
      </c>
      <c r="T3645" s="1" t="str">
        <f t="shared" si="226"/>
        <v>&gt;4 Cr</v>
      </c>
      <c r="U3645" s="12">
        <f t="shared" si="227"/>
        <v>6675000</v>
      </c>
      <c r="V3645" s="1" t="str">
        <f>IF(Cleaned_Data[[#This Row],[EMI_Estimate]]&lt;50000, "50K", IF(Cleaned_Data[[#This Row],[EMI_Estimate]]&lt;100000, "50K-1L", IF(Cleaned_Data[[#This Row],[EMI_Estimate]]&lt;150000, "1L-1.5L", IF(Cleaned_Data[[#This Row],[EMI_Estimate]]&lt;200000,"1.5-2L", "&gt;2L"))))</f>
        <v>&gt;2L</v>
      </c>
    </row>
    <row r="3646" spans="1:22" x14ac:dyDescent="0.35">
      <c r="A3646">
        <v>3645</v>
      </c>
      <c r="B3646">
        <v>0</v>
      </c>
      <c r="C3646" t="s">
        <v>22</v>
      </c>
      <c r="D3646" t="s">
        <v>20</v>
      </c>
      <c r="E3646">
        <v>5700000</v>
      </c>
      <c r="F3646" t="str">
        <f t="shared" si="224"/>
        <v>&gt;20 Lakh</v>
      </c>
      <c r="G3646">
        <v>13000000</v>
      </c>
      <c r="H3646">
        <v>6</v>
      </c>
      <c r="I3646">
        <v>328</v>
      </c>
      <c r="J3646" s="1">
        <v>7800000</v>
      </c>
      <c r="K3646" s="1">
        <v>7500000</v>
      </c>
      <c r="L3646" s="1">
        <v>20700000</v>
      </c>
      <c r="M3646" s="1">
        <v>8200000</v>
      </c>
      <c r="N3646" s="1" t="s">
        <v>24</v>
      </c>
      <c r="O3646" s="1">
        <f>Cleaned_Data[[#This Row],[ loan_amount]]-Cleaned_Data[[#This Row],[ bank_asset_value]]</f>
        <v>4800000</v>
      </c>
      <c r="P3646" s="1">
        <f>Cleaned_Data[[#This Row],[ loan_amount]]</f>
        <v>13000000</v>
      </c>
      <c r="Q3646" s="1" t="str">
        <f t="shared" si="225"/>
        <v>300–499</v>
      </c>
      <c r="R3646" s="1">
        <f>Cleaned_Data[[#This Row],[ residential_assets_value]]+Cleaned_Data[[#This Row],[ commercial_assets_value]]+Cleaned_Data[[#This Row],[ luxury_assets_value]]</f>
        <v>36000000</v>
      </c>
      <c r="S3646" s="1">
        <f>Cleaned_Data[[#This Row],[ income_annum]]+Cleaned_Data[[#This Row],[ residential_assets_value]]+Cleaned_Data[[#This Row],[ commercial_assets_value]]+Cleaned_Data[[#This Row],[ luxury_assets_value]]</f>
        <v>41700000</v>
      </c>
      <c r="T3646" s="1" t="str">
        <f t="shared" si="226"/>
        <v>&gt;4 Cr</v>
      </c>
      <c r="U3646" s="12">
        <f t="shared" si="227"/>
        <v>2166667</v>
      </c>
      <c r="V3646" s="1" t="str">
        <f>IF(Cleaned_Data[[#This Row],[EMI_Estimate]]&lt;50000, "50K", IF(Cleaned_Data[[#This Row],[EMI_Estimate]]&lt;100000, "50K-1L", IF(Cleaned_Data[[#This Row],[EMI_Estimate]]&lt;150000, "1L-1.5L", IF(Cleaned_Data[[#This Row],[EMI_Estimate]]&lt;200000,"1.5-2L", "&gt;2L"))))</f>
        <v>&gt;2L</v>
      </c>
    </row>
    <row r="3647" spans="1:22" x14ac:dyDescent="0.35">
      <c r="A3647">
        <v>3646</v>
      </c>
      <c r="B3647">
        <v>2</v>
      </c>
      <c r="C3647" t="s">
        <v>22</v>
      </c>
      <c r="D3647" t="s">
        <v>20</v>
      </c>
      <c r="E3647">
        <v>8200000</v>
      </c>
      <c r="F3647" t="str">
        <f t="shared" si="224"/>
        <v>&gt;20 Lakh</v>
      </c>
      <c r="G3647">
        <v>30600000</v>
      </c>
      <c r="H3647">
        <v>10</v>
      </c>
      <c r="I3647">
        <v>343</v>
      </c>
      <c r="J3647" s="1">
        <v>9800000</v>
      </c>
      <c r="K3647" s="1">
        <v>11500000</v>
      </c>
      <c r="L3647" s="1">
        <v>16900000</v>
      </c>
      <c r="M3647" s="1">
        <v>7000000</v>
      </c>
      <c r="N3647" s="1" t="s">
        <v>24</v>
      </c>
      <c r="O3647" s="1">
        <f>Cleaned_Data[[#This Row],[ loan_amount]]-Cleaned_Data[[#This Row],[ bank_asset_value]]</f>
        <v>23600000</v>
      </c>
      <c r="P3647" s="1">
        <f>Cleaned_Data[[#This Row],[ loan_amount]]</f>
        <v>30600000</v>
      </c>
      <c r="Q3647" s="1" t="str">
        <f t="shared" si="225"/>
        <v>300–499</v>
      </c>
      <c r="R3647" s="1">
        <f>Cleaned_Data[[#This Row],[ residential_assets_value]]+Cleaned_Data[[#This Row],[ commercial_assets_value]]+Cleaned_Data[[#This Row],[ luxury_assets_value]]</f>
        <v>38200000</v>
      </c>
      <c r="S3647" s="1">
        <f>Cleaned_Data[[#This Row],[ income_annum]]+Cleaned_Data[[#This Row],[ residential_assets_value]]+Cleaned_Data[[#This Row],[ commercial_assets_value]]+Cleaned_Data[[#This Row],[ luxury_assets_value]]</f>
        <v>46400000</v>
      </c>
      <c r="T3647" s="1" t="str">
        <f t="shared" si="226"/>
        <v>&gt;4 Cr</v>
      </c>
      <c r="U3647" s="12">
        <f t="shared" si="227"/>
        <v>3060000</v>
      </c>
      <c r="V3647" s="1" t="str">
        <f>IF(Cleaned_Data[[#This Row],[EMI_Estimate]]&lt;50000, "50K", IF(Cleaned_Data[[#This Row],[EMI_Estimate]]&lt;100000, "50K-1L", IF(Cleaned_Data[[#This Row],[EMI_Estimate]]&lt;150000, "1L-1.5L", IF(Cleaned_Data[[#This Row],[EMI_Estimate]]&lt;200000,"1.5-2L", "&gt;2L"))))</f>
        <v>&gt;2L</v>
      </c>
    </row>
    <row r="3648" spans="1:22" x14ac:dyDescent="0.35">
      <c r="A3648">
        <v>3647</v>
      </c>
      <c r="B3648">
        <v>0</v>
      </c>
      <c r="C3648" t="s">
        <v>19</v>
      </c>
      <c r="D3648" t="s">
        <v>23</v>
      </c>
      <c r="E3648">
        <v>9000000</v>
      </c>
      <c r="F3648" t="str">
        <f t="shared" si="224"/>
        <v>&gt;20 Lakh</v>
      </c>
      <c r="G3648">
        <v>27800000</v>
      </c>
      <c r="H3648">
        <v>8</v>
      </c>
      <c r="I3648">
        <v>712</v>
      </c>
      <c r="J3648" s="1">
        <v>900000</v>
      </c>
      <c r="K3648" s="1">
        <v>6700000</v>
      </c>
      <c r="L3648" s="1">
        <v>24400000</v>
      </c>
      <c r="M3648" s="1">
        <v>5800000</v>
      </c>
      <c r="N3648" s="1" t="s">
        <v>21</v>
      </c>
      <c r="O3648" s="1">
        <f>Cleaned_Data[[#This Row],[ loan_amount]]-Cleaned_Data[[#This Row],[ bank_asset_value]]</f>
        <v>22000000</v>
      </c>
      <c r="P3648" s="1">
        <f>Cleaned_Data[[#This Row],[ loan_amount]]</f>
        <v>27800000</v>
      </c>
      <c r="Q3648" s="1" t="str">
        <f t="shared" si="225"/>
        <v>700–799</v>
      </c>
      <c r="R3648" s="1">
        <f>Cleaned_Data[[#This Row],[ residential_assets_value]]+Cleaned_Data[[#This Row],[ commercial_assets_value]]+Cleaned_Data[[#This Row],[ luxury_assets_value]]</f>
        <v>32000000</v>
      </c>
      <c r="S3648" s="1">
        <f>Cleaned_Data[[#This Row],[ income_annum]]+Cleaned_Data[[#This Row],[ residential_assets_value]]+Cleaned_Data[[#This Row],[ commercial_assets_value]]+Cleaned_Data[[#This Row],[ luxury_assets_value]]</f>
        <v>41000000</v>
      </c>
      <c r="T3648" s="1" t="str">
        <f t="shared" si="226"/>
        <v>&gt;4 Cr</v>
      </c>
      <c r="U3648" s="12">
        <f t="shared" si="227"/>
        <v>3475000</v>
      </c>
      <c r="V3648" s="1" t="str">
        <f>IF(Cleaned_Data[[#This Row],[EMI_Estimate]]&lt;50000, "50K", IF(Cleaned_Data[[#This Row],[EMI_Estimate]]&lt;100000, "50K-1L", IF(Cleaned_Data[[#This Row],[EMI_Estimate]]&lt;150000, "1L-1.5L", IF(Cleaned_Data[[#This Row],[EMI_Estimate]]&lt;200000,"1.5-2L", "&gt;2L"))))</f>
        <v>&gt;2L</v>
      </c>
    </row>
    <row r="3649" spans="1:22" x14ac:dyDescent="0.35">
      <c r="A3649">
        <v>3648</v>
      </c>
      <c r="B3649">
        <v>3</v>
      </c>
      <c r="C3649" t="s">
        <v>22</v>
      </c>
      <c r="D3649" t="s">
        <v>20</v>
      </c>
      <c r="E3649">
        <v>3900000</v>
      </c>
      <c r="F3649" t="str">
        <f t="shared" si="224"/>
        <v>&gt;20 Lakh</v>
      </c>
      <c r="G3649">
        <v>11900000</v>
      </c>
      <c r="H3649">
        <v>6</v>
      </c>
      <c r="I3649">
        <v>607</v>
      </c>
      <c r="J3649" s="1">
        <v>6600000</v>
      </c>
      <c r="K3649" s="1">
        <v>6000000</v>
      </c>
      <c r="L3649" s="1">
        <v>8800000</v>
      </c>
      <c r="M3649" s="1">
        <v>2000000</v>
      </c>
      <c r="N3649" s="1" t="s">
        <v>21</v>
      </c>
      <c r="O3649" s="1">
        <f>Cleaned_Data[[#This Row],[ loan_amount]]-Cleaned_Data[[#This Row],[ bank_asset_value]]</f>
        <v>9900000</v>
      </c>
      <c r="P3649" s="1">
        <f>Cleaned_Data[[#This Row],[ loan_amount]]</f>
        <v>11900000</v>
      </c>
      <c r="Q3649" s="1" t="str">
        <f t="shared" si="225"/>
        <v>600–699</v>
      </c>
      <c r="R3649" s="1">
        <f>Cleaned_Data[[#This Row],[ residential_assets_value]]+Cleaned_Data[[#This Row],[ commercial_assets_value]]+Cleaned_Data[[#This Row],[ luxury_assets_value]]</f>
        <v>21400000</v>
      </c>
      <c r="S3649" s="1">
        <f>Cleaned_Data[[#This Row],[ income_annum]]+Cleaned_Data[[#This Row],[ residential_assets_value]]+Cleaned_Data[[#This Row],[ commercial_assets_value]]+Cleaned_Data[[#This Row],[ luxury_assets_value]]</f>
        <v>25300000</v>
      </c>
      <c r="T3649" s="1" t="str">
        <f t="shared" si="226"/>
        <v>2–3 Cr</v>
      </c>
      <c r="U3649" s="12">
        <f t="shared" si="227"/>
        <v>1983333</v>
      </c>
      <c r="V3649" s="1" t="str">
        <f>IF(Cleaned_Data[[#This Row],[EMI_Estimate]]&lt;50000, "50K", IF(Cleaned_Data[[#This Row],[EMI_Estimate]]&lt;100000, "50K-1L", IF(Cleaned_Data[[#This Row],[EMI_Estimate]]&lt;150000, "1L-1.5L", IF(Cleaned_Data[[#This Row],[EMI_Estimate]]&lt;200000,"1.5-2L", "&gt;2L"))))</f>
        <v>&gt;2L</v>
      </c>
    </row>
    <row r="3650" spans="1:22" x14ac:dyDescent="0.35">
      <c r="A3650">
        <v>3649</v>
      </c>
      <c r="B3650">
        <v>0</v>
      </c>
      <c r="C3650" t="s">
        <v>19</v>
      </c>
      <c r="D3650" t="s">
        <v>20</v>
      </c>
      <c r="E3650">
        <v>6500000</v>
      </c>
      <c r="F3650" t="str">
        <f t="shared" ref="F3650:F3713" si="228">IF(E3650&lt;500000, "&lt;5 Lakh",
 IF(E3650&lt;1000000, "5-10 Lakh",
 IF(E3650&lt;1500000, "10-15 Lakh",
 IF(E3650&lt;2000000, "15-20 Lakh", "&gt;20 Lakh"))))</f>
        <v>&gt;20 Lakh</v>
      </c>
      <c r="G3650">
        <v>16200000</v>
      </c>
      <c r="H3650">
        <v>4</v>
      </c>
      <c r="I3650">
        <v>812</v>
      </c>
      <c r="J3650" s="1">
        <v>17200000</v>
      </c>
      <c r="K3650" s="1">
        <v>10700000</v>
      </c>
      <c r="L3650" s="1">
        <v>20200000</v>
      </c>
      <c r="M3650" s="1">
        <v>6200000</v>
      </c>
      <c r="N3650" s="1" t="s">
        <v>21</v>
      </c>
      <c r="O3650" s="1">
        <f>Cleaned_Data[[#This Row],[ loan_amount]]-Cleaned_Data[[#This Row],[ bank_asset_value]]</f>
        <v>10000000</v>
      </c>
      <c r="P3650" s="1">
        <f>Cleaned_Data[[#This Row],[ loan_amount]]</f>
        <v>16200000</v>
      </c>
      <c r="Q3650" s="1" t="str">
        <f t="shared" ref="Q3650:Q3713" si="229">IF(I3650&lt;500,"300–499",IF(I3650&lt;600,"500–599",IF(I3650&lt;700,"600–699",IF(I3650&lt;800,"700–799","800+"))))</f>
        <v>800+</v>
      </c>
      <c r="R3650" s="1">
        <f>Cleaned_Data[[#This Row],[ residential_assets_value]]+Cleaned_Data[[#This Row],[ commercial_assets_value]]+Cleaned_Data[[#This Row],[ luxury_assets_value]]</f>
        <v>48100000</v>
      </c>
      <c r="S3650" s="1">
        <f>Cleaned_Data[[#This Row],[ income_annum]]+Cleaned_Data[[#This Row],[ residential_assets_value]]+Cleaned_Data[[#This Row],[ commercial_assets_value]]+Cleaned_Data[[#This Row],[ luxury_assets_value]]</f>
        <v>54600000</v>
      </c>
      <c r="T3650" s="1" t="str">
        <f t="shared" ref="T3650:T3713" si="230">IF(S3650&lt;10000000, "&lt;1 Cr", IF(S3650&lt;20000000, "1–2 Cr", IF(S3650&lt;30000000, "2–3 Cr", IF(S3650&lt;40000000, "3–4 Cr", "&gt;4 Cr"))))</f>
        <v>&gt;4 Cr</v>
      </c>
      <c r="U3650" s="12">
        <f t="shared" ref="U3650:U3713" si="231">ROUND(G3650/H3650, 0)</f>
        <v>4050000</v>
      </c>
      <c r="V3650" s="1" t="str">
        <f>IF(Cleaned_Data[[#This Row],[EMI_Estimate]]&lt;50000, "50K", IF(Cleaned_Data[[#This Row],[EMI_Estimate]]&lt;100000, "50K-1L", IF(Cleaned_Data[[#This Row],[EMI_Estimate]]&lt;150000, "1L-1.5L", IF(Cleaned_Data[[#This Row],[EMI_Estimate]]&lt;200000,"1.5-2L", "&gt;2L"))))</f>
        <v>&gt;2L</v>
      </c>
    </row>
    <row r="3651" spans="1:22" x14ac:dyDescent="0.35">
      <c r="A3651">
        <v>3650</v>
      </c>
      <c r="B3651">
        <v>4</v>
      </c>
      <c r="C3651" t="s">
        <v>22</v>
      </c>
      <c r="D3651" t="s">
        <v>23</v>
      </c>
      <c r="E3651">
        <v>2300000</v>
      </c>
      <c r="F3651" t="str">
        <f t="shared" si="228"/>
        <v>&gt;20 Lakh</v>
      </c>
      <c r="G3651">
        <v>7700000</v>
      </c>
      <c r="H3651">
        <v>16</v>
      </c>
      <c r="I3651">
        <v>589</v>
      </c>
      <c r="J3651" s="1">
        <v>6000000</v>
      </c>
      <c r="K3651" s="1">
        <v>4400000</v>
      </c>
      <c r="L3651" s="1">
        <v>6300000</v>
      </c>
      <c r="M3651" s="1">
        <v>2300000</v>
      </c>
      <c r="N3651" s="1" t="s">
        <v>21</v>
      </c>
      <c r="O3651" s="1">
        <f>Cleaned_Data[[#This Row],[ loan_amount]]-Cleaned_Data[[#This Row],[ bank_asset_value]]</f>
        <v>5400000</v>
      </c>
      <c r="P3651" s="1">
        <f>Cleaned_Data[[#This Row],[ loan_amount]]</f>
        <v>7700000</v>
      </c>
      <c r="Q3651" s="1" t="str">
        <f t="shared" si="229"/>
        <v>500–599</v>
      </c>
      <c r="R3651" s="1">
        <f>Cleaned_Data[[#This Row],[ residential_assets_value]]+Cleaned_Data[[#This Row],[ commercial_assets_value]]+Cleaned_Data[[#This Row],[ luxury_assets_value]]</f>
        <v>16700000</v>
      </c>
      <c r="S3651" s="1">
        <f>Cleaned_Data[[#This Row],[ income_annum]]+Cleaned_Data[[#This Row],[ residential_assets_value]]+Cleaned_Data[[#This Row],[ commercial_assets_value]]+Cleaned_Data[[#This Row],[ luxury_assets_value]]</f>
        <v>19000000</v>
      </c>
      <c r="T3651" s="1" t="str">
        <f t="shared" si="230"/>
        <v>1–2 Cr</v>
      </c>
      <c r="U3651" s="12">
        <f t="shared" si="231"/>
        <v>481250</v>
      </c>
      <c r="V3651" s="1" t="str">
        <f>IF(Cleaned_Data[[#This Row],[EMI_Estimate]]&lt;50000, "50K", IF(Cleaned_Data[[#This Row],[EMI_Estimate]]&lt;100000, "50K-1L", IF(Cleaned_Data[[#This Row],[EMI_Estimate]]&lt;150000, "1L-1.5L", IF(Cleaned_Data[[#This Row],[EMI_Estimate]]&lt;200000,"1.5-2L", "&gt;2L"))))</f>
        <v>&gt;2L</v>
      </c>
    </row>
    <row r="3652" spans="1:22" x14ac:dyDescent="0.35">
      <c r="A3652">
        <v>3651</v>
      </c>
      <c r="B3652">
        <v>1</v>
      </c>
      <c r="C3652" t="s">
        <v>22</v>
      </c>
      <c r="D3652" t="s">
        <v>20</v>
      </c>
      <c r="E3652">
        <v>5700000</v>
      </c>
      <c r="F3652" t="str">
        <f t="shared" si="228"/>
        <v>&gt;20 Lakh</v>
      </c>
      <c r="G3652">
        <v>21800000</v>
      </c>
      <c r="H3652">
        <v>18</v>
      </c>
      <c r="I3652">
        <v>657</v>
      </c>
      <c r="J3652" s="1">
        <v>14100000</v>
      </c>
      <c r="K3652" s="1">
        <v>3200000</v>
      </c>
      <c r="L3652" s="1">
        <v>21800000</v>
      </c>
      <c r="M3652" s="1">
        <v>3200000</v>
      </c>
      <c r="N3652" s="1" t="s">
        <v>21</v>
      </c>
      <c r="O3652" s="1">
        <f>Cleaned_Data[[#This Row],[ loan_amount]]-Cleaned_Data[[#This Row],[ bank_asset_value]]</f>
        <v>18600000</v>
      </c>
      <c r="P3652" s="1">
        <f>Cleaned_Data[[#This Row],[ loan_amount]]</f>
        <v>21800000</v>
      </c>
      <c r="Q3652" s="1" t="str">
        <f t="shared" si="229"/>
        <v>600–699</v>
      </c>
      <c r="R3652" s="1">
        <f>Cleaned_Data[[#This Row],[ residential_assets_value]]+Cleaned_Data[[#This Row],[ commercial_assets_value]]+Cleaned_Data[[#This Row],[ luxury_assets_value]]</f>
        <v>39100000</v>
      </c>
      <c r="S3652" s="1">
        <f>Cleaned_Data[[#This Row],[ income_annum]]+Cleaned_Data[[#This Row],[ residential_assets_value]]+Cleaned_Data[[#This Row],[ commercial_assets_value]]+Cleaned_Data[[#This Row],[ luxury_assets_value]]</f>
        <v>44800000</v>
      </c>
      <c r="T3652" s="1" t="str">
        <f t="shared" si="230"/>
        <v>&gt;4 Cr</v>
      </c>
      <c r="U3652" s="12">
        <f t="shared" si="231"/>
        <v>1211111</v>
      </c>
      <c r="V3652" s="1" t="str">
        <f>IF(Cleaned_Data[[#This Row],[EMI_Estimate]]&lt;50000, "50K", IF(Cleaned_Data[[#This Row],[EMI_Estimate]]&lt;100000, "50K-1L", IF(Cleaned_Data[[#This Row],[EMI_Estimate]]&lt;150000, "1L-1.5L", IF(Cleaned_Data[[#This Row],[EMI_Estimate]]&lt;200000,"1.5-2L", "&gt;2L"))))</f>
        <v>&gt;2L</v>
      </c>
    </row>
    <row r="3653" spans="1:22" x14ac:dyDescent="0.35">
      <c r="A3653">
        <v>3652</v>
      </c>
      <c r="B3653">
        <v>4</v>
      </c>
      <c r="C3653" t="s">
        <v>22</v>
      </c>
      <c r="D3653" t="s">
        <v>20</v>
      </c>
      <c r="E3653">
        <v>800000</v>
      </c>
      <c r="F3653" t="str">
        <f t="shared" si="228"/>
        <v>5-10 Lakh</v>
      </c>
      <c r="G3653">
        <v>2800000</v>
      </c>
      <c r="H3653">
        <v>12</v>
      </c>
      <c r="I3653">
        <v>453</v>
      </c>
      <c r="J3653" s="1">
        <v>1500000</v>
      </c>
      <c r="K3653" s="1">
        <v>300000</v>
      </c>
      <c r="L3653" s="1">
        <v>2900000</v>
      </c>
      <c r="M3653" s="1">
        <v>600000</v>
      </c>
      <c r="N3653" s="1" t="s">
        <v>24</v>
      </c>
      <c r="O3653" s="1">
        <f>Cleaned_Data[[#This Row],[ loan_amount]]-Cleaned_Data[[#This Row],[ bank_asset_value]]</f>
        <v>2200000</v>
      </c>
      <c r="P3653" s="1">
        <f>Cleaned_Data[[#This Row],[ loan_amount]]</f>
        <v>2800000</v>
      </c>
      <c r="Q3653" s="1" t="str">
        <f t="shared" si="229"/>
        <v>300–499</v>
      </c>
      <c r="R3653" s="1">
        <f>Cleaned_Data[[#This Row],[ residential_assets_value]]+Cleaned_Data[[#This Row],[ commercial_assets_value]]+Cleaned_Data[[#This Row],[ luxury_assets_value]]</f>
        <v>4700000</v>
      </c>
      <c r="S3653" s="1">
        <f>Cleaned_Data[[#This Row],[ income_annum]]+Cleaned_Data[[#This Row],[ residential_assets_value]]+Cleaned_Data[[#This Row],[ commercial_assets_value]]+Cleaned_Data[[#This Row],[ luxury_assets_value]]</f>
        <v>5500000</v>
      </c>
      <c r="T3653" s="1" t="str">
        <f t="shared" si="230"/>
        <v>&lt;1 Cr</v>
      </c>
      <c r="U3653" s="12">
        <f t="shared" si="231"/>
        <v>233333</v>
      </c>
      <c r="V3653" s="1" t="str">
        <f>IF(Cleaned_Data[[#This Row],[EMI_Estimate]]&lt;50000, "50K", IF(Cleaned_Data[[#This Row],[EMI_Estimate]]&lt;100000, "50K-1L", IF(Cleaned_Data[[#This Row],[EMI_Estimate]]&lt;150000, "1L-1.5L", IF(Cleaned_Data[[#This Row],[EMI_Estimate]]&lt;200000,"1.5-2L", "&gt;2L"))))</f>
        <v>&gt;2L</v>
      </c>
    </row>
    <row r="3654" spans="1:22" x14ac:dyDescent="0.35">
      <c r="A3654">
        <v>3653</v>
      </c>
      <c r="B3654">
        <v>4</v>
      </c>
      <c r="C3654" t="s">
        <v>22</v>
      </c>
      <c r="D3654" t="s">
        <v>23</v>
      </c>
      <c r="E3654">
        <v>8400000</v>
      </c>
      <c r="F3654" t="str">
        <f t="shared" si="228"/>
        <v>&gt;20 Lakh</v>
      </c>
      <c r="G3654">
        <v>19700000</v>
      </c>
      <c r="H3654">
        <v>14</v>
      </c>
      <c r="I3654">
        <v>889</v>
      </c>
      <c r="J3654" s="1">
        <v>22400000</v>
      </c>
      <c r="K3654" s="1">
        <v>5800000</v>
      </c>
      <c r="L3654" s="1">
        <v>22000000</v>
      </c>
      <c r="M3654" s="1">
        <v>12100000</v>
      </c>
      <c r="N3654" s="1" t="s">
        <v>21</v>
      </c>
      <c r="O3654" s="1">
        <f>Cleaned_Data[[#This Row],[ loan_amount]]-Cleaned_Data[[#This Row],[ bank_asset_value]]</f>
        <v>7600000</v>
      </c>
      <c r="P3654" s="1">
        <f>Cleaned_Data[[#This Row],[ loan_amount]]</f>
        <v>19700000</v>
      </c>
      <c r="Q3654" s="1" t="str">
        <f t="shared" si="229"/>
        <v>800+</v>
      </c>
      <c r="R3654" s="1">
        <f>Cleaned_Data[[#This Row],[ residential_assets_value]]+Cleaned_Data[[#This Row],[ commercial_assets_value]]+Cleaned_Data[[#This Row],[ luxury_assets_value]]</f>
        <v>50200000</v>
      </c>
      <c r="S3654" s="1">
        <f>Cleaned_Data[[#This Row],[ income_annum]]+Cleaned_Data[[#This Row],[ residential_assets_value]]+Cleaned_Data[[#This Row],[ commercial_assets_value]]+Cleaned_Data[[#This Row],[ luxury_assets_value]]</f>
        <v>58600000</v>
      </c>
      <c r="T3654" s="1" t="str">
        <f t="shared" si="230"/>
        <v>&gt;4 Cr</v>
      </c>
      <c r="U3654" s="12">
        <f t="shared" si="231"/>
        <v>1407143</v>
      </c>
      <c r="V3654" s="1" t="str">
        <f>IF(Cleaned_Data[[#This Row],[EMI_Estimate]]&lt;50000, "50K", IF(Cleaned_Data[[#This Row],[EMI_Estimate]]&lt;100000, "50K-1L", IF(Cleaned_Data[[#This Row],[EMI_Estimate]]&lt;150000, "1L-1.5L", IF(Cleaned_Data[[#This Row],[EMI_Estimate]]&lt;200000,"1.5-2L", "&gt;2L"))))</f>
        <v>&gt;2L</v>
      </c>
    </row>
    <row r="3655" spans="1:22" x14ac:dyDescent="0.35">
      <c r="A3655">
        <v>3654</v>
      </c>
      <c r="B3655">
        <v>1</v>
      </c>
      <c r="C3655" t="s">
        <v>19</v>
      </c>
      <c r="D3655" t="s">
        <v>23</v>
      </c>
      <c r="E3655">
        <v>4300000</v>
      </c>
      <c r="F3655" t="str">
        <f t="shared" si="228"/>
        <v>&gt;20 Lakh</v>
      </c>
      <c r="G3655">
        <v>17200000</v>
      </c>
      <c r="H3655">
        <v>4</v>
      </c>
      <c r="I3655">
        <v>564</v>
      </c>
      <c r="J3655" s="1">
        <v>10400000</v>
      </c>
      <c r="K3655" s="1">
        <v>6600000</v>
      </c>
      <c r="L3655" s="1">
        <v>11500000</v>
      </c>
      <c r="M3655" s="1">
        <v>2200000</v>
      </c>
      <c r="N3655" s="1" t="s">
        <v>21</v>
      </c>
      <c r="O3655" s="1">
        <f>Cleaned_Data[[#This Row],[ loan_amount]]-Cleaned_Data[[#This Row],[ bank_asset_value]]</f>
        <v>15000000</v>
      </c>
      <c r="P3655" s="1">
        <f>Cleaned_Data[[#This Row],[ loan_amount]]</f>
        <v>17200000</v>
      </c>
      <c r="Q3655" s="1" t="str">
        <f t="shared" si="229"/>
        <v>500–599</v>
      </c>
      <c r="R3655" s="1">
        <f>Cleaned_Data[[#This Row],[ residential_assets_value]]+Cleaned_Data[[#This Row],[ commercial_assets_value]]+Cleaned_Data[[#This Row],[ luxury_assets_value]]</f>
        <v>28500000</v>
      </c>
      <c r="S3655" s="1">
        <f>Cleaned_Data[[#This Row],[ income_annum]]+Cleaned_Data[[#This Row],[ residential_assets_value]]+Cleaned_Data[[#This Row],[ commercial_assets_value]]+Cleaned_Data[[#This Row],[ luxury_assets_value]]</f>
        <v>32800000</v>
      </c>
      <c r="T3655" s="1" t="str">
        <f t="shared" si="230"/>
        <v>3–4 Cr</v>
      </c>
      <c r="U3655" s="12">
        <f t="shared" si="231"/>
        <v>4300000</v>
      </c>
      <c r="V3655" s="1" t="str">
        <f>IF(Cleaned_Data[[#This Row],[EMI_Estimate]]&lt;50000, "50K", IF(Cleaned_Data[[#This Row],[EMI_Estimate]]&lt;100000, "50K-1L", IF(Cleaned_Data[[#This Row],[EMI_Estimate]]&lt;150000, "1L-1.5L", IF(Cleaned_Data[[#This Row],[EMI_Estimate]]&lt;200000,"1.5-2L", "&gt;2L"))))</f>
        <v>&gt;2L</v>
      </c>
    </row>
    <row r="3656" spans="1:22" x14ac:dyDescent="0.35">
      <c r="A3656">
        <v>3655</v>
      </c>
      <c r="B3656">
        <v>1</v>
      </c>
      <c r="C3656" t="s">
        <v>22</v>
      </c>
      <c r="D3656" t="s">
        <v>23</v>
      </c>
      <c r="E3656">
        <v>300000</v>
      </c>
      <c r="F3656" t="str">
        <f t="shared" si="228"/>
        <v>&lt;5 Lakh</v>
      </c>
      <c r="G3656">
        <v>900000</v>
      </c>
      <c r="H3656">
        <v>20</v>
      </c>
      <c r="I3656">
        <v>419</v>
      </c>
      <c r="J3656" s="1">
        <v>800000</v>
      </c>
      <c r="K3656" s="1">
        <v>0</v>
      </c>
      <c r="L3656" s="1">
        <v>600000</v>
      </c>
      <c r="M3656" s="1">
        <v>300000</v>
      </c>
      <c r="N3656" s="1" t="s">
        <v>24</v>
      </c>
      <c r="O3656" s="1">
        <f>Cleaned_Data[[#This Row],[ loan_amount]]-Cleaned_Data[[#This Row],[ bank_asset_value]]</f>
        <v>600000</v>
      </c>
      <c r="P3656" s="1">
        <f>Cleaned_Data[[#This Row],[ loan_amount]]</f>
        <v>900000</v>
      </c>
      <c r="Q3656" s="1" t="str">
        <f t="shared" si="229"/>
        <v>300–499</v>
      </c>
      <c r="R3656" s="1">
        <f>Cleaned_Data[[#This Row],[ residential_assets_value]]+Cleaned_Data[[#This Row],[ commercial_assets_value]]+Cleaned_Data[[#This Row],[ luxury_assets_value]]</f>
        <v>1400000</v>
      </c>
      <c r="S3656" s="1">
        <f>Cleaned_Data[[#This Row],[ income_annum]]+Cleaned_Data[[#This Row],[ residential_assets_value]]+Cleaned_Data[[#This Row],[ commercial_assets_value]]+Cleaned_Data[[#This Row],[ luxury_assets_value]]</f>
        <v>1700000</v>
      </c>
      <c r="T3656" s="1" t="str">
        <f t="shared" si="230"/>
        <v>&lt;1 Cr</v>
      </c>
      <c r="U3656" s="12">
        <f t="shared" si="231"/>
        <v>45000</v>
      </c>
      <c r="V3656" s="1" t="str">
        <f>IF(Cleaned_Data[[#This Row],[EMI_Estimate]]&lt;50000, "50K", IF(Cleaned_Data[[#This Row],[EMI_Estimate]]&lt;100000, "50K-1L", IF(Cleaned_Data[[#This Row],[EMI_Estimate]]&lt;150000, "1L-1.5L", IF(Cleaned_Data[[#This Row],[EMI_Estimate]]&lt;200000,"1.5-2L", "&gt;2L"))))</f>
        <v>50K</v>
      </c>
    </row>
    <row r="3657" spans="1:22" x14ac:dyDescent="0.35">
      <c r="A3657">
        <v>3656</v>
      </c>
      <c r="B3657">
        <v>1</v>
      </c>
      <c r="C3657" t="s">
        <v>19</v>
      </c>
      <c r="D3657" t="s">
        <v>20</v>
      </c>
      <c r="E3657">
        <v>8700000</v>
      </c>
      <c r="F3657" t="str">
        <f t="shared" si="228"/>
        <v>&gt;20 Lakh</v>
      </c>
      <c r="G3657">
        <v>34000000</v>
      </c>
      <c r="H3657">
        <v>16</v>
      </c>
      <c r="I3657">
        <v>663</v>
      </c>
      <c r="J3657" s="1">
        <v>5400000</v>
      </c>
      <c r="K3657" s="1">
        <v>10700000</v>
      </c>
      <c r="L3657" s="1">
        <v>17800000</v>
      </c>
      <c r="M3657" s="1">
        <v>8100000</v>
      </c>
      <c r="N3657" s="1" t="s">
        <v>21</v>
      </c>
      <c r="O3657" s="1">
        <f>Cleaned_Data[[#This Row],[ loan_amount]]-Cleaned_Data[[#This Row],[ bank_asset_value]]</f>
        <v>25900000</v>
      </c>
      <c r="P3657" s="1">
        <f>Cleaned_Data[[#This Row],[ loan_amount]]</f>
        <v>34000000</v>
      </c>
      <c r="Q3657" s="1" t="str">
        <f t="shared" si="229"/>
        <v>600–699</v>
      </c>
      <c r="R3657" s="1">
        <f>Cleaned_Data[[#This Row],[ residential_assets_value]]+Cleaned_Data[[#This Row],[ commercial_assets_value]]+Cleaned_Data[[#This Row],[ luxury_assets_value]]</f>
        <v>33900000</v>
      </c>
      <c r="S3657" s="1">
        <f>Cleaned_Data[[#This Row],[ income_annum]]+Cleaned_Data[[#This Row],[ residential_assets_value]]+Cleaned_Data[[#This Row],[ commercial_assets_value]]+Cleaned_Data[[#This Row],[ luxury_assets_value]]</f>
        <v>42600000</v>
      </c>
      <c r="T3657" s="1" t="str">
        <f t="shared" si="230"/>
        <v>&gt;4 Cr</v>
      </c>
      <c r="U3657" s="12">
        <f t="shared" si="231"/>
        <v>2125000</v>
      </c>
      <c r="V3657" s="1" t="str">
        <f>IF(Cleaned_Data[[#This Row],[EMI_Estimate]]&lt;50000, "50K", IF(Cleaned_Data[[#This Row],[EMI_Estimate]]&lt;100000, "50K-1L", IF(Cleaned_Data[[#This Row],[EMI_Estimate]]&lt;150000, "1L-1.5L", IF(Cleaned_Data[[#This Row],[EMI_Estimate]]&lt;200000,"1.5-2L", "&gt;2L"))))</f>
        <v>&gt;2L</v>
      </c>
    </row>
    <row r="3658" spans="1:22" x14ac:dyDescent="0.35">
      <c r="A3658">
        <v>3657</v>
      </c>
      <c r="B3658">
        <v>1</v>
      </c>
      <c r="C3658" t="s">
        <v>22</v>
      </c>
      <c r="D3658" t="s">
        <v>20</v>
      </c>
      <c r="E3658">
        <v>4400000</v>
      </c>
      <c r="F3658" t="str">
        <f t="shared" si="228"/>
        <v>&gt;20 Lakh</v>
      </c>
      <c r="G3658">
        <v>12100000</v>
      </c>
      <c r="H3658">
        <v>4</v>
      </c>
      <c r="I3658">
        <v>884</v>
      </c>
      <c r="J3658" s="1">
        <v>9800000</v>
      </c>
      <c r="K3658" s="1">
        <v>6500000</v>
      </c>
      <c r="L3658" s="1">
        <v>15000000</v>
      </c>
      <c r="M3658" s="1">
        <v>6000000</v>
      </c>
      <c r="N3658" s="1" t="s">
        <v>21</v>
      </c>
      <c r="O3658" s="1">
        <f>Cleaned_Data[[#This Row],[ loan_amount]]-Cleaned_Data[[#This Row],[ bank_asset_value]]</f>
        <v>6100000</v>
      </c>
      <c r="P3658" s="1">
        <f>Cleaned_Data[[#This Row],[ loan_amount]]</f>
        <v>12100000</v>
      </c>
      <c r="Q3658" s="1" t="str">
        <f t="shared" si="229"/>
        <v>800+</v>
      </c>
      <c r="R3658" s="1">
        <f>Cleaned_Data[[#This Row],[ residential_assets_value]]+Cleaned_Data[[#This Row],[ commercial_assets_value]]+Cleaned_Data[[#This Row],[ luxury_assets_value]]</f>
        <v>31300000</v>
      </c>
      <c r="S3658" s="1">
        <f>Cleaned_Data[[#This Row],[ income_annum]]+Cleaned_Data[[#This Row],[ residential_assets_value]]+Cleaned_Data[[#This Row],[ commercial_assets_value]]+Cleaned_Data[[#This Row],[ luxury_assets_value]]</f>
        <v>35700000</v>
      </c>
      <c r="T3658" s="1" t="str">
        <f t="shared" si="230"/>
        <v>3–4 Cr</v>
      </c>
      <c r="U3658" s="12">
        <f t="shared" si="231"/>
        <v>3025000</v>
      </c>
      <c r="V3658" s="1" t="str">
        <f>IF(Cleaned_Data[[#This Row],[EMI_Estimate]]&lt;50000, "50K", IF(Cleaned_Data[[#This Row],[EMI_Estimate]]&lt;100000, "50K-1L", IF(Cleaned_Data[[#This Row],[EMI_Estimate]]&lt;150000, "1L-1.5L", IF(Cleaned_Data[[#This Row],[EMI_Estimate]]&lt;200000,"1.5-2L", "&gt;2L"))))</f>
        <v>&gt;2L</v>
      </c>
    </row>
    <row r="3659" spans="1:22" x14ac:dyDescent="0.35">
      <c r="A3659">
        <v>3658</v>
      </c>
      <c r="B3659">
        <v>1</v>
      </c>
      <c r="C3659" t="s">
        <v>19</v>
      </c>
      <c r="D3659" t="s">
        <v>23</v>
      </c>
      <c r="E3659">
        <v>5600000</v>
      </c>
      <c r="F3659" t="str">
        <f t="shared" si="228"/>
        <v>&gt;20 Lakh</v>
      </c>
      <c r="G3659">
        <v>16800000</v>
      </c>
      <c r="H3659">
        <v>16</v>
      </c>
      <c r="I3659">
        <v>528</v>
      </c>
      <c r="J3659" s="1">
        <v>7500000</v>
      </c>
      <c r="K3659" s="1">
        <v>6500000</v>
      </c>
      <c r="L3659" s="1">
        <v>12300000</v>
      </c>
      <c r="M3659" s="1">
        <v>3900000</v>
      </c>
      <c r="N3659" s="1" t="s">
        <v>24</v>
      </c>
      <c r="O3659" s="1">
        <f>Cleaned_Data[[#This Row],[ loan_amount]]-Cleaned_Data[[#This Row],[ bank_asset_value]]</f>
        <v>12900000</v>
      </c>
      <c r="P3659" s="1">
        <f>Cleaned_Data[[#This Row],[ loan_amount]]</f>
        <v>16800000</v>
      </c>
      <c r="Q3659" s="1" t="str">
        <f t="shared" si="229"/>
        <v>500–599</v>
      </c>
      <c r="R3659" s="1">
        <f>Cleaned_Data[[#This Row],[ residential_assets_value]]+Cleaned_Data[[#This Row],[ commercial_assets_value]]+Cleaned_Data[[#This Row],[ luxury_assets_value]]</f>
        <v>26300000</v>
      </c>
      <c r="S3659" s="1">
        <f>Cleaned_Data[[#This Row],[ income_annum]]+Cleaned_Data[[#This Row],[ residential_assets_value]]+Cleaned_Data[[#This Row],[ commercial_assets_value]]+Cleaned_Data[[#This Row],[ luxury_assets_value]]</f>
        <v>31900000</v>
      </c>
      <c r="T3659" s="1" t="str">
        <f t="shared" si="230"/>
        <v>3–4 Cr</v>
      </c>
      <c r="U3659" s="12">
        <f t="shared" si="231"/>
        <v>1050000</v>
      </c>
      <c r="V3659" s="1" t="str">
        <f>IF(Cleaned_Data[[#This Row],[EMI_Estimate]]&lt;50000, "50K", IF(Cleaned_Data[[#This Row],[EMI_Estimate]]&lt;100000, "50K-1L", IF(Cleaned_Data[[#This Row],[EMI_Estimate]]&lt;150000, "1L-1.5L", IF(Cleaned_Data[[#This Row],[EMI_Estimate]]&lt;200000,"1.5-2L", "&gt;2L"))))</f>
        <v>&gt;2L</v>
      </c>
    </row>
    <row r="3660" spans="1:22" x14ac:dyDescent="0.35">
      <c r="A3660">
        <v>3659</v>
      </c>
      <c r="B3660">
        <v>2</v>
      </c>
      <c r="C3660" t="s">
        <v>19</v>
      </c>
      <c r="D3660" t="s">
        <v>20</v>
      </c>
      <c r="E3660">
        <v>600000</v>
      </c>
      <c r="F3660" t="str">
        <f t="shared" si="228"/>
        <v>5-10 Lakh</v>
      </c>
      <c r="G3660">
        <v>1300000</v>
      </c>
      <c r="H3660">
        <v>12</v>
      </c>
      <c r="I3660">
        <v>475</v>
      </c>
      <c r="J3660" s="1">
        <v>100000</v>
      </c>
      <c r="K3660" s="1">
        <v>1100000</v>
      </c>
      <c r="L3660" s="1">
        <v>2300000</v>
      </c>
      <c r="M3660" s="1">
        <v>600000</v>
      </c>
      <c r="N3660" s="1" t="s">
        <v>24</v>
      </c>
      <c r="O3660" s="1">
        <f>Cleaned_Data[[#This Row],[ loan_amount]]-Cleaned_Data[[#This Row],[ bank_asset_value]]</f>
        <v>700000</v>
      </c>
      <c r="P3660" s="1">
        <f>Cleaned_Data[[#This Row],[ loan_amount]]</f>
        <v>1300000</v>
      </c>
      <c r="Q3660" s="1" t="str">
        <f t="shared" si="229"/>
        <v>300–499</v>
      </c>
      <c r="R3660" s="1">
        <f>Cleaned_Data[[#This Row],[ residential_assets_value]]+Cleaned_Data[[#This Row],[ commercial_assets_value]]+Cleaned_Data[[#This Row],[ luxury_assets_value]]</f>
        <v>3500000</v>
      </c>
      <c r="S3660" s="1">
        <f>Cleaned_Data[[#This Row],[ income_annum]]+Cleaned_Data[[#This Row],[ residential_assets_value]]+Cleaned_Data[[#This Row],[ commercial_assets_value]]+Cleaned_Data[[#This Row],[ luxury_assets_value]]</f>
        <v>4100000</v>
      </c>
      <c r="T3660" s="1" t="str">
        <f t="shared" si="230"/>
        <v>&lt;1 Cr</v>
      </c>
      <c r="U3660" s="12">
        <f t="shared" si="231"/>
        <v>108333</v>
      </c>
      <c r="V3660" s="1" t="str">
        <f>IF(Cleaned_Data[[#This Row],[EMI_Estimate]]&lt;50000, "50K", IF(Cleaned_Data[[#This Row],[EMI_Estimate]]&lt;100000, "50K-1L", IF(Cleaned_Data[[#This Row],[EMI_Estimate]]&lt;150000, "1L-1.5L", IF(Cleaned_Data[[#This Row],[EMI_Estimate]]&lt;200000,"1.5-2L", "&gt;2L"))))</f>
        <v>1L-1.5L</v>
      </c>
    </row>
    <row r="3661" spans="1:22" x14ac:dyDescent="0.35">
      <c r="A3661">
        <v>3660</v>
      </c>
      <c r="B3661">
        <v>4</v>
      </c>
      <c r="C3661" t="s">
        <v>22</v>
      </c>
      <c r="D3661" t="s">
        <v>23</v>
      </c>
      <c r="E3661">
        <v>2500000</v>
      </c>
      <c r="F3661" t="str">
        <f t="shared" si="228"/>
        <v>&gt;20 Lakh</v>
      </c>
      <c r="G3661">
        <v>5100000</v>
      </c>
      <c r="H3661">
        <v>20</v>
      </c>
      <c r="I3661">
        <v>695</v>
      </c>
      <c r="J3661" s="1">
        <v>1100000</v>
      </c>
      <c r="K3661" s="1">
        <v>4100000</v>
      </c>
      <c r="L3661" s="1">
        <v>6700000</v>
      </c>
      <c r="M3661" s="1">
        <v>3500000</v>
      </c>
      <c r="N3661" s="1" t="s">
        <v>21</v>
      </c>
      <c r="O3661" s="1">
        <f>Cleaned_Data[[#This Row],[ loan_amount]]-Cleaned_Data[[#This Row],[ bank_asset_value]]</f>
        <v>1600000</v>
      </c>
      <c r="P3661" s="1">
        <f>Cleaned_Data[[#This Row],[ loan_amount]]</f>
        <v>5100000</v>
      </c>
      <c r="Q3661" s="1" t="str">
        <f t="shared" si="229"/>
        <v>600–699</v>
      </c>
      <c r="R3661" s="1">
        <f>Cleaned_Data[[#This Row],[ residential_assets_value]]+Cleaned_Data[[#This Row],[ commercial_assets_value]]+Cleaned_Data[[#This Row],[ luxury_assets_value]]</f>
        <v>11900000</v>
      </c>
      <c r="S3661" s="1">
        <f>Cleaned_Data[[#This Row],[ income_annum]]+Cleaned_Data[[#This Row],[ residential_assets_value]]+Cleaned_Data[[#This Row],[ commercial_assets_value]]+Cleaned_Data[[#This Row],[ luxury_assets_value]]</f>
        <v>14400000</v>
      </c>
      <c r="T3661" s="1" t="str">
        <f t="shared" si="230"/>
        <v>1–2 Cr</v>
      </c>
      <c r="U3661" s="12">
        <f t="shared" si="231"/>
        <v>255000</v>
      </c>
      <c r="V3661" s="1" t="str">
        <f>IF(Cleaned_Data[[#This Row],[EMI_Estimate]]&lt;50000, "50K", IF(Cleaned_Data[[#This Row],[EMI_Estimate]]&lt;100000, "50K-1L", IF(Cleaned_Data[[#This Row],[EMI_Estimate]]&lt;150000, "1L-1.5L", IF(Cleaned_Data[[#This Row],[EMI_Estimate]]&lt;200000,"1.5-2L", "&gt;2L"))))</f>
        <v>&gt;2L</v>
      </c>
    </row>
    <row r="3662" spans="1:22" x14ac:dyDescent="0.35">
      <c r="A3662">
        <v>3661</v>
      </c>
      <c r="B3662">
        <v>5</v>
      </c>
      <c r="C3662" t="s">
        <v>22</v>
      </c>
      <c r="D3662" t="s">
        <v>20</v>
      </c>
      <c r="E3662">
        <v>3800000</v>
      </c>
      <c r="F3662" t="str">
        <f t="shared" si="228"/>
        <v>&gt;20 Lakh</v>
      </c>
      <c r="G3662">
        <v>10500000</v>
      </c>
      <c r="H3662">
        <v>10</v>
      </c>
      <c r="I3662">
        <v>759</v>
      </c>
      <c r="J3662" s="1">
        <v>1800000</v>
      </c>
      <c r="K3662" s="1">
        <v>6700000</v>
      </c>
      <c r="L3662" s="1">
        <v>8100000</v>
      </c>
      <c r="M3662" s="1">
        <v>5300000</v>
      </c>
      <c r="N3662" s="1" t="s">
        <v>21</v>
      </c>
      <c r="O3662" s="1">
        <f>Cleaned_Data[[#This Row],[ loan_amount]]-Cleaned_Data[[#This Row],[ bank_asset_value]]</f>
        <v>5200000</v>
      </c>
      <c r="P3662" s="1">
        <f>Cleaned_Data[[#This Row],[ loan_amount]]</f>
        <v>10500000</v>
      </c>
      <c r="Q3662" s="1" t="str">
        <f t="shared" si="229"/>
        <v>700–799</v>
      </c>
      <c r="R3662" s="1">
        <f>Cleaned_Data[[#This Row],[ residential_assets_value]]+Cleaned_Data[[#This Row],[ commercial_assets_value]]+Cleaned_Data[[#This Row],[ luxury_assets_value]]</f>
        <v>16600000</v>
      </c>
      <c r="S3662" s="1">
        <f>Cleaned_Data[[#This Row],[ income_annum]]+Cleaned_Data[[#This Row],[ residential_assets_value]]+Cleaned_Data[[#This Row],[ commercial_assets_value]]+Cleaned_Data[[#This Row],[ luxury_assets_value]]</f>
        <v>20400000</v>
      </c>
      <c r="T3662" s="1" t="str">
        <f t="shared" si="230"/>
        <v>2–3 Cr</v>
      </c>
      <c r="U3662" s="12">
        <f t="shared" si="231"/>
        <v>1050000</v>
      </c>
      <c r="V3662" s="1" t="str">
        <f>IF(Cleaned_Data[[#This Row],[EMI_Estimate]]&lt;50000, "50K", IF(Cleaned_Data[[#This Row],[EMI_Estimate]]&lt;100000, "50K-1L", IF(Cleaned_Data[[#This Row],[EMI_Estimate]]&lt;150000, "1L-1.5L", IF(Cleaned_Data[[#This Row],[EMI_Estimate]]&lt;200000,"1.5-2L", "&gt;2L"))))</f>
        <v>&gt;2L</v>
      </c>
    </row>
    <row r="3663" spans="1:22" x14ac:dyDescent="0.35">
      <c r="A3663">
        <v>3662</v>
      </c>
      <c r="B3663">
        <v>2</v>
      </c>
      <c r="C3663" t="s">
        <v>22</v>
      </c>
      <c r="D3663" t="s">
        <v>20</v>
      </c>
      <c r="E3663">
        <v>2500000</v>
      </c>
      <c r="F3663" t="str">
        <f t="shared" si="228"/>
        <v>&gt;20 Lakh</v>
      </c>
      <c r="G3663">
        <v>9600000</v>
      </c>
      <c r="H3663">
        <v>4</v>
      </c>
      <c r="I3663">
        <v>636</v>
      </c>
      <c r="J3663" s="1">
        <v>900000</v>
      </c>
      <c r="K3663" s="1">
        <v>1000000</v>
      </c>
      <c r="L3663" s="1">
        <v>7300000</v>
      </c>
      <c r="M3663" s="1">
        <v>2000000</v>
      </c>
      <c r="N3663" s="1" t="s">
        <v>21</v>
      </c>
      <c r="O3663" s="1">
        <f>Cleaned_Data[[#This Row],[ loan_amount]]-Cleaned_Data[[#This Row],[ bank_asset_value]]</f>
        <v>7600000</v>
      </c>
      <c r="P3663" s="1">
        <f>Cleaned_Data[[#This Row],[ loan_amount]]</f>
        <v>9600000</v>
      </c>
      <c r="Q3663" s="1" t="str">
        <f t="shared" si="229"/>
        <v>600–699</v>
      </c>
      <c r="R3663" s="1">
        <f>Cleaned_Data[[#This Row],[ residential_assets_value]]+Cleaned_Data[[#This Row],[ commercial_assets_value]]+Cleaned_Data[[#This Row],[ luxury_assets_value]]</f>
        <v>9200000</v>
      </c>
      <c r="S3663" s="1">
        <f>Cleaned_Data[[#This Row],[ income_annum]]+Cleaned_Data[[#This Row],[ residential_assets_value]]+Cleaned_Data[[#This Row],[ commercial_assets_value]]+Cleaned_Data[[#This Row],[ luxury_assets_value]]</f>
        <v>11700000</v>
      </c>
      <c r="T3663" s="1" t="str">
        <f t="shared" si="230"/>
        <v>1–2 Cr</v>
      </c>
      <c r="U3663" s="12">
        <f t="shared" si="231"/>
        <v>2400000</v>
      </c>
      <c r="V3663" s="1" t="str">
        <f>IF(Cleaned_Data[[#This Row],[EMI_Estimate]]&lt;50000, "50K", IF(Cleaned_Data[[#This Row],[EMI_Estimate]]&lt;100000, "50K-1L", IF(Cleaned_Data[[#This Row],[EMI_Estimate]]&lt;150000, "1L-1.5L", IF(Cleaned_Data[[#This Row],[EMI_Estimate]]&lt;200000,"1.5-2L", "&gt;2L"))))</f>
        <v>&gt;2L</v>
      </c>
    </row>
    <row r="3664" spans="1:22" x14ac:dyDescent="0.35">
      <c r="A3664">
        <v>3663</v>
      </c>
      <c r="B3664">
        <v>3</v>
      </c>
      <c r="C3664" t="s">
        <v>22</v>
      </c>
      <c r="D3664" t="s">
        <v>23</v>
      </c>
      <c r="E3664">
        <v>5500000</v>
      </c>
      <c r="F3664" t="str">
        <f t="shared" si="228"/>
        <v>&gt;20 Lakh</v>
      </c>
      <c r="G3664">
        <v>20400000</v>
      </c>
      <c r="H3664">
        <v>10</v>
      </c>
      <c r="I3664">
        <v>546</v>
      </c>
      <c r="J3664" s="1">
        <v>10600000</v>
      </c>
      <c r="K3664" s="1">
        <v>8200000</v>
      </c>
      <c r="L3664" s="1">
        <v>13500000</v>
      </c>
      <c r="M3664" s="1">
        <v>4000000</v>
      </c>
      <c r="N3664" s="1" t="s">
        <v>24</v>
      </c>
      <c r="O3664" s="1">
        <f>Cleaned_Data[[#This Row],[ loan_amount]]-Cleaned_Data[[#This Row],[ bank_asset_value]]</f>
        <v>16400000</v>
      </c>
      <c r="P3664" s="1">
        <f>Cleaned_Data[[#This Row],[ loan_amount]]</f>
        <v>20400000</v>
      </c>
      <c r="Q3664" s="1" t="str">
        <f t="shared" si="229"/>
        <v>500–599</v>
      </c>
      <c r="R3664" s="1">
        <f>Cleaned_Data[[#This Row],[ residential_assets_value]]+Cleaned_Data[[#This Row],[ commercial_assets_value]]+Cleaned_Data[[#This Row],[ luxury_assets_value]]</f>
        <v>32300000</v>
      </c>
      <c r="S3664" s="1">
        <f>Cleaned_Data[[#This Row],[ income_annum]]+Cleaned_Data[[#This Row],[ residential_assets_value]]+Cleaned_Data[[#This Row],[ commercial_assets_value]]+Cleaned_Data[[#This Row],[ luxury_assets_value]]</f>
        <v>37800000</v>
      </c>
      <c r="T3664" s="1" t="str">
        <f t="shared" si="230"/>
        <v>3–4 Cr</v>
      </c>
      <c r="U3664" s="12">
        <f t="shared" si="231"/>
        <v>2040000</v>
      </c>
      <c r="V3664" s="1" t="str">
        <f>IF(Cleaned_Data[[#This Row],[EMI_Estimate]]&lt;50000, "50K", IF(Cleaned_Data[[#This Row],[EMI_Estimate]]&lt;100000, "50K-1L", IF(Cleaned_Data[[#This Row],[EMI_Estimate]]&lt;150000, "1L-1.5L", IF(Cleaned_Data[[#This Row],[EMI_Estimate]]&lt;200000,"1.5-2L", "&gt;2L"))))</f>
        <v>&gt;2L</v>
      </c>
    </row>
    <row r="3665" spans="1:22" x14ac:dyDescent="0.35">
      <c r="A3665">
        <v>3664</v>
      </c>
      <c r="B3665">
        <v>5</v>
      </c>
      <c r="C3665" t="s">
        <v>19</v>
      </c>
      <c r="D3665" t="s">
        <v>23</v>
      </c>
      <c r="E3665">
        <v>4500000</v>
      </c>
      <c r="F3665" t="str">
        <f t="shared" si="228"/>
        <v>&gt;20 Lakh</v>
      </c>
      <c r="G3665">
        <v>17100000</v>
      </c>
      <c r="H3665">
        <v>2</v>
      </c>
      <c r="I3665">
        <v>639</v>
      </c>
      <c r="J3665" s="1">
        <v>10600000</v>
      </c>
      <c r="K3665" s="1">
        <v>7500000</v>
      </c>
      <c r="L3665" s="1">
        <v>12000000</v>
      </c>
      <c r="M3665" s="1">
        <v>6500000</v>
      </c>
      <c r="N3665" s="1" t="s">
        <v>21</v>
      </c>
      <c r="O3665" s="1">
        <f>Cleaned_Data[[#This Row],[ loan_amount]]-Cleaned_Data[[#This Row],[ bank_asset_value]]</f>
        <v>10600000</v>
      </c>
      <c r="P3665" s="1">
        <f>Cleaned_Data[[#This Row],[ loan_amount]]</f>
        <v>17100000</v>
      </c>
      <c r="Q3665" s="1" t="str">
        <f t="shared" si="229"/>
        <v>600–699</v>
      </c>
      <c r="R3665" s="1">
        <f>Cleaned_Data[[#This Row],[ residential_assets_value]]+Cleaned_Data[[#This Row],[ commercial_assets_value]]+Cleaned_Data[[#This Row],[ luxury_assets_value]]</f>
        <v>30100000</v>
      </c>
      <c r="S3665" s="1">
        <f>Cleaned_Data[[#This Row],[ income_annum]]+Cleaned_Data[[#This Row],[ residential_assets_value]]+Cleaned_Data[[#This Row],[ commercial_assets_value]]+Cleaned_Data[[#This Row],[ luxury_assets_value]]</f>
        <v>34600000</v>
      </c>
      <c r="T3665" s="1" t="str">
        <f t="shared" si="230"/>
        <v>3–4 Cr</v>
      </c>
      <c r="U3665" s="12">
        <f t="shared" si="231"/>
        <v>8550000</v>
      </c>
      <c r="V3665" s="1" t="str">
        <f>IF(Cleaned_Data[[#This Row],[EMI_Estimate]]&lt;50000, "50K", IF(Cleaned_Data[[#This Row],[EMI_Estimate]]&lt;100000, "50K-1L", IF(Cleaned_Data[[#This Row],[EMI_Estimate]]&lt;150000, "1L-1.5L", IF(Cleaned_Data[[#This Row],[EMI_Estimate]]&lt;200000,"1.5-2L", "&gt;2L"))))</f>
        <v>&gt;2L</v>
      </c>
    </row>
    <row r="3666" spans="1:22" x14ac:dyDescent="0.35">
      <c r="A3666">
        <v>3665</v>
      </c>
      <c r="B3666">
        <v>4</v>
      </c>
      <c r="C3666" t="s">
        <v>22</v>
      </c>
      <c r="D3666" t="s">
        <v>20</v>
      </c>
      <c r="E3666">
        <v>1900000</v>
      </c>
      <c r="F3666" t="str">
        <f t="shared" si="228"/>
        <v>15-20 Lakh</v>
      </c>
      <c r="G3666">
        <v>4000000</v>
      </c>
      <c r="H3666">
        <v>10</v>
      </c>
      <c r="I3666">
        <v>388</v>
      </c>
      <c r="J3666" s="1">
        <v>500000</v>
      </c>
      <c r="K3666" s="1">
        <v>1400000</v>
      </c>
      <c r="L3666" s="1">
        <v>5600000</v>
      </c>
      <c r="M3666" s="1">
        <v>900000</v>
      </c>
      <c r="N3666" s="1" t="s">
        <v>24</v>
      </c>
      <c r="O3666" s="1">
        <f>Cleaned_Data[[#This Row],[ loan_amount]]-Cleaned_Data[[#This Row],[ bank_asset_value]]</f>
        <v>3100000</v>
      </c>
      <c r="P3666" s="1">
        <f>Cleaned_Data[[#This Row],[ loan_amount]]</f>
        <v>4000000</v>
      </c>
      <c r="Q3666" s="1" t="str">
        <f t="shared" si="229"/>
        <v>300–499</v>
      </c>
      <c r="R3666" s="1">
        <f>Cleaned_Data[[#This Row],[ residential_assets_value]]+Cleaned_Data[[#This Row],[ commercial_assets_value]]+Cleaned_Data[[#This Row],[ luxury_assets_value]]</f>
        <v>7500000</v>
      </c>
      <c r="S3666" s="1">
        <f>Cleaned_Data[[#This Row],[ income_annum]]+Cleaned_Data[[#This Row],[ residential_assets_value]]+Cleaned_Data[[#This Row],[ commercial_assets_value]]+Cleaned_Data[[#This Row],[ luxury_assets_value]]</f>
        <v>9400000</v>
      </c>
      <c r="T3666" s="1" t="str">
        <f t="shared" si="230"/>
        <v>&lt;1 Cr</v>
      </c>
      <c r="U3666" s="12">
        <f t="shared" si="231"/>
        <v>400000</v>
      </c>
      <c r="V3666" s="1" t="str">
        <f>IF(Cleaned_Data[[#This Row],[EMI_Estimate]]&lt;50000, "50K", IF(Cleaned_Data[[#This Row],[EMI_Estimate]]&lt;100000, "50K-1L", IF(Cleaned_Data[[#This Row],[EMI_Estimate]]&lt;150000, "1L-1.5L", IF(Cleaned_Data[[#This Row],[EMI_Estimate]]&lt;200000,"1.5-2L", "&gt;2L"))))</f>
        <v>&gt;2L</v>
      </c>
    </row>
    <row r="3667" spans="1:22" x14ac:dyDescent="0.35">
      <c r="A3667">
        <v>3666</v>
      </c>
      <c r="B3667">
        <v>5</v>
      </c>
      <c r="C3667" t="s">
        <v>19</v>
      </c>
      <c r="D3667" t="s">
        <v>23</v>
      </c>
      <c r="E3667">
        <v>6400000</v>
      </c>
      <c r="F3667" t="str">
        <f t="shared" si="228"/>
        <v>&gt;20 Lakh</v>
      </c>
      <c r="G3667">
        <v>20000000</v>
      </c>
      <c r="H3667">
        <v>12</v>
      </c>
      <c r="I3667">
        <v>594</v>
      </c>
      <c r="J3667" s="1">
        <v>100000</v>
      </c>
      <c r="K3667" s="1">
        <v>2100000</v>
      </c>
      <c r="L3667" s="1">
        <v>16500000</v>
      </c>
      <c r="M3667" s="1">
        <v>5500000</v>
      </c>
      <c r="N3667" s="1" t="s">
        <v>21</v>
      </c>
      <c r="O3667" s="1">
        <f>Cleaned_Data[[#This Row],[ loan_amount]]-Cleaned_Data[[#This Row],[ bank_asset_value]]</f>
        <v>14500000</v>
      </c>
      <c r="P3667" s="1">
        <f>Cleaned_Data[[#This Row],[ loan_amount]]</f>
        <v>20000000</v>
      </c>
      <c r="Q3667" s="1" t="str">
        <f t="shared" si="229"/>
        <v>500–599</v>
      </c>
      <c r="R3667" s="1">
        <f>Cleaned_Data[[#This Row],[ residential_assets_value]]+Cleaned_Data[[#This Row],[ commercial_assets_value]]+Cleaned_Data[[#This Row],[ luxury_assets_value]]</f>
        <v>18700000</v>
      </c>
      <c r="S3667" s="1">
        <f>Cleaned_Data[[#This Row],[ income_annum]]+Cleaned_Data[[#This Row],[ residential_assets_value]]+Cleaned_Data[[#This Row],[ commercial_assets_value]]+Cleaned_Data[[#This Row],[ luxury_assets_value]]</f>
        <v>25100000</v>
      </c>
      <c r="T3667" s="1" t="str">
        <f t="shared" si="230"/>
        <v>2–3 Cr</v>
      </c>
      <c r="U3667" s="12">
        <f t="shared" si="231"/>
        <v>1666667</v>
      </c>
      <c r="V3667" s="1" t="str">
        <f>IF(Cleaned_Data[[#This Row],[EMI_Estimate]]&lt;50000, "50K", IF(Cleaned_Data[[#This Row],[EMI_Estimate]]&lt;100000, "50K-1L", IF(Cleaned_Data[[#This Row],[EMI_Estimate]]&lt;150000, "1L-1.5L", IF(Cleaned_Data[[#This Row],[EMI_Estimate]]&lt;200000,"1.5-2L", "&gt;2L"))))</f>
        <v>&gt;2L</v>
      </c>
    </row>
    <row r="3668" spans="1:22" x14ac:dyDescent="0.35">
      <c r="A3668">
        <v>3667</v>
      </c>
      <c r="B3668">
        <v>1</v>
      </c>
      <c r="C3668" t="s">
        <v>22</v>
      </c>
      <c r="D3668" t="s">
        <v>23</v>
      </c>
      <c r="E3668">
        <v>3800000</v>
      </c>
      <c r="F3668" t="str">
        <f t="shared" si="228"/>
        <v>&gt;20 Lakh</v>
      </c>
      <c r="G3668">
        <v>11100000</v>
      </c>
      <c r="H3668">
        <v>6</v>
      </c>
      <c r="I3668">
        <v>760</v>
      </c>
      <c r="J3668" s="1">
        <v>2100000</v>
      </c>
      <c r="K3668" s="1">
        <v>1800000</v>
      </c>
      <c r="L3668" s="1">
        <v>8700000</v>
      </c>
      <c r="M3668" s="1">
        <v>5700000</v>
      </c>
      <c r="N3668" s="1" t="s">
        <v>21</v>
      </c>
      <c r="O3668" s="1">
        <f>Cleaned_Data[[#This Row],[ loan_amount]]-Cleaned_Data[[#This Row],[ bank_asset_value]]</f>
        <v>5400000</v>
      </c>
      <c r="P3668" s="1">
        <f>Cleaned_Data[[#This Row],[ loan_amount]]</f>
        <v>11100000</v>
      </c>
      <c r="Q3668" s="1" t="str">
        <f t="shared" si="229"/>
        <v>700–799</v>
      </c>
      <c r="R3668" s="1">
        <f>Cleaned_Data[[#This Row],[ residential_assets_value]]+Cleaned_Data[[#This Row],[ commercial_assets_value]]+Cleaned_Data[[#This Row],[ luxury_assets_value]]</f>
        <v>12600000</v>
      </c>
      <c r="S3668" s="1">
        <f>Cleaned_Data[[#This Row],[ income_annum]]+Cleaned_Data[[#This Row],[ residential_assets_value]]+Cleaned_Data[[#This Row],[ commercial_assets_value]]+Cleaned_Data[[#This Row],[ luxury_assets_value]]</f>
        <v>16400000</v>
      </c>
      <c r="T3668" s="1" t="str">
        <f t="shared" si="230"/>
        <v>1–2 Cr</v>
      </c>
      <c r="U3668" s="12">
        <f t="shared" si="231"/>
        <v>1850000</v>
      </c>
      <c r="V3668" s="1" t="str">
        <f>IF(Cleaned_Data[[#This Row],[EMI_Estimate]]&lt;50000, "50K", IF(Cleaned_Data[[#This Row],[EMI_Estimate]]&lt;100000, "50K-1L", IF(Cleaned_Data[[#This Row],[EMI_Estimate]]&lt;150000, "1L-1.5L", IF(Cleaned_Data[[#This Row],[EMI_Estimate]]&lt;200000,"1.5-2L", "&gt;2L"))))</f>
        <v>&gt;2L</v>
      </c>
    </row>
    <row r="3669" spans="1:22" x14ac:dyDescent="0.35">
      <c r="A3669">
        <v>3668</v>
      </c>
      <c r="B3669">
        <v>4</v>
      </c>
      <c r="C3669" t="s">
        <v>22</v>
      </c>
      <c r="D3669" t="s">
        <v>23</v>
      </c>
      <c r="E3669">
        <v>6300000</v>
      </c>
      <c r="F3669" t="str">
        <f t="shared" si="228"/>
        <v>&gt;20 Lakh</v>
      </c>
      <c r="G3669">
        <v>16900000</v>
      </c>
      <c r="H3669">
        <v>16</v>
      </c>
      <c r="I3669">
        <v>582</v>
      </c>
      <c r="J3669" s="1">
        <v>16000000</v>
      </c>
      <c r="K3669" s="1">
        <v>3600000</v>
      </c>
      <c r="L3669" s="1">
        <v>23700000</v>
      </c>
      <c r="M3669" s="1">
        <v>6000000</v>
      </c>
      <c r="N3669" s="1" t="s">
        <v>21</v>
      </c>
      <c r="O3669" s="1">
        <f>Cleaned_Data[[#This Row],[ loan_amount]]-Cleaned_Data[[#This Row],[ bank_asset_value]]</f>
        <v>10900000</v>
      </c>
      <c r="P3669" s="1">
        <f>Cleaned_Data[[#This Row],[ loan_amount]]</f>
        <v>16900000</v>
      </c>
      <c r="Q3669" s="1" t="str">
        <f t="shared" si="229"/>
        <v>500–599</v>
      </c>
      <c r="R3669" s="1">
        <f>Cleaned_Data[[#This Row],[ residential_assets_value]]+Cleaned_Data[[#This Row],[ commercial_assets_value]]+Cleaned_Data[[#This Row],[ luxury_assets_value]]</f>
        <v>43300000</v>
      </c>
      <c r="S3669" s="1">
        <f>Cleaned_Data[[#This Row],[ income_annum]]+Cleaned_Data[[#This Row],[ residential_assets_value]]+Cleaned_Data[[#This Row],[ commercial_assets_value]]+Cleaned_Data[[#This Row],[ luxury_assets_value]]</f>
        <v>49600000</v>
      </c>
      <c r="T3669" s="1" t="str">
        <f t="shared" si="230"/>
        <v>&gt;4 Cr</v>
      </c>
      <c r="U3669" s="12">
        <f t="shared" si="231"/>
        <v>1056250</v>
      </c>
      <c r="V3669" s="1" t="str">
        <f>IF(Cleaned_Data[[#This Row],[EMI_Estimate]]&lt;50000, "50K", IF(Cleaned_Data[[#This Row],[EMI_Estimate]]&lt;100000, "50K-1L", IF(Cleaned_Data[[#This Row],[EMI_Estimate]]&lt;150000, "1L-1.5L", IF(Cleaned_Data[[#This Row],[EMI_Estimate]]&lt;200000,"1.5-2L", "&gt;2L"))))</f>
        <v>&gt;2L</v>
      </c>
    </row>
    <row r="3670" spans="1:22" x14ac:dyDescent="0.35">
      <c r="A3670">
        <v>3669</v>
      </c>
      <c r="B3670">
        <v>3</v>
      </c>
      <c r="C3670" t="s">
        <v>22</v>
      </c>
      <c r="D3670" t="s">
        <v>20</v>
      </c>
      <c r="E3670">
        <v>300000</v>
      </c>
      <c r="F3670" t="str">
        <f t="shared" si="228"/>
        <v>&lt;5 Lakh</v>
      </c>
      <c r="G3670">
        <v>600000</v>
      </c>
      <c r="H3670">
        <v>6</v>
      </c>
      <c r="I3670">
        <v>896</v>
      </c>
      <c r="J3670" s="1">
        <v>300000</v>
      </c>
      <c r="K3670" s="1">
        <v>400000</v>
      </c>
      <c r="L3670" s="1">
        <v>600000</v>
      </c>
      <c r="M3670" s="1">
        <v>400000</v>
      </c>
      <c r="N3670" s="1" t="s">
        <v>21</v>
      </c>
      <c r="O3670" s="1">
        <f>Cleaned_Data[[#This Row],[ loan_amount]]-Cleaned_Data[[#This Row],[ bank_asset_value]]</f>
        <v>200000</v>
      </c>
      <c r="P3670" s="1">
        <f>Cleaned_Data[[#This Row],[ loan_amount]]</f>
        <v>600000</v>
      </c>
      <c r="Q3670" s="1" t="str">
        <f t="shared" si="229"/>
        <v>800+</v>
      </c>
      <c r="R3670" s="1">
        <f>Cleaned_Data[[#This Row],[ residential_assets_value]]+Cleaned_Data[[#This Row],[ commercial_assets_value]]+Cleaned_Data[[#This Row],[ luxury_assets_value]]</f>
        <v>1300000</v>
      </c>
      <c r="S3670" s="1">
        <f>Cleaned_Data[[#This Row],[ income_annum]]+Cleaned_Data[[#This Row],[ residential_assets_value]]+Cleaned_Data[[#This Row],[ commercial_assets_value]]+Cleaned_Data[[#This Row],[ luxury_assets_value]]</f>
        <v>1600000</v>
      </c>
      <c r="T3670" s="1" t="str">
        <f t="shared" si="230"/>
        <v>&lt;1 Cr</v>
      </c>
      <c r="U3670" s="12">
        <f t="shared" si="231"/>
        <v>100000</v>
      </c>
      <c r="V3670" s="1" t="str">
        <f>IF(Cleaned_Data[[#This Row],[EMI_Estimate]]&lt;50000, "50K", IF(Cleaned_Data[[#This Row],[EMI_Estimate]]&lt;100000, "50K-1L", IF(Cleaned_Data[[#This Row],[EMI_Estimate]]&lt;150000, "1L-1.5L", IF(Cleaned_Data[[#This Row],[EMI_Estimate]]&lt;200000,"1.5-2L", "&gt;2L"))))</f>
        <v>1L-1.5L</v>
      </c>
    </row>
    <row r="3671" spans="1:22" x14ac:dyDescent="0.35">
      <c r="A3671">
        <v>3670</v>
      </c>
      <c r="B3671">
        <v>5</v>
      </c>
      <c r="C3671" t="s">
        <v>22</v>
      </c>
      <c r="D3671" t="s">
        <v>23</v>
      </c>
      <c r="E3671">
        <v>7100000</v>
      </c>
      <c r="F3671" t="str">
        <f t="shared" si="228"/>
        <v>&gt;20 Lakh</v>
      </c>
      <c r="G3671">
        <v>21800000</v>
      </c>
      <c r="H3671">
        <v>18</v>
      </c>
      <c r="I3671">
        <v>891</v>
      </c>
      <c r="J3671" s="1">
        <v>7000000</v>
      </c>
      <c r="K3671" s="1">
        <v>0</v>
      </c>
      <c r="L3671" s="1">
        <v>18900000</v>
      </c>
      <c r="M3671" s="1">
        <v>4700000</v>
      </c>
      <c r="N3671" s="1" t="s">
        <v>21</v>
      </c>
      <c r="O3671" s="1">
        <f>Cleaned_Data[[#This Row],[ loan_amount]]-Cleaned_Data[[#This Row],[ bank_asset_value]]</f>
        <v>17100000</v>
      </c>
      <c r="P3671" s="1">
        <f>Cleaned_Data[[#This Row],[ loan_amount]]</f>
        <v>21800000</v>
      </c>
      <c r="Q3671" s="1" t="str">
        <f t="shared" si="229"/>
        <v>800+</v>
      </c>
      <c r="R3671" s="1">
        <f>Cleaned_Data[[#This Row],[ residential_assets_value]]+Cleaned_Data[[#This Row],[ commercial_assets_value]]+Cleaned_Data[[#This Row],[ luxury_assets_value]]</f>
        <v>25900000</v>
      </c>
      <c r="S3671" s="1">
        <f>Cleaned_Data[[#This Row],[ income_annum]]+Cleaned_Data[[#This Row],[ residential_assets_value]]+Cleaned_Data[[#This Row],[ commercial_assets_value]]+Cleaned_Data[[#This Row],[ luxury_assets_value]]</f>
        <v>33000000</v>
      </c>
      <c r="T3671" s="1" t="str">
        <f t="shared" si="230"/>
        <v>3–4 Cr</v>
      </c>
      <c r="U3671" s="12">
        <f t="shared" si="231"/>
        <v>1211111</v>
      </c>
      <c r="V3671" s="1" t="str">
        <f>IF(Cleaned_Data[[#This Row],[EMI_Estimate]]&lt;50000, "50K", IF(Cleaned_Data[[#This Row],[EMI_Estimate]]&lt;100000, "50K-1L", IF(Cleaned_Data[[#This Row],[EMI_Estimate]]&lt;150000, "1L-1.5L", IF(Cleaned_Data[[#This Row],[EMI_Estimate]]&lt;200000,"1.5-2L", "&gt;2L"))))</f>
        <v>&gt;2L</v>
      </c>
    </row>
    <row r="3672" spans="1:22" x14ac:dyDescent="0.35">
      <c r="A3672">
        <v>3671</v>
      </c>
      <c r="B3672">
        <v>2</v>
      </c>
      <c r="C3672" t="s">
        <v>22</v>
      </c>
      <c r="D3672" t="s">
        <v>23</v>
      </c>
      <c r="E3672">
        <v>600000</v>
      </c>
      <c r="F3672" t="str">
        <f t="shared" si="228"/>
        <v>5-10 Lakh</v>
      </c>
      <c r="G3672">
        <v>1700000</v>
      </c>
      <c r="H3672">
        <v>2</v>
      </c>
      <c r="I3672">
        <v>495</v>
      </c>
      <c r="J3672" s="1">
        <v>1700000</v>
      </c>
      <c r="K3672" s="1">
        <v>200000</v>
      </c>
      <c r="L3672" s="1">
        <v>1200000</v>
      </c>
      <c r="M3672" s="1">
        <v>500000</v>
      </c>
      <c r="N3672" s="1" t="s">
        <v>24</v>
      </c>
      <c r="O3672" s="1">
        <f>Cleaned_Data[[#This Row],[ loan_amount]]-Cleaned_Data[[#This Row],[ bank_asset_value]]</f>
        <v>1200000</v>
      </c>
      <c r="P3672" s="1">
        <f>Cleaned_Data[[#This Row],[ loan_amount]]</f>
        <v>1700000</v>
      </c>
      <c r="Q3672" s="1" t="str">
        <f t="shared" si="229"/>
        <v>300–499</v>
      </c>
      <c r="R3672" s="1">
        <f>Cleaned_Data[[#This Row],[ residential_assets_value]]+Cleaned_Data[[#This Row],[ commercial_assets_value]]+Cleaned_Data[[#This Row],[ luxury_assets_value]]</f>
        <v>3100000</v>
      </c>
      <c r="S3672" s="1">
        <f>Cleaned_Data[[#This Row],[ income_annum]]+Cleaned_Data[[#This Row],[ residential_assets_value]]+Cleaned_Data[[#This Row],[ commercial_assets_value]]+Cleaned_Data[[#This Row],[ luxury_assets_value]]</f>
        <v>3700000</v>
      </c>
      <c r="T3672" s="1" t="str">
        <f t="shared" si="230"/>
        <v>&lt;1 Cr</v>
      </c>
      <c r="U3672" s="12">
        <f t="shared" si="231"/>
        <v>850000</v>
      </c>
      <c r="V3672" s="1" t="str">
        <f>IF(Cleaned_Data[[#This Row],[EMI_Estimate]]&lt;50000, "50K", IF(Cleaned_Data[[#This Row],[EMI_Estimate]]&lt;100000, "50K-1L", IF(Cleaned_Data[[#This Row],[EMI_Estimate]]&lt;150000, "1L-1.5L", IF(Cleaned_Data[[#This Row],[EMI_Estimate]]&lt;200000,"1.5-2L", "&gt;2L"))))</f>
        <v>&gt;2L</v>
      </c>
    </row>
    <row r="3673" spans="1:22" x14ac:dyDescent="0.35">
      <c r="A3673">
        <v>3672</v>
      </c>
      <c r="B3673">
        <v>3</v>
      </c>
      <c r="C3673" t="s">
        <v>19</v>
      </c>
      <c r="D3673" t="s">
        <v>23</v>
      </c>
      <c r="E3673">
        <v>4400000</v>
      </c>
      <c r="F3673" t="str">
        <f t="shared" si="228"/>
        <v>&gt;20 Lakh</v>
      </c>
      <c r="G3673">
        <v>15300000</v>
      </c>
      <c r="H3673">
        <v>16</v>
      </c>
      <c r="I3673">
        <v>865</v>
      </c>
      <c r="J3673" s="1">
        <v>1200000</v>
      </c>
      <c r="K3673" s="1">
        <v>8400000</v>
      </c>
      <c r="L3673" s="1">
        <v>15000000</v>
      </c>
      <c r="M3673" s="1">
        <v>3400000</v>
      </c>
      <c r="N3673" s="1" t="s">
        <v>21</v>
      </c>
      <c r="O3673" s="1">
        <f>Cleaned_Data[[#This Row],[ loan_amount]]-Cleaned_Data[[#This Row],[ bank_asset_value]]</f>
        <v>11900000</v>
      </c>
      <c r="P3673" s="1">
        <f>Cleaned_Data[[#This Row],[ loan_amount]]</f>
        <v>15300000</v>
      </c>
      <c r="Q3673" s="1" t="str">
        <f t="shared" si="229"/>
        <v>800+</v>
      </c>
      <c r="R3673" s="1">
        <f>Cleaned_Data[[#This Row],[ residential_assets_value]]+Cleaned_Data[[#This Row],[ commercial_assets_value]]+Cleaned_Data[[#This Row],[ luxury_assets_value]]</f>
        <v>24600000</v>
      </c>
      <c r="S3673" s="1">
        <f>Cleaned_Data[[#This Row],[ income_annum]]+Cleaned_Data[[#This Row],[ residential_assets_value]]+Cleaned_Data[[#This Row],[ commercial_assets_value]]+Cleaned_Data[[#This Row],[ luxury_assets_value]]</f>
        <v>29000000</v>
      </c>
      <c r="T3673" s="1" t="str">
        <f t="shared" si="230"/>
        <v>2–3 Cr</v>
      </c>
      <c r="U3673" s="12">
        <f t="shared" si="231"/>
        <v>956250</v>
      </c>
      <c r="V3673" s="1" t="str">
        <f>IF(Cleaned_Data[[#This Row],[EMI_Estimate]]&lt;50000, "50K", IF(Cleaned_Data[[#This Row],[EMI_Estimate]]&lt;100000, "50K-1L", IF(Cleaned_Data[[#This Row],[EMI_Estimate]]&lt;150000, "1L-1.5L", IF(Cleaned_Data[[#This Row],[EMI_Estimate]]&lt;200000,"1.5-2L", "&gt;2L"))))</f>
        <v>&gt;2L</v>
      </c>
    </row>
    <row r="3674" spans="1:22" x14ac:dyDescent="0.35">
      <c r="A3674">
        <v>3673</v>
      </c>
      <c r="B3674">
        <v>4</v>
      </c>
      <c r="C3674" t="s">
        <v>22</v>
      </c>
      <c r="D3674" t="s">
        <v>20</v>
      </c>
      <c r="E3674">
        <v>7600000</v>
      </c>
      <c r="F3674" t="str">
        <f t="shared" si="228"/>
        <v>&gt;20 Lakh</v>
      </c>
      <c r="G3674">
        <v>20800000</v>
      </c>
      <c r="H3674">
        <v>12</v>
      </c>
      <c r="I3674">
        <v>775</v>
      </c>
      <c r="J3674" s="1">
        <v>1900000</v>
      </c>
      <c r="K3674" s="1">
        <v>13600000</v>
      </c>
      <c r="L3674" s="1">
        <v>19200000</v>
      </c>
      <c r="M3674" s="1">
        <v>6400000</v>
      </c>
      <c r="N3674" s="1" t="s">
        <v>21</v>
      </c>
      <c r="O3674" s="1">
        <f>Cleaned_Data[[#This Row],[ loan_amount]]-Cleaned_Data[[#This Row],[ bank_asset_value]]</f>
        <v>14400000</v>
      </c>
      <c r="P3674" s="1">
        <f>Cleaned_Data[[#This Row],[ loan_amount]]</f>
        <v>20800000</v>
      </c>
      <c r="Q3674" s="1" t="str">
        <f t="shared" si="229"/>
        <v>700–799</v>
      </c>
      <c r="R3674" s="1">
        <f>Cleaned_Data[[#This Row],[ residential_assets_value]]+Cleaned_Data[[#This Row],[ commercial_assets_value]]+Cleaned_Data[[#This Row],[ luxury_assets_value]]</f>
        <v>34700000</v>
      </c>
      <c r="S3674" s="1">
        <f>Cleaned_Data[[#This Row],[ income_annum]]+Cleaned_Data[[#This Row],[ residential_assets_value]]+Cleaned_Data[[#This Row],[ commercial_assets_value]]+Cleaned_Data[[#This Row],[ luxury_assets_value]]</f>
        <v>42300000</v>
      </c>
      <c r="T3674" s="1" t="str">
        <f t="shared" si="230"/>
        <v>&gt;4 Cr</v>
      </c>
      <c r="U3674" s="12">
        <f t="shared" si="231"/>
        <v>1733333</v>
      </c>
      <c r="V3674" s="1" t="str">
        <f>IF(Cleaned_Data[[#This Row],[EMI_Estimate]]&lt;50000, "50K", IF(Cleaned_Data[[#This Row],[EMI_Estimate]]&lt;100000, "50K-1L", IF(Cleaned_Data[[#This Row],[EMI_Estimate]]&lt;150000, "1L-1.5L", IF(Cleaned_Data[[#This Row],[EMI_Estimate]]&lt;200000,"1.5-2L", "&gt;2L"))))</f>
        <v>&gt;2L</v>
      </c>
    </row>
    <row r="3675" spans="1:22" x14ac:dyDescent="0.35">
      <c r="A3675">
        <v>3674</v>
      </c>
      <c r="B3675">
        <v>5</v>
      </c>
      <c r="C3675" t="s">
        <v>19</v>
      </c>
      <c r="D3675" t="s">
        <v>23</v>
      </c>
      <c r="E3675">
        <v>8700000</v>
      </c>
      <c r="F3675" t="str">
        <f t="shared" si="228"/>
        <v>&gt;20 Lakh</v>
      </c>
      <c r="G3675">
        <v>26400000</v>
      </c>
      <c r="H3675">
        <v>10</v>
      </c>
      <c r="I3675">
        <v>318</v>
      </c>
      <c r="J3675" s="1">
        <v>11800000</v>
      </c>
      <c r="K3675" s="1">
        <v>2900000</v>
      </c>
      <c r="L3675" s="1">
        <v>23200000</v>
      </c>
      <c r="M3675" s="1">
        <v>9200000</v>
      </c>
      <c r="N3675" s="1" t="s">
        <v>24</v>
      </c>
      <c r="O3675" s="1">
        <f>Cleaned_Data[[#This Row],[ loan_amount]]-Cleaned_Data[[#This Row],[ bank_asset_value]]</f>
        <v>17200000</v>
      </c>
      <c r="P3675" s="1">
        <f>Cleaned_Data[[#This Row],[ loan_amount]]</f>
        <v>26400000</v>
      </c>
      <c r="Q3675" s="1" t="str">
        <f t="shared" si="229"/>
        <v>300–499</v>
      </c>
      <c r="R3675" s="1">
        <f>Cleaned_Data[[#This Row],[ residential_assets_value]]+Cleaned_Data[[#This Row],[ commercial_assets_value]]+Cleaned_Data[[#This Row],[ luxury_assets_value]]</f>
        <v>37900000</v>
      </c>
      <c r="S3675" s="1">
        <f>Cleaned_Data[[#This Row],[ income_annum]]+Cleaned_Data[[#This Row],[ residential_assets_value]]+Cleaned_Data[[#This Row],[ commercial_assets_value]]+Cleaned_Data[[#This Row],[ luxury_assets_value]]</f>
        <v>46600000</v>
      </c>
      <c r="T3675" s="1" t="str">
        <f t="shared" si="230"/>
        <v>&gt;4 Cr</v>
      </c>
      <c r="U3675" s="12">
        <f t="shared" si="231"/>
        <v>2640000</v>
      </c>
      <c r="V3675" s="1" t="str">
        <f>IF(Cleaned_Data[[#This Row],[EMI_Estimate]]&lt;50000, "50K", IF(Cleaned_Data[[#This Row],[EMI_Estimate]]&lt;100000, "50K-1L", IF(Cleaned_Data[[#This Row],[EMI_Estimate]]&lt;150000, "1L-1.5L", IF(Cleaned_Data[[#This Row],[EMI_Estimate]]&lt;200000,"1.5-2L", "&gt;2L"))))</f>
        <v>&gt;2L</v>
      </c>
    </row>
    <row r="3676" spans="1:22" x14ac:dyDescent="0.35">
      <c r="A3676">
        <v>3675</v>
      </c>
      <c r="B3676">
        <v>3</v>
      </c>
      <c r="C3676" t="s">
        <v>19</v>
      </c>
      <c r="D3676" t="s">
        <v>23</v>
      </c>
      <c r="E3676">
        <v>5600000</v>
      </c>
      <c r="F3676" t="str">
        <f t="shared" si="228"/>
        <v>&gt;20 Lakh</v>
      </c>
      <c r="G3676">
        <v>12700000</v>
      </c>
      <c r="H3676">
        <v>12</v>
      </c>
      <c r="I3676">
        <v>395</v>
      </c>
      <c r="J3676" s="1">
        <v>8200000</v>
      </c>
      <c r="K3676" s="1">
        <v>9300000</v>
      </c>
      <c r="L3676" s="1">
        <v>22000000</v>
      </c>
      <c r="M3676" s="1">
        <v>6400000</v>
      </c>
      <c r="N3676" s="1" t="s">
        <v>24</v>
      </c>
      <c r="O3676" s="1">
        <f>Cleaned_Data[[#This Row],[ loan_amount]]-Cleaned_Data[[#This Row],[ bank_asset_value]]</f>
        <v>6300000</v>
      </c>
      <c r="P3676" s="1">
        <f>Cleaned_Data[[#This Row],[ loan_amount]]</f>
        <v>12700000</v>
      </c>
      <c r="Q3676" s="1" t="str">
        <f t="shared" si="229"/>
        <v>300–499</v>
      </c>
      <c r="R3676" s="1">
        <f>Cleaned_Data[[#This Row],[ residential_assets_value]]+Cleaned_Data[[#This Row],[ commercial_assets_value]]+Cleaned_Data[[#This Row],[ luxury_assets_value]]</f>
        <v>39500000</v>
      </c>
      <c r="S3676" s="1">
        <f>Cleaned_Data[[#This Row],[ income_annum]]+Cleaned_Data[[#This Row],[ residential_assets_value]]+Cleaned_Data[[#This Row],[ commercial_assets_value]]+Cleaned_Data[[#This Row],[ luxury_assets_value]]</f>
        <v>45100000</v>
      </c>
      <c r="T3676" s="1" t="str">
        <f t="shared" si="230"/>
        <v>&gt;4 Cr</v>
      </c>
      <c r="U3676" s="12">
        <f t="shared" si="231"/>
        <v>1058333</v>
      </c>
      <c r="V3676" s="1" t="str">
        <f>IF(Cleaned_Data[[#This Row],[EMI_Estimate]]&lt;50000, "50K", IF(Cleaned_Data[[#This Row],[EMI_Estimate]]&lt;100000, "50K-1L", IF(Cleaned_Data[[#This Row],[EMI_Estimate]]&lt;150000, "1L-1.5L", IF(Cleaned_Data[[#This Row],[EMI_Estimate]]&lt;200000,"1.5-2L", "&gt;2L"))))</f>
        <v>&gt;2L</v>
      </c>
    </row>
    <row r="3677" spans="1:22" x14ac:dyDescent="0.35">
      <c r="A3677">
        <v>3676</v>
      </c>
      <c r="B3677">
        <v>4</v>
      </c>
      <c r="C3677" t="s">
        <v>22</v>
      </c>
      <c r="D3677" t="s">
        <v>20</v>
      </c>
      <c r="E3677">
        <v>4100000</v>
      </c>
      <c r="F3677" t="str">
        <f t="shared" si="228"/>
        <v>&gt;20 Lakh</v>
      </c>
      <c r="G3677">
        <v>13100000</v>
      </c>
      <c r="H3677">
        <v>14</v>
      </c>
      <c r="I3677">
        <v>772</v>
      </c>
      <c r="J3677" s="1">
        <v>11200000</v>
      </c>
      <c r="K3677" s="1">
        <v>4200000</v>
      </c>
      <c r="L3677" s="1">
        <v>10500000</v>
      </c>
      <c r="M3677" s="1">
        <v>3800000</v>
      </c>
      <c r="N3677" s="1" t="s">
        <v>21</v>
      </c>
      <c r="O3677" s="1">
        <f>Cleaned_Data[[#This Row],[ loan_amount]]-Cleaned_Data[[#This Row],[ bank_asset_value]]</f>
        <v>9300000</v>
      </c>
      <c r="P3677" s="1">
        <f>Cleaned_Data[[#This Row],[ loan_amount]]</f>
        <v>13100000</v>
      </c>
      <c r="Q3677" s="1" t="str">
        <f t="shared" si="229"/>
        <v>700–799</v>
      </c>
      <c r="R3677" s="1">
        <f>Cleaned_Data[[#This Row],[ residential_assets_value]]+Cleaned_Data[[#This Row],[ commercial_assets_value]]+Cleaned_Data[[#This Row],[ luxury_assets_value]]</f>
        <v>25900000</v>
      </c>
      <c r="S3677" s="1">
        <f>Cleaned_Data[[#This Row],[ income_annum]]+Cleaned_Data[[#This Row],[ residential_assets_value]]+Cleaned_Data[[#This Row],[ commercial_assets_value]]+Cleaned_Data[[#This Row],[ luxury_assets_value]]</f>
        <v>30000000</v>
      </c>
      <c r="T3677" s="1" t="str">
        <f t="shared" si="230"/>
        <v>3–4 Cr</v>
      </c>
      <c r="U3677" s="12">
        <f t="shared" si="231"/>
        <v>935714</v>
      </c>
      <c r="V3677" s="1" t="str">
        <f>IF(Cleaned_Data[[#This Row],[EMI_Estimate]]&lt;50000, "50K", IF(Cleaned_Data[[#This Row],[EMI_Estimate]]&lt;100000, "50K-1L", IF(Cleaned_Data[[#This Row],[EMI_Estimate]]&lt;150000, "1L-1.5L", IF(Cleaned_Data[[#This Row],[EMI_Estimate]]&lt;200000,"1.5-2L", "&gt;2L"))))</f>
        <v>&gt;2L</v>
      </c>
    </row>
    <row r="3678" spans="1:22" x14ac:dyDescent="0.35">
      <c r="A3678">
        <v>3677</v>
      </c>
      <c r="B3678">
        <v>2</v>
      </c>
      <c r="C3678" t="s">
        <v>22</v>
      </c>
      <c r="D3678" t="s">
        <v>23</v>
      </c>
      <c r="E3678">
        <v>7900000</v>
      </c>
      <c r="F3678" t="str">
        <f t="shared" si="228"/>
        <v>&gt;20 Lakh</v>
      </c>
      <c r="G3678">
        <v>16100000</v>
      </c>
      <c r="H3678">
        <v>18</v>
      </c>
      <c r="I3678">
        <v>318</v>
      </c>
      <c r="J3678" s="1">
        <v>17300000</v>
      </c>
      <c r="K3678" s="1">
        <v>2900000</v>
      </c>
      <c r="L3678" s="1">
        <v>29900000</v>
      </c>
      <c r="M3678" s="1">
        <v>9300000</v>
      </c>
      <c r="N3678" s="1" t="s">
        <v>24</v>
      </c>
      <c r="O3678" s="1">
        <f>Cleaned_Data[[#This Row],[ loan_amount]]-Cleaned_Data[[#This Row],[ bank_asset_value]]</f>
        <v>6800000</v>
      </c>
      <c r="P3678" s="1">
        <f>Cleaned_Data[[#This Row],[ loan_amount]]</f>
        <v>16100000</v>
      </c>
      <c r="Q3678" s="1" t="str">
        <f t="shared" si="229"/>
        <v>300–499</v>
      </c>
      <c r="R3678" s="1">
        <f>Cleaned_Data[[#This Row],[ residential_assets_value]]+Cleaned_Data[[#This Row],[ commercial_assets_value]]+Cleaned_Data[[#This Row],[ luxury_assets_value]]</f>
        <v>50100000</v>
      </c>
      <c r="S3678" s="1">
        <f>Cleaned_Data[[#This Row],[ income_annum]]+Cleaned_Data[[#This Row],[ residential_assets_value]]+Cleaned_Data[[#This Row],[ commercial_assets_value]]+Cleaned_Data[[#This Row],[ luxury_assets_value]]</f>
        <v>58000000</v>
      </c>
      <c r="T3678" s="1" t="str">
        <f t="shared" si="230"/>
        <v>&gt;4 Cr</v>
      </c>
      <c r="U3678" s="12">
        <f t="shared" si="231"/>
        <v>894444</v>
      </c>
      <c r="V3678" s="1" t="str">
        <f>IF(Cleaned_Data[[#This Row],[EMI_Estimate]]&lt;50000, "50K", IF(Cleaned_Data[[#This Row],[EMI_Estimate]]&lt;100000, "50K-1L", IF(Cleaned_Data[[#This Row],[EMI_Estimate]]&lt;150000, "1L-1.5L", IF(Cleaned_Data[[#This Row],[EMI_Estimate]]&lt;200000,"1.5-2L", "&gt;2L"))))</f>
        <v>&gt;2L</v>
      </c>
    </row>
    <row r="3679" spans="1:22" x14ac:dyDescent="0.35">
      <c r="A3679">
        <v>3678</v>
      </c>
      <c r="B3679">
        <v>3</v>
      </c>
      <c r="C3679" t="s">
        <v>22</v>
      </c>
      <c r="D3679" t="s">
        <v>23</v>
      </c>
      <c r="E3679">
        <v>5600000</v>
      </c>
      <c r="F3679" t="str">
        <f t="shared" si="228"/>
        <v>&gt;20 Lakh</v>
      </c>
      <c r="G3679">
        <v>20900000</v>
      </c>
      <c r="H3679">
        <v>14</v>
      </c>
      <c r="I3679">
        <v>649</v>
      </c>
      <c r="J3679" s="1">
        <v>4000000</v>
      </c>
      <c r="K3679" s="1">
        <v>10700000</v>
      </c>
      <c r="L3679" s="1">
        <v>13000000</v>
      </c>
      <c r="M3679" s="1">
        <v>8200000</v>
      </c>
      <c r="N3679" s="1" t="s">
        <v>21</v>
      </c>
      <c r="O3679" s="1">
        <f>Cleaned_Data[[#This Row],[ loan_amount]]-Cleaned_Data[[#This Row],[ bank_asset_value]]</f>
        <v>12700000</v>
      </c>
      <c r="P3679" s="1">
        <f>Cleaned_Data[[#This Row],[ loan_amount]]</f>
        <v>20900000</v>
      </c>
      <c r="Q3679" s="1" t="str">
        <f t="shared" si="229"/>
        <v>600–699</v>
      </c>
      <c r="R3679" s="1">
        <f>Cleaned_Data[[#This Row],[ residential_assets_value]]+Cleaned_Data[[#This Row],[ commercial_assets_value]]+Cleaned_Data[[#This Row],[ luxury_assets_value]]</f>
        <v>27700000</v>
      </c>
      <c r="S3679" s="1">
        <f>Cleaned_Data[[#This Row],[ income_annum]]+Cleaned_Data[[#This Row],[ residential_assets_value]]+Cleaned_Data[[#This Row],[ commercial_assets_value]]+Cleaned_Data[[#This Row],[ luxury_assets_value]]</f>
        <v>33300000</v>
      </c>
      <c r="T3679" s="1" t="str">
        <f t="shared" si="230"/>
        <v>3–4 Cr</v>
      </c>
      <c r="U3679" s="12">
        <f t="shared" si="231"/>
        <v>1492857</v>
      </c>
      <c r="V3679" s="1" t="str">
        <f>IF(Cleaned_Data[[#This Row],[EMI_Estimate]]&lt;50000, "50K", IF(Cleaned_Data[[#This Row],[EMI_Estimate]]&lt;100000, "50K-1L", IF(Cleaned_Data[[#This Row],[EMI_Estimate]]&lt;150000, "1L-1.5L", IF(Cleaned_Data[[#This Row],[EMI_Estimate]]&lt;200000,"1.5-2L", "&gt;2L"))))</f>
        <v>&gt;2L</v>
      </c>
    </row>
    <row r="3680" spans="1:22" x14ac:dyDescent="0.35">
      <c r="A3680">
        <v>3679</v>
      </c>
      <c r="B3680">
        <v>3</v>
      </c>
      <c r="C3680" t="s">
        <v>22</v>
      </c>
      <c r="D3680" t="s">
        <v>20</v>
      </c>
      <c r="E3680">
        <v>1200000</v>
      </c>
      <c r="F3680" t="str">
        <f t="shared" si="228"/>
        <v>10-15 Lakh</v>
      </c>
      <c r="G3680">
        <v>3100000</v>
      </c>
      <c r="H3680">
        <v>10</v>
      </c>
      <c r="I3680">
        <v>438</v>
      </c>
      <c r="J3680" s="1">
        <v>1500000</v>
      </c>
      <c r="K3680" s="1">
        <v>2200000</v>
      </c>
      <c r="L3680" s="1">
        <v>3900000</v>
      </c>
      <c r="M3680" s="1">
        <v>1000000</v>
      </c>
      <c r="N3680" s="1" t="s">
        <v>24</v>
      </c>
      <c r="O3680" s="1">
        <f>Cleaned_Data[[#This Row],[ loan_amount]]-Cleaned_Data[[#This Row],[ bank_asset_value]]</f>
        <v>2100000</v>
      </c>
      <c r="P3680" s="1">
        <f>Cleaned_Data[[#This Row],[ loan_amount]]</f>
        <v>3100000</v>
      </c>
      <c r="Q3680" s="1" t="str">
        <f t="shared" si="229"/>
        <v>300–499</v>
      </c>
      <c r="R3680" s="1">
        <f>Cleaned_Data[[#This Row],[ residential_assets_value]]+Cleaned_Data[[#This Row],[ commercial_assets_value]]+Cleaned_Data[[#This Row],[ luxury_assets_value]]</f>
        <v>7600000</v>
      </c>
      <c r="S3680" s="1">
        <f>Cleaned_Data[[#This Row],[ income_annum]]+Cleaned_Data[[#This Row],[ residential_assets_value]]+Cleaned_Data[[#This Row],[ commercial_assets_value]]+Cleaned_Data[[#This Row],[ luxury_assets_value]]</f>
        <v>8800000</v>
      </c>
      <c r="T3680" s="1" t="str">
        <f t="shared" si="230"/>
        <v>&lt;1 Cr</v>
      </c>
      <c r="U3680" s="12">
        <f t="shared" si="231"/>
        <v>310000</v>
      </c>
      <c r="V3680" s="1" t="str">
        <f>IF(Cleaned_Data[[#This Row],[EMI_Estimate]]&lt;50000, "50K", IF(Cleaned_Data[[#This Row],[EMI_Estimate]]&lt;100000, "50K-1L", IF(Cleaned_Data[[#This Row],[EMI_Estimate]]&lt;150000, "1L-1.5L", IF(Cleaned_Data[[#This Row],[EMI_Estimate]]&lt;200000,"1.5-2L", "&gt;2L"))))</f>
        <v>&gt;2L</v>
      </c>
    </row>
    <row r="3681" spans="1:22" x14ac:dyDescent="0.35">
      <c r="A3681">
        <v>3680</v>
      </c>
      <c r="B3681">
        <v>5</v>
      </c>
      <c r="C3681" t="s">
        <v>19</v>
      </c>
      <c r="D3681" t="s">
        <v>20</v>
      </c>
      <c r="E3681">
        <v>6900000</v>
      </c>
      <c r="F3681" t="str">
        <f t="shared" si="228"/>
        <v>&gt;20 Lakh</v>
      </c>
      <c r="G3681">
        <v>19700000</v>
      </c>
      <c r="H3681">
        <v>6</v>
      </c>
      <c r="I3681">
        <v>588</v>
      </c>
      <c r="J3681" s="1">
        <v>9800000</v>
      </c>
      <c r="K3681" s="1">
        <v>7500000</v>
      </c>
      <c r="L3681" s="1">
        <v>17100000</v>
      </c>
      <c r="M3681" s="1">
        <v>7300000</v>
      </c>
      <c r="N3681" s="1" t="s">
        <v>21</v>
      </c>
      <c r="O3681" s="1">
        <f>Cleaned_Data[[#This Row],[ loan_amount]]-Cleaned_Data[[#This Row],[ bank_asset_value]]</f>
        <v>12400000</v>
      </c>
      <c r="P3681" s="1">
        <f>Cleaned_Data[[#This Row],[ loan_amount]]</f>
        <v>19700000</v>
      </c>
      <c r="Q3681" s="1" t="str">
        <f t="shared" si="229"/>
        <v>500–599</v>
      </c>
      <c r="R3681" s="1">
        <f>Cleaned_Data[[#This Row],[ residential_assets_value]]+Cleaned_Data[[#This Row],[ commercial_assets_value]]+Cleaned_Data[[#This Row],[ luxury_assets_value]]</f>
        <v>34400000</v>
      </c>
      <c r="S3681" s="1">
        <f>Cleaned_Data[[#This Row],[ income_annum]]+Cleaned_Data[[#This Row],[ residential_assets_value]]+Cleaned_Data[[#This Row],[ commercial_assets_value]]+Cleaned_Data[[#This Row],[ luxury_assets_value]]</f>
        <v>41300000</v>
      </c>
      <c r="T3681" s="1" t="str">
        <f t="shared" si="230"/>
        <v>&gt;4 Cr</v>
      </c>
      <c r="U3681" s="12">
        <f t="shared" si="231"/>
        <v>3283333</v>
      </c>
      <c r="V3681" s="1" t="str">
        <f>IF(Cleaned_Data[[#This Row],[EMI_Estimate]]&lt;50000, "50K", IF(Cleaned_Data[[#This Row],[EMI_Estimate]]&lt;100000, "50K-1L", IF(Cleaned_Data[[#This Row],[EMI_Estimate]]&lt;150000, "1L-1.5L", IF(Cleaned_Data[[#This Row],[EMI_Estimate]]&lt;200000,"1.5-2L", "&gt;2L"))))</f>
        <v>&gt;2L</v>
      </c>
    </row>
    <row r="3682" spans="1:22" x14ac:dyDescent="0.35">
      <c r="A3682">
        <v>3681</v>
      </c>
      <c r="B3682">
        <v>5</v>
      </c>
      <c r="C3682" t="s">
        <v>22</v>
      </c>
      <c r="D3682" t="s">
        <v>20</v>
      </c>
      <c r="E3682">
        <v>2700000</v>
      </c>
      <c r="F3682" t="str">
        <f t="shared" si="228"/>
        <v>&gt;20 Lakh</v>
      </c>
      <c r="G3682">
        <v>5600000</v>
      </c>
      <c r="H3682">
        <v>2</v>
      </c>
      <c r="I3682">
        <v>815</v>
      </c>
      <c r="J3682" s="1">
        <v>1100000</v>
      </c>
      <c r="K3682" s="1">
        <v>2000000</v>
      </c>
      <c r="L3682" s="1">
        <v>7100000</v>
      </c>
      <c r="M3682" s="1">
        <v>2600000</v>
      </c>
      <c r="N3682" s="1" t="s">
        <v>21</v>
      </c>
      <c r="O3682" s="1">
        <f>Cleaned_Data[[#This Row],[ loan_amount]]-Cleaned_Data[[#This Row],[ bank_asset_value]]</f>
        <v>3000000</v>
      </c>
      <c r="P3682" s="1">
        <f>Cleaned_Data[[#This Row],[ loan_amount]]</f>
        <v>5600000</v>
      </c>
      <c r="Q3682" s="1" t="str">
        <f t="shared" si="229"/>
        <v>800+</v>
      </c>
      <c r="R3682" s="1">
        <f>Cleaned_Data[[#This Row],[ residential_assets_value]]+Cleaned_Data[[#This Row],[ commercial_assets_value]]+Cleaned_Data[[#This Row],[ luxury_assets_value]]</f>
        <v>10200000</v>
      </c>
      <c r="S3682" s="1">
        <f>Cleaned_Data[[#This Row],[ income_annum]]+Cleaned_Data[[#This Row],[ residential_assets_value]]+Cleaned_Data[[#This Row],[ commercial_assets_value]]+Cleaned_Data[[#This Row],[ luxury_assets_value]]</f>
        <v>12900000</v>
      </c>
      <c r="T3682" s="1" t="str">
        <f t="shared" si="230"/>
        <v>1–2 Cr</v>
      </c>
      <c r="U3682" s="12">
        <f t="shared" si="231"/>
        <v>2800000</v>
      </c>
      <c r="V3682" s="1" t="str">
        <f>IF(Cleaned_Data[[#This Row],[EMI_Estimate]]&lt;50000, "50K", IF(Cleaned_Data[[#This Row],[EMI_Estimate]]&lt;100000, "50K-1L", IF(Cleaned_Data[[#This Row],[EMI_Estimate]]&lt;150000, "1L-1.5L", IF(Cleaned_Data[[#This Row],[EMI_Estimate]]&lt;200000,"1.5-2L", "&gt;2L"))))</f>
        <v>&gt;2L</v>
      </c>
    </row>
    <row r="3683" spans="1:22" x14ac:dyDescent="0.35">
      <c r="A3683">
        <v>3682</v>
      </c>
      <c r="B3683">
        <v>4</v>
      </c>
      <c r="C3683" t="s">
        <v>19</v>
      </c>
      <c r="D3683" t="s">
        <v>23</v>
      </c>
      <c r="E3683">
        <v>9800000</v>
      </c>
      <c r="F3683" t="str">
        <f t="shared" si="228"/>
        <v>&gt;20 Lakh</v>
      </c>
      <c r="G3683">
        <v>22100000</v>
      </c>
      <c r="H3683">
        <v>4</v>
      </c>
      <c r="I3683">
        <v>364</v>
      </c>
      <c r="J3683" s="1">
        <v>16800000</v>
      </c>
      <c r="K3683" s="1">
        <v>11100000</v>
      </c>
      <c r="L3683" s="1">
        <v>26500000</v>
      </c>
      <c r="M3683" s="1">
        <v>7300000</v>
      </c>
      <c r="N3683" s="1" t="s">
        <v>24</v>
      </c>
      <c r="O3683" s="1">
        <f>Cleaned_Data[[#This Row],[ loan_amount]]-Cleaned_Data[[#This Row],[ bank_asset_value]]</f>
        <v>14800000</v>
      </c>
      <c r="P3683" s="1">
        <f>Cleaned_Data[[#This Row],[ loan_amount]]</f>
        <v>22100000</v>
      </c>
      <c r="Q3683" s="1" t="str">
        <f t="shared" si="229"/>
        <v>300–499</v>
      </c>
      <c r="R3683" s="1">
        <f>Cleaned_Data[[#This Row],[ residential_assets_value]]+Cleaned_Data[[#This Row],[ commercial_assets_value]]+Cleaned_Data[[#This Row],[ luxury_assets_value]]</f>
        <v>54400000</v>
      </c>
      <c r="S3683" s="1">
        <f>Cleaned_Data[[#This Row],[ income_annum]]+Cleaned_Data[[#This Row],[ residential_assets_value]]+Cleaned_Data[[#This Row],[ commercial_assets_value]]+Cleaned_Data[[#This Row],[ luxury_assets_value]]</f>
        <v>64200000</v>
      </c>
      <c r="T3683" s="1" t="str">
        <f t="shared" si="230"/>
        <v>&gt;4 Cr</v>
      </c>
      <c r="U3683" s="12">
        <f t="shared" si="231"/>
        <v>5525000</v>
      </c>
      <c r="V3683" s="1" t="str">
        <f>IF(Cleaned_Data[[#This Row],[EMI_Estimate]]&lt;50000, "50K", IF(Cleaned_Data[[#This Row],[EMI_Estimate]]&lt;100000, "50K-1L", IF(Cleaned_Data[[#This Row],[EMI_Estimate]]&lt;150000, "1L-1.5L", IF(Cleaned_Data[[#This Row],[EMI_Estimate]]&lt;200000,"1.5-2L", "&gt;2L"))))</f>
        <v>&gt;2L</v>
      </c>
    </row>
    <row r="3684" spans="1:22" x14ac:dyDescent="0.35">
      <c r="A3684">
        <v>3683</v>
      </c>
      <c r="B3684">
        <v>2</v>
      </c>
      <c r="C3684" t="s">
        <v>22</v>
      </c>
      <c r="D3684" t="s">
        <v>20</v>
      </c>
      <c r="E3684">
        <v>9300000</v>
      </c>
      <c r="F3684" t="str">
        <f t="shared" si="228"/>
        <v>&gt;20 Lakh</v>
      </c>
      <c r="G3684">
        <v>32300000</v>
      </c>
      <c r="H3684">
        <v>4</v>
      </c>
      <c r="I3684">
        <v>586</v>
      </c>
      <c r="J3684" s="1">
        <v>14300000</v>
      </c>
      <c r="K3684" s="1">
        <v>6400000</v>
      </c>
      <c r="L3684" s="1">
        <v>37000000</v>
      </c>
      <c r="M3684" s="1">
        <v>10400000</v>
      </c>
      <c r="N3684" s="1" t="s">
        <v>21</v>
      </c>
      <c r="O3684" s="1">
        <f>Cleaned_Data[[#This Row],[ loan_amount]]-Cleaned_Data[[#This Row],[ bank_asset_value]]</f>
        <v>21900000</v>
      </c>
      <c r="P3684" s="1">
        <f>Cleaned_Data[[#This Row],[ loan_amount]]</f>
        <v>32300000</v>
      </c>
      <c r="Q3684" s="1" t="str">
        <f t="shared" si="229"/>
        <v>500–599</v>
      </c>
      <c r="R3684" s="1">
        <f>Cleaned_Data[[#This Row],[ residential_assets_value]]+Cleaned_Data[[#This Row],[ commercial_assets_value]]+Cleaned_Data[[#This Row],[ luxury_assets_value]]</f>
        <v>57700000</v>
      </c>
      <c r="S3684" s="1">
        <f>Cleaned_Data[[#This Row],[ income_annum]]+Cleaned_Data[[#This Row],[ residential_assets_value]]+Cleaned_Data[[#This Row],[ commercial_assets_value]]+Cleaned_Data[[#This Row],[ luxury_assets_value]]</f>
        <v>67000000</v>
      </c>
      <c r="T3684" s="1" t="str">
        <f t="shared" si="230"/>
        <v>&gt;4 Cr</v>
      </c>
      <c r="U3684" s="12">
        <f t="shared" si="231"/>
        <v>8075000</v>
      </c>
      <c r="V3684" s="1" t="str">
        <f>IF(Cleaned_Data[[#This Row],[EMI_Estimate]]&lt;50000, "50K", IF(Cleaned_Data[[#This Row],[EMI_Estimate]]&lt;100000, "50K-1L", IF(Cleaned_Data[[#This Row],[EMI_Estimate]]&lt;150000, "1L-1.5L", IF(Cleaned_Data[[#This Row],[EMI_Estimate]]&lt;200000,"1.5-2L", "&gt;2L"))))</f>
        <v>&gt;2L</v>
      </c>
    </row>
    <row r="3685" spans="1:22" x14ac:dyDescent="0.35">
      <c r="A3685">
        <v>3684</v>
      </c>
      <c r="B3685">
        <v>4</v>
      </c>
      <c r="C3685" t="s">
        <v>22</v>
      </c>
      <c r="D3685" t="s">
        <v>20</v>
      </c>
      <c r="E3685">
        <v>6700000</v>
      </c>
      <c r="F3685" t="str">
        <f t="shared" si="228"/>
        <v>&gt;20 Lakh</v>
      </c>
      <c r="G3685">
        <v>25300000</v>
      </c>
      <c r="H3685">
        <v>12</v>
      </c>
      <c r="I3685">
        <v>555</v>
      </c>
      <c r="J3685" s="1">
        <v>16900000</v>
      </c>
      <c r="K3685" s="1">
        <v>3600000</v>
      </c>
      <c r="L3685" s="1">
        <v>23500000</v>
      </c>
      <c r="M3685" s="1">
        <v>4900000</v>
      </c>
      <c r="N3685" s="1" t="s">
        <v>21</v>
      </c>
      <c r="O3685" s="1">
        <f>Cleaned_Data[[#This Row],[ loan_amount]]-Cleaned_Data[[#This Row],[ bank_asset_value]]</f>
        <v>20400000</v>
      </c>
      <c r="P3685" s="1">
        <f>Cleaned_Data[[#This Row],[ loan_amount]]</f>
        <v>25300000</v>
      </c>
      <c r="Q3685" s="1" t="str">
        <f t="shared" si="229"/>
        <v>500–599</v>
      </c>
      <c r="R3685" s="1">
        <f>Cleaned_Data[[#This Row],[ residential_assets_value]]+Cleaned_Data[[#This Row],[ commercial_assets_value]]+Cleaned_Data[[#This Row],[ luxury_assets_value]]</f>
        <v>44000000</v>
      </c>
      <c r="S3685" s="1">
        <f>Cleaned_Data[[#This Row],[ income_annum]]+Cleaned_Data[[#This Row],[ residential_assets_value]]+Cleaned_Data[[#This Row],[ commercial_assets_value]]+Cleaned_Data[[#This Row],[ luxury_assets_value]]</f>
        <v>50700000</v>
      </c>
      <c r="T3685" s="1" t="str">
        <f t="shared" si="230"/>
        <v>&gt;4 Cr</v>
      </c>
      <c r="U3685" s="12">
        <f t="shared" si="231"/>
        <v>2108333</v>
      </c>
      <c r="V3685" s="1" t="str">
        <f>IF(Cleaned_Data[[#This Row],[EMI_Estimate]]&lt;50000, "50K", IF(Cleaned_Data[[#This Row],[EMI_Estimate]]&lt;100000, "50K-1L", IF(Cleaned_Data[[#This Row],[EMI_Estimate]]&lt;150000, "1L-1.5L", IF(Cleaned_Data[[#This Row],[EMI_Estimate]]&lt;200000,"1.5-2L", "&gt;2L"))))</f>
        <v>&gt;2L</v>
      </c>
    </row>
    <row r="3686" spans="1:22" x14ac:dyDescent="0.35">
      <c r="A3686">
        <v>3685</v>
      </c>
      <c r="B3686">
        <v>4</v>
      </c>
      <c r="C3686" t="s">
        <v>19</v>
      </c>
      <c r="D3686" t="s">
        <v>20</v>
      </c>
      <c r="E3686">
        <v>1300000</v>
      </c>
      <c r="F3686" t="str">
        <f t="shared" si="228"/>
        <v>10-15 Lakh</v>
      </c>
      <c r="G3686">
        <v>4600000</v>
      </c>
      <c r="H3686">
        <v>10</v>
      </c>
      <c r="I3686">
        <v>312</v>
      </c>
      <c r="J3686" s="1">
        <v>1800000</v>
      </c>
      <c r="K3686" s="1">
        <v>600000</v>
      </c>
      <c r="L3686" s="1">
        <v>3100000</v>
      </c>
      <c r="M3686" s="1">
        <v>800000</v>
      </c>
      <c r="N3686" s="1" t="s">
        <v>24</v>
      </c>
      <c r="O3686" s="1">
        <f>Cleaned_Data[[#This Row],[ loan_amount]]-Cleaned_Data[[#This Row],[ bank_asset_value]]</f>
        <v>3800000</v>
      </c>
      <c r="P3686" s="1">
        <f>Cleaned_Data[[#This Row],[ loan_amount]]</f>
        <v>4600000</v>
      </c>
      <c r="Q3686" s="1" t="str">
        <f t="shared" si="229"/>
        <v>300–499</v>
      </c>
      <c r="R3686" s="1">
        <f>Cleaned_Data[[#This Row],[ residential_assets_value]]+Cleaned_Data[[#This Row],[ commercial_assets_value]]+Cleaned_Data[[#This Row],[ luxury_assets_value]]</f>
        <v>5500000</v>
      </c>
      <c r="S3686" s="1">
        <f>Cleaned_Data[[#This Row],[ income_annum]]+Cleaned_Data[[#This Row],[ residential_assets_value]]+Cleaned_Data[[#This Row],[ commercial_assets_value]]+Cleaned_Data[[#This Row],[ luxury_assets_value]]</f>
        <v>6800000</v>
      </c>
      <c r="T3686" s="1" t="str">
        <f t="shared" si="230"/>
        <v>&lt;1 Cr</v>
      </c>
      <c r="U3686" s="12">
        <f t="shared" si="231"/>
        <v>460000</v>
      </c>
      <c r="V3686" s="1" t="str">
        <f>IF(Cleaned_Data[[#This Row],[EMI_Estimate]]&lt;50000, "50K", IF(Cleaned_Data[[#This Row],[EMI_Estimate]]&lt;100000, "50K-1L", IF(Cleaned_Data[[#This Row],[EMI_Estimate]]&lt;150000, "1L-1.5L", IF(Cleaned_Data[[#This Row],[EMI_Estimate]]&lt;200000,"1.5-2L", "&gt;2L"))))</f>
        <v>&gt;2L</v>
      </c>
    </row>
    <row r="3687" spans="1:22" x14ac:dyDescent="0.35">
      <c r="A3687">
        <v>3686</v>
      </c>
      <c r="B3687">
        <v>2</v>
      </c>
      <c r="C3687" t="s">
        <v>19</v>
      </c>
      <c r="D3687" t="s">
        <v>23</v>
      </c>
      <c r="E3687">
        <v>7900000</v>
      </c>
      <c r="F3687" t="str">
        <f t="shared" si="228"/>
        <v>&gt;20 Lakh</v>
      </c>
      <c r="G3687">
        <v>17100000</v>
      </c>
      <c r="H3687">
        <v>16</v>
      </c>
      <c r="I3687">
        <v>605</v>
      </c>
      <c r="J3687" s="1">
        <v>19200000</v>
      </c>
      <c r="K3687" s="1">
        <v>14100000</v>
      </c>
      <c r="L3687" s="1">
        <v>21900000</v>
      </c>
      <c r="M3687" s="1">
        <v>10400000</v>
      </c>
      <c r="N3687" s="1" t="s">
        <v>21</v>
      </c>
      <c r="O3687" s="1">
        <f>Cleaned_Data[[#This Row],[ loan_amount]]-Cleaned_Data[[#This Row],[ bank_asset_value]]</f>
        <v>6700000</v>
      </c>
      <c r="P3687" s="1">
        <f>Cleaned_Data[[#This Row],[ loan_amount]]</f>
        <v>17100000</v>
      </c>
      <c r="Q3687" s="1" t="str">
        <f t="shared" si="229"/>
        <v>600–699</v>
      </c>
      <c r="R3687" s="1">
        <f>Cleaned_Data[[#This Row],[ residential_assets_value]]+Cleaned_Data[[#This Row],[ commercial_assets_value]]+Cleaned_Data[[#This Row],[ luxury_assets_value]]</f>
        <v>55200000</v>
      </c>
      <c r="S3687" s="1">
        <f>Cleaned_Data[[#This Row],[ income_annum]]+Cleaned_Data[[#This Row],[ residential_assets_value]]+Cleaned_Data[[#This Row],[ commercial_assets_value]]+Cleaned_Data[[#This Row],[ luxury_assets_value]]</f>
        <v>63100000</v>
      </c>
      <c r="T3687" s="1" t="str">
        <f t="shared" si="230"/>
        <v>&gt;4 Cr</v>
      </c>
      <c r="U3687" s="12">
        <f t="shared" si="231"/>
        <v>1068750</v>
      </c>
      <c r="V3687" s="1" t="str">
        <f>IF(Cleaned_Data[[#This Row],[EMI_Estimate]]&lt;50000, "50K", IF(Cleaned_Data[[#This Row],[EMI_Estimate]]&lt;100000, "50K-1L", IF(Cleaned_Data[[#This Row],[EMI_Estimate]]&lt;150000, "1L-1.5L", IF(Cleaned_Data[[#This Row],[EMI_Estimate]]&lt;200000,"1.5-2L", "&gt;2L"))))</f>
        <v>&gt;2L</v>
      </c>
    </row>
    <row r="3688" spans="1:22" x14ac:dyDescent="0.35">
      <c r="A3688">
        <v>3687</v>
      </c>
      <c r="B3688">
        <v>5</v>
      </c>
      <c r="C3688" t="s">
        <v>22</v>
      </c>
      <c r="D3688" t="s">
        <v>20</v>
      </c>
      <c r="E3688">
        <v>6700000</v>
      </c>
      <c r="F3688" t="str">
        <f t="shared" si="228"/>
        <v>&gt;20 Lakh</v>
      </c>
      <c r="G3688">
        <v>23200000</v>
      </c>
      <c r="H3688">
        <v>18</v>
      </c>
      <c r="I3688">
        <v>672</v>
      </c>
      <c r="J3688" s="1">
        <v>1600000</v>
      </c>
      <c r="K3688" s="1">
        <v>6700000</v>
      </c>
      <c r="L3688" s="1">
        <v>20800000</v>
      </c>
      <c r="M3688" s="1">
        <v>5400000</v>
      </c>
      <c r="N3688" s="1" t="s">
        <v>21</v>
      </c>
      <c r="O3688" s="1">
        <f>Cleaned_Data[[#This Row],[ loan_amount]]-Cleaned_Data[[#This Row],[ bank_asset_value]]</f>
        <v>17800000</v>
      </c>
      <c r="P3688" s="1">
        <f>Cleaned_Data[[#This Row],[ loan_amount]]</f>
        <v>23200000</v>
      </c>
      <c r="Q3688" s="1" t="str">
        <f t="shared" si="229"/>
        <v>600–699</v>
      </c>
      <c r="R3688" s="1">
        <f>Cleaned_Data[[#This Row],[ residential_assets_value]]+Cleaned_Data[[#This Row],[ commercial_assets_value]]+Cleaned_Data[[#This Row],[ luxury_assets_value]]</f>
        <v>29100000</v>
      </c>
      <c r="S3688" s="1">
        <f>Cleaned_Data[[#This Row],[ income_annum]]+Cleaned_Data[[#This Row],[ residential_assets_value]]+Cleaned_Data[[#This Row],[ commercial_assets_value]]+Cleaned_Data[[#This Row],[ luxury_assets_value]]</f>
        <v>35800000</v>
      </c>
      <c r="T3688" s="1" t="str">
        <f t="shared" si="230"/>
        <v>3–4 Cr</v>
      </c>
      <c r="U3688" s="12">
        <f t="shared" si="231"/>
        <v>1288889</v>
      </c>
      <c r="V3688" s="1" t="str">
        <f>IF(Cleaned_Data[[#This Row],[EMI_Estimate]]&lt;50000, "50K", IF(Cleaned_Data[[#This Row],[EMI_Estimate]]&lt;100000, "50K-1L", IF(Cleaned_Data[[#This Row],[EMI_Estimate]]&lt;150000, "1L-1.5L", IF(Cleaned_Data[[#This Row],[EMI_Estimate]]&lt;200000,"1.5-2L", "&gt;2L"))))</f>
        <v>&gt;2L</v>
      </c>
    </row>
    <row r="3689" spans="1:22" x14ac:dyDescent="0.35">
      <c r="A3689">
        <v>3688</v>
      </c>
      <c r="B3689">
        <v>2</v>
      </c>
      <c r="C3689" t="s">
        <v>22</v>
      </c>
      <c r="D3689" t="s">
        <v>23</v>
      </c>
      <c r="E3689">
        <v>2100000</v>
      </c>
      <c r="F3689" t="str">
        <f t="shared" si="228"/>
        <v>&gt;20 Lakh</v>
      </c>
      <c r="G3689">
        <v>4500000</v>
      </c>
      <c r="H3689">
        <v>18</v>
      </c>
      <c r="I3689">
        <v>591</v>
      </c>
      <c r="J3689" s="1">
        <v>2500000</v>
      </c>
      <c r="K3689" s="1">
        <v>500000</v>
      </c>
      <c r="L3689" s="1">
        <v>5500000</v>
      </c>
      <c r="M3689" s="1">
        <v>1500000</v>
      </c>
      <c r="N3689" s="1" t="s">
        <v>21</v>
      </c>
      <c r="O3689" s="1">
        <f>Cleaned_Data[[#This Row],[ loan_amount]]-Cleaned_Data[[#This Row],[ bank_asset_value]]</f>
        <v>3000000</v>
      </c>
      <c r="P3689" s="1">
        <f>Cleaned_Data[[#This Row],[ loan_amount]]</f>
        <v>4500000</v>
      </c>
      <c r="Q3689" s="1" t="str">
        <f t="shared" si="229"/>
        <v>500–599</v>
      </c>
      <c r="R3689" s="1">
        <f>Cleaned_Data[[#This Row],[ residential_assets_value]]+Cleaned_Data[[#This Row],[ commercial_assets_value]]+Cleaned_Data[[#This Row],[ luxury_assets_value]]</f>
        <v>8500000</v>
      </c>
      <c r="S3689" s="1">
        <f>Cleaned_Data[[#This Row],[ income_annum]]+Cleaned_Data[[#This Row],[ residential_assets_value]]+Cleaned_Data[[#This Row],[ commercial_assets_value]]+Cleaned_Data[[#This Row],[ luxury_assets_value]]</f>
        <v>10600000</v>
      </c>
      <c r="T3689" s="1" t="str">
        <f t="shared" si="230"/>
        <v>1–2 Cr</v>
      </c>
      <c r="U3689" s="12">
        <f t="shared" si="231"/>
        <v>250000</v>
      </c>
      <c r="V3689" s="1" t="str">
        <f>IF(Cleaned_Data[[#This Row],[EMI_Estimate]]&lt;50000, "50K", IF(Cleaned_Data[[#This Row],[EMI_Estimate]]&lt;100000, "50K-1L", IF(Cleaned_Data[[#This Row],[EMI_Estimate]]&lt;150000, "1L-1.5L", IF(Cleaned_Data[[#This Row],[EMI_Estimate]]&lt;200000,"1.5-2L", "&gt;2L"))))</f>
        <v>&gt;2L</v>
      </c>
    </row>
    <row r="3690" spans="1:22" x14ac:dyDescent="0.35">
      <c r="A3690">
        <v>3689</v>
      </c>
      <c r="B3690">
        <v>4</v>
      </c>
      <c r="C3690" t="s">
        <v>19</v>
      </c>
      <c r="D3690" t="s">
        <v>23</v>
      </c>
      <c r="E3690">
        <v>4700000</v>
      </c>
      <c r="F3690" t="str">
        <f t="shared" si="228"/>
        <v>&gt;20 Lakh</v>
      </c>
      <c r="G3690">
        <v>11000000</v>
      </c>
      <c r="H3690">
        <v>4</v>
      </c>
      <c r="I3690">
        <v>321</v>
      </c>
      <c r="J3690" s="1">
        <v>10100000</v>
      </c>
      <c r="K3690" s="1">
        <v>100000</v>
      </c>
      <c r="L3690" s="1">
        <v>9600000</v>
      </c>
      <c r="M3690" s="1">
        <v>6900000</v>
      </c>
      <c r="N3690" s="1" t="s">
        <v>24</v>
      </c>
      <c r="O3690" s="1">
        <f>Cleaned_Data[[#This Row],[ loan_amount]]-Cleaned_Data[[#This Row],[ bank_asset_value]]</f>
        <v>4100000</v>
      </c>
      <c r="P3690" s="1">
        <f>Cleaned_Data[[#This Row],[ loan_amount]]</f>
        <v>11000000</v>
      </c>
      <c r="Q3690" s="1" t="str">
        <f t="shared" si="229"/>
        <v>300–499</v>
      </c>
      <c r="R3690" s="1">
        <f>Cleaned_Data[[#This Row],[ residential_assets_value]]+Cleaned_Data[[#This Row],[ commercial_assets_value]]+Cleaned_Data[[#This Row],[ luxury_assets_value]]</f>
        <v>19800000</v>
      </c>
      <c r="S3690" s="1">
        <f>Cleaned_Data[[#This Row],[ income_annum]]+Cleaned_Data[[#This Row],[ residential_assets_value]]+Cleaned_Data[[#This Row],[ commercial_assets_value]]+Cleaned_Data[[#This Row],[ luxury_assets_value]]</f>
        <v>24500000</v>
      </c>
      <c r="T3690" s="1" t="str">
        <f t="shared" si="230"/>
        <v>2–3 Cr</v>
      </c>
      <c r="U3690" s="12">
        <f t="shared" si="231"/>
        <v>2750000</v>
      </c>
      <c r="V3690" s="1" t="str">
        <f>IF(Cleaned_Data[[#This Row],[EMI_Estimate]]&lt;50000, "50K", IF(Cleaned_Data[[#This Row],[EMI_Estimate]]&lt;100000, "50K-1L", IF(Cleaned_Data[[#This Row],[EMI_Estimate]]&lt;150000, "1L-1.5L", IF(Cleaned_Data[[#This Row],[EMI_Estimate]]&lt;200000,"1.5-2L", "&gt;2L"))))</f>
        <v>&gt;2L</v>
      </c>
    </row>
    <row r="3691" spans="1:22" x14ac:dyDescent="0.35">
      <c r="A3691">
        <v>3690</v>
      </c>
      <c r="B3691">
        <v>2</v>
      </c>
      <c r="C3691" t="s">
        <v>19</v>
      </c>
      <c r="D3691" t="s">
        <v>20</v>
      </c>
      <c r="E3691">
        <v>3700000</v>
      </c>
      <c r="F3691" t="str">
        <f t="shared" si="228"/>
        <v>&gt;20 Lakh</v>
      </c>
      <c r="G3691">
        <v>13400000</v>
      </c>
      <c r="H3691">
        <v>16</v>
      </c>
      <c r="I3691">
        <v>393</v>
      </c>
      <c r="J3691" s="1">
        <v>6400000</v>
      </c>
      <c r="K3691" s="1">
        <v>600000</v>
      </c>
      <c r="L3691" s="1">
        <v>14200000</v>
      </c>
      <c r="M3691" s="1">
        <v>3500000</v>
      </c>
      <c r="N3691" s="1" t="s">
        <v>24</v>
      </c>
      <c r="O3691" s="1">
        <f>Cleaned_Data[[#This Row],[ loan_amount]]-Cleaned_Data[[#This Row],[ bank_asset_value]]</f>
        <v>9900000</v>
      </c>
      <c r="P3691" s="1">
        <f>Cleaned_Data[[#This Row],[ loan_amount]]</f>
        <v>13400000</v>
      </c>
      <c r="Q3691" s="1" t="str">
        <f t="shared" si="229"/>
        <v>300–499</v>
      </c>
      <c r="R3691" s="1">
        <f>Cleaned_Data[[#This Row],[ residential_assets_value]]+Cleaned_Data[[#This Row],[ commercial_assets_value]]+Cleaned_Data[[#This Row],[ luxury_assets_value]]</f>
        <v>21200000</v>
      </c>
      <c r="S3691" s="1">
        <f>Cleaned_Data[[#This Row],[ income_annum]]+Cleaned_Data[[#This Row],[ residential_assets_value]]+Cleaned_Data[[#This Row],[ commercial_assets_value]]+Cleaned_Data[[#This Row],[ luxury_assets_value]]</f>
        <v>24900000</v>
      </c>
      <c r="T3691" s="1" t="str">
        <f t="shared" si="230"/>
        <v>2–3 Cr</v>
      </c>
      <c r="U3691" s="12">
        <f t="shared" si="231"/>
        <v>837500</v>
      </c>
      <c r="V3691" s="1" t="str">
        <f>IF(Cleaned_Data[[#This Row],[EMI_Estimate]]&lt;50000, "50K", IF(Cleaned_Data[[#This Row],[EMI_Estimate]]&lt;100000, "50K-1L", IF(Cleaned_Data[[#This Row],[EMI_Estimate]]&lt;150000, "1L-1.5L", IF(Cleaned_Data[[#This Row],[EMI_Estimate]]&lt;200000,"1.5-2L", "&gt;2L"))))</f>
        <v>&gt;2L</v>
      </c>
    </row>
    <row r="3692" spans="1:22" x14ac:dyDescent="0.35">
      <c r="A3692">
        <v>3691</v>
      </c>
      <c r="B3692">
        <v>0</v>
      </c>
      <c r="C3692" t="s">
        <v>19</v>
      </c>
      <c r="D3692" t="s">
        <v>23</v>
      </c>
      <c r="E3692">
        <v>5800000</v>
      </c>
      <c r="F3692" t="str">
        <f t="shared" si="228"/>
        <v>&gt;20 Lakh</v>
      </c>
      <c r="G3692">
        <v>21800000</v>
      </c>
      <c r="H3692">
        <v>2</v>
      </c>
      <c r="I3692">
        <v>561</v>
      </c>
      <c r="J3692" s="1">
        <v>4400000</v>
      </c>
      <c r="K3692" s="1">
        <v>7200000</v>
      </c>
      <c r="L3692" s="1">
        <v>15000000</v>
      </c>
      <c r="M3692" s="1">
        <v>4200000</v>
      </c>
      <c r="N3692" s="1" t="s">
        <v>21</v>
      </c>
      <c r="O3692" s="1">
        <f>Cleaned_Data[[#This Row],[ loan_amount]]-Cleaned_Data[[#This Row],[ bank_asset_value]]</f>
        <v>17600000</v>
      </c>
      <c r="P3692" s="1">
        <f>Cleaned_Data[[#This Row],[ loan_amount]]</f>
        <v>21800000</v>
      </c>
      <c r="Q3692" s="1" t="str">
        <f t="shared" si="229"/>
        <v>500–599</v>
      </c>
      <c r="R3692" s="1">
        <f>Cleaned_Data[[#This Row],[ residential_assets_value]]+Cleaned_Data[[#This Row],[ commercial_assets_value]]+Cleaned_Data[[#This Row],[ luxury_assets_value]]</f>
        <v>26600000</v>
      </c>
      <c r="S3692" s="1">
        <f>Cleaned_Data[[#This Row],[ income_annum]]+Cleaned_Data[[#This Row],[ residential_assets_value]]+Cleaned_Data[[#This Row],[ commercial_assets_value]]+Cleaned_Data[[#This Row],[ luxury_assets_value]]</f>
        <v>32400000</v>
      </c>
      <c r="T3692" s="1" t="str">
        <f t="shared" si="230"/>
        <v>3–4 Cr</v>
      </c>
      <c r="U3692" s="12">
        <f t="shared" si="231"/>
        <v>10900000</v>
      </c>
      <c r="V3692" s="1" t="str">
        <f>IF(Cleaned_Data[[#This Row],[EMI_Estimate]]&lt;50000, "50K", IF(Cleaned_Data[[#This Row],[EMI_Estimate]]&lt;100000, "50K-1L", IF(Cleaned_Data[[#This Row],[EMI_Estimate]]&lt;150000, "1L-1.5L", IF(Cleaned_Data[[#This Row],[EMI_Estimate]]&lt;200000,"1.5-2L", "&gt;2L"))))</f>
        <v>&gt;2L</v>
      </c>
    </row>
    <row r="3693" spans="1:22" x14ac:dyDescent="0.35">
      <c r="A3693">
        <v>3692</v>
      </c>
      <c r="B3693">
        <v>5</v>
      </c>
      <c r="C3693" t="s">
        <v>19</v>
      </c>
      <c r="D3693" t="s">
        <v>23</v>
      </c>
      <c r="E3693">
        <v>2400000</v>
      </c>
      <c r="F3693" t="str">
        <f t="shared" si="228"/>
        <v>&gt;20 Lakh</v>
      </c>
      <c r="G3693">
        <v>6900000</v>
      </c>
      <c r="H3693">
        <v>20</v>
      </c>
      <c r="I3693">
        <v>725</v>
      </c>
      <c r="J3693" s="1">
        <v>1700000</v>
      </c>
      <c r="K3693" s="1">
        <v>400000</v>
      </c>
      <c r="L3693" s="1">
        <v>8800000</v>
      </c>
      <c r="M3693" s="1">
        <v>2400000</v>
      </c>
      <c r="N3693" s="1" t="s">
        <v>21</v>
      </c>
      <c r="O3693" s="1">
        <f>Cleaned_Data[[#This Row],[ loan_amount]]-Cleaned_Data[[#This Row],[ bank_asset_value]]</f>
        <v>4500000</v>
      </c>
      <c r="P3693" s="1">
        <f>Cleaned_Data[[#This Row],[ loan_amount]]</f>
        <v>6900000</v>
      </c>
      <c r="Q3693" s="1" t="str">
        <f t="shared" si="229"/>
        <v>700–799</v>
      </c>
      <c r="R3693" s="1">
        <f>Cleaned_Data[[#This Row],[ residential_assets_value]]+Cleaned_Data[[#This Row],[ commercial_assets_value]]+Cleaned_Data[[#This Row],[ luxury_assets_value]]</f>
        <v>10900000</v>
      </c>
      <c r="S3693" s="1">
        <f>Cleaned_Data[[#This Row],[ income_annum]]+Cleaned_Data[[#This Row],[ residential_assets_value]]+Cleaned_Data[[#This Row],[ commercial_assets_value]]+Cleaned_Data[[#This Row],[ luxury_assets_value]]</f>
        <v>13300000</v>
      </c>
      <c r="T3693" s="1" t="str">
        <f t="shared" si="230"/>
        <v>1–2 Cr</v>
      </c>
      <c r="U3693" s="12">
        <f t="shared" si="231"/>
        <v>345000</v>
      </c>
      <c r="V3693" s="1" t="str">
        <f>IF(Cleaned_Data[[#This Row],[EMI_Estimate]]&lt;50000, "50K", IF(Cleaned_Data[[#This Row],[EMI_Estimate]]&lt;100000, "50K-1L", IF(Cleaned_Data[[#This Row],[EMI_Estimate]]&lt;150000, "1L-1.5L", IF(Cleaned_Data[[#This Row],[EMI_Estimate]]&lt;200000,"1.5-2L", "&gt;2L"))))</f>
        <v>&gt;2L</v>
      </c>
    </row>
    <row r="3694" spans="1:22" x14ac:dyDescent="0.35">
      <c r="A3694">
        <v>3693</v>
      </c>
      <c r="B3694">
        <v>1</v>
      </c>
      <c r="C3694" t="s">
        <v>22</v>
      </c>
      <c r="D3694" t="s">
        <v>23</v>
      </c>
      <c r="E3694">
        <v>8100000</v>
      </c>
      <c r="F3694" t="str">
        <f t="shared" si="228"/>
        <v>&gt;20 Lakh</v>
      </c>
      <c r="G3694">
        <v>27600000</v>
      </c>
      <c r="H3694">
        <v>16</v>
      </c>
      <c r="I3694">
        <v>438</v>
      </c>
      <c r="J3694" s="1">
        <v>1000000</v>
      </c>
      <c r="K3694" s="1">
        <v>10500000</v>
      </c>
      <c r="L3694" s="1">
        <v>32200000</v>
      </c>
      <c r="M3694" s="1">
        <v>8000000</v>
      </c>
      <c r="N3694" s="1" t="s">
        <v>24</v>
      </c>
      <c r="O3694" s="1">
        <f>Cleaned_Data[[#This Row],[ loan_amount]]-Cleaned_Data[[#This Row],[ bank_asset_value]]</f>
        <v>19600000</v>
      </c>
      <c r="P3694" s="1">
        <f>Cleaned_Data[[#This Row],[ loan_amount]]</f>
        <v>27600000</v>
      </c>
      <c r="Q3694" s="1" t="str">
        <f t="shared" si="229"/>
        <v>300–499</v>
      </c>
      <c r="R3694" s="1">
        <f>Cleaned_Data[[#This Row],[ residential_assets_value]]+Cleaned_Data[[#This Row],[ commercial_assets_value]]+Cleaned_Data[[#This Row],[ luxury_assets_value]]</f>
        <v>43700000</v>
      </c>
      <c r="S3694" s="1">
        <f>Cleaned_Data[[#This Row],[ income_annum]]+Cleaned_Data[[#This Row],[ residential_assets_value]]+Cleaned_Data[[#This Row],[ commercial_assets_value]]+Cleaned_Data[[#This Row],[ luxury_assets_value]]</f>
        <v>51800000</v>
      </c>
      <c r="T3694" s="1" t="str">
        <f t="shared" si="230"/>
        <v>&gt;4 Cr</v>
      </c>
      <c r="U3694" s="12">
        <f t="shared" si="231"/>
        <v>1725000</v>
      </c>
      <c r="V3694" s="1" t="str">
        <f>IF(Cleaned_Data[[#This Row],[EMI_Estimate]]&lt;50000, "50K", IF(Cleaned_Data[[#This Row],[EMI_Estimate]]&lt;100000, "50K-1L", IF(Cleaned_Data[[#This Row],[EMI_Estimate]]&lt;150000, "1L-1.5L", IF(Cleaned_Data[[#This Row],[EMI_Estimate]]&lt;200000,"1.5-2L", "&gt;2L"))))</f>
        <v>&gt;2L</v>
      </c>
    </row>
    <row r="3695" spans="1:22" x14ac:dyDescent="0.35">
      <c r="A3695">
        <v>3694</v>
      </c>
      <c r="B3695">
        <v>5</v>
      </c>
      <c r="C3695" t="s">
        <v>19</v>
      </c>
      <c r="D3695" t="s">
        <v>23</v>
      </c>
      <c r="E3695">
        <v>5400000</v>
      </c>
      <c r="F3695" t="str">
        <f t="shared" si="228"/>
        <v>&gt;20 Lakh</v>
      </c>
      <c r="G3695">
        <v>21400000</v>
      </c>
      <c r="H3695">
        <v>12</v>
      </c>
      <c r="I3695">
        <v>399</v>
      </c>
      <c r="J3695" s="1">
        <v>4000000</v>
      </c>
      <c r="K3695" s="1">
        <v>9700000</v>
      </c>
      <c r="L3695" s="1">
        <v>12400000</v>
      </c>
      <c r="M3695" s="1">
        <v>6800000</v>
      </c>
      <c r="N3695" s="1" t="s">
        <v>24</v>
      </c>
      <c r="O3695" s="1">
        <f>Cleaned_Data[[#This Row],[ loan_amount]]-Cleaned_Data[[#This Row],[ bank_asset_value]]</f>
        <v>14600000</v>
      </c>
      <c r="P3695" s="1">
        <f>Cleaned_Data[[#This Row],[ loan_amount]]</f>
        <v>21400000</v>
      </c>
      <c r="Q3695" s="1" t="str">
        <f t="shared" si="229"/>
        <v>300–499</v>
      </c>
      <c r="R3695" s="1">
        <f>Cleaned_Data[[#This Row],[ residential_assets_value]]+Cleaned_Data[[#This Row],[ commercial_assets_value]]+Cleaned_Data[[#This Row],[ luxury_assets_value]]</f>
        <v>26100000</v>
      </c>
      <c r="S3695" s="1">
        <f>Cleaned_Data[[#This Row],[ income_annum]]+Cleaned_Data[[#This Row],[ residential_assets_value]]+Cleaned_Data[[#This Row],[ commercial_assets_value]]+Cleaned_Data[[#This Row],[ luxury_assets_value]]</f>
        <v>31500000</v>
      </c>
      <c r="T3695" s="1" t="str">
        <f t="shared" si="230"/>
        <v>3–4 Cr</v>
      </c>
      <c r="U3695" s="12">
        <f t="shared" si="231"/>
        <v>1783333</v>
      </c>
      <c r="V3695" s="1" t="str">
        <f>IF(Cleaned_Data[[#This Row],[EMI_Estimate]]&lt;50000, "50K", IF(Cleaned_Data[[#This Row],[EMI_Estimate]]&lt;100000, "50K-1L", IF(Cleaned_Data[[#This Row],[EMI_Estimate]]&lt;150000, "1L-1.5L", IF(Cleaned_Data[[#This Row],[EMI_Estimate]]&lt;200000,"1.5-2L", "&gt;2L"))))</f>
        <v>&gt;2L</v>
      </c>
    </row>
    <row r="3696" spans="1:22" x14ac:dyDescent="0.35">
      <c r="A3696">
        <v>3695</v>
      </c>
      <c r="B3696">
        <v>0</v>
      </c>
      <c r="C3696" t="s">
        <v>19</v>
      </c>
      <c r="D3696" t="s">
        <v>20</v>
      </c>
      <c r="E3696">
        <v>1400000</v>
      </c>
      <c r="F3696" t="str">
        <f t="shared" si="228"/>
        <v>10-15 Lakh</v>
      </c>
      <c r="G3696">
        <v>5400000</v>
      </c>
      <c r="H3696">
        <v>8</v>
      </c>
      <c r="I3696">
        <v>592</v>
      </c>
      <c r="J3696" s="1">
        <v>4100000</v>
      </c>
      <c r="K3696" s="1">
        <v>400000</v>
      </c>
      <c r="L3696" s="1">
        <v>4300000</v>
      </c>
      <c r="M3696" s="1">
        <v>800000</v>
      </c>
      <c r="N3696" s="1" t="s">
        <v>21</v>
      </c>
      <c r="O3696" s="1">
        <f>Cleaned_Data[[#This Row],[ loan_amount]]-Cleaned_Data[[#This Row],[ bank_asset_value]]</f>
        <v>4600000</v>
      </c>
      <c r="P3696" s="1">
        <f>Cleaned_Data[[#This Row],[ loan_amount]]</f>
        <v>5400000</v>
      </c>
      <c r="Q3696" s="1" t="str">
        <f t="shared" si="229"/>
        <v>500–599</v>
      </c>
      <c r="R3696" s="1">
        <f>Cleaned_Data[[#This Row],[ residential_assets_value]]+Cleaned_Data[[#This Row],[ commercial_assets_value]]+Cleaned_Data[[#This Row],[ luxury_assets_value]]</f>
        <v>8800000</v>
      </c>
      <c r="S3696" s="1">
        <f>Cleaned_Data[[#This Row],[ income_annum]]+Cleaned_Data[[#This Row],[ residential_assets_value]]+Cleaned_Data[[#This Row],[ commercial_assets_value]]+Cleaned_Data[[#This Row],[ luxury_assets_value]]</f>
        <v>10200000</v>
      </c>
      <c r="T3696" s="1" t="str">
        <f t="shared" si="230"/>
        <v>1–2 Cr</v>
      </c>
      <c r="U3696" s="12">
        <f t="shared" si="231"/>
        <v>675000</v>
      </c>
      <c r="V3696" s="1" t="str">
        <f>IF(Cleaned_Data[[#This Row],[EMI_Estimate]]&lt;50000, "50K", IF(Cleaned_Data[[#This Row],[EMI_Estimate]]&lt;100000, "50K-1L", IF(Cleaned_Data[[#This Row],[EMI_Estimate]]&lt;150000, "1L-1.5L", IF(Cleaned_Data[[#This Row],[EMI_Estimate]]&lt;200000,"1.5-2L", "&gt;2L"))))</f>
        <v>&gt;2L</v>
      </c>
    </row>
    <row r="3697" spans="1:22" x14ac:dyDescent="0.35">
      <c r="A3697">
        <v>3696</v>
      </c>
      <c r="B3697">
        <v>2</v>
      </c>
      <c r="C3697" t="s">
        <v>22</v>
      </c>
      <c r="D3697" t="s">
        <v>20</v>
      </c>
      <c r="E3697">
        <v>2500000</v>
      </c>
      <c r="F3697" t="str">
        <f t="shared" si="228"/>
        <v>&gt;20 Lakh</v>
      </c>
      <c r="G3697">
        <v>8600000</v>
      </c>
      <c r="H3697">
        <v>8</v>
      </c>
      <c r="I3697">
        <v>835</v>
      </c>
      <c r="J3697" s="1">
        <v>2500000</v>
      </c>
      <c r="K3697" s="1">
        <v>4000000</v>
      </c>
      <c r="L3697" s="1">
        <v>7700000</v>
      </c>
      <c r="M3697" s="1">
        <v>1300000</v>
      </c>
      <c r="N3697" s="1" t="s">
        <v>21</v>
      </c>
      <c r="O3697" s="1">
        <f>Cleaned_Data[[#This Row],[ loan_amount]]-Cleaned_Data[[#This Row],[ bank_asset_value]]</f>
        <v>7300000</v>
      </c>
      <c r="P3697" s="1">
        <f>Cleaned_Data[[#This Row],[ loan_amount]]</f>
        <v>8600000</v>
      </c>
      <c r="Q3697" s="1" t="str">
        <f t="shared" si="229"/>
        <v>800+</v>
      </c>
      <c r="R3697" s="1">
        <f>Cleaned_Data[[#This Row],[ residential_assets_value]]+Cleaned_Data[[#This Row],[ commercial_assets_value]]+Cleaned_Data[[#This Row],[ luxury_assets_value]]</f>
        <v>14200000</v>
      </c>
      <c r="S3697" s="1">
        <f>Cleaned_Data[[#This Row],[ income_annum]]+Cleaned_Data[[#This Row],[ residential_assets_value]]+Cleaned_Data[[#This Row],[ commercial_assets_value]]+Cleaned_Data[[#This Row],[ luxury_assets_value]]</f>
        <v>16700000</v>
      </c>
      <c r="T3697" s="1" t="str">
        <f t="shared" si="230"/>
        <v>1–2 Cr</v>
      </c>
      <c r="U3697" s="12">
        <f t="shared" si="231"/>
        <v>1075000</v>
      </c>
      <c r="V3697" s="1" t="str">
        <f>IF(Cleaned_Data[[#This Row],[EMI_Estimate]]&lt;50000, "50K", IF(Cleaned_Data[[#This Row],[EMI_Estimate]]&lt;100000, "50K-1L", IF(Cleaned_Data[[#This Row],[EMI_Estimate]]&lt;150000, "1L-1.5L", IF(Cleaned_Data[[#This Row],[EMI_Estimate]]&lt;200000,"1.5-2L", "&gt;2L"))))</f>
        <v>&gt;2L</v>
      </c>
    </row>
    <row r="3698" spans="1:22" x14ac:dyDescent="0.35">
      <c r="A3698">
        <v>3697</v>
      </c>
      <c r="B3698">
        <v>0</v>
      </c>
      <c r="C3698" t="s">
        <v>22</v>
      </c>
      <c r="D3698" t="s">
        <v>23</v>
      </c>
      <c r="E3698">
        <v>1600000</v>
      </c>
      <c r="F3698" t="str">
        <f t="shared" si="228"/>
        <v>15-20 Lakh</v>
      </c>
      <c r="G3698">
        <v>5300000</v>
      </c>
      <c r="H3698">
        <v>4</v>
      </c>
      <c r="I3698">
        <v>733</v>
      </c>
      <c r="J3698" s="1">
        <v>400000</v>
      </c>
      <c r="K3698" s="1">
        <v>2100000</v>
      </c>
      <c r="L3698" s="1">
        <v>5500000</v>
      </c>
      <c r="M3698" s="1">
        <v>1100000</v>
      </c>
      <c r="N3698" s="1" t="s">
        <v>21</v>
      </c>
      <c r="O3698" s="1">
        <f>Cleaned_Data[[#This Row],[ loan_amount]]-Cleaned_Data[[#This Row],[ bank_asset_value]]</f>
        <v>4200000</v>
      </c>
      <c r="P3698" s="1">
        <f>Cleaned_Data[[#This Row],[ loan_amount]]</f>
        <v>5300000</v>
      </c>
      <c r="Q3698" s="1" t="str">
        <f t="shared" si="229"/>
        <v>700–799</v>
      </c>
      <c r="R3698" s="1">
        <f>Cleaned_Data[[#This Row],[ residential_assets_value]]+Cleaned_Data[[#This Row],[ commercial_assets_value]]+Cleaned_Data[[#This Row],[ luxury_assets_value]]</f>
        <v>8000000</v>
      </c>
      <c r="S3698" s="1">
        <f>Cleaned_Data[[#This Row],[ income_annum]]+Cleaned_Data[[#This Row],[ residential_assets_value]]+Cleaned_Data[[#This Row],[ commercial_assets_value]]+Cleaned_Data[[#This Row],[ luxury_assets_value]]</f>
        <v>9600000</v>
      </c>
      <c r="T3698" s="1" t="str">
        <f t="shared" si="230"/>
        <v>&lt;1 Cr</v>
      </c>
      <c r="U3698" s="12">
        <f t="shared" si="231"/>
        <v>1325000</v>
      </c>
      <c r="V3698" s="1" t="str">
        <f>IF(Cleaned_Data[[#This Row],[EMI_Estimate]]&lt;50000, "50K", IF(Cleaned_Data[[#This Row],[EMI_Estimate]]&lt;100000, "50K-1L", IF(Cleaned_Data[[#This Row],[EMI_Estimate]]&lt;150000, "1L-1.5L", IF(Cleaned_Data[[#This Row],[EMI_Estimate]]&lt;200000,"1.5-2L", "&gt;2L"))))</f>
        <v>&gt;2L</v>
      </c>
    </row>
    <row r="3699" spans="1:22" x14ac:dyDescent="0.35">
      <c r="A3699">
        <v>3698</v>
      </c>
      <c r="B3699">
        <v>0</v>
      </c>
      <c r="C3699" t="s">
        <v>22</v>
      </c>
      <c r="D3699" t="s">
        <v>20</v>
      </c>
      <c r="E3699">
        <v>3700000</v>
      </c>
      <c r="F3699" t="str">
        <f t="shared" si="228"/>
        <v>&gt;20 Lakh</v>
      </c>
      <c r="G3699">
        <v>10600000</v>
      </c>
      <c r="H3699">
        <v>20</v>
      </c>
      <c r="I3699">
        <v>484</v>
      </c>
      <c r="J3699" s="1">
        <v>5800000</v>
      </c>
      <c r="K3699" s="1">
        <v>1300000</v>
      </c>
      <c r="L3699" s="1">
        <v>13900000</v>
      </c>
      <c r="M3699" s="1">
        <v>3500000</v>
      </c>
      <c r="N3699" s="1" t="s">
        <v>24</v>
      </c>
      <c r="O3699" s="1">
        <f>Cleaned_Data[[#This Row],[ loan_amount]]-Cleaned_Data[[#This Row],[ bank_asset_value]]</f>
        <v>7100000</v>
      </c>
      <c r="P3699" s="1">
        <f>Cleaned_Data[[#This Row],[ loan_amount]]</f>
        <v>10600000</v>
      </c>
      <c r="Q3699" s="1" t="str">
        <f t="shared" si="229"/>
        <v>300–499</v>
      </c>
      <c r="R3699" s="1">
        <f>Cleaned_Data[[#This Row],[ residential_assets_value]]+Cleaned_Data[[#This Row],[ commercial_assets_value]]+Cleaned_Data[[#This Row],[ luxury_assets_value]]</f>
        <v>21000000</v>
      </c>
      <c r="S3699" s="1">
        <f>Cleaned_Data[[#This Row],[ income_annum]]+Cleaned_Data[[#This Row],[ residential_assets_value]]+Cleaned_Data[[#This Row],[ commercial_assets_value]]+Cleaned_Data[[#This Row],[ luxury_assets_value]]</f>
        <v>24700000</v>
      </c>
      <c r="T3699" s="1" t="str">
        <f t="shared" si="230"/>
        <v>2–3 Cr</v>
      </c>
      <c r="U3699" s="12">
        <f t="shared" si="231"/>
        <v>530000</v>
      </c>
      <c r="V3699" s="1" t="str">
        <f>IF(Cleaned_Data[[#This Row],[EMI_Estimate]]&lt;50000, "50K", IF(Cleaned_Data[[#This Row],[EMI_Estimate]]&lt;100000, "50K-1L", IF(Cleaned_Data[[#This Row],[EMI_Estimate]]&lt;150000, "1L-1.5L", IF(Cleaned_Data[[#This Row],[EMI_Estimate]]&lt;200000,"1.5-2L", "&gt;2L"))))</f>
        <v>&gt;2L</v>
      </c>
    </row>
    <row r="3700" spans="1:22" x14ac:dyDescent="0.35">
      <c r="A3700">
        <v>3699</v>
      </c>
      <c r="B3700">
        <v>5</v>
      </c>
      <c r="C3700" t="s">
        <v>22</v>
      </c>
      <c r="D3700" t="s">
        <v>23</v>
      </c>
      <c r="E3700">
        <v>500000</v>
      </c>
      <c r="F3700" t="str">
        <f t="shared" si="228"/>
        <v>5-10 Lakh</v>
      </c>
      <c r="G3700">
        <v>1800000</v>
      </c>
      <c r="H3700">
        <v>20</v>
      </c>
      <c r="I3700">
        <v>615</v>
      </c>
      <c r="J3700" s="1">
        <v>500000</v>
      </c>
      <c r="K3700" s="1">
        <v>700000</v>
      </c>
      <c r="L3700" s="1">
        <v>1100000</v>
      </c>
      <c r="M3700" s="1">
        <v>300000</v>
      </c>
      <c r="N3700" s="1" t="s">
        <v>21</v>
      </c>
      <c r="O3700" s="1">
        <f>Cleaned_Data[[#This Row],[ loan_amount]]-Cleaned_Data[[#This Row],[ bank_asset_value]]</f>
        <v>1500000</v>
      </c>
      <c r="P3700" s="1">
        <f>Cleaned_Data[[#This Row],[ loan_amount]]</f>
        <v>1800000</v>
      </c>
      <c r="Q3700" s="1" t="str">
        <f t="shared" si="229"/>
        <v>600–699</v>
      </c>
      <c r="R3700" s="1">
        <f>Cleaned_Data[[#This Row],[ residential_assets_value]]+Cleaned_Data[[#This Row],[ commercial_assets_value]]+Cleaned_Data[[#This Row],[ luxury_assets_value]]</f>
        <v>2300000</v>
      </c>
      <c r="S3700" s="1">
        <f>Cleaned_Data[[#This Row],[ income_annum]]+Cleaned_Data[[#This Row],[ residential_assets_value]]+Cleaned_Data[[#This Row],[ commercial_assets_value]]+Cleaned_Data[[#This Row],[ luxury_assets_value]]</f>
        <v>2800000</v>
      </c>
      <c r="T3700" s="1" t="str">
        <f t="shared" si="230"/>
        <v>&lt;1 Cr</v>
      </c>
      <c r="U3700" s="12">
        <f t="shared" si="231"/>
        <v>90000</v>
      </c>
      <c r="V3700" s="1" t="str">
        <f>IF(Cleaned_Data[[#This Row],[EMI_Estimate]]&lt;50000, "50K", IF(Cleaned_Data[[#This Row],[EMI_Estimate]]&lt;100000, "50K-1L", IF(Cleaned_Data[[#This Row],[EMI_Estimate]]&lt;150000, "1L-1.5L", IF(Cleaned_Data[[#This Row],[EMI_Estimate]]&lt;200000,"1.5-2L", "&gt;2L"))))</f>
        <v>50K-1L</v>
      </c>
    </row>
    <row r="3701" spans="1:22" x14ac:dyDescent="0.35">
      <c r="A3701">
        <v>3700</v>
      </c>
      <c r="B3701">
        <v>3</v>
      </c>
      <c r="C3701" t="s">
        <v>22</v>
      </c>
      <c r="D3701" t="s">
        <v>23</v>
      </c>
      <c r="E3701">
        <v>5300000</v>
      </c>
      <c r="F3701" t="str">
        <f t="shared" si="228"/>
        <v>&gt;20 Lakh</v>
      </c>
      <c r="G3701">
        <v>19500000</v>
      </c>
      <c r="H3701">
        <v>4</v>
      </c>
      <c r="I3701">
        <v>591</v>
      </c>
      <c r="J3701" s="1">
        <v>13200000</v>
      </c>
      <c r="K3701" s="1">
        <v>4700000</v>
      </c>
      <c r="L3701" s="1">
        <v>19800000</v>
      </c>
      <c r="M3701" s="1">
        <v>7900000</v>
      </c>
      <c r="N3701" s="1" t="s">
        <v>21</v>
      </c>
      <c r="O3701" s="1">
        <f>Cleaned_Data[[#This Row],[ loan_amount]]-Cleaned_Data[[#This Row],[ bank_asset_value]]</f>
        <v>11600000</v>
      </c>
      <c r="P3701" s="1">
        <f>Cleaned_Data[[#This Row],[ loan_amount]]</f>
        <v>19500000</v>
      </c>
      <c r="Q3701" s="1" t="str">
        <f t="shared" si="229"/>
        <v>500–599</v>
      </c>
      <c r="R3701" s="1">
        <f>Cleaned_Data[[#This Row],[ residential_assets_value]]+Cleaned_Data[[#This Row],[ commercial_assets_value]]+Cleaned_Data[[#This Row],[ luxury_assets_value]]</f>
        <v>37700000</v>
      </c>
      <c r="S3701" s="1">
        <f>Cleaned_Data[[#This Row],[ income_annum]]+Cleaned_Data[[#This Row],[ residential_assets_value]]+Cleaned_Data[[#This Row],[ commercial_assets_value]]+Cleaned_Data[[#This Row],[ luxury_assets_value]]</f>
        <v>43000000</v>
      </c>
      <c r="T3701" s="1" t="str">
        <f t="shared" si="230"/>
        <v>&gt;4 Cr</v>
      </c>
      <c r="U3701" s="12">
        <f t="shared" si="231"/>
        <v>4875000</v>
      </c>
      <c r="V3701" s="1" t="str">
        <f>IF(Cleaned_Data[[#This Row],[EMI_Estimate]]&lt;50000, "50K", IF(Cleaned_Data[[#This Row],[EMI_Estimate]]&lt;100000, "50K-1L", IF(Cleaned_Data[[#This Row],[EMI_Estimate]]&lt;150000, "1L-1.5L", IF(Cleaned_Data[[#This Row],[EMI_Estimate]]&lt;200000,"1.5-2L", "&gt;2L"))))</f>
        <v>&gt;2L</v>
      </c>
    </row>
    <row r="3702" spans="1:22" x14ac:dyDescent="0.35">
      <c r="A3702">
        <v>3701</v>
      </c>
      <c r="B3702">
        <v>0</v>
      </c>
      <c r="C3702" t="s">
        <v>19</v>
      </c>
      <c r="D3702" t="s">
        <v>23</v>
      </c>
      <c r="E3702">
        <v>2800000</v>
      </c>
      <c r="F3702" t="str">
        <f t="shared" si="228"/>
        <v>&gt;20 Lakh</v>
      </c>
      <c r="G3702">
        <v>6800000</v>
      </c>
      <c r="H3702">
        <v>12</v>
      </c>
      <c r="I3702">
        <v>349</v>
      </c>
      <c r="J3702" s="1">
        <v>4100000</v>
      </c>
      <c r="K3702" s="1">
        <v>2000000</v>
      </c>
      <c r="L3702" s="1">
        <v>11100000</v>
      </c>
      <c r="M3702" s="1">
        <v>1400000</v>
      </c>
      <c r="N3702" s="1" t="s">
        <v>24</v>
      </c>
      <c r="O3702" s="1">
        <f>Cleaned_Data[[#This Row],[ loan_amount]]-Cleaned_Data[[#This Row],[ bank_asset_value]]</f>
        <v>5400000</v>
      </c>
      <c r="P3702" s="1">
        <f>Cleaned_Data[[#This Row],[ loan_amount]]</f>
        <v>6800000</v>
      </c>
      <c r="Q3702" s="1" t="str">
        <f t="shared" si="229"/>
        <v>300–499</v>
      </c>
      <c r="R3702" s="1">
        <f>Cleaned_Data[[#This Row],[ residential_assets_value]]+Cleaned_Data[[#This Row],[ commercial_assets_value]]+Cleaned_Data[[#This Row],[ luxury_assets_value]]</f>
        <v>17200000</v>
      </c>
      <c r="S3702" s="1">
        <f>Cleaned_Data[[#This Row],[ income_annum]]+Cleaned_Data[[#This Row],[ residential_assets_value]]+Cleaned_Data[[#This Row],[ commercial_assets_value]]+Cleaned_Data[[#This Row],[ luxury_assets_value]]</f>
        <v>20000000</v>
      </c>
      <c r="T3702" s="1" t="str">
        <f t="shared" si="230"/>
        <v>2–3 Cr</v>
      </c>
      <c r="U3702" s="12">
        <f t="shared" si="231"/>
        <v>566667</v>
      </c>
      <c r="V3702" s="1" t="str">
        <f>IF(Cleaned_Data[[#This Row],[EMI_Estimate]]&lt;50000, "50K", IF(Cleaned_Data[[#This Row],[EMI_Estimate]]&lt;100000, "50K-1L", IF(Cleaned_Data[[#This Row],[EMI_Estimate]]&lt;150000, "1L-1.5L", IF(Cleaned_Data[[#This Row],[EMI_Estimate]]&lt;200000,"1.5-2L", "&gt;2L"))))</f>
        <v>&gt;2L</v>
      </c>
    </row>
    <row r="3703" spans="1:22" x14ac:dyDescent="0.35">
      <c r="A3703">
        <v>3702</v>
      </c>
      <c r="B3703">
        <v>1</v>
      </c>
      <c r="C3703" t="s">
        <v>19</v>
      </c>
      <c r="D3703" t="s">
        <v>23</v>
      </c>
      <c r="E3703">
        <v>9600000</v>
      </c>
      <c r="F3703" t="str">
        <f t="shared" si="228"/>
        <v>&gt;20 Lakh</v>
      </c>
      <c r="G3703">
        <v>29900000</v>
      </c>
      <c r="H3703">
        <v>18</v>
      </c>
      <c r="I3703">
        <v>478</v>
      </c>
      <c r="J3703" s="1">
        <v>18500000</v>
      </c>
      <c r="K3703" s="1">
        <v>15200000</v>
      </c>
      <c r="L3703" s="1">
        <v>38200000</v>
      </c>
      <c r="M3703" s="1">
        <v>9400000</v>
      </c>
      <c r="N3703" s="1" t="s">
        <v>24</v>
      </c>
      <c r="O3703" s="1">
        <f>Cleaned_Data[[#This Row],[ loan_amount]]-Cleaned_Data[[#This Row],[ bank_asset_value]]</f>
        <v>20500000</v>
      </c>
      <c r="P3703" s="1">
        <f>Cleaned_Data[[#This Row],[ loan_amount]]</f>
        <v>29900000</v>
      </c>
      <c r="Q3703" s="1" t="str">
        <f t="shared" si="229"/>
        <v>300–499</v>
      </c>
      <c r="R3703" s="1">
        <f>Cleaned_Data[[#This Row],[ residential_assets_value]]+Cleaned_Data[[#This Row],[ commercial_assets_value]]+Cleaned_Data[[#This Row],[ luxury_assets_value]]</f>
        <v>71900000</v>
      </c>
      <c r="S3703" s="1">
        <f>Cleaned_Data[[#This Row],[ income_annum]]+Cleaned_Data[[#This Row],[ residential_assets_value]]+Cleaned_Data[[#This Row],[ commercial_assets_value]]+Cleaned_Data[[#This Row],[ luxury_assets_value]]</f>
        <v>81500000</v>
      </c>
      <c r="T3703" s="1" t="str">
        <f t="shared" si="230"/>
        <v>&gt;4 Cr</v>
      </c>
      <c r="U3703" s="12">
        <f t="shared" si="231"/>
        <v>1661111</v>
      </c>
      <c r="V3703" s="1" t="str">
        <f>IF(Cleaned_Data[[#This Row],[EMI_Estimate]]&lt;50000, "50K", IF(Cleaned_Data[[#This Row],[EMI_Estimate]]&lt;100000, "50K-1L", IF(Cleaned_Data[[#This Row],[EMI_Estimate]]&lt;150000, "1L-1.5L", IF(Cleaned_Data[[#This Row],[EMI_Estimate]]&lt;200000,"1.5-2L", "&gt;2L"))))</f>
        <v>&gt;2L</v>
      </c>
    </row>
    <row r="3704" spans="1:22" x14ac:dyDescent="0.35">
      <c r="A3704">
        <v>3703</v>
      </c>
      <c r="B3704">
        <v>4</v>
      </c>
      <c r="C3704" t="s">
        <v>19</v>
      </c>
      <c r="D3704" t="s">
        <v>20</v>
      </c>
      <c r="E3704">
        <v>2200000</v>
      </c>
      <c r="F3704" t="str">
        <f t="shared" si="228"/>
        <v>&gt;20 Lakh</v>
      </c>
      <c r="G3704">
        <v>7800000</v>
      </c>
      <c r="H3704">
        <v>20</v>
      </c>
      <c r="I3704">
        <v>633</v>
      </c>
      <c r="J3704" s="1">
        <v>0</v>
      </c>
      <c r="K3704" s="1">
        <v>3900000</v>
      </c>
      <c r="L3704" s="1">
        <v>8400000</v>
      </c>
      <c r="M3704" s="1">
        <v>1900000</v>
      </c>
      <c r="N3704" s="1" t="s">
        <v>21</v>
      </c>
      <c r="O3704" s="1">
        <f>Cleaned_Data[[#This Row],[ loan_amount]]-Cleaned_Data[[#This Row],[ bank_asset_value]]</f>
        <v>5900000</v>
      </c>
      <c r="P3704" s="1">
        <f>Cleaned_Data[[#This Row],[ loan_amount]]</f>
        <v>7800000</v>
      </c>
      <c r="Q3704" s="1" t="str">
        <f t="shared" si="229"/>
        <v>600–699</v>
      </c>
      <c r="R3704" s="1">
        <f>Cleaned_Data[[#This Row],[ residential_assets_value]]+Cleaned_Data[[#This Row],[ commercial_assets_value]]+Cleaned_Data[[#This Row],[ luxury_assets_value]]</f>
        <v>12300000</v>
      </c>
      <c r="S3704" s="1">
        <f>Cleaned_Data[[#This Row],[ income_annum]]+Cleaned_Data[[#This Row],[ residential_assets_value]]+Cleaned_Data[[#This Row],[ commercial_assets_value]]+Cleaned_Data[[#This Row],[ luxury_assets_value]]</f>
        <v>14500000</v>
      </c>
      <c r="T3704" s="1" t="str">
        <f t="shared" si="230"/>
        <v>1–2 Cr</v>
      </c>
      <c r="U3704" s="12">
        <f t="shared" si="231"/>
        <v>390000</v>
      </c>
      <c r="V3704" s="1" t="str">
        <f>IF(Cleaned_Data[[#This Row],[EMI_Estimate]]&lt;50000, "50K", IF(Cleaned_Data[[#This Row],[EMI_Estimate]]&lt;100000, "50K-1L", IF(Cleaned_Data[[#This Row],[EMI_Estimate]]&lt;150000, "1L-1.5L", IF(Cleaned_Data[[#This Row],[EMI_Estimate]]&lt;200000,"1.5-2L", "&gt;2L"))))</f>
        <v>&gt;2L</v>
      </c>
    </row>
    <row r="3705" spans="1:22" x14ac:dyDescent="0.35">
      <c r="A3705">
        <v>3704</v>
      </c>
      <c r="B3705">
        <v>1</v>
      </c>
      <c r="C3705" t="s">
        <v>22</v>
      </c>
      <c r="D3705" t="s">
        <v>23</v>
      </c>
      <c r="E3705">
        <v>8400000</v>
      </c>
      <c r="F3705" t="str">
        <f t="shared" si="228"/>
        <v>&gt;20 Lakh</v>
      </c>
      <c r="G3705">
        <v>30900000</v>
      </c>
      <c r="H3705">
        <v>8</v>
      </c>
      <c r="I3705">
        <v>378</v>
      </c>
      <c r="J3705" s="1">
        <v>18600000</v>
      </c>
      <c r="K3705" s="1">
        <v>1000000</v>
      </c>
      <c r="L3705" s="1">
        <v>25900000</v>
      </c>
      <c r="M3705" s="1">
        <v>11100000</v>
      </c>
      <c r="N3705" s="1" t="s">
        <v>24</v>
      </c>
      <c r="O3705" s="1">
        <f>Cleaned_Data[[#This Row],[ loan_amount]]-Cleaned_Data[[#This Row],[ bank_asset_value]]</f>
        <v>19800000</v>
      </c>
      <c r="P3705" s="1">
        <f>Cleaned_Data[[#This Row],[ loan_amount]]</f>
        <v>30900000</v>
      </c>
      <c r="Q3705" s="1" t="str">
        <f t="shared" si="229"/>
        <v>300–499</v>
      </c>
      <c r="R3705" s="1">
        <f>Cleaned_Data[[#This Row],[ residential_assets_value]]+Cleaned_Data[[#This Row],[ commercial_assets_value]]+Cleaned_Data[[#This Row],[ luxury_assets_value]]</f>
        <v>45500000</v>
      </c>
      <c r="S3705" s="1">
        <f>Cleaned_Data[[#This Row],[ income_annum]]+Cleaned_Data[[#This Row],[ residential_assets_value]]+Cleaned_Data[[#This Row],[ commercial_assets_value]]+Cleaned_Data[[#This Row],[ luxury_assets_value]]</f>
        <v>53900000</v>
      </c>
      <c r="T3705" s="1" t="str">
        <f t="shared" si="230"/>
        <v>&gt;4 Cr</v>
      </c>
      <c r="U3705" s="12">
        <f t="shared" si="231"/>
        <v>3862500</v>
      </c>
      <c r="V3705" s="1" t="str">
        <f>IF(Cleaned_Data[[#This Row],[EMI_Estimate]]&lt;50000, "50K", IF(Cleaned_Data[[#This Row],[EMI_Estimate]]&lt;100000, "50K-1L", IF(Cleaned_Data[[#This Row],[EMI_Estimate]]&lt;150000, "1L-1.5L", IF(Cleaned_Data[[#This Row],[EMI_Estimate]]&lt;200000,"1.5-2L", "&gt;2L"))))</f>
        <v>&gt;2L</v>
      </c>
    </row>
    <row r="3706" spans="1:22" x14ac:dyDescent="0.35">
      <c r="A3706">
        <v>3705</v>
      </c>
      <c r="B3706">
        <v>1</v>
      </c>
      <c r="C3706" t="s">
        <v>22</v>
      </c>
      <c r="D3706" t="s">
        <v>20</v>
      </c>
      <c r="E3706">
        <v>2100000</v>
      </c>
      <c r="F3706" t="str">
        <f t="shared" si="228"/>
        <v>&gt;20 Lakh</v>
      </c>
      <c r="G3706">
        <v>5300000</v>
      </c>
      <c r="H3706">
        <v>20</v>
      </c>
      <c r="I3706">
        <v>461</v>
      </c>
      <c r="J3706" s="1">
        <v>1500000</v>
      </c>
      <c r="K3706" s="1">
        <v>3800000</v>
      </c>
      <c r="L3706" s="1">
        <v>8100000</v>
      </c>
      <c r="M3706" s="1">
        <v>1700000</v>
      </c>
      <c r="N3706" s="1" t="s">
        <v>24</v>
      </c>
      <c r="O3706" s="1">
        <f>Cleaned_Data[[#This Row],[ loan_amount]]-Cleaned_Data[[#This Row],[ bank_asset_value]]</f>
        <v>3600000</v>
      </c>
      <c r="P3706" s="1">
        <f>Cleaned_Data[[#This Row],[ loan_amount]]</f>
        <v>5300000</v>
      </c>
      <c r="Q3706" s="1" t="str">
        <f t="shared" si="229"/>
        <v>300–499</v>
      </c>
      <c r="R3706" s="1">
        <f>Cleaned_Data[[#This Row],[ residential_assets_value]]+Cleaned_Data[[#This Row],[ commercial_assets_value]]+Cleaned_Data[[#This Row],[ luxury_assets_value]]</f>
        <v>13400000</v>
      </c>
      <c r="S3706" s="1">
        <f>Cleaned_Data[[#This Row],[ income_annum]]+Cleaned_Data[[#This Row],[ residential_assets_value]]+Cleaned_Data[[#This Row],[ commercial_assets_value]]+Cleaned_Data[[#This Row],[ luxury_assets_value]]</f>
        <v>15500000</v>
      </c>
      <c r="T3706" s="1" t="str">
        <f t="shared" si="230"/>
        <v>1–2 Cr</v>
      </c>
      <c r="U3706" s="12">
        <f t="shared" si="231"/>
        <v>265000</v>
      </c>
      <c r="V3706" s="1" t="str">
        <f>IF(Cleaned_Data[[#This Row],[EMI_Estimate]]&lt;50000, "50K", IF(Cleaned_Data[[#This Row],[EMI_Estimate]]&lt;100000, "50K-1L", IF(Cleaned_Data[[#This Row],[EMI_Estimate]]&lt;150000, "1L-1.5L", IF(Cleaned_Data[[#This Row],[EMI_Estimate]]&lt;200000,"1.5-2L", "&gt;2L"))))</f>
        <v>&gt;2L</v>
      </c>
    </row>
    <row r="3707" spans="1:22" x14ac:dyDescent="0.35">
      <c r="A3707">
        <v>3706</v>
      </c>
      <c r="B3707">
        <v>2</v>
      </c>
      <c r="C3707" t="s">
        <v>22</v>
      </c>
      <c r="D3707" t="s">
        <v>23</v>
      </c>
      <c r="E3707">
        <v>2800000</v>
      </c>
      <c r="F3707" t="str">
        <f t="shared" si="228"/>
        <v>&gt;20 Lakh</v>
      </c>
      <c r="G3707">
        <v>7000000</v>
      </c>
      <c r="H3707">
        <v>2</v>
      </c>
      <c r="I3707">
        <v>834</v>
      </c>
      <c r="J3707" s="1">
        <v>500000</v>
      </c>
      <c r="K3707" s="1">
        <v>2900000</v>
      </c>
      <c r="L3707" s="1">
        <v>8100000</v>
      </c>
      <c r="M3707" s="1">
        <v>1300000</v>
      </c>
      <c r="N3707" s="1" t="s">
        <v>21</v>
      </c>
      <c r="O3707" s="1">
        <f>Cleaned_Data[[#This Row],[ loan_amount]]-Cleaned_Data[[#This Row],[ bank_asset_value]]</f>
        <v>5700000</v>
      </c>
      <c r="P3707" s="1">
        <f>Cleaned_Data[[#This Row],[ loan_amount]]</f>
        <v>7000000</v>
      </c>
      <c r="Q3707" s="1" t="str">
        <f t="shared" si="229"/>
        <v>800+</v>
      </c>
      <c r="R3707" s="1">
        <f>Cleaned_Data[[#This Row],[ residential_assets_value]]+Cleaned_Data[[#This Row],[ commercial_assets_value]]+Cleaned_Data[[#This Row],[ luxury_assets_value]]</f>
        <v>11500000</v>
      </c>
      <c r="S3707" s="1">
        <f>Cleaned_Data[[#This Row],[ income_annum]]+Cleaned_Data[[#This Row],[ residential_assets_value]]+Cleaned_Data[[#This Row],[ commercial_assets_value]]+Cleaned_Data[[#This Row],[ luxury_assets_value]]</f>
        <v>14300000</v>
      </c>
      <c r="T3707" s="1" t="str">
        <f t="shared" si="230"/>
        <v>1–2 Cr</v>
      </c>
      <c r="U3707" s="12">
        <f t="shared" si="231"/>
        <v>3500000</v>
      </c>
      <c r="V3707" s="1" t="str">
        <f>IF(Cleaned_Data[[#This Row],[EMI_Estimate]]&lt;50000, "50K", IF(Cleaned_Data[[#This Row],[EMI_Estimate]]&lt;100000, "50K-1L", IF(Cleaned_Data[[#This Row],[EMI_Estimate]]&lt;150000, "1L-1.5L", IF(Cleaned_Data[[#This Row],[EMI_Estimate]]&lt;200000,"1.5-2L", "&gt;2L"))))</f>
        <v>&gt;2L</v>
      </c>
    </row>
    <row r="3708" spans="1:22" x14ac:dyDescent="0.35">
      <c r="A3708">
        <v>3707</v>
      </c>
      <c r="B3708">
        <v>0</v>
      </c>
      <c r="C3708" t="s">
        <v>22</v>
      </c>
      <c r="D3708" t="s">
        <v>20</v>
      </c>
      <c r="E3708">
        <v>2500000</v>
      </c>
      <c r="F3708" t="str">
        <f t="shared" si="228"/>
        <v>&gt;20 Lakh</v>
      </c>
      <c r="G3708">
        <v>5800000</v>
      </c>
      <c r="H3708">
        <v>20</v>
      </c>
      <c r="I3708">
        <v>671</v>
      </c>
      <c r="J3708" s="1">
        <v>7400000</v>
      </c>
      <c r="K3708" s="1">
        <v>500000</v>
      </c>
      <c r="L3708" s="1">
        <v>7500000</v>
      </c>
      <c r="M3708" s="1">
        <v>2000000</v>
      </c>
      <c r="N3708" s="1" t="s">
        <v>21</v>
      </c>
      <c r="O3708" s="1">
        <f>Cleaned_Data[[#This Row],[ loan_amount]]-Cleaned_Data[[#This Row],[ bank_asset_value]]</f>
        <v>3800000</v>
      </c>
      <c r="P3708" s="1">
        <f>Cleaned_Data[[#This Row],[ loan_amount]]</f>
        <v>5800000</v>
      </c>
      <c r="Q3708" s="1" t="str">
        <f t="shared" si="229"/>
        <v>600–699</v>
      </c>
      <c r="R3708" s="1">
        <f>Cleaned_Data[[#This Row],[ residential_assets_value]]+Cleaned_Data[[#This Row],[ commercial_assets_value]]+Cleaned_Data[[#This Row],[ luxury_assets_value]]</f>
        <v>15400000</v>
      </c>
      <c r="S3708" s="1">
        <f>Cleaned_Data[[#This Row],[ income_annum]]+Cleaned_Data[[#This Row],[ residential_assets_value]]+Cleaned_Data[[#This Row],[ commercial_assets_value]]+Cleaned_Data[[#This Row],[ luxury_assets_value]]</f>
        <v>17900000</v>
      </c>
      <c r="T3708" s="1" t="str">
        <f t="shared" si="230"/>
        <v>1–2 Cr</v>
      </c>
      <c r="U3708" s="12">
        <f t="shared" si="231"/>
        <v>290000</v>
      </c>
      <c r="V3708" s="1" t="str">
        <f>IF(Cleaned_Data[[#This Row],[EMI_Estimate]]&lt;50000, "50K", IF(Cleaned_Data[[#This Row],[EMI_Estimate]]&lt;100000, "50K-1L", IF(Cleaned_Data[[#This Row],[EMI_Estimate]]&lt;150000, "1L-1.5L", IF(Cleaned_Data[[#This Row],[EMI_Estimate]]&lt;200000,"1.5-2L", "&gt;2L"))))</f>
        <v>&gt;2L</v>
      </c>
    </row>
    <row r="3709" spans="1:22" x14ac:dyDescent="0.35">
      <c r="A3709">
        <v>3708</v>
      </c>
      <c r="B3709">
        <v>3</v>
      </c>
      <c r="C3709" t="s">
        <v>19</v>
      </c>
      <c r="D3709" t="s">
        <v>23</v>
      </c>
      <c r="E3709">
        <v>1700000</v>
      </c>
      <c r="F3709" t="str">
        <f t="shared" si="228"/>
        <v>15-20 Lakh</v>
      </c>
      <c r="G3709">
        <v>5800000</v>
      </c>
      <c r="H3709">
        <v>10</v>
      </c>
      <c r="I3709">
        <v>524</v>
      </c>
      <c r="J3709" s="1">
        <v>4100000</v>
      </c>
      <c r="K3709" s="1">
        <v>2900000</v>
      </c>
      <c r="L3709" s="1">
        <v>6600000</v>
      </c>
      <c r="M3709" s="1">
        <v>800000</v>
      </c>
      <c r="N3709" s="1" t="s">
        <v>24</v>
      </c>
      <c r="O3709" s="1">
        <f>Cleaned_Data[[#This Row],[ loan_amount]]-Cleaned_Data[[#This Row],[ bank_asset_value]]</f>
        <v>5000000</v>
      </c>
      <c r="P3709" s="1">
        <f>Cleaned_Data[[#This Row],[ loan_amount]]</f>
        <v>5800000</v>
      </c>
      <c r="Q3709" s="1" t="str">
        <f t="shared" si="229"/>
        <v>500–599</v>
      </c>
      <c r="R3709" s="1">
        <f>Cleaned_Data[[#This Row],[ residential_assets_value]]+Cleaned_Data[[#This Row],[ commercial_assets_value]]+Cleaned_Data[[#This Row],[ luxury_assets_value]]</f>
        <v>13600000</v>
      </c>
      <c r="S3709" s="1">
        <f>Cleaned_Data[[#This Row],[ income_annum]]+Cleaned_Data[[#This Row],[ residential_assets_value]]+Cleaned_Data[[#This Row],[ commercial_assets_value]]+Cleaned_Data[[#This Row],[ luxury_assets_value]]</f>
        <v>15300000</v>
      </c>
      <c r="T3709" s="1" t="str">
        <f t="shared" si="230"/>
        <v>1–2 Cr</v>
      </c>
      <c r="U3709" s="12">
        <f t="shared" si="231"/>
        <v>580000</v>
      </c>
      <c r="V3709" s="1" t="str">
        <f>IF(Cleaned_Data[[#This Row],[EMI_Estimate]]&lt;50000, "50K", IF(Cleaned_Data[[#This Row],[EMI_Estimate]]&lt;100000, "50K-1L", IF(Cleaned_Data[[#This Row],[EMI_Estimate]]&lt;150000, "1L-1.5L", IF(Cleaned_Data[[#This Row],[EMI_Estimate]]&lt;200000,"1.5-2L", "&gt;2L"))))</f>
        <v>&gt;2L</v>
      </c>
    </row>
    <row r="3710" spans="1:22" x14ac:dyDescent="0.35">
      <c r="A3710">
        <v>3709</v>
      </c>
      <c r="B3710">
        <v>3</v>
      </c>
      <c r="C3710" t="s">
        <v>19</v>
      </c>
      <c r="D3710" t="s">
        <v>20</v>
      </c>
      <c r="E3710">
        <v>6100000</v>
      </c>
      <c r="F3710" t="str">
        <f t="shared" si="228"/>
        <v>&gt;20 Lakh</v>
      </c>
      <c r="G3710">
        <v>20700000</v>
      </c>
      <c r="H3710">
        <v>4</v>
      </c>
      <c r="I3710">
        <v>816</v>
      </c>
      <c r="J3710" s="1">
        <v>14900000</v>
      </c>
      <c r="K3710" s="1">
        <v>5400000</v>
      </c>
      <c r="L3710" s="1">
        <v>24200000</v>
      </c>
      <c r="M3710" s="1">
        <v>5900000</v>
      </c>
      <c r="N3710" s="1" t="s">
        <v>21</v>
      </c>
      <c r="O3710" s="1">
        <f>Cleaned_Data[[#This Row],[ loan_amount]]-Cleaned_Data[[#This Row],[ bank_asset_value]]</f>
        <v>14800000</v>
      </c>
      <c r="P3710" s="1">
        <f>Cleaned_Data[[#This Row],[ loan_amount]]</f>
        <v>20700000</v>
      </c>
      <c r="Q3710" s="1" t="str">
        <f t="shared" si="229"/>
        <v>800+</v>
      </c>
      <c r="R3710" s="1">
        <f>Cleaned_Data[[#This Row],[ residential_assets_value]]+Cleaned_Data[[#This Row],[ commercial_assets_value]]+Cleaned_Data[[#This Row],[ luxury_assets_value]]</f>
        <v>44500000</v>
      </c>
      <c r="S3710" s="1">
        <f>Cleaned_Data[[#This Row],[ income_annum]]+Cleaned_Data[[#This Row],[ residential_assets_value]]+Cleaned_Data[[#This Row],[ commercial_assets_value]]+Cleaned_Data[[#This Row],[ luxury_assets_value]]</f>
        <v>50600000</v>
      </c>
      <c r="T3710" s="1" t="str">
        <f t="shared" si="230"/>
        <v>&gt;4 Cr</v>
      </c>
      <c r="U3710" s="12">
        <f t="shared" si="231"/>
        <v>5175000</v>
      </c>
      <c r="V3710" s="1" t="str">
        <f>IF(Cleaned_Data[[#This Row],[EMI_Estimate]]&lt;50000, "50K", IF(Cleaned_Data[[#This Row],[EMI_Estimate]]&lt;100000, "50K-1L", IF(Cleaned_Data[[#This Row],[EMI_Estimate]]&lt;150000, "1L-1.5L", IF(Cleaned_Data[[#This Row],[EMI_Estimate]]&lt;200000,"1.5-2L", "&gt;2L"))))</f>
        <v>&gt;2L</v>
      </c>
    </row>
    <row r="3711" spans="1:22" x14ac:dyDescent="0.35">
      <c r="A3711">
        <v>3710</v>
      </c>
      <c r="B3711">
        <v>3</v>
      </c>
      <c r="C3711" t="s">
        <v>19</v>
      </c>
      <c r="D3711" t="s">
        <v>20</v>
      </c>
      <c r="E3711">
        <v>4100000</v>
      </c>
      <c r="F3711" t="str">
        <f t="shared" si="228"/>
        <v>&gt;20 Lakh</v>
      </c>
      <c r="G3711">
        <v>11700000</v>
      </c>
      <c r="H3711">
        <v>10</v>
      </c>
      <c r="I3711">
        <v>729</v>
      </c>
      <c r="J3711" s="1">
        <v>6900000</v>
      </c>
      <c r="K3711" s="1">
        <v>6200000</v>
      </c>
      <c r="L3711" s="1">
        <v>15400000</v>
      </c>
      <c r="M3711" s="1">
        <v>2100000</v>
      </c>
      <c r="N3711" s="1" t="s">
        <v>21</v>
      </c>
      <c r="O3711" s="1">
        <f>Cleaned_Data[[#This Row],[ loan_amount]]-Cleaned_Data[[#This Row],[ bank_asset_value]]</f>
        <v>9600000</v>
      </c>
      <c r="P3711" s="1">
        <f>Cleaned_Data[[#This Row],[ loan_amount]]</f>
        <v>11700000</v>
      </c>
      <c r="Q3711" s="1" t="str">
        <f t="shared" si="229"/>
        <v>700–799</v>
      </c>
      <c r="R3711" s="1">
        <f>Cleaned_Data[[#This Row],[ residential_assets_value]]+Cleaned_Data[[#This Row],[ commercial_assets_value]]+Cleaned_Data[[#This Row],[ luxury_assets_value]]</f>
        <v>28500000</v>
      </c>
      <c r="S3711" s="1">
        <f>Cleaned_Data[[#This Row],[ income_annum]]+Cleaned_Data[[#This Row],[ residential_assets_value]]+Cleaned_Data[[#This Row],[ commercial_assets_value]]+Cleaned_Data[[#This Row],[ luxury_assets_value]]</f>
        <v>32600000</v>
      </c>
      <c r="T3711" s="1" t="str">
        <f t="shared" si="230"/>
        <v>3–4 Cr</v>
      </c>
      <c r="U3711" s="12">
        <f t="shared" si="231"/>
        <v>1170000</v>
      </c>
      <c r="V3711" s="1" t="str">
        <f>IF(Cleaned_Data[[#This Row],[EMI_Estimate]]&lt;50000, "50K", IF(Cleaned_Data[[#This Row],[EMI_Estimate]]&lt;100000, "50K-1L", IF(Cleaned_Data[[#This Row],[EMI_Estimate]]&lt;150000, "1L-1.5L", IF(Cleaned_Data[[#This Row],[EMI_Estimate]]&lt;200000,"1.5-2L", "&gt;2L"))))</f>
        <v>&gt;2L</v>
      </c>
    </row>
    <row r="3712" spans="1:22" x14ac:dyDescent="0.35">
      <c r="A3712">
        <v>3711</v>
      </c>
      <c r="B3712">
        <v>5</v>
      </c>
      <c r="C3712" t="s">
        <v>22</v>
      </c>
      <c r="D3712" t="s">
        <v>23</v>
      </c>
      <c r="E3712">
        <v>4500000</v>
      </c>
      <c r="F3712" t="str">
        <f t="shared" si="228"/>
        <v>&gt;20 Lakh</v>
      </c>
      <c r="G3712">
        <v>12700000</v>
      </c>
      <c r="H3712">
        <v>8</v>
      </c>
      <c r="I3712">
        <v>307</v>
      </c>
      <c r="J3712" s="1">
        <v>11000000</v>
      </c>
      <c r="K3712" s="1">
        <v>3800000</v>
      </c>
      <c r="L3712" s="1">
        <v>12600000</v>
      </c>
      <c r="M3712" s="1">
        <v>2700000</v>
      </c>
      <c r="N3712" s="1" t="s">
        <v>24</v>
      </c>
      <c r="O3712" s="1">
        <f>Cleaned_Data[[#This Row],[ loan_amount]]-Cleaned_Data[[#This Row],[ bank_asset_value]]</f>
        <v>10000000</v>
      </c>
      <c r="P3712" s="1">
        <f>Cleaned_Data[[#This Row],[ loan_amount]]</f>
        <v>12700000</v>
      </c>
      <c r="Q3712" s="1" t="str">
        <f t="shared" si="229"/>
        <v>300–499</v>
      </c>
      <c r="R3712" s="1">
        <f>Cleaned_Data[[#This Row],[ residential_assets_value]]+Cleaned_Data[[#This Row],[ commercial_assets_value]]+Cleaned_Data[[#This Row],[ luxury_assets_value]]</f>
        <v>27400000</v>
      </c>
      <c r="S3712" s="1">
        <f>Cleaned_Data[[#This Row],[ income_annum]]+Cleaned_Data[[#This Row],[ residential_assets_value]]+Cleaned_Data[[#This Row],[ commercial_assets_value]]+Cleaned_Data[[#This Row],[ luxury_assets_value]]</f>
        <v>31900000</v>
      </c>
      <c r="T3712" s="1" t="str">
        <f t="shared" si="230"/>
        <v>3–4 Cr</v>
      </c>
      <c r="U3712" s="12">
        <f t="shared" si="231"/>
        <v>1587500</v>
      </c>
      <c r="V3712" s="1" t="str">
        <f>IF(Cleaned_Data[[#This Row],[EMI_Estimate]]&lt;50000, "50K", IF(Cleaned_Data[[#This Row],[EMI_Estimate]]&lt;100000, "50K-1L", IF(Cleaned_Data[[#This Row],[EMI_Estimate]]&lt;150000, "1L-1.5L", IF(Cleaned_Data[[#This Row],[EMI_Estimate]]&lt;200000,"1.5-2L", "&gt;2L"))))</f>
        <v>&gt;2L</v>
      </c>
    </row>
    <row r="3713" spans="1:22" x14ac:dyDescent="0.35">
      <c r="A3713">
        <v>3712</v>
      </c>
      <c r="B3713">
        <v>2</v>
      </c>
      <c r="C3713" t="s">
        <v>19</v>
      </c>
      <c r="D3713" t="s">
        <v>23</v>
      </c>
      <c r="E3713">
        <v>5600000</v>
      </c>
      <c r="F3713" t="str">
        <f t="shared" si="228"/>
        <v>&gt;20 Lakh</v>
      </c>
      <c r="G3713">
        <v>19100000</v>
      </c>
      <c r="H3713">
        <v>8</v>
      </c>
      <c r="I3713">
        <v>350</v>
      </c>
      <c r="J3713" s="1">
        <v>2700000</v>
      </c>
      <c r="K3713" s="1">
        <v>1200000</v>
      </c>
      <c r="L3713" s="1">
        <v>14200000</v>
      </c>
      <c r="M3713" s="1">
        <v>4200000</v>
      </c>
      <c r="N3713" s="1" t="s">
        <v>24</v>
      </c>
      <c r="O3713" s="1">
        <f>Cleaned_Data[[#This Row],[ loan_amount]]-Cleaned_Data[[#This Row],[ bank_asset_value]]</f>
        <v>14900000</v>
      </c>
      <c r="P3713" s="1">
        <f>Cleaned_Data[[#This Row],[ loan_amount]]</f>
        <v>19100000</v>
      </c>
      <c r="Q3713" s="1" t="str">
        <f t="shared" si="229"/>
        <v>300–499</v>
      </c>
      <c r="R3713" s="1">
        <f>Cleaned_Data[[#This Row],[ residential_assets_value]]+Cleaned_Data[[#This Row],[ commercial_assets_value]]+Cleaned_Data[[#This Row],[ luxury_assets_value]]</f>
        <v>18100000</v>
      </c>
      <c r="S3713" s="1">
        <f>Cleaned_Data[[#This Row],[ income_annum]]+Cleaned_Data[[#This Row],[ residential_assets_value]]+Cleaned_Data[[#This Row],[ commercial_assets_value]]+Cleaned_Data[[#This Row],[ luxury_assets_value]]</f>
        <v>23700000</v>
      </c>
      <c r="T3713" s="1" t="str">
        <f t="shared" si="230"/>
        <v>2–3 Cr</v>
      </c>
      <c r="U3713" s="12">
        <f t="shared" si="231"/>
        <v>2387500</v>
      </c>
      <c r="V3713" s="1" t="str">
        <f>IF(Cleaned_Data[[#This Row],[EMI_Estimate]]&lt;50000, "50K", IF(Cleaned_Data[[#This Row],[EMI_Estimate]]&lt;100000, "50K-1L", IF(Cleaned_Data[[#This Row],[EMI_Estimate]]&lt;150000, "1L-1.5L", IF(Cleaned_Data[[#This Row],[EMI_Estimate]]&lt;200000,"1.5-2L", "&gt;2L"))))</f>
        <v>&gt;2L</v>
      </c>
    </row>
    <row r="3714" spans="1:22" x14ac:dyDescent="0.35">
      <c r="A3714">
        <v>3713</v>
      </c>
      <c r="B3714">
        <v>3</v>
      </c>
      <c r="C3714" t="s">
        <v>22</v>
      </c>
      <c r="D3714" t="s">
        <v>23</v>
      </c>
      <c r="E3714">
        <v>5800000</v>
      </c>
      <c r="F3714" t="str">
        <f t="shared" ref="F3714:F3777" si="232">IF(E3714&lt;500000, "&lt;5 Lakh",
 IF(E3714&lt;1000000, "5-10 Lakh",
 IF(E3714&lt;1500000, "10-15 Lakh",
 IF(E3714&lt;2000000, "15-20 Lakh", "&gt;20 Lakh"))))</f>
        <v>&gt;20 Lakh</v>
      </c>
      <c r="G3714">
        <v>16600000</v>
      </c>
      <c r="H3714">
        <v>10</v>
      </c>
      <c r="I3714">
        <v>444</v>
      </c>
      <c r="J3714" s="1">
        <v>13300000</v>
      </c>
      <c r="K3714" s="1">
        <v>5900000</v>
      </c>
      <c r="L3714" s="1">
        <v>15000000</v>
      </c>
      <c r="M3714" s="1">
        <v>8500000</v>
      </c>
      <c r="N3714" s="1" t="s">
        <v>24</v>
      </c>
      <c r="O3714" s="1">
        <f>Cleaned_Data[[#This Row],[ loan_amount]]-Cleaned_Data[[#This Row],[ bank_asset_value]]</f>
        <v>8100000</v>
      </c>
      <c r="P3714" s="1">
        <f>Cleaned_Data[[#This Row],[ loan_amount]]</f>
        <v>16600000</v>
      </c>
      <c r="Q3714" s="1" t="str">
        <f t="shared" ref="Q3714:Q3777" si="233">IF(I3714&lt;500,"300–499",IF(I3714&lt;600,"500–599",IF(I3714&lt;700,"600–699",IF(I3714&lt;800,"700–799","800+"))))</f>
        <v>300–499</v>
      </c>
      <c r="R3714" s="1">
        <f>Cleaned_Data[[#This Row],[ residential_assets_value]]+Cleaned_Data[[#This Row],[ commercial_assets_value]]+Cleaned_Data[[#This Row],[ luxury_assets_value]]</f>
        <v>34200000</v>
      </c>
      <c r="S3714" s="1">
        <f>Cleaned_Data[[#This Row],[ income_annum]]+Cleaned_Data[[#This Row],[ residential_assets_value]]+Cleaned_Data[[#This Row],[ commercial_assets_value]]+Cleaned_Data[[#This Row],[ luxury_assets_value]]</f>
        <v>40000000</v>
      </c>
      <c r="T3714" s="1" t="str">
        <f t="shared" ref="T3714:T3777" si="234">IF(S3714&lt;10000000, "&lt;1 Cr", IF(S3714&lt;20000000, "1–2 Cr", IF(S3714&lt;30000000, "2–3 Cr", IF(S3714&lt;40000000, "3–4 Cr", "&gt;4 Cr"))))</f>
        <v>&gt;4 Cr</v>
      </c>
      <c r="U3714" s="12">
        <f t="shared" ref="U3714:U3777" si="235">ROUND(G3714/H3714, 0)</f>
        <v>1660000</v>
      </c>
      <c r="V3714" s="1" t="str">
        <f>IF(Cleaned_Data[[#This Row],[EMI_Estimate]]&lt;50000, "50K", IF(Cleaned_Data[[#This Row],[EMI_Estimate]]&lt;100000, "50K-1L", IF(Cleaned_Data[[#This Row],[EMI_Estimate]]&lt;150000, "1L-1.5L", IF(Cleaned_Data[[#This Row],[EMI_Estimate]]&lt;200000,"1.5-2L", "&gt;2L"))))</f>
        <v>&gt;2L</v>
      </c>
    </row>
    <row r="3715" spans="1:22" x14ac:dyDescent="0.35">
      <c r="A3715">
        <v>3714</v>
      </c>
      <c r="B3715">
        <v>4</v>
      </c>
      <c r="C3715" t="s">
        <v>22</v>
      </c>
      <c r="D3715" t="s">
        <v>20</v>
      </c>
      <c r="E3715">
        <v>8600000</v>
      </c>
      <c r="F3715" t="str">
        <f t="shared" si="232"/>
        <v>&gt;20 Lakh</v>
      </c>
      <c r="G3715">
        <v>26700000</v>
      </c>
      <c r="H3715">
        <v>10</v>
      </c>
      <c r="I3715">
        <v>895</v>
      </c>
      <c r="J3715" s="1">
        <v>2200000</v>
      </c>
      <c r="K3715" s="1">
        <v>8800000</v>
      </c>
      <c r="L3715" s="1">
        <v>22600000</v>
      </c>
      <c r="M3715" s="1">
        <v>6900000</v>
      </c>
      <c r="N3715" s="1" t="s">
        <v>21</v>
      </c>
      <c r="O3715" s="1">
        <f>Cleaned_Data[[#This Row],[ loan_amount]]-Cleaned_Data[[#This Row],[ bank_asset_value]]</f>
        <v>19800000</v>
      </c>
      <c r="P3715" s="1">
        <f>Cleaned_Data[[#This Row],[ loan_amount]]</f>
        <v>26700000</v>
      </c>
      <c r="Q3715" s="1" t="str">
        <f t="shared" si="233"/>
        <v>800+</v>
      </c>
      <c r="R3715" s="1">
        <f>Cleaned_Data[[#This Row],[ residential_assets_value]]+Cleaned_Data[[#This Row],[ commercial_assets_value]]+Cleaned_Data[[#This Row],[ luxury_assets_value]]</f>
        <v>33600000</v>
      </c>
      <c r="S3715" s="1">
        <f>Cleaned_Data[[#This Row],[ income_annum]]+Cleaned_Data[[#This Row],[ residential_assets_value]]+Cleaned_Data[[#This Row],[ commercial_assets_value]]+Cleaned_Data[[#This Row],[ luxury_assets_value]]</f>
        <v>42200000</v>
      </c>
      <c r="T3715" s="1" t="str">
        <f t="shared" si="234"/>
        <v>&gt;4 Cr</v>
      </c>
      <c r="U3715" s="12">
        <f t="shared" si="235"/>
        <v>2670000</v>
      </c>
      <c r="V3715" s="1" t="str">
        <f>IF(Cleaned_Data[[#This Row],[EMI_Estimate]]&lt;50000, "50K", IF(Cleaned_Data[[#This Row],[EMI_Estimate]]&lt;100000, "50K-1L", IF(Cleaned_Data[[#This Row],[EMI_Estimate]]&lt;150000, "1L-1.5L", IF(Cleaned_Data[[#This Row],[EMI_Estimate]]&lt;200000,"1.5-2L", "&gt;2L"))))</f>
        <v>&gt;2L</v>
      </c>
    </row>
    <row r="3716" spans="1:22" x14ac:dyDescent="0.35">
      <c r="A3716">
        <v>3715</v>
      </c>
      <c r="B3716">
        <v>2</v>
      </c>
      <c r="C3716" t="s">
        <v>19</v>
      </c>
      <c r="D3716" t="s">
        <v>20</v>
      </c>
      <c r="E3716">
        <v>2900000</v>
      </c>
      <c r="F3716" t="str">
        <f t="shared" si="232"/>
        <v>&gt;20 Lakh</v>
      </c>
      <c r="G3716">
        <v>10500000</v>
      </c>
      <c r="H3716">
        <v>20</v>
      </c>
      <c r="I3716">
        <v>708</v>
      </c>
      <c r="J3716" s="1">
        <v>4200000</v>
      </c>
      <c r="K3716" s="1">
        <v>600000</v>
      </c>
      <c r="L3716" s="1">
        <v>7700000</v>
      </c>
      <c r="M3716" s="1">
        <v>4300000</v>
      </c>
      <c r="N3716" s="1" t="s">
        <v>21</v>
      </c>
      <c r="O3716" s="1">
        <f>Cleaned_Data[[#This Row],[ loan_amount]]-Cleaned_Data[[#This Row],[ bank_asset_value]]</f>
        <v>6200000</v>
      </c>
      <c r="P3716" s="1">
        <f>Cleaned_Data[[#This Row],[ loan_amount]]</f>
        <v>10500000</v>
      </c>
      <c r="Q3716" s="1" t="str">
        <f t="shared" si="233"/>
        <v>700–799</v>
      </c>
      <c r="R3716" s="1">
        <f>Cleaned_Data[[#This Row],[ residential_assets_value]]+Cleaned_Data[[#This Row],[ commercial_assets_value]]+Cleaned_Data[[#This Row],[ luxury_assets_value]]</f>
        <v>12500000</v>
      </c>
      <c r="S3716" s="1">
        <f>Cleaned_Data[[#This Row],[ income_annum]]+Cleaned_Data[[#This Row],[ residential_assets_value]]+Cleaned_Data[[#This Row],[ commercial_assets_value]]+Cleaned_Data[[#This Row],[ luxury_assets_value]]</f>
        <v>15400000</v>
      </c>
      <c r="T3716" s="1" t="str">
        <f t="shared" si="234"/>
        <v>1–2 Cr</v>
      </c>
      <c r="U3716" s="12">
        <f t="shared" si="235"/>
        <v>525000</v>
      </c>
      <c r="V3716" s="1" t="str">
        <f>IF(Cleaned_Data[[#This Row],[EMI_Estimate]]&lt;50000, "50K", IF(Cleaned_Data[[#This Row],[EMI_Estimate]]&lt;100000, "50K-1L", IF(Cleaned_Data[[#This Row],[EMI_Estimate]]&lt;150000, "1L-1.5L", IF(Cleaned_Data[[#This Row],[EMI_Estimate]]&lt;200000,"1.5-2L", "&gt;2L"))))</f>
        <v>&gt;2L</v>
      </c>
    </row>
    <row r="3717" spans="1:22" x14ac:dyDescent="0.35">
      <c r="A3717">
        <v>3716</v>
      </c>
      <c r="B3717">
        <v>2</v>
      </c>
      <c r="C3717" t="s">
        <v>22</v>
      </c>
      <c r="D3717" t="s">
        <v>23</v>
      </c>
      <c r="E3717">
        <v>8300000</v>
      </c>
      <c r="F3717" t="str">
        <f t="shared" si="232"/>
        <v>&gt;20 Lakh</v>
      </c>
      <c r="G3717">
        <v>17600000</v>
      </c>
      <c r="H3717">
        <v>2</v>
      </c>
      <c r="I3717">
        <v>355</v>
      </c>
      <c r="J3717" s="1">
        <v>1000000</v>
      </c>
      <c r="K3717" s="1">
        <v>700000</v>
      </c>
      <c r="L3717" s="1">
        <v>28400000</v>
      </c>
      <c r="M3717" s="1">
        <v>6800000</v>
      </c>
      <c r="N3717" s="1" t="s">
        <v>24</v>
      </c>
      <c r="O3717" s="1">
        <f>Cleaned_Data[[#This Row],[ loan_amount]]-Cleaned_Data[[#This Row],[ bank_asset_value]]</f>
        <v>10800000</v>
      </c>
      <c r="P3717" s="1">
        <f>Cleaned_Data[[#This Row],[ loan_amount]]</f>
        <v>17600000</v>
      </c>
      <c r="Q3717" s="1" t="str">
        <f t="shared" si="233"/>
        <v>300–499</v>
      </c>
      <c r="R3717" s="1">
        <f>Cleaned_Data[[#This Row],[ residential_assets_value]]+Cleaned_Data[[#This Row],[ commercial_assets_value]]+Cleaned_Data[[#This Row],[ luxury_assets_value]]</f>
        <v>30100000</v>
      </c>
      <c r="S3717" s="1">
        <f>Cleaned_Data[[#This Row],[ income_annum]]+Cleaned_Data[[#This Row],[ residential_assets_value]]+Cleaned_Data[[#This Row],[ commercial_assets_value]]+Cleaned_Data[[#This Row],[ luxury_assets_value]]</f>
        <v>38400000</v>
      </c>
      <c r="T3717" s="1" t="str">
        <f t="shared" si="234"/>
        <v>3–4 Cr</v>
      </c>
      <c r="U3717" s="12">
        <f t="shared" si="235"/>
        <v>8800000</v>
      </c>
      <c r="V3717" s="1" t="str">
        <f>IF(Cleaned_Data[[#This Row],[EMI_Estimate]]&lt;50000, "50K", IF(Cleaned_Data[[#This Row],[EMI_Estimate]]&lt;100000, "50K-1L", IF(Cleaned_Data[[#This Row],[EMI_Estimate]]&lt;150000, "1L-1.5L", IF(Cleaned_Data[[#This Row],[EMI_Estimate]]&lt;200000,"1.5-2L", "&gt;2L"))))</f>
        <v>&gt;2L</v>
      </c>
    </row>
    <row r="3718" spans="1:22" x14ac:dyDescent="0.35">
      <c r="A3718">
        <v>3717</v>
      </c>
      <c r="B3718">
        <v>5</v>
      </c>
      <c r="C3718" t="s">
        <v>22</v>
      </c>
      <c r="D3718" t="s">
        <v>20</v>
      </c>
      <c r="E3718">
        <v>2400000</v>
      </c>
      <c r="F3718" t="str">
        <f t="shared" si="232"/>
        <v>&gt;20 Lakh</v>
      </c>
      <c r="G3718">
        <v>5100000</v>
      </c>
      <c r="H3718">
        <v>6</v>
      </c>
      <c r="I3718">
        <v>756</v>
      </c>
      <c r="J3718" s="1">
        <v>1500000</v>
      </c>
      <c r="K3718" s="1">
        <v>200000</v>
      </c>
      <c r="L3718" s="1">
        <v>5300000</v>
      </c>
      <c r="M3718" s="1">
        <v>3400000</v>
      </c>
      <c r="N3718" s="1" t="s">
        <v>21</v>
      </c>
      <c r="O3718" s="1">
        <f>Cleaned_Data[[#This Row],[ loan_amount]]-Cleaned_Data[[#This Row],[ bank_asset_value]]</f>
        <v>1700000</v>
      </c>
      <c r="P3718" s="1">
        <f>Cleaned_Data[[#This Row],[ loan_amount]]</f>
        <v>5100000</v>
      </c>
      <c r="Q3718" s="1" t="str">
        <f t="shared" si="233"/>
        <v>700–799</v>
      </c>
      <c r="R3718" s="1">
        <f>Cleaned_Data[[#This Row],[ residential_assets_value]]+Cleaned_Data[[#This Row],[ commercial_assets_value]]+Cleaned_Data[[#This Row],[ luxury_assets_value]]</f>
        <v>7000000</v>
      </c>
      <c r="S3718" s="1">
        <f>Cleaned_Data[[#This Row],[ income_annum]]+Cleaned_Data[[#This Row],[ residential_assets_value]]+Cleaned_Data[[#This Row],[ commercial_assets_value]]+Cleaned_Data[[#This Row],[ luxury_assets_value]]</f>
        <v>9400000</v>
      </c>
      <c r="T3718" s="1" t="str">
        <f t="shared" si="234"/>
        <v>&lt;1 Cr</v>
      </c>
      <c r="U3718" s="12">
        <f t="shared" si="235"/>
        <v>850000</v>
      </c>
      <c r="V3718" s="1" t="str">
        <f>IF(Cleaned_Data[[#This Row],[EMI_Estimate]]&lt;50000, "50K", IF(Cleaned_Data[[#This Row],[EMI_Estimate]]&lt;100000, "50K-1L", IF(Cleaned_Data[[#This Row],[EMI_Estimate]]&lt;150000, "1L-1.5L", IF(Cleaned_Data[[#This Row],[EMI_Estimate]]&lt;200000,"1.5-2L", "&gt;2L"))))</f>
        <v>&gt;2L</v>
      </c>
    </row>
    <row r="3719" spans="1:22" x14ac:dyDescent="0.35">
      <c r="A3719">
        <v>3718</v>
      </c>
      <c r="B3719">
        <v>4</v>
      </c>
      <c r="C3719" t="s">
        <v>19</v>
      </c>
      <c r="D3719" t="s">
        <v>20</v>
      </c>
      <c r="E3719">
        <v>5600000</v>
      </c>
      <c r="F3719" t="str">
        <f t="shared" si="232"/>
        <v>&gt;20 Lakh</v>
      </c>
      <c r="G3719">
        <v>12000000</v>
      </c>
      <c r="H3719">
        <v>4</v>
      </c>
      <c r="I3719">
        <v>719</v>
      </c>
      <c r="J3719" s="1">
        <v>5600000</v>
      </c>
      <c r="K3719" s="1">
        <v>2900000</v>
      </c>
      <c r="L3719" s="1">
        <v>14500000</v>
      </c>
      <c r="M3719" s="1">
        <v>3400000</v>
      </c>
      <c r="N3719" s="1" t="s">
        <v>21</v>
      </c>
      <c r="O3719" s="1">
        <f>Cleaned_Data[[#This Row],[ loan_amount]]-Cleaned_Data[[#This Row],[ bank_asset_value]]</f>
        <v>8600000</v>
      </c>
      <c r="P3719" s="1">
        <f>Cleaned_Data[[#This Row],[ loan_amount]]</f>
        <v>12000000</v>
      </c>
      <c r="Q3719" s="1" t="str">
        <f t="shared" si="233"/>
        <v>700–799</v>
      </c>
      <c r="R3719" s="1">
        <f>Cleaned_Data[[#This Row],[ residential_assets_value]]+Cleaned_Data[[#This Row],[ commercial_assets_value]]+Cleaned_Data[[#This Row],[ luxury_assets_value]]</f>
        <v>23000000</v>
      </c>
      <c r="S3719" s="1">
        <f>Cleaned_Data[[#This Row],[ income_annum]]+Cleaned_Data[[#This Row],[ residential_assets_value]]+Cleaned_Data[[#This Row],[ commercial_assets_value]]+Cleaned_Data[[#This Row],[ luxury_assets_value]]</f>
        <v>28600000</v>
      </c>
      <c r="T3719" s="1" t="str">
        <f t="shared" si="234"/>
        <v>2–3 Cr</v>
      </c>
      <c r="U3719" s="12">
        <f t="shared" si="235"/>
        <v>3000000</v>
      </c>
      <c r="V3719" s="1" t="str">
        <f>IF(Cleaned_Data[[#This Row],[EMI_Estimate]]&lt;50000, "50K", IF(Cleaned_Data[[#This Row],[EMI_Estimate]]&lt;100000, "50K-1L", IF(Cleaned_Data[[#This Row],[EMI_Estimate]]&lt;150000, "1L-1.5L", IF(Cleaned_Data[[#This Row],[EMI_Estimate]]&lt;200000,"1.5-2L", "&gt;2L"))))</f>
        <v>&gt;2L</v>
      </c>
    </row>
    <row r="3720" spans="1:22" x14ac:dyDescent="0.35">
      <c r="A3720">
        <v>3719</v>
      </c>
      <c r="B3720">
        <v>1</v>
      </c>
      <c r="C3720" t="s">
        <v>19</v>
      </c>
      <c r="D3720" t="s">
        <v>23</v>
      </c>
      <c r="E3720">
        <v>9500000</v>
      </c>
      <c r="F3720" t="str">
        <f t="shared" si="232"/>
        <v>&gt;20 Lakh</v>
      </c>
      <c r="G3720">
        <v>35400000</v>
      </c>
      <c r="H3720">
        <v>14</v>
      </c>
      <c r="I3720">
        <v>439</v>
      </c>
      <c r="J3720" s="1">
        <v>400000</v>
      </c>
      <c r="K3720" s="1">
        <v>1200000</v>
      </c>
      <c r="L3720" s="1">
        <v>20200000</v>
      </c>
      <c r="M3720" s="1">
        <v>13500000</v>
      </c>
      <c r="N3720" s="1" t="s">
        <v>24</v>
      </c>
      <c r="O3720" s="1">
        <f>Cleaned_Data[[#This Row],[ loan_amount]]-Cleaned_Data[[#This Row],[ bank_asset_value]]</f>
        <v>21900000</v>
      </c>
      <c r="P3720" s="1">
        <f>Cleaned_Data[[#This Row],[ loan_amount]]</f>
        <v>35400000</v>
      </c>
      <c r="Q3720" s="1" t="str">
        <f t="shared" si="233"/>
        <v>300–499</v>
      </c>
      <c r="R3720" s="1">
        <f>Cleaned_Data[[#This Row],[ residential_assets_value]]+Cleaned_Data[[#This Row],[ commercial_assets_value]]+Cleaned_Data[[#This Row],[ luxury_assets_value]]</f>
        <v>21800000</v>
      </c>
      <c r="S3720" s="1">
        <f>Cleaned_Data[[#This Row],[ income_annum]]+Cleaned_Data[[#This Row],[ residential_assets_value]]+Cleaned_Data[[#This Row],[ commercial_assets_value]]+Cleaned_Data[[#This Row],[ luxury_assets_value]]</f>
        <v>31300000</v>
      </c>
      <c r="T3720" s="1" t="str">
        <f t="shared" si="234"/>
        <v>3–4 Cr</v>
      </c>
      <c r="U3720" s="12">
        <f t="shared" si="235"/>
        <v>2528571</v>
      </c>
      <c r="V3720" s="1" t="str">
        <f>IF(Cleaned_Data[[#This Row],[EMI_Estimate]]&lt;50000, "50K", IF(Cleaned_Data[[#This Row],[EMI_Estimate]]&lt;100000, "50K-1L", IF(Cleaned_Data[[#This Row],[EMI_Estimate]]&lt;150000, "1L-1.5L", IF(Cleaned_Data[[#This Row],[EMI_Estimate]]&lt;200000,"1.5-2L", "&gt;2L"))))</f>
        <v>&gt;2L</v>
      </c>
    </row>
    <row r="3721" spans="1:22" x14ac:dyDescent="0.35">
      <c r="A3721">
        <v>3720</v>
      </c>
      <c r="B3721">
        <v>4</v>
      </c>
      <c r="C3721" t="s">
        <v>22</v>
      </c>
      <c r="D3721" t="s">
        <v>23</v>
      </c>
      <c r="E3721">
        <v>4900000</v>
      </c>
      <c r="F3721" t="str">
        <f t="shared" si="232"/>
        <v>&gt;20 Lakh</v>
      </c>
      <c r="G3721">
        <v>15900000</v>
      </c>
      <c r="H3721">
        <v>10</v>
      </c>
      <c r="I3721">
        <v>668</v>
      </c>
      <c r="J3721" s="1">
        <v>10800000</v>
      </c>
      <c r="K3721" s="1">
        <v>8300000</v>
      </c>
      <c r="L3721" s="1">
        <v>14900000</v>
      </c>
      <c r="M3721" s="1">
        <v>2800000</v>
      </c>
      <c r="N3721" s="1" t="s">
        <v>21</v>
      </c>
      <c r="O3721" s="1">
        <f>Cleaned_Data[[#This Row],[ loan_amount]]-Cleaned_Data[[#This Row],[ bank_asset_value]]</f>
        <v>13100000</v>
      </c>
      <c r="P3721" s="1">
        <f>Cleaned_Data[[#This Row],[ loan_amount]]</f>
        <v>15900000</v>
      </c>
      <c r="Q3721" s="1" t="str">
        <f t="shared" si="233"/>
        <v>600–699</v>
      </c>
      <c r="R3721" s="1">
        <f>Cleaned_Data[[#This Row],[ residential_assets_value]]+Cleaned_Data[[#This Row],[ commercial_assets_value]]+Cleaned_Data[[#This Row],[ luxury_assets_value]]</f>
        <v>34000000</v>
      </c>
      <c r="S3721" s="1">
        <f>Cleaned_Data[[#This Row],[ income_annum]]+Cleaned_Data[[#This Row],[ residential_assets_value]]+Cleaned_Data[[#This Row],[ commercial_assets_value]]+Cleaned_Data[[#This Row],[ luxury_assets_value]]</f>
        <v>38900000</v>
      </c>
      <c r="T3721" s="1" t="str">
        <f t="shared" si="234"/>
        <v>3–4 Cr</v>
      </c>
      <c r="U3721" s="12">
        <f t="shared" si="235"/>
        <v>1590000</v>
      </c>
      <c r="V3721" s="1" t="str">
        <f>IF(Cleaned_Data[[#This Row],[EMI_Estimate]]&lt;50000, "50K", IF(Cleaned_Data[[#This Row],[EMI_Estimate]]&lt;100000, "50K-1L", IF(Cleaned_Data[[#This Row],[EMI_Estimate]]&lt;150000, "1L-1.5L", IF(Cleaned_Data[[#This Row],[EMI_Estimate]]&lt;200000,"1.5-2L", "&gt;2L"))))</f>
        <v>&gt;2L</v>
      </c>
    </row>
    <row r="3722" spans="1:22" x14ac:dyDescent="0.35">
      <c r="A3722">
        <v>3721</v>
      </c>
      <c r="B3722">
        <v>4</v>
      </c>
      <c r="C3722" t="s">
        <v>22</v>
      </c>
      <c r="D3722" t="s">
        <v>23</v>
      </c>
      <c r="E3722">
        <v>5900000</v>
      </c>
      <c r="F3722" t="str">
        <f t="shared" si="232"/>
        <v>&gt;20 Lakh</v>
      </c>
      <c r="G3722">
        <v>16500000</v>
      </c>
      <c r="H3722">
        <v>2</v>
      </c>
      <c r="I3722">
        <v>765</v>
      </c>
      <c r="J3722" s="1">
        <v>13000000</v>
      </c>
      <c r="K3722" s="1">
        <v>9400000</v>
      </c>
      <c r="L3722" s="1">
        <v>20000000</v>
      </c>
      <c r="M3722" s="1">
        <v>3500000</v>
      </c>
      <c r="N3722" s="1" t="s">
        <v>21</v>
      </c>
      <c r="O3722" s="1">
        <f>Cleaned_Data[[#This Row],[ loan_amount]]-Cleaned_Data[[#This Row],[ bank_asset_value]]</f>
        <v>13000000</v>
      </c>
      <c r="P3722" s="1">
        <f>Cleaned_Data[[#This Row],[ loan_amount]]</f>
        <v>16500000</v>
      </c>
      <c r="Q3722" s="1" t="str">
        <f t="shared" si="233"/>
        <v>700–799</v>
      </c>
      <c r="R3722" s="1">
        <f>Cleaned_Data[[#This Row],[ residential_assets_value]]+Cleaned_Data[[#This Row],[ commercial_assets_value]]+Cleaned_Data[[#This Row],[ luxury_assets_value]]</f>
        <v>42400000</v>
      </c>
      <c r="S3722" s="1">
        <f>Cleaned_Data[[#This Row],[ income_annum]]+Cleaned_Data[[#This Row],[ residential_assets_value]]+Cleaned_Data[[#This Row],[ commercial_assets_value]]+Cleaned_Data[[#This Row],[ luxury_assets_value]]</f>
        <v>48300000</v>
      </c>
      <c r="T3722" s="1" t="str">
        <f t="shared" si="234"/>
        <v>&gt;4 Cr</v>
      </c>
      <c r="U3722" s="12">
        <f t="shared" si="235"/>
        <v>8250000</v>
      </c>
      <c r="V3722" s="1" t="str">
        <f>IF(Cleaned_Data[[#This Row],[EMI_Estimate]]&lt;50000, "50K", IF(Cleaned_Data[[#This Row],[EMI_Estimate]]&lt;100000, "50K-1L", IF(Cleaned_Data[[#This Row],[EMI_Estimate]]&lt;150000, "1L-1.5L", IF(Cleaned_Data[[#This Row],[EMI_Estimate]]&lt;200000,"1.5-2L", "&gt;2L"))))</f>
        <v>&gt;2L</v>
      </c>
    </row>
    <row r="3723" spans="1:22" x14ac:dyDescent="0.35">
      <c r="A3723">
        <v>3722</v>
      </c>
      <c r="B3723">
        <v>5</v>
      </c>
      <c r="C3723" t="s">
        <v>19</v>
      </c>
      <c r="D3723" t="s">
        <v>23</v>
      </c>
      <c r="E3723">
        <v>500000</v>
      </c>
      <c r="F3723" t="str">
        <f t="shared" si="232"/>
        <v>5-10 Lakh</v>
      </c>
      <c r="G3723">
        <v>1500000</v>
      </c>
      <c r="H3723">
        <v>4</v>
      </c>
      <c r="I3723">
        <v>476</v>
      </c>
      <c r="J3723" s="1">
        <v>200000</v>
      </c>
      <c r="K3723" s="1">
        <v>200000</v>
      </c>
      <c r="L3723" s="1">
        <v>1100000</v>
      </c>
      <c r="M3723" s="1">
        <v>700000</v>
      </c>
      <c r="N3723" s="1" t="s">
        <v>21</v>
      </c>
      <c r="O3723" s="1">
        <f>Cleaned_Data[[#This Row],[ loan_amount]]-Cleaned_Data[[#This Row],[ bank_asset_value]]</f>
        <v>800000</v>
      </c>
      <c r="P3723" s="1">
        <f>Cleaned_Data[[#This Row],[ loan_amount]]</f>
        <v>1500000</v>
      </c>
      <c r="Q3723" s="1" t="str">
        <f t="shared" si="233"/>
        <v>300–499</v>
      </c>
      <c r="R3723" s="1">
        <f>Cleaned_Data[[#This Row],[ residential_assets_value]]+Cleaned_Data[[#This Row],[ commercial_assets_value]]+Cleaned_Data[[#This Row],[ luxury_assets_value]]</f>
        <v>1500000</v>
      </c>
      <c r="S3723" s="1">
        <f>Cleaned_Data[[#This Row],[ income_annum]]+Cleaned_Data[[#This Row],[ residential_assets_value]]+Cleaned_Data[[#This Row],[ commercial_assets_value]]+Cleaned_Data[[#This Row],[ luxury_assets_value]]</f>
        <v>2000000</v>
      </c>
      <c r="T3723" s="1" t="str">
        <f t="shared" si="234"/>
        <v>&lt;1 Cr</v>
      </c>
      <c r="U3723" s="12">
        <f t="shared" si="235"/>
        <v>375000</v>
      </c>
      <c r="V3723" s="1" t="str">
        <f>IF(Cleaned_Data[[#This Row],[EMI_Estimate]]&lt;50000, "50K", IF(Cleaned_Data[[#This Row],[EMI_Estimate]]&lt;100000, "50K-1L", IF(Cleaned_Data[[#This Row],[EMI_Estimate]]&lt;150000, "1L-1.5L", IF(Cleaned_Data[[#This Row],[EMI_Estimate]]&lt;200000,"1.5-2L", "&gt;2L"))))</f>
        <v>&gt;2L</v>
      </c>
    </row>
    <row r="3724" spans="1:22" x14ac:dyDescent="0.35">
      <c r="A3724">
        <v>3723</v>
      </c>
      <c r="B3724">
        <v>3</v>
      </c>
      <c r="C3724" t="s">
        <v>19</v>
      </c>
      <c r="D3724" t="s">
        <v>20</v>
      </c>
      <c r="E3724">
        <v>7000000</v>
      </c>
      <c r="F3724" t="str">
        <f t="shared" si="232"/>
        <v>&gt;20 Lakh</v>
      </c>
      <c r="G3724">
        <v>21700000</v>
      </c>
      <c r="H3724">
        <v>14</v>
      </c>
      <c r="I3724">
        <v>781</v>
      </c>
      <c r="J3724" s="1">
        <v>5400000</v>
      </c>
      <c r="K3724" s="1">
        <v>8500000</v>
      </c>
      <c r="L3724" s="1">
        <v>19300000</v>
      </c>
      <c r="M3724" s="1">
        <v>9600000</v>
      </c>
      <c r="N3724" s="1" t="s">
        <v>21</v>
      </c>
      <c r="O3724" s="1">
        <f>Cleaned_Data[[#This Row],[ loan_amount]]-Cleaned_Data[[#This Row],[ bank_asset_value]]</f>
        <v>12100000</v>
      </c>
      <c r="P3724" s="1">
        <f>Cleaned_Data[[#This Row],[ loan_amount]]</f>
        <v>21700000</v>
      </c>
      <c r="Q3724" s="1" t="str">
        <f t="shared" si="233"/>
        <v>700–799</v>
      </c>
      <c r="R3724" s="1">
        <f>Cleaned_Data[[#This Row],[ residential_assets_value]]+Cleaned_Data[[#This Row],[ commercial_assets_value]]+Cleaned_Data[[#This Row],[ luxury_assets_value]]</f>
        <v>33200000</v>
      </c>
      <c r="S3724" s="1">
        <f>Cleaned_Data[[#This Row],[ income_annum]]+Cleaned_Data[[#This Row],[ residential_assets_value]]+Cleaned_Data[[#This Row],[ commercial_assets_value]]+Cleaned_Data[[#This Row],[ luxury_assets_value]]</f>
        <v>40200000</v>
      </c>
      <c r="T3724" s="1" t="str">
        <f t="shared" si="234"/>
        <v>&gt;4 Cr</v>
      </c>
      <c r="U3724" s="12">
        <f t="shared" si="235"/>
        <v>1550000</v>
      </c>
      <c r="V3724" s="1" t="str">
        <f>IF(Cleaned_Data[[#This Row],[EMI_Estimate]]&lt;50000, "50K", IF(Cleaned_Data[[#This Row],[EMI_Estimate]]&lt;100000, "50K-1L", IF(Cleaned_Data[[#This Row],[EMI_Estimate]]&lt;150000, "1L-1.5L", IF(Cleaned_Data[[#This Row],[EMI_Estimate]]&lt;200000,"1.5-2L", "&gt;2L"))))</f>
        <v>&gt;2L</v>
      </c>
    </row>
    <row r="3725" spans="1:22" x14ac:dyDescent="0.35">
      <c r="A3725">
        <v>3724</v>
      </c>
      <c r="B3725">
        <v>1</v>
      </c>
      <c r="C3725" t="s">
        <v>22</v>
      </c>
      <c r="D3725" t="s">
        <v>20</v>
      </c>
      <c r="E3725">
        <v>3500000</v>
      </c>
      <c r="F3725" t="str">
        <f t="shared" si="232"/>
        <v>&gt;20 Lakh</v>
      </c>
      <c r="G3725">
        <v>12700000</v>
      </c>
      <c r="H3725">
        <v>4</v>
      </c>
      <c r="I3725">
        <v>350</v>
      </c>
      <c r="J3725" s="1">
        <v>5200000</v>
      </c>
      <c r="K3725" s="1">
        <v>6800000</v>
      </c>
      <c r="L3725" s="1">
        <v>12900000</v>
      </c>
      <c r="M3725" s="1">
        <v>1800000</v>
      </c>
      <c r="N3725" s="1" t="s">
        <v>21</v>
      </c>
      <c r="O3725" s="1">
        <f>Cleaned_Data[[#This Row],[ loan_amount]]-Cleaned_Data[[#This Row],[ bank_asset_value]]</f>
        <v>10900000</v>
      </c>
      <c r="P3725" s="1">
        <f>Cleaned_Data[[#This Row],[ loan_amount]]</f>
        <v>12700000</v>
      </c>
      <c r="Q3725" s="1" t="str">
        <f t="shared" si="233"/>
        <v>300–499</v>
      </c>
      <c r="R3725" s="1">
        <f>Cleaned_Data[[#This Row],[ residential_assets_value]]+Cleaned_Data[[#This Row],[ commercial_assets_value]]+Cleaned_Data[[#This Row],[ luxury_assets_value]]</f>
        <v>24900000</v>
      </c>
      <c r="S3725" s="1">
        <f>Cleaned_Data[[#This Row],[ income_annum]]+Cleaned_Data[[#This Row],[ residential_assets_value]]+Cleaned_Data[[#This Row],[ commercial_assets_value]]+Cleaned_Data[[#This Row],[ luxury_assets_value]]</f>
        <v>28400000</v>
      </c>
      <c r="T3725" s="1" t="str">
        <f t="shared" si="234"/>
        <v>2–3 Cr</v>
      </c>
      <c r="U3725" s="12">
        <f t="shared" si="235"/>
        <v>3175000</v>
      </c>
      <c r="V3725" s="1" t="str">
        <f>IF(Cleaned_Data[[#This Row],[EMI_Estimate]]&lt;50000, "50K", IF(Cleaned_Data[[#This Row],[EMI_Estimate]]&lt;100000, "50K-1L", IF(Cleaned_Data[[#This Row],[EMI_Estimate]]&lt;150000, "1L-1.5L", IF(Cleaned_Data[[#This Row],[EMI_Estimate]]&lt;200000,"1.5-2L", "&gt;2L"))))</f>
        <v>&gt;2L</v>
      </c>
    </row>
    <row r="3726" spans="1:22" x14ac:dyDescent="0.35">
      <c r="A3726">
        <v>3725</v>
      </c>
      <c r="B3726">
        <v>0</v>
      </c>
      <c r="C3726" t="s">
        <v>19</v>
      </c>
      <c r="D3726" t="s">
        <v>20</v>
      </c>
      <c r="E3726">
        <v>5200000</v>
      </c>
      <c r="F3726" t="str">
        <f t="shared" si="232"/>
        <v>&gt;20 Lakh</v>
      </c>
      <c r="G3726">
        <v>12200000</v>
      </c>
      <c r="H3726">
        <v>16</v>
      </c>
      <c r="I3726">
        <v>783</v>
      </c>
      <c r="J3726" s="1">
        <v>5000000</v>
      </c>
      <c r="K3726" s="1">
        <v>2000000</v>
      </c>
      <c r="L3726" s="1">
        <v>11400000</v>
      </c>
      <c r="M3726" s="1">
        <v>5100000</v>
      </c>
      <c r="N3726" s="1" t="s">
        <v>21</v>
      </c>
      <c r="O3726" s="1">
        <f>Cleaned_Data[[#This Row],[ loan_amount]]-Cleaned_Data[[#This Row],[ bank_asset_value]]</f>
        <v>7100000</v>
      </c>
      <c r="P3726" s="1">
        <f>Cleaned_Data[[#This Row],[ loan_amount]]</f>
        <v>12200000</v>
      </c>
      <c r="Q3726" s="1" t="str">
        <f t="shared" si="233"/>
        <v>700–799</v>
      </c>
      <c r="R3726" s="1">
        <f>Cleaned_Data[[#This Row],[ residential_assets_value]]+Cleaned_Data[[#This Row],[ commercial_assets_value]]+Cleaned_Data[[#This Row],[ luxury_assets_value]]</f>
        <v>18400000</v>
      </c>
      <c r="S3726" s="1">
        <f>Cleaned_Data[[#This Row],[ income_annum]]+Cleaned_Data[[#This Row],[ residential_assets_value]]+Cleaned_Data[[#This Row],[ commercial_assets_value]]+Cleaned_Data[[#This Row],[ luxury_assets_value]]</f>
        <v>23600000</v>
      </c>
      <c r="T3726" s="1" t="str">
        <f t="shared" si="234"/>
        <v>2–3 Cr</v>
      </c>
      <c r="U3726" s="12">
        <f t="shared" si="235"/>
        <v>762500</v>
      </c>
      <c r="V3726" s="1" t="str">
        <f>IF(Cleaned_Data[[#This Row],[EMI_Estimate]]&lt;50000, "50K", IF(Cleaned_Data[[#This Row],[EMI_Estimate]]&lt;100000, "50K-1L", IF(Cleaned_Data[[#This Row],[EMI_Estimate]]&lt;150000, "1L-1.5L", IF(Cleaned_Data[[#This Row],[EMI_Estimate]]&lt;200000,"1.5-2L", "&gt;2L"))))</f>
        <v>&gt;2L</v>
      </c>
    </row>
    <row r="3727" spans="1:22" x14ac:dyDescent="0.35">
      <c r="A3727">
        <v>3726</v>
      </c>
      <c r="B3727">
        <v>3</v>
      </c>
      <c r="C3727" t="s">
        <v>19</v>
      </c>
      <c r="D3727" t="s">
        <v>23</v>
      </c>
      <c r="E3727">
        <v>6300000</v>
      </c>
      <c r="F3727" t="str">
        <f t="shared" si="232"/>
        <v>&gt;20 Lakh</v>
      </c>
      <c r="G3727">
        <v>19900000</v>
      </c>
      <c r="H3727">
        <v>12</v>
      </c>
      <c r="I3727">
        <v>770</v>
      </c>
      <c r="J3727" s="1">
        <v>1900000</v>
      </c>
      <c r="K3727" s="1">
        <v>2400000</v>
      </c>
      <c r="L3727" s="1">
        <v>15500000</v>
      </c>
      <c r="M3727" s="1">
        <v>3100000</v>
      </c>
      <c r="N3727" s="1" t="s">
        <v>21</v>
      </c>
      <c r="O3727" s="1">
        <f>Cleaned_Data[[#This Row],[ loan_amount]]-Cleaned_Data[[#This Row],[ bank_asset_value]]</f>
        <v>16800000</v>
      </c>
      <c r="P3727" s="1">
        <f>Cleaned_Data[[#This Row],[ loan_amount]]</f>
        <v>19900000</v>
      </c>
      <c r="Q3727" s="1" t="str">
        <f t="shared" si="233"/>
        <v>700–799</v>
      </c>
      <c r="R3727" s="1">
        <f>Cleaned_Data[[#This Row],[ residential_assets_value]]+Cleaned_Data[[#This Row],[ commercial_assets_value]]+Cleaned_Data[[#This Row],[ luxury_assets_value]]</f>
        <v>19800000</v>
      </c>
      <c r="S3727" s="1">
        <f>Cleaned_Data[[#This Row],[ income_annum]]+Cleaned_Data[[#This Row],[ residential_assets_value]]+Cleaned_Data[[#This Row],[ commercial_assets_value]]+Cleaned_Data[[#This Row],[ luxury_assets_value]]</f>
        <v>26100000</v>
      </c>
      <c r="T3727" s="1" t="str">
        <f t="shared" si="234"/>
        <v>2–3 Cr</v>
      </c>
      <c r="U3727" s="12">
        <f t="shared" si="235"/>
        <v>1658333</v>
      </c>
      <c r="V3727" s="1" t="str">
        <f>IF(Cleaned_Data[[#This Row],[EMI_Estimate]]&lt;50000, "50K", IF(Cleaned_Data[[#This Row],[EMI_Estimate]]&lt;100000, "50K-1L", IF(Cleaned_Data[[#This Row],[EMI_Estimate]]&lt;150000, "1L-1.5L", IF(Cleaned_Data[[#This Row],[EMI_Estimate]]&lt;200000,"1.5-2L", "&gt;2L"))))</f>
        <v>&gt;2L</v>
      </c>
    </row>
    <row r="3728" spans="1:22" x14ac:dyDescent="0.35">
      <c r="A3728">
        <v>3727</v>
      </c>
      <c r="B3728">
        <v>2</v>
      </c>
      <c r="C3728" t="s">
        <v>22</v>
      </c>
      <c r="D3728" t="s">
        <v>20</v>
      </c>
      <c r="E3728">
        <v>8400000</v>
      </c>
      <c r="F3728" t="str">
        <f t="shared" si="232"/>
        <v>&gt;20 Lakh</v>
      </c>
      <c r="G3728">
        <v>28300000</v>
      </c>
      <c r="H3728">
        <v>10</v>
      </c>
      <c r="I3728">
        <v>822</v>
      </c>
      <c r="J3728" s="1">
        <v>1800000</v>
      </c>
      <c r="K3728" s="1">
        <v>16000000</v>
      </c>
      <c r="L3728" s="1">
        <v>33000000</v>
      </c>
      <c r="M3728" s="1">
        <v>4400000</v>
      </c>
      <c r="N3728" s="1" t="s">
        <v>21</v>
      </c>
      <c r="O3728" s="1">
        <f>Cleaned_Data[[#This Row],[ loan_amount]]-Cleaned_Data[[#This Row],[ bank_asset_value]]</f>
        <v>23900000</v>
      </c>
      <c r="P3728" s="1">
        <f>Cleaned_Data[[#This Row],[ loan_amount]]</f>
        <v>28300000</v>
      </c>
      <c r="Q3728" s="1" t="str">
        <f t="shared" si="233"/>
        <v>800+</v>
      </c>
      <c r="R3728" s="1">
        <f>Cleaned_Data[[#This Row],[ residential_assets_value]]+Cleaned_Data[[#This Row],[ commercial_assets_value]]+Cleaned_Data[[#This Row],[ luxury_assets_value]]</f>
        <v>50800000</v>
      </c>
      <c r="S3728" s="1">
        <f>Cleaned_Data[[#This Row],[ income_annum]]+Cleaned_Data[[#This Row],[ residential_assets_value]]+Cleaned_Data[[#This Row],[ commercial_assets_value]]+Cleaned_Data[[#This Row],[ luxury_assets_value]]</f>
        <v>59200000</v>
      </c>
      <c r="T3728" s="1" t="str">
        <f t="shared" si="234"/>
        <v>&gt;4 Cr</v>
      </c>
      <c r="U3728" s="12">
        <f t="shared" si="235"/>
        <v>2830000</v>
      </c>
      <c r="V3728" s="1" t="str">
        <f>IF(Cleaned_Data[[#This Row],[EMI_Estimate]]&lt;50000, "50K", IF(Cleaned_Data[[#This Row],[EMI_Estimate]]&lt;100000, "50K-1L", IF(Cleaned_Data[[#This Row],[EMI_Estimate]]&lt;150000, "1L-1.5L", IF(Cleaned_Data[[#This Row],[EMI_Estimate]]&lt;200000,"1.5-2L", "&gt;2L"))))</f>
        <v>&gt;2L</v>
      </c>
    </row>
    <row r="3729" spans="1:22" x14ac:dyDescent="0.35">
      <c r="A3729">
        <v>3728</v>
      </c>
      <c r="B3729">
        <v>1</v>
      </c>
      <c r="C3729" t="s">
        <v>22</v>
      </c>
      <c r="D3729" t="s">
        <v>23</v>
      </c>
      <c r="E3729">
        <v>7500000</v>
      </c>
      <c r="F3729" t="str">
        <f t="shared" si="232"/>
        <v>&gt;20 Lakh</v>
      </c>
      <c r="G3729">
        <v>22500000</v>
      </c>
      <c r="H3729">
        <v>14</v>
      </c>
      <c r="I3729">
        <v>469</v>
      </c>
      <c r="J3729" s="1">
        <v>12300000</v>
      </c>
      <c r="K3729" s="1">
        <v>9600000</v>
      </c>
      <c r="L3729" s="1">
        <v>16200000</v>
      </c>
      <c r="M3729" s="1">
        <v>4500000</v>
      </c>
      <c r="N3729" s="1" t="s">
        <v>24</v>
      </c>
      <c r="O3729" s="1">
        <f>Cleaned_Data[[#This Row],[ loan_amount]]-Cleaned_Data[[#This Row],[ bank_asset_value]]</f>
        <v>18000000</v>
      </c>
      <c r="P3729" s="1">
        <f>Cleaned_Data[[#This Row],[ loan_amount]]</f>
        <v>22500000</v>
      </c>
      <c r="Q3729" s="1" t="str">
        <f t="shared" si="233"/>
        <v>300–499</v>
      </c>
      <c r="R3729" s="1">
        <f>Cleaned_Data[[#This Row],[ residential_assets_value]]+Cleaned_Data[[#This Row],[ commercial_assets_value]]+Cleaned_Data[[#This Row],[ luxury_assets_value]]</f>
        <v>38100000</v>
      </c>
      <c r="S3729" s="1">
        <f>Cleaned_Data[[#This Row],[ income_annum]]+Cleaned_Data[[#This Row],[ residential_assets_value]]+Cleaned_Data[[#This Row],[ commercial_assets_value]]+Cleaned_Data[[#This Row],[ luxury_assets_value]]</f>
        <v>45600000</v>
      </c>
      <c r="T3729" s="1" t="str">
        <f t="shared" si="234"/>
        <v>&gt;4 Cr</v>
      </c>
      <c r="U3729" s="12">
        <f t="shared" si="235"/>
        <v>1607143</v>
      </c>
      <c r="V3729" s="1" t="str">
        <f>IF(Cleaned_Data[[#This Row],[EMI_Estimate]]&lt;50000, "50K", IF(Cleaned_Data[[#This Row],[EMI_Estimate]]&lt;100000, "50K-1L", IF(Cleaned_Data[[#This Row],[EMI_Estimate]]&lt;150000, "1L-1.5L", IF(Cleaned_Data[[#This Row],[EMI_Estimate]]&lt;200000,"1.5-2L", "&gt;2L"))))</f>
        <v>&gt;2L</v>
      </c>
    </row>
    <row r="3730" spans="1:22" x14ac:dyDescent="0.35">
      <c r="A3730">
        <v>3729</v>
      </c>
      <c r="B3730">
        <v>2</v>
      </c>
      <c r="C3730" t="s">
        <v>19</v>
      </c>
      <c r="D3730" t="s">
        <v>20</v>
      </c>
      <c r="E3730">
        <v>3300000</v>
      </c>
      <c r="F3730" t="str">
        <f t="shared" si="232"/>
        <v>&gt;20 Lakh</v>
      </c>
      <c r="G3730">
        <v>13000000</v>
      </c>
      <c r="H3730">
        <v>16</v>
      </c>
      <c r="I3730">
        <v>300</v>
      </c>
      <c r="J3730" s="1">
        <v>5500000</v>
      </c>
      <c r="K3730" s="1">
        <v>5900000</v>
      </c>
      <c r="L3730" s="1">
        <v>7400000</v>
      </c>
      <c r="M3730" s="1">
        <v>3100000</v>
      </c>
      <c r="N3730" s="1" t="s">
        <v>24</v>
      </c>
      <c r="O3730" s="1">
        <f>Cleaned_Data[[#This Row],[ loan_amount]]-Cleaned_Data[[#This Row],[ bank_asset_value]]</f>
        <v>9900000</v>
      </c>
      <c r="P3730" s="1">
        <f>Cleaned_Data[[#This Row],[ loan_amount]]</f>
        <v>13000000</v>
      </c>
      <c r="Q3730" s="1" t="str">
        <f t="shared" si="233"/>
        <v>300–499</v>
      </c>
      <c r="R3730" s="1">
        <f>Cleaned_Data[[#This Row],[ residential_assets_value]]+Cleaned_Data[[#This Row],[ commercial_assets_value]]+Cleaned_Data[[#This Row],[ luxury_assets_value]]</f>
        <v>18800000</v>
      </c>
      <c r="S3730" s="1">
        <f>Cleaned_Data[[#This Row],[ income_annum]]+Cleaned_Data[[#This Row],[ residential_assets_value]]+Cleaned_Data[[#This Row],[ commercial_assets_value]]+Cleaned_Data[[#This Row],[ luxury_assets_value]]</f>
        <v>22100000</v>
      </c>
      <c r="T3730" s="1" t="str">
        <f t="shared" si="234"/>
        <v>2–3 Cr</v>
      </c>
      <c r="U3730" s="12">
        <f t="shared" si="235"/>
        <v>812500</v>
      </c>
      <c r="V3730" s="1" t="str">
        <f>IF(Cleaned_Data[[#This Row],[EMI_Estimate]]&lt;50000, "50K", IF(Cleaned_Data[[#This Row],[EMI_Estimate]]&lt;100000, "50K-1L", IF(Cleaned_Data[[#This Row],[EMI_Estimate]]&lt;150000, "1L-1.5L", IF(Cleaned_Data[[#This Row],[EMI_Estimate]]&lt;200000,"1.5-2L", "&gt;2L"))))</f>
        <v>&gt;2L</v>
      </c>
    </row>
    <row r="3731" spans="1:22" x14ac:dyDescent="0.35">
      <c r="A3731">
        <v>3730</v>
      </c>
      <c r="B3731">
        <v>2</v>
      </c>
      <c r="C3731" t="s">
        <v>22</v>
      </c>
      <c r="D3731" t="s">
        <v>20</v>
      </c>
      <c r="E3731">
        <v>8800000</v>
      </c>
      <c r="F3731" t="str">
        <f t="shared" si="232"/>
        <v>&gt;20 Lakh</v>
      </c>
      <c r="G3731">
        <v>22400000</v>
      </c>
      <c r="H3731">
        <v>14</v>
      </c>
      <c r="I3731">
        <v>692</v>
      </c>
      <c r="J3731" s="1">
        <v>21700000</v>
      </c>
      <c r="K3731" s="1">
        <v>5100000</v>
      </c>
      <c r="L3731" s="1">
        <v>18600000</v>
      </c>
      <c r="M3731" s="1">
        <v>10900000</v>
      </c>
      <c r="N3731" s="1" t="s">
        <v>21</v>
      </c>
      <c r="O3731" s="1">
        <f>Cleaned_Data[[#This Row],[ loan_amount]]-Cleaned_Data[[#This Row],[ bank_asset_value]]</f>
        <v>11500000</v>
      </c>
      <c r="P3731" s="1">
        <f>Cleaned_Data[[#This Row],[ loan_amount]]</f>
        <v>22400000</v>
      </c>
      <c r="Q3731" s="1" t="str">
        <f t="shared" si="233"/>
        <v>600–699</v>
      </c>
      <c r="R3731" s="1">
        <f>Cleaned_Data[[#This Row],[ residential_assets_value]]+Cleaned_Data[[#This Row],[ commercial_assets_value]]+Cleaned_Data[[#This Row],[ luxury_assets_value]]</f>
        <v>45400000</v>
      </c>
      <c r="S3731" s="1">
        <f>Cleaned_Data[[#This Row],[ income_annum]]+Cleaned_Data[[#This Row],[ residential_assets_value]]+Cleaned_Data[[#This Row],[ commercial_assets_value]]+Cleaned_Data[[#This Row],[ luxury_assets_value]]</f>
        <v>54200000</v>
      </c>
      <c r="T3731" s="1" t="str">
        <f t="shared" si="234"/>
        <v>&gt;4 Cr</v>
      </c>
      <c r="U3731" s="12">
        <f t="shared" si="235"/>
        <v>1600000</v>
      </c>
      <c r="V3731" s="1" t="str">
        <f>IF(Cleaned_Data[[#This Row],[EMI_Estimate]]&lt;50000, "50K", IF(Cleaned_Data[[#This Row],[EMI_Estimate]]&lt;100000, "50K-1L", IF(Cleaned_Data[[#This Row],[EMI_Estimate]]&lt;150000, "1L-1.5L", IF(Cleaned_Data[[#This Row],[EMI_Estimate]]&lt;200000,"1.5-2L", "&gt;2L"))))</f>
        <v>&gt;2L</v>
      </c>
    </row>
    <row r="3732" spans="1:22" x14ac:dyDescent="0.35">
      <c r="A3732">
        <v>3731</v>
      </c>
      <c r="B3732">
        <v>5</v>
      </c>
      <c r="C3732" t="s">
        <v>19</v>
      </c>
      <c r="D3732" t="s">
        <v>20</v>
      </c>
      <c r="E3732">
        <v>200000</v>
      </c>
      <c r="F3732" t="str">
        <f t="shared" si="232"/>
        <v>&lt;5 Lakh</v>
      </c>
      <c r="G3732">
        <v>700000</v>
      </c>
      <c r="H3732">
        <v>18</v>
      </c>
      <c r="I3732">
        <v>707</v>
      </c>
      <c r="J3732" s="1">
        <v>-100000</v>
      </c>
      <c r="K3732" s="1">
        <v>100000</v>
      </c>
      <c r="L3732" s="1">
        <v>500000</v>
      </c>
      <c r="M3732" s="1">
        <v>200000</v>
      </c>
      <c r="N3732" s="1" t="s">
        <v>21</v>
      </c>
      <c r="O3732" s="1">
        <f>Cleaned_Data[[#This Row],[ loan_amount]]-Cleaned_Data[[#This Row],[ bank_asset_value]]</f>
        <v>500000</v>
      </c>
      <c r="P3732" s="1">
        <f>Cleaned_Data[[#This Row],[ loan_amount]]</f>
        <v>700000</v>
      </c>
      <c r="Q3732" s="1" t="str">
        <f t="shared" si="233"/>
        <v>700–799</v>
      </c>
      <c r="R3732" s="1">
        <f>Cleaned_Data[[#This Row],[ residential_assets_value]]+Cleaned_Data[[#This Row],[ commercial_assets_value]]+Cleaned_Data[[#This Row],[ luxury_assets_value]]</f>
        <v>500000</v>
      </c>
      <c r="S3732" s="1">
        <f>Cleaned_Data[[#This Row],[ income_annum]]+Cleaned_Data[[#This Row],[ residential_assets_value]]+Cleaned_Data[[#This Row],[ commercial_assets_value]]+Cleaned_Data[[#This Row],[ luxury_assets_value]]</f>
        <v>700000</v>
      </c>
      <c r="T3732" s="1" t="str">
        <f t="shared" si="234"/>
        <v>&lt;1 Cr</v>
      </c>
      <c r="U3732" s="12">
        <f t="shared" si="235"/>
        <v>38889</v>
      </c>
      <c r="V3732" s="1" t="str">
        <f>IF(Cleaned_Data[[#This Row],[EMI_Estimate]]&lt;50000, "50K", IF(Cleaned_Data[[#This Row],[EMI_Estimate]]&lt;100000, "50K-1L", IF(Cleaned_Data[[#This Row],[EMI_Estimate]]&lt;150000, "1L-1.5L", IF(Cleaned_Data[[#This Row],[EMI_Estimate]]&lt;200000,"1.5-2L", "&gt;2L"))))</f>
        <v>50K</v>
      </c>
    </row>
    <row r="3733" spans="1:22" x14ac:dyDescent="0.35">
      <c r="A3733">
        <v>3732</v>
      </c>
      <c r="B3733">
        <v>5</v>
      </c>
      <c r="C3733" t="s">
        <v>22</v>
      </c>
      <c r="D3733" t="s">
        <v>23</v>
      </c>
      <c r="E3733">
        <v>8000000</v>
      </c>
      <c r="F3733" t="str">
        <f t="shared" si="232"/>
        <v>&gt;20 Lakh</v>
      </c>
      <c r="G3733">
        <v>29100000</v>
      </c>
      <c r="H3733">
        <v>4</v>
      </c>
      <c r="I3733">
        <v>658</v>
      </c>
      <c r="J3733" s="1">
        <v>10600000</v>
      </c>
      <c r="K3733" s="1">
        <v>8600000</v>
      </c>
      <c r="L3733" s="1">
        <v>28800000</v>
      </c>
      <c r="M3733" s="1">
        <v>4600000</v>
      </c>
      <c r="N3733" s="1" t="s">
        <v>21</v>
      </c>
      <c r="O3733" s="1">
        <f>Cleaned_Data[[#This Row],[ loan_amount]]-Cleaned_Data[[#This Row],[ bank_asset_value]]</f>
        <v>24500000</v>
      </c>
      <c r="P3733" s="1">
        <f>Cleaned_Data[[#This Row],[ loan_amount]]</f>
        <v>29100000</v>
      </c>
      <c r="Q3733" s="1" t="str">
        <f t="shared" si="233"/>
        <v>600–699</v>
      </c>
      <c r="R3733" s="1">
        <f>Cleaned_Data[[#This Row],[ residential_assets_value]]+Cleaned_Data[[#This Row],[ commercial_assets_value]]+Cleaned_Data[[#This Row],[ luxury_assets_value]]</f>
        <v>48000000</v>
      </c>
      <c r="S3733" s="1">
        <f>Cleaned_Data[[#This Row],[ income_annum]]+Cleaned_Data[[#This Row],[ residential_assets_value]]+Cleaned_Data[[#This Row],[ commercial_assets_value]]+Cleaned_Data[[#This Row],[ luxury_assets_value]]</f>
        <v>56000000</v>
      </c>
      <c r="T3733" s="1" t="str">
        <f t="shared" si="234"/>
        <v>&gt;4 Cr</v>
      </c>
      <c r="U3733" s="12">
        <f t="shared" si="235"/>
        <v>7275000</v>
      </c>
      <c r="V3733" s="1" t="str">
        <f>IF(Cleaned_Data[[#This Row],[EMI_Estimate]]&lt;50000, "50K", IF(Cleaned_Data[[#This Row],[EMI_Estimate]]&lt;100000, "50K-1L", IF(Cleaned_Data[[#This Row],[EMI_Estimate]]&lt;150000, "1L-1.5L", IF(Cleaned_Data[[#This Row],[EMI_Estimate]]&lt;200000,"1.5-2L", "&gt;2L"))))</f>
        <v>&gt;2L</v>
      </c>
    </row>
    <row r="3734" spans="1:22" x14ac:dyDescent="0.35">
      <c r="A3734">
        <v>3733</v>
      </c>
      <c r="B3734">
        <v>3</v>
      </c>
      <c r="C3734" t="s">
        <v>19</v>
      </c>
      <c r="D3734" t="s">
        <v>20</v>
      </c>
      <c r="E3734">
        <v>1000000</v>
      </c>
      <c r="F3734" t="str">
        <f t="shared" si="232"/>
        <v>10-15 Lakh</v>
      </c>
      <c r="G3734">
        <v>4000000</v>
      </c>
      <c r="H3734">
        <v>6</v>
      </c>
      <c r="I3734">
        <v>625</v>
      </c>
      <c r="J3734" s="1">
        <v>700000</v>
      </c>
      <c r="K3734" s="1">
        <v>100000</v>
      </c>
      <c r="L3734" s="1">
        <v>2800000</v>
      </c>
      <c r="M3734" s="1">
        <v>500000</v>
      </c>
      <c r="N3734" s="1" t="s">
        <v>21</v>
      </c>
      <c r="O3734" s="1">
        <f>Cleaned_Data[[#This Row],[ loan_amount]]-Cleaned_Data[[#This Row],[ bank_asset_value]]</f>
        <v>3500000</v>
      </c>
      <c r="P3734" s="1">
        <f>Cleaned_Data[[#This Row],[ loan_amount]]</f>
        <v>4000000</v>
      </c>
      <c r="Q3734" s="1" t="str">
        <f t="shared" si="233"/>
        <v>600–699</v>
      </c>
      <c r="R3734" s="1">
        <f>Cleaned_Data[[#This Row],[ residential_assets_value]]+Cleaned_Data[[#This Row],[ commercial_assets_value]]+Cleaned_Data[[#This Row],[ luxury_assets_value]]</f>
        <v>3600000</v>
      </c>
      <c r="S3734" s="1">
        <f>Cleaned_Data[[#This Row],[ income_annum]]+Cleaned_Data[[#This Row],[ residential_assets_value]]+Cleaned_Data[[#This Row],[ commercial_assets_value]]+Cleaned_Data[[#This Row],[ luxury_assets_value]]</f>
        <v>4600000</v>
      </c>
      <c r="T3734" s="1" t="str">
        <f t="shared" si="234"/>
        <v>&lt;1 Cr</v>
      </c>
      <c r="U3734" s="12">
        <f t="shared" si="235"/>
        <v>666667</v>
      </c>
      <c r="V3734" s="1" t="str">
        <f>IF(Cleaned_Data[[#This Row],[EMI_Estimate]]&lt;50000, "50K", IF(Cleaned_Data[[#This Row],[EMI_Estimate]]&lt;100000, "50K-1L", IF(Cleaned_Data[[#This Row],[EMI_Estimate]]&lt;150000, "1L-1.5L", IF(Cleaned_Data[[#This Row],[EMI_Estimate]]&lt;200000,"1.5-2L", "&gt;2L"))))</f>
        <v>&gt;2L</v>
      </c>
    </row>
    <row r="3735" spans="1:22" x14ac:dyDescent="0.35">
      <c r="A3735">
        <v>3734</v>
      </c>
      <c r="B3735">
        <v>1</v>
      </c>
      <c r="C3735" t="s">
        <v>19</v>
      </c>
      <c r="D3735" t="s">
        <v>20</v>
      </c>
      <c r="E3735">
        <v>9400000</v>
      </c>
      <c r="F3735" t="str">
        <f t="shared" si="232"/>
        <v>&gt;20 Lakh</v>
      </c>
      <c r="G3735">
        <v>26700000</v>
      </c>
      <c r="H3735">
        <v>10</v>
      </c>
      <c r="I3735">
        <v>343</v>
      </c>
      <c r="J3735" s="1">
        <v>7600000</v>
      </c>
      <c r="K3735" s="1">
        <v>2500000</v>
      </c>
      <c r="L3735" s="1">
        <v>28600000</v>
      </c>
      <c r="M3735" s="1">
        <v>13200000</v>
      </c>
      <c r="N3735" s="1" t="s">
        <v>24</v>
      </c>
      <c r="O3735" s="1">
        <f>Cleaned_Data[[#This Row],[ loan_amount]]-Cleaned_Data[[#This Row],[ bank_asset_value]]</f>
        <v>13500000</v>
      </c>
      <c r="P3735" s="1">
        <f>Cleaned_Data[[#This Row],[ loan_amount]]</f>
        <v>26700000</v>
      </c>
      <c r="Q3735" s="1" t="str">
        <f t="shared" si="233"/>
        <v>300–499</v>
      </c>
      <c r="R3735" s="1">
        <f>Cleaned_Data[[#This Row],[ residential_assets_value]]+Cleaned_Data[[#This Row],[ commercial_assets_value]]+Cleaned_Data[[#This Row],[ luxury_assets_value]]</f>
        <v>38700000</v>
      </c>
      <c r="S3735" s="1">
        <f>Cleaned_Data[[#This Row],[ income_annum]]+Cleaned_Data[[#This Row],[ residential_assets_value]]+Cleaned_Data[[#This Row],[ commercial_assets_value]]+Cleaned_Data[[#This Row],[ luxury_assets_value]]</f>
        <v>48100000</v>
      </c>
      <c r="T3735" s="1" t="str">
        <f t="shared" si="234"/>
        <v>&gt;4 Cr</v>
      </c>
      <c r="U3735" s="12">
        <f t="shared" si="235"/>
        <v>2670000</v>
      </c>
      <c r="V3735" s="1" t="str">
        <f>IF(Cleaned_Data[[#This Row],[EMI_Estimate]]&lt;50000, "50K", IF(Cleaned_Data[[#This Row],[EMI_Estimate]]&lt;100000, "50K-1L", IF(Cleaned_Data[[#This Row],[EMI_Estimate]]&lt;150000, "1L-1.5L", IF(Cleaned_Data[[#This Row],[EMI_Estimate]]&lt;200000,"1.5-2L", "&gt;2L"))))</f>
        <v>&gt;2L</v>
      </c>
    </row>
    <row r="3736" spans="1:22" x14ac:dyDescent="0.35">
      <c r="A3736">
        <v>3735</v>
      </c>
      <c r="B3736">
        <v>5</v>
      </c>
      <c r="C3736" t="s">
        <v>19</v>
      </c>
      <c r="D3736" t="s">
        <v>20</v>
      </c>
      <c r="E3736">
        <v>2100000</v>
      </c>
      <c r="F3736" t="str">
        <f t="shared" si="232"/>
        <v>&gt;20 Lakh</v>
      </c>
      <c r="G3736">
        <v>7300000</v>
      </c>
      <c r="H3736">
        <v>18</v>
      </c>
      <c r="I3736">
        <v>358</v>
      </c>
      <c r="J3736" s="1">
        <v>3700000</v>
      </c>
      <c r="K3736" s="1">
        <v>3200000</v>
      </c>
      <c r="L3736" s="1">
        <v>7200000</v>
      </c>
      <c r="M3736" s="1">
        <v>2200000</v>
      </c>
      <c r="N3736" s="1" t="s">
        <v>24</v>
      </c>
      <c r="O3736" s="1">
        <f>Cleaned_Data[[#This Row],[ loan_amount]]-Cleaned_Data[[#This Row],[ bank_asset_value]]</f>
        <v>5100000</v>
      </c>
      <c r="P3736" s="1">
        <f>Cleaned_Data[[#This Row],[ loan_amount]]</f>
        <v>7300000</v>
      </c>
      <c r="Q3736" s="1" t="str">
        <f t="shared" si="233"/>
        <v>300–499</v>
      </c>
      <c r="R3736" s="1">
        <f>Cleaned_Data[[#This Row],[ residential_assets_value]]+Cleaned_Data[[#This Row],[ commercial_assets_value]]+Cleaned_Data[[#This Row],[ luxury_assets_value]]</f>
        <v>14100000</v>
      </c>
      <c r="S3736" s="1">
        <f>Cleaned_Data[[#This Row],[ income_annum]]+Cleaned_Data[[#This Row],[ residential_assets_value]]+Cleaned_Data[[#This Row],[ commercial_assets_value]]+Cleaned_Data[[#This Row],[ luxury_assets_value]]</f>
        <v>16200000</v>
      </c>
      <c r="T3736" s="1" t="str">
        <f t="shared" si="234"/>
        <v>1–2 Cr</v>
      </c>
      <c r="U3736" s="12">
        <f t="shared" si="235"/>
        <v>405556</v>
      </c>
      <c r="V3736" s="1" t="str">
        <f>IF(Cleaned_Data[[#This Row],[EMI_Estimate]]&lt;50000, "50K", IF(Cleaned_Data[[#This Row],[EMI_Estimate]]&lt;100000, "50K-1L", IF(Cleaned_Data[[#This Row],[EMI_Estimate]]&lt;150000, "1L-1.5L", IF(Cleaned_Data[[#This Row],[EMI_Estimate]]&lt;200000,"1.5-2L", "&gt;2L"))))</f>
        <v>&gt;2L</v>
      </c>
    </row>
    <row r="3737" spans="1:22" x14ac:dyDescent="0.35">
      <c r="A3737">
        <v>3736</v>
      </c>
      <c r="B3737">
        <v>4</v>
      </c>
      <c r="C3737" t="s">
        <v>19</v>
      </c>
      <c r="D3737" t="s">
        <v>23</v>
      </c>
      <c r="E3737">
        <v>5400000</v>
      </c>
      <c r="F3737" t="str">
        <f t="shared" si="232"/>
        <v>&gt;20 Lakh</v>
      </c>
      <c r="G3737">
        <v>11500000</v>
      </c>
      <c r="H3737">
        <v>20</v>
      </c>
      <c r="I3737">
        <v>705</v>
      </c>
      <c r="J3737" s="1">
        <v>14600000</v>
      </c>
      <c r="K3737" s="1">
        <v>3800000</v>
      </c>
      <c r="L3737" s="1">
        <v>13500000</v>
      </c>
      <c r="M3737" s="1">
        <v>6100000</v>
      </c>
      <c r="N3737" s="1" t="s">
        <v>21</v>
      </c>
      <c r="O3737" s="1">
        <f>Cleaned_Data[[#This Row],[ loan_amount]]-Cleaned_Data[[#This Row],[ bank_asset_value]]</f>
        <v>5400000</v>
      </c>
      <c r="P3737" s="1">
        <f>Cleaned_Data[[#This Row],[ loan_amount]]</f>
        <v>11500000</v>
      </c>
      <c r="Q3737" s="1" t="str">
        <f t="shared" si="233"/>
        <v>700–799</v>
      </c>
      <c r="R3737" s="1">
        <f>Cleaned_Data[[#This Row],[ residential_assets_value]]+Cleaned_Data[[#This Row],[ commercial_assets_value]]+Cleaned_Data[[#This Row],[ luxury_assets_value]]</f>
        <v>31900000</v>
      </c>
      <c r="S3737" s="1">
        <f>Cleaned_Data[[#This Row],[ income_annum]]+Cleaned_Data[[#This Row],[ residential_assets_value]]+Cleaned_Data[[#This Row],[ commercial_assets_value]]+Cleaned_Data[[#This Row],[ luxury_assets_value]]</f>
        <v>37300000</v>
      </c>
      <c r="T3737" s="1" t="str">
        <f t="shared" si="234"/>
        <v>3–4 Cr</v>
      </c>
      <c r="U3737" s="12">
        <f t="shared" si="235"/>
        <v>575000</v>
      </c>
      <c r="V3737" s="1" t="str">
        <f>IF(Cleaned_Data[[#This Row],[EMI_Estimate]]&lt;50000, "50K", IF(Cleaned_Data[[#This Row],[EMI_Estimate]]&lt;100000, "50K-1L", IF(Cleaned_Data[[#This Row],[EMI_Estimate]]&lt;150000, "1L-1.5L", IF(Cleaned_Data[[#This Row],[EMI_Estimate]]&lt;200000,"1.5-2L", "&gt;2L"))))</f>
        <v>&gt;2L</v>
      </c>
    </row>
    <row r="3738" spans="1:22" x14ac:dyDescent="0.35">
      <c r="A3738">
        <v>3737</v>
      </c>
      <c r="B3738">
        <v>2</v>
      </c>
      <c r="C3738" t="s">
        <v>19</v>
      </c>
      <c r="D3738" t="s">
        <v>23</v>
      </c>
      <c r="E3738">
        <v>4700000</v>
      </c>
      <c r="F3738" t="str">
        <f t="shared" si="232"/>
        <v>&gt;20 Lakh</v>
      </c>
      <c r="G3738">
        <v>15100000</v>
      </c>
      <c r="H3738">
        <v>8</v>
      </c>
      <c r="I3738">
        <v>799</v>
      </c>
      <c r="J3738" s="1">
        <v>9700000</v>
      </c>
      <c r="K3738" s="1">
        <v>2500000</v>
      </c>
      <c r="L3738" s="1">
        <v>10700000</v>
      </c>
      <c r="M3738" s="1">
        <v>4700000</v>
      </c>
      <c r="N3738" s="1" t="s">
        <v>21</v>
      </c>
      <c r="O3738" s="1">
        <f>Cleaned_Data[[#This Row],[ loan_amount]]-Cleaned_Data[[#This Row],[ bank_asset_value]]</f>
        <v>10400000</v>
      </c>
      <c r="P3738" s="1">
        <f>Cleaned_Data[[#This Row],[ loan_amount]]</f>
        <v>15100000</v>
      </c>
      <c r="Q3738" s="1" t="str">
        <f t="shared" si="233"/>
        <v>700–799</v>
      </c>
      <c r="R3738" s="1">
        <f>Cleaned_Data[[#This Row],[ residential_assets_value]]+Cleaned_Data[[#This Row],[ commercial_assets_value]]+Cleaned_Data[[#This Row],[ luxury_assets_value]]</f>
        <v>22900000</v>
      </c>
      <c r="S3738" s="1">
        <f>Cleaned_Data[[#This Row],[ income_annum]]+Cleaned_Data[[#This Row],[ residential_assets_value]]+Cleaned_Data[[#This Row],[ commercial_assets_value]]+Cleaned_Data[[#This Row],[ luxury_assets_value]]</f>
        <v>27600000</v>
      </c>
      <c r="T3738" s="1" t="str">
        <f t="shared" si="234"/>
        <v>2–3 Cr</v>
      </c>
      <c r="U3738" s="12">
        <f t="shared" si="235"/>
        <v>1887500</v>
      </c>
      <c r="V3738" s="1" t="str">
        <f>IF(Cleaned_Data[[#This Row],[EMI_Estimate]]&lt;50000, "50K", IF(Cleaned_Data[[#This Row],[EMI_Estimate]]&lt;100000, "50K-1L", IF(Cleaned_Data[[#This Row],[EMI_Estimate]]&lt;150000, "1L-1.5L", IF(Cleaned_Data[[#This Row],[EMI_Estimate]]&lt;200000,"1.5-2L", "&gt;2L"))))</f>
        <v>&gt;2L</v>
      </c>
    </row>
    <row r="3739" spans="1:22" x14ac:dyDescent="0.35">
      <c r="A3739">
        <v>3738</v>
      </c>
      <c r="B3739">
        <v>3</v>
      </c>
      <c r="C3739" t="s">
        <v>19</v>
      </c>
      <c r="D3739" t="s">
        <v>20</v>
      </c>
      <c r="E3739">
        <v>8800000</v>
      </c>
      <c r="F3739" t="str">
        <f t="shared" si="232"/>
        <v>&gt;20 Lakh</v>
      </c>
      <c r="G3739">
        <v>33700000</v>
      </c>
      <c r="H3739">
        <v>12</v>
      </c>
      <c r="I3739">
        <v>397</v>
      </c>
      <c r="J3739" s="1">
        <v>17300000</v>
      </c>
      <c r="K3739" s="1">
        <v>16000000</v>
      </c>
      <c r="L3739" s="1">
        <v>22200000</v>
      </c>
      <c r="M3739" s="1">
        <v>8800000</v>
      </c>
      <c r="N3739" s="1" t="s">
        <v>24</v>
      </c>
      <c r="O3739" s="1">
        <f>Cleaned_Data[[#This Row],[ loan_amount]]-Cleaned_Data[[#This Row],[ bank_asset_value]]</f>
        <v>24900000</v>
      </c>
      <c r="P3739" s="1">
        <f>Cleaned_Data[[#This Row],[ loan_amount]]</f>
        <v>33700000</v>
      </c>
      <c r="Q3739" s="1" t="str">
        <f t="shared" si="233"/>
        <v>300–499</v>
      </c>
      <c r="R3739" s="1">
        <f>Cleaned_Data[[#This Row],[ residential_assets_value]]+Cleaned_Data[[#This Row],[ commercial_assets_value]]+Cleaned_Data[[#This Row],[ luxury_assets_value]]</f>
        <v>55500000</v>
      </c>
      <c r="S3739" s="1">
        <f>Cleaned_Data[[#This Row],[ income_annum]]+Cleaned_Data[[#This Row],[ residential_assets_value]]+Cleaned_Data[[#This Row],[ commercial_assets_value]]+Cleaned_Data[[#This Row],[ luxury_assets_value]]</f>
        <v>64300000</v>
      </c>
      <c r="T3739" s="1" t="str">
        <f t="shared" si="234"/>
        <v>&gt;4 Cr</v>
      </c>
      <c r="U3739" s="12">
        <f t="shared" si="235"/>
        <v>2808333</v>
      </c>
      <c r="V3739" s="1" t="str">
        <f>IF(Cleaned_Data[[#This Row],[EMI_Estimate]]&lt;50000, "50K", IF(Cleaned_Data[[#This Row],[EMI_Estimate]]&lt;100000, "50K-1L", IF(Cleaned_Data[[#This Row],[EMI_Estimate]]&lt;150000, "1L-1.5L", IF(Cleaned_Data[[#This Row],[EMI_Estimate]]&lt;200000,"1.5-2L", "&gt;2L"))))</f>
        <v>&gt;2L</v>
      </c>
    </row>
    <row r="3740" spans="1:22" x14ac:dyDescent="0.35">
      <c r="A3740">
        <v>3739</v>
      </c>
      <c r="B3740">
        <v>5</v>
      </c>
      <c r="C3740" t="s">
        <v>19</v>
      </c>
      <c r="D3740" t="s">
        <v>20</v>
      </c>
      <c r="E3740">
        <v>3200000</v>
      </c>
      <c r="F3740" t="str">
        <f t="shared" si="232"/>
        <v>&gt;20 Lakh</v>
      </c>
      <c r="G3740">
        <v>12200000</v>
      </c>
      <c r="H3740">
        <v>6</v>
      </c>
      <c r="I3740">
        <v>493</v>
      </c>
      <c r="J3740" s="1">
        <v>7700000</v>
      </c>
      <c r="K3740" s="1">
        <v>6200000</v>
      </c>
      <c r="L3740" s="1">
        <v>6700000</v>
      </c>
      <c r="M3740" s="1">
        <v>2100000</v>
      </c>
      <c r="N3740" s="1" t="s">
        <v>24</v>
      </c>
      <c r="O3740" s="1">
        <f>Cleaned_Data[[#This Row],[ loan_amount]]-Cleaned_Data[[#This Row],[ bank_asset_value]]</f>
        <v>10100000</v>
      </c>
      <c r="P3740" s="1">
        <f>Cleaned_Data[[#This Row],[ loan_amount]]</f>
        <v>12200000</v>
      </c>
      <c r="Q3740" s="1" t="str">
        <f t="shared" si="233"/>
        <v>300–499</v>
      </c>
      <c r="R3740" s="1">
        <f>Cleaned_Data[[#This Row],[ residential_assets_value]]+Cleaned_Data[[#This Row],[ commercial_assets_value]]+Cleaned_Data[[#This Row],[ luxury_assets_value]]</f>
        <v>20600000</v>
      </c>
      <c r="S3740" s="1">
        <f>Cleaned_Data[[#This Row],[ income_annum]]+Cleaned_Data[[#This Row],[ residential_assets_value]]+Cleaned_Data[[#This Row],[ commercial_assets_value]]+Cleaned_Data[[#This Row],[ luxury_assets_value]]</f>
        <v>23800000</v>
      </c>
      <c r="T3740" s="1" t="str">
        <f t="shared" si="234"/>
        <v>2–3 Cr</v>
      </c>
      <c r="U3740" s="12">
        <f t="shared" si="235"/>
        <v>2033333</v>
      </c>
      <c r="V3740" s="1" t="str">
        <f>IF(Cleaned_Data[[#This Row],[EMI_Estimate]]&lt;50000, "50K", IF(Cleaned_Data[[#This Row],[EMI_Estimate]]&lt;100000, "50K-1L", IF(Cleaned_Data[[#This Row],[EMI_Estimate]]&lt;150000, "1L-1.5L", IF(Cleaned_Data[[#This Row],[EMI_Estimate]]&lt;200000,"1.5-2L", "&gt;2L"))))</f>
        <v>&gt;2L</v>
      </c>
    </row>
    <row r="3741" spans="1:22" x14ac:dyDescent="0.35">
      <c r="A3741">
        <v>3740</v>
      </c>
      <c r="B3741">
        <v>0</v>
      </c>
      <c r="C3741" t="s">
        <v>19</v>
      </c>
      <c r="D3741" t="s">
        <v>23</v>
      </c>
      <c r="E3741">
        <v>7200000</v>
      </c>
      <c r="F3741" t="str">
        <f t="shared" si="232"/>
        <v>&gt;20 Lakh</v>
      </c>
      <c r="G3741">
        <v>21900000</v>
      </c>
      <c r="H3741">
        <v>4</v>
      </c>
      <c r="I3741">
        <v>446</v>
      </c>
      <c r="J3741" s="1">
        <v>17700000</v>
      </c>
      <c r="K3741" s="1">
        <v>10900000</v>
      </c>
      <c r="L3741" s="1">
        <v>24500000</v>
      </c>
      <c r="M3741" s="1">
        <v>7600000</v>
      </c>
      <c r="N3741" s="1" t="s">
        <v>21</v>
      </c>
      <c r="O3741" s="1">
        <f>Cleaned_Data[[#This Row],[ loan_amount]]-Cleaned_Data[[#This Row],[ bank_asset_value]]</f>
        <v>14300000</v>
      </c>
      <c r="P3741" s="1">
        <f>Cleaned_Data[[#This Row],[ loan_amount]]</f>
        <v>21900000</v>
      </c>
      <c r="Q3741" s="1" t="str">
        <f t="shared" si="233"/>
        <v>300–499</v>
      </c>
      <c r="R3741" s="1">
        <f>Cleaned_Data[[#This Row],[ residential_assets_value]]+Cleaned_Data[[#This Row],[ commercial_assets_value]]+Cleaned_Data[[#This Row],[ luxury_assets_value]]</f>
        <v>53100000</v>
      </c>
      <c r="S3741" s="1">
        <f>Cleaned_Data[[#This Row],[ income_annum]]+Cleaned_Data[[#This Row],[ residential_assets_value]]+Cleaned_Data[[#This Row],[ commercial_assets_value]]+Cleaned_Data[[#This Row],[ luxury_assets_value]]</f>
        <v>60300000</v>
      </c>
      <c r="T3741" s="1" t="str">
        <f t="shared" si="234"/>
        <v>&gt;4 Cr</v>
      </c>
      <c r="U3741" s="12">
        <f t="shared" si="235"/>
        <v>5475000</v>
      </c>
      <c r="V3741" s="1" t="str">
        <f>IF(Cleaned_Data[[#This Row],[EMI_Estimate]]&lt;50000, "50K", IF(Cleaned_Data[[#This Row],[EMI_Estimate]]&lt;100000, "50K-1L", IF(Cleaned_Data[[#This Row],[EMI_Estimate]]&lt;150000, "1L-1.5L", IF(Cleaned_Data[[#This Row],[EMI_Estimate]]&lt;200000,"1.5-2L", "&gt;2L"))))</f>
        <v>&gt;2L</v>
      </c>
    </row>
    <row r="3742" spans="1:22" x14ac:dyDescent="0.35">
      <c r="A3742">
        <v>3741</v>
      </c>
      <c r="B3742">
        <v>2</v>
      </c>
      <c r="C3742" t="s">
        <v>22</v>
      </c>
      <c r="D3742" t="s">
        <v>23</v>
      </c>
      <c r="E3742">
        <v>2500000</v>
      </c>
      <c r="F3742" t="str">
        <f t="shared" si="232"/>
        <v>&gt;20 Lakh</v>
      </c>
      <c r="G3742">
        <v>7200000</v>
      </c>
      <c r="H3742">
        <v>16</v>
      </c>
      <c r="I3742">
        <v>315</v>
      </c>
      <c r="J3742" s="1">
        <v>5500000</v>
      </c>
      <c r="K3742" s="1">
        <v>3300000</v>
      </c>
      <c r="L3742" s="1">
        <v>4900000</v>
      </c>
      <c r="M3742" s="1">
        <v>2800000</v>
      </c>
      <c r="N3742" s="1" t="s">
        <v>24</v>
      </c>
      <c r="O3742" s="1">
        <f>Cleaned_Data[[#This Row],[ loan_amount]]-Cleaned_Data[[#This Row],[ bank_asset_value]]</f>
        <v>4400000</v>
      </c>
      <c r="P3742" s="1">
        <f>Cleaned_Data[[#This Row],[ loan_amount]]</f>
        <v>7200000</v>
      </c>
      <c r="Q3742" s="1" t="str">
        <f t="shared" si="233"/>
        <v>300–499</v>
      </c>
      <c r="R3742" s="1">
        <f>Cleaned_Data[[#This Row],[ residential_assets_value]]+Cleaned_Data[[#This Row],[ commercial_assets_value]]+Cleaned_Data[[#This Row],[ luxury_assets_value]]</f>
        <v>13700000</v>
      </c>
      <c r="S3742" s="1">
        <f>Cleaned_Data[[#This Row],[ income_annum]]+Cleaned_Data[[#This Row],[ residential_assets_value]]+Cleaned_Data[[#This Row],[ commercial_assets_value]]+Cleaned_Data[[#This Row],[ luxury_assets_value]]</f>
        <v>16200000</v>
      </c>
      <c r="T3742" s="1" t="str">
        <f t="shared" si="234"/>
        <v>1–2 Cr</v>
      </c>
      <c r="U3742" s="12">
        <f t="shared" si="235"/>
        <v>450000</v>
      </c>
      <c r="V3742" s="1" t="str">
        <f>IF(Cleaned_Data[[#This Row],[EMI_Estimate]]&lt;50000, "50K", IF(Cleaned_Data[[#This Row],[EMI_Estimate]]&lt;100000, "50K-1L", IF(Cleaned_Data[[#This Row],[EMI_Estimate]]&lt;150000, "1L-1.5L", IF(Cleaned_Data[[#This Row],[EMI_Estimate]]&lt;200000,"1.5-2L", "&gt;2L"))))</f>
        <v>&gt;2L</v>
      </c>
    </row>
    <row r="3743" spans="1:22" x14ac:dyDescent="0.35">
      <c r="A3743">
        <v>3742</v>
      </c>
      <c r="B3743">
        <v>5</v>
      </c>
      <c r="C3743" t="s">
        <v>22</v>
      </c>
      <c r="D3743" t="s">
        <v>23</v>
      </c>
      <c r="E3743">
        <v>6900000</v>
      </c>
      <c r="F3743" t="str">
        <f t="shared" si="232"/>
        <v>&gt;20 Lakh</v>
      </c>
      <c r="G3743">
        <v>15700000</v>
      </c>
      <c r="H3743">
        <v>14</v>
      </c>
      <c r="I3743">
        <v>887</v>
      </c>
      <c r="J3743" s="1">
        <v>13800000</v>
      </c>
      <c r="K3743" s="1">
        <v>5300000</v>
      </c>
      <c r="L3743" s="1">
        <v>25200000</v>
      </c>
      <c r="M3743" s="1">
        <v>4500000</v>
      </c>
      <c r="N3743" s="1" t="s">
        <v>21</v>
      </c>
      <c r="O3743" s="1">
        <f>Cleaned_Data[[#This Row],[ loan_amount]]-Cleaned_Data[[#This Row],[ bank_asset_value]]</f>
        <v>11200000</v>
      </c>
      <c r="P3743" s="1">
        <f>Cleaned_Data[[#This Row],[ loan_amount]]</f>
        <v>15700000</v>
      </c>
      <c r="Q3743" s="1" t="str">
        <f t="shared" si="233"/>
        <v>800+</v>
      </c>
      <c r="R3743" s="1">
        <f>Cleaned_Data[[#This Row],[ residential_assets_value]]+Cleaned_Data[[#This Row],[ commercial_assets_value]]+Cleaned_Data[[#This Row],[ luxury_assets_value]]</f>
        <v>44300000</v>
      </c>
      <c r="S3743" s="1">
        <f>Cleaned_Data[[#This Row],[ income_annum]]+Cleaned_Data[[#This Row],[ residential_assets_value]]+Cleaned_Data[[#This Row],[ commercial_assets_value]]+Cleaned_Data[[#This Row],[ luxury_assets_value]]</f>
        <v>51200000</v>
      </c>
      <c r="T3743" s="1" t="str">
        <f t="shared" si="234"/>
        <v>&gt;4 Cr</v>
      </c>
      <c r="U3743" s="12">
        <f t="shared" si="235"/>
        <v>1121429</v>
      </c>
      <c r="V3743" s="1" t="str">
        <f>IF(Cleaned_Data[[#This Row],[EMI_Estimate]]&lt;50000, "50K", IF(Cleaned_Data[[#This Row],[EMI_Estimate]]&lt;100000, "50K-1L", IF(Cleaned_Data[[#This Row],[EMI_Estimate]]&lt;150000, "1L-1.5L", IF(Cleaned_Data[[#This Row],[EMI_Estimate]]&lt;200000,"1.5-2L", "&gt;2L"))))</f>
        <v>&gt;2L</v>
      </c>
    </row>
    <row r="3744" spans="1:22" x14ac:dyDescent="0.35">
      <c r="A3744">
        <v>3743</v>
      </c>
      <c r="B3744">
        <v>5</v>
      </c>
      <c r="C3744" t="s">
        <v>19</v>
      </c>
      <c r="D3744" t="s">
        <v>23</v>
      </c>
      <c r="E3744">
        <v>5700000</v>
      </c>
      <c r="F3744" t="str">
        <f t="shared" si="232"/>
        <v>&gt;20 Lakh</v>
      </c>
      <c r="G3744">
        <v>20500000</v>
      </c>
      <c r="H3744">
        <v>16</v>
      </c>
      <c r="I3744">
        <v>429</v>
      </c>
      <c r="J3744" s="1">
        <v>2800000</v>
      </c>
      <c r="K3744" s="1">
        <v>1900000</v>
      </c>
      <c r="L3744" s="1">
        <v>22400000</v>
      </c>
      <c r="M3744" s="1">
        <v>3900000</v>
      </c>
      <c r="N3744" s="1" t="s">
        <v>24</v>
      </c>
      <c r="O3744" s="1">
        <f>Cleaned_Data[[#This Row],[ loan_amount]]-Cleaned_Data[[#This Row],[ bank_asset_value]]</f>
        <v>16600000</v>
      </c>
      <c r="P3744" s="1">
        <f>Cleaned_Data[[#This Row],[ loan_amount]]</f>
        <v>20500000</v>
      </c>
      <c r="Q3744" s="1" t="str">
        <f t="shared" si="233"/>
        <v>300–499</v>
      </c>
      <c r="R3744" s="1">
        <f>Cleaned_Data[[#This Row],[ residential_assets_value]]+Cleaned_Data[[#This Row],[ commercial_assets_value]]+Cleaned_Data[[#This Row],[ luxury_assets_value]]</f>
        <v>27100000</v>
      </c>
      <c r="S3744" s="1">
        <f>Cleaned_Data[[#This Row],[ income_annum]]+Cleaned_Data[[#This Row],[ residential_assets_value]]+Cleaned_Data[[#This Row],[ commercial_assets_value]]+Cleaned_Data[[#This Row],[ luxury_assets_value]]</f>
        <v>32800000</v>
      </c>
      <c r="T3744" s="1" t="str">
        <f t="shared" si="234"/>
        <v>3–4 Cr</v>
      </c>
      <c r="U3744" s="12">
        <f t="shared" si="235"/>
        <v>1281250</v>
      </c>
      <c r="V3744" s="1" t="str">
        <f>IF(Cleaned_Data[[#This Row],[EMI_Estimate]]&lt;50000, "50K", IF(Cleaned_Data[[#This Row],[EMI_Estimate]]&lt;100000, "50K-1L", IF(Cleaned_Data[[#This Row],[EMI_Estimate]]&lt;150000, "1L-1.5L", IF(Cleaned_Data[[#This Row],[EMI_Estimate]]&lt;200000,"1.5-2L", "&gt;2L"))))</f>
        <v>&gt;2L</v>
      </c>
    </row>
    <row r="3745" spans="1:22" x14ac:dyDescent="0.35">
      <c r="A3745">
        <v>3744</v>
      </c>
      <c r="B3745">
        <v>4</v>
      </c>
      <c r="C3745" t="s">
        <v>19</v>
      </c>
      <c r="D3745" t="s">
        <v>23</v>
      </c>
      <c r="E3745">
        <v>5500000</v>
      </c>
      <c r="F3745" t="str">
        <f t="shared" si="232"/>
        <v>&gt;20 Lakh</v>
      </c>
      <c r="G3745">
        <v>15100000</v>
      </c>
      <c r="H3745">
        <v>18</v>
      </c>
      <c r="I3745">
        <v>673</v>
      </c>
      <c r="J3745" s="1">
        <v>10500000</v>
      </c>
      <c r="K3745" s="1">
        <v>8000000</v>
      </c>
      <c r="L3745" s="1">
        <v>13900000</v>
      </c>
      <c r="M3745" s="1">
        <v>7200000</v>
      </c>
      <c r="N3745" s="1" t="s">
        <v>21</v>
      </c>
      <c r="O3745" s="1">
        <f>Cleaned_Data[[#This Row],[ loan_amount]]-Cleaned_Data[[#This Row],[ bank_asset_value]]</f>
        <v>7900000</v>
      </c>
      <c r="P3745" s="1">
        <f>Cleaned_Data[[#This Row],[ loan_amount]]</f>
        <v>15100000</v>
      </c>
      <c r="Q3745" s="1" t="str">
        <f t="shared" si="233"/>
        <v>600–699</v>
      </c>
      <c r="R3745" s="1">
        <f>Cleaned_Data[[#This Row],[ residential_assets_value]]+Cleaned_Data[[#This Row],[ commercial_assets_value]]+Cleaned_Data[[#This Row],[ luxury_assets_value]]</f>
        <v>32400000</v>
      </c>
      <c r="S3745" s="1">
        <f>Cleaned_Data[[#This Row],[ income_annum]]+Cleaned_Data[[#This Row],[ residential_assets_value]]+Cleaned_Data[[#This Row],[ commercial_assets_value]]+Cleaned_Data[[#This Row],[ luxury_assets_value]]</f>
        <v>37900000</v>
      </c>
      <c r="T3745" s="1" t="str">
        <f t="shared" si="234"/>
        <v>3–4 Cr</v>
      </c>
      <c r="U3745" s="12">
        <f t="shared" si="235"/>
        <v>838889</v>
      </c>
      <c r="V3745" s="1" t="str">
        <f>IF(Cleaned_Data[[#This Row],[EMI_Estimate]]&lt;50000, "50K", IF(Cleaned_Data[[#This Row],[EMI_Estimate]]&lt;100000, "50K-1L", IF(Cleaned_Data[[#This Row],[EMI_Estimate]]&lt;150000, "1L-1.5L", IF(Cleaned_Data[[#This Row],[EMI_Estimate]]&lt;200000,"1.5-2L", "&gt;2L"))))</f>
        <v>&gt;2L</v>
      </c>
    </row>
    <row r="3746" spans="1:22" x14ac:dyDescent="0.35">
      <c r="A3746">
        <v>3745</v>
      </c>
      <c r="B3746">
        <v>4</v>
      </c>
      <c r="C3746" t="s">
        <v>22</v>
      </c>
      <c r="D3746" t="s">
        <v>23</v>
      </c>
      <c r="E3746">
        <v>9200000</v>
      </c>
      <c r="F3746" t="str">
        <f t="shared" si="232"/>
        <v>&gt;20 Lakh</v>
      </c>
      <c r="G3746">
        <v>29100000</v>
      </c>
      <c r="H3746">
        <v>10</v>
      </c>
      <c r="I3746">
        <v>731</v>
      </c>
      <c r="J3746" s="1">
        <v>14500000</v>
      </c>
      <c r="K3746" s="1">
        <v>8300000</v>
      </c>
      <c r="L3746" s="1">
        <v>35800000</v>
      </c>
      <c r="M3746" s="1">
        <v>5000000</v>
      </c>
      <c r="N3746" s="1" t="s">
        <v>21</v>
      </c>
      <c r="O3746" s="1">
        <f>Cleaned_Data[[#This Row],[ loan_amount]]-Cleaned_Data[[#This Row],[ bank_asset_value]]</f>
        <v>24100000</v>
      </c>
      <c r="P3746" s="1">
        <f>Cleaned_Data[[#This Row],[ loan_amount]]</f>
        <v>29100000</v>
      </c>
      <c r="Q3746" s="1" t="str">
        <f t="shared" si="233"/>
        <v>700–799</v>
      </c>
      <c r="R3746" s="1">
        <f>Cleaned_Data[[#This Row],[ residential_assets_value]]+Cleaned_Data[[#This Row],[ commercial_assets_value]]+Cleaned_Data[[#This Row],[ luxury_assets_value]]</f>
        <v>58600000</v>
      </c>
      <c r="S3746" s="1">
        <f>Cleaned_Data[[#This Row],[ income_annum]]+Cleaned_Data[[#This Row],[ residential_assets_value]]+Cleaned_Data[[#This Row],[ commercial_assets_value]]+Cleaned_Data[[#This Row],[ luxury_assets_value]]</f>
        <v>67800000</v>
      </c>
      <c r="T3746" s="1" t="str">
        <f t="shared" si="234"/>
        <v>&gt;4 Cr</v>
      </c>
      <c r="U3746" s="12">
        <f t="shared" si="235"/>
        <v>2910000</v>
      </c>
      <c r="V3746" s="1" t="str">
        <f>IF(Cleaned_Data[[#This Row],[EMI_Estimate]]&lt;50000, "50K", IF(Cleaned_Data[[#This Row],[EMI_Estimate]]&lt;100000, "50K-1L", IF(Cleaned_Data[[#This Row],[EMI_Estimate]]&lt;150000, "1L-1.5L", IF(Cleaned_Data[[#This Row],[EMI_Estimate]]&lt;200000,"1.5-2L", "&gt;2L"))))</f>
        <v>&gt;2L</v>
      </c>
    </row>
    <row r="3747" spans="1:22" x14ac:dyDescent="0.35">
      <c r="A3747">
        <v>3746</v>
      </c>
      <c r="B3747">
        <v>5</v>
      </c>
      <c r="C3747" t="s">
        <v>19</v>
      </c>
      <c r="D3747" t="s">
        <v>23</v>
      </c>
      <c r="E3747">
        <v>5700000</v>
      </c>
      <c r="F3747" t="str">
        <f t="shared" si="232"/>
        <v>&gt;20 Lakh</v>
      </c>
      <c r="G3747">
        <v>11500000</v>
      </c>
      <c r="H3747">
        <v>2</v>
      </c>
      <c r="I3747">
        <v>732</v>
      </c>
      <c r="J3747" s="1">
        <v>15800000</v>
      </c>
      <c r="K3747" s="1">
        <v>3700000</v>
      </c>
      <c r="L3747" s="1">
        <v>15600000</v>
      </c>
      <c r="M3747" s="1">
        <v>5300000</v>
      </c>
      <c r="N3747" s="1" t="s">
        <v>21</v>
      </c>
      <c r="O3747" s="1">
        <f>Cleaned_Data[[#This Row],[ loan_amount]]-Cleaned_Data[[#This Row],[ bank_asset_value]]</f>
        <v>6200000</v>
      </c>
      <c r="P3747" s="1">
        <f>Cleaned_Data[[#This Row],[ loan_amount]]</f>
        <v>11500000</v>
      </c>
      <c r="Q3747" s="1" t="str">
        <f t="shared" si="233"/>
        <v>700–799</v>
      </c>
      <c r="R3747" s="1">
        <f>Cleaned_Data[[#This Row],[ residential_assets_value]]+Cleaned_Data[[#This Row],[ commercial_assets_value]]+Cleaned_Data[[#This Row],[ luxury_assets_value]]</f>
        <v>35100000</v>
      </c>
      <c r="S3747" s="1">
        <f>Cleaned_Data[[#This Row],[ income_annum]]+Cleaned_Data[[#This Row],[ residential_assets_value]]+Cleaned_Data[[#This Row],[ commercial_assets_value]]+Cleaned_Data[[#This Row],[ luxury_assets_value]]</f>
        <v>40800000</v>
      </c>
      <c r="T3747" s="1" t="str">
        <f t="shared" si="234"/>
        <v>&gt;4 Cr</v>
      </c>
      <c r="U3747" s="12">
        <f t="shared" si="235"/>
        <v>5750000</v>
      </c>
      <c r="V3747" s="1" t="str">
        <f>IF(Cleaned_Data[[#This Row],[EMI_Estimate]]&lt;50000, "50K", IF(Cleaned_Data[[#This Row],[EMI_Estimate]]&lt;100000, "50K-1L", IF(Cleaned_Data[[#This Row],[EMI_Estimate]]&lt;150000, "1L-1.5L", IF(Cleaned_Data[[#This Row],[EMI_Estimate]]&lt;200000,"1.5-2L", "&gt;2L"))))</f>
        <v>&gt;2L</v>
      </c>
    </row>
    <row r="3748" spans="1:22" x14ac:dyDescent="0.35">
      <c r="A3748">
        <v>3747</v>
      </c>
      <c r="B3748">
        <v>5</v>
      </c>
      <c r="C3748" t="s">
        <v>19</v>
      </c>
      <c r="D3748" t="s">
        <v>23</v>
      </c>
      <c r="E3748">
        <v>5000000</v>
      </c>
      <c r="F3748" t="str">
        <f t="shared" si="232"/>
        <v>&gt;20 Lakh</v>
      </c>
      <c r="G3748">
        <v>16400000</v>
      </c>
      <c r="H3748">
        <v>14</v>
      </c>
      <c r="I3748">
        <v>525</v>
      </c>
      <c r="J3748" s="1">
        <v>13000000</v>
      </c>
      <c r="K3748" s="1">
        <v>9100000</v>
      </c>
      <c r="L3748" s="1">
        <v>15300000</v>
      </c>
      <c r="M3748" s="1">
        <v>3300000</v>
      </c>
      <c r="N3748" s="1" t="s">
        <v>24</v>
      </c>
      <c r="O3748" s="1">
        <f>Cleaned_Data[[#This Row],[ loan_amount]]-Cleaned_Data[[#This Row],[ bank_asset_value]]</f>
        <v>13100000</v>
      </c>
      <c r="P3748" s="1">
        <f>Cleaned_Data[[#This Row],[ loan_amount]]</f>
        <v>16400000</v>
      </c>
      <c r="Q3748" s="1" t="str">
        <f t="shared" si="233"/>
        <v>500–599</v>
      </c>
      <c r="R3748" s="1">
        <f>Cleaned_Data[[#This Row],[ residential_assets_value]]+Cleaned_Data[[#This Row],[ commercial_assets_value]]+Cleaned_Data[[#This Row],[ luxury_assets_value]]</f>
        <v>37400000</v>
      </c>
      <c r="S3748" s="1">
        <f>Cleaned_Data[[#This Row],[ income_annum]]+Cleaned_Data[[#This Row],[ residential_assets_value]]+Cleaned_Data[[#This Row],[ commercial_assets_value]]+Cleaned_Data[[#This Row],[ luxury_assets_value]]</f>
        <v>42400000</v>
      </c>
      <c r="T3748" s="1" t="str">
        <f t="shared" si="234"/>
        <v>&gt;4 Cr</v>
      </c>
      <c r="U3748" s="12">
        <f t="shared" si="235"/>
        <v>1171429</v>
      </c>
      <c r="V3748" s="1" t="str">
        <f>IF(Cleaned_Data[[#This Row],[EMI_Estimate]]&lt;50000, "50K", IF(Cleaned_Data[[#This Row],[EMI_Estimate]]&lt;100000, "50K-1L", IF(Cleaned_Data[[#This Row],[EMI_Estimate]]&lt;150000, "1L-1.5L", IF(Cleaned_Data[[#This Row],[EMI_Estimate]]&lt;200000,"1.5-2L", "&gt;2L"))))</f>
        <v>&gt;2L</v>
      </c>
    </row>
    <row r="3749" spans="1:22" x14ac:dyDescent="0.35">
      <c r="A3749">
        <v>3748</v>
      </c>
      <c r="B3749">
        <v>4</v>
      </c>
      <c r="C3749" t="s">
        <v>22</v>
      </c>
      <c r="D3749" t="s">
        <v>20</v>
      </c>
      <c r="E3749">
        <v>2300000</v>
      </c>
      <c r="F3749" t="str">
        <f t="shared" si="232"/>
        <v>&gt;20 Lakh</v>
      </c>
      <c r="G3749">
        <v>5500000</v>
      </c>
      <c r="H3749">
        <v>6</v>
      </c>
      <c r="I3749">
        <v>343</v>
      </c>
      <c r="J3749" s="1">
        <v>-100000</v>
      </c>
      <c r="K3749" s="1">
        <v>4100000</v>
      </c>
      <c r="L3749" s="1">
        <v>4800000</v>
      </c>
      <c r="M3749" s="1">
        <v>3200000</v>
      </c>
      <c r="N3749" s="1" t="s">
        <v>24</v>
      </c>
      <c r="O3749" s="1">
        <f>Cleaned_Data[[#This Row],[ loan_amount]]-Cleaned_Data[[#This Row],[ bank_asset_value]]</f>
        <v>2300000</v>
      </c>
      <c r="P3749" s="1">
        <f>Cleaned_Data[[#This Row],[ loan_amount]]</f>
        <v>5500000</v>
      </c>
      <c r="Q3749" s="1" t="str">
        <f t="shared" si="233"/>
        <v>300–499</v>
      </c>
      <c r="R3749" s="1">
        <f>Cleaned_Data[[#This Row],[ residential_assets_value]]+Cleaned_Data[[#This Row],[ commercial_assets_value]]+Cleaned_Data[[#This Row],[ luxury_assets_value]]</f>
        <v>8800000</v>
      </c>
      <c r="S3749" s="1">
        <f>Cleaned_Data[[#This Row],[ income_annum]]+Cleaned_Data[[#This Row],[ residential_assets_value]]+Cleaned_Data[[#This Row],[ commercial_assets_value]]+Cleaned_Data[[#This Row],[ luxury_assets_value]]</f>
        <v>11100000</v>
      </c>
      <c r="T3749" s="1" t="str">
        <f t="shared" si="234"/>
        <v>1–2 Cr</v>
      </c>
      <c r="U3749" s="12">
        <f t="shared" si="235"/>
        <v>916667</v>
      </c>
      <c r="V3749" s="1" t="str">
        <f>IF(Cleaned_Data[[#This Row],[EMI_Estimate]]&lt;50000, "50K", IF(Cleaned_Data[[#This Row],[EMI_Estimate]]&lt;100000, "50K-1L", IF(Cleaned_Data[[#This Row],[EMI_Estimate]]&lt;150000, "1L-1.5L", IF(Cleaned_Data[[#This Row],[EMI_Estimate]]&lt;200000,"1.5-2L", "&gt;2L"))))</f>
        <v>&gt;2L</v>
      </c>
    </row>
    <row r="3750" spans="1:22" x14ac:dyDescent="0.35">
      <c r="A3750">
        <v>3749</v>
      </c>
      <c r="B3750">
        <v>0</v>
      </c>
      <c r="C3750" t="s">
        <v>22</v>
      </c>
      <c r="D3750" t="s">
        <v>23</v>
      </c>
      <c r="E3750">
        <v>3000000</v>
      </c>
      <c r="F3750" t="str">
        <f t="shared" si="232"/>
        <v>&gt;20 Lakh</v>
      </c>
      <c r="G3750">
        <v>11000000</v>
      </c>
      <c r="H3750">
        <v>16</v>
      </c>
      <c r="I3750">
        <v>331</v>
      </c>
      <c r="J3750" s="1">
        <v>8000000</v>
      </c>
      <c r="K3750" s="1">
        <v>4500000</v>
      </c>
      <c r="L3750" s="1">
        <v>6600000</v>
      </c>
      <c r="M3750" s="1">
        <v>2400000</v>
      </c>
      <c r="N3750" s="1" t="s">
        <v>24</v>
      </c>
      <c r="O3750" s="1">
        <f>Cleaned_Data[[#This Row],[ loan_amount]]-Cleaned_Data[[#This Row],[ bank_asset_value]]</f>
        <v>8600000</v>
      </c>
      <c r="P3750" s="1">
        <f>Cleaned_Data[[#This Row],[ loan_amount]]</f>
        <v>11000000</v>
      </c>
      <c r="Q3750" s="1" t="str">
        <f t="shared" si="233"/>
        <v>300–499</v>
      </c>
      <c r="R3750" s="1">
        <f>Cleaned_Data[[#This Row],[ residential_assets_value]]+Cleaned_Data[[#This Row],[ commercial_assets_value]]+Cleaned_Data[[#This Row],[ luxury_assets_value]]</f>
        <v>19100000</v>
      </c>
      <c r="S3750" s="1">
        <f>Cleaned_Data[[#This Row],[ income_annum]]+Cleaned_Data[[#This Row],[ residential_assets_value]]+Cleaned_Data[[#This Row],[ commercial_assets_value]]+Cleaned_Data[[#This Row],[ luxury_assets_value]]</f>
        <v>22100000</v>
      </c>
      <c r="T3750" s="1" t="str">
        <f t="shared" si="234"/>
        <v>2–3 Cr</v>
      </c>
      <c r="U3750" s="12">
        <f t="shared" si="235"/>
        <v>687500</v>
      </c>
      <c r="V3750" s="1" t="str">
        <f>IF(Cleaned_Data[[#This Row],[EMI_Estimate]]&lt;50000, "50K", IF(Cleaned_Data[[#This Row],[EMI_Estimate]]&lt;100000, "50K-1L", IF(Cleaned_Data[[#This Row],[EMI_Estimate]]&lt;150000, "1L-1.5L", IF(Cleaned_Data[[#This Row],[EMI_Estimate]]&lt;200000,"1.5-2L", "&gt;2L"))))</f>
        <v>&gt;2L</v>
      </c>
    </row>
    <row r="3751" spans="1:22" x14ac:dyDescent="0.35">
      <c r="A3751">
        <v>3750</v>
      </c>
      <c r="B3751">
        <v>0</v>
      </c>
      <c r="C3751" t="s">
        <v>22</v>
      </c>
      <c r="D3751" t="s">
        <v>20</v>
      </c>
      <c r="E3751">
        <v>7900000</v>
      </c>
      <c r="F3751" t="str">
        <f t="shared" si="232"/>
        <v>&gt;20 Lakh</v>
      </c>
      <c r="G3751">
        <v>26200000</v>
      </c>
      <c r="H3751">
        <v>18</v>
      </c>
      <c r="I3751">
        <v>845</v>
      </c>
      <c r="J3751" s="1">
        <v>14200000</v>
      </c>
      <c r="K3751" s="1">
        <v>14700000</v>
      </c>
      <c r="L3751" s="1">
        <v>27400000</v>
      </c>
      <c r="M3751" s="1">
        <v>6300000</v>
      </c>
      <c r="N3751" s="1" t="s">
        <v>21</v>
      </c>
      <c r="O3751" s="1">
        <f>Cleaned_Data[[#This Row],[ loan_amount]]-Cleaned_Data[[#This Row],[ bank_asset_value]]</f>
        <v>19900000</v>
      </c>
      <c r="P3751" s="1">
        <f>Cleaned_Data[[#This Row],[ loan_amount]]</f>
        <v>26200000</v>
      </c>
      <c r="Q3751" s="1" t="str">
        <f t="shared" si="233"/>
        <v>800+</v>
      </c>
      <c r="R3751" s="1">
        <f>Cleaned_Data[[#This Row],[ residential_assets_value]]+Cleaned_Data[[#This Row],[ commercial_assets_value]]+Cleaned_Data[[#This Row],[ luxury_assets_value]]</f>
        <v>56300000</v>
      </c>
      <c r="S3751" s="1">
        <f>Cleaned_Data[[#This Row],[ income_annum]]+Cleaned_Data[[#This Row],[ residential_assets_value]]+Cleaned_Data[[#This Row],[ commercial_assets_value]]+Cleaned_Data[[#This Row],[ luxury_assets_value]]</f>
        <v>64200000</v>
      </c>
      <c r="T3751" s="1" t="str">
        <f t="shared" si="234"/>
        <v>&gt;4 Cr</v>
      </c>
      <c r="U3751" s="12">
        <f t="shared" si="235"/>
        <v>1455556</v>
      </c>
      <c r="V3751" s="1" t="str">
        <f>IF(Cleaned_Data[[#This Row],[EMI_Estimate]]&lt;50000, "50K", IF(Cleaned_Data[[#This Row],[EMI_Estimate]]&lt;100000, "50K-1L", IF(Cleaned_Data[[#This Row],[EMI_Estimate]]&lt;150000, "1L-1.5L", IF(Cleaned_Data[[#This Row],[EMI_Estimate]]&lt;200000,"1.5-2L", "&gt;2L"))))</f>
        <v>&gt;2L</v>
      </c>
    </row>
    <row r="3752" spans="1:22" x14ac:dyDescent="0.35">
      <c r="A3752">
        <v>3751</v>
      </c>
      <c r="B3752">
        <v>2</v>
      </c>
      <c r="C3752" t="s">
        <v>19</v>
      </c>
      <c r="D3752" t="s">
        <v>20</v>
      </c>
      <c r="E3752">
        <v>2000000</v>
      </c>
      <c r="F3752" t="str">
        <f t="shared" si="232"/>
        <v>&gt;20 Lakh</v>
      </c>
      <c r="G3752">
        <v>6200000</v>
      </c>
      <c r="H3752">
        <v>16</v>
      </c>
      <c r="I3752">
        <v>696</v>
      </c>
      <c r="J3752" s="1">
        <v>4100000</v>
      </c>
      <c r="K3752" s="1">
        <v>600000</v>
      </c>
      <c r="L3752" s="1">
        <v>5400000</v>
      </c>
      <c r="M3752" s="1">
        <v>1300000</v>
      </c>
      <c r="N3752" s="1" t="s">
        <v>21</v>
      </c>
      <c r="O3752" s="1">
        <f>Cleaned_Data[[#This Row],[ loan_amount]]-Cleaned_Data[[#This Row],[ bank_asset_value]]</f>
        <v>4900000</v>
      </c>
      <c r="P3752" s="1">
        <f>Cleaned_Data[[#This Row],[ loan_amount]]</f>
        <v>6200000</v>
      </c>
      <c r="Q3752" s="1" t="str">
        <f t="shared" si="233"/>
        <v>600–699</v>
      </c>
      <c r="R3752" s="1">
        <f>Cleaned_Data[[#This Row],[ residential_assets_value]]+Cleaned_Data[[#This Row],[ commercial_assets_value]]+Cleaned_Data[[#This Row],[ luxury_assets_value]]</f>
        <v>10100000</v>
      </c>
      <c r="S3752" s="1">
        <f>Cleaned_Data[[#This Row],[ income_annum]]+Cleaned_Data[[#This Row],[ residential_assets_value]]+Cleaned_Data[[#This Row],[ commercial_assets_value]]+Cleaned_Data[[#This Row],[ luxury_assets_value]]</f>
        <v>12100000</v>
      </c>
      <c r="T3752" s="1" t="str">
        <f t="shared" si="234"/>
        <v>1–2 Cr</v>
      </c>
      <c r="U3752" s="12">
        <f t="shared" si="235"/>
        <v>387500</v>
      </c>
      <c r="V3752" s="1" t="str">
        <f>IF(Cleaned_Data[[#This Row],[EMI_Estimate]]&lt;50000, "50K", IF(Cleaned_Data[[#This Row],[EMI_Estimate]]&lt;100000, "50K-1L", IF(Cleaned_Data[[#This Row],[EMI_Estimate]]&lt;150000, "1L-1.5L", IF(Cleaned_Data[[#This Row],[EMI_Estimate]]&lt;200000,"1.5-2L", "&gt;2L"))))</f>
        <v>&gt;2L</v>
      </c>
    </row>
    <row r="3753" spans="1:22" x14ac:dyDescent="0.35">
      <c r="A3753">
        <v>3752</v>
      </c>
      <c r="B3753">
        <v>5</v>
      </c>
      <c r="C3753" t="s">
        <v>22</v>
      </c>
      <c r="D3753" t="s">
        <v>20</v>
      </c>
      <c r="E3753">
        <v>2700000</v>
      </c>
      <c r="F3753" t="str">
        <f t="shared" si="232"/>
        <v>&gt;20 Lakh</v>
      </c>
      <c r="G3753">
        <v>8700000</v>
      </c>
      <c r="H3753">
        <v>14</v>
      </c>
      <c r="I3753">
        <v>772</v>
      </c>
      <c r="J3753" s="1">
        <v>2200000</v>
      </c>
      <c r="K3753" s="1">
        <v>2800000</v>
      </c>
      <c r="L3753" s="1">
        <v>7600000</v>
      </c>
      <c r="M3753" s="1">
        <v>3700000</v>
      </c>
      <c r="N3753" s="1" t="s">
        <v>21</v>
      </c>
      <c r="O3753" s="1">
        <f>Cleaned_Data[[#This Row],[ loan_amount]]-Cleaned_Data[[#This Row],[ bank_asset_value]]</f>
        <v>5000000</v>
      </c>
      <c r="P3753" s="1">
        <f>Cleaned_Data[[#This Row],[ loan_amount]]</f>
        <v>8700000</v>
      </c>
      <c r="Q3753" s="1" t="str">
        <f t="shared" si="233"/>
        <v>700–799</v>
      </c>
      <c r="R3753" s="1">
        <f>Cleaned_Data[[#This Row],[ residential_assets_value]]+Cleaned_Data[[#This Row],[ commercial_assets_value]]+Cleaned_Data[[#This Row],[ luxury_assets_value]]</f>
        <v>12600000</v>
      </c>
      <c r="S3753" s="1">
        <f>Cleaned_Data[[#This Row],[ income_annum]]+Cleaned_Data[[#This Row],[ residential_assets_value]]+Cleaned_Data[[#This Row],[ commercial_assets_value]]+Cleaned_Data[[#This Row],[ luxury_assets_value]]</f>
        <v>15300000</v>
      </c>
      <c r="T3753" s="1" t="str">
        <f t="shared" si="234"/>
        <v>1–2 Cr</v>
      </c>
      <c r="U3753" s="12">
        <f t="shared" si="235"/>
        <v>621429</v>
      </c>
      <c r="V3753" s="1" t="str">
        <f>IF(Cleaned_Data[[#This Row],[EMI_Estimate]]&lt;50000, "50K", IF(Cleaned_Data[[#This Row],[EMI_Estimate]]&lt;100000, "50K-1L", IF(Cleaned_Data[[#This Row],[EMI_Estimate]]&lt;150000, "1L-1.5L", IF(Cleaned_Data[[#This Row],[EMI_Estimate]]&lt;200000,"1.5-2L", "&gt;2L"))))</f>
        <v>&gt;2L</v>
      </c>
    </row>
    <row r="3754" spans="1:22" x14ac:dyDescent="0.35">
      <c r="A3754">
        <v>3753</v>
      </c>
      <c r="B3754">
        <v>3</v>
      </c>
      <c r="C3754" t="s">
        <v>19</v>
      </c>
      <c r="D3754" t="s">
        <v>23</v>
      </c>
      <c r="E3754">
        <v>6400000</v>
      </c>
      <c r="F3754" t="str">
        <f t="shared" si="232"/>
        <v>&gt;20 Lakh</v>
      </c>
      <c r="G3754">
        <v>15800000</v>
      </c>
      <c r="H3754">
        <v>18</v>
      </c>
      <c r="I3754">
        <v>628</v>
      </c>
      <c r="J3754" s="1">
        <v>6900000</v>
      </c>
      <c r="K3754" s="1">
        <v>2700000</v>
      </c>
      <c r="L3754" s="1">
        <v>24800000</v>
      </c>
      <c r="M3754" s="1">
        <v>5300000</v>
      </c>
      <c r="N3754" s="1" t="s">
        <v>21</v>
      </c>
      <c r="O3754" s="1">
        <f>Cleaned_Data[[#This Row],[ loan_amount]]-Cleaned_Data[[#This Row],[ bank_asset_value]]</f>
        <v>10500000</v>
      </c>
      <c r="P3754" s="1">
        <f>Cleaned_Data[[#This Row],[ loan_amount]]</f>
        <v>15800000</v>
      </c>
      <c r="Q3754" s="1" t="str">
        <f t="shared" si="233"/>
        <v>600–699</v>
      </c>
      <c r="R3754" s="1">
        <f>Cleaned_Data[[#This Row],[ residential_assets_value]]+Cleaned_Data[[#This Row],[ commercial_assets_value]]+Cleaned_Data[[#This Row],[ luxury_assets_value]]</f>
        <v>34400000</v>
      </c>
      <c r="S3754" s="1">
        <f>Cleaned_Data[[#This Row],[ income_annum]]+Cleaned_Data[[#This Row],[ residential_assets_value]]+Cleaned_Data[[#This Row],[ commercial_assets_value]]+Cleaned_Data[[#This Row],[ luxury_assets_value]]</f>
        <v>40800000</v>
      </c>
      <c r="T3754" s="1" t="str">
        <f t="shared" si="234"/>
        <v>&gt;4 Cr</v>
      </c>
      <c r="U3754" s="12">
        <f t="shared" si="235"/>
        <v>877778</v>
      </c>
      <c r="V3754" s="1" t="str">
        <f>IF(Cleaned_Data[[#This Row],[EMI_Estimate]]&lt;50000, "50K", IF(Cleaned_Data[[#This Row],[EMI_Estimate]]&lt;100000, "50K-1L", IF(Cleaned_Data[[#This Row],[EMI_Estimate]]&lt;150000, "1L-1.5L", IF(Cleaned_Data[[#This Row],[EMI_Estimate]]&lt;200000,"1.5-2L", "&gt;2L"))))</f>
        <v>&gt;2L</v>
      </c>
    </row>
    <row r="3755" spans="1:22" x14ac:dyDescent="0.35">
      <c r="A3755">
        <v>3754</v>
      </c>
      <c r="B3755">
        <v>0</v>
      </c>
      <c r="C3755" t="s">
        <v>22</v>
      </c>
      <c r="D3755" t="s">
        <v>23</v>
      </c>
      <c r="E3755">
        <v>8200000</v>
      </c>
      <c r="F3755" t="str">
        <f t="shared" si="232"/>
        <v>&gt;20 Lakh</v>
      </c>
      <c r="G3755">
        <v>19100000</v>
      </c>
      <c r="H3755">
        <v>2</v>
      </c>
      <c r="I3755">
        <v>764</v>
      </c>
      <c r="J3755" s="1">
        <v>22900000</v>
      </c>
      <c r="K3755" s="1">
        <v>8900000</v>
      </c>
      <c r="L3755" s="1">
        <v>20500000</v>
      </c>
      <c r="M3755" s="1">
        <v>4000000</v>
      </c>
      <c r="N3755" s="1" t="s">
        <v>21</v>
      </c>
      <c r="O3755" s="1">
        <f>Cleaned_Data[[#This Row],[ loan_amount]]-Cleaned_Data[[#This Row],[ bank_asset_value]]</f>
        <v>15100000</v>
      </c>
      <c r="P3755" s="1">
        <f>Cleaned_Data[[#This Row],[ loan_amount]]</f>
        <v>19100000</v>
      </c>
      <c r="Q3755" s="1" t="str">
        <f t="shared" si="233"/>
        <v>700–799</v>
      </c>
      <c r="R3755" s="1">
        <f>Cleaned_Data[[#This Row],[ residential_assets_value]]+Cleaned_Data[[#This Row],[ commercial_assets_value]]+Cleaned_Data[[#This Row],[ luxury_assets_value]]</f>
        <v>52300000</v>
      </c>
      <c r="S3755" s="1">
        <f>Cleaned_Data[[#This Row],[ income_annum]]+Cleaned_Data[[#This Row],[ residential_assets_value]]+Cleaned_Data[[#This Row],[ commercial_assets_value]]+Cleaned_Data[[#This Row],[ luxury_assets_value]]</f>
        <v>60500000</v>
      </c>
      <c r="T3755" s="1" t="str">
        <f t="shared" si="234"/>
        <v>&gt;4 Cr</v>
      </c>
      <c r="U3755" s="12">
        <f t="shared" si="235"/>
        <v>9550000</v>
      </c>
      <c r="V3755" s="1" t="str">
        <f>IF(Cleaned_Data[[#This Row],[EMI_Estimate]]&lt;50000, "50K", IF(Cleaned_Data[[#This Row],[EMI_Estimate]]&lt;100000, "50K-1L", IF(Cleaned_Data[[#This Row],[EMI_Estimate]]&lt;150000, "1L-1.5L", IF(Cleaned_Data[[#This Row],[EMI_Estimate]]&lt;200000,"1.5-2L", "&gt;2L"))))</f>
        <v>&gt;2L</v>
      </c>
    </row>
    <row r="3756" spans="1:22" x14ac:dyDescent="0.35">
      <c r="A3756">
        <v>3755</v>
      </c>
      <c r="B3756">
        <v>1</v>
      </c>
      <c r="C3756" t="s">
        <v>19</v>
      </c>
      <c r="D3756" t="s">
        <v>20</v>
      </c>
      <c r="E3756">
        <v>2800000</v>
      </c>
      <c r="F3756" t="str">
        <f t="shared" si="232"/>
        <v>&gt;20 Lakh</v>
      </c>
      <c r="G3756">
        <v>6900000</v>
      </c>
      <c r="H3756">
        <v>14</v>
      </c>
      <c r="I3756">
        <v>553</v>
      </c>
      <c r="J3756" s="1">
        <v>400000</v>
      </c>
      <c r="K3756" s="1">
        <v>4900000</v>
      </c>
      <c r="L3756" s="1">
        <v>6800000</v>
      </c>
      <c r="M3756" s="1">
        <v>4200000</v>
      </c>
      <c r="N3756" s="1" t="s">
        <v>21</v>
      </c>
      <c r="O3756" s="1">
        <f>Cleaned_Data[[#This Row],[ loan_amount]]-Cleaned_Data[[#This Row],[ bank_asset_value]]</f>
        <v>2700000</v>
      </c>
      <c r="P3756" s="1">
        <f>Cleaned_Data[[#This Row],[ loan_amount]]</f>
        <v>6900000</v>
      </c>
      <c r="Q3756" s="1" t="str">
        <f t="shared" si="233"/>
        <v>500–599</v>
      </c>
      <c r="R3756" s="1">
        <f>Cleaned_Data[[#This Row],[ residential_assets_value]]+Cleaned_Data[[#This Row],[ commercial_assets_value]]+Cleaned_Data[[#This Row],[ luxury_assets_value]]</f>
        <v>12100000</v>
      </c>
      <c r="S3756" s="1">
        <f>Cleaned_Data[[#This Row],[ income_annum]]+Cleaned_Data[[#This Row],[ residential_assets_value]]+Cleaned_Data[[#This Row],[ commercial_assets_value]]+Cleaned_Data[[#This Row],[ luxury_assets_value]]</f>
        <v>14900000</v>
      </c>
      <c r="T3756" s="1" t="str">
        <f t="shared" si="234"/>
        <v>1–2 Cr</v>
      </c>
      <c r="U3756" s="12">
        <f t="shared" si="235"/>
        <v>492857</v>
      </c>
      <c r="V3756" s="1" t="str">
        <f>IF(Cleaned_Data[[#This Row],[EMI_Estimate]]&lt;50000, "50K", IF(Cleaned_Data[[#This Row],[EMI_Estimate]]&lt;100000, "50K-1L", IF(Cleaned_Data[[#This Row],[EMI_Estimate]]&lt;150000, "1L-1.5L", IF(Cleaned_Data[[#This Row],[EMI_Estimate]]&lt;200000,"1.5-2L", "&gt;2L"))))</f>
        <v>&gt;2L</v>
      </c>
    </row>
    <row r="3757" spans="1:22" x14ac:dyDescent="0.35">
      <c r="A3757">
        <v>3756</v>
      </c>
      <c r="B3757">
        <v>1</v>
      </c>
      <c r="C3757" t="s">
        <v>22</v>
      </c>
      <c r="D3757" t="s">
        <v>20</v>
      </c>
      <c r="E3757">
        <v>8900000</v>
      </c>
      <c r="F3757" t="str">
        <f t="shared" si="232"/>
        <v>&gt;20 Lakh</v>
      </c>
      <c r="G3757">
        <v>20000000</v>
      </c>
      <c r="H3757">
        <v>2</v>
      </c>
      <c r="I3757">
        <v>653</v>
      </c>
      <c r="J3757" s="1">
        <v>12700000</v>
      </c>
      <c r="K3757" s="1">
        <v>600000</v>
      </c>
      <c r="L3757" s="1">
        <v>17800000</v>
      </c>
      <c r="M3757" s="1">
        <v>9900000</v>
      </c>
      <c r="N3757" s="1" t="s">
        <v>21</v>
      </c>
      <c r="O3757" s="1">
        <f>Cleaned_Data[[#This Row],[ loan_amount]]-Cleaned_Data[[#This Row],[ bank_asset_value]]</f>
        <v>10100000</v>
      </c>
      <c r="P3757" s="1">
        <f>Cleaned_Data[[#This Row],[ loan_amount]]</f>
        <v>20000000</v>
      </c>
      <c r="Q3757" s="1" t="str">
        <f t="shared" si="233"/>
        <v>600–699</v>
      </c>
      <c r="R3757" s="1">
        <f>Cleaned_Data[[#This Row],[ residential_assets_value]]+Cleaned_Data[[#This Row],[ commercial_assets_value]]+Cleaned_Data[[#This Row],[ luxury_assets_value]]</f>
        <v>31100000</v>
      </c>
      <c r="S3757" s="1">
        <f>Cleaned_Data[[#This Row],[ income_annum]]+Cleaned_Data[[#This Row],[ residential_assets_value]]+Cleaned_Data[[#This Row],[ commercial_assets_value]]+Cleaned_Data[[#This Row],[ luxury_assets_value]]</f>
        <v>40000000</v>
      </c>
      <c r="T3757" s="1" t="str">
        <f t="shared" si="234"/>
        <v>&gt;4 Cr</v>
      </c>
      <c r="U3757" s="12">
        <f t="shared" si="235"/>
        <v>10000000</v>
      </c>
      <c r="V3757" s="1" t="str">
        <f>IF(Cleaned_Data[[#This Row],[EMI_Estimate]]&lt;50000, "50K", IF(Cleaned_Data[[#This Row],[EMI_Estimate]]&lt;100000, "50K-1L", IF(Cleaned_Data[[#This Row],[EMI_Estimate]]&lt;150000, "1L-1.5L", IF(Cleaned_Data[[#This Row],[EMI_Estimate]]&lt;200000,"1.5-2L", "&gt;2L"))))</f>
        <v>&gt;2L</v>
      </c>
    </row>
    <row r="3758" spans="1:22" x14ac:dyDescent="0.35">
      <c r="A3758">
        <v>3757</v>
      </c>
      <c r="B3758">
        <v>1</v>
      </c>
      <c r="C3758" t="s">
        <v>22</v>
      </c>
      <c r="D3758" t="s">
        <v>20</v>
      </c>
      <c r="E3758">
        <v>5100000</v>
      </c>
      <c r="F3758" t="str">
        <f t="shared" si="232"/>
        <v>&gt;20 Lakh</v>
      </c>
      <c r="G3758">
        <v>20000000</v>
      </c>
      <c r="H3758">
        <v>4</v>
      </c>
      <c r="I3758">
        <v>506</v>
      </c>
      <c r="J3758" s="1">
        <v>7900000</v>
      </c>
      <c r="K3758" s="1">
        <v>8900000</v>
      </c>
      <c r="L3758" s="1">
        <v>20300000</v>
      </c>
      <c r="M3758" s="1">
        <v>6700000</v>
      </c>
      <c r="N3758" s="1" t="s">
        <v>21</v>
      </c>
      <c r="O3758" s="1">
        <f>Cleaned_Data[[#This Row],[ loan_amount]]-Cleaned_Data[[#This Row],[ bank_asset_value]]</f>
        <v>13300000</v>
      </c>
      <c r="P3758" s="1">
        <f>Cleaned_Data[[#This Row],[ loan_amount]]</f>
        <v>20000000</v>
      </c>
      <c r="Q3758" s="1" t="str">
        <f t="shared" si="233"/>
        <v>500–599</v>
      </c>
      <c r="R3758" s="1">
        <f>Cleaned_Data[[#This Row],[ residential_assets_value]]+Cleaned_Data[[#This Row],[ commercial_assets_value]]+Cleaned_Data[[#This Row],[ luxury_assets_value]]</f>
        <v>37100000</v>
      </c>
      <c r="S3758" s="1">
        <f>Cleaned_Data[[#This Row],[ income_annum]]+Cleaned_Data[[#This Row],[ residential_assets_value]]+Cleaned_Data[[#This Row],[ commercial_assets_value]]+Cleaned_Data[[#This Row],[ luxury_assets_value]]</f>
        <v>42200000</v>
      </c>
      <c r="T3758" s="1" t="str">
        <f t="shared" si="234"/>
        <v>&gt;4 Cr</v>
      </c>
      <c r="U3758" s="12">
        <f t="shared" si="235"/>
        <v>5000000</v>
      </c>
      <c r="V3758" s="1" t="str">
        <f>IF(Cleaned_Data[[#This Row],[EMI_Estimate]]&lt;50000, "50K", IF(Cleaned_Data[[#This Row],[EMI_Estimate]]&lt;100000, "50K-1L", IF(Cleaned_Data[[#This Row],[EMI_Estimate]]&lt;150000, "1L-1.5L", IF(Cleaned_Data[[#This Row],[EMI_Estimate]]&lt;200000,"1.5-2L", "&gt;2L"))))</f>
        <v>&gt;2L</v>
      </c>
    </row>
    <row r="3759" spans="1:22" x14ac:dyDescent="0.35">
      <c r="A3759">
        <v>3758</v>
      </c>
      <c r="B3759">
        <v>3</v>
      </c>
      <c r="C3759" t="s">
        <v>19</v>
      </c>
      <c r="D3759" t="s">
        <v>20</v>
      </c>
      <c r="E3759">
        <v>2800000</v>
      </c>
      <c r="F3759" t="str">
        <f t="shared" si="232"/>
        <v>&gt;20 Lakh</v>
      </c>
      <c r="G3759">
        <v>8500000</v>
      </c>
      <c r="H3759">
        <v>20</v>
      </c>
      <c r="I3759">
        <v>431</v>
      </c>
      <c r="J3759" s="1">
        <v>6200000</v>
      </c>
      <c r="K3759" s="1">
        <v>1700000</v>
      </c>
      <c r="L3759" s="1">
        <v>7800000</v>
      </c>
      <c r="M3759" s="1">
        <v>2200000</v>
      </c>
      <c r="N3759" s="1" t="s">
        <v>24</v>
      </c>
      <c r="O3759" s="1">
        <f>Cleaned_Data[[#This Row],[ loan_amount]]-Cleaned_Data[[#This Row],[ bank_asset_value]]</f>
        <v>6300000</v>
      </c>
      <c r="P3759" s="1">
        <f>Cleaned_Data[[#This Row],[ loan_amount]]</f>
        <v>8500000</v>
      </c>
      <c r="Q3759" s="1" t="str">
        <f t="shared" si="233"/>
        <v>300–499</v>
      </c>
      <c r="R3759" s="1">
        <f>Cleaned_Data[[#This Row],[ residential_assets_value]]+Cleaned_Data[[#This Row],[ commercial_assets_value]]+Cleaned_Data[[#This Row],[ luxury_assets_value]]</f>
        <v>15700000</v>
      </c>
      <c r="S3759" s="1">
        <f>Cleaned_Data[[#This Row],[ income_annum]]+Cleaned_Data[[#This Row],[ residential_assets_value]]+Cleaned_Data[[#This Row],[ commercial_assets_value]]+Cleaned_Data[[#This Row],[ luxury_assets_value]]</f>
        <v>18500000</v>
      </c>
      <c r="T3759" s="1" t="str">
        <f t="shared" si="234"/>
        <v>1–2 Cr</v>
      </c>
      <c r="U3759" s="12">
        <f t="shared" si="235"/>
        <v>425000</v>
      </c>
      <c r="V3759" s="1" t="str">
        <f>IF(Cleaned_Data[[#This Row],[EMI_Estimate]]&lt;50000, "50K", IF(Cleaned_Data[[#This Row],[EMI_Estimate]]&lt;100000, "50K-1L", IF(Cleaned_Data[[#This Row],[EMI_Estimate]]&lt;150000, "1L-1.5L", IF(Cleaned_Data[[#This Row],[EMI_Estimate]]&lt;200000,"1.5-2L", "&gt;2L"))))</f>
        <v>&gt;2L</v>
      </c>
    </row>
    <row r="3760" spans="1:22" x14ac:dyDescent="0.35">
      <c r="A3760">
        <v>3759</v>
      </c>
      <c r="B3760">
        <v>2</v>
      </c>
      <c r="C3760" t="s">
        <v>22</v>
      </c>
      <c r="D3760" t="s">
        <v>23</v>
      </c>
      <c r="E3760">
        <v>6100000</v>
      </c>
      <c r="F3760" t="str">
        <f t="shared" si="232"/>
        <v>&gt;20 Lakh</v>
      </c>
      <c r="G3760">
        <v>12300000</v>
      </c>
      <c r="H3760">
        <v>18</v>
      </c>
      <c r="I3760">
        <v>697</v>
      </c>
      <c r="J3760" s="1">
        <v>14100000</v>
      </c>
      <c r="K3760" s="1">
        <v>9100000</v>
      </c>
      <c r="L3760" s="1">
        <v>12600000</v>
      </c>
      <c r="M3760" s="1">
        <v>3500000</v>
      </c>
      <c r="N3760" s="1" t="s">
        <v>21</v>
      </c>
      <c r="O3760" s="1">
        <f>Cleaned_Data[[#This Row],[ loan_amount]]-Cleaned_Data[[#This Row],[ bank_asset_value]]</f>
        <v>8800000</v>
      </c>
      <c r="P3760" s="1">
        <f>Cleaned_Data[[#This Row],[ loan_amount]]</f>
        <v>12300000</v>
      </c>
      <c r="Q3760" s="1" t="str">
        <f t="shared" si="233"/>
        <v>600–699</v>
      </c>
      <c r="R3760" s="1">
        <f>Cleaned_Data[[#This Row],[ residential_assets_value]]+Cleaned_Data[[#This Row],[ commercial_assets_value]]+Cleaned_Data[[#This Row],[ luxury_assets_value]]</f>
        <v>35800000</v>
      </c>
      <c r="S3760" s="1">
        <f>Cleaned_Data[[#This Row],[ income_annum]]+Cleaned_Data[[#This Row],[ residential_assets_value]]+Cleaned_Data[[#This Row],[ commercial_assets_value]]+Cleaned_Data[[#This Row],[ luxury_assets_value]]</f>
        <v>41900000</v>
      </c>
      <c r="T3760" s="1" t="str">
        <f t="shared" si="234"/>
        <v>&gt;4 Cr</v>
      </c>
      <c r="U3760" s="12">
        <f t="shared" si="235"/>
        <v>683333</v>
      </c>
      <c r="V3760" s="1" t="str">
        <f>IF(Cleaned_Data[[#This Row],[EMI_Estimate]]&lt;50000, "50K", IF(Cleaned_Data[[#This Row],[EMI_Estimate]]&lt;100000, "50K-1L", IF(Cleaned_Data[[#This Row],[EMI_Estimate]]&lt;150000, "1L-1.5L", IF(Cleaned_Data[[#This Row],[EMI_Estimate]]&lt;200000,"1.5-2L", "&gt;2L"))))</f>
        <v>&gt;2L</v>
      </c>
    </row>
    <row r="3761" spans="1:22" x14ac:dyDescent="0.35">
      <c r="A3761">
        <v>3760</v>
      </c>
      <c r="B3761">
        <v>2</v>
      </c>
      <c r="C3761" t="s">
        <v>22</v>
      </c>
      <c r="D3761" t="s">
        <v>20</v>
      </c>
      <c r="E3761">
        <v>8400000</v>
      </c>
      <c r="F3761" t="str">
        <f t="shared" si="232"/>
        <v>&gt;20 Lakh</v>
      </c>
      <c r="G3761">
        <v>24500000</v>
      </c>
      <c r="H3761">
        <v>6</v>
      </c>
      <c r="I3761">
        <v>588</v>
      </c>
      <c r="J3761" s="1">
        <v>11000000</v>
      </c>
      <c r="K3761" s="1">
        <v>1300000</v>
      </c>
      <c r="L3761" s="1">
        <v>22900000</v>
      </c>
      <c r="M3761" s="1">
        <v>10400000</v>
      </c>
      <c r="N3761" s="1" t="s">
        <v>21</v>
      </c>
      <c r="O3761" s="1">
        <f>Cleaned_Data[[#This Row],[ loan_amount]]-Cleaned_Data[[#This Row],[ bank_asset_value]]</f>
        <v>14100000</v>
      </c>
      <c r="P3761" s="1">
        <f>Cleaned_Data[[#This Row],[ loan_amount]]</f>
        <v>24500000</v>
      </c>
      <c r="Q3761" s="1" t="str">
        <f t="shared" si="233"/>
        <v>500–599</v>
      </c>
      <c r="R3761" s="1">
        <f>Cleaned_Data[[#This Row],[ residential_assets_value]]+Cleaned_Data[[#This Row],[ commercial_assets_value]]+Cleaned_Data[[#This Row],[ luxury_assets_value]]</f>
        <v>35200000</v>
      </c>
      <c r="S3761" s="1">
        <f>Cleaned_Data[[#This Row],[ income_annum]]+Cleaned_Data[[#This Row],[ residential_assets_value]]+Cleaned_Data[[#This Row],[ commercial_assets_value]]+Cleaned_Data[[#This Row],[ luxury_assets_value]]</f>
        <v>43600000</v>
      </c>
      <c r="T3761" s="1" t="str">
        <f t="shared" si="234"/>
        <v>&gt;4 Cr</v>
      </c>
      <c r="U3761" s="12">
        <f t="shared" si="235"/>
        <v>4083333</v>
      </c>
      <c r="V3761" s="1" t="str">
        <f>IF(Cleaned_Data[[#This Row],[EMI_Estimate]]&lt;50000, "50K", IF(Cleaned_Data[[#This Row],[EMI_Estimate]]&lt;100000, "50K-1L", IF(Cleaned_Data[[#This Row],[EMI_Estimate]]&lt;150000, "1L-1.5L", IF(Cleaned_Data[[#This Row],[EMI_Estimate]]&lt;200000,"1.5-2L", "&gt;2L"))))</f>
        <v>&gt;2L</v>
      </c>
    </row>
    <row r="3762" spans="1:22" x14ac:dyDescent="0.35">
      <c r="A3762">
        <v>3761</v>
      </c>
      <c r="B3762">
        <v>1</v>
      </c>
      <c r="C3762" t="s">
        <v>22</v>
      </c>
      <c r="D3762" t="s">
        <v>20</v>
      </c>
      <c r="E3762">
        <v>1600000</v>
      </c>
      <c r="F3762" t="str">
        <f t="shared" si="232"/>
        <v>15-20 Lakh</v>
      </c>
      <c r="G3762">
        <v>5600000</v>
      </c>
      <c r="H3762">
        <v>6</v>
      </c>
      <c r="I3762">
        <v>846</v>
      </c>
      <c r="J3762" s="1">
        <v>600000</v>
      </c>
      <c r="K3762" s="1">
        <v>2800000</v>
      </c>
      <c r="L3762" s="1">
        <v>4600000</v>
      </c>
      <c r="M3762" s="1">
        <v>1200000</v>
      </c>
      <c r="N3762" s="1" t="s">
        <v>21</v>
      </c>
      <c r="O3762" s="1">
        <f>Cleaned_Data[[#This Row],[ loan_amount]]-Cleaned_Data[[#This Row],[ bank_asset_value]]</f>
        <v>4400000</v>
      </c>
      <c r="P3762" s="1">
        <f>Cleaned_Data[[#This Row],[ loan_amount]]</f>
        <v>5600000</v>
      </c>
      <c r="Q3762" s="1" t="str">
        <f t="shared" si="233"/>
        <v>800+</v>
      </c>
      <c r="R3762" s="1">
        <f>Cleaned_Data[[#This Row],[ residential_assets_value]]+Cleaned_Data[[#This Row],[ commercial_assets_value]]+Cleaned_Data[[#This Row],[ luxury_assets_value]]</f>
        <v>8000000</v>
      </c>
      <c r="S3762" s="1">
        <f>Cleaned_Data[[#This Row],[ income_annum]]+Cleaned_Data[[#This Row],[ residential_assets_value]]+Cleaned_Data[[#This Row],[ commercial_assets_value]]+Cleaned_Data[[#This Row],[ luxury_assets_value]]</f>
        <v>9600000</v>
      </c>
      <c r="T3762" s="1" t="str">
        <f t="shared" si="234"/>
        <v>&lt;1 Cr</v>
      </c>
      <c r="U3762" s="12">
        <f t="shared" si="235"/>
        <v>933333</v>
      </c>
      <c r="V3762" s="1" t="str">
        <f>IF(Cleaned_Data[[#This Row],[EMI_Estimate]]&lt;50000, "50K", IF(Cleaned_Data[[#This Row],[EMI_Estimate]]&lt;100000, "50K-1L", IF(Cleaned_Data[[#This Row],[EMI_Estimate]]&lt;150000, "1L-1.5L", IF(Cleaned_Data[[#This Row],[EMI_Estimate]]&lt;200000,"1.5-2L", "&gt;2L"))))</f>
        <v>&gt;2L</v>
      </c>
    </row>
    <row r="3763" spans="1:22" x14ac:dyDescent="0.35">
      <c r="A3763">
        <v>3762</v>
      </c>
      <c r="B3763">
        <v>5</v>
      </c>
      <c r="C3763" t="s">
        <v>19</v>
      </c>
      <c r="D3763" t="s">
        <v>20</v>
      </c>
      <c r="E3763">
        <v>4100000</v>
      </c>
      <c r="F3763" t="str">
        <f t="shared" si="232"/>
        <v>&gt;20 Lakh</v>
      </c>
      <c r="G3763">
        <v>11000000</v>
      </c>
      <c r="H3763">
        <v>14</v>
      </c>
      <c r="I3763">
        <v>379</v>
      </c>
      <c r="J3763" s="1">
        <v>6200000</v>
      </c>
      <c r="K3763" s="1">
        <v>1700000</v>
      </c>
      <c r="L3763" s="1">
        <v>8500000</v>
      </c>
      <c r="M3763" s="1">
        <v>5400000</v>
      </c>
      <c r="N3763" s="1" t="s">
        <v>24</v>
      </c>
      <c r="O3763" s="1">
        <f>Cleaned_Data[[#This Row],[ loan_amount]]-Cleaned_Data[[#This Row],[ bank_asset_value]]</f>
        <v>5600000</v>
      </c>
      <c r="P3763" s="1">
        <f>Cleaned_Data[[#This Row],[ loan_amount]]</f>
        <v>11000000</v>
      </c>
      <c r="Q3763" s="1" t="str">
        <f t="shared" si="233"/>
        <v>300–499</v>
      </c>
      <c r="R3763" s="1">
        <f>Cleaned_Data[[#This Row],[ residential_assets_value]]+Cleaned_Data[[#This Row],[ commercial_assets_value]]+Cleaned_Data[[#This Row],[ luxury_assets_value]]</f>
        <v>16400000</v>
      </c>
      <c r="S3763" s="1">
        <f>Cleaned_Data[[#This Row],[ income_annum]]+Cleaned_Data[[#This Row],[ residential_assets_value]]+Cleaned_Data[[#This Row],[ commercial_assets_value]]+Cleaned_Data[[#This Row],[ luxury_assets_value]]</f>
        <v>20500000</v>
      </c>
      <c r="T3763" s="1" t="str">
        <f t="shared" si="234"/>
        <v>2–3 Cr</v>
      </c>
      <c r="U3763" s="12">
        <f t="shared" si="235"/>
        <v>785714</v>
      </c>
      <c r="V3763" s="1" t="str">
        <f>IF(Cleaned_Data[[#This Row],[EMI_Estimate]]&lt;50000, "50K", IF(Cleaned_Data[[#This Row],[EMI_Estimate]]&lt;100000, "50K-1L", IF(Cleaned_Data[[#This Row],[EMI_Estimate]]&lt;150000, "1L-1.5L", IF(Cleaned_Data[[#This Row],[EMI_Estimate]]&lt;200000,"1.5-2L", "&gt;2L"))))</f>
        <v>&gt;2L</v>
      </c>
    </row>
    <row r="3764" spans="1:22" x14ac:dyDescent="0.35">
      <c r="A3764">
        <v>3763</v>
      </c>
      <c r="B3764">
        <v>1</v>
      </c>
      <c r="C3764" t="s">
        <v>22</v>
      </c>
      <c r="D3764" t="s">
        <v>20</v>
      </c>
      <c r="E3764">
        <v>300000</v>
      </c>
      <c r="F3764" t="str">
        <f t="shared" si="232"/>
        <v>&lt;5 Lakh</v>
      </c>
      <c r="G3764">
        <v>700000</v>
      </c>
      <c r="H3764">
        <v>10</v>
      </c>
      <c r="I3764">
        <v>745</v>
      </c>
      <c r="J3764" s="1">
        <v>0</v>
      </c>
      <c r="K3764" s="1">
        <v>0</v>
      </c>
      <c r="L3764" s="1">
        <v>900000</v>
      </c>
      <c r="M3764" s="1">
        <v>100000</v>
      </c>
      <c r="N3764" s="1" t="s">
        <v>21</v>
      </c>
      <c r="O3764" s="1">
        <f>Cleaned_Data[[#This Row],[ loan_amount]]-Cleaned_Data[[#This Row],[ bank_asset_value]]</f>
        <v>600000</v>
      </c>
      <c r="P3764" s="1">
        <f>Cleaned_Data[[#This Row],[ loan_amount]]</f>
        <v>700000</v>
      </c>
      <c r="Q3764" s="1" t="str">
        <f t="shared" si="233"/>
        <v>700–799</v>
      </c>
      <c r="R3764" s="1">
        <f>Cleaned_Data[[#This Row],[ residential_assets_value]]+Cleaned_Data[[#This Row],[ commercial_assets_value]]+Cleaned_Data[[#This Row],[ luxury_assets_value]]</f>
        <v>900000</v>
      </c>
      <c r="S3764" s="1">
        <f>Cleaned_Data[[#This Row],[ income_annum]]+Cleaned_Data[[#This Row],[ residential_assets_value]]+Cleaned_Data[[#This Row],[ commercial_assets_value]]+Cleaned_Data[[#This Row],[ luxury_assets_value]]</f>
        <v>1200000</v>
      </c>
      <c r="T3764" s="1" t="str">
        <f t="shared" si="234"/>
        <v>&lt;1 Cr</v>
      </c>
      <c r="U3764" s="12">
        <f t="shared" si="235"/>
        <v>70000</v>
      </c>
      <c r="V3764" s="1" t="str">
        <f>IF(Cleaned_Data[[#This Row],[EMI_Estimate]]&lt;50000, "50K", IF(Cleaned_Data[[#This Row],[EMI_Estimate]]&lt;100000, "50K-1L", IF(Cleaned_Data[[#This Row],[EMI_Estimate]]&lt;150000, "1L-1.5L", IF(Cleaned_Data[[#This Row],[EMI_Estimate]]&lt;200000,"1.5-2L", "&gt;2L"))))</f>
        <v>50K-1L</v>
      </c>
    </row>
    <row r="3765" spans="1:22" x14ac:dyDescent="0.35">
      <c r="A3765">
        <v>3764</v>
      </c>
      <c r="B3765">
        <v>3</v>
      </c>
      <c r="C3765" t="s">
        <v>19</v>
      </c>
      <c r="D3765" t="s">
        <v>20</v>
      </c>
      <c r="E3765">
        <v>9600000</v>
      </c>
      <c r="F3765" t="str">
        <f t="shared" si="232"/>
        <v>&gt;20 Lakh</v>
      </c>
      <c r="G3765">
        <v>34500000</v>
      </c>
      <c r="H3765">
        <v>20</v>
      </c>
      <c r="I3765">
        <v>523</v>
      </c>
      <c r="J3765" s="1">
        <v>26100000</v>
      </c>
      <c r="K3765" s="1">
        <v>2600000</v>
      </c>
      <c r="L3765" s="1">
        <v>24300000</v>
      </c>
      <c r="M3765" s="1">
        <v>5300000</v>
      </c>
      <c r="N3765" s="1" t="s">
        <v>24</v>
      </c>
      <c r="O3765" s="1">
        <f>Cleaned_Data[[#This Row],[ loan_amount]]-Cleaned_Data[[#This Row],[ bank_asset_value]]</f>
        <v>29200000</v>
      </c>
      <c r="P3765" s="1">
        <f>Cleaned_Data[[#This Row],[ loan_amount]]</f>
        <v>34500000</v>
      </c>
      <c r="Q3765" s="1" t="str">
        <f t="shared" si="233"/>
        <v>500–599</v>
      </c>
      <c r="R3765" s="1">
        <f>Cleaned_Data[[#This Row],[ residential_assets_value]]+Cleaned_Data[[#This Row],[ commercial_assets_value]]+Cleaned_Data[[#This Row],[ luxury_assets_value]]</f>
        <v>53000000</v>
      </c>
      <c r="S3765" s="1">
        <f>Cleaned_Data[[#This Row],[ income_annum]]+Cleaned_Data[[#This Row],[ residential_assets_value]]+Cleaned_Data[[#This Row],[ commercial_assets_value]]+Cleaned_Data[[#This Row],[ luxury_assets_value]]</f>
        <v>62600000</v>
      </c>
      <c r="T3765" s="1" t="str">
        <f t="shared" si="234"/>
        <v>&gt;4 Cr</v>
      </c>
      <c r="U3765" s="12">
        <f t="shared" si="235"/>
        <v>1725000</v>
      </c>
      <c r="V3765" s="1" t="str">
        <f>IF(Cleaned_Data[[#This Row],[EMI_Estimate]]&lt;50000, "50K", IF(Cleaned_Data[[#This Row],[EMI_Estimate]]&lt;100000, "50K-1L", IF(Cleaned_Data[[#This Row],[EMI_Estimate]]&lt;150000, "1L-1.5L", IF(Cleaned_Data[[#This Row],[EMI_Estimate]]&lt;200000,"1.5-2L", "&gt;2L"))))</f>
        <v>&gt;2L</v>
      </c>
    </row>
    <row r="3766" spans="1:22" x14ac:dyDescent="0.35">
      <c r="A3766">
        <v>3765</v>
      </c>
      <c r="B3766">
        <v>4</v>
      </c>
      <c r="C3766" t="s">
        <v>19</v>
      </c>
      <c r="D3766" t="s">
        <v>23</v>
      </c>
      <c r="E3766">
        <v>8300000</v>
      </c>
      <c r="F3766" t="str">
        <f t="shared" si="232"/>
        <v>&gt;20 Lakh</v>
      </c>
      <c r="G3766">
        <v>25400000</v>
      </c>
      <c r="H3766">
        <v>4</v>
      </c>
      <c r="I3766">
        <v>624</v>
      </c>
      <c r="J3766" s="1">
        <v>22900000</v>
      </c>
      <c r="K3766" s="1">
        <v>4000000</v>
      </c>
      <c r="L3766" s="1">
        <v>24800000</v>
      </c>
      <c r="M3766" s="1">
        <v>5400000</v>
      </c>
      <c r="N3766" s="1" t="s">
        <v>21</v>
      </c>
      <c r="O3766" s="1">
        <f>Cleaned_Data[[#This Row],[ loan_amount]]-Cleaned_Data[[#This Row],[ bank_asset_value]]</f>
        <v>20000000</v>
      </c>
      <c r="P3766" s="1">
        <f>Cleaned_Data[[#This Row],[ loan_amount]]</f>
        <v>25400000</v>
      </c>
      <c r="Q3766" s="1" t="str">
        <f t="shared" si="233"/>
        <v>600–699</v>
      </c>
      <c r="R3766" s="1">
        <f>Cleaned_Data[[#This Row],[ residential_assets_value]]+Cleaned_Data[[#This Row],[ commercial_assets_value]]+Cleaned_Data[[#This Row],[ luxury_assets_value]]</f>
        <v>51700000</v>
      </c>
      <c r="S3766" s="1">
        <f>Cleaned_Data[[#This Row],[ income_annum]]+Cleaned_Data[[#This Row],[ residential_assets_value]]+Cleaned_Data[[#This Row],[ commercial_assets_value]]+Cleaned_Data[[#This Row],[ luxury_assets_value]]</f>
        <v>60000000</v>
      </c>
      <c r="T3766" s="1" t="str">
        <f t="shared" si="234"/>
        <v>&gt;4 Cr</v>
      </c>
      <c r="U3766" s="12">
        <f t="shared" si="235"/>
        <v>6350000</v>
      </c>
      <c r="V3766" s="1" t="str">
        <f>IF(Cleaned_Data[[#This Row],[EMI_Estimate]]&lt;50000, "50K", IF(Cleaned_Data[[#This Row],[EMI_Estimate]]&lt;100000, "50K-1L", IF(Cleaned_Data[[#This Row],[EMI_Estimate]]&lt;150000, "1L-1.5L", IF(Cleaned_Data[[#This Row],[EMI_Estimate]]&lt;200000,"1.5-2L", "&gt;2L"))))</f>
        <v>&gt;2L</v>
      </c>
    </row>
    <row r="3767" spans="1:22" x14ac:dyDescent="0.35">
      <c r="A3767">
        <v>3766</v>
      </c>
      <c r="B3767">
        <v>1</v>
      </c>
      <c r="C3767" t="s">
        <v>19</v>
      </c>
      <c r="D3767" t="s">
        <v>20</v>
      </c>
      <c r="E3767">
        <v>4600000</v>
      </c>
      <c r="F3767" t="str">
        <f t="shared" si="232"/>
        <v>&gt;20 Lakh</v>
      </c>
      <c r="G3767">
        <v>16700000</v>
      </c>
      <c r="H3767">
        <v>16</v>
      </c>
      <c r="I3767">
        <v>407</v>
      </c>
      <c r="J3767" s="1">
        <v>13000000</v>
      </c>
      <c r="K3767" s="1">
        <v>6000000</v>
      </c>
      <c r="L3767" s="1">
        <v>9800000</v>
      </c>
      <c r="M3767" s="1">
        <v>2800000</v>
      </c>
      <c r="N3767" s="1" t="s">
        <v>24</v>
      </c>
      <c r="O3767" s="1">
        <f>Cleaned_Data[[#This Row],[ loan_amount]]-Cleaned_Data[[#This Row],[ bank_asset_value]]</f>
        <v>13900000</v>
      </c>
      <c r="P3767" s="1">
        <f>Cleaned_Data[[#This Row],[ loan_amount]]</f>
        <v>16700000</v>
      </c>
      <c r="Q3767" s="1" t="str">
        <f t="shared" si="233"/>
        <v>300–499</v>
      </c>
      <c r="R3767" s="1">
        <f>Cleaned_Data[[#This Row],[ residential_assets_value]]+Cleaned_Data[[#This Row],[ commercial_assets_value]]+Cleaned_Data[[#This Row],[ luxury_assets_value]]</f>
        <v>28800000</v>
      </c>
      <c r="S3767" s="1">
        <f>Cleaned_Data[[#This Row],[ income_annum]]+Cleaned_Data[[#This Row],[ residential_assets_value]]+Cleaned_Data[[#This Row],[ commercial_assets_value]]+Cleaned_Data[[#This Row],[ luxury_assets_value]]</f>
        <v>33400000</v>
      </c>
      <c r="T3767" s="1" t="str">
        <f t="shared" si="234"/>
        <v>3–4 Cr</v>
      </c>
      <c r="U3767" s="12">
        <f t="shared" si="235"/>
        <v>1043750</v>
      </c>
      <c r="V3767" s="1" t="str">
        <f>IF(Cleaned_Data[[#This Row],[EMI_Estimate]]&lt;50000, "50K", IF(Cleaned_Data[[#This Row],[EMI_Estimate]]&lt;100000, "50K-1L", IF(Cleaned_Data[[#This Row],[EMI_Estimate]]&lt;150000, "1L-1.5L", IF(Cleaned_Data[[#This Row],[EMI_Estimate]]&lt;200000,"1.5-2L", "&gt;2L"))))</f>
        <v>&gt;2L</v>
      </c>
    </row>
    <row r="3768" spans="1:22" x14ac:dyDescent="0.35">
      <c r="A3768">
        <v>3767</v>
      </c>
      <c r="B3768">
        <v>3</v>
      </c>
      <c r="C3768" t="s">
        <v>22</v>
      </c>
      <c r="D3768" t="s">
        <v>23</v>
      </c>
      <c r="E3768">
        <v>5600000</v>
      </c>
      <c r="F3768" t="str">
        <f t="shared" si="232"/>
        <v>&gt;20 Lakh</v>
      </c>
      <c r="G3768">
        <v>11600000</v>
      </c>
      <c r="H3768">
        <v>12</v>
      </c>
      <c r="I3768">
        <v>756</v>
      </c>
      <c r="J3768" s="1">
        <v>3300000</v>
      </c>
      <c r="K3768" s="1">
        <v>1800000</v>
      </c>
      <c r="L3768" s="1">
        <v>18400000</v>
      </c>
      <c r="M3768" s="1">
        <v>7800000</v>
      </c>
      <c r="N3768" s="1" t="s">
        <v>21</v>
      </c>
      <c r="O3768" s="1">
        <f>Cleaned_Data[[#This Row],[ loan_amount]]-Cleaned_Data[[#This Row],[ bank_asset_value]]</f>
        <v>3800000</v>
      </c>
      <c r="P3768" s="1">
        <f>Cleaned_Data[[#This Row],[ loan_amount]]</f>
        <v>11600000</v>
      </c>
      <c r="Q3768" s="1" t="str">
        <f t="shared" si="233"/>
        <v>700–799</v>
      </c>
      <c r="R3768" s="1">
        <f>Cleaned_Data[[#This Row],[ residential_assets_value]]+Cleaned_Data[[#This Row],[ commercial_assets_value]]+Cleaned_Data[[#This Row],[ luxury_assets_value]]</f>
        <v>23500000</v>
      </c>
      <c r="S3768" s="1">
        <f>Cleaned_Data[[#This Row],[ income_annum]]+Cleaned_Data[[#This Row],[ residential_assets_value]]+Cleaned_Data[[#This Row],[ commercial_assets_value]]+Cleaned_Data[[#This Row],[ luxury_assets_value]]</f>
        <v>29100000</v>
      </c>
      <c r="T3768" s="1" t="str">
        <f t="shared" si="234"/>
        <v>2–3 Cr</v>
      </c>
      <c r="U3768" s="12">
        <f t="shared" si="235"/>
        <v>966667</v>
      </c>
      <c r="V3768" s="1" t="str">
        <f>IF(Cleaned_Data[[#This Row],[EMI_Estimate]]&lt;50000, "50K", IF(Cleaned_Data[[#This Row],[EMI_Estimate]]&lt;100000, "50K-1L", IF(Cleaned_Data[[#This Row],[EMI_Estimate]]&lt;150000, "1L-1.5L", IF(Cleaned_Data[[#This Row],[EMI_Estimate]]&lt;200000,"1.5-2L", "&gt;2L"))))</f>
        <v>&gt;2L</v>
      </c>
    </row>
    <row r="3769" spans="1:22" x14ac:dyDescent="0.35">
      <c r="A3769">
        <v>3768</v>
      </c>
      <c r="B3769">
        <v>3</v>
      </c>
      <c r="C3769" t="s">
        <v>19</v>
      </c>
      <c r="D3769" t="s">
        <v>23</v>
      </c>
      <c r="E3769">
        <v>4100000</v>
      </c>
      <c r="F3769" t="str">
        <f t="shared" si="232"/>
        <v>&gt;20 Lakh</v>
      </c>
      <c r="G3769">
        <v>8300000</v>
      </c>
      <c r="H3769">
        <v>16</v>
      </c>
      <c r="I3769">
        <v>351</v>
      </c>
      <c r="J3769" s="1">
        <v>6000000</v>
      </c>
      <c r="K3769" s="1">
        <v>100000</v>
      </c>
      <c r="L3769" s="1">
        <v>11100000</v>
      </c>
      <c r="M3769" s="1">
        <v>2200000</v>
      </c>
      <c r="N3769" s="1" t="s">
        <v>24</v>
      </c>
      <c r="O3769" s="1">
        <f>Cleaned_Data[[#This Row],[ loan_amount]]-Cleaned_Data[[#This Row],[ bank_asset_value]]</f>
        <v>6100000</v>
      </c>
      <c r="P3769" s="1">
        <f>Cleaned_Data[[#This Row],[ loan_amount]]</f>
        <v>8300000</v>
      </c>
      <c r="Q3769" s="1" t="str">
        <f t="shared" si="233"/>
        <v>300–499</v>
      </c>
      <c r="R3769" s="1">
        <f>Cleaned_Data[[#This Row],[ residential_assets_value]]+Cleaned_Data[[#This Row],[ commercial_assets_value]]+Cleaned_Data[[#This Row],[ luxury_assets_value]]</f>
        <v>17200000</v>
      </c>
      <c r="S3769" s="1">
        <f>Cleaned_Data[[#This Row],[ income_annum]]+Cleaned_Data[[#This Row],[ residential_assets_value]]+Cleaned_Data[[#This Row],[ commercial_assets_value]]+Cleaned_Data[[#This Row],[ luxury_assets_value]]</f>
        <v>21300000</v>
      </c>
      <c r="T3769" s="1" t="str">
        <f t="shared" si="234"/>
        <v>2–3 Cr</v>
      </c>
      <c r="U3769" s="12">
        <f t="shared" si="235"/>
        <v>518750</v>
      </c>
      <c r="V3769" s="1" t="str">
        <f>IF(Cleaned_Data[[#This Row],[EMI_Estimate]]&lt;50000, "50K", IF(Cleaned_Data[[#This Row],[EMI_Estimate]]&lt;100000, "50K-1L", IF(Cleaned_Data[[#This Row],[EMI_Estimate]]&lt;150000, "1L-1.5L", IF(Cleaned_Data[[#This Row],[EMI_Estimate]]&lt;200000,"1.5-2L", "&gt;2L"))))</f>
        <v>&gt;2L</v>
      </c>
    </row>
    <row r="3770" spans="1:22" x14ac:dyDescent="0.35">
      <c r="A3770">
        <v>3769</v>
      </c>
      <c r="B3770">
        <v>3</v>
      </c>
      <c r="C3770" t="s">
        <v>22</v>
      </c>
      <c r="D3770" t="s">
        <v>20</v>
      </c>
      <c r="E3770">
        <v>3700000</v>
      </c>
      <c r="F3770" t="str">
        <f t="shared" si="232"/>
        <v>&gt;20 Lakh</v>
      </c>
      <c r="G3770">
        <v>13400000</v>
      </c>
      <c r="H3770">
        <v>18</v>
      </c>
      <c r="I3770">
        <v>373</v>
      </c>
      <c r="J3770" s="1">
        <v>2800000</v>
      </c>
      <c r="K3770" s="1">
        <v>100000</v>
      </c>
      <c r="L3770" s="1">
        <v>13200000</v>
      </c>
      <c r="M3770" s="1">
        <v>2500000</v>
      </c>
      <c r="N3770" s="1" t="s">
        <v>24</v>
      </c>
      <c r="O3770" s="1">
        <f>Cleaned_Data[[#This Row],[ loan_amount]]-Cleaned_Data[[#This Row],[ bank_asset_value]]</f>
        <v>10900000</v>
      </c>
      <c r="P3770" s="1">
        <f>Cleaned_Data[[#This Row],[ loan_amount]]</f>
        <v>13400000</v>
      </c>
      <c r="Q3770" s="1" t="str">
        <f t="shared" si="233"/>
        <v>300–499</v>
      </c>
      <c r="R3770" s="1">
        <f>Cleaned_Data[[#This Row],[ residential_assets_value]]+Cleaned_Data[[#This Row],[ commercial_assets_value]]+Cleaned_Data[[#This Row],[ luxury_assets_value]]</f>
        <v>16100000</v>
      </c>
      <c r="S3770" s="1">
        <f>Cleaned_Data[[#This Row],[ income_annum]]+Cleaned_Data[[#This Row],[ residential_assets_value]]+Cleaned_Data[[#This Row],[ commercial_assets_value]]+Cleaned_Data[[#This Row],[ luxury_assets_value]]</f>
        <v>19800000</v>
      </c>
      <c r="T3770" s="1" t="str">
        <f t="shared" si="234"/>
        <v>1–2 Cr</v>
      </c>
      <c r="U3770" s="12">
        <f t="shared" si="235"/>
        <v>744444</v>
      </c>
      <c r="V3770" s="1" t="str">
        <f>IF(Cleaned_Data[[#This Row],[EMI_Estimate]]&lt;50000, "50K", IF(Cleaned_Data[[#This Row],[EMI_Estimate]]&lt;100000, "50K-1L", IF(Cleaned_Data[[#This Row],[EMI_Estimate]]&lt;150000, "1L-1.5L", IF(Cleaned_Data[[#This Row],[EMI_Estimate]]&lt;200000,"1.5-2L", "&gt;2L"))))</f>
        <v>&gt;2L</v>
      </c>
    </row>
    <row r="3771" spans="1:22" x14ac:dyDescent="0.35">
      <c r="A3771">
        <v>3770</v>
      </c>
      <c r="B3771">
        <v>4</v>
      </c>
      <c r="C3771" t="s">
        <v>22</v>
      </c>
      <c r="D3771" t="s">
        <v>23</v>
      </c>
      <c r="E3771">
        <v>800000</v>
      </c>
      <c r="F3771" t="str">
        <f t="shared" si="232"/>
        <v>5-10 Lakh</v>
      </c>
      <c r="G3771">
        <v>2400000</v>
      </c>
      <c r="H3771">
        <v>2</v>
      </c>
      <c r="I3771">
        <v>461</v>
      </c>
      <c r="J3771" s="1">
        <v>1300000</v>
      </c>
      <c r="K3771" s="1">
        <v>1300000</v>
      </c>
      <c r="L3771" s="1">
        <v>2300000</v>
      </c>
      <c r="M3771" s="1">
        <v>300000</v>
      </c>
      <c r="N3771" s="1" t="s">
        <v>21</v>
      </c>
      <c r="O3771" s="1">
        <f>Cleaned_Data[[#This Row],[ loan_amount]]-Cleaned_Data[[#This Row],[ bank_asset_value]]</f>
        <v>2100000</v>
      </c>
      <c r="P3771" s="1">
        <f>Cleaned_Data[[#This Row],[ loan_amount]]</f>
        <v>2400000</v>
      </c>
      <c r="Q3771" s="1" t="str">
        <f t="shared" si="233"/>
        <v>300–499</v>
      </c>
      <c r="R3771" s="1">
        <f>Cleaned_Data[[#This Row],[ residential_assets_value]]+Cleaned_Data[[#This Row],[ commercial_assets_value]]+Cleaned_Data[[#This Row],[ luxury_assets_value]]</f>
        <v>4900000</v>
      </c>
      <c r="S3771" s="1">
        <f>Cleaned_Data[[#This Row],[ income_annum]]+Cleaned_Data[[#This Row],[ residential_assets_value]]+Cleaned_Data[[#This Row],[ commercial_assets_value]]+Cleaned_Data[[#This Row],[ luxury_assets_value]]</f>
        <v>5700000</v>
      </c>
      <c r="T3771" s="1" t="str">
        <f t="shared" si="234"/>
        <v>&lt;1 Cr</v>
      </c>
      <c r="U3771" s="12">
        <f t="shared" si="235"/>
        <v>1200000</v>
      </c>
      <c r="V3771" s="1" t="str">
        <f>IF(Cleaned_Data[[#This Row],[EMI_Estimate]]&lt;50000, "50K", IF(Cleaned_Data[[#This Row],[EMI_Estimate]]&lt;100000, "50K-1L", IF(Cleaned_Data[[#This Row],[EMI_Estimate]]&lt;150000, "1L-1.5L", IF(Cleaned_Data[[#This Row],[EMI_Estimate]]&lt;200000,"1.5-2L", "&gt;2L"))))</f>
        <v>&gt;2L</v>
      </c>
    </row>
    <row r="3772" spans="1:22" x14ac:dyDescent="0.35">
      <c r="A3772">
        <v>3771</v>
      </c>
      <c r="B3772">
        <v>4</v>
      </c>
      <c r="C3772" t="s">
        <v>19</v>
      </c>
      <c r="D3772" t="s">
        <v>20</v>
      </c>
      <c r="E3772">
        <v>8100000</v>
      </c>
      <c r="F3772" t="str">
        <f t="shared" si="232"/>
        <v>&gt;20 Lakh</v>
      </c>
      <c r="G3772">
        <v>28100000</v>
      </c>
      <c r="H3772">
        <v>12</v>
      </c>
      <c r="I3772">
        <v>672</v>
      </c>
      <c r="J3772" s="1">
        <v>5600000</v>
      </c>
      <c r="K3772" s="1">
        <v>9200000</v>
      </c>
      <c r="L3772" s="1">
        <v>17200000</v>
      </c>
      <c r="M3772" s="1">
        <v>9500000</v>
      </c>
      <c r="N3772" s="1" t="s">
        <v>21</v>
      </c>
      <c r="O3772" s="1">
        <f>Cleaned_Data[[#This Row],[ loan_amount]]-Cleaned_Data[[#This Row],[ bank_asset_value]]</f>
        <v>18600000</v>
      </c>
      <c r="P3772" s="1">
        <f>Cleaned_Data[[#This Row],[ loan_amount]]</f>
        <v>28100000</v>
      </c>
      <c r="Q3772" s="1" t="str">
        <f t="shared" si="233"/>
        <v>600–699</v>
      </c>
      <c r="R3772" s="1">
        <f>Cleaned_Data[[#This Row],[ residential_assets_value]]+Cleaned_Data[[#This Row],[ commercial_assets_value]]+Cleaned_Data[[#This Row],[ luxury_assets_value]]</f>
        <v>32000000</v>
      </c>
      <c r="S3772" s="1">
        <f>Cleaned_Data[[#This Row],[ income_annum]]+Cleaned_Data[[#This Row],[ residential_assets_value]]+Cleaned_Data[[#This Row],[ commercial_assets_value]]+Cleaned_Data[[#This Row],[ luxury_assets_value]]</f>
        <v>40100000</v>
      </c>
      <c r="T3772" s="1" t="str">
        <f t="shared" si="234"/>
        <v>&gt;4 Cr</v>
      </c>
      <c r="U3772" s="12">
        <f t="shared" si="235"/>
        <v>2341667</v>
      </c>
      <c r="V3772" s="1" t="str">
        <f>IF(Cleaned_Data[[#This Row],[EMI_Estimate]]&lt;50000, "50K", IF(Cleaned_Data[[#This Row],[EMI_Estimate]]&lt;100000, "50K-1L", IF(Cleaned_Data[[#This Row],[EMI_Estimate]]&lt;150000, "1L-1.5L", IF(Cleaned_Data[[#This Row],[EMI_Estimate]]&lt;200000,"1.5-2L", "&gt;2L"))))</f>
        <v>&gt;2L</v>
      </c>
    </row>
    <row r="3773" spans="1:22" x14ac:dyDescent="0.35">
      <c r="A3773">
        <v>3772</v>
      </c>
      <c r="B3773">
        <v>2</v>
      </c>
      <c r="C3773" t="s">
        <v>19</v>
      </c>
      <c r="D3773" t="s">
        <v>23</v>
      </c>
      <c r="E3773">
        <v>2700000</v>
      </c>
      <c r="F3773" t="str">
        <f t="shared" si="232"/>
        <v>&gt;20 Lakh</v>
      </c>
      <c r="G3773">
        <v>9500000</v>
      </c>
      <c r="H3773">
        <v>10</v>
      </c>
      <c r="I3773">
        <v>434</v>
      </c>
      <c r="J3773" s="1">
        <v>2700000</v>
      </c>
      <c r="K3773" s="1">
        <v>1500000</v>
      </c>
      <c r="L3773" s="1">
        <v>8100000</v>
      </c>
      <c r="M3773" s="1">
        <v>1800000</v>
      </c>
      <c r="N3773" s="1" t="s">
        <v>24</v>
      </c>
      <c r="O3773" s="1">
        <f>Cleaned_Data[[#This Row],[ loan_amount]]-Cleaned_Data[[#This Row],[ bank_asset_value]]</f>
        <v>7700000</v>
      </c>
      <c r="P3773" s="1">
        <f>Cleaned_Data[[#This Row],[ loan_amount]]</f>
        <v>9500000</v>
      </c>
      <c r="Q3773" s="1" t="str">
        <f t="shared" si="233"/>
        <v>300–499</v>
      </c>
      <c r="R3773" s="1">
        <f>Cleaned_Data[[#This Row],[ residential_assets_value]]+Cleaned_Data[[#This Row],[ commercial_assets_value]]+Cleaned_Data[[#This Row],[ luxury_assets_value]]</f>
        <v>12300000</v>
      </c>
      <c r="S3773" s="1">
        <f>Cleaned_Data[[#This Row],[ income_annum]]+Cleaned_Data[[#This Row],[ residential_assets_value]]+Cleaned_Data[[#This Row],[ commercial_assets_value]]+Cleaned_Data[[#This Row],[ luxury_assets_value]]</f>
        <v>15000000</v>
      </c>
      <c r="T3773" s="1" t="str">
        <f t="shared" si="234"/>
        <v>1–2 Cr</v>
      </c>
      <c r="U3773" s="12">
        <f t="shared" si="235"/>
        <v>950000</v>
      </c>
      <c r="V3773" s="1" t="str">
        <f>IF(Cleaned_Data[[#This Row],[EMI_Estimate]]&lt;50000, "50K", IF(Cleaned_Data[[#This Row],[EMI_Estimate]]&lt;100000, "50K-1L", IF(Cleaned_Data[[#This Row],[EMI_Estimate]]&lt;150000, "1L-1.5L", IF(Cleaned_Data[[#This Row],[EMI_Estimate]]&lt;200000,"1.5-2L", "&gt;2L"))))</f>
        <v>&gt;2L</v>
      </c>
    </row>
    <row r="3774" spans="1:22" x14ac:dyDescent="0.35">
      <c r="A3774">
        <v>3773</v>
      </c>
      <c r="B3774">
        <v>2</v>
      </c>
      <c r="C3774" t="s">
        <v>22</v>
      </c>
      <c r="D3774" t="s">
        <v>23</v>
      </c>
      <c r="E3774">
        <v>7000000</v>
      </c>
      <c r="F3774" t="str">
        <f t="shared" si="232"/>
        <v>&gt;20 Lakh</v>
      </c>
      <c r="G3774">
        <v>21400000</v>
      </c>
      <c r="H3774">
        <v>12</v>
      </c>
      <c r="I3774">
        <v>541</v>
      </c>
      <c r="J3774" s="1">
        <v>3700000</v>
      </c>
      <c r="K3774" s="1">
        <v>1300000</v>
      </c>
      <c r="L3774" s="1">
        <v>19800000</v>
      </c>
      <c r="M3774" s="1">
        <v>9600000</v>
      </c>
      <c r="N3774" s="1" t="s">
        <v>24</v>
      </c>
      <c r="O3774" s="1">
        <f>Cleaned_Data[[#This Row],[ loan_amount]]-Cleaned_Data[[#This Row],[ bank_asset_value]]</f>
        <v>11800000</v>
      </c>
      <c r="P3774" s="1">
        <f>Cleaned_Data[[#This Row],[ loan_amount]]</f>
        <v>21400000</v>
      </c>
      <c r="Q3774" s="1" t="str">
        <f t="shared" si="233"/>
        <v>500–599</v>
      </c>
      <c r="R3774" s="1">
        <f>Cleaned_Data[[#This Row],[ residential_assets_value]]+Cleaned_Data[[#This Row],[ commercial_assets_value]]+Cleaned_Data[[#This Row],[ luxury_assets_value]]</f>
        <v>24800000</v>
      </c>
      <c r="S3774" s="1">
        <f>Cleaned_Data[[#This Row],[ income_annum]]+Cleaned_Data[[#This Row],[ residential_assets_value]]+Cleaned_Data[[#This Row],[ commercial_assets_value]]+Cleaned_Data[[#This Row],[ luxury_assets_value]]</f>
        <v>31800000</v>
      </c>
      <c r="T3774" s="1" t="str">
        <f t="shared" si="234"/>
        <v>3–4 Cr</v>
      </c>
      <c r="U3774" s="12">
        <f t="shared" si="235"/>
        <v>1783333</v>
      </c>
      <c r="V3774" s="1" t="str">
        <f>IF(Cleaned_Data[[#This Row],[EMI_Estimate]]&lt;50000, "50K", IF(Cleaned_Data[[#This Row],[EMI_Estimate]]&lt;100000, "50K-1L", IF(Cleaned_Data[[#This Row],[EMI_Estimate]]&lt;150000, "1L-1.5L", IF(Cleaned_Data[[#This Row],[EMI_Estimate]]&lt;200000,"1.5-2L", "&gt;2L"))))</f>
        <v>&gt;2L</v>
      </c>
    </row>
    <row r="3775" spans="1:22" x14ac:dyDescent="0.35">
      <c r="A3775">
        <v>3774</v>
      </c>
      <c r="B3775">
        <v>3</v>
      </c>
      <c r="C3775" t="s">
        <v>22</v>
      </c>
      <c r="D3775" t="s">
        <v>23</v>
      </c>
      <c r="E3775">
        <v>8100000</v>
      </c>
      <c r="F3775" t="str">
        <f t="shared" si="232"/>
        <v>&gt;20 Lakh</v>
      </c>
      <c r="G3775">
        <v>29300000</v>
      </c>
      <c r="H3775">
        <v>2</v>
      </c>
      <c r="I3775">
        <v>413</v>
      </c>
      <c r="J3775" s="1">
        <v>8100000</v>
      </c>
      <c r="K3775" s="1">
        <v>15100000</v>
      </c>
      <c r="L3775" s="1">
        <v>25500000</v>
      </c>
      <c r="M3775" s="1">
        <v>6400000</v>
      </c>
      <c r="N3775" s="1" t="s">
        <v>21</v>
      </c>
      <c r="O3775" s="1">
        <f>Cleaned_Data[[#This Row],[ loan_amount]]-Cleaned_Data[[#This Row],[ bank_asset_value]]</f>
        <v>22900000</v>
      </c>
      <c r="P3775" s="1">
        <f>Cleaned_Data[[#This Row],[ loan_amount]]</f>
        <v>29300000</v>
      </c>
      <c r="Q3775" s="1" t="str">
        <f t="shared" si="233"/>
        <v>300–499</v>
      </c>
      <c r="R3775" s="1">
        <f>Cleaned_Data[[#This Row],[ residential_assets_value]]+Cleaned_Data[[#This Row],[ commercial_assets_value]]+Cleaned_Data[[#This Row],[ luxury_assets_value]]</f>
        <v>48700000</v>
      </c>
      <c r="S3775" s="1">
        <f>Cleaned_Data[[#This Row],[ income_annum]]+Cleaned_Data[[#This Row],[ residential_assets_value]]+Cleaned_Data[[#This Row],[ commercial_assets_value]]+Cleaned_Data[[#This Row],[ luxury_assets_value]]</f>
        <v>56800000</v>
      </c>
      <c r="T3775" s="1" t="str">
        <f t="shared" si="234"/>
        <v>&gt;4 Cr</v>
      </c>
      <c r="U3775" s="12">
        <f t="shared" si="235"/>
        <v>14650000</v>
      </c>
      <c r="V3775" s="1" t="str">
        <f>IF(Cleaned_Data[[#This Row],[EMI_Estimate]]&lt;50000, "50K", IF(Cleaned_Data[[#This Row],[EMI_Estimate]]&lt;100000, "50K-1L", IF(Cleaned_Data[[#This Row],[EMI_Estimate]]&lt;150000, "1L-1.5L", IF(Cleaned_Data[[#This Row],[EMI_Estimate]]&lt;200000,"1.5-2L", "&gt;2L"))))</f>
        <v>&gt;2L</v>
      </c>
    </row>
    <row r="3776" spans="1:22" x14ac:dyDescent="0.35">
      <c r="A3776">
        <v>3775</v>
      </c>
      <c r="B3776">
        <v>1</v>
      </c>
      <c r="C3776" t="s">
        <v>19</v>
      </c>
      <c r="D3776" t="s">
        <v>20</v>
      </c>
      <c r="E3776">
        <v>3200000</v>
      </c>
      <c r="F3776" t="str">
        <f t="shared" si="232"/>
        <v>&gt;20 Lakh</v>
      </c>
      <c r="G3776">
        <v>7600000</v>
      </c>
      <c r="H3776">
        <v>4</v>
      </c>
      <c r="I3776">
        <v>592</v>
      </c>
      <c r="J3776" s="1">
        <v>3000000</v>
      </c>
      <c r="K3776" s="1">
        <v>1400000</v>
      </c>
      <c r="L3776" s="1">
        <v>8100000</v>
      </c>
      <c r="M3776" s="1">
        <v>4700000</v>
      </c>
      <c r="N3776" s="1" t="s">
        <v>21</v>
      </c>
      <c r="O3776" s="1">
        <f>Cleaned_Data[[#This Row],[ loan_amount]]-Cleaned_Data[[#This Row],[ bank_asset_value]]</f>
        <v>2900000</v>
      </c>
      <c r="P3776" s="1">
        <f>Cleaned_Data[[#This Row],[ loan_amount]]</f>
        <v>7600000</v>
      </c>
      <c r="Q3776" s="1" t="str">
        <f t="shared" si="233"/>
        <v>500–599</v>
      </c>
      <c r="R3776" s="1">
        <f>Cleaned_Data[[#This Row],[ residential_assets_value]]+Cleaned_Data[[#This Row],[ commercial_assets_value]]+Cleaned_Data[[#This Row],[ luxury_assets_value]]</f>
        <v>12500000</v>
      </c>
      <c r="S3776" s="1">
        <f>Cleaned_Data[[#This Row],[ income_annum]]+Cleaned_Data[[#This Row],[ residential_assets_value]]+Cleaned_Data[[#This Row],[ commercial_assets_value]]+Cleaned_Data[[#This Row],[ luxury_assets_value]]</f>
        <v>15700000</v>
      </c>
      <c r="T3776" s="1" t="str">
        <f t="shared" si="234"/>
        <v>1–2 Cr</v>
      </c>
      <c r="U3776" s="12">
        <f t="shared" si="235"/>
        <v>1900000</v>
      </c>
      <c r="V3776" s="1" t="str">
        <f>IF(Cleaned_Data[[#This Row],[EMI_Estimate]]&lt;50000, "50K", IF(Cleaned_Data[[#This Row],[EMI_Estimate]]&lt;100000, "50K-1L", IF(Cleaned_Data[[#This Row],[EMI_Estimate]]&lt;150000, "1L-1.5L", IF(Cleaned_Data[[#This Row],[EMI_Estimate]]&lt;200000,"1.5-2L", "&gt;2L"))))</f>
        <v>&gt;2L</v>
      </c>
    </row>
    <row r="3777" spans="1:22" x14ac:dyDescent="0.35">
      <c r="A3777">
        <v>3776</v>
      </c>
      <c r="B3777">
        <v>4</v>
      </c>
      <c r="C3777" t="s">
        <v>22</v>
      </c>
      <c r="D3777" t="s">
        <v>23</v>
      </c>
      <c r="E3777">
        <v>400000</v>
      </c>
      <c r="F3777" t="str">
        <f t="shared" si="232"/>
        <v>&lt;5 Lakh</v>
      </c>
      <c r="G3777">
        <v>1400000</v>
      </c>
      <c r="H3777">
        <v>10</v>
      </c>
      <c r="I3777">
        <v>665</v>
      </c>
      <c r="J3777" s="1">
        <v>300000</v>
      </c>
      <c r="K3777" s="1">
        <v>300000</v>
      </c>
      <c r="L3777" s="1">
        <v>1500000</v>
      </c>
      <c r="M3777" s="1">
        <v>200000</v>
      </c>
      <c r="N3777" s="1" t="s">
        <v>21</v>
      </c>
      <c r="O3777" s="1">
        <f>Cleaned_Data[[#This Row],[ loan_amount]]-Cleaned_Data[[#This Row],[ bank_asset_value]]</f>
        <v>1200000</v>
      </c>
      <c r="P3777" s="1">
        <f>Cleaned_Data[[#This Row],[ loan_amount]]</f>
        <v>1400000</v>
      </c>
      <c r="Q3777" s="1" t="str">
        <f t="shared" si="233"/>
        <v>600–699</v>
      </c>
      <c r="R3777" s="1">
        <f>Cleaned_Data[[#This Row],[ residential_assets_value]]+Cleaned_Data[[#This Row],[ commercial_assets_value]]+Cleaned_Data[[#This Row],[ luxury_assets_value]]</f>
        <v>2100000</v>
      </c>
      <c r="S3777" s="1">
        <f>Cleaned_Data[[#This Row],[ income_annum]]+Cleaned_Data[[#This Row],[ residential_assets_value]]+Cleaned_Data[[#This Row],[ commercial_assets_value]]+Cleaned_Data[[#This Row],[ luxury_assets_value]]</f>
        <v>2500000</v>
      </c>
      <c r="T3777" s="1" t="str">
        <f t="shared" si="234"/>
        <v>&lt;1 Cr</v>
      </c>
      <c r="U3777" s="12">
        <f t="shared" si="235"/>
        <v>140000</v>
      </c>
      <c r="V3777" s="1" t="str">
        <f>IF(Cleaned_Data[[#This Row],[EMI_Estimate]]&lt;50000, "50K", IF(Cleaned_Data[[#This Row],[EMI_Estimate]]&lt;100000, "50K-1L", IF(Cleaned_Data[[#This Row],[EMI_Estimate]]&lt;150000, "1L-1.5L", IF(Cleaned_Data[[#This Row],[EMI_Estimate]]&lt;200000,"1.5-2L", "&gt;2L"))))</f>
        <v>1L-1.5L</v>
      </c>
    </row>
    <row r="3778" spans="1:22" x14ac:dyDescent="0.35">
      <c r="A3778">
        <v>3777</v>
      </c>
      <c r="B3778">
        <v>1</v>
      </c>
      <c r="C3778" t="s">
        <v>19</v>
      </c>
      <c r="D3778" t="s">
        <v>20</v>
      </c>
      <c r="E3778">
        <v>7800000</v>
      </c>
      <c r="F3778" t="str">
        <f t="shared" ref="F3778:F3841" si="236">IF(E3778&lt;500000, "&lt;5 Lakh",
 IF(E3778&lt;1000000, "5-10 Lakh",
 IF(E3778&lt;1500000, "10-15 Lakh",
 IF(E3778&lt;2000000, "15-20 Lakh", "&gt;20 Lakh"))))</f>
        <v>&gt;20 Lakh</v>
      </c>
      <c r="G3778">
        <v>23900000</v>
      </c>
      <c r="H3778">
        <v>4</v>
      </c>
      <c r="I3778">
        <v>313</v>
      </c>
      <c r="J3778" s="1">
        <v>2600000</v>
      </c>
      <c r="K3778" s="1">
        <v>15300000</v>
      </c>
      <c r="L3778" s="1">
        <v>23000000</v>
      </c>
      <c r="M3778" s="1">
        <v>10900000</v>
      </c>
      <c r="N3778" s="1" t="s">
        <v>21</v>
      </c>
      <c r="O3778" s="1">
        <f>Cleaned_Data[[#This Row],[ loan_amount]]-Cleaned_Data[[#This Row],[ bank_asset_value]]</f>
        <v>13000000</v>
      </c>
      <c r="P3778" s="1">
        <f>Cleaned_Data[[#This Row],[ loan_amount]]</f>
        <v>23900000</v>
      </c>
      <c r="Q3778" s="1" t="str">
        <f t="shared" ref="Q3778:Q3841" si="237">IF(I3778&lt;500,"300–499",IF(I3778&lt;600,"500–599",IF(I3778&lt;700,"600–699",IF(I3778&lt;800,"700–799","800+"))))</f>
        <v>300–499</v>
      </c>
      <c r="R3778" s="1">
        <f>Cleaned_Data[[#This Row],[ residential_assets_value]]+Cleaned_Data[[#This Row],[ commercial_assets_value]]+Cleaned_Data[[#This Row],[ luxury_assets_value]]</f>
        <v>40900000</v>
      </c>
      <c r="S3778" s="1">
        <f>Cleaned_Data[[#This Row],[ income_annum]]+Cleaned_Data[[#This Row],[ residential_assets_value]]+Cleaned_Data[[#This Row],[ commercial_assets_value]]+Cleaned_Data[[#This Row],[ luxury_assets_value]]</f>
        <v>48700000</v>
      </c>
      <c r="T3778" s="1" t="str">
        <f t="shared" ref="T3778:T3841" si="238">IF(S3778&lt;10000000, "&lt;1 Cr", IF(S3778&lt;20000000, "1–2 Cr", IF(S3778&lt;30000000, "2–3 Cr", IF(S3778&lt;40000000, "3–4 Cr", "&gt;4 Cr"))))</f>
        <v>&gt;4 Cr</v>
      </c>
      <c r="U3778" s="12">
        <f t="shared" ref="U3778:U3841" si="239">ROUND(G3778/H3778, 0)</f>
        <v>5975000</v>
      </c>
      <c r="V3778" s="1" t="str">
        <f>IF(Cleaned_Data[[#This Row],[EMI_Estimate]]&lt;50000, "50K", IF(Cleaned_Data[[#This Row],[EMI_Estimate]]&lt;100000, "50K-1L", IF(Cleaned_Data[[#This Row],[EMI_Estimate]]&lt;150000, "1L-1.5L", IF(Cleaned_Data[[#This Row],[EMI_Estimate]]&lt;200000,"1.5-2L", "&gt;2L"))))</f>
        <v>&gt;2L</v>
      </c>
    </row>
    <row r="3779" spans="1:22" x14ac:dyDescent="0.35">
      <c r="A3779">
        <v>3778</v>
      </c>
      <c r="B3779">
        <v>0</v>
      </c>
      <c r="C3779" t="s">
        <v>22</v>
      </c>
      <c r="D3779" t="s">
        <v>20</v>
      </c>
      <c r="E3779">
        <v>5800000</v>
      </c>
      <c r="F3779" t="str">
        <f t="shared" si="236"/>
        <v>&gt;20 Lakh</v>
      </c>
      <c r="G3779">
        <v>19600000</v>
      </c>
      <c r="H3779">
        <v>14</v>
      </c>
      <c r="I3779">
        <v>673</v>
      </c>
      <c r="J3779" s="1">
        <v>8900000</v>
      </c>
      <c r="K3779" s="1">
        <v>10700000</v>
      </c>
      <c r="L3779" s="1">
        <v>18000000</v>
      </c>
      <c r="M3779" s="1">
        <v>7200000</v>
      </c>
      <c r="N3779" s="1" t="s">
        <v>21</v>
      </c>
      <c r="O3779" s="1">
        <f>Cleaned_Data[[#This Row],[ loan_amount]]-Cleaned_Data[[#This Row],[ bank_asset_value]]</f>
        <v>12400000</v>
      </c>
      <c r="P3779" s="1">
        <f>Cleaned_Data[[#This Row],[ loan_amount]]</f>
        <v>19600000</v>
      </c>
      <c r="Q3779" s="1" t="str">
        <f t="shared" si="237"/>
        <v>600–699</v>
      </c>
      <c r="R3779" s="1">
        <f>Cleaned_Data[[#This Row],[ residential_assets_value]]+Cleaned_Data[[#This Row],[ commercial_assets_value]]+Cleaned_Data[[#This Row],[ luxury_assets_value]]</f>
        <v>37600000</v>
      </c>
      <c r="S3779" s="1">
        <f>Cleaned_Data[[#This Row],[ income_annum]]+Cleaned_Data[[#This Row],[ residential_assets_value]]+Cleaned_Data[[#This Row],[ commercial_assets_value]]+Cleaned_Data[[#This Row],[ luxury_assets_value]]</f>
        <v>43400000</v>
      </c>
      <c r="T3779" s="1" t="str">
        <f t="shared" si="238"/>
        <v>&gt;4 Cr</v>
      </c>
      <c r="U3779" s="12">
        <f t="shared" si="239"/>
        <v>1400000</v>
      </c>
      <c r="V3779" s="1" t="str">
        <f>IF(Cleaned_Data[[#This Row],[EMI_Estimate]]&lt;50000, "50K", IF(Cleaned_Data[[#This Row],[EMI_Estimate]]&lt;100000, "50K-1L", IF(Cleaned_Data[[#This Row],[EMI_Estimate]]&lt;150000, "1L-1.5L", IF(Cleaned_Data[[#This Row],[EMI_Estimate]]&lt;200000,"1.5-2L", "&gt;2L"))))</f>
        <v>&gt;2L</v>
      </c>
    </row>
    <row r="3780" spans="1:22" x14ac:dyDescent="0.35">
      <c r="A3780">
        <v>3779</v>
      </c>
      <c r="B3780">
        <v>0</v>
      </c>
      <c r="C3780" t="s">
        <v>22</v>
      </c>
      <c r="D3780" t="s">
        <v>23</v>
      </c>
      <c r="E3780">
        <v>2600000</v>
      </c>
      <c r="F3780" t="str">
        <f t="shared" si="236"/>
        <v>&gt;20 Lakh</v>
      </c>
      <c r="G3780">
        <v>6000000</v>
      </c>
      <c r="H3780">
        <v>8</v>
      </c>
      <c r="I3780">
        <v>382</v>
      </c>
      <c r="J3780" s="1">
        <v>1700000</v>
      </c>
      <c r="K3780" s="1">
        <v>2200000</v>
      </c>
      <c r="L3780" s="1">
        <v>8200000</v>
      </c>
      <c r="M3780" s="1">
        <v>1600000</v>
      </c>
      <c r="N3780" s="1" t="s">
        <v>24</v>
      </c>
      <c r="O3780" s="1">
        <f>Cleaned_Data[[#This Row],[ loan_amount]]-Cleaned_Data[[#This Row],[ bank_asset_value]]</f>
        <v>4400000</v>
      </c>
      <c r="P3780" s="1">
        <f>Cleaned_Data[[#This Row],[ loan_amount]]</f>
        <v>6000000</v>
      </c>
      <c r="Q3780" s="1" t="str">
        <f t="shared" si="237"/>
        <v>300–499</v>
      </c>
      <c r="R3780" s="1">
        <f>Cleaned_Data[[#This Row],[ residential_assets_value]]+Cleaned_Data[[#This Row],[ commercial_assets_value]]+Cleaned_Data[[#This Row],[ luxury_assets_value]]</f>
        <v>12100000</v>
      </c>
      <c r="S3780" s="1">
        <f>Cleaned_Data[[#This Row],[ income_annum]]+Cleaned_Data[[#This Row],[ residential_assets_value]]+Cleaned_Data[[#This Row],[ commercial_assets_value]]+Cleaned_Data[[#This Row],[ luxury_assets_value]]</f>
        <v>14700000</v>
      </c>
      <c r="T3780" s="1" t="str">
        <f t="shared" si="238"/>
        <v>1–2 Cr</v>
      </c>
      <c r="U3780" s="12">
        <f t="shared" si="239"/>
        <v>750000</v>
      </c>
      <c r="V3780" s="1" t="str">
        <f>IF(Cleaned_Data[[#This Row],[EMI_Estimate]]&lt;50000, "50K", IF(Cleaned_Data[[#This Row],[EMI_Estimate]]&lt;100000, "50K-1L", IF(Cleaned_Data[[#This Row],[EMI_Estimate]]&lt;150000, "1L-1.5L", IF(Cleaned_Data[[#This Row],[EMI_Estimate]]&lt;200000,"1.5-2L", "&gt;2L"))))</f>
        <v>&gt;2L</v>
      </c>
    </row>
    <row r="3781" spans="1:22" x14ac:dyDescent="0.35">
      <c r="A3781">
        <v>3780</v>
      </c>
      <c r="B3781">
        <v>5</v>
      </c>
      <c r="C3781" t="s">
        <v>22</v>
      </c>
      <c r="D3781" t="s">
        <v>20</v>
      </c>
      <c r="E3781">
        <v>5400000</v>
      </c>
      <c r="F3781" t="str">
        <f t="shared" si="236"/>
        <v>&gt;20 Lakh</v>
      </c>
      <c r="G3781">
        <v>21100000</v>
      </c>
      <c r="H3781">
        <v>12</v>
      </c>
      <c r="I3781">
        <v>661</v>
      </c>
      <c r="J3781" s="1">
        <v>15800000</v>
      </c>
      <c r="K3781" s="1">
        <v>10400000</v>
      </c>
      <c r="L3781" s="1">
        <v>20100000</v>
      </c>
      <c r="M3781" s="1">
        <v>5400000</v>
      </c>
      <c r="N3781" s="1" t="s">
        <v>21</v>
      </c>
      <c r="O3781" s="1">
        <f>Cleaned_Data[[#This Row],[ loan_amount]]-Cleaned_Data[[#This Row],[ bank_asset_value]]</f>
        <v>15700000</v>
      </c>
      <c r="P3781" s="1">
        <f>Cleaned_Data[[#This Row],[ loan_amount]]</f>
        <v>21100000</v>
      </c>
      <c r="Q3781" s="1" t="str">
        <f t="shared" si="237"/>
        <v>600–699</v>
      </c>
      <c r="R3781" s="1">
        <f>Cleaned_Data[[#This Row],[ residential_assets_value]]+Cleaned_Data[[#This Row],[ commercial_assets_value]]+Cleaned_Data[[#This Row],[ luxury_assets_value]]</f>
        <v>46300000</v>
      </c>
      <c r="S3781" s="1">
        <f>Cleaned_Data[[#This Row],[ income_annum]]+Cleaned_Data[[#This Row],[ residential_assets_value]]+Cleaned_Data[[#This Row],[ commercial_assets_value]]+Cleaned_Data[[#This Row],[ luxury_assets_value]]</f>
        <v>51700000</v>
      </c>
      <c r="T3781" s="1" t="str">
        <f t="shared" si="238"/>
        <v>&gt;4 Cr</v>
      </c>
      <c r="U3781" s="12">
        <f t="shared" si="239"/>
        <v>1758333</v>
      </c>
      <c r="V3781" s="1" t="str">
        <f>IF(Cleaned_Data[[#This Row],[EMI_Estimate]]&lt;50000, "50K", IF(Cleaned_Data[[#This Row],[EMI_Estimate]]&lt;100000, "50K-1L", IF(Cleaned_Data[[#This Row],[EMI_Estimate]]&lt;150000, "1L-1.5L", IF(Cleaned_Data[[#This Row],[EMI_Estimate]]&lt;200000,"1.5-2L", "&gt;2L"))))</f>
        <v>&gt;2L</v>
      </c>
    </row>
    <row r="3782" spans="1:22" x14ac:dyDescent="0.35">
      <c r="A3782">
        <v>3781</v>
      </c>
      <c r="B3782">
        <v>3</v>
      </c>
      <c r="C3782" t="s">
        <v>19</v>
      </c>
      <c r="D3782" t="s">
        <v>23</v>
      </c>
      <c r="E3782">
        <v>600000</v>
      </c>
      <c r="F3782" t="str">
        <f t="shared" si="236"/>
        <v>5-10 Lakh</v>
      </c>
      <c r="G3782">
        <v>1700000</v>
      </c>
      <c r="H3782">
        <v>4</v>
      </c>
      <c r="I3782">
        <v>576</v>
      </c>
      <c r="J3782" s="1">
        <v>400000</v>
      </c>
      <c r="K3782" s="1">
        <v>100000</v>
      </c>
      <c r="L3782" s="1">
        <v>2100000</v>
      </c>
      <c r="M3782" s="1">
        <v>500000</v>
      </c>
      <c r="N3782" s="1" t="s">
        <v>21</v>
      </c>
      <c r="O3782" s="1">
        <f>Cleaned_Data[[#This Row],[ loan_amount]]-Cleaned_Data[[#This Row],[ bank_asset_value]]</f>
        <v>1200000</v>
      </c>
      <c r="P3782" s="1">
        <f>Cleaned_Data[[#This Row],[ loan_amount]]</f>
        <v>1700000</v>
      </c>
      <c r="Q3782" s="1" t="str">
        <f t="shared" si="237"/>
        <v>500–599</v>
      </c>
      <c r="R3782" s="1">
        <f>Cleaned_Data[[#This Row],[ residential_assets_value]]+Cleaned_Data[[#This Row],[ commercial_assets_value]]+Cleaned_Data[[#This Row],[ luxury_assets_value]]</f>
        <v>2600000</v>
      </c>
      <c r="S3782" s="1">
        <f>Cleaned_Data[[#This Row],[ income_annum]]+Cleaned_Data[[#This Row],[ residential_assets_value]]+Cleaned_Data[[#This Row],[ commercial_assets_value]]+Cleaned_Data[[#This Row],[ luxury_assets_value]]</f>
        <v>3200000</v>
      </c>
      <c r="T3782" s="1" t="str">
        <f t="shared" si="238"/>
        <v>&lt;1 Cr</v>
      </c>
      <c r="U3782" s="12">
        <f t="shared" si="239"/>
        <v>425000</v>
      </c>
      <c r="V3782" s="1" t="str">
        <f>IF(Cleaned_Data[[#This Row],[EMI_Estimate]]&lt;50000, "50K", IF(Cleaned_Data[[#This Row],[EMI_Estimate]]&lt;100000, "50K-1L", IF(Cleaned_Data[[#This Row],[EMI_Estimate]]&lt;150000, "1L-1.5L", IF(Cleaned_Data[[#This Row],[EMI_Estimate]]&lt;200000,"1.5-2L", "&gt;2L"))))</f>
        <v>&gt;2L</v>
      </c>
    </row>
    <row r="3783" spans="1:22" x14ac:dyDescent="0.35">
      <c r="A3783">
        <v>3782</v>
      </c>
      <c r="B3783">
        <v>1</v>
      </c>
      <c r="C3783" t="s">
        <v>19</v>
      </c>
      <c r="D3783" t="s">
        <v>20</v>
      </c>
      <c r="E3783">
        <v>600000</v>
      </c>
      <c r="F3783" t="str">
        <f t="shared" si="236"/>
        <v>5-10 Lakh</v>
      </c>
      <c r="G3783">
        <v>1200000</v>
      </c>
      <c r="H3783">
        <v>14</v>
      </c>
      <c r="I3783">
        <v>443</v>
      </c>
      <c r="J3783" s="1">
        <v>700000</v>
      </c>
      <c r="K3783" s="1">
        <v>1000000</v>
      </c>
      <c r="L3783" s="1">
        <v>2200000</v>
      </c>
      <c r="M3783" s="1">
        <v>800000</v>
      </c>
      <c r="N3783" s="1" t="s">
        <v>24</v>
      </c>
      <c r="O3783" s="1">
        <f>Cleaned_Data[[#This Row],[ loan_amount]]-Cleaned_Data[[#This Row],[ bank_asset_value]]</f>
        <v>400000</v>
      </c>
      <c r="P3783" s="1">
        <f>Cleaned_Data[[#This Row],[ loan_amount]]</f>
        <v>1200000</v>
      </c>
      <c r="Q3783" s="1" t="str">
        <f t="shared" si="237"/>
        <v>300–499</v>
      </c>
      <c r="R3783" s="1">
        <f>Cleaned_Data[[#This Row],[ residential_assets_value]]+Cleaned_Data[[#This Row],[ commercial_assets_value]]+Cleaned_Data[[#This Row],[ luxury_assets_value]]</f>
        <v>3900000</v>
      </c>
      <c r="S3783" s="1">
        <f>Cleaned_Data[[#This Row],[ income_annum]]+Cleaned_Data[[#This Row],[ residential_assets_value]]+Cleaned_Data[[#This Row],[ commercial_assets_value]]+Cleaned_Data[[#This Row],[ luxury_assets_value]]</f>
        <v>4500000</v>
      </c>
      <c r="T3783" s="1" t="str">
        <f t="shared" si="238"/>
        <v>&lt;1 Cr</v>
      </c>
      <c r="U3783" s="12">
        <f t="shared" si="239"/>
        <v>85714</v>
      </c>
      <c r="V3783" s="1" t="str">
        <f>IF(Cleaned_Data[[#This Row],[EMI_Estimate]]&lt;50000, "50K", IF(Cleaned_Data[[#This Row],[EMI_Estimate]]&lt;100000, "50K-1L", IF(Cleaned_Data[[#This Row],[EMI_Estimate]]&lt;150000, "1L-1.5L", IF(Cleaned_Data[[#This Row],[EMI_Estimate]]&lt;200000,"1.5-2L", "&gt;2L"))))</f>
        <v>50K-1L</v>
      </c>
    </row>
    <row r="3784" spans="1:22" x14ac:dyDescent="0.35">
      <c r="A3784">
        <v>3783</v>
      </c>
      <c r="B3784">
        <v>5</v>
      </c>
      <c r="C3784" t="s">
        <v>19</v>
      </c>
      <c r="D3784" t="s">
        <v>23</v>
      </c>
      <c r="E3784">
        <v>9500000</v>
      </c>
      <c r="F3784" t="str">
        <f t="shared" si="236"/>
        <v>&gt;20 Lakh</v>
      </c>
      <c r="G3784">
        <v>21700000</v>
      </c>
      <c r="H3784">
        <v>16</v>
      </c>
      <c r="I3784">
        <v>307</v>
      </c>
      <c r="J3784" s="1">
        <v>27500000</v>
      </c>
      <c r="K3784" s="1">
        <v>2700000</v>
      </c>
      <c r="L3784" s="1">
        <v>28500000</v>
      </c>
      <c r="M3784" s="1">
        <v>9700000</v>
      </c>
      <c r="N3784" s="1" t="s">
        <v>24</v>
      </c>
      <c r="O3784" s="1">
        <f>Cleaned_Data[[#This Row],[ loan_amount]]-Cleaned_Data[[#This Row],[ bank_asset_value]]</f>
        <v>12000000</v>
      </c>
      <c r="P3784" s="1">
        <f>Cleaned_Data[[#This Row],[ loan_amount]]</f>
        <v>21700000</v>
      </c>
      <c r="Q3784" s="1" t="str">
        <f t="shared" si="237"/>
        <v>300–499</v>
      </c>
      <c r="R3784" s="1">
        <f>Cleaned_Data[[#This Row],[ residential_assets_value]]+Cleaned_Data[[#This Row],[ commercial_assets_value]]+Cleaned_Data[[#This Row],[ luxury_assets_value]]</f>
        <v>58700000</v>
      </c>
      <c r="S3784" s="1">
        <f>Cleaned_Data[[#This Row],[ income_annum]]+Cleaned_Data[[#This Row],[ residential_assets_value]]+Cleaned_Data[[#This Row],[ commercial_assets_value]]+Cleaned_Data[[#This Row],[ luxury_assets_value]]</f>
        <v>68200000</v>
      </c>
      <c r="T3784" s="1" t="str">
        <f t="shared" si="238"/>
        <v>&gt;4 Cr</v>
      </c>
      <c r="U3784" s="12">
        <f t="shared" si="239"/>
        <v>1356250</v>
      </c>
      <c r="V3784" s="1" t="str">
        <f>IF(Cleaned_Data[[#This Row],[EMI_Estimate]]&lt;50000, "50K", IF(Cleaned_Data[[#This Row],[EMI_Estimate]]&lt;100000, "50K-1L", IF(Cleaned_Data[[#This Row],[EMI_Estimate]]&lt;150000, "1L-1.5L", IF(Cleaned_Data[[#This Row],[EMI_Estimate]]&lt;200000,"1.5-2L", "&gt;2L"))))</f>
        <v>&gt;2L</v>
      </c>
    </row>
    <row r="3785" spans="1:22" x14ac:dyDescent="0.35">
      <c r="A3785">
        <v>3784</v>
      </c>
      <c r="B3785">
        <v>4</v>
      </c>
      <c r="C3785" t="s">
        <v>19</v>
      </c>
      <c r="D3785" t="s">
        <v>23</v>
      </c>
      <c r="E3785">
        <v>1900000</v>
      </c>
      <c r="F3785" t="str">
        <f t="shared" si="236"/>
        <v>15-20 Lakh</v>
      </c>
      <c r="G3785">
        <v>4800000</v>
      </c>
      <c r="H3785">
        <v>12</v>
      </c>
      <c r="I3785">
        <v>656</v>
      </c>
      <c r="J3785" s="1">
        <v>1500000</v>
      </c>
      <c r="K3785" s="1">
        <v>1600000</v>
      </c>
      <c r="L3785" s="1">
        <v>5400000</v>
      </c>
      <c r="M3785" s="1">
        <v>1700000</v>
      </c>
      <c r="N3785" s="1" t="s">
        <v>21</v>
      </c>
      <c r="O3785" s="1">
        <f>Cleaned_Data[[#This Row],[ loan_amount]]-Cleaned_Data[[#This Row],[ bank_asset_value]]</f>
        <v>3100000</v>
      </c>
      <c r="P3785" s="1">
        <f>Cleaned_Data[[#This Row],[ loan_amount]]</f>
        <v>4800000</v>
      </c>
      <c r="Q3785" s="1" t="str">
        <f t="shared" si="237"/>
        <v>600–699</v>
      </c>
      <c r="R3785" s="1">
        <f>Cleaned_Data[[#This Row],[ residential_assets_value]]+Cleaned_Data[[#This Row],[ commercial_assets_value]]+Cleaned_Data[[#This Row],[ luxury_assets_value]]</f>
        <v>8500000</v>
      </c>
      <c r="S3785" s="1">
        <f>Cleaned_Data[[#This Row],[ income_annum]]+Cleaned_Data[[#This Row],[ residential_assets_value]]+Cleaned_Data[[#This Row],[ commercial_assets_value]]+Cleaned_Data[[#This Row],[ luxury_assets_value]]</f>
        <v>10400000</v>
      </c>
      <c r="T3785" s="1" t="str">
        <f t="shared" si="238"/>
        <v>1–2 Cr</v>
      </c>
      <c r="U3785" s="12">
        <f t="shared" si="239"/>
        <v>400000</v>
      </c>
      <c r="V3785" s="1" t="str">
        <f>IF(Cleaned_Data[[#This Row],[EMI_Estimate]]&lt;50000, "50K", IF(Cleaned_Data[[#This Row],[EMI_Estimate]]&lt;100000, "50K-1L", IF(Cleaned_Data[[#This Row],[EMI_Estimate]]&lt;150000, "1L-1.5L", IF(Cleaned_Data[[#This Row],[EMI_Estimate]]&lt;200000,"1.5-2L", "&gt;2L"))))</f>
        <v>&gt;2L</v>
      </c>
    </row>
    <row r="3786" spans="1:22" x14ac:dyDescent="0.35">
      <c r="A3786">
        <v>3785</v>
      </c>
      <c r="B3786">
        <v>1</v>
      </c>
      <c r="C3786" t="s">
        <v>19</v>
      </c>
      <c r="D3786" t="s">
        <v>23</v>
      </c>
      <c r="E3786">
        <v>9800000</v>
      </c>
      <c r="F3786" t="str">
        <f t="shared" si="236"/>
        <v>&gt;20 Lakh</v>
      </c>
      <c r="G3786">
        <v>21200000</v>
      </c>
      <c r="H3786">
        <v>4</v>
      </c>
      <c r="I3786">
        <v>885</v>
      </c>
      <c r="J3786" s="1">
        <v>18000000</v>
      </c>
      <c r="K3786" s="1">
        <v>16400000</v>
      </c>
      <c r="L3786" s="1">
        <v>37300000</v>
      </c>
      <c r="M3786" s="1">
        <v>10800000</v>
      </c>
      <c r="N3786" s="1" t="s">
        <v>21</v>
      </c>
      <c r="O3786" s="1">
        <f>Cleaned_Data[[#This Row],[ loan_amount]]-Cleaned_Data[[#This Row],[ bank_asset_value]]</f>
        <v>10400000</v>
      </c>
      <c r="P3786" s="1">
        <f>Cleaned_Data[[#This Row],[ loan_amount]]</f>
        <v>21200000</v>
      </c>
      <c r="Q3786" s="1" t="str">
        <f t="shared" si="237"/>
        <v>800+</v>
      </c>
      <c r="R3786" s="1">
        <f>Cleaned_Data[[#This Row],[ residential_assets_value]]+Cleaned_Data[[#This Row],[ commercial_assets_value]]+Cleaned_Data[[#This Row],[ luxury_assets_value]]</f>
        <v>71700000</v>
      </c>
      <c r="S3786" s="1">
        <f>Cleaned_Data[[#This Row],[ income_annum]]+Cleaned_Data[[#This Row],[ residential_assets_value]]+Cleaned_Data[[#This Row],[ commercial_assets_value]]+Cleaned_Data[[#This Row],[ luxury_assets_value]]</f>
        <v>81500000</v>
      </c>
      <c r="T3786" s="1" t="str">
        <f t="shared" si="238"/>
        <v>&gt;4 Cr</v>
      </c>
      <c r="U3786" s="12">
        <f t="shared" si="239"/>
        <v>5300000</v>
      </c>
      <c r="V3786" s="1" t="str">
        <f>IF(Cleaned_Data[[#This Row],[EMI_Estimate]]&lt;50000, "50K", IF(Cleaned_Data[[#This Row],[EMI_Estimate]]&lt;100000, "50K-1L", IF(Cleaned_Data[[#This Row],[EMI_Estimate]]&lt;150000, "1L-1.5L", IF(Cleaned_Data[[#This Row],[EMI_Estimate]]&lt;200000,"1.5-2L", "&gt;2L"))))</f>
        <v>&gt;2L</v>
      </c>
    </row>
    <row r="3787" spans="1:22" x14ac:dyDescent="0.35">
      <c r="A3787">
        <v>3786</v>
      </c>
      <c r="B3787">
        <v>3</v>
      </c>
      <c r="C3787" t="s">
        <v>19</v>
      </c>
      <c r="D3787" t="s">
        <v>20</v>
      </c>
      <c r="E3787">
        <v>7800000</v>
      </c>
      <c r="F3787" t="str">
        <f t="shared" si="236"/>
        <v>&gt;20 Lakh</v>
      </c>
      <c r="G3787">
        <v>16600000</v>
      </c>
      <c r="H3787">
        <v>20</v>
      </c>
      <c r="I3787">
        <v>896</v>
      </c>
      <c r="J3787" s="1">
        <v>12400000</v>
      </c>
      <c r="K3787" s="1">
        <v>10800000</v>
      </c>
      <c r="L3787" s="1">
        <v>30500000</v>
      </c>
      <c r="M3787" s="1">
        <v>5500000</v>
      </c>
      <c r="N3787" s="1" t="s">
        <v>21</v>
      </c>
      <c r="O3787" s="1">
        <f>Cleaned_Data[[#This Row],[ loan_amount]]-Cleaned_Data[[#This Row],[ bank_asset_value]]</f>
        <v>11100000</v>
      </c>
      <c r="P3787" s="1">
        <f>Cleaned_Data[[#This Row],[ loan_amount]]</f>
        <v>16600000</v>
      </c>
      <c r="Q3787" s="1" t="str">
        <f t="shared" si="237"/>
        <v>800+</v>
      </c>
      <c r="R3787" s="1">
        <f>Cleaned_Data[[#This Row],[ residential_assets_value]]+Cleaned_Data[[#This Row],[ commercial_assets_value]]+Cleaned_Data[[#This Row],[ luxury_assets_value]]</f>
        <v>53700000</v>
      </c>
      <c r="S3787" s="1">
        <f>Cleaned_Data[[#This Row],[ income_annum]]+Cleaned_Data[[#This Row],[ residential_assets_value]]+Cleaned_Data[[#This Row],[ commercial_assets_value]]+Cleaned_Data[[#This Row],[ luxury_assets_value]]</f>
        <v>61500000</v>
      </c>
      <c r="T3787" s="1" t="str">
        <f t="shared" si="238"/>
        <v>&gt;4 Cr</v>
      </c>
      <c r="U3787" s="12">
        <f t="shared" si="239"/>
        <v>830000</v>
      </c>
      <c r="V3787" s="1" t="str">
        <f>IF(Cleaned_Data[[#This Row],[EMI_Estimate]]&lt;50000, "50K", IF(Cleaned_Data[[#This Row],[EMI_Estimate]]&lt;100000, "50K-1L", IF(Cleaned_Data[[#This Row],[EMI_Estimate]]&lt;150000, "1L-1.5L", IF(Cleaned_Data[[#This Row],[EMI_Estimate]]&lt;200000,"1.5-2L", "&gt;2L"))))</f>
        <v>&gt;2L</v>
      </c>
    </row>
    <row r="3788" spans="1:22" x14ac:dyDescent="0.35">
      <c r="A3788">
        <v>3787</v>
      </c>
      <c r="B3788">
        <v>5</v>
      </c>
      <c r="C3788" t="s">
        <v>22</v>
      </c>
      <c r="D3788" t="s">
        <v>20</v>
      </c>
      <c r="E3788">
        <v>4900000</v>
      </c>
      <c r="F3788" t="str">
        <f t="shared" si="236"/>
        <v>&gt;20 Lakh</v>
      </c>
      <c r="G3788">
        <v>14100000</v>
      </c>
      <c r="H3788">
        <v>2</v>
      </c>
      <c r="I3788">
        <v>802</v>
      </c>
      <c r="J3788" s="1">
        <v>3300000</v>
      </c>
      <c r="K3788" s="1">
        <v>7500000</v>
      </c>
      <c r="L3788" s="1">
        <v>16100000</v>
      </c>
      <c r="M3788" s="1">
        <v>2700000</v>
      </c>
      <c r="N3788" s="1" t="s">
        <v>21</v>
      </c>
      <c r="O3788" s="1">
        <f>Cleaned_Data[[#This Row],[ loan_amount]]-Cleaned_Data[[#This Row],[ bank_asset_value]]</f>
        <v>11400000</v>
      </c>
      <c r="P3788" s="1">
        <f>Cleaned_Data[[#This Row],[ loan_amount]]</f>
        <v>14100000</v>
      </c>
      <c r="Q3788" s="1" t="str">
        <f t="shared" si="237"/>
        <v>800+</v>
      </c>
      <c r="R3788" s="1">
        <f>Cleaned_Data[[#This Row],[ residential_assets_value]]+Cleaned_Data[[#This Row],[ commercial_assets_value]]+Cleaned_Data[[#This Row],[ luxury_assets_value]]</f>
        <v>26900000</v>
      </c>
      <c r="S3788" s="1">
        <f>Cleaned_Data[[#This Row],[ income_annum]]+Cleaned_Data[[#This Row],[ residential_assets_value]]+Cleaned_Data[[#This Row],[ commercial_assets_value]]+Cleaned_Data[[#This Row],[ luxury_assets_value]]</f>
        <v>31800000</v>
      </c>
      <c r="T3788" s="1" t="str">
        <f t="shared" si="238"/>
        <v>3–4 Cr</v>
      </c>
      <c r="U3788" s="12">
        <f t="shared" si="239"/>
        <v>7050000</v>
      </c>
      <c r="V3788" s="1" t="str">
        <f>IF(Cleaned_Data[[#This Row],[EMI_Estimate]]&lt;50000, "50K", IF(Cleaned_Data[[#This Row],[EMI_Estimate]]&lt;100000, "50K-1L", IF(Cleaned_Data[[#This Row],[EMI_Estimate]]&lt;150000, "1L-1.5L", IF(Cleaned_Data[[#This Row],[EMI_Estimate]]&lt;200000,"1.5-2L", "&gt;2L"))))</f>
        <v>&gt;2L</v>
      </c>
    </row>
    <row r="3789" spans="1:22" x14ac:dyDescent="0.35">
      <c r="A3789">
        <v>3788</v>
      </c>
      <c r="B3789">
        <v>3</v>
      </c>
      <c r="C3789" t="s">
        <v>19</v>
      </c>
      <c r="D3789" t="s">
        <v>23</v>
      </c>
      <c r="E3789">
        <v>8300000</v>
      </c>
      <c r="F3789" t="str">
        <f t="shared" si="236"/>
        <v>&gt;20 Lakh</v>
      </c>
      <c r="G3789">
        <v>22700000</v>
      </c>
      <c r="H3789">
        <v>2</v>
      </c>
      <c r="I3789">
        <v>650</v>
      </c>
      <c r="J3789" s="1">
        <v>3600000</v>
      </c>
      <c r="K3789" s="1">
        <v>16000000</v>
      </c>
      <c r="L3789" s="1">
        <v>18000000</v>
      </c>
      <c r="M3789" s="1">
        <v>5800000</v>
      </c>
      <c r="N3789" s="1" t="s">
        <v>21</v>
      </c>
      <c r="O3789" s="1">
        <f>Cleaned_Data[[#This Row],[ loan_amount]]-Cleaned_Data[[#This Row],[ bank_asset_value]]</f>
        <v>16900000</v>
      </c>
      <c r="P3789" s="1">
        <f>Cleaned_Data[[#This Row],[ loan_amount]]</f>
        <v>22700000</v>
      </c>
      <c r="Q3789" s="1" t="str">
        <f t="shared" si="237"/>
        <v>600–699</v>
      </c>
      <c r="R3789" s="1">
        <f>Cleaned_Data[[#This Row],[ residential_assets_value]]+Cleaned_Data[[#This Row],[ commercial_assets_value]]+Cleaned_Data[[#This Row],[ luxury_assets_value]]</f>
        <v>37600000</v>
      </c>
      <c r="S3789" s="1">
        <f>Cleaned_Data[[#This Row],[ income_annum]]+Cleaned_Data[[#This Row],[ residential_assets_value]]+Cleaned_Data[[#This Row],[ commercial_assets_value]]+Cleaned_Data[[#This Row],[ luxury_assets_value]]</f>
        <v>45900000</v>
      </c>
      <c r="T3789" s="1" t="str">
        <f t="shared" si="238"/>
        <v>&gt;4 Cr</v>
      </c>
      <c r="U3789" s="12">
        <f t="shared" si="239"/>
        <v>11350000</v>
      </c>
      <c r="V3789" s="1" t="str">
        <f>IF(Cleaned_Data[[#This Row],[EMI_Estimate]]&lt;50000, "50K", IF(Cleaned_Data[[#This Row],[EMI_Estimate]]&lt;100000, "50K-1L", IF(Cleaned_Data[[#This Row],[EMI_Estimate]]&lt;150000, "1L-1.5L", IF(Cleaned_Data[[#This Row],[EMI_Estimate]]&lt;200000,"1.5-2L", "&gt;2L"))))</f>
        <v>&gt;2L</v>
      </c>
    </row>
    <row r="3790" spans="1:22" x14ac:dyDescent="0.35">
      <c r="A3790">
        <v>3789</v>
      </c>
      <c r="B3790">
        <v>4</v>
      </c>
      <c r="C3790" t="s">
        <v>22</v>
      </c>
      <c r="D3790" t="s">
        <v>23</v>
      </c>
      <c r="E3790">
        <v>3900000</v>
      </c>
      <c r="F3790" t="str">
        <f t="shared" si="236"/>
        <v>&gt;20 Lakh</v>
      </c>
      <c r="G3790">
        <v>8900000</v>
      </c>
      <c r="H3790">
        <v>10</v>
      </c>
      <c r="I3790">
        <v>665</v>
      </c>
      <c r="J3790" s="1">
        <v>9300000</v>
      </c>
      <c r="K3790" s="1">
        <v>4000000</v>
      </c>
      <c r="L3790" s="1">
        <v>9200000</v>
      </c>
      <c r="M3790" s="1">
        <v>5300000</v>
      </c>
      <c r="N3790" s="1" t="s">
        <v>21</v>
      </c>
      <c r="O3790" s="1">
        <f>Cleaned_Data[[#This Row],[ loan_amount]]-Cleaned_Data[[#This Row],[ bank_asset_value]]</f>
        <v>3600000</v>
      </c>
      <c r="P3790" s="1">
        <f>Cleaned_Data[[#This Row],[ loan_amount]]</f>
        <v>8900000</v>
      </c>
      <c r="Q3790" s="1" t="str">
        <f t="shared" si="237"/>
        <v>600–699</v>
      </c>
      <c r="R3790" s="1">
        <f>Cleaned_Data[[#This Row],[ residential_assets_value]]+Cleaned_Data[[#This Row],[ commercial_assets_value]]+Cleaned_Data[[#This Row],[ luxury_assets_value]]</f>
        <v>22500000</v>
      </c>
      <c r="S3790" s="1">
        <f>Cleaned_Data[[#This Row],[ income_annum]]+Cleaned_Data[[#This Row],[ residential_assets_value]]+Cleaned_Data[[#This Row],[ commercial_assets_value]]+Cleaned_Data[[#This Row],[ luxury_assets_value]]</f>
        <v>26400000</v>
      </c>
      <c r="T3790" s="1" t="str">
        <f t="shared" si="238"/>
        <v>2–3 Cr</v>
      </c>
      <c r="U3790" s="12">
        <f t="shared" si="239"/>
        <v>890000</v>
      </c>
      <c r="V3790" s="1" t="str">
        <f>IF(Cleaned_Data[[#This Row],[EMI_Estimate]]&lt;50000, "50K", IF(Cleaned_Data[[#This Row],[EMI_Estimate]]&lt;100000, "50K-1L", IF(Cleaned_Data[[#This Row],[EMI_Estimate]]&lt;150000, "1L-1.5L", IF(Cleaned_Data[[#This Row],[EMI_Estimate]]&lt;200000,"1.5-2L", "&gt;2L"))))</f>
        <v>&gt;2L</v>
      </c>
    </row>
    <row r="3791" spans="1:22" x14ac:dyDescent="0.35">
      <c r="A3791">
        <v>3790</v>
      </c>
      <c r="B3791">
        <v>2</v>
      </c>
      <c r="C3791" t="s">
        <v>19</v>
      </c>
      <c r="D3791" t="s">
        <v>20</v>
      </c>
      <c r="E3791">
        <v>9000000</v>
      </c>
      <c r="F3791" t="str">
        <f t="shared" si="236"/>
        <v>&gt;20 Lakh</v>
      </c>
      <c r="G3791">
        <v>35700000</v>
      </c>
      <c r="H3791">
        <v>12</v>
      </c>
      <c r="I3791">
        <v>339</v>
      </c>
      <c r="J3791" s="1">
        <v>15200000</v>
      </c>
      <c r="K3791" s="1">
        <v>8400000</v>
      </c>
      <c r="L3791" s="1">
        <v>19500000</v>
      </c>
      <c r="M3791" s="1">
        <v>9000000</v>
      </c>
      <c r="N3791" s="1" t="s">
        <v>24</v>
      </c>
      <c r="O3791" s="1">
        <f>Cleaned_Data[[#This Row],[ loan_amount]]-Cleaned_Data[[#This Row],[ bank_asset_value]]</f>
        <v>26700000</v>
      </c>
      <c r="P3791" s="1">
        <f>Cleaned_Data[[#This Row],[ loan_amount]]</f>
        <v>35700000</v>
      </c>
      <c r="Q3791" s="1" t="str">
        <f t="shared" si="237"/>
        <v>300–499</v>
      </c>
      <c r="R3791" s="1">
        <f>Cleaned_Data[[#This Row],[ residential_assets_value]]+Cleaned_Data[[#This Row],[ commercial_assets_value]]+Cleaned_Data[[#This Row],[ luxury_assets_value]]</f>
        <v>43100000</v>
      </c>
      <c r="S3791" s="1">
        <f>Cleaned_Data[[#This Row],[ income_annum]]+Cleaned_Data[[#This Row],[ residential_assets_value]]+Cleaned_Data[[#This Row],[ commercial_assets_value]]+Cleaned_Data[[#This Row],[ luxury_assets_value]]</f>
        <v>52100000</v>
      </c>
      <c r="T3791" s="1" t="str">
        <f t="shared" si="238"/>
        <v>&gt;4 Cr</v>
      </c>
      <c r="U3791" s="12">
        <f t="shared" si="239"/>
        <v>2975000</v>
      </c>
      <c r="V3791" s="1" t="str">
        <f>IF(Cleaned_Data[[#This Row],[EMI_Estimate]]&lt;50000, "50K", IF(Cleaned_Data[[#This Row],[EMI_Estimate]]&lt;100000, "50K-1L", IF(Cleaned_Data[[#This Row],[EMI_Estimate]]&lt;150000, "1L-1.5L", IF(Cleaned_Data[[#This Row],[EMI_Estimate]]&lt;200000,"1.5-2L", "&gt;2L"))))</f>
        <v>&gt;2L</v>
      </c>
    </row>
    <row r="3792" spans="1:22" x14ac:dyDescent="0.35">
      <c r="A3792">
        <v>3791</v>
      </c>
      <c r="B3792">
        <v>1</v>
      </c>
      <c r="C3792" t="s">
        <v>22</v>
      </c>
      <c r="D3792" t="s">
        <v>20</v>
      </c>
      <c r="E3792">
        <v>9600000</v>
      </c>
      <c r="F3792" t="str">
        <f t="shared" si="236"/>
        <v>&gt;20 Lakh</v>
      </c>
      <c r="G3792">
        <v>32400000</v>
      </c>
      <c r="H3792">
        <v>20</v>
      </c>
      <c r="I3792">
        <v>447</v>
      </c>
      <c r="J3792" s="1">
        <v>15400000</v>
      </c>
      <c r="K3792" s="1">
        <v>18400000</v>
      </c>
      <c r="L3792" s="1">
        <v>19800000</v>
      </c>
      <c r="M3792" s="1">
        <v>4700000</v>
      </c>
      <c r="N3792" s="1" t="s">
        <v>24</v>
      </c>
      <c r="O3792" s="1">
        <f>Cleaned_Data[[#This Row],[ loan_amount]]-Cleaned_Data[[#This Row],[ bank_asset_value]]</f>
        <v>27700000</v>
      </c>
      <c r="P3792" s="1">
        <f>Cleaned_Data[[#This Row],[ loan_amount]]</f>
        <v>32400000</v>
      </c>
      <c r="Q3792" s="1" t="str">
        <f t="shared" si="237"/>
        <v>300–499</v>
      </c>
      <c r="R3792" s="1">
        <f>Cleaned_Data[[#This Row],[ residential_assets_value]]+Cleaned_Data[[#This Row],[ commercial_assets_value]]+Cleaned_Data[[#This Row],[ luxury_assets_value]]</f>
        <v>53600000</v>
      </c>
      <c r="S3792" s="1">
        <f>Cleaned_Data[[#This Row],[ income_annum]]+Cleaned_Data[[#This Row],[ residential_assets_value]]+Cleaned_Data[[#This Row],[ commercial_assets_value]]+Cleaned_Data[[#This Row],[ luxury_assets_value]]</f>
        <v>63200000</v>
      </c>
      <c r="T3792" s="1" t="str">
        <f t="shared" si="238"/>
        <v>&gt;4 Cr</v>
      </c>
      <c r="U3792" s="12">
        <f t="shared" si="239"/>
        <v>1620000</v>
      </c>
      <c r="V3792" s="1" t="str">
        <f>IF(Cleaned_Data[[#This Row],[EMI_Estimate]]&lt;50000, "50K", IF(Cleaned_Data[[#This Row],[EMI_Estimate]]&lt;100000, "50K-1L", IF(Cleaned_Data[[#This Row],[EMI_Estimate]]&lt;150000, "1L-1.5L", IF(Cleaned_Data[[#This Row],[EMI_Estimate]]&lt;200000,"1.5-2L", "&gt;2L"))))</f>
        <v>&gt;2L</v>
      </c>
    </row>
    <row r="3793" spans="1:22" x14ac:dyDescent="0.35">
      <c r="A3793">
        <v>3792</v>
      </c>
      <c r="B3793">
        <v>5</v>
      </c>
      <c r="C3793" t="s">
        <v>22</v>
      </c>
      <c r="D3793" t="s">
        <v>23</v>
      </c>
      <c r="E3793">
        <v>1000000</v>
      </c>
      <c r="F3793" t="str">
        <f t="shared" si="236"/>
        <v>10-15 Lakh</v>
      </c>
      <c r="G3793">
        <v>2400000</v>
      </c>
      <c r="H3793">
        <v>18</v>
      </c>
      <c r="I3793">
        <v>613</v>
      </c>
      <c r="J3793" s="1">
        <v>1600000</v>
      </c>
      <c r="K3793" s="1">
        <v>1300000</v>
      </c>
      <c r="L3793" s="1">
        <v>2600000</v>
      </c>
      <c r="M3793" s="1">
        <v>600000</v>
      </c>
      <c r="N3793" s="1" t="s">
        <v>21</v>
      </c>
      <c r="O3793" s="1">
        <f>Cleaned_Data[[#This Row],[ loan_amount]]-Cleaned_Data[[#This Row],[ bank_asset_value]]</f>
        <v>1800000</v>
      </c>
      <c r="P3793" s="1">
        <f>Cleaned_Data[[#This Row],[ loan_amount]]</f>
        <v>2400000</v>
      </c>
      <c r="Q3793" s="1" t="str">
        <f t="shared" si="237"/>
        <v>600–699</v>
      </c>
      <c r="R3793" s="1">
        <f>Cleaned_Data[[#This Row],[ residential_assets_value]]+Cleaned_Data[[#This Row],[ commercial_assets_value]]+Cleaned_Data[[#This Row],[ luxury_assets_value]]</f>
        <v>5500000</v>
      </c>
      <c r="S3793" s="1">
        <f>Cleaned_Data[[#This Row],[ income_annum]]+Cleaned_Data[[#This Row],[ residential_assets_value]]+Cleaned_Data[[#This Row],[ commercial_assets_value]]+Cleaned_Data[[#This Row],[ luxury_assets_value]]</f>
        <v>6500000</v>
      </c>
      <c r="T3793" s="1" t="str">
        <f t="shared" si="238"/>
        <v>&lt;1 Cr</v>
      </c>
      <c r="U3793" s="12">
        <f t="shared" si="239"/>
        <v>133333</v>
      </c>
      <c r="V3793" s="1" t="str">
        <f>IF(Cleaned_Data[[#This Row],[EMI_Estimate]]&lt;50000, "50K", IF(Cleaned_Data[[#This Row],[EMI_Estimate]]&lt;100000, "50K-1L", IF(Cleaned_Data[[#This Row],[EMI_Estimate]]&lt;150000, "1L-1.5L", IF(Cleaned_Data[[#This Row],[EMI_Estimate]]&lt;200000,"1.5-2L", "&gt;2L"))))</f>
        <v>1L-1.5L</v>
      </c>
    </row>
    <row r="3794" spans="1:22" x14ac:dyDescent="0.35">
      <c r="A3794">
        <v>3793</v>
      </c>
      <c r="B3794">
        <v>5</v>
      </c>
      <c r="C3794" t="s">
        <v>19</v>
      </c>
      <c r="D3794" t="s">
        <v>20</v>
      </c>
      <c r="E3794">
        <v>2800000</v>
      </c>
      <c r="F3794" t="str">
        <f t="shared" si="236"/>
        <v>&gt;20 Lakh</v>
      </c>
      <c r="G3794">
        <v>7200000</v>
      </c>
      <c r="H3794">
        <v>16</v>
      </c>
      <c r="I3794">
        <v>424</v>
      </c>
      <c r="J3794" s="1">
        <v>900000</v>
      </c>
      <c r="K3794" s="1">
        <v>5000000</v>
      </c>
      <c r="L3794" s="1">
        <v>6100000</v>
      </c>
      <c r="M3794" s="1">
        <v>3200000</v>
      </c>
      <c r="N3794" s="1" t="s">
        <v>24</v>
      </c>
      <c r="O3794" s="1">
        <f>Cleaned_Data[[#This Row],[ loan_amount]]-Cleaned_Data[[#This Row],[ bank_asset_value]]</f>
        <v>4000000</v>
      </c>
      <c r="P3794" s="1">
        <f>Cleaned_Data[[#This Row],[ loan_amount]]</f>
        <v>7200000</v>
      </c>
      <c r="Q3794" s="1" t="str">
        <f t="shared" si="237"/>
        <v>300–499</v>
      </c>
      <c r="R3794" s="1">
        <f>Cleaned_Data[[#This Row],[ residential_assets_value]]+Cleaned_Data[[#This Row],[ commercial_assets_value]]+Cleaned_Data[[#This Row],[ luxury_assets_value]]</f>
        <v>12000000</v>
      </c>
      <c r="S3794" s="1">
        <f>Cleaned_Data[[#This Row],[ income_annum]]+Cleaned_Data[[#This Row],[ residential_assets_value]]+Cleaned_Data[[#This Row],[ commercial_assets_value]]+Cleaned_Data[[#This Row],[ luxury_assets_value]]</f>
        <v>14800000</v>
      </c>
      <c r="T3794" s="1" t="str">
        <f t="shared" si="238"/>
        <v>1–2 Cr</v>
      </c>
      <c r="U3794" s="12">
        <f t="shared" si="239"/>
        <v>450000</v>
      </c>
      <c r="V3794" s="1" t="str">
        <f>IF(Cleaned_Data[[#This Row],[EMI_Estimate]]&lt;50000, "50K", IF(Cleaned_Data[[#This Row],[EMI_Estimate]]&lt;100000, "50K-1L", IF(Cleaned_Data[[#This Row],[EMI_Estimate]]&lt;150000, "1L-1.5L", IF(Cleaned_Data[[#This Row],[EMI_Estimate]]&lt;200000,"1.5-2L", "&gt;2L"))))</f>
        <v>&gt;2L</v>
      </c>
    </row>
    <row r="3795" spans="1:22" x14ac:dyDescent="0.35">
      <c r="A3795">
        <v>3794</v>
      </c>
      <c r="B3795">
        <v>2</v>
      </c>
      <c r="C3795" t="s">
        <v>22</v>
      </c>
      <c r="D3795" t="s">
        <v>20</v>
      </c>
      <c r="E3795">
        <v>8300000</v>
      </c>
      <c r="F3795" t="str">
        <f t="shared" si="236"/>
        <v>&gt;20 Lakh</v>
      </c>
      <c r="G3795">
        <v>20800000</v>
      </c>
      <c r="H3795">
        <v>6</v>
      </c>
      <c r="I3795">
        <v>667</v>
      </c>
      <c r="J3795" s="1">
        <v>19300000</v>
      </c>
      <c r="K3795" s="1">
        <v>4100000</v>
      </c>
      <c r="L3795" s="1">
        <v>25400000</v>
      </c>
      <c r="M3795" s="1">
        <v>6800000</v>
      </c>
      <c r="N3795" s="1" t="s">
        <v>21</v>
      </c>
      <c r="O3795" s="1">
        <f>Cleaned_Data[[#This Row],[ loan_amount]]-Cleaned_Data[[#This Row],[ bank_asset_value]]</f>
        <v>14000000</v>
      </c>
      <c r="P3795" s="1">
        <f>Cleaned_Data[[#This Row],[ loan_amount]]</f>
        <v>20800000</v>
      </c>
      <c r="Q3795" s="1" t="str">
        <f t="shared" si="237"/>
        <v>600–699</v>
      </c>
      <c r="R3795" s="1">
        <f>Cleaned_Data[[#This Row],[ residential_assets_value]]+Cleaned_Data[[#This Row],[ commercial_assets_value]]+Cleaned_Data[[#This Row],[ luxury_assets_value]]</f>
        <v>48800000</v>
      </c>
      <c r="S3795" s="1">
        <f>Cleaned_Data[[#This Row],[ income_annum]]+Cleaned_Data[[#This Row],[ residential_assets_value]]+Cleaned_Data[[#This Row],[ commercial_assets_value]]+Cleaned_Data[[#This Row],[ luxury_assets_value]]</f>
        <v>57100000</v>
      </c>
      <c r="T3795" s="1" t="str">
        <f t="shared" si="238"/>
        <v>&gt;4 Cr</v>
      </c>
      <c r="U3795" s="12">
        <f t="shared" si="239"/>
        <v>3466667</v>
      </c>
      <c r="V3795" s="1" t="str">
        <f>IF(Cleaned_Data[[#This Row],[EMI_Estimate]]&lt;50000, "50K", IF(Cleaned_Data[[#This Row],[EMI_Estimate]]&lt;100000, "50K-1L", IF(Cleaned_Data[[#This Row],[EMI_Estimate]]&lt;150000, "1L-1.5L", IF(Cleaned_Data[[#This Row],[EMI_Estimate]]&lt;200000,"1.5-2L", "&gt;2L"))))</f>
        <v>&gt;2L</v>
      </c>
    </row>
    <row r="3796" spans="1:22" x14ac:dyDescent="0.35">
      <c r="A3796">
        <v>3795</v>
      </c>
      <c r="B3796">
        <v>4</v>
      </c>
      <c r="C3796" t="s">
        <v>22</v>
      </c>
      <c r="D3796" t="s">
        <v>23</v>
      </c>
      <c r="E3796">
        <v>6900000</v>
      </c>
      <c r="F3796" t="str">
        <f t="shared" si="236"/>
        <v>&gt;20 Lakh</v>
      </c>
      <c r="G3796">
        <v>18300000</v>
      </c>
      <c r="H3796">
        <v>18</v>
      </c>
      <c r="I3796">
        <v>715</v>
      </c>
      <c r="J3796" s="1">
        <v>8200000</v>
      </c>
      <c r="K3796" s="1">
        <v>600000</v>
      </c>
      <c r="L3796" s="1">
        <v>15000000</v>
      </c>
      <c r="M3796" s="1">
        <v>7500000</v>
      </c>
      <c r="N3796" s="1" t="s">
        <v>21</v>
      </c>
      <c r="O3796" s="1">
        <f>Cleaned_Data[[#This Row],[ loan_amount]]-Cleaned_Data[[#This Row],[ bank_asset_value]]</f>
        <v>10800000</v>
      </c>
      <c r="P3796" s="1">
        <f>Cleaned_Data[[#This Row],[ loan_amount]]</f>
        <v>18300000</v>
      </c>
      <c r="Q3796" s="1" t="str">
        <f t="shared" si="237"/>
        <v>700–799</v>
      </c>
      <c r="R3796" s="1">
        <f>Cleaned_Data[[#This Row],[ residential_assets_value]]+Cleaned_Data[[#This Row],[ commercial_assets_value]]+Cleaned_Data[[#This Row],[ luxury_assets_value]]</f>
        <v>23800000</v>
      </c>
      <c r="S3796" s="1">
        <f>Cleaned_Data[[#This Row],[ income_annum]]+Cleaned_Data[[#This Row],[ residential_assets_value]]+Cleaned_Data[[#This Row],[ commercial_assets_value]]+Cleaned_Data[[#This Row],[ luxury_assets_value]]</f>
        <v>30700000</v>
      </c>
      <c r="T3796" s="1" t="str">
        <f t="shared" si="238"/>
        <v>3–4 Cr</v>
      </c>
      <c r="U3796" s="12">
        <f t="shared" si="239"/>
        <v>1016667</v>
      </c>
      <c r="V3796" s="1" t="str">
        <f>IF(Cleaned_Data[[#This Row],[EMI_Estimate]]&lt;50000, "50K", IF(Cleaned_Data[[#This Row],[EMI_Estimate]]&lt;100000, "50K-1L", IF(Cleaned_Data[[#This Row],[EMI_Estimate]]&lt;150000, "1L-1.5L", IF(Cleaned_Data[[#This Row],[EMI_Estimate]]&lt;200000,"1.5-2L", "&gt;2L"))))</f>
        <v>&gt;2L</v>
      </c>
    </row>
    <row r="3797" spans="1:22" x14ac:dyDescent="0.35">
      <c r="A3797">
        <v>3796</v>
      </c>
      <c r="B3797">
        <v>5</v>
      </c>
      <c r="C3797" t="s">
        <v>22</v>
      </c>
      <c r="D3797" t="s">
        <v>23</v>
      </c>
      <c r="E3797">
        <v>3800000</v>
      </c>
      <c r="F3797" t="str">
        <f t="shared" si="236"/>
        <v>&gt;20 Lakh</v>
      </c>
      <c r="G3797">
        <v>9100000</v>
      </c>
      <c r="H3797">
        <v>18</v>
      </c>
      <c r="I3797">
        <v>654</v>
      </c>
      <c r="J3797" s="1">
        <v>9000000</v>
      </c>
      <c r="K3797" s="1">
        <v>4000000</v>
      </c>
      <c r="L3797" s="1">
        <v>10200000</v>
      </c>
      <c r="M3797" s="1">
        <v>3000000</v>
      </c>
      <c r="N3797" s="1" t="s">
        <v>21</v>
      </c>
      <c r="O3797" s="1">
        <f>Cleaned_Data[[#This Row],[ loan_amount]]-Cleaned_Data[[#This Row],[ bank_asset_value]]</f>
        <v>6100000</v>
      </c>
      <c r="P3797" s="1">
        <f>Cleaned_Data[[#This Row],[ loan_amount]]</f>
        <v>9100000</v>
      </c>
      <c r="Q3797" s="1" t="str">
        <f t="shared" si="237"/>
        <v>600–699</v>
      </c>
      <c r="R3797" s="1">
        <f>Cleaned_Data[[#This Row],[ residential_assets_value]]+Cleaned_Data[[#This Row],[ commercial_assets_value]]+Cleaned_Data[[#This Row],[ luxury_assets_value]]</f>
        <v>23200000</v>
      </c>
      <c r="S3797" s="1">
        <f>Cleaned_Data[[#This Row],[ income_annum]]+Cleaned_Data[[#This Row],[ residential_assets_value]]+Cleaned_Data[[#This Row],[ commercial_assets_value]]+Cleaned_Data[[#This Row],[ luxury_assets_value]]</f>
        <v>27000000</v>
      </c>
      <c r="T3797" s="1" t="str">
        <f t="shared" si="238"/>
        <v>2–3 Cr</v>
      </c>
      <c r="U3797" s="12">
        <f t="shared" si="239"/>
        <v>505556</v>
      </c>
      <c r="V3797" s="1" t="str">
        <f>IF(Cleaned_Data[[#This Row],[EMI_Estimate]]&lt;50000, "50K", IF(Cleaned_Data[[#This Row],[EMI_Estimate]]&lt;100000, "50K-1L", IF(Cleaned_Data[[#This Row],[EMI_Estimate]]&lt;150000, "1L-1.5L", IF(Cleaned_Data[[#This Row],[EMI_Estimate]]&lt;200000,"1.5-2L", "&gt;2L"))))</f>
        <v>&gt;2L</v>
      </c>
    </row>
    <row r="3798" spans="1:22" x14ac:dyDescent="0.35">
      <c r="A3798">
        <v>3797</v>
      </c>
      <c r="B3798">
        <v>2</v>
      </c>
      <c r="C3798" t="s">
        <v>22</v>
      </c>
      <c r="D3798" t="s">
        <v>20</v>
      </c>
      <c r="E3798">
        <v>8000000</v>
      </c>
      <c r="F3798" t="str">
        <f t="shared" si="236"/>
        <v>&gt;20 Lakh</v>
      </c>
      <c r="G3798">
        <v>17800000</v>
      </c>
      <c r="H3798">
        <v>20</v>
      </c>
      <c r="I3798">
        <v>549</v>
      </c>
      <c r="J3798" s="1">
        <v>2400000</v>
      </c>
      <c r="K3798" s="1">
        <v>9700000</v>
      </c>
      <c r="L3798" s="1">
        <v>27400000</v>
      </c>
      <c r="M3798" s="1">
        <v>10800000</v>
      </c>
      <c r="N3798" s="1" t="s">
        <v>24</v>
      </c>
      <c r="O3798" s="1">
        <f>Cleaned_Data[[#This Row],[ loan_amount]]-Cleaned_Data[[#This Row],[ bank_asset_value]]</f>
        <v>7000000</v>
      </c>
      <c r="P3798" s="1">
        <f>Cleaned_Data[[#This Row],[ loan_amount]]</f>
        <v>17800000</v>
      </c>
      <c r="Q3798" s="1" t="str">
        <f t="shared" si="237"/>
        <v>500–599</v>
      </c>
      <c r="R3798" s="1">
        <f>Cleaned_Data[[#This Row],[ residential_assets_value]]+Cleaned_Data[[#This Row],[ commercial_assets_value]]+Cleaned_Data[[#This Row],[ luxury_assets_value]]</f>
        <v>39500000</v>
      </c>
      <c r="S3798" s="1">
        <f>Cleaned_Data[[#This Row],[ income_annum]]+Cleaned_Data[[#This Row],[ residential_assets_value]]+Cleaned_Data[[#This Row],[ commercial_assets_value]]+Cleaned_Data[[#This Row],[ luxury_assets_value]]</f>
        <v>47500000</v>
      </c>
      <c r="T3798" s="1" t="str">
        <f t="shared" si="238"/>
        <v>&gt;4 Cr</v>
      </c>
      <c r="U3798" s="12">
        <f t="shared" si="239"/>
        <v>890000</v>
      </c>
      <c r="V3798" s="1" t="str">
        <f>IF(Cleaned_Data[[#This Row],[EMI_Estimate]]&lt;50000, "50K", IF(Cleaned_Data[[#This Row],[EMI_Estimate]]&lt;100000, "50K-1L", IF(Cleaned_Data[[#This Row],[EMI_Estimate]]&lt;150000, "1L-1.5L", IF(Cleaned_Data[[#This Row],[EMI_Estimate]]&lt;200000,"1.5-2L", "&gt;2L"))))</f>
        <v>&gt;2L</v>
      </c>
    </row>
    <row r="3799" spans="1:22" x14ac:dyDescent="0.35">
      <c r="A3799">
        <v>3798</v>
      </c>
      <c r="B3799">
        <v>4</v>
      </c>
      <c r="C3799" t="s">
        <v>19</v>
      </c>
      <c r="D3799" t="s">
        <v>23</v>
      </c>
      <c r="E3799">
        <v>9800000</v>
      </c>
      <c r="F3799" t="str">
        <f t="shared" si="236"/>
        <v>&gt;20 Lakh</v>
      </c>
      <c r="G3799">
        <v>29700000</v>
      </c>
      <c r="H3799">
        <v>4</v>
      </c>
      <c r="I3799">
        <v>373</v>
      </c>
      <c r="J3799" s="1">
        <v>11100000</v>
      </c>
      <c r="K3799" s="1">
        <v>5500000</v>
      </c>
      <c r="L3799" s="1">
        <v>37800000</v>
      </c>
      <c r="M3799" s="1">
        <v>10000000</v>
      </c>
      <c r="N3799" s="1" t="s">
        <v>21</v>
      </c>
      <c r="O3799" s="1">
        <f>Cleaned_Data[[#This Row],[ loan_amount]]-Cleaned_Data[[#This Row],[ bank_asset_value]]</f>
        <v>19700000</v>
      </c>
      <c r="P3799" s="1">
        <f>Cleaned_Data[[#This Row],[ loan_amount]]</f>
        <v>29700000</v>
      </c>
      <c r="Q3799" s="1" t="str">
        <f t="shared" si="237"/>
        <v>300–499</v>
      </c>
      <c r="R3799" s="1">
        <f>Cleaned_Data[[#This Row],[ residential_assets_value]]+Cleaned_Data[[#This Row],[ commercial_assets_value]]+Cleaned_Data[[#This Row],[ luxury_assets_value]]</f>
        <v>54400000</v>
      </c>
      <c r="S3799" s="1">
        <f>Cleaned_Data[[#This Row],[ income_annum]]+Cleaned_Data[[#This Row],[ residential_assets_value]]+Cleaned_Data[[#This Row],[ commercial_assets_value]]+Cleaned_Data[[#This Row],[ luxury_assets_value]]</f>
        <v>64200000</v>
      </c>
      <c r="T3799" s="1" t="str">
        <f t="shared" si="238"/>
        <v>&gt;4 Cr</v>
      </c>
      <c r="U3799" s="12">
        <f t="shared" si="239"/>
        <v>7425000</v>
      </c>
      <c r="V3799" s="1" t="str">
        <f>IF(Cleaned_Data[[#This Row],[EMI_Estimate]]&lt;50000, "50K", IF(Cleaned_Data[[#This Row],[EMI_Estimate]]&lt;100000, "50K-1L", IF(Cleaned_Data[[#This Row],[EMI_Estimate]]&lt;150000, "1L-1.5L", IF(Cleaned_Data[[#This Row],[EMI_Estimate]]&lt;200000,"1.5-2L", "&gt;2L"))))</f>
        <v>&gt;2L</v>
      </c>
    </row>
    <row r="3800" spans="1:22" x14ac:dyDescent="0.35">
      <c r="A3800">
        <v>3799</v>
      </c>
      <c r="B3800">
        <v>0</v>
      </c>
      <c r="C3800" t="s">
        <v>19</v>
      </c>
      <c r="D3800" t="s">
        <v>23</v>
      </c>
      <c r="E3800">
        <v>2900000</v>
      </c>
      <c r="F3800" t="str">
        <f t="shared" si="236"/>
        <v>&gt;20 Lakh</v>
      </c>
      <c r="G3800">
        <v>7200000</v>
      </c>
      <c r="H3800">
        <v>16</v>
      </c>
      <c r="I3800">
        <v>332</v>
      </c>
      <c r="J3800" s="1">
        <v>3600000</v>
      </c>
      <c r="K3800" s="1">
        <v>5700000</v>
      </c>
      <c r="L3800" s="1">
        <v>7600000</v>
      </c>
      <c r="M3800" s="1">
        <v>3600000</v>
      </c>
      <c r="N3800" s="1" t="s">
        <v>24</v>
      </c>
      <c r="O3800" s="1">
        <f>Cleaned_Data[[#This Row],[ loan_amount]]-Cleaned_Data[[#This Row],[ bank_asset_value]]</f>
        <v>3600000</v>
      </c>
      <c r="P3800" s="1">
        <f>Cleaned_Data[[#This Row],[ loan_amount]]</f>
        <v>7200000</v>
      </c>
      <c r="Q3800" s="1" t="str">
        <f t="shared" si="237"/>
        <v>300–499</v>
      </c>
      <c r="R3800" s="1">
        <f>Cleaned_Data[[#This Row],[ residential_assets_value]]+Cleaned_Data[[#This Row],[ commercial_assets_value]]+Cleaned_Data[[#This Row],[ luxury_assets_value]]</f>
        <v>16900000</v>
      </c>
      <c r="S3800" s="1">
        <f>Cleaned_Data[[#This Row],[ income_annum]]+Cleaned_Data[[#This Row],[ residential_assets_value]]+Cleaned_Data[[#This Row],[ commercial_assets_value]]+Cleaned_Data[[#This Row],[ luxury_assets_value]]</f>
        <v>19800000</v>
      </c>
      <c r="T3800" s="1" t="str">
        <f t="shared" si="238"/>
        <v>1–2 Cr</v>
      </c>
      <c r="U3800" s="12">
        <f t="shared" si="239"/>
        <v>450000</v>
      </c>
      <c r="V3800" s="1" t="str">
        <f>IF(Cleaned_Data[[#This Row],[EMI_Estimate]]&lt;50000, "50K", IF(Cleaned_Data[[#This Row],[EMI_Estimate]]&lt;100000, "50K-1L", IF(Cleaned_Data[[#This Row],[EMI_Estimate]]&lt;150000, "1L-1.5L", IF(Cleaned_Data[[#This Row],[EMI_Estimate]]&lt;200000,"1.5-2L", "&gt;2L"))))</f>
        <v>&gt;2L</v>
      </c>
    </row>
    <row r="3801" spans="1:22" x14ac:dyDescent="0.35">
      <c r="A3801">
        <v>3800</v>
      </c>
      <c r="B3801">
        <v>4</v>
      </c>
      <c r="C3801" t="s">
        <v>19</v>
      </c>
      <c r="D3801" t="s">
        <v>20</v>
      </c>
      <c r="E3801">
        <v>7900000</v>
      </c>
      <c r="F3801" t="str">
        <f t="shared" si="236"/>
        <v>&gt;20 Lakh</v>
      </c>
      <c r="G3801">
        <v>31500000</v>
      </c>
      <c r="H3801">
        <v>20</v>
      </c>
      <c r="I3801">
        <v>534</v>
      </c>
      <c r="J3801" s="1">
        <v>12400000</v>
      </c>
      <c r="K3801" s="1">
        <v>8500000</v>
      </c>
      <c r="L3801" s="1">
        <v>21600000</v>
      </c>
      <c r="M3801" s="1">
        <v>6400000</v>
      </c>
      <c r="N3801" s="1" t="s">
        <v>24</v>
      </c>
      <c r="O3801" s="1">
        <f>Cleaned_Data[[#This Row],[ loan_amount]]-Cleaned_Data[[#This Row],[ bank_asset_value]]</f>
        <v>25100000</v>
      </c>
      <c r="P3801" s="1">
        <f>Cleaned_Data[[#This Row],[ loan_amount]]</f>
        <v>31500000</v>
      </c>
      <c r="Q3801" s="1" t="str">
        <f t="shared" si="237"/>
        <v>500–599</v>
      </c>
      <c r="R3801" s="1">
        <f>Cleaned_Data[[#This Row],[ residential_assets_value]]+Cleaned_Data[[#This Row],[ commercial_assets_value]]+Cleaned_Data[[#This Row],[ luxury_assets_value]]</f>
        <v>42500000</v>
      </c>
      <c r="S3801" s="1">
        <f>Cleaned_Data[[#This Row],[ income_annum]]+Cleaned_Data[[#This Row],[ residential_assets_value]]+Cleaned_Data[[#This Row],[ commercial_assets_value]]+Cleaned_Data[[#This Row],[ luxury_assets_value]]</f>
        <v>50400000</v>
      </c>
      <c r="T3801" s="1" t="str">
        <f t="shared" si="238"/>
        <v>&gt;4 Cr</v>
      </c>
      <c r="U3801" s="12">
        <f t="shared" si="239"/>
        <v>1575000</v>
      </c>
      <c r="V3801" s="1" t="str">
        <f>IF(Cleaned_Data[[#This Row],[EMI_Estimate]]&lt;50000, "50K", IF(Cleaned_Data[[#This Row],[EMI_Estimate]]&lt;100000, "50K-1L", IF(Cleaned_Data[[#This Row],[EMI_Estimate]]&lt;150000, "1L-1.5L", IF(Cleaned_Data[[#This Row],[EMI_Estimate]]&lt;200000,"1.5-2L", "&gt;2L"))))</f>
        <v>&gt;2L</v>
      </c>
    </row>
    <row r="3802" spans="1:22" x14ac:dyDescent="0.35">
      <c r="A3802">
        <v>3801</v>
      </c>
      <c r="B3802">
        <v>3</v>
      </c>
      <c r="C3802" t="s">
        <v>22</v>
      </c>
      <c r="D3802" t="s">
        <v>20</v>
      </c>
      <c r="E3802">
        <v>4600000</v>
      </c>
      <c r="F3802" t="str">
        <f t="shared" si="236"/>
        <v>&gt;20 Lakh</v>
      </c>
      <c r="G3802">
        <v>17900000</v>
      </c>
      <c r="H3802">
        <v>8</v>
      </c>
      <c r="I3802">
        <v>396</v>
      </c>
      <c r="J3802" s="1">
        <v>10700000</v>
      </c>
      <c r="K3802" s="1">
        <v>4000000</v>
      </c>
      <c r="L3802" s="1">
        <v>12300000</v>
      </c>
      <c r="M3802" s="1">
        <v>2600000</v>
      </c>
      <c r="N3802" s="1" t="s">
        <v>24</v>
      </c>
      <c r="O3802" s="1">
        <f>Cleaned_Data[[#This Row],[ loan_amount]]-Cleaned_Data[[#This Row],[ bank_asset_value]]</f>
        <v>15300000</v>
      </c>
      <c r="P3802" s="1">
        <f>Cleaned_Data[[#This Row],[ loan_amount]]</f>
        <v>17900000</v>
      </c>
      <c r="Q3802" s="1" t="str">
        <f t="shared" si="237"/>
        <v>300–499</v>
      </c>
      <c r="R3802" s="1">
        <f>Cleaned_Data[[#This Row],[ residential_assets_value]]+Cleaned_Data[[#This Row],[ commercial_assets_value]]+Cleaned_Data[[#This Row],[ luxury_assets_value]]</f>
        <v>27000000</v>
      </c>
      <c r="S3802" s="1">
        <f>Cleaned_Data[[#This Row],[ income_annum]]+Cleaned_Data[[#This Row],[ residential_assets_value]]+Cleaned_Data[[#This Row],[ commercial_assets_value]]+Cleaned_Data[[#This Row],[ luxury_assets_value]]</f>
        <v>31600000</v>
      </c>
      <c r="T3802" s="1" t="str">
        <f t="shared" si="238"/>
        <v>3–4 Cr</v>
      </c>
      <c r="U3802" s="12">
        <f t="shared" si="239"/>
        <v>2237500</v>
      </c>
      <c r="V3802" s="1" t="str">
        <f>IF(Cleaned_Data[[#This Row],[EMI_Estimate]]&lt;50000, "50K", IF(Cleaned_Data[[#This Row],[EMI_Estimate]]&lt;100000, "50K-1L", IF(Cleaned_Data[[#This Row],[EMI_Estimate]]&lt;150000, "1L-1.5L", IF(Cleaned_Data[[#This Row],[EMI_Estimate]]&lt;200000,"1.5-2L", "&gt;2L"))))</f>
        <v>&gt;2L</v>
      </c>
    </row>
    <row r="3803" spans="1:22" x14ac:dyDescent="0.35">
      <c r="A3803">
        <v>3802</v>
      </c>
      <c r="B3803">
        <v>2</v>
      </c>
      <c r="C3803" t="s">
        <v>19</v>
      </c>
      <c r="D3803" t="s">
        <v>20</v>
      </c>
      <c r="E3803">
        <v>1000000</v>
      </c>
      <c r="F3803" t="str">
        <f t="shared" si="236"/>
        <v>10-15 Lakh</v>
      </c>
      <c r="G3803">
        <v>3700000</v>
      </c>
      <c r="H3803">
        <v>18</v>
      </c>
      <c r="I3803">
        <v>892</v>
      </c>
      <c r="J3803" s="1">
        <v>2200000</v>
      </c>
      <c r="K3803" s="1">
        <v>800000</v>
      </c>
      <c r="L3803" s="1">
        <v>3000000</v>
      </c>
      <c r="M3803" s="1">
        <v>500000</v>
      </c>
      <c r="N3803" s="1" t="s">
        <v>21</v>
      </c>
      <c r="O3803" s="1">
        <f>Cleaned_Data[[#This Row],[ loan_amount]]-Cleaned_Data[[#This Row],[ bank_asset_value]]</f>
        <v>3200000</v>
      </c>
      <c r="P3803" s="1">
        <f>Cleaned_Data[[#This Row],[ loan_amount]]</f>
        <v>3700000</v>
      </c>
      <c r="Q3803" s="1" t="str">
        <f t="shared" si="237"/>
        <v>800+</v>
      </c>
      <c r="R3803" s="1">
        <f>Cleaned_Data[[#This Row],[ residential_assets_value]]+Cleaned_Data[[#This Row],[ commercial_assets_value]]+Cleaned_Data[[#This Row],[ luxury_assets_value]]</f>
        <v>6000000</v>
      </c>
      <c r="S3803" s="1">
        <f>Cleaned_Data[[#This Row],[ income_annum]]+Cleaned_Data[[#This Row],[ residential_assets_value]]+Cleaned_Data[[#This Row],[ commercial_assets_value]]+Cleaned_Data[[#This Row],[ luxury_assets_value]]</f>
        <v>7000000</v>
      </c>
      <c r="T3803" s="1" t="str">
        <f t="shared" si="238"/>
        <v>&lt;1 Cr</v>
      </c>
      <c r="U3803" s="12">
        <f t="shared" si="239"/>
        <v>205556</v>
      </c>
      <c r="V3803" s="1" t="str">
        <f>IF(Cleaned_Data[[#This Row],[EMI_Estimate]]&lt;50000, "50K", IF(Cleaned_Data[[#This Row],[EMI_Estimate]]&lt;100000, "50K-1L", IF(Cleaned_Data[[#This Row],[EMI_Estimate]]&lt;150000, "1L-1.5L", IF(Cleaned_Data[[#This Row],[EMI_Estimate]]&lt;200000,"1.5-2L", "&gt;2L"))))</f>
        <v>&gt;2L</v>
      </c>
    </row>
    <row r="3804" spans="1:22" x14ac:dyDescent="0.35">
      <c r="A3804">
        <v>3803</v>
      </c>
      <c r="B3804">
        <v>5</v>
      </c>
      <c r="C3804" t="s">
        <v>19</v>
      </c>
      <c r="D3804" t="s">
        <v>20</v>
      </c>
      <c r="E3804">
        <v>9000000</v>
      </c>
      <c r="F3804" t="str">
        <f t="shared" si="236"/>
        <v>&gt;20 Lakh</v>
      </c>
      <c r="G3804">
        <v>21300000</v>
      </c>
      <c r="H3804">
        <v>14</v>
      </c>
      <c r="I3804">
        <v>602</v>
      </c>
      <c r="J3804" s="1">
        <v>3400000</v>
      </c>
      <c r="K3804" s="1">
        <v>7700000</v>
      </c>
      <c r="L3804" s="1">
        <v>35400000</v>
      </c>
      <c r="M3804" s="1">
        <v>11000000</v>
      </c>
      <c r="N3804" s="1" t="s">
        <v>21</v>
      </c>
      <c r="O3804" s="1">
        <f>Cleaned_Data[[#This Row],[ loan_amount]]-Cleaned_Data[[#This Row],[ bank_asset_value]]</f>
        <v>10300000</v>
      </c>
      <c r="P3804" s="1">
        <f>Cleaned_Data[[#This Row],[ loan_amount]]</f>
        <v>21300000</v>
      </c>
      <c r="Q3804" s="1" t="str">
        <f t="shared" si="237"/>
        <v>600–699</v>
      </c>
      <c r="R3804" s="1">
        <f>Cleaned_Data[[#This Row],[ residential_assets_value]]+Cleaned_Data[[#This Row],[ commercial_assets_value]]+Cleaned_Data[[#This Row],[ luxury_assets_value]]</f>
        <v>46500000</v>
      </c>
      <c r="S3804" s="1">
        <f>Cleaned_Data[[#This Row],[ income_annum]]+Cleaned_Data[[#This Row],[ residential_assets_value]]+Cleaned_Data[[#This Row],[ commercial_assets_value]]+Cleaned_Data[[#This Row],[ luxury_assets_value]]</f>
        <v>55500000</v>
      </c>
      <c r="T3804" s="1" t="str">
        <f t="shared" si="238"/>
        <v>&gt;4 Cr</v>
      </c>
      <c r="U3804" s="12">
        <f t="shared" si="239"/>
        <v>1521429</v>
      </c>
      <c r="V3804" s="1" t="str">
        <f>IF(Cleaned_Data[[#This Row],[EMI_Estimate]]&lt;50000, "50K", IF(Cleaned_Data[[#This Row],[EMI_Estimate]]&lt;100000, "50K-1L", IF(Cleaned_Data[[#This Row],[EMI_Estimate]]&lt;150000, "1L-1.5L", IF(Cleaned_Data[[#This Row],[EMI_Estimate]]&lt;200000,"1.5-2L", "&gt;2L"))))</f>
        <v>&gt;2L</v>
      </c>
    </row>
    <row r="3805" spans="1:22" x14ac:dyDescent="0.35">
      <c r="A3805">
        <v>3804</v>
      </c>
      <c r="B3805">
        <v>0</v>
      </c>
      <c r="C3805" t="s">
        <v>19</v>
      </c>
      <c r="D3805" t="s">
        <v>23</v>
      </c>
      <c r="E3805">
        <v>9400000</v>
      </c>
      <c r="F3805" t="str">
        <f t="shared" si="236"/>
        <v>&gt;20 Lakh</v>
      </c>
      <c r="G3805">
        <v>36100000</v>
      </c>
      <c r="H3805">
        <v>10</v>
      </c>
      <c r="I3805">
        <v>615</v>
      </c>
      <c r="J3805" s="1">
        <v>21200000</v>
      </c>
      <c r="K3805" s="1">
        <v>3800000</v>
      </c>
      <c r="L3805" s="1">
        <v>27400000</v>
      </c>
      <c r="M3805" s="1">
        <v>9100000</v>
      </c>
      <c r="N3805" s="1" t="s">
        <v>21</v>
      </c>
      <c r="O3805" s="1">
        <f>Cleaned_Data[[#This Row],[ loan_amount]]-Cleaned_Data[[#This Row],[ bank_asset_value]]</f>
        <v>27000000</v>
      </c>
      <c r="P3805" s="1">
        <f>Cleaned_Data[[#This Row],[ loan_amount]]</f>
        <v>36100000</v>
      </c>
      <c r="Q3805" s="1" t="str">
        <f t="shared" si="237"/>
        <v>600–699</v>
      </c>
      <c r="R3805" s="1">
        <f>Cleaned_Data[[#This Row],[ residential_assets_value]]+Cleaned_Data[[#This Row],[ commercial_assets_value]]+Cleaned_Data[[#This Row],[ luxury_assets_value]]</f>
        <v>52400000</v>
      </c>
      <c r="S3805" s="1">
        <f>Cleaned_Data[[#This Row],[ income_annum]]+Cleaned_Data[[#This Row],[ residential_assets_value]]+Cleaned_Data[[#This Row],[ commercial_assets_value]]+Cleaned_Data[[#This Row],[ luxury_assets_value]]</f>
        <v>61800000</v>
      </c>
      <c r="T3805" s="1" t="str">
        <f t="shared" si="238"/>
        <v>&gt;4 Cr</v>
      </c>
      <c r="U3805" s="12">
        <f t="shared" si="239"/>
        <v>3610000</v>
      </c>
      <c r="V3805" s="1" t="str">
        <f>IF(Cleaned_Data[[#This Row],[EMI_Estimate]]&lt;50000, "50K", IF(Cleaned_Data[[#This Row],[EMI_Estimate]]&lt;100000, "50K-1L", IF(Cleaned_Data[[#This Row],[EMI_Estimate]]&lt;150000, "1L-1.5L", IF(Cleaned_Data[[#This Row],[EMI_Estimate]]&lt;200000,"1.5-2L", "&gt;2L"))))</f>
        <v>&gt;2L</v>
      </c>
    </row>
    <row r="3806" spans="1:22" x14ac:dyDescent="0.35">
      <c r="A3806">
        <v>3805</v>
      </c>
      <c r="B3806">
        <v>5</v>
      </c>
      <c r="C3806" t="s">
        <v>19</v>
      </c>
      <c r="D3806" t="s">
        <v>23</v>
      </c>
      <c r="E3806">
        <v>7400000</v>
      </c>
      <c r="F3806" t="str">
        <f t="shared" si="236"/>
        <v>&gt;20 Lakh</v>
      </c>
      <c r="G3806">
        <v>23300000</v>
      </c>
      <c r="H3806">
        <v>20</v>
      </c>
      <c r="I3806">
        <v>482</v>
      </c>
      <c r="J3806" s="1">
        <v>15700000</v>
      </c>
      <c r="K3806" s="1">
        <v>3600000</v>
      </c>
      <c r="L3806" s="1">
        <v>29100000</v>
      </c>
      <c r="M3806" s="1">
        <v>6800000</v>
      </c>
      <c r="N3806" s="1" t="s">
        <v>24</v>
      </c>
      <c r="O3806" s="1">
        <f>Cleaned_Data[[#This Row],[ loan_amount]]-Cleaned_Data[[#This Row],[ bank_asset_value]]</f>
        <v>16500000</v>
      </c>
      <c r="P3806" s="1">
        <f>Cleaned_Data[[#This Row],[ loan_amount]]</f>
        <v>23300000</v>
      </c>
      <c r="Q3806" s="1" t="str">
        <f t="shared" si="237"/>
        <v>300–499</v>
      </c>
      <c r="R3806" s="1">
        <f>Cleaned_Data[[#This Row],[ residential_assets_value]]+Cleaned_Data[[#This Row],[ commercial_assets_value]]+Cleaned_Data[[#This Row],[ luxury_assets_value]]</f>
        <v>48400000</v>
      </c>
      <c r="S3806" s="1">
        <f>Cleaned_Data[[#This Row],[ income_annum]]+Cleaned_Data[[#This Row],[ residential_assets_value]]+Cleaned_Data[[#This Row],[ commercial_assets_value]]+Cleaned_Data[[#This Row],[ luxury_assets_value]]</f>
        <v>55800000</v>
      </c>
      <c r="T3806" s="1" t="str">
        <f t="shared" si="238"/>
        <v>&gt;4 Cr</v>
      </c>
      <c r="U3806" s="12">
        <f t="shared" si="239"/>
        <v>1165000</v>
      </c>
      <c r="V3806" s="1" t="str">
        <f>IF(Cleaned_Data[[#This Row],[EMI_Estimate]]&lt;50000, "50K", IF(Cleaned_Data[[#This Row],[EMI_Estimate]]&lt;100000, "50K-1L", IF(Cleaned_Data[[#This Row],[EMI_Estimate]]&lt;150000, "1L-1.5L", IF(Cleaned_Data[[#This Row],[EMI_Estimate]]&lt;200000,"1.5-2L", "&gt;2L"))))</f>
        <v>&gt;2L</v>
      </c>
    </row>
    <row r="3807" spans="1:22" x14ac:dyDescent="0.35">
      <c r="A3807">
        <v>3806</v>
      </c>
      <c r="B3807">
        <v>0</v>
      </c>
      <c r="C3807" t="s">
        <v>19</v>
      </c>
      <c r="D3807" t="s">
        <v>20</v>
      </c>
      <c r="E3807">
        <v>6600000</v>
      </c>
      <c r="F3807" t="str">
        <f t="shared" si="236"/>
        <v>&gt;20 Lakh</v>
      </c>
      <c r="G3807">
        <v>20100000</v>
      </c>
      <c r="H3807">
        <v>16</v>
      </c>
      <c r="I3807">
        <v>397</v>
      </c>
      <c r="J3807" s="1">
        <v>19200000</v>
      </c>
      <c r="K3807" s="1">
        <v>7000000</v>
      </c>
      <c r="L3807" s="1">
        <v>17200000</v>
      </c>
      <c r="M3807" s="1">
        <v>8400000</v>
      </c>
      <c r="N3807" s="1" t="s">
        <v>24</v>
      </c>
      <c r="O3807" s="1">
        <f>Cleaned_Data[[#This Row],[ loan_amount]]-Cleaned_Data[[#This Row],[ bank_asset_value]]</f>
        <v>11700000</v>
      </c>
      <c r="P3807" s="1">
        <f>Cleaned_Data[[#This Row],[ loan_amount]]</f>
        <v>20100000</v>
      </c>
      <c r="Q3807" s="1" t="str">
        <f t="shared" si="237"/>
        <v>300–499</v>
      </c>
      <c r="R3807" s="1">
        <f>Cleaned_Data[[#This Row],[ residential_assets_value]]+Cleaned_Data[[#This Row],[ commercial_assets_value]]+Cleaned_Data[[#This Row],[ luxury_assets_value]]</f>
        <v>43400000</v>
      </c>
      <c r="S3807" s="1">
        <f>Cleaned_Data[[#This Row],[ income_annum]]+Cleaned_Data[[#This Row],[ residential_assets_value]]+Cleaned_Data[[#This Row],[ commercial_assets_value]]+Cleaned_Data[[#This Row],[ luxury_assets_value]]</f>
        <v>50000000</v>
      </c>
      <c r="T3807" s="1" t="str">
        <f t="shared" si="238"/>
        <v>&gt;4 Cr</v>
      </c>
      <c r="U3807" s="12">
        <f t="shared" si="239"/>
        <v>1256250</v>
      </c>
      <c r="V3807" s="1" t="str">
        <f>IF(Cleaned_Data[[#This Row],[EMI_Estimate]]&lt;50000, "50K", IF(Cleaned_Data[[#This Row],[EMI_Estimate]]&lt;100000, "50K-1L", IF(Cleaned_Data[[#This Row],[EMI_Estimate]]&lt;150000, "1L-1.5L", IF(Cleaned_Data[[#This Row],[EMI_Estimate]]&lt;200000,"1.5-2L", "&gt;2L"))))</f>
        <v>&gt;2L</v>
      </c>
    </row>
    <row r="3808" spans="1:22" x14ac:dyDescent="0.35">
      <c r="A3808">
        <v>3807</v>
      </c>
      <c r="B3808">
        <v>0</v>
      </c>
      <c r="C3808" t="s">
        <v>22</v>
      </c>
      <c r="D3808" t="s">
        <v>20</v>
      </c>
      <c r="E3808">
        <v>1300000</v>
      </c>
      <c r="F3808" t="str">
        <f t="shared" si="236"/>
        <v>10-15 Lakh</v>
      </c>
      <c r="G3808">
        <v>3400000</v>
      </c>
      <c r="H3808">
        <v>10</v>
      </c>
      <c r="I3808">
        <v>464</v>
      </c>
      <c r="J3808" s="1">
        <v>1200000</v>
      </c>
      <c r="K3808" s="1">
        <v>200000</v>
      </c>
      <c r="L3808" s="1">
        <v>3500000</v>
      </c>
      <c r="M3808" s="1">
        <v>1400000</v>
      </c>
      <c r="N3808" s="1" t="s">
        <v>24</v>
      </c>
      <c r="O3808" s="1">
        <f>Cleaned_Data[[#This Row],[ loan_amount]]-Cleaned_Data[[#This Row],[ bank_asset_value]]</f>
        <v>2000000</v>
      </c>
      <c r="P3808" s="1">
        <f>Cleaned_Data[[#This Row],[ loan_amount]]</f>
        <v>3400000</v>
      </c>
      <c r="Q3808" s="1" t="str">
        <f t="shared" si="237"/>
        <v>300–499</v>
      </c>
      <c r="R3808" s="1">
        <f>Cleaned_Data[[#This Row],[ residential_assets_value]]+Cleaned_Data[[#This Row],[ commercial_assets_value]]+Cleaned_Data[[#This Row],[ luxury_assets_value]]</f>
        <v>4900000</v>
      </c>
      <c r="S3808" s="1">
        <f>Cleaned_Data[[#This Row],[ income_annum]]+Cleaned_Data[[#This Row],[ residential_assets_value]]+Cleaned_Data[[#This Row],[ commercial_assets_value]]+Cleaned_Data[[#This Row],[ luxury_assets_value]]</f>
        <v>6200000</v>
      </c>
      <c r="T3808" s="1" t="str">
        <f t="shared" si="238"/>
        <v>&lt;1 Cr</v>
      </c>
      <c r="U3808" s="12">
        <f t="shared" si="239"/>
        <v>340000</v>
      </c>
      <c r="V3808" s="1" t="str">
        <f>IF(Cleaned_Data[[#This Row],[EMI_Estimate]]&lt;50000, "50K", IF(Cleaned_Data[[#This Row],[EMI_Estimate]]&lt;100000, "50K-1L", IF(Cleaned_Data[[#This Row],[EMI_Estimate]]&lt;150000, "1L-1.5L", IF(Cleaned_Data[[#This Row],[EMI_Estimate]]&lt;200000,"1.5-2L", "&gt;2L"))))</f>
        <v>&gt;2L</v>
      </c>
    </row>
    <row r="3809" spans="1:22" x14ac:dyDescent="0.35">
      <c r="A3809">
        <v>3808</v>
      </c>
      <c r="B3809">
        <v>0</v>
      </c>
      <c r="C3809" t="s">
        <v>19</v>
      </c>
      <c r="D3809" t="s">
        <v>23</v>
      </c>
      <c r="E3809">
        <v>1100000</v>
      </c>
      <c r="F3809" t="str">
        <f t="shared" si="236"/>
        <v>10-15 Lakh</v>
      </c>
      <c r="G3809">
        <v>3400000</v>
      </c>
      <c r="H3809">
        <v>14</v>
      </c>
      <c r="I3809">
        <v>832</v>
      </c>
      <c r="J3809" s="1">
        <v>3200000</v>
      </c>
      <c r="K3809" s="1">
        <v>200000</v>
      </c>
      <c r="L3809" s="1">
        <v>4400000</v>
      </c>
      <c r="M3809" s="1">
        <v>1600000</v>
      </c>
      <c r="N3809" s="1" t="s">
        <v>21</v>
      </c>
      <c r="O3809" s="1">
        <f>Cleaned_Data[[#This Row],[ loan_amount]]-Cleaned_Data[[#This Row],[ bank_asset_value]]</f>
        <v>1800000</v>
      </c>
      <c r="P3809" s="1">
        <f>Cleaned_Data[[#This Row],[ loan_amount]]</f>
        <v>3400000</v>
      </c>
      <c r="Q3809" s="1" t="str">
        <f t="shared" si="237"/>
        <v>800+</v>
      </c>
      <c r="R3809" s="1">
        <f>Cleaned_Data[[#This Row],[ residential_assets_value]]+Cleaned_Data[[#This Row],[ commercial_assets_value]]+Cleaned_Data[[#This Row],[ luxury_assets_value]]</f>
        <v>7800000</v>
      </c>
      <c r="S3809" s="1">
        <f>Cleaned_Data[[#This Row],[ income_annum]]+Cleaned_Data[[#This Row],[ residential_assets_value]]+Cleaned_Data[[#This Row],[ commercial_assets_value]]+Cleaned_Data[[#This Row],[ luxury_assets_value]]</f>
        <v>8900000</v>
      </c>
      <c r="T3809" s="1" t="str">
        <f t="shared" si="238"/>
        <v>&lt;1 Cr</v>
      </c>
      <c r="U3809" s="12">
        <f t="shared" si="239"/>
        <v>242857</v>
      </c>
      <c r="V3809" s="1" t="str">
        <f>IF(Cleaned_Data[[#This Row],[EMI_Estimate]]&lt;50000, "50K", IF(Cleaned_Data[[#This Row],[EMI_Estimate]]&lt;100000, "50K-1L", IF(Cleaned_Data[[#This Row],[EMI_Estimate]]&lt;150000, "1L-1.5L", IF(Cleaned_Data[[#This Row],[EMI_Estimate]]&lt;200000,"1.5-2L", "&gt;2L"))))</f>
        <v>&gt;2L</v>
      </c>
    </row>
    <row r="3810" spans="1:22" x14ac:dyDescent="0.35">
      <c r="A3810">
        <v>3809</v>
      </c>
      <c r="B3810">
        <v>5</v>
      </c>
      <c r="C3810" t="s">
        <v>19</v>
      </c>
      <c r="D3810" t="s">
        <v>20</v>
      </c>
      <c r="E3810">
        <v>9200000</v>
      </c>
      <c r="F3810" t="str">
        <f t="shared" si="236"/>
        <v>&gt;20 Lakh</v>
      </c>
      <c r="G3810">
        <v>34800000</v>
      </c>
      <c r="H3810">
        <v>12</v>
      </c>
      <c r="I3810">
        <v>802</v>
      </c>
      <c r="J3810" s="1">
        <v>22000000</v>
      </c>
      <c r="K3810" s="1">
        <v>11000000</v>
      </c>
      <c r="L3810" s="1">
        <v>19800000</v>
      </c>
      <c r="M3810" s="1">
        <v>12500000</v>
      </c>
      <c r="N3810" s="1" t="s">
        <v>21</v>
      </c>
      <c r="O3810" s="1">
        <f>Cleaned_Data[[#This Row],[ loan_amount]]-Cleaned_Data[[#This Row],[ bank_asset_value]]</f>
        <v>22300000</v>
      </c>
      <c r="P3810" s="1">
        <f>Cleaned_Data[[#This Row],[ loan_amount]]</f>
        <v>34800000</v>
      </c>
      <c r="Q3810" s="1" t="str">
        <f t="shared" si="237"/>
        <v>800+</v>
      </c>
      <c r="R3810" s="1">
        <f>Cleaned_Data[[#This Row],[ residential_assets_value]]+Cleaned_Data[[#This Row],[ commercial_assets_value]]+Cleaned_Data[[#This Row],[ luxury_assets_value]]</f>
        <v>52800000</v>
      </c>
      <c r="S3810" s="1">
        <f>Cleaned_Data[[#This Row],[ income_annum]]+Cleaned_Data[[#This Row],[ residential_assets_value]]+Cleaned_Data[[#This Row],[ commercial_assets_value]]+Cleaned_Data[[#This Row],[ luxury_assets_value]]</f>
        <v>62000000</v>
      </c>
      <c r="T3810" s="1" t="str">
        <f t="shared" si="238"/>
        <v>&gt;4 Cr</v>
      </c>
      <c r="U3810" s="12">
        <f t="shared" si="239"/>
        <v>2900000</v>
      </c>
      <c r="V3810" s="1" t="str">
        <f>IF(Cleaned_Data[[#This Row],[EMI_Estimate]]&lt;50000, "50K", IF(Cleaned_Data[[#This Row],[EMI_Estimate]]&lt;100000, "50K-1L", IF(Cleaned_Data[[#This Row],[EMI_Estimate]]&lt;150000, "1L-1.5L", IF(Cleaned_Data[[#This Row],[EMI_Estimate]]&lt;200000,"1.5-2L", "&gt;2L"))))</f>
        <v>&gt;2L</v>
      </c>
    </row>
    <row r="3811" spans="1:22" x14ac:dyDescent="0.35">
      <c r="A3811">
        <v>3810</v>
      </c>
      <c r="B3811">
        <v>2</v>
      </c>
      <c r="C3811" t="s">
        <v>19</v>
      </c>
      <c r="D3811" t="s">
        <v>20</v>
      </c>
      <c r="E3811">
        <v>7000000</v>
      </c>
      <c r="F3811" t="str">
        <f t="shared" si="236"/>
        <v>&gt;20 Lakh</v>
      </c>
      <c r="G3811">
        <v>23900000</v>
      </c>
      <c r="H3811">
        <v>18</v>
      </c>
      <c r="I3811">
        <v>628</v>
      </c>
      <c r="J3811" s="1">
        <v>13400000</v>
      </c>
      <c r="K3811" s="1">
        <v>6600000</v>
      </c>
      <c r="L3811" s="1">
        <v>25200000</v>
      </c>
      <c r="M3811" s="1">
        <v>7200000</v>
      </c>
      <c r="N3811" s="1" t="s">
        <v>21</v>
      </c>
      <c r="O3811" s="1">
        <f>Cleaned_Data[[#This Row],[ loan_amount]]-Cleaned_Data[[#This Row],[ bank_asset_value]]</f>
        <v>16700000</v>
      </c>
      <c r="P3811" s="1">
        <f>Cleaned_Data[[#This Row],[ loan_amount]]</f>
        <v>23900000</v>
      </c>
      <c r="Q3811" s="1" t="str">
        <f t="shared" si="237"/>
        <v>600–699</v>
      </c>
      <c r="R3811" s="1">
        <f>Cleaned_Data[[#This Row],[ residential_assets_value]]+Cleaned_Data[[#This Row],[ commercial_assets_value]]+Cleaned_Data[[#This Row],[ luxury_assets_value]]</f>
        <v>45200000</v>
      </c>
      <c r="S3811" s="1">
        <f>Cleaned_Data[[#This Row],[ income_annum]]+Cleaned_Data[[#This Row],[ residential_assets_value]]+Cleaned_Data[[#This Row],[ commercial_assets_value]]+Cleaned_Data[[#This Row],[ luxury_assets_value]]</f>
        <v>52200000</v>
      </c>
      <c r="T3811" s="1" t="str">
        <f t="shared" si="238"/>
        <v>&gt;4 Cr</v>
      </c>
      <c r="U3811" s="12">
        <f t="shared" si="239"/>
        <v>1327778</v>
      </c>
      <c r="V3811" s="1" t="str">
        <f>IF(Cleaned_Data[[#This Row],[EMI_Estimate]]&lt;50000, "50K", IF(Cleaned_Data[[#This Row],[EMI_Estimate]]&lt;100000, "50K-1L", IF(Cleaned_Data[[#This Row],[EMI_Estimate]]&lt;150000, "1L-1.5L", IF(Cleaned_Data[[#This Row],[EMI_Estimate]]&lt;200000,"1.5-2L", "&gt;2L"))))</f>
        <v>&gt;2L</v>
      </c>
    </row>
    <row r="3812" spans="1:22" x14ac:dyDescent="0.35">
      <c r="A3812">
        <v>3811</v>
      </c>
      <c r="B3812">
        <v>4</v>
      </c>
      <c r="C3812" t="s">
        <v>19</v>
      </c>
      <c r="D3812" t="s">
        <v>20</v>
      </c>
      <c r="E3812">
        <v>5100000</v>
      </c>
      <c r="F3812" t="str">
        <f t="shared" si="236"/>
        <v>&gt;20 Lakh</v>
      </c>
      <c r="G3812">
        <v>18800000</v>
      </c>
      <c r="H3812">
        <v>10</v>
      </c>
      <c r="I3812">
        <v>694</v>
      </c>
      <c r="J3812" s="1">
        <v>6400000</v>
      </c>
      <c r="K3812" s="1">
        <v>5300000</v>
      </c>
      <c r="L3812" s="1">
        <v>13500000</v>
      </c>
      <c r="M3812" s="1">
        <v>4100000</v>
      </c>
      <c r="N3812" s="1" t="s">
        <v>21</v>
      </c>
      <c r="O3812" s="1">
        <f>Cleaned_Data[[#This Row],[ loan_amount]]-Cleaned_Data[[#This Row],[ bank_asset_value]]</f>
        <v>14700000</v>
      </c>
      <c r="P3812" s="1">
        <f>Cleaned_Data[[#This Row],[ loan_amount]]</f>
        <v>18800000</v>
      </c>
      <c r="Q3812" s="1" t="str">
        <f t="shared" si="237"/>
        <v>600–699</v>
      </c>
      <c r="R3812" s="1">
        <f>Cleaned_Data[[#This Row],[ residential_assets_value]]+Cleaned_Data[[#This Row],[ commercial_assets_value]]+Cleaned_Data[[#This Row],[ luxury_assets_value]]</f>
        <v>25200000</v>
      </c>
      <c r="S3812" s="1">
        <f>Cleaned_Data[[#This Row],[ income_annum]]+Cleaned_Data[[#This Row],[ residential_assets_value]]+Cleaned_Data[[#This Row],[ commercial_assets_value]]+Cleaned_Data[[#This Row],[ luxury_assets_value]]</f>
        <v>30300000</v>
      </c>
      <c r="T3812" s="1" t="str">
        <f t="shared" si="238"/>
        <v>3–4 Cr</v>
      </c>
      <c r="U3812" s="12">
        <f t="shared" si="239"/>
        <v>1880000</v>
      </c>
      <c r="V3812" s="1" t="str">
        <f>IF(Cleaned_Data[[#This Row],[EMI_Estimate]]&lt;50000, "50K", IF(Cleaned_Data[[#This Row],[EMI_Estimate]]&lt;100000, "50K-1L", IF(Cleaned_Data[[#This Row],[EMI_Estimate]]&lt;150000, "1L-1.5L", IF(Cleaned_Data[[#This Row],[EMI_Estimate]]&lt;200000,"1.5-2L", "&gt;2L"))))</f>
        <v>&gt;2L</v>
      </c>
    </row>
    <row r="3813" spans="1:22" x14ac:dyDescent="0.35">
      <c r="A3813">
        <v>3812</v>
      </c>
      <c r="B3813">
        <v>1</v>
      </c>
      <c r="C3813" t="s">
        <v>22</v>
      </c>
      <c r="D3813" t="s">
        <v>23</v>
      </c>
      <c r="E3813">
        <v>3200000</v>
      </c>
      <c r="F3813" t="str">
        <f t="shared" si="236"/>
        <v>&gt;20 Lakh</v>
      </c>
      <c r="G3813">
        <v>9300000</v>
      </c>
      <c r="H3813">
        <v>20</v>
      </c>
      <c r="I3813">
        <v>741</v>
      </c>
      <c r="J3813" s="1">
        <v>3800000</v>
      </c>
      <c r="K3813" s="1">
        <v>3500000</v>
      </c>
      <c r="L3813" s="1">
        <v>6900000</v>
      </c>
      <c r="M3813" s="1">
        <v>2300000</v>
      </c>
      <c r="N3813" s="1" t="s">
        <v>21</v>
      </c>
      <c r="O3813" s="1">
        <f>Cleaned_Data[[#This Row],[ loan_amount]]-Cleaned_Data[[#This Row],[ bank_asset_value]]</f>
        <v>7000000</v>
      </c>
      <c r="P3813" s="1">
        <f>Cleaned_Data[[#This Row],[ loan_amount]]</f>
        <v>9300000</v>
      </c>
      <c r="Q3813" s="1" t="str">
        <f t="shared" si="237"/>
        <v>700–799</v>
      </c>
      <c r="R3813" s="1">
        <f>Cleaned_Data[[#This Row],[ residential_assets_value]]+Cleaned_Data[[#This Row],[ commercial_assets_value]]+Cleaned_Data[[#This Row],[ luxury_assets_value]]</f>
        <v>14200000</v>
      </c>
      <c r="S3813" s="1">
        <f>Cleaned_Data[[#This Row],[ income_annum]]+Cleaned_Data[[#This Row],[ residential_assets_value]]+Cleaned_Data[[#This Row],[ commercial_assets_value]]+Cleaned_Data[[#This Row],[ luxury_assets_value]]</f>
        <v>17400000</v>
      </c>
      <c r="T3813" s="1" t="str">
        <f t="shared" si="238"/>
        <v>1–2 Cr</v>
      </c>
      <c r="U3813" s="12">
        <f t="shared" si="239"/>
        <v>465000</v>
      </c>
      <c r="V3813" s="1" t="str">
        <f>IF(Cleaned_Data[[#This Row],[EMI_Estimate]]&lt;50000, "50K", IF(Cleaned_Data[[#This Row],[EMI_Estimate]]&lt;100000, "50K-1L", IF(Cleaned_Data[[#This Row],[EMI_Estimate]]&lt;150000, "1L-1.5L", IF(Cleaned_Data[[#This Row],[EMI_Estimate]]&lt;200000,"1.5-2L", "&gt;2L"))))</f>
        <v>&gt;2L</v>
      </c>
    </row>
    <row r="3814" spans="1:22" x14ac:dyDescent="0.35">
      <c r="A3814">
        <v>3813</v>
      </c>
      <c r="B3814">
        <v>1</v>
      </c>
      <c r="C3814" t="s">
        <v>22</v>
      </c>
      <c r="D3814" t="s">
        <v>23</v>
      </c>
      <c r="E3814">
        <v>3700000</v>
      </c>
      <c r="F3814" t="str">
        <f t="shared" si="236"/>
        <v>&gt;20 Lakh</v>
      </c>
      <c r="G3814">
        <v>10900000</v>
      </c>
      <c r="H3814">
        <v>14</v>
      </c>
      <c r="I3814">
        <v>748</v>
      </c>
      <c r="J3814" s="1">
        <v>3700000</v>
      </c>
      <c r="K3814" s="1">
        <v>2800000</v>
      </c>
      <c r="L3814" s="1">
        <v>13200000</v>
      </c>
      <c r="M3814" s="1">
        <v>4100000</v>
      </c>
      <c r="N3814" s="1" t="s">
        <v>21</v>
      </c>
      <c r="O3814" s="1">
        <f>Cleaned_Data[[#This Row],[ loan_amount]]-Cleaned_Data[[#This Row],[ bank_asset_value]]</f>
        <v>6800000</v>
      </c>
      <c r="P3814" s="1">
        <f>Cleaned_Data[[#This Row],[ loan_amount]]</f>
        <v>10900000</v>
      </c>
      <c r="Q3814" s="1" t="str">
        <f t="shared" si="237"/>
        <v>700–799</v>
      </c>
      <c r="R3814" s="1">
        <f>Cleaned_Data[[#This Row],[ residential_assets_value]]+Cleaned_Data[[#This Row],[ commercial_assets_value]]+Cleaned_Data[[#This Row],[ luxury_assets_value]]</f>
        <v>19700000</v>
      </c>
      <c r="S3814" s="1">
        <f>Cleaned_Data[[#This Row],[ income_annum]]+Cleaned_Data[[#This Row],[ residential_assets_value]]+Cleaned_Data[[#This Row],[ commercial_assets_value]]+Cleaned_Data[[#This Row],[ luxury_assets_value]]</f>
        <v>23400000</v>
      </c>
      <c r="T3814" s="1" t="str">
        <f t="shared" si="238"/>
        <v>2–3 Cr</v>
      </c>
      <c r="U3814" s="12">
        <f t="shared" si="239"/>
        <v>778571</v>
      </c>
      <c r="V3814" s="1" t="str">
        <f>IF(Cleaned_Data[[#This Row],[EMI_Estimate]]&lt;50000, "50K", IF(Cleaned_Data[[#This Row],[EMI_Estimate]]&lt;100000, "50K-1L", IF(Cleaned_Data[[#This Row],[EMI_Estimate]]&lt;150000, "1L-1.5L", IF(Cleaned_Data[[#This Row],[EMI_Estimate]]&lt;200000,"1.5-2L", "&gt;2L"))))</f>
        <v>&gt;2L</v>
      </c>
    </row>
    <row r="3815" spans="1:22" x14ac:dyDescent="0.35">
      <c r="A3815">
        <v>3814</v>
      </c>
      <c r="B3815">
        <v>5</v>
      </c>
      <c r="C3815" t="s">
        <v>19</v>
      </c>
      <c r="D3815" t="s">
        <v>20</v>
      </c>
      <c r="E3815">
        <v>3600000</v>
      </c>
      <c r="F3815" t="str">
        <f t="shared" si="236"/>
        <v>&gt;20 Lakh</v>
      </c>
      <c r="G3815">
        <v>12800000</v>
      </c>
      <c r="H3815">
        <v>4</v>
      </c>
      <c r="I3815">
        <v>320</v>
      </c>
      <c r="J3815" s="1">
        <v>2500000</v>
      </c>
      <c r="K3815" s="1">
        <v>2900000</v>
      </c>
      <c r="L3815" s="1">
        <v>12600000</v>
      </c>
      <c r="M3815" s="1">
        <v>2900000</v>
      </c>
      <c r="N3815" s="1" t="s">
        <v>21</v>
      </c>
      <c r="O3815" s="1">
        <f>Cleaned_Data[[#This Row],[ loan_amount]]-Cleaned_Data[[#This Row],[ bank_asset_value]]</f>
        <v>9900000</v>
      </c>
      <c r="P3815" s="1">
        <f>Cleaned_Data[[#This Row],[ loan_amount]]</f>
        <v>12800000</v>
      </c>
      <c r="Q3815" s="1" t="str">
        <f t="shared" si="237"/>
        <v>300–499</v>
      </c>
      <c r="R3815" s="1">
        <f>Cleaned_Data[[#This Row],[ residential_assets_value]]+Cleaned_Data[[#This Row],[ commercial_assets_value]]+Cleaned_Data[[#This Row],[ luxury_assets_value]]</f>
        <v>18000000</v>
      </c>
      <c r="S3815" s="1">
        <f>Cleaned_Data[[#This Row],[ income_annum]]+Cleaned_Data[[#This Row],[ residential_assets_value]]+Cleaned_Data[[#This Row],[ commercial_assets_value]]+Cleaned_Data[[#This Row],[ luxury_assets_value]]</f>
        <v>21600000</v>
      </c>
      <c r="T3815" s="1" t="str">
        <f t="shared" si="238"/>
        <v>2–3 Cr</v>
      </c>
      <c r="U3815" s="12">
        <f t="shared" si="239"/>
        <v>3200000</v>
      </c>
      <c r="V3815" s="1" t="str">
        <f>IF(Cleaned_Data[[#This Row],[EMI_Estimate]]&lt;50000, "50K", IF(Cleaned_Data[[#This Row],[EMI_Estimate]]&lt;100000, "50K-1L", IF(Cleaned_Data[[#This Row],[EMI_Estimate]]&lt;150000, "1L-1.5L", IF(Cleaned_Data[[#This Row],[EMI_Estimate]]&lt;200000,"1.5-2L", "&gt;2L"))))</f>
        <v>&gt;2L</v>
      </c>
    </row>
    <row r="3816" spans="1:22" x14ac:dyDescent="0.35">
      <c r="A3816">
        <v>3815</v>
      </c>
      <c r="B3816">
        <v>1</v>
      </c>
      <c r="C3816" t="s">
        <v>19</v>
      </c>
      <c r="D3816" t="s">
        <v>20</v>
      </c>
      <c r="E3816">
        <v>5600000</v>
      </c>
      <c r="F3816" t="str">
        <f t="shared" si="236"/>
        <v>&gt;20 Lakh</v>
      </c>
      <c r="G3816">
        <v>11700000</v>
      </c>
      <c r="H3816">
        <v>10</v>
      </c>
      <c r="I3816">
        <v>774</v>
      </c>
      <c r="J3816" s="1">
        <v>11000000</v>
      </c>
      <c r="K3816" s="1">
        <v>4300000</v>
      </c>
      <c r="L3816" s="1">
        <v>13100000</v>
      </c>
      <c r="M3816" s="1">
        <v>6500000</v>
      </c>
      <c r="N3816" s="1" t="s">
        <v>21</v>
      </c>
      <c r="O3816" s="1">
        <f>Cleaned_Data[[#This Row],[ loan_amount]]-Cleaned_Data[[#This Row],[ bank_asset_value]]</f>
        <v>5200000</v>
      </c>
      <c r="P3816" s="1">
        <f>Cleaned_Data[[#This Row],[ loan_amount]]</f>
        <v>11700000</v>
      </c>
      <c r="Q3816" s="1" t="str">
        <f t="shared" si="237"/>
        <v>700–799</v>
      </c>
      <c r="R3816" s="1">
        <f>Cleaned_Data[[#This Row],[ residential_assets_value]]+Cleaned_Data[[#This Row],[ commercial_assets_value]]+Cleaned_Data[[#This Row],[ luxury_assets_value]]</f>
        <v>28400000</v>
      </c>
      <c r="S3816" s="1">
        <f>Cleaned_Data[[#This Row],[ income_annum]]+Cleaned_Data[[#This Row],[ residential_assets_value]]+Cleaned_Data[[#This Row],[ commercial_assets_value]]+Cleaned_Data[[#This Row],[ luxury_assets_value]]</f>
        <v>34000000</v>
      </c>
      <c r="T3816" s="1" t="str">
        <f t="shared" si="238"/>
        <v>3–4 Cr</v>
      </c>
      <c r="U3816" s="12">
        <f t="shared" si="239"/>
        <v>1170000</v>
      </c>
      <c r="V3816" s="1" t="str">
        <f>IF(Cleaned_Data[[#This Row],[EMI_Estimate]]&lt;50000, "50K", IF(Cleaned_Data[[#This Row],[EMI_Estimate]]&lt;100000, "50K-1L", IF(Cleaned_Data[[#This Row],[EMI_Estimate]]&lt;150000, "1L-1.5L", IF(Cleaned_Data[[#This Row],[EMI_Estimate]]&lt;200000,"1.5-2L", "&gt;2L"))))</f>
        <v>&gt;2L</v>
      </c>
    </row>
    <row r="3817" spans="1:22" x14ac:dyDescent="0.35">
      <c r="A3817">
        <v>3816</v>
      </c>
      <c r="B3817">
        <v>0</v>
      </c>
      <c r="C3817" t="s">
        <v>22</v>
      </c>
      <c r="D3817" t="s">
        <v>23</v>
      </c>
      <c r="E3817">
        <v>9500000</v>
      </c>
      <c r="F3817" t="str">
        <f t="shared" si="236"/>
        <v>&gt;20 Lakh</v>
      </c>
      <c r="G3817">
        <v>32000000</v>
      </c>
      <c r="H3817">
        <v>2</v>
      </c>
      <c r="I3817">
        <v>500</v>
      </c>
      <c r="J3817" s="1">
        <v>8300000</v>
      </c>
      <c r="K3817" s="1">
        <v>9700000</v>
      </c>
      <c r="L3817" s="1">
        <v>24500000</v>
      </c>
      <c r="M3817" s="1">
        <v>5600000</v>
      </c>
      <c r="N3817" s="1" t="s">
        <v>21</v>
      </c>
      <c r="O3817" s="1">
        <f>Cleaned_Data[[#This Row],[ loan_amount]]-Cleaned_Data[[#This Row],[ bank_asset_value]]</f>
        <v>26400000</v>
      </c>
      <c r="P3817" s="1">
        <f>Cleaned_Data[[#This Row],[ loan_amount]]</f>
        <v>32000000</v>
      </c>
      <c r="Q3817" s="1" t="str">
        <f t="shared" si="237"/>
        <v>500–599</v>
      </c>
      <c r="R3817" s="1">
        <f>Cleaned_Data[[#This Row],[ residential_assets_value]]+Cleaned_Data[[#This Row],[ commercial_assets_value]]+Cleaned_Data[[#This Row],[ luxury_assets_value]]</f>
        <v>42500000</v>
      </c>
      <c r="S3817" s="1">
        <f>Cleaned_Data[[#This Row],[ income_annum]]+Cleaned_Data[[#This Row],[ residential_assets_value]]+Cleaned_Data[[#This Row],[ commercial_assets_value]]+Cleaned_Data[[#This Row],[ luxury_assets_value]]</f>
        <v>52000000</v>
      </c>
      <c r="T3817" s="1" t="str">
        <f t="shared" si="238"/>
        <v>&gt;4 Cr</v>
      </c>
      <c r="U3817" s="12">
        <f t="shared" si="239"/>
        <v>16000000</v>
      </c>
      <c r="V3817" s="1" t="str">
        <f>IF(Cleaned_Data[[#This Row],[EMI_Estimate]]&lt;50000, "50K", IF(Cleaned_Data[[#This Row],[EMI_Estimate]]&lt;100000, "50K-1L", IF(Cleaned_Data[[#This Row],[EMI_Estimate]]&lt;150000, "1L-1.5L", IF(Cleaned_Data[[#This Row],[EMI_Estimate]]&lt;200000,"1.5-2L", "&gt;2L"))))</f>
        <v>&gt;2L</v>
      </c>
    </row>
    <row r="3818" spans="1:22" x14ac:dyDescent="0.35">
      <c r="A3818">
        <v>3817</v>
      </c>
      <c r="B3818">
        <v>4</v>
      </c>
      <c r="C3818" t="s">
        <v>22</v>
      </c>
      <c r="D3818" t="s">
        <v>20</v>
      </c>
      <c r="E3818">
        <v>1500000</v>
      </c>
      <c r="F3818" t="str">
        <f t="shared" si="236"/>
        <v>15-20 Lakh</v>
      </c>
      <c r="G3818">
        <v>4000000</v>
      </c>
      <c r="H3818">
        <v>18</v>
      </c>
      <c r="I3818">
        <v>706</v>
      </c>
      <c r="J3818" s="1">
        <v>0</v>
      </c>
      <c r="K3818" s="1">
        <v>2700000</v>
      </c>
      <c r="L3818" s="1">
        <v>4400000</v>
      </c>
      <c r="M3818" s="1">
        <v>1700000</v>
      </c>
      <c r="N3818" s="1" t="s">
        <v>21</v>
      </c>
      <c r="O3818" s="1">
        <f>Cleaned_Data[[#This Row],[ loan_amount]]-Cleaned_Data[[#This Row],[ bank_asset_value]]</f>
        <v>2300000</v>
      </c>
      <c r="P3818" s="1">
        <f>Cleaned_Data[[#This Row],[ loan_amount]]</f>
        <v>4000000</v>
      </c>
      <c r="Q3818" s="1" t="str">
        <f t="shared" si="237"/>
        <v>700–799</v>
      </c>
      <c r="R3818" s="1">
        <f>Cleaned_Data[[#This Row],[ residential_assets_value]]+Cleaned_Data[[#This Row],[ commercial_assets_value]]+Cleaned_Data[[#This Row],[ luxury_assets_value]]</f>
        <v>7100000</v>
      </c>
      <c r="S3818" s="1">
        <f>Cleaned_Data[[#This Row],[ income_annum]]+Cleaned_Data[[#This Row],[ residential_assets_value]]+Cleaned_Data[[#This Row],[ commercial_assets_value]]+Cleaned_Data[[#This Row],[ luxury_assets_value]]</f>
        <v>8600000</v>
      </c>
      <c r="T3818" s="1" t="str">
        <f t="shared" si="238"/>
        <v>&lt;1 Cr</v>
      </c>
      <c r="U3818" s="12">
        <f t="shared" si="239"/>
        <v>222222</v>
      </c>
      <c r="V3818" s="1" t="str">
        <f>IF(Cleaned_Data[[#This Row],[EMI_Estimate]]&lt;50000, "50K", IF(Cleaned_Data[[#This Row],[EMI_Estimate]]&lt;100000, "50K-1L", IF(Cleaned_Data[[#This Row],[EMI_Estimate]]&lt;150000, "1L-1.5L", IF(Cleaned_Data[[#This Row],[EMI_Estimate]]&lt;200000,"1.5-2L", "&gt;2L"))))</f>
        <v>&gt;2L</v>
      </c>
    </row>
    <row r="3819" spans="1:22" x14ac:dyDescent="0.35">
      <c r="A3819">
        <v>3818</v>
      </c>
      <c r="B3819">
        <v>4</v>
      </c>
      <c r="C3819" t="s">
        <v>22</v>
      </c>
      <c r="D3819" t="s">
        <v>20</v>
      </c>
      <c r="E3819">
        <v>7400000</v>
      </c>
      <c r="F3819" t="str">
        <f t="shared" si="236"/>
        <v>&gt;20 Lakh</v>
      </c>
      <c r="G3819">
        <v>18300000</v>
      </c>
      <c r="H3819">
        <v>10</v>
      </c>
      <c r="I3819">
        <v>601</v>
      </c>
      <c r="J3819" s="1">
        <v>16400000</v>
      </c>
      <c r="K3819" s="1">
        <v>12600000</v>
      </c>
      <c r="L3819" s="1">
        <v>28800000</v>
      </c>
      <c r="M3819" s="1">
        <v>6100000</v>
      </c>
      <c r="N3819" s="1" t="s">
        <v>21</v>
      </c>
      <c r="O3819" s="1">
        <f>Cleaned_Data[[#This Row],[ loan_amount]]-Cleaned_Data[[#This Row],[ bank_asset_value]]</f>
        <v>12200000</v>
      </c>
      <c r="P3819" s="1">
        <f>Cleaned_Data[[#This Row],[ loan_amount]]</f>
        <v>18300000</v>
      </c>
      <c r="Q3819" s="1" t="str">
        <f t="shared" si="237"/>
        <v>600–699</v>
      </c>
      <c r="R3819" s="1">
        <f>Cleaned_Data[[#This Row],[ residential_assets_value]]+Cleaned_Data[[#This Row],[ commercial_assets_value]]+Cleaned_Data[[#This Row],[ luxury_assets_value]]</f>
        <v>57800000</v>
      </c>
      <c r="S3819" s="1">
        <f>Cleaned_Data[[#This Row],[ income_annum]]+Cleaned_Data[[#This Row],[ residential_assets_value]]+Cleaned_Data[[#This Row],[ commercial_assets_value]]+Cleaned_Data[[#This Row],[ luxury_assets_value]]</f>
        <v>65200000</v>
      </c>
      <c r="T3819" s="1" t="str">
        <f t="shared" si="238"/>
        <v>&gt;4 Cr</v>
      </c>
      <c r="U3819" s="12">
        <f t="shared" si="239"/>
        <v>1830000</v>
      </c>
      <c r="V3819" s="1" t="str">
        <f>IF(Cleaned_Data[[#This Row],[EMI_Estimate]]&lt;50000, "50K", IF(Cleaned_Data[[#This Row],[EMI_Estimate]]&lt;100000, "50K-1L", IF(Cleaned_Data[[#This Row],[EMI_Estimate]]&lt;150000, "1L-1.5L", IF(Cleaned_Data[[#This Row],[EMI_Estimate]]&lt;200000,"1.5-2L", "&gt;2L"))))</f>
        <v>&gt;2L</v>
      </c>
    </row>
    <row r="3820" spans="1:22" x14ac:dyDescent="0.35">
      <c r="A3820">
        <v>3819</v>
      </c>
      <c r="B3820">
        <v>2</v>
      </c>
      <c r="C3820" t="s">
        <v>19</v>
      </c>
      <c r="D3820" t="s">
        <v>20</v>
      </c>
      <c r="E3820">
        <v>6000000</v>
      </c>
      <c r="F3820" t="str">
        <f t="shared" si="236"/>
        <v>&gt;20 Lakh</v>
      </c>
      <c r="G3820">
        <v>17400000</v>
      </c>
      <c r="H3820">
        <v>16</v>
      </c>
      <c r="I3820">
        <v>806</v>
      </c>
      <c r="J3820" s="1">
        <v>1800000</v>
      </c>
      <c r="K3820" s="1">
        <v>2100000</v>
      </c>
      <c r="L3820" s="1">
        <v>20200000</v>
      </c>
      <c r="M3820" s="1">
        <v>3500000</v>
      </c>
      <c r="N3820" s="1" t="s">
        <v>21</v>
      </c>
      <c r="O3820" s="1">
        <f>Cleaned_Data[[#This Row],[ loan_amount]]-Cleaned_Data[[#This Row],[ bank_asset_value]]</f>
        <v>13900000</v>
      </c>
      <c r="P3820" s="1">
        <f>Cleaned_Data[[#This Row],[ loan_amount]]</f>
        <v>17400000</v>
      </c>
      <c r="Q3820" s="1" t="str">
        <f t="shared" si="237"/>
        <v>800+</v>
      </c>
      <c r="R3820" s="1">
        <f>Cleaned_Data[[#This Row],[ residential_assets_value]]+Cleaned_Data[[#This Row],[ commercial_assets_value]]+Cleaned_Data[[#This Row],[ luxury_assets_value]]</f>
        <v>24100000</v>
      </c>
      <c r="S3820" s="1">
        <f>Cleaned_Data[[#This Row],[ income_annum]]+Cleaned_Data[[#This Row],[ residential_assets_value]]+Cleaned_Data[[#This Row],[ commercial_assets_value]]+Cleaned_Data[[#This Row],[ luxury_assets_value]]</f>
        <v>30100000</v>
      </c>
      <c r="T3820" s="1" t="str">
        <f t="shared" si="238"/>
        <v>3–4 Cr</v>
      </c>
      <c r="U3820" s="12">
        <f t="shared" si="239"/>
        <v>1087500</v>
      </c>
      <c r="V3820" s="1" t="str">
        <f>IF(Cleaned_Data[[#This Row],[EMI_Estimate]]&lt;50000, "50K", IF(Cleaned_Data[[#This Row],[EMI_Estimate]]&lt;100000, "50K-1L", IF(Cleaned_Data[[#This Row],[EMI_Estimate]]&lt;150000, "1L-1.5L", IF(Cleaned_Data[[#This Row],[EMI_Estimate]]&lt;200000,"1.5-2L", "&gt;2L"))))</f>
        <v>&gt;2L</v>
      </c>
    </row>
    <row r="3821" spans="1:22" x14ac:dyDescent="0.35">
      <c r="A3821">
        <v>3820</v>
      </c>
      <c r="B3821">
        <v>0</v>
      </c>
      <c r="C3821" t="s">
        <v>19</v>
      </c>
      <c r="D3821" t="s">
        <v>23</v>
      </c>
      <c r="E3821">
        <v>3000000</v>
      </c>
      <c r="F3821" t="str">
        <f t="shared" si="236"/>
        <v>&gt;20 Lakh</v>
      </c>
      <c r="G3821">
        <v>9600000</v>
      </c>
      <c r="H3821">
        <v>6</v>
      </c>
      <c r="I3821">
        <v>644</v>
      </c>
      <c r="J3821" s="1">
        <v>3900000</v>
      </c>
      <c r="K3821" s="1">
        <v>700000</v>
      </c>
      <c r="L3821" s="1">
        <v>10500000</v>
      </c>
      <c r="M3821" s="1">
        <v>3000000</v>
      </c>
      <c r="N3821" s="1" t="s">
        <v>21</v>
      </c>
      <c r="O3821" s="1">
        <f>Cleaned_Data[[#This Row],[ loan_amount]]-Cleaned_Data[[#This Row],[ bank_asset_value]]</f>
        <v>6600000</v>
      </c>
      <c r="P3821" s="1">
        <f>Cleaned_Data[[#This Row],[ loan_amount]]</f>
        <v>9600000</v>
      </c>
      <c r="Q3821" s="1" t="str">
        <f t="shared" si="237"/>
        <v>600–699</v>
      </c>
      <c r="R3821" s="1">
        <f>Cleaned_Data[[#This Row],[ residential_assets_value]]+Cleaned_Data[[#This Row],[ commercial_assets_value]]+Cleaned_Data[[#This Row],[ luxury_assets_value]]</f>
        <v>15100000</v>
      </c>
      <c r="S3821" s="1">
        <f>Cleaned_Data[[#This Row],[ income_annum]]+Cleaned_Data[[#This Row],[ residential_assets_value]]+Cleaned_Data[[#This Row],[ commercial_assets_value]]+Cleaned_Data[[#This Row],[ luxury_assets_value]]</f>
        <v>18100000</v>
      </c>
      <c r="T3821" s="1" t="str">
        <f t="shared" si="238"/>
        <v>1–2 Cr</v>
      </c>
      <c r="U3821" s="12">
        <f t="shared" si="239"/>
        <v>1600000</v>
      </c>
      <c r="V3821" s="1" t="str">
        <f>IF(Cleaned_Data[[#This Row],[EMI_Estimate]]&lt;50000, "50K", IF(Cleaned_Data[[#This Row],[EMI_Estimate]]&lt;100000, "50K-1L", IF(Cleaned_Data[[#This Row],[EMI_Estimate]]&lt;150000, "1L-1.5L", IF(Cleaned_Data[[#This Row],[EMI_Estimate]]&lt;200000,"1.5-2L", "&gt;2L"))))</f>
        <v>&gt;2L</v>
      </c>
    </row>
    <row r="3822" spans="1:22" x14ac:dyDescent="0.35">
      <c r="A3822">
        <v>3821</v>
      </c>
      <c r="B3822">
        <v>4</v>
      </c>
      <c r="C3822" t="s">
        <v>19</v>
      </c>
      <c r="D3822" t="s">
        <v>23</v>
      </c>
      <c r="E3822">
        <v>6000000</v>
      </c>
      <c r="F3822" t="str">
        <f t="shared" si="236"/>
        <v>&gt;20 Lakh</v>
      </c>
      <c r="G3822">
        <v>12900000</v>
      </c>
      <c r="H3822">
        <v>14</v>
      </c>
      <c r="I3822">
        <v>723</v>
      </c>
      <c r="J3822" s="1">
        <v>700000</v>
      </c>
      <c r="K3822" s="1">
        <v>1600000</v>
      </c>
      <c r="L3822" s="1">
        <v>13600000</v>
      </c>
      <c r="M3822" s="1">
        <v>4100000</v>
      </c>
      <c r="N3822" s="1" t="s">
        <v>21</v>
      </c>
      <c r="O3822" s="1">
        <f>Cleaned_Data[[#This Row],[ loan_amount]]-Cleaned_Data[[#This Row],[ bank_asset_value]]</f>
        <v>8800000</v>
      </c>
      <c r="P3822" s="1">
        <f>Cleaned_Data[[#This Row],[ loan_amount]]</f>
        <v>12900000</v>
      </c>
      <c r="Q3822" s="1" t="str">
        <f t="shared" si="237"/>
        <v>700–799</v>
      </c>
      <c r="R3822" s="1">
        <f>Cleaned_Data[[#This Row],[ residential_assets_value]]+Cleaned_Data[[#This Row],[ commercial_assets_value]]+Cleaned_Data[[#This Row],[ luxury_assets_value]]</f>
        <v>15900000</v>
      </c>
      <c r="S3822" s="1">
        <f>Cleaned_Data[[#This Row],[ income_annum]]+Cleaned_Data[[#This Row],[ residential_assets_value]]+Cleaned_Data[[#This Row],[ commercial_assets_value]]+Cleaned_Data[[#This Row],[ luxury_assets_value]]</f>
        <v>21900000</v>
      </c>
      <c r="T3822" s="1" t="str">
        <f t="shared" si="238"/>
        <v>2–3 Cr</v>
      </c>
      <c r="U3822" s="12">
        <f t="shared" si="239"/>
        <v>921429</v>
      </c>
      <c r="V3822" s="1" t="str">
        <f>IF(Cleaned_Data[[#This Row],[EMI_Estimate]]&lt;50000, "50K", IF(Cleaned_Data[[#This Row],[EMI_Estimate]]&lt;100000, "50K-1L", IF(Cleaned_Data[[#This Row],[EMI_Estimate]]&lt;150000, "1L-1.5L", IF(Cleaned_Data[[#This Row],[EMI_Estimate]]&lt;200000,"1.5-2L", "&gt;2L"))))</f>
        <v>&gt;2L</v>
      </c>
    </row>
    <row r="3823" spans="1:22" x14ac:dyDescent="0.35">
      <c r="A3823">
        <v>3822</v>
      </c>
      <c r="B3823">
        <v>5</v>
      </c>
      <c r="C3823" t="s">
        <v>19</v>
      </c>
      <c r="D3823" t="s">
        <v>23</v>
      </c>
      <c r="E3823">
        <v>600000</v>
      </c>
      <c r="F3823" t="str">
        <f t="shared" si="236"/>
        <v>5-10 Lakh</v>
      </c>
      <c r="G3823">
        <v>1500000</v>
      </c>
      <c r="H3823">
        <v>12</v>
      </c>
      <c r="I3823">
        <v>509</v>
      </c>
      <c r="J3823" s="1">
        <v>1600000</v>
      </c>
      <c r="K3823" s="1">
        <v>100000</v>
      </c>
      <c r="L3823" s="1">
        <v>1900000</v>
      </c>
      <c r="M3823" s="1">
        <v>800000</v>
      </c>
      <c r="N3823" s="1" t="s">
        <v>24</v>
      </c>
      <c r="O3823" s="1">
        <f>Cleaned_Data[[#This Row],[ loan_amount]]-Cleaned_Data[[#This Row],[ bank_asset_value]]</f>
        <v>700000</v>
      </c>
      <c r="P3823" s="1">
        <f>Cleaned_Data[[#This Row],[ loan_amount]]</f>
        <v>1500000</v>
      </c>
      <c r="Q3823" s="1" t="str">
        <f t="shared" si="237"/>
        <v>500–599</v>
      </c>
      <c r="R3823" s="1">
        <f>Cleaned_Data[[#This Row],[ residential_assets_value]]+Cleaned_Data[[#This Row],[ commercial_assets_value]]+Cleaned_Data[[#This Row],[ luxury_assets_value]]</f>
        <v>3600000</v>
      </c>
      <c r="S3823" s="1">
        <f>Cleaned_Data[[#This Row],[ income_annum]]+Cleaned_Data[[#This Row],[ residential_assets_value]]+Cleaned_Data[[#This Row],[ commercial_assets_value]]+Cleaned_Data[[#This Row],[ luxury_assets_value]]</f>
        <v>4200000</v>
      </c>
      <c r="T3823" s="1" t="str">
        <f t="shared" si="238"/>
        <v>&lt;1 Cr</v>
      </c>
      <c r="U3823" s="12">
        <f t="shared" si="239"/>
        <v>125000</v>
      </c>
      <c r="V3823" s="1" t="str">
        <f>IF(Cleaned_Data[[#This Row],[EMI_Estimate]]&lt;50000, "50K", IF(Cleaned_Data[[#This Row],[EMI_Estimate]]&lt;100000, "50K-1L", IF(Cleaned_Data[[#This Row],[EMI_Estimate]]&lt;150000, "1L-1.5L", IF(Cleaned_Data[[#This Row],[EMI_Estimate]]&lt;200000,"1.5-2L", "&gt;2L"))))</f>
        <v>1L-1.5L</v>
      </c>
    </row>
    <row r="3824" spans="1:22" x14ac:dyDescent="0.35">
      <c r="A3824">
        <v>3823</v>
      </c>
      <c r="B3824">
        <v>0</v>
      </c>
      <c r="C3824" t="s">
        <v>19</v>
      </c>
      <c r="D3824" t="s">
        <v>20</v>
      </c>
      <c r="E3824">
        <v>1800000</v>
      </c>
      <c r="F3824" t="str">
        <f t="shared" si="236"/>
        <v>15-20 Lakh</v>
      </c>
      <c r="G3824">
        <v>6600000</v>
      </c>
      <c r="H3824">
        <v>4</v>
      </c>
      <c r="I3824">
        <v>898</v>
      </c>
      <c r="J3824" s="1">
        <v>2400000</v>
      </c>
      <c r="K3824" s="1">
        <v>100000</v>
      </c>
      <c r="L3824" s="1">
        <v>4600000</v>
      </c>
      <c r="M3824" s="1">
        <v>1400000</v>
      </c>
      <c r="N3824" s="1" t="s">
        <v>21</v>
      </c>
      <c r="O3824" s="1">
        <f>Cleaned_Data[[#This Row],[ loan_amount]]-Cleaned_Data[[#This Row],[ bank_asset_value]]</f>
        <v>5200000</v>
      </c>
      <c r="P3824" s="1">
        <f>Cleaned_Data[[#This Row],[ loan_amount]]</f>
        <v>6600000</v>
      </c>
      <c r="Q3824" s="1" t="str">
        <f t="shared" si="237"/>
        <v>800+</v>
      </c>
      <c r="R3824" s="1">
        <f>Cleaned_Data[[#This Row],[ residential_assets_value]]+Cleaned_Data[[#This Row],[ commercial_assets_value]]+Cleaned_Data[[#This Row],[ luxury_assets_value]]</f>
        <v>7100000</v>
      </c>
      <c r="S3824" s="1">
        <f>Cleaned_Data[[#This Row],[ income_annum]]+Cleaned_Data[[#This Row],[ residential_assets_value]]+Cleaned_Data[[#This Row],[ commercial_assets_value]]+Cleaned_Data[[#This Row],[ luxury_assets_value]]</f>
        <v>8900000</v>
      </c>
      <c r="T3824" s="1" t="str">
        <f t="shared" si="238"/>
        <v>&lt;1 Cr</v>
      </c>
      <c r="U3824" s="12">
        <f t="shared" si="239"/>
        <v>1650000</v>
      </c>
      <c r="V3824" s="1" t="str">
        <f>IF(Cleaned_Data[[#This Row],[EMI_Estimate]]&lt;50000, "50K", IF(Cleaned_Data[[#This Row],[EMI_Estimate]]&lt;100000, "50K-1L", IF(Cleaned_Data[[#This Row],[EMI_Estimate]]&lt;150000, "1L-1.5L", IF(Cleaned_Data[[#This Row],[EMI_Estimate]]&lt;200000,"1.5-2L", "&gt;2L"))))</f>
        <v>&gt;2L</v>
      </c>
    </row>
    <row r="3825" spans="1:22" x14ac:dyDescent="0.35">
      <c r="A3825">
        <v>3824</v>
      </c>
      <c r="B3825">
        <v>2</v>
      </c>
      <c r="C3825" t="s">
        <v>19</v>
      </c>
      <c r="D3825" t="s">
        <v>23</v>
      </c>
      <c r="E3825">
        <v>5500000</v>
      </c>
      <c r="F3825" t="str">
        <f t="shared" si="236"/>
        <v>&gt;20 Lakh</v>
      </c>
      <c r="G3825">
        <v>12000000</v>
      </c>
      <c r="H3825">
        <v>2</v>
      </c>
      <c r="I3825">
        <v>567</v>
      </c>
      <c r="J3825" s="1">
        <v>7200000</v>
      </c>
      <c r="K3825" s="1">
        <v>4700000</v>
      </c>
      <c r="L3825" s="1">
        <v>11500000</v>
      </c>
      <c r="M3825" s="1">
        <v>7000000</v>
      </c>
      <c r="N3825" s="1" t="s">
        <v>21</v>
      </c>
      <c r="O3825" s="1">
        <f>Cleaned_Data[[#This Row],[ loan_amount]]-Cleaned_Data[[#This Row],[ bank_asset_value]]</f>
        <v>5000000</v>
      </c>
      <c r="P3825" s="1">
        <f>Cleaned_Data[[#This Row],[ loan_amount]]</f>
        <v>12000000</v>
      </c>
      <c r="Q3825" s="1" t="str">
        <f t="shared" si="237"/>
        <v>500–599</v>
      </c>
      <c r="R3825" s="1">
        <f>Cleaned_Data[[#This Row],[ residential_assets_value]]+Cleaned_Data[[#This Row],[ commercial_assets_value]]+Cleaned_Data[[#This Row],[ luxury_assets_value]]</f>
        <v>23400000</v>
      </c>
      <c r="S3825" s="1">
        <f>Cleaned_Data[[#This Row],[ income_annum]]+Cleaned_Data[[#This Row],[ residential_assets_value]]+Cleaned_Data[[#This Row],[ commercial_assets_value]]+Cleaned_Data[[#This Row],[ luxury_assets_value]]</f>
        <v>28900000</v>
      </c>
      <c r="T3825" s="1" t="str">
        <f t="shared" si="238"/>
        <v>2–3 Cr</v>
      </c>
      <c r="U3825" s="12">
        <f t="shared" si="239"/>
        <v>6000000</v>
      </c>
      <c r="V3825" s="1" t="str">
        <f>IF(Cleaned_Data[[#This Row],[EMI_Estimate]]&lt;50000, "50K", IF(Cleaned_Data[[#This Row],[EMI_Estimate]]&lt;100000, "50K-1L", IF(Cleaned_Data[[#This Row],[EMI_Estimate]]&lt;150000, "1L-1.5L", IF(Cleaned_Data[[#This Row],[EMI_Estimate]]&lt;200000,"1.5-2L", "&gt;2L"))))</f>
        <v>&gt;2L</v>
      </c>
    </row>
    <row r="3826" spans="1:22" x14ac:dyDescent="0.35">
      <c r="A3826">
        <v>3825</v>
      </c>
      <c r="B3826">
        <v>1</v>
      </c>
      <c r="C3826" t="s">
        <v>19</v>
      </c>
      <c r="D3826" t="s">
        <v>20</v>
      </c>
      <c r="E3826">
        <v>1000000</v>
      </c>
      <c r="F3826" t="str">
        <f t="shared" si="236"/>
        <v>10-15 Lakh</v>
      </c>
      <c r="G3826">
        <v>2100000</v>
      </c>
      <c r="H3826">
        <v>6</v>
      </c>
      <c r="I3826">
        <v>715</v>
      </c>
      <c r="J3826" s="1">
        <v>2200000</v>
      </c>
      <c r="K3826" s="1">
        <v>1000000</v>
      </c>
      <c r="L3826" s="1">
        <v>2200000</v>
      </c>
      <c r="M3826" s="1">
        <v>1100000</v>
      </c>
      <c r="N3826" s="1" t="s">
        <v>21</v>
      </c>
      <c r="O3826" s="1">
        <f>Cleaned_Data[[#This Row],[ loan_amount]]-Cleaned_Data[[#This Row],[ bank_asset_value]]</f>
        <v>1000000</v>
      </c>
      <c r="P3826" s="1">
        <f>Cleaned_Data[[#This Row],[ loan_amount]]</f>
        <v>2100000</v>
      </c>
      <c r="Q3826" s="1" t="str">
        <f t="shared" si="237"/>
        <v>700–799</v>
      </c>
      <c r="R3826" s="1">
        <f>Cleaned_Data[[#This Row],[ residential_assets_value]]+Cleaned_Data[[#This Row],[ commercial_assets_value]]+Cleaned_Data[[#This Row],[ luxury_assets_value]]</f>
        <v>5400000</v>
      </c>
      <c r="S3826" s="1">
        <f>Cleaned_Data[[#This Row],[ income_annum]]+Cleaned_Data[[#This Row],[ residential_assets_value]]+Cleaned_Data[[#This Row],[ commercial_assets_value]]+Cleaned_Data[[#This Row],[ luxury_assets_value]]</f>
        <v>6400000</v>
      </c>
      <c r="T3826" s="1" t="str">
        <f t="shared" si="238"/>
        <v>&lt;1 Cr</v>
      </c>
      <c r="U3826" s="12">
        <f t="shared" si="239"/>
        <v>350000</v>
      </c>
      <c r="V3826" s="1" t="str">
        <f>IF(Cleaned_Data[[#This Row],[EMI_Estimate]]&lt;50000, "50K", IF(Cleaned_Data[[#This Row],[EMI_Estimate]]&lt;100000, "50K-1L", IF(Cleaned_Data[[#This Row],[EMI_Estimate]]&lt;150000, "1L-1.5L", IF(Cleaned_Data[[#This Row],[EMI_Estimate]]&lt;200000,"1.5-2L", "&gt;2L"))))</f>
        <v>&gt;2L</v>
      </c>
    </row>
    <row r="3827" spans="1:22" x14ac:dyDescent="0.35">
      <c r="A3827">
        <v>3826</v>
      </c>
      <c r="B3827">
        <v>2</v>
      </c>
      <c r="C3827" t="s">
        <v>22</v>
      </c>
      <c r="D3827" t="s">
        <v>23</v>
      </c>
      <c r="E3827">
        <v>1700000</v>
      </c>
      <c r="F3827" t="str">
        <f t="shared" si="236"/>
        <v>15-20 Lakh</v>
      </c>
      <c r="G3827">
        <v>3500000</v>
      </c>
      <c r="H3827">
        <v>10</v>
      </c>
      <c r="I3827">
        <v>854</v>
      </c>
      <c r="J3827" s="1">
        <v>5000000</v>
      </c>
      <c r="K3827" s="1">
        <v>2400000</v>
      </c>
      <c r="L3827" s="1">
        <v>3400000</v>
      </c>
      <c r="M3827" s="1">
        <v>1700000</v>
      </c>
      <c r="N3827" s="1" t="s">
        <v>21</v>
      </c>
      <c r="O3827" s="1">
        <f>Cleaned_Data[[#This Row],[ loan_amount]]-Cleaned_Data[[#This Row],[ bank_asset_value]]</f>
        <v>1800000</v>
      </c>
      <c r="P3827" s="1">
        <f>Cleaned_Data[[#This Row],[ loan_amount]]</f>
        <v>3500000</v>
      </c>
      <c r="Q3827" s="1" t="str">
        <f t="shared" si="237"/>
        <v>800+</v>
      </c>
      <c r="R3827" s="1">
        <f>Cleaned_Data[[#This Row],[ residential_assets_value]]+Cleaned_Data[[#This Row],[ commercial_assets_value]]+Cleaned_Data[[#This Row],[ luxury_assets_value]]</f>
        <v>10800000</v>
      </c>
      <c r="S3827" s="1">
        <f>Cleaned_Data[[#This Row],[ income_annum]]+Cleaned_Data[[#This Row],[ residential_assets_value]]+Cleaned_Data[[#This Row],[ commercial_assets_value]]+Cleaned_Data[[#This Row],[ luxury_assets_value]]</f>
        <v>12500000</v>
      </c>
      <c r="T3827" s="1" t="str">
        <f t="shared" si="238"/>
        <v>1–2 Cr</v>
      </c>
      <c r="U3827" s="12">
        <f t="shared" si="239"/>
        <v>350000</v>
      </c>
      <c r="V3827" s="1" t="str">
        <f>IF(Cleaned_Data[[#This Row],[EMI_Estimate]]&lt;50000, "50K", IF(Cleaned_Data[[#This Row],[EMI_Estimate]]&lt;100000, "50K-1L", IF(Cleaned_Data[[#This Row],[EMI_Estimate]]&lt;150000, "1L-1.5L", IF(Cleaned_Data[[#This Row],[EMI_Estimate]]&lt;200000,"1.5-2L", "&gt;2L"))))</f>
        <v>&gt;2L</v>
      </c>
    </row>
    <row r="3828" spans="1:22" x14ac:dyDescent="0.35">
      <c r="A3828">
        <v>3827</v>
      </c>
      <c r="B3828">
        <v>1</v>
      </c>
      <c r="C3828" t="s">
        <v>19</v>
      </c>
      <c r="D3828" t="s">
        <v>23</v>
      </c>
      <c r="E3828">
        <v>3400000</v>
      </c>
      <c r="F3828" t="str">
        <f t="shared" si="236"/>
        <v>&gt;20 Lakh</v>
      </c>
      <c r="G3828">
        <v>12300000</v>
      </c>
      <c r="H3828">
        <v>8</v>
      </c>
      <c r="I3828">
        <v>523</v>
      </c>
      <c r="J3828" s="1">
        <v>6100000</v>
      </c>
      <c r="K3828" s="1">
        <v>4700000</v>
      </c>
      <c r="L3828" s="1">
        <v>8300000</v>
      </c>
      <c r="M3828" s="1">
        <v>2600000</v>
      </c>
      <c r="N3828" s="1" t="s">
        <v>24</v>
      </c>
      <c r="O3828" s="1">
        <f>Cleaned_Data[[#This Row],[ loan_amount]]-Cleaned_Data[[#This Row],[ bank_asset_value]]</f>
        <v>9700000</v>
      </c>
      <c r="P3828" s="1">
        <f>Cleaned_Data[[#This Row],[ loan_amount]]</f>
        <v>12300000</v>
      </c>
      <c r="Q3828" s="1" t="str">
        <f t="shared" si="237"/>
        <v>500–599</v>
      </c>
      <c r="R3828" s="1">
        <f>Cleaned_Data[[#This Row],[ residential_assets_value]]+Cleaned_Data[[#This Row],[ commercial_assets_value]]+Cleaned_Data[[#This Row],[ luxury_assets_value]]</f>
        <v>19100000</v>
      </c>
      <c r="S3828" s="1">
        <f>Cleaned_Data[[#This Row],[ income_annum]]+Cleaned_Data[[#This Row],[ residential_assets_value]]+Cleaned_Data[[#This Row],[ commercial_assets_value]]+Cleaned_Data[[#This Row],[ luxury_assets_value]]</f>
        <v>22500000</v>
      </c>
      <c r="T3828" s="1" t="str">
        <f t="shared" si="238"/>
        <v>2–3 Cr</v>
      </c>
      <c r="U3828" s="12">
        <f t="shared" si="239"/>
        <v>1537500</v>
      </c>
      <c r="V3828" s="1" t="str">
        <f>IF(Cleaned_Data[[#This Row],[EMI_Estimate]]&lt;50000, "50K", IF(Cleaned_Data[[#This Row],[EMI_Estimate]]&lt;100000, "50K-1L", IF(Cleaned_Data[[#This Row],[EMI_Estimate]]&lt;150000, "1L-1.5L", IF(Cleaned_Data[[#This Row],[EMI_Estimate]]&lt;200000,"1.5-2L", "&gt;2L"))))</f>
        <v>&gt;2L</v>
      </c>
    </row>
    <row r="3829" spans="1:22" x14ac:dyDescent="0.35">
      <c r="A3829">
        <v>3828</v>
      </c>
      <c r="B3829">
        <v>1</v>
      </c>
      <c r="C3829" t="s">
        <v>19</v>
      </c>
      <c r="D3829" t="s">
        <v>23</v>
      </c>
      <c r="E3829">
        <v>9600000</v>
      </c>
      <c r="F3829" t="str">
        <f t="shared" si="236"/>
        <v>&gt;20 Lakh</v>
      </c>
      <c r="G3829">
        <v>35900000</v>
      </c>
      <c r="H3829">
        <v>8</v>
      </c>
      <c r="I3829">
        <v>534</v>
      </c>
      <c r="J3829" s="1">
        <v>24500000</v>
      </c>
      <c r="K3829" s="1">
        <v>17700000</v>
      </c>
      <c r="L3829" s="1">
        <v>31900000</v>
      </c>
      <c r="M3829" s="1">
        <v>5400000</v>
      </c>
      <c r="N3829" s="1" t="s">
        <v>24</v>
      </c>
      <c r="O3829" s="1">
        <f>Cleaned_Data[[#This Row],[ loan_amount]]-Cleaned_Data[[#This Row],[ bank_asset_value]]</f>
        <v>30500000</v>
      </c>
      <c r="P3829" s="1">
        <f>Cleaned_Data[[#This Row],[ loan_amount]]</f>
        <v>35900000</v>
      </c>
      <c r="Q3829" s="1" t="str">
        <f t="shared" si="237"/>
        <v>500–599</v>
      </c>
      <c r="R3829" s="1">
        <f>Cleaned_Data[[#This Row],[ residential_assets_value]]+Cleaned_Data[[#This Row],[ commercial_assets_value]]+Cleaned_Data[[#This Row],[ luxury_assets_value]]</f>
        <v>74100000</v>
      </c>
      <c r="S3829" s="1">
        <f>Cleaned_Data[[#This Row],[ income_annum]]+Cleaned_Data[[#This Row],[ residential_assets_value]]+Cleaned_Data[[#This Row],[ commercial_assets_value]]+Cleaned_Data[[#This Row],[ luxury_assets_value]]</f>
        <v>83700000</v>
      </c>
      <c r="T3829" s="1" t="str">
        <f t="shared" si="238"/>
        <v>&gt;4 Cr</v>
      </c>
      <c r="U3829" s="12">
        <f t="shared" si="239"/>
        <v>4487500</v>
      </c>
      <c r="V3829" s="1" t="str">
        <f>IF(Cleaned_Data[[#This Row],[EMI_Estimate]]&lt;50000, "50K", IF(Cleaned_Data[[#This Row],[EMI_Estimate]]&lt;100000, "50K-1L", IF(Cleaned_Data[[#This Row],[EMI_Estimate]]&lt;150000, "1L-1.5L", IF(Cleaned_Data[[#This Row],[EMI_Estimate]]&lt;200000,"1.5-2L", "&gt;2L"))))</f>
        <v>&gt;2L</v>
      </c>
    </row>
    <row r="3830" spans="1:22" x14ac:dyDescent="0.35">
      <c r="A3830">
        <v>3829</v>
      </c>
      <c r="B3830">
        <v>0</v>
      </c>
      <c r="C3830" t="s">
        <v>22</v>
      </c>
      <c r="D3830" t="s">
        <v>23</v>
      </c>
      <c r="E3830">
        <v>2600000</v>
      </c>
      <c r="F3830" t="str">
        <f t="shared" si="236"/>
        <v>&gt;20 Lakh</v>
      </c>
      <c r="G3830">
        <v>7600000</v>
      </c>
      <c r="H3830">
        <v>18</v>
      </c>
      <c r="I3830">
        <v>470</v>
      </c>
      <c r="J3830" s="1">
        <v>700000</v>
      </c>
      <c r="K3830" s="1">
        <v>700000</v>
      </c>
      <c r="L3830" s="1">
        <v>5500000</v>
      </c>
      <c r="M3830" s="1">
        <v>2900000</v>
      </c>
      <c r="N3830" s="1" t="s">
        <v>24</v>
      </c>
      <c r="O3830" s="1">
        <f>Cleaned_Data[[#This Row],[ loan_amount]]-Cleaned_Data[[#This Row],[ bank_asset_value]]</f>
        <v>4700000</v>
      </c>
      <c r="P3830" s="1">
        <f>Cleaned_Data[[#This Row],[ loan_amount]]</f>
        <v>7600000</v>
      </c>
      <c r="Q3830" s="1" t="str">
        <f t="shared" si="237"/>
        <v>300–499</v>
      </c>
      <c r="R3830" s="1">
        <f>Cleaned_Data[[#This Row],[ residential_assets_value]]+Cleaned_Data[[#This Row],[ commercial_assets_value]]+Cleaned_Data[[#This Row],[ luxury_assets_value]]</f>
        <v>6900000</v>
      </c>
      <c r="S3830" s="1">
        <f>Cleaned_Data[[#This Row],[ income_annum]]+Cleaned_Data[[#This Row],[ residential_assets_value]]+Cleaned_Data[[#This Row],[ commercial_assets_value]]+Cleaned_Data[[#This Row],[ luxury_assets_value]]</f>
        <v>9500000</v>
      </c>
      <c r="T3830" s="1" t="str">
        <f t="shared" si="238"/>
        <v>&lt;1 Cr</v>
      </c>
      <c r="U3830" s="12">
        <f t="shared" si="239"/>
        <v>422222</v>
      </c>
      <c r="V3830" s="1" t="str">
        <f>IF(Cleaned_Data[[#This Row],[EMI_Estimate]]&lt;50000, "50K", IF(Cleaned_Data[[#This Row],[EMI_Estimate]]&lt;100000, "50K-1L", IF(Cleaned_Data[[#This Row],[EMI_Estimate]]&lt;150000, "1L-1.5L", IF(Cleaned_Data[[#This Row],[EMI_Estimate]]&lt;200000,"1.5-2L", "&gt;2L"))))</f>
        <v>&gt;2L</v>
      </c>
    </row>
    <row r="3831" spans="1:22" x14ac:dyDescent="0.35">
      <c r="A3831">
        <v>3830</v>
      </c>
      <c r="B3831">
        <v>1</v>
      </c>
      <c r="C3831" t="s">
        <v>19</v>
      </c>
      <c r="D3831" t="s">
        <v>20</v>
      </c>
      <c r="E3831">
        <v>1600000</v>
      </c>
      <c r="F3831" t="str">
        <f t="shared" si="236"/>
        <v>15-20 Lakh</v>
      </c>
      <c r="G3831">
        <v>3500000</v>
      </c>
      <c r="H3831">
        <v>18</v>
      </c>
      <c r="I3831">
        <v>619</v>
      </c>
      <c r="J3831" s="1">
        <v>3200000</v>
      </c>
      <c r="K3831" s="1">
        <v>100000</v>
      </c>
      <c r="L3831" s="1">
        <v>6300000</v>
      </c>
      <c r="M3831" s="1">
        <v>1500000</v>
      </c>
      <c r="N3831" s="1" t="s">
        <v>21</v>
      </c>
      <c r="O3831" s="1">
        <f>Cleaned_Data[[#This Row],[ loan_amount]]-Cleaned_Data[[#This Row],[ bank_asset_value]]</f>
        <v>2000000</v>
      </c>
      <c r="P3831" s="1">
        <f>Cleaned_Data[[#This Row],[ loan_amount]]</f>
        <v>3500000</v>
      </c>
      <c r="Q3831" s="1" t="str">
        <f t="shared" si="237"/>
        <v>600–699</v>
      </c>
      <c r="R3831" s="1">
        <f>Cleaned_Data[[#This Row],[ residential_assets_value]]+Cleaned_Data[[#This Row],[ commercial_assets_value]]+Cleaned_Data[[#This Row],[ luxury_assets_value]]</f>
        <v>9600000</v>
      </c>
      <c r="S3831" s="1">
        <f>Cleaned_Data[[#This Row],[ income_annum]]+Cleaned_Data[[#This Row],[ residential_assets_value]]+Cleaned_Data[[#This Row],[ commercial_assets_value]]+Cleaned_Data[[#This Row],[ luxury_assets_value]]</f>
        <v>11200000</v>
      </c>
      <c r="T3831" s="1" t="str">
        <f t="shared" si="238"/>
        <v>1–2 Cr</v>
      </c>
      <c r="U3831" s="12">
        <f t="shared" si="239"/>
        <v>194444</v>
      </c>
      <c r="V3831" s="1" t="str">
        <f>IF(Cleaned_Data[[#This Row],[EMI_Estimate]]&lt;50000, "50K", IF(Cleaned_Data[[#This Row],[EMI_Estimate]]&lt;100000, "50K-1L", IF(Cleaned_Data[[#This Row],[EMI_Estimate]]&lt;150000, "1L-1.5L", IF(Cleaned_Data[[#This Row],[EMI_Estimate]]&lt;200000,"1.5-2L", "&gt;2L"))))</f>
        <v>1.5-2L</v>
      </c>
    </row>
    <row r="3832" spans="1:22" x14ac:dyDescent="0.35">
      <c r="A3832">
        <v>3831</v>
      </c>
      <c r="B3832">
        <v>0</v>
      </c>
      <c r="C3832" t="s">
        <v>19</v>
      </c>
      <c r="D3832" t="s">
        <v>23</v>
      </c>
      <c r="E3832">
        <v>4300000</v>
      </c>
      <c r="F3832" t="str">
        <f t="shared" si="236"/>
        <v>&gt;20 Lakh</v>
      </c>
      <c r="G3832">
        <v>12800000</v>
      </c>
      <c r="H3832">
        <v>20</v>
      </c>
      <c r="I3832">
        <v>572</v>
      </c>
      <c r="J3832" s="1">
        <v>8600000</v>
      </c>
      <c r="K3832" s="1">
        <v>2200000</v>
      </c>
      <c r="L3832" s="1">
        <v>11000000</v>
      </c>
      <c r="M3832" s="1">
        <v>6100000</v>
      </c>
      <c r="N3832" s="1" t="s">
        <v>21</v>
      </c>
      <c r="O3832" s="1">
        <f>Cleaned_Data[[#This Row],[ loan_amount]]-Cleaned_Data[[#This Row],[ bank_asset_value]]</f>
        <v>6700000</v>
      </c>
      <c r="P3832" s="1">
        <f>Cleaned_Data[[#This Row],[ loan_amount]]</f>
        <v>12800000</v>
      </c>
      <c r="Q3832" s="1" t="str">
        <f t="shared" si="237"/>
        <v>500–599</v>
      </c>
      <c r="R3832" s="1">
        <f>Cleaned_Data[[#This Row],[ residential_assets_value]]+Cleaned_Data[[#This Row],[ commercial_assets_value]]+Cleaned_Data[[#This Row],[ luxury_assets_value]]</f>
        <v>21800000</v>
      </c>
      <c r="S3832" s="1">
        <f>Cleaned_Data[[#This Row],[ income_annum]]+Cleaned_Data[[#This Row],[ residential_assets_value]]+Cleaned_Data[[#This Row],[ commercial_assets_value]]+Cleaned_Data[[#This Row],[ luxury_assets_value]]</f>
        <v>26100000</v>
      </c>
      <c r="T3832" s="1" t="str">
        <f t="shared" si="238"/>
        <v>2–3 Cr</v>
      </c>
      <c r="U3832" s="12">
        <f t="shared" si="239"/>
        <v>640000</v>
      </c>
      <c r="V3832" s="1" t="str">
        <f>IF(Cleaned_Data[[#This Row],[EMI_Estimate]]&lt;50000, "50K", IF(Cleaned_Data[[#This Row],[EMI_Estimate]]&lt;100000, "50K-1L", IF(Cleaned_Data[[#This Row],[EMI_Estimate]]&lt;150000, "1L-1.5L", IF(Cleaned_Data[[#This Row],[EMI_Estimate]]&lt;200000,"1.5-2L", "&gt;2L"))))</f>
        <v>&gt;2L</v>
      </c>
    </row>
    <row r="3833" spans="1:22" x14ac:dyDescent="0.35">
      <c r="A3833">
        <v>3832</v>
      </c>
      <c r="B3833">
        <v>3</v>
      </c>
      <c r="C3833" t="s">
        <v>19</v>
      </c>
      <c r="D3833" t="s">
        <v>20</v>
      </c>
      <c r="E3833">
        <v>1400000</v>
      </c>
      <c r="F3833" t="str">
        <f t="shared" si="236"/>
        <v>10-15 Lakh</v>
      </c>
      <c r="G3833">
        <v>3500000</v>
      </c>
      <c r="H3833">
        <v>16</v>
      </c>
      <c r="I3833">
        <v>365</v>
      </c>
      <c r="J3833" s="1">
        <v>2600000</v>
      </c>
      <c r="K3833" s="1">
        <v>2200000</v>
      </c>
      <c r="L3833" s="1">
        <v>2900000</v>
      </c>
      <c r="M3833" s="1">
        <v>1600000</v>
      </c>
      <c r="N3833" s="1" t="s">
        <v>24</v>
      </c>
      <c r="O3833" s="1">
        <f>Cleaned_Data[[#This Row],[ loan_amount]]-Cleaned_Data[[#This Row],[ bank_asset_value]]</f>
        <v>1900000</v>
      </c>
      <c r="P3833" s="1">
        <f>Cleaned_Data[[#This Row],[ loan_amount]]</f>
        <v>3500000</v>
      </c>
      <c r="Q3833" s="1" t="str">
        <f t="shared" si="237"/>
        <v>300–499</v>
      </c>
      <c r="R3833" s="1">
        <f>Cleaned_Data[[#This Row],[ residential_assets_value]]+Cleaned_Data[[#This Row],[ commercial_assets_value]]+Cleaned_Data[[#This Row],[ luxury_assets_value]]</f>
        <v>7700000</v>
      </c>
      <c r="S3833" s="1">
        <f>Cleaned_Data[[#This Row],[ income_annum]]+Cleaned_Data[[#This Row],[ residential_assets_value]]+Cleaned_Data[[#This Row],[ commercial_assets_value]]+Cleaned_Data[[#This Row],[ luxury_assets_value]]</f>
        <v>9100000</v>
      </c>
      <c r="T3833" s="1" t="str">
        <f t="shared" si="238"/>
        <v>&lt;1 Cr</v>
      </c>
      <c r="U3833" s="12">
        <f t="shared" si="239"/>
        <v>218750</v>
      </c>
      <c r="V3833" s="1" t="str">
        <f>IF(Cleaned_Data[[#This Row],[EMI_Estimate]]&lt;50000, "50K", IF(Cleaned_Data[[#This Row],[EMI_Estimate]]&lt;100000, "50K-1L", IF(Cleaned_Data[[#This Row],[EMI_Estimate]]&lt;150000, "1L-1.5L", IF(Cleaned_Data[[#This Row],[EMI_Estimate]]&lt;200000,"1.5-2L", "&gt;2L"))))</f>
        <v>&gt;2L</v>
      </c>
    </row>
    <row r="3834" spans="1:22" x14ac:dyDescent="0.35">
      <c r="A3834">
        <v>3833</v>
      </c>
      <c r="B3834">
        <v>0</v>
      </c>
      <c r="C3834" t="s">
        <v>22</v>
      </c>
      <c r="D3834" t="s">
        <v>20</v>
      </c>
      <c r="E3834">
        <v>8000000</v>
      </c>
      <c r="F3834" t="str">
        <f t="shared" si="236"/>
        <v>&gt;20 Lakh</v>
      </c>
      <c r="G3834">
        <v>18000000</v>
      </c>
      <c r="H3834">
        <v>16</v>
      </c>
      <c r="I3834">
        <v>791</v>
      </c>
      <c r="J3834" s="1">
        <v>13900000</v>
      </c>
      <c r="K3834" s="1">
        <v>10300000</v>
      </c>
      <c r="L3834" s="1">
        <v>23400000</v>
      </c>
      <c r="M3834" s="1">
        <v>10600000</v>
      </c>
      <c r="N3834" s="1" t="s">
        <v>21</v>
      </c>
      <c r="O3834" s="1">
        <f>Cleaned_Data[[#This Row],[ loan_amount]]-Cleaned_Data[[#This Row],[ bank_asset_value]]</f>
        <v>7400000</v>
      </c>
      <c r="P3834" s="1">
        <f>Cleaned_Data[[#This Row],[ loan_amount]]</f>
        <v>18000000</v>
      </c>
      <c r="Q3834" s="1" t="str">
        <f t="shared" si="237"/>
        <v>700–799</v>
      </c>
      <c r="R3834" s="1">
        <f>Cleaned_Data[[#This Row],[ residential_assets_value]]+Cleaned_Data[[#This Row],[ commercial_assets_value]]+Cleaned_Data[[#This Row],[ luxury_assets_value]]</f>
        <v>47600000</v>
      </c>
      <c r="S3834" s="1">
        <f>Cleaned_Data[[#This Row],[ income_annum]]+Cleaned_Data[[#This Row],[ residential_assets_value]]+Cleaned_Data[[#This Row],[ commercial_assets_value]]+Cleaned_Data[[#This Row],[ luxury_assets_value]]</f>
        <v>55600000</v>
      </c>
      <c r="T3834" s="1" t="str">
        <f t="shared" si="238"/>
        <v>&gt;4 Cr</v>
      </c>
      <c r="U3834" s="12">
        <f t="shared" si="239"/>
        <v>1125000</v>
      </c>
      <c r="V3834" s="1" t="str">
        <f>IF(Cleaned_Data[[#This Row],[EMI_Estimate]]&lt;50000, "50K", IF(Cleaned_Data[[#This Row],[EMI_Estimate]]&lt;100000, "50K-1L", IF(Cleaned_Data[[#This Row],[EMI_Estimate]]&lt;150000, "1L-1.5L", IF(Cleaned_Data[[#This Row],[EMI_Estimate]]&lt;200000,"1.5-2L", "&gt;2L"))))</f>
        <v>&gt;2L</v>
      </c>
    </row>
    <row r="3835" spans="1:22" x14ac:dyDescent="0.35">
      <c r="A3835">
        <v>3834</v>
      </c>
      <c r="B3835">
        <v>4</v>
      </c>
      <c r="C3835" t="s">
        <v>22</v>
      </c>
      <c r="D3835" t="s">
        <v>23</v>
      </c>
      <c r="E3835">
        <v>5000000</v>
      </c>
      <c r="F3835" t="str">
        <f t="shared" si="236"/>
        <v>&gt;20 Lakh</v>
      </c>
      <c r="G3835">
        <v>18100000</v>
      </c>
      <c r="H3835">
        <v>12</v>
      </c>
      <c r="I3835">
        <v>424</v>
      </c>
      <c r="J3835" s="1">
        <v>5200000</v>
      </c>
      <c r="K3835" s="1">
        <v>2000000</v>
      </c>
      <c r="L3835" s="1">
        <v>14500000</v>
      </c>
      <c r="M3835" s="1">
        <v>6100000</v>
      </c>
      <c r="N3835" s="1" t="s">
        <v>24</v>
      </c>
      <c r="O3835" s="1">
        <f>Cleaned_Data[[#This Row],[ loan_amount]]-Cleaned_Data[[#This Row],[ bank_asset_value]]</f>
        <v>12000000</v>
      </c>
      <c r="P3835" s="1">
        <f>Cleaned_Data[[#This Row],[ loan_amount]]</f>
        <v>18100000</v>
      </c>
      <c r="Q3835" s="1" t="str">
        <f t="shared" si="237"/>
        <v>300–499</v>
      </c>
      <c r="R3835" s="1">
        <f>Cleaned_Data[[#This Row],[ residential_assets_value]]+Cleaned_Data[[#This Row],[ commercial_assets_value]]+Cleaned_Data[[#This Row],[ luxury_assets_value]]</f>
        <v>21700000</v>
      </c>
      <c r="S3835" s="1">
        <f>Cleaned_Data[[#This Row],[ income_annum]]+Cleaned_Data[[#This Row],[ residential_assets_value]]+Cleaned_Data[[#This Row],[ commercial_assets_value]]+Cleaned_Data[[#This Row],[ luxury_assets_value]]</f>
        <v>26700000</v>
      </c>
      <c r="T3835" s="1" t="str">
        <f t="shared" si="238"/>
        <v>2–3 Cr</v>
      </c>
      <c r="U3835" s="12">
        <f t="shared" si="239"/>
        <v>1508333</v>
      </c>
      <c r="V3835" s="1" t="str">
        <f>IF(Cleaned_Data[[#This Row],[EMI_Estimate]]&lt;50000, "50K", IF(Cleaned_Data[[#This Row],[EMI_Estimate]]&lt;100000, "50K-1L", IF(Cleaned_Data[[#This Row],[EMI_Estimate]]&lt;150000, "1L-1.5L", IF(Cleaned_Data[[#This Row],[EMI_Estimate]]&lt;200000,"1.5-2L", "&gt;2L"))))</f>
        <v>&gt;2L</v>
      </c>
    </row>
    <row r="3836" spans="1:22" x14ac:dyDescent="0.35">
      <c r="A3836">
        <v>3835</v>
      </c>
      <c r="B3836">
        <v>5</v>
      </c>
      <c r="C3836" t="s">
        <v>19</v>
      </c>
      <c r="D3836" t="s">
        <v>20</v>
      </c>
      <c r="E3836">
        <v>4500000</v>
      </c>
      <c r="F3836" t="str">
        <f t="shared" si="236"/>
        <v>&gt;20 Lakh</v>
      </c>
      <c r="G3836">
        <v>10200000</v>
      </c>
      <c r="H3836">
        <v>12</v>
      </c>
      <c r="I3836">
        <v>726</v>
      </c>
      <c r="J3836" s="1">
        <v>2900000</v>
      </c>
      <c r="K3836" s="1">
        <v>8600000</v>
      </c>
      <c r="L3836" s="1">
        <v>17500000</v>
      </c>
      <c r="M3836" s="1">
        <v>4200000</v>
      </c>
      <c r="N3836" s="1" t="s">
        <v>21</v>
      </c>
      <c r="O3836" s="1">
        <f>Cleaned_Data[[#This Row],[ loan_amount]]-Cleaned_Data[[#This Row],[ bank_asset_value]]</f>
        <v>6000000</v>
      </c>
      <c r="P3836" s="1">
        <f>Cleaned_Data[[#This Row],[ loan_amount]]</f>
        <v>10200000</v>
      </c>
      <c r="Q3836" s="1" t="str">
        <f t="shared" si="237"/>
        <v>700–799</v>
      </c>
      <c r="R3836" s="1">
        <f>Cleaned_Data[[#This Row],[ residential_assets_value]]+Cleaned_Data[[#This Row],[ commercial_assets_value]]+Cleaned_Data[[#This Row],[ luxury_assets_value]]</f>
        <v>29000000</v>
      </c>
      <c r="S3836" s="1">
        <f>Cleaned_Data[[#This Row],[ income_annum]]+Cleaned_Data[[#This Row],[ residential_assets_value]]+Cleaned_Data[[#This Row],[ commercial_assets_value]]+Cleaned_Data[[#This Row],[ luxury_assets_value]]</f>
        <v>33500000</v>
      </c>
      <c r="T3836" s="1" t="str">
        <f t="shared" si="238"/>
        <v>3–4 Cr</v>
      </c>
      <c r="U3836" s="12">
        <f t="shared" si="239"/>
        <v>850000</v>
      </c>
      <c r="V3836" s="1" t="str">
        <f>IF(Cleaned_Data[[#This Row],[EMI_Estimate]]&lt;50000, "50K", IF(Cleaned_Data[[#This Row],[EMI_Estimate]]&lt;100000, "50K-1L", IF(Cleaned_Data[[#This Row],[EMI_Estimate]]&lt;150000, "1L-1.5L", IF(Cleaned_Data[[#This Row],[EMI_Estimate]]&lt;200000,"1.5-2L", "&gt;2L"))))</f>
        <v>&gt;2L</v>
      </c>
    </row>
    <row r="3837" spans="1:22" x14ac:dyDescent="0.35">
      <c r="A3837">
        <v>3836</v>
      </c>
      <c r="B3837">
        <v>1</v>
      </c>
      <c r="C3837" t="s">
        <v>19</v>
      </c>
      <c r="D3837" t="s">
        <v>20</v>
      </c>
      <c r="E3837">
        <v>3400000</v>
      </c>
      <c r="F3837" t="str">
        <f t="shared" si="236"/>
        <v>&gt;20 Lakh</v>
      </c>
      <c r="G3837">
        <v>9900000</v>
      </c>
      <c r="H3837">
        <v>2</v>
      </c>
      <c r="I3837">
        <v>736</v>
      </c>
      <c r="J3837" s="1">
        <v>3900000</v>
      </c>
      <c r="K3837" s="1">
        <v>4800000</v>
      </c>
      <c r="L3837" s="1">
        <v>10600000</v>
      </c>
      <c r="M3837" s="1">
        <v>4500000</v>
      </c>
      <c r="N3837" s="1" t="s">
        <v>21</v>
      </c>
      <c r="O3837" s="1">
        <f>Cleaned_Data[[#This Row],[ loan_amount]]-Cleaned_Data[[#This Row],[ bank_asset_value]]</f>
        <v>5400000</v>
      </c>
      <c r="P3837" s="1">
        <f>Cleaned_Data[[#This Row],[ loan_amount]]</f>
        <v>9900000</v>
      </c>
      <c r="Q3837" s="1" t="str">
        <f t="shared" si="237"/>
        <v>700–799</v>
      </c>
      <c r="R3837" s="1">
        <f>Cleaned_Data[[#This Row],[ residential_assets_value]]+Cleaned_Data[[#This Row],[ commercial_assets_value]]+Cleaned_Data[[#This Row],[ luxury_assets_value]]</f>
        <v>19300000</v>
      </c>
      <c r="S3837" s="1">
        <f>Cleaned_Data[[#This Row],[ income_annum]]+Cleaned_Data[[#This Row],[ residential_assets_value]]+Cleaned_Data[[#This Row],[ commercial_assets_value]]+Cleaned_Data[[#This Row],[ luxury_assets_value]]</f>
        <v>22700000</v>
      </c>
      <c r="T3837" s="1" t="str">
        <f t="shared" si="238"/>
        <v>2–3 Cr</v>
      </c>
      <c r="U3837" s="12">
        <f t="shared" si="239"/>
        <v>4950000</v>
      </c>
      <c r="V3837" s="1" t="str">
        <f>IF(Cleaned_Data[[#This Row],[EMI_Estimate]]&lt;50000, "50K", IF(Cleaned_Data[[#This Row],[EMI_Estimate]]&lt;100000, "50K-1L", IF(Cleaned_Data[[#This Row],[EMI_Estimate]]&lt;150000, "1L-1.5L", IF(Cleaned_Data[[#This Row],[EMI_Estimate]]&lt;200000,"1.5-2L", "&gt;2L"))))</f>
        <v>&gt;2L</v>
      </c>
    </row>
    <row r="3838" spans="1:22" x14ac:dyDescent="0.35">
      <c r="A3838">
        <v>3837</v>
      </c>
      <c r="B3838">
        <v>5</v>
      </c>
      <c r="C3838" t="s">
        <v>19</v>
      </c>
      <c r="D3838" t="s">
        <v>23</v>
      </c>
      <c r="E3838">
        <v>5700000</v>
      </c>
      <c r="F3838" t="str">
        <f t="shared" si="236"/>
        <v>&gt;20 Lakh</v>
      </c>
      <c r="G3838">
        <v>12800000</v>
      </c>
      <c r="H3838">
        <v>14</v>
      </c>
      <c r="I3838">
        <v>488</v>
      </c>
      <c r="J3838" s="1">
        <v>13600000</v>
      </c>
      <c r="K3838" s="1">
        <v>1000000</v>
      </c>
      <c r="L3838" s="1">
        <v>13200000</v>
      </c>
      <c r="M3838" s="1">
        <v>5500000</v>
      </c>
      <c r="N3838" s="1" t="s">
        <v>24</v>
      </c>
      <c r="O3838" s="1">
        <f>Cleaned_Data[[#This Row],[ loan_amount]]-Cleaned_Data[[#This Row],[ bank_asset_value]]</f>
        <v>7300000</v>
      </c>
      <c r="P3838" s="1">
        <f>Cleaned_Data[[#This Row],[ loan_amount]]</f>
        <v>12800000</v>
      </c>
      <c r="Q3838" s="1" t="str">
        <f t="shared" si="237"/>
        <v>300–499</v>
      </c>
      <c r="R3838" s="1">
        <f>Cleaned_Data[[#This Row],[ residential_assets_value]]+Cleaned_Data[[#This Row],[ commercial_assets_value]]+Cleaned_Data[[#This Row],[ luxury_assets_value]]</f>
        <v>27800000</v>
      </c>
      <c r="S3838" s="1">
        <f>Cleaned_Data[[#This Row],[ income_annum]]+Cleaned_Data[[#This Row],[ residential_assets_value]]+Cleaned_Data[[#This Row],[ commercial_assets_value]]+Cleaned_Data[[#This Row],[ luxury_assets_value]]</f>
        <v>33500000</v>
      </c>
      <c r="T3838" s="1" t="str">
        <f t="shared" si="238"/>
        <v>3–4 Cr</v>
      </c>
      <c r="U3838" s="12">
        <f t="shared" si="239"/>
        <v>914286</v>
      </c>
      <c r="V3838" s="1" t="str">
        <f>IF(Cleaned_Data[[#This Row],[EMI_Estimate]]&lt;50000, "50K", IF(Cleaned_Data[[#This Row],[EMI_Estimate]]&lt;100000, "50K-1L", IF(Cleaned_Data[[#This Row],[EMI_Estimate]]&lt;150000, "1L-1.5L", IF(Cleaned_Data[[#This Row],[EMI_Estimate]]&lt;200000,"1.5-2L", "&gt;2L"))))</f>
        <v>&gt;2L</v>
      </c>
    </row>
    <row r="3839" spans="1:22" x14ac:dyDescent="0.35">
      <c r="A3839">
        <v>3838</v>
      </c>
      <c r="B3839">
        <v>2</v>
      </c>
      <c r="C3839" t="s">
        <v>22</v>
      </c>
      <c r="D3839" t="s">
        <v>23</v>
      </c>
      <c r="E3839">
        <v>2600000</v>
      </c>
      <c r="F3839" t="str">
        <f t="shared" si="236"/>
        <v>&gt;20 Lakh</v>
      </c>
      <c r="G3839">
        <v>7600000</v>
      </c>
      <c r="H3839">
        <v>10</v>
      </c>
      <c r="I3839">
        <v>400</v>
      </c>
      <c r="J3839" s="1">
        <v>6800000</v>
      </c>
      <c r="K3839" s="1">
        <v>2800000</v>
      </c>
      <c r="L3839" s="1">
        <v>10100000</v>
      </c>
      <c r="M3839" s="1">
        <v>3200000</v>
      </c>
      <c r="N3839" s="1" t="s">
        <v>24</v>
      </c>
      <c r="O3839" s="1">
        <f>Cleaned_Data[[#This Row],[ loan_amount]]-Cleaned_Data[[#This Row],[ bank_asset_value]]</f>
        <v>4400000</v>
      </c>
      <c r="P3839" s="1">
        <f>Cleaned_Data[[#This Row],[ loan_amount]]</f>
        <v>7600000</v>
      </c>
      <c r="Q3839" s="1" t="str">
        <f t="shared" si="237"/>
        <v>300–499</v>
      </c>
      <c r="R3839" s="1">
        <f>Cleaned_Data[[#This Row],[ residential_assets_value]]+Cleaned_Data[[#This Row],[ commercial_assets_value]]+Cleaned_Data[[#This Row],[ luxury_assets_value]]</f>
        <v>19700000</v>
      </c>
      <c r="S3839" s="1">
        <f>Cleaned_Data[[#This Row],[ income_annum]]+Cleaned_Data[[#This Row],[ residential_assets_value]]+Cleaned_Data[[#This Row],[ commercial_assets_value]]+Cleaned_Data[[#This Row],[ luxury_assets_value]]</f>
        <v>22300000</v>
      </c>
      <c r="T3839" s="1" t="str">
        <f t="shared" si="238"/>
        <v>2–3 Cr</v>
      </c>
      <c r="U3839" s="12">
        <f t="shared" si="239"/>
        <v>760000</v>
      </c>
      <c r="V3839" s="1" t="str">
        <f>IF(Cleaned_Data[[#This Row],[EMI_Estimate]]&lt;50000, "50K", IF(Cleaned_Data[[#This Row],[EMI_Estimate]]&lt;100000, "50K-1L", IF(Cleaned_Data[[#This Row],[EMI_Estimate]]&lt;150000, "1L-1.5L", IF(Cleaned_Data[[#This Row],[EMI_Estimate]]&lt;200000,"1.5-2L", "&gt;2L"))))</f>
        <v>&gt;2L</v>
      </c>
    </row>
    <row r="3840" spans="1:22" x14ac:dyDescent="0.35">
      <c r="A3840">
        <v>3839</v>
      </c>
      <c r="B3840">
        <v>0</v>
      </c>
      <c r="C3840" t="s">
        <v>19</v>
      </c>
      <c r="D3840" t="s">
        <v>23</v>
      </c>
      <c r="E3840">
        <v>4500000</v>
      </c>
      <c r="F3840" t="str">
        <f t="shared" si="236"/>
        <v>&gt;20 Lakh</v>
      </c>
      <c r="G3840">
        <v>12200000</v>
      </c>
      <c r="H3840">
        <v>20</v>
      </c>
      <c r="I3840">
        <v>311</v>
      </c>
      <c r="J3840" s="1">
        <v>11200000</v>
      </c>
      <c r="K3840" s="1">
        <v>5000000</v>
      </c>
      <c r="L3840" s="1">
        <v>12700000</v>
      </c>
      <c r="M3840" s="1">
        <v>2400000</v>
      </c>
      <c r="N3840" s="1" t="s">
        <v>24</v>
      </c>
      <c r="O3840" s="1">
        <f>Cleaned_Data[[#This Row],[ loan_amount]]-Cleaned_Data[[#This Row],[ bank_asset_value]]</f>
        <v>9800000</v>
      </c>
      <c r="P3840" s="1">
        <f>Cleaned_Data[[#This Row],[ loan_amount]]</f>
        <v>12200000</v>
      </c>
      <c r="Q3840" s="1" t="str">
        <f t="shared" si="237"/>
        <v>300–499</v>
      </c>
      <c r="R3840" s="1">
        <f>Cleaned_Data[[#This Row],[ residential_assets_value]]+Cleaned_Data[[#This Row],[ commercial_assets_value]]+Cleaned_Data[[#This Row],[ luxury_assets_value]]</f>
        <v>28900000</v>
      </c>
      <c r="S3840" s="1">
        <f>Cleaned_Data[[#This Row],[ income_annum]]+Cleaned_Data[[#This Row],[ residential_assets_value]]+Cleaned_Data[[#This Row],[ commercial_assets_value]]+Cleaned_Data[[#This Row],[ luxury_assets_value]]</f>
        <v>33400000</v>
      </c>
      <c r="T3840" s="1" t="str">
        <f t="shared" si="238"/>
        <v>3–4 Cr</v>
      </c>
      <c r="U3840" s="12">
        <f t="shared" si="239"/>
        <v>610000</v>
      </c>
      <c r="V3840" s="1" t="str">
        <f>IF(Cleaned_Data[[#This Row],[EMI_Estimate]]&lt;50000, "50K", IF(Cleaned_Data[[#This Row],[EMI_Estimate]]&lt;100000, "50K-1L", IF(Cleaned_Data[[#This Row],[EMI_Estimate]]&lt;150000, "1L-1.5L", IF(Cleaned_Data[[#This Row],[EMI_Estimate]]&lt;200000,"1.5-2L", "&gt;2L"))))</f>
        <v>&gt;2L</v>
      </c>
    </row>
    <row r="3841" spans="1:22" x14ac:dyDescent="0.35">
      <c r="A3841">
        <v>3840</v>
      </c>
      <c r="B3841">
        <v>2</v>
      </c>
      <c r="C3841" t="s">
        <v>22</v>
      </c>
      <c r="D3841" t="s">
        <v>23</v>
      </c>
      <c r="E3841">
        <v>5100000</v>
      </c>
      <c r="F3841" t="str">
        <f t="shared" si="236"/>
        <v>&gt;20 Lakh</v>
      </c>
      <c r="G3841">
        <v>16800000</v>
      </c>
      <c r="H3841">
        <v>2</v>
      </c>
      <c r="I3841">
        <v>504</v>
      </c>
      <c r="J3841" s="1">
        <v>6400000</v>
      </c>
      <c r="K3841" s="1">
        <v>2700000</v>
      </c>
      <c r="L3841" s="1">
        <v>17100000</v>
      </c>
      <c r="M3841" s="1">
        <v>4400000</v>
      </c>
      <c r="N3841" s="1" t="s">
        <v>21</v>
      </c>
      <c r="O3841" s="1">
        <f>Cleaned_Data[[#This Row],[ loan_amount]]-Cleaned_Data[[#This Row],[ bank_asset_value]]</f>
        <v>12400000</v>
      </c>
      <c r="P3841" s="1">
        <f>Cleaned_Data[[#This Row],[ loan_amount]]</f>
        <v>16800000</v>
      </c>
      <c r="Q3841" s="1" t="str">
        <f t="shared" si="237"/>
        <v>500–599</v>
      </c>
      <c r="R3841" s="1">
        <f>Cleaned_Data[[#This Row],[ residential_assets_value]]+Cleaned_Data[[#This Row],[ commercial_assets_value]]+Cleaned_Data[[#This Row],[ luxury_assets_value]]</f>
        <v>26200000</v>
      </c>
      <c r="S3841" s="1">
        <f>Cleaned_Data[[#This Row],[ income_annum]]+Cleaned_Data[[#This Row],[ residential_assets_value]]+Cleaned_Data[[#This Row],[ commercial_assets_value]]+Cleaned_Data[[#This Row],[ luxury_assets_value]]</f>
        <v>31300000</v>
      </c>
      <c r="T3841" s="1" t="str">
        <f t="shared" si="238"/>
        <v>3–4 Cr</v>
      </c>
      <c r="U3841" s="12">
        <f t="shared" si="239"/>
        <v>8400000</v>
      </c>
      <c r="V3841" s="1" t="str">
        <f>IF(Cleaned_Data[[#This Row],[EMI_Estimate]]&lt;50000, "50K", IF(Cleaned_Data[[#This Row],[EMI_Estimate]]&lt;100000, "50K-1L", IF(Cleaned_Data[[#This Row],[EMI_Estimate]]&lt;150000, "1L-1.5L", IF(Cleaned_Data[[#This Row],[EMI_Estimate]]&lt;200000,"1.5-2L", "&gt;2L"))))</f>
        <v>&gt;2L</v>
      </c>
    </row>
    <row r="3842" spans="1:22" x14ac:dyDescent="0.35">
      <c r="A3842">
        <v>3841</v>
      </c>
      <c r="B3842">
        <v>4</v>
      </c>
      <c r="C3842" t="s">
        <v>22</v>
      </c>
      <c r="D3842" t="s">
        <v>23</v>
      </c>
      <c r="E3842">
        <v>5100000</v>
      </c>
      <c r="F3842" t="str">
        <f t="shared" ref="F3842:F3905" si="240">IF(E3842&lt;500000, "&lt;5 Lakh",
 IF(E3842&lt;1000000, "5-10 Lakh",
 IF(E3842&lt;1500000, "10-15 Lakh",
 IF(E3842&lt;2000000, "15-20 Lakh", "&gt;20 Lakh"))))</f>
        <v>&gt;20 Lakh</v>
      </c>
      <c r="G3842">
        <v>18600000</v>
      </c>
      <c r="H3842">
        <v>20</v>
      </c>
      <c r="I3842">
        <v>312</v>
      </c>
      <c r="J3842" s="1">
        <v>9600000</v>
      </c>
      <c r="K3842" s="1">
        <v>6000000</v>
      </c>
      <c r="L3842" s="1">
        <v>16500000</v>
      </c>
      <c r="M3842" s="1">
        <v>5500000</v>
      </c>
      <c r="N3842" s="1" t="s">
        <v>24</v>
      </c>
      <c r="O3842" s="1">
        <f>Cleaned_Data[[#This Row],[ loan_amount]]-Cleaned_Data[[#This Row],[ bank_asset_value]]</f>
        <v>13100000</v>
      </c>
      <c r="P3842" s="1">
        <f>Cleaned_Data[[#This Row],[ loan_amount]]</f>
        <v>18600000</v>
      </c>
      <c r="Q3842" s="1" t="str">
        <f t="shared" ref="Q3842:Q3905" si="241">IF(I3842&lt;500,"300–499",IF(I3842&lt;600,"500–599",IF(I3842&lt;700,"600–699",IF(I3842&lt;800,"700–799","800+"))))</f>
        <v>300–499</v>
      </c>
      <c r="R3842" s="1">
        <f>Cleaned_Data[[#This Row],[ residential_assets_value]]+Cleaned_Data[[#This Row],[ commercial_assets_value]]+Cleaned_Data[[#This Row],[ luxury_assets_value]]</f>
        <v>32100000</v>
      </c>
      <c r="S3842" s="1">
        <f>Cleaned_Data[[#This Row],[ income_annum]]+Cleaned_Data[[#This Row],[ residential_assets_value]]+Cleaned_Data[[#This Row],[ commercial_assets_value]]+Cleaned_Data[[#This Row],[ luxury_assets_value]]</f>
        <v>37200000</v>
      </c>
      <c r="T3842" s="1" t="str">
        <f t="shared" ref="T3842:T3905" si="242">IF(S3842&lt;10000000, "&lt;1 Cr", IF(S3842&lt;20000000, "1–2 Cr", IF(S3842&lt;30000000, "2–3 Cr", IF(S3842&lt;40000000, "3–4 Cr", "&gt;4 Cr"))))</f>
        <v>3–4 Cr</v>
      </c>
      <c r="U3842" s="12">
        <f t="shared" ref="U3842:U3905" si="243">ROUND(G3842/H3842, 0)</f>
        <v>930000</v>
      </c>
      <c r="V3842" s="1" t="str">
        <f>IF(Cleaned_Data[[#This Row],[EMI_Estimate]]&lt;50000, "50K", IF(Cleaned_Data[[#This Row],[EMI_Estimate]]&lt;100000, "50K-1L", IF(Cleaned_Data[[#This Row],[EMI_Estimate]]&lt;150000, "1L-1.5L", IF(Cleaned_Data[[#This Row],[EMI_Estimate]]&lt;200000,"1.5-2L", "&gt;2L"))))</f>
        <v>&gt;2L</v>
      </c>
    </row>
    <row r="3843" spans="1:22" x14ac:dyDescent="0.35">
      <c r="A3843">
        <v>3842</v>
      </c>
      <c r="B3843">
        <v>5</v>
      </c>
      <c r="C3843" t="s">
        <v>19</v>
      </c>
      <c r="D3843" t="s">
        <v>23</v>
      </c>
      <c r="E3843">
        <v>1700000</v>
      </c>
      <c r="F3843" t="str">
        <f t="shared" si="240"/>
        <v>15-20 Lakh</v>
      </c>
      <c r="G3843">
        <v>6500000</v>
      </c>
      <c r="H3843">
        <v>14</v>
      </c>
      <c r="I3843">
        <v>587</v>
      </c>
      <c r="J3843" s="1">
        <v>1100000</v>
      </c>
      <c r="K3843" s="1">
        <v>1000000</v>
      </c>
      <c r="L3843" s="1">
        <v>6400000</v>
      </c>
      <c r="M3843" s="1">
        <v>1500000</v>
      </c>
      <c r="N3843" s="1" t="s">
        <v>21</v>
      </c>
      <c r="O3843" s="1">
        <f>Cleaned_Data[[#This Row],[ loan_amount]]-Cleaned_Data[[#This Row],[ bank_asset_value]]</f>
        <v>5000000</v>
      </c>
      <c r="P3843" s="1">
        <f>Cleaned_Data[[#This Row],[ loan_amount]]</f>
        <v>6500000</v>
      </c>
      <c r="Q3843" s="1" t="str">
        <f t="shared" si="241"/>
        <v>500–599</v>
      </c>
      <c r="R3843" s="1">
        <f>Cleaned_Data[[#This Row],[ residential_assets_value]]+Cleaned_Data[[#This Row],[ commercial_assets_value]]+Cleaned_Data[[#This Row],[ luxury_assets_value]]</f>
        <v>8500000</v>
      </c>
      <c r="S3843" s="1">
        <f>Cleaned_Data[[#This Row],[ income_annum]]+Cleaned_Data[[#This Row],[ residential_assets_value]]+Cleaned_Data[[#This Row],[ commercial_assets_value]]+Cleaned_Data[[#This Row],[ luxury_assets_value]]</f>
        <v>10200000</v>
      </c>
      <c r="T3843" s="1" t="str">
        <f t="shared" si="242"/>
        <v>1–2 Cr</v>
      </c>
      <c r="U3843" s="12">
        <f t="shared" si="243"/>
        <v>464286</v>
      </c>
      <c r="V3843" s="1" t="str">
        <f>IF(Cleaned_Data[[#This Row],[EMI_Estimate]]&lt;50000, "50K", IF(Cleaned_Data[[#This Row],[EMI_Estimate]]&lt;100000, "50K-1L", IF(Cleaned_Data[[#This Row],[EMI_Estimate]]&lt;150000, "1L-1.5L", IF(Cleaned_Data[[#This Row],[EMI_Estimate]]&lt;200000,"1.5-2L", "&gt;2L"))))</f>
        <v>&gt;2L</v>
      </c>
    </row>
    <row r="3844" spans="1:22" x14ac:dyDescent="0.35">
      <c r="A3844">
        <v>3843</v>
      </c>
      <c r="B3844">
        <v>1</v>
      </c>
      <c r="C3844" t="s">
        <v>22</v>
      </c>
      <c r="D3844" t="s">
        <v>20</v>
      </c>
      <c r="E3844">
        <v>5200000</v>
      </c>
      <c r="F3844" t="str">
        <f t="shared" si="240"/>
        <v>&gt;20 Lakh</v>
      </c>
      <c r="G3844">
        <v>10500000</v>
      </c>
      <c r="H3844">
        <v>20</v>
      </c>
      <c r="I3844">
        <v>317</v>
      </c>
      <c r="J3844" s="1">
        <v>3000000</v>
      </c>
      <c r="K3844" s="1">
        <v>8000000</v>
      </c>
      <c r="L3844" s="1">
        <v>19300000</v>
      </c>
      <c r="M3844" s="1">
        <v>5300000</v>
      </c>
      <c r="N3844" s="1" t="s">
        <v>24</v>
      </c>
      <c r="O3844" s="1">
        <f>Cleaned_Data[[#This Row],[ loan_amount]]-Cleaned_Data[[#This Row],[ bank_asset_value]]</f>
        <v>5200000</v>
      </c>
      <c r="P3844" s="1">
        <f>Cleaned_Data[[#This Row],[ loan_amount]]</f>
        <v>10500000</v>
      </c>
      <c r="Q3844" s="1" t="str">
        <f t="shared" si="241"/>
        <v>300–499</v>
      </c>
      <c r="R3844" s="1">
        <f>Cleaned_Data[[#This Row],[ residential_assets_value]]+Cleaned_Data[[#This Row],[ commercial_assets_value]]+Cleaned_Data[[#This Row],[ luxury_assets_value]]</f>
        <v>30300000</v>
      </c>
      <c r="S3844" s="1">
        <f>Cleaned_Data[[#This Row],[ income_annum]]+Cleaned_Data[[#This Row],[ residential_assets_value]]+Cleaned_Data[[#This Row],[ commercial_assets_value]]+Cleaned_Data[[#This Row],[ luxury_assets_value]]</f>
        <v>35500000</v>
      </c>
      <c r="T3844" s="1" t="str">
        <f t="shared" si="242"/>
        <v>3–4 Cr</v>
      </c>
      <c r="U3844" s="12">
        <f t="shared" si="243"/>
        <v>525000</v>
      </c>
      <c r="V3844" s="1" t="str">
        <f>IF(Cleaned_Data[[#This Row],[EMI_Estimate]]&lt;50000, "50K", IF(Cleaned_Data[[#This Row],[EMI_Estimate]]&lt;100000, "50K-1L", IF(Cleaned_Data[[#This Row],[EMI_Estimate]]&lt;150000, "1L-1.5L", IF(Cleaned_Data[[#This Row],[EMI_Estimate]]&lt;200000,"1.5-2L", "&gt;2L"))))</f>
        <v>&gt;2L</v>
      </c>
    </row>
    <row r="3845" spans="1:22" x14ac:dyDescent="0.35">
      <c r="A3845">
        <v>3844</v>
      </c>
      <c r="B3845">
        <v>4</v>
      </c>
      <c r="C3845" t="s">
        <v>22</v>
      </c>
      <c r="D3845" t="s">
        <v>20</v>
      </c>
      <c r="E3845">
        <v>8400000</v>
      </c>
      <c r="F3845" t="str">
        <f t="shared" si="240"/>
        <v>&gt;20 Lakh</v>
      </c>
      <c r="G3845">
        <v>29000000</v>
      </c>
      <c r="H3845">
        <v>2</v>
      </c>
      <c r="I3845">
        <v>463</v>
      </c>
      <c r="J3845" s="1">
        <v>12700000</v>
      </c>
      <c r="K3845" s="1">
        <v>1100000</v>
      </c>
      <c r="L3845" s="1">
        <v>20100000</v>
      </c>
      <c r="M3845" s="1">
        <v>6700000</v>
      </c>
      <c r="N3845" s="1" t="s">
        <v>21</v>
      </c>
      <c r="O3845" s="1">
        <f>Cleaned_Data[[#This Row],[ loan_amount]]-Cleaned_Data[[#This Row],[ bank_asset_value]]</f>
        <v>22300000</v>
      </c>
      <c r="P3845" s="1">
        <f>Cleaned_Data[[#This Row],[ loan_amount]]</f>
        <v>29000000</v>
      </c>
      <c r="Q3845" s="1" t="str">
        <f t="shared" si="241"/>
        <v>300–499</v>
      </c>
      <c r="R3845" s="1">
        <f>Cleaned_Data[[#This Row],[ residential_assets_value]]+Cleaned_Data[[#This Row],[ commercial_assets_value]]+Cleaned_Data[[#This Row],[ luxury_assets_value]]</f>
        <v>33900000</v>
      </c>
      <c r="S3845" s="1">
        <f>Cleaned_Data[[#This Row],[ income_annum]]+Cleaned_Data[[#This Row],[ residential_assets_value]]+Cleaned_Data[[#This Row],[ commercial_assets_value]]+Cleaned_Data[[#This Row],[ luxury_assets_value]]</f>
        <v>42300000</v>
      </c>
      <c r="T3845" s="1" t="str">
        <f t="shared" si="242"/>
        <v>&gt;4 Cr</v>
      </c>
      <c r="U3845" s="12">
        <f t="shared" si="243"/>
        <v>14500000</v>
      </c>
      <c r="V3845" s="1" t="str">
        <f>IF(Cleaned_Data[[#This Row],[EMI_Estimate]]&lt;50000, "50K", IF(Cleaned_Data[[#This Row],[EMI_Estimate]]&lt;100000, "50K-1L", IF(Cleaned_Data[[#This Row],[EMI_Estimate]]&lt;150000, "1L-1.5L", IF(Cleaned_Data[[#This Row],[EMI_Estimate]]&lt;200000,"1.5-2L", "&gt;2L"))))</f>
        <v>&gt;2L</v>
      </c>
    </row>
    <row r="3846" spans="1:22" x14ac:dyDescent="0.35">
      <c r="A3846">
        <v>3845</v>
      </c>
      <c r="B3846">
        <v>1</v>
      </c>
      <c r="C3846" t="s">
        <v>22</v>
      </c>
      <c r="D3846" t="s">
        <v>23</v>
      </c>
      <c r="E3846">
        <v>9000000</v>
      </c>
      <c r="F3846" t="str">
        <f t="shared" si="240"/>
        <v>&gt;20 Lakh</v>
      </c>
      <c r="G3846">
        <v>34000000</v>
      </c>
      <c r="H3846">
        <v>16</v>
      </c>
      <c r="I3846">
        <v>842</v>
      </c>
      <c r="J3846" s="1">
        <v>6300000</v>
      </c>
      <c r="K3846" s="1">
        <v>16900000</v>
      </c>
      <c r="L3846" s="1">
        <v>22900000</v>
      </c>
      <c r="M3846" s="1">
        <v>5800000</v>
      </c>
      <c r="N3846" s="1" t="s">
        <v>21</v>
      </c>
      <c r="O3846" s="1">
        <f>Cleaned_Data[[#This Row],[ loan_amount]]-Cleaned_Data[[#This Row],[ bank_asset_value]]</f>
        <v>28200000</v>
      </c>
      <c r="P3846" s="1">
        <f>Cleaned_Data[[#This Row],[ loan_amount]]</f>
        <v>34000000</v>
      </c>
      <c r="Q3846" s="1" t="str">
        <f t="shared" si="241"/>
        <v>800+</v>
      </c>
      <c r="R3846" s="1">
        <f>Cleaned_Data[[#This Row],[ residential_assets_value]]+Cleaned_Data[[#This Row],[ commercial_assets_value]]+Cleaned_Data[[#This Row],[ luxury_assets_value]]</f>
        <v>46100000</v>
      </c>
      <c r="S3846" s="1">
        <f>Cleaned_Data[[#This Row],[ income_annum]]+Cleaned_Data[[#This Row],[ residential_assets_value]]+Cleaned_Data[[#This Row],[ commercial_assets_value]]+Cleaned_Data[[#This Row],[ luxury_assets_value]]</f>
        <v>55100000</v>
      </c>
      <c r="T3846" s="1" t="str">
        <f t="shared" si="242"/>
        <v>&gt;4 Cr</v>
      </c>
      <c r="U3846" s="12">
        <f t="shared" si="243"/>
        <v>2125000</v>
      </c>
      <c r="V3846" s="1" t="str">
        <f>IF(Cleaned_Data[[#This Row],[EMI_Estimate]]&lt;50000, "50K", IF(Cleaned_Data[[#This Row],[EMI_Estimate]]&lt;100000, "50K-1L", IF(Cleaned_Data[[#This Row],[EMI_Estimate]]&lt;150000, "1L-1.5L", IF(Cleaned_Data[[#This Row],[EMI_Estimate]]&lt;200000,"1.5-2L", "&gt;2L"))))</f>
        <v>&gt;2L</v>
      </c>
    </row>
    <row r="3847" spans="1:22" x14ac:dyDescent="0.35">
      <c r="A3847">
        <v>3846</v>
      </c>
      <c r="B3847">
        <v>4</v>
      </c>
      <c r="C3847" t="s">
        <v>19</v>
      </c>
      <c r="D3847" t="s">
        <v>23</v>
      </c>
      <c r="E3847">
        <v>3400000</v>
      </c>
      <c r="F3847" t="str">
        <f t="shared" si="240"/>
        <v>&gt;20 Lakh</v>
      </c>
      <c r="G3847">
        <v>11800000</v>
      </c>
      <c r="H3847">
        <v>20</v>
      </c>
      <c r="I3847">
        <v>616</v>
      </c>
      <c r="J3847" s="1">
        <v>5000000</v>
      </c>
      <c r="K3847" s="1">
        <v>3300000</v>
      </c>
      <c r="L3847" s="1">
        <v>9900000</v>
      </c>
      <c r="M3847" s="1">
        <v>2900000</v>
      </c>
      <c r="N3847" s="1" t="s">
        <v>21</v>
      </c>
      <c r="O3847" s="1">
        <f>Cleaned_Data[[#This Row],[ loan_amount]]-Cleaned_Data[[#This Row],[ bank_asset_value]]</f>
        <v>8900000</v>
      </c>
      <c r="P3847" s="1">
        <f>Cleaned_Data[[#This Row],[ loan_amount]]</f>
        <v>11800000</v>
      </c>
      <c r="Q3847" s="1" t="str">
        <f t="shared" si="241"/>
        <v>600–699</v>
      </c>
      <c r="R3847" s="1">
        <f>Cleaned_Data[[#This Row],[ residential_assets_value]]+Cleaned_Data[[#This Row],[ commercial_assets_value]]+Cleaned_Data[[#This Row],[ luxury_assets_value]]</f>
        <v>18200000</v>
      </c>
      <c r="S3847" s="1">
        <f>Cleaned_Data[[#This Row],[ income_annum]]+Cleaned_Data[[#This Row],[ residential_assets_value]]+Cleaned_Data[[#This Row],[ commercial_assets_value]]+Cleaned_Data[[#This Row],[ luxury_assets_value]]</f>
        <v>21600000</v>
      </c>
      <c r="T3847" s="1" t="str">
        <f t="shared" si="242"/>
        <v>2–3 Cr</v>
      </c>
      <c r="U3847" s="12">
        <f t="shared" si="243"/>
        <v>590000</v>
      </c>
      <c r="V3847" s="1" t="str">
        <f>IF(Cleaned_Data[[#This Row],[EMI_Estimate]]&lt;50000, "50K", IF(Cleaned_Data[[#This Row],[EMI_Estimate]]&lt;100000, "50K-1L", IF(Cleaned_Data[[#This Row],[EMI_Estimate]]&lt;150000, "1L-1.5L", IF(Cleaned_Data[[#This Row],[EMI_Estimate]]&lt;200000,"1.5-2L", "&gt;2L"))))</f>
        <v>&gt;2L</v>
      </c>
    </row>
    <row r="3848" spans="1:22" x14ac:dyDescent="0.35">
      <c r="A3848">
        <v>3847</v>
      </c>
      <c r="B3848">
        <v>1</v>
      </c>
      <c r="C3848" t="s">
        <v>22</v>
      </c>
      <c r="D3848" t="s">
        <v>20</v>
      </c>
      <c r="E3848">
        <v>5400000</v>
      </c>
      <c r="F3848" t="str">
        <f t="shared" si="240"/>
        <v>&gt;20 Lakh</v>
      </c>
      <c r="G3848">
        <v>19400000</v>
      </c>
      <c r="H3848">
        <v>8</v>
      </c>
      <c r="I3848">
        <v>800</v>
      </c>
      <c r="J3848" s="1">
        <v>800000</v>
      </c>
      <c r="K3848" s="1">
        <v>6100000</v>
      </c>
      <c r="L3848" s="1">
        <v>19500000</v>
      </c>
      <c r="M3848" s="1">
        <v>3000000</v>
      </c>
      <c r="N3848" s="1" t="s">
        <v>21</v>
      </c>
      <c r="O3848" s="1">
        <f>Cleaned_Data[[#This Row],[ loan_amount]]-Cleaned_Data[[#This Row],[ bank_asset_value]]</f>
        <v>16400000</v>
      </c>
      <c r="P3848" s="1">
        <f>Cleaned_Data[[#This Row],[ loan_amount]]</f>
        <v>19400000</v>
      </c>
      <c r="Q3848" s="1" t="str">
        <f t="shared" si="241"/>
        <v>800+</v>
      </c>
      <c r="R3848" s="1">
        <f>Cleaned_Data[[#This Row],[ residential_assets_value]]+Cleaned_Data[[#This Row],[ commercial_assets_value]]+Cleaned_Data[[#This Row],[ luxury_assets_value]]</f>
        <v>26400000</v>
      </c>
      <c r="S3848" s="1">
        <f>Cleaned_Data[[#This Row],[ income_annum]]+Cleaned_Data[[#This Row],[ residential_assets_value]]+Cleaned_Data[[#This Row],[ commercial_assets_value]]+Cleaned_Data[[#This Row],[ luxury_assets_value]]</f>
        <v>31800000</v>
      </c>
      <c r="T3848" s="1" t="str">
        <f t="shared" si="242"/>
        <v>3–4 Cr</v>
      </c>
      <c r="U3848" s="12">
        <f t="shared" si="243"/>
        <v>2425000</v>
      </c>
      <c r="V3848" s="1" t="str">
        <f>IF(Cleaned_Data[[#This Row],[EMI_Estimate]]&lt;50000, "50K", IF(Cleaned_Data[[#This Row],[EMI_Estimate]]&lt;100000, "50K-1L", IF(Cleaned_Data[[#This Row],[EMI_Estimate]]&lt;150000, "1L-1.5L", IF(Cleaned_Data[[#This Row],[EMI_Estimate]]&lt;200000,"1.5-2L", "&gt;2L"))))</f>
        <v>&gt;2L</v>
      </c>
    </row>
    <row r="3849" spans="1:22" x14ac:dyDescent="0.35">
      <c r="A3849">
        <v>3848</v>
      </c>
      <c r="B3849">
        <v>0</v>
      </c>
      <c r="C3849" t="s">
        <v>19</v>
      </c>
      <c r="D3849" t="s">
        <v>23</v>
      </c>
      <c r="E3849">
        <v>700000</v>
      </c>
      <c r="F3849" t="str">
        <f t="shared" si="240"/>
        <v>5-10 Lakh</v>
      </c>
      <c r="G3849">
        <v>2100000</v>
      </c>
      <c r="H3849">
        <v>12</v>
      </c>
      <c r="I3849">
        <v>813</v>
      </c>
      <c r="J3849" s="1">
        <v>200000</v>
      </c>
      <c r="K3849" s="1">
        <v>1300000</v>
      </c>
      <c r="L3849" s="1">
        <v>2200000</v>
      </c>
      <c r="M3849" s="1">
        <v>500000</v>
      </c>
      <c r="N3849" s="1" t="s">
        <v>21</v>
      </c>
      <c r="O3849" s="1">
        <f>Cleaned_Data[[#This Row],[ loan_amount]]-Cleaned_Data[[#This Row],[ bank_asset_value]]</f>
        <v>1600000</v>
      </c>
      <c r="P3849" s="1">
        <f>Cleaned_Data[[#This Row],[ loan_amount]]</f>
        <v>2100000</v>
      </c>
      <c r="Q3849" s="1" t="str">
        <f t="shared" si="241"/>
        <v>800+</v>
      </c>
      <c r="R3849" s="1">
        <f>Cleaned_Data[[#This Row],[ residential_assets_value]]+Cleaned_Data[[#This Row],[ commercial_assets_value]]+Cleaned_Data[[#This Row],[ luxury_assets_value]]</f>
        <v>3700000</v>
      </c>
      <c r="S3849" s="1">
        <f>Cleaned_Data[[#This Row],[ income_annum]]+Cleaned_Data[[#This Row],[ residential_assets_value]]+Cleaned_Data[[#This Row],[ commercial_assets_value]]+Cleaned_Data[[#This Row],[ luxury_assets_value]]</f>
        <v>4400000</v>
      </c>
      <c r="T3849" s="1" t="str">
        <f t="shared" si="242"/>
        <v>&lt;1 Cr</v>
      </c>
      <c r="U3849" s="12">
        <f t="shared" si="243"/>
        <v>175000</v>
      </c>
      <c r="V3849" s="1" t="str">
        <f>IF(Cleaned_Data[[#This Row],[EMI_Estimate]]&lt;50000, "50K", IF(Cleaned_Data[[#This Row],[EMI_Estimate]]&lt;100000, "50K-1L", IF(Cleaned_Data[[#This Row],[EMI_Estimate]]&lt;150000, "1L-1.5L", IF(Cleaned_Data[[#This Row],[EMI_Estimate]]&lt;200000,"1.5-2L", "&gt;2L"))))</f>
        <v>1.5-2L</v>
      </c>
    </row>
    <row r="3850" spans="1:22" x14ac:dyDescent="0.35">
      <c r="A3850">
        <v>3849</v>
      </c>
      <c r="B3850">
        <v>2</v>
      </c>
      <c r="C3850" t="s">
        <v>19</v>
      </c>
      <c r="D3850" t="s">
        <v>20</v>
      </c>
      <c r="E3850">
        <v>7600000</v>
      </c>
      <c r="F3850" t="str">
        <f t="shared" si="240"/>
        <v>&gt;20 Lakh</v>
      </c>
      <c r="G3850">
        <v>24800000</v>
      </c>
      <c r="H3850">
        <v>12</v>
      </c>
      <c r="I3850">
        <v>564</v>
      </c>
      <c r="J3850" s="1">
        <v>14000000</v>
      </c>
      <c r="K3850" s="1">
        <v>6200000</v>
      </c>
      <c r="L3850" s="1">
        <v>24700000</v>
      </c>
      <c r="M3850" s="1">
        <v>6700000</v>
      </c>
      <c r="N3850" s="1" t="s">
        <v>21</v>
      </c>
      <c r="O3850" s="1">
        <f>Cleaned_Data[[#This Row],[ loan_amount]]-Cleaned_Data[[#This Row],[ bank_asset_value]]</f>
        <v>18100000</v>
      </c>
      <c r="P3850" s="1">
        <f>Cleaned_Data[[#This Row],[ loan_amount]]</f>
        <v>24800000</v>
      </c>
      <c r="Q3850" s="1" t="str">
        <f t="shared" si="241"/>
        <v>500–599</v>
      </c>
      <c r="R3850" s="1">
        <f>Cleaned_Data[[#This Row],[ residential_assets_value]]+Cleaned_Data[[#This Row],[ commercial_assets_value]]+Cleaned_Data[[#This Row],[ luxury_assets_value]]</f>
        <v>44900000</v>
      </c>
      <c r="S3850" s="1">
        <f>Cleaned_Data[[#This Row],[ income_annum]]+Cleaned_Data[[#This Row],[ residential_assets_value]]+Cleaned_Data[[#This Row],[ commercial_assets_value]]+Cleaned_Data[[#This Row],[ luxury_assets_value]]</f>
        <v>52500000</v>
      </c>
      <c r="T3850" s="1" t="str">
        <f t="shared" si="242"/>
        <v>&gt;4 Cr</v>
      </c>
      <c r="U3850" s="12">
        <f t="shared" si="243"/>
        <v>2066667</v>
      </c>
      <c r="V3850" s="1" t="str">
        <f>IF(Cleaned_Data[[#This Row],[EMI_Estimate]]&lt;50000, "50K", IF(Cleaned_Data[[#This Row],[EMI_Estimate]]&lt;100000, "50K-1L", IF(Cleaned_Data[[#This Row],[EMI_Estimate]]&lt;150000, "1L-1.5L", IF(Cleaned_Data[[#This Row],[EMI_Estimate]]&lt;200000,"1.5-2L", "&gt;2L"))))</f>
        <v>&gt;2L</v>
      </c>
    </row>
    <row r="3851" spans="1:22" x14ac:dyDescent="0.35">
      <c r="A3851">
        <v>3850</v>
      </c>
      <c r="B3851">
        <v>2</v>
      </c>
      <c r="C3851" t="s">
        <v>22</v>
      </c>
      <c r="D3851" t="s">
        <v>20</v>
      </c>
      <c r="E3851">
        <v>5000000</v>
      </c>
      <c r="F3851" t="str">
        <f t="shared" si="240"/>
        <v>&gt;20 Lakh</v>
      </c>
      <c r="G3851">
        <v>14700000</v>
      </c>
      <c r="H3851">
        <v>12</v>
      </c>
      <c r="I3851">
        <v>837</v>
      </c>
      <c r="J3851" s="1">
        <v>2200000</v>
      </c>
      <c r="K3851" s="1">
        <v>7200000</v>
      </c>
      <c r="L3851" s="1">
        <v>11700000</v>
      </c>
      <c r="M3851" s="1">
        <v>4800000</v>
      </c>
      <c r="N3851" s="1" t="s">
        <v>21</v>
      </c>
      <c r="O3851" s="1">
        <f>Cleaned_Data[[#This Row],[ loan_amount]]-Cleaned_Data[[#This Row],[ bank_asset_value]]</f>
        <v>9900000</v>
      </c>
      <c r="P3851" s="1">
        <f>Cleaned_Data[[#This Row],[ loan_amount]]</f>
        <v>14700000</v>
      </c>
      <c r="Q3851" s="1" t="str">
        <f t="shared" si="241"/>
        <v>800+</v>
      </c>
      <c r="R3851" s="1">
        <f>Cleaned_Data[[#This Row],[ residential_assets_value]]+Cleaned_Data[[#This Row],[ commercial_assets_value]]+Cleaned_Data[[#This Row],[ luxury_assets_value]]</f>
        <v>21100000</v>
      </c>
      <c r="S3851" s="1">
        <f>Cleaned_Data[[#This Row],[ income_annum]]+Cleaned_Data[[#This Row],[ residential_assets_value]]+Cleaned_Data[[#This Row],[ commercial_assets_value]]+Cleaned_Data[[#This Row],[ luxury_assets_value]]</f>
        <v>26100000</v>
      </c>
      <c r="T3851" s="1" t="str">
        <f t="shared" si="242"/>
        <v>2–3 Cr</v>
      </c>
      <c r="U3851" s="12">
        <f t="shared" si="243"/>
        <v>1225000</v>
      </c>
      <c r="V3851" s="1" t="str">
        <f>IF(Cleaned_Data[[#This Row],[EMI_Estimate]]&lt;50000, "50K", IF(Cleaned_Data[[#This Row],[EMI_Estimate]]&lt;100000, "50K-1L", IF(Cleaned_Data[[#This Row],[EMI_Estimate]]&lt;150000, "1L-1.5L", IF(Cleaned_Data[[#This Row],[EMI_Estimate]]&lt;200000,"1.5-2L", "&gt;2L"))))</f>
        <v>&gt;2L</v>
      </c>
    </row>
    <row r="3852" spans="1:22" x14ac:dyDescent="0.35">
      <c r="A3852">
        <v>3851</v>
      </c>
      <c r="B3852">
        <v>5</v>
      </c>
      <c r="C3852" t="s">
        <v>22</v>
      </c>
      <c r="D3852" t="s">
        <v>23</v>
      </c>
      <c r="E3852">
        <v>2500000</v>
      </c>
      <c r="F3852" t="str">
        <f t="shared" si="240"/>
        <v>&gt;20 Lakh</v>
      </c>
      <c r="G3852">
        <v>9400000</v>
      </c>
      <c r="H3852">
        <v>16</v>
      </c>
      <c r="I3852">
        <v>735</v>
      </c>
      <c r="J3852" s="1">
        <v>0</v>
      </c>
      <c r="K3852" s="1">
        <v>2200000</v>
      </c>
      <c r="L3852" s="1">
        <v>9500000</v>
      </c>
      <c r="M3852" s="1">
        <v>1700000</v>
      </c>
      <c r="N3852" s="1" t="s">
        <v>21</v>
      </c>
      <c r="O3852" s="1">
        <f>Cleaned_Data[[#This Row],[ loan_amount]]-Cleaned_Data[[#This Row],[ bank_asset_value]]</f>
        <v>7700000</v>
      </c>
      <c r="P3852" s="1">
        <f>Cleaned_Data[[#This Row],[ loan_amount]]</f>
        <v>9400000</v>
      </c>
      <c r="Q3852" s="1" t="str">
        <f t="shared" si="241"/>
        <v>700–799</v>
      </c>
      <c r="R3852" s="1">
        <f>Cleaned_Data[[#This Row],[ residential_assets_value]]+Cleaned_Data[[#This Row],[ commercial_assets_value]]+Cleaned_Data[[#This Row],[ luxury_assets_value]]</f>
        <v>11700000</v>
      </c>
      <c r="S3852" s="1">
        <f>Cleaned_Data[[#This Row],[ income_annum]]+Cleaned_Data[[#This Row],[ residential_assets_value]]+Cleaned_Data[[#This Row],[ commercial_assets_value]]+Cleaned_Data[[#This Row],[ luxury_assets_value]]</f>
        <v>14200000</v>
      </c>
      <c r="T3852" s="1" t="str">
        <f t="shared" si="242"/>
        <v>1–2 Cr</v>
      </c>
      <c r="U3852" s="12">
        <f t="shared" si="243"/>
        <v>587500</v>
      </c>
      <c r="V3852" s="1" t="str">
        <f>IF(Cleaned_Data[[#This Row],[EMI_Estimate]]&lt;50000, "50K", IF(Cleaned_Data[[#This Row],[EMI_Estimate]]&lt;100000, "50K-1L", IF(Cleaned_Data[[#This Row],[EMI_Estimate]]&lt;150000, "1L-1.5L", IF(Cleaned_Data[[#This Row],[EMI_Estimate]]&lt;200000,"1.5-2L", "&gt;2L"))))</f>
        <v>&gt;2L</v>
      </c>
    </row>
    <row r="3853" spans="1:22" x14ac:dyDescent="0.35">
      <c r="A3853">
        <v>3852</v>
      </c>
      <c r="B3853">
        <v>4</v>
      </c>
      <c r="C3853" t="s">
        <v>22</v>
      </c>
      <c r="D3853" t="s">
        <v>23</v>
      </c>
      <c r="E3853">
        <v>2000000</v>
      </c>
      <c r="F3853" t="str">
        <f t="shared" si="240"/>
        <v>&gt;20 Lakh</v>
      </c>
      <c r="G3853">
        <v>5200000</v>
      </c>
      <c r="H3853">
        <v>16</v>
      </c>
      <c r="I3853">
        <v>724</v>
      </c>
      <c r="J3853" s="1">
        <v>5200000</v>
      </c>
      <c r="K3853" s="1">
        <v>3800000</v>
      </c>
      <c r="L3853" s="1">
        <v>4600000</v>
      </c>
      <c r="M3853" s="1">
        <v>2800000</v>
      </c>
      <c r="N3853" s="1" t="s">
        <v>21</v>
      </c>
      <c r="O3853" s="1">
        <f>Cleaned_Data[[#This Row],[ loan_amount]]-Cleaned_Data[[#This Row],[ bank_asset_value]]</f>
        <v>2400000</v>
      </c>
      <c r="P3853" s="1">
        <f>Cleaned_Data[[#This Row],[ loan_amount]]</f>
        <v>5200000</v>
      </c>
      <c r="Q3853" s="1" t="str">
        <f t="shared" si="241"/>
        <v>700–799</v>
      </c>
      <c r="R3853" s="1">
        <f>Cleaned_Data[[#This Row],[ residential_assets_value]]+Cleaned_Data[[#This Row],[ commercial_assets_value]]+Cleaned_Data[[#This Row],[ luxury_assets_value]]</f>
        <v>13600000</v>
      </c>
      <c r="S3853" s="1">
        <f>Cleaned_Data[[#This Row],[ income_annum]]+Cleaned_Data[[#This Row],[ residential_assets_value]]+Cleaned_Data[[#This Row],[ commercial_assets_value]]+Cleaned_Data[[#This Row],[ luxury_assets_value]]</f>
        <v>15600000</v>
      </c>
      <c r="T3853" s="1" t="str">
        <f t="shared" si="242"/>
        <v>1–2 Cr</v>
      </c>
      <c r="U3853" s="12">
        <f t="shared" si="243"/>
        <v>325000</v>
      </c>
      <c r="V3853" s="1" t="str">
        <f>IF(Cleaned_Data[[#This Row],[EMI_Estimate]]&lt;50000, "50K", IF(Cleaned_Data[[#This Row],[EMI_Estimate]]&lt;100000, "50K-1L", IF(Cleaned_Data[[#This Row],[EMI_Estimate]]&lt;150000, "1L-1.5L", IF(Cleaned_Data[[#This Row],[EMI_Estimate]]&lt;200000,"1.5-2L", "&gt;2L"))))</f>
        <v>&gt;2L</v>
      </c>
    </row>
    <row r="3854" spans="1:22" x14ac:dyDescent="0.35">
      <c r="A3854">
        <v>3853</v>
      </c>
      <c r="B3854">
        <v>5</v>
      </c>
      <c r="C3854" t="s">
        <v>22</v>
      </c>
      <c r="D3854" t="s">
        <v>20</v>
      </c>
      <c r="E3854">
        <v>9000000</v>
      </c>
      <c r="F3854" t="str">
        <f t="shared" si="240"/>
        <v>&gt;20 Lakh</v>
      </c>
      <c r="G3854">
        <v>23900000</v>
      </c>
      <c r="H3854">
        <v>12</v>
      </c>
      <c r="I3854">
        <v>658</v>
      </c>
      <c r="J3854" s="1">
        <v>5700000</v>
      </c>
      <c r="K3854" s="1">
        <v>4600000</v>
      </c>
      <c r="L3854" s="1">
        <v>32100000</v>
      </c>
      <c r="M3854" s="1">
        <v>6100000</v>
      </c>
      <c r="N3854" s="1" t="s">
        <v>21</v>
      </c>
      <c r="O3854" s="1">
        <f>Cleaned_Data[[#This Row],[ loan_amount]]-Cleaned_Data[[#This Row],[ bank_asset_value]]</f>
        <v>17800000</v>
      </c>
      <c r="P3854" s="1">
        <f>Cleaned_Data[[#This Row],[ loan_amount]]</f>
        <v>23900000</v>
      </c>
      <c r="Q3854" s="1" t="str">
        <f t="shared" si="241"/>
        <v>600–699</v>
      </c>
      <c r="R3854" s="1">
        <f>Cleaned_Data[[#This Row],[ residential_assets_value]]+Cleaned_Data[[#This Row],[ commercial_assets_value]]+Cleaned_Data[[#This Row],[ luxury_assets_value]]</f>
        <v>42400000</v>
      </c>
      <c r="S3854" s="1">
        <f>Cleaned_Data[[#This Row],[ income_annum]]+Cleaned_Data[[#This Row],[ residential_assets_value]]+Cleaned_Data[[#This Row],[ commercial_assets_value]]+Cleaned_Data[[#This Row],[ luxury_assets_value]]</f>
        <v>51400000</v>
      </c>
      <c r="T3854" s="1" t="str">
        <f t="shared" si="242"/>
        <v>&gt;4 Cr</v>
      </c>
      <c r="U3854" s="12">
        <f t="shared" si="243"/>
        <v>1991667</v>
      </c>
      <c r="V3854" s="1" t="str">
        <f>IF(Cleaned_Data[[#This Row],[EMI_Estimate]]&lt;50000, "50K", IF(Cleaned_Data[[#This Row],[EMI_Estimate]]&lt;100000, "50K-1L", IF(Cleaned_Data[[#This Row],[EMI_Estimate]]&lt;150000, "1L-1.5L", IF(Cleaned_Data[[#This Row],[EMI_Estimate]]&lt;200000,"1.5-2L", "&gt;2L"))))</f>
        <v>&gt;2L</v>
      </c>
    </row>
    <row r="3855" spans="1:22" x14ac:dyDescent="0.35">
      <c r="A3855">
        <v>3854</v>
      </c>
      <c r="B3855">
        <v>5</v>
      </c>
      <c r="C3855" t="s">
        <v>19</v>
      </c>
      <c r="D3855" t="s">
        <v>20</v>
      </c>
      <c r="E3855">
        <v>8300000</v>
      </c>
      <c r="F3855" t="str">
        <f t="shared" si="240"/>
        <v>&gt;20 Lakh</v>
      </c>
      <c r="G3855">
        <v>31800000</v>
      </c>
      <c r="H3855">
        <v>16</v>
      </c>
      <c r="I3855">
        <v>858</v>
      </c>
      <c r="J3855" s="1">
        <v>24600000</v>
      </c>
      <c r="K3855" s="1">
        <v>11100000</v>
      </c>
      <c r="L3855" s="1">
        <v>26300000</v>
      </c>
      <c r="M3855" s="1">
        <v>8500000</v>
      </c>
      <c r="N3855" s="1" t="s">
        <v>21</v>
      </c>
      <c r="O3855" s="1">
        <f>Cleaned_Data[[#This Row],[ loan_amount]]-Cleaned_Data[[#This Row],[ bank_asset_value]]</f>
        <v>23300000</v>
      </c>
      <c r="P3855" s="1">
        <f>Cleaned_Data[[#This Row],[ loan_amount]]</f>
        <v>31800000</v>
      </c>
      <c r="Q3855" s="1" t="str">
        <f t="shared" si="241"/>
        <v>800+</v>
      </c>
      <c r="R3855" s="1">
        <f>Cleaned_Data[[#This Row],[ residential_assets_value]]+Cleaned_Data[[#This Row],[ commercial_assets_value]]+Cleaned_Data[[#This Row],[ luxury_assets_value]]</f>
        <v>62000000</v>
      </c>
      <c r="S3855" s="1">
        <f>Cleaned_Data[[#This Row],[ income_annum]]+Cleaned_Data[[#This Row],[ residential_assets_value]]+Cleaned_Data[[#This Row],[ commercial_assets_value]]+Cleaned_Data[[#This Row],[ luxury_assets_value]]</f>
        <v>70300000</v>
      </c>
      <c r="T3855" s="1" t="str">
        <f t="shared" si="242"/>
        <v>&gt;4 Cr</v>
      </c>
      <c r="U3855" s="12">
        <f t="shared" si="243"/>
        <v>1987500</v>
      </c>
      <c r="V3855" s="1" t="str">
        <f>IF(Cleaned_Data[[#This Row],[EMI_Estimate]]&lt;50000, "50K", IF(Cleaned_Data[[#This Row],[EMI_Estimate]]&lt;100000, "50K-1L", IF(Cleaned_Data[[#This Row],[EMI_Estimate]]&lt;150000, "1L-1.5L", IF(Cleaned_Data[[#This Row],[EMI_Estimate]]&lt;200000,"1.5-2L", "&gt;2L"))))</f>
        <v>&gt;2L</v>
      </c>
    </row>
    <row r="3856" spans="1:22" x14ac:dyDescent="0.35">
      <c r="A3856">
        <v>3855</v>
      </c>
      <c r="B3856">
        <v>0</v>
      </c>
      <c r="C3856" t="s">
        <v>22</v>
      </c>
      <c r="D3856" t="s">
        <v>23</v>
      </c>
      <c r="E3856">
        <v>3100000</v>
      </c>
      <c r="F3856" t="str">
        <f t="shared" si="240"/>
        <v>&gt;20 Lakh</v>
      </c>
      <c r="G3856">
        <v>8500000</v>
      </c>
      <c r="H3856">
        <v>8</v>
      </c>
      <c r="I3856">
        <v>614</v>
      </c>
      <c r="J3856" s="1">
        <v>1700000</v>
      </c>
      <c r="K3856" s="1">
        <v>4600000</v>
      </c>
      <c r="L3856" s="1">
        <v>11000000</v>
      </c>
      <c r="M3856" s="1">
        <v>3300000</v>
      </c>
      <c r="N3856" s="1" t="s">
        <v>21</v>
      </c>
      <c r="O3856" s="1">
        <f>Cleaned_Data[[#This Row],[ loan_amount]]-Cleaned_Data[[#This Row],[ bank_asset_value]]</f>
        <v>5200000</v>
      </c>
      <c r="P3856" s="1">
        <f>Cleaned_Data[[#This Row],[ loan_amount]]</f>
        <v>8500000</v>
      </c>
      <c r="Q3856" s="1" t="str">
        <f t="shared" si="241"/>
        <v>600–699</v>
      </c>
      <c r="R3856" s="1">
        <f>Cleaned_Data[[#This Row],[ residential_assets_value]]+Cleaned_Data[[#This Row],[ commercial_assets_value]]+Cleaned_Data[[#This Row],[ luxury_assets_value]]</f>
        <v>17300000</v>
      </c>
      <c r="S3856" s="1">
        <f>Cleaned_Data[[#This Row],[ income_annum]]+Cleaned_Data[[#This Row],[ residential_assets_value]]+Cleaned_Data[[#This Row],[ commercial_assets_value]]+Cleaned_Data[[#This Row],[ luxury_assets_value]]</f>
        <v>20400000</v>
      </c>
      <c r="T3856" s="1" t="str">
        <f t="shared" si="242"/>
        <v>2–3 Cr</v>
      </c>
      <c r="U3856" s="12">
        <f t="shared" si="243"/>
        <v>1062500</v>
      </c>
      <c r="V3856" s="1" t="str">
        <f>IF(Cleaned_Data[[#This Row],[EMI_Estimate]]&lt;50000, "50K", IF(Cleaned_Data[[#This Row],[EMI_Estimate]]&lt;100000, "50K-1L", IF(Cleaned_Data[[#This Row],[EMI_Estimate]]&lt;150000, "1L-1.5L", IF(Cleaned_Data[[#This Row],[EMI_Estimate]]&lt;200000,"1.5-2L", "&gt;2L"))))</f>
        <v>&gt;2L</v>
      </c>
    </row>
    <row r="3857" spans="1:22" x14ac:dyDescent="0.35">
      <c r="A3857">
        <v>3856</v>
      </c>
      <c r="B3857">
        <v>2</v>
      </c>
      <c r="C3857" t="s">
        <v>19</v>
      </c>
      <c r="D3857" t="s">
        <v>23</v>
      </c>
      <c r="E3857">
        <v>8500000</v>
      </c>
      <c r="F3857" t="str">
        <f t="shared" si="240"/>
        <v>&gt;20 Lakh</v>
      </c>
      <c r="G3857">
        <v>25600000</v>
      </c>
      <c r="H3857">
        <v>16</v>
      </c>
      <c r="I3857">
        <v>714</v>
      </c>
      <c r="J3857" s="1">
        <v>11400000</v>
      </c>
      <c r="K3857" s="1">
        <v>14800000</v>
      </c>
      <c r="L3857" s="1">
        <v>17200000</v>
      </c>
      <c r="M3857" s="1">
        <v>5700000</v>
      </c>
      <c r="N3857" s="1" t="s">
        <v>21</v>
      </c>
      <c r="O3857" s="1">
        <f>Cleaned_Data[[#This Row],[ loan_amount]]-Cleaned_Data[[#This Row],[ bank_asset_value]]</f>
        <v>19900000</v>
      </c>
      <c r="P3857" s="1">
        <f>Cleaned_Data[[#This Row],[ loan_amount]]</f>
        <v>25600000</v>
      </c>
      <c r="Q3857" s="1" t="str">
        <f t="shared" si="241"/>
        <v>700–799</v>
      </c>
      <c r="R3857" s="1">
        <f>Cleaned_Data[[#This Row],[ residential_assets_value]]+Cleaned_Data[[#This Row],[ commercial_assets_value]]+Cleaned_Data[[#This Row],[ luxury_assets_value]]</f>
        <v>43400000</v>
      </c>
      <c r="S3857" s="1">
        <f>Cleaned_Data[[#This Row],[ income_annum]]+Cleaned_Data[[#This Row],[ residential_assets_value]]+Cleaned_Data[[#This Row],[ commercial_assets_value]]+Cleaned_Data[[#This Row],[ luxury_assets_value]]</f>
        <v>51900000</v>
      </c>
      <c r="T3857" s="1" t="str">
        <f t="shared" si="242"/>
        <v>&gt;4 Cr</v>
      </c>
      <c r="U3857" s="12">
        <f t="shared" si="243"/>
        <v>1600000</v>
      </c>
      <c r="V3857" s="1" t="str">
        <f>IF(Cleaned_Data[[#This Row],[EMI_Estimate]]&lt;50000, "50K", IF(Cleaned_Data[[#This Row],[EMI_Estimate]]&lt;100000, "50K-1L", IF(Cleaned_Data[[#This Row],[EMI_Estimate]]&lt;150000, "1L-1.5L", IF(Cleaned_Data[[#This Row],[EMI_Estimate]]&lt;200000,"1.5-2L", "&gt;2L"))))</f>
        <v>&gt;2L</v>
      </c>
    </row>
    <row r="3858" spans="1:22" x14ac:dyDescent="0.35">
      <c r="A3858">
        <v>3857</v>
      </c>
      <c r="B3858">
        <v>2</v>
      </c>
      <c r="C3858" t="s">
        <v>19</v>
      </c>
      <c r="D3858" t="s">
        <v>23</v>
      </c>
      <c r="E3858">
        <v>1200000</v>
      </c>
      <c r="F3858" t="str">
        <f t="shared" si="240"/>
        <v>10-15 Lakh</v>
      </c>
      <c r="G3858">
        <v>4600000</v>
      </c>
      <c r="H3858">
        <v>20</v>
      </c>
      <c r="I3858">
        <v>605</v>
      </c>
      <c r="J3858" s="1">
        <v>3600000</v>
      </c>
      <c r="K3858" s="1">
        <v>1500000</v>
      </c>
      <c r="L3858" s="1">
        <v>4600000</v>
      </c>
      <c r="M3858" s="1">
        <v>600000</v>
      </c>
      <c r="N3858" s="1" t="s">
        <v>21</v>
      </c>
      <c r="O3858" s="1">
        <f>Cleaned_Data[[#This Row],[ loan_amount]]-Cleaned_Data[[#This Row],[ bank_asset_value]]</f>
        <v>4000000</v>
      </c>
      <c r="P3858" s="1">
        <f>Cleaned_Data[[#This Row],[ loan_amount]]</f>
        <v>4600000</v>
      </c>
      <c r="Q3858" s="1" t="str">
        <f t="shared" si="241"/>
        <v>600–699</v>
      </c>
      <c r="R3858" s="1">
        <f>Cleaned_Data[[#This Row],[ residential_assets_value]]+Cleaned_Data[[#This Row],[ commercial_assets_value]]+Cleaned_Data[[#This Row],[ luxury_assets_value]]</f>
        <v>9700000</v>
      </c>
      <c r="S3858" s="1">
        <f>Cleaned_Data[[#This Row],[ income_annum]]+Cleaned_Data[[#This Row],[ residential_assets_value]]+Cleaned_Data[[#This Row],[ commercial_assets_value]]+Cleaned_Data[[#This Row],[ luxury_assets_value]]</f>
        <v>10900000</v>
      </c>
      <c r="T3858" s="1" t="str">
        <f t="shared" si="242"/>
        <v>1–2 Cr</v>
      </c>
      <c r="U3858" s="12">
        <f t="shared" si="243"/>
        <v>230000</v>
      </c>
      <c r="V3858" s="1" t="str">
        <f>IF(Cleaned_Data[[#This Row],[EMI_Estimate]]&lt;50000, "50K", IF(Cleaned_Data[[#This Row],[EMI_Estimate]]&lt;100000, "50K-1L", IF(Cleaned_Data[[#This Row],[EMI_Estimate]]&lt;150000, "1L-1.5L", IF(Cleaned_Data[[#This Row],[EMI_Estimate]]&lt;200000,"1.5-2L", "&gt;2L"))))</f>
        <v>&gt;2L</v>
      </c>
    </row>
    <row r="3859" spans="1:22" x14ac:dyDescent="0.35">
      <c r="A3859">
        <v>3858</v>
      </c>
      <c r="B3859">
        <v>4</v>
      </c>
      <c r="C3859" t="s">
        <v>19</v>
      </c>
      <c r="D3859" t="s">
        <v>23</v>
      </c>
      <c r="E3859">
        <v>2800000</v>
      </c>
      <c r="F3859" t="str">
        <f t="shared" si="240"/>
        <v>&gt;20 Lakh</v>
      </c>
      <c r="G3859">
        <v>5500000</v>
      </c>
      <c r="H3859">
        <v>8</v>
      </c>
      <c r="I3859">
        <v>875</v>
      </c>
      <c r="J3859" s="1">
        <v>6900000</v>
      </c>
      <c r="K3859" s="1">
        <v>4000000</v>
      </c>
      <c r="L3859" s="1">
        <v>6000000</v>
      </c>
      <c r="M3859" s="1">
        <v>3300000</v>
      </c>
      <c r="N3859" s="1" t="s">
        <v>21</v>
      </c>
      <c r="O3859" s="1">
        <f>Cleaned_Data[[#This Row],[ loan_amount]]-Cleaned_Data[[#This Row],[ bank_asset_value]]</f>
        <v>2200000</v>
      </c>
      <c r="P3859" s="1">
        <f>Cleaned_Data[[#This Row],[ loan_amount]]</f>
        <v>5500000</v>
      </c>
      <c r="Q3859" s="1" t="str">
        <f t="shared" si="241"/>
        <v>800+</v>
      </c>
      <c r="R3859" s="1">
        <f>Cleaned_Data[[#This Row],[ residential_assets_value]]+Cleaned_Data[[#This Row],[ commercial_assets_value]]+Cleaned_Data[[#This Row],[ luxury_assets_value]]</f>
        <v>16900000</v>
      </c>
      <c r="S3859" s="1">
        <f>Cleaned_Data[[#This Row],[ income_annum]]+Cleaned_Data[[#This Row],[ residential_assets_value]]+Cleaned_Data[[#This Row],[ commercial_assets_value]]+Cleaned_Data[[#This Row],[ luxury_assets_value]]</f>
        <v>19700000</v>
      </c>
      <c r="T3859" s="1" t="str">
        <f t="shared" si="242"/>
        <v>1–2 Cr</v>
      </c>
      <c r="U3859" s="12">
        <f t="shared" si="243"/>
        <v>687500</v>
      </c>
      <c r="V3859" s="1" t="str">
        <f>IF(Cleaned_Data[[#This Row],[EMI_Estimate]]&lt;50000, "50K", IF(Cleaned_Data[[#This Row],[EMI_Estimate]]&lt;100000, "50K-1L", IF(Cleaned_Data[[#This Row],[EMI_Estimate]]&lt;150000, "1L-1.5L", IF(Cleaned_Data[[#This Row],[EMI_Estimate]]&lt;200000,"1.5-2L", "&gt;2L"))))</f>
        <v>&gt;2L</v>
      </c>
    </row>
    <row r="3860" spans="1:22" x14ac:dyDescent="0.35">
      <c r="A3860">
        <v>3859</v>
      </c>
      <c r="B3860">
        <v>5</v>
      </c>
      <c r="C3860" t="s">
        <v>19</v>
      </c>
      <c r="D3860" t="s">
        <v>23</v>
      </c>
      <c r="E3860">
        <v>2800000</v>
      </c>
      <c r="F3860" t="str">
        <f t="shared" si="240"/>
        <v>&gt;20 Lakh</v>
      </c>
      <c r="G3860">
        <v>10900000</v>
      </c>
      <c r="H3860">
        <v>6</v>
      </c>
      <c r="I3860">
        <v>359</v>
      </c>
      <c r="J3860" s="1">
        <v>5000000</v>
      </c>
      <c r="K3860" s="1">
        <v>3300000</v>
      </c>
      <c r="L3860" s="1">
        <v>7600000</v>
      </c>
      <c r="M3860" s="1">
        <v>3000000</v>
      </c>
      <c r="N3860" s="1" t="s">
        <v>24</v>
      </c>
      <c r="O3860" s="1">
        <f>Cleaned_Data[[#This Row],[ loan_amount]]-Cleaned_Data[[#This Row],[ bank_asset_value]]</f>
        <v>7900000</v>
      </c>
      <c r="P3860" s="1">
        <f>Cleaned_Data[[#This Row],[ loan_amount]]</f>
        <v>10900000</v>
      </c>
      <c r="Q3860" s="1" t="str">
        <f t="shared" si="241"/>
        <v>300–499</v>
      </c>
      <c r="R3860" s="1">
        <f>Cleaned_Data[[#This Row],[ residential_assets_value]]+Cleaned_Data[[#This Row],[ commercial_assets_value]]+Cleaned_Data[[#This Row],[ luxury_assets_value]]</f>
        <v>15900000</v>
      </c>
      <c r="S3860" s="1">
        <f>Cleaned_Data[[#This Row],[ income_annum]]+Cleaned_Data[[#This Row],[ residential_assets_value]]+Cleaned_Data[[#This Row],[ commercial_assets_value]]+Cleaned_Data[[#This Row],[ luxury_assets_value]]</f>
        <v>18700000</v>
      </c>
      <c r="T3860" s="1" t="str">
        <f t="shared" si="242"/>
        <v>1–2 Cr</v>
      </c>
      <c r="U3860" s="12">
        <f t="shared" si="243"/>
        <v>1816667</v>
      </c>
      <c r="V3860" s="1" t="str">
        <f>IF(Cleaned_Data[[#This Row],[EMI_Estimate]]&lt;50000, "50K", IF(Cleaned_Data[[#This Row],[EMI_Estimate]]&lt;100000, "50K-1L", IF(Cleaned_Data[[#This Row],[EMI_Estimate]]&lt;150000, "1L-1.5L", IF(Cleaned_Data[[#This Row],[EMI_Estimate]]&lt;200000,"1.5-2L", "&gt;2L"))))</f>
        <v>&gt;2L</v>
      </c>
    </row>
    <row r="3861" spans="1:22" x14ac:dyDescent="0.35">
      <c r="A3861">
        <v>3860</v>
      </c>
      <c r="B3861">
        <v>5</v>
      </c>
      <c r="C3861" t="s">
        <v>19</v>
      </c>
      <c r="D3861" t="s">
        <v>23</v>
      </c>
      <c r="E3861">
        <v>6500000</v>
      </c>
      <c r="F3861" t="str">
        <f t="shared" si="240"/>
        <v>&gt;20 Lakh</v>
      </c>
      <c r="G3861">
        <v>24100000</v>
      </c>
      <c r="H3861">
        <v>6</v>
      </c>
      <c r="I3861">
        <v>441</v>
      </c>
      <c r="J3861" s="1">
        <v>14100000</v>
      </c>
      <c r="K3861" s="1">
        <v>9600000</v>
      </c>
      <c r="L3861" s="1">
        <v>15300000</v>
      </c>
      <c r="M3861" s="1">
        <v>5200000</v>
      </c>
      <c r="N3861" s="1" t="s">
        <v>24</v>
      </c>
      <c r="O3861" s="1">
        <f>Cleaned_Data[[#This Row],[ loan_amount]]-Cleaned_Data[[#This Row],[ bank_asset_value]]</f>
        <v>18900000</v>
      </c>
      <c r="P3861" s="1">
        <f>Cleaned_Data[[#This Row],[ loan_amount]]</f>
        <v>24100000</v>
      </c>
      <c r="Q3861" s="1" t="str">
        <f t="shared" si="241"/>
        <v>300–499</v>
      </c>
      <c r="R3861" s="1">
        <f>Cleaned_Data[[#This Row],[ residential_assets_value]]+Cleaned_Data[[#This Row],[ commercial_assets_value]]+Cleaned_Data[[#This Row],[ luxury_assets_value]]</f>
        <v>39000000</v>
      </c>
      <c r="S3861" s="1">
        <f>Cleaned_Data[[#This Row],[ income_annum]]+Cleaned_Data[[#This Row],[ residential_assets_value]]+Cleaned_Data[[#This Row],[ commercial_assets_value]]+Cleaned_Data[[#This Row],[ luxury_assets_value]]</f>
        <v>45500000</v>
      </c>
      <c r="T3861" s="1" t="str">
        <f t="shared" si="242"/>
        <v>&gt;4 Cr</v>
      </c>
      <c r="U3861" s="12">
        <f t="shared" si="243"/>
        <v>4016667</v>
      </c>
      <c r="V3861" s="1" t="str">
        <f>IF(Cleaned_Data[[#This Row],[EMI_Estimate]]&lt;50000, "50K", IF(Cleaned_Data[[#This Row],[EMI_Estimate]]&lt;100000, "50K-1L", IF(Cleaned_Data[[#This Row],[EMI_Estimate]]&lt;150000, "1L-1.5L", IF(Cleaned_Data[[#This Row],[EMI_Estimate]]&lt;200000,"1.5-2L", "&gt;2L"))))</f>
        <v>&gt;2L</v>
      </c>
    </row>
    <row r="3862" spans="1:22" x14ac:dyDescent="0.35">
      <c r="A3862">
        <v>3861</v>
      </c>
      <c r="B3862">
        <v>4</v>
      </c>
      <c r="C3862" t="s">
        <v>19</v>
      </c>
      <c r="D3862" t="s">
        <v>20</v>
      </c>
      <c r="E3862">
        <v>8700000</v>
      </c>
      <c r="F3862" t="str">
        <f t="shared" si="240"/>
        <v>&gt;20 Lakh</v>
      </c>
      <c r="G3862">
        <v>25200000</v>
      </c>
      <c r="H3862">
        <v>18</v>
      </c>
      <c r="I3862">
        <v>790</v>
      </c>
      <c r="J3862" s="1">
        <v>25000000</v>
      </c>
      <c r="K3862" s="1">
        <v>9100000</v>
      </c>
      <c r="L3862" s="1">
        <v>18400000</v>
      </c>
      <c r="M3862" s="1">
        <v>8400000</v>
      </c>
      <c r="N3862" s="1" t="s">
        <v>21</v>
      </c>
      <c r="O3862" s="1">
        <f>Cleaned_Data[[#This Row],[ loan_amount]]-Cleaned_Data[[#This Row],[ bank_asset_value]]</f>
        <v>16800000</v>
      </c>
      <c r="P3862" s="1">
        <f>Cleaned_Data[[#This Row],[ loan_amount]]</f>
        <v>25200000</v>
      </c>
      <c r="Q3862" s="1" t="str">
        <f t="shared" si="241"/>
        <v>700–799</v>
      </c>
      <c r="R3862" s="1">
        <f>Cleaned_Data[[#This Row],[ residential_assets_value]]+Cleaned_Data[[#This Row],[ commercial_assets_value]]+Cleaned_Data[[#This Row],[ luxury_assets_value]]</f>
        <v>52500000</v>
      </c>
      <c r="S3862" s="1">
        <f>Cleaned_Data[[#This Row],[ income_annum]]+Cleaned_Data[[#This Row],[ residential_assets_value]]+Cleaned_Data[[#This Row],[ commercial_assets_value]]+Cleaned_Data[[#This Row],[ luxury_assets_value]]</f>
        <v>61200000</v>
      </c>
      <c r="T3862" s="1" t="str">
        <f t="shared" si="242"/>
        <v>&gt;4 Cr</v>
      </c>
      <c r="U3862" s="12">
        <f t="shared" si="243"/>
        <v>1400000</v>
      </c>
      <c r="V3862" s="1" t="str">
        <f>IF(Cleaned_Data[[#This Row],[EMI_Estimate]]&lt;50000, "50K", IF(Cleaned_Data[[#This Row],[EMI_Estimate]]&lt;100000, "50K-1L", IF(Cleaned_Data[[#This Row],[EMI_Estimate]]&lt;150000, "1L-1.5L", IF(Cleaned_Data[[#This Row],[EMI_Estimate]]&lt;200000,"1.5-2L", "&gt;2L"))))</f>
        <v>&gt;2L</v>
      </c>
    </row>
    <row r="3863" spans="1:22" x14ac:dyDescent="0.35">
      <c r="A3863">
        <v>3862</v>
      </c>
      <c r="B3863">
        <v>1</v>
      </c>
      <c r="C3863" t="s">
        <v>22</v>
      </c>
      <c r="D3863" t="s">
        <v>23</v>
      </c>
      <c r="E3863">
        <v>5400000</v>
      </c>
      <c r="F3863" t="str">
        <f t="shared" si="240"/>
        <v>&gt;20 Lakh</v>
      </c>
      <c r="G3863">
        <v>13600000</v>
      </c>
      <c r="H3863">
        <v>4</v>
      </c>
      <c r="I3863">
        <v>821</v>
      </c>
      <c r="J3863" s="1">
        <v>11600000</v>
      </c>
      <c r="K3863" s="1">
        <v>8700000</v>
      </c>
      <c r="L3863" s="1">
        <v>19900000</v>
      </c>
      <c r="M3863" s="1">
        <v>5600000</v>
      </c>
      <c r="N3863" s="1" t="s">
        <v>21</v>
      </c>
      <c r="O3863" s="1">
        <f>Cleaned_Data[[#This Row],[ loan_amount]]-Cleaned_Data[[#This Row],[ bank_asset_value]]</f>
        <v>8000000</v>
      </c>
      <c r="P3863" s="1">
        <f>Cleaned_Data[[#This Row],[ loan_amount]]</f>
        <v>13600000</v>
      </c>
      <c r="Q3863" s="1" t="str">
        <f t="shared" si="241"/>
        <v>800+</v>
      </c>
      <c r="R3863" s="1">
        <f>Cleaned_Data[[#This Row],[ residential_assets_value]]+Cleaned_Data[[#This Row],[ commercial_assets_value]]+Cleaned_Data[[#This Row],[ luxury_assets_value]]</f>
        <v>40200000</v>
      </c>
      <c r="S3863" s="1">
        <f>Cleaned_Data[[#This Row],[ income_annum]]+Cleaned_Data[[#This Row],[ residential_assets_value]]+Cleaned_Data[[#This Row],[ commercial_assets_value]]+Cleaned_Data[[#This Row],[ luxury_assets_value]]</f>
        <v>45600000</v>
      </c>
      <c r="T3863" s="1" t="str">
        <f t="shared" si="242"/>
        <v>&gt;4 Cr</v>
      </c>
      <c r="U3863" s="12">
        <f t="shared" si="243"/>
        <v>3400000</v>
      </c>
      <c r="V3863" s="1" t="str">
        <f>IF(Cleaned_Data[[#This Row],[EMI_Estimate]]&lt;50000, "50K", IF(Cleaned_Data[[#This Row],[EMI_Estimate]]&lt;100000, "50K-1L", IF(Cleaned_Data[[#This Row],[EMI_Estimate]]&lt;150000, "1L-1.5L", IF(Cleaned_Data[[#This Row],[EMI_Estimate]]&lt;200000,"1.5-2L", "&gt;2L"))))</f>
        <v>&gt;2L</v>
      </c>
    </row>
    <row r="3864" spans="1:22" x14ac:dyDescent="0.35">
      <c r="A3864">
        <v>3863</v>
      </c>
      <c r="B3864">
        <v>2</v>
      </c>
      <c r="C3864" t="s">
        <v>22</v>
      </c>
      <c r="D3864" t="s">
        <v>20</v>
      </c>
      <c r="E3864">
        <v>8600000</v>
      </c>
      <c r="F3864" t="str">
        <f t="shared" si="240"/>
        <v>&gt;20 Lakh</v>
      </c>
      <c r="G3864">
        <v>33300000</v>
      </c>
      <c r="H3864">
        <v>16</v>
      </c>
      <c r="I3864">
        <v>375</v>
      </c>
      <c r="J3864" s="1">
        <v>19600000</v>
      </c>
      <c r="K3864" s="1">
        <v>11200000</v>
      </c>
      <c r="L3864" s="1">
        <v>25500000</v>
      </c>
      <c r="M3864" s="1">
        <v>11200000</v>
      </c>
      <c r="N3864" s="1" t="s">
        <v>24</v>
      </c>
      <c r="O3864" s="1">
        <f>Cleaned_Data[[#This Row],[ loan_amount]]-Cleaned_Data[[#This Row],[ bank_asset_value]]</f>
        <v>22100000</v>
      </c>
      <c r="P3864" s="1">
        <f>Cleaned_Data[[#This Row],[ loan_amount]]</f>
        <v>33300000</v>
      </c>
      <c r="Q3864" s="1" t="str">
        <f t="shared" si="241"/>
        <v>300–499</v>
      </c>
      <c r="R3864" s="1">
        <f>Cleaned_Data[[#This Row],[ residential_assets_value]]+Cleaned_Data[[#This Row],[ commercial_assets_value]]+Cleaned_Data[[#This Row],[ luxury_assets_value]]</f>
        <v>56300000</v>
      </c>
      <c r="S3864" s="1">
        <f>Cleaned_Data[[#This Row],[ income_annum]]+Cleaned_Data[[#This Row],[ residential_assets_value]]+Cleaned_Data[[#This Row],[ commercial_assets_value]]+Cleaned_Data[[#This Row],[ luxury_assets_value]]</f>
        <v>64900000</v>
      </c>
      <c r="T3864" s="1" t="str">
        <f t="shared" si="242"/>
        <v>&gt;4 Cr</v>
      </c>
      <c r="U3864" s="12">
        <f t="shared" si="243"/>
        <v>2081250</v>
      </c>
      <c r="V3864" s="1" t="str">
        <f>IF(Cleaned_Data[[#This Row],[EMI_Estimate]]&lt;50000, "50K", IF(Cleaned_Data[[#This Row],[EMI_Estimate]]&lt;100000, "50K-1L", IF(Cleaned_Data[[#This Row],[EMI_Estimate]]&lt;150000, "1L-1.5L", IF(Cleaned_Data[[#This Row],[EMI_Estimate]]&lt;200000,"1.5-2L", "&gt;2L"))))</f>
        <v>&gt;2L</v>
      </c>
    </row>
    <row r="3865" spans="1:22" x14ac:dyDescent="0.35">
      <c r="A3865">
        <v>3864</v>
      </c>
      <c r="B3865">
        <v>3</v>
      </c>
      <c r="C3865" t="s">
        <v>19</v>
      </c>
      <c r="D3865" t="s">
        <v>20</v>
      </c>
      <c r="E3865">
        <v>4700000</v>
      </c>
      <c r="F3865" t="str">
        <f t="shared" si="240"/>
        <v>&gt;20 Lakh</v>
      </c>
      <c r="G3865">
        <v>9600000</v>
      </c>
      <c r="H3865">
        <v>10</v>
      </c>
      <c r="I3865">
        <v>545</v>
      </c>
      <c r="J3865" s="1">
        <v>5200000</v>
      </c>
      <c r="K3865" s="1">
        <v>7200000</v>
      </c>
      <c r="L3865" s="1">
        <v>12000000</v>
      </c>
      <c r="M3865" s="1">
        <v>5300000</v>
      </c>
      <c r="N3865" s="1" t="s">
        <v>24</v>
      </c>
      <c r="O3865" s="1">
        <f>Cleaned_Data[[#This Row],[ loan_amount]]-Cleaned_Data[[#This Row],[ bank_asset_value]]</f>
        <v>4300000</v>
      </c>
      <c r="P3865" s="1">
        <f>Cleaned_Data[[#This Row],[ loan_amount]]</f>
        <v>9600000</v>
      </c>
      <c r="Q3865" s="1" t="str">
        <f t="shared" si="241"/>
        <v>500–599</v>
      </c>
      <c r="R3865" s="1">
        <f>Cleaned_Data[[#This Row],[ residential_assets_value]]+Cleaned_Data[[#This Row],[ commercial_assets_value]]+Cleaned_Data[[#This Row],[ luxury_assets_value]]</f>
        <v>24400000</v>
      </c>
      <c r="S3865" s="1">
        <f>Cleaned_Data[[#This Row],[ income_annum]]+Cleaned_Data[[#This Row],[ residential_assets_value]]+Cleaned_Data[[#This Row],[ commercial_assets_value]]+Cleaned_Data[[#This Row],[ luxury_assets_value]]</f>
        <v>29100000</v>
      </c>
      <c r="T3865" s="1" t="str">
        <f t="shared" si="242"/>
        <v>2–3 Cr</v>
      </c>
      <c r="U3865" s="12">
        <f t="shared" si="243"/>
        <v>960000</v>
      </c>
      <c r="V3865" s="1" t="str">
        <f>IF(Cleaned_Data[[#This Row],[EMI_Estimate]]&lt;50000, "50K", IF(Cleaned_Data[[#This Row],[EMI_Estimate]]&lt;100000, "50K-1L", IF(Cleaned_Data[[#This Row],[EMI_Estimate]]&lt;150000, "1L-1.5L", IF(Cleaned_Data[[#This Row],[EMI_Estimate]]&lt;200000,"1.5-2L", "&gt;2L"))))</f>
        <v>&gt;2L</v>
      </c>
    </row>
    <row r="3866" spans="1:22" x14ac:dyDescent="0.35">
      <c r="A3866">
        <v>3865</v>
      </c>
      <c r="B3866">
        <v>5</v>
      </c>
      <c r="C3866" t="s">
        <v>22</v>
      </c>
      <c r="D3866" t="s">
        <v>23</v>
      </c>
      <c r="E3866">
        <v>1100000</v>
      </c>
      <c r="F3866" t="str">
        <f t="shared" si="240"/>
        <v>10-15 Lakh</v>
      </c>
      <c r="G3866">
        <v>3900000</v>
      </c>
      <c r="H3866">
        <v>4</v>
      </c>
      <c r="I3866">
        <v>891</v>
      </c>
      <c r="J3866" s="1">
        <v>1100000</v>
      </c>
      <c r="K3866" s="1">
        <v>200000</v>
      </c>
      <c r="L3866" s="1">
        <v>3400000</v>
      </c>
      <c r="M3866" s="1">
        <v>900000</v>
      </c>
      <c r="N3866" s="1" t="s">
        <v>21</v>
      </c>
      <c r="O3866" s="1">
        <f>Cleaned_Data[[#This Row],[ loan_amount]]-Cleaned_Data[[#This Row],[ bank_asset_value]]</f>
        <v>3000000</v>
      </c>
      <c r="P3866" s="1">
        <f>Cleaned_Data[[#This Row],[ loan_amount]]</f>
        <v>3900000</v>
      </c>
      <c r="Q3866" s="1" t="str">
        <f t="shared" si="241"/>
        <v>800+</v>
      </c>
      <c r="R3866" s="1">
        <f>Cleaned_Data[[#This Row],[ residential_assets_value]]+Cleaned_Data[[#This Row],[ commercial_assets_value]]+Cleaned_Data[[#This Row],[ luxury_assets_value]]</f>
        <v>4700000</v>
      </c>
      <c r="S3866" s="1">
        <f>Cleaned_Data[[#This Row],[ income_annum]]+Cleaned_Data[[#This Row],[ residential_assets_value]]+Cleaned_Data[[#This Row],[ commercial_assets_value]]+Cleaned_Data[[#This Row],[ luxury_assets_value]]</f>
        <v>5800000</v>
      </c>
      <c r="T3866" s="1" t="str">
        <f t="shared" si="242"/>
        <v>&lt;1 Cr</v>
      </c>
      <c r="U3866" s="12">
        <f t="shared" si="243"/>
        <v>975000</v>
      </c>
      <c r="V3866" s="1" t="str">
        <f>IF(Cleaned_Data[[#This Row],[EMI_Estimate]]&lt;50000, "50K", IF(Cleaned_Data[[#This Row],[EMI_Estimate]]&lt;100000, "50K-1L", IF(Cleaned_Data[[#This Row],[EMI_Estimate]]&lt;150000, "1L-1.5L", IF(Cleaned_Data[[#This Row],[EMI_Estimate]]&lt;200000,"1.5-2L", "&gt;2L"))))</f>
        <v>&gt;2L</v>
      </c>
    </row>
    <row r="3867" spans="1:22" x14ac:dyDescent="0.35">
      <c r="A3867">
        <v>3866</v>
      </c>
      <c r="B3867">
        <v>0</v>
      </c>
      <c r="C3867" t="s">
        <v>19</v>
      </c>
      <c r="D3867" t="s">
        <v>20</v>
      </c>
      <c r="E3867">
        <v>6400000</v>
      </c>
      <c r="F3867" t="str">
        <f t="shared" si="240"/>
        <v>&gt;20 Lakh</v>
      </c>
      <c r="G3867">
        <v>14000000</v>
      </c>
      <c r="H3867">
        <v>8</v>
      </c>
      <c r="I3867">
        <v>486</v>
      </c>
      <c r="J3867" s="1">
        <v>5100000</v>
      </c>
      <c r="K3867" s="1">
        <v>12700000</v>
      </c>
      <c r="L3867" s="1">
        <v>23900000</v>
      </c>
      <c r="M3867" s="1">
        <v>3700000</v>
      </c>
      <c r="N3867" s="1" t="s">
        <v>24</v>
      </c>
      <c r="O3867" s="1">
        <f>Cleaned_Data[[#This Row],[ loan_amount]]-Cleaned_Data[[#This Row],[ bank_asset_value]]</f>
        <v>10300000</v>
      </c>
      <c r="P3867" s="1">
        <f>Cleaned_Data[[#This Row],[ loan_amount]]</f>
        <v>14000000</v>
      </c>
      <c r="Q3867" s="1" t="str">
        <f t="shared" si="241"/>
        <v>300–499</v>
      </c>
      <c r="R3867" s="1">
        <f>Cleaned_Data[[#This Row],[ residential_assets_value]]+Cleaned_Data[[#This Row],[ commercial_assets_value]]+Cleaned_Data[[#This Row],[ luxury_assets_value]]</f>
        <v>41700000</v>
      </c>
      <c r="S3867" s="1">
        <f>Cleaned_Data[[#This Row],[ income_annum]]+Cleaned_Data[[#This Row],[ residential_assets_value]]+Cleaned_Data[[#This Row],[ commercial_assets_value]]+Cleaned_Data[[#This Row],[ luxury_assets_value]]</f>
        <v>48100000</v>
      </c>
      <c r="T3867" s="1" t="str">
        <f t="shared" si="242"/>
        <v>&gt;4 Cr</v>
      </c>
      <c r="U3867" s="12">
        <f t="shared" si="243"/>
        <v>1750000</v>
      </c>
      <c r="V3867" s="1" t="str">
        <f>IF(Cleaned_Data[[#This Row],[EMI_Estimate]]&lt;50000, "50K", IF(Cleaned_Data[[#This Row],[EMI_Estimate]]&lt;100000, "50K-1L", IF(Cleaned_Data[[#This Row],[EMI_Estimate]]&lt;150000, "1L-1.5L", IF(Cleaned_Data[[#This Row],[EMI_Estimate]]&lt;200000,"1.5-2L", "&gt;2L"))))</f>
        <v>&gt;2L</v>
      </c>
    </row>
    <row r="3868" spans="1:22" x14ac:dyDescent="0.35">
      <c r="A3868">
        <v>3867</v>
      </c>
      <c r="B3868">
        <v>0</v>
      </c>
      <c r="C3868" t="s">
        <v>19</v>
      </c>
      <c r="D3868" t="s">
        <v>20</v>
      </c>
      <c r="E3868">
        <v>4300000</v>
      </c>
      <c r="F3868" t="str">
        <f t="shared" si="240"/>
        <v>&gt;20 Lakh</v>
      </c>
      <c r="G3868">
        <v>9900000</v>
      </c>
      <c r="H3868">
        <v>4</v>
      </c>
      <c r="I3868">
        <v>696</v>
      </c>
      <c r="J3868" s="1">
        <v>12400000</v>
      </c>
      <c r="K3868" s="1">
        <v>2100000</v>
      </c>
      <c r="L3868" s="1">
        <v>17000000</v>
      </c>
      <c r="M3868" s="1">
        <v>2100000</v>
      </c>
      <c r="N3868" s="1" t="s">
        <v>21</v>
      </c>
      <c r="O3868" s="1">
        <f>Cleaned_Data[[#This Row],[ loan_amount]]-Cleaned_Data[[#This Row],[ bank_asset_value]]</f>
        <v>7800000</v>
      </c>
      <c r="P3868" s="1">
        <f>Cleaned_Data[[#This Row],[ loan_amount]]</f>
        <v>9900000</v>
      </c>
      <c r="Q3868" s="1" t="str">
        <f t="shared" si="241"/>
        <v>600–699</v>
      </c>
      <c r="R3868" s="1">
        <f>Cleaned_Data[[#This Row],[ residential_assets_value]]+Cleaned_Data[[#This Row],[ commercial_assets_value]]+Cleaned_Data[[#This Row],[ luxury_assets_value]]</f>
        <v>31500000</v>
      </c>
      <c r="S3868" s="1">
        <f>Cleaned_Data[[#This Row],[ income_annum]]+Cleaned_Data[[#This Row],[ residential_assets_value]]+Cleaned_Data[[#This Row],[ commercial_assets_value]]+Cleaned_Data[[#This Row],[ luxury_assets_value]]</f>
        <v>35800000</v>
      </c>
      <c r="T3868" s="1" t="str">
        <f t="shared" si="242"/>
        <v>3–4 Cr</v>
      </c>
      <c r="U3868" s="12">
        <f t="shared" si="243"/>
        <v>2475000</v>
      </c>
      <c r="V3868" s="1" t="str">
        <f>IF(Cleaned_Data[[#This Row],[EMI_Estimate]]&lt;50000, "50K", IF(Cleaned_Data[[#This Row],[EMI_Estimate]]&lt;100000, "50K-1L", IF(Cleaned_Data[[#This Row],[EMI_Estimate]]&lt;150000, "1L-1.5L", IF(Cleaned_Data[[#This Row],[EMI_Estimate]]&lt;200000,"1.5-2L", "&gt;2L"))))</f>
        <v>&gt;2L</v>
      </c>
    </row>
    <row r="3869" spans="1:22" x14ac:dyDescent="0.35">
      <c r="A3869">
        <v>3868</v>
      </c>
      <c r="B3869">
        <v>5</v>
      </c>
      <c r="C3869" t="s">
        <v>22</v>
      </c>
      <c r="D3869" t="s">
        <v>23</v>
      </c>
      <c r="E3869">
        <v>2900000</v>
      </c>
      <c r="F3869" t="str">
        <f t="shared" si="240"/>
        <v>&gt;20 Lakh</v>
      </c>
      <c r="G3869">
        <v>11100000</v>
      </c>
      <c r="H3869">
        <v>4</v>
      </c>
      <c r="I3869">
        <v>683</v>
      </c>
      <c r="J3869" s="1">
        <v>1700000</v>
      </c>
      <c r="K3869" s="1">
        <v>3900000</v>
      </c>
      <c r="L3869" s="1">
        <v>9400000</v>
      </c>
      <c r="M3869" s="1">
        <v>3300000</v>
      </c>
      <c r="N3869" s="1" t="s">
        <v>21</v>
      </c>
      <c r="O3869" s="1">
        <f>Cleaned_Data[[#This Row],[ loan_amount]]-Cleaned_Data[[#This Row],[ bank_asset_value]]</f>
        <v>7800000</v>
      </c>
      <c r="P3869" s="1">
        <f>Cleaned_Data[[#This Row],[ loan_amount]]</f>
        <v>11100000</v>
      </c>
      <c r="Q3869" s="1" t="str">
        <f t="shared" si="241"/>
        <v>600–699</v>
      </c>
      <c r="R3869" s="1">
        <f>Cleaned_Data[[#This Row],[ residential_assets_value]]+Cleaned_Data[[#This Row],[ commercial_assets_value]]+Cleaned_Data[[#This Row],[ luxury_assets_value]]</f>
        <v>15000000</v>
      </c>
      <c r="S3869" s="1">
        <f>Cleaned_Data[[#This Row],[ income_annum]]+Cleaned_Data[[#This Row],[ residential_assets_value]]+Cleaned_Data[[#This Row],[ commercial_assets_value]]+Cleaned_Data[[#This Row],[ luxury_assets_value]]</f>
        <v>17900000</v>
      </c>
      <c r="T3869" s="1" t="str">
        <f t="shared" si="242"/>
        <v>1–2 Cr</v>
      </c>
      <c r="U3869" s="12">
        <f t="shared" si="243"/>
        <v>2775000</v>
      </c>
      <c r="V3869" s="1" t="str">
        <f>IF(Cleaned_Data[[#This Row],[EMI_Estimate]]&lt;50000, "50K", IF(Cleaned_Data[[#This Row],[EMI_Estimate]]&lt;100000, "50K-1L", IF(Cleaned_Data[[#This Row],[EMI_Estimate]]&lt;150000, "1L-1.5L", IF(Cleaned_Data[[#This Row],[EMI_Estimate]]&lt;200000,"1.5-2L", "&gt;2L"))))</f>
        <v>&gt;2L</v>
      </c>
    </row>
    <row r="3870" spans="1:22" x14ac:dyDescent="0.35">
      <c r="A3870">
        <v>3869</v>
      </c>
      <c r="B3870">
        <v>5</v>
      </c>
      <c r="C3870" t="s">
        <v>22</v>
      </c>
      <c r="D3870" t="s">
        <v>20</v>
      </c>
      <c r="E3870">
        <v>9600000</v>
      </c>
      <c r="F3870" t="str">
        <f t="shared" si="240"/>
        <v>&gt;20 Lakh</v>
      </c>
      <c r="G3870">
        <v>27100000</v>
      </c>
      <c r="H3870">
        <v>8</v>
      </c>
      <c r="I3870">
        <v>594</v>
      </c>
      <c r="J3870" s="1">
        <v>25500000</v>
      </c>
      <c r="K3870" s="1">
        <v>4600000</v>
      </c>
      <c r="L3870" s="1">
        <v>26800000</v>
      </c>
      <c r="M3870" s="1">
        <v>13300000</v>
      </c>
      <c r="N3870" s="1" t="s">
        <v>21</v>
      </c>
      <c r="O3870" s="1">
        <f>Cleaned_Data[[#This Row],[ loan_amount]]-Cleaned_Data[[#This Row],[ bank_asset_value]]</f>
        <v>13800000</v>
      </c>
      <c r="P3870" s="1">
        <f>Cleaned_Data[[#This Row],[ loan_amount]]</f>
        <v>27100000</v>
      </c>
      <c r="Q3870" s="1" t="str">
        <f t="shared" si="241"/>
        <v>500–599</v>
      </c>
      <c r="R3870" s="1">
        <f>Cleaned_Data[[#This Row],[ residential_assets_value]]+Cleaned_Data[[#This Row],[ commercial_assets_value]]+Cleaned_Data[[#This Row],[ luxury_assets_value]]</f>
        <v>56900000</v>
      </c>
      <c r="S3870" s="1">
        <f>Cleaned_Data[[#This Row],[ income_annum]]+Cleaned_Data[[#This Row],[ residential_assets_value]]+Cleaned_Data[[#This Row],[ commercial_assets_value]]+Cleaned_Data[[#This Row],[ luxury_assets_value]]</f>
        <v>66500000</v>
      </c>
      <c r="T3870" s="1" t="str">
        <f t="shared" si="242"/>
        <v>&gt;4 Cr</v>
      </c>
      <c r="U3870" s="12">
        <f t="shared" si="243"/>
        <v>3387500</v>
      </c>
      <c r="V3870" s="1" t="str">
        <f>IF(Cleaned_Data[[#This Row],[EMI_Estimate]]&lt;50000, "50K", IF(Cleaned_Data[[#This Row],[EMI_Estimate]]&lt;100000, "50K-1L", IF(Cleaned_Data[[#This Row],[EMI_Estimate]]&lt;150000, "1L-1.5L", IF(Cleaned_Data[[#This Row],[EMI_Estimate]]&lt;200000,"1.5-2L", "&gt;2L"))))</f>
        <v>&gt;2L</v>
      </c>
    </row>
    <row r="3871" spans="1:22" x14ac:dyDescent="0.35">
      <c r="A3871">
        <v>3870</v>
      </c>
      <c r="B3871">
        <v>3</v>
      </c>
      <c r="C3871" t="s">
        <v>22</v>
      </c>
      <c r="D3871" t="s">
        <v>23</v>
      </c>
      <c r="E3871">
        <v>900000</v>
      </c>
      <c r="F3871" t="str">
        <f t="shared" si="240"/>
        <v>5-10 Lakh</v>
      </c>
      <c r="G3871">
        <v>2500000</v>
      </c>
      <c r="H3871">
        <v>20</v>
      </c>
      <c r="I3871">
        <v>529</v>
      </c>
      <c r="J3871" s="1">
        <v>900000</v>
      </c>
      <c r="K3871" s="1">
        <v>300000</v>
      </c>
      <c r="L3871" s="1">
        <v>3200000</v>
      </c>
      <c r="M3871" s="1">
        <v>700000</v>
      </c>
      <c r="N3871" s="1" t="s">
        <v>24</v>
      </c>
      <c r="O3871" s="1">
        <f>Cleaned_Data[[#This Row],[ loan_amount]]-Cleaned_Data[[#This Row],[ bank_asset_value]]</f>
        <v>1800000</v>
      </c>
      <c r="P3871" s="1">
        <f>Cleaned_Data[[#This Row],[ loan_amount]]</f>
        <v>2500000</v>
      </c>
      <c r="Q3871" s="1" t="str">
        <f t="shared" si="241"/>
        <v>500–599</v>
      </c>
      <c r="R3871" s="1">
        <f>Cleaned_Data[[#This Row],[ residential_assets_value]]+Cleaned_Data[[#This Row],[ commercial_assets_value]]+Cleaned_Data[[#This Row],[ luxury_assets_value]]</f>
        <v>4400000</v>
      </c>
      <c r="S3871" s="1">
        <f>Cleaned_Data[[#This Row],[ income_annum]]+Cleaned_Data[[#This Row],[ residential_assets_value]]+Cleaned_Data[[#This Row],[ commercial_assets_value]]+Cleaned_Data[[#This Row],[ luxury_assets_value]]</f>
        <v>5300000</v>
      </c>
      <c r="T3871" s="1" t="str">
        <f t="shared" si="242"/>
        <v>&lt;1 Cr</v>
      </c>
      <c r="U3871" s="12">
        <f t="shared" si="243"/>
        <v>125000</v>
      </c>
      <c r="V3871" s="1" t="str">
        <f>IF(Cleaned_Data[[#This Row],[EMI_Estimate]]&lt;50000, "50K", IF(Cleaned_Data[[#This Row],[EMI_Estimate]]&lt;100000, "50K-1L", IF(Cleaned_Data[[#This Row],[EMI_Estimate]]&lt;150000, "1L-1.5L", IF(Cleaned_Data[[#This Row],[EMI_Estimate]]&lt;200000,"1.5-2L", "&gt;2L"))))</f>
        <v>1L-1.5L</v>
      </c>
    </row>
    <row r="3872" spans="1:22" x14ac:dyDescent="0.35">
      <c r="A3872">
        <v>3871</v>
      </c>
      <c r="B3872">
        <v>5</v>
      </c>
      <c r="C3872" t="s">
        <v>22</v>
      </c>
      <c r="D3872" t="s">
        <v>20</v>
      </c>
      <c r="E3872">
        <v>8100000</v>
      </c>
      <c r="F3872" t="str">
        <f t="shared" si="240"/>
        <v>&gt;20 Lakh</v>
      </c>
      <c r="G3872">
        <v>26300000</v>
      </c>
      <c r="H3872">
        <v>4</v>
      </c>
      <c r="I3872">
        <v>429</v>
      </c>
      <c r="J3872" s="1">
        <v>3600000</v>
      </c>
      <c r="K3872" s="1">
        <v>8500000</v>
      </c>
      <c r="L3872" s="1">
        <v>22200000</v>
      </c>
      <c r="M3872" s="1">
        <v>6900000</v>
      </c>
      <c r="N3872" s="1" t="s">
        <v>21</v>
      </c>
      <c r="O3872" s="1">
        <f>Cleaned_Data[[#This Row],[ loan_amount]]-Cleaned_Data[[#This Row],[ bank_asset_value]]</f>
        <v>19400000</v>
      </c>
      <c r="P3872" s="1">
        <f>Cleaned_Data[[#This Row],[ loan_amount]]</f>
        <v>26300000</v>
      </c>
      <c r="Q3872" s="1" t="str">
        <f t="shared" si="241"/>
        <v>300–499</v>
      </c>
      <c r="R3872" s="1">
        <f>Cleaned_Data[[#This Row],[ residential_assets_value]]+Cleaned_Data[[#This Row],[ commercial_assets_value]]+Cleaned_Data[[#This Row],[ luxury_assets_value]]</f>
        <v>34300000</v>
      </c>
      <c r="S3872" s="1">
        <f>Cleaned_Data[[#This Row],[ income_annum]]+Cleaned_Data[[#This Row],[ residential_assets_value]]+Cleaned_Data[[#This Row],[ commercial_assets_value]]+Cleaned_Data[[#This Row],[ luxury_assets_value]]</f>
        <v>42400000</v>
      </c>
      <c r="T3872" s="1" t="str">
        <f t="shared" si="242"/>
        <v>&gt;4 Cr</v>
      </c>
      <c r="U3872" s="12">
        <f t="shared" si="243"/>
        <v>6575000</v>
      </c>
      <c r="V3872" s="1" t="str">
        <f>IF(Cleaned_Data[[#This Row],[EMI_Estimate]]&lt;50000, "50K", IF(Cleaned_Data[[#This Row],[EMI_Estimate]]&lt;100000, "50K-1L", IF(Cleaned_Data[[#This Row],[EMI_Estimate]]&lt;150000, "1L-1.5L", IF(Cleaned_Data[[#This Row],[EMI_Estimate]]&lt;200000,"1.5-2L", "&gt;2L"))))</f>
        <v>&gt;2L</v>
      </c>
    </row>
    <row r="3873" spans="1:22" x14ac:dyDescent="0.35">
      <c r="A3873">
        <v>3872</v>
      </c>
      <c r="B3873">
        <v>0</v>
      </c>
      <c r="C3873" t="s">
        <v>22</v>
      </c>
      <c r="D3873" t="s">
        <v>23</v>
      </c>
      <c r="E3873">
        <v>8800000</v>
      </c>
      <c r="F3873" t="str">
        <f t="shared" si="240"/>
        <v>&gt;20 Lakh</v>
      </c>
      <c r="G3873">
        <v>25000000</v>
      </c>
      <c r="H3873">
        <v>4</v>
      </c>
      <c r="I3873">
        <v>400</v>
      </c>
      <c r="J3873" s="1">
        <v>11300000</v>
      </c>
      <c r="K3873" s="1">
        <v>4000000</v>
      </c>
      <c r="L3873" s="1">
        <v>23600000</v>
      </c>
      <c r="M3873" s="1">
        <v>9400000</v>
      </c>
      <c r="N3873" s="1" t="s">
        <v>24</v>
      </c>
      <c r="O3873" s="1">
        <f>Cleaned_Data[[#This Row],[ loan_amount]]-Cleaned_Data[[#This Row],[ bank_asset_value]]</f>
        <v>15600000</v>
      </c>
      <c r="P3873" s="1">
        <f>Cleaned_Data[[#This Row],[ loan_amount]]</f>
        <v>25000000</v>
      </c>
      <c r="Q3873" s="1" t="str">
        <f t="shared" si="241"/>
        <v>300–499</v>
      </c>
      <c r="R3873" s="1">
        <f>Cleaned_Data[[#This Row],[ residential_assets_value]]+Cleaned_Data[[#This Row],[ commercial_assets_value]]+Cleaned_Data[[#This Row],[ luxury_assets_value]]</f>
        <v>38900000</v>
      </c>
      <c r="S3873" s="1">
        <f>Cleaned_Data[[#This Row],[ income_annum]]+Cleaned_Data[[#This Row],[ residential_assets_value]]+Cleaned_Data[[#This Row],[ commercial_assets_value]]+Cleaned_Data[[#This Row],[ luxury_assets_value]]</f>
        <v>47700000</v>
      </c>
      <c r="T3873" s="1" t="str">
        <f t="shared" si="242"/>
        <v>&gt;4 Cr</v>
      </c>
      <c r="U3873" s="12">
        <f t="shared" si="243"/>
        <v>6250000</v>
      </c>
      <c r="V3873" s="1" t="str">
        <f>IF(Cleaned_Data[[#This Row],[EMI_Estimate]]&lt;50000, "50K", IF(Cleaned_Data[[#This Row],[EMI_Estimate]]&lt;100000, "50K-1L", IF(Cleaned_Data[[#This Row],[EMI_Estimate]]&lt;150000, "1L-1.5L", IF(Cleaned_Data[[#This Row],[EMI_Estimate]]&lt;200000,"1.5-2L", "&gt;2L"))))</f>
        <v>&gt;2L</v>
      </c>
    </row>
    <row r="3874" spans="1:22" x14ac:dyDescent="0.35">
      <c r="A3874">
        <v>3873</v>
      </c>
      <c r="B3874">
        <v>0</v>
      </c>
      <c r="C3874" t="s">
        <v>19</v>
      </c>
      <c r="D3874" t="s">
        <v>20</v>
      </c>
      <c r="E3874">
        <v>8800000</v>
      </c>
      <c r="F3874" t="str">
        <f t="shared" si="240"/>
        <v>&gt;20 Lakh</v>
      </c>
      <c r="G3874">
        <v>17500000</v>
      </c>
      <c r="H3874">
        <v>4</v>
      </c>
      <c r="I3874">
        <v>848</v>
      </c>
      <c r="J3874" s="1">
        <v>25400000</v>
      </c>
      <c r="K3874" s="1">
        <v>8200000</v>
      </c>
      <c r="L3874" s="1">
        <v>31600000</v>
      </c>
      <c r="M3874" s="1">
        <v>5100000</v>
      </c>
      <c r="N3874" s="1" t="s">
        <v>21</v>
      </c>
      <c r="O3874" s="1">
        <f>Cleaned_Data[[#This Row],[ loan_amount]]-Cleaned_Data[[#This Row],[ bank_asset_value]]</f>
        <v>12400000</v>
      </c>
      <c r="P3874" s="1">
        <f>Cleaned_Data[[#This Row],[ loan_amount]]</f>
        <v>17500000</v>
      </c>
      <c r="Q3874" s="1" t="str">
        <f t="shared" si="241"/>
        <v>800+</v>
      </c>
      <c r="R3874" s="1">
        <f>Cleaned_Data[[#This Row],[ residential_assets_value]]+Cleaned_Data[[#This Row],[ commercial_assets_value]]+Cleaned_Data[[#This Row],[ luxury_assets_value]]</f>
        <v>65200000</v>
      </c>
      <c r="S3874" s="1">
        <f>Cleaned_Data[[#This Row],[ income_annum]]+Cleaned_Data[[#This Row],[ residential_assets_value]]+Cleaned_Data[[#This Row],[ commercial_assets_value]]+Cleaned_Data[[#This Row],[ luxury_assets_value]]</f>
        <v>74000000</v>
      </c>
      <c r="T3874" s="1" t="str">
        <f t="shared" si="242"/>
        <v>&gt;4 Cr</v>
      </c>
      <c r="U3874" s="12">
        <f t="shared" si="243"/>
        <v>4375000</v>
      </c>
      <c r="V3874" s="1" t="str">
        <f>IF(Cleaned_Data[[#This Row],[EMI_Estimate]]&lt;50000, "50K", IF(Cleaned_Data[[#This Row],[EMI_Estimate]]&lt;100000, "50K-1L", IF(Cleaned_Data[[#This Row],[EMI_Estimate]]&lt;150000, "1L-1.5L", IF(Cleaned_Data[[#This Row],[EMI_Estimate]]&lt;200000,"1.5-2L", "&gt;2L"))))</f>
        <v>&gt;2L</v>
      </c>
    </row>
    <row r="3875" spans="1:22" x14ac:dyDescent="0.35">
      <c r="A3875">
        <v>3874</v>
      </c>
      <c r="B3875">
        <v>1</v>
      </c>
      <c r="C3875" t="s">
        <v>22</v>
      </c>
      <c r="D3875" t="s">
        <v>20</v>
      </c>
      <c r="E3875">
        <v>6400000</v>
      </c>
      <c r="F3875" t="str">
        <f t="shared" si="240"/>
        <v>&gt;20 Lakh</v>
      </c>
      <c r="G3875">
        <v>21500000</v>
      </c>
      <c r="H3875">
        <v>6</v>
      </c>
      <c r="I3875">
        <v>489</v>
      </c>
      <c r="J3875" s="1">
        <v>1600000</v>
      </c>
      <c r="K3875" s="1">
        <v>4600000</v>
      </c>
      <c r="L3875" s="1">
        <v>17600000</v>
      </c>
      <c r="M3875" s="1">
        <v>8900000</v>
      </c>
      <c r="N3875" s="1" t="s">
        <v>24</v>
      </c>
      <c r="O3875" s="1">
        <f>Cleaned_Data[[#This Row],[ loan_amount]]-Cleaned_Data[[#This Row],[ bank_asset_value]]</f>
        <v>12600000</v>
      </c>
      <c r="P3875" s="1">
        <f>Cleaned_Data[[#This Row],[ loan_amount]]</f>
        <v>21500000</v>
      </c>
      <c r="Q3875" s="1" t="str">
        <f t="shared" si="241"/>
        <v>300–499</v>
      </c>
      <c r="R3875" s="1">
        <f>Cleaned_Data[[#This Row],[ residential_assets_value]]+Cleaned_Data[[#This Row],[ commercial_assets_value]]+Cleaned_Data[[#This Row],[ luxury_assets_value]]</f>
        <v>23800000</v>
      </c>
      <c r="S3875" s="1">
        <f>Cleaned_Data[[#This Row],[ income_annum]]+Cleaned_Data[[#This Row],[ residential_assets_value]]+Cleaned_Data[[#This Row],[ commercial_assets_value]]+Cleaned_Data[[#This Row],[ luxury_assets_value]]</f>
        <v>30200000</v>
      </c>
      <c r="T3875" s="1" t="str">
        <f t="shared" si="242"/>
        <v>3–4 Cr</v>
      </c>
      <c r="U3875" s="12">
        <f t="shared" si="243"/>
        <v>3583333</v>
      </c>
      <c r="V3875" s="1" t="str">
        <f>IF(Cleaned_Data[[#This Row],[EMI_Estimate]]&lt;50000, "50K", IF(Cleaned_Data[[#This Row],[EMI_Estimate]]&lt;100000, "50K-1L", IF(Cleaned_Data[[#This Row],[EMI_Estimate]]&lt;150000, "1L-1.5L", IF(Cleaned_Data[[#This Row],[EMI_Estimate]]&lt;200000,"1.5-2L", "&gt;2L"))))</f>
        <v>&gt;2L</v>
      </c>
    </row>
    <row r="3876" spans="1:22" x14ac:dyDescent="0.35">
      <c r="A3876">
        <v>3875</v>
      </c>
      <c r="B3876">
        <v>2</v>
      </c>
      <c r="C3876" t="s">
        <v>19</v>
      </c>
      <c r="D3876" t="s">
        <v>20</v>
      </c>
      <c r="E3876">
        <v>2900000</v>
      </c>
      <c r="F3876" t="str">
        <f t="shared" si="240"/>
        <v>&gt;20 Lakh</v>
      </c>
      <c r="G3876">
        <v>6600000</v>
      </c>
      <c r="H3876">
        <v>10</v>
      </c>
      <c r="I3876">
        <v>326</v>
      </c>
      <c r="J3876" s="1">
        <v>8600000</v>
      </c>
      <c r="K3876" s="1">
        <v>2200000</v>
      </c>
      <c r="L3876" s="1">
        <v>7400000</v>
      </c>
      <c r="M3876" s="1">
        <v>3400000</v>
      </c>
      <c r="N3876" s="1" t="s">
        <v>24</v>
      </c>
      <c r="O3876" s="1">
        <f>Cleaned_Data[[#This Row],[ loan_amount]]-Cleaned_Data[[#This Row],[ bank_asset_value]]</f>
        <v>3200000</v>
      </c>
      <c r="P3876" s="1">
        <f>Cleaned_Data[[#This Row],[ loan_amount]]</f>
        <v>6600000</v>
      </c>
      <c r="Q3876" s="1" t="str">
        <f t="shared" si="241"/>
        <v>300–499</v>
      </c>
      <c r="R3876" s="1">
        <f>Cleaned_Data[[#This Row],[ residential_assets_value]]+Cleaned_Data[[#This Row],[ commercial_assets_value]]+Cleaned_Data[[#This Row],[ luxury_assets_value]]</f>
        <v>18200000</v>
      </c>
      <c r="S3876" s="1">
        <f>Cleaned_Data[[#This Row],[ income_annum]]+Cleaned_Data[[#This Row],[ residential_assets_value]]+Cleaned_Data[[#This Row],[ commercial_assets_value]]+Cleaned_Data[[#This Row],[ luxury_assets_value]]</f>
        <v>21100000</v>
      </c>
      <c r="T3876" s="1" t="str">
        <f t="shared" si="242"/>
        <v>2–3 Cr</v>
      </c>
      <c r="U3876" s="12">
        <f t="shared" si="243"/>
        <v>660000</v>
      </c>
      <c r="V3876" s="1" t="str">
        <f>IF(Cleaned_Data[[#This Row],[EMI_Estimate]]&lt;50000, "50K", IF(Cleaned_Data[[#This Row],[EMI_Estimate]]&lt;100000, "50K-1L", IF(Cleaned_Data[[#This Row],[EMI_Estimate]]&lt;150000, "1L-1.5L", IF(Cleaned_Data[[#This Row],[EMI_Estimate]]&lt;200000,"1.5-2L", "&gt;2L"))))</f>
        <v>&gt;2L</v>
      </c>
    </row>
    <row r="3877" spans="1:22" x14ac:dyDescent="0.35">
      <c r="A3877">
        <v>3876</v>
      </c>
      <c r="B3877">
        <v>5</v>
      </c>
      <c r="C3877" t="s">
        <v>19</v>
      </c>
      <c r="D3877" t="s">
        <v>20</v>
      </c>
      <c r="E3877">
        <v>1600000</v>
      </c>
      <c r="F3877" t="str">
        <f t="shared" si="240"/>
        <v>15-20 Lakh</v>
      </c>
      <c r="G3877">
        <v>6100000</v>
      </c>
      <c r="H3877">
        <v>8</v>
      </c>
      <c r="I3877">
        <v>663</v>
      </c>
      <c r="J3877" s="1">
        <v>3900000</v>
      </c>
      <c r="K3877" s="1">
        <v>800000</v>
      </c>
      <c r="L3877" s="1">
        <v>6400000</v>
      </c>
      <c r="M3877" s="1">
        <v>1200000</v>
      </c>
      <c r="N3877" s="1" t="s">
        <v>21</v>
      </c>
      <c r="O3877" s="1">
        <f>Cleaned_Data[[#This Row],[ loan_amount]]-Cleaned_Data[[#This Row],[ bank_asset_value]]</f>
        <v>4900000</v>
      </c>
      <c r="P3877" s="1">
        <f>Cleaned_Data[[#This Row],[ loan_amount]]</f>
        <v>6100000</v>
      </c>
      <c r="Q3877" s="1" t="str">
        <f t="shared" si="241"/>
        <v>600–699</v>
      </c>
      <c r="R3877" s="1">
        <f>Cleaned_Data[[#This Row],[ residential_assets_value]]+Cleaned_Data[[#This Row],[ commercial_assets_value]]+Cleaned_Data[[#This Row],[ luxury_assets_value]]</f>
        <v>11100000</v>
      </c>
      <c r="S3877" s="1">
        <f>Cleaned_Data[[#This Row],[ income_annum]]+Cleaned_Data[[#This Row],[ residential_assets_value]]+Cleaned_Data[[#This Row],[ commercial_assets_value]]+Cleaned_Data[[#This Row],[ luxury_assets_value]]</f>
        <v>12700000</v>
      </c>
      <c r="T3877" s="1" t="str">
        <f t="shared" si="242"/>
        <v>1–2 Cr</v>
      </c>
      <c r="U3877" s="12">
        <f t="shared" si="243"/>
        <v>762500</v>
      </c>
      <c r="V3877" s="1" t="str">
        <f>IF(Cleaned_Data[[#This Row],[EMI_Estimate]]&lt;50000, "50K", IF(Cleaned_Data[[#This Row],[EMI_Estimate]]&lt;100000, "50K-1L", IF(Cleaned_Data[[#This Row],[EMI_Estimate]]&lt;150000, "1L-1.5L", IF(Cleaned_Data[[#This Row],[EMI_Estimate]]&lt;200000,"1.5-2L", "&gt;2L"))))</f>
        <v>&gt;2L</v>
      </c>
    </row>
    <row r="3878" spans="1:22" x14ac:dyDescent="0.35">
      <c r="A3878">
        <v>3877</v>
      </c>
      <c r="B3878">
        <v>1</v>
      </c>
      <c r="C3878" t="s">
        <v>22</v>
      </c>
      <c r="D3878" t="s">
        <v>20</v>
      </c>
      <c r="E3878">
        <v>1600000</v>
      </c>
      <c r="F3878" t="str">
        <f t="shared" si="240"/>
        <v>15-20 Lakh</v>
      </c>
      <c r="G3878">
        <v>5100000</v>
      </c>
      <c r="H3878">
        <v>18</v>
      </c>
      <c r="I3878">
        <v>729</v>
      </c>
      <c r="J3878" s="1">
        <v>2500000</v>
      </c>
      <c r="K3878" s="1">
        <v>2000000</v>
      </c>
      <c r="L3878" s="1">
        <v>6200000</v>
      </c>
      <c r="M3878" s="1">
        <v>900000</v>
      </c>
      <c r="N3878" s="1" t="s">
        <v>21</v>
      </c>
      <c r="O3878" s="1">
        <f>Cleaned_Data[[#This Row],[ loan_amount]]-Cleaned_Data[[#This Row],[ bank_asset_value]]</f>
        <v>4200000</v>
      </c>
      <c r="P3878" s="1">
        <f>Cleaned_Data[[#This Row],[ loan_amount]]</f>
        <v>5100000</v>
      </c>
      <c r="Q3878" s="1" t="str">
        <f t="shared" si="241"/>
        <v>700–799</v>
      </c>
      <c r="R3878" s="1">
        <f>Cleaned_Data[[#This Row],[ residential_assets_value]]+Cleaned_Data[[#This Row],[ commercial_assets_value]]+Cleaned_Data[[#This Row],[ luxury_assets_value]]</f>
        <v>10700000</v>
      </c>
      <c r="S3878" s="1">
        <f>Cleaned_Data[[#This Row],[ income_annum]]+Cleaned_Data[[#This Row],[ residential_assets_value]]+Cleaned_Data[[#This Row],[ commercial_assets_value]]+Cleaned_Data[[#This Row],[ luxury_assets_value]]</f>
        <v>12300000</v>
      </c>
      <c r="T3878" s="1" t="str">
        <f t="shared" si="242"/>
        <v>1–2 Cr</v>
      </c>
      <c r="U3878" s="12">
        <f t="shared" si="243"/>
        <v>283333</v>
      </c>
      <c r="V3878" s="1" t="str">
        <f>IF(Cleaned_Data[[#This Row],[EMI_Estimate]]&lt;50000, "50K", IF(Cleaned_Data[[#This Row],[EMI_Estimate]]&lt;100000, "50K-1L", IF(Cleaned_Data[[#This Row],[EMI_Estimate]]&lt;150000, "1L-1.5L", IF(Cleaned_Data[[#This Row],[EMI_Estimate]]&lt;200000,"1.5-2L", "&gt;2L"))))</f>
        <v>&gt;2L</v>
      </c>
    </row>
    <row r="3879" spans="1:22" x14ac:dyDescent="0.35">
      <c r="A3879">
        <v>3878</v>
      </c>
      <c r="B3879">
        <v>2</v>
      </c>
      <c r="C3879" t="s">
        <v>19</v>
      </c>
      <c r="D3879" t="s">
        <v>23</v>
      </c>
      <c r="E3879">
        <v>3100000</v>
      </c>
      <c r="F3879" t="str">
        <f t="shared" si="240"/>
        <v>&gt;20 Lakh</v>
      </c>
      <c r="G3879">
        <v>10700000</v>
      </c>
      <c r="H3879">
        <v>4</v>
      </c>
      <c r="I3879">
        <v>398</v>
      </c>
      <c r="J3879" s="1">
        <v>3100000</v>
      </c>
      <c r="K3879" s="1">
        <v>3000000</v>
      </c>
      <c r="L3879" s="1">
        <v>7400000</v>
      </c>
      <c r="M3879" s="1">
        <v>2000000</v>
      </c>
      <c r="N3879" s="1" t="s">
        <v>21</v>
      </c>
      <c r="O3879" s="1">
        <f>Cleaned_Data[[#This Row],[ loan_amount]]-Cleaned_Data[[#This Row],[ bank_asset_value]]</f>
        <v>8700000</v>
      </c>
      <c r="P3879" s="1">
        <f>Cleaned_Data[[#This Row],[ loan_amount]]</f>
        <v>10700000</v>
      </c>
      <c r="Q3879" s="1" t="str">
        <f t="shared" si="241"/>
        <v>300–499</v>
      </c>
      <c r="R3879" s="1">
        <f>Cleaned_Data[[#This Row],[ residential_assets_value]]+Cleaned_Data[[#This Row],[ commercial_assets_value]]+Cleaned_Data[[#This Row],[ luxury_assets_value]]</f>
        <v>13500000</v>
      </c>
      <c r="S3879" s="1">
        <f>Cleaned_Data[[#This Row],[ income_annum]]+Cleaned_Data[[#This Row],[ residential_assets_value]]+Cleaned_Data[[#This Row],[ commercial_assets_value]]+Cleaned_Data[[#This Row],[ luxury_assets_value]]</f>
        <v>16600000</v>
      </c>
      <c r="T3879" s="1" t="str">
        <f t="shared" si="242"/>
        <v>1–2 Cr</v>
      </c>
      <c r="U3879" s="12">
        <f t="shared" si="243"/>
        <v>2675000</v>
      </c>
      <c r="V3879" s="1" t="str">
        <f>IF(Cleaned_Data[[#This Row],[EMI_Estimate]]&lt;50000, "50K", IF(Cleaned_Data[[#This Row],[EMI_Estimate]]&lt;100000, "50K-1L", IF(Cleaned_Data[[#This Row],[EMI_Estimate]]&lt;150000, "1L-1.5L", IF(Cleaned_Data[[#This Row],[EMI_Estimate]]&lt;200000,"1.5-2L", "&gt;2L"))))</f>
        <v>&gt;2L</v>
      </c>
    </row>
    <row r="3880" spans="1:22" x14ac:dyDescent="0.35">
      <c r="A3880">
        <v>3879</v>
      </c>
      <c r="B3880">
        <v>2</v>
      </c>
      <c r="C3880" t="s">
        <v>22</v>
      </c>
      <c r="D3880" t="s">
        <v>23</v>
      </c>
      <c r="E3880">
        <v>5600000</v>
      </c>
      <c r="F3880" t="str">
        <f t="shared" si="240"/>
        <v>&gt;20 Lakh</v>
      </c>
      <c r="G3880">
        <v>16700000</v>
      </c>
      <c r="H3880">
        <v>14</v>
      </c>
      <c r="I3880">
        <v>856</v>
      </c>
      <c r="J3880" s="1">
        <v>400000</v>
      </c>
      <c r="K3880" s="1">
        <v>10200000</v>
      </c>
      <c r="L3880" s="1">
        <v>14700000</v>
      </c>
      <c r="M3880" s="1">
        <v>5200000</v>
      </c>
      <c r="N3880" s="1" t="s">
        <v>21</v>
      </c>
      <c r="O3880" s="1">
        <f>Cleaned_Data[[#This Row],[ loan_amount]]-Cleaned_Data[[#This Row],[ bank_asset_value]]</f>
        <v>11500000</v>
      </c>
      <c r="P3880" s="1">
        <f>Cleaned_Data[[#This Row],[ loan_amount]]</f>
        <v>16700000</v>
      </c>
      <c r="Q3880" s="1" t="str">
        <f t="shared" si="241"/>
        <v>800+</v>
      </c>
      <c r="R3880" s="1">
        <f>Cleaned_Data[[#This Row],[ residential_assets_value]]+Cleaned_Data[[#This Row],[ commercial_assets_value]]+Cleaned_Data[[#This Row],[ luxury_assets_value]]</f>
        <v>25300000</v>
      </c>
      <c r="S3880" s="1">
        <f>Cleaned_Data[[#This Row],[ income_annum]]+Cleaned_Data[[#This Row],[ residential_assets_value]]+Cleaned_Data[[#This Row],[ commercial_assets_value]]+Cleaned_Data[[#This Row],[ luxury_assets_value]]</f>
        <v>30900000</v>
      </c>
      <c r="T3880" s="1" t="str">
        <f t="shared" si="242"/>
        <v>3–4 Cr</v>
      </c>
      <c r="U3880" s="12">
        <f t="shared" si="243"/>
        <v>1192857</v>
      </c>
      <c r="V3880" s="1" t="str">
        <f>IF(Cleaned_Data[[#This Row],[EMI_Estimate]]&lt;50000, "50K", IF(Cleaned_Data[[#This Row],[EMI_Estimate]]&lt;100000, "50K-1L", IF(Cleaned_Data[[#This Row],[EMI_Estimate]]&lt;150000, "1L-1.5L", IF(Cleaned_Data[[#This Row],[EMI_Estimate]]&lt;200000,"1.5-2L", "&gt;2L"))))</f>
        <v>&gt;2L</v>
      </c>
    </row>
    <row r="3881" spans="1:22" x14ac:dyDescent="0.35">
      <c r="A3881">
        <v>3880</v>
      </c>
      <c r="B3881">
        <v>3</v>
      </c>
      <c r="C3881" t="s">
        <v>19</v>
      </c>
      <c r="D3881" t="s">
        <v>23</v>
      </c>
      <c r="E3881">
        <v>8100000</v>
      </c>
      <c r="F3881" t="str">
        <f t="shared" si="240"/>
        <v>&gt;20 Lakh</v>
      </c>
      <c r="G3881">
        <v>19900000</v>
      </c>
      <c r="H3881">
        <v>20</v>
      </c>
      <c r="I3881">
        <v>347</v>
      </c>
      <c r="J3881" s="1">
        <v>22800000</v>
      </c>
      <c r="K3881" s="1">
        <v>14400000</v>
      </c>
      <c r="L3881" s="1">
        <v>29800000</v>
      </c>
      <c r="M3881" s="1">
        <v>5500000</v>
      </c>
      <c r="N3881" s="1" t="s">
        <v>24</v>
      </c>
      <c r="O3881" s="1">
        <f>Cleaned_Data[[#This Row],[ loan_amount]]-Cleaned_Data[[#This Row],[ bank_asset_value]]</f>
        <v>14400000</v>
      </c>
      <c r="P3881" s="1">
        <f>Cleaned_Data[[#This Row],[ loan_amount]]</f>
        <v>19900000</v>
      </c>
      <c r="Q3881" s="1" t="str">
        <f t="shared" si="241"/>
        <v>300–499</v>
      </c>
      <c r="R3881" s="1">
        <f>Cleaned_Data[[#This Row],[ residential_assets_value]]+Cleaned_Data[[#This Row],[ commercial_assets_value]]+Cleaned_Data[[#This Row],[ luxury_assets_value]]</f>
        <v>67000000</v>
      </c>
      <c r="S3881" s="1">
        <f>Cleaned_Data[[#This Row],[ income_annum]]+Cleaned_Data[[#This Row],[ residential_assets_value]]+Cleaned_Data[[#This Row],[ commercial_assets_value]]+Cleaned_Data[[#This Row],[ luxury_assets_value]]</f>
        <v>75100000</v>
      </c>
      <c r="T3881" s="1" t="str">
        <f t="shared" si="242"/>
        <v>&gt;4 Cr</v>
      </c>
      <c r="U3881" s="12">
        <f t="shared" si="243"/>
        <v>995000</v>
      </c>
      <c r="V3881" s="1" t="str">
        <f>IF(Cleaned_Data[[#This Row],[EMI_Estimate]]&lt;50000, "50K", IF(Cleaned_Data[[#This Row],[EMI_Estimate]]&lt;100000, "50K-1L", IF(Cleaned_Data[[#This Row],[EMI_Estimate]]&lt;150000, "1L-1.5L", IF(Cleaned_Data[[#This Row],[EMI_Estimate]]&lt;200000,"1.5-2L", "&gt;2L"))))</f>
        <v>&gt;2L</v>
      </c>
    </row>
    <row r="3882" spans="1:22" x14ac:dyDescent="0.35">
      <c r="A3882">
        <v>3881</v>
      </c>
      <c r="B3882">
        <v>3</v>
      </c>
      <c r="C3882" t="s">
        <v>22</v>
      </c>
      <c r="D3882" t="s">
        <v>20</v>
      </c>
      <c r="E3882">
        <v>9100000</v>
      </c>
      <c r="F3882" t="str">
        <f t="shared" si="240"/>
        <v>&gt;20 Lakh</v>
      </c>
      <c r="G3882">
        <v>19300000</v>
      </c>
      <c r="H3882">
        <v>12</v>
      </c>
      <c r="I3882">
        <v>696</v>
      </c>
      <c r="J3882" s="1">
        <v>26200000</v>
      </c>
      <c r="K3882" s="1">
        <v>7700000</v>
      </c>
      <c r="L3882" s="1">
        <v>30100000</v>
      </c>
      <c r="M3882" s="1">
        <v>13300000</v>
      </c>
      <c r="N3882" s="1" t="s">
        <v>21</v>
      </c>
      <c r="O3882" s="1">
        <f>Cleaned_Data[[#This Row],[ loan_amount]]-Cleaned_Data[[#This Row],[ bank_asset_value]]</f>
        <v>6000000</v>
      </c>
      <c r="P3882" s="1">
        <f>Cleaned_Data[[#This Row],[ loan_amount]]</f>
        <v>19300000</v>
      </c>
      <c r="Q3882" s="1" t="str">
        <f t="shared" si="241"/>
        <v>600–699</v>
      </c>
      <c r="R3882" s="1">
        <f>Cleaned_Data[[#This Row],[ residential_assets_value]]+Cleaned_Data[[#This Row],[ commercial_assets_value]]+Cleaned_Data[[#This Row],[ luxury_assets_value]]</f>
        <v>64000000</v>
      </c>
      <c r="S3882" s="1">
        <f>Cleaned_Data[[#This Row],[ income_annum]]+Cleaned_Data[[#This Row],[ residential_assets_value]]+Cleaned_Data[[#This Row],[ commercial_assets_value]]+Cleaned_Data[[#This Row],[ luxury_assets_value]]</f>
        <v>73100000</v>
      </c>
      <c r="T3882" s="1" t="str">
        <f t="shared" si="242"/>
        <v>&gt;4 Cr</v>
      </c>
      <c r="U3882" s="12">
        <f t="shared" si="243"/>
        <v>1608333</v>
      </c>
      <c r="V3882" s="1" t="str">
        <f>IF(Cleaned_Data[[#This Row],[EMI_Estimate]]&lt;50000, "50K", IF(Cleaned_Data[[#This Row],[EMI_Estimate]]&lt;100000, "50K-1L", IF(Cleaned_Data[[#This Row],[EMI_Estimate]]&lt;150000, "1L-1.5L", IF(Cleaned_Data[[#This Row],[EMI_Estimate]]&lt;200000,"1.5-2L", "&gt;2L"))))</f>
        <v>&gt;2L</v>
      </c>
    </row>
    <row r="3883" spans="1:22" x14ac:dyDescent="0.35">
      <c r="A3883">
        <v>3882</v>
      </c>
      <c r="B3883">
        <v>0</v>
      </c>
      <c r="C3883" t="s">
        <v>19</v>
      </c>
      <c r="D3883" t="s">
        <v>23</v>
      </c>
      <c r="E3883">
        <v>5500000</v>
      </c>
      <c r="F3883" t="str">
        <f t="shared" si="240"/>
        <v>&gt;20 Lakh</v>
      </c>
      <c r="G3883">
        <v>17100000</v>
      </c>
      <c r="H3883">
        <v>8</v>
      </c>
      <c r="I3883">
        <v>353</v>
      </c>
      <c r="J3883" s="1">
        <v>400000</v>
      </c>
      <c r="K3883" s="1">
        <v>200000</v>
      </c>
      <c r="L3883" s="1">
        <v>17100000</v>
      </c>
      <c r="M3883" s="1">
        <v>5200000</v>
      </c>
      <c r="N3883" s="1" t="s">
        <v>24</v>
      </c>
      <c r="O3883" s="1">
        <f>Cleaned_Data[[#This Row],[ loan_amount]]-Cleaned_Data[[#This Row],[ bank_asset_value]]</f>
        <v>11900000</v>
      </c>
      <c r="P3883" s="1">
        <f>Cleaned_Data[[#This Row],[ loan_amount]]</f>
        <v>17100000</v>
      </c>
      <c r="Q3883" s="1" t="str">
        <f t="shared" si="241"/>
        <v>300–499</v>
      </c>
      <c r="R3883" s="1">
        <f>Cleaned_Data[[#This Row],[ residential_assets_value]]+Cleaned_Data[[#This Row],[ commercial_assets_value]]+Cleaned_Data[[#This Row],[ luxury_assets_value]]</f>
        <v>17700000</v>
      </c>
      <c r="S3883" s="1">
        <f>Cleaned_Data[[#This Row],[ income_annum]]+Cleaned_Data[[#This Row],[ residential_assets_value]]+Cleaned_Data[[#This Row],[ commercial_assets_value]]+Cleaned_Data[[#This Row],[ luxury_assets_value]]</f>
        <v>23200000</v>
      </c>
      <c r="T3883" s="1" t="str">
        <f t="shared" si="242"/>
        <v>2–3 Cr</v>
      </c>
      <c r="U3883" s="12">
        <f t="shared" si="243"/>
        <v>2137500</v>
      </c>
      <c r="V3883" s="1" t="str">
        <f>IF(Cleaned_Data[[#This Row],[EMI_Estimate]]&lt;50000, "50K", IF(Cleaned_Data[[#This Row],[EMI_Estimate]]&lt;100000, "50K-1L", IF(Cleaned_Data[[#This Row],[EMI_Estimate]]&lt;150000, "1L-1.5L", IF(Cleaned_Data[[#This Row],[EMI_Estimate]]&lt;200000,"1.5-2L", "&gt;2L"))))</f>
        <v>&gt;2L</v>
      </c>
    </row>
    <row r="3884" spans="1:22" x14ac:dyDescent="0.35">
      <c r="A3884">
        <v>3883</v>
      </c>
      <c r="B3884">
        <v>1</v>
      </c>
      <c r="C3884" t="s">
        <v>19</v>
      </c>
      <c r="D3884" t="s">
        <v>23</v>
      </c>
      <c r="E3884">
        <v>9700000</v>
      </c>
      <c r="F3884" t="str">
        <f t="shared" si="240"/>
        <v>&gt;20 Lakh</v>
      </c>
      <c r="G3884">
        <v>34300000</v>
      </c>
      <c r="H3884">
        <v>20</v>
      </c>
      <c r="I3884">
        <v>756</v>
      </c>
      <c r="J3884" s="1">
        <v>15700000</v>
      </c>
      <c r="K3884" s="1">
        <v>18500000</v>
      </c>
      <c r="L3884" s="1">
        <v>26800000</v>
      </c>
      <c r="M3884" s="1">
        <v>14100000</v>
      </c>
      <c r="N3884" s="1" t="s">
        <v>21</v>
      </c>
      <c r="O3884" s="1">
        <f>Cleaned_Data[[#This Row],[ loan_amount]]-Cleaned_Data[[#This Row],[ bank_asset_value]]</f>
        <v>20200000</v>
      </c>
      <c r="P3884" s="1">
        <f>Cleaned_Data[[#This Row],[ loan_amount]]</f>
        <v>34300000</v>
      </c>
      <c r="Q3884" s="1" t="str">
        <f t="shared" si="241"/>
        <v>700–799</v>
      </c>
      <c r="R3884" s="1">
        <f>Cleaned_Data[[#This Row],[ residential_assets_value]]+Cleaned_Data[[#This Row],[ commercial_assets_value]]+Cleaned_Data[[#This Row],[ luxury_assets_value]]</f>
        <v>61000000</v>
      </c>
      <c r="S3884" s="1">
        <f>Cleaned_Data[[#This Row],[ income_annum]]+Cleaned_Data[[#This Row],[ residential_assets_value]]+Cleaned_Data[[#This Row],[ commercial_assets_value]]+Cleaned_Data[[#This Row],[ luxury_assets_value]]</f>
        <v>70700000</v>
      </c>
      <c r="T3884" s="1" t="str">
        <f t="shared" si="242"/>
        <v>&gt;4 Cr</v>
      </c>
      <c r="U3884" s="12">
        <f t="shared" si="243"/>
        <v>1715000</v>
      </c>
      <c r="V3884" s="1" t="str">
        <f>IF(Cleaned_Data[[#This Row],[EMI_Estimate]]&lt;50000, "50K", IF(Cleaned_Data[[#This Row],[EMI_Estimate]]&lt;100000, "50K-1L", IF(Cleaned_Data[[#This Row],[EMI_Estimate]]&lt;150000, "1L-1.5L", IF(Cleaned_Data[[#This Row],[EMI_Estimate]]&lt;200000,"1.5-2L", "&gt;2L"))))</f>
        <v>&gt;2L</v>
      </c>
    </row>
    <row r="3885" spans="1:22" x14ac:dyDescent="0.35">
      <c r="A3885">
        <v>3884</v>
      </c>
      <c r="B3885">
        <v>4</v>
      </c>
      <c r="C3885" t="s">
        <v>19</v>
      </c>
      <c r="D3885" t="s">
        <v>20</v>
      </c>
      <c r="E3885">
        <v>2300000</v>
      </c>
      <c r="F3885" t="str">
        <f t="shared" si="240"/>
        <v>&gt;20 Lakh</v>
      </c>
      <c r="G3885">
        <v>5400000</v>
      </c>
      <c r="H3885">
        <v>16</v>
      </c>
      <c r="I3885">
        <v>490</v>
      </c>
      <c r="J3885" s="1">
        <v>6200000</v>
      </c>
      <c r="K3885" s="1">
        <v>3700000</v>
      </c>
      <c r="L3885" s="1">
        <v>5500000</v>
      </c>
      <c r="M3885" s="1">
        <v>2100000</v>
      </c>
      <c r="N3885" s="1" t="s">
        <v>24</v>
      </c>
      <c r="O3885" s="1">
        <f>Cleaned_Data[[#This Row],[ loan_amount]]-Cleaned_Data[[#This Row],[ bank_asset_value]]</f>
        <v>3300000</v>
      </c>
      <c r="P3885" s="1">
        <f>Cleaned_Data[[#This Row],[ loan_amount]]</f>
        <v>5400000</v>
      </c>
      <c r="Q3885" s="1" t="str">
        <f t="shared" si="241"/>
        <v>300–499</v>
      </c>
      <c r="R3885" s="1">
        <f>Cleaned_Data[[#This Row],[ residential_assets_value]]+Cleaned_Data[[#This Row],[ commercial_assets_value]]+Cleaned_Data[[#This Row],[ luxury_assets_value]]</f>
        <v>15400000</v>
      </c>
      <c r="S3885" s="1">
        <f>Cleaned_Data[[#This Row],[ income_annum]]+Cleaned_Data[[#This Row],[ residential_assets_value]]+Cleaned_Data[[#This Row],[ commercial_assets_value]]+Cleaned_Data[[#This Row],[ luxury_assets_value]]</f>
        <v>17700000</v>
      </c>
      <c r="T3885" s="1" t="str">
        <f t="shared" si="242"/>
        <v>1–2 Cr</v>
      </c>
      <c r="U3885" s="12">
        <f t="shared" si="243"/>
        <v>337500</v>
      </c>
      <c r="V3885" s="1" t="str">
        <f>IF(Cleaned_Data[[#This Row],[EMI_Estimate]]&lt;50000, "50K", IF(Cleaned_Data[[#This Row],[EMI_Estimate]]&lt;100000, "50K-1L", IF(Cleaned_Data[[#This Row],[EMI_Estimate]]&lt;150000, "1L-1.5L", IF(Cleaned_Data[[#This Row],[EMI_Estimate]]&lt;200000,"1.5-2L", "&gt;2L"))))</f>
        <v>&gt;2L</v>
      </c>
    </row>
    <row r="3886" spans="1:22" x14ac:dyDescent="0.35">
      <c r="A3886">
        <v>3885</v>
      </c>
      <c r="B3886">
        <v>1</v>
      </c>
      <c r="C3886" t="s">
        <v>22</v>
      </c>
      <c r="D3886" t="s">
        <v>23</v>
      </c>
      <c r="E3886">
        <v>5600000</v>
      </c>
      <c r="F3886" t="str">
        <f t="shared" si="240"/>
        <v>&gt;20 Lakh</v>
      </c>
      <c r="G3886">
        <v>18000000</v>
      </c>
      <c r="H3886">
        <v>10</v>
      </c>
      <c r="I3886">
        <v>531</v>
      </c>
      <c r="J3886" s="1">
        <v>6500000</v>
      </c>
      <c r="K3886" s="1">
        <v>9000000</v>
      </c>
      <c r="L3886" s="1">
        <v>19800000</v>
      </c>
      <c r="M3886" s="1">
        <v>8400000</v>
      </c>
      <c r="N3886" s="1" t="s">
        <v>24</v>
      </c>
      <c r="O3886" s="1">
        <f>Cleaned_Data[[#This Row],[ loan_amount]]-Cleaned_Data[[#This Row],[ bank_asset_value]]</f>
        <v>9600000</v>
      </c>
      <c r="P3886" s="1">
        <f>Cleaned_Data[[#This Row],[ loan_amount]]</f>
        <v>18000000</v>
      </c>
      <c r="Q3886" s="1" t="str">
        <f t="shared" si="241"/>
        <v>500–599</v>
      </c>
      <c r="R3886" s="1">
        <f>Cleaned_Data[[#This Row],[ residential_assets_value]]+Cleaned_Data[[#This Row],[ commercial_assets_value]]+Cleaned_Data[[#This Row],[ luxury_assets_value]]</f>
        <v>35300000</v>
      </c>
      <c r="S3886" s="1">
        <f>Cleaned_Data[[#This Row],[ income_annum]]+Cleaned_Data[[#This Row],[ residential_assets_value]]+Cleaned_Data[[#This Row],[ commercial_assets_value]]+Cleaned_Data[[#This Row],[ luxury_assets_value]]</f>
        <v>40900000</v>
      </c>
      <c r="T3886" s="1" t="str">
        <f t="shared" si="242"/>
        <v>&gt;4 Cr</v>
      </c>
      <c r="U3886" s="12">
        <f t="shared" si="243"/>
        <v>1800000</v>
      </c>
      <c r="V3886" s="1" t="str">
        <f>IF(Cleaned_Data[[#This Row],[EMI_Estimate]]&lt;50000, "50K", IF(Cleaned_Data[[#This Row],[EMI_Estimate]]&lt;100000, "50K-1L", IF(Cleaned_Data[[#This Row],[EMI_Estimate]]&lt;150000, "1L-1.5L", IF(Cleaned_Data[[#This Row],[EMI_Estimate]]&lt;200000,"1.5-2L", "&gt;2L"))))</f>
        <v>&gt;2L</v>
      </c>
    </row>
    <row r="3887" spans="1:22" x14ac:dyDescent="0.35">
      <c r="A3887">
        <v>3886</v>
      </c>
      <c r="B3887">
        <v>2</v>
      </c>
      <c r="C3887" t="s">
        <v>22</v>
      </c>
      <c r="D3887" t="s">
        <v>23</v>
      </c>
      <c r="E3887">
        <v>4500000</v>
      </c>
      <c r="F3887" t="str">
        <f t="shared" si="240"/>
        <v>&gt;20 Lakh</v>
      </c>
      <c r="G3887">
        <v>16600000</v>
      </c>
      <c r="H3887">
        <v>4</v>
      </c>
      <c r="I3887">
        <v>679</v>
      </c>
      <c r="J3887" s="1">
        <v>10300000</v>
      </c>
      <c r="K3887" s="1">
        <v>3100000</v>
      </c>
      <c r="L3887" s="1">
        <v>11700000</v>
      </c>
      <c r="M3887" s="1">
        <v>5000000</v>
      </c>
      <c r="N3887" s="1" t="s">
        <v>21</v>
      </c>
      <c r="O3887" s="1">
        <f>Cleaned_Data[[#This Row],[ loan_amount]]-Cleaned_Data[[#This Row],[ bank_asset_value]]</f>
        <v>11600000</v>
      </c>
      <c r="P3887" s="1">
        <f>Cleaned_Data[[#This Row],[ loan_amount]]</f>
        <v>16600000</v>
      </c>
      <c r="Q3887" s="1" t="str">
        <f t="shared" si="241"/>
        <v>600–699</v>
      </c>
      <c r="R3887" s="1">
        <f>Cleaned_Data[[#This Row],[ residential_assets_value]]+Cleaned_Data[[#This Row],[ commercial_assets_value]]+Cleaned_Data[[#This Row],[ luxury_assets_value]]</f>
        <v>25100000</v>
      </c>
      <c r="S3887" s="1">
        <f>Cleaned_Data[[#This Row],[ income_annum]]+Cleaned_Data[[#This Row],[ residential_assets_value]]+Cleaned_Data[[#This Row],[ commercial_assets_value]]+Cleaned_Data[[#This Row],[ luxury_assets_value]]</f>
        <v>29600000</v>
      </c>
      <c r="T3887" s="1" t="str">
        <f t="shared" si="242"/>
        <v>2–3 Cr</v>
      </c>
      <c r="U3887" s="12">
        <f t="shared" si="243"/>
        <v>4150000</v>
      </c>
      <c r="V3887" s="1" t="str">
        <f>IF(Cleaned_Data[[#This Row],[EMI_Estimate]]&lt;50000, "50K", IF(Cleaned_Data[[#This Row],[EMI_Estimate]]&lt;100000, "50K-1L", IF(Cleaned_Data[[#This Row],[EMI_Estimate]]&lt;150000, "1L-1.5L", IF(Cleaned_Data[[#This Row],[EMI_Estimate]]&lt;200000,"1.5-2L", "&gt;2L"))))</f>
        <v>&gt;2L</v>
      </c>
    </row>
    <row r="3888" spans="1:22" x14ac:dyDescent="0.35">
      <c r="A3888">
        <v>3887</v>
      </c>
      <c r="B3888">
        <v>1</v>
      </c>
      <c r="C3888" t="s">
        <v>19</v>
      </c>
      <c r="D3888" t="s">
        <v>23</v>
      </c>
      <c r="E3888">
        <v>500000</v>
      </c>
      <c r="F3888" t="str">
        <f t="shared" si="240"/>
        <v>5-10 Lakh</v>
      </c>
      <c r="G3888">
        <v>1800000</v>
      </c>
      <c r="H3888">
        <v>8</v>
      </c>
      <c r="I3888">
        <v>877</v>
      </c>
      <c r="J3888" s="1">
        <v>100000</v>
      </c>
      <c r="K3888" s="1">
        <v>200000</v>
      </c>
      <c r="L3888" s="1">
        <v>1100000</v>
      </c>
      <c r="M3888" s="1">
        <v>600000</v>
      </c>
      <c r="N3888" s="1" t="s">
        <v>21</v>
      </c>
      <c r="O3888" s="1">
        <f>Cleaned_Data[[#This Row],[ loan_amount]]-Cleaned_Data[[#This Row],[ bank_asset_value]]</f>
        <v>1200000</v>
      </c>
      <c r="P3888" s="1">
        <f>Cleaned_Data[[#This Row],[ loan_amount]]</f>
        <v>1800000</v>
      </c>
      <c r="Q3888" s="1" t="str">
        <f t="shared" si="241"/>
        <v>800+</v>
      </c>
      <c r="R3888" s="1">
        <f>Cleaned_Data[[#This Row],[ residential_assets_value]]+Cleaned_Data[[#This Row],[ commercial_assets_value]]+Cleaned_Data[[#This Row],[ luxury_assets_value]]</f>
        <v>1400000</v>
      </c>
      <c r="S3888" s="1">
        <f>Cleaned_Data[[#This Row],[ income_annum]]+Cleaned_Data[[#This Row],[ residential_assets_value]]+Cleaned_Data[[#This Row],[ commercial_assets_value]]+Cleaned_Data[[#This Row],[ luxury_assets_value]]</f>
        <v>1900000</v>
      </c>
      <c r="T3888" s="1" t="str">
        <f t="shared" si="242"/>
        <v>&lt;1 Cr</v>
      </c>
      <c r="U3888" s="12">
        <f t="shared" si="243"/>
        <v>225000</v>
      </c>
      <c r="V3888" s="1" t="str">
        <f>IF(Cleaned_Data[[#This Row],[EMI_Estimate]]&lt;50000, "50K", IF(Cleaned_Data[[#This Row],[EMI_Estimate]]&lt;100000, "50K-1L", IF(Cleaned_Data[[#This Row],[EMI_Estimate]]&lt;150000, "1L-1.5L", IF(Cleaned_Data[[#This Row],[EMI_Estimate]]&lt;200000,"1.5-2L", "&gt;2L"))))</f>
        <v>&gt;2L</v>
      </c>
    </row>
    <row r="3889" spans="1:22" x14ac:dyDescent="0.35">
      <c r="A3889">
        <v>3888</v>
      </c>
      <c r="B3889">
        <v>0</v>
      </c>
      <c r="C3889" t="s">
        <v>19</v>
      </c>
      <c r="D3889" t="s">
        <v>20</v>
      </c>
      <c r="E3889">
        <v>4200000</v>
      </c>
      <c r="F3889" t="str">
        <f t="shared" si="240"/>
        <v>&gt;20 Lakh</v>
      </c>
      <c r="G3889">
        <v>11000000</v>
      </c>
      <c r="H3889">
        <v>20</v>
      </c>
      <c r="I3889">
        <v>817</v>
      </c>
      <c r="J3889" s="1">
        <v>6700000</v>
      </c>
      <c r="K3889" s="1">
        <v>2400000</v>
      </c>
      <c r="L3889" s="1">
        <v>11700000</v>
      </c>
      <c r="M3889" s="1">
        <v>6100000</v>
      </c>
      <c r="N3889" s="1" t="s">
        <v>21</v>
      </c>
      <c r="O3889" s="1">
        <f>Cleaned_Data[[#This Row],[ loan_amount]]-Cleaned_Data[[#This Row],[ bank_asset_value]]</f>
        <v>4900000</v>
      </c>
      <c r="P3889" s="1">
        <f>Cleaned_Data[[#This Row],[ loan_amount]]</f>
        <v>11000000</v>
      </c>
      <c r="Q3889" s="1" t="str">
        <f t="shared" si="241"/>
        <v>800+</v>
      </c>
      <c r="R3889" s="1">
        <f>Cleaned_Data[[#This Row],[ residential_assets_value]]+Cleaned_Data[[#This Row],[ commercial_assets_value]]+Cleaned_Data[[#This Row],[ luxury_assets_value]]</f>
        <v>20800000</v>
      </c>
      <c r="S3889" s="1">
        <f>Cleaned_Data[[#This Row],[ income_annum]]+Cleaned_Data[[#This Row],[ residential_assets_value]]+Cleaned_Data[[#This Row],[ commercial_assets_value]]+Cleaned_Data[[#This Row],[ luxury_assets_value]]</f>
        <v>25000000</v>
      </c>
      <c r="T3889" s="1" t="str">
        <f t="shared" si="242"/>
        <v>2–3 Cr</v>
      </c>
      <c r="U3889" s="12">
        <f t="shared" si="243"/>
        <v>550000</v>
      </c>
      <c r="V3889" s="1" t="str">
        <f>IF(Cleaned_Data[[#This Row],[EMI_Estimate]]&lt;50000, "50K", IF(Cleaned_Data[[#This Row],[EMI_Estimate]]&lt;100000, "50K-1L", IF(Cleaned_Data[[#This Row],[EMI_Estimate]]&lt;150000, "1L-1.5L", IF(Cleaned_Data[[#This Row],[EMI_Estimate]]&lt;200000,"1.5-2L", "&gt;2L"))))</f>
        <v>&gt;2L</v>
      </c>
    </row>
    <row r="3890" spans="1:22" x14ac:dyDescent="0.35">
      <c r="A3890">
        <v>3889</v>
      </c>
      <c r="B3890">
        <v>1</v>
      </c>
      <c r="C3890" t="s">
        <v>22</v>
      </c>
      <c r="D3890" t="s">
        <v>20</v>
      </c>
      <c r="E3890">
        <v>9100000</v>
      </c>
      <c r="F3890" t="str">
        <f t="shared" si="240"/>
        <v>&gt;20 Lakh</v>
      </c>
      <c r="G3890">
        <v>23300000</v>
      </c>
      <c r="H3890">
        <v>18</v>
      </c>
      <c r="I3890">
        <v>792</v>
      </c>
      <c r="J3890" s="1">
        <v>800000</v>
      </c>
      <c r="K3890" s="1">
        <v>12600000</v>
      </c>
      <c r="L3890" s="1">
        <v>32100000</v>
      </c>
      <c r="M3890" s="1">
        <v>12400000</v>
      </c>
      <c r="N3890" s="1" t="s">
        <v>21</v>
      </c>
      <c r="O3890" s="1">
        <f>Cleaned_Data[[#This Row],[ loan_amount]]-Cleaned_Data[[#This Row],[ bank_asset_value]]</f>
        <v>10900000</v>
      </c>
      <c r="P3890" s="1">
        <f>Cleaned_Data[[#This Row],[ loan_amount]]</f>
        <v>23300000</v>
      </c>
      <c r="Q3890" s="1" t="str">
        <f t="shared" si="241"/>
        <v>700–799</v>
      </c>
      <c r="R3890" s="1">
        <f>Cleaned_Data[[#This Row],[ residential_assets_value]]+Cleaned_Data[[#This Row],[ commercial_assets_value]]+Cleaned_Data[[#This Row],[ luxury_assets_value]]</f>
        <v>45500000</v>
      </c>
      <c r="S3890" s="1">
        <f>Cleaned_Data[[#This Row],[ income_annum]]+Cleaned_Data[[#This Row],[ residential_assets_value]]+Cleaned_Data[[#This Row],[ commercial_assets_value]]+Cleaned_Data[[#This Row],[ luxury_assets_value]]</f>
        <v>54600000</v>
      </c>
      <c r="T3890" s="1" t="str">
        <f t="shared" si="242"/>
        <v>&gt;4 Cr</v>
      </c>
      <c r="U3890" s="12">
        <f t="shared" si="243"/>
        <v>1294444</v>
      </c>
      <c r="V3890" s="1" t="str">
        <f>IF(Cleaned_Data[[#This Row],[EMI_Estimate]]&lt;50000, "50K", IF(Cleaned_Data[[#This Row],[EMI_Estimate]]&lt;100000, "50K-1L", IF(Cleaned_Data[[#This Row],[EMI_Estimate]]&lt;150000, "1L-1.5L", IF(Cleaned_Data[[#This Row],[EMI_Estimate]]&lt;200000,"1.5-2L", "&gt;2L"))))</f>
        <v>&gt;2L</v>
      </c>
    </row>
    <row r="3891" spans="1:22" x14ac:dyDescent="0.35">
      <c r="A3891">
        <v>3890</v>
      </c>
      <c r="B3891">
        <v>4</v>
      </c>
      <c r="C3891" t="s">
        <v>19</v>
      </c>
      <c r="D3891" t="s">
        <v>23</v>
      </c>
      <c r="E3891">
        <v>3200000</v>
      </c>
      <c r="F3891" t="str">
        <f t="shared" si="240"/>
        <v>&gt;20 Lakh</v>
      </c>
      <c r="G3891">
        <v>12800000</v>
      </c>
      <c r="H3891">
        <v>18</v>
      </c>
      <c r="I3891">
        <v>664</v>
      </c>
      <c r="J3891" s="1">
        <v>6300000</v>
      </c>
      <c r="K3891" s="1">
        <v>3400000</v>
      </c>
      <c r="L3891" s="1">
        <v>7600000</v>
      </c>
      <c r="M3891" s="1">
        <v>2100000</v>
      </c>
      <c r="N3891" s="1" t="s">
        <v>21</v>
      </c>
      <c r="O3891" s="1">
        <f>Cleaned_Data[[#This Row],[ loan_amount]]-Cleaned_Data[[#This Row],[ bank_asset_value]]</f>
        <v>10700000</v>
      </c>
      <c r="P3891" s="1">
        <f>Cleaned_Data[[#This Row],[ loan_amount]]</f>
        <v>12800000</v>
      </c>
      <c r="Q3891" s="1" t="str">
        <f t="shared" si="241"/>
        <v>600–699</v>
      </c>
      <c r="R3891" s="1">
        <f>Cleaned_Data[[#This Row],[ residential_assets_value]]+Cleaned_Data[[#This Row],[ commercial_assets_value]]+Cleaned_Data[[#This Row],[ luxury_assets_value]]</f>
        <v>17300000</v>
      </c>
      <c r="S3891" s="1">
        <f>Cleaned_Data[[#This Row],[ income_annum]]+Cleaned_Data[[#This Row],[ residential_assets_value]]+Cleaned_Data[[#This Row],[ commercial_assets_value]]+Cleaned_Data[[#This Row],[ luxury_assets_value]]</f>
        <v>20500000</v>
      </c>
      <c r="T3891" s="1" t="str">
        <f t="shared" si="242"/>
        <v>2–3 Cr</v>
      </c>
      <c r="U3891" s="12">
        <f t="shared" si="243"/>
        <v>711111</v>
      </c>
      <c r="V3891" s="1" t="str">
        <f>IF(Cleaned_Data[[#This Row],[EMI_Estimate]]&lt;50000, "50K", IF(Cleaned_Data[[#This Row],[EMI_Estimate]]&lt;100000, "50K-1L", IF(Cleaned_Data[[#This Row],[EMI_Estimate]]&lt;150000, "1L-1.5L", IF(Cleaned_Data[[#This Row],[EMI_Estimate]]&lt;200000,"1.5-2L", "&gt;2L"))))</f>
        <v>&gt;2L</v>
      </c>
    </row>
    <row r="3892" spans="1:22" x14ac:dyDescent="0.35">
      <c r="A3892">
        <v>3891</v>
      </c>
      <c r="B3892">
        <v>4</v>
      </c>
      <c r="C3892" t="s">
        <v>19</v>
      </c>
      <c r="D3892" t="s">
        <v>23</v>
      </c>
      <c r="E3892">
        <v>6200000</v>
      </c>
      <c r="F3892" t="str">
        <f t="shared" si="240"/>
        <v>&gt;20 Lakh</v>
      </c>
      <c r="G3892">
        <v>21300000</v>
      </c>
      <c r="H3892">
        <v>16</v>
      </c>
      <c r="I3892">
        <v>882</v>
      </c>
      <c r="J3892" s="1">
        <v>11800000</v>
      </c>
      <c r="K3892" s="1">
        <v>3500000</v>
      </c>
      <c r="L3892" s="1">
        <v>12900000</v>
      </c>
      <c r="M3892" s="1">
        <v>4100000</v>
      </c>
      <c r="N3892" s="1" t="s">
        <v>21</v>
      </c>
      <c r="O3892" s="1">
        <f>Cleaned_Data[[#This Row],[ loan_amount]]-Cleaned_Data[[#This Row],[ bank_asset_value]]</f>
        <v>17200000</v>
      </c>
      <c r="P3892" s="1">
        <f>Cleaned_Data[[#This Row],[ loan_amount]]</f>
        <v>21300000</v>
      </c>
      <c r="Q3892" s="1" t="str">
        <f t="shared" si="241"/>
        <v>800+</v>
      </c>
      <c r="R3892" s="1">
        <f>Cleaned_Data[[#This Row],[ residential_assets_value]]+Cleaned_Data[[#This Row],[ commercial_assets_value]]+Cleaned_Data[[#This Row],[ luxury_assets_value]]</f>
        <v>28200000</v>
      </c>
      <c r="S3892" s="1">
        <f>Cleaned_Data[[#This Row],[ income_annum]]+Cleaned_Data[[#This Row],[ residential_assets_value]]+Cleaned_Data[[#This Row],[ commercial_assets_value]]+Cleaned_Data[[#This Row],[ luxury_assets_value]]</f>
        <v>34400000</v>
      </c>
      <c r="T3892" s="1" t="str">
        <f t="shared" si="242"/>
        <v>3–4 Cr</v>
      </c>
      <c r="U3892" s="12">
        <f t="shared" si="243"/>
        <v>1331250</v>
      </c>
      <c r="V3892" s="1" t="str">
        <f>IF(Cleaned_Data[[#This Row],[EMI_Estimate]]&lt;50000, "50K", IF(Cleaned_Data[[#This Row],[EMI_Estimate]]&lt;100000, "50K-1L", IF(Cleaned_Data[[#This Row],[EMI_Estimate]]&lt;150000, "1L-1.5L", IF(Cleaned_Data[[#This Row],[EMI_Estimate]]&lt;200000,"1.5-2L", "&gt;2L"))))</f>
        <v>&gt;2L</v>
      </c>
    </row>
    <row r="3893" spans="1:22" x14ac:dyDescent="0.35">
      <c r="A3893">
        <v>3892</v>
      </c>
      <c r="B3893">
        <v>3</v>
      </c>
      <c r="C3893" t="s">
        <v>22</v>
      </c>
      <c r="D3893" t="s">
        <v>23</v>
      </c>
      <c r="E3893">
        <v>2500000</v>
      </c>
      <c r="F3893" t="str">
        <f t="shared" si="240"/>
        <v>&gt;20 Lakh</v>
      </c>
      <c r="G3893">
        <v>7700000</v>
      </c>
      <c r="H3893">
        <v>10</v>
      </c>
      <c r="I3893">
        <v>768</v>
      </c>
      <c r="J3893" s="1">
        <v>4500000</v>
      </c>
      <c r="K3893" s="1">
        <v>400000</v>
      </c>
      <c r="L3893" s="1">
        <v>8000000</v>
      </c>
      <c r="M3893" s="1">
        <v>2600000</v>
      </c>
      <c r="N3893" s="1" t="s">
        <v>21</v>
      </c>
      <c r="O3893" s="1">
        <f>Cleaned_Data[[#This Row],[ loan_amount]]-Cleaned_Data[[#This Row],[ bank_asset_value]]</f>
        <v>5100000</v>
      </c>
      <c r="P3893" s="1">
        <f>Cleaned_Data[[#This Row],[ loan_amount]]</f>
        <v>7700000</v>
      </c>
      <c r="Q3893" s="1" t="str">
        <f t="shared" si="241"/>
        <v>700–799</v>
      </c>
      <c r="R3893" s="1">
        <f>Cleaned_Data[[#This Row],[ residential_assets_value]]+Cleaned_Data[[#This Row],[ commercial_assets_value]]+Cleaned_Data[[#This Row],[ luxury_assets_value]]</f>
        <v>12900000</v>
      </c>
      <c r="S3893" s="1">
        <f>Cleaned_Data[[#This Row],[ income_annum]]+Cleaned_Data[[#This Row],[ residential_assets_value]]+Cleaned_Data[[#This Row],[ commercial_assets_value]]+Cleaned_Data[[#This Row],[ luxury_assets_value]]</f>
        <v>15400000</v>
      </c>
      <c r="T3893" s="1" t="str">
        <f t="shared" si="242"/>
        <v>1–2 Cr</v>
      </c>
      <c r="U3893" s="12">
        <f t="shared" si="243"/>
        <v>770000</v>
      </c>
      <c r="V3893" s="1" t="str">
        <f>IF(Cleaned_Data[[#This Row],[EMI_Estimate]]&lt;50000, "50K", IF(Cleaned_Data[[#This Row],[EMI_Estimate]]&lt;100000, "50K-1L", IF(Cleaned_Data[[#This Row],[EMI_Estimate]]&lt;150000, "1L-1.5L", IF(Cleaned_Data[[#This Row],[EMI_Estimate]]&lt;200000,"1.5-2L", "&gt;2L"))))</f>
        <v>&gt;2L</v>
      </c>
    </row>
    <row r="3894" spans="1:22" x14ac:dyDescent="0.35">
      <c r="A3894">
        <v>3893</v>
      </c>
      <c r="B3894">
        <v>0</v>
      </c>
      <c r="C3894" t="s">
        <v>19</v>
      </c>
      <c r="D3894" t="s">
        <v>20</v>
      </c>
      <c r="E3894">
        <v>9100000</v>
      </c>
      <c r="F3894" t="str">
        <f t="shared" si="240"/>
        <v>&gt;20 Lakh</v>
      </c>
      <c r="G3894">
        <v>27100000</v>
      </c>
      <c r="H3894">
        <v>12</v>
      </c>
      <c r="I3894">
        <v>787</v>
      </c>
      <c r="J3894" s="1">
        <v>24300000</v>
      </c>
      <c r="K3894" s="1">
        <v>2900000</v>
      </c>
      <c r="L3894" s="1">
        <v>34800000</v>
      </c>
      <c r="M3894" s="1">
        <v>9500000</v>
      </c>
      <c r="N3894" s="1" t="s">
        <v>21</v>
      </c>
      <c r="O3894" s="1">
        <f>Cleaned_Data[[#This Row],[ loan_amount]]-Cleaned_Data[[#This Row],[ bank_asset_value]]</f>
        <v>17600000</v>
      </c>
      <c r="P3894" s="1">
        <f>Cleaned_Data[[#This Row],[ loan_amount]]</f>
        <v>27100000</v>
      </c>
      <c r="Q3894" s="1" t="str">
        <f t="shared" si="241"/>
        <v>700–799</v>
      </c>
      <c r="R3894" s="1">
        <f>Cleaned_Data[[#This Row],[ residential_assets_value]]+Cleaned_Data[[#This Row],[ commercial_assets_value]]+Cleaned_Data[[#This Row],[ luxury_assets_value]]</f>
        <v>62000000</v>
      </c>
      <c r="S3894" s="1">
        <f>Cleaned_Data[[#This Row],[ income_annum]]+Cleaned_Data[[#This Row],[ residential_assets_value]]+Cleaned_Data[[#This Row],[ commercial_assets_value]]+Cleaned_Data[[#This Row],[ luxury_assets_value]]</f>
        <v>71100000</v>
      </c>
      <c r="T3894" s="1" t="str">
        <f t="shared" si="242"/>
        <v>&gt;4 Cr</v>
      </c>
      <c r="U3894" s="12">
        <f t="shared" si="243"/>
        <v>2258333</v>
      </c>
      <c r="V3894" s="1" t="str">
        <f>IF(Cleaned_Data[[#This Row],[EMI_Estimate]]&lt;50000, "50K", IF(Cleaned_Data[[#This Row],[EMI_Estimate]]&lt;100000, "50K-1L", IF(Cleaned_Data[[#This Row],[EMI_Estimate]]&lt;150000, "1L-1.5L", IF(Cleaned_Data[[#This Row],[EMI_Estimate]]&lt;200000,"1.5-2L", "&gt;2L"))))</f>
        <v>&gt;2L</v>
      </c>
    </row>
    <row r="3895" spans="1:22" x14ac:dyDescent="0.35">
      <c r="A3895">
        <v>3894</v>
      </c>
      <c r="B3895">
        <v>3</v>
      </c>
      <c r="C3895" t="s">
        <v>19</v>
      </c>
      <c r="D3895" t="s">
        <v>23</v>
      </c>
      <c r="E3895">
        <v>500000</v>
      </c>
      <c r="F3895" t="str">
        <f t="shared" si="240"/>
        <v>5-10 Lakh</v>
      </c>
      <c r="G3895">
        <v>900000</v>
      </c>
      <c r="H3895">
        <v>12</v>
      </c>
      <c r="I3895">
        <v>538</v>
      </c>
      <c r="J3895" s="1">
        <v>0</v>
      </c>
      <c r="K3895" s="1">
        <v>700000</v>
      </c>
      <c r="L3895" s="1">
        <v>1500000</v>
      </c>
      <c r="M3895" s="1">
        <v>300000</v>
      </c>
      <c r="N3895" s="1" t="s">
        <v>24</v>
      </c>
      <c r="O3895" s="1">
        <f>Cleaned_Data[[#This Row],[ loan_amount]]-Cleaned_Data[[#This Row],[ bank_asset_value]]</f>
        <v>600000</v>
      </c>
      <c r="P3895" s="1">
        <f>Cleaned_Data[[#This Row],[ loan_amount]]</f>
        <v>900000</v>
      </c>
      <c r="Q3895" s="1" t="str">
        <f t="shared" si="241"/>
        <v>500–599</v>
      </c>
      <c r="R3895" s="1">
        <f>Cleaned_Data[[#This Row],[ residential_assets_value]]+Cleaned_Data[[#This Row],[ commercial_assets_value]]+Cleaned_Data[[#This Row],[ luxury_assets_value]]</f>
        <v>2200000</v>
      </c>
      <c r="S3895" s="1">
        <f>Cleaned_Data[[#This Row],[ income_annum]]+Cleaned_Data[[#This Row],[ residential_assets_value]]+Cleaned_Data[[#This Row],[ commercial_assets_value]]+Cleaned_Data[[#This Row],[ luxury_assets_value]]</f>
        <v>2700000</v>
      </c>
      <c r="T3895" s="1" t="str">
        <f t="shared" si="242"/>
        <v>&lt;1 Cr</v>
      </c>
      <c r="U3895" s="12">
        <f t="shared" si="243"/>
        <v>75000</v>
      </c>
      <c r="V3895" s="1" t="str">
        <f>IF(Cleaned_Data[[#This Row],[EMI_Estimate]]&lt;50000, "50K", IF(Cleaned_Data[[#This Row],[EMI_Estimate]]&lt;100000, "50K-1L", IF(Cleaned_Data[[#This Row],[EMI_Estimate]]&lt;150000, "1L-1.5L", IF(Cleaned_Data[[#This Row],[EMI_Estimate]]&lt;200000,"1.5-2L", "&gt;2L"))))</f>
        <v>50K-1L</v>
      </c>
    </row>
    <row r="3896" spans="1:22" x14ac:dyDescent="0.35">
      <c r="A3896">
        <v>3895</v>
      </c>
      <c r="B3896">
        <v>4</v>
      </c>
      <c r="C3896" t="s">
        <v>22</v>
      </c>
      <c r="D3896" t="s">
        <v>20</v>
      </c>
      <c r="E3896">
        <v>6900000</v>
      </c>
      <c r="F3896" t="str">
        <f t="shared" si="240"/>
        <v>&gt;20 Lakh</v>
      </c>
      <c r="G3896">
        <v>18000000</v>
      </c>
      <c r="H3896">
        <v>8</v>
      </c>
      <c r="I3896">
        <v>347</v>
      </c>
      <c r="J3896" s="1">
        <v>16400000</v>
      </c>
      <c r="K3896" s="1">
        <v>9300000</v>
      </c>
      <c r="L3896" s="1">
        <v>18300000</v>
      </c>
      <c r="M3896" s="1">
        <v>8700000</v>
      </c>
      <c r="N3896" s="1" t="s">
        <v>24</v>
      </c>
      <c r="O3896" s="1">
        <f>Cleaned_Data[[#This Row],[ loan_amount]]-Cleaned_Data[[#This Row],[ bank_asset_value]]</f>
        <v>9300000</v>
      </c>
      <c r="P3896" s="1">
        <f>Cleaned_Data[[#This Row],[ loan_amount]]</f>
        <v>18000000</v>
      </c>
      <c r="Q3896" s="1" t="str">
        <f t="shared" si="241"/>
        <v>300–499</v>
      </c>
      <c r="R3896" s="1">
        <f>Cleaned_Data[[#This Row],[ residential_assets_value]]+Cleaned_Data[[#This Row],[ commercial_assets_value]]+Cleaned_Data[[#This Row],[ luxury_assets_value]]</f>
        <v>44000000</v>
      </c>
      <c r="S3896" s="1">
        <f>Cleaned_Data[[#This Row],[ income_annum]]+Cleaned_Data[[#This Row],[ residential_assets_value]]+Cleaned_Data[[#This Row],[ commercial_assets_value]]+Cleaned_Data[[#This Row],[ luxury_assets_value]]</f>
        <v>50900000</v>
      </c>
      <c r="T3896" s="1" t="str">
        <f t="shared" si="242"/>
        <v>&gt;4 Cr</v>
      </c>
      <c r="U3896" s="12">
        <f t="shared" si="243"/>
        <v>2250000</v>
      </c>
      <c r="V3896" s="1" t="str">
        <f>IF(Cleaned_Data[[#This Row],[EMI_Estimate]]&lt;50000, "50K", IF(Cleaned_Data[[#This Row],[EMI_Estimate]]&lt;100000, "50K-1L", IF(Cleaned_Data[[#This Row],[EMI_Estimate]]&lt;150000, "1L-1.5L", IF(Cleaned_Data[[#This Row],[EMI_Estimate]]&lt;200000,"1.5-2L", "&gt;2L"))))</f>
        <v>&gt;2L</v>
      </c>
    </row>
    <row r="3897" spans="1:22" x14ac:dyDescent="0.35">
      <c r="A3897">
        <v>3896</v>
      </c>
      <c r="B3897">
        <v>0</v>
      </c>
      <c r="C3897" t="s">
        <v>19</v>
      </c>
      <c r="D3897" t="s">
        <v>23</v>
      </c>
      <c r="E3897">
        <v>1800000</v>
      </c>
      <c r="F3897" t="str">
        <f t="shared" si="240"/>
        <v>15-20 Lakh</v>
      </c>
      <c r="G3897">
        <v>5200000</v>
      </c>
      <c r="H3897">
        <v>16</v>
      </c>
      <c r="I3897">
        <v>317</v>
      </c>
      <c r="J3897" s="1">
        <v>4900000</v>
      </c>
      <c r="K3897" s="1">
        <v>1500000</v>
      </c>
      <c r="L3897" s="1">
        <v>4000000</v>
      </c>
      <c r="M3897" s="1">
        <v>1300000</v>
      </c>
      <c r="N3897" s="1" t="s">
        <v>24</v>
      </c>
      <c r="O3897" s="1">
        <f>Cleaned_Data[[#This Row],[ loan_amount]]-Cleaned_Data[[#This Row],[ bank_asset_value]]</f>
        <v>3900000</v>
      </c>
      <c r="P3897" s="1">
        <f>Cleaned_Data[[#This Row],[ loan_amount]]</f>
        <v>5200000</v>
      </c>
      <c r="Q3897" s="1" t="str">
        <f t="shared" si="241"/>
        <v>300–499</v>
      </c>
      <c r="R3897" s="1">
        <f>Cleaned_Data[[#This Row],[ residential_assets_value]]+Cleaned_Data[[#This Row],[ commercial_assets_value]]+Cleaned_Data[[#This Row],[ luxury_assets_value]]</f>
        <v>10400000</v>
      </c>
      <c r="S3897" s="1">
        <f>Cleaned_Data[[#This Row],[ income_annum]]+Cleaned_Data[[#This Row],[ residential_assets_value]]+Cleaned_Data[[#This Row],[ commercial_assets_value]]+Cleaned_Data[[#This Row],[ luxury_assets_value]]</f>
        <v>12200000</v>
      </c>
      <c r="T3897" s="1" t="str">
        <f t="shared" si="242"/>
        <v>1–2 Cr</v>
      </c>
      <c r="U3897" s="12">
        <f t="shared" si="243"/>
        <v>325000</v>
      </c>
      <c r="V3897" s="1" t="str">
        <f>IF(Cleaned_Data[[#This Row],[EMI_Estimate]]&lt;50000, "50K", IF(Cleaned_Data[[#This Row],[EMI_Estimate]]&lt;100000, "50K-1L", IF(Cleaned_Data[[#This Row],[EMI_Estimate]]&lt;150000, "1L-1.5L", IF(Cleaned_Data[[#This Row],[EMI_Estimate]]&lt;200000,"1.5-2L", "&gt;2L"))))</f>
        <v>&gt;2L</v>
      </c>
    </row>
    <row r="3898" spans="1:22" x14ac:dyDescent="0.35">
      <c r="A3898">
        <v>3897</v>
      </c>
      <c r="B3898">
        <v>0</v>
      </c>
      <c r="C3898" t="s">
        <v>19</v>
      </c>
      <c r="D3898" t="s">
        <v>23</v>
      </c>
      <c r="E3898">
        <v>4000000</v>
      </c>
      <c r="F3898" t="str">
        <f t="shared" si="240"/>
        <v>&gt;20 Lakh</v>
      </c>
      <c r="G3898">
        <v>14500000</v>
      </c>
      <c r="H3898">
        <v>2</v>
      </c>
      <c r="I3898">
        <v>713</v>
      </c>
      <c r="J3898" s="1">
        <v>6200000</v>
      </c>
      <c r="K3898" s="1">
        <v>4900000</v>
      </c>
      <c r="L3898" s="1">
        <v>12200000</v>
      </c>
      <c r="M3898" s="1">
        <v>4700000</v>
      </c>
      <c r="N3898" s="1" t="s">
        <v>21</v>
      </c>
      <c r="O3898" s="1">
        <f>Cleaned_Data[[#This Row],[ loan_amount]]-Cleaned_Data[[#This Row],[ bank_asset_value]]</f>
        <v>9800000</v>
      </c>
      <c r="P3898" s="1">
        <f>Cleaned_Data[[#This Row],[ loan_amount]]</f>
        <v>14500000</v>
      </c>
      <c r="Q3898" s="1" t="str">
        <f t="shared" si="241"/>
        <v>700–799</v>
      </c>
      <c r="R3898" s="1">
        <f>Cleaned_Data[[#This Row],[ residential_assets_value]]+Cleaned_Data[[#This Row],[ commercial_assets_value]]+Cleaned_Data[[#This Row],[ luxury_assets_value]]</f>
        <v>23300000</v>
      </c>
      <c r="S3898" s="1">
        <f>Cleaned_Data[[#This Row],[ income_annum]]+Cleaned_Data[[#This Row],[ residential_assets_value]]+Cleaned_Data[[#This Row],[ commercial_assets_value]]+Cleaned_Data[[#This Row],[ luxury_assets_value]]</f>
        <v>27300000</v>
      </c>
      <c r="T3898" s="1" t="str">
        <f t="shared" si="242"/>
        <v>2–3 Cr</v>
      </c>
      <c r="U3898" s="12">
        <f t="shared" si="243"/>
        <v>7250000</v>
      </c>
      <c r="V3898" s="1" t="str">
        <f>IF(Cleaned_Data[[#This Row],[EMI_Estimate]]&lt;50000, "50K", IF(Cleaned_Data[[#This Row],[EMI_Estimate]]&lt;100000, "50K-1L", IF(Cleaned_Data[[#This Row],[EMI_Estimate]]&lt;150000, "1L-1.5L", IF(Cleaned_Data[[#This Row],[EMI_Estimate]]&lt;200000,"1.5-2L", "&gt;2L"))))</f>
        <v>&gt;2L</v>
      </c>
    </row>
    <row r="3899" spans="1:22" x14ac:dyDescent="0.35">
      <c r="A3899">
        <v>3898</v>
      </c>
      <c r="B3899">
        <v>1</v>
      </c>
      <c r="C3899" t="s">
        <v>22</v>
      </c>
      <c r="D3899" t="s">
        <v>20</v>
      </c>
      <c r="E3899">
        <v>3900000</v>
      </c>
      <c r="F3899" t="str">
        <f t="shared" si="240"/>
        <v>&gt;20 Lakh</v>
      </c>
      <c r="G3899">
        <v>12300000</v>
      </c>
      <c r="H3899">
        <v>10</v>
      </c>
      <c r="I3899">
        <v>683</v>
      </c>
      <c r="J3899" s="1">
        <v>1000000</v>
      </c>
      <c r="K3899" s="1">
        <v>700000</v>
      </c>
      <c r="L3899" s="1">
        <v>11700000</v>
      </c>
      <c r="M3899" s="1">
        <v>2400000</v>
      </c>
      <c r="N3899" s="1" t="s">
        <v>21</v>
      </c>
      <c r="O3899" s="1">
        <f>Cleaned_Data[[#This Row],[ loan_amount]]-Cleaned_Data[[#This Row],[ bank_asset_value]]</f>
        <v>9900000</v>
      </c>
      <c r="P3899" s="1">
        <f>Cleaned_Data[[#This Row],[ loan_amount]]</f>
        <v>12300000</v>
      </c>
      <c r="Q3899" s="1" t="str">
        <f t="shared" si="241"/>
        <v>600–699</v>
      </c>
      <c r="R3899" s="1">
        <f>Cleaned_Data[[#This Row],[ residential_assets_value]]+Cleaned_Data[[#This Row],[ commercial_assets_value]]+Cleaned_Data[[#This Row],[ luxury_assets_value]]</f>
        <v>13400000</v>
      </c>
      <c r="S3899" s="1">
        <f>Cleaned_Data[[#This Row],[ income_annum]]+Cleaned_Data[[#This Row],[ residential_assets_value]]+Cleaned_Data[[#This Row],[ commercial_assets_value]]+Cleaned_Data[[#This Row],[ luxury_assets_value]]</f>
        <v>17300000</v>
      </c>
      <c r="T3899" s="1" t="str">
        <f t="shared" si="242"/>
        <v>1–2 Cr</v>
      </c>
      <c r="U3899" s="12">
        <f t="shared" si="243"/>
        <v>1230000</v>
      </c>
      <c r="V3899" s="1" t="str">
        <f>IF(Cleaned_Data[[#This Row],[EMI_Estimate]]&lt;50000, "50K", IF(Cleaned_Data[[#This Row],[EMI_Estimate]]&lt;100000, "50K-1L", IF(Cleaned_Data[[#This Row],[EMI_Estimate]]&lt;150000, "1L-1.5L", IF(Cleaned_Data[[#This Row],[EMI_Estimate]]&lt;200000,"1.5-2L", "&gt;2L"))))</f>
        <v>&gt;2L</v>
      </c>
    </row>
    <row r="3900" spans="1:22" x14ac:dyDescent="0.35">
      <c r="A3900">
        <v>3899</v>
      </c>
      <c r="B3900">
        <v>2</v>
      </c>
      <c r="C3900" t="s">
        <v>22</v>
      </c>
      <c r="D3900" t="s">
        <v>23</v>
      </c>
      <c r="E3900">
        <v>8000000</v>
      </c>
      <c r="F3900" t="str">
        <f t="shared" si="240"/>
        <v>&gt;20 Lakh</v>
      </c>
      <c r="G3900">
        <v>28100000</v>
      </c>
      <c r="H3900">
        <v>18</v>
      </c>
      <c r="I3900">
        <v>765</v>
      </c>
      <c r="J3900" s="1">
        <v>24000000</v>
      </c>
      <c r="K3900" s="1">
        <v>10500000</v>
      </c>
      <c r="L3900" s="1">
        <v>17700000</v>
      </c>
      <c r="M3900" s="1">
        <v>8200000</v>
      </c>
      <c r="N3900" s="1" t="s">
        <v>21</v>
      </c>
      <c r="O3900" s="1">
        <f>Cleaned_Data[[#This Row],[ loan_amount]]-Cleaned_Data[[#This Row],[ bank_asset_value]]</f>
        <v>19900000</v>
      </c>
      <c r="P3900" s="1">
        <f>Cleaned_Data[[#This Row],[ loan_amount]]</f>
        <v>28100000</v>
      </c>
      <c r="Q3900" s="1" t="str">
        <f t="shared" si="241"/>
        <v>700–799</v>
      </c>
      <c r="R3900" s="1">
        <f>Cleaned_Data[[#This Row],[ residential_assets_value]]+Cleaned_Data[[#This Row],[ commercial_assets_value]]+Cleaned_Data[[#This Row],[ luxury_assets_value]]</f>
        <v>52200000</v>
      </c>
      <c r="S3900" s="1">
        <f>Cleaned_Data[[#This Row],[ income_annum]]+Cleaned_Data[[#This Row],[ residential_assets_value]]+Cleaned_Data[[#This Row],[ commercial_assets_value]]+Cleaned_Data[[#This Row],[ luxury_assets_value]]</f>
        <v>60200000</v>
      </c>
      <c r="T3900" s="1" t="str">
        <f t="shared" si="242"/>
        <v>&gt;4 Cr</v>
      </c>
      <c r="U3900" s="12">
        <f t="shared" si="243"/>
        <v>1561111</v>
      </c>
      <c r="V3900" s="1" t="str">
        <f>IF(Cleaned_Data[[#This Row],[EMI_Estimate]]&lt;50000, "50K", IF(Cleaned_Data[[#This Row],[EMI_Estimate]]&lt;100000, "50K-1L", IF(Cleaned_Data[[#This Row],[EMI_Estimate]]&lt;150000, "1L-1.5L", IF(Cleaned_Data[[#This Row],[EMI_Estimate]]&lt;200000,"1.5-2L", "&gt;2L"))))</f>
        <v>&gt;2L</v>
      </c>
    </row>
    <row r="3901" spans="1:22" x14ac:dyDescent="0.35">
      <c r="A3901">
        <v>3900</v>
      </c>
      <c r="B3901">
        <v>5</v>
      </c>
      <c r="C3901" t="s">
        <v>19</v>
      </c>
      <c r="D3901" t="s">
        <v>20</v>
      </c>
      <c r="E3901">
        <v>900000</v>
      </c>
      <c r="F3901" t="str">
        <f t="shared" si="240"/>
        <v>5-10 Lakh</v>
      </c>
      <c r="G3901">
        <v>3200000</v>
      </c>
      <c r="H3901">
        <v>10</v>
      </c>
      <c r="I3901">
        <v>803</v>
      </c>
      <c r="J3901" s="1">
        <v>1600000</v>
      </c>
      <c r="K3901" s="1">
        <v>1700000</v>
      </c>
      <c r="L3901" s="1">
        <v>2300000</v>
      </c>
      <c r="M3901" s="1">
        <v>800000</v>
      </c>
      <c r="N3901" s="1" t="s">
        <v>21</v>
      </c>
      <c r="O3901" s="1">
        <f>Cleaned_Data[[#This Row],[ loan_amount]]-Cleaned_Data[[#This Row],[ bank_asset_value]]</f>
        <v>2400000</v>
      </c>
      <c r="P3901" s="1">
        <f>Cleaned_Data[[#This Row],[ loan_amount]]</f>
        <v>3200000</v>
      </c>
      <c r="Q3901" s="1" t="str">
        <f t="shared" si="241"/>
        <v>800+</v>
      </c>
      <c r="R3901" s="1">
        <f>Cleaned_Data[[#This Row],[ residential_assets_value]]+Cleaned_Data[[#This Row],[ commercial_assets_value]]+Cleaned_Data[[#This Row],[ luxury_assets_value]]</f>
        <v>5600000</v>
      </c>
      <c r="S3901" s="1">
        <f>Cleaned_Data[[#This Row],[ income_annum]]+Cleaned_Data[[#This Row],[ residential_assets_value]]+Cleaned_Data[[#This Row],[ commercial_assets_value]]+Cleaned_Data[[#This Row],[ luxury_assets_value]]</f>
        <v>6500000</v>
      </c>
      <c r="T3901" s="1" t="str">
        <f t="shared" si="242"/>
        <v>&lt;1 Cr</v>
      </c>
      <c r="U3901" s="12">
        <f t="shared" si="243"/>
        <v>320000</v>
      </c>
      <c r="V3901" s="1" t="str">
        <f>IF(Cleaned_Data[[#This Row],[EMI_Estimate]]&lt;50000, "50K", IF(Cleaned_Data[[#This Row],[EMI_Estimate]]&lt;100000, "50K-1L", IF(Cleaned_Data[[#This Row],[EMI_Estimate]]&lt;150000, "1L-1.5L", IF(Cleaned_Data[[#This Row],[EMI_Estimate]]&lt;200000,"1.5-2L", "&gt;2L"))))</f>
        <v>&gt;2L</v>
      </c>
    </row>
    <row r="3902" spans="1:22" x14ac:dyDescent="0.35">
      <c r="A3902">
        <v>3901</v>
      </c>
      <c r="B3902">
        <v>0</v>
      </c>
      <c r="C3902" t="s">
        <v>19</v>
      </c>
      <c r="D3902" t="s">
        <v>23</v>
      </c>
      <c r="E3902">
        <v>8200000</v>
      </c>
      <c r="F3902" t="str">
        <f t="shared" si="240"/>
        <v>&gt;20 Lakh</v>
      </c>
      <c r="G3902">
        <v>29700000</v>
      </c>
      <c r="H3902">
        <v>6</v>
      </c>
      <c r="I3902">
        <v>405</v>
      </c>
      <c r="J3902" s="1">
        <v>3900000</v>
      </c>
      <c r="K3902" s="1">
        <v>800000</v>
      </c>
      <c r="L3902" s="1">
        <v>23900000</v>
      </c>
      <c r="M3902" s="1">
        <v>5700000</v>
      </c>
      <c r="N3902" s="1" t="s">
        <v>24</v>
      </c>
      <c r="O3902" s="1">
        <f>Cleaned_Data[[#This Row],[ loan_amount]]-Cleaned_Data[[#This Row],[ bank_asset_value]]</f>
        <v>24000000</v>
      </c>
      <c r="P3902" s="1">
        <f>Cleaned_Data[[#This Row],[ loan_amount]]</f>
        <v>29700000</v>
      </c>
      <c r="Q3902" s="1" t="str">
        <f t="shared" si="241"/>
        <v>300–499</v>
      </c>
      <c r="R3902" s="1">
        <f>Cleaned_Data[[#This Row],[ residential_assets_value]]+Cleaned_Data[[#This Row],[ commercial_assets_value]]+Cleaned_Data[[#This Row],[ luxury_assets_value]]</f>
        <v>28600000</v>
      </c>
      <c r="S3902" s="1">
        <f>Cleaned_Data[[#This Row],[ income_annum]]+Cleaned_Data[[#This Row],[ residential_assets_value]]+Cleaned_Data[[#This Row],[ commercial_assets_value]]+Cleaned_Data[[#This Row],[ luxury_assets_value]]</f>
        <v>36800000</v>
      </c>
      <c r="T3902" s="1" t="str">
        <f t="shared" si="242"/>
        <v>3–4 Cr</v>
      </c>
      <c r="U3902" s="12">
        <f t="shared" si="243"/>
        <v>4950000</v>
      </c>
      <c r="V3902" s="1" t="str">
        <f>IF(Cleaned_Data[[#This Row],[EMI_Estimate]]&lt;50000, "50K", IF(Cleaned_Data[[#This Row],[EMI_Estimate]]&lt;100000, "50K-1L", IF(Cleaned_Data[[#This Row],[EMI_Estimate]]&lt;150000, "1L-1.5L", IF(Cleaned_Data[[#This Row],[EMI_Estimate]]&lt;200000,"1.5-2L", "&gt;2L"))))</f>
        <v>&gt;2L</v>
      </c>
    </row>
    <row r="3903" spans="1:22" x14ac:dyDescent="0.35">
      <c r="A3903">
        <v>3902</v>
      </c>
      <c r="B3903">
        <v>5</v>
      </c>
      <c r="C3903" t="s">
        <v>19</v>
      </c>
      <c r="D3903" t="s">
        <v>20</v>
      </c>
      <c r="E3903">
        <v>2300000</v>
      </c>
      <c r="F3903" t="str">
        <f t="shared" si="240"/>
        <v>&gt;20 Lakh</v>
      </c>
      <c r="G3903">
        <v>4900000</v>
      </c>
      <c r="H3903">
        <v>4</v>
      </c>
      <c r="I3903">
        <v>529</v>
      </c>
      <c r="J3903" s="1">
        <v>6200000</v>
      </c>
      <c r="K3903" s="1">
        <v>3900000</v>
      </c>
      <c r="L3903" s="1">
        <v>9200000</v>
      </c>
      <c r="M3903" s="1">
        <v>2000000</v>
      </c>
      <c r="N3903" s="1" t="s">
        <v>24</v>
      </c>
      <c r="O3903" s="1">
        <f>Cleaned_Data[[#This Row],[ loan_amount]]-Cleaned_Data[[#This Row],[ bank_asset_value]]</f>
        <v>2900000</v>
      </c>
      <c r="P3903" s="1">
        <f>Cleaned_Data[[#This Row],[ loan_amount]]</f>
        <v>4900000</v>
      </c>
      <c r="Q3903" s="1" t="str">
        <f t="shared" si="241"/>
        <v>500–599</v>
      </c>
      <c r="R3903" s="1">
        <f>Cleaned_Data[[#This Row],[ residential_assets_value]]+Cleaned_Data[[#This Row],[ commercial_assets_value]]+Cleaned_Data[[#This Row],[ luxury_assets_value]]</f>
        <v>19300000</v>
      </c>
      <c r="S3903" s="1">
        <f>Cleaned_Data[[#This Row],[ income_annum]]+Cleaned_Data[[#This Row],[ residential_assets_value]]+Cleaned_Data[[#This Row],[ commercial_assets_value]]+Cleaned_Data[[#This Row],[ luxury_assets_value]]</f>
        <v>21600000</v>
      </c>
      <c r="T3903" s="1" t="str">
        <f t="shared" si="242"/>
        <v>2–3 Cr</v>
      </c>
      <c r="U3903" s="12">
        <f t="shared" si="243"/>
        <v>1225000</v>
      </c>
      <c r="V3903" s="1" t="str">
        <f>IF(Cleaned_Data[[#This Row],[EMI_Estimate]]&lt;50000, "50K", IF(Cleaned_Data[[#This Row],[EMI_Estimate]]&lt;100000, "50K-1L", IF(Cleaned_Data[[#This Row],[EMI_Estimate]]&lt;150000, "1L-1.5L", IF(Cleaned_Data[[#This Row],[EMI_Estimate]]&lt;200000,"1.5-2L", "&gt;2L"))))</f>
        <v>&gt;2L</v>
      </c>
    </row>
    <row r="3904" spans="1:22" x14ac:dyDescent="0.35">
      <c r="A3904">
        <v>3903</v>
      </c>
      <c r="B3904">
        <v>5</v>
      </c>
      <c r="C3904" t="s">
        <v>19</v>
      </c>
      <c r="D3904" t="s">
        <v>23</v>
      </c>
      <c r="E3904">
        <v>6900000</v>
      </c>
      <c r="F3904" t="str">
        <f t="shared" si="240"/>
        <v>&gt;20 Lakh</v>
      </c>
      <c r="G3904">
        <v>19400000</v>
      </c>
      <c r="H3904">
        <v>6</v>
      </c>
      <c r="I3904">
        <v>801</v>
      </c>
      <c r="J3904" s="1">
        <v>10100000</v>
      </c>
      <c r="K3904" s="1">
        <v>9400000</v>
      </c>
      <c r="L3904" s="1">
        <v>17000000</v>
      </c>
      <c r="M3904" s="1">
        <v>5500000</v>
      </c>
      <c r="N3904" s="1" t="s">
        <v>21</v>
      </c>
      <c r="O3904" s="1">
        <f>Cleaned_Data[[#This Row],[ loan_amount]]-Cleaned_Data[[#This Row],[ bank_asset_value]]</f>
        <v>13900000</v>
      </c>
      <c r="P3904" s="1">
        <f>Cleaned_Data[[#This Row],[ loan_amount]]</f>
        <v>19400000</v>
      </c>
      <c r="Q3904" s="1" t="str">
        <f t="shared" si="241"/>
        <v>800+</v>
      </c>
      <c r="R3904" s="1">
        <f>Cleaned_Data[[#This Row],[ residential_assets_value]]+Cleaned_Data[[#This Row],[ commercial_assets_value]]+Cleaned_Data[[#This Row],[ luxury_assets_value]]</f>
        <v>36500000</v>
      </c>
      <c r="S3904" s="1">
        <f>Cleaned_Data[[#This Row],[ income_annum]]+Cleaned_Data[[#This Row],[ residential_assets_value]]+Cleaned_Data[[#This Row],[ commercial_assets_value]]+Cleaned_Data[[#This Row],[ luxury_assets_value]]</f>
        <v>43400000</v>
      </c>
      <c r="T3904" s="1" t="str">
        <f t="shared" si="242"/>
        <v>&gt;4 Cr</v>
      </c>
      <c r="U3904" s="12">
        <f t="shared" si="243"/>
        <v>3233333</v>
      </c>
      <c r="V3904" s="1" t="str">
        <f>IF(Cleaned_Data[[#This Row],[EMI_Estimate]]&lt;50000, "50K", IF(Cleaned_Data[[#This Row],[EMI_Estimate]]&lt;100000, "50K-1L", IF(Cleaned_Data[[#This Row],[EMI_Estimate]]&lt;150000, "1L-1.5L", IF(Cleaned_Data[[#This Row],[EMI_Estimate]]&lt;200000,"1.5-2L", "&gt;2L"))))</f>
        <v>&gt;2L</v>
      </c>
    </row>
    <row r="3905" spans="1:22" x14ac:dyDescent="0.35">
      <c r="A3905">
        <v>3904</v>
      </c>
      <c r="B3905">
        <v>3</v>
      </c>
      <c r="C3905" t="s">
        <v>22</v>
      </c>
      <c r="D3905" t="s">
        <v>20</v>
      </c>
      <c r="E3905">
        <v>8800000</v>
      </c>
      <c r="F3905" t="str">
        <f t="shared" si="240"/>
        <v>&gt;20 Lakh</v>
      </c>
      <c r="G3905">
        <v>30700000</v>
      </c>
      <c r="H3905">
        <v>12</v>
      </c>
      <c r="I3905">
        <v>707</v>
      </c>
      <c r="J3905" s="1">
        <v>15000000</v>
      </c>
      <c r="K3905" s="1">
        <v>100000</v>
      </c>
      <c r="L3905" s="1">
        <v>32800000</v>
      </c>
      <c r="M3905" s="1">
        <v>8000000</v>
      </c>
      <c r="N3905" s="1" t="s">
        <v>21</v>
      </c>
      <c r="O3905" s="1">
        <f>Cleaned_Data[[#This Row],[ loan_amount]]-Cleaned_Data[[#This Row],[ bank_asset_value]]</f>
        <v>22700000</v>
      </c>
      <c r="P3905" s="1">
        <f>Cleaned_Data[[#This Row],[ loan_amount]]</f>
        <v>30700000</v>
      </c>
      <c r="Q3905" s="1" t="str">
        <f t="shared" si="241"/>
        <v>700–799</v>
      </c>
      <c r="R3905" s="1">
        <f>Cleaned_Data[[#This Row],[ residential_assets_value]]+Cleaned_Data[[#This Row],[ commercial_assets_value]]+Cleaned_Data[[#This Row],[ luxury_assets_value]]</f>
        <v>47900000</v>
      </c>
      <c r="S3905" s="1">
        <f>Cleaned_Data[[#This Row],[ income_annum]]+Cleaned_Data[[#This Row],[ residential_assets_value]]+Cleaned_Data[[#This Row],[ commercial_assets_value]]+Cleaned_Data[[#This Row],[ luxury_assets_value]]</f>
        <v>56700000</v>
      </c>
      <c r="T3905" s="1" t="str">
        <f t="shared" si="242"/>
        <v>&gt;4 Cr</v>
      </c>
      <c r="U3905" s="12">
        <f t="shared" si="243"/>
        <v>2558333</v>
      </c>
      <c r="V3905" s="1" t="str">
        <f>IF(Cleaned_Data[[#This Row],[EMI_Estimate]]&lt;50000, "50K", IF(Cleaned_Data[[#This Row],[EMI_Estimate]]&lt;100000, "50K-1L", IF(Cleaned_Data[[#This Row],[EMI_Estimate]]&lt;150000, "1L-1.5L", IF(Cleaned_Data[[#This Row],[EMI_Estimate]]&lt;200000,"1.5-2L", "&gt;2L"))))</f>
        <v>&gt;2L</v>
      </c>
    </row>
    <row r="3906" spans="1:22" x14ac:dyDescent="0.35">
      <c r="A3906">
        <v>3905</v>
      </c>
      <c r="B3906">
        <v>1</v>
      </c>
      <c r="C3906" t="s">
        <v>19</v>
      </c>
      <c r="D3906" t="s">
        <v>20</v>
      </c>
      <c r="E3906">
        <v>2600000</v>
      </c>
      <c r="F3906" t="str">
        <f t="shared" ref="F3906:F3969" si="244">IF(E3906&lt;500000, "&lt;5 Lakh",
 IF(E3906&lt;1000000, "5-10 Lakh",
 IF(E3906&lt;1500000, "10-15 Lakh",
 IF(E3906&lt;2000000, "15-20 Lakh", "&gt;20 Lakh"))))</f>
        <v>&gt;20 Lakh</v>
      </c>
      <c r="G3906">
        <v>7200000</v>
      </c>
      <c r="H3906">
        <v>8</v>
      </c>
      <c r="I3906">
        <v>349</v>
      </c>
      <c r="J3906" s="1">
        <v>5900000</v>
      </c>
      <c r="K3906" s="1">
        <v>1400000</v>
      </c>
      <c r="L3906" s="1">
        <v>9400000</v>
      </c>
      <c r="M3906" s="1">
        <v>3000000</v>
      </c>
      <c r="N3906" s="1" t="s">
        <v>24</v>
      </c>
      <c r="O3906" s="1">
        <f>Cleaned_Data[[#This Row],[ loan_amount]]-Cleaned_Data[[#This Row],[ bank_asset_value]]</f>
        <v>4200000</v>
      </c>
      <c r="P3906" s="1">
        <f>Cleaned_Data[[#This Row],[ loan_amount]]</f>
        <v>7200000</v>
      </c>
      <c r="Q3906" s="1" t="str">
        <f t="shared" ref="Q3906:Q3969" si="245">IF(I3906&lt;500,"300–499",IF(I3906&lt;600,"500–599",IF(I3906&lt;700,"600–699",IF(I3906&lt;800,"700–799","800+"))))</f>
        <v>300–499</v>
      </c>
      <c r="R3906" s="1">
        <f>Cleaned_Data[[#This Row],[ residential_assets_value]]+Cleaned_Data[[#This Row],[ commercial_assets_value]]+Cleaned_Data[[#This Row],[ luxury_assets_value]]</f>
        <v>16700000</v>
      </c>
      <c r="S3906" s="1">
        <f>Cleaned_Data[[#This Row],[ income_annum]]+Cleaned_Data[[#This Row],[ residential_assets_value]]+Cleaned_Data[[#This Row],[ commercial_assets_value]]+Cleaned_Data[[#This Row],[ luxury_assets_value]]</f>
        <v>19300000</v>
      </c>
      <c r="T3906" s="1" t="str">
        <f t="shared" ref="T3906:T3969" si="246">IF(S3906&lt;10000000, "&lt;1 Cr", IF(S3906&lt;20000000, "1–2 Cr", IF(S3906&lt;30000000, "2–3 Cr", IF(S3906&lt;40000000, "3–4 Cr", "&gt;4 Cr"))))</f>
        <v>1–2 Cr</v>
      </c>
      <c r="U3906" s="12">
        <f t="shared" ref="U3906:U3969" si="247">ROUND(G3906/H3906, 0)</f>
        <v>900000</v>
      </c>
      <c r="V3906" s="1" t="str">
        <f>IF(Cleaned_Data[[#This Row],[EMI_Estimate]]&lt;50000, "50K", IF(Cleaned_Data[[#This Row],[EMI_Estimate]]&lt;100000, "50K-1L", IF(Cleaned_Data[[#This Row],[EMI_Estimate]]&lt;150000, "1L-1.5L", IF(Cleaned_Data[[#This Row],[EMI_Estimate]]&lt;200000,"1.5-2L", "&gt;2L"))))</f>
        <v>&gt;2L</v>
      </c>
    </row>
    <row r="3907" spans="1:22" x14ac:dyDescent="0.35">
      <c r="A3907">
        <v>3906</v>
      </c>
      <c r="B3907">
        <v>1</v>
      </c>
      <c r="C3907" t="s">
        <v>19</v>
      </c>
      <c r="D3907" t="s">
        <v>20</v>
      </c>
      <c r="E3907">
        <v>3700000</v>
      </c>
      <c r="F3907" t="str">
        <f t="shared" si="244"/>
        <v>&gt;20 Lakh</v>
      </c>
      <c r="G3907">
        <v>8700000</v>
      </c>
      <c r="H3907">
        <v>20</v>
      </c>
      <c r="I3907">
        <v>885</v>
      </c>
      <c r="J3907" s="1">
        <v>6200000</v>
      </c>
      <c r="K3907" s="1">
        <v>3500000</v>
      </c>
      <c r="L3907" s="1">
        <v>10900000</v>
      </c>
      <c r="M3907" s="1">
        <v>2600000</v>
      </c>
      <c r="N3907" s="1" t="s">
        <v>21</v>
      </c>
      <c r="O3907" s="1">
        <f>Cleaned_Data[[#This Row],[ loan_amount]]-Cleaned_Data[[#This Row],[ bank_asset_value]]</f>
        <v>6100000</v>
      </c>
      <c r="P3907" s="1">
        <f>Cleaned_Data[[#This Row],[ loan_amount]]</f>
        <v>8700000</v>
      </c>
      <c r="Q3907" s="1" t="str">
        <f t="shared" si="245"/>
        <v>800+</v>
      </c>
      <c r="R3907" s="1">
        <f>Cleaned_Data[[#This Row],[ residential_assets_value]]+Cleaned_Data[[#This Row],[ commercial_assets_value]]+Cleaned_Data[[#This Row],[ luxury_assets_value]]</f>
        <v>20600000</v>
      </c>
      <c r="S3907" s="1">
        <f>Cleaned_Data[[#This Row],[ income_annum]]+Cleaned_Data[[#This Row],[ residential_assets_value]]+Cleaned_Data[[#This Row],[ commercial_assets_value]]+Cleaned_Data[[#This Row],[ luxury_assets_value]]</f>
        <v>24300000</v>
      </c>
      <c r="T3907" s="1" t="str">
        <f t="shared" si="246"/>
        <v>2–3 Cr</v>
      </c>
      <c r="U3907" s="12">
        <f t="shared" si="247"/>
        <v>435000</v>
      </c>
      <c r="V3907" s="1" t="str">
        <f>IF(Cleaned_Data[[#This Row],[EMI_Estimate]]&lt;50000, "50K", IF(Cleaned_Data[[#This Row],[EMI_Estimate]]&lt;100000, "50K-1L", IF(Cleaned_Data[[#This Row],[EMI_Estimate]]&lt;150000, "1L-1.5L", IF(Cleaned_Data[[#This Row],[EMI_Estimate]]&lt;200000,"1.5-2L", "&gt;2L"))))</f>
        <v>&gt;2L</v>
      </c>
    </row>
    <row r="3908" spans="1:22" x14ac:dyDescent="0.35">
      <c r="A3908">
        <v>3907</v>
      </c>
      <c r="B3908">
        <v>2</v>
      </c>
      <c r="C3908" t="s">
        <v>19</v>
      </c>
      <c r="D3908" t="s">
        <v>23</v>
      </c>
      <c r="E3908">
        <v>6200000</v>
      </c>
      <c r="F3908" t="str">
        <f t="shared" si="244"/>
        <v>&gt;20 Lakh</v>
      </c>
      <c r="G3908">
        <v>23800000</v>
      </c>
      <c r="H3908">
        <v>4</v>
      </c>
      <c r="I3908">
        <v>489</v>
      </c>
      <c r="J3908" s="1">
        <v>2900000</v>
      </c>
      <c r="K3908" s="1">
        <v>7500000</v>
      </c>
      <c r="L3908" s="1">
        <v>21300000</v>
      </c>
      <c r="M3908" s="1">
        <v>3300000</v>
      </c>
      <c r="N3908" s="1" t="s">
        <v>21</v>
      </c>
      <c r="O3908" s="1">
        <f>Cleaned_Data[[#This Row],[ loan_amount]]-Cleaned_Data[[#This Row],[ bank_asset_value]]</f>
        <v>20500000</v>
      </c>
      <c r="P3908" s="1">
        <f>Cleaned_Data[[#This Row],[ loan_amount]]</f>
        <v>23800000</v>
      </c>
      <c r="Q3908" s="1" t="str">
        <f t="shared" si="245"/>
        <v>300–499</v>
      </c>
      <c r="R3908" s="1">
        <f>Cleaned_Data[[#This Row],[ residential_assets_value]]+Cleaned_Data[[#This Row],[ commercial_assets_value]]+Cleaned_Data[[#This Row],[ luxury_assets_value]]</f>
        <v>31700000</v>
      </c>
      <c r="S3908" s="1">
        <f>Cleaned_Data[[#This Row],[ income_annum]]+Cleaned_Data[[#This Row],[ residential_assets_value]]+Cleaned_Data[[#This Row],[ commercial_assets_value]]+Cleaned_Data[[#This Row],[ luxury_assets_value]]</f>
        <v>37900000</v>
      </c>
      <c r="T3908" s="1" t="str">
        <f t="shared" si="246"/>
        <v>3–4 Cr</v>
      </c>
      <c r="U3908" s="12">
        <f t="shared" si="247"/>
        <v>5950000</v>
      </c>
      <c r="V3908" s="1" t="str">
        <f>IF(Cleaned_Data[[#This Row],[EMI_Estimate]]&lt;50000, "50K", IF(Cleaned_Data[[#This Row],[EMI_Estimate]]&lt;100000, "50K-1L", IF(Cleaned_Data[[#This Row],[EMI_Estimate]]&lt;150000, "1L-1.5L", IF(Cleaned_Data[[#This Row],[EMI_Estimate]]&lt;200000,"1.5-2L", "&gt;2L"))))</f>
        <v>&gt;2L</v>
      </c>
    </row>
    <row r="3909" spans="1:22" x14ac:dyDescent="0.35">
      <c r="A3909">
        <v>3908</v>
      </c>
      <c r="B3909">
        <v>3</v>
      </c>
      <c r="C3909" t="s">
        <v>19</v>
      </c>
      <c r="D3909" t="s">
        <v>23</v>
      </c>
      <c r="E3909">
        <v>1000000</v>
      </c>
      <c r="F3909" t="str">
        <f t="shared" si="244"/>
        <v>10-15 Lakh</v>
      </c>
      <c r="G3909">
        <v>2600000</v>
      </c>
      <c r="H3909">
        <v>6</v>
      </c>
      <c r="I3909">
        <v>341</v>
      </c>
      <c r="J3909" s="1">
        <v>2900000</v>
      </c>
      <c r="K3909" s="1">
        <v>1700000</v>
      </c>
      <c r="L3909" s="1">
        <v>3600000</v>
      </c>
      <c r="M3909" s="1">
        <v>1100000</v>
      </c>
      <c r="N3909" s="1" t="s">
        <v>24</v>
      </c>
      <c r="O3909" s="1">
        <f>Cleaned_Data[[#This Row],[ loan_amount]]-Cleaned_Data[[#This Row],[ bank_asset_value]]</f>
        <v>1500000</v>
      </c>
      <c r="P3909" s="1">
        <f>Cleaned_Data[[#This Row],[ loan_amount]]</f>
        <v>2600000</v>
      </c>
      <c r="Q3909" s="1" t="str">
        <f t="shared" si="245"/>
        <v>300–499</v>
      </c>
      <c r="R3909" s="1">
        <f>Cleaned_Data[[#This Row],[ residential_assets_value]]+Cleaned_Data[[#This Row],[ commercial_assets_value]]+Cleaned_Data[[#This Row],[ luxury_assets_value]]</f>
        <v>8200000</v>
      </c>
      <c r="S3909" s="1">
        <f>Cleaned_Data[[#This Row],[ income_annum]]+Cleaned_Data[[#This Row],[ residential_assets_value]]+Cleaned_Data[[#This Row],[ commercial_assets_value]]+Cleaned_Data[[#This Row],[ luxury_assets_value]]</f>
        <v>9200000</v>
      </c>
      <c r="T3909" s="1" t="str">
        <f t="shared" si="246"/>
        <v>&lt;1 Cr</v>
      </c>
      <c r="U3909" s="12">
        <f t="shared" si="247"/>
        <v>433333</v>
      </c>
      <c r="V3909" s="1" t="str">
        <f>IF(Cleaned_Data[[#This Row],[EMI_Estimate]]&lt;50000, "50K", IF(Cleaned_Data[[#This Row],[EMI_Estimate]]&lt;100000, "50K-1L", IF(Cleaned_Data[[#This Row],[EMI_Estimate]]&lt;150000, "1L-1.5L", IF(Cleaned_Data[[#This Row],[EMI_Estimate]]&lt;200000,"1.5-2L", "&gt;2L"))))</f>
        <v>&gt;2L</v>
      </c>
    </row>
    <row r="3910" spans="1:22" x14ac:dyDescent="0.35">
      <c r="A3910">
        <v>3909</v>
      </c>
      <c r="B3910">
        <v>1</v>
      </c>
      <c r="C3910" t="s">
        <v>22</v>
      </c>
      <c r="D3910" t="s">
        <v>20</v>
      </c>
      <c r="E3910">
        <v>6000000</v>
      </c>
      <c r="F3910" t="str">
        <f t="shared" si="244"/>
        <v>&gt;20 Lakh</v>
      </c>
      <c r="G3910">
        <v>20000000</v>
      </c>
      <c r="H3910">
        <v>12</v>
      </c>
      <c r="I3910">
        <v>637</v>
      </c>
      <c r="J3910" s="1">
        <v>10800000</v>
      </c>
      <c r="K3910" s="1">
        <v>4300000</v>
      </c>
      <c r="L3910" s="1">
        <v>20000000</v>
      </c>
      <c r="M3910" s="1">
        <v>8600000</v>
      </c>
      <c r="N3910" s="1" t="s">
        <v>21</v>
      </c>
      <c r="O3910" s="1">
        <f>Cleaned_Data[[#This Row],[ loan_amount]]-Cleaned_Data[[#This Row],[ bank_asset_value]]</f>
        <v>11400000</v>
      </c>
      <c r="P3910" s="1">
        <f>Cleaned_Data[[#This Row],[ loan_amount]]</f>
        <v>20000000</v>
      </c>
      <c r="Q3910" s="1" t="str">
        <f t="shared" si="245"/>
        <v>600–699</v>
      </c>
      <c r="R3910" s="1">
        <f>Cleaned_Data[[#This Row],[ residential_assets_value]]+Cleaned_Data[[#This Row],[ commercial_assets_value]]+Cleaned_Data[[#This Row],[ luxury_assets_value]]</f>
        <v>35100000</v>
      </c>
      <c r="S3910" s="1">
        <f>Cleaned_Data[[#This Row],[ income_annum]]+Cleaned_Data[[#This Row],[ residential_assets_value]]+Cleaned_Data[[#This Row],[ commercial_assets_value]]+Cleaned_Data[[#This Row],[ luxury_assets_value]]</f>
        <v>41100000</v>
      </c>
      <c r="T3910" s="1" t="str">
        <f t="shared" si="246"/>
        <v>&gt;4 Cr</v>
      </c>
      <c r="U3910" s="12">
        <f t="shared" si="247"/>
        <v>1666667</v>
      </c>
      <c r="V3910" s="1" t="str">
        <f>IF(Cleaned_Data[[#This Row],[EMI_Estimate]]&lt;50000, "50K", IF(Cleaned_Data[[#This Row],[EMI_Estimate]]&lt;100000, "50K-1L", IF(Cleaned_Data[[#This Row],[EMI_Estimate]]&lt;150000, "1L-1.5L", IF(Cleaned_Data[[#This Row],[EMI_Estimate]]&lt;200000,"1.5-2L", "&gt;2L"))))</f>
        <v>&gt;2L</v>
      </c>
    </row>
    <row r="3911" spans="1:22" x14ac:dyDescent="0.35">
      <c r="A3911">
        <v>3910</v>
      </c>
      <c r="B3911">
        <v>1</v>
      </c>
      <c r="C3911" t="s">
        <v>22</v>
      </c>
      <c r="D3911" t="s">
        <v>23</v>
      </c>
      <c r="E3911">
        <v>9100000</v>
      </c>
      <c r="F3911" t="str">
        <f t="shared" si="244"/>
        <v>&gt;20 Lakh</v>
      </c>
      <c r="G3911">
        <v>31400000</v>
      </c>
      <c r="H3911">
        <v>4</v>
      </c>
      <c r="I3911">
        <v>304</v>
      </c>
      <c r="J3911" s="1">
        <v>14100000</v>
      </c>
      <c r="K3911" s="1">
        <v>16700000</v>
      </c>
      <c r="L3911" s="1">
        <v>30200000</v>
      </c>
      <c r="M3911" s="1">
        <v>9600000</v>
      </c>
      <c r="N3911" s="1" t="s">
        <v>21</v>
      </c>
      <c r="O3911" s="1">
        <f>Cleaned_Data[[#This Row],[ loan_amount]]-Cleaned_Data[[#This Row],[ bank_asset_value]]</f>
        <v>21800000</v>
      </c>
      <c r="P3911" s="1">
        <f>Cleaned_Data[[#This Row],[ loan_amount]]</f>
        <v>31400000</v>
      </c>
      <c r="Q3911" s="1" t="str">
        <f t="shared" si="245"/>
        <v>300–499</v>
      </c>
      <c r="R3911" s="1">
        <f>Cleaned_Data[[#This Row],[ residential_assets_value]]+Cleaned_Data[[#This Row],[ commercial_assets_value]]+Cleaned_Data[[#This Row],[ luxury_assets_value]]</f>
        <v>61000000</v>
      </c>
      <c r="S3911" s="1">
        <f>Cleaned_Data[[#This Row],[ income_annum]]+Cleaned_Data[[#This Row],[ residential_assets_value]]+Cleaned_Data[[#This Row],[ commercial_assets_value]]+Cleaned_Data[[#This Row],[ luxury_assets_value]]</f>
        <v>70100000</v>
      </c>
      <c r="T3911" s="1" t="str">
        <f t="shared" si="246"/>
        <v>&gt;4 Cr</v>
      </c>
      <c r="U3911" s="12">
        <f t="shared" si="247"/>
        <v>7850000</v>
      </c>
      <c r="V3911" s="1" t="str">
        <f>IF(Cleaned_Data[[#This Row],[EMI_Estimate]]&lt;50000, "50K", IF(Cleaned_Data[[#This Row],[EMI_Estimate]]&lt;100000, "50K-1L", IF(Cleaned_Data[[#This Row],[EMI_Estimate]]&lt;150000, "1L-1.5L", IF(Cleaned_Data[[#This Row],[EMI_Estimate]]&lt;200000,"1.5-2L", "&gt;2L"))))</f>
        <v>&gt;2L</v>
      </c>
    </row>
    <row r="3912" spans="1:22" x14ac:dyDescent="0.35">
      <c r="A3912">
        <v>3911</v>
      </c>
      <c r="B3912">
        <v>1</v>
      </c>
      <c r="C3912" t="s">
        <v>19</v>
      </c>
      <c r="D3912" t="s">
        <v>20</v>
      </c>
      <c r="E3912">
        <v>1700000</v>
      </c>
      <c r="F3912" t="str">
        <f t="shared" si="244"/>
        <v>15-20 Lakh</v>
      </c>
      <c r="G3912">
        <v>6700000</v>
      </c>
      <c r="H3912">
        <v>16</v>
      </c>
      <c r="I3912">
        <v>537</v>
      </c>
      <c r="J3912" s="1">
        <v>4300000</v>
      </c>
      <c r="K3912" s="1">
        <v>2900000</v>
      </c>
      <c r="L3912" s="1">
        <v>3500000</v>
      </c>
      <c r="M3912" s="1">
        <v>1100000</v>
      </c>
      <c r="N3912" s="1" t="s">
        <v>24</v>
      </c>
      <c r="O3912" s="1">
        <f>Cleaned_Data[[#This Row],[ loan_amount]]-Cleaned_Data[[#This Row],[ bank_asset_value]]</f>
        <v>5600000</v>
      </c>
      <c r="P3912" s="1">
        <f>Cleaned_Data[[#This Row],[ loan_amount]]</f>
        <v>6700000</v>
      </c>
      <c r="Q3912" s="1" t="str">
        <f t="shared" si="245"/>
        <v>500–599</v>
      </c>
      <c r="R3912" s="1">
        <f>Cleaned_Data[[#This Row],[ residential_assets_value]]+Cleaned_Data[[#This Row],[ commercial_assets_value]]+Cleaned_Data[[#This Row],[ luxury_assets_value]]</f>
        <v>10700000</v>
      </c>
      <c r="S3912" s="1">
        <f>Cleaned_Data[[#This Row],[ income_annum]]+Cleaned_Data[[#This Row],[ residential_assets_value]]+Cleaned_Data[[#This Row],[ commercial_assets_value]]+Cleaned_Data[[#This Row],[ luxury_assets_value]]</f>
        <v>12400000</v>
      </c>
      <c r="T3912" s="1" t="str">
        <f t="shared" si="246"/>
        <v>1–2 Cr</v>
      </c>
      <c r="U3912" s="12">
        <f t="shared" si="247"/>
        <v>418750</v>
      </c>
      <c r="V3912" s="1" t="str">
        <f>IF(Cleaned_Data[[#This Row],[EMI_Estimate]]&lt;50000, "50K", IF(Cleaned_Data[[#This Row],[EMI_Estimate]]&lt;100000, "50K-1L", IF(Cleaned_Data[[#This Row],[EMI_Estimate]]&lt;150000, "1L-1.5L", IF(Cleaned_Data[[#This Row],[EMI_Estimate]]&lt;200000,"1.5-2L", "&gt;2L"))))</f>
        <v>&gt;2L</v>
      </c>
    </row>
    <row r="3913" spans="1:22" x14ac:dyDescent="0.35">
      <c r="A3913">
        <v>3912</v>
      </c>
      <c r="B3913">
        <v>5</v>
      </c>
      <c r="C3913" t="s">
        <v>22</v>
      </c>
      <c r="D3913" t="s">
        <v>23</v>
      </c>
      <c r="E3913">
        <v>1700000</v>
      </c>
      <c r="F3913" t="str">
        <f t="shared" si="244"/>
        <v>15-20 Lakh</v>
      </c>
      <c r="G3913">
        <v>4600000</v>
      </c>
      <c r="H3913">
        <v>12</v>
      </c>
      <c r="I3913">
        <v>503</v>
      </c>
      <c r="J3913" s="1">
        <v>900000</v>
      </c>
      <c r="K3913" s="1">
        <v>2200000</v>
      </c>
      <c r="L3913" s="1">
        <v>4800000</v>
      </c>
      <c r="M3913" s="1">
        <v>1200000</v>
      </c>
      <c r="N3913" s="1" t="s">
        <v>24</v>
      </c>
      <c r="O3913" s="1">
        <f>Cleaned_Data[[#This Row],[ loan_amount]]-Cleaned_Data[[#This Row],[ bank_asset_value]]</f>
        <v>3400000</v>
      </c>
      <c r="P3913" s="1">
        <f>Cleaned_Data[[#This Row],[ loan_amount]]</f>
        <v>4600000</v>
      </c>
      <c r="Q3913" s="1" t="str">
        <f t="shared" si="245"/>
        <v>500–599</v>
      </c>
      <c r="R3913" s="1">
        <f>Cleaned_Data[[#This Row],[ residential_assets_value]]+Cleaned_Data[[#This Row],[ commercial_assets_value]]+Cleaned_Data[[#This Row],[ luxury_assets_value]]</f>
        <v>7900000</v>
      </c>
      <c r="S3913" s="1">
        <f>Cleaned_Data[[#This Row],[ income_annum]]+Cleaned_Data[[#This Row],[ residential_assets_value]]+Cleaned_Data[[#This Row],[ commercial_assets_value]]+Cleaned_Data[[#This Row],[ luxury_assets_value]]</f>
        <v>9600000</v>
      </c>
      <c r="T3913" s="1" t="str">
        <f t="shared" si="246"/>
        <v>&lt;1 Cr</v>
      </c>
      <c r="U3913" s="12">
        <f t="shared" si="247"/>
        <v>383333</v>
      </c>
      <c r="V3913" s="1" t="str">
        <f>IF(Cleaned_Data[[#This Row],[EMI_Estimate]]&lt;50000, "50K", IF(Cleaned_Data[[#This Row],[EMI_Estimate]]&lt;100000, "50K-1L", IF(Cleaned_Data[[#This Row],[EMI_Estimate]]&lt;150000, "1L-1.5L", IF(Cleaned_Data[[#This Row],[EMI_Estimate]]&lt;200000,"1.5-2L", "&gt;2L"))))</f>
        <v>&gt;2L</v>
      </c>
    </row>
    <row r="3914" spans="1:22" x14ac:dyDescent="0.35">
      <c r="A3914">
        <v>3913</v>
      </c>
      <c r="B3914">
        <v>1</v>
      </c>
      <c r="C3914" t="s">
        <v>19</v>
      </c>
      <c r="D3914" t="s">
        <v>20</v>
      </c>
      <c r="E3914">
        <v>7100000</v>
      </c>
      <c r="F3914" t="str">
        <f t="shared" si="244"/>
        <v>&gt;20 Lakh</v>
      </c>
      <c r="G3914">
        <v>14300000</v>
      </c>
      <c r="H3914">
        <v>12</v>
      </c>
      <c r="I3914">
        <v>720</v>
      </c>
      <c r="J3914" s="1">
        <v>4600000</v>
      </c>
      <c r="K3914" s="1">
        <v>500000</v>
      </c>
      <c r="L3914" s="1">
        <v>27300000</v>
      </c>
      <c r="M3914" s="1">
        <v>8400000</v>
      </c>
      <c r="N3914" s="1" t="s">
        <v>21</v>
      </c>
      <c r="O3914" s="1">
        <f>Cleaned_Data[[#This Row],[ loan_amount]]-Cleaned_Data[[#This Row],[ bank_asset_value]]</f>
        <v>5900000</v>
      </c>
      <c r="P3914" s="1">
        <f>Cleaned_Data[[#This Row],[ loan_amount]]</f>
        <v>14300000</v>
      </c>
      <c r="Q3914" s="1" t="str">
        <f t="shared" si="245"/>
        <v>700–799</v>
      </c>
      <c r="R3914" s="1">
        <f>Cleaned_Data[[#This Row],[ residential_assets_value]]+Cleaned_Data[[#This Row],[ commercial_assets_value]]+Cleaned_Data[[#This Row],[ luxury_assets_value]]</f>
        <v>32400000</v>
      </c>
      <c r="S3914" s="1">
        <f>Cleaned_Data[[#This Row],[ income_annum]]+Cleaned_Data[[#This Row],[ residential_assets_value]]+Cleaned_Data[[#This Row],[ commercial_assets_value]]+Cleaned_Data[[#This Row],[ luxury_assets_value]]</f>
        <v>39500000</v>
      </c>
      <c r="T3914" s="1" t="str">
        <f t="shared" si="246"/>
        <v>3–4 Cr</v>
      </c>
      <c r="U3914" s="12">
        <f t="shared" si="247"/>
        <v>1191667</v>
      </c>
      <c r="V3914" s="1" t="str">
        <f>IF(Cleaned_Data[[#This Row],[EMI_Estimate]]&lt;50000, "50K", IF(Cleaned_Data[[#This Row],[EMI_Estimate]]&lt;100000, "50K-1L", IF(Cleaned_Data[[#This Row],[EMI_Estimate]]&lt;150000, "1L-1.5L", IF(Cleaned_Data[[#This Row],[EMI_Estimate]]&lt;200000,"1.5-2L", "&gt;2L"))))</f>
        <v>&gt;2L</v>
      </c>
    </row>
    <row r="3915" spans="1:22" x14ac:dyDescent="0.35">
      <c r="A3915">
        <v>3914</v>
      </c>
      <c r="B3915">
        <v>5</v>
      </c>
      <c r="C3915" t="s">
        <v>19</v>
      </c>
      <c r="D3915" t="s">
        <v>20</v>
      </c>
      <c r="E3915">
        <v>9400000</v>
      </c>
      <c r="F3915" t="str">
        <f t="shared" si="244"/>
        <v>&gt;20 Lakh</v>
      </c>
      <c r="G3915">
        <v>36800000</v>
      </c>
      <c r="H3915">
        <v>10</v>
      </c>
      <c r="I3915">
        <v>509</v>
      </c>
      <c r="J3915" s="1">
        <v>20700000</v>
      </c>
      <c r="K3915" s="1">
        <v>7400000</v>
      </c>
      <c r="L3915" s="1">
        <v>22400000</v>
      </c>
      <c r="M3915" s="1">
        <v>6300000</v>
      </c>
      <c r="N3915" s="1" t="s">
        <v>24</v>
      </c>
      <c r="O3915" s="1">
        <f>Cleaned_Data[[#This Row],[ loan_amount]]-Cleaned_Data[[#This Row],[ bank_asset_value]]</f>
        <v>30500000</v>
      </c>
      <c r="P3915" s="1">
        <f>Cleaned_Data[[#This Row],[ loan_amount]]</f>
        <v>36800000</v>
      </c>
      <c r="Q3915" s="1" t="str">
        <f t="shared" si="245"/>
        <v>500–599</v>
      </c>
      <c r="R3915" s="1">
        <f>Cleaned_Data[[#This Row],[ residential_assets_value]]+Cleaned_Data[[#This Row],[ commercial_assets_value]]+Cleaned_Data[[#This Row],[ luxury_assets_value]]</f>
        <v>50500000</v>
      </c>
      <c r="S3915" s="1">
        <f>Cleaned_Data[[#This Row],[ income_annum]]+Cleaned_Data[[#This Row],[ residential_assets_value]]+Cleaned_Data[[#This Row],[ commercial_assets_value]]+Cleaned_Data[[#This Row],[ luxury_assets_value]]</f>
        <v>59900000</v>
      </c>
      <c r="T3915" s="1" t="str">
        <f t="shared" si="246"/>
        <v>&gt;4 Cr</v>
      </c>
      <c r="U3915" s="12">
        <f t="shared" si="247"/>
        <v>3680000</v>
      </c>
      <c r="V3915" s="1" t="str">
        <f>IF(Cleaned_Data[[#This Row],[EMI_Estimate]]&lt;50000, "50K", IF(Cleaned_Data[[#This Row],[EMI_Estimate]]&lt;100000, "50K-1L", IF(Cleaned_Data[[#This Row],[EMI_Estimate]]&lt;150000, "1L-1.5L", IF(Cleaned_Data[[#This Row],[EMI_Estimate]]&lt;200000,"1.5-2L", "&gt;2L"))))</f>
        <v>&gt;2L</v>
      </c>
    </row>
    <row r="3916" spans="1:22" x14ac:dyDescent="0.35">
      <c r="A3916">
        <v>3915</v>
      </c>
      <c r="B3916">
        <v>5</v>
      </c>
      <c r="C3916" t="s">
        <v>22</v>
      </c>
      <c r="D3916" t="s">
        <v>20</v>
      </c>
      <c r="E3916">
        <v>6200000</v>
      </c>
      <c r="F3916" t="str">
        <f t="shared" si="244"/>
        <v>&gt;20 Lakh</v>
      </c>
      <c r="G3916">
        <v>16400000</v>
      </c>
      <c r="H3916">
        <v>6</v>
      </c>
      <c r="I3916">
        <v>360</v>
      </c>
      <c r="J3916" s="1">
        <v>900000</v>
      </c>
      <c r="K3916" s="1">
        <v>7200000</v>
      </c>
      <c r="L3916" s="1">
        <v>22400000</v>
      </c>
      <c r="M3916" s="1">
        <v>6300000</v>
      </c>
      <c r="N3916" s="1" t="s">
        <v>24</v>
      </c>
      <c r="O3916" s="1">
        <f>Cleaned_Data[[#This Row],[ loan_amount]]-Cleaned_Data[[#This Row],[ bank_asset_value]]</f>
        <v>10100000</v>
      </c>
      <c r="P3916" s="1">
        <f>Cleaned_Data[[#This Row],[ loan_amount]]</f>
        <v>16400000</v>
      </c>
      <c r="Q3916" s="1" t="str">
        <f t="shared" si="245"/>
        <v>300–499</v>
      </c>
      <c r="R3916" s="1">
        <f>Cleaned_Data[[#This Row],[ residential_assets_value]]+Cleaned_Data[[#This Row],[ commercial_assets_value]]+Cleaned_Data[[#This Row],[ luxury_assets_value]]</f>
        <v>30500000</v>
      </c>
      <c r="S3916" s="1">
        <f>Cleaned_Data[[#This Row],[ income_annum]]+Cleaned_Data[[#This Row],[ residential_assets_value]]+Cleaned_Data[[#This Row],[ commercial_assets_value]]+Cleaned_Data[[#This Row],[ luxury_assets_value]]</f>
        <v>36700000</v>
      </c>
      <c r="T3916" s="1" t="str">
        <f t="shared" si="246"/>
        <v>3–4 Cr</v>
      </c>
      <c r="U3916" s="12">
        <f t="shared" si="247"/>
        <v>2733333</v>
      </c>
      <c r="V3916" s="1" t="str">
        <f>IF(Cleaned_Data[[#This Row],[EMI_Estimate]]&lt;50000, "50K", IF(Cleaned_Data[[#This Row],[EMI_Estimate]]&lt;100000, "50K-1L", IF(Cleaned_Data[[#This Row],[EMI_Estimate]]&lt;150000, "1L-1.5L", IF(Cleaned_Data[[#This Row],[EMI_Estimate]]&lt;200000,"1.5-2L", "&gt;2L"))))</f>
        <v>&gt;2L</v>
      </c>
    </row>
    <row r="3917" spans="1:22" x14ac:dyDescent="0.35">
      <c r="A3917">
        <v>3916</v>
      </c>
      <c r="B3917">
        <v>1</v>
      </c>
      <c r="C3917" t="s">
        <v>19</v>
      </c>
      <c r="D3917" t="s">
        <v>20</v>
      </c>
      <c r="E3917">
        <v>8300000</v>
      </c>
      <c r="F3917" t="str">
        <f t="shared" si="244"/>
        <v>&gt;20 Lakh</v>
      </c>
      <c r="G3917">
        <v>31800000</v>
      </c>
      <c r="H3917">
        <v>16</v>
      </c>
      <c r="I3917">
        <v>818</v>
      </c>
      <c r="J3917" s="1">
        <v>23400000</v>
      </c>
      <c r="K3917" s="1">
        <v>7400000</v>
      </c>
      <c r="L3917" s="1">
        <v>32200000</v>
      </c>
      <c r="M3917" s="1">
        <v>8500000</v>
      </c>
      <c r="N3917" s="1" t="s">
        <v>21</v>
      </c>
      <c r="O3917" s="1">
        <f>Cleaned_Data[[#This Row],[ loan_amount]]-Cleaned_Data[[#This Row],[ bank_asset_value]]</f>
        <v>23300000</v>
      </c>
      <c r="P3917" s="1">
        <f>Cleaned_Data[[#This Row],[ loan_amount]]</f>
        <v>31800000</v>
      </c>
      <c r="Q3917" s="1" t="str">
        <f t="shared" si="245"/>
        <v>800+</v>
      </c>
      <c r="R3917" s="1">
        <f>Cleaned_Data[[#This Row],[ residential_assets_value]]+Cleaned_Data[[#This Row],[ commercial_assets_value]]+Cleaned_Data[[#This Row],[ luxury_assets_value]]</f>
        <v>63000000</v>
      </c>
      <c r="S3917" s="1">
        <f>Cleaned_Data[[#This Row],[ income_annum]]+Cleaned_Data[[#This Row],[ residential_assets_value]]+Cleaned_Data[[#This Row],[ commercial_assets_value]]+Cleaned_Data[[#This Row],[ luxury_assets_value]]</f>
        <v>71300000</v>
      </c>
      <c r="T3917" s="1" t="str">
        <f t="shared" si="246"/>
        <v>&gt;4 Cr</v>
      </c>
      <c r="U3917" s="12">
        <f t="shared" si="247"/>
        <v>1987500</v>
      </c>
      <c r="V3917" s="1" t="str">
        <f>IF(Cleaned_Data[[#This Row],[EMI_Estimate]]&lt;50000, "50K", IF(Cleaned_Data[[#This Row],[EMI_Estimate]]&lt;100000, "50K-1L", IF(Cleaned_Data[[#This Row],[EMI_Estimate]]&lt;150000, "1L-1.5L", IF(Cleaned_Data[[#This Row],[EMI_Estimate]]&lt;200000,"1.5-2L", "&gt;2L"))))</f>
        <v>&gt;2L</v>
      </c>
    </row>
    <row r="3918" spans="1:22" x14ac:dyDescent="0.35">
      <c r="A3918">
        <v>3917</v>
      </c>
      <c r="B3918">
        <v>1</v>
      </c>
      <c r="C3918" t="s">
        <v>19</v>
      </c>
      <c r="D3918" t="s">
        <v>23</v>
      </c>
      <c r="E3918">
        <v>8900000</v>
      </c>
      <c r="F3918" t="str">
        <f t="shared" si="244"/>
        <v>&gt;20 Lakh</v>
      </c>
      <c r="G3918">
        <v>21200000</v>
      </c>
      <c r="H3918">
        <v>8</v>
      </c>
      <c r="I3918">
        <v>716</v>
      </c>
      <c r="J3918" s="1">
        <v>5400000</v>
      </c>
      <c r="K3918" s="1">
        <v>9200000</v>
      </c>
      <c r="L3918" s="1">
        <v>23800000</v>
      </c>
      <c r="M3918" s="1">
        <v>7900000</v>
      </c>
      <c r="N3918" s="1" t="s">
        <v>21</v>
      </c>
      <c r="O3918" s="1">
        <f>Cleaned_Data[[#This Row],[ loan_amount]]-Cleaned_Data[[#This Row],[ bank_asset_value]]</f>
        <v>13300000</v>
      </c>
      <c r="P3918" s="1">
        <f>Cleaned_Data[[#This Row],[ loan_amount]]</f>
        <v>21200000</v>
      </c>
      <c r="Q3918" s="1" t="str">
        <f t="shared" si="245"/>
        <v>700–799</v>
      </c>
      <c r="R3918" s="1">
        <f>Cleaned_Data[[#This Row],[ residential_assets_value]]+Cleaned_Data[[#This Row],[ commercial_assets_value]]+Cleaned_Data[[#This Row],[ luxury_assets_value]]</f>
        <v>38400000</v>
      </c>
      <c r="S3918" s="1">
        <f>Cleaned_Data[[#This Row],[ income_annum]]+Cleaned_Data[[#This Row],[ residential_assets_value]]+Cleaned_Data[[#This Row],[ commercial_assets_value]]+Cleaned_Data[[#This Row],[ luxury_assets_value]]</f>
        <v>47300000</v>
      </c>
      <c r="T3918" s="1" t="str">
        <f t="shared" si="246"/>
        <v>&gt;4 Cr</v>
      </c>
      <c r="U3918" s="12">
        <f t="shared" si="247"/>
        <v>2650000</v>
      </c>
      <c r="V3918" s="1" t="str">
        <f>IF(Cleaned_Data[[#This Row],[EMI_Estimate]]&lt;50000, "50K", IF(Cleaned_Data[[#This Row],[EMI_Estimate]]&lt;100000, "50K-1L", IF(Cleaned_Data[[#This Row],[EMI_Estimate]]&lt;150000, "1L-1.5L", IF(Cleaned_Data[[#This Row],[EMI_Estimate]]&lt;200000,"1.5-2L", "&gt;2L"))))</f>
        <v>&gt;2L</v>
      </c>
    </row>
    <row r="3919" spans="1:22" x14ac:dyDescent="0.35">
      <c r="A3919">
        <v>3918</v>
      </c>
      <c r="B3919">
        <v>1</v>
      </c>
      <c r="C3919" t="s">
        <v>19</v>
      </c>
      <c r="D3919" t="s">
        <v>23</v>
      </c>
      <c r="E3919">
        <v>6500000</v>
      </c>
      <c r="F3919" t="str">
        <f t="shared" si="244"/>
        <v>&gt;20 Lakh</v>
      </c>
      <c r="G3919">
        <v>14800000</v>
      </c>
      <c r="H3919">
        <v>12</v>
      </c>
      <c r="I3919">
        <v>360</v>
      </c>
      <c r="J3919" s="1">
        <v>3500000</v>
      </c>
      <c r="K3919" s="1">
        <v>2100000</v>
      </c>
      <c r="L3919" s="1">
        <v>15000000</v>
      </c>
      <c r="M3919" s="1">
        <v>7300000</v>
      </c>
      <c r="N3919" s="1" t="s">
        <v>24</v>
      </c>
      <c r="O3919" s="1">
        <f>Cleaned_Data[[#This Row],[ loan_amount]]-Cleaned_Data[[#This Row],[ bank_asset_value]]</f>
        <v>7500000</v>
      </c>
      <c r="P3919" s="1">
        <f>Cleaned_Data[[#This Row],[ loan_amount]]</f>
        <v>14800000</v>
      </c>
      <c r="Q3919" s="1" t="str">
        <f t="shared" si="245"/>
        <v>300–499</v>
      </c>
      <c r="R3919" s="1">
        <f>Cleaned_Data[[#This Row],[ residential_assets_value]]+Cleaned_Data[[#This Row],[ commercial_assets_value]]+Cleaned_Data[[#This Row],[ luxury_assets_value]]</f>
        <v>20600000</v>
      </c>
      <c r="S3919" s="1">
        <f>Cleaned_Data[[#This Row],[ income_annum]]+Cleaned_Data[[#This Row],[ residential_assets_value]]+Cleaned_Data[[#This Row],[ commercial_assets_value]]+Cleaned_Data[[#This Row],[ luxury_assets_value]]</f>
        <v>27100000</v>
      </c>
      <c r="T3919" s="1" t="str">
        <f t="shared" si="246"/>
        <v>2–3 Cr</v>
      </c>
      <c r="U3919" s="12">
        <f t="shared" si="247"/>
        <v>1233333</v>
      </c>
      <c r="V3919" s="1" t="str">
        <f>IF(Cleaned_Data[[#This Row],[EMI_Estimate]]&lt;50000, "50K", IF(Cleaned_Data[[#This Row],[EMI_Estimate]]&lt;100000, "50K-1L", IF(Cleaned_Data[[#This Row],[EMI_Estimate]]&lt;150000, "1L-1.5L", IF(Cleaned_Data[[#This Row],[EMI_Estimate]]&lt;200000,"1.5-2L", "&gt;2L"))))</f>
        <v>&gt;2L</v>
      </c>
    </row>
    <row r="3920" spans="1:22" x14ac:dyDescent="0.35">
      <c r="A3920">
        <v>3919</v>
      </c>
      <c r="B3920">
        <v>3</v>
      </c>
      <c r="C3920" t="s">
        <v>19</v>
      </c>
      <c r="D3920" t="s">
        <v>23</v>
      </c>
      <c r="E3920">
        <v>8100000</v>
      </c>
      <c r="F3920" t="str">
        <f t="shared" si="244"/>
        <v>&gt;20 Lakh</v>
      </c>
      <c r="G3920">
        <v>26700000</v>
      </c>
      <c r="H3920">
        <v>10</v>
      </c>
      <c r="I3920">
        <v>895</v>
      </c>
      <c r="J3920" s="1">
        <v>5100000</v>
      </c>
      <c r="K3920" s="1">
        <v>9800000</v>
      </c>
      <c r="L3920" s="1">
        <v>17100000</v>
      </c>
      <c r="M3920" s="1">
        <v>9900000</v>
      </c>
      <c r="N3920" s="1" t="s">
        <v>21</v>
      </c>
      <c r="O3920" s="1">
        <f>Cleaned_Data[[#This Row],[ loan_amount]]-Cleaned_Data[[#This Row],[ bank_asset_value]]</f>
        <v>16800000</v>
      </c>
      <c r="P3920" s="1">
        <f>Cleaned_Data[[#This Row],[ loan_amount]]</f>
        <v>26700000</v>
      </c>
      <c r="Q3920" s="1" t="str">
        <f t="shared" si="245"/>
        <v>800+</v>
      </c>
      <c r="R3920" s="1">
        <f>Cleaned_Data[[#This Row],[ residential_assets_value]]+Cleaned_Data[[#This Row],[ commercial_assets_value]]+Cleaned_Data[[#This Row],[ luxury_assets_value]]</f>
        <v>32000000</v>
      </c>
      <c r="S3920" s="1">
        <f>Cleaned_Data[[#This Row],[ income_annum]]+Cleaned_Data[[#This Row],[ residential_assets_value]]+Cleaned_Data[[#This Row],[ commercial_assets_value]]+Cleaned_Data[[#This Row],[ luxury_assets_value]]</f>
        <v>40100000</v>
      </c>
      <c r="T3920" s="1" t="str">
        <f t="shared" si="246"/>
        <v>&gt;4 Cr</v>
      </c>
      <c r="U3920" s="12">
        <f t="shared" si="247"/>
        <v>2670000</v>
      </c>
      <c r="V3920" s="1" t="str">
        <f>IF(Cleaned_Data[[#This Row],[EMI_Estimate]]&lt;50000, "50K", IF(Cleaned_Data[[#This Row],[EMI_Estimate]]&lt;100000, "50K-1L", IF(Cleaned_Data[[#This Row],[EMI_Estimate]]&lt;150000, "1L-1.5L", IF(Cleaned_Data[[#This Row],[EMI_Estimate]]&lt;200000,"1.5-2L", "&gt;2L"))))</f>
        <v>&gt;2L</v>
      </c>
    </row>
    <row r="3921" spans="1:22" x14ac:dyDescent="0.35">
      <c r="A3921">
        <v>3920</v>
      </c>
      <c r="B3921">
        <v>2</v>
      </c>
      <c r="C3921" t="s">
        <v>22</v>
      </c>
      <c r="D3921" t="s">
        <v>20</v>
      </c>
      <c r="E3921">
        <v>4900000</v>
      </c>
      <c r="F3921" t="str">
        <f t="shared" si="244"/>
        <v>&gt;20 Lakh</v>
      </c>
      <c r="G3921">
        <v>13500000</v>
      </c>
      <c r="H3921">
        <v>8</v>
      </c>
      <c r="I3921">
        <v>328</v>
      </c>
      <c r="J3921" s="1">
        <v>10500000</v>
      </c>
      <c r="K3921" s="1">
        <v>8100000</v>
      </c>
      <c r="L3921" s="1">
        <v>18300000</v>
      </c>
      <c r="M3921" s="1">
        <v>3400000</v>
      </c>
      <c r="N3921" s="1" t="s">
        <v>24</v>
      </c>
      <c r="O3921" s="1">
        <f>Cleaned_Data[[#This Row],[ loan_amount]]-Cleaned_Data[[#This Row],[ bank_asset_value]]</f>
        <v>10100000</v>
      </c>
      <c r="P3921" s="1">
        <f>Cleaned_Data[[#This Row],[ loan_amount]]</f>
        <v>13500000</v>
      </c>
      <c r="Q3921" s="1" t="str">
        <f t="shared" si="245"/>
        <v>300–499</v>
      </c>
      <c r="R3921" s="1">
        <f>Cleaned_Data[[#This Row],[ residential_assets_value]]+Cleaned_Data[[#This Row],[ commercial_assets_value]]+Cleaned_Data[[#This Row],[ luxury_assets_value]]</f>
        <v>36900000</v>
      </c>
      <c r="S3921" s="1">
        <f>Cleaned_Data[[#This Row],[ income_annum]]+Cleaned_Data[[#This Row],[ residential_assets_value]]+Cleaned_Data[[#This Row],[ commercial_assets_value]]+Cleaned_Data[[#This Row],[ luxury_assets_value]]</f>
        <v>41800000</v>
      </c>
      <c r="T3921" s="1" t="str">
        <f t="shared" si="246"/>
        <v>&gt;4 Cr</v>
      </c>
      <c r="U3921" s="12">
        <f t="shared" si="247"/>
        <v>1687500</v>
      </c>
      <c r="V3921" s="1" t="str">
        <f>IF(Cleaned_Data[[#This Row],[EMI_Estimate]]&lt;50000, "50K", IF(Cleaned_Data[[#This Row],[EMI_Estimate]]&lt;100000, "50K-1L", IF(Cleaned_Data[[#This Row],[EMI_Estimate]]&lt;150000, "1L-1.5L", IF(Cleaned_Data[[#This Row],[EMI_Estimate]]&lt;200000,"1.5-2L", "&gt;2L"))))</f>
        <v>&gt;2L</v>
      </c>
    </row>
    <row r="3922" spans="1:22" x14ac:dyDescent="0.35">
      <c r="A3922">
        <v>3921</v>
      </c>
      <c r="B3922">
        <v>4</v>
      </c>
      <c r="C3922" t="s">
        <v>19</v>
      </c>
      <c r="D3922" t="s">
        <v>20</v>
      </c>
      <c r="E3922">
        <v>9100000</v>
      </c>
      <c r="F3922" t="str">
        <f t="shared" si="244"/>
        <v>&gt;20 Lakh</v>
      </c>
      <c r="G3922">
        <v>26600000</v>
      </c>
      <c r="H3922">
        <v>2</v>
      </c>
      <c r="I3922">
        <v>812</v>
      </c>
      <c r="J3922" s="1">
        <v>23300000</v>
      </c>
      <c r="K3922" s="1">
        <v>11900000</v>
      </c>
      <c r="L3922" s="1">
        <v>33100000</v>
      </c>
      <c r="M3922" s="1">
        <v>10400000</v>
      </c>
      <c r="N3922" s="1" t="s">
        <v>21</v>
      </c>
      <c r="O3922" s="1">
        <f>Cleaned_Data[[#This Row],[ loan_amount]]-Cleaned_Data[[#This Row],[ bank_asset_value]]</f>
        <v>16200000</v>
      </c>
      <c r="P3922" s="1">
        <f>Cleaned_Data[[#This Row],[ loan_amount]]</f>
        <v>26600000</v>
      </c>
      <c r="Q3922" s="1" t="str">
        <f t="shared" si="245"/>
        <v>800+</v>
      </c>
      <c r="R3922" s="1">
        <f>Cleaned_Data[[#This Row],[ residential_assets_value]]+Cleaned_Data[[#This Row],[ commercial_assets_value]]+Cleaned_Data[[#This Row],[ luxury_assets_value]]</f>
        <v>68300000</v>
      </c>
      <c r="S3922" s="1">
        <f>Cleaned_Data[[#This Row],[ income_annum]]+Cleaned_Data[[#This Row],[ residential_assets_value]]+Cleaned_Data[[#This Row],[ commercial_assets_value]]+Cleaned_Data[[#This Row],[ luxury_assets_value]]</f>
        <v>77400000</v>
      </c>
      <c r="T3922" s="1" t="str">
        <f t="shared" si="246"/>
        <v>&gt;4 Cr</v>
      </c>
      <c r="U3922" s="12">
        <f t="shared" si="247"/>
        <v>13300000</v>
      </c>
      <c r="V3922" s="1" t="str">
        <f>IF(Cleaned_Data[[#This Row],[EMI_Estimate]]&lt;50000, "50K", IF(Cleaned_Data[[#This Row],[EMI_Estimate]]&lt;100000, "50K-1L", IF(Cleaned_Data[[#This Row],[EMI_Estimate]]&lt;150000, "1L-1.5L", IF(Cleaned_Data[[#This Row],[EMI_Estimate]]&lt;200000,"1.5-2L", "&gt;2L"))))</f>
        <v>&gt;2L</v>
      </c>
    </row>
    <row r="3923" spans="1:22" x14ac:dyDescent="0.35">
      <c r="A3923">
        <v>3922</v>
      </c>
      <c r="B3923">
        <v>3</v>
      </c>
      <c r="C3923" t="s">
        <v>19</v>
      </c>
      <c r="D3923" t="s">
        <v>23</v>
      </c>
      <c r="E3923">
        <v>9000000</v>
      </c>
      <c r="F3923" t="str">
        <f t="shared" si="244"/>
        <v>&gt;20 Lakh</v>
      </c>
      <c r="G3923">
        <v>33100000</v>
      </c>
      <c r="H3923">
        <v>16</v>
      </c>
      <c r="I3923">
        <v>456</v>
      </c>
      <c r="J3923" s="1">
        <v>23800000</v>
      </c>
      <c r="K3923" s="1">
        <v>7000000</v>
      </c>
      <c r="L3923" s="1">
        <v>26000000</v>
      </c>
      <c r="M3923" s="1">
        <v>7100000</v>
      </c>
      <c r="N3923" s="1" t="s">
        <v>24</v>
      </c>
      <c r="O3923" s="1">
        <f>Cleaned_Data[[#This Row],[ loan_amount]]-Cleaned_Data[[#This Row],[ bank_asset_value]]</f>
        <v>26000000</v>
      </c>
      <c r="P3923" s="1">
        <f>Cleaned_Data[[#This Row],[ loan_amount]]</f>
        <v>33100000</v>
      </c>
      <c r="Q3923" s="1" t="str">
        <f t="shared" si="245"/>
        <v>300–499</v>
      </c>
      <c r="R3923" s="1">
        <f>Cleaned_Data[[#This Row],[ residential_assets_value]]+Cleaned_Data[[#This Row],[ commercial_assets_value]]+Cleaned_Data[[#This Row],[ luxury_assets_value]]</f>
        <v>56800000</v>
      </c>
      <c r="S3923" s="1">
        <f>Cleaned_Data[[#This Row],[ income_annum]]+Cleaned_Data[[#This Row],[ residential_assets_value]]+Cleaned_Data[[#This Row],[ commercial_assets_value]]+Cleaned_Data[[#This Row],[ luxury_assets_value]]</f>
        <v>65800000</v>
      </c>
      <c r="T3923" s="1" t="str">
        <f t="shared" si="246"/>
        <v>&gt;4 Cr</v>
      </c>
      <c r="U3923" s="12">
        <f t="shared" si="247"/>
        <v>2068750</v>
      </c>
      <c r="V3923" s="1" t="str">
        <f>IF(Cleaned_Data[[#This Row],[EMI_Estimate]]&lt;50000, "50K", IF(Cleaned_Data[[#This Row],[EMI_Estimate]]&lt;100000, "50K-1L", IF(Cleaned_Data[[#This Row],[EMI_Estimate]]&lt;150000, "1L-1.5L", IF(Cleaned_Data[[#This Row],[EMI_Estimate]]&lt;200000,"1.5-2L", "&gt;2L"))))</f>
        <v>&gt;2L</v>
      </c>
    </row>
    <row r="3924" spans="1:22" x14ac:dyDescent="0.35">
      <c r="A3924">
        <v>3923</v>
      </c>
      <c r="B3924">
        <v>4</v>
      </c>
      <c r="C3924" t="s">
        <v>19</v>
      </c>
      <c r="D3924" t="s">
        <v>23</v>
      </c>
      <c r="E3924">
        <v>1300000</v>
      </c>
      <c r="F3924" t="str">
        <f t="shared" si="244"/>
        <v>10-15 Lakh</v>
      </c>
      <c r="G3924">
        <v>3900000</v>
      </c>
      <c r="H3924">
        <v>16</v>
      </c>
      <c r="I3924">
        <v>566</v>
      </c>
      <c r="J3924" s="1">
        <v>700000</v>
      </c>
      <c r="K3924" s="1">
        <v>200000</v>
      </c>
      <c r="L3924" s="1">
        <v>3400000</v>
      </c>
      <c r="M3924" s="1">
        <v>1600000</v>
      </c>
      <c r="N3924" s="1" t="s">
        <v>21</v>
      </c>
      <c r="O3924" s="1">
        <f>Cleaned_Data[[#This Row],[ loan_amount]]-Cleaned_Data[[#This Row],[ bank_asset_value]]</f>
        <v>2300000</v>
      </c>
      <c r="P3924" s="1">
        <f>Cleaned_Data[[#This Row],[ loan_amount]]</f>
        <v>3900000</v>
      </c>
      <c r="Q3924" s="1" t="str">
        <f t="shared" si="245"/>
        <v>500–599</v>
      </c>
      <c r="R3924" s="1">
        <f>Cleaned_Data[[#This Row],[ residential_assets_value]]+Cleaned_Data[[#This Row],[ commercial_assets_value]]+Cleaned_Data[[#This Row],[ luxury_assets_value]]</f>
        <v>4300000</v>
      </c>
      <c r="S3924" s="1">
        <f>Cleaned_Data[[#This Row],[ income_annum]]+Cleaned_Data[[#This Row],[ residential_assets_value]]+Cleaned_Data[[#This Row],[ commercial_assets_value]]+Cleaned_Data[[#This Row],[ luxury_assets_value]]</f>
        <v>5600000</v>
      </c>
      <c r="T3924" s="1" t="str">
        <f t="shared" si="246"/>
        <v>&lt;1 Cr</v>
      </c>
      <c r="U3924" s="12">
        <f t="shared" si="247"/>
        <v>243750</v>
      </c>
      <c r="V3924" s="1" t="str">
        <f>IF(Cleaned_Data[[#This Row],[EMI_Estimate]]&lt;50000, "50K", IF(Cleaned_Data[[#This Row],[EMI_Estimate]]&lt;100000, "50K-1L", IF(Cleaned_Data[[#This Row],[EMI_Estimate]]&lt;150000, "1L-1.5L", IF(Cleaned_Data[[#This Row],[EMI_Estimate]]&lt;200000,"1.5-2L", "&gt;2L"))))</f>
        <v>&gt;2L</v>
      </c>
    </row>
    <row r="3925" spans="1:22" x14ac:dyDescent="0.35">
      <c r="A3925">
        <v>3924</v>
      </c>
      <c r="B3925">
        <v>1</v>
      </c>
      <c r="C3925" t="s">
        <v>22</v>
      </c>
      <c r="D3925" t="s">
        <v>20</v>
      </c>
      <c r="E3925">
        <v>6700000</v>
      </c>
      <c r="F3925" t="str">
        <f t="shared" si="244"/>
        <v>&gt;20 Lakh</v>
      </c>
      <c r="G3925">
        <v>25000000</v>
      </c>
      <c r="H3925">
        <v>20</v>
      </c>
      <c r="I3925">
        <v>598</v>
      </c>
      <c r="J3925" s="1">
        <v>5300000</v>
      </c>
      <c r="K3925" s="1">
        <v>12900000</v>
      </c>
      <c r="L3925" s="1">
        <v>13600000</v>
      </c>
      <c r="M3925" s="1">
        <v>7000000</v>
      </c>
      <c r="N3925" s="1" t="s">
        <v>21</v>
      </c>
      <c r="O3925" s="1">
        <f>Cleaned_Data[[#This Row],[ loan_amount]]-Cleaned_Data[[#This Row],[ bank_asset_value]]</f>
        <v>18000000</v>
      </c>
      <c r="P3925" s="1">
        <f>Cleaned_Data[[#This Row],[ loan_amount]]</f>
        <v>25000000</v>
      </c>
      <c r="Q3925" s="1" t="str">
        <f t="shared" si="245"/>
        <v>500–599</v>
      </c>
      <c r="R3925" s="1">
        <f>Cleaned_Data[[#This Row],[ residential_assets_value]]+Cleaned_Data[[#This Row],[ commercial_assets_value]]+Cleaned_Data[[#This Row],[ luxury_assets_value]]</f>
        <v>31800000</v>
      </c>
      <c r="S3925" s="1">
        <f>Cleaned_Data[[#This Row],[ income_annum]]+Cleaned_Data[[#This Row],[ residential_assets_value]]+Cleaned_Data[[#This Row],[ commercial_assets_value]]+Cleaned_Data[[#This Row],[ luxury_assets_value]]</f>
        <v>38500000</v>
      </c>
      <c r="T3925" s="1" t="str">
        <f t="shared" si="246"/>
        <v>3–4 Cr</v>
      </c>
      <c r="U3925" s="12">
        <f t="shared" si="247"/>
        <v>1250000</v>
      </c>
      <c r="V3925" s="1" t="str">
        <f>IF(Cleaned_Data[[#This Row],[EMI_Estimate]]&lt;50000, "50K", IF(Cleaned_Data[[#This Row],[EMI_Estimate]]&lt;100000, "50K-1L", IF(Cleaned_Data[[#This Row],[EMI_Estimate]]&lt;150000, "1L-1.5L", IF(Cleaned_Data[[#This Row],[EMI_Estimate]]&lt;200000,"1.5-2L", "&gt;2L"))))</f>
        <v>&gt;2L</v>
      </c>
    </row>
    <row r="3926" spans="1:22" x14ac:dyDescent="0.35">
      <c r="A3926">
        <v>3925</v>
      </c>
      <c r="B3926">
        <v>5</v>
      </c>
      <c r="C3926" t="s">
        <v>22</v>
      </c>
      <c r="D3926" t="s">
        <v>20</v>
      </c>
      <c r="E3926">
        <v>3200000</v>
      </c>
      <c r="F3926" t="str">
        <f t="shared" si="244"/>
        <v>&gt;20 Lakh</v>
      </c>
      <c r="G3926">
        <v>9300000</v>
      </c>
      <c r="H3926">
        <v>6</v>
      </c>
      <c r="I3926">
        <v>656</v>
      </c>
      <c r="J3926" s="1">
        <v>7000000</v>
      </c>
      <c r="K3926" s="1">
        <v>3200000</v>
      </c>
      <c r="L3926" s="1">
        <v>12700000</v>
      </c>
      <c r="M3926" s="1">
        <v>4200000</v>
      </c>
      <c r="N3926" s="1" t="s">
        <v>21</v>
      </c>
      <c r="O3926" s="1">
        <f>Cleaned_Data[[#This Row],[ loan_amount]]-Cleaned_Data[[#This Row],[ bank_asset_value]]</f>
        <v>5100000</v>
      </c>
      <c r="P3926" s="1">
        <f>Cleaned_Data[[#This Row],[ loan_amount]]</f>
        <v>9300000</v>
      </c>
      <c r="Q3926" s="1" t="str">
        <f t="shared" si="245"/>
        <v>600–699</v>
      </c>
      <c r="R3926" s="1">
        <f>Cleaned_Data[[#This Row],[ residential_assets_value]]+Cleaned_Data[[#This Row],[ commercial_assets_value]]+Cleaned_Data[[#This Row],[ luxury_assets_value]]</f>
        <v>22900000</v>
      </c>
      <c r="S3926" s="1">
        <f>Cleaned_Data[[#This Row],[ income_annum]]+Cleaned_Data[[#This Row],[ residential_assets_value]]+Cleaned_Data[[#This Row],[ commercial_assets_value]]+Cleaned_Data[[#This Row],[ luxury_assets_value]]</f>
        <v>26100000</v>
      </c>
      <c r="T3926" s="1" t="str">
        <f t="shared" si="246"/>
        <v>2–3 Cr</v>
      </c>
      <c r="U3926" s="12">
        <f t="shared" si="247"/>
        <v>1550000</v>
      </c>
      <c r="V3926" s="1" t="str">
        <f>IF(Cleaned_Data[[#This Row],[EMI_Estimate]]&lt;50000, "50K", IF(Cleaned_Data[[#This Row],[EMI_Estimate]]&lt;100000, "50K-1L", IF(Cleaned_Data[[#This Row],[EMI_Estimate]]&lt;150000, "1L-1.5L", IF(Cleaned_Data[[#This Row],[EMI_Estimate]]&lt;200000,"1.5-2L", "&gt;2L"))))</f>
        <v>&gt;2L</v>
      </c>
    </row>
    <row r="3927" spans="1:22" x14ac:dyDescent="0.35">
      <c r="A3927">
        <v>3926</v>
      </c>
      <c r="B3927">
        <v>0</v>
      </c>
      <c r="C3927" t="s">
        <v>22</v>
      </c>
      <c r="D3927" t="s">
        <v>20</v>
      </c>
      <c r="E3927">
        <v>7500000</v>
      </c>
      <c r="F3927" t="str">
        <f t="shared" si="244"/>
        <v>&gt;20 Lakh</v>
      </c>
      <c r="G3927">
        <v>28700000</v>
      </c>
      <c r="H3927">
        <v>2</v>
      </c>
      <c r="I3927">
        <v>895</v>
      </c>
      <c r="J3927" s="1">
        <v>2000000</v>
      </c>
      <c r="K3927" s="1">
        <v>4100000</v>
      </c>
      <c r="L3927" s="1">
        <v>21500000</v>
      </c>
      <c r="M3927" s="1">
        <v>7200000</v>
      </c>
      <c r="N3927" s="1" t="s">
        <v>21</v>
      </c>
      <c r="O3927" s="1">
        <f>Cleaned_Data[[#This Row],[ loan_amount]]-Cleaned_Data[[#This Row],[ bank_asset_value]]</f>
        <v>21500000</v>
      </c>
      <c r="P3927" s="1">
        <f>Cleaned_Data[[#This Row],[ loan_amount]]</f>
        <v>28700000</v>
      </c>
      <c r="Q3927" s="1" t="str">
        <f t="shared" si="245"/>
        <v>800+</v>
      </c>
      <c r="R3927" s="1">
        <f>Cleaned_Data[[#This Row],[ residential_assets_value]]+Cleaned_Data[[#This Row],[ commercial_assets_value]]+Cleaned_Data[[#This Row],[ luxury_assets_value]]</f>
        <v>27600000</v>
      </c>
      <c r="S3927" s="1">
        <f>Cleaned_Data[[#This Row],[ income_annum]]+Cleaned_Data[[#This Row],[ residential_assets_value]]+Cleaned_Data[[#This Row],[ commercial_assets_value]]+Cleaned_Data[[#This Row],[ luxury_assets_value]]</f>
        <v>35100000</v>
      </c>
      <c r="T3927" s="1" t="str">
        <f t="shared" si="246"/>
        <v>3–4 Cr</v>
      </c>
      <c r="U3927" s="12">
        <f t="shared" si="247"/>
        <v>14350000</v>
      </c>
      <c r="V3927" s="1" t="str">
        <f>IF(Cleaned_Data[[#This Row],[EMI_Estimate]]&lt;50000, "50K", IF(Cleaned_Data[[#This Row],[EMI_Estimate]]&lt;100000, "50K-1L", IF(Cleaned_Data[[#This Row],[EMI_Estimate]]&lt;150000, "1L-1.5L", IF(Cleaned_Data[[#This Row],[EMI_Estimate]]&lt;200000,"1.5-2L", "&gt;2L"))))</f>
        <v>&gt;2L</v>
      </c>
    </row>
    <row r="3928" spans="1:22" x14ac:dyDescent="0.35">
      <c r="A3928">
        <v>3927</v>
      </c>
      <c r="B3928">
        <v>3</v>
      </c>
      <c r="C3928" t="s">
        <v>19</v>
      </c>
      <c r="D3928" t="s">
        <v>20</v>
      </c>
      <c r="E3928">
        <v>4900000</v>
      </c>
      <c r="F3928" t="str">
        <f t="shared" si="244"/>
        <v>&gt;20 Lakh</v>
      </c>
      <c r="G3928">
        <v>12800000</v>
      </c>
      <c r="H3928">
        <v>14</v>
      </c>
      <c r="I3928">
        <v>653</v>
      </c>
      <c r="J3928" s="1">
        <v>7300000</v>
      </c>
      <c r="K3928" s="1">
        <v>1000000</v>
      </c>
      <c r="L3928" s="1">
        <v>13000000</v>
      </c>
      <c r="M3928" s="1">
        <v>7200000</v>
      </c>
      <c r="N3928" s="1" t="s">
        <v>21</v>
      </c>
      <c r="O3928" s="1">
        <f>Cleaned_Data[[#This Row],[ loan_amount]]-Cleaned_Data[[#This Row],[ bank_asset_value]]</f>
        <v>5600000</v>
      </c>
      <c r="P3928" s="1">
        <f>Cleaned_Data[[#This Row],[ loan_amount]]</f>
        <v>12800000</v>
      </c>
      <c r="Q3928" s="1" t="str">
        <f t="shared" si="245"/>
        <v>600–699</v>
      </c>
      <c r="R3928" s="1">
        <f>Cleaned_Data[[#This Row],[ residential_assets_value]]+Cleaned_Data[[#This Row],[ commercial_assets_value]]+Cleaned_Data[[#This Row],[ luxury_assets_value]]</f>
        <v>21300000</v>
      </c>
      <c r="S3928" s="1">
        <f>Cleaned_Data[[#This Row],[ income_annum]]+Cleaned_Data[[#This Row],[ residential_assets_value]]+Cleaned_Data[[#This Row],[ commercial_assets_value]]+Cleaned_Data[[#This Row],[ luxury_assets_value]]</f>
        <v>26200000</v>
      </c>
      <c r="T3928" s="1" t="str">
        <f t="shared" si="246"/>
        <v>2–3 Cr</v>
      </c>
      <c r="U3928" s="12">
        <f t="shared" si="247"/>
        <v>914286</v>
      </c>
      <c r="V3928" s="1" t="str">
        <f>IF(Cleaned_Data[[#This Row],[EMI_Estimate]]&lt;50000, "50K", IF(Cleaned_Data[[#This Row],[EMI_Estimate]]&lt;100000, "50K-1L", IF(Cleaned_Data[[#This Row],[EMI_Estimate]]&lt;150000, "1L-1.5L", IF(Cleaned_Data[[#This Row],[EMI_Estimate]]&lt;200000,"1.5-2L", "&gt;2L"))))</f>
        <v>&gt;2L</v>
      </c>
    </row>
    <row r="3929" spans="1:22" x14ac:dyDescent="0.35">
      <c r="A3929">
        <v>3928</v>
      </c>
      <c r="B3929">
        <v>1</v>
      </c>
      <c r="C3929" t="s">
        <v>22</v>
      </c>
      <c r="D3929" t="s">
        <v>23</v>
      </c>
      <c r="E3929">
        <v>700000</v>
      </c>
      <c r="F3929" t="str">
        <f t="shared" si="244"/>
        <v>5-10 Lakh</v>
      </c>
      <c r="G3929">
        <v>1800000</v>
      </c>
      <c r="H3929">
        <v>16</v>
      </c>
      <c r="I3929">
        <v>641</v>
      </c>
      <c r="J3929" s="1">
        <v>2100000</v>
      </c>
      <c r="K3929" s="1">
        <v>400000</v>
      </c>
      <c r="L3929" s="1">
        <v>1600000</v>
      </c>
      <c r="M3929" s="1">
        <v>900000</v>
      </c>
      <c r="N3929" s="1" t="s">
        <v>21</v>
      </c>
      <c r="O3929" s="1">
        <f>Cleaned_Data[[#This Row],[ loan_amount]]-Cleaned_Data[[#This Row],[ bank_asset_value]]</f>
        <v>900000</v>
      </c>
      <c r="P3929" s="1">
        <f>Cleaned_Data[[#This Row],[ loan_amount]]</f>
        <v>1800000</v>
      </c>
      <c r="Q3929" s="1" t="str">
        <f t="shared" si="245"/>
        <v>600–699</v>
      </c>
      <c r="R3929" s="1">
        <f>Cleaned_Data[[#This Row],[ residential_assets_value]]+Cleaned_Data[[#This Row],[ commercial_assets_value]]+Cleaned_Data[[#This Row],[ luxury_assets_value]]</f>
        <v>4100000</v>
      </c>
      <c r="S3929" s="1">
        <f>Cleaned_Data[[#This Row],[ income_annum]]+Cleaned_Data[[#This Row],[ residential_assets_value]]+Cleaned_Data[[#This Row],[ commercial_assets_value]]+Cleaned_Data[[#This Row],[ luxury_assets_value]]</f>
        <v>4800000</v>
      </c>
      <c r="T3929" s="1" t="str">
        <f t="shared" si="246"/>
        <v>&lt;1 Cr</v>
      </c>
      <c r="U3929" s="12">
        <f t="shared" si="247"/>
        <v>112500</v>
      </c>
      <c r="V3929" s="1" t="str">
        <f>IF(Cleaned_Data[[#This Row],[EMI_Estimate]]&lt;50000, "50K", IF(Cleaned_Data[[#This Row],[EMI_Estimate]]&lt;100000, "50K-1L", IF(Cleaned_Data[[#This Row],[EMI_Estimate]]&lt;150000, "1L-1.5L", IF(Cleaned_Data[[#This Row],[EMI_Estimate]]&lt;200000,"1.5-2L", "&gt;2L"))))</f>
        <v>1L-1.5L</v>
      </c>
    </row>
    <row r="3930" spans="1:22" x14ac:dyDescent="0.35">
      <c r="A3930">
        <v>3929</v>
      </c>
      <c r="B3930">
        <v>2</v>
      </c>
      <c r="C3930" t="s">
        <v>19</v>
      </c>
      <c r="D3930" t="s">
        <v>20</v>
      </c>
      <c r="E3930">
        <v>6400000</v>
      </c>
      <c r="F3930" t="str">
        <f t="shared" si="244"/>
        <v>&gt;20 Lakh</v>
      </c>
      <c r="G3930">
        <v>16500000</v>
      </c>
      <c r="H3930">
        <v>8</v>
      </c>
      <c r="I3930">
        <v>544</v>
      </c>
      <c r="J3930" s="1">
        <v>12100000</v>
      </c>
      <c r="K3930" s="1">
        <v>6300000</v>
      </c>
      <c r="L3930" s="1">
        <v>15200000</v>
      </c>
      <c r="M3930" s="1">
        <v>5400000</v>
      </c>
      <c r="N3930" s="1" t="s">
        <v>24</v>
      </c>
      <c r="O3930" s="1">
        <f>Cleaned_Data[[#This Row],[ loan_amount]]-Cleaned_Data[[#This Row],[ bank_asset_value]]</f>
        <v>11100000</v>
      </c>
      <c r="P3930" s="1">
        <f>Cleaned_Data[[#This Row],[ loan_amount]]</f>
        <v>16500000</v>
      </c>
      <c r="Q3930" s="1" t="str">
        <f t="shared" si="245"/>
        <v>500–599</v>
      </c>
      <c r="R3930" s="1">
        <f>Cleaned_Data[[#This Row],[ residential_assets_value]]+Cleaned_Data[[#This Row],[ commercial_assets_value]]+Cleaned_Data[[#This Row],[ luxury_assets_value]]</f>
        <v>33600000</v>
      </c>
      <c r="S3930" s="1">
        <f>Cleaned_Data[[#This Row],[ income_annum]]+Cleaned_Data[[#This Row],[ residential_assets_value]]+Cleaned_Data[[#This Row],[ commercial_assets_value]]+Cleaned_Data[[#This Row],[ luxury_assets_value]]</f>
        <v>40000000</v>
      </c>
      <c r="T3930" s="1" t="str">
        <f t="shared" si="246"/>
        <v>&gt;4 Cr</v>
      </c>
      <c r="U3930" s="12">
        <f t="shared" si="247"/>
        <v>2062500</v>
      </c>
      <c r="V3930" s="1" t="str">
        <f>IF(Cleaned_Data[[#This Row],[EMI_Estimate]]&lt;50000, "50K", IF(Cleaned_Data[[#This Row],[EMI_Estimate]]&lt;100000, "50K-1L", IF(Cleaned_Data[[#This Row],[EMI_Estimate]]&lt;150000, "1L-1.5L", IF(Cleaned_Data[[#This Row],[EMI_Estimate]]&lt;200000,"1.5-2L", "&gt;2L"))))</f>
        <v>&gt;2L</v>
      </c>
    </row>
    <row r="3931" spans="1:22" x14ac:dyDescent="0.35">
      <c r="A3931">
        <v>3930</v>
      </c>
      <c r="B3931">
        <v>0</v>
      </c>
      <c r="C3931" t="s">
        <v>22</v>
      </c>
      <c r="D3931" t="s">
        <v>23</v>
      </c>
      <c r="E3931">
        <v>3900000</v>
      </c>
      <c r="F3931" t="str">
        <f t="shared" si="244"/>
        <v>&gt;20 Lakh</v>
      </c>
      <c r="G3931">
        <v>14100000</v>
      </c>
      <c r="H3931">
        <v>20</v>
      </c>
      <c r="I3931">
        <v>811</v>
      </c>
      <c r="J3931" s="1">
        <v>5700000</v>
      </c>
      <c r="K3931" s="1">
        <v>3600000</v>
      </c>
      <c r="L3931" s="1">
        <v>10500000</v>
      </c>
      <c r="M3931" s="1">
        <v>5300000</v>
      </c>
      <c r="N3931" s="1" t="s">
        <v>21</v>
      </c>
      <c r="O3931" s="1">
        <f>Cleaned_Data[[#This Row],[ loan_amount]]-Cleaned_Data[[#This Row],[ bank_asset_value]]</f>
        <v>8800000</v>
      </c>
      <c r="P3931" s="1">
        <f>Cleaned_Data[[#This Row],[ loan_amount]]</f>
        <v>14100000</v>
      </c>
      <c r="Q3931" s="1" t="str">
        <f t="shared" si="245"/>
        <v>800+</v>
      </c>
      <c r="R3931" s="1">
        <f>Cleaned_Data[[#This Row],[ residential_assets_value]]+Cleaned_Data[[#This Row],[ commercial_assets_value]]+Cleaned_Data[[#This Row],[ luxury_assets_value]]</f>
        <v>19800000</v>
      </c>
      <c r="S3931" s="1">
        <f>Cleaned_Data[[#This Row],[ income_annum]]+Cleaned_Data[[#This Row],[ residential_assets_value]]+Cleaned_Data[[#This Row],[ commercial_assets_value]]+Cleaned_Data[[#This Row],[ luxury_assets_value]]</f>
        <v>23700000</v>
      </c>
      <c r="T3931" s="1" t="str">
        <f t="shared" si="246"/>
        <v>2–3 Cr</v>
      </c>
      <c r="U3931" s="12">
        <f t="shared" si="247"/>
        <v>705000</v>
      </c>
      <c r="V3931" s="1" t="str">
        <f>IF(Cleaned_Data[[#This Row],[EMI_Estimate]]&lt;50000, "50K", IF(Cleaned_Data[[#This Row],[EMI_Estimate]]&lt;100000, "50K-1L", IF(Cleaned_Data[[#This Row],[EMI_Estimate]]&lt;150000, "1L-1.5L", IF(Cleaned_Data[[#This Row],[EMI_Estimate]]&lt;200000,"1.5-2L", "&gt;2L"))))</f>
        <v>&gt;2L</v>
      </c>
    </row>
    <row r="3932" spans="1:22" x14ac:dyDescent="0.35">
      <c r="A3932">
        <v>3931</v>
      </c>
      <c r="B3932">
        <v>4</v>
      </c>
      <c r="C3932" t="s">
        <v>19</v>
      </c>
      <c r="D3932" t="s">
        <v>20</v>
      </c>
      <c r="E3932">
        <v>9700000</v>
      </c>
      <c r="F3932" t="str">
        <f t="shared" si="244"/>
        <v>&gt;20 Lakh</v>
      </c>
      <c r="G3932">
        <v>26900000</v>
      </c>
      <c r="H3932">
        <v>10</v>
      </c>
      <c r="I3932">
        <v>460</v>
      </c>
      <c r="J3932" s="1">
        <v>11400000</v>
      </c>
      <c r="K3932" s="1">
        <v>3900000</v>
      </c>
      <c r="L3932" s="1">
        <v>31400000</v>
      </c>
      <c r="M3932" s="1">
        <v>9300000</v>
      </c>
      <c r="N3932" s="1" t="s">
        <v>24</v>
      </c>
      <c r="O3932" s="1">
        <f>Cleaned_Data[[#This Row],[ loan_amount]]-Cleaned_Data[[#This Row],[ bank_asset_value]]</f>
        <v>17600000</v>
      </c>
      <c r="P3932" s="1">
        <f>Cleaned_Data[[#This Row],[ loan_amount]]</f>
        <v>26900000</v>
      </c>
      <c r="Q3932" s="1" t="str">
        <f t="shared" si="245"/>
        <v>300–499</v>
      </c>
      <c r="R3932" s="1">
        <f>Cleaned_Data[[#This Row],[ residential_assets_value]]+Cleaned_Data[[#This Row],[ commercial_assets_value]]+Cleaned_Data[[#This Row],[ luxury_assets_value]]</f>
        <v>46700000</v>
      </c>
      <c r="S3932" s="1">
        <f>Cleaned_Data[[#This Row],[ income_annum]]+Cleaned_Data[[#This Row],[ residential_assets_value]]+Cleaned_Data[[#This Row],[ commercial_assets_value]]+Cleaned_Data[[#This Row],[ luxury_assets_value]]</f>
        <v>56400000</v>
      </c>
      <c r="T3932" s="1" t="str">
        <f t="shared" si="246"/>
        <v>&gt;4 Cr</v>
      </c>
      <c r="U3932" s="12">
        <f t="shared" si="247"/>
        <v>2690000</v>
      </c>
      <c r="V3932" s="1" t="str">
        <f>IF(Cleaned_Data[[#This Row],[EMI_Estimate]]&lt;50000, "50K", IF(Cleaned_Data[[#This Row],[EMI_Estimate]]&lt;100000, "50K-1L", IF(Cleaned_Data[[#This Row],[EMI_Estimate]]&lt;150000, "1L-1.5L", IF(Cleaned_Data[[#This Row],[EMI_Estimate]]&lt;200000,"1.5-2L", "&gt;2L"))))</f>
        <v>&gt;2L</v>
      </c>
    </row>
    <row r="3933" spans="1:22" x14ac:dyDescent="0.35">
      <c r="A3933">
        <v>3932</v>
      </c>
      <c r="B3933">
        <v>5</v>
      </c>
      <c r="C3933" t="s">
        <v>19</v>
      </c>
      <c r="D3933" t="s">
        <v>23</v>
      </c>
      <c r="E3933">
        <v>3600000</v>
      </c>
      <c r="F3933" t="str">
        <f t="shared" si="244"/>
        <v>&gt;20 Lakh</v>
      </c>
      <c r="G3933">
        <v>12500000</v>
      </c>
      <c r="H3933">
        <v>12</v>
      </c>
      <c r="I3933">
        <v>795</v>
      </c>
      <c r="J3933" s="1">
        <v>10600000</v>
      </c>
      <c r="K3933" s="1">
        <v>2700000</v>
      </c>
      <c r="L3933" s="1">
        <v>11100000</v>
      </c>
      <c r="M3933" s="1">
        <v>4800000</v>
      </c>
      <c r="N3933" s="1" t="s">
        <v>21</v>
      </c>
      <c r="O3933" s="1">
        <f>Cleaned_Data[[#This Row],[ loan_amount]]-Cleaned_Data[[#This Row],[ bank_asset_value]]</f>
        <v>7700000</v>
      </c>
      <c r="P3933" s="1">
        <f>Cleaned_Data[[#This Row],[ loan_amount]]</f>
        <v>12500000</v>
      </c>
      <c r="Q3933" s="1" t="str">
        <f t="shared" si="245"/>
        <v>700–799</v>
      </c>
      <c r="R3933" s="1">
        <f>Cleaned_Data[[#This Row],[ residential_assets_value]]+Cleaned_Data[[#This Row],[ commercial_assets_value]]+Cleaned_Data[[#This Row],[ luxury_assets_value]]</f>
        <v>24400000</v>
      </c>
      <c r="S3933" s="1">
        <f>Cleaned_Data[[#This Row],[ income_annum]]+Cleaned_Data[[#This Row],[ residential_assets_value]]+Cleaned_Data[[#This Row],[ commercial_assets_value]]+Cleaned_Data[[#This Row],[ luxury_assets_value]]</f>
        <v>28000000</v>
      </c>
      <c r="T3933" s="1" t="str">
        <f t="shared" si="246"/>
        <v>2–3 Cr</v>
      </c>
      <c r="U3933" s="12">
        <f t="shared" si="247"/>
        <v>1041667</v>
      </c>
      <c r="V3933" s="1" t="str">
        <f>IF(Cleaned_Data[[#This Row],[EMI_Estimate]]&lt;50000, "50K", IF(Cleaned_Data[[#This Row],[EMI_Estimate]]&lt;100000, "50K-1L", IF(Cleaned_Data[[#This Row],[EMI_Estimate]]&lt;150000, "1L-1.5L", IF(Cleaned_Data[[#This Row],[EMI_Estimate]]&lt;200000,"1.5-2L", "&gt;2L"))))</f>
        <v>&gt;2L</v>
      </c>
    </row>
    <row r="3934" spans="1:22" x14ac:dyDescent="0.35">
      <c r="A3934">
        <v>3933</v>
      </c>
      <c r="B3934">
        <v>2</v>
      </c>
      <c r="C3934" t="s">
        <v>19</v>
      </c>
      <c r="D3934" t="s">
        <v>23</v>
      </c>
      <c r="E3934">
        <v>3400000</v>
      </c>
      <c r="F3934" t="str">
        <f t="shared" si="244"/>
        <v>&gt;20 Lakh</v>
      </c>
      <c r="G3934">
        <v>10300000</v>
      </c>
      <c r="H3934">
        <v>4</v>
      </c>
      <c r="I3934">
        <v>745</v>
      </c>
      <c r="J3934" s="1">
        <v>4900000</v>
      </c>
      <c r="K3934" s="1">
        <v>4000000</v>
      </c>
      <c r="L3934" s="1">
        <v>10000000</v>
      </c>
      <c r="M3934" s="1">
        <v>3900000</v>
      </c>
      <c r="N3934" s="1" t="s">
        <v>21</v>
      </c>
      <c r="O3934" s="1">
        <f>Cleaned_Data[[#This Row],[ loan_amount]]-Cleaned_Data[[#This Row],[ bank_asset_value]]</f>
        <v>6400000</v>
      </c>
      <c r="P3934" s="1">
        <f>Cleaned_Data[[#This Row],[ loan_amount]]</f>
        <v>10300000</v>
      </c>
      <c r="Q3934" s="1" t="str">
        <f t="shared" si="245"/>
        <v>700–799</v>
      </c>
      <c r="R3934" s="1">
        <f>Cleaned_Data[[#This Row],[ residential_assets_value]]+Cleaned_Data[[#This Row],[ commercial_assets_value]]+Cleaned_Data[[#This Row],[ luxury_assets_value]]</f>
        <v>18900000</v>
      </c>
      <c r="S3934" s="1">
        <f>Cleaned_Data[[#This Row],[ income_annum]]+Cleaned_Data[[#This Row],[ residential_assets_value]]+Cleaned_Data[[#This Row],[ commercial_assets_value]]+Cleaned_Data[[#This Row],[ luxury_assets_value]]</f>
        <v>22300000</v>
      </c>
      <c r="T3934" s="1" t="str">
        <f t="shared" si="246"/>
        <v>2–3 Cr</v>
      </c>
      <c r="U3934" s="12">
        <f t="shared" si="247"/>
        <v>2575000</v>
      </c>
      <c r="V3934" s="1" t="str">
        <f>IF(Cleaned_Data[[#This Row],[EMI_Estimate]]&lt;50000, "50K", IF(Cleaned_Data[[#This Row],[EMI_Estimate]]&lt;100000, "50K-1L", IF(Cleaned_Data[[#This Row],[EMI_Estimate]]&lt;150000, "1L-1.5L", IF(Cleaned_Data[[#This Row],[EMI_Estimate]]&lt;200000,"1.5-2L", "&gt;2L"))))</f>
        <v>&gt;2L</v>
      </c>
    </row>
    <row r="3935" spans="1:22" x14ac:dyDescent="0.35">
      <c r="A3935">
        <v>3934</v>
      </c>
      <c r="B3935">
        <v>0</v>
      </c>
      <c r="C3935" t="s">
        <v>22</v>
      </c>
      <c r="D3935" t="s">
        <v>20</v>
      </c>
      <c r="E3935">
        <v>9800000</v>
      </c>
      <c r="F3935" t="str">
        <f t="shared" si="244"/>
        <v>&gt;20 Lakh</v>
      </c>
      <c r="G3935">
        <v>20100000</v>
      </c>
      <c r="H3935">
        <v>16</v>
      </c>
      <c r="I3935">
        <v>606</v>
      </c>
      <c r="J3935" s="1">
        <v>6200000</v>
      </c>
      <c r="K3935" s="1">
        <v>800000</v>
      </c>
      <c r="L3935" s="1">
        <v>37300000</v>
      </c>
      <c r="M3935" s="1">
        <v>8700000</v>
      </c>
      <c r="N3935" s="1" t="s">
        <v>21</v>
      </c>
      <c r="O3935" s="1">
        <f>Cleaned_Data[[#This Row],[ loan_amount]]-Cleaned_Data[[#This Row],[ bank_asset_value]]</f>
        <v>11400000</v>
      </c>
      <c r="P3935" s="1">
        <f>Cleaned_Data[[#This Row],[ loan_amount]]</f>
        <v>20100000</v>
      </c>
      <c r="Q3935" s="1" t="str">
        <f t="shared" si="245"/>
        <v>600–699</v>
      </c>
      <c r="R3935" s="1">
        <f>Cleaned_Data[[#This Row],[ residential_assets_value]]+Cleaned_Data[[#This Row],[ commercial_assets_value]]+Cleaned_Data[[#This Row],[ luxury_assets_value]]</f>
        <v>44300000</v>
      </c>
      <c r="S3935" s="1">
        <f>Cleaned_Data[[#This Row],[ income_annum]]+Cleaned_Data[[#This Row],[ residential_assets_value]]+Cleaned_Data[[#This Row],[ commercial_assets_value]]+Cleaned_Data[[#This Row],[ luxury_assets_value]]</f>
        <v>54100000</v>
      </c>
      <c r="T3935" s="1" t="str">
        <f t="shared" si="246"/>
        <v>&gt;4 Cr</v>
      </c>
      <c r="U3935" s="12">
        <f t="shared" si="247"/>
        <v>1256250</v>
      </c>
      <c r="V3935" s="1" t="str">
        <f>IF(Cleaned_Data[[#This Row],[EMI_Estimate]]&lt;50000, "50K", IF(Cleaned_Data[[#This Row],[EMI_Estimate]]&lt;100000, "50K-1L", IF(Cleaned_Data[[#This Row],[EMI_Estimate]]&lt;150000, "1L-1.5L", IF(Cleaned_Data[[#This Row],[EMI_Estimate]]&lt;200000,"1.5-2L", "&gt;2L"))))</f>
        <v>&gt;2L</v>
      </c>
    </row>
    <row r="3936" spans="1:22" x14ac:dyDescent="0.35">
      <c r="A3936">
        <v>3935</v>
      </c>
      <c r="B3936">
        <v>1</v>
      </c>
      <c r="C3936" t="s">
        <v>22</v>
      </c>
      <c r="D3936" t="s">
        <v>20</v>
      </c>
      <c r="E3936">
        <v>5100000</v>
      </c>
      <c r="F3936" t="str">
        <f t="shared" si="244"/>
        <v>&gt;20 Lakh</v>
      </c>
      <c r="G3936">
        <v>14200000</v>
      </c>
      <c r="H3936">
        <v>6</v>
      </c>
      <c r="I3936">
        <v>451</v>
      </c>
      <c r="J3936" s="1">
        <v>6100000</v>
      </c>
      <c r="K3936" s="1">
        <v>7600000</v>
      </c>
      <c r="L3936" s="1">
        <v>11400000</v>
      </c>
      <c r="M3936" s="1">
        <v>5600000</v>
      </c>
      <c r="N3936" s="1" t="s">
        <v>24</v>
      </c>
      <c r="O3936" s="1">
        <f>Cleaned_Data[[#This Row],[ loan_amount]]-Cleaned_Data[[#This Row],[ bank_asset_value]]</f>
        <v>8600000</v>
      </c>
      <c r="P3936" s="1">
        <f>Cleaned_Data[[#This Row],[ loan_amount]]</f>
        <v>14200000</v>
      </c>
      <c r="Q3936" s="1" t="str">
        <f t="shared" si="245"/>
        <v>300–499</v>
      </c>
      <c r="R3936" s="1">
        <f>Cleaned_Data[[#This Row],[ residential_assets_value]]+Cleaned_Data[[#This Row],[ commercial_assets_value]]+Cleaned_Data[[#This Row],[ luxury_assets_value]]</f>
        <v>25100000</v>
      </c>
      <c r="S3936" s="1">
        <f>Cleaned_Data[[#This Row],[ income_annum]]+Cleaned_Data[[#This Row],[ residential_assets_value]]+Cleaned_Data[[#This Row],[ commercial_assets_value]]+Cleaned_Data[[#This Row],[ luxury_assets_value]]</f>
        <v>30200000</v>
      </c>
      <c r="T3936" s="1" t="str">
        <f t="shared" si="246"/>
        <v>3–4 Cr</v>
      </c>
      <c r="U3936" s="12">
        <f t="shared" si="247"/>
        <v>2366667</v>
      </c>
      <c r="V3936" s="1" t="str">
        <f>IF(Cleaned_Data[[#This Row],[EMI_Estimate]]&lt;50000, "50K", IF(Cleaned_Data[[#This Row],[EMI_Estimate]]&lt;100000, "50K-1L", IF(Cleaned_Data[[#This Row],[EMI_Estimate]]&lt;150000, "1L-1.5L", IF(Cleaned_Data[[#This Row],[EMI_Estimate]]&lt;200000,"1.5-2L", "&gt;2L"))))</f>
        <v>&gt;2L</v>
      </c>
    </row>
    <row r="3937" spans="1:22" x14ac:dyDescent="0.35">
      <c r="A3937">
        <v>3936</v>
      </c>
      <c r="B3937">
        <v>4</v>
      </c>
      <c r="C3937" t="s">
        <v>19</v>
      </c>
      <c r="D3937" t="s">
        <v>23</v>
      </c>
      <c r="E3937">
        <v>5900000</v>
      </c>
      <c r="F3937" t="str">
        <f t="shared" si="244"/>
        <v>&gt;20 Lakh</v>
      </c>
      <c r="G3937">
        <v>11800000</v>
      </c>
      <c r="H3937">
        <v>8</v>
      </c>
      <c r="I3937">
        <v>479</v>
      </c>
      <c r="J3937" s="1">
        <v>11000000</v>
      </c>
      <c r="K3937" s="1">
        <v>1200000</v>
      </c>
      <c r="L3937" s="1">
        <v>15700000</v>
      </c>
      <c r="M3937" s="1">
        <v>3900000</v>
      </c>
      <c r="N3937" s="1" t="s">
        <v>24</v>
      </c>
      <c r="O3937" s="1">
        <f>Cleaned_Data[[#This Row],[ loan_amount]]-Cleaned_Data[[#This Row],[ bank_asset_value]]</f>
        <v>7900000</v>
      </c>
      <c r="P3937" s="1">
        <f>Cleaned_Data[[#This Row],[ loan_amount]]</f>
        <v>11800000</v>
      </c>
      <c r="Q3937" s="1" t="str">
        <f t="shared" si="245"/>
        <v>300–499</v>
      </c>
      <c r="R3937" s="1">
        <f>Cleaned_Data[[#This Row],[ residential_assets_value]]+Cleaned_Data[[#This Row],[ commercial_assets_value]]+Cleaned_Data[[#This Row],[ luxury_assets_value]]</f>
        <v>27900000</v>
      </c>
      <c r="S3937" s="1">
        <f>Cleaned_Data[[#This Row],[ income_annum]]+Cleaned_Data[[#This Row],[ residential_assets_value]]+Cleaned_Data[[#This Row],[ commercial_assets_value]]+Cleaned_Data[[#This Row],[ luxury_assets_value]]</f>
        <v>33800000</v>
      </c>
      <c r="T3937" s="1" t="str">
        <f t="shared" si="246"/>
        <v>3–4 Cr</v>
      </c>
      <c r="U3937" s="12">
        <f t="shared" si="247"/>
        <v>1475000</v>
      </c>
      <c r="V3937" s="1" t="str">
        <f>IF(Cleaned_Data[[#This Row],[EMI_Estimate]]&lt;50000, "50K", IF(Cleaned_Data[[#This Row],[EMI_Estimate]]&lt;100000, "50K-1L", IF(Cleaned_Data[[#This Row],[EMI_Estimate]]&lt;150000, "1L-1.5L", IF(Cleaned_Data[[#This Row],[EMI_Estimate]]&lt;200000,"1.5-2L", "&gt;2L"))))</f>
        <v>&gt;2L</v>
      </c>
    </row>
    <row r="3938" spans="1:22" x14ac:dyDescent="0.35">
      <c r="A3938">
        <v>3937</v>
      </c>
      <c r="B3938">
        <v>5</v>
      </c>
      <c r="C3938" t="s">
        <v>19</v>
      </c>
      <c r="D3938" t="s">
        <v>20</v>
      </c>
      <c r="E3938">
        <v>1200000</v>
      </c>
      <c r="F3938" t="str">
        <f t="shared" si="244"/>
        <v>10-15 Lakh</v>
      </c>
      <c r="G3938">
        <v>2400000</v>
      </c>
      <c r="H3938">
        <v>14</v>
      </c>
      <c r="I3938">
        <v>495</v>
      </c>
      <c r="J3938" s="1">
        <v>1800000</v>
      </c>
      <c r="K3938" s="1">
        <v>1800000</v>
      </c>
      <c r="L3938" s="1">
        <v>4100000</v>
      </c>
      <c r="M3938" s="1">
        <v>1300000</v>
      </c>
      <c r="N3938" s="1" t="s">
        <v>24</v>
      </c>
      <c r="O3938" s="1">
        <f>Cleaned_Data[[#This Row],[ loan_amount]]-Cleaned_Data[[#This Row],[ bank_asset_value]]</f>
        <v>1100000</v>
      </c>
      <c r="P3938" s="1">
        <f>Cleaned_Data[[#This Row],[ loan_amount]]</f>
        <v>2400000</v>
      </c>
      <c r="Q3938" s="1" t="str">
        <f t="shared" si="245"/>
        <v>300–499</v>
      </c>
      <c r="R3938" s="1">
        <f>Cleaned_Data[[#This Row],[ residential_assets_value]]+Cleaned_Data[[#This Row],[ commercial_assets_value]]+Cleaned_Data[[#This Row],[ luxury_assets_value]]</f>
        <v>7700000</v>
      </c>
      <c r="S3938" s="1">
        <f>Cleaned_Data[[#This Row],[ income_annum]]+Cleaned_Data[[#This Row],[ residential_assets_value]]+Cleaned_Data[[#This Row],[ commercial_assets_value]]+Cleaned_Data[[#This Row],[ luxury_assets_value]]</f>
        <v>8900000</v>
      </c>
      <c r="T3938" s="1" t="str">
        <f t="shared" si="246"/>
        <v>&lt;1 Cr</v>
      </c>
      <c r="U3938" s="12">
        <f t="shared" si="247"/>
        <v>171429</v>
      </c>
      <c r="V3938" s="1" t="str">
        <f>IF(Cleaned_Data[[#This Row],[EMI_Estimate]]&lt;50000, "50K", IF(Cleaned_Data[[#This Row],[EMI_Estimate]]&lt;100000, "50K-1L", IF(Cleaned_Data[[#This Row],[EMI_Estimate]]&lt;150000, "1L-1.5L", IF(Cleaned_Data[[#This Row],[EMI_Estimate]]&lt;200000,"1.5-2L", "&gt;2L"))))</f>
        <v>1.5-2L</v>
      </c>
    </row>
    <row r="3939" spans="1:22" x14ac:dyDescent="0.35">
      <c r="A3939">
        <v>3938</v>
      </c>
      <c r="B3939">
        <v>2</v>
      </c>
      <c r="C3939" t="s">
        <v>22</v>
      </c>
      <c r="D3939" t="s">
        <v>20</v>
      </c>
      <c r="E3939">
        <v>9700000</v>
      </c>
      <c r="F3939" t="str">
        <f t="shared" si="244"/>
        <v>&gt;20 Lakh</v>
      </c>
      <c r="G3939">
        <v>30200000</v>
      </c>
      <c r="H3939">
        <v>14</v>
      </c>
      <c r="I3939">
        <v>769</v>
      </c>
      <c r="J3939" s="1">
        <v>23700000</v>
      </c>
      <c r="K3939" s="1">
        <v>13600000</v>
      </c>
      <c r="L3939" s="1">
        <v>26400000</v>
      </c>
      <c r="M3939" s="1">
        <v>7500000</v>
      </c>
      <c r="N3939" s="1" t="s">
        <v>21</v>
      </c>
      <c r="O3939" s="1">
        <f>Cleaned_Data[[#This Row],[ loan_amount]]-Cleaned_Data[[#This Row],[ bank_asset_value]]</f>
        <v>22700000</v>
      </c>
      <c r="P3939" s="1">
        <f>Cleaned_Data[[#This Row],[ loan_amount]]</f>
        <v>30200000</v>
      </c>
      <c r="Q3939" s="1" t="str">
        <f t="shared" si="245"/>
        <v>700–799</v>
      </c>
      <c r="R3939" s="1">
        <f>Cleaned_Data[[#This Row],[ residential_assets_value]]+Cleaned_Data[[#This Row],[ commercial_assets_value]]+Cleaned_Data[[#This Row],[ luxury_assets_value]]</f>
        <v>63700000</v>
      </c>
      <c r="S3939" s="1">
        <f>Cleaned_Data[[#This Row],[ income_annum]]+Cleaned_Data[[#This Row],[ residential_assets_value]]+Cleaned_Data[[#This Row],[ commercial_assets_value]]+Cleaned_Data[[#This Row],[ luxury_assets_value]]</f>
        <v>73400000</v>
      </c>
      <c r="T3939" s="1" t="str">
        <f t="shared" si="246"/>
        <v>&gt;4 Cr</v>
      </c>
      <c r="U3939" s="12">
        <f t="shared" si="247"/>
        <v>2157143</v>
      </c>
      <c r="V3939" s="1" t="str">
        <f>IF(Cleaned_Data[[#This Row],[EMI_Estimate]]&lt;50000, "50K", IF(Cleaned_Data[[#This Row],[EMI_Estimate]]&lt;100000, "50K-1L", IF(Cleaned_Data[[#This Row],[EMI_Estimate]]&lt;150000, "1L-1.5L", IF(Cleaned_Data[[#This Row],[EMI_Estimate]]&lt;200000,"1.5-2L", "&gt;2L"))))</f>
        <v>&gt;2L</v>
      </c>
    </row>
    <row r="3940" spans="1:22" x14ac:dyDescent="0.35">
      <c r="A3940">
        <v>3939</v>
      </c>
      <c r="B3940">
        <v>5</v>
      </c>
      <c r="C3940" t="s">
        <v>22</v>
      </c>
      <c r="D3940" t="s">
        <v>23</v>
      </c>
      <c r="E3940">
        <v>4700000</v>
      </c>
      <c r="F3940" t="str">
        <f t="shared" si="244"/>
        <v>&gt;20 Lakh</v>
      </c>
      <c r="G3940">
        <v>11800000</v>
      </c>
      <c r="H3940">
        <v>4</v>
      </c>
      <c r="I3940">
        <v>639</v>
      </c>
      <c r="J3940" s="1">
        <v>3600000</v>
      </c>
      <c r="K3940" s="1">
        <v>700000</v>
      </c>
      <c r="L3940" s="1">
        <v>9400000</v>
      </c>
      <c r="M3940" s="1">
        <v>5500000</v>
      </c>
      <c r="N3940" s="1" t="s">
        <v>21</v>
      </c>
      <c r="O3940" s="1">
        <f>Cleaned_Data[[#This Row],[ loan_amount]]-Cleaned_Data[[#This Row],[ bank_asset_value]]</f>
        <v>6300000</v>
      </c>
      <c r="P3940" s="1">
        <f>Cleaned_Data[[#This Row],[ loan_amount]]</f>
        <v>11800000</v>
      </c>
      <c r="Q3940" s="1" t="str">
        <f t="shared" si="245"/>
        <v>600–699</v>
      </c>
      <c r="R3940" s="1">
        <f>Cleaned_Data[[#This Row],[ residential_assets_value]]+Cleaned_Data[[#This Row],[ commercial_assets_value]]+Cleaned_Data[[#This Row],[ luxury_assets_value]]</f>
        <v>13700000</v>
      </c>
      <c r="S3940" s="1">
        <f>Cleaned_Data[[#This Row],[ income_annum]]+Cleaned_Data[[#This Row],[ residential_assets_value]]+Cleaned_Data[[#This Row],[ commercial_assets_value]]+Cleaned_Data[[#This Row],[ luxury_assets_value]]</f>
        <v>18400000</v>
      </c>
      <c r="T3940" s="1" t="str">
        <f t="shared" si="246"/>
        <v>1–2 Cr</v>
      </c>
      <c r="U3940" s="12">
        <f t="shared" si="247"/>
        <v>2950000</v>
      </c>
      <c r="V3940" s="1" t="str">
        <f>IF(Cleaned_Data[[#This Row],[EMI_Estimate]]&lt;50000, "50K", IF(Cleaned_Data[[#This Row],[EMI_Estimate]]&lt;100000, "50K-1L", IF(Cleaned_Data[[#This Row],[EMI_Estimate]]&lt;150000, "1L-1.5L", IF(Cleaned_Data[[#This Row],[EMI_Estimate]]&lt;200000,"1.5-2L", "&gt;2L"))))</f>
        <v>&gt;2L</v>
      </c>
    </row>
    <row r="3941" spans="1:22" x14ac:dyDescent="0.35">
      <c r="A3941">
        <v>3940</v>
      </c>
      <c r="B3941">
        <v>5</v>
      </c>
      <c r="C3941" t="s">
        <v>19</v>
      </c>
      <c r="D3941" t="s">
        <v>20</v>
      </c>
      <c r="E3941">
        <v>4200000</v>
      </c>
      <c r="F3941" t="str">
        <f t="shared" si="244"/>
        <v>&gt;20 Lakh</v>
      </c>
      <c r="G3941">
        <v>12500000</v>
      </c>
      <c r="H3941">
        <v>18</v>
      </c>
      <c r="I3941">
        <v>723</v>
      </c>
      <c r="J3941" s="1">
        <v>1200000</v>
      </c>
      <c r="K3941" s="1">
        <v>300000</v>
      </c>
      <c r="L3941" s="1">
        <v>12900000</v>
      </c>
      <c r="M3941" s="1">
        <v>6100000</v>
      </c>
      <c r="N3941" s="1" t="s">
        <v>21</v>
      </c>
      <c r="O3941" s="1">
        <f>Cleaned_Data[[#This Row],[ loan_amount]]-Cleaned_Data[[#This Row],[ bank_asset_value]]</f>
        <v>6400000</v>
      </c>
      <c r="P3941" s="1">
        <f>Cleaned_Data[[#This Row],[ loan_amount]]</f>
        <v>12500000</v>
      </c>
      <c r="Q3941" s="1" t="str">
        <f t="shared" si="245"/>
        <v>700–799</v>
      </c>
      <c r="R3941" s="1">
        <f>Cleaned_Data[[#This Row],[ residential_assets_value]]+Cleaned_Data[[#This Row],[ commercial_assets_value]]+Cleaned_Data[[#This Row],[ luxury_assets_value]]</f>
        <v>14400000</v>
      </c>
      <c r="S3941" s="1">
        <f>Cleaned_Data[[#This Row],[ income_annum]]+Cleaned_Data[[#This Row],[ residential_assets_value]]+Cleaned_Data[[#This Row],[ commercial_assets_value]]+Cleaned_Data[[#This Row],[ luxury_assets_value]]</f>
        <v>18600000</v>
      </c>
      <c r="T3941" s="1" t="str">
        <f t="shared" si="246"/>
        <v>1–2 Cr</v>
      </c>
      <c r="U3941" s="12">
        <f t="shared" si="247"/>
        <v>694444</v>
      </c>
      <c r="V3941" s="1" t="str">
        <f>IF(Cleaned_Data[[#This Row],[EMI_Estimate]]&lt;50000, "50K", IF(Cleaned_Data[[#This Row],[EMI_Estimate]]&lt;100000, "50K-1L", IF(Cleaned_Data[[#This Row],[EMI_Estimate]]&lt;150000, "1L-1.5L", IF(Cleaned_Data[[#This Row],[EMI_Estimate]]&lt;200000,"1.5-2L", "&gt;2L"))))</f>
        <v>&gt;2L</v>
      </c>
    </row>
    <row r="3942" spans="1:22" x14ac:dyDescent="0.35">
      <c r="A3942">
        <v>3941</v>
      </c>
      <c r="B3942">
        <v>4</v>
      </c>
      <c r="C3942" t="s">
        <v>19</v>
      </c>
      <c r="D3942" t="s">
        <v>20</v>
      </c>
      <c r="E3942">
        <v>9300000</v>
      </c>
      <c r="F3942" t="str">
        <f t="shared" si="244"/>
        <v>&gt;20 Lakh</v>
      </c>
      <c r="G3942">
        <v>26100000</v>
      </c>
      <c r="H3942">
        <v>16</v>
      </c>
      <c r="I3942">
        <v>623</v>
      </c>
      <c r="J3942" s="1">
        <v>11700000</v>
      </c>
      <c r="K3942" s="1">
        <v>10500000</v>
      </c>
      <c r="L3942" s="1">
        <v>21100000</v>
      </c>
      <c r="M3942" s="1">
        <v>10700000</v>
      </c>
      <c r="N3942" s="1" t="s">
        <v>21</v>
      </c>
      <c r="O3942" s="1">
        <f>Cleaned_Data[[#This Row],[ loan_amount]]-Cleaned_Data[[#This Row],[ bank_asset_value]]</f>
        <v>15400000</v>
      </c>
      <c r="P3942" s="1">
        <f>Cleaned_Data[[#This Row],[ loan_amount]]</f>
        <v>26100000</v>
      </c>
      <c r="Q3942" s="1" t="str">
        <f t="shared" si="245"/>
        <v>600–699</v>
      </c>
      <c r="R3942" s="1">
        <f>Cleaned_Data[[#This Row],[ residential_assets_value]]+Cleaned_Data[[#This Row],[ commercial_assets_value]]+Cleaned_Data[[#This Row],[ luxury_assets_value]]</f>
        <v>43300000</v>
      </c>
      <c r="S3942" s="1">
        <f>Cleaned_Data[[#This Row],[ income_annum]]+Cleaned_Data[[#This Row],[ residential_assets_value]]+Cleaned_Data[[#This Row],[ commercial_assets_value]]+Cleaned_Data[[#This Row],[ luxury_assets_value]]</f>
        <v>52600000</v>
      </c>
      <c r="T3942" s="1" t="str">
        <f t="shared" si="246"/>
        <v>&gt;4 Cr</v>
      </c>
      <c r="U3942" s="12">
        <f t="shared" si="247"/>
        <v>1631250</v>
      </c>
      <c r="V3942" s="1" t="str">
        <f>IF(Cleaned_Data[[#This Row],[EMI_Estimate]]&lt;50000, "50K", IF(Cleaned_Data[[#This Row],[EMI_Estimate]]&lt;100000, "50K-1L", IF(Cleaned_Data[[#This Row],[EMI_Estimate]]&lt;150000, "1L-1.5L", IF(Cleaned_Data[[#This Row],[EMI_Estimate]]&lt;200000,"1.5-2L", "&gt;2L"))))</f>
        <v>&gt;2L</v>
      </c>
    </row>
    <row r="3943" spans="1:22" x14ac:dyDescent="0.35">
      <c r="A3943">
        <v>3942</v>
      </c>
      <c r="B3943">
        <v>3</v>
      </c>
      <c r="C3943" t="s">
        <v>22</v>
      </c>
      <c r="D3943" t="s">
        <v>23</v>
      </c>
      <c r="E3943">
        <v>5300000</v>
      </c>
      <c r="F3943" t="str">
        <f t="shared" si="244"/>
        <v>&gt;20 Lakh</v>
      </c>
      <c r="G3943">
        <v>20800000</v>
      </c>
      <c r="H3943">
        <v>6</v>
      </c>
      <c r="I3943">
        <v>487</v>
      </c>
      <c r="J3943" s="1">
        <v>9700000</v>
      </c>
      <c r="K3943" s="1">
        <v>3400000</v>
      </c>
      <c r="L3943" s="1">
        <v>18500000</v>
      </c>
      <c r="M3943" s="1">
        <v>4200000</v>
      </c>
      <c r="N3943" s="1" t="s">
        <v>24</v>
      </c>
      <c r="O3943" s="1">
        <f>Cleaned_Data[[#This Row],[ loan_amount]]-Cleaned_Data[[#This Row],[ bank_asset_value]]</f>
        <v>16600000</v>
      </c>
      <c r="P3943" s="1">
        <f>Cleaned_Data[[#This Row],[ loan_amount]]</f>
        <v>20800000</v>
      </c>
      <c r="Q3943" s="1" t="str">
        <f t="shared" si="245"/>
        <v>300–499</v>
      </c>
      <c r="R3943" s="1">
        <f>Cleaned_Data[[#This Row],[ residential_assets_value]]+Cleaned_Data[[#This Row],[ commercial_assets_value]]+Cleaned_Data[[#This Row],[ luxury_assets_value]]</f>
        <v>31600000</v>
      </c>
      <c r="S3943" s="1">
        <f>Cleaned_Data[[#This Row],[ income_annum]]+Cleaned_Data[[#This Row],[ residential_assets_value]]+Cleaned_Data[[#This Row],[ commercial_assets_value]]+Cleaned_Data[[#This Row],[ luxury_assets_value]]</f>
        <v>36900000</v>
      </c>
      <c r="T3943" s="1" t="str">
        <f t="shared" si="246"/>
        <v>3–4 Cr</v>
      </c>
      <c r="U3943" s="12">
        <f t="shared" si="247"/>
        <v>3466667</v>
      </c>
      <c r="V3943" s="1" t="str">
        <f>IF(Cleaned_Data[[#This Row],[EMI_Estimate]]&lt;50000, "50K", IF(Cleaned_Data[[#This Row],[EMI_Estimate]]&lt;100000, "50K-1L", IF(Cleaned_Data[[#This Row],[EMI_Estimate]]&lt;150000, "1L-1.5L", IF(Cleaned_Data[[#This Row],[EMI_Estimate]]&lt;200000,"1.5-2L", "&gt;2L"))))</f>
        <v>&gt;2L</v>
      </c>
    </row>
    <row r="3944" spans="1:22" x14ac:dyDescent="0.35">
      <c r="A3944">
        <v>3943</v>
      </c>
      <c r="B3944">
        <v>0</v>
      </c>
      <c r="C3944" t="s">
        <v>19</v>
      </c>
      <c r="D3944" t="s">
        <v>20</v>
      </c>
      <c r="E3944">
        <v>7600000</v>
      </c>
      <c r="F3944" t="str">
        <f t="shared" si="244"/>
        <v>&gt;20 Lakh</v>
      </c>
      <c r="G3944">
        <v>30100000</v>
      </c>
      <c r="H3944">
        <v>2</v>
      </c>
      <c r="I3944">
        <v>743</v>
      </c>
      <c r="J3944" s="1">
        <v>20700000</v>
      </c>
      <c r="K3944" s="1">
        <v>8700000</v>
      </c>
      <c r="L3944" s="1">
        <v>27600000</v>
      </c>
      <c r="M3944" s="1">
        <v>9600000</v>
      </c>
      <c r="N3944" s="1" t="s">
        <v>21</v>
      </c>
      <c r="O3944" s="1">
        <f>Cleaned_Data[[#This Row],[ loan_amount]]-Cleaned_Data[[#This Row],[ bank_asset_value]]</f>
        <v>20500000</v>
      </c>
      <c r="P3944" s="1">
        <f>Cleaned_Data[[#This Row],[ loan_amount]]</f>
        <v>30100000</v>
      </c>
      <c r="Q3944" s="1" t="str">
        <f t="shared" si="245"/>
        <v>700–799</v>
      </c>
      <c r="R3944" s="1">
        <f>Cleaned_Data[[#This Row],[ residential_assets_value]]+Cleaned_Data[[#This Row],[ commercial_assets_value]]+Cleaned_Data[[#This Row],[ luxury_assets_value]]</f>
        <v>57000000</v>
      </c>
      <c r="S3944" s="1">
        <f>Cleaned_Data[[#This Row],[ income_annum]]+Cleaned_Data[[#This Row],[ residential_assets_value]]+Cleaned_Data[[#This Row],[ commercial_assets_value]]+Cleaned_Data[[#This Row],[ luxury_assets_value]]</f>
        <v>64600000</v>
      </c>
      <c r="T3944" s="1" t="str">
        <f t="shared" si="246"/>
        <v>&gt;4 Cr</v>
      </c>
      <c r="U3944" s="12">
        <f t="shared" si="247"/>
        <v>15050000</v>
      </c>
      <c r="V3944" s="1" t="str">
        <f>IF(Cleaned_Data[[#This Row],[EMI_Estimate]]&lt;50000, "50K", IF(Cleaned_Data[[#This Row],[EMI_Estimate]]&lt;100000, "50K-1L", IF(Cleaned_Data[[#This Row],[EMI_Estimate]]&lt;150000, "1L-1.5L", IF(Cleaned_Data[[#This Row],[EMI_Estimate]]&lt;200000,"1.5-2L", "&gt;2L"))))</f>
        <v>&gt;2L</v>
      </c>
    </row>
    <row r="3945" spans="1:22" x14ac:dyDescent="0.35">
      <c r="A3945">
        <v>3944</v>
      </c>
      <c r="B3945">
        <v>2</v>
      </c>
      <c r="C3945" t="s">
        <v>19</v>
      </c>
      <c r="D3945" t="s">
        <v>20</v>
      </c>
      <c r="E3945">
        <v>6200000</v>
      </c>
      <c r="F3945" t="str">
        <f t="shared" si="244"/>
        <v>&gt;20 Lakh</v>
      </c>
      <c r="G3945">
        <v>16900000</v>
      </c>
      <c r="H3945">
        <v>12</v>
      </c>
      <c r="I3945">
        <v>754</v>
      </c>
      <c r="J3945" s="1">
        <v>2300000</v>
      </c>
      <c r="K3945" s="1">
        <v>4200000</v>
      </c>
      <c r="L3945" s="1">
        <v>15300000</v>
      </c>
      <c r="M3945" s="1">
        <v>7900000</v>
      </c>
      <c r="N3945" s="1" t="s">
        <v>21</v>
      </c>
      <c r="O3945" s="1">
        <f>Cleaned_Data[[#This Row],[ loan_amount]]-Cleaned_Data[[#This Row],[ bank_asset_value]]</f>
        <v>9000000</v>
      </c>
      <c r="P3945" s="1">
        <f>Cleaned_Data[[#This Row],[ loan_amount]]</f>
        <v>16900000</v>
      </c>
      <c r="Q3945" s="1" t="str">
        <f t="shared" si="245"/>
        <v>700–799</v>
      </c>
      <c r="R3945" s="1">
        <f>Cleaned_Data[[#This Row],[ residential_assets_value]]+Cleaned_Data[[#This Row],[ commercial_assets_value]]+Cleaned_Data[[#This Row],[ luxury_assets_value]]</f>
        <v>21800000</v>
      </c>
      <c r="S3945" s="1">
        <f>Cleaned_Data[[#This Row],[ income_annum]]+Cleaned_Data[[#This Row],[ residential_assets_value]]+Cleaned_Data[[#This Row],[ commercial_assets_value]]+Cleaned_Data[[#This Row],[ luxury_assets_value]]</f>
        <v>28000000</v>
      </c>
      <c r="T3945" s="1" t="str">
        <f t="shared" si="246"/>
        <v>2–3 Cr</v>
      </c>
      <c r="U3945" s="12">
        <f t="shared" si="247"/>
        <v>1408333</v>
      </c>
      <c r="V3945" s="1" t="str">
        <f>IF(Cleaned_Data[[#This Row],[EMI_Estimate]]&lt;50000, "50K", IF(Cleaned_Data[[#This Row],[EMI_Estimate]]&lt;100000, "50K-1L", IF(Cleaned_Data[[#This Row],[EMI_Estimate]]&lt;150000, "1L-1.5L", IF(Cleaned_Data[[#This Row],[EMI_Estimate]]&lt;200000,"1.5-2L", "&gt;2L"))))</f>
        <v>&gt;2L</v>
      </c>
    </row>
    <row r="3946" spans="1:22" x14ac:dyDescent="0.35">
      <c r="A3946">
        <v>3945</v>
      </c>
      <c r="B3946">
        <v>0</v>
      </c>
      <c r="C3946" t="s">
        <v>19</v>
      </c>
      <c r="D3946" t="s">
        <v>20</v>
      </c>
      <c r="E3946">
        <v>8900000</v>
      </c>
      <c r="F3946" t="str">
        <f t="shared" si="244"/>
        <v>&gt;20 Lakh</v>
      </c>
      <c r="G3946">
        <v>21600000</v>
      </c>
      <c r="H3946">
        <v>10</v>
      </c>
      <c r="I3946">
        <v>552</v>
      </c>
      <c r="J3946" s="1">
        <v>2300000</v>
      </c>
      <c r="K3946" s="1">
        <v>9900000</v>
      </c>
      <c r="L3946" s="1">
        <v>20700000</v>
      </c>
      <c r="M3946" s="1">
        <v>11900000</v>
      </c>
      <c r="N3946" s="1" t="s">
        <v>21</v>
      </c>
      <c r="O3946" s="1">
        <f>Cleaned_Data[[#This Row],[ loan_amount]]-Cleaned_Data[[#This Row],[ bank_asset_value]]</f>
        <v>9700000</v>
      </c>
      <c r="P3946" s="1">
        <f>Cleaned_Data[[#This Row],[ loan_amount]]</f>
        <v>21600000</v>
      </c>
      <c r="Q3946" s="1" t="str">
        <f t="shared" si="245"/>
        <v>500–599</v>
      </c>
      <c r="R3946" s="1">
        <f>Cleaned_Data[[#This Row],[ residential_assets_value]]+Cleaned_Data[[#This Row],[ commercial_assets_value]]+Cleaned_Data[[#This Row],[ luxury_assets_value]]</f>
        <v>32900000</v>
      </c>
      <c r="S3946" s="1">
        <f>Cleaned_Data[[#This Row],[ income_annum]]+Cleaned_Data[[#This Row],[ residential_assets_value]]+Cleaned_Data[[#This Row],[ commercial_assets_value]]+Cleaned_Data[[#This Row],[ luxury_assets_value]]</f>
        <v>41800000</v>
      </c>
      <c r="T3946" s="1" t="str">
        <f t="shared" si="246"/>
        <v>&gt;4 Cr</v>
      </c>
      <c r="U3946" s="12">
        <f t="shared" si="247"/>
        <v>2160000</v>
      </c>
      <c r="V3946" s="1" t="str">
        <f>IF(Cleaned_Data[[#This Row],[EMI_Estimate]]&lt;50000, "50K", IF(Cleaned_Data[[#This Row],[EMI_Estimate]]&lt;100000, "50K-1L", IF(Cleaned_Data[[#This Row],[EMI_Estimate]]&lt;150000, "1L-1.5L", IF(Cleaned_Data[[#This Row],[EMI_Estimate]]&lt;200000,"1.5-2L", "&gt;2L"))))</f>
        <v>&gt;2L</v>
      </c>
    </row>
    <row r="3947" spans="1:22" x14ac:dyDescent="0.35">
      <c r="A3947">
        <v>3946</v>
      </c>
      <c r="B3947">
        <v>4</v>
      </c>
      <c r="C3947" t="s">
        <v>22</v>
      </c>
      <c r="D3947" t="s">
        <v>23</v>
      </c>
      <c r="E3947">
        <v>7900000</v>
      </c>
      <c r="F3947" t="str">
        <f t="shared" si="244"/>
        <v>&gt;20 Lakh</v>
      </c>
      <c r="G3947">
        <v>27300000</v>
      </c>
      <c r="H3947">
        <v>10</v>
      </c>
      <c r="I3947">
        <v>560</v>
      </c>
      <c r="J3947" s="1">
        <v>23100000</v>
      </c>
      <c r="K3947" s="1">
        <v>14400000</v>
      </c>
      <c r="L3947" s="1">
        <v>28500000</v>
      </c>
      <c r="M3947" s="1">
        <v>10900000</v>
      </c>
      <c r="N3947" s="1" t="s">
        <v>21</v>
      </c>
      <c r="O3947" s="1">
        <f>Cleaned_Data[[#This Row],[ loan_amount]]-Cleaned_Data[[#This Row],[ bank_asset_value]]</f>
        <v>16400000</v>
      </c>
      <c r="P3947" s="1">
        <f>Cleaned_Data[[#This Row],[ loan_amount]]</f>
        <v>27300000</v>
      </c>
      <c r="Q3947" s="1" t="str">
        <f t="shared" si="245"/>
        <v>500–599</v>
      </c>
      <c r="R3947" s="1">
        <f>Cleaned_Data[[#This Row],[ residential_assets_value]]+Cleaned_Data[[#This Row],[ commercial_assets_value]]+Cleaned_Data[[#This Row],[ luxury_assets_value]]</f>
        <v>66000000</v>
      </c>
      <c r="S3947" s="1">
        <f>Cleaned_Data[[#This Row],[ income_annum]]+Cleaned_Data[[#This Row],[ residential_assets_value]]+Cleaned_Data[[#This Row],[ commercial_assets_value]]+Cleaned_Data[[#This Row],[ luxury_assets_value]]</f>
        <v>73900000</v>
      </c>
      <c r="T3947" s="1" t="str">
        <f t="shared" si="246"/>
        <v>&gt;4 Cr</v>
      </c>
      <c r="U3947" s="12">
        <f t="shared" si="247"/>
        <v>2730000</v>
      </c>
      <c r="V3947" s="1" t="str">
        <f>IF(Cleaned_Data[[#This Row],[EMI_Estimate]]&lt;50000, "50K", IF(Cleaned_Data[[#This Row],[EMI_Estimate]]&lt;100000, "50K-1L", IF(Cleaned_Data[[#This Row],[EMI_Estimate]]&lt;150000, "1L-1.5L", IF(Cleaned_Data[[#This Row],[EMI_Estimate]]&lt;200000,"1.5-2L", "&gt;2L"))))</f>
        <v>&gt;2L</v>
      </c>
    </row>
    <row r="3948" spans="1:22" x14ac:dyDescent="0.35">
      <c r="A3948">
        <v>3947</v>
      </c>
      <c r="B3948">
        <v>1</v>
      </c>
      <c r="C3948" t="s">
        <v>19</v>
      </c>
      <c r="D3948" t="s">
        <v>23</v>
      </c>
      <c r="E3948">
        <v>3500000</v>
      </c>
      <c r="F3948" t="str">
        <f t="shared" si="244"/>
        <v>&gt;20 Lakh</v>
      </c>
      <c r="G3948">
        <v>10800000</v>
      </c>
      <c r="H3948">
        <v>14</v>
      </c>
      <c r="I3948">
        <v>632</v>
      </c>
      <c r="J3948" s="1">
        <v>6900000</v>
      </c>
      <c r="K3948" s="1">
        <v>1500000</v>
      </c>
      <c r="L3948" s="1">
        <v>10900000</v>
      </c>
      <c r="M3948" s="1">
        <v>4200000</v>
      </c>
      <c r="N3948" s="1" t="s">
        <v>21</v>
      </c>
      <c r="O3948" s="1">
        <f>Cleaned_Data[[#This Row],[ loan_amount]]-Cleaned_Data[[#This Row],[ bank_asset_value]]</f>
        <v>6600000</v>
      </c>
      <c r="P3948" s="1">
        <f>Cleaned_Data[[#This Row],[ loan_amount]]</f>
        <v>10800000</v>
      </c>
      <c r="Q3948" s="1" t="str">
        <f t="shared" si="245"/>
        <v>600–699</v>
      </c>
      <c r="R3948" s="1">
        <f>Cleaned_Data[[#This Row],[ residential_assets_value]]+Cleaned_Data[[#This Row],[ commercial_assets_value]]+Cleaned_Data[[#This Row],[ luxury_assets_value]]</f>
        <v>19300000</v>
      </c>
      <c r="S3948" s="1">
        <f>Cleaned_Data[[#This Row],[ income_annum]]+Cleaned_Data[[#This Row],[ residential_assets_value]]+Cleaned_Data[[#This Row],[ commercial_assets_value]]+Cleaned_Data[[#This Row],[ luxury_assets_value]]</f>
        <v>22800000</v>
      </c>
      <c r="T3948" s="1" t="str">
        <f t="shared" si="246"/>
        <v>2–3 Cr</v>
      </c>
      <c r="U3948" s="12">
        <f t="shared" si="247"/>
        <v>771429</v>
      </c>
      <c r="V3948" s="1" t="str">
        <f>IF(Cleaned_Data[[#This Row],[EMI_Estimate]]&lt;50000, "50K", IF(Cleaned_Data[[#This Row],[EMI_Estimate]]&lt;100000, "50K-1L", IF(Cleaned_Data[[#This Row],[EMI_Estimate]]&lt;150000, "1L-1.5L", IF(Cleaned_Data[[#This Row],[EMI_Estimate]]&lt;200000,"1.5-2L", "&gt;2L"))))</f>
        <v>&gt;2L</v>
      </c>
    </row>
    <row r="3949" spans="1:22" x14ac:dyDescent="0.35">
      <c r="A3949">
        <v>3948</v>
      </c>
      <c r="B3949">
        <v>2</v>
      </c>
      <c r="C3949" t="s">
        <v>19</v>
      </c>
      <c r="D3949" t="s">
        <v>20</v>
      </c>
      <c r="E3949">
        <v>5300000</v>
      </c>
      <c r="F3949" t="str">
        <f t="shared" si="244"/>
        <v>&gt;20 Lakh</v>
      </c>
      <c r="G3949">
        <v>16700000</v>
      </c>
      <c r="H3949">
        <v>18</v>
      </c>
      <c r="I3949">
        <v>339</v>
      </c>
      <c r="J3949" s="1">
        <v>4600000</v>
      </c>
      <c r="K3949" s="1">
        <v>3300000</v>
      </c>
      <c r="L3949" s="1">
        <v>12000000</v>
      </c>
      <c r="M3949" s="1">
        <v>4100000</v>
      </c>
      <c r="N3949" s="1" t="s">
        <v>24</v>
      </c>
      <c r="O3949" s="1">
        <f>Cleaned_Data[[#This Row],[ loan_amount]]-Cleaned_Data[[#This Row],[ bank_asset_value]]</f>
        <v>12600000</v>
      </c>
      <c r="P3949" s="1">
        <f>Cleaned_Data[[#This Row],[ loan_amount]]</f>
        <v>16700000</v>
      </c>
      <c r="Q3949" s="1" t="str">
        <f t="shared" si="245"/>
        <v>300–499</v>
      </c>
      <c r="R3949" s="1">
        <f>Cleaned_Data[[#This Row],[ residential_assets_value]]+Cleaned_Data[[#This Row],[ commercial_assets_value]]+Cleaned_Data[[#This Row],[ luxury_assets_value]]</f>
        <v>19900000</v>
      </c>
      <c r="S3949" s="1">
        <f>Cleaned_Data[[#This Row],[ income_annum]]+Cleaned_Data[[#This Row],[ residential_assets_value]]+Cleaned_Data[[#This Row],[ commercial_assets_value]]+Cleaned_Data[[#This Row],[ luxury_assets_value]]</f>
        <v>25200000</v>
      </c>
      <c r="T3949" s="1" t="str">
        <f t="shared" si="246"/>
        <v>2–3 Cr</v>
      </c>
      <c r="U3949" s="12">
        <f t="shared" si="247"/>
        <v>927778</v>
      </c>
      <c r="V3949" s="1" t="str">
        <f>IF(Cleaned_Data[[#This Row],[EMI_Estimate]]&lt;50000, "50K", IF(Cleaned_Data[[#This Row],[EMI_Estimate]]&lt;100000, "50K-1L", IF(Cleaned_Data[[#This Row],[EMI_Estimate]]&lt;150000, "1L-1.5L", IF(Cleaned_Data[[#This Row],[EMI_Estimate]]&lt;200000,"1.5-2L", "&gt;2L"))))</f>
        <v>&gt;2L</v>
      </c>
    </row>
    <row r="3950" spans="1:22" x14ac:dyDescent="0.35">
      <c r="A3950">
        <v>3949</v>
      </c>
      <c r="B3950">
        <v>2</v>
      </c>
      <c r="C3950" t="s">
        <v>22</v>
      </c>
      <c r="D3950" t="s">
        <v>20</v>
      </c>
      <c r="E3950">
        <v>1400000</v>
      </c>
      <c r="F3950" t="str">
        <f t="shared" si="244"/>
        <v>10-15 Lakh</v>
      </c>
      <c r="G3950">
        <v>3100000</v>
      </c>
      <c r="H3950">
        <v>4</v>
      </c>
      <c r="I3950">
        <v>881</v>
      </c>
      <c r="J3950" s="1">
        <v>3700000</v>
      </c>
      <c r="K3950" s="1">
        <v>400000</v>
      </c>
      <c r="L3950" s="1">
        <v>5000000</v>
      </c>
      <c r="M3950" s="1">
        <v>1100000</v>
      </c>
      <c r="N3950" s="1" t="s">
        <v>21</v>
      </c>
      <c r="O3950" s="1">
        <f>Cleaned_Data[[#This Row],[ loan_amount]]-Cleaned_Data[[#This Row],[ bank_asset_value]]</f>
        <v>2000000</v>
      </c>
      <c r="P3950" s="1">
        <f>Cleaned_Data[[#This Row],[ loan_amount]]</f>
        <v>3100000</v>
      </c>
      <c r="Q3950" s="1" t="str">
        <f t="shared" si="245"/>
        <v>800+</v>
      </c>
      <c r="R3950" s="1">
        <f>Cleaned_Data[[#This Row],[ residential_assets_value]]+Cleaned_Data[[#This Row],[ commercial_assets_value]]+Cleaned_Data[[#This Row],[ luxury_assets_value]]</f>
        <v>9100000</v>
      </c>
      <c r="S3950" s="1">
        <f>Cleaned_Data[[#This Row],[ income_annum]]+Cleaned_Data[[#This Row],[ residential_assets_value]]+Cleaned_Data[[#This Row],[ commercial_assets_value]]+Cleaned_Data[[#This Row],[ luxury_assets_value]]</f>
        <v>10500000</v>
      </c>
      <c r="T3950" s="1" t="str">
        <f t="shared" si="246"/>
        <v>1–2 Cr</v>
      </c>
      <c r="U3950" s="12">
        <f t="shared" si="247"/>
        <v>775000</v>
      </c>
      <c r="V3950" s="1" t="str">
        <f>IF(Cleaned_Data[[#This Row],[EMI_Estimate]]&lt;50000, "50K", IF(Cleaned_Data[[#This Row],[EMI_Estimate]]&lt;100000, "50K-1L", IF(Cleaned_Data[[#This Row],[EMI_Estimate]]&lt;150000, "1L-1.5L", IF(Cleaned_Data[[#This Row],[EMI_Estimate]]&lt;200000,"1.5-2L", "&gt;2L"))))</f>
        <v>&gt;2L</v>
      </c>
    </row>
    <row r="3951" spans="1:22" x14ac:dyDescent="0.35">
      <c r="A3951">
        <v>3950</v>
      </c>
      <c r="B3951">
        <v>1</v>
      </c>
      <c r="C3951" t="s">
        <v>22</v>
      </c>
      <c r="D3951" t="s">
        <v>23</v>
      </c>
      <c r="E3951">
        <v>9100000</v>
      </c>
      <c r="F3951" t="str">
        <f t="shared" si="244"/>
        <v>&gt;20 Lakh</v>
      </c>
      <c r="G3951">
        <v>23600000</v>
      </c>
      <c r="H3951">
        <v>20</v>
      </c>
      <c r="I3951">
        <v>535</v>
      </c>
      <c r="J3951" s="1">
        <v>2800000</v>
      </c>
      <c r="K3951" s="1">
        <v>17600000</v>
      </c>
      <c r="L3951" s="1">
        <v>26400000</v>
      </c>
      <c r="M3951" s="1">
        <v>4500000</v>
      </c>
      <c r="N3951" s="1" t="s">
        <v>24</v>
      </c>
      <c r="O3951" s="1">
        <f>Cleaned_Data[[#This Row],[ loan_amount]]-Cleaned_Data[[#This Row],[ bank_asset_value]]</f>
        <v>19100000</v>
      </c>
      <c r="P3951" s="1">
        <f>Cleaned_Data[[#This Row],[ loan_amount]]</f>
        <v>23600000</v>
      </c>
      <c r="Q3951" s="1" t="str">
        <f t="shared" si="245"/>
        <v>500–599</v>
      </c>
      <c r="R3951" s="1">
        <f>Cleaned_Data[[#This Row],[ residential_assets_value]]+Cleaned_Data[[#This Row],[ commercial_assets_value]]+Cleaned_Data[[#This Row],[ luxury_assets_value]]</f>
        <v>46800000</v>
      </c>
      <c r="S3951" s="1">
        <f>Cleaned_Data[[#This Row],[ income_annum]]+Cleaned_Data[[#This Row],[ residential_assets_value]]+Cleaned_Data[[#This Row],[ commercial_assets_value]]+Cleaned_Data[[#This Row],[ luxury_assets_value]]</f>
        <v>55900000</v>
      </c>
      <c r="T3951" s="1" t="str">
        <f t="shared" si="246"/>
        <v>&gt;4 Cr</v>
      </c>
      <c r="U3951" s="12">
        <f t="shared" si="247"/>
        <v>1180000</v>
      </c>
      <c r="V3951" s="1" t="str">
        <f>IF(Cleaned_Data[[#This Row],[EMI_Estimate]]&lt;50000, "50K", IF(Cleaned_Data[[#This Row],[EMI_Estimate]]&lt;100000, "50K-1L", IF(Cleaned_Data[[#This Row],[EMI_Estimate]]&lt;150000, "1L-1.5L", IF(Cleaned_Data[[#This Row],[EMI_Estimate]]&lt;200000,"1.5-2L", "&gt;2L"))))</f>
        <v>&gt;2L</v>
      </c>
    </row>
    <row r="3952" spans="1:22" x14ac:dyDescent="0.35">
      <c r="A3952">
        <v>3951</v>
      </c>
      <c r="B3952">
        <v>4</v>
      </c>
      <c r="C3952" t="s">
        <v>22</v>
      </c>
      <c r="D3952" t="s">
        <v>20</v>
      </c>
      <c r="E3952">
        <v>4400000</v>
      </c>
      <c r="F3952" t="str">
        <f t="shared" si="244"/>
        <v>&gt;20 Lakh</v>
      </c>
      <c r="G3952">
        <v>17200000</v>
      </c>
      <c r="H3952">
        <v>4</v>
      </c>
      <c r="I3952">
        <v>563</v>
      </c>
      <c r="J3952" s="1">
        <v>4100000</v>
      </c>
      <c r="K3952" s="1">
        <v>3700000</v>
      </c>
      <c r="L3952" s="1">
        <v>12700000</v>
      </c>
      <c r="M3952" s="1">
        <v>2900000</v>
      </c>
      <c r="N3952" s="1" t="s">
        <v>21</v>
      </c>
      <c r="O3952" s="1">
        <f>Cleaned_Data[[#This Row],[ loan_amount]]-Cleaned_Data[[#This Row],[ bank_asset_value]]</f>
        <v>14300000</v>
      </c>
      <c r="P3952" s="1">
        <f>Cleaned_Data[[#This Row],[ loan_amount]]</f>
        <v>17200000</v>
      </c>
      <c r="Q3952" s="1" t="str">
        <f t="shared" si="245"/>
        <v>500–599</v>
      </c>
      <c r="R3952" s="1">
        <f>Cleaned_Data[[#This Row],[ residential_assets_value]]+Cleaned_Data[[#This Row],[ commercial_assets_value]]+Cleaned_Data[[#This Row],[ luxury_assets_value]]</f>
        <v>20500000</v>
      </c>
      <c r="S3952" s="1">
        <f>Cleaned_Data[[#This Row],[ income_annum]]+Cleaned_Data[[#This Row],[ residential_assets_value]]+Cleaned_Data[[#This Row],[ commercial_assets_value]]+Cleaned_Data[[#This Row],[ luxury_assets_value]]</f>
        <v>24900000</v>
      </c>
      <c r="T3952" s="1" t="str">
        <f t="shared" si="246"/>
        <v>2–3 Cr</v>
      </c>
      <c r="U3952" s="12">
        <f t="shared" si="247"/>
        <v>4300000</v>
      </c>
      <c r="V3952" s="1" t="str">
        <f>IF(Cleaned_Data[[#This Row],[EMI_Estimate]]&lt;50000, "50K", IF(Cleaned_Data[[#This Row],[EMI_Estimate]]&lt;100000, "50K-1L", IF(Cleaned_Data[[#This Row],[EMI_Estimate]]&lt;150000, "1L-1.5L", IF(Cleaned_Data[[#This Row],[EMI_Estimate]]&lt;200000,"1.5-2L", "&gt;2L"))))</f>
        <v>&gt;2L</v>
      </c>
    </row>
    <row r="3953" spans="1:22" x14ac:dyDescent="0.35">
      <c r="A3953">
        <v>3952</v>
      </c>
      <c r="B3953">
        <v>5</v>
      </c>
      <c r="C3953" t="s">
        <v>22</v>
      </c>
      <c r="D3953" t="s">
        <v>20</v>
      </c>
      <c r="E3953">
        <v>2800000</v>
      </c>
      <c r="F3953" t="str">
        <f t="shared" si="244"/>
        <v>&gt;20 Lakh</v>
      </c>
      <c r="G3953">
        <v>8200000</v>
      </c>
      <c r="H3953">
        <v>14</v>
      </c>
      <c r="I3953">
        <v>615</v>
      </c>
      <c r="J3953" s="1">
        <v>7400000</v>
      </c>
      <c r="K3953" s="1">
        <v>3300000</v>
      </c>
      <c r="L3953" s="1">
        <v>6700000</v>
      </c>
      <c r="M3953" s="1">
        <v>2700000</v>
      </c>
      <c r="N3953" s="1" t="s">
        <v>21</v>
      </c>
      <c r="O3953" s="1">
        <f>Cleaned_Data[[#This Row],[ loan_amount]]-Cleaned_Data[[#This Row],[ bank_asset_value]]</f>
        <v>5500000</v>
      </c>
      <c r="P3953" s="1">
        <f>Cleaned_Data[[#This Row],[ loan_amount]]</f>
        <v>8200000</v>
      </c>
      <c r="Q3953" s="1" t="str">
        <f t="shared" si="245"/>
        <v>600–699</v>
      </c>
      <c r="R3953" s="1">
        <f>Cleaned_Data[[#This Row],[ residential_assets_value]]+Cleaned_Data[[#This Row],[ commercial_assets_value]]+Cleaned_Data[[#This Row],[ luxury_assets_value]]</f>
        <v>17400000</v>
      </c>
      <c r="S3953" s="1">
        <f>Cleaned_Data[[#This Row],[ income_annum]]+Cleaned_Data[[#This Row],[ residential_assets_value]]+Cleaned_Data[[#This Row],[ commercial_assets_value]]+Cleaned_Data[[#This Row],[ luxury_assets_value]]</f>
        <v>20200000</v>
      </c>
      <c r="T3953" s="1" t="str">
        <f t="shared" si="246"/>
        <v>2–3 Cr</v>
      </c>
      <c r="U3953" s="12">
        <f t="shared" si="247"/>
        <v>585714</v>
      </c>
      <c r="V3953" s="1" t="str">
        <f>IF(Cleaned_Data[[#This Row],[EMI_Estimate]]&lt;50000, "50K", IF(Cleaned_Data[[#This Row],[EMI_Estimate]]&lt;100000, "50K-1L", IF(Cleaned_Data[[#This Row],[EMI_Estimate]]&lt;150000, "1L-1.5L", IF(Cleaned_Data[[#This Row],[EMI_Estimate]]&lt;200000,"1.5-2L", "&gt;2L"))))</f>
        <v>&gt;2L</v>
      </c>
    </row>
    <row r="3954" spans="1:22" x14ac:dyDescent="0.35">
      <c r="A3954">
        <v>3953</v>
      </c>
      <c r="B3954">
        <v>3</v>
      </c>
      <c r="C3954" t="s">
        <v>22</v>
      </c>
      <c r="D3954" t="s">
        <v>20</v>
      </c>
      <c r="E3954">
        <v>1300000</v>
      </c>
      <c r="F3954" t="str">
        <f t="shared" si="244"/>
        <v>10-15 Lakh</v>
      </c>
      <c r="G3954">
        <v>3300000</v>
      </c>
      <c r="H3954">
        <v>8</v>
      </c>
      <c r="I3954">
        <v>795</v>
      </c>
      <c r="J3954" s="1">
        <v>1400000</v>
      </c>
      <c r="K3954" s="1">
        <v>800000</v>
      </c>
      <c r="L3954" s="1">
        <v>4600000</v>
      </c>
      <c r="M3954" s="1">
        <v>1600000</v>
      </c>
      <c r="N3954" s="1" t="s">
        <v>21</v>
      </c>
      <c r="O3954" s="1">
        <f>Cleaned_Data[[#This Row],[ loan_amount]]-Cleaned_Data[[#This Row],[ bank_asset_value]]</f>
        <v>1700000</v>
      </c>
      <c r="P3954" s="1">
        <f>Cleaned_Data[[#This Row],[ loan_amount]]</f>
        <v>3300000</v>
      </c>
      <c r="Q3954" s="1" t="str">
        <f t="shared" si="245"/>
        <v>700–799</v>
      </c>
      <c r="R3954" s="1">
        <f>Cleaned_Data[[#This Row],[ residential_assets_value]]+Cleaned_Data[[#This Row],[ commercial_assets_value]]+Cleaned_Data[[#This Row],[ luxury_assets_value]]</f>
        <v>6800000</v>
      </c>
      <c r="S3954" s="1">
        <f>Cleaned_Data[[#This Row],[ income_annum]]+Cleaned_Data[[#This Row],[ residential_assets_value]]+Cleaned_Data[[#This Row],[ commercial_assets_value]]+Cleaned_Data[[#This Row],[ luxury_assets_value]]</f>
        <v>8100000</v>
      </c>
      <c r="T3954" s="1" t="str">
        <f t="shared" si="246"/>
        <v>&lt;1 Cr</v>
      </c>
      <c r="U3954" s="12">
        <f t="shared" si="247"/>
        <v>412500</v>
      </c>
      <c r="V3954" s="1" t="str">
        <f>IF(Cleaned_Data[[#This Row],[EMI_Estimate]]&lt;50000, "50K", IF(Cleaned_Data[[#This Row],[EMI_Estimate]]&lt;100000, "50K-1L", IF(Cleaned_Data[[#This Row],[EMI_Estimate]]&lt;150000, "1L-1.5L", IF(Cleaned_Data[[#This Row],[EMI_Estimate]]&lt;200000,"1.5-2L", "&gt;2L"))))</f>
        <v>&gt;2L</v>
      </c>
    </row>
    <row r="3955" spans="1:22" x14ac:dyDescent="0.35">
      <c r="A3955">
        <v>3954</v>
      </c>
      <c r="B3955">
        <v>4</v>
      </c>
      <c r="C3955" t="s">
        <v>19</v>
      </c>
      <c r="D3955" t="s">
        <v>20</v>
      </c>
      <c r="E3955">
        <v>8400000</v>
      </c>
      <c r="F3955" t="str">
        <f t="shared" si="244"/>
        <v>&gt;20 Lakh</v>
      </c>
      <c r="G3955">
        <v>28700000</v>
      </c>
      <c r="H3955">
        <v>14</v>
      </c>
      <c r="I3955">
        <v>878</v>
      </c>
      <c r="J3955" s="1">
        <v>23400000</v>
      </c>
      <c r="K3955" s="1">
        <v>8300000</v>
      </c>
      <c r="L3955" s="1">
        <v>23900000</v>
      </c>
      <c r="M3955" s="1">
        <v>8600000</v>
      </c>
      <c r="N3955" s="1" t="s">
        <v>21</v>
      </c>
      <c r="O3955" s="1">
        <f>Cleaned_Data[[#This Row],[ loan_amount]]-Cleaned_Data[[#This Row],[ bank_asset_value]]</f>
        <v>20100000</v>
      </c>
      <c r="P3955" s="1">
        <f>Cleaned_Data[[#This Row],[ loan_amount]]</f>
        <v>28700000</v>
      </c>
      <c r="Q3955" s="1" t="str">
        <f t="shared" si="245"/>
        <v>800+</v>
      </c>
      <c r="R3955" s="1">
        <f>Cleaned_Data[[#This Row],[ residential_assets_value]]+Cleaned_Data[[#This Row],[ commercial_assets_value]]+Cleaned_Data[[#This Row],[ luxury_assets_value]]</f>
        <v>55600000</v>
      </c>
      <c r="S3955" s="1">
        <f>Cleaned_Data[[#This Row],[ income_annum]]+Cleaned_Data[[#This Row],[ residential_assets_value]]+Cleaned_Data[[#This Row],[ commercial_assets_value]]+Cleaned_Data[[#This Row],[ luxury_assets_value]]</f>
        <v>64000000</v>
      </c>
      <c r="T3955" s="1" t="str">
        <f t="shared" si="246"/>
        <v>&gt;4 Cr</v>
      </c>
      <c r="U3955" s="12">
        <f t="shared" si="247"/>
        <v>2050000</v>
      </c>
      <c r="V3955" s="1" t="str">
        <f>IF(Cleaned_Data[[#This Row],[EMI_Estimate]]&lt;50000, "50K", IF(Cleaned_Data[[#This Row],[EMI_Estimate]]&lt;100000, "50K-1L", IF(Cleaned_Data[[#This Row],[EMI_Estimate]]&lt;150000, "1L-1.5L", IF(Cleaned_Data[[#This Row],[EMI_Estimate]]&lt;200000,"1.5-2L", "&gt;2L"))))</f>
        <v>&gt;2L</v>
      </c>
    </row>
    <row r="3956" spans="1:22" x14ac:dyDescent="0.35">
      <c r="A3956">
        <v>3955</v>
      </c>
      <c r="B3956">
        <v>5</v>
      </c>
      <c r="C3956" t="s">
        <v>19</v>
      </c>
      <c r="D3956" t="s">
        <v>23</v>
      </c>
      <c r="E3956">
        <v>5300000</v>
      </c>
      <c r="F3956" t="str">
        <f t="shared" si="244"/>
        <v>&gt;20 Lakh</v>
      </c>
      <c r="G3956">
        <v>14000000</v>
      </c>
      <c r="H3956">
        <v>6</v>
      </c>
      <c r="I3956">
        <v>633</v>
      </c>
      <c r="J3956" s="1">
        <v>11800000</v>
      </c>
      <c r="K3956" s="1">
        <v>4500000</v>
      </c>
      <c r="L3956" s="1">
        <v>12800000</v>
      </c>
      <c r="M3956" s="1">
        <v>6100000</v>
      </c>
      <c r="N3956" s="1" t="s">
        <v>21</v>
      </c>
      <c r="O3956" s="1">
        <f>Cleaned_Data[[#This Row],[ loan_amount]]-Cleaned_Data[[#This Row],[ bank_asset_value]]</f>
        <v>7900000</v>
      </c>
      <c r="P3956" s="1">
        <f>Cleaned_Data[[#This Row],[ loan_amount]]</f>
        <v>14000000</v>
      </c>
      <c r="Q3956" s="1" t="str">
        <f t="shared" si="245"/>
        <v>600–699</v>
      </c>
      <c r="R3956" s="1">
        <f>Cleaned_Data[[#This Row],[ residential_assets_value]]+Cleaned_Data[[#This Row],[ commercial_assets_value]]+Cleaned_Data[[#This Row],[ luxury_assets_value]]</f>
        <v>29100000</v>
      </c>
      <c r="S3956" s="1">
        <f>Cleaned_Data[[#This Row],[ income_annum]]+Cleaned_Data[[#This Row],[ residential_assets_value]]+Cleaned_Data[[#This Row],[ commercial_assets_value]]+Cleaned_Data[[#This Row],[ luxury_assets_value]]</f>
        <v>34400000</v>
      </c>
      <c r="T3956" s="1" t="str">
        <f t="shared" si="246"/>
        <v>3–4 Cr</v>
      </c>
      <c r="U3956" s="12">
        <f t="shared" si="247"/>
        <v>2333333</v>
      </c>
      <c r="V3956" s="1" t="str">
        <f>IF(Cleaned_Data[[#This Row],[EMI_Estimate]]&lt;50000, "50K", IF(Cleaned_Data[[#This Row],[EMI_Estimate]]&lt;100000, "50K-1L", IF(Cleaned_Data[[#This Row],[EMI_Estimate]]&lt;150000, "1L-1.5L", IF(Cleaned_Data[[#This Row],[EMI_Estimate]]&lt;200000,"1.5-2L", "&gt;2L"))))</f>
        <v>&gt;2L</v>
      </c>
    </row>
    <row r="3957" spans="1:22" x14ac:dyDescent="0.35">
      <c r="A3957">
        <v>3956</v>
      </c>
      <c r="B3957">
        <v>2</v>
      </c>
      <c r="C3957" t="s">
        <v>19</v>
      </c>
      <c r="D3957" t="s">
        <v>20</v>
      </c>
      <c r="E3957">
        <v>6000000</v>
      </c>
      <c r="F3957" t="str">
        <f t="shared" si="244"/>
        <v>&gt;20 Lakh</v>
      </c>
      <c r="G3957">
        <v>13900000</v>
      </c>
      <c r="H3957">
        <v>4</v>
      </c>
      <c r="I3957">
        <v>533</v>
      </c>
      <c r="J3957" s="1">
        <v>3000000</v>
      </c>
      <c r="K3957" s="1">
        <v>9600000</v>
      </c>
      <c r="L3957" s="1">
        <v>14600000</v>
      </c>
      <c r="M3957" s="1">
        <v>4100000</v>
      </c>
      <c r="N3957" s="1" t="s">
        <v>24</v>
      </c>
      <c r="O3957" s="1">
        <f>Cleaned_Data[[#This Row],[ loan_amount]]-Cleaned_Data[[#This Row],[ bank_asset_value]]</f>
        <v>9800000</v>
      </c>
      <c r="P3957" s="1">
        <f>Cleaned_Data[[#This Row],[ loan_amount]]</f>
        <v>13900000</v>
      </c>
      <c r="Q3957" s="1" t="str">
        <f t="shared" si="245"/>
        <v>500–599</v>
      </c>
      <c r="R3957" s="1">
        <f>Cleaned_Data[[#This Row],[ residential_assets_value]]+Cleaned_Data[[#This Row],[ commercial_assets_value]]+Cleaned_Data[[#This Row],[ luxury_assets_value]]</f>
        <v>27200000</v>
      </c>
      <c r="S3957" s="1">
        <f>Cleaned_Data[[#This Row],[ income_annum]]+Cleaned_Data[[#This Row],[ residential_assets_value]]+Cleaned_Data[[#This Row],[ commercial_assets_value]]+Cleaned_Data[[#This Row],[ luxury_assets_value]]</f>
        <v>33200000</v>
      </c>
      <c r="T3957" s="1" t="str">
        <f t="shared" si="246"/>
        <v>3–4 Cr</v>
      </c>
      <c r="U3957" s="12">
        <f t="shared" si="247"/>
        <v>3475000</v>
      </c>
      <c r="V3957" s="1" t="str">
        <f>IF(Cleaned_Data[[#This Row],[EMI_Estimate]]&lt;50000, "50K", IF(Cleaned_Data[[#This Row],[EMI_Estimate]]&lt;100000, "50K-1L", IF(Cleaned_Data[[#This Row],[EMI_Estimate]]&lt;150000, "1L-1.5L", IF(Cleaned_Data[[#This Row],[EMI_Estimate]]&lt;200000,"1.5-2L", "&gt;2L"))))</f>
        <v>&gt;2L</v>
      </c>
    </row>
    <row r="3958" spans="1:22" x14ac:dyDescent="0.35">
      <c r="A3958">
        <v>3957</v>
      </c>
      <c r="B3958">
        <v>2</v>
      </c>
      <c r="C3958" t="s">
        <v>22</v>
      </c>
      <c r="D3958" t="s">
        <v>23</v>
      </c>
      <c r="E3958">
        <v>2100000</v>
      </c>
      <c r="F3958" t="str">
        <f t="shared" si="244"/>
        <v>&gt;20 Lakh</v>
      </c>
      <c r="G3958">
        <v>6800000</v>
      </c>
      <c r="H3958">
        <v>12</v>
      </c>
      <c r="I3958">
        <v>795</v>
      </c>
      <c r="J3958" s="1">
        <v>6100000</v>
      </c>
      <c r="K3958" s="1">
        <v>1900000</v>
      </c>
      <c r="L3958" s="1">
        <v>7200000</v>
      </c>
      <c r="M3958" s="1">
        <v>2400000</v>
      </c>
      <c r="N3958" s="1" t="s">
        <v>21</v>
      </c>
      <c r="O3958" s="1">
        <f>Cleaned_Data[[#This Row],[ loan_amount]]-Cleaned_Data[[#This Row],[ bank_asset_value]]</f>
        <v>4400000</v>
      </c>
      <c r="P3958" s="1">
        <f>Cleaned_Data[[#This Row],[ loan_amount]]</f>
        <v>6800000</v>
      </c>
      <c r="Q3958" s="1" t="str">
        <f t="shared" si="245"/>
        <v>700–799</v>
      </c>
      <c r="R3958" s="1">
        <f>Cleaned_Data[[#This Row],[ residential_assets_value]]+Cleaned_Data[[#This Row],[ commercial_assets_value]]+Cleaned_Data[[#This Row],[ luxury_assets_value]]</f>
        <v>15200000</v>
      </c>
      <c r="S3958" s="1">
        <f>Cleaned_Data[[#This Row],[ income_annum]]+Cleaned_Data[[#This Row],[ residential_assets_value]]+Cleaned_Data[[#This Row],[ commercial_assets_value]]+Cleaned_Data[[#This Row],[ luxury_assets_value]]</f>
        <v>17300000</v>
      </c>
      <c r="T3958" s="1" t="str">
        <f t="shared" si="246"/>
        <v>1–2 Cr</v>
      </c>
      <c r="U3958" s="12">
        <f t="shared" si="247"/>
        <v>566667</v>
      </c>
      <c r="V3958" s="1" t="str">
        <f>IF(Cleaned_Data[[#This Row],[EMI_Estimate]]&lt;50000, "50K", IF(Cleaned_Data[[#This Row],[EMI_Estimate]]&lt;100000, "50K-1L", IF(Cleaned_Data[[#This Row],[EMI_Estimate]]&lt;150000, "1L-1.5L", IF(Cleaned_Data[[#This Row],[EMI_Estimate]]&lt;200000,"1.5-2L", "&gt;2L"))))</f>
        <v>&gt;2L</v>
      </c>
    </row>
    <row r="3959" spans="1:22" x14ac:dyDescent="0.35">
      <c r="A3959">
        <v>3958</v>
      </c>
      <c r="B3959">
        <v>0</v>
      </c>
      <c r="C3959" t="s">
        <v>22</v>
      </c>
      <c r="D3959" t="s">
        <v>20</v>
      </c>
      <c r="E3959">
        <v>4300000</v>
      </c>
      <c r="F3959" t="str">
        <f t="shared" si="244"/>
        <v>&gt;20 Lakh</v>
      </c>
      <c r="G3959">
        <v>11000000</v>
      </c>
      <c r="H3959">
        <v>4</v>
      </c>
      <c r="I3959">
        <v>374</v>
      </c>
      <c r="J3959" s="1">
        <v>7100000</v>
      </c>
      <c r="K3959" s="1">
        <v>7300000</v>
      </c>
      <c r="L3959" s="1">
        <v>9300000</v>
      </c>
      <c r="M3959" s="1">
        <v>4700000</v>
      </c>
      <c r="N3959" s="1" t="s">
        <v>24</v>
      </c>
      <c r="O3959" s="1">
        <f>Cleaned_Data[[#This Row],[ loan_amount]]-Cleaned_Data[[#This Row],[ bank_asset_value]]</f>
        <v>6300000</v>
      </c>
      <c r="P3959" s="1">
        <f>Cleaned_Data[[#This Row],[ loan_amount]]</f>
        <v>11000000</v>
      </c>
      <c r="Q3959" s="1" t="str">
        <f t="shared" si="245"/>
        <v>300–499</v>
      </c>
      <c r="R3959" s="1">
        <f>Cleaned_Data[[#This Row],[ residential_assets_value]]+Cleaned_Data[[#This Row],[ commercial_assets_value]]+Cleaned_Data[[#This Row],[ luxury_assets_value]]</f>
        <v>23700000</v>
      </c>
      <c r="S3959" s="1">
        <f>Cleaned_Data[[#This Row],[ income_annum]]+Cleaned_Data[[#This Row],[ residential_assets_value]]+Cleaned_Data[[#This Row],[ commercial_assets_value]]+Cleaned_Data[[#This Row],[ luxury_assets_value]]</f>
        <v>28000000</v>
      </c>
      <c r="T3959" s="1" t="str">
        <f t="shared" si="246"/>
        <v>2–3 Cr</v>
      </c>
      <c r="U3959" s="12">
        <f t="shared" si="247"/>
        <v>2750000</v>
      </c>
      <c r="V3959" s="1" t="str">
        <f>IF(Cleaned_Data[[#This Row],[EMI_Estimate]]&lt;50000, "50K", IF(Cleaned_Data[[#This Row],[EMI_Estimate]]&lt;100000, "50K-1L", IF(Cleaned_Data[[#This Row],[EMI_Estimate]]&lt;150000, "1L-1.5L", IF(Cleaned_Data[[#This Row],[EMI_Estimate]]&lt;200000,"1.5-2L", "&gt;2L"))))</f>
        <v>&gt;2L</v>
      </c>
    </row>
    <row r="3960" spans="1:22" x14ac:dyDescent="0.35">
      <c r="A3960">
        <v>3959</v>
      </c>
      <c r="B3960">
        <v>4</v>
      </c>
      <c r="C3960" t="s">
        <v>22</v>
      </c>
      <c r="D3960" t="s">
        <v>23</v>
      </c>
      <c r="E3960">
        <v>7300000</v>
      </c>
      <c r="F3960" t="str">
        <f t="shared" si="244"/>
        <v>&gt;20 Lakh</v>
      </c>
      <c r="G3960">
        <v>22900000</v>
      </c>
      <c r="H3960">
        <v>12</v>
      </c>
      <c r="I3960">
        <v>848</v>
      </c>
      <c r="J3960" s="1">
        <v>6300000</v>
      </c>
      <c r="K3960" s="1">
        <v>2900000</v>
      </c>
      <c r="L3960" s="1">
        <v>28500000</v>
      </c>
      <c r="M3960" s="1">
        <v>4100000</v>
      </c>
      <c r="N3960" s="1" t="s">
        <v>21</v>
      </c>
      <c r="O3960" s="1">
        <f>Cleaned_Data[[#This Row],[ loan_amount]]-Cleaned_Data[[#This Row],[ bank_asset_value]]</f>
        <v>18800000</v>
      </c>
      <c r="P3960" s="1">
        <f>Cleaned_Data[[#This Row],[ loan_amount]]</f>
        <v>22900000</v>
      </c>
      <c r="Q3960" s="1" t="str">
        <f t="shared" si="245"/>
        <v>800+</v>
      </c>
      <c r="R3960" s="1">
        <f>Cleaned_Data[[#This Row],[ residential_assets_value]]+Cleaned_Data[[#This Row],[ commercial_assets_value]]+Cleaned_Data[[#This Row],[ luxury_assets_value]]</f>
        <v>37700000</v>
      </c>
      <c r="S3960" s="1">
        <f>Cleaned_Data[[#This Row],[ income_annum]]+Cleaned_Data[[#This Row],[ residential_assets_value]]+Cleaned_Data[[#This Row],[ commercial_assets_value]]+Cleaned_Data[[#This Row],[ luxury_assets_value]]</f>
        <v>45000000</v>
      </c>
      <c r="T3960" s="1" t="str">
        <f t="shared" si="246"/>
        <v>&gt;4 Cr</v>
      </c>
      <c r="U3960" s="12">
        <f t="shared" si="247"/>
        <v>1908333</v>
      </c>
      <c r="V3960" s="1" t="str">
        <f>IF(Cleaned_Data[[#This Row],[EMI_Estimate]]&lt;50000, "50K", IF(Cleaned_Data[[#This Row],[EMI_Estimate]]&lt;100000, "50K-1L", IF(Cleaned_Data[[#This Row],[EMI_Estimate]]&lt;150000, "1L-1.5L", IF(Cleaned_Data[[#This Row],[EMI_Estimate]]&lt;200000,"1.5-2L", "&gt;2L"))))</f>
        <v>&gt;2L</v>
      </c>
    </row>
    <row r="3961" spans="1:22" x14ac:dyDescent="0.35">
      <c r="A3961">
        <v>3960</v>
      </c>
      <c r="B3961">
        <v>2</v>
      </c>
      <c r="C3961" t="s">
        <v>19</v>
      </c>
      <c r="D3961" t="s">
        <v>20</v>
      </c>
      <c r="E3961">
        <v>5200000</v>
      </c>
      <c r="F3961" t="str">
        <f t="shared" si="244"/>
        <v>&gt;20 Lakh</v>
      </c>
      <c r="G3961">
        <v>16200000</v>
      </c>
      <c r="H3961">
        <v>12</v>
      </c>
      <c r="I3961">
        <v>890</v>
      </c>
      <c r="J3961" s="1">
        <v>10500000</v>
      </c>
      <c r="K3961" s="1">
        <v>9600000</v>
      </c>
      <c r="L3961" s="1">
        <v>15800000</v>
      </c>
      <c r="M3961" s="1">
        <v>3900000</v>
      </c>
      <c r="N3961" s="1" t="s">
        <v>21</v>
      </c>
      <c r="O3961" s="1">
        <f>Cleaned_Data[[#This Row],[ loan_amount]]-Cleaned_Data[[#This Row],[ bank_asset_value]]</f>
        <v>12300000</v>
      </c>
      <c r="P3961" s="1">
        <f>Cleaned_Data[[#This Row],[ loan_amount]]</f>
        <v>16200000</v>
      </c>
      <c r="Q3961" s="1" t="str">
        <f t="shared" si="245"/>
        <v>800+</v>
      </c>
      <c r="R3961" s="1">
        <f>Cleaned_Data[[#This Row],[ residential_assets_value]]+Cleaned_Data[[#This Row],[ commercial_assets_value]]+Cleaned_Data[[#This Row],[ luxury_assets_value]]</f>
        <v>35900000</v>
      </c>
      <c r="S3961" s="1">
        <f>Cleaned_Data[[#This Row],[ income_annum]]+Cleaned_Data[[#This Row],[ residential_assets_value]]+Cleaned_Data[[#This Row],[ commercial_assets_value]]+Cleaned_Data[[#This Row],[ luxury_assets_value]]</f>
        <v>41100000</v>
      </c>
      <c r="T3961" s="1" t="str">
        <f t="shared" si="246"/>
        <v>&gt;4 Cr</v>
      </c>
      <c r="U3961" s="12">
        <f t="shared" si="247"/>
        <v>1350000</v>
      </c>
      <c r="V3961" s="1" t="str">
        <f>IF(Cleaned_Data[[#This Row],[EMI_Estimate]]&lt;50000, "50K", IF(Cleaned_Data[[#This Row],[EMI_Estimate]]&lt;100000, "50K-1L", IF(Cleaned_Data[[#This Row],[EMI_Estimate]]&lt;150000, "1L-1.5L", IF(Cleaned_Data[[#This Row],[EMI_Estimate]]&lt;200000,"1.5-2L", "&gt;2L"))))</f>
        <v>&gt;2L</v>
      </c>
    </row>
    <row r="3962" spans="1:22" x14ac:dyDescent="0.35">
      <c r="A3962">
        <v>3961</v>
      </c>
      <c r="B3962">
        <v>3</v>
      </c>
      <c r="C3962" t="s">
        <v>19</v>
      </c>
      <c r="D3962" t="s">
        <v>20</v>
      </c>
      <c r="E3962">
        <v>4700000</v>
      </c>
      <c r="F3962" t="str">
        <f t="shared" si="244"/>
        <v>&gt;20 Lakh</v>
      </c>
      <c r="G3962">
        <v>9800000</v>
      </c>
      <c r="H3962">
        <v>14</v>
      </c>
      <c r="I3962">
        <v>444</v>
      </c>
      <c r="J3962" s="1">
        <v>8200000</v>
      </c>
      <c r="K3962" s="1">
        <v>300000</v>
      </c>
      <c r="L3962" s="1">
        <v>15700000</v>
      </c>
      <c r="M3962" s="1">
        <v>3800000</v>
      </c>
      <c r="N3962" s="1" t="s">
        <v>24</v>
      </c>
      <c r="O3962" s="1">
        <f>Cleaned_Data[[#This Row],[ loan_amount]]-Cleaned_Data[[#This Row],[ bank_asset_value]]</f>
        <v>6000000</v>
      </c>
      <c r="P3962" s="1">
        <f>Cleaned_Data[[#This Row],[ loan_amount]]</f>
        <v>9800000</v>
      </c>
      <c r="Q3962" s="1" t="str">
        <f t="shared" si="245"/>
        <v>300–499</v>
      </c>
      <c r="R3962" s="1">
        <f>Cleaned_Data[[#This Row],[ residential_assets_value]]+Cleaned_Data[[#This Row],[ commercial_assets_value]]+Cleaned_Data[[#This Row],[ luxury_assets_value]]</f>
        <v>24200000</v>
      </c>
      <c r="S3962" s="1">
        <f>Cleaned_Data[[#This Row],[ income_annum]]+Cleaned_Data[[#This Row],[ residential_assets_value]]+Cleaned_Data[[#This Row],[ commercial_assets_value]]+Cleaned_Data[[#This Row],[ luxury_assets_value]]</f>
        <v>28900000</v>
      </c>
      <c r="T3962" s="1" t="str">
        <f t="shared" si="246"/>
        <v>2–3 Cr</v>
      </c>
      <c r="U3962" s="12">
        <f t="shared" si="247"/>
        <v>700000</v>
      </c>
      <c r="V3962" s="1" t="str">
        <f>IF(Cleaned_Data[[#This Row],[EMI_Estimate]]&lt;50000, "50K", IF(Cleaned_Data[[#This Row],[EMI_Estimate]]&lt;100000, "50K-1L", IF(Cleaned_Data[[#This Row],[EMI_Estimate]]&lt;150000, "1L-1.5L", IF(Cleaned_Data[[#This Row],[EMI_Estimate]]&lt;200000,"1.5-2L", "&gt;2L"))))</f>
        <v>&gt;2L</v>
      </c>
    </row>
    <row r="3963" spans="1:22" x14ac:dyDescent="0.35">
      <c r="A3963">
        <v>3962</v>
      </c>
      <c r="B3963">
        <v>4</v>
      </c>
      <c r="C3963" t="s">
        <v>19</v>
      </c>
      <c r="D3963" t="s">
        <v>20</v>
      </c>
      <c r="E3963">
        <v>7800000</v>
      </c>
      <c r="F3963" t="str">
        <f t="shared" si="244"/>
        <v>&gt;20 Lakh</v>
      </c>
      <c r="G3963">
        <v>28500000</v>
      </c>
      <c r="H3963">
        <v>4</v>
      </c>
      <c r="I3963">
        <v>803</v>
      </c>
      <c r="J3963" s="1">
        <v>15500000</v>
      </c>
      <c r="K3963" s="1">
        <v>11300000</v>
      </c>
      <c r="L3963" s="1">
        <v>21100000</v>
      </c>
      <c r="M3963" s="1">
        <v>9800000</v>
      </c>
      <c r="N3963" s="1" t="s">
        <v>21</v>
      </c>
      <c r="O3963" s="1">
        <f>Cleaned_Data[[#This Row],[ loan_amount]]-Cleaned_Data[[#This Row],[ bank_asset_value]]</f>
        <v>18700000</v>
      </c>
      <c r="P3963" s="1">
        <f>Cleaned_Data[[#This Row],[ loan_amount]]</f>
        <v>28500000</v>
      </c>
      <c r="Q3963" s="1" t="str">
        <f t="shared" si="245"/>
        <v>800+</v>
      </c>
      <c r="R3963" s="1">
        <f>Cleaned_Data[[#This Row],[ residential_assets_value]]+Cleaned_Data[[#This Row],[ commercial_assets_value]]+Cleaned_Data[[#This Row],[ luxury_assets_value]]</f>
        <v>47900000</v>
      </c>
      <c r="S3963" s="1">
        <f>Cleaned_Data[[#This Row],[ income_annum]]+Cleaned_Data[[#This Row],[ residential_assets_value]]+Cleaned_Data[[#This Row],[ commercial_assets_value]]+Cleaned_Data[[#This Row],[ luxury_assets_value]]</f>
        <v>55700000</v>
      </c>
      <c r="T3963" s="1" t="str">
        <f t="shared" si="246"/>
        <v>&gt;4 Cr</v>
      </c>
      <c r="U3963" s="12">
        <f t="shared" si="247"/>
        <v>7125000</v>
      </c>
      <c r="V3963" s="1" t="str">
        <f>IF(Cleaned_Data[[#This Row],[EMI_Estimate]]&lt;50000, "50K", IF(Cleaned_Data[[#This Row],[EMI_Estimate]]&lt;100000, "50K-1L", IF(Cleaned_Data[[#This Row],[EMI_Estimate]]&lt;150000, "1L-1.5L", IF(Cleaned_Data[[#This Row],[EMI_Estimate]]&lt;200000,"1.5-2L", "&gt;2L"))))</f>
        <v>&gt;2L</v>
      </c>
    </row>
    <row r="3964" spans="1:22" x14ac:dyDescent="0.35">
      <c r="A3964">
        <v>3963</v>
      </c>
      <c r="B3964">
        <v>3</v>
      </c>
      <c r="C3964" t="s">
        <v>19</v>
      </c>
      <c r="D3964" t="s">
        <v>23</v>
      </c>
      <c r="E3964">
        <v>500000</v>
      </c>
      <c r="F3964" t="str">
        <f t="shared" si="244"/>
        <v>5-10 Lakh</v>
      </c>
      <c r="G3964">
        <v>1900000</v>
      </c>
      <c r="H3964">
        <v>18</v>
      </c>
      <c r="I3964">
        <v>618</v>
      </c>
      <c r="J3964" s="1">
        <v>-100000</v>
      </c>
      <c r="K3964" s="1">
        <v>600000</v>
      </c>
      <c r="L3964" s="1">
        <v>1000000</v>
      </c>
      <c r="M3964" s="1">
        <v>400000</v>
      </c>
      <c r="N3964" s="1" t="s">
        <v>21</v>
      </c>
      <c r="O3964" s="1">
        <f>Cleaned_Data[[#This Row],[ loan_amount]]-Cleaned_Data[[#This Row],[ bank_asset_value]]</f>
        <v>1500000</v>
      </c>
      <c r="P3964" s="1">
        <f>Cleaned_Data[[#This Row],[ loan_amount]]</f>
        <v>1900000</v>
      </c>
      <c r="Q3964" s="1" t="str">
        <f t="shared" si="245"/>
        <v>600–699</v>
      </c>
      <c r="R3964" s="1">
        <f>Cleaned_Data[[#This Row],[ residential_assets_value]]+Cleaned_Data[[#This Row],[ commercial_assets_value]]+Cleaned_Data[[#This Row],[ luxury_assets_value]]</f>
        <v>1500000</v>
      </c>
      <c r="S3964" s="1">
        <f>Cleaned_Data[[#This Row],[ income_annum]]+Cleaned_Data[[#This Row],[ residential_assets_value]]+Cleaned_Data[[#This Row],[ commercial_assets_value]]+Cleaned_Data[[#This Row],[ luxury_assets_value]]</f>
        <v>2000000</v>
      </c>
      <c r="T3964" s="1" t="str">
        <f t="shared" si="246"/>
        <v>&lt;1 Cr</v>
      </c>
      <c r="U3964" s="12">
        <f t="shared" si="247"/>
        <v>105556</v>
      </c>
      <c r="V3964" s="1" t="str">
        <f>IF(Cleaned_Data[[#This Row],[EMI_Estimate]]&lt;50000, "50K", IF(Cleaned_Data[[#This Row],[EMI_Estimate]]&lt;100000, "50K-1L", IF(Cleaned_Data[[#This Row],[EMI_Estimate]]&lt;150000, "1L-1.5L", IF(Cleaned_Data[[#This Row],[EMI_Estimate]]&lt;200000,"1.5-2L", "&gt;2L"))))</f>
        <v>1L-1.5L</v>
      </c>
    </row>
    <row r="3965" spans="1:22" x14ac:dyDescent="0.35">
      <c r="A3965">
        <v>3964</v>
      </c>
      <c r="B3965">
        <v>1</v>
      </c>
      <c r="C3965" t="s">
        <v>22</v>
      </c>
      <c r="D3965" t="s">
        <v>23</v>
      </c>
      <c r="E3965">
        <v>6000000</v>
      </c>
      <c r="F3965" t="str">
        <f t="shared" si="244"/>
        <v>&gt;20 Lakh</v>
      </c>
      <c r="G3965">
        <v>20300000</v>
      </c>
      <c r="H3965">
        <v>14</v>
      </c>
      <c r="I3965">
        <v>845</v>
      </c>
      <c r="J3965" s="1">
        <v>5000000</v>
      </c>
      <c r="K3965" s="1">
        <v>7800000</v>
      </c>
      <c r="L3965" s="1">
        <v>23700000</v>
      </c>
      <c r="M3965" s="1">
        <v>8700000</v>
      </c>
      <c r="N3965" s="1" t="s">
        <v>21</v>
      </c>
      <c r="O3965" s="1">
        <f>Cleaned_Data[[#This Row],[ loan_amount]]-Cleaned_Data[[#This Row],[ bank_asset_value]]</f>
        <v>11600000</v>
      </c>
      <c r="P3965" s="1">
        <f>Cleaned_Data[[#This Row],[ loan_amount]]</f>
        <v>20300000</v>
      </c>
      <c r="Q3965" s="1" t="str">
        <f t="shared" si="245"/>
        <v>800+</v>
      </c>
      <c r="R3965" s="1">
        <f>Cleaned_Data[[#This Row],[ residential_assets_value]]+Cleaned_Data[[#This Row],[ commercial_assets_value]]+Cleaned_Data[[#This Row],[ luxury_assets_value]]</f>
        <v>36500000</v>
      </c>
      <c r="S3965" s="1">
        <f>Cleaned_Data[[#This Row],[ income_annum]]+Cleaned_Data[[#This Row],[ residential_assets_value]]+Cleaned_Data[[#This Row],[ commercial_assets_value]]+Cleaned_Data[[#This Row],[ luxury_assets_value]]</f>
        <v>42500000</v>
      </c>
      <c r="T3965" s="1" t="str">
        <f t="shared" si="246"/>
        <v>&gt;4 Cr</v>
      </c>
      <c r="U3965" s="12">
        <f t="shared" si="247"/>
        <v>1450000</v>
      </c>
      <c r="V3965" s="1" t="str">
        <f>IF(Cleaned_Data[[#This Row],[EMI_Estimate]]&lt;50000, "50K", IF(Cleaned_Data[[#This Row],[EMI_Estimate]]&lt;100000, "50K-1L", IF(Cleaned_Data[[#This Row],[EMI_Estimate]]&lt;150000, "1L-1.5L", IF(Cleaned_Data[[#This Row],[EMI_Estimate]]&lt;200000,"1.5-2L", "&gt;2L"))))</f>
        <v>&gt;2L</v>
      </c>
    </row>
    <row r="3966" spans="1:22" x14ac:dyDescent="0.35">
      <c r="A3966">
        <v>3965</v>
      </c>
      <c r="B3966">
        <v>4</v>
      </c>
      <c r="C3966" t="s">
        <v>19</v>
      </c>
      <c r="D3966" t="s">
        <v>20</v>
      </c>
      <c r="E3966">
        <v>4800000</v>
      </c>
      <c r="F3966" t="str">
        <f t="shared" si="244"/>
        <v>&gt;20 Lakh</v>
      </c>
      <c r="G3966">
        <v>10800000</v>
      </c>
      <c r="H3966">
        <v>12</v>
      </c>
      <c r="I3966">
        <v>833</v>
      </c>
      <c r="J3966" s="1">
        <v>3000000</v>
      </c>
      <c r="K3966" s="1">
        <v>4000000</v>
      </c>
      <c r="L3966" s="1">
        <v>16400000</v>
      </c>
      <c r="M3966" s="1">
        <v>7100000</v>
      </c>
      <c r="N3966" s="1" t="s">
        <v>21</v>
      </c>
      <c r="O3966" s="1">
        <f>Cleaned_Data[[#This Row],[ loan_amount]]-Cleaned_Data[[#This Row],[ bank_asset_value]]</f>
        <v>3700000</v>
      </c>
      <c r="P3966" s="1">
        <f>Cleaned_Data[[#This Row],[ loan_amount]]</f>
        <v>10800000</v>
      </c>
      <c r="Q3966" s="1" t="str">
        <f t="shared" si="245"/>
        <v>800+</v>
      </c>
      <c r="R3966" s="1">
        <f>Cleaned_Data[[#This Row],[ residential_assets_value]]+Cleaned_Data[[#This Row],[ commercial_assets_value]]+Cleaned_Data[[#This Row],[ luxury_assets_value]]</f>
        <v>23400000</v>
      </c>
      <c r="S3966" s="1">
        <f>Cleaned_Data[[#This Row],[ income_annum]]+Cleaned_Data[[#This Row],[ residential_assets_value]]+Cleaned_Data[[#This Row],[ commercial_assets_value]]+Cleaned_Data[[#This Row],[ luxury_assets_value]]</f>
        <v>28200000</v>
      </c>
      <c r="T3966" s="1" t="str">
        <f t="shared" si="246"/>
        <v>2–3 Cr</v>
      </c>
      <c r="U3966" s="12">
        <f t="shared" si="247"/>
        <v>900000</v>
      </c>
      <c r="V3966" s="1" t="str">
        <f>IF(Cleaned_Data[[#This Row],[EMI_Estimate]]&lt;50000, "50K", IF(Cleaned_Data[[#This Row],[EMI_Estimate]]&lt;100000, "50K-1L", IF(Cleaned_Data[[#This Row],[EMI_Estimate]]&lt;150000, "1L-1.5L", IF(Cleaned_Data[[#This Row],[EMI_Estimate]]&lt;200000,"1.5-2L", "&gt;2L"))))</f>
        <v>&gt;2L</v>
      </c>
    </row>
    <row r="3967" spans="1:22" x14ac:dyDescent="0.35">
      <c r="A3967">
        <v>3966</v>
      </c>
      <c r="B3967">
        <v>3</v>
      </c>
      <c r="C3967" t="s">
        <v>19</v>
      </c>
      <c r="D3967" t="s">
        <v>23</v>
      </c>
      <c r="E3967">
        <v>8900000</v>
      </c>
      <c r="F3967" t="str">
        <f t="shared" si="244"/>
        <v>&gt;20 Lakh</v>
      </c>
      <c r="G3967">
        <v>19300000</v>
      </c>
      <c r="H3967">
        <v>12</v>
      </c>
      <c r="I3967">
        <v>767</v>
      </c>
      <c r="J3967" s="1">
        <v>12000000</v>
      </c>
      <c r="K3967" s="1">
        <v>2200000</v>
      </c>
      <c r="L3967" s="1">
        <v>24700000</v>
      </c>
      <c r="M3967" s="1">
        <v>7700000</v>
      </c>
      <c r="N3967" s="1" t="s">
        <v>21</v>
      </c>
      <c r="O3967" s="1">
        <f>Cleaned_Data[[#This Row],[ loan_amount]]-Cleaned_Data[[#This Row],[ bank_asset_value]]</f>
        <v>11600000</v>
      </c>
      <c r="P3967" s="1">
        <f>Cleaned_Data[[#This Row],[ loan_amount]]</f>
        <v>19300000</v>
      </c>
      <c r="Q3967" s="1" t="str">
        <f t="shared" si="245"/>
        <v>700–799</v>
      </c>
      <c r="R3967" s="1">
        <f>Cleaned_Data[[#This Row],[ residential_assets_value]]+Cleaned_Data[[#This Row],[ commercial_assets_value]]+Cleaned_Data[[#This Row],[ luxury_assets_value]]</f>
        <v>38900000</v>
      </c>
      <c r="S3967" s="1">
        <f>Cleaned_Data[[#This Row],[ income_annum]]+Cleaned_Data[[#This Row],[ residential_assets_value]]+Cleaned_Data[[#This Row],[ commercial_assets_value]]+Cleaned_Data[[#This Row],[ luxury_assets_value]]</f>
        <v>47800000</v>
      </c>
      <c r="T3967" s="1" t="str">
        <f t="shared" si="246"/>
        <v>&gt;4 Cr</v>
      </c>
      <c r="U3967" s="12">
        <f t="shared" si="247"/>
        <v>1608333</v>
      </c>
      <c r="V3967" s="1" t="str">
        <f>IF(Cleaned_Data[[#This Row],[EMI_Estimate]]&lt;50000, "50K", IF(Cleaned_Data[[#This Row],[EMI_Estimate]]&lt;100000, "50K-1L", IF(Cleaned_Data[[#This Row],[EMI_Estimate]]&lt;150000, "1L-1.5L", IF(Cleaned_Data[[#This Row],[EMI_Estimate]]&lt;200000,"1.5-2L", "&gt;2L"))))</f>
        <v>&gt;2L</v>
      </c>
    </row>
    <row r="3968" spans="1:22" x14ac:dyDescent="0.35">
      <c r="A3968">
        <v>3967</v>
      </c>
      <c r="B3968">
        <v>1</v>
      </c>
      <c r="C3968" t="s">
        <v>19</v>
      </c>
      <c r="D3968" t="s">
        <v>23</v>
      </c>
      <c r="E3968">
        <v>1800000</v>
      </c>
      <c r="F3968" t="str">
        <f t="shared" si="244"/>
        <v>15-20 Lakh</v>
      </c>
      <c r="G3968">
        <v>4000000</v>
      </c>
      <c r="H3968">
        <v>16</v>
      </c>
      <c r="I3968">
        <v>747</v>
      </c>
      <c r="J3968" s="1">
        <v>700000</v>
      </c>
      <c r="K3968" s="1">
        <v>200000</v>
      </c>
      <c r="L3968" s="1">
        <v>4600000</v>
      </c>
      <c r="M3968" s="1">
        <v>900000</v>
      </c>
      <c r="N3968" s="1" t="s">
        <v>21</v>
      </c>
      <c r="O3968" s="1">
        <f>Cleaned_Data[[#This Row],[ loan_amount]]-Cleaned_Data[[#This Row],[ bank_asset_value]]</f>
        <v>3100000</v>
      </c>
      <c r="P3968" s="1">
        <f>Cleaned_Data[[#This Row],[ loan_amount]]</f>
        <v>4000000</v>
      </c>
      <c r="Q3968" s="1" t="str">
        <f t="shared" si="245"/>
        <v>700–799</v>
      </c>
      <c r="R3968" s="1">
        <f>Cleaned_Data[[#This Row],[ residential_assets_value]]+Cleaned_Data[[#This Row],[ commercial_assets_value]]+Cleaned_Data[[#This Row],[ luxury_assets_value]]</f>
        <v>5500000</v>
      </c>
      <c r="S3968" s="1">
        <f>Cleaned_Data[[#This Row],[ income_annum]]+Cleaned_Data[[#This Row],[ residential_assets_value]]+Cleaned_Data[[#This Row],[ commercial_assets_value]]+Cleaned_Data[[#This Row],[ luxury_assets_value]]</f>
        <v>7300000</v>
      </c>
      <c r="T3968" s="1" t="str">
        <f t="shared" si="246"/>
        <v>&lt;1 Cr</v>
      </c>
      <c r="U3968" s="12">
        <f t="shared" si="247"/>
        <v>250000</v>
      </c>
      <c r="V3968" s="1" t="str">
        <f>IF(Cleaned_Data[[#This Row],[EMI_Estimate]]&lt;50000, "50K", IF(Cleaned_Data[[#This Row],[EMI_Estimate]]&lt;100000, "50K-1L", IF(Cleaned_Data[[#This Row],[EMI_Estimate]]&lt;150000, "1L-1.5L", IF(Cleaned_Data[[#This Row],[EMI_Estimate]]&lt;200000,"1.5-2L", "&gt;2L"))))</f>
        <v>&gt;2L</v>
      </c>
    </row>
    <row r="3969" spans="1:22" x14ac:dyDescent="0.35">
      <c r="A3969">
        <v>3968</v>
      </c>
      <c r="B3969">
        <v>2</v>
      </c>
      <c r="C3969" t="s">
        <v>19</v>
      </c>
      <c r="D3969" t="s">
        <v>20</v>
      </c>
      <c r="E3969">
        <v>3000000</v>
      </c>
      <c r="F3969" t="str">
        <f t="shared" si="244"/>
        <v>&gt;20 Lakh</v>
      </c>
      <c r="G3969">
        <v>7000000</v>
      </c>
      <c r="H3969">
        <v>4</v>
      </c>
      <c r="I3969">
        <v>588</v>
      </c>
      <c r="J3969" s="1">
        <v>5300000</v>
      </c>
      <c r="K3969" s="1">
        <v>3400000</v>
      </c>
      <c r="L3969" s="1">
        <v>11900000</v>
      </c>
      <c r="M3969" s="1">
        <v>3400000</v>
      </c>
      <c r="N3969" s="1" t="s">
        <v>21</v>
      </c>
      <c r="O3969" s="1">
        <f>Cleaned_Data[[#This Row],[ loan_amount]]-Cleaned_Data[[#This Row],[ bank_asset_value]]</f>
        <v>3600000</v>
      </c>
      <c r="P3969" s="1">
        <f>Cleaned_Data[[#This Row],[ loan_amount]]</f>
        <v>7000000</v>
      </c>
      <c r="Q3969" s="1" t="str">
        <f t="shared" si="245"/>
        <v>500–599</v>
      </c>
      <c r="R3969" s="1">
        <f>Cleaned_Data[[#This Row],[ residential_assets_value]]+Cleaned_Data[[#This Row],[ commercial_assets_value]]+Cleaned_Data[[#This Row],[ luxury_assets_value]]</f>
        <v>20600000</v>
      </c>
      <c r="S3969" s="1">
        <f>Cleaned_Data[[#This Row],[ income_annum]]+Cleaned_Data[[#This Row],[ residential_assets_value]]+Cleaned_Data[[#This Row],[ commercial_assets_value]]+Cleaned_Data[[#This Row],[ luxury_assets_value]]</f>
        <v>23600000</v>
      </c>
      <c r="T3969" s="1" t="str">
        <f t="shared" si="246"/>
        <v>2–3 Cr</v>
      </c>
      <c r="U3969" s="12">
        <f t="shared" si="247"/>
        <v>1750000</v>
      </c>
      <c r="V3969" s="1" t="str">
        <f>IF(Cleaned_Data[[#This Row],[EMI_Estimate]]&lt;50000, "50K", IF(Cleaned_Data[[#This Row],[EMI_Estimate]]&lt;100000, "50K-1L", IF(Cleaned_Data[[#This Row],[EMI_Estimate]]&lt;150000, "1L-1.5L", IF(Cleaned_Data[[#This Row],[EMI_Estimate]]&lt;200000,"1.5-2L", "&gt;2L"))))</f>
        <v>&gt;2L</v>
      </c>
    </row>
    <row r="3970" spans="1:22" x14ac:dyDescent="0.35">
      <c r="A3970">
        <v>3969</v>
      </c>
      <c r="B3970">
        <v>4</v>
      </c>
      <c r="C3970" t="s">
        <v>22</v>
      </c>
      <c r="D3970" t="s">
        <v>20</v>
      </c>
      <c r="E3970">
        <v>7700000</v>
      </c>
      <c r="F3970" t="str">
        <f t="shared" ref="F3970:F4033" si="248">IF(E3970&lt;500000, "&lt;5 Lakh",
 IF(E3970&lt;1000000, "5-10 Lakh",
 IF(E3970&lt;1500000, "10-15 Lakh",
 IF(E3970&lt;2000000, "15-20 Lakh", "&gt;20 Lakh"))))</f>
        <v>&gt;20 Lakh</v>
      </c>
      <c r="G3970">
        <v>24500000</v>
      </c>
      <c r="H3970">
        <v>20</v>
      </c>
      <c r="I3970">
        <v>582</v>
      </c>
      <c r="J3970" s="1">
        <v>9800000</v>
      </c>
      <c r="K3970" s="1">
        <v>6600000</v>
      </c>
      <c r="L3970" s="1">
        <v>29100000</v>
      </c>
      <c r="M3970" s="1">
        <v>6500000</v>
      </c>
      <c r="N3970" s="1" t="s">
        <v>21</v>
      </c>
      <c r="O3970" s="1">
        <f>Cleaned_Data[[#This Row],[ loan_amount]]-Cleaned_Data[[#This Row],[ bank_asset_value]]</f>
        <v>18000000</v>
      </c>
      <c r="P3970" s="1">
        <f>Cleaned_Data[[#This Row],[ loan_amount]]</f>
        <v>24500000</v>
      </c>
      <c r="Q3970" s="1" t="str">
        <f t="shared" ref="Q3970:Q4033" si="249">IF(I3970&lt;500,"300–499",IF(I3970&lt;600,"500–599",IF(I3970&lt;700,"600–699",IF(I3970&lt;800,"700–799","800+"))))</f>
        <v>500–599</v>
      </c>
      <c r="R3970" s="1">
        <f>Cleaned_Data[[#This Row],[ residential_assets_value]]+Cleaned_Data[[#This Row],[ commercial_assets_value]]+Cleaned_Data[[#This Row],[ luxury_assets_value]]</f>
        <v>45500000</v>
      </c>
      <c r="S3970" s="1">
        <f>Cleaned_Data[[#This Row],[ income_annum]]+Cleaned_Data[[#This Row],[ residential_assets_value]]+Cleaned_Data[[#This Row],[ commercial_assets_value]]+Cleaned_Data[[#This Row],[ luxury_assets_value]]</f>
        <v>53200000</v>
      </c>
      <c r="T3970" s="1" t="str">
        <f t="shared" ref="T3970:T4033" si="250">IF(S3970&lt;10000000, "&lt;1 Cr", IF(S3970&lt;20000000, "1–2 Cr", IF(S3970&lt;30000000, "2–3 Cr", IF(S3970&lt;40000000, "3–4 Cr", "&gt;4 Cr"))))</f>
        <v>&gt;4 Cr</v>
      </c>
      <c r="U3970" s="12">
        <f t="shared" ref="U3970:U4033" si="251">ROUND(G3970/H3970, 0)</f>
        <v>1225000</v>
      </c>
      <c r="V3970" s="1" t="str">
        <f>IF(Cleaned_Data[[#This Row],[EMI_Estimate]]&lt;50000, "50K", IF(Cleaned_Data[[#This Row],[EMI_Estimate]]&lt;100000, "50K-1L", IF(Cleaned_Data[[#This Row],[EMI_Estimate]]&lt;150000, "1L-1.5L", IF(Cleaned_Data[[#This Row],[EMI_Estimate]]&lt;200000,"1.5-2L", "&gt;2L"))))</f>
        <v>&gt;2L</v>
      </c>
    </row>
    <row r="3971" spans="1:22" x14ac:dyDescent="0.35">
      <c r="A3971">
        <v>3970</v>
      </c>
      <c r="B3971">
        <v>1</v>
      </c>
      <c r="C3971" t="s">
        <v>22</v>
      </c>
      <c r="D3971" t="s">
        <v>20</v>
      </c>
      <c r="E3971">
        <v>8300000</v>
      </c>
      <c r="F3971" t="str">
        <f t="shared" si="248"/>
        <v>&gt;20 Lakh</v>
      </c>
      <c r="G3971">
        <v>20400000</v>
      </c>
      <c r="H3971">
        <v>14</v>
      </c>
      <c r="I3971">
        <v>348</v>
      </c>
      <c r="J3971" s="1">
        <v>5600000</v>
      </c>
      <c r="K3971" s="1">
        <v>12500000</v>
      </c>
      <c r="L3971" s="1">
        <v>29100000</v>
      </c>
      <c r="M3971" s="1">
        <v>4700000</v>
      </c>
      <c r="N3971" s="1" t="s">
        <v>24</v>
      </c>
      <c r="O3971" s="1">
        <f>Cleaned_Data[[#This Row],[ loan_amount]]-Cleaned_Data[[#This Row],[ bank_asset_value]]</f>
        <v>15700000</v>
      </c>
      <c r="P3971" s="1">
        <f>Cleaned_Data[[#This Row],[ loan_amount]]</f>
        <v>20400000</v>
      </c>
      <c r="Q3971" s="1" t="str">
        <f t="shared" si="249"/>
        <v>300–499</v>
      </c>
      <c r="R3971" s="1">
        <f>Cleaned_Data[[#This Row],[ residential_assets_value]]+Cleaned_Data[[#This Row],[ commercial_assets_value]]+Cleaned_Data[[#This Row],[ luxury_assets_value]]</f>
        <v>47200000</v>
      </c>
      <c r="S3971" s="1">
        <f>Cleaned_Data[[#This Row],[ income_annum]]+Cleaned_Data[[#This Row],[ residential_assets_value]]+Cleaned_Data[[#This Row],[ commercial_assets_value]]+Cleaned_Data[[#This Row],[ luxury_assets_value]]</f>
        <v>55500000</v>
      </c>
      <c r="T3971" s="1" t="str">
        <f t="shared" si="250"/>
        <v>&gt;4 Cr</v>
      </c>
      <c r="U3971" s="12">
        <f t="shared" si="251"/>
        <v>1457143</v>
      </c>
      <c r="V3971" s="1" t="str">
        <f>IF(Cleaned_Data[[#This Row],[EMI_Estimate]]&lt;50000, "50K", IF(Cleaned_Data[[#This Row],[EMI_Estimate]]&lt;100000, "50K-1L", IF(Cleaned_Data[[#This Row],[EMI_Estimate]]&lt;150000, "1L-1.5L", IF(Cleaned_Data[[#This Row],[EMI_Estimate]]&lt;200000,"1.5-2L", "&gt;2L"))))</f>
        <v>&gt;2L</v>
      </c>
    </row>
    <row r="3972" spans="1:22" x14ac:dyDescent="0.35">
      <c r="A3972">
        <v>3971</v>
      </c>
      <c r="B3972">
        <v>4</v>
      </c>
      <c r="C3972" t="s">
        <v>22</v>
      </c>
      <c r="D3972" t="s">
        <v>20</v>
      </c>
      <c r="E3972">
        <v>4200000</v>
      </c>
      <c r="F3972" t="str">
        <f t="shared" si="248"/>
        <v>&gt;20 Lakh</v>
      </c>
      <c r="G3972">
        <v>9400000</v>
      </c>
      <c r="H3972">
        <v>4</v>
      </c>
      <c r="I3972">
        <v>726</v>
      </c>
      <c r="J3972" s="1">
        <v>10000000</v>
      </c>
      <c r="K3972" s="1">
        <v>8100000</v>
      </c>
      <c r="L3972" s="1">
        <v>16100000</v>
      </c>
      <c r="M3972" s="1">
        <v>5500000</v>
      </c>
      <c r="N3972" s="1" t="s">
        <v>21</v>
      </c>
      <c r="O3972" s="1">
        <f>Cleaned_Data[[#This Row],[ loan_amount]]-Cleaned_Data[[#This Row],[ bank_asset_value]]</f>
        <v>3900000</v>
      </c>
      <c r="P3972" s="1">
        <f>Cleaned_Data[[#This Row],[ loan_amount]]</f>
        <v>9400000</v>
      </c>
      <c r="Q3972" s="1" t="str">
        <f t="shared" si="249"/>
        <v>700–799</v>
      </c>
      <c r="R3972" s="1">
        <f>Cleaned_Data[[#This Row],[ residential_assets_value]]+Cleaned_Data[[#This Row],[ commercial_assets_value]]+Cleaned_Data[[#This Row],[ luxury_assets_value]]</f>
        <v>34200000</v>
      </c>
      <c r="S3972" s="1">
        <f>Cleaned_Data[[#This Row],[ income_annum]]+Cleaned_Data[[#This Row],[ residential_assets_value]]+Cleaned_Data[[#This Row],[ commercial_assets_value]]+Cleaned_Data[[#This Row],[ luxury_assets_value]]</f>
        <v>38400000</v>
      </c>
      <c r="T3972" s="1" t="str">
        <f t="shared" si="250"/>
        <v>3–4 Cr</v>
      </c>
      <c r="U3972" s="12">
        <f t="shared" si="251"/>
        <v>2350000</v>
      </c>
      <c r="V3972" s="1" t="str">
        <f>IF(Cleaned_Data[[#This Row],[EMI_Estimate]]&lt;50000, "50K", IF(Cleaned_Data[[#This Row],[EMI_Estimate]]&lt;100000, "50K-1L", IF(Cleaned_Data[[#This Row],[EMI_Estimate]]&lt;150000, "1L-1.5L", IF(Cleaned_Data[[#This Row],[EMI_Estimate]]&lt;200000,"1.5-2L", "&gt;2L"))))</f>
        <v>&gt;2L</v>
      </c>
    </row>
    <row r="3973" spans="1:22" x14ac:dyDescent="0.35">
      <c r="A3973">
        <v>3972</v>
      </c>
      <c r="B3973">
        <v>4</v>
      </c>
      <c r="C3973" t="s">
        <v>19</v>
      </c>
      <c r="D3973" t="s">
        <v>23</v>
      </c>
      <c r="E3973">
        <v>8000000</v>
      </c>
      <c r="F3973" t="str">
        <f t="shared" si="248"/>
        <v>&gt;20 Lakh</v>
      </c>
      <c r="G3973">
        <v>31200000</v>
      </c>
      <c r="H3973">
        <v>6</v>
      </c>
      <c r="I3973">
        <v>482</v>
      </c>
      <c r="J3973" s="1">
        <v>19800000</v>
      </c>
      <c r="K3973" s="1">
        <v>11500000</v>
      </c>
      <c r="L3973" s="1">
        <v>22200000</v>
      </c>
      <c r="M3973" s="1">
        <v>5700000</v>
      </c>
      <c r="N3973" s="1" t="s">
        <v>24</v>
      </c>
      <c r="O3973" s="1">
        <f>Cleaned_Data[[#This Row],[ loan_amount]]-Cleaned_Data[[#This Row],[ bank_asset_value]]</f>
        <v>25500000</v>
      </c>
      <c r="P3973" s="1">
        <f>Cleaned_Data[[#This Row],[ loan_amount]]</f>
        <v>31200000</v>
      </c>
      <c r="Q3973" s="1" t="str">
        <f t="shared" si="249"/>
        <v>300–499</v>
      </c>
      <c r="R3973" s="1">
        <f>Cleaned_Data[[#This Row],[ residential_assets_value]]+Cleaned_Data[[#This Row],[ commercial_assets_value]]+Cleaned_Data[[#This Row],[ luxury_assets_value]]</f>
        <v>53500000</v>
      </c>
      <c r="S3973" s="1">
        <f>Cleaned_Data[[#This Row],[ income_annum]]+Cleaned_Data[[#This Row],[ residential_assets_value]]+Cleaned_Data[[#This Row],[ commercial_assets_value]]+Cleaned_Data[[#This Row],[ luxury_assets_value]]</f>
        <v>61500000</v>
      </c>
      <c r="T3973" s="1" t="str">
        <f t="shared" si="250"/>
        <v>&gt;4 Cr</v>
      </c>
      <c r="U3973" s="12">
        <f t="shared" si="251"/>
        <v>5200000</v>
      </c>
      <c r="V3973" s="1" t="str">
        <f>IF(Cleaned_Data[[#This Row],[EMI_Estimate]]&lt;50000, "50K", IF(Cleaned_Data[[#This Row],[EMI_Estimate]]&lt;100000, "50K-1L", IF(Cleaned_Data[[#This Row],[EMI_Estimate]]&lt;150000, "1L-1.5L", IF(Cleaned_Data[[#This Row],[EMI_Estimate]]&lt;200000,"1.5-2L", "&gt;2L"))))</f>
        <v>&gt;2L</v>
      </c>
    </row>
    <row r="3974" spans="1:22" x14ac:dyDescent="0.35">
      <c r="A3974">
        <v>3973</v>
      </c>
      <c r="B3974">
        <v>2</v>
      </c>
      <c r="C3974" t="s">
        <v>19</v>
      </c>
      <c r="D3974" t="s">
        <v>23</v>
      </c>
      <c r="E3974">
        <v>9400000</v>
      </c>
      <c r="F3974" t="str">
        <f t="shared" si="248"/>
        <v>&gt;20 Lakh</v>
      </c>
      <c r="G3974">
        <v>30000000</v>
      </c>
      <c r="H3974">
        <v>16</v>
      </c>
      <c r="I3974">
        <v>565</v>
      </c>
      <c r="J3974" s="1">
        <v>1200000</v>
      </c>
      <c r="K3974" s="1">
        <v>3900000</v>
      </c>
      <c r="L3974" s="1">
        <v>28200000</v>
      </c>
      <c r="M3974" s="1">
        <v>9000000</v>
      </c>
      <c r="N3974" s="1" t="s">
        <v>21</v>
      </c>
      <c r="O3974" s="1">
        <f>Cleaned_Data[[#This Row],[ loan_amount]]-Cleaned_Data[[#This Row],[ bank_asset_value]]</f>
        <v>21000000</v>
      </c>
      <c r="P3974" s="1">
        <f>Cleaned_Data[[#This Row],[ loan_amount]]</f>
        <v>30000000</v>
      </c>
      <c r="Q3974" s="1" t="str">
        <f t="shared" si="249"/>
        <v>500–599</v>
      </c>
      <c r="R3974" s="1">
        <f>Cleaned_Data[[#This Row],[ residential_assets_value]]+Cleaned_Data[[#This Row],[ commercial_assets_value]]+Cleaned_Data[[#This Row],[ luxury_assets_value]]</f>
        <v>33300000</v>
      </c>
      <c r="S3974" s="1">
        <f>Cleaned_Data[[#This Row],[ income_annum]]+Cleaned_Data[[#This Row],[ residential_assets_value]]+Cleaned_Data[[#This Row],[ commercial_assets_value]]+Cleaned_Data[[#This Row],[ luxury_assets_value]]</f>
        <v>42700000</v>
      </c>
      <c r="T3974" s="1" t="str">
        <f t="shared" si="250"/>
        <v>&gt;4 Cr</v>
      </c>
      <c r="U3974" s="12">
        <f t="shared" si="251"/>
        <v>1875000</v>
      </c>
      <c r="V3974" s="1" t="str">
        <f>IF(Cleaned_Data[[#This Row],[EMI_Estimate]]&lt;50000, "50K", IF(Cleaned_Data[[#This Row],[EMI_Estimate]]&lt;100000, "50K-1L", IF(Cleaned_Data[[#This Row],[EMI_Estimate]]&lt;150000, "1L-1.5L", IF(Cleaned_Data[[#This Row],[EMI_Estimate]]&lt;200000,"1.5-2L", "&gt;2L"))))</f>
        <v>&gt;2L</v>
      </c>
    </row>
    <row r="3975" spans="1:22" x14ac:dyDescent="0.35">
      <c r="A3975">
        <v>3974</v>
      </c>
      <c r="B3975">
        <v>1</v>
      </c>
      <c r="C3975" t="s">
        <v>19</v>
      </c>
      <c r="D3975" t="s">
        <v>20</v>
      </c>
      <c r="E3975">
        <v>800000</v>
      </c>
      <c r="F3975" t="str">
        <f t="shared" si="248"/>
        <v>5-10 Lakh</v>
      </c>
      <c r="G3975">
        <v>2400000</v>
      </c>
      <c r="H3975">
        <v>16</v>
      </c>
      <c r="I3975">
        <v>872</v>
      </c>
      <c r="J3975" s="1">
        <v>2400000</v>
      </c>
      <c r="K3975" s="1">
        <v>1200000</v>
      </c>
      <c r="L3975" s="1">
        <v>1900000</v>
      </c>
      <c r="M3975" s="1">
        <v>900000</v>
      </c>
      <c r="N3975" s="1" t="s">
        <v>21</v>
      </c>
      <c r="O3975" s="1">
        <f>Cleaned_Data[[#This Row],[ loan_amount]]-Cleaned_Data[[#This Row],[ bank_asset_value]]</f>
        <v>1500000</v>
      </c>
      <c r="P3975" s="1">
        <f>Cleaned_Data[[#This Row],[ loan_amount]]</f>
        <v>2400000</v>
      </c>
      <c r="Q3975" s="1" t="str">
        <f t="shared" si="249"/>
        <v>800+</v>
      </c>
      <c r="R3975" s="1">
        <f>Cleaned_Data[[#This Row],[ residential_assets_value]]+Cleaned_Data[[#This Row],[ commercial_assets_value]]+Cleaned_Data[[#This Row],[ luxury_assets_value]]</f>
        <v>5500000</v>
      </c>
      <c r="S3975" s="1">
        <f>Cleaned_Data[[#This Row],[ income_annum]]+Cleaned_Data[[#This Row],[ residential_assets_value]]+Cleaned_Data[[#This Row],[ commercial_assets_value]]+Cleaned_Data[[#This Row],[ luxury_assets_value]]</f>
        <v>6300000</v>
      </c>
      <c r="T3975" s="1" t="str">
        <f t="shared" si="250"/>
        <v>&lt;1 Cr</v>
      </c>
      <c r="U3975" s="12">
        <f t="shared" si="251"/>
        <v>150000</v>
      </c>
      <c r="V3975" s="1" t="str">
        <f>IF(Cleaned_Data[[#This Row],[EMI_Estimate]]&lt;50000, "50K", IF(Cleaned_Data[[#This Row],[EMI_Estimate]]&lt;100000, "50K-1L", IF(Cleaned_Data[[#This Row],[EMI_Estimate]]&lt;150000, "1L-1.5L", IF(Cleaned_Data[[#This Row],[EMI_Estimate]]&lt;200000,"1.5-2L", "&gt;2L"))))</f>
        <v>1.5-2L</v>
      </c>
    </row>
    <row r="3976" spans="1:22" x14ac:dyDescent="0.35">
      <c r="A3976">
        <v>3975</v>
      </c>
      <c r="B3976">
        <v>0</v>
      </c>
      <c r="C3976" t="s">
        <v>19</v>
      </c>
      <c r="D3976" t="s">
        <v>23</v>
      </c>
      <c r="E3976">
        <v>500000</v>
      </c>
      <c r="F3976" t="str">
        <f t="shared" si="248"/>
        <v>5-10 Lakh</v>
      </c>
      <c r="G3976">
        <v>1300000</v>
      </c>
      <c r="H3976">
        <v>4</v>
      </c>
      <c r="I3976">
        <v>825</v>
      </c>
      <c r="J3976" s="1">
        <v>600000</v>
      </c>
      <c r="K3976" s="1">
        <v>0</v>
      </c>
      <c r="L3976" s="1">
        <v>1800000</v>
      </c>
      <c r="M3976" s="1">
        <v>200000</v>
      </c>
      <c r="N3976" s="1" t="s">
        <v>21</v>
      </c>
      <c r="O3976" s="1">
        <f>Cleaned_Data[[#This Row],[ loan_amount]]-Cleaned_Data[[#This Row],[ bank_asset_value]]</f>
        <v>1100000</v>
      </c>
      <c r="P3976" s="1">
        <f>Cleaned_Data[[#This Row],[ loan_amount]]</f>
        <v>1300000</v>
      </c>
      <c r="Q3976" s="1" t="str">
        <f t="shared" si="249"/>
        <v>800+</v>
      </c>
      <c r="R3976" s="1">
        <f>Cleaned_Data[[#This Row],[ residential_assets_value]]+Cleaned_Data[[#This Row],[ commercial_assets_value]]+Cleaned_Data[[#This Row],[ luxury_assets_value]]</f>
        <v>2400000</v>
      </c>
      <c r="S3976" s="1">
        <f>Cleaned_Data[[#This Row],[ income_annum]]+Cleaned_Data[[#This Row],[ residential_assets_value]]+Cleaned_Data[[#This Row],[ commercial_assets_value]]+Cleaned_Data[[#This Row],[ luxury_assets_value]]</f>
        <v>2900000</v>
      </c>
      <c r="T3976" s="1" t="str">
        <f t="shared" si="250"/>
        <v>&lt;1 Cr</v>
      </c>
      <c r="U3976" s="12">
        <f t="shared" si="251"/>
        <v>325000</v>
      </c>
      <c r="V3976" s="1" t="str">
        <f>IF(Cleaned_Data[[#This Row],[EMI_Estimate]]&lt;50000, "50K", IF(Cleaned_Data[[#This Row],[EMI_Estimate]]&lt;100000, "50K-1L", IF(Cleaned_Data[[#This Row],[EMI_Estimate]]&lt;150000, "1L-1.5L", IF(Cleaned_Data[[#This Row],[EMI_Estimate]]&lt;200000,"1.5-2L", "&gt;2L"))))</f>
        <v>&gt;2L</v>
      </c>
    </row>
    <row r="3977" spans="1:22" x14ac:dyDescent="0.35">
      <c r="A3977">
        <v>3976</v>
      </c>
      <c r="B3977">
        <v>2</v>
      </c>
      <c r="C3977" t="s">
        <v>19</v>
      </c>
      <c r="D3977" t="s">
        <v>23</v>
      </c>
      <c r="E3977">
        <v>6100000</v>
      </c>
      <c r="F3977" t="str">
        <f t="shared" si="248"/>
        <v>&gt;20 Lakh</v>
      </c>
      <c r="G3977">
        <v>22300000</v>
      </c>
      <c r="H3977">
        <v>8</v>
      </c>
      <c r="I3977">
        <v>694</v>
      </c>
      <c r="J3977" s="1">
        <v>16200000</v>
      </c>
      <c r="K3977" s="1">
        <v>10900000</v>
      </c>
      <c r="L3977" s="1">
        <v>22900000</v>
      </c>
      <c r="M3977" s="1">
        <v>7200000</v>
      </c>
      <c r="N3977" s="1" t="s">
        <v>21</v>
      </c>
      <c r="O3977" s="1">
        <f>Cleaned_Data[[#This Row],[ loan_amount]]-Cleaned_Data[[#This Row],[ bank_asset_value]]</f>
        <v>15100000</v>
      </c>
      <c r="P3977" s="1">
        <f>Cleaned_Data[[#This Row],[ loan_amount]]</f>
        <v>22300000</v>
      </c>
      <c r="Q3977" s="1" t="str">
        <f t="shared" si="249"/>
        <v>600–699</v>
      </c>
      <c r="R3977" s="1">
        <f>Cleaned_Data[[#This Row],[ residential_assets_value]]+Cleaned_Data[[#This Row],[ commercial_assets_value]]+Cleaned_Data[[#This Row],[ luxury_assets_value]]</f>
        <v>50000000</v>
      </c>
      <c r="S3977" s="1">
        <f>Cleaned_Data[[#This Row],[ income_annum]]+Cleaned_Data[[#This Row],[ residential_assets_value]]+Cleaned_Data[[#This Row],[ commercial_assets_value]]+Cleaned_Data[[#This Row],[ luxury_assets_value]]</f>
        <v>56100000</v>
      </c>
      <c r="T3977" s="1" t="str">
        <f t="shared" si="250"/>
        <v>&gt;4 Cr</v>
      </c>
      <c r="U3977" s="12">
        <f t="shared" si="251"/>
        <v>2787500</v>
      </c>
      <c r="V3977" s="1" t="str">
        <f>IF(Cleaned_Data[[#This Row],[EMI_Estimate]]&lt;50000, "50K", IF(Cleaned_Data[[#This Row],[EMI_Estimate]]&lt;100000, "50K-1L", IF(Cleaned_Data[[#This Row],[EMI_Estimate]]&lt;150000, "1L-1.5L", IF(Cleaned_Data[[#This Row],[EMI_Estimate]]&lt;200000,"1.5-2L", "&gt;2L"))))</f>
        <v>&gt;2L</v>
      </c>
    </row>
    <row r="3978" spans="1:22" x14ac:dyDescent="0.35">
      <c r="A3978">
        <v>3977</v>
      </c>
      <c r="B3978">
        <v>3</v>
      </c>
      <c r="C3978" t="s">
        <v>19</v>
      </c>
      <c r="D3978" t="s">
        <v>23</v>
      </c>
      <c r="E3978">
        <v>8500000</v>
      </c>
      <c r="F3978" t="str">
        <f t="shared" si="248"/>
        <v>&gt;20 Lakh</v>
      </c>
      <c r="G3978">
        <v>30800000</v>
      </c>
      <c r="H3978">
        <v>20</v>
      </c>
      <c r="I3978">
        <v>448</v>
      </c>
      <c r="J3978" s="1">
        <v>23000000</v>
      </c>
      <c r="K3978" s="1">
        <v>1400000</v>
      </c>
      <c r="L3978" s="1">
        <v>22900000</v>
      </c>
      <c r="M3978" s="1">
        <v>7900000</v>
      </c>
      <c r="N3978" s="1" t="s">
        <v>24</v>
      </c>
      <c r="O3978" s="1">
        <f>Cleaned_Data[[#This Row],[ loan_amount]]-Cleaned_Data[[#This Row],[ bank_asset_value]]</f>
        <v>22900000</v>
      </c>
      <c r="P3978" s="1">
        <f>Cleaned_Data[[#This Row],[ loan_amount]]</f>
        <v>30800000</v>
      </c>
      <c r="Q3978" s="1" t="str">
        <f t="shared" si="249"/>
        <v>300–499</v>
      </c>
      <c r="R3978" s="1">
        <f>Cleaned_Data[[#This Row],[ residential_assets_value]]+Cleaned_Data[[#This Row],[ commercial_assets_value]]+Cleaned_Data[[#This Row],[ luxury_assets_value]]</f>
        <v>47300000</v>
      </c>
      <c r="S3978" s="1">
        <f>Cleaned_Data[[#This Row],[ income_annum]]+Cleaned_Data[[#This Row],[ residential_assets_value]]+Cleaned_Data[[#This Row],[ commercial_assets_value]]+Cleaned_Data[[#This Row],[ luxury_assets_value]]</f>
        <v>55800000</v>
      </c>
      <c r="T3978" s="1" t="str">
        <f t="shared" si="250"/>
        <v>&gt;4 Cr</v>
      </c>
      <c r="U3978" s="12">
        <f t="shared" si="251"/>
        <v>1540000</v>
      </c>
      <c r="V3978" s="1" t="str">
        <f>IF(Cleaned_Data[[#This Row],[EMI_Estimate]]&lt;50000, "50K", IF(Cleaned_Data[[#This Row],[EMI_Estimate]]&lt;100000, "50K-1L", IF(Cleaned_Data[[#This Row],[EMI_Estimate]]&lt;150000, "1L-1.5L", IF(Cleaned_Data[[#This Row],[EMI_Estimate]]&lt;200000,"1.5-2L", "&gt;2L"))))</f>
        <v>&gt;2L</v>
      </c>
    </row>
    <row r="3979" spans="1:22" x14ac:dyDescent="0.35">
      <c r="A3979">
        <v>3978</v>
      </c>
      <c r="B3979">
        <v>5</v>
      </c>
      <c r="C3979" t="s">
        <v>19</v>
      </c>
      <c r="D3979" t="s">
        <v>23</v>
      </c>
      <c r="E3979">
        <v>7600000</v>
      </c>
      <c r="F3979" t="str">
        <f t="shared" si="248"/>
        <v>&gt;20 Lakh</v>
      </c>
      <c r="G3979">
        <v>18000000</v>
      </c>
      <c r="H3979">
        <v>12</v>
      </c>
      <c r="I3979">
        <v>452</v>
      </c>
      <c r="J3979" s="1">
        <v>7900000</v>
      </c>
      <c r="K3979" s="1">
        <v>4300000</v>
      </c>
      <c r="L3979" s="1">
        <v>23800000</v>
      </c>
      <c r="M3979" s="1">
        <v>4700000</v>
      </c>
      <c r="N3979" s="1" t="s">
        <v>24</v>
      </c>
      <c r="O3979" s="1">
        <f>Cleaned_Data[[#This Row],[ loan_amount]]-Cleaned_Data[[#This Row],[ bank_asset_value]]</f>
        <v>13300000</v>
      </c>
      <c r="P3979" s="1">
        <f>Cleaned_Data[[#This Row],[ loan_amount]]</f>
        <v>18000000</v>
      </c>
      <c r="Q3979" s="1" t="str">
        <f t="shared" si="249"/>
        <v>300–499</v>
      </c>
      <c r="R3979" s="1">
        <f>Cleaned_Data[[#This Row],[ residential_assets_value]]+Cleaned_Data[[#This Row],[ commercial_assets_value]]+Cleaned_Data[[#This Row],[ luxury_assets_value]]</f>
        <v>36000000</v>
      </c>
      <c r="S3979" s="1">
        <f>Cleaned_Data[[#This Row],[ income_annum]]+Cleaned_Data[[#This Row],[ residential_assets_value]]+Cleaned_Data[[#This Row],[ commercial_assets_value]]+Cleaned_Data[[#This Row],[ luxury_assets_value]]</f>
        <v>43600000</v>
      </c>
      <c r="T3979" s="1" t="str">
        <f t="shared" si="250"/>
        <v>&gt;4 Cr</v>
      </c>
      <c r="U3979" s="12">
        <f t="shared" si="251"/>
        <v>1500000</v>
      </c>
      <c r="V3979" s="1" t="str">
        <f>IF(Cleaned_Data[[#This Row],[EMI_Estimate]]&lt;50000, "50K", IF(Cleaned_Data[[#This Row],[EMI_Estimate]]&lt;100000, "50K-1L", IF(Cleaned_Data[[#This Row],[EMI_Estimate]]&lt;150000, "1L-1.5L", IF(Cleaned_Data[[#This Row],[EMI_Estimate]]&lt;200000,"1.5-2L", "&gt;2L"))))</f>
        <v>&gt;2L</v>
      </c>
    </row>
    <row r="3980" spans="1:22" x14ac:dyDescent="0.35">
      <c r="A3980">
        <v>3979</v>
      </c>
      <c r="B3980">
        <v>3</v>
      </c>
      <c r="C3980" t="s">
        <v>22</v>
      </c>
      <c r="D3980" t="s">
        <v>20</v>
      </c>
      <c r="E3980">
        <v>8700000</v>
      </c>
      <c r="F3980" t="str">
        <f t="shared" si="248"/>
        <v>&gt;20 Lakh</v>
      </c>
      <c r="G3980">
        <v>17900000</v>
      </c>
      <c r="H3980">
        <v>12</v>
      </c>
      <c r="I3980">
        <v>897</v>
      </c>
      <c r="J3980" s="1">
        <v>16400000</v>
      </c>
      <c r="K3980" s="1">
        <v>3500000</v>
      </c>
      <c r="L3980" s="1">
        <v>31600000</v>
      </c>
      <c r="M3980" s="1">
        <v>12500000</v>
      </c>
      <c r="N3980" s="1" t="s">
        <v>21</v>
      </c>
      <c r="O3980" s="1">
        <f>Cleaned_Data[[#This Row],[ loan_amount]]-Cleaned_Data[[#This Row],[ bank_asset_value]]</f>
        <v>5400000</v>
      </c>
      <c r="P3980" s="1">
        <f>Cleaned_Data[[#This Row],[ loan_amount]]</f>
        <v>17900000</v>
      </c>
      <c r="Q3980" s="1" t="str">
        <f t="shared" si="249"/>
        <v>800+</v>
      </c>
      <c r="R3980" s="1">
        <f>Cleaned_Data[[#This Row],[ residential_assets_value]]+Cleaned_Data[[#This Row],[ commercial_assets_value]]+Cleaned_Data[[#This Row],[ luxury_assets_value]]</f>
        <v>51500000</v>
      </c>
      <c r="S3980" s="1">
        <f>Cleaned_Data[[#This Row],[ income_annum]]+Cleaned_Data[[#This Row],[ residential_assets_value]]+Cleaned_Data[[#This Row],[ commercial_assets_value]]+Cleaned_Data[[#This Row],[ luxury_assets_value]]</f>
        <v>60200000</v>
      </c>
      <c r="T3980" s="1" t="str">
        <f t="shared" si="250"/>
        <v>&gt;4 Cr</v>
      </c>
      <c r="U3980" s="12">
        <f t="shared" si="251"/>
        <v>1491667</v>
      </c>
      <c r="V3980" s="1" t="str">
        <f>IF(Cleaned_Data[[#This Row],[EMI_Estimate]]&lt;50000, "50K", IF(Cleaned_Data[[#This Row],[EMI_Estimate]]&lt;100000, "50K-1L", IF(Cleaned_Data[[#This Row],[EMI_Estimate]]&lt;150000, "1L-1.5L", IF(Cleaned_Data[[#This Row],[EMI_Estimate]]&lt;200000,"1.5-2L", "&gt;2L"))))</f>
        <v>&gt;2L</v>
      </c>
    </row>
    <row r="3981" spans="1:22" x14ac:dyDescent="0.35">
      <c r="A3981">
        <v>3980</v>
      </c>
      <c r="B3981">
        <v>4</v>
      </c>
      <c r="C3981" t="s">
        <v>22</v>
      </c>
      <c r="D3981" t="s">
        <v>20</v>
      </c>
      <c r="E3981">
        <v>9400000</v>
      </c>
      <c r="F3981" t="str">
        <f t="shared" si="248"/>
        <v>&gt;20 Lakh</v>
      </c>
      <c r="G3981">
        <v>20200000</v>
      </c>
      <c r="H3981">
        <v>10</v>
      </c>
      <c r="I3981">
        <v>803</v>
      </c>
      <c r="J3981" s="1">
        <v>24800000</v>
      </c>
      <c r="K3981" s="1">
        <v>1000000</v>
      </c>
      <c r="L3981" s="1">
        <v>34400000</v>
      </c>
      <c r="M3981" s="1">
        <v>4800000</v>
      </c>
      <c r="N3981" s="1" t="s">
        <v>21</v>
      </c>
      <c r="O3981" s="1">
        <f>Cleaned_Data[[#This Row],[ loan_amount]]-Cleaned_Data[[#This Row],[ bank_asset_value]]</f>
        <v>15400000</v>
      </c>
      <c r="P3981" s="1">
        <f>Cleaned_Data[[#This Row],[ loan_amount]]</f>
        <v>20200000</v>
      </c>
      <c r="Q3981" s="1" t="str">
        <f t="shared" si="249"/>
        <v>800+</v>
      </c>
      <c r="R3981" s="1">
        <f>Cleaned_Data[[#This Row],[ residential_assets_value]]+Cleaned_Data[[#This Row],[ commercial_assets_value]]+Cleaned_Data[[#This Row],[ luxury_assets_value]]</f>
        <v>60200000</v>
      </c>
      <c r="S3981" s="1">
        <f>Cleaned_Data[[#This Row],[ income_annum]]+Cleaned_Data[[#This Row],[ residential_assets_value]]+Cleaned_Data[[#This Row],[ commercial_assets_value]]+Cleaned_Data[[#This Row],[ luxury_assets_value]]</f>
        <v>69600000</v>
      </c>
      <c r="T3981" s="1" t="str">
        <f t="shared" si="250"/>
        <v>&gt;4 Cr</v>
      </c>
      <c r="U3981" s="12">
        <f t="shared" si="251"/>
        <v>2020000</v>
      </c>
      <c r="V3981" s="1" t="str">
        <f>IF(Cleaned_Data[[#This Row],[EMI_Estimate]]&lt;50000, "50K", IF(Cleaned_Data[[#This Row],[EMI_Estimate]]&lt;100000, "50K-1L", IF(Cleaned_Data[[#This Row],[EMI_Estimate]]&lt;150000, "1L-1.5L", IF(Cleaned_Data[[#This Row],[EMI_Estimate]]&lt;200000,"1.5-2L", "&gt;2L"))))</f>
        <v>&gt;2L</v>
      </c>
    </row>
    <row r="3982" spans="1:22" x14ac:dyDescent="0.35">
      <c r="A3982">
        <v>3981</v>
      </c>
      <c r="B3982">
        <v>1</v>
      </c>
      <c r="C3982" t="s">
        <v>22</v>
      </c>
      <c r="D3982" t="s">
        <v>23</v>
      </c>
      <c r="E3982">
        <v>400000</v>
      </c>
      <c r="F3982" t="str">
        <f t="shared" si="248"/>
        <v>&lt;5 Lakh</v>
      </c>
      <c r="G3982">
        <v>900000</v>
      </c>
      <c r="H3982">
        <v>8</v>
      </c>
      <c r="I3982">
        <v>828</v>
      </c>
      <c r="J3982" s="1">
        <v>600000</v>
      </c>
      <c r="K3982" s="1">
        <v>500000</v>
      </c>
      <c r="L3982" s="1">
        <v>1500000</v>
      </c>
      <c r="M3982" s="1">
        <v>300000</v>
      </c>
      <c r="N3982" s="1" t="s">
        <v>21</v>
      </c>
      <c r="O3982" s="1">
        <f>Cleaned_Data[[#This Row],[ loan_amount]]-Cleaned_Data[[#This Row],[ bank_asset_value]]</f>
        <v>600000</v>
      </c>
      <c r="P3982" s="1">
        <f>Cleaned_Data[[#This Row],[ loan_amount]]</f>
        <v>900000</v>
      </c>
      <c r="Q3982" s="1" t="str">
        <f t="shared" si="249"/>
        <v>800+</v>
      </c>
      <c r="R3982" s="1">
        <f>Cleaned_Data[[#This Row],[ residential_assets_value]]+Cleaned_Data[[#This Row],[ commercial_assets_value]]+Cleaned_Data[[#This Row],[ luxury_assets_value]]</f>
        <v>2600000</v>
      </c>
      <c r="S3982" s="1">
        <f>Cleaned_Data[[#This Row],[ income_annum]]+Cleaned_Data[[#This Row],[ residential_assets_value]]+Cleaned_Data[[#This Row],[ commercial_assets_value]]+Cleaned_Data[[#This Row],[ luxury_assets_value]]</f>
        <v>3000000</v>
      </c>
      <c r="T3982" s="1" t="str">
        <f t="shared" si="250"/>
        <v>&lt;1 Cr</v>
      </c>
      <c r="U3982" s="12">
        <f t="shared" si="251"/>
        <v>112500</v>
      </c>
      <c r="V3982" s="1" t="str">
        <f>IF(Cleaned_Data[[#This Row],[EMI_Estimate]]&lt;50000, "50K", IF(Cleaned_Data[[#This Row],[EMI_Estimate]]&lt;100000, "50K-1L", IF(Cleaned_Data[[#This Row],[EMI_Estimate]]&lt;150000, "1L-1.5L", IF(Cleaned_Data[[#This Row],[EMI_Estimate]]&lt;200000,"1.5-2L", "&gt;2L"))))</f>
        <v>1L-1.5L</v>
      </c>
    </row>
    <row r="3983" spans="1:22" x14ac:dyDescent="0.35">
      <c r="A3983">
        <v>3982</v>
      </c>
      <c r="B3983">
        <v>0</v>
      </c>
      <c r="C3983" t="s">
        <v>19</v>
      </c>
      <c r="D3983" t="s">
        <v>20</v>
      </c>
      <c r="E3983">
        <v>2700000</v>
      </c>
      <c r="F3983" t="str">
        <f t="shared" si="248"/>
        <v>&gt;20 Lakh</v>
      </c>
      <c r="G3983">
        <v>7500000</v>
      </c>
      <c r="H3983">
        <v>6</v>
      </c>
      <c r="I3983">
        <v>832</v>
      </c>
      <c r="J3983" s="1">
        <v>7700000</v>
      </c>
      <c r="K3983" s="1">
        <v>1200000</v>
      </c>
      <c r="L3983" s="1">
        <v>10000000</v>
      </c>
      <c r="M3983" s="1">
        <v>2500000</v>
      </c>
      <c r="N3983" s="1" t="s">
        <v>21</v>
      </c>
      <c r="O3983" s="1">
        <f>Cleaned_Data[[#This Row],[ loan_amount]]-Cleaned_Data[[#This Row],[ bank_asset_value]]</f>
        <v>5000000</v>
      </c>
      <c r="P3983" s="1">
        <f>Cleaned_Data[[#This Row],[ loan_amount]]</f>
        <v>7500000</v>
      </c>
      <c r="Q3983" s="1" t="str">
        <f t="shared" si="249"/>
        <v>800+</v>
      </c>
      <c r="R3983" s="1">
        <f>Cleaned_Data[[#This Row],[ residential_assets_value]]+Cleaned_Data[[#This Row],[ commercial_assets_value]]+Cleaned_Data[[#This Row],[ luxury_assets_value]]</f>
        <v>18900000</v>
      </c>
      <c r="S3983" s="1">
        <f>Cleaned_Data[[#This Row],[ income_annum]]+Cleaned_Data[[#This Row],[ residential_assets_value]]+Cleaned_Data[[#This Row],[ commercial_assets_value]]+Cleaned_Data[[#This Row],[ luxury_assets_value]]</f>
        <v>21600000</v>
      </c>
      <c r="T3983" s="1" t="str">
        <f t="shared" si="250"/>
        <v>2–3 Cr</v>
      </c>
      <c r="U3983" s="12">
        <f t="shared" si="251"/>
        <v>1250000</v>
      </c>
      <c r="V3983" s="1" t="str">
        <f>IF(Cleaned_Data[[#This Row],[EMI_Estimate]]&lt;50000, "50K", IF(Cleaned_Data[[#This Row],[EMI_Estimate]]&lt;100000, "50K-1L", IF(Cleaned_Data[[#This Row],[EMI_Estimate]]&lt;150000, "1L-1.5L", IF(Cleaned_Data[[#This Row],[EMI_Estimate]]&lt;200000,"1.5-2L", "&gt;2L"))))</f>
        <v>&gt;2L</v>
      </c>
    </row>
    <row r="3984" spans="1:22" x14ac:dyDescent="0.35">
      <c r="A3984">
        <v>3983</v>
      </c>
      <c r="B3984">
        <v>1</v>
      </c>
      <c r="C3984" t="s">
        <v>22</v>
      </c>
      <c r="D3984" t="s">
        <v>23</v>
      </c>
      <c r="E3984">
        <v>2300000</v>
      </c>
      <c r="F3984" t="str">
        <f t="shared" si="248"/>
        <v>&gt;20 Lakh</v>
      </c>
      <c r="G3984">
        <v>5500000</v>
      </c>
      <c r="H3984">
        <v>6</v>
      </c>
      <c r="I3984">
        <v>861</v>
      </c>
      <c r="J3984" s="1">
        <v>1600000</v>
      </c>
      <c r="K3984" s="1">
        <v>1200000</v>
      </c>
      <c r="L3984" s="1">
        <v>4700000</v>
      </c>
      <c r="M3984" s="1">
        <v>1700000</v>
      </c>
      <c r="N3984" s="1" t="s">
        <v>21</v>
      </c>
      <c r="O3984" s="1">
        <f>Cleaned_Data[[#This Row],[ loan_amount]]-Cleaned_Data[[#This Row],[ bank_asset_value]]</f>
        <v>3800000</v>
      </c>
      <c r="P3984" s="1">
        <f>Cleaned_Data[[#This Row],[ loan_amount]]</f>
        <v>5500000</v>
      </c>
      <c r="Q3984" s="1" t="str">
        <f t="shared" si="249"/>
        <v>800+</v>
      </c>
      <c r="R3984" s="1">
        <f>Cleaned_Data[[#This Row],[ residential_assets_value]]+Cleaned_Data[[#This Row],[ commercial_assets_value]]+Cleaned_Data[[#This Row],[ luxury_assets_value]]</f>
        <v>7500000</v>
      </c>
      <c r="S3984" s="1">
        <f>Cleaned_Data[[#This Row],[ income_annum]]+Cleaned_Data[[#This Row],[ residential_assets_value]]+Cleaned_Data[[#This Row],[ commercial_assets_value]]+Cleaned_Data[[#This Row],[ luxury_assets_value]]</f>
        <v>9800000</v>
      </c>
      <c r="T3984" s="1" t="str">
        <f t="shared" si="250"/>
        <v>&lt;1 Cr</v>
      </c>
      <c r="U3984" s="12">
        <f t="shared" si="251"/>
        <v>916667</v>
      </c>
      <c r="V3984" s="1" t="str">
        <f>IF(Cleaned_Data[[#This Row],[EMI_Estimate]]&lt;50000, "50K", IF(Cleaned_Data[[#This Row],[EMI_Estimate]]&lt;100000, "50K-1L", IF(Cleaned_Data[[#This Row],[EMI_Estimate]]&lt;150000, "1L-1.5L", IF(Cleaned_Data[[#This Row],[EMI_Estimate]]&lt;200000,"1.5-2L", "&gt;2L"))))</f>
        <v>&gt;2L</v>
      </c>
    </row>
    <row r="3985" spans="1:22" x14ac:dyDescent="0.35">
      <c r="A3985">
        <v>3984</v>
      </c>
      <c r="B3985">
        <v>0</v>
      </c>
      <c r="C3985" t="s">
        <v>19</v>
      </c>
      <c r="D3985" t="s">
        <v>20</v>
      </c>
      <c r="E3985">
        <v>7500000</v>
      </c>
      <c r="F3985" t="str">
        <f t="shared" si="248"/>
        <v>&gt;20 Lakh</v>
      </c>
      <c r="G3985">
        <v>15900000</v>
      </c>
      <c r="H3985">
        <v>2</v>
      </c>
      <c r="I3985">
        <v>535</v>
      </c>
      <c r="J3985" s="1">
        <v>17500000</v>
      </c>
      <c r="K3985" s="1">
        <v>5700000</v>
      </c>
      <c r="L3985" s="1">
        <v>23600000</v>
      </c>
      <c r="M3985" s="1">
        <v>4500000</v>
      </c>
      <c r="N3985" s="1" t="s">
        <v>24</v>
      </c>
      <c r="O3985" s="1">
        <f>Cleaned_Data[[#This Row],[ loan_amount]]-Cleaned_Data[[#This Row],[ bank_asset_value]]</f>
        <v>11400000</v>
      </c>
      <c r="P3985" s="1">
        <f>Cleaned_Data[[#This Row],[ loan_amount]]</f>
        <v>15900000</v>
      </c>
      <c r="Q3985" s="1" t="str">
        <f t="shared" si="249"/>
        <v>500–599</v>
      </c>
      <c r="R3985" s="1">
        <f>Cleaned_Data[[#This Row],[ residential_assets_value]]+Cleaned_Data[[#This Row],[ commercial_assets_value]]+Cleaned_Data[[#This Row],[ luxury_assets_value]]</f>
        <v>46800000</v>
      </c>
      <c r="S3985" s="1">
        <f>Cleaned_Data[[#This Row],[ income_annum]]+Cleaned_Data[[#This Row],[ residential_assets_value]]+Cleaned_Data[[#This Row],[ commercial_assets_value]]+Cleaned_Data[[#This Row],[ luxury_assets_value]]</f>
        <v>54300000</v>
      </c>
      <c r="T3985" s="1" t="str">
        <f t="shared" si="250"/>
        <v>&gt;4 Cr</v>
      </c>
      <c r="U3985" s="12">
        <f t="shared" si="251"/>
        <v>7950000</v>
      </c>
      <c r="V3985" s="1" t="str">
        <f>IF(Cleaned_Data[[#This Row],[EMI_Estimate]]&lt;50000, "50K", IF(Cleaned_Data[[#This Row],[EMI_Estimate]]&lt;100000, "50K-1L", IF(Cleaned_Data[[#This Row],[EMI_Estimate]]&lt;150000, "1L-1.5L", IF(Cleaned_Data[[#This Row],[EMI_Estimate]]&lt;200000,"1.5-2L", "&gt;2L"))))</f>
        <v>&gt;2L</v>
      </c>
    </row>
    <row r="3986" spans="1:22" x14ac:dyDescent="0.35">
      <c r="A3986">
        <v>3985</v>
      </c>
      <c r="B3986">
        <v>4</v>
      </c>
      <c r="C3986" t="s">
        <v>22</v>
      </c>
      <c r="D3986" t="s">
        <v>23</v>
      </c>
      <c r="E3986">
        <v>7100000</v>
      </c>
      <c r="F3986" t="str">
        <f t="shared" si="248"/>
        <v>&gt;20 Lakh</v>
      </c>
      <c r="G3986">
        <v>19400000</v>
      </c>
      <c r="H3986">
        <v>16</v>
      </c>
      <c r="I3986">
        <v>363</v>
      </c>
      <c r="J3986" s="1">
        <v>17900000</v>
      </c>
      <c r="K3986" s="1">
        <v>2600000</v>
      </c>
      <c r="L3986" s="1">
        <v>22600000</v>
      </c>
      <c r="M3986" s="1">
        <v>4000000</v>
      </c>
      <c r="N3986" s="1" t="s">
        <v>24</v>
      </c>
      <c r="O3986" s="1">
        <f>Cleaned_Data[[#This Row],[ loan_amount]]-Cleaned_Data[[#This Row],[ bank_asset_value]]</f>
        <v>15400000</v>
      </c>
      <c r="P3986" s="1">
        <f>Cleaned_Data[[#This Row],[ loan_amount]]</f>
        <v>19400000</v>
      </c>
      <c r="Q3986" s="1" t="str">
        <f t="shared" si="249"/>
        <v>300–499</v>
      </c>
      <c r="R3986" s="1">
        <f>Cleaned_Data[[#This Row],[ residential_assets_value]]+Cleaned_Data[[#This Row],[ commercial_assets_value]]+Cleaned_Data[[#This Row],[ luxury_assets_value]]</f>
        <v>43100000</v>
      </c>
      <c r="S3986" s="1">
        <f>Cleaned_Data[[#This Row],[ income_annum]]+Cleaned_Data[[#This Row],[ residential_assets_value]]+Cleaned_Data[[#This Row],[ commercial_assets_value]]+Cleaned_Data[[#This Row],[ luxury_assets_value]]</f>
        <v>50200000</v>
      </c>
      <c r="T3986" s="1" t="str">
        <f t="shared" si="250"/>
        <v>&gt;4 Cr</v>
      </c>
      <c r="U3986" s="12">
        <f t="shared" si="251"/>
        <v>1212500</v>
      </c>
      <c r="V3986" s="1" t="str">
        <f>IF(Cleaned_Data[[#This Row],[EMI_Estimate]]&lt;50000, "50K", IF(Cleaned_Data[[#This Row],[EMI_Estimate]]&lt;100000, "50K-1L", IF(Cleaned_Data[[#This Row],[EMI_Estimate]]&lt;150000, "1L-1.5L", IF(Cleaned_Data[[#This Row],[EMI_Estimate]]&lt;200000,"1.5-2L", "&gt;2L"))))</f>
        <v>&gt;2L</v>
      </c>
    </row>
    <row r="3987" spans="1:22" x14ac:dyDescent="0.35">
      <c r="A3987">
        <v>3986</v>
      </c>
      <c r="B3987">
        <v>1</v>
      </c>
      <c r="C3987" t="s">
        <v>22</v>
      </c>
      <c r="D3987" t="s">
        <v>23</v>
      </c>
      <c r="E3987">
        <v>8800000</v>
      </c>
      <c r="F3987" t="str">
        <f t="shared" si="248"/>
        <v>&gt;20 Lakh</v>
      </c>
      <c r="G3987">
        <v>28600000</v>
      </c>
      <c r="H3987">
        <v>8</v>
      </c>
      <c r="I3987">
        <v>631</v>
      </c>
      <c r="J3987" s="1">
        <v>11000000</v>
      </c>
      <c r="K3987" s="1">
        <v>13200000</v>
      </c>
      <c r="L3987" s="1">
        <v>25000000</v>
      </c>
      <c r="M3987" s="1">
        <v>7700000</v>
      </c>
      <c r="N3987" s="1" t="s">
        <v>21</v>
      </c>
      <c r="O3987" s="1">
        <f>Cleaned_Data[[#This Row],[ loan_amount]]-Cleaned_Data[[#This Row],[ bank_asset_value]]</f>
        <v>20900000</v>
      </c>
      <c r="P3987" s="1">
        <f>Cleaned_Data[[#This Row],[ loan_amount]]</f>
        <v>28600000</v>
      </c>
      <c r="Q3987" s="1" t="str">
        <f t="shared" si="249"/>
        <v>600–699</v>
      </c>
      <c r="R3987" s="1">
        <f>Cleaned_Data[[#This Row],[ residential_assets_value]]+Cleaned_Data[[#This Row],[ commercial_assets_value]]+Cleaned_Data[[#This Row],[ luxury_assets_value]]</f>
        <v>49200000</v>
      </c>
      <c r="S3987" s="1">
        <f>Cleaned_Data[[#This Row],[ income_annum]]+Cleaned_Data[[#This Row],[ residential_assets_value]]+Cleaned_Data[[#This Row],[ commercial_assets_value]]+Cleaned_Data[[#This Row],[ luxury_assets_value]]</f>
        <v>58000000</v>
      </c>
      <c r="T3987" s="1" t="str">
        <f t="shared" si="250"/>
        <v>&gt;4 Cr</v>
      </c>
      <c r="U3987" s="12">
        <f t="shared" si="251"/>
        <v>3575000</v>
      </c>
      <c r="V3987" s="1" t="str">
        <f>IF(Cleaned_Data[[#This Row],[EMI_Estimate]]&lt;50000, "50K", IF(Cleaned_Data[[#This Row],[EMI_Estimate]]&lt;100000, "50K-1L", IF(Cleaned_Data[[#This Row],[EMI_Estimate]]&lt;150000, "1L-1.5L", IF(Cleaned_Data[[#This Row],[EMI_Estimate]]&lt;200000,"1.5-2L", "&gt;2L"))))</f>
        <v>&gt;2L</v>
      </c>
    </row>
    <row r="3988" spans="1:22" x14ac:dyDescent="0.35">
      <c r="A3988">
        <v>3987</v>
      </c>
      <c r="B3988">
        <v>2</v>
      </c>
      <c r="C3988" t="s">
        <v>22</v>
      </c>
      <c r="D3988" t="s">
        <v>20</v>
      </c>
      <c r="E3988">
        <v>8400000</v>
      </c>
      <c r="F3988" t="str">
        <f t="shared" si="248"/>
        <v>&gt;20 Lakh</v>
      </c>
      <c r="G3988">
        <v>20700000</v>
      </c>
      <c r="H3988">
        <v>6</v>
      </c>
      <c r="I3988">
        <v>513</v>
      </c>
      <c r="J3988" s="1">
        <v>500000</v>
      </c>
      <c r="K3988" s="1">
        <v>16400000</v>
      </c>
      <c r="L3988" s="1">
        <v>18800000</v>
      </c>
      <c r="M3988" s="1">
        <v>7900000</v>
      </c>
      <c r="N3988" s="1" t="s">
        <v>24</v>
      </c>
      <c r="O3988" s="1">
        <f>Cleaned_Data[[#This Row],[ loan_amount]]-Cleaned_Data[[#This Row],[ bank_asset_value]]</f>
        <v>12800000</v>
      </c>
      <c r="P3988" s="1">
        <f>Cleaned_Data[[#This Row],[ loan_amount]]</f>
        <v>20700000</v>
      </c>
      <c r="Q3988" s="1" t="str">
        <f t="shared" si="249"/>
        <v>500–599</v>
      </c>
      <c r="R3988" s="1">
        <f>Cleaned_Data[[#This Row],[ residential_assets_value]]+Cleaned_Data[[#This Row],[ commercial_assets_value]]+Cleaned_Data[[#This Row],[ luxury_assets_value]]</f>
        <v>35700000</v>
      </c>
      <c r="S3988" s="1">
        <f>Cleaned_Data[[#This Row],[ income_annum]]+Cleaned_Data[[#This Row],[ residential_assets_value]]+Cleaned_Data[[#This Row],[ commercial_assets_value]]+Cleaned_Data[[#This Row],[ luxury_assets_value]]</f>
        <v>44100000</v>
      </c>
      <c r="T3988" s="1" t="str">
        <f t="shared" si="250"/>
        <v>&gt;4 Cr</v>
      </c>
      <c r="U3988" s="12">
        <f t="shared" si="251"/>
        <v>3450000</v>
      </c>
      <c r="V3988" s="1" t="str">
        <f>IF(Cleaned_Data[[#This Row],[EMI_Estimate]]&lt;50000, "50K", IF(Cleaned_Data[[#This Row],[EMI_Estimate]]&lt;100000, "50K-1L", IF(Cleaned_Data[[#This Row],[EMI_Estimate]]&lt;150000, "1L-1.5L", IF(Cleaned_Data[[#This Row],[EMI_Estimate]]&lt;200000,"1.5-2L", "&gt;2L"))))</f>
        <v>&gt;2L</v>
      </c>
    </row>
    <row r="3989" spans="1:22" x14ac:dyDescent="0.35">
      <c r="A3989">
        <v>3988</v>
      </c>
      <c r="B3989">
        <v>0</v>
      </c>
      <c r="C3989" t="s">
        <v>19</v>
      </c>
      <c r="D3989" t="s">
        <v>23</v>
      </c>
      <c r="E3989">
        <v>4700000</v>
      </c>
      <c r="F3989" t="str">
        <f t="shared" si="248"/>
        <v>&gt;20 Lakh</v>
      </c>
      <c r="G3989">
        <v>16200000</v>
      </c>
      <c r="H3989">
        <v>16</v>
      </c>
      <c r="I3989">
        <v>317</v>
      </c>
      <c r="J3989" s="1">
        <v>12700000</v>
      </c>
      <c r="K3989" s="1">
        <v>400000</v>
      </c>
      <c r="L3989" s="1">
        <v>9400000</v>
      </c>
      <c r="M3989" s="1">
        <v>2500000</v>
      </c>
      <c r="N3989" s="1" t="s">
        <v>24</v>
      </c>
      <c r="O3989" s="1">
        <f>Cleaned_Data[[#This Row],[ loan_amount]]-Cleaned_Data[[#This Row],[ bank_asset_value]]</f>
        <v>13700000</v>
      </c>
      <c r="P3989" s="1">
        <f>Cleaned_Data[[#This Row],[ loan_amount]]</f>
        <v>16200000</v>
      </c>
      <c r="Q3989" s="1" t="str">
        <f t="shared" si="249"/>
        <v>300–499</v>
      </c>
      <c r="R3989" s="1">
        <f>Cleaned_Data[[#This Row],[ residential_assets_value]]+Cleaned_Data[[#This Row],[ commercial_assets_value]]+Cleaned_Data[[#This Row],[ luxury_assets_value]]</f>
        <v>22500000</v>
      </c>
      <c r="S3989" s="1">
        <f>Cleaned_Data[[#This Row],[ income_annum]]+Cleaned_Data[[#This Row],[ residential_assets_value]]+Cleaned_Data[[#This Row],[ commercial_assets_value]]+Cleaned_Data[[#This Row],[ luxury_assets_value]]</f>
        <v>27200000</v>
      </c>
      <c r="T3989" s="1" t="str">
        <f t="shared" si="250"/>
        <v>2–3 Cr</v>
      </c>
      <c r="U3989" s="12">
        <f t="shared" si="251"/>
        <v>1012500</v>
      </c>
      <c r="V3989" s="1" t="str">
        <f>IF(Cleaned_Data[[#This Row],[EMI_Estimate]]&lt;50000, "50K", IF(Cleaned_Data[[#This Row],[EMI_Estimate]]&lt;100000, "50K-1L", IF(Cleaned_Data[[#This Row],[EMI_Estimate]]&lt;150000, "1L-1.5L", IF(Cleaned_Data[[#This Row],[EMI_Estimate]]&lt;200000,"1.5-2L", "&gt;2L"))))</f>
        <v>&gt;2L</v>
      </c>
    </row>
    <row r="3990" spans="1:22" x14ac:dyDescent="0.35">
      <c r="A3990">
        <v>3989</v>
      </c>
      <c r="B3990">
        <v>1</v>
      </c>
      <c r="C3990" t="s">
        <v>19</v>
      </c>
      <c r="D3990" t="s">
        <v>20</v>
      </c>
      <c r="E3990">
        <v>6900000</v>
      </c>
      <c r="F3990" t="str">
        <f t="shared" si="248"/>
        <v>&gt;20 Lakh</v>
      </c>
      <c r="G3990">
        <v>19500000</v>
      </c>
      <c r="H3990">
        <v>2</v>
      </c>
      <c r="I3990">
        <v>809</v>
      </c>
      <c r="J3990" s="1">
        <v>6100000</v>
      </c>
      <c r="K3990" s="1">
        <v>10600000</v>
      </c>
      <c r="L3990" s="1">
        <v>22900000</v>
      </c>
      <c r="M3990" s="1">
        <v>9300000</v>
      </c>
      <c r="N3990" s="1" t="s">
        <v>21</v>
      </c>
      <c r="O3990" s="1">
        <f>Cleaned_Data[[#This Row],[ loan_amount]]-Cleaned_Data[[#This Row],[ bank_asset_value]]</f>
        <v>10200000</v>
      </c>
      <c r="P3990" s="1">
        <f>Cleaned_Data[[#This Row],[ loan_amount]]</f>
        <v>19500000</v>
      </c>
      <c r="Q3990" s="1" t="str">
        <f t="shared" si="249"/>
        <v>800+</v>
      </c>
      <c r="R3990" s="1">
        <f>Cleaned_Data[[#This Row],[ residential_assets_value]]+Cleaned_Data[[#This Row],[ commercial_assets_value]]+Cleaned_Data[[#This Row],[ luxury_assets_value]]</f>
        <v>39600000</v>
      </c>
      <c r="S3990" s="1">
        <f>Cleaned_Data[[#This Row],[ income_annum]]+Cleaned_Data[[#This Row],[ residential_assets_value]]+Cleaned_Data[[#This Row],[ commercial_assets_value]]+Cleaned_Data[[#This Row],[ luxury_assets_value]]</f>
        <v>46500000</v>
      </c>
      <c r="T3990" s="1" t="str">
        <f t="shared" si="250"/>
        <v>&gt;4 Cr</v>
      </c>
      <c r="U3990" s="12">
        <f t="shared" si="251"/>
        <v>9750000</v>
      </c>
      <c r="V3990" s="1" t="str">
        <f>IF(Cleaned_Data[[#This Row],[EMI_Estimate]]&lt;50000, "50K", IF(Cleaned_Data[[#This Row],[EMI_Estimate]]&lt;100000, "50K-1L", IF(Cleaned_Data[[#This Row],[EMI_Estimate]]&lt;150000, "1L-1.5L", IF(Cleaned_Data[[#This Row],[EMI_Estimate]]&lt;200000,"1.5-2L", "&gt;2L"))))</f>
        <v>&gt;2L</v>
      </c>
    </row>
    <row r="3991" spans="1:22" x14ac:dyDescent="0.35">
      <c r="A3991">
        <v>3990</v>
      </c>
      <c r="B3991">
        <v>3</v>
      </c>
      <c r="C3991" t="s">
        <v>22</v>
      </c>
      <c r="D3991" t="s">
        <v>20</v>
      </c>
      <c r="E3991">
        <v>2400000</v>
      </c>
      <c r="F3991" t="str">
        <f t="shared" si="248"/>
        <v>&gt;20 Lakh</v>
      </c>
      <c r="G3991">
        <v>8200000</v>
      </c>
      <c r="H3991">
        <v>10</v>
      </c>
      <c r="I3991">
        <v>531</v>
      </c>
      <c r="J3991" s="1">
        <v>6800000</v>
      </c>
      <c r="K3991" s="1">
        <v>1900000</v>
      </c>
      <c r="L3991" s="1">
        <v>5700000</v>
      </c>
      <c r="M3991" s="1">
        <v>2000000</v>
      </c>
      <c r="N3991" s="1" t="s">
        <v>24</v>
      </c>
      <c r="O3991" s="1">
        <f>Cleaned_Data[[#This Row],[ loan_amount]]-Cleaned_Data[[#This Row],[ bank_asset_value]]</f>
        <v>6200000</v>
      </c>
      <c r="P3991" s="1">
        <f>Cleaned_Data[[#This Row],[ loan_amount]]</f>
        <v>8200000</v>
      </c>
      <c r="Q3991" s="1" t="str">
        <f t="shared" si="249"/>
        <v>500–599</v>
      </c>
      <c r="R3991" s="1">
        <f>Cleaned_Data[[#This Row],[ residential_assets_value]]+Cleaned_Data[[#This Row],[ commercial_assets_value]]+Cleaned_Data[[#This Row],[ luxury_assets_value]]</f>
        <v>14400000</v>
      </c>
      <c r="S3991" s="1">
        <f>Cleaned_Data[[#This Row],[ income_annum]]+Cleaned_Data[[#This Row],[ residential_assets_value]]+Cleaned_Data[[#This Row],[ commercial_assets_value]]+Cleaned_Data[[#This Row],[ luxury_assets_value]]</f>
        <v>16800000</v>
      </c>
      <c r="T3991" s="1" t="str">
        <f t="shared" si="250"/>
        <v>1–2 Cr</v>
      </c>
      <c r="U3991" s="12">
        <f t="shared" si="251"/>
        <v>820000</v>
      </c>
      <c r="V3991" s="1" t="str">
        <f>IF(Cleaned_Data[[#This Row],[EMI_Estimate]]&lt;50000, "50K", IF(Cleaned_Data[[#This Row],[EMI_Estimate]]&lt;100000, "50K-1L", IF(Cleaned_Data[[#This Row],[EMI_Estimate]]&lt;150000, "1L-1.5L", IF(Cleaned_Data[[#This Row],[EMI_Estimate]]&lt;200000,"1.5-2L", "&gt;2L"))))</f>
        <v>&gt;2L</v>
      </c>
    </row>
    <row r="3992" spans="1:22" x14ac:dyDescent="0.35">
      <c r="A3992">
        <v>3991</v>
      </c>
      <c r="B3992">
        <v>1</v>
      </c>
      <c r="C3992" t="s">
        <v>22</v>
      </c>
      <c r="D3992" t="s">
        <v>23</v>
      </c>
      <c r="E3992">
        <v>1600000</v>
      </c>
      <c r="F3992" t="str">
        <f t="shared" si="248"/>
        <v>15-20 Lakh</v>
      </c>
      <c r="G3992">
        <v>4800000</v>
      </c>
      <c r="H3992">
        <v>14</v>
      </c>
      <c r="I3992">
        <v>544</v>
      </c>
      <c r="J3992" s="1">
        <v>2200000</v>
      </c>
      <c r="K3992" s="1">
        <v>200000</v>
      </c>
      <c r="L3992" s="1">
        <v>6200000</v>
      </c>
      <c r="M3992" s="1">
        <v>1200000</v>
      </c>
      <c r="N3992" s="1" t="s">
        <v>24</v>
      </c>
      <c r="O3992" s="1">
        <f>Cleaned_Data[[#This Row],[ loan_amount]]-Cleaned_Data[[#This Row],[ bank_asset_value]]</f>
        <v>3600000</v>
      </c>
      <c r="P3992" s="1">
        <f>Cleaned_Data[[#This Row],[ loan_amount]]</f>
        <v>4800000</v>
      </c>
      <c r="Q3992" s="1" t="str">
        <f t="shared" si="249"/>
        <v>500–599</v>
      </c>
      <c r="R3992" s="1">
        <f>Cleaned_Data[[#This Row],[ residential_assets_value]]+Cleaned_Data[[#This Row],[ commercial_assets_value]]+Cleaned_Data[[#This Row],[ luxury_assets_value]]</f>
        <v>8600000</v>
      </c>
      <c r="S3992" s="1">
        <f>Cleaned_Data[[#This Row],[ income_annum]]+Cleaned_Data[[#This Row],[ residential_assets_value]]+Cleaned_Data[[#This Row],[ commercial_assets_value]]+Cleaned_Data[[#This Row],[ luxury_assets_value]]</f>
        <v>10200000</v>
      </c>
      <c r="T3992" s="1" t="str">
        <f t="shared" si="250"/>
        <v>1–2 Cr</v>
      </c>
      <c r="U3992" s="12">
        <f t="shared" si="251"/>
        <v>342857</v>
      </c>
      <c r="V3992" s="1" t="str">
        <f>IF(Cleaned_Data[[#This Row],[EMI_Estimate]]&lt;50000, "50K", IF(Cleaned_Data[[#This Row],[EMI_Estimate]]&lt;100000, "50K-1L", IF(Cleaned_Data[[#This Row],[EMI_Estimate]]&lt;150000, "1L-1.5L", IF(Cleaned_Data[[#This Row],[EMI_Estimate]]&lt;200000,"1.5-2L", "&gt;2L"))))</f>
        <v>&gt;2L</v>
      </c>
    </row>
    <row r="3993" spans="1:22" x14ac:dyDescent="0.35">
      <c r="A3993">
        <v>3992</v>
      </c>
      <c r="B3993">
        <v>0</v>
      </c>
      <c r="C3993" t="s">
        <v>19</v>
      </c>
      <c r="D3993" t="s">
        <v>20</v>
      </c>
      <c r="E3993">
        <v>3500000</v>
      </c>
      <c r="F3993" t="str">
        <f t="shared" si="248"/>
        <v>&gt;20 Lakh</v>
      </c>
      <c r="G3993">
        <v>7800000</v>
      </c>
      <c r="H3993">
        <v>14</v>
      </c>
      <c r="I3993">
        <v>366</v>
      </c>
      <c r="J3993" s="1">
        <v>6400000</v>
      </c>
      <c r="K3993" s="1">
        <v>3000000</v>
      </c>
      <c r="L3993" s="1">
        <v>13700000</v>
      </c>
      <c r="M3993" s="1">
        <v>4900000</v>
      </c>
      <c r="N3993" s="1" t="s">
        <v>24</v>
      </c>
      <c r="O3993" s="1">
        <f>Cleaned_Data[[#This Row],[ loan_amount]]-Cleaned_Data[[#This Row],[ bank_asset_value]]</f>
        <v>2900000</v>
      </c>
      <c r="P3993" s="1">
        <f>Cleaned_Data[[#This Row],[ loan_amount]]</f>
        <v>7800000</v>
      </c>
      <c r="Q3993" s="1" t="str">
        <f t="shared" si="249"/>
        <v>300–499</v>
      </c>
      <c r="R3993" s="1">
        <f>Cleaned_Data[[#This Row],[ residential_assets_value]]+Cleaned_Data[[#This Row],[ commercial_assets_value]]+Cleaned_Data[[#This Row],[ luxury_assets_value]]</f>
        <v>23100000</v>
      </c>
      <c r="S3993" s="1">
        <f>Cleaned_Data[[#This Row],[ income_annum]]+Cleaned_Data[[#This Row],[ residential_assets_value]]+Cleaned_Data[[#This Row],[ commercial_assets_value]]+Cleaned_Data[[#This Row],[ luxury_assets_value]]</f>
        <v>26600000</v>
      </c>
      <c r="T3993" s="1" t="str">
        <f t="shared" si="250"/>
        <v>2–3 Cr</v>
      </c>
      <c r="U3993" s="12">
        <f t="shared" si="251"/>
        <v>557143</v>
      </c>
      <c r="V3993" s="1" t="str">
        <f>IF(Cleaned_Data[[#This Row],[EMI_Estimate]]&lt;50000, "50K", IF(Cleaned_Data[[#This Row],[EMI_Estimate]]&lt;100000, "50K-1L", IF(Cleaned_Data[[#This Row],[EMI_Estimate]]&lt;150000, "1L-1.5L", IF(Cleaned_Data[[#This Row],[EMI_Estimate]]&lt;200000,"1.5-2L", "&gt;2L"))))</f>
        <v>&gt;2L</v>
      </c>
    </row>
    <row r="3994" spans="1:22" x14ac:dyDescent="0.35">
      <c r="A3994">
        <v>3993</v>
      </c>
      <c r="B3994">
        <v>0</v>
      </c>
      <c r="C3994" t="s">
        <v>22</v>
      </c>
      <c r="D3994" t="s">
        <v>20</v>
      </c>
      <c r="E3994">
        <v>3700000</v>
      </c>
      <c r="F3994" t="str">
        <f t="shared" si="248"/>
        <v>&gt;20 Lakh</v>
      </c>
      <c r="G3994">
        <v>12700000</v>
      </c>
      <c r="H3994">
        <v>14</v>
      </c>
      <c r="I3994">
        <v>797</v>
      </c>
      <c r="J3994" s="1">
        <v>1300000</v>
      </c>
      <c r="K3994" s="1">
        <v>1100000</v>
      </c>
      <c r="L3994" s="1">
        <v>12300000</v>
      </c>
      <c r="M3994" s="1">
        <v>3700000</v>
      </c>
      <c r="N3994" s="1" t="s">
        <v>21</v>
      </c>
      <c r="O3994" s="1">
        <f>Cleaned_Data[[#This Row],[ loan_amount]]-Cleaned_Data[[#This Row],[ bank_asset_value]]</f>
        <v>9000000</v>
      </c>
      <c r="P3994" s="1">
        <f>Cleaned_Data[[#This Row],[ loan_amount]]</f>
        <v>12700000</v>
      </c>
      <c r="Q3994" s="1" t="str">
        <f t="shared" si="249"/>
        <v>700–799</v>
      </c>
      <c r="R3994" s="1">
        <f>Cleaned_Data[[#This Row],[ residential_assets_value]]+Cleaned_Data[[#This Row],[ commercial_assets_value]]+Cleaned_Data[[#This Row],[ luxury_assets_value]]</f>
        <v>14700000</v>
      </c>
      <c r="S3994" s="1">
        <f>Cleaned_Data[[#This Row],[ income_annum]]+Cleaned_Data[[#This Row],[ residential_assets_value]]+Cleaned_Data[[#This Row],[ commercial_assets_value]]+Cleaned_Data[[#This Row],[ luxury_assets_value]]</f>
        <v>18400000</v>
      </c>
      <c r="T3994" s="1" t="str">
        <f t="shared" si="250"/>
        <v>1–2 Cr</v>
      </c>
      <c r="U3994" s="12">
        <f t="shared" si="251"/>
        <v>907143</v>
      </c>
      <c r="V3994" s="1" t="str">
        <f>IF(Cleaned_Data[[#This Row],[EMI_Estimate]]&lt;50000, "50K", IF(Cleaned_Data[[#This Row],[EMI_Estimate]]&lt;100000, "50K-1L", IF(Cleaned_Data[[#This Row],[EMI_Estimate]]&lt;150000, "1L-1.5L", IF(Cleaned_Data[[#This Row],[EMI_Estimate]]&lt;200000,"1.5-2L", "&gt;2L"))))</f>
        <v>&gt;2L</v>
      </c>
    </row>
    <row r="3995" spans="1:22" x14ac:dyDescent="0.35">
      <c r="A3995">
        <v>3994</v>
      </c>
      <c r="B3995">
        <v>1</v>
      </c>
      <c r="C3995" t="s">
        <v>22</v>
      </c>
      <c r="D3995" t="s">
        <v>20</v>
      </c>
      <c r="E3995">
        <v>3200000</v>
      </c>
      <c r="F3995" t="str">
        <f t="shared" si="248"/>
        <v>&gt;20 Lakh</v>
      </c>
      <c r="G3995">
        <v>12000000</v>
      </c>
      <c r="H3995">
        <v>16</v>
      </c>
      <c r="I3995">
        <v>597</v>
      </c>
      <c r="J3995" s="1">
        <v>6800000</v>
      </c>
      <c r="K3995" s="1">
        <v>1900000</v>
      </c>
      <c r="L3995" s="1">
        <v>7700000</v>
      </c>
      <c r="M3995" s="1">
        <v>2200000</v>
      </c>
      <c r="N3995" s="1" t="s">
        <v>21</v>
      </c>
      <c r="O3995" s="1">
        <f>Cleaned_Data[[#This Row],[ loan_amount]]-Cleaned_Data[[#This Row],[ bank_asset_value]]</f>
        <v>9800000</v>
      </c>
      <c r="P3995" s="1">
        <f>Cleaned_Data[[#This Row],[ loan_amount]]</f>
        <v>12000000</v>
      </c>
      <c r="Q3995" s="1" t="str">
        <f t="shared" si="249"/>
        <v>500–599</v>
      </c>
      <c r="R3995" s="1">
        <f>Cleaned_Data[[#This Row],[ residential_assets_value]]+Cleaned_Data[[#This Row],[ commercial_assets_value]]+Cleaned_Data[[#This Row],[ luxury_assets_value]]</f>
        <v>16400000</v>
      </c>
      <c r="S3995" s="1">
        <f>Cleaned_Data[[#This Row],[ income_annum]]+Cleaned_Data[[#This Row],[ residential_assets_value]]+Cleaned_Data[[#This Row],[ commercial_assets_value]]+Cleaned_Data[[#This Row],[ luxury_assets_value]]</f>
        <v>19600000</v>
      </c>
      <c r="T3995" s="1" t="str">
        <f t="shared" si="250"/>
        <v>1–2 Cr</v>
      </c>
      <c r="U3995" s="12">
        <f t="shared" si="251"/>
        <v>750000</v>
      </c>
      <c r="V3995" s="1" t="str">
        <f>IF(Cleaned_Data[[#This Row],[EMI_Estimate]]&lt;50000, "50K", IF(Cleaned_Data[[#This Row],[EMI_Estimate]]&lt;100000, "50K-1L", IF(Cleaned_Data[[#This Row],[EMI_Estimate]]&lt;150000, "1L-1.5L", IF(Cleaned_Data[[#This Row],[EMI_Estimate]]&lt;200000,"1.5-2L", "&gt;2L"))))</f>
        <v>&gt;2L</v>
      </c>
    </row>
    <row r="3996" spans="1:22" x14ac:dyDescent="0.35">
      <c r="A3996">
        <v>3995</v>
      </c>
      <c r="B3996">
        <v>2</v>
      </c>
      <c r="C3996" t="s">
        <v>22</v>
      </c>
      <c r="D3996" t="s">
        <v>23</v>
      </c>
      <c r="E3996">
        <v>7000000</v>
      </c>
      <c r="F3996" t="str">
        <f t="shared" si="248"/>
        <v>&gt;20 Lakh</v>
      </c>
      <c r="G3996">
        <v>22500000</v>
      </c>
      <c r="H3996">
        <v>12</v>
      </c>
      <c r="I3996">
        <v>632</v>
      </c>
      <c r="J3996" s="1">
        <v>12500000</v>
      </c>
      <c r="K3996" s="1">
        <v>4600000</v>
      </c>
      <c r="L3996" s="1">
        <v>20400000</v>
      </c>
      <c r="M3996" s="1">
        <v>4900000</v>
      </c>
      <c r="N3996" s="1" t="s">
        <v>21</v>
      </c>
      <c r="O3996" s="1">
        <f>Cleaned_Data[[#This Row],[ loan_amount]]-Cleaned_Data[[#This Row],[ bank_asset_value]]</f>
        <v>17600000</v>
      </c>
      <c r="P3996" s="1">
        <f>Cleaned_Data[[#This Row],[ loan_amount]]</f>
        <v>22500000</v>
      </c>
      <c r="Q3996" s="1" t="str">
        <f t="shared" si="249"/>
        <v>600–699</v>
      </c>
      <c r="R3996" s="1">
        <f>Cleaned_Data[[#This Row],[ residential_assets_value]]+Cleaned_Data[[#This Row],[ commercial_assets_value]]+Cleaned_Data[[#This Row],[ luxury_assets_value]]</f>
        <v>37500000</v>
      </c>
      <c r="S3996" s="1">
        <f>Cleaned_Data[[#This Row],[ income_annum]]+Cleaned_Data[[#This Row],[ residential_assets_value]]+Cleaned_Data[[#This Row],[ commercial_assets_value]]+Cleaned_Data[[#This Row],[ luxury_assets_value]]</f>
        <v>44500000</v>
      </c>
      <c r="T3996" s="1" t="str">
        <f t="shared" si="250"/>
        <v>&gt;4 Cr</v>
      </c>
      <c r="U3996" s="12">
        <f t="shared" si="251"/>
        <v>1875000</v>
      </c>
      <c r="V3996" s="1" t="str">
        <f>IF(Cleaned_Data[[#This Row],[EMI_Estimate]]&lt;50000, "50K", IF(Cleaned_Data[[#This Row],[EMI_Estimate]]&lt;100000, "50K-1L", IF(Cleaned_Data[[#This Row],[EMI_Estimate]]&lt;150000, "1L-1.5L", IF(Cleaned_Data[[#This Row],[EMI_Estimate]]&lt;200000,"1.5-2L", "&gt;2L"))))</f>
        <v>&gt;2L</v>
      </c>
    </row>
    <row r="3997" spans="1:22" x14ac:dyDescent="0.35">
      <c r="A3997">
        <v>3996</v>
      </c>
      <c r="B3997">
        <v>5</v>
      </c>
      <c r="C3997" t="s">
        <v>22</v>
      </c>
      <c r="D3997" t="s">
        <v>20</v>
      </c>
      <c r="E3997">
        <v>9300000</v>
      </c>
      <c r="F3997" t="str">
        <f t="shared" si="248"/>
        <v>&gt;20 Lakh</v>
      </c>
      <c r="G3997">
        <v>28300000</v>
      </c>
      <c r="H3997">
        <v>12</v>
      </c>
      <c r="I3997">
        <v>741</v>
      </c>
      <c r="J3997" s="1">
        <v>7600000</v>
      </c>
      <c r="K3997" s="1">
        <v>12900000</v>
      </c>
      <c r="L3997" s="1">
        <v>32400000</v>
      </c>
      <c r="M3997" s="1">
        <v>5200000</v>
      </c>
      <c r="N3997" s="1" t="s">
        <v>21</v>
      </c>
      <c r="O3997" s="1">
        <f>Cleaned_Data[[#This Row],[ loan_amount]]-Cleaned_Data[[#This Row],[ bank_asset_value]]</f>
        <v>23100000</v>
      </c>
      <c r="P3997" s="1">
        <f>Cleaned_Data[[#This Row],[ loan_amount]]</f>
        <v>28300000</v>
      </c>
      <c r="Q3997" s="1" t="str">
        <f t="shared" si="249"/>
        <v>700–799</v>
      </c>
      <c r="R3997" s="1">
        <f>Cleaned_Data[[#This Row],[ residential_assets_value]]+Cleaned_Data[[#This Row],[ commercial_assets_value]]+Cleaned_Data[[#This Row],[ luxury_assets_value]]</f>
        <v>52900000</v>
      </c>
      <c r="S3997" s="1">
        <f>Cleaned_Data[[#This Row],[ income_annum]]+Cleaned_Data[[#This Row],[ residential_assets_value]]+Cleaned_Data[[#This Row],[ commercial_assets_value]]+Cleaned_Data[[#This Row],[ luxury_assets_value]]</f>
        <v>62200000</v>
      </c>
      <c r="T3997" s="1" t="str">
        <f t="shared" si="250"/>
        <v>&gt;4 Cr</v>
      </c>
      <c r="U3997" s="12">
        <f t="shared" si="251"/>
        <v>2358333</v>
      </c>
      <c r="V3997" s="1" t="str">
        <f>IF(Cleaned_Data[[#This Row],[EMI_Estimate]]&lt;50000, "50K", IF(Cleaned_Data[[#This Row],[EMI_Estimate]]&lt;100000, "50K-1L", IF(Cleaned_Data[[#This Row],[EMI_Estimate]]&lt;150000, "1L-1.5L", IF(Cleaned_Data[[#This Row],[EMI_Estimate]]&lt;200000,"1.5-2L", "&gt;2L"))))</f>
        <v>&gt;2L</v>
      </c>
    </row>
    <row r="3998" spans="1:22" x14ac:dyDescent="0.35">
      <c r="A3998">
        <v>3997</v>
      </c>
      <c r="B3998">
        <v>0</v>
      </c>
      <c r="C3998" t="s">
        <v>22</v>
      </c>
      <c r="D3998" t="s">
        <v>20</v>
      </c>
      <c r="E3998">
        <v>200000</v>
      </c>
      <c r="F3998" t="str">
        <f t="shared" si="248"/>
        <v>&lt;5 Lakh</v>
      </c>
      <c r="G3998">
        <v>800000</v>
      </c>
      <c r="H3998">
        <v>20</v>
      </c>
      <c r="I3998">
        <v>331</v>
      </c>
      <c r="J3998" s="1">
        <v>300000</v>
      </c>
      <c r="K3998" s="1">
        <v>0</v>
      </c>
      <c r="L3998" s="1">
        <v>500000</v>
      </c>
      <c r="M3998" s="1">
        <v>100000</v>
      </c>
      <c r="N3998" s="1" t="s">
        <v>24</v>
      </c>
      <c r="O3998" s="1">
        <f>Cleaned_Data[[#This Row],[ loan_amount]]-Cleaned_Data[[#This Row],[ bank_asset_value]]</f>
        <v>700000</v>
      </c>
      <c r="P3998" s="1">
        <f>Cleaned_Data[[#This Row],[ loan_amount]]</f>
        <v>800000</v>
      </c>
      <c r="Q3998" s="1" t="str">
        <f t="shared" si="249"/>
        <v>300–499</v>
      </c>
      <c r="R3998" s="1">
        <f>Cleaned_Data[[#This Row],[ residential_assets_value]]+Cleaned_Data[[#This Row],[ commercial_assets_value]]+Cleaned_Data[[#This Row],[ luxury_assets_value]]</f>
        <v>800000</v>
      </c>
      <c r="S3998" s="1">
        <f>Cleaned_Data[[#This Row],[ income_annum]]+Cleaned_Data[[#This Row],[ residential_assets_value]]+Cleaned_Data[[#This Row],[ commercial_assets_value]]+Cleaned_Data[[#This Row],[ luxury_assets_value]]</f>
        <v>1000000</v>
      </c>
      <c r="T3998" s="1" t="str">
        <f t="shared" si="250"/>
        <v>&lt;1 Cr</v>
      </c>
      <c r="U3998" s="12">
        <f t="shared" si="251"/>
        <v>40000</v>
      </c>
      <c r="V3998" s="1" t="str">
        <f>IF(Cleaned_Data[[#This Row],[EMI_Estimate]]&lt;50000, "50K", IF(Cleaned_Data[[#This Row],[EMI_Estimate]]&lt;100000, "50K-1L", IF(Cleaned_Data[[#This Row],[EMI_Estimate]]&lt;150000, "1L-1.5L", IF(Cleaned_Data[[#This Row],[EMI_Estimate]]&lt;200000,"1.5-2L", "&gt;2L"))))</f>
        <v>50K</v>
      </c>
    </row>
    <row r="3999" spans="1:22" x14ac:dyDescent="0.35">
      <c r="A3999">
        <v>3998</v>
      </c>
      <c r="B3999">
        <v>4</v>
      </c>
      <c r="C3999" t="s">
        <v>19</v>
      </c>
      <c r="D3999" t="s">
        <v>20</v>
      </c>
      <c r="E3999">
        <v>6900000</v>
      </c>
      <c r="F3999" t="str">
        <f t="shared" si="248"/>
        <v>&gt;20 Lakh</v>
      </c>
      <c r="G3999">
        <v>16500000</v>
      </c>
      <c r="H3999">
        <v>8</v>
      </c>
      <c r="I3999">
        <v>426</v>
      </c>
      <c r="J3999" s="1">
        <v>3900000</v>
      </c>
      <c r="K3999" s="1">
        <v>5200000</v>
      </c>
      <c r="L3999" s="1">
        <v>18300000</v>
      </c>
      <c r="M3999" s="1">
        <v>9000000</v>
      </c>
      <c r="N3999" s="1" t="s">
        <v>24</v>
      </c>
      <c r="O3999" s="1">
        <f>Cleaned_Data[[#This Row],[ loan_amount]]-Cleaned_Data[[#This Row],[ bank_asset_value]]</f>
        <v>7500000</v>
      </c>
      <c r="P3999" s="1">
        <f>Cleaned_Data[[#This Row],[ loan_amount]]</f>
        <v>16500000</v>
      </c>
      <c r="Q3999" s="1" t="str">
        <f t="shared" si="249"/>
        <v>300–499</v>
      </c>
      <c r="R3999" s="1">
        <f>Cleaned_Data[[#This Row],[ residential_assets_value]]+Cleaned_Data[[#This Row],[ commercial_assets_value]]+Cleaned_Data[[#This Row],[ luxury_assets_value]]</f>
        <v>27400000</v>
      </c>
      <c r="S3999" s="1">
        <f>Cleaned_Data[[#This Row],[ income_annum]]+Cleaned_Data[[#This Row],[ residential_assets_value]]+Cleaned_Data[[#This Row],[ commercial_assets_value]]+Cleaned_Data[[#This Row],[ luxury_assets_value]]</f>
        <v>34300000</v>
      </c>
      <c r="T3999" s="1" t="str">
        <f t="shared" si="250"/>
        <v>3–4 Cr</v>
      </c>
      <c r="U3999" s="12">
        <f t="shared" si="251"/>
        <v>2062500</v>
      </c>
      <c r="V3999" s="1" t="str">
        <f>IF(Cleaned_Data[[#This Row],[EMI_Estimate]]&lt;50000, "50K", IF(Cleaned_Data[[#This Row],[EMI_Estimate]]&lt;100000, "50K-1L", IF(Cleaned_Data[[#This Row],[EMI_Estimate]]&lt;150000, "1L-1.5L", IF(Cleaned_Data[[#This Row],[EMI_Estimate]]&lt;200000,"1.5-2L", "&gt;2L"))))</f>
        <v>&gt;2L</v>
      </c>
    </row>
    <row r="4000" spans="1:22" x14ac:dyDescent="0.35">
      <c r="A4000">
        <v>3999</v>
      </c>
      <c r="B4000">
        <v>3</v>
      </c>
      <c r="C4000" t="s">
        <v>22</v>
      </c>
      <c r="D4000" t="s">
        <v>20</v>
      </c>
      <c r="E4000">
        <v>9000000</v>
      </c>
      <c r="F4000" t="str">
        <f t="shared" si="248"/>
        <v>&gt;20 Lakh</v>
      </c>
      <c r="G4000">
        <v>26500000</v>
      </c>
      <c r="H4000">
        <v>8</v>
      </c>
      <c r="I4000">
        <v>533</v>
      </c>
      <c r="J4000" s="1">
        <v>17100000</v>
      </c>
      <c r="K4000" s="1">
        <v>12400000</v>
      </c>
      <c r="L4000" s="1">
        <v>27800000</v>
      </c>
      <c r="M4000" s="1">
        <v>6000000</v>
      </c>
      <c r="N4000" s="1" t="s">
        <v>24</v>
      </c>
      <c r="O4000" s="1">
        <f>Cleaned_Data[[#This Row],[ loan_amount]]-Cleaned_Data[[#This Row],[ bank_asset_value]]</f>
        <v>20500000</v>
      </c>
      <c r="P4000" s="1">
        <f>Cleaned_Data[[#This Row],[ loan_amount]]</f>
        <v>26500000</v>
      </c>
      <c r="Q4000" s="1" t="str">
        <f t="shared" si="249"/>
        <v>500–599</v>
      </c>
      <c r="R4000" s="1">
        <f>Cleaned_Data[[#This Row],[ residential_assets_value]]+Cleaned_Data[[#This Row],[ commercial_assets_value]]+Cleaned_Data[[#This Row],[ luxury_assets_value]]</f>
        <v>57300000</v>
      </c>
      <c r="S4000" s="1">
        <f>Cleaned_Data[[#This Row],[ income_annum]]+Cleaned_Data[[#This Row],[ residential_assets_value]]+Cleaned_Data[[#This Row],[ commercial_assets_value]]+Cleaned_Data[[#This Row],[ luxury_assets_value]]</f>
        <v>66300000</v>
      </c>
      <c r="T4000" s="1" t="str">
        <f t="shared" si="250"/>
        <v>&gt;4 Cr</v>
      </c>
      <c r="U4000" s="12">
        <f t="shared" si="251"/>
        <v>3312500</v>
      </c>
      <c r="V4000" s="1" t="str">
        <f>IF(Cleaned_Data[[#This Row],[EMI_Estimate]]&lt;50000, "50K", IF(Cleaned_Data[[#This Row],[EMI_Estimate]]&lt;100000, "50K-1L", IF(Cleaned_Data[[#This Row],[EMI_Estimate]]&lt;150000, "1L-1.5L", IF(Cleaned_Data[[#This Row],[EMI_Estimate]]&lt;200000,"1.5-2L", "&gt;2L"))))</f>
        <v>&gt;2L</v>
      </c>
    </row>
    <row r="4001" spans="1:22" x14ac:dyDescent="0.35">
      <c r="A4001">
        <v>4000</v>
      </c>
      <c r="B4001">
        <v>1</v>
      </c>
      <c r="C4001" t="s">
        <v>22</v>
      </c>
      <c r="D4001" t="s">
        <v>20</v>
      </c>
      <c r="E4001">
        <v>6900000</v>
      </c>
      <c r="F4001" t="str">
        <f t="shared" si="248"/>
        <v>&gt;20 Lakh</v>
      </c>
      <c r="G4001">
        <v>22700000</v>
      </c>
      <c r="H4001">
        <v>16</v>
      </c>
      <c r="I4001">
        <v>394</v>
      </c>
      <c r="J4001" s="1">
        <v>3800000</v>
      </c>
      <c r="K4001" s="1">
        <v>4300000</v>
      </c>
      <c r="L4001" s="1">
        <v>27400000</v>
      </c>
      <c r="M4001" s="1">
        <v>8700000</v>
      </c>
      <c r="N4001" s="1" t="s">
        <v>24</v>
      </c>
      <c r="O4001" s="1">
        <f>Cleaned_Data[[#This Row],[ loan_amount]]-Cleaned_Data[[#This Row],[ bank_asset_value]]</f>
        <v>14000000</v>
      </c>
      <c r="P4001" s="1">
        <f>Cleaned_Data[[#This Row],[ loan_amount]]</f>
        <v>22700000</v>
      </c>
      <c r="Q4001" s="1" t="str">
        <f t="shared" si="249"/>
        <v>300–499</v>
      </c>
      <c r="R4001" s="1">
        <f>Cleaned_Data[[#This Row],[ residential_assets_value]]+Cleaned_Data[[#This Row],[ commercial_assets_value]]+Cleaned_Data[[#This Row],[ luxury_assets_value]]</f>
        <v>35500000</v>
      </c>
      <c r="S4001" s="1">
        <f>Cleaned_Data[[#This Row],[ income_annum]]+Cleaned_Data[[#This Row],[ residential_assets_value]]+Cleaned_Data[[#This Row],[ commercial_assets_value]]+Cleaned_Data[[#This Row],[ luxury_assets_value]]</f>
        <v>42400000</v>
      </c>
      <c r="T4001" s="1" t="str">
        <f t="shared" si="250"/>
        <v>&gt;4 Cr</v>
      </c>
      <c r="U4001" s="12">
        <f t="shared" si="251"/>
        <v>1418750</v>
      </c>
      <c r="V4001" s="1" t="str">
        <f>IF(Cleaned_Data[[#This Row],[EMI_Estimate]]&lt;50000, "50K", IF(Cleaned_Data[[#This Row],[EMI_Estimate]]&lt;100000, "50K-1L", IF(Cleaned_Data[[#This Row],[EMI_Estimate]]&lt;150000, "1L-1.5L", IF(Cleaned_Data[[#This Row],[EMI_Estimate]]&lt;200000,"1.5-2L", "&gt;2L"))))</f>
        <v>&gt;2L</v>
      </c>
    </row>
    <row r="4002" spans="1:22" x14ac:dyDescent="0.35">
      <c r="A4002">
        <v>4001</v>
      </c>
      <c r="B4002">
        <v>0</v>
      </c>
      <c r="C4002" t="s">
        <v>19</v>
      </c>
      <c r="D4002" t="s">
        <v>20</v>
      </c>
      <c r="E4002">
        <v>7500000</v>
      </c>
      <c r="F4002" t="str">
        <f t="shared" si="248"/>
        <v>&gt;20 Lakh</v>
      </c>
      <c r="G4002">
        <v>25100000</v>
      </c>
      <c r="H4002">
        <v>14</v>
      </c>
      <c r="I4002">
        <v>877</v>
      </c>
      <c r="J4002" s="1">
        <v>21000000</v>
      </c>
      <c r="K4002" s="1">
        <v>11400000</v>
      </c>
      <c r="L4002" s="1">
        <v>16900000</v>
      </c>
      <c r="M4002" s="1">
        <v>10700000</v>
      </c>
      <c r="N4002" s="1" t="s">
        <v>21</v>
      </c>
      <c r="O4002" s="1">
        <f>Cleaned_Data[[#This Row],[ loan_amount]]-Cleaned_Data[[#This Row],[ bank_asset_value]]</f>
        <v>14400000</v>
      </c>
      <c r="P4002" s="1">
        <f>Cleaned_Data[[#This Row],[ loan_amount]]</f>
        <v>25100000</v>
      </c>
      <c r="Q4002" s="1" t="str">
        <f t="shared" si="249"/>
        <v>800+</v>
      </c>
      <c r="R4002" s="1">
        <f>Cleaned_Data[[#This Row],[ residential_assets_value]]+Cleaned_Data[[#This Row],[ commercial_assets_value]]+Cleaned_Data[[#This Row],[ luxury_assets_value]]</f>
        <v>49300000</v>
      </c>
      <c r="S4002" s="1">
        <f>Cleaned_Data[[#This Row],[ income_annum]]+Cleaned_Data[[#This Row],[ residential_assets_value]]+Cleaned_Data[[#This Row],[ commercial_assets_value]]+Cleaned_Data[[#This Row],[ luxury_assets_value]]</f>
        <v>56800000</v>
      </c>
      <c r="T4002" s="1" t="str">
        <f t="shared" si="250"/>
        <v>&gt;4 Cr</v>
      </c>
      <c r="U4002" s="12">
        <f t="shared" si="251"/>
        <v>1792857</v>
      </c>
      <c r="V4002" s="1" t="str">
        <f>IF(Cleaned_Data[[#This Row],[EMI_Estimate]]&lt;50000, "50K", IF(Cleaned_Data[[#This Row],[EMI_Estimate]]&lt;100000, "50K-1L", IF(Cleaned_Data[[#This Row],[EMI_Estimate]]&lt;150000, "1L-1.5L", IF(Cleaned_Data[[#This Row],[EMI_Estimate]]&lt;200000,"1.5-2L", "&gt;2L"))))</f>
        <v>&gt;2L</v>
      </c>
    </row>
    <row r="4003" spans="1:22" x14ac:dyDescent="0.35">
      <c r="A4003">
        <v>4002</v>
      </c>
      <c r="B4003">
        <v>5</v>
      </c>
      <c r="C4003" t="s">
        <v>22</v>
      </c>
      <c r="D4003" t="s">
        <v>20</v>
      </c>
      <c r="E4003">
        <v>9200000</v>
      </c>
      <c r="F4003" t="str">
        <f t="shared" si="248"/>
        <v>&gt;20 Lakh</v>
      </c>
      <c r="G4003">
        <v>28000000</v>
      </c>
      <c r="H4003">
        <v>8</v>
      </c>
      <c r="I4003">
        <v>527</v>
      </c>
      <c r="J4003" s="1">
        <v>18700000</v>
      </c>
      <c r="K4003" s="1">
        <v>7700000</v>
      </c>
      <c r="L4003" s="1">
        <v>24400000</v>
      </c>
      <c r="M4003" s="1">
        <v>6400000</v>
      </c>
      <c r="N4003" s="1" t="s">
        <v>24</v>
      </c>
      <c r="O4003" s="1">
        <f>Cleaned_Data[[#This Row],[ loan_amount]]-Cleaned_Data[[#This Row],[ bank_asset_value]]</f>
        <v>21600000</v>
      </c>
      <c r="P4003" s="1">
        <f>Cleaned_Data[[#This Row],[ loan_amount]]</f>
        <v>28000000</v>
      </c>
      <c r="Q4003" s="1" t="str">
        <f t="shared" si="249"/>
        <v>500–599</v>
      </c>
      <c r="R4003" s="1">
        <f>Cleaned_Data[[#This Row],[ residential_assets_value]]+Cleaned_Data[[#This Row],[ commercial_assets_value]]+Cleaned_Data[[#This Row],[ luxury_assets_value]]</f>
        <v>50800000</v>
      </c>
      <c r="S4003" s="1">
        <f>Cleaned_Data[[#This Row],[ income_annum]]+Cleaned_Data[[#This Row],[ residential_assets_value]]+Cleaned_Data[[#This Row],[ commercial_assets_value]]+Cleaned_Data[[#This Row],[ luxury_assets_value]]</f>
        <v>60000000</v>
      </c>
      <c r="T4003" s="1" t="str">
        <f t="shared" si="250"/>
        <v>&gt;4 Cr</v>
      </c>
      <c r="U4003" s="12">
        <f t="shared" si="251"/>
        <v>3500000</v>
      </c>
      <c r="V4003" s="1" t="str">
        <f>IF(Cleaned_Data[[#This Row],[EMI_Estimate]]&lt;50000, "50K", IF(Cleaned_Data[[#This Row],[EMI_Estimate]]&lt;100000, "50K-1L", IF(Cleaned_Data[[#This Row],[EMI_Estimate]]&lt;150000, "1L-1.5L", IF(Cleaned_Data[[#This Row],[EMI_Estimate]]&lt;200000,"1.5-2L", "&gt;2L"))))</f>
        <v>&gt;2L</v>
      </c>
    </row>
    <row r="4004" spans="1:22" x14ac:dyDescent="0.35">
      <c r="A4004">
        <v>4003</v>
      </c>
      <c r="B4004">
        <v>1</v>
      </c>
      <c r="C4004" t="s">
        <v>19</v>
      </c>
      <c r="D4004" t="s">
        <v>20</v>
      </c>
      <c r="E4004">
        <v>4600000</v>
      </c>
      <c r="F4004" t="str">
        <f t="shared" si="248"/>
        <v>&gt;20 Lakh</v>
      </c>
      <c r="G4004">
        <v>12700000</v>
      </c>
      <c r="H4004">
        <v>8</v>
      </c>
      <c r="I4004">
        <v>468</v>
      </c>
      <c r="J4004" s="1">
        <v>10400000</v>
      </c>
      <c r="K4004" s="1">
        <v>0</v>
      </c>
      <c r="L4004" s="1">
        <v>14500000</v>
      </c>
      <c r="M4004" s="1">
        <v>3900000</v>
      </c>
      <c r="N4004" s="1" t="s">
        <v>24</v>
      </c>
      <c r="O4004" s="1">
        <f>Cleaned_Data[[#This Row],[ loan_amount]]-Cleaned_Data[[#This Row],[ bank_asset_value]]</f>
        <v>8800000</v>
      </c>
      <c r="P4004" s="1">
        <f>Cleaned_Data[[#This Row],[ loan_amount]]</f>
        <v>12700000</v>
      </c>
      <c r="Q4004" s="1" t="str">
        <f t="shared" si="249"/>
        <v>300–499</v>
      </c>
      <c r="R4004" s="1">
        <f>Cleaned_Data[[#This Row],[ residential_assets_value]]+Cleaned_Data[[#This Row],[ commercial_assets_value]]+Cleaned_Data[[#This Row],[ luxury_assets_value]]</f>
        <v>24900000</v>
      </c>
      <c r="S4004" s="1">
        <f>Cleaned_Data[[#This Row],[ income_annum]]+Cleaned_Data[[#This Row],[ residential_assets_value]]+Cleaned_Data[[#This Row],[ commercial_assets_value]]+Cleaned_Data[[#This Row],[ luxury_assets_value]]</f>
        <v>29500000</v>
      </c>
      <c r="T4004" s="1" t="str">
        <f t="shared" si="250"/>
        <v>2–3 Cr</v>
      </c>
      <c r="U4004" s="12">
        <f t="shared" si="251"/>
        <v>1587500</v>
      </c>
      <c r="V4004" s="1" t="str">
        <f>IF(Cleaned_Data[[#This Row],[EMI_Estimate]]&lt;50000, "50K", IF(Cleaned_Data[[#This Row],[EMI_Estimate]]&lt;100000, "50K-1L", IF(Cleaned_Data[[#This Row],[EMI_Estimate]]&lt;150000, "1L-1.5L", IF(Cleaned_Data[[#This Row],[EMI_Estimate]]&lt;200000,"1.5-2L", "&gt;2L"))))</f>
        <v>&gt;2L</v>
      </c>
    </row>
    <row r="4005" spans="1:22" x14ac:dyDescent="0.35">
      <c r="A4005">
        <v>4004</v>
      </c>
      <c r="B4005">
        <v>4</v>
      </c>
      <c r="C4005" t="s">
        <v>19</v>
      </c>
      <c r="D4005" t="s">
        <v>23</v>
      </c>
      <c r="E4005">
        <v>5000000</v>
      </c>
      <c r="F4005" t="str">
        <f t="shared" si="248"/>
        <v>&gt;20 Lakh</v>
      </c>
      <c r="G4005">
        <v>19600000</v>
      </c>
      <c r="H4005">
        <v>18</v>
      </c>
      <c r="I4005">
        <v>611</v>
      </c>
      <c r="J4005" s="1">
        <v>13400000</v>
      </c>
      <c r="K4005" s="1">
        <v>4400000</v>
      </c>
      <c r="L4005" s="1">
        <v>14400000</v>
      </c>
      <c r="M4005" s="1">
        <v>4600000</v>
      </c>
      <c r="N4005" s="1" t="s">
        <v>21</v>
      </c>
      <c r="O4005" s="1">
        <f>Cleaned_Data[[#This Row],[ loan_amount]]-Cleaned_Data[[#This Row],[ bank_asset_value]]</f>
        <v>15000000</v>
      </c>
      <c r="P4005" s="1">
        <f>Cleaned_Data[[#This Row],[ loan_amount]]</f>
        <v>19600000</v>
      </c>
      <c r="Q4005" s="1" t="str">
        <f t="shared" si="249"/>
        <v>600–699</v>
      </c>
      <c r="R4005" s="1">
        <f>Cleaned_Data[[#This Row],[ residential_assets_value]]+Cleaned_Data[[#This Row],[ commercial_assets_value]]+Cleaned_Data[[#This Row],[ luxury_assets_value]]</f>
        <v>32200000</v>
      </c>
      <c r="S4005" s="1">
        <f>Cleaned_Data[[#This Row],[ income_annum]]+Cleaned_Data[[#This Row],[ residential_assets_value]]+Cleaned_Data[[#This Row],[ commercial_assets_value]]+Cleaned_Data[[#This Row],[ luxury_assets_value]]</f>
        <v>37200000</v>
      </c>
      <c r="T4005" s="1" t="str">
        <f t="shared" si="250"/>
        <v>3–4 Cr</v>
      </c>
      <c r="U4005" s="12">
        <f t="shared" si="251"/>
        <v>1088889</v>
      </c>
      <c r="V4005" s="1" t="str">
        <f>IF(Cleaned_Data[[#This Row],[EMI_Estimate]]&lt;50000, "50K", IF(Cleaned_Data[[#This Row],[EMI_Estimate]]&lt;100000, "50K-1L", IF(Cleaned_Data[[#This Row],[EMI_Estimate]]&lt;150000, "1L-1.5L", IF(Cleaned_Data[[#This Row],[EMI_Estimate]]&lt;200000,"1.5-2L", "&gt;2L"))))</f>
        <v>&gt;2L</v>
      </c>
    </row>
    <row r="4006" spans="1:22" x14ac:dyDescent="0.35">
      <c r="A4006">
        <v>4005</v>
      </c>
      <c r="B4006">
        <v>2</v>
      </c>
      <c r="C4006" t="s">
        <v>19</v>
      </c>
      <c r="D4006" t="s">
        <v>20</v>
      </c>
      <c r="E4006">
        <v>4500000</v>
      </c>
      <c r="F4006" t="str">
        <f t="shared" si="248"/>
        <v>&gt;20 Lakh</v>
      </c>
      <c r="G4006">
        <v>17200000</v>
      </c>
      <c r="H4006">
        <v>6</v>
      </c>
      <c r="I4006">
        <v>832</v>
      </c>
      <c r="J4006" s="1">
        <v>2700000</v>
      </c>
      <c r="K4006" s="1">
        <v>8500000</v>
      </c>
      <c r="L4006" s="1">
        <v>10900000</v>
      </c>
      <c r="M4006" s="1">
        <v>6700000</v>
      </c>
      <c r="N4006" s="1" t="s">
        <v>21</v>
      </c>
      <c r="O4006" s="1">
        <f>Cleaned_Data[[#This Row],[ loan_amount]]-Cleaned_Data[[#This Row],[ bank_asset_value]]</f>
        <v>10500000</v>
      </c>
      <c r="P4006" s="1">
        <f>Cleaned_Data[[#This Row],[ loan_amount]]</f>
        <v>17200000</v>
      </c>
      <c r="Q4006" s="1" t="str">
        <f t="shared" si="249"/>
        <v>800+</v>
      </c>
      <c r="R4006" s="1">
        <f>Cleaned_Data[[#This Row],[ residential_assets_value]]+Cleaned_Data[[#This Row],[ commercial_assets_value]]+Cleaned_Data[[#This Row],[ luxury_assets_value]]</f>
        <v>22100000</v>
      </c>
      <c r="S4006" s="1">
        <f>Cleaned_Data[[#This Row],[ income_annum]]+Cleaned_Data[[#This Row],[ residential_assets_value]]+Cleaned_Data[[#This Row],[ commercial_assets_value]]+Cleaned_Data[[#This Row],[ luxury_assets_value]]</f>
        <v>26600000</v>
      </c>
      <c r="T4006" s="1" t="str">
        <f t="shared" si="250"/>
        <v>2–3 Cr</v>
      </c>
      <c r="U4006" s="12">
        <f t="shared" si="251"/>
        <v>2866667</v>
      </c>
      <c r="V4006" s="1" t="str">
        <f>IF(Cleaned_Data[[#This Row],[EMI_Estimate]]&lt;50000, "50K", IF(Cleaned_Data[[#This Row],[EMI_Estimate]]&lt;100000, "50K-1L", IF(Cleaned_Data[[#This Row],[EMI_Estimate]]&lt;150000, "1L-1.5L", IF(Cleaned_Data[[#This Row],[EMI_Estimate]]&lt;200000,"1.5-2L", "&gt;2L"))))</f>
        <v>&gt;2L</v>
      </c>
    </row>
    <row r="4007" spans="1:22" x14ac:dyDescent="0.35">
      <c r="A4007">
        <v>4006</v>
      </c>
      <c r="B4007">
        <v>0</v>
      </c>
      <c r="C4007" t="s">
        <v>19</v>
      </c>
      <c r="D4007" t="s">
        <v>20</v>
      </c>
      <c r="E4007">
        <v>7900000</v>
      </c>
      <c r="F4007" t="str">
        <f t="shared" si="248"/>
        <v>&gt;20 Lakh</v>
      </c>
      <c r="G4007">
        <v>22700000</v>
      </c>
      <c r="H4007">
        <v>18</v>
      </c>
      <c r="I4007">
        <v>508</v>
      </c>
      <c r="J4007" s="1">
        <v>6600000</v>
      </c>
      <c r="K4007" s="1">
        <v>7000000</v>
      </c>
      <c r="L4007" s="1">
        <v>31600000</v>
      </c>
      <c r="M4007" s="1">
        <v>8900000</v>
      </c>
      <c r="N4007" s="1" t="s">
        <v>24</v>
      </c>
      <c r="O4007" s="1">
        <f>Cleaned_Data[[#This Row],[ loan_amount]]-Cleaned_Data[[#This Row],[ bank_asset_value]]</f>
        <v>13800000</v>
      </c>
      <c r="P4007" s="1">
        <f>Cleaned_Data[[#This Row],[ loan_amount]]</f>
        <v>22700000</v>
      </c>
      <c r="Q4007" s="1" t="str">
        <f t="shared" si="249"/>
        <v>500–599</v>
      </c>
      <c r="R4007" s="1">
        <f>Cleaned_Data[[#This Row],[ residential_assets_value]]+Cleaned_Data[[#This Row],[ commercial_assets_value]]+Cleaned_Data[[#This Row],[ luxury_assets_value]]</f>
        <v>45200000</v>
      </c>
      <c r="S4007" s="1">
        <f>Cleaned_Data[[#This Row],[ income_annum]]+Cleaned_Data[[#This Row],[ residential_assets_value]]+Cleaned_Data[[#This Row],[ commercial_assets_value]]+Cleaned_Data[[#This Row],[ luxury_assets_value]]</f>
        <v>53100000</v>
      </c>
      <c r="T4007" s="1" t="str">
        <f t="shared" si="250"/>
        <v>&gt;4 Cr</v>
      </c>
      <c r="U4007" s="12">
        <f t="shared" si="251"/>
        <v>1261111</v>
      </c>
      <c r="V4007" s="1" t="str">
        <f>IF(Cleaned_Data[[#This Row],[EMI_Estimate]]&lt;50000, "50K", IF(Cleaned_Data[[#This Row],[EMI_Estimate]]&lt;100000, "50K-1L", IF(Cleaned_Data[[#This Row],[EMI_Estimate]]&lt;150000, "1L-1.5L", IF(Cleaned_Data[[#This Row],[EMI_Estimate]]&lt;200000,"1.5-2L", "&gt;2L"))))</f>
        <v>&gt;2L</v>
      </c>
    </row>
    <row r="4008" spans="1:22" x14ac:dyDescent="0.35">
      <c r="A4008">
        <v>4007</v>
      </c>
      <c r="B4008">
        <v>5</v>
      </c>
      <c r="C4008" t="s">
        <v>22</v>
      </c>
      <c r="D4008" t="s">
        <v>20</v>
      </c>
      <c r="E4008">
        <v>5100000</v>
      </c>
      <c r="F4008" t="str">
        <f t="shared" si="248"/>
        <v>&gt;20 Lakh</v>
      </c>
      <c r="G4008">
        <v>13500000</v>
      </c>
      <c r="H4008">
        <v>20</v>
      </c>
      <c r="I4008">
        <v>840</v>
      </c>
      <c r="J4008" s="1">
        <v>1400000</v>
      </c>
      <c r="K4008" s="1">
        <v>5300000</v>
      </c>
      <c r="L4008" s="1">
        <v>14700000</v>
      </c>
      <c r="M4008" s="1">
        <v>4500000</v>
      </c>
      <c r="N4008" s="1" t="s">
        <v>21</v>
      </c>
      <c r="O4008" s="1">
        <f>Cleaned_Data[[#This Row],[ loan_amount]]-Cleaned_Data[[#This Row],[ bank_asset_value]]</f>
        <v>9000000</v>
      </c>
      <c r="P4008" s="1">
        <f>Cleaned_Data[[#This Row],[ loan_amount]]</f>
        <v>13500000</v>
      </c>
      <c r="Q4008" s="1" t="str">
        <f t="shared" si="249"/>
        <v>800+</v>
      </c>
      <c r="R4008" s="1">
        <f>Cleaned_Data[[#This Row],[ residential_assets_value]]+Cleaned_Data[[#This Row],[ commercial_assets_value]]+Cleaned_Data[[#This Row],[ luxury_assets_value]]</f>
        <v>21400000</v>
      </c>
      <c r="S4008" s="1">
        <f>Cleaned_Data[[#This Row],[ income_annum]]+Cleaned_Data[[#This Row],[ residential_assets_value]]+Cleaned_Data[[#This Row],[ commercial_assets_value]]+Cleaned_Data[[#This Row],[ luxury_assets_value]]</f>
        <v>26500000</v>
      </c>
      <c r="T4008" s="1" t="str">
        <f t="shared" si="250"/>
        <v>2–3 Cr</v>
      </c>
      <c r="U4008" s="12">
        <f t="shared" si="251"/>
        <v>675000</v>
      </c>
      <c r="V4008" s="1" t="str">
        <f>IF(Cleaned_Data[[#This Row],[EMI_Estimate]]&lt;50000, "50K", IF(Cleaned_Data[[#This Row],[EMI_Estimate]]&lt;100000, "50K-1L", IF(Cleaned_Data[[#This Row],[EMI_Estimate]]&lt;150000, "1L-1.5L", IF(Cleaned_Data[[#This Row],[EMI_Estimate]]&lt;200000,"1.5-2L", "&gt;2L"))))</f>
        <v>&gt;2L</v>
      </c>
    </row>
    <row r="4009" spans="1:22" x14ac:dyDescent="0.35">
      <c r="A4009">
        <v>4008</v>
      </c>
      <c r="B4009">
        <v>4</v>
      </c>
      <c r="C4009" t="s">
        <v>19</v>
      </c>
      <c r="D4009" t="s">
        <v>20</v>
      </c>
      <c r="E4009">
        <v>3700000</v>
      </c>
      <c r="F4009" t="str">
        <f t="shared" si="248"/>
        <v>&gt;20 Lakh</v>
      </c>
      <c r="G4009">
        <v>7600000</v>
      </c>
      <c r="H4009">
        <v>14</v>
      </c>
      <c r="I4009">
        <v>794</v>
      </c>
      <c r="J4009" s="1">
        <v>9500000</v>
      </c>
      <c r="K4009" s="1">
        <v>7300000</v>
      </c>
      <c r="L4009" s="1">
        <v>12100000</v>
      </c>
      <c r="M4009" s="1">
        <v>4500000</v>
      </c>
      <c r="N4009" s="1" t="s">
        <v>21</v>
      </c>
      <c r="O4009" s="1">
        <f>Cleaned_Data[[#This Row],[ loan_amount]]-Cleaned_Data[[#This Row],[ bank_asset_value]]</f>
        <v>3100000</v>
      </c>
      <c r="P4009" s="1">
        <f>Cleaned_Data[[#This Row],[ loan_amount]]</f>
        <v>7600000</v>
      </c>
      <c r="Q4009" s="1" t="str">
        <f t="shared" si="249"/>
        <v>700–799</v>
      </c>
      <c r="R4009" s="1">
        <f>Cleaned_Data[[#This Row],[ residential_assets_value]]+Cleaned_Data[[#This Row],[ commercial_assets_value]]+Cleaned_Data[[#This Row],[ luxury_assets_value]]</f>
        <v>28900000</v>
      </c>
      <c r="S4009" s="1">
        <f>Cleaned_Data[[#This Row],[ income_annum]]+Cleaned_Data[[#This Row],[ residential_assets_value]]+Cleaned_Data[[#This Row],[ commercial_assets_value]]+Cleaned_Data[[#This Row],[ luxury_assets_value]]</f>
        <v>32600000</v>
      </c>
      <c r="T4009" s="1" t="str">
        <f t="shared" si="250"/>
        <v>3–4 Cr</v>
      </c>
      <c r="U4009" s="12">
        <f t="shared" si="251"/>
        <v>542857</v>
      </c>
      <c r="V4009" s="1" t="str">
        <f>IF(Cleaned_Data[[#This Row],[EMI_Estimate]]&lt;50000, "50K", IF(Cleaned_Data[[#This Row],[EMI_Estimate]]&lt;100000, "50K-1L", IF(Cleaned_Data[[#This Row],[EMI_Estimate]]&lt;150000, "1L-1.5L", IF(Cleaned_Data[[#This Row],[EMI_Estimate]]&lt;200000,"1.5-2L", "&gt;2L"))))</f>
        <v>&gt;2L</v>
      </c>
    </row>
    <row r="4010" spans="1:22" x14ac:dyDescent="0.35">
      <c r="A4010">
        <v>4009</v>
      </c>
      <c r="B4010">
        <v>1</v>
      </c>
      <c r="C4010" t="s">
        <v>22</v>
      </c>
      <c r="D4010" t="s">
        <v>20</v>
      </c>
      <c r="E4010">
        <v>5300000</v>
      </c>
      <c r="F4010" t="str">
        <f t="shared" si="248"/>
        <v>&gt;20 Lakh</v>
      </c>
      <c r="G4010">
        <v>17800000</v>
      </c>
      <c r="H4010">
        <v>12</v>
      </c>
      <c r="I4010">
        <v>889</v>
      </c>
      <c r="J4010" s="1">
        <v>15300000</v>
      </c>
      <c r="K4010" s="1">
        <v>500000</v>
      </c>
      <c r="L4010" s="1">
        <v>14900000</v>
      </c>
      <c r="M4010" s="1">
        <v>6800000</v>
      </c>
      <c r="N4010" s="1" t="s">
        <v>21</v>
      </c>
      <c r="O4010" s="1">
        <f>Cleaned_Data[[#This Row],[ loan_amount]]-Cleaned_Data[[#This Row],[ bank_asset_value]]</f>
        <v>11000000</v>
      </c>
      <c r="P4010" s="1">
        <f>Cleaned_Data[[#This Row],[ loan_amount]]</f>
        <v>17800000</v>
      </c>
      <c r="Q4010" s="1" t="str">
        <f t="shared" si="249"/>
        <v>800+</v>
      </c>
      <c r="R4010" s="1">
        <f>Cleaned_Data[[#This Row],[ residential_assets_value]]+Cleaned_Data[[#This Row],[ commercial_assets_value]]+Cleaned_Data[[#This Row],[ luxury_assets_value]]</f>
        <v>30700000</v>
      </c>
      <c r="S4010" s="1">
        <f>Cleaned_Data[[#This Row],[ income_annum]]+Cleaned_Data[[#This Row],[ residential_assets_value]]+Cleaned_Data[[#This Row],[ commercial_assets_value]]+Cleaned_Data[[#This Row],[ luxury_assets_value]]</f>
        <v>36000000</v>
      </c>
      <c r="T4010" s="1" t="str">
        <f t="shared" si="250"/>
        <v>3–4 Cr</v>
      </c>
      <c r="U4010" s="12">
        <f t="shared" si="251"/>
        <v>1483333</v>
      </c>
      <c r="V4010" s="1" t="str">
        <f>IF(Cleaned_Data[[#This Row],[EMI_Estimate]]&lt;50000, "50K", IF(Cleaned_Data[[#This Row],[EMI_Estimate]]&lt;100000, "50K-1L", IF(Cleaned_Data[[#This Row],[EMI_Estimate]]&lt;150000, "1L-1.5L", IF(Cleaned_Data[[#This Row],[EMI_Estimate]]&lt;200000,"1.5-2L", "&gt;2L"))))</f>
        <v>&gt;2L</v>
      </c>
    </row>
    <row r="4011" spans="1:22" x14ac:dyDescent="0.35">
      <c r="A4011">
        <v>4010</v>
      </c>
      <c r="B4011">
        <v>4</v>
      </c>
      <c r="C4011" t="s">
        <v>22</v>
      </c>
      <c r="D4011" t="s">
        <v>20</v>
      </c>
      <c r="E4011">
        <v>200000</v>
      </c>
      <c r="F4011" t="str">
        <f t="shared" si="248"/>
        <v>&lt;5 Lakh</v>
      </c>
      <c r="G4011">
        <v>500000</v>
      </c>
      <c r="H4011">
        <v>16</v>
      </c>
      <c r="I4011">
        <v>765</v>
      </c>
      <c r="J4011" s="1">
        <v>600000</v>
      </c>
      <c r="K4011" s="1">
        <v>100000</v>
      </c>
      <c r="L4011" s="1">
        <v>600000</v>
      </c>
      <c r="M4011" s="1">
        <v>100000</v>
      </c>
      <c r="N4011" s="1" t="s">
        <v>21</v>
      </c>
      <c r="O4011" s="1">
        <f>Cleaned_Data[[#This Row],[ loan_amount]]-Cleaned_Data[[#This Row],[ bank_asset_value]]</f>
        <v>400000</v>
      </c>
      <c r="P4011" s="1">
        <f>Cleaned_Data[[#This Row],[ loan_amount]]</f>
        <v>500000</v>
      </c>
      <c r="Q4011" s="1" t="str">
        <f t="shared" si="249"/>
        <v>700–799</v>
      </c>
      <c r="R4011" s="1">
        <f>Cleaned_Data[[#This Row],[ residential_assets_value]]+Cleaned_Data[[#This Row],[ commercial_assets_value]]+Cleaned_Data[[#This Row],[ luxury_assets_value]]</f>
        <v>1300000</v>
      </c>
      <c r="S4011" s="1">
        <f>Cleaned_Data[[#This Row],[ income_annum]]+Cleaned_Data[[#This Row],[ residential_assets_value]]+Cleaned_Data[[#This Row],[ commercial_assets_value]]+Cleaned_Data[[#This Row],[ luxury_assets_value]]</f>
        <v>1500000</v>
      </c>
      <c r="T4011" s="1" t="str">
        <f t="shared" si="250"/>
        <v>&lt;1 Cr</v>
      </c>
      <c r="U4011" s="12">
        <f t="shared" si="251"/>
        <v>31250</v>
      </c>
      <c r="V4011" s="1" t="str">
        <f>IF(Cleaned_Data[[#This Row],[EMI_Estimate]]&lt;50000, "50K", IF(Cleaned_Data[[#This Row],[EMI_Estimate]]&lt;100000, "50K-1L", IF(Cleaned_Data[[#This Row],[EMI_Estimate]]&lt;150000, "1L-1.5L", IF(Cleaned_Data[[#This Row],[EMI_Estimate]]&lt;200000,"1.5-2L", "&gt;2L"))))</f>
        <v>50K</v>
      </c>
    </row>
    <row r="4012" spans="1:22" x14ac:dyDescent="0.35">
      <c r="A4012">
        <v>4011</v>
      </c>
      <c r="B4012">
        <v>3</v>
      </c>
      <c r="C4012" t="s">
        <v>19</v>
      </c>
      <c r="D4012" t="s">
        <v>23</v>
      </c>
      <c r="E4012">
        <v>9000000</v>
      </c>
      <c r="F4012" t="str">
        <f t="shared" si="248"/>
        <v>&gt;20 Lakh</v>
      </c>
      <c r="G4012">
        <v>18600000</v>
      </c>
      <c r="H4012">
        <v>16</v>
      </c>
      <c r="I4012">
        <v>518</v>
      </c>
      <c r="J4012" s="1">
        <v>18400000</v>
      </c>
      <c r="K4012" s="1">
        <v>17600000</v>
      </c>
      <c r="L4012" s="1">
        <v>28900000</v>
      </c>
      <c r="M4012" s="1">
        <v>10300000</v>
      </c>
      <c r="N4012" s="1" t="s">
        <v>24</v>
      </c>
      <c r="O4012" s="1">
        <f>Cleaned_Data[[#This Row],[ loan_amount]]-Cleaned_Data[[#This Row],[ bank_asset_value]]</f>
        <v>8300000</v>
      </c>
      <c r="P4012" s="1">
        <f>Cleaned_Data[[#This Row],[ loan_amount]]</f>
        <v>18600000</v>
      </c>
      <c r="Q4012" s="1" t="str">
        <f t="shared" si="249"/>
        <v>500–599</v>
      </c>
      <c r="R4012" s="1">
        <f>Cleaned_Data[[#This Row],[ residential_assets_value]]+Cleaned_Data[[#This Row],[ commercial_assets_value]]+Cleaned_Data[[#This Row],[ luxury_assets_value]]</f>
        <v>64900000</v>
      </c>
      <c r="S4012" s="1">
        <f>Cleaned_Data[[#This Row],[ income_annum]]+Cleaned_Data[[#This Row],[ residential_assets_value]]+Cleaned_Data[[#This Row],[ commercial_assets_value]]+Cleaned_Data[[#This Row],[ luxury_assets_value]]</f>
        <v>73900000</v>
      </c>
      <c r="T4012" s="1" t="str">
        <f t="shared" si="250"/>
        <v>&gt;4 Cr</v>
      </c>
      <c r="U4012" s="12">
        <f t="shared" si="251"/>
        <v>1162500</v>
      </c>
      <c r="V4012" s="1" t="str">
        <f>IF(Cleaned_Data[[#This Row],[EMI_Estimate]]&lt;50000, "50K", IF(Cleaned_Data[[#This Row],[EMI_Estimate]]&lt;100000, "50K-1L", IF(Cleaned_Data[[#This Row],[EMI_Estimate]]&lt;150000, "1L-1.5L", IF(Cleaned_Data[[#This Row],[EMI_Estimate]]&lt;200000,"1.5-2L", "&gt;2L"))))</f>
        <v>&gt;2L</v>
      </c>
    </row>
    <row r="4013" spans="1:22" x14ac:dyDescent="0.35">
      <c r="A4013">
        <v>4012</v>
      </c>
      <c r="B4013">
        <v>3</v>
      </c>
      <c r="C4013" t="s">
        <v>22</v>
      </c>
      <c r="D4013" t="s">
        <v>20</v>
      </c>
      <c r="E4013">
        <v>6900000</v>
      </c>
      <c r="F4013" t="str">
        <f t="shared" si="248"/>
        <v>&gt;20 Lakh</v>
      </c>
      <c r="G4013">
        <v>17100000</v>
      </c>
      <c r="H4013">
        <v>4</v>
      </c>
      <c r="I4013">
        <v>694</v>
      </c>
      <c r="J4013" s="1">
        <v>4200000</v>
      </c>
      <c r="K4013" s="1">
        <v>6100000</v>
      </c>
      <c r="L4013" s="1">
        <v>27000000</v>
      </c>
      <c r="M4013" s="1">
        <v>6000000</v>
      </c>
      <c r="N4013" s="1" t="s">
        <v>21</v>
      </c>
      <c r="O4013" s="1">
        <f>Cleaned_Data[[#This Row],[ loan_amount]]-Cleaned_Data[[#This Row],[ bank_asset_value]]</f>
        <v>11100000</v>
      </c>
      <c r="P4013" s="1">
        <f>Cleaned_Data[[#This Row],[ loan_amount]]</f>
        <v>17100000</v>
      </c>
      <c r="Q4013" s="1" t="str">
        <f t="shared" si="249"/>
        <v>600–699</v>
      </c>
      <c r="R4013" s="1">
        <f>Cleaned_Data[[#This Row],[ residential_assets_value]]+Cleaned_Data[[#This Row],[ commercial_assets_value]]+Cleaned_Data[[#This Row],[ luxury_assets_value]]</f>
        <v>37300000</v>
      </c>
      <c r="S4013" s="1">
        <f>Cleaned_Data[[#This Row],[ income_annum]]+Cleaned_Data[[#This Row],[ residential_assets_value]]+Cleaned_Data[[#This Row],[ commercial_assets_value]]+Cleaned_Data[[#This Row],[ luxury_assets_value]]</f>
        <v>44200000</v>
      </c>
      <c r="T4013" s="1" t="str">
        <f t="shared" si="250"/>
        <v>&gt;4 Cr</v>
      </c>
      <c r="U4013" s="12">
        <f t="shared" si="251"/>
        <v>4275000</v>
      </c>
      <c r="V4013" s="1" t="str">
        <f>IF(Cleaned_Data[[#This Row],[EMI_Estimate]]&lt;50000, "50K", IF(Cleaned_Data[[#This Row],[EMI_Estimate]]&lt;100000, "50K-1L", IF(Cleaned_Data[[#This Row],[EMI_Estimate]]&lt;150000, "1L-1.5L", IF(Cleaned_Data[[#This Row],[EMI_Estimate]]&lt;200000,"1.5-2L", "&gt;2L"))))</f>
        <v>&gt;2L</v>
      </c>
    </row>
    <row r="4014" spans="1:22" x14ac:dyDescent="0.35">
      <c r="A4014">
        <v>4013</v>
      </c>
      <c r="B4014">
        <v>2</v>
      </c>
      <c r="C4014" t="s">
        <v>22</v>
      </c>
      <c r="D4014" t="s">
        <v>20</v>
      </c>
      <c r="E4014">
        <v>700000</v>
      </c>
      <c r="F4014" t="str">
        <f t="shared" si="248"/>
        <v>5-10 Lakh</v>
      </c>
      <c r="G4014">
        <v>2300000</v>
      </c>
      <c r="H4014">
        <v>8</v>
      </c>
      <c r="I4014">
        <v>663</v>
      </c>
      <c r="J4014" s="1">
        <v>700000</v>
      </c>
      <c r="K4014" s="1">
        <v>500000</v>
      </c>
      <c r="L4014" s="1">
        <v>2800000</v>
      </c>
      <c r="M4014" s="1">
        <v>1000000</v>
      </c>
      <c r="N4014" s="1" t="s">
        <v>21</v>
      </c>
      <c r="O4014" s="1">
        <f>Cleaned_Data[[#This Row],[ loan_amount]]-Cleaned_Data[[#This Row],[ bank_asset_value]]</f>
        <v>1300000</v>
      </c>
      <c r="P4014" s="1">
        <f>Cleaned_Data[[#This Row],[ loan_amount]]</f>
        <v>2300000</v>
      </c>
      <c r="Q4014" s="1" t="str">
        <f t="shared" si="249"/>
        <v>600–699</v>
      </c>
      <c r="R4014" s="1">
        <f>Cleaned_Data[[#This Row],[ residential_assets_value]]+Cleaned_Data[[#This Row],[ commercial_assets_value]]+Cleaned_Data[[#This Row],[ luxury_assets_value]]</f>
        <v>4000000</v>
      </c>
      <c r="S4014" s="1">
        <f>Cleaned_Data[[#This Row],[ income_annum]]+Cleaned_Data[[#This Row],[ residential_assets_value]]+Cleaned_Data[[#This Row],[ commercial_assets_value]]+Cleaned_Data[[#This Row],[ luxury_assets_value]]</f>
        <v>4700000</v>
      </c>
      <c r="T4014" s="1" t="str">
        <f t="shared" si="250"/>
        <v>&lt;1 Cr</v>
      </c>
      <c r="U4014" s="12">
        <f t="shared" si="251"/>
        <v>287500</v>
      </c>
      <c r="V4014" s="1" t="str">
        <f>IF(Cleaned_Data[[#This Row],[EMI_Estimate]]&lt;50000, "50K", IF(Cleaned_Data[[#This Row],[EMI_Estimate]]&lt;100000, "50K-1L", IF(Cleaned_Data[[#This Row],[EMI_Estimate]]&lt;150000, "1L-1.5L", IF(Cleaned_Data[[#This Row],[EMI_Estimate]]&lt;200000,"1.5-2L", "&gt;2L"))))</f>
        <v>&gt;2L</v>
      </c>
    </row>
    <row r="4015" spans="1:22" x14ac:dyDescent="0.35">
      <c r="A4015">
        <v>4014</v>
      </c>
      <c r="B4015">
        <v>0</v>
      </c>
      <c r="C4015" t="s">
        <v>19</v>
      </c>
      <c r="D4015" t="s">
        <v>20</v>
      </c>
      <c r="E4015">
        <v>2500000</v>
      </c>
      <c r="F4015" t="str">
        <f t="shared" si="248"/>
        <v>&gt;20 Lakh</v>
      </c>
      <c r="G4015">
        <v>8900000</v>
      </c>
      <c r="H4015">
        <v>2</v>
      </c>
      <c r="I4015">
        <v>662</v>
      </c>
      <c r="J4015" s="1">
        <v>4000000</v>
      </c>
      <c r="K4015" s="1">
        <v>2100000</v>
      </c>
      <c r="L4015" s="1">
        <v>9700000</v>
      </c>
      <c r="M4015" s="1">
        <v>3000000</v>
      </c>
      <c r="N4015" s="1" t="s">
        <v>21</v>
      </c>
      <c r="O4015" s="1">
        <f>Cleaned_Data[[#This Row],[ loan_amount]]-Cleaned_Data[[#This Row],[ bank_asset_value]]</f>
        <v>5900000</v>
      </c>
      <c r="P4015" s="1">
        <f>Cleaned_Data[[#This Row],[ loan_amount]]</f>
        <v>8900000</v>
      </c>
      <c r="Q4015" s="1" t="str">
        <f t="shared" si="249"/>
        <v>600–699</v>
      </c>
      <c r="R4015" s="1">
        <f>Cleaned_Data[[#This Row],[ residential_assets_value]]+Cleaned_Data[[#This Row],[ commercial_assets_value]]+Cleaned_Data[[#This Row],[ luxury_assets_value]]</f>
        <v>15800000</v>
      </c>
      <c r="S4015" s="1">
        <f>Cleaned_Data[[#This Row],[ income_annum]]+Cleaned_Data[[#This Row],[ residential_assets_value]]+Cleaned_Data[[#This Row],[ commercial_assets_value]]+Cleaned_Data[[#This Row],[ luxury_assets_value]]</f>
        <v>18300000</v>
      </c>
      <c r="T4015" s="1" t="str">
        <f t="shared" si="250"/>
        <v>1–2 Cr</v>
      </c>
      <c r="U4015" s="12">
        <f t="shared" si="251"/>
        <v>4450000</v>
      </c>
      <c r="V4015" s="1" t="str">
        <f>IF(Cleaned_Data[[#This Row],[EMI_Estimate]]&lt;50000, "50K", IF(Cleaned_Data[[#This Row],[EMI_Estimate]]&lt;100000, "50K-1L", IF(Cleaned_Data[[#This Row],[EMI_Estimate]]&lt;150000, "1L-1.5L", IF(Cleaned_Data[[#This Row],[EMI_Estimate]]&lt;200000,"1.5-2L", "&gt;2L"))))</f>
        <v>&gt;2L</v>
      </c>
    </row>
    <row r="4016" spans="1:22" x14ac:dyDescent="0.35">
      <c r="A4016">
        <v>4015</v>
      </c>
      <c r="B4016">
        <v>0</v>
      </c>
      <c r="C4016" t="s">
        <v>22</v>
      </c>
      <c r="D4016" t="s">
        <v>20</v>
      </c>
      <c r="E4016">
        <v>4600000</v>
      </c>
      <c r="F4016" t="str">
        <f t="shared" si="248"/>
        <v>&gt;20 Lakh</v>
      </c>
      <c r="G4016">
        <v>14400000</v>
      </c>
      <c r="H4016">
        <v>14</v>
      </c>
      <c r="I4016">
        <v>642</v>
      </c>
      <c r="J4016" s="1">
        <v>10100000</v>
      </c>
      <c r="K4016" s="1">
        <v>8700000</v>
      </c>
      <c r="L4016" s="1">
        <v>11100000</v>
      </c>
      <c r="M4016" s="1">
        <v>4800000</v>
      </c>
      <c r="N4016" s="1" t="s">
        <v>21</v>
      </c>
      <c r="O4016" s="1">
        <f>Cleaned_Data[[#This Row],[ loan_amount]]-Cleaned_Data[[#This Row],[ bank_asset_value]]</f>
        <v>9600000</v>
      </c>
      <c r="P4016" s="1">
        <f>Cleaned_Data[[#This Row],[ loan_amount]]</f>
        <v>14400000</v>
      </c>
      <c r="Q4016" s="1" t="str">
        <f t="shared" si="249"/>
        <v>600–699</v>
      </c>
      <c r="R4016" s="1">
        <f>Cleaned_Data[[#This Row],[ residential_assets_value]]+Cleaned_Data[[#This Row],[ commercial_assets_value]]+Cleaned_Data[[#This Row],[ luxury_assets_value]]</f>
        <v>29900000</v>
      </c>
      <c r="S4016" s="1">
        <f>Cleaned_Data[[#This Row],[ income_annum]]+Cleaned_Data[[#This Row],[ residential_assets_value]]+Cleaned_Data[[#This Row],[ commercial_assets_value]]+Cleaned_Data[[#This Row],[ luxury_assets_value]]</f>
        <v>34500000</v>
      </c>
      <c r="T4016" s="1" t="str">
        <f t="shared" si="250"/>
        <v>3–4 Cr</v>
      </c>
      <c r="U4016" s="12">
        <f t="shared" si="251"/>
        <v>1028571</v>
      </c>
      <c r="V4016" s="1" t="str">
        <f>IF(Cleaned_Data[[#This Row],[EMI_Estimate]]&lt;50000, "50K", IF(Cleaned_Data[[#This Row],[EMI_Estimate]]&lt;100000, "50K-1L", IF(Cleaned_Data[[#This Row],[EMI_Estimate]]&lt;150000, "1L-1.5L", IF(Cleaned_Data[[#This Row],[EMI_Estimate]]&lt;200000,"1.5-2L", "&gt;2L"))))</f>
        <v>&gt;2L</v>
      </c>
    </row>
    <row r="4017" spans="1:22" x14ac:dyDescent="0.35">
      <c r="A4017">
        <v>4016</v>
      </c>
      <c r="B4017">
        <v>4</v>
      </c>
      <c r="C4017" t="s">
        <v>19</v>
      </c>
      <c r="D4017" t="s">
        <v>20</v>
      </c>
      <c r="E4017">
        <v>1000000</v>
      </c>
      <c r="F4017" t="str">
        <f t="shared" si="248"/>
        <v>10-15 Lakh</v>
      </c>
      <c r="G4017">
        <v>3900000</v>
      </c>
      <c r="H4017">
        <v>10</v>
      </c>
      <c r="I4017">
        <v>701</v>
      </c>
      <c r="J4017" s="1">
        <v>2200000</v>
      </c>
      <c r="K4017" s="1">
        <v>1000000</v>
      </c>
      <c r="L4017" s="1">
        <v>4000000</v>
      </c>
      <c r="M4017" s="1">
        <v>900000</v>
      </c>
      <c r="N4017" s="1" t="s">
        <v>21</v>
      </c>
      <c r="O4017" s="1">
        <f>Cleaned_Data[[#This Row],[ loan_amount]]-Cleaned_Data[[#This Row],[ bank_asset_value]]</f>
        <v>3000000</v>
      </c>
      <c r="P4017" s="1">
        <f>Cleaned_Data[[#This Row],[ loan_amount]]</f>
        <v>3900000</v>
      </c>
      <c r="Q4017" s="1" t="str">
        <f t="shared" si="249"/>
        <v>700–799</v>
      </c>
      <c r="R4017" s="1">
        <f>Cleaned_Data[[#This Row],[ residential_assets_value]]+Cleaned_Data[[#This Row],[ commercial_assets_value]]+Cleaned_Data[[#This Row],[ luxury_assets_value]]</f>
        <v>7200000</v>
      </c>
      <c r="S4017" s="1">
        <f>Cleaned_Data[[#This Row],[ income_annum]]+Cleaned_Data[[#This Row],[ residential_assets_value]]+Cleaned_Data[[#This Row],[ commercial_assets_value]]+Cleaned_Data[[#This Row],[ luxury_assets_value]]</f>
        <v>8200000</v>
      </c>
      <c r="T4017" s="1" t="str">
        <f t="shared" si="250"/>
        <v>&lt;1 Cr</v>
      </c>
      <c r="U4017" s="12">
        <f t="shared" si="251"/>
        <v>390000</v>
      </c>
      <c r="V4017" s="1" t="str">
        <f>IF(Cleaned_Data[[#This Row],[EMI_Estimate]]&lt;50000, "50K", IF(Cleaned_Data[[#This Row],[EMI_Estimate]]&lt;100000, "50K-1L", IF(Cleaned_Data[[#This Row],[EMI_Estimate]]&lt;150000, "1L-1.5L", IF(Cleaned_Data[[#This Row],[EMI_Estimate]]&lt;200000,"1.5-2L", "&gt;2L"))))</f>
        <v>&gt;2L</v>
      </c>
    </row>
    <row r="4018" spans="1:22" x14ac:dyDescent="0.35">
      <c r="A4018">
        <v>4017</v>
      </c>
      <c r="B4018">
        <v>4</v>
      </c>
      <c r="C4018" t="s">
        <v>22</v>
      </c>
      <c r="D4018" t="s">
        <v>23</v>
      </c>
      <c r="E4018">
        <v>9200000</v>
      </c>
      <c r="F4018" t="str">
        <f t="shared" si="248"/>
        <v>&gt;20 Lakh</v>
      </c>
      <c r="G4018">
        <v>30100000</v>
      </c>
      <c r="H4018">
        <v>6</v>
      </c>
      <c r="I4018">
        <v>632</v>
      </c>
      <c r="J4018" s="1">
        <v>23700000</v>
      </c>
      <c r="K4018" s="1">
        <v>6600000</v>
      </c>
      <c r="L4018" s="1">
        <v>34200000</v>
      </c>
      <c r="M4018" s="1">
        <v>6200000</v>
      </c>
      <c r="N4018" s="1" t="s">
        <v>21</v>
      </c>
      <c r="O4018" s="1">
        <f>Cleaned_Data[[#This Row],[ loan_amount]]-Cleaned_Data[[#This Row],[ bank_asset_value]]</f>
        <v>23900000</v>
      </c>
      <c r="P4018" s="1">
        <f>Cleaned_Data[[#This Row],[ loan_amount]]</f>
        <v>30100000</v>
      </c>
      <c r="Q4018" s="1" t="str">
        <f t="shared" si="249"/>
        <v>600–699</v>
      </c>
      <c r="R4018" s="1">
        <f>Cleaned_Data[[#This Row],[ residential_assets_value]]+Cleaned_Data[[#This Row],[ commercial_assets_value]]+Cleaned_Data[[#This Row],[ luxury_assets_value]]</f>
        <v>64500000</v>
      </c>
      <c r="S4018" s="1">
        <f>Cleaned_Data[[#This Row],[ income_annum]]+Cleaned_Data[[#This Row],[ residential_assets_value]]+Cleaned_Data[[#This Row],[ commercial_assets_value]]+Cleaned_Data[[#This Row],[ luxury_assets_value]]</f>
        <v>73700000</v>
      </c>
      <c r="T4018" s="1" t="str">
        <f t="shared" si="250"/>
        <v>&gt;4 Cr</v>
      </c>
      <c r="U4018" s="12">
        <f t="shared" si="251"/>
        <v>5016667</v>
      </c>
      <c r="V4018" s="1" t="str">
        <f>IF(Cleaned_Data[[#This Row],[EMI_Estimate]]&lt;50000, "50K", IF(Cleaned_Data[[#This Row],[EMI_Estimate]]&lt;100000, "50K-1L", IF(Cleaned_Data[[#This Row],[EMI_Estimate]]&lt;150000, "1L-1.5L", IF(Cleaned_Data[[#This Row],[EMI_Estimate]]&lt;200000,"1.5-2L", "&gt;2L"))))</f>
        <v>&gt;2L</v>
      </c>
    </row>
    <row r="4019" spans="1:22" x14ac:dyDescent="0.35">
      <c r="A4019">
        <v>4018</v>
      </c>
      <c r="B4019">
        <v>3</v>
      </c>
      <c r="C4019" t="s">
        <v>19</v>
      </c>
      <c r="D4019" t="s">
        <v>23</v>
      </c>
      <c r="E4019">
        <v>2200000</v>
      </c>
      <c r="F4019" t="str">
        <f t="shared" si="248"/>
        <v>&gt;20 Lakh</v>
      </c>
      <c r="G4019">
        <v>4400000</v>
      </c>
      <c r="H4019">
        <v>2</v>
      </c>
      <c r="I4019">
        <v>861</v>
      </c>
      <c r="J4019" s="1">
        <v>1300000</v>
      </c>
      <c r="K4019" s="1">
        <v>2600000</v>
      </c>
      <c r="L4019" s="1">
        <v>4500000</v>
      </c>
      <c r="M4019" s="1">
        <v>2300000</v>
      </c>
      <c r="N4019" s="1" t="s">
        <v>21</v>
      </c>
      <c r="O4019" s="1">
        <f>Cleaned_Data[[#This Row],[ loan_amount]]-Cleaned_Data[[#This Row],[ bank_asset_value]]</f>
        <v>2100000</v>
      </c>
      <c r="P4019" s="1">
        <f>Cleaned_Data[[#This Row],[ loan_amount]]</f>
        <v>4400000</v>
      </c>
      <c r="Q4019" s="1" t="str">
        <f t="shared" si="249"/>
        <v>800+</v>
      </c>
      <c r="R4019" s="1">
        <f>Cleaned_Data[[#This Row],[ residential_assets_value]]+Cleaned_Data[[#This Row],[ commercial_assets_value]]+Cleaned_Data[[#This Row],[ luxury_assets_value]]</f>
        <v>8400000</v>
      </c>
      <c r="S4019" s="1">
        <f>Cleaned_Data[[#This Row],[ income_annum]]+Cleaned_Data[[#This Row],[ residential_assets_value]]+Cleaned_Data[[#This Row],[ commercial_assets_value]]+Cleaned_Data[[#This Row],[ luxury_assets_value]]</f>
        <v>10600000</v>
      </c>
      <c r="T4019" s="1" t="str">
        <f t="shared" si="250"/>
        <v>1–2 Cr</v>
      </c>
      <c r="U4019" s="12">
        <f t="shared" si="251"/>
        <v>2200000</v>
      </c>
      <c r="V4019" s="1" t="str">
        <f>IF(Cleaned_Data[[#This Row],[EMI_Estimate]]&lt;50000, "50K", IF(Cleaned_Data[[#This Row],[EMI_Estimate]]&lt;100000, "50K-1L", IF(Cleaned_Data[[#This Row],[EMI_Estimate]]&lt;150000, "1L-1.5L", IF(Cleaned_Data[[#This Row],[EMI_Estimate]]&lt;200000,"1.5-2L", "&gt;2L"))))</f>
        <v>&gt;2L</v>
      </c>
    </row>
    <row r="4020" spans="1:22" x14ac:dyDescent="0.35">
      <c r="A4020">
        <v>4019</v>
      </c>
      <c r="B4020">
        <v>4</v>
      </c>
      <c r="C4020" t="s">
        <v>19</v>
      </c>
      <c r="D4020" t="s">
        <v>23</v>
      </c>
      <c r="E4020">
        <v>9700000</v>
      </c>
      <c r="F4020" t="str">
        <f t="shared" si="248"/>
        <v>&gt;20 Lakh</v>
      </c>
      <c r="G4020">
        <v>33300000</v>
      </c>
      <c r="H4020">
        <v>12</v>
      </c>
      <c r="I4020">
        <v>784</v>
      </c>
      <c r="J4020" s="1">
        <v>14600000</v>
      </c>
      <c r="K4020" s="1">
        <v>15800000</v>
      </c>
      <c r="L4020" s="1">
        <v>37900000</v>
      </c>
      <c r="M4020" s="1">
        <v>6500000</v>
      </c>
      <c r="N4020" s="1" t="s">
        <v>21</v>
      </c>
      <c r="O4020" s="1">
        <f>Cleaned_Data[[#This Row],[ loan_amount]]-Cleaned_Data[[#This Row],[ bank_asset_value]]</f>
        <v>26800000</v>
      </c>
      <c r="P4020" s="1">
        <f>Cleaned_Data[[#This Row],[ loan_amount]]</f>
        <v>33300000</v>
      </c>
      <c r="Q4020" s="1" t="str">
        <f t="shared" si="249"/>
        <v>700–799</v>
      </c>
      <c r="R4020" s="1">
        <f>Cleaned_Data[[#This Row],[ residential_assets_value]]+Cleaned_Data[[#This Row],[ commercial_assets_value]]+Cleaned_Data[[#This Row],[ luxury_assets_value]]</f>
        <v>68300000</v>
      </c>
      <c r="S4020" s="1">
        <f>Cleaned_Data[[#This Row],[ income_annum]]+Cleaned_Data[[#This Row],[ residential_assets_value]]+Cleaned_Data[[#This Row],[ commercial_assets_value]]+Cleaned_Data[[#This Row],[ luxury_assets_value]]</f>
        <v>78000000</v>
      </c>
      <c r="T4020" s="1" t="str">
        <f t="shared" si="250"/>
        <v>&gt;4 Cr</v>
      </c>
      <c r="U4020" s="12">
        <f t="shared" si="251"/>
        <v>2775000</v>
      </c>
      <c r="V4020" s="1" t="str">
        <f>IF(Cleaned_Data[[#This Row],[EMI_Estimate]]&lt;50000, "50K", IF(Cleaned_Data[[#This Row],[EMI_Estimate]]&lt;100000, "50K-1L", IF(Cleaned_Data[[#This Row],[EMI_Estimate]]&lt;150000, "1L-1.5L", IF(Cleaned_Data[[#This Row],[EMI_Estimate]]&lt;200000,"1.5-2L", "&gt;2L"))))</f>
        <v>&gt;2L</v>
      </c>
    </row>
    <row r="4021" spans="1:22" x14ac:dyDescent="0.35">
      <c r="A4021">
        <v>4020</v>
      </c>
      <c r="B4021">
        <v>0</v>
      </c>
      <c r="C4021" t="s">
        <v>19</v>
      </c>
      <c r="D4021" t="s">
        <v>23</v>
      </c>
      <c r="E4021">
        <v>5500000</v>
      </c>
      <c r="F4021" t="str">
        <f t="shared" si="248"/>
        <v>&gt;20 Lakh</v>
      </c>
      <c r="G4021">
        <v>18200000</v>
      </c>
      <c r="H4021">
        <v>4</v>
      </c>
      <c r="I4021">
        <v>332</v>
      </c>
      <c r="J4021" s="1">
        <v>8100000</v>
      </c>
      <c r="K4021" s="1">
        <v>4000000</v>
      </c>
      <c r="L4021" s="1">
        <v>16400000</v>
      </c>
      <c r="M4021" s="1">
        <v>5600000</v>
      </c>
      <c r="N4021" s="1" t="s">
        <v>21</v>
      </c>
      <c r="O4021" s="1">
        <f>Cleaned_Data[[#This Row],[ loan_amount]]-Cleaned_Data[[#This Row],[ bank_asset_value]]</f>
        <v>12600000</v>
      </c>
      <c r="P4021" s="1">
        <f>Cleaned_Data[[#This Row],[ loan_amount]]</f>
        <v>18200000</v>
      </c>
      <c r="Q4021" s="1" t="str">
        <f t="shared" si="249"/>
        <v>300–499</v>
      </c>
      <c r="R4021" s="1">
        <f>Cleaned_Data[[#This Row],[ residential_assets_value]]+Cleaned_Data[[#This Row],[ commercial_assets_value]]+Cleaned_Data[[#This Row],[ luxury_assets_value]]</f>
        <v>28500000</v>
      </c>
      <c r="S4021" s="1">
        <f>Cleaned_Data[[#This Row],[ income_annum]]+Cleaned_Data[[#This Row],[ residential_assets_value]]+Cleaned_Data[[#This Row],[ commercial_assets_value]]+Cleaned_Data[[#This Row],[ luxury_assets_value]]</f>
        <v>34000000</v>
      </c>
      <c r="T4021" s="1" t="str">
        <f t="shared" si="250"/>
        <v>3–4 Cr</v>
      </c>
      <c r="U4021" s="12">
        <f t="shared" si="251"/>
        <v>4550000</v>
      </c>
      <c r="V4021" s="1" t="str">
        <f>IF(Cleaned_Data[[#This Row],[EMI_Estimate]]&lt;50000, "50K", IF(Cleaned_Data[[#This Row],[EMI_Estimate]]&lt;100000, "50K-1L", IF(Cleaned_Data[[#This Row],[EMI_Estimate]]&lt;150000, "1L-1.5L", IF(Cleaned_Data[[#This Row],[EMI_Estimate]]&lt;200000,"1.5-2L", "&gt;2L"))))</f>
        <v>&gt;2L</v>
      </c>
    </row>
    <row r="4022" spans="1:22" x14ac:dyDescent="0.35">
      <c r="A4022">
        <v>4021</v>
      </c>
      <c r="B4022">
        <v>4</v>
      </c>
      <c r="C4022" t="s">
        <v>22</v>
      </c>
      <c r="D4022" t="s">
        <v>23</v>
      </c>
      <c r="E4022">
        <v>1300000</v>
      </c>
      <c r="F4022" t="str">
        <f t="shared" si="248"/>
        <v>10-15 Lakh</v>
      </c>
      <c r="G4022">
        <v>3400000</v>
      </c>
      <c r="H4022">
        <v>2</v>
      </c>
      <c r="I4022">
        <v>763</v>
      </c>
      <c r="J4022" s="1">
        <v>3800000</v>
      </c>
      <c r="K4022" s="1">
        <v>200000</v>
      </c>
      <c r="L4022" s="1">
        <v>5100000</v>
      </c>
      <c r="M4022" s="1">
        <v>1400000</v>
      </c>
      <c r="N4022" s="1" t="s">
        <v>21</v>
      </c>
      <c r="O4022" s="1">
        <f>Cleaned_Data[[#This Row],[ loan_amount]]-Cleaned_Data[[#This Row],[ bank_asset_value]]</f>
        <v>2000000</v>
      </c>
      <c r="P4022" s="1">
        <f>Cleaned_Data[[#This Row],[ loan_amount]]</f>
        <v>3400000</v>
      </c>
      <c r="Q4022" s="1" t="str">
        <f t="shared" si="249"/>
        <v>700–799</v>
      </c>
      <c r="R4022" s="1">
        <f>Cleaned_Data[[#This Row],[ residential_assets_value]]+Cleaned_Data[[#This Row],[ commercial_assets_value]]+Cleaned_Data[[#This Row],[ luxury_assets_value]]</f>
        <v>9100000</v>
      </c>
      <c r="S4022" s="1">
        <f>Cleaned_Data[[#This Row],[ income_annum]]+Cleaned_Data[[#This Row],[ residential_assets_value]]+Cleaned_Data[[#This Row],[ commercial_assets_value]]+Cleaned_Data[[#This Row],[ luxury_assets_value]]</f>
        <v>10400000</v>
      </c>
      <c r="T4022" s="1" t="str">
        <f t="shared" si="250"/>
        <v>1–2 Cr</v>
      </c>
      <c r="U4022" s="12">
        <f t="shared" si="251"/>
        <v>1700000</v>
      </c>
      <c r="V4022" s="1" t="str">
        <f>IF(Cleaned_Data[[#This Row],[EMI_Estimate]]&lt;50000, "50K", IF(Cleaned_Data[[#This Row],[EMI_Estimate]]&lt;100000, "50K-1L", IF(Cleaned_Data[[#This Row],[EMI_Estimate]]&lt;150000, "1L-1.5L", IF(Cleaned_Data[[#This Row],[EMI_Estimate]]&lt;200000,"1.5-2L", "&gt;2L"))))</f>
        <v>&gt;2L</v>
      </c>
    </row>
    <row r="4023" spans="1:22" x14ac:dyDescent="0.35">
      <c r="A4023">
        <v>4022</v>
      </c>
      <c r="B4023">
        <v>1</v>
      </c>
      <c r="C4023" t="s">
        <v>22</v>
      </c>
      <c r="D4023" t="s">
        <v>23</v>
      </c>
      <c r="E4023">
        <v>7900000</v>
      </c>
      <c r="F4023" t="str">
        <f t="shared" si="248"/>
        <v>&gt;20 Lakh</v>
      </c>
      <c r="G4023">
        <v>19100000</v>
      </c>
      <c r="H4023">
        <v>2</v>
      </c>
      <c r="I4023">
        <v>593</v>
      </c>
      <c r="J4023" s="1">
        <v>20800000</v>
      </c>
      <c r="K4023" s="1">
        <v>12200000</v>
      </c>
      <c r="L4023" s="1">
        <v>26100000</v>
      </c>
      <c r="M4023" s="1">
        <v>7800000</v>
      </c>
      <c r="N4023" s="1" t="s">
        <v>21</v>
      </c>
      <c r="O4023" s="1">
        <f>Cleaned_Data[[#This Row],[ loan_amount]]-Cleaned_Data[[#This Row],[ bank_asset_value]]</f>
        <v>11300000</v>
      </c>
      <c r="P4023" s="1">
        <f>Cleaned_Data[[#This Row],[ loan_amount]]</f>
        <v>19100000</v>
      </c>
      <c r="Q4023" s="1" t="str">
        <f t="shared" si="249"/>
        <v>500–599</v>
      </c>
      <c r="R4023" s="1">
        <f>Cleaned_Data[[#This Row],[ residential_assets_value]]+Cleaned_Data[[#This Row],[ commercial_assets_value]]+Cleaned_Data[[#This Row],[ luxury_assets_value]]</f>
        <v>59100000</v>
      </c>
      <c r="S4023" s="1">
        <f>Cleaned_Data[[#This Row],[ income_annum]]+Cleaned_Data[[#This Row],[ residential_assets_value]]+Cleaned_Data[[#This Row],[ commercial_assets_value]]+Cleaned_Data[[#This Row],[ luxury_assets_value]]</f>
        <v>67000000</v>
      </c>
      <c r="T4023" s="1" t="str">
        <f t="shared" si="250"/>
        <v>&gt;4 Cr</v>
      </c>
      <c r="U4023" s="12">
        <f t="shared" si="251"/>
        <v>9550000</v>
      </c>
      <c r="V4023" s="1" t="str">
        <f>IF(Cleaned_Data[[#This Row],[EMI_Estimate]]&lt;50000, "50K", IF(Cleaned_Data[[#This Row],[EMI_Estimate]]&lt;100000, "50K-1L", IF(Cleaned_Data[[#This Row],[EMI_Estimate]]&lt;150000, "1L-1.5L", IF(Cleaned_Data[[#This Row],[EMI_Estimate]]&lt;200000,"1.5-2L", "&gt;2L"))))</f>
        <v>&gt;2L</v>
      </c>
    </row>
    <row r="4024" spans="1:22" x14ac:dyDescent="0.35">
      <c r="A4024">
        <v>4023</v>
      </c>
      <c r="B4024">
        <v>2</v>
      </c>
      <c r="C4024" t="s">
        <v>22</v>
      </c>
      <c r="D4024" t="s">
        <v>20</v>
      </c>
      <c r="E4024">
        <v>4300000</v>
      </c>
      <c r="F4024" t="str">
        <f t="shared" si="248"/>
        <v>&gt;20 Lakh</v>
      </c>
      <c r="G4024">
        <v>8800000</v>
      </c>
      <c r="H4024">
        <v>6</v>
      </c>
      <c r="I4024">
        <v>512</v>
      </c>
      <c r="J4024" s="1">
        <v>7200000</v>
      </c>
      <c r="K4024" s="1">
        <v>6500000</v>
      </c>
      <c r="L4024" s="1">
        <v>16900000</v>
      </c>
      <c r="M4024" s="1">
        <v>2700000</v>
      </c>
      <c r="N4024" s="1" t="s">
        <v>24</v>
      </c>
      <c r="O4024" s="1">
        <f>Cleaned_Data[[#This Row],[ loan_amount]]-Cleaned_Data[[#This Row],[ bank_asset_value]]</f>
        <v>6100000</v>
      </c>
      <c r="P4024" s="1">
        <f>Cleaned_Data[[#This Row],[ loan_amount]]</f>
        <v>8800000</v>
      </c>
      <c r="Q4024" s="1" t="str">
        <f t="shared" si="249"/>
        <v>500–599</v>
      </c>
      <c r="R4024" s="1">
        <f>Cleaned_Data[[#This Row],[ residential_assets_value]]+Cleaned_Data[[#This Row],[ commercial_assets_value]]+Cleaned_Data[[#This Row],[ luxury_assets_value]]</f>
        <v>30600000</v>
      </c>
      <c r="S4024" s="1">
        <f>Cleaned_Data[[#This Row],[ income_annum]]+Cleaned_Data[[#This Row],[ residential_assets_value]]+Cleaned_Data[[#This Row],[ commercial_assets_value]]+Cleaned_Data[[#This Row],[ luxury_assets_value]]</f>
        <v>34900000</v>
      </c>
      <c r="T4024" s="1" t="str">
        <f t="shared" si="250"/>
        <v>3–4 Cr</v>
      </c>
      <c r="U4024" s="12">
        <f t="shared" si="251"/>
        <v>1466667</v>
      </c>
      <c r="V4024" s="1" t="str">
        <f>IF(Cleaned_Data[[#This Row],[EMI_Estimate]]&lt;50000, "50K", IF(Cleaned_Data[[#This Row],[EMI_Estimate]]&lt;100000, "50K-1L", IF(Cleaned_Data[[#This Row],[EMI_Estimate]]&lt;150000, "1L-1.5L", IF(Cleaned_Data[[#This Row],[EMI_Estimate]]&lt;200000,"1.5-2L", "&gt;2L"))))</f>
        <v>&gt;2L</v>
      </c>
    </row>
    <row r="4025" spans="1:22" x14ac:dyDescent="0.35">
      <c r="A4025">
        <v>4024</v>
      </c>
      <c r="B4025">
        <v>0</v>
      </c>
      <c r="C4025" t="s">
        <v>22</v>
      </c>
      <c r="D4025" t="s">
        <v>20</v>
      </c>
      <c r="E4025">
        <v>3800000</v>
      </c>
      <c r="F4025" t="str">
        <f t="shared" si="248"/>
        <v>&gt;20 Lakh</v>
      </c>
      <c r="G4025">
        <v>13300000</v>
      </c>
      <c r="H4025">
        <v>6</v>
      </c>
      <c r="I4025">
        <v>655</v>
      </c>
      <c r="J4025" s="1">
        <v>9600000</v>
      </c>
      <c r="K4025" s="1">
        <v>0</v>
      </c>
      <c r="L4025" s="1">
        <v>8600000</v>
      </c>
      <c r="M4025" s="1">
        <v>2600000</v>
      </c>
      <c r="N4025" s="1" t="s">
        <v>21</v>
      </c>
      <c r="O4025" s="1">
        <f>Cleaned_Data[[#This Row],[ loan_amount]]-Cleaned_Data[[#This Row],[ bank_asset_value]]</f>
        <v>10700000</v>
      </c>
      <c r="P4025" s="1">
        <f>Cleaned_Data[[#This Row],[ loan_amount]]</f>
        <v>13300000</v>
      </c>
      <c r="Q4025" s="1" t="str">
        <f t="shared" si="249"/>
        <v>600–699</v>
      </c>
      <c r="R4025" s="1">
        <f>Cleaned_Data[[#This Row],[ residential_assets_value]]+Cleaned_Data[[#This Row],[ commercial_assets_value]]+Cleaned_Data[[#This Row],[ luxury_assets_value]]</f>
        <v>18200000</v>
      </c>
      <c r="S4025" s="1">
        <f>Cleaned_Data[[#This Row],[ income_annum]]+Cleaned_Data[[#This Row],[ residential_assets_value]]+Cleaned_Data[[#This Row],[ commercial_assets_value]]+Cleaned_Data[[#This Row],[ luxury_assets_value]]</f>
        <v>22000000</v>
      </c>
      <c r="T4025" s="1" t="str">
        <f t="shared" si="250"/>
        <v>2–3 Cr</v>
      </c>
      <c r="U4025" s="12">
        <f t="shared" si="251"/>
        <v>2216667</v>
      </c>
      <c r="V4025" s="1" t="str">
        <f>IF(Cleaned_Data[[#This Row],[EMI_Estimate]]&lt;50000, "50K", IF(Cleaned_Data[[#This Row],[EMI_Estimate]]&lt;100000, "50K-1L", IF(Cleaned_Data[[#This Row],[EMI_Estimate]]&lt;150000, "1L-1.5L", IF(Cleaned_Data[[#This Row],[EMI_Estimate]]&lt;200000,"1.5-2L", "&gt;2L"))))</f>
        <v>&gt;2L</v>
      </c>
    </row>
    <row r="4026" spans="1:22" x14ac:dyDescent="0.35">
      <c r="A4026">
        <v>4025</v>
      </c>
      <c r="B4026">
        <v>3</v>
      </c>
      <c r="C4026" t="s">
        <v>22</v>
      </c>
      <c r="D4026" t="s">
        <v>20</v>
      </c>
      <c r="E4026">
        <v>8700000</v>
      </c>
      <c r="F4026" t="str">
        <f t="shared" si="248"/>
        <v>&gt;20 Lakh</v>
      </c>
      <c r="G4026">
        <v>24700000</v>
      </c>
      <c r="H4026">
        <v>8</v>
      </c>
      <c r="I4026">
        <v>369</v>
      </c>
      <c r="J4026" s="1">
        <v>4000000</v>
      </c>
      <c r="K4026" s="1">
        <v>800000</v>
      </c>
      <c r="L4026" s="1">
        <v>31100000</v>
      </c>
      <c r="M4026" s="1">
        <v>4800000</v>
      </c>
      <c r="N4026" s="1" t="s">
        <v>24</v>
      </c>
      <c r="O4026" s="1">
        <f>Cleaned_Data[[#This Row],[ loan_amount]]-Cleaned_Data[[#This Row],[ bank_asset_value]]</f>
        <v>19900000</v>
      </c>
      <c r="P4026" s="1">
        <f>Cleaned_Data[[#This Row],[ loan_amount]]</f>
        <v>24700000</v>
      </c>
      <c r="Q4026" s="1" t="str">
        <f t="shared" si="249"/>
        <v>300–499</v>
      </c>
      <c r="R4026" s="1">
        <f>Cleaned_Data[[#This Row],[ residential_assets_value]]+Cleaned_Data[[#This Row],[ commercial_assets_value]]+Cleaned_Data[[#This Row],[ luxury_assets_value]]</f>
        <v>35900000</v>
      </c>
      <c r="S4026" s="1">
        <f>Cleaned_Data[[#This Row],[ income_annum]]+Cleaned_Data[[#This Row],[ residential_assets_value]]+Cleaned_Data[[#This Row],[ commercial_assets_value]]+Cleaned_Data[[#This Row],[ luxury_assets_value]]</f>
        <v>44600000</v>
      </c>
      <c r="T4026" s="1" t="str">
        <f t="shared" si="250"/>
        <v>&gt;4 Cr</v>
      </c>
      <c r="U4026" s="12">
        <f t="shared" si="251"/>
        <v>3087500</v>
      </c>
      <c r="V4026" s="1" t="str">
        <f>IF(Cleaned_Data[[#This Row],[EMI_Estimate]]&lt;50000, "50K", IF(Cleaned_Data[[#This Row],[EMI_Estimate]]&lt;100000, "50K-1L", IF(Cleaned_Data[[#This Row],[EMI_Estimate]]&lt;150000, "1L-1.5L", IF(Cleaned_Data[[#This Row],[EMI_Estimate]]&lt;200000,"1.5-2L", "&gt;2L"))))</f>
        <v>&gt;2L</v>
      </c>
    </row>
    <row r="4027" spans="1:22" x14ac:dyDescent="0.35">
      <c r="A4027">
        <v>4026</v>
      </c>
      <c r="B4027">
        <v>3</v>
      </c>
      <c r="C4027" t="s">
        <v>19</v>
      </c>
      <c r="D4027" t="s">
        <v>20</v>
      </c>
      <c r="E4027">
        <v>1300000</v>
      </c>
      <c r="F4027" t="str">
        <f t="shared" si="248"/>
        <v>10-15 Lakh</v>
      </c>
      <c r="G4027">
        <v>3100000</v>
      </c>
      <c r="H4027">
        <v>14</v>
      </c>
      <c r="I4027">
        <v>348</v>
      </c>
      <c r="J4027" s="1">
        <v>1500000</v>
      </c>
      <c r="K4027" s="1">
        <v>600000</v>
      </c>
      <c r="L4027" s="1">
        <v>3900000</v>
      </c>
      <c r="M4027" s="1">
        <v>600000</v>
      </c>
      <c r="N4027" s="1" t="s">
        <v>24</v>
      </c>
      <c r="O4027" s="1">
        <f>Cleaned_Data[[#This Row],[ loan_amount]]-Cleaned_Data[[#This Row],[ bank_asset_value]]</f>
        <v>2500000</v>
      </c>
      <c r="P4027" s="1">
        <f>Cleaned_Data[[#This Row],[ loan_amount]]</f>
        <v>3100000</v>
      </c>
      <c r="Q4027" s="1" t="str">
        <f t="shared" si="249"/>
        <v>300–499</v>
      </c>
      <c r="R4027" s="1">
        <f>Cleaned_Data[[#This Row],[ residential_assets_value]]+Cleaned_Data[[#This Row],[ commercial_assets_value]]+Cleaned_Data[[#This Row],[ luxury_assets_value]]</f>
        <v>6000000</v>
      </c>
      <c r="S4027" s="1">
        <f>Cleaned_Data[[#This Row],[ income_annum]]+Cleaned_Data[[#This Row],[ residential_assets_value]]+Cleaned_Data[[#This Row],[ commercial_assets_value]]+Cleaned_Data[[#This Row],[ luxury_assets_value]]</f>
        <v>7300000</v>
      </c>
      <c r="T4027" s="1" t="str">
        <f t="shared" si="250"/>
        <v>&lt;1 Cr</v>
      </c>
      <c r="U4027" s="12">
        <f t="shared" si="251"/>
        <v>221429</v>
      </c>
      <c r="V4027" s="1" t="str">
        <f>IF(Cleaned_Data[[#This Row],[EMI_Estimate]]&lt;50000, "50K", IF(Cleaned_Data[[#This Row],[EMI_Estimate]]&lt;100000, "50K-1L", IF(Cleaned_Data[[#This Row],[EMI_Estimate]]&lt;150000, "1L-1.5L", IF(Cleaned_Data[[#This Row],[EMI_Estimate]]&lt;200000,"1.5-2L", "&gt;2L"))))</f>
        <v>&gt;2L</v>
      </c>
    </row>
    <row r="4028" spans="1:22" x14ac:dyDescent="0.35">
      <c r="A4028">
        <v>4027</v>
      </c>
      <c r="B4028">
        <v>1</v>
      </c>
      <c r="C4028" t="s">
        <v>22</v>
      </c>
      <c r="D4028" t="s">
        <v>23</v>
      </c>
      <c r="E4028">
        <v>6800000</v>
      </c>
      <c r="F4028" t="str">
        <f t="shared" si="248"/>
        <v>&gt;20 Lakh</v>
      </c>
      <c r="G4028">
        <v>16800000</v>
      </c>
      <c r="H4028">
        <v>10</v>
      </c>
      <c r="I4028">
        <v>736</v>
      </c>
      <c r="J4028" s="1">
        <v>2000000</v>
      </c>
      <c r="K4028" s="1">
        <v>2600000</v>
      </c>
      <c r="L4028" s="1">
        <v>23800000</v>
      </c>
      <c r="M4028" s="1">
        <v>5600000</v>
      </c>
      <c r="N4028" s="1" t="s">
        <v>21</v>
      </c>
      <c r="O4028" s="1">
        <f>Cleaned_Data[[#This Row],[ loan_amount]]-Cleaned_Data[[#This Row],[ bank_asset_value]]</f>
        <v>11200000</v>
      </c>
      <c r="P4028" s="1">
        <f>Cleaned_Data[[#This Row],[ loan_amount]]</f>
        <v>16800000</v>
      </c>
      <c r="Q4028" s="1" t="str">
        <f t="shared" si="249"/>
        <v>700–799</v>
      </c>
      <c r="R4028" s="1">
        <f>Cleaned_Data[[#This Row],[ residential_assets_value]]+Cleaned_Data[[#This Row],[ commercial_assets_value]]+Cleaned_Data[[#This Row],[ luxury_assets_value]]</f>
        <v>28400000</v>
      </c>
      <c r="S4028" s="1">
        <f>Cleaned_Data[[#This Row],[ income_annum]]+Cleaned_Data[[#This Row],[ residential_assets_value]]+Cleaned_Data[[#This Row],[ commercial_assets_value]]+Cleaned_Data[[#This Row],[ luxury_assets_value]]</f>
        <v>35200000</v>
      </c>
      <c r="T4028" s="1" t="str">
        <f t="shared" si="250"/>
        <v>3–4 Cr</v>
      </c>
      <c r="U4028" s="12">
        <f t="shared" si="251"/>
        <v>1680000</v>
      </c>
      <c r="V4028" s="1" t="str">
        <f>IF(Cleaned_Data[[#This Row],[EMI_Estimate]]&lt;50000, "50K", IF(Cleaned_Data[[#This Row],[EMI_Estimate]]&lt;100000, "50K-1L", IF(Cleaned_Data[[#This Row],[EMI_Estimate]]&lt;150000, "1L-1.5L", IF(Cleaned_Data[[#This Row],[EMI_Estimate]]&lt;200000,"1.5-2L", "&gt;2L"))))</f>
        <v>&gt;2L</v>
      </c>
    </row>
    <row r="4029" spans="1:22" x14ac:dyDescent="0.35">
      <c r="A4029">
        <v>4028</v>
      </c>
      <c r="B4029">
        <v>1</v>
      </c>
      <c r="C4029" t="s">
        <v>22</v>
      </c>
      <c r="D4029" t="s">
        <v>20</v>
      </c>
      <c r="E4029">
        <v>9100000</v>
      </c>
      <c r="F4029" t="str">
        <f t="shared" si="248"/>
        <v>&gt;20 Lakh</v>
      </c>
      <c r="G4029">
        <v>24000000</v>
      </c>
      <c r="H4029">
        <v>20</v>
      </c>
      <c r="I4029">
        <v>353</v>
      </c>
      <c r="J4029" s="1">
        <v>25100000</v>
      </c>
      <c r="K4029" s="1">
        <v>9200000</v>
      </c>
      <c r="L4029" s="1">
        <v>26100000</v>
      </c>
      <c r="M4029" s="1">
        <v>10900000</v>
      </c>
      <c r="N4029" s="1" t="s">
        <v>24</v>
      </c>
      <c r="O4029" s="1">
        <f>Cleaned_Data[[#This Row],[ loan_amount]]-Cleaned_Data[[#This Row],[ bank_asset_value]]</f>
        <v>13100000</v>
      </c>
      <c r="P4029" s="1">
        <f>Cleaned_Data[[#This Row],[ loan_amount]]</f>
        <v>24000000</v>
      </c>
      <c r="Q4029" s="1" t="str">
        <f t="shared" si="249"/>
        <v>300–499</v>
      </c>
      <c r="R4029" s="1">
        <f>Cleaned_Data[[#This Row],[ residential_assets_value]]+Cleaned_Data[[#This Row],[ commercial_assets_value]]+Cleaned_Data[[#This Row],[ luxury_assets_value]]</f>
        <v>60400000</v>
      </c>
      <c r="S4029" s="1">
        <f>Cleaned_Data[[#This Row],[ income_annum]]+Cleaned_Data[[#This Row],[ residential_assets_value]]+Cleaned_Data[[#This Row],[ commercial_assets_value]]+Cleaned_Data[[#This Row],[ luxury_assets_value]]</f>
        <v>69500000</v>
      </c>
      <c r="T4029" s="1" t="str">
        <f t="shared" si="250"/>
        <v>&gt;4 Cr</v>
      </c>
      <c r="U4029" s="12">
        <f t="shared" si="251"/>
        <v>1200000</v>
      </c>
      <c r="V4029" s="1" t="str">
        <f>IF(Cleaned_Data[[#This Row],[EMI_Estimate]]&lt;50000, "50K", IF(Cleaned_Data[[#This Row],[EMI_Estimate]]&lt;100000, "50K-1L", IF(Cleaned_Data[[#This Row],[EMI_Estimate]]&lt;150000, "1L-1.5L", IF(Cleaned_Data[[#This Row],[EMI_Estimate]]&lt;200000,"1.5-2L", "&gt;2L"))))</f>
        <v>&gt;2L</v>
      </c>
    </row>
    <row r="4030" spans="1:22" x14ac:dyDescent="0.35">
      <c r="A4030">
        <v>4029</v>
      </c>
      <c r="B4030">
        <v>0</v>
      </c>
      <c r="C4030" t="s">
        <v>19</v>
      </c>
      <c r="D4030" t="s">
        <v>20</v>
      </c>
      <c r="E4030">
        <v>3000000</v>
      </c>
      <c r="F4030" t="str">
        <f t="shared" si="248"/>
        <v>&gt;20 Lakh</v>
      </c>
      <c r="G4030">
        <v>11300000</v>
      </c>
      <c r="H4030">
        <v>16</v>
      </c>
      <c r="I4030">
        <v>478</v>
      </c>
      <c r="J4030" s="1">
        <v>5600000</v>
      </c>
      <c r="K4030" s="1">
        <v>2000000</v>
      </c>
      <c r="L4030" s="1">
        <v>9800000</v>
      </c>
      <c r="M4030" s="1">
        <v>2000000</v>
      </c>
      <c r="N4030" s="1" t="s">
        <v>24</v>
      </c>
      <c r="O4030" s="1">
        <f>Cleaned_Data[[#This Row],[ loan_amount]]-Cleaned_Data[[#This Row],[ bank_asset_value]]</f>
        <v>9300000</v>
      </c>
      <c r="P4030" s="1">
        <f>Cleaned_Data[[#This Row],[ loan_amount]]</f>
        <v>11300000</v>
      </c>
      <c r="Q4030" s="1" t="str">
        <f t="shared" si="249"/>
        <v>300–499</v>
      </c>
      <c r="R4030" s="1">
        <f>Cleaned_Data[[#This Row],[ residential_assets_value]]+Cleaned_Data[[#This Row],[ commercial_assets_value]]+Cleaned_Data[[#This Row],[ luxury_assets_value]]</f>
        <v>17400000</v>
      </c>
      <c r="S4030" s="1">
        <f>Cleaned_Data[[#This Row],[ income_annum]]+Cleaned_Data[[#This Row],[ residential_assets_value]]+Cleaned_Data[[#This Row],[ commercial_assets_value]]+Cleaned_Data[[#This Row],[ luxury_assets_value]]</f>
        <v>20400000</v>
      </c>
      <c r="T4030" s="1" t="str">
        <f t="shared" si="250"/>
        <v>2–3 Cr</v>
      </c>
      <c r="U4030" s="12">
        <f t="shared" si="251"/>
        <v>706250</v>
      </c>
      <c r="V4030" s="1" t="str">
        <f>IF(Cleaned_Data[[#This Row],[EMI_Estimate]]&lt;50000, "50K", IF(Cleaned_Data[[#This Row],[EMI_Estimate]]&lt;100000, "50K-1L", IF(Cleaned_Data[[#This Row],[EMI_Estimate]]&lt;150000, "1L-1.5L", IF(Cleaned_Data[[#This Row],[EMI_Estimate]]&lt;200000,"1.5-2L", "&gt;2L"))))</f>
        <v>&gt;2L</v>
      </c>
    </row>
    <row r="4031" spans="1:22" x14ac:dyDescent="0.35">
      <c r="A4031">
        <v>4030</v>
      </c>
      <c r="B4031">
        <v>0</v>
      </c>
      <c r="C4031" t="s">
        <v>22</v>
      </c>
      <c r="D4031" t="s">
        <v>23</v>
      </c>
      <c r="E4031">
        <v>1200000</v>
      </c>
      <c r="F4031" t="str">
        <f t="shared" si="248"/>
        <v>10-15 Lakh</v>
      </c>
      <c r="G4031">
        <v>3000000</v>
      </c>
      <c r="H4031">
        <v>4</v>
      </c>
      <c r="I4031">
        <v>827</v>
      </c>
      <c r="J4031" s="1">
        <v>3200000</v>
      </c>
      <c r="K4031" s="1">
        <v>600000</v>
      </c>
      <c r="L4031" s="1">
        <v>2300000</v>
      </c>
      <c r="M4031" s="1">
        <v>1500000</v>
      </c>
      <c r="N4031" s="1" t="s">
        <v>21</v>
      </c>
      <c r="O4031" s="1">
        <f>Cleaned_Data[[#This Row],[ loan_amount]]-Cleaned_Data[[#This Row],[ bank_asset_value]]</f>
        <v>1500000</v>
      </c>
      <c r="P4031" s="1">
        <f>Cleaned_Data[[#This Row],[ loan_amount]]</f>
        <v>3000000</v>
      </c>
      <c r="Q4031" s="1" t="str">
        <f t="shared" si="249"/>
        <v>800+</v>
      </c>
      <c r="R4031" s="1">
        <f>Cleaned_Data[[#This Row],[ residential_assets_value]]+Cleaned_Data[[#This Row],[ commercial_assets_value]]+Cleaned_Data[[#This Row],[ luxury_assets_value]]</f>
        <v>6100000</v>
      </c>
      <c r="S4031" s="1">
        <f>Cleaned_Data[[#This Row],[ income_annum]]+Cleaned_Data[[#This Row],[ residential_assets_value]]+Cleaned_Data[[#This Row],[ commercial_assets_value]]+Cleaned_Data[[#This Row],[ luxury_assets_value]]</f>
        <v>7300000</v>
      </c>
      <c r="T4031" s="1" t="str">
        <f t="shared" si="250"/>
        <v>&lt;1 Cr</v>
      </c>
      <c r="U4031" s="12">
        <f t="shared" si="251"/>
        <v>750000</v>
      </c>
      <c r="V4031" s="1" t="str">
        <f>IF(Cleaned_Data[[#This Row],[EMI_Estimate]]&lt;50000, "50K", IF(Cleaned_Data[[#This Row],[EMI_Estimate]]&lt;100000, "50K-1L", IF(Cleaned_Data[[#This Row],[EMI_Estimate]]&lt;150000, "1L-1.5L", IF(Cleaned_Data[[#This Row],[EMI_Estimate]]&lt;200000,"1.5-2L", "&gt;2L"))))</f>
        <v>&gt;2L</v>
      </c>
    </row>
    <row r="4032" spans="1:22" x14ac:dyDescent="0.35">
      <c r="A4032">
        <v>4031</v>
      </c>
      <c r="B4032">
        <v>1</v>
      </c>
      <c r="C4032" t="s">
        <v>22</v>
      </c>
      <c r="D4032" t="s">
        <v>23</v>
      </c>
      <c r="E4032">
        <v>5000000</v>
      </c>
      <c r="F4032" t="str">
        <f t="shared" si="248"/>
        <v>&gt;20 Lakh</v>
      </c>
      <c r="G4032">
        <v>16900000</v>
      </c>
      <c r="H4032">
        <v>12</v>
      </c>
      <c r="I4032">
        <v>517</v>
      </c>
      <c r="J4032" s="1">
        <v>2200000</v>
      </c>
      <c r="K4032" s="1">
        <v>1500000</v>
      </c>
      <c r="L4032" s="1">
        <v>15500000</v>
      </c>
      <c r="M4032" s="1">
        <v>5400000</v>
      </c>
      <c r="N4032" s="1" t="s">
        <v>24</v>
      </c>
      <c r="O4032" s="1">
        <f>Cleaned_Data[[#This Row],[ loan_amount]]-Cleaned_Data[[#This Row],[ bank_asset_value]]</f>
        <v>11500000</v>
      </c>
      <c r="P4032" s="1">
        <f>Cleaned_Data[[#This Row],[ loan_amount]]</f>
        <v>16900000</v>
      </c>
      <c r="Q4032" s="1" t="str">
        <f t="shared" si="249"/>
        <v>500–599</v>
      </c>
      <c r="R4032" s="1">
        <f>Cleaned_Data[[#This Row],[ residential_assets_value]]+Cleaned_Data[[#This Row],[ commercial_assets_value]]+Cleaned_Data[[#This Row],[ luxury_assets_value]]</f>
        <v>19200000</v>
      </c>
      <c r="S4032" s="1">
        <f>Cleaned_Data[[#This Row],[ income_annum]]+Cleaned_Data[[#This Row],[ residential_assets_value]]+Cleaned_Data[[#This Row],[ commercial_assets_value]]+Cleaned_Data[[#This Row],[ luxury_assets_value]]</f>
        <v>24200000</v>
      </c>
      <c r="T4032" s="1" t="str">
        <f t="shared" si="250"/>
        <v>2–3 Cr</v>
      </c>
      <c r="U4032" s="12">
        <f t="shared" si="251"/>
        <v>1408333</v>
      </c>
      <c r="V4032" s="1" t="str">
        <f>IF(Cleaned_Data[[#This Row],[EMI_Estimate]]&lt;50000, "50K", IF(Cleaned_Data[[#This Row],[EMI_Estimate]]&lt;100000, "50K-1L", IF(Cleaned_Data[[#This Row],[EMI_Estimate]]&lt;150000, "1L-1.5L", IF(Cleaned_Data[[#This Row],[EMI_Estimate]]&lt;200000,"1.5-2L", "&gt;2L"))))</f>
        <v>&gt;2L</v>
      </c>
    </row>
    <row r="4033" spans="1:22" x14ac:dyDescent="0.35">
      <c r="A4033">
        <v>4032</v>
      </c>
      <c r="B4033">
        <v>5</v>
      </c>
      <c r="C4033" t="s">
        <v>19</v>
      </c>
      <c r="D4033" t="s">
        <v>23</v>
      </c>
      <c r="E4033">
        <v>9700000</v>
      </c>
      <c r="F4033" t="str">
        <f t="shared" si="248"/>
        <v>&gt;20 Lakh</v>
      </c>
      <c r="G4033">
        <v>24700000</v>
      </c>
      <c r="H4033">
        <v>18</v>
      </c>
      <c r="I4033">
        <v>648</v>
      </c>
      <c r="J4033" s="1">
        <v>15100000</v>
      </c>
      <c r="K4033" s="1">
        <v>600000</v>
      </c>
      <c r="L4033" s="1">
        <v>25200000</v>
      </c>
      <c r="M4033" s="1">
        <v>6800000</v>
      </c>
      <c r="N4033" s="1" t="s">
        <v>21</v>
      </c>
      <c r="O4033" s="1">
        <f>Cleaned_Data[[#This Row],[ loan_amount]]-Cleaned_Data[[#This Row],[ bank_asset_value]]</f>
        <v>17900000</v>
      </c>
      <c r="P4033" s="1">
        <f>Cleaned_Data[[#This Row],[ loan_amount]]</f>
        <v>24700000</v>
      </c>
      <c r="Q4033" s="1" t="str">
        <f t="shared" si="249"/>
        <v>600–699</v>
      </c>
      <c r="R4033" s="1">
        <f>Cleaned_Data[[#This Row],[ residential_assets_value]]+Cleaned_Data[[#This Row],[ commercial_assets_value]]+Cleaned_Data[[#This Row],[ luxury_assets_value]]</f>
        <v>40900000</v>
      </c>
      <c r="S4033" s="1">
        <f>Cleaned_Data[[#This Row],[ income_annum]]+Cleaned_Data[[#This Row],[ residential_assets_value]]+Cleaned_Data[[#This Row],[ commercial_assets_value]]+Cleaned_Data[[#This Row],[ luxury_assets_value]]</f>
        <v>50600000</v>
      </c>
      <c r="T4033" s="1" t="str">
        <f t="shared" si="250"/>
        <v>&gt;4 Cr</v>
      </c>
      <c r="U4033" s="12">
        <f t="shared" si="251"/>
        <v>1372222</v>
      </c>
      <c r="V4033" s="1" t="str">
        <f>IF(Cleaned_Data[[#This Row],[EMI_Estimate]]&lt;50000, "50K", IF(Cleaned_Data[[#This Row],[EMI_Estimate]]&lt;100000, "50K-1L", IF(Cleaned_Data[[#This Row],[EMI_Estimate]]&lt;150000, "1L-1.5L", IF(Cleaned_Data[[#This Row],[EMI_Estimate]]&lt;200000,"1.5-2L", "&gt;2L"))))</f>
        <v>&gt;2L</v>
      </c>
    </row>
    <row r="4034" spans="1:22" x14ac:dyDescent="0.35">
      <c r="A4034">
        <v>4033</v>
      </c>
      <c r="B4034">
        <v>2</v>
      </c>
      <c r="C4034" t="s">
        <v>22</v>
      </c>
      <c r="D4034" t="s">
        <v>23</v>
      </c>
      <c r="E4034">
        <v>7000000</v>
      </c>
      <c r="F4034" t="str">
        <f t="shared" ref="F4034:F4097" si="252">IF(E4034&lt;500000, "&lt;5 Lakh",
 IF(E4034&lt;1000000, "5-10 Lakh",
 IF(E4034&lt;1500000, "10-15 Lakh",
 IF(E4034&lt;2000000, "15-20 Lakh", "&gt;20 Lakh"))))</f>
        <v>&gt;20 Lakh</v>
      </c>
      <c r="G4034">
        <v>23800000</v>
      </c>
      <c r="H4034">
        <v>10</v>
      </c>
      <c r="I4034">
        <v>689</v>
      </c>
      <c r="J4034" s="1">
        <v>8400000</v>
      </c>
      <c r="K4034" s="1">
        <v>5400000</v>
      </c>
      <c r="L4034" s="1">
        <v>15700000</v>
      </c>
      <c r="M4034" s="1">
        <v>7800000</v>
      </c>
      <c r="N4034" s="1" t="s">
        <v>21</v>
      </c>
      <c r="O4034" s="1">
        <f>Cleaned_Data[[#This Row],[ loan_amount]]-Cleaned_Data[[#This Row],[ bank_asset_value]]</f>
        <v>16000000</v>
      </c>
      <c r="P4034" s="1">
        <f>Cleaned_Data[[#This Row],[ loan_amount]]</f>
        <v>23800000</v>
      </c>
      <c r="Q4034" s="1" t="str">
        <f t="shared" ref="Q4034:Q4097" si="253">IF(I4034&lt;500,"300–499",IF(I4034&lt;600,"500–599",IF(I4034&lt;700,"600–699",IF(I4034&lt;800,"700–799","800+"))))</f>
        <v>600–699</v>
      </c>
      <c r="R4034" s="1">
        <f>Cleaned_Data[[#This Row],[ residential_assets_value]]+Cleaned_Data[[#This Row],[ commercial_assets_value]]+Cleaned_Data[[#This Row],[ luxury_assets_value]]</f>
        <v>29500000</v>
      </c>
      <c r="S4034" s="1">
        <f>Cleaned_Data[[#This Row],[ income_annum]]+Cleaned_Data[[#This Row],[ residential_assets_value]]+Cleaned_Data[[#This Row],[ commercial_assets_value]]+Cleaned_Data[[#This Row],[ luxury_assets_value]]</f>
        <v>36500000</v>
      </c>
      <c r="T4034" s="1" t="str">
        <f t="shared" ref="T4034:T4097" si="254">IF(S4034&lt;10000000, "&lt;1 Cr", IF(S4034&lt;20000000, "1–2 Cr", IF(S4034&lt;30000000, "2–3 Cr", IF(S4034&lt;40000000, "3–4 Cr", "&gt;4 Cr"))))</f>
        <v>3–4 Cr</v>
      </c>
      <c r="U4034" s="12">
        <f t="shared" ref="U4034:U4097" si="255">ROUND(G4034/H4034, 0)</f>
        <v>2380000</v>
      </c>
      <c r="V4034" s="1" t="str">
        <f>IF(Cleaned_Data[[#This Row],[EMI_Estimate]]&lt;50000, "50K", IF(Cleaned_Data[[#This Row],[EMI_Estimate]]&lt;100000, "50K-1L", IF(Cleaned_Data[[#This Row],[EMI_Estimate]]&lt;150000, "1L-1.5L", IF(Cleaned_Data[[#This Row],[EMI_Estimate]]&lt;200000,"1.5-2L", "&gt;2L"))))</f>
        <v>&gt;2L</v>
      </c>
    </row>
    <row r="4035" spans="1:22" x14ac:dyDescent="0.35">
      <c r="A4035">
        <v>4034</v>
      </c>
      <c r="B4035">
        <v>1</v>
      </c>
      <c r="C4035" t="s">
        <v>19</v>
      </c>
      <c r="D4035" t="s">
        <v>20</v>
      </c>
      <c r="E4035">
        <v>4100000</v>
      </c>
      <c r="F4035" t="str">
        <f t="shared" si="252"/>
        <v>&gt;20 Lakh</v>
      </c>
      <c r="G4035">
        <v>9100000</v>
      </c>
      <c r="H4035">
        <v>20</v>
      </c>
      <c r="I4035">
        <v>550</v>
      </c>
      <c r="J4035" s="1">
        <v>9900000</v>
      </c>
      <c r="K4035" s="1">
        <v>5200000</v>
      </c>
      <c r="L4035" s="1">
        <v>10800000</v>
      </c>
      <c r="M4035" s="1">
        <v>4800000</v>
      </c>
      <c r="N4035" s="1" t="s">
        <v>21</v>
      </c>
      <c r="O4035" s="1">
        <f>Cleaned_Data[[#This Row],[ loan_amount]]-Cleaned_Data[[#This Row],[ bank_asset_value]]</f>
        <v>4300000</v>
      </c>
      <c r="P4035" s="1">
        <f>Cleaned_Data[[#This Row],[ loan_amount]]</f>
        <v>9100000</v>
      </c>
      <c r="Q4035" s="1" t="str">
        <f t="shared" si="253"/>
        <v>500–599</v>
      </c>
      <c r="R4035" s="1">
        <f>Cleaned_Data[[#This Row],[ residential_assets_value]]+Cleaned_Data[[#This Row],[ commercial_assets_value]]+Cleaned_Data[[#This Row],[ luxury_assets_value]]</f>
        <v>25900000</v>
      </c>
      <c r="S4035" s="1">
        <f>Cleaned_Data[[#This Row],[ income_annum]]+Cleaned_Data[[#This Row],[ residential_assets_value]]+Cleaned_Data[[#This Row],[ commercial_assets_value]]+Cleaned_Data[[#This Row],[ luxury_assets_value]]</f>
        <v>30000000</v>
      </c>
      <c r="T4035" s="1" t="str">
        <f t="shared" si="254"/>
        <v>3–4 Cr</v>
      </c>
      <c r="U4035" s="12">
        <f t="shared" si="255"/>
        <v>455000</v>
      </c>
      <c r="V4035" s="1" t="str">
        <f>IF(Cleaned_Data[[#This Row],[EMI_Estimate]]&lt;50000, "50K", IF(Cleaned_Data[[#This Row],[EMI_Estimate]]&lt;100000, "50K-1L", IF(Cleaned_Data[[#This Row],[EMI_Estimate]]&lt;150000, "1L-1.5L", IF(Cleaned_Data[[#This Row],[EMI_Estimate]]&lt;200000,"1.5-2L", "&gt;2L"))))</f>
        <v>&gt;2L</v>
      </c>
    </row>
    <row r="4036" spans="1:22" x14ac:dyDescent="0.35">
      <c r="A4036">
        <v>4035</v>
      </c>
      <c r="B4036">
        <v>0</v>
      </c>
      <c r="C4036" t="s">
        <v>19</v>
      </c>
      <c r="D4036" t="s">
        <v>23</v>
      </c>
      <c r="E4036">
        <v>5300000</v>
      </c>
      <c r="F4036" t="str">
        <f t="shared" si="252"/>
        <v>&gt;20 Lakh</v>
      </c>
      <c r="G4036">
        <v>12900000</v>
      </c>
      <c r="H4036">
        <v>20</v>
      </c>
      <c r="I4036">
        <v>826</v>
      </c>
      <c r="J4036" s="1">
        <v>15500000</v>
      </c>
      <c r="K4036" s="1">
        <v>6800000</v>
      </c>
      <c r="L4036" s="1">
        <v>12000000</v>
      </c>
      <c r="M4036" s="1">
        <v>5200000</v>
      </c>
      <c r="N4036" s="1" t="s">
        <v>21</v>
      </c>
      <c r="O4036" s="1">
        <f>Cleaned_Data[[#This Row],[ loan_amount]]-Cleaned_Data[[#This Row],[ bank_asset_value]]</f>
        <v>7700000</v>
      </c>
      <c r="P4036" s="1">
        <f>Cleaned_Data[[#This Row],[ loan_amount]]</f>
        <v>12900000</v>
      </c>
      <c r="Q4036" s="1" t="str">
        <f t="shared" si="253"/>
        <v>800+</v>
      </c>
      <c r="R4036" s="1">
        <f>Cleaned_Data[[#This Row],[ residential_assets_value]]+Cleaned_Data[[#This Row],[ commercial_assets_value]]+Cleaned_Data[[#This Row],[ luxury_assets_value]]</f>
        <v>34300000</v>
      </c>
      <c r="S4036" s="1">
        <f>Cleaned_Data[[#This Row],[ income_annum]]+Cleaned_Data[[#This Row],[ residential_assets_value]]+Cleaned_Data[[#This Row],[ commercial_assets_value]]+Cleaned_Data[[#This Row],[ luxury_assets_value]]</f>
        <v>39600000</v>
      </c>
      <c r="T4036" s="1" t="str">
        <f t="shared" si="254"/>
        <v>3–4 Cr</v>
      </c>
      <c r="U4036" s="12">
        <f t="shared" si="255"/>
        <v>645000</v>
      </c>
      <c r="V4036" s="1" t="str">
        <f>IF(Cleaned_Data[[#This Row],[EMI_Estimate]]&lt;50000, "50K", IF(Cleaned_Data[[#This Row],[EMI_Estimate]]&lt;100000, "50K-1L", IF(Cleaned_Data[[#This Row],[EMI_Estimate]]&lt;150000, "1L-1.5L", IF(Cleaned_Data[[#This Row],[EMI_Estimate]]&lt;200000,"1.5-2L", "&gt;2L"))))</f>
        <v>&gt;2L</v>
      </c>
    </row>
    <row r="4037" spans="1:22" x14ac:dyDescent="0.35">
      <c r="A4037">
        <v>4036</v>
      </c>
      <c r="B4037">
        <v>1</v>
      </c>
      <c r="C4037" t="s">
        <v>22</v>
      </c>
      <c r="D4037" t="s">
        <v>20</v>
      </c>
      <c r="E4037">
        <v>7300000</v>
      </c>
      <c r="F4037" t="str">
        <f t="shared" si="252"/>
        <v>&gt;20 Lakh</v>
      </c>
      <c r="G4037">
        <v>19200000</v>
      </c>
      <c r="H4037">
        <v>14</v>
      </c>
      <c r="I4037">
        <v>599</v>
      </c>
      <c r="J4037" s="1">
        <v>18400000</v>
      </c>
      <c r="K4037" s="1">
        <v>5400000</v>
      </c>
      <c r="L4037" s="1">
        <v>15900000</v>
      </c>
      <c r="M4037" s="1">
        <v>3700000</v>
      </c>
      <c r="N4037" s="1" t="s">
        <v>21</v>
      </c>
      <c r="O4037" s="1">
        <f>Cleaned_Data[[#This Row],[ loan_amount]]-Cleaned_Data[[#This Row],[ bank_asset_value]]</f>
        <v>15500000</v>
      </c>
      <c r="P4037" s="1">
        <f>Cleaned_Data[[#This Row],[ loan_amount]]</f>
        <v>19200000</v>
      </c>
      <c r="Q4037" s="1" t="str">
        <f t="shared" si="253"/>
        <v>500–599</v>
      </c>
      <c r="R4037" s="1">
        <f>Cleaned_Data[[#This Row],[ residential_assets_value]]+Cleaned_Data[[#This Row],[ commercial_assets_value]]+Cleaned_Data[[#This Row],[ luxury_assets_value]]</f>
        <v>39700000</v>
      </c>
      <c r="S4037" s="1">
        <f>Cleaned_Data[[#This Row],[ income_annum]]+Cleaned_Data[[#This Row],[ residential_assets_value]]+Cleaned_Data[[#This Row],[ commercial_assets_value]]+Cleaned_Data[[#This Row],[ luxury_assets_value]]</f>
        <v>47000000</v>
      </c>
      <c r="T4037" s="1" t="str">
        <f t="shared" si="254"/>
        <v>&gt;4 Cr</v>
      </c>
      <c r="U4037" s="12">
        <f t="shared" si="255"/>
        <v>1371429</v>
      </c>
      <c r="V4037" s="1" t="str">
        <f>IF(Cleaned_Data[[#This Row],[EMI_Estimate]]&lt;50000, "50K", IF(Cleaned_Data[[#This Row],[EMI_Estimate]]&lt;100000, "50K-1L", IF(Cleaned_Data[[#This Row],[EMI_Estimate]]&lt;150000, "1L-1.5L", IF(Cleaned_Data[[#This Row],[EMI_Estimate]]&lt;200000,"1.5-2L", "&gt;2L"))))</f>
        <v>&gt;2L</v>
      </c>
    </row>
    <row r="4038" spans="1:22" x14ac:dyDescent="0.35">
      <c r="A4038">
        <v>4037</v>
      </c>
      <c r="B4038">
        <v>1</v>
      </c>
      <c r="C4038" t="s">
        <v>19</v>
      </c>
      <c r="D4038" t="s">
        <v>20</v>
      </c>
      <c r="E4038">
        <v>6500000</v>
      </c>
      <c r="F4038" t="str">
        <f t="shared" si="252"/>
        <v>&gt;20 Lakh</v>
      </c>
      <c r="G4038">
        <v>18500000</v>
      </c>
      <c r="H4038">
        <v>16</v>
      </c>
      <c r="I4038">
        <v>815</v>
      </c>
      <c r="J4038" s="1">
        <v>6300000</v>
      </c>
      <c r="K4038" s="1">
        <v>10000000</v>
      </c>
      <c r="L4038" s="1">
        <v>13400000</v>
      </c>
      <c r="M4038" s="1">
        <v>4000000</v>
      </c>
      <c r="N4038" s="1" t="s">
        <v>21</v>
      </c>
      <c r="O4038" s="1">
        <f>Cleaned_Data[[#This Row],[ loan_amount]]-Cleaned_Data[[#This Row],[ bank_asset_value]]</f>
        <v>14500000</v>
      </c>
      <c r="P4038" s="1">
        <f>Cleaned_Data[[#This Row],[ loan_amount]]</f>
        <v>18500000</v>
      </c>
      <c r="Q4038" s="1" t="str">
        <f t="shared" si="253"/>
        <v>800+</v>
      </c>
      <c r="R4038" s="1">
        <f>Cleaned_Data[[#This Row],[ residential_assets_value]]+Cleaned_Data[[#This Row],[ commercial_assets_value]]+Cleaned_Data[[#This Row],[ luxury_assets_value]]</f>
        <v>29700000</v>
      </c>
      <c r="S4038" s="1">
        <f>Cleaned_Data[[#This Row],[ income_annum]]+Cleaned_Data[[#This Row],[ residential_assets_value]]+Cleaned_Data[[#This Row],[ commercial_assets_value]]+Cleaned_Data[[#This Row],[ luxury_assets_value]]</f>
        <v>36200000</v>
      </c>
      <c r="T4038" s="1" t="str">
        <f t="shared" si="254"/>
        <v>3–4 Cr</v>
      </c>
      <c r="U4038" s="12">
        <f t="shared" si="255"/>
        <v>1156250</v>
      </c>
      <c r="V4038" s="1" t="str">
        <f>IF(Cleaned_Data[[#This Row],[EMI_Estimate]]&lt;50000, "50K", IF(Cleaned_Data[[#This Row],[EMI_Estimate]]&lt;100000, "50K-1L", IF(Cleaned_Data[[#This Row],[EMI_Estimate]]&lt;150000, "1L-1.5L", IF(Cleaned_Data[[#This Row],[EMI_Estimate]]&lt;200000,"1.5-2L", "&gt;2L"))))</f>
        <v>&gt;2L</v>
      </c>
    </row>
    <row r="4039" spans="1:22" x14ac:dyDescent="0.35">
      <c r="A4039">
        <v>4038</v>
      </c>
      <c r="B4039">
        <v>4</v>
      </c>
      <c r="C4039" t="s">
        <v>19</v>
      </c>
      <c r="D4039" t="s">
        <v>23</v>
      </c>
      <c r="E4039">
        <v>600000</v>
      </c>
      <c r="F4039" t="str">
        <f t="shared" si="252"/>
        <v>5-10 Lakh</v>
      </c>
      <c r="G4039">
        <v>1400000</v>
      </c>
      <c r="H4039">
        <v>4</v>
      </c>
      <c r="I4039">
        <v>761</v>
      </c>
      <c r="J4039" s="1">
        <v>800000</v>
      </c>
      <c r="K4039" s="1">
        <v>500000</v>
      </c>
      <c r="L4039" s="1">
        <v>2100000</v>
      </c>
      <c r="M4039" s="1">
        <v>300000</v>
      </c>
      <c r="N4039" s="1" t="s">
        <v>21</v>
      </c>
      <c r="O4039" s="1">
        <f>Cleaned_Data[[#This Row],[ loan_amount]]-Cleaned_Data[[#This Row],[ bank_asset_value]]</f>
        <v>1100000</v>
      </c>
      <c r="P4039" s="1">
        <f>Cleaned_Data[[#This Row],[ loan_amount]]</f>
        <v>1400000</v>
      </c>
      <c r="Q4039" s="1" t="str">
        <f t="shared" si="253"/>
        <v>700–799</v>
      </c>
      <c r="R4039" s="1">
        <f>Cleaned_Data[[#This Row],[ residential_assets_value]]+Cleaned_Data[[#This Row],[ commercial_assets_value]]+Cleaned_Data[[#This Row],[ luxury_assets_value]]</f>
        <v>3400000</v>
      </c>
      <c r="S4039" s="1">
        <f>Cleaned_Data[[#This Row],[ income_annum]]+Cleaned_Data[[#This Row],[ residential_assets_value]]+Cleaned_Data[[#This Row],[ commercial_assets_value]]+Cleaned_Data[[#This Row],[ luxury_assets_value]]</f>
        <v>4000000</v>
      </c>
      <c r="T4039" s="1" t="str">
        <f t="shared" si="254"/>
        <v>&lt;1 Cr</v>
      </c>
      <c r="U4039" s="12">
        <f t="shared" si="255"/>
        <v>350000</v>
      </c>
      <c r="V4039" s="1" t="str">
        <f>IF(Cleaned_Data[[#This Row],[EMI_Estimate]]&lt;50000, "50K", IF(Cleaned_Data[[#This Row],[EMI_Estimate]]&lt;100000, "50K-1L", IF(Cleaned_Data[[#This Row],[EMI_Estimate]]&lt;150000, "1L-1.5L", IF(Cleaned_Data[[#This Row],[EMI_Estimate]]&lt;200000,"1.5-2L", "&gt;2L"))))</f>
        <v>&gt;2L</v>
      </c>
    </row>
    <row r="4040" spans="1:22" x14ac:dyDescent="0.35">
      <c r="A4040">
        <v>4039</v>
      </c>
      <c r="B4040">
        <v>3</v>
      </c>
      <c r="C4040" t="s">
        <v>22</v>
      </c>
      <c r="D4040" t="s">
        <v>23</v>
      </c>
      <c r="E4040">
        <v>5200000</v>
      </c>
      <c r="F4040" t="str">
        <f t="shared" si="252"/>
        <v>&gt;20 Lakh</v>
      </c>
      <c r="G4040">
        <v>15000000</v>
      </c>
      <c r="H4040">
        <v>20</v>
      </c>
      <c r="I4040">
        <v>432</v>
      </c>
      <c r="J4040" s="1">
        <v>6900000</v>
      </c>
      <c r="K4040" s="1">
        <v>5000000</v>
      </c>
      <c r="L4040" s="1">
        <v>15600000</v>
      </c>
      <c r="M4040" s="1">
        <v>5100000</v>
      </c>
      <c r="N4040" s="1" t="s">
        <v>24</v>
      </c>
      <c r="O4040" s="1">
        <f>Cleaned_Data[[#This Row],[ loan_amount]]-Cleaned_Data[[#This Row],[ bank_asset_value]]</f>
        <v>9900000</v>
      </c>
      <c r="P4040" s="1">
        <f>Cleaned_Data[[#This Row],[ loan_amount]]</f>
        <v>15000000</v>
      </c>
      <c r="Q4040" s="1" t="str">
        <f t="shared" si="253"/>
        <v>300–499</v>
      </c>
      <c r="R4040" s="1">
        <f>Cleaned_Data[[#This Row],[ residential_assets_value]]+Cleaned_Data[[#This Row],[ commercial_assets_value]]+Cleaned_Data[[#This Row],[ luxury_assets_value]]</f>
        <v>27500000</v>
      </c>
      <c r="S4040" s="1">
        <f>Cleaned_Data[[#This Row],[ income_annum]]+Cleaned_Data[[#This Row],[ residential_assets_value]]+Cleaned_Data[[#This Row],[ commercial_assets_value]]+Cleaned_Data[[#This Row],[ luxury_assets_value]]</f>
        <v>32700000</v>
      </c>
      <c r="T4040" s="1" t="str">
        <f t="shared" si="254"/>
        <v>3–4 Cr</v>
      </c>
      <c r="U4040" s="12">
        <f t="shared" si="255"/>
        <v>750000</v>
      </c>
      <c r="V4040" s="1" t="str">
        <f>IF(Cleaned_Data[[#This Row],[EMI_Estimate]]&lt;50000, "50K", IF(Cleaned_Data[[#This Row],[EMI_Estimate]]&lt;100000, "50K-1L", IF(Cleaned_Data[[#This Row],[EMI_Estimate]]&lt;150000, "1L-1.5L", IF(Cleaned_Data[[#This Row],[EMI_Estimate]]&lt;200000,"1.5-2L", "&gt;2L"))))</f>
        <v>&gt;2L</v>
      </c>
    </row>
    <row r="4041" spans="1:22" x14ac:dyDescent="0.35">
      <c r="A4041">
        <v>4040</v>
      </c>
      <c r="B4041">
        <v>4</v>
      </c>
      <c r="C4041" t="s">
        <v>22</v>
      </c>
      <c r="D4041" t="s">
        <v>23</v>
      </c>
      <c r="E4041">
        <v>2800000</v>
      </c>
      <c r="F4041" t="str">
        <f t="shared" si="252"/>
        <v>&gt;20 Lakh</v>
      </c>
      <c r="G4041">
        <v>9200000</v>
      </c>
      <c r="H4041">
        <v>18</v>
      </c>
      <c r="I4041">
        <v>442</v>
      </c>
      <c r="J4041" s="1">
        <v>5800000</v>
      </c>
      <c r="K4041" s="1">
        <v>4800000</v>
      </c>
      <c r="L4041" s="1">
        <v>8400000</v>
      </c>
      <c r="M4041" s="1">
        <v>1300000</v>
      </c>
      <c r="N4041" s="1" t="s">
        <v>24</v>
      </c>
      <c r="O4041" s="1">
        <f>Cleaned_Data[[#This Row],[ loan_amount]]-Cleaned_Data[[#This Row],[ bank_asset_value]]</f>
        <v>7900000</v>
      </c>
      <c r="P4041" s="1">
        <f>Cleaned_Data[[#This Row],[ loan_amount]]</f>
        <v>9200000</v>
      </c>
      <c r="Q4041" s="1" t="str">
        <f t="shared" si="253"/>
        <v>300–499</v>
      </c>
      <c r="R4041" s="1">
        <f>Cleaned_Data[[#This Row],[ residential_assets_value]]+Cleaned_Data[[#This Row],[ commercial_assets_value]]+Cleaned_Data[[#This Row],[ luxury_assets_value]]</f>
        <v>19000000</v>
      </c>
      <c r="S4041" s="1">
        <f>Cleaned_Data[[#This Row],[ income_annum]]+Cleaned_Data[[#This Row],[ residential_assets_value]]+Cleaned_Data[[#This Row],[ commercial_assets_value]]+Cleaned_Data[[#This Row],[ luxury_assets_value]]</f>
        <v>21800000</v>
      </c>
      <c r="T4041" s="1" t="str">
        <f t="shared" si="254"/>
        <v>2–3 Cr</v>
      </c>
      <c r="U4041" s="12">
        <f t="shared" si="255"/>
        <v>511111</v>
      </c>
      <c r="V4041" s="1" t="str">
        <f>IF(Cleaned_Data[[#This Row],[EMI_Estimate]]&lt;50000, "50K", IF(Cleaned_Data[[#This Row],[EMI_Estimate]]&lt;100000, "50K-1L", IF(Cleaned_Data[[#This Row],[EMI_Estimate]]&lt;150000, "1L-1.5L", IF(Cleaned_Data[[#This Row],[EMI_Estimate]]&lt;200000,"1.5-2L", "&gt;2L"))))</f>
        <v>&gt;2L</v>
      </c>
    </row>
    <row r="4042" spans="1:22" x14ac:dyDescent="0.35">
      <c r="A4042">
        <v>4041</v>
      </c>
      <c r="B4042">
        <v>1</v>
      </c>
      <c r="C4042" t="s">
        <v>19</v>
      </c>
      <c r="D4042" t="s">
        <v>23</v>
      </c>
      <c r="E4042">
        <v>7800000</v>
      </c>
      <c r="F4042" t="str">
        <f t="shared" si="252"/>
        <v>&gt;20 Lakh</v>
      </c>
      <c r="G4042">
        <v>23300000</v>
      </c>
      <c r="H4042">
        <v>6</v>
      </c>
      <c r="I4042">
        <v>620</v>
      </c>
      <c r="J4042" s="1">
        <v>3500000</v>
      </c>
      <c r="K4042" s="1">
        <v>2100000</v>
      </c>
      <c r="L4042" s="1">
        <v>22200000</v>
      </c>
      <c r="M4042" s="1">
        <v>7600000</v>
      </c>
      <c r="N4042" s="1" t="s">
        <v>21</v>
      </c>
      <c r="O4042" s="1">
        <f>Cleaned_Data[[#This Row],[ loan_amount]]-Cleaned_Data[[#This Row],[ bank_asset_value]]</f>
        <v>15700000</v>
      </c>
      <c r="P4042" s="1">
        <f>Cleaned_Data[[#This Row],[ loan_amount]]</f>
        <v>23300000</v>
      </c>
      <c r="Q4042" s="1" t="str">
        <f t="shared" si="253"/>
        <v>600–699</v>
      </c>
      <c r="R4042" s="1">
        <f>Cleaned_Data[[#This Row],[ residential_assets_value]]+Cleaned_Data[[#This Row],[ commercial_assets_value]]+Cleaned_Data[[#This Row],[ luxury_assets_value]]</f>
        <v>27800000</v>
      </c>
      <c r="S4042" s="1">
        <f>Cleaned_Data[[#This Row],[ income_annum]]+Cleaned_Data[[#This Row],[ residential_assets_value]]+Cleaned_Data[[#This Row],[ commercial_assets_value]]+Cleaned_Data[[#This Row],[ luxury_assets_value]]</f>
        <v>35600000</v>
      </c>
      <c r="T4042" s="1" t="str">
        <f t="shared" si="254"/>
        <v>3–4 Cr</v>
      </c>
      <c r="U4042" s="12">
        <f t="shared" si="255"/>
        <v>3883333</v>
      </c>
      <c r="V4042" s="1" t="str">
        <f>IF(Cleaned_Data[[#This Row],[EMI_Estimate]]&lt;50000, "50K", IF(Cleaned_Data[[#This Row],[EMI_Estimate]]&lt;100000, "50K-1L", IF(Cleaned_Data[[#This Row],[EMI_Estimate]]&lt;150000, "1L-1.5L", IF(Cleaned_Data[[#This Row],[EMI_Estimate]]&lt;200000,"1.5-2L", "&gt;2L"))))</f>
        <v>&gt;2L</v>
      </c>
    </row>
    <row r="4043" spans="1:22" x14ac:dyDescent="0.35">
      <c r="A4043">
        <v>4042</v>
      </c>
      <c r="B4043">
        <v>2</v>
      </c>
      <c r="C4043" t="s">
        <v>19</v>
      </c>
      <c r="D4043" t="s">
        <v>20</v>
      </c>
      <c r="E4043">
        <v>3000000</v>
      </c>
      <c r="F4043" t="str">
        <f t="shared" si="252"/>
        <v>&gt;20 Lakh</v>
      </c>
      <c r="G4043">
        <v>6500000</v>
      </c>
      <c r="H4043">
        <v>4</v>
      </c>
      <c r="I4043">
        <v>476</v>
      </c>
      <c r="J4043" s="1">
        <v>7900000</v>
      </c>
      <c r="K4043" s="1">
        <v>300000</v>
      </c>
      <c r="L4043" s="1">
        <v>9400000</v>
      </c>
      <c r="M4043" s="1">
        <v>1500000</v>
      </c>
      <c r="N4043" s="1" t="s">
        <v>24</v>
      </c>
      <c r="O4043" s="1">
        <f>Cleaned_Data[[#This Row],[ loan_amount]]-Cleaned_Data[[#This Row],[ bank_asset_value]]</f>
        <v>5000000</v>
      </c>
      <c r="P4043" s="1">
        <f>Cleaned_Data[[#This Row],[ loan_amount]]</f>
        <v>6500000</v>
      </c>
      <c r="Q4043" s="1" t="str">
        <f t="shared" si="253"/>
        <v>300–499</v>
      </c>
      <c r="R4043" s="1">
        <f>Cleaned_Data[[#This Row],[ residential_assets_value]]+Cleaned_Data[[#This Row],[ commercial_assets_value]]+Cleaned_Data[[#This Row],[ luxury_assets_value]]</f>
        <v>17600000</v>
      </c>
      <c r="S4043" s="1">
        <f>Cleaned_Data[[#This Row],[ income_annum]]+Cleaned_Data[[#This Row],[ residential_assets_value]]+Cleaned_Data[[#This Row],[ commercial_assets_value]]+Cleaned_Data[[#This Row],[ luxury_assets_value]]</f>
        <v>20600000</v>
      </c>
      <c r="T4043" s="1" t="str">
        <f t="shared" si="254"/>
        <v>2–3 Cr</v>
      </c>
      <c r="U4043" s="12">
        <f t="shared" si="255"/>
        <v>1625000</v>
      </c>
      <c r="V4043" s="1" t="str">
        <f>IF(Cleaned_Data[[#This Row],[EMI_Estimate]]&lt;50000, "50K", IF(Cleaned_Data[[#This Row],[EMI_Estimate]]&lt;100000, "50K-1L", IF(Cleaned_Data[[#This Row],[EMI_Estimate]]&lt;150000, "1L-1.5L", IF(Cleaned_Data[[#This Row],[EMI_Estimate]]&lt;200000,"1.5-2L", "&gt;2L"))))</f>
        <v>&gt;2L</v>
      </c>
    </row>
    <row r="4044" spans="1:22" x14ac:dyDescent="0.35">
      <c r="A4044">
        <v>4043</v>
      </c>
      <c r="B4044">
        <v>4</v>
      </c>
      <c r="C4044" t="s">
        <v>19</v>
      </c>
      <c r="D4044" t="s">
        <v>20</v>
      </c>
      <c r="E4044">
        <v>9300000</v>
      </c>
      <c r="F4044" t="str">
        <f t="shared" si="252"/>
        <v>&gt;20 Lakh</v>
      </c>
      <c r="G4044">
        <v>34900000</v>
      </c>
      <c r="H4044">
        <v>6</v>
      </c>
      <c r="I4044">
        <v>837</v>
      </c>
      <c r="J4044" s="1">
        <v>27400000</v>
      </c>
      <c r="K4044" s="1">
        <v>800000</v>
      </c>
      <c r="L4044" s="1">
        <v>21400000</v>
      </c>
      <c r="M4044" s="1">
        <v>8500000</v>
      </c>
      <c r="N4044" s="1" t="s">
        <v>21</v>
      </c>
      <c r="O4044" s="1">
        <f>Cleaned_Data[[#This Row],[ loan_amount]]-Cleaned_Data[[#This Row],[ bank_asset_value]]</f>
        <v>26400000</v>
      </c>
      <c r="P4044" s="1">
        <f>Cleaned_Data[[#This Row],[ loan_amount]]</f>
        <v>34900000</v>
      </c>
      <c r="Q4044" s="1" t="str">
        <f t="shared" si="253"/>
        <v>800+</v>
      </c>
      <c r="R4044" s="1">
        <f>Cleaned_Data[[#This Row],[ residential_assets_value]]+Cleaned_Data[[#This Row],[ commercial_assets_value]]+Cleaned_Data[[#This Row],[ luxury_assets_value]]</f>
        <v>49600000</v>
      </c>
      <c r="S4044" s="1">
        <f>Cleaned_Data[[#This Row],[ income_annum]]+Cleaned_Data[[#This Row],[ residential_assets_value]]+Cleaned_Data[[#This Row],[ commercial_assets_value]]+Cleaned_Data[[#This Row],[ luxury_assets_value]]</f>
        <v>58900000</v>
      </c>
      <c r="T4044" s="1" t="str">
        <f t="shared" si="254"/>
        <v>&gt;4 Cr</v>
      </c>
      <c r="U4044" s="12">
        <f t="shared" si="255"/>
        <v>5816667</v>
      </c>
      <c r="V4044" s="1" t="str">
        <f>IF(Cleaned_Data[[#This Row],[EMI_Estimate]]&lt;50000, "50K", IF(Cleaned_Data[[#This Row],[EMI_Estimate]]&lt;100000, "50K-1L", IF(Cleaned_Data[[#This Row],[EMI_Estimate]]&lt;150000, "1L-1.5L", IF(Cleaned_Data[[#This Row],[EMI_Estimate]]&lt;200000,"1.5-2L", "&gt;2L"))))</f>
        <v>&gt;2L</v>
      </c>
    </row>
    <row r="4045" spans="1:22" x14ac:dyDescent="0.35">
      <c r="A4045">
        <v>4044</v>
      </c>
      <c r="B4045">
        <v>3</v>
      </c>
      <c r="C4045" t="s">
        <v>22</v>
      </c>
      <c r="D4045" t="s">
        <v>23</v>
      </c>
      <c r="E4045">
        <v>5100000</v>
      </c>
      <c r="F4045" t="str">
        <f t="shared" si="252"/>
        <v>&gt;20 Lakh</v>
      </c>
      <c r="G4045">
        <v>18000000</v>
      </c>
      <c r="H4045">
        <v>6</v>
      </c>
      <c r="I4045">
        <v>510</v>
      </c>
      <c r="J4045" s="1">
        <v>13400000</v>
      </c>
      <c r="K4045" s="1">
        <v>6600000</v>
      </c>
      <c r="L4045" s="1">
        <v>17200000</v>
      </c>
      <c r="M4045" s="1">
        <v>7600000</v>
      </c>
      <c r="N4045" s="1" t="s">
        <v>24</v>
      </c>
      <c r="O4045" s="1">
        <f>Cleaned_Data[[#This Row],[ loan_amount]]-Cleaned_Data[[#This Row],[ bank_asset_value]]</f>
        <v>10400000</v>
      </c>
      <c r="P4045" s="1">
        <f>Cleaned_Data[[#This Row],[ loan_amount]]</f>
        <v>18000000</v>
      </c>
      <c r="Q4045" s="1" t="str">
        <f t="shared" si="253"/>
        <v>500–599</v>
      </c>
      <c r="R4045" s="1">
        <f>Cleaned_Data[[#This Row],[ residential_assets_value]]+Cleaned_Data[[#This Row],[ commercial_assets_value]]+Cleaned_Data[[#This Row],[ luxury_assets_value]]</f>
        <v>37200000</v>
      </c>
      <c r="S4045" s="1">
        <f>Cleaned_Data[[#This Row],[ income_annum]]+Cleaned_Data[[#This Row],[ residential_assets_value]]+Cleaned_Data[[#This Row],[ commercial_assets_value]]+Cleaned_Data[[#This Row],[ luxury_assets_value]]</f>
        <v>42300000</v>
      </c>
      <c r="T4045" s="1" t="str">
        <f t="shared" si="254"/>
        <v>&gt;4 Cr</v>
      </c>
      <c r="U4045" s="12">
        <f t="shared" si="255"/>
        <v>3000000</v>
      </c>
      <c r="V4045" s="1" t="str">
        <f>IF(Cleaned_Data[[#This Row],[EMI_Estimate]]&lt;50000, "50K", IF(Cleaned_Data[[#This Row],[EMI_Estimate]]&lt;100000, "50K-1L", IF(Cleaned_Data[[#This Row],[EMI_Estimate]]&lt;150000, "1L-1.5L", IF(Cleaned_Data[[#This Row],[EMI_Estimate]]&lt;200000,"1.5-2L", "&gt;2L"))))</f>
        <v>&gt;2L</v>
      </c>
    </row>
    <row r="4046" spans="1:22" x14ac:dyDescent="0.35">
      <c r="A4046">
        <v>4045</v>
      </c>
      <c r="B4046">
        <v>4</v>
      </c>
      <c r="C4046" t="s">
        <v>22</v>
      </c>
      <c r="D4046" t="s">
        <v>23</v>
      </c>
      <c r="E4046">
        <v>4300000</v>
      </c>
      <c r="F4046" t="str">
        <f t="shared" si="252"/>
        <v>&gt;20 Lakh</v>
      </c>
      <c r="G4046">
        <v>16100000</v>
      </c>
      <c r="H4046">
        <v>18</v>
      </c>
      <c r="I4046">
        <v>849</v>
      </c>
      <c r="J4046" s="1">
        <v>3800000</v>
      </c>
      <c r="K4046" s="1">
        <v>6600000</v>
      </c>
      <c r="L4046" s="1">
        <v>17100000</v>
      </c>
      <c r="M4046" s="1">
        <v>6400000</v>
      </c>
      <c r="N4046" s="1" t="s">
        <v>21</v>
      </c>
      <c r="O4046" s="1">
        <f>Cleaned_Data[[#This Row],[ loan_amount]]-Cleaned_Data[[#This Row],[ bank_asset_value]]</f>
        <v>9700000</v>
      </c>
      <c r="P4046" s="1">
        <f>Cleaned_Data[[#This Row],[ loan_amount]]</f>
        <v>16100000</v>
      </c>
      <c r="Q4046" s="1" t="str">
        <f t="shared" si="253"/>
        <v>800+</v>
      </c>
      <c r="R4046" s="1">
        <f>Cleaned_Data[[#This Row],[ residential_assets_value]]+Cleaned_Data[[#This Row],[ commercial_assets_value]]+Cleaned_Data[[#This Row],[ luxury_assets_value]]</f>
        <v>27500000</v>
      </c>
      <c r="S4046" s="1">
        <f>Cleaned_Data[[#This Row],[ income_annum]]+Cleaned_Data[[#This Row],[ residential_assets_value]]+Cleaned_Data[[#This Row],[ commercial_assets_value]]+Cleaned_Data[[#This Row],[ luxury_assets_value]]</f>
        <v>31800000</v>
      </c>
      <c r="T4046" s="1" t="str">
        <f t="shared" si="254"/>
        <v>3–4 Cr</v>
      </c>
      <c r="U4046" s="12">
        <f t="shared" si="255"/>
        <v>894444</v>
      </c>
      <c r="V4046" s="1" t="str">
        <f>IF(Cleaned_Data[[#This Row],[EMI_Estimate]]&lt;50000, "50K", IF(Cleaned_Data[[#This Row],[EMI_Estimate]]&lt;100000, "50K-1L", IF(Cleaned_Data[[#This Row],[EMI_Estimate]]&lt;150000, "1L-1.5L", IF(Cleaned_Data[[#This Row],[EMI_Estimate]]&lt;200000,"1.5-2L", "&gt;2L"))))</f>
        <v>&gt;2L</v>
      </c>
    </row>
    <row r="4047" spans="1:22" x14ac:dyDescent="0.35">
      <c r="A4047">
        <v>4046</v>
      </c>
      <c r="B4047">
        <v>3</v>
      </c>
      <c r="C4047" t="s">
        <v>19</v>
      </c>
      <c r="D4047" t="s">
        <v>20</v>
      </c>
      <c r="E4047">
        <v>1100000</v>
      </c>
      <c r="F4047" t="str">
        <f t="shared" si="252"/>
        <v>10-15 Lakh</v>
      </c>
      <c r="G4047">
        <v>2100000</v>
      </c>
      <c r="H4047">
        <v>8</v>
      </c>
      <c r="I4047">
        <v>737</v>
      </c>
      <c r="J4047" s="1">
        <v>2900000</v>
      </c>
      <c r="K4047" s="1">
        <v>2000000</v>
      </c>
      <c r="L4047" s="1">
        <v>2500000</v>
      </c>
      <c r="M4047" s="1">
        <v>900000</v>
      </c>
      <c r="N4047" s="1" t="s">
        <v>21</v>
      </c>
      <c r="O4047" s="1">
        <f>Cleaned_Data[[#This Row],[ loan_amount]]-Cleaned_Data[[#This Row],[ bank_asset_value]]</f>
        <v>1200000</v>
      </c>
      <c r="P4047" s="1">
        <f>Cleaned_Data[[#This Row],[ loan_amount]]</f>
        <v>2100000</v>
      </c>
      <c r="Q4047" s="1" t="str">
        <f t="shared" si="253"/>
        <v>700–799</v>
      </c>
      <c r="R4047" s="1">
        <f>Cleaned_Data[[#This Row],[ residential_assets_value]]+Cleaned_Data[[#This Row],[ commercial_assets_value]]+Cleaned_Data[[#This Row],[ luxury_assets_value]]</f>
        <v>7400000</v>
      </c>
      <c r="S4047" s="1">
        <f>Cleaned_Data[[#This Row],[ income_annum]]+Cleaned_Data[[#This Row],[ residential_assets_value]]+Cleaned_Data[[#This Row],[ commercial_assets_value]]+Cleaned_Data[[#This Row],[ luxury_assets_value]]</f>
        <v>8500000</v>
      </c>
      <c r="T4047" s="1" t="str">
        <f t="shared" si="254"/>
        <v>&lt;1 Cr</v>
      </c>
      <c r="U4047" s="12">
        <f t="shared" si="255"/>
        <v>262500</v>
      </c>
      <c r="V4047" s="1" t="str">
        <f>IF(Cleaned_Data[[#This Row],[EMI_Estimate]]&lt;50000, "50K", IF(Cleaned_Data[[#This Row],[EMI_Estimate]]&lt;100000, "50K-1L", IF(Cleaned_Data[[#This Row],[EMI_Estimate]]&lt;150000, "1L-1.5L", IF(Cleaned_Data[[#This Row],[EMI_Estimate]]&lt;200000,"1.5-2L", "&gt;2L"))))</f>
        <v>&gt;2L</v>
      </c>
    </row>
    <row r="4048" spans="1:22" x14ac:dyDescent="0.35">
      <c r="A4048">
        <v>4047</v>
      </c>
      <c r="B4048">
        <v>2</v>
      </c>
      <c r="C4048" t="s">
        <v>19</v>
      </c>
      <c r="D4048" t="s">
        <v>20</v>
      </c>
      <c r="E4048">
        <v>6500000</v>
      </c>
      <c r="F4048" t="str">
        <f t="shared" si="252"/>
        <v>&gt;20 Lakh</v>
      </c>
      <c r="G4048">
        <v>16200000</v>
      </c>
      <c r="H4048">
        <v>10</v>
      </c>
      <c r="I4048">
        <v>809</v>
      </c>
      <c r="J4048" s="1">
        <v>14000000</v>
      </c>
      <c r="K4048" s="1">
        <v>4700000</v>
      </c>
      <c r="L4048" s="1">
        <v>13200000</v>
      </c>
      <c r="M4048" s="1">
        <v>8600000</v>
      </c>
      <c r="N4048" s="1" t="s">
        <v>21</v>
      </c>
      <c r="O4048" s="1">
        <f>Cleaned_Data[[#This Row],[ loan_amount]]-Cleaned_Data[[#This Row],[ bank_asset_value]]</f>
        <v>7600000</v>
      </c>
      <c r="P4048" s="1">
        <f>Cleaned_Data[[#This Row],[ loan_amount]]</f>
        <v>16200000</v>
      </c>
      <c r="Q4048" s="1" t="str">
        <f t="shared" si="253"/>
        <v>800+</v>
      </c>
      <c r="R4048" s="1">
        <f>Cleaned_Data[[#This Row],[ residential_assets_value]]+Cleaned_Data[[#This Row],[ commercial_assets_value]]+Cleaned_Data[[#This Row],[ luxury_assets_value]]</f>
        <v>31900000</v>
      </c>
      <c r="S4048" s="1">
        <f>Cleaned_Data[[#This Row],[ income_annum]]+Cleaned_Data[[#This Row],[ residential_assets_value]]+Cleaned_Data[[#This Row],[ commercial_assets_value]]+Cleaned_Data[[#This Row],[ luxury_assets_value]]</f>
        <v>38400000</v>
      </c>
      <c r="T4048" s="1" t="str">
        <f t="shared" si="254"/>
        <v>3–4 Cr</v>
      </c>
      <c r="U4048" s="12">
        <f t="shared" si="255"/>
        <v>1620000</v>
      </c>
      <c r="V4048" s="1" t="str">
        <f>IF(Cleaned_Data[[#This Row],[EMI_Estimate]]&lt;50000, "50K", IF(Cleaned_Data[[#This Row],[EMI_Estimate]]&lt;100000, "50K-1L", IF(Cleaned_Data[[#This Row],[EMI_Estimate]]&lt;150000, "1L-1.5L", IF(Cleaned_Data[[#This Row],[EMI_Estimate]]&lt;200000,"1.5-2L", "&gt;2L"))))</f>
        <v>&gt;2L</v>
      </c>
    </row>
    <row r="4049" spans="1:22" x14ac:dyDescent="0.35">
      <c r="A4049">
        <v>4048</v>
      </c>
      <c r="B4049">
        <v>3</v>
      </c>
      <c r="C4049" t="s">
        <v>22</v>
      </c>
      <c r="D4049" t="s">
        <v>20</v>
      </c>
      <c r="E4049">
        <v>6400000</v>
      </c>
      <c r="F4049" t="str">
        <f t="shared" si="252"/>
        <v>&gt;20 Lakh</v>
      </c>
      <c r="G4049">
        <v>23000000</v>
      </c>
      <c r="H4049">
        <v>8</v>
      </c>
      <c r="I4049">
        <v>520</v>
      </c>
      <c r="J4049" s="1">
        <v>12100000</v>
      </c>
      <c r="K4049" s="1">
        <v>11400000</v>
      </c>
      <c r="L4049" s="1">
        <v>16000000</v>
      </c>
      <c r="M4049" s="1">
        <v>3800000</v>
      </c>
      <c r="N4049" s="1" t="s">
        <v>24</v>
      </c>
      <c r="O4049" s="1">
        <f>Cleaned_Data[[#This Row],[ loan_amount]]-Cleaned_Data[[#This Row],[ bank_asset_value]]</f>
        <v>19200000</v>
      </c>
      <c r="P4049" s="1">
        <f>Cleaned_Data[[#This Row],[ loan_amount]]</f>
        <v>23000000</v>
      </c>
      <c r="Q4049" s="1" t="str">
        <f t="shared" si="253"/>
        <v>500–599</v>
      </c>
      <c r="R4049" s="1">
        <f>Cleaned_Data[[#This Row],[ residential_assets_value]]+Cleaned_Data[[#This Row],[ commercial_assets_value]]+Cleaned_Data[[#This Row],[ luxury_assets_value]]</f>
        <v>39500000</v>
      </c>
      <c r="S4049" s="1">
        <f>Cleaned_Data[[#This Row],[ income_annum]]+Cleaned_Data[[#This Row],[ residential_assets_value]]+Cleaned_Data[[#This Row],[ commercial_assets_value]]+Cleaned_Data[[#This Row],[ luxury_assets_value]]</f>
        <v>45900000</v>
      </c>
      <c r="T4049" s="1" t="str">
        <f t="shared" si="254"/>
        <v>&gt;4 Cr</v>
      </c>
      <c r="U4049" s="12">
        <f t="shared" si="255"/>
        <v>2875000</v>
      </c>
      <c r="V4049" s="1" t="str">
        <f>IF(Cleaned_Data[[#This Row],[EMI_Estimate]]&lt;50000, "50K", IF(Cleaned_Data[[#This Row],[EMI_Estimate]]&lt;100000, "50K-1L", IF(Cleaned_Data[[#This Row],[EMI_Estimate]]&lt;150000, "1L-1.5L", IF(Cleaned_Data[[#This Row],[EMI_Estimate]]&lt;200000,"1.5-2L", "&gt;2L"))))</f>
        <v>&gt;2L</v>
      </c>
    </row>
    <row r="4050" spans="1:22" x14ac:dyDescent="0.35">
      <c r="A4050">
        <v>4049</v>
      </c>
      <c r="B4050">
        <v>2</v>
      </c>
      <c r="C4050" t="s">
        <v>22</v>
      </c>
      <c r="D4050" t="s">
        <v>20</v>
      </c>
      <c r="E4050">
        <v>7400000</v>
      </c>
      <c r="F4050" t="str">
        <f t="shared" si="252"/>
        <v>&gt;20 Lakh</v>
      </c>
      <c r="G4050">
        <v>22500000</v>
      </c>
      <c r="H4050">
        <v>16</v>
      </c>
      <c r="I4050">
        <v>834</v>
      </c>
      <c r="J4050" s="1">
        <v>6400000</v>
      </c>
      <c r="K4050" s="1">
        <v>12600000</v>
      </c>
      <c r="L4050" s="1">
        <v>15700000</v>
      </c>
      <c r="M4050" s="1">
        <v>6000000</v>
      </c>
      <c r="N4050" s="1" t="s">
        <v>21</v>
      </c>
      <c r="O4050" s="1">
        <f>Cleaned_Data[[#This Row],[ loan_amount]]-Cleaned_Data[[#This Row],[ bank_asset_value]]</f>
        <v>16500000</v>
      </c>
      <c r="P4050" s="1">
        <f>Cleaned_Data[[#This Row],[ loan_amount]]</f>
        <v>22500000</v>
      </c>
      <c r="Q4050" s="1" t="str">
        <f t="shared" si="253"/>
        <v>800+</v>
      </c>
      <c r="R4050" s="1">
        <f>Cleaned_Data[[#This Row],[ residential_assets_value]]+Cleaned_Data[[#This Row],[ commercial_assets_value]]+Cleaned_Data[[#This Row],[ luxury_assets_value]]</f>
        <v>34700000</v>
      </c>
      <c r="S4050" s="1">
        <f>Cleaned_Data[[#This Row],[ income_annum]]+Cleaned_Data[[#This Row],[ residential_assets_value]]+Cleaned_Data[[#This Row],[ commercial_assets_value]]+Cleaned_Data[[#This Row],[ luxury_assets_value]]</f>
        <v>42100000</v>
      </c>
      <c r="T4050" s="1" t="str">
        <f t="shared" si="254"/>
        <v>&gt;4 Cr</v>
      </c>
      <c r="U4050" s="12">
        <f t="shared" si="255"/>
        <v>1406250</v>
      </c>
      <c r="V4050" s="1" t="str">
        <f>IF(Cleaned_Data[[#This Row],[EMI_Estimate]]&lt;50000, "50K", IF(Cleaned_Data[[#This Row],[EMI_Estimate]]&lt;100000, "50K-1L", IF(Cleaned_Data[[#This Row],[EMI_Estimate]]&lt;150000, "1L-1.5L", IF(Cleaned_Data[[#This Row],[EMI_Estimate]]&lt;200000,"1.5-2L", "&gt;2L"))))</f>
        <v>&gt;2L</v>
      </c>
    </row>
    <row r="4051" spans="1:22" x14ac:dyDescent="0.35">
      <c r="A4051">
        <v>4050</v>
      </c>
      <c r="B4051">
        <v>4</v>
      </c>
      <c r="C4051" t="s">
        <v>19</v>
      </c>
      <c r="D4051" t="s">
        <v>20</v>
      </c>
      <c r="E4051">
        <v>8700000</v>
      </c>
      <c r="F4051" t="str">
        <f t="shared" si="252"/>
        <v>&gt;20 Lakh</v>
      </c>
      <c r="G4051">
        <v>32100000</v>
      </c>
      <c r="H4051">
        <v>8</v>
      </c>
      <c r="I4051">
        <v>397</v>
      </c>
      <c r="J4051" s="1">
        <v>8900000</v>
      </c>
      <c r="K4051" s="1">
        <v>17000000</v>
      </c>
      <c r="L4051" s="1">
        <v>34700000</v>
      </c>
      <c r="M4051" s="1">
        <v>4800000</v>
      </c>
      <c r="N4051" s="1" t="s">
        <v>24</v>
      </c>
      <c r="O4051" s="1">
        <f>Cleaned_Data[[#This Row],[ loan_amount]]-Cleaned_Data[[#This Row],[ bank_asset_value]]</f>
        <v>27300000</v>
      </c>
      <c r="P4051" s="1">
        <f>Cleaned_Data[[#This Row],[ loan_amount]]</f>
        <v>32100000</v>
      </c>
      <c r="Q4051" s="1" t="str">
        <f t="shared" si="253"/>
        <v>300–499</v>
      </c>
      <c r="R4051" s="1">
        <f>Cleaned_Data[[#This Row],[ residential_assets_value]]+Cleaned_Data[[#This Row],[ commercial_assets_value]]+Cleaned_Data[[#This Row],[ luxury_assets_value]]</f>
        <v>60600000</v>
      </c>
      <c r="S4051" s="1">
        <f>Cleaned_Data[[#This Row],[ income_annum]]+Cleaned_Data[[#This Row],[ residential_assets_value]]+Cleaned_Data[[#This Row],[ commercial_assets_value]]+Cleaned_Data[[#This Row],[ luxury_assets_value]]</f>
        <v>69300000</v>
      </c>
      <c r="T4051" s="1" t="str">
        <f t="shared" si="254"/>
        <v>&gt;4 Cr</v>
      </c>
      <c r="U4051" s="12">
        <f t="shared" si="255"/>
        <v>4012500</v>
      </c>
      <c r="V4051" s="1" t="str">
        <f>IF(Cleaned_Data[[#This Row],[EMI_Estimate]]&lt;50000, "50K", IF(Cleaned_Data[[#This Row],[EMI_Estimate]]&lt;100000, "50K-1L", IF(Cleaned_Data[[#This Row],[EMI_Estimate]]&lt;150000, "1L-1.5L", IF(Cleaned_Data[[#This Row],[EMI_Estimate]]&lt;200000,"1.5-2L", "&gt;2L"))))</f>
        <v>&gt;2L</v>
      </c>
    </row>
    <row r="4052" spans="1:22" x14ac:dyDescent="0.35">
      <c r="A4052">
        <v>4051</v>
      </c>
      <c r="B4052">
        <v>0</v>
      </c>
      <c r="C4052" t="s">
        <v>22</v>
      </c>
      <c r="D4052" t="s">
        <v>20</v>
      </c>
      <c r="E4052">
        <v>9200000</v>
      </c>
      <c r="F4052" t="str">
        <f t="shared" si="252"/>
        <v>&gt;20 Lakh</v>
      </c>
      <c r="G4052">
        <v>24700000</v>
      </c>
      <c r="H4052">
        <v>14</v>
      </c>
      <c r="I4052">
        <v>438</v>
      </c>
      <c r="J4052" s="1">
        <v>4800000</v>
      </c>
      <c r="K4052" s="1">
        <v>16000000</v>
      </c>
      <c r="L4052" s="1">
        <v>20600000</v>
      </c>
      <c r="M4052" s="1">
        <v>10700000</v>
      </c>
      <c r="N4052" s="1" t="s">
        <v>24</v>
      </c>
      <c r="O4052" s="1">
        <f>Cleaned_Data[[#This Row],[ loan_amount]]-Cleaned_Data[[#This Row],[ bank_asset_value]]</f>
        <v>14000000</v>
      </c>
      <c r="P4052" s="1">
        <f>Cleaned_Data[[#This Row],[ loan_amount]]</f>
        <v>24700000</v>
      </c>
      <c r="Q4052" s="1" t="str">
        <f t="shared" si="253"/>
        <v>300–499</v>
      </c>
      <c r="R4052" s="1">
        <f>Cleaned_Data[[#This Row],[ residential_assets_value]]+Cleaned_Data[[#This Row],[ commercial_assets_value]]+Cleaned_Data[[#This Row],[ luxury_assets_value]]</f>
        <v>41400000</v>
      </c>
      <c r="S4052" s="1">
        <f>Cleaned_Data[[#This Row],[ income_annum]]+Cleaned_Data[[#This Row],[ residential_assets_value]]+Cleaned_Data[[#This Row],[ commercial_assets_value]]+Cleaned_Data[[#This Row],[ luxury_assets_value]]</f>
        <v>50600000</v>
      </c>
      <c r="T4052" s="1" t="str">
        <f t="shared" si="254"/>
        <v>&gt;4 Cr</v>
      </c>
      <c r="U4052" s="12">
        <f t="shared" si="255"/>
        <v>1764286</v>
      </c>
      <c r="V4052" s="1" t="str">
        <f>IF(Cleaned_Data[[#This Row],[EMI_Estimate]]&lt;50000, "50K", IF(Cleaned_Data[[#This Row],[EMI_Estimate]]&lt;100000, "50K-1L", IF(Cleaned_Data[[#This Row],[EMI_Estimate]]&lt;150000, "1L-1.5L", IF(Cleaned_Data[[#This Row],[EMI_Estimate]]&lt;200000,"1.5-2L", "&gt;2L"))))</f>
        <v>&gt;2L</v>
      </c>
    </row>
    <row r="4053" spans="1:22" x14ac:dyDescent="0.35">
      <c r="A4053">
        <v>4052</v>
      </c>
      <c r="B4053">
        <v>1</v>
      </c>
      <c r="C4053" t="s">
        <v>19</v>
      </c>
      <c r="D4053" t="s">
        <v>23</v>
      </c>
      <c r="E4053">
        <v>6200000</v>
      </c>
      <c r="F4053" t="str">
        <f t="shared" si="252"/>
        <v>&gt;20 Lakh</v>
      </c>
      <c r="G4053">
        <v>19700000</v>
      </c>
      <c r="H4053">
        <v>18</v>
      </c>
      <c r="I4053">
        <v>820</v>
      </c>
      <c r="J4053" s="1">
        <v>11200000</v>
      </c>
      <c r="K4053" s="1">
        <v>3400000</v>
      </c>
      <c r="L4053" s="1">
        <v>15600000</v>
      </c>
      <c r="M4053" s="1">
        <v>4700000</v>
      </c>
      <c r="N4053" s="1" t="s">
        <v>21</v>
      </c>
      <c r="O4053" s="1">
        <f>Cleaned_Data[[#This Row],[ loan_amount]]-Cleaned_Data[[#This Row],[ bank_asset_value]]</f>
        <v>15000000</v>
      </c>
      <c r="P4053" s="1">
        <f>Cleaned_Data[[#This Row],[ loan_amount]]</f>
        <v>19700000</v>
      </c>
      <c r="Q4053" s="1" t="str">
        <f t="shared" si="253"/>
        <v>800+</v>
      </c>
      <c r="R4053" s="1">
        <f>Cleaned_Data[[#This Row],[ residential_assets_value]]+Cleaned_Data[[#This Row],[ commercial_assets_value]]+Cleaned_Data[[#This Row],[ luxury_assets_value]]</f>
        <v>30200000</v>
      </c>
      <c r="S4053" s="1">
        <f>Cleaned_Data[[#This Row],[ income_annum]]+Cleaned_Data[[#This Row],[ residential_assets_value]]+Cleaned_Data[[#This Row],[ commercial_assets_value]]+Cleaned_Data[[#This Row],[ luxury_assets_value]]</f>
        <v>36400000</v>
      </c>
      <c r="T4053" s="1" t="str">
        <f t="shared" si="254"/>
        <v>3–4 Cr</v>
      </c>
      <c r="U4053" s="12">
        <f t="shared" si="255"/>
        <v>1094444</v>
      </c>
      <c r="V4053" s="1" t="str">
        <f>IF(Cleaned_Data[[#This Row],[EMI_Estimate]]&lt;50000, "50K", IF(Cleaned_Data[[#This Row],[EMI_Estimate]]&lt;100000, "50K-1L", IF(Cleaned_Data[[#This Row],[EMI_Estimate]]&lt;150000, "1L-1.5L", IF(Cleaned_Data[[#This Row],[EMI_Estimate]]&lt;200000,"1.5-2L", "&gt;2L"))))</f>
        <v>&gt;2L</v>
      </c>
    </row>
    <row r="4054" spans="1:22" x14ac:dyDescent="0.35">
      <c r="A4054">
        <v>4053</v>
      </c>
      <c r="B4054">
        <v>1</v>
      </c>
      <c r="C4054" t="s">
        <v>22</v>
      </c>
      <c r="D4054" t="s">
        <v>20</v>
      </c>
      <c r="E4054">
        <v>1200000</v>
      </c>
      <c r="F4054" t="str">
        <f t="shared" si="252"/>
        <v>10-15 Lakh</v>
      </c>
      <c r="G4054">
        <v>4600000</v>
      </c>
      <c r="H4054">
        <v>20</v>
      </c>
      <c r="I4054">
        <v>323</v>
      </c>
      <c r="J4054" s="1">
        <v>2000000</v>
      </c>
      <c r="K4054" s="1">
        <v>1700000</v>
      </c>
      <c r="L4054" s="1">
        <v>2600000</v>
      </c>
      <c r="M4054" s="1">
        <v>1400000</v>
      </c>
      <c r="N4054" s="1" t="s">
        <v>24</v>
      </c>
      <c r="O4054" s="1">
        <f>Cleaned_Data[[#This Row],[ loan_amount]]-Cleaned_Data[[#This Row],[ bank_asset_value]]</f>
        <v>3200000</v>
      </c>
      <c r="P4054" s="1">
        <f>Cleaned_Data[[#This Row],[ loan_amount]]</f>
        <v>4600000</v>
      </c>
      <c r="Q4054" s="1" t="str">
        <f t="shared" si="253"/>
        <v>300–499</v>
      </c>
      <c r="R4054" s="1">
        <f>Cleaned_Data[[#This Row],[ residential_assets_value]]+Cleaned_Data[[#This Row],[ commercial_assets_value]]+Cleaned_Data[[#This Row],[ luxury_assets_value]]</f>
        <v>6300000</v>
      </c>
      <c r="S4054" s="1">
        <f>Cleaned_Data[[#This Row],[ income_annum]]+Cleaned_Data[[#This Row],[ residential_assets_value]]+Cleaned_Data[[#This Row],[ commercial_assets_value]]+Cleaned_Data[[#This Row],[ luxury_assets_value]]</f>
        <v>7500000</v>
      </c>
      <c r="T4054" s="1" t="str">
        <f t="shared" si="254"/>
        <v>&lt;1 Cr</v>
      </c>
      <c r="U4054" s="12">
        <f t="shared" si="255"/>
        <v>230000</v>
      </c>
      <c r="V4054" s="1" t="str">
        <f>IF(Cleaned_Data[[#This Row],[EMI_Estimate]]&lt;50000, "50K", IF(Cleaned_Data[[#This Row],[EMI_Estimate]]&lt;100000, "50K-1L", IF(Cleaned_Data[[#This Row],[EMI_Estimate]]&lt;150000, "1L-1.5L", IF(Cleaned_Data[[#This Row],[EMI_Estimate]]&lt;200000,"1.5-2L", "&gt;2L"))))</f>
        <v>&gt;2L</v>
      </c>
    </row>
    <row r="4055" spans="1:22" x14ac:dyDescent="0.35">
      <c r="A4055">
        <v>4054</v>
      </c>
      <c r="B4055">
        <v>1</v>
      </c>
      <c r="C4055" t="s">
        <v>22</v>
      </c>
      <c r="D4055" t="s">
        <v>23</v>
      </c>
      <c r="E4055">
        <v>7000000</v>
      </c>
      <c r="F4055" t="str">
        <f t="shared" si="252"/>
        <v>&gt;20 Lakh</v>
      </c>
      <c r="G4055">
        <v>20300000</v>
      </c>
      <c r="H4055">
        <v>14</v>
      </c>
      <c r="I4055">
        <v>837</v>
      </c>
      <c r="J4055" s="1">
        <v>7700000</v>
      </c>
      <c r="K4055" s="1">
        <v>2200000</v>
      </c>
      <c r="L4055" s="1">
        <v>19700000</v>
      </c>
      <c r="M4055" s="1">
        <v>5500000</v>
      </c>
      <c r="N4055" s="1" t="s">
        <v>21</v>
      </c>
      <c r="O4055" s="1">
        <f>Cleaned_Data[[#This Row],[ loan_amount]]-Cleaned_Data[[#This Row],[ bank_asset_value]]</f>
        <v>14800000</v>
      </c>
      <c r="P4055" s="1">
        <f>Cleaned_Data[[#This Row],[ loan_amount]]</f>
        <v>20300000</v>
      </c>
      <c r="Q4055" s="1" t="str">
        <f t="shared" si="253"/>
        <v>800+</v>
      </c>
      <c r="R4055" s="1">
        <f>Cleaned_Data[[#This Row],[ residential_assets_value]]+Cleaned_Data[[#This Row],[ commercial_assets_value]]+Cleaned_Data[[#This Row],[ luxury_assets_value]]</f>
        <v>29600000</v>
      </c>
      <c r="S4055" s="1">
        <f>Cleaned_Data[[#This Row],[ income_annum]]+Cleaned_Data[[#This Row],[ residential_assets_value]]+Cleaned_Data[[#This Row],[ commercial_assets_value]]+Cleaned_Data[[#This Row],[ luxury_assets_value]]</f>
        <v>36600000</v>
      </c>
      <c r="T4055" s="1" t="str">
        <f t="shared" si="254"/>
        <v>3–4 Cr</v>
      </c>
      <c r="U4055" s="12">
        <f t="shared" si="255"/>
        <v>1450000</v>
      </c>
      <c r="V4055" s="1" t="str">
        <f>IF(Cleaned_Data[[#This Row],[EMI_Estimate]]&lt;50000, "50K", IF(Cleaned_Data[[#This Row],[EMI_Estimate]]&lt;100000, "50K-1L", IF(Cleaned_Data[[#This Row],[EMI_Estimate]]&lt;150000, "1L-1.5L", IF(Cleaned_Data[[#This Row],[EMI_Estimate]]&lt;200000,"1.5-2L", "&gt;2L"))))</f>
        <v>&gt;2L</v>
      </c>
    </row>
    <row r="4056" spans="1:22" x14ac:dyDescent="0.35">
      <c r="A4056">
        <v>4055</v>
      </c>
      <c r="B4056">
        <v>5</v>
      </c>
      <c r="C4056" t="s">
        <v>19</v>
      </c>
      <c r="D4056" t="s">
        <v>23</v>
      </c>
      <c r="E4056">
        <v>3800000</v>
      </c>
      <c r="F4056" t="str">
        <f t="shared" si="252"/>
        <v>&gt;20 Lakh</v>
      </c>
      <c r="G4056">
        <v>10100000</v>
      </c>
      <c r="H4056">
        <v>2</v>
      </c>
      <c r="I4056">
        <v>571</v>
      </c>
      <c r="J4056" s="1">
        <v>7400000</v>
      </c>
      <c r="K4056" s="1">
        <v>6600000</v>
      </c>
      <c r="L4056" s="1">
        <v>12600000</v>
      </c>
      <c r="M4056" s="1">
        <v>3300000</v>
      </c>
      <c r="N4056" s="1" t="s">
        <v>21</v>
      </c>
      <c r="O4056" s="1">
        <f>Cleaned_Data[[#This Row],[ loan_amount]]-Cleaned_Data[[#This Row],[ bank_asset_value]]</f>
        <v>6800000</v>
      </c>
      <c r="P4056" s="1">
        <f>Cleaned_Data[[#This Row],[ loan_amount]]</f>
        <v>10100000</v>
      </c>
      <c r="Q4056" s="1" t="str">
        <f t="shared" si="253"/>
        <v>500–599</v>
      </c>
      <c r="R4056" s="1">
        <f>Cleaned_Data[[#This Row],[ residential_assets_value]]+Cleaned_Data[[#This Row],[ commercial_assets_value]]+Cleaned_Data[[#This Row],[ luxury_assets_value]]</f>
        <v>26600000</v>
      </c>
      <c r="S4056" s="1">
        <f>Cleaned_Data[[#This Row],[ income_annum]]+Cleaned_Data[[#This Row],[ residential_assets_value]]+Cleaned_Data[[#This Row],[ commercial_assets_value]]+Cleaned_Data[[#This Row],[ luxury_assets_value]]</f>
        <v>30400000</v>
      </c>
      <c r="T4056" s="1" t="str">
        <f t="shared" si="254"/>
        <v>3–4 Cr</v>
      </c>
      <c r="U4056" s="12">
        <f t="shared" si="255"/>
        <v>5050000</v>
      </c>
      <c r="V4056" s="1" t="str">
        <f>IF(Cleaned_Data[[#This Row],[EMI_Estimate]]&lt;50000, "50K", IF(Cleaned_Data[[#This Row],[EMI_Estimate]]&lt;100000, "50K-1L", IF(Cleaned_Data[[#This Row],[EMI_Estimate]]&lt;150000, "1L-1.5L", IF(Cleaned_Data[[#This Row],[EMI_Estimate]]&lt;200000,"1.5-2L", "&gt;2L"))))</f>
        <v>&gt;2L</v>
      </c>
    </row>
    <row r="4057" spans="1:22" x14ac:dyDescent="0.35">
      <c r="A4057">
        <v>4056</v>
      </c>
      <c r="B4057">
        <v>0</v>
      </c>
      <c r="C4057" t="s">
        <v>19</v>
      </c>
      <c r="D4057" t="s">
        <v>20</v>
      </c>
      <c r="E4057">
        <v>4900000</v>
      </c>
      <c r="F4057" t="str">
        <f t="shared" si="252"/>
        <v>&gt;20 Lakh</v>
      </c>
      <c r="G4057">
        <v>16300000</v>
      </c>
      <c r="H4057">
        <v>14</v>
      </c>
      <c r="I4057">
        <v>479</v>
      </c>
      <c r="J4057" s="1">
        <v>1600000</v>
      </c>
      <c r="K4057" s="1">
        <v>6400000</v>
      </c>
      <c r="L4057" s="1">
        <v>18600000</v>
      </c>
      <c r="M4057" s="1">
        <v>2700000</v>
      </c>
      <c r="N4057" s="1" t="s">
        <v>24</v>
      </c>
      <c r="O4057" s="1">
        <f>Cleaned_Data[[#This Row],[ loan_amount]]-Cleaned_Data[[#This Row],[ bank_asset_value]]</f>
        <v>13600000</v>
      </c>
      <c r="P4057" s="1">
        <f>Cleaned_Data[[#This Row],[ loan_amount]]</f>
        <v>16300000</v>
      </c>
      <c r="Q4057" s="1" t="str">
        <f t="shared" si="253"/>
        <v>300–499</v>
      </c>
      <c r="R4057" s="1">
        <f>Cleaned_Data[[#This Row],[ residential_assets_value]]+Cleaned_Data[[#This Row],[ commercial_assets_value]]+Cleaned_Data[[#This Row],[ luxury_assets_value]]</f>
        <v>26600000</v>
      </c>
      <c r="S4057" s="1">
        <f>Cleaned_Data[[#This Row],[ income_annum]]+Cleaned_Data[[#This Row],[ residential_assets_value]]+Cleaned_Data[[#This Row],[ commercial_assets_value]]+Cleaned_Data[[#This Row],[ luxury_assets_value]]</f>
        <v>31500000</v>
      </c>
      <c r="T4057" s="1" t="str">
        <f t="shared" si="254"/>
        <v>3–4 Cr</v>
      </c>
      <c r="U4057" s="12">
        <f t="shared" si="255"/>
        <v>1164286</v>
      </c>
      <c r="V4057" s="1" t="str">
        <f>IF(Cleaned_Data[[#This Row],[EMI_Estimate]]&lt;50000, "50K", IF(Cleaned_Data[[#This Row],[EMI_Estimate]]&lt;100000, "50K-1L", IF(Cleaned_Data[[#This Row],[EMI_Estimate]]&lt;150000, "1L-1.5L", IF(Cleaned_Data[[#This Row],[EMI_Estimate]]&lt;200000,"1.5-2L", "&gt;2L"))))</f>
        <v>&gt;2L</v>
      </c>
    </row>
    <row r="4058" spans="1:22" x14ac:dyDescent="0.35">
      <c r="A4058">
        <v>4057</v>
      </c>
      <c r="B4058">
        <v>2</v>
      </c>
      <c r="C4058" t="s">
        <v>19</v>
      </c>
      <c r="D4058" t="s">
        <v>23</v>
      </c>
      <c r="E4058">
        <v>7800000</v>
      </c>
      <c r="F4058" t="str">
        <f t="shared" si="252"/>
        <v>&gt;20 Lakh</v>
      </c>
      <c r="G4058">
        <v>22100000</v>
      </c>
      <c r="H4058">
        <v>6</v>
      </c>
      <c r="I4058">
        <v>533</v>
      </c>
      <c r="J4058" s="1">
        <v>11900000</v>
      </c>
      <c r="K4058" s="1">
        <v>2500000</v>
      </c>
      <c r="L4058" s="1">
        <v>19300000</v>
      </c>
      <c r="M4058" s="1">
        <v>10800000</v>
      </c>
      <c r="N4058" s="1" t="s">
        <v>24</v>
      </c>
      <c r="O4058" s="1">
        <f>Cleaned_Data[[#This Row],[ loan_amount]]-Cleaned_Data[[#This Row],[ bank_asset_value]]</f>
        <v>11300000</v>
      </c>
      <c r="P4058" s="1">
        <f>Cleaned_Data[[#This Row],[ loan_amount]]</f>
        <v>22100000</v>
      </c>
      <c r="Q4058" s="1" t="str">
        <f t="shared" si="253"/>
        <v>500–599</v>
      </c>
      <c r="R4058" s="1">
        <f>Cleaned_Data[[#This Row],[ residential_assets_value]]+Cleaned_Data[[#This Row],[ commercial_assets_value]]+Cleaned_Data[[#This Row],[ luxury_assets_value]]</f>
        <v>33700000</v>
      </c>
      <c r="S4058" s="1">
        <f>Cleaned_Data[[#This Row],[ income_annum]]+Cleaned_Data[[#This Row],[ residential_assets_value]]+Cleaned_Data[[#This Row],[ commercial_assets_value]]+Cleaned_Data[[#This Row],[ luxury_assets_value]]</f>
        <v>41500000</v>
      </c>
      <c r="T4058" s="1" t="str">
        <f t="shared" si="254"/>
        <v>&gt;4 Cr</v>
      </c>
      <c r="U4058" s="12">
        <f t="shared" si="255"/>
        <v>3683333</v>
      </c>
      <c r="V4058" s="1" t="str">
        <f>IF(Cleaned_Data[[#This Row],[EMI_Estimate]]&lt;50000, "50K", IF(Cleaned_Data[[#This Row],[EMI_Estimate]]&lt;100000, "50K-1L", IF(Cleaned_Data[[#This Row],[EMI_Estimate]]&lt;150000, "1L-1.5L", IF(Cleaned_Data[[#This Row],[EMI_Estimate]]&lt;200000,"1.5-2L", "&gt;2L"))))</f>
        <v>&gt;2L</v>
      </c>
    </row>
    <row r="4059" spans="1:22" x14ac:dyDescent="0.35">
      <c r="A4059">
        <v>4058</v>
      </c>
      <c r="B4059">
        <v>1</v>
      </c>
      <c r="C4059" t="s">
        <v>22</v>
      </c>
      <c r="D4059" t="s">
        <v>23</v>
      </c>
      <c r="E4059">
        <v>7400000</v>
      </c>
      <c r="F4059" t="str">
        <f t="shared" si="252"/>
        <v>&gt;20 Lakh</v>
      </c>
      <c r="G4059">
        <v>17200000</v>
      </c>
      <c r="H4059">
        <v>8</v>
      </c>
      <c r="I4059">
        <v>899</v>
      </c>
      <c r="J4059" s="1">
        <v>16500000</v>
      </c>
      <c r="K4059" s="1">
        <v>8700000</v>
      </c>
      <c r="L4059" s="1">
        <v>16700000</v>
      </c>
      <c r="M4059" s="1">
        <v>4900000</v>
      </c>
      <c r="N4059" s="1" t="s">
        <v>21</v>
      </c>
      <c r="O4059" s="1">
        <f>Cleaned_Data[[#This Row],[ loan_amount]]-Cleaned_Data[[#This Row],[ bank_asset_value]]</f>
        <v>12300000</v>
      </c>
      <c r="P4059" s="1">
        <f>Cleaned_Data[[#This Row],[ loan_amount]]</f>
        <v>17200000</v>
      </c>
      <c r="Q4059" s="1" t="str">
        <f t="shared" si="253"/>
        <v>800+</v>
      </c>
      <c r="R4059" s="1">
        <f>Cleaned_Data[[#This Row],[ residential_assets_value]]+Cleaned_Data[[#This Row],[ commercial_assets_value]]+Cleaned_Data[[#This Row],[ luxury_assets_value]]</f>
        <v>41900000</v>
      </c>
      <c r="S4059" s="1">
        <f>Cleaned_Data[[#This Row],[ income_annum]]+Cleaned_Data[[#This Row],[ residential_assets_value]]+Cleaned_Data[[#This Row],[ commercial_assets_value]]+Cleaned_Data[[#This Row],[ luxury_assets_value]]</f>
        <v>49300000</v>
      </c>
      <c r="T4059" s="1" t="str">
        <f t="shared" si="254"/>
        <v>&gt;4 Cr</v>
      </c>
      <c r="U4059" s="12">
        <f t="shared" si="255"/>
        <v>2150000</v>
      </c>
      <c r="V4059" s="1" t="str">
        <f>IF(Cleaned_Data[[#This Row],[EMI_Estimate]]&lt;50000, "50K", IF(Cleaned_Data[[#This Row],[EMI_Estimate]]&lt;100000, "50K-1L", IF(Cleaned_Data[[#This Row],[EMI_Estimate]]&lt;150000, "1L-1.5L", IF(Cleaned_Data[[#This Row],[EMI_Estimate]]&lt;200000,"1.5-2L", "&gt;2L"))))</f>
        <v>&gt;2L</v>
      </c>
    </row>
    <row r="4060" spans="1:22" x14ac:dyDescent="0.35">
      <c r="A4060">
        <v>4059</v>
      </c>
      <c r="B4060">
        <v>1</v>
      </c>
      <c r="C4060" t="s">
        <v>22</v>
      </c>
      <c r="D4060" t="s">
        <v>20</v>
      </c>
      <c r="E4060">
        <v>7000000</v>
      </c>
      <c r="F4060" t="str">
        <f t="shared" si="252"/>
        <v>&gt;20 Lakh</v>
      </c>
      <c r="G4060">
        <v>26600000</v>
      </c>
      <c r="H4060">
        <v>16</v>
      </c>
      <c r="I4060">
        <v>460</v>
      </c>
      <c r="J4060" s="1">
        <v>20500000</v>
      </c>
      <c r="K4060" s="1">
        <v>3300000</v>
      </c>
      <c r="L4060" s="1">
        <v>27700000</v>
      </c>
      <c r="M4060" s="1">
        <v>4600000</v>
      </c>
      <c r="N4060" s="1" t="s">
        <v>24</v>
      </c>
      <c r="O4060" s="1">
        <f>Cleaned_Data[[#This Row],[ loan_amount]]-Cleaned_Data[[#This Row],[ bank_asset_value]]</f>
        <v>22000000</v>
      </c>
      <c r="P4060" s="1">
        <f>Cleaned_Data[[#This Row],[ loan_amount]]</f>
        <v>26600000</v>
      </c>
      <c r="Q4060" s="1" t="str">
        <f t="shared" si="253"/>
        <v>300–499</v>
      </c>
      <c r="R4060" s="1">
        <f>Cleaned_Data[[#This Row],[ residential_assets_value]]+Cleaned_Data[[#This Row],[ commercial_assets_value]]+Cleaned_Data[[#This Row],[ luxury_assets_value]]</f>
        <v>51500000</v>
      </c>
      <c r="S4060" s="1">
        <f>Cleaned_Data[[#This Row],[ income_annum]]+Cleaned_Data[[#This Row],[ residential_assets_value]]+Cleaned_Data[[#This Row],[ commercial_assets_value]]+Cleaned_Data[[#This Row],[ luxury_assets_value]]</f>
        <v>58500000</v>
      </c>
      <c r="T4060" s="1" t="str">
        <f t="shared" si="254"/>
        <v>&gt;4 Cr</v>
      </c>
      <c r="U4060" s="12">
        <f t="shared" si="255"/>
        <v>1662500</v>
      </c>
      <c r="V4060" s="1" t="str">
        <f>IF(Cleaned_Data[[#This Row],[EMI_Estimate]]&lt;50000, "50K", IF(Cleaned_Data[[#This Row],[EMI_Estimate]]&lt;100000, "50K-1L", IF(Cleaned_Data[[#This Row],[EMI_Estimate]]&lt;150000, "1L-1.5L", IF(Cleaned_Data[[#This Row],[EMI_Estimate]]&lt;200000,"1.5-2L", "&gt;2L"))))</f>
        <v>&gt;2L</v>
      </c>
    </row>
    <row r="4061" spans="1:22" x14ac:dyDescent="0.35">
      <c r="A4061">
        <v>4060</v>
      </c>
      <c r="B4061">
        <v>1</v>
      </c>
      <c r="C4061" t="s">
        <v>22</v>
      </c>
      <c r="D4061" t="s">
        <v>20</v>
      </c>
      <c r="E4061">
        <v>4900000</v>
      </c>
      <c r="F4061" t="str">
        <f t="shared" si="252"/>
        <v>&gt;20 Lakh</v>
      </c>
      <c r="G4061">
        <v>12500000</v>
      </c>
      <c r="H4061">
        <v>2</v>
      </c>
      <c r="I4061">
        <v>636</v>
      </c>
      <c r="J4061" s="1">
        <v>14200000</v>
      </c>
      <c r="K4061" s="1">
        <v>6400000</v>
      </c>
      <c r="L4061" s="1">
        <v>13900000</v>
      </c>
      <c r="M4061" s="1">
        <v>5000000</v>
      </c>
      <c r="N4061" s="1" t="s">
        <v>21</v>
      </c>
      <c r="O4061" s="1">
        <f>Cleaned_Data[[#This Row],[ loan_amount]]-Cleaned_Data[[#This Row],[ bank_asset_value]]</f>
        <v>7500000</v>
      </c>
      <c r="P4061" s="1">
        <f>Cleaned_Data[[#This Row],[ loan_amount]]</f>
        <v>12500000</v>
      </c>
      <c r="Q4061" s="1" t="str">
        <f t="shared" si="253"/>
        <v>600–699</v>
      </c>
      <c r="R4061" s="1">
        <f>Cleaned_Data[[#This Row],[ residential_assets_value]]+Cleaned_Data[[#This Row],[ commercial_assets_value]]+Cleaned_Data[[#This Row],[ luxury_assets_value]]</f>
        <v>34500000</v>
      </c>
      <c r="S4061" s="1">
        <f>Cleaned_Data[[#This Row],[ income_annum]]+Cleaned_Data[[#This Row],[ residential_assets_value]]+Cleaned_Data[[#This Row],[ commercial_assets_value]]+Cleaned_Data[[#This Row],[ luxury_assets_value]]</f>
        <v>39400000</v>
      </c>
      <c r="T4061" s="1" t="str">
        <f t="shared" si="254"/>
        <v>3–4 Cr</v>
      </c>
      <c r="U4061" s="12">
        <f t="shared" si="255"/>
        <v>6250000</v>
      </c>
      <c r="V4061" s="1" t="str">
        <f>IF(Cleaned_Data[[#This Row],[EMI_Estimate]]&lt;50000, "50K", IF(Cleaned_Data[[#This Row],[EMI_Estimate]]&lt;100000, "50K-1L", IF(Cleaned_Data[[#This Row],[EMI_Estimate]]&lt;150000, "1L-1.5L", IF(Cleaned_Data[[#This Row],[EMI_Estimate]]&lt;200000,"1.5-2L", "&gt;2L"))))</f>
        <v>&gt;2L</v>
      </c>
    </row>
    <row r="4062" spans="1:22" x14ac:dyDescent="0.35">
      <c r="A4062">
        <v>4061</v>
      </c>
      <c r="B4062">
        <v>3</v>
      </c>
      <c r="C4062" t="s">
        <v>22</v>
      </c>
      <c r="D4062" t="s">
        <v>20</v>
      </c>
      <c r="E4062">
        <v>5800000</v>
      </c>
      <c r="F4062" t="str">
        <f t="shared" si="252"/>
        <v>&gt;20 Lakh</v>
      </c>
      <c r="G4062">
        <v>20600000</v>
      </c>
      <c r="H4062">
        <v>20</v>
      </c>
      <c r="I4062">
        <v>434</v>
      </c>
      <c r="J4062" s="1">
        <v>8400000</v>
      </c>
      <c r="K4062" s="1">
        <v>2700000</v>
      </c>
      <c r="L4062" s="1">
        <v>22600000</v>
      </c>
      <c r="M4062" s="1">
        <v>7000000</v>
      </c>
      <c r="N4062" s="1" t="s">
        <v>24</v>
      </c>
      <c r="O4062" s="1">
        <f>Cleaned_Data[[#This Row],[ loan_amount]]-Cleaned_Data[[#This Row],[ bank_asset_value]]</f>
        <v>13600000</v>
      </c>
      <c r="P4062" s="1">
        <f>Cleaned_Data[[#This Row],[ loan_amount]]</f>
        <v>20600000</v>
      </c>
      <c r="Q4062" s="1" t="str">
        <f t="shared" si="253"/>
        <v>300–499</v>
      </c>
      <c r="R4062" s="1">
        <f>Cleaned_Data[[#This Row],[ residential_assets_value]]+Cleaned_Data[[#This Row],[ commercial_assets_value]]+Cleaned_Data[[#This Row],[ luxury_assets_value]]</f>
        <v>33700000</v>
      </c>
      <c r="S4062" s="1">
        <f>Cleaned_Data[[#This Row],[ income_annum]]+Cleaned_Data[[#This Row],[ residential_assets_value]]+Cleaned_Data[[#This Row],[ commercial_assets_value]]+Cleaned_Data[[#This Row],[ luxury_assets_value]]</f>
        <v>39500000</v>
      </c>
      <c r="T4062" s="1" t="str">
        <f t="shared" si="254"/>
        <v>3–4 Cr</v>
      </c>
      <c r="U4062" s="12">
        <f t="shared" si="255"/>
        <v>1030000</v>
      </c>
      <c r="V4062" s="1" t="str">
        <f>IF(Cleaned_Data[[#This Row],[EMI_Estimate]]&lt;50000, "50K", IF(Cleaned_Data[[#This Row],[EMI_Estimate]]&lt;100000, "50K-1L", IF(Cleaned_Data[[#This Row],[EMI_Estimate]]&lt;150000, "1L-1.5L", IF(Cleaned_Data[[#This Row],[EMI_Estimate]]&lt;200000,"1.5-2L", "&gt;2L"))))</f>
        <v>&gt;2L</v>
      </c>
    </row>
    <row r="4063" spans="1:22" x14ac:dyDescent="0.35">
      <c r="A4063">
        <v>4062</v>
      </c>
      <c r="B4063">
        <v>5</v>
      </c>
      <c r="C4063" t="s">
        <v>22</v>
      </c>
      <c r="D4063" t="s">
        <v>20</v>
      </c>
      <c r="E4063">
        <v>2000000</v>
      </c>
      <c r="F4063" t="str">
        <f t="shared" si="252"/>
        <v>&gt;20 Lakh</v>
      </c>
      <c r="G4063">
        <v>6900000</v>
      </c>
      <c r="H4063">
        <v>18</v>
      </c>
      <c r="I4063">
        <v>516</v>
      </c>
      <c r="J4063" s="1">
        <v>4600000</v>
      </c>
      <c r="K4063" s="1">
        <v>3400000</v>
      </c>
      <c r="L4063" s="1">
        <v>6500000</v>
      </c>
      <c r="M4063" s="1">
        <v>1600000</v>
      </c>
      <c r="N4063" s="1" t="s">
        <v>24</v>
      </c>
      <c r="O4063" s="1">
        <f>Cleaned_Data[[#This Row],[ loan_amount]]-Cleaned_Data[[#This Row],[ bank_asset_value]]</f>
        <v>5300000</v>
      </c>
      <c r="P4063" s="1">
        <f>Cleaned_Data[[#This Row],[ loan_amount]]</f>
        <v>6900000</v>
      </c>
      <c r="Q4063" s="1" t="str">
        <f t="shared" si="253"/>
        <v>500–599</v>
      </c>
      <c r="R4063" s="1">
        <f>Cleaned_Data[[#This Row],[ residential_assets_value]]+Cleaned_Data[[#This Row],[ commercial_assets_value]]+Cleaned_Data[[#This Row],[ luxury_assets_value]]</f>
        <v>14500000</v>
      </c>
      <c r="S4063" s="1">
        <f>Cleaned_Data[[#This Row],[ income_annum]]+Cleaned_Data[[#This Row],[ residential_assets_value]]+Cleaned_Data[[#This Row],[ commercial_assets_value]]+Cleaned_Data[[#This Row],[ luxury_assets_value]]</f>
        <v>16500000</v>
      </c>
      <c r="T4063" s="1" t="str">
        <f t="shared" si="254"/>
        <v>1–2 Cr</v>
      </c>
      <c r="U4063" s="12">
        <f t="shared" si="255"/>
        <v>383333</v>
      </c>
      <c r="V4063" s="1" t="str">
        <f>IF(Cleaned_Data[[#This Row],[EMI_Estimate]]&lt;50000, "50K", IF(Cleaned_Data[[#This Row],[EMI_Estimate]]&lt;100000, "50K-1L", IF(Cleaned_Data[[#This Row],[EMI_Estimate]]&lt;150000, "1L-1.5L", IF(Cleaned_Data[[#This Row],[EMI_Estimate]]&lt;200000,"1.5-2L", "&gt;2L"))))</f>
        <v>&gt;2L</v>
      </c>
    </row>
    <row r="4064" spans="1:22" x14ac:dyDescent="0.35">
      <c r="A4064">
        <v>4063</v>
      </c>
      <c r="B4064">
        <v>4</v>
      </c>
      <c r="C4064" t="s">
        <v>19</v>
      </c>
      <c r="D4064" t="s">
        <v>20</v>
      </c>
      <c r="E4064">
        <v>8300000</v>
      </c>
      <c r="F4064" t="str">
        <f t="shared" si="252"/>
        <v>&gt;20 Lakh</v>
      </c>
      <c r="G4064">
        <v>24600000</v>
      </c>
      <c r="H4064">
        <v>2</v>
      </c>
      <c r="I4064">
        <v>382</v>
      </c>
      <c r="J4064" s="1">
        <v>1400000</v>
      </c>
      <c r="K4064" s="1">
        <v>1200000</v>
      </c>
      <c r="L4064" s="1">
        <v>16700000</v>
      </c>
      <c r="M4064" s="1">
        <v>6600000</v>
      </c>
      <c r="N4064" s="1" t="s">
        <v>24</v>
      </c>
      <c r="O4064" s="1">
        <f>Cleaned_Data[[#This Row],[ loan_amount]]-Cleaned_Data[[#This Row],[ bank_asset_value]]</f>
        <v>18000000</v>
      </c>
      <c r="P4064" s="1">
        <f>Cleaned_Data[[#This Row],[ loan_amount]]</f>
        <v>24600000</v>
      </c>
      <c r="Q4064" s="1" t="str">
        <f t="shared" si="253"/>
        <v>300–499</v>
      </c>
      <c r="R4064" s="1">
        <f>Cleaned_Data[[#This Row],[ residential_assets_value]]+Cleaned_Data[[#This Row],[ commercial_assets_value]]+Cleaned_Data[[#This Row],[ luxury_assets_value]]</f>
        <v>19300000</v>
      </c>
      <c r="S4064" s="1">
        <f>Cleaned_Data[[#This Row],[ income_annum]]+Cleaned_Data[[#This Row],[ residential_assets_value]]+Cleaned_Data[[#This Row],[ commercial_assets_value]]+Cleaned_Data[[#This Row],[ luxury_assets_value]]</f>
        <v>27600000</v>
      </c>
      <c r="T4064" s="1" t="str">
        <f t="shared" si="254"/>
        <v>2–3 Cr</v>
      </c>
      <c r="U4064" s="12">
        <f t="shared" si="255"/>
        <v>12300000</v>
      </c>
      <c r="V4064" s="1" t="str">
        <f>IF(Cleaned_Data[[#This Row],[EMI_Estimate]]&lt;50000, "50K", IF(Cleaned_Data[[#This Row],[EMI_Estimate]]&lt;100000, "50K-1L", IF(Cleaned_Data[[#This Row],[EMI_Estimate]]&lt;150000, "1L-1.5L", IF(Cleaned_Data[[#This Row],[EMI_Estimate]]&lt;200000,"1.5-2L", "&gt;2L"))))</f>
        <v>&gt;2L</v>
      </c>
    </row>
    <row r="4065" spans="1:22" x14ac:dyDescent="0.35">
      <c r="A4065">
        <v>4064</v>
      </c>
      <c r="B4065">
        <v>0</v>
      </c>
      <c r="C4065" t="s">
        <v>19</v>
      </c>
      <c r="D4065" t="s">
        <v>23</v>
      </c>
      <c r="E4065">
        <v>1000000</v>
      </c>
      <c r="F4065" t="str">
        <f t="shared" si="252"/>
        <v>10-15 Lakh</v>
      </c>
      <c r="G4065">
        <v>2800000</v>
      </c>
      <c r="H4065">
        <v>12</v>
      </c>
      <c r="I4065">
        <v>616</v>
      </c>
      <c r="J4065" s="1">
        <v>700000</v>
      </c>
      <c r="K4065" s="1">
        <v>700000</v>
      </c>
      <c r="L4065" s="1">
        <v>3900000</v>
      </c>
      <c r="M4065" s="1">
        <v>700000</v>
      </c>
      <c r="N4065" s="1" t="s">
        <v>21</v>
      </c>
      <c r="O4065" s="1">
        <f>Cleaned_Data[[#This Row],[ loan_amount]]-Cleaned_Data[[#This Row],[ bank_asset_value]]</f>
        <v>2100000</v>
      </c>
      <c r="P4065" s="1">
        <f>Cleaned_Data[[#This Row],[ loan_amount]]</f>
        <v>2800000</v>
      </c>
      <c r="Q4065" s="1" t="str">
        <f t="shared" si="253"/>
        <v>600–699</v>
      </c>
      <c r="R4065" s="1">
        <f>Cleaned_Data[[#This Row],[ residential_assets_value]]+Cleaned_Data[[#This Row],[ commercial_assets_value]]+Cleaned_Data[[#This Row],[ luxury_assets_value]]</f>
        <v>5300000</v>
      </c>
      <c r="S4065" s="1">
        <f>Cleaned_Data[[#This Row],[ income_annum]]+Cleaned_Data[[#This Row],[ residential_assets_value]]+Cleaned_Data[[#This Row],[ commercial_assets_value]]+Cleaned_Data[[#This Row],[ luxury_assets_value]]</f>
        <v>6300000</v>
      </c>
      <c r="T4065" s="1" t="str">
        <f t="shared" si="254"/>
        <v>&lt;1 Cr</v>
      </c>
      <c r="U4065" s="12">
        <f t="shared" si="255"/>
        <v>233333</v>
      </c>
      <c r="V4065" s="1" t="str">
        <f>IF(Cleaned_Data[[#This Row],[EMI_Estimate]]&lt;50000, "50K", IF(Cleaned_Data[[#This Row],[EMI_Estimate]]&lt;100000, "50K-1L", IF(Cleaned_Data[[#This Row],[EMI_Estimate]]&lt;150000, "1L-1.5L", IF(Cleaned_Data[[#This Row],[EMI_Estimate]]&lt;200000,"1.5-2L", "&gt;2L"))))</f>
        <v>&gt;2L</v>
      </c>
    </row>
    <row r="4066" spans="1:22" x14ac:dyDescent="0.35">
      <c r="A4066">
        <v>4065</v>
      </c>
      <c r="B4066">
        <v>3</v>
      </c>
      <c r="C4066" t="s">
        <v>19</v>
      </c>
      <c r="D4066" t="s">
        <v>20</v>
      </c>
      <c r="E4066">
        <v>5500000</v>
      </c>
      <c r="F4066" t="str">
        <f t="shared" si="252"/>
        <v>&gt;20 Lakh</v>
      </c>
      <c r="G4066">
        <v>11600000</v>
      </c>
      <c r="H4066">
        <v>6</v>
      </c>
      <c r="I4066">
        <v>745</v>
      </c>
      <c r="J4066" s="1">
        <v>9400000</v>
      </c>
      <c r="K4066" s="1">
        <v>8000000</v>
      </c>
      <c r="L4066" s="1">
        <v>12800000</v>
      </c>
      <c r="M4066" s="1">
        <v>5400000</v>
      </c>
      <c r="N4066" s="1" t="s">
        <v>21</v>
      </c>
      <c r="O4066" s="1">
        <f>Cleaned_Data[[#This Row],[ loan_amount]]-Cleaned_Data[[#This Row],[ bank_asset_value]]</f>
        <v>6200000</v>
      </c>
      <c r="P4066" s="1">
        <f>Cleaned_Data[[#This Row],[ loan_amount]]</f>
        <v>11600000</v>
      </c>
      <c r="Q4066" s="1" t="str">
        <f t="shared" si="253"/>
        <v>700–799</v>
      </c>
      <c r="R4066" s="1">
        <f>Cleaned_Data[[#This Row],[ residential_assets_value]]+Cleaned_Data[[#This Row],[ commercial_assets_value]]+Cleaned_Data[[#This Row],[ luxury_assets_value]]</f>
        <v>30200000</v>
      </c>
      <c r="S4066" s="1">
        <f>Cleaned_Data[[#This Row],[ income_annum]]+Cleaned_Data[[#This Row],[ residential_assets_value]]+Cleaned_Data[[#This Row],[ commercial_assets_value]]+Cleaned_Data[[#This Row],[ luxury_assets_value]]</f>
        <v>35700000</v>
      </c>
      <c r="T4066" s="1" t="str">
        <f t="shared" si="254"/>
        <v>3–4 Cr</v>
      </c>
      <c r="U4066" s="12">
        <f t="shared" si="255"/>
        <v>1933333</v>
      </c>
      <c r="V4066" s="1" t="str">
        <f>IF(Cleaned_Data[[#This Row],[EMI_Estimate]]&lt;50000, "50K", IF(Cleaned_Data[[#This Row],[EMI_Estimate]]&lt;100000, "50K-1L", IF(Cleaned_Data[[#This Row],[EMI_Estimate]]&lt;150000, "1L-1.5L", IF(Cleaned_Data[[#This Row],[EMI_Estimate]]&lt;200000,"1.5-2L", "&gt;2L"))))</f>
        <v>&gt;2L</v>
      </c>
    </row>
    <row r="4067" spans="1:22" x14ac:dyDescent="0.35">
      <c r="A4067">
        <v>4066</v>
      </c>
      <c r="B4067">
        <v>5</v>
      </c>
      <c r="C4067" t="s">
        <v>19</v>
      </c>
      <c r="D4067" t="s">
        <v>20</v>
      </c>
      <c r="E4067">
        <v>1400000</v>
      </c>
      <c r="F4067" t="str">
        <f t="shared" si="252"/>
        <v>10-15 Lakh</v>
      </c>
      <c r="G4067">
        <v>3400000</v>
      </c>
      <c r="H4067">
        <v>6</v>
      </c>
      <c r="I4067">
        <v>697</v>
      </c>
      <c r="J4067" s="1">
        <v>2000000</v>
      </c>
      <c r="K4067" s="1">
        <v>500000</v>
      </c>
      <c r="L4067" s="1">
        <v>4600000</v>
      </c>
      <c r="M4067" s="1">
        <v>1600000</v>
      </c>
      <c r="N4067" s="1" t="s">
        <v>21</v>
      </c>
      <c r="O4067" s="1">
        <f>Cleaned_Data[[#This Row],[ loan_amount]]-Cleaned_Data[[#This Row],[ bank_asset_value]]</f>
        <v>1800000</v>
      </c>
      <c r="P4067" s="1">
        <f>Cleaned_Data[[#This Row],[ loan_amount]]</f>
        <v>3400000</v>
      </c>
      <c r="Q4067" s="1" t="str">
        <f t="shared" si="253"/>
        <v>600–699</v>
      </c>
      <c r="R4067" s="1">
        <f>Cleaned_Data[[#This Row],[ residential_assets_value]]+Cleaned_Data[[#This Row],[ commercial_assets_value]]+Cleaned_Data[[#This Row],[ luxury_assets_value]]</f>
        <v>7100000</v>
      </c>
      <c r="S4067" s="1">
        <f>Cleaned_Data[[#This Row],[ income_annum]]+Cleaned_Data[[#This Row],[ residential_assets_value]]+Cleaned_Data[[#This Row],[ commercial_assets_value]]+Cleaned_Data[[#This Row],[ luxury_assets_value]]</f>
        <v>8500000</v>
      </c>
      <c r="T4067" s="1" t="str">
        <f t="shared" si="254"/>
        <v>&lt;1 Cr</v>
      </c>
      <c r="U4067" s="12">
        <f t="shared" si="255"/>
        <v>566667</v>
      </c>
      <c r="V4067" s="1" t="str">
        <f>IF(Cleaned_Data[[#This Row],[EMI_Estimate]]&lt;50000, "50K", IF(Cleaned_Data[[#This Row],[EMI_Estimate]]&lt;100000, "50K-1L", IF(Cleaned_Data[[#This Row],[EMI_Estimate]]&lt;150000, "1L-1.5L", IF(Cleaned_Data[[#This Row],[EMI_Estimate]]&lt;200000,"1.5-2L", "&gt;2L"))))</f>
        <v>&gt;2L</v>
      </c>
    </row>
    <row r="4068" spans="1:22" x14ac:dyDescent="0.35">
      <c r="A4068">
        <v>4067</v>
      </c>
      <c r="B4068">
        <v>4</v>
      </c>
      <c r="C4068" t="s">
        <v>19</v>
      </c>
      <c r="D4068" t="s">
        <v>20</v>
      </c>
      <c r="E4068">
        <v>3700000</v>
      </c>
      <c r="F4068" t="str">
        <f t="shared" si="252"/>
        <v>&gt;20 Lakh</v>
      </c>
      <c r="G4068">
        <v>12300000</v>
      </c>
      <c r="H4068">
        <v>6</v>
      </c>
      <c r="I4068">
        <v>364</v>
      </c>
      <c r="J4068" s="1">
        <v>5900000</v>
      </c>
      <c r="K4068" s="1">
        <v>4200000</v>
      </c>
      <c r="L4068" s="1">
        <v>13700000</v>
      </c>
      <c r="M4068" s="1">
        <v>4400000</v>
      </c>
      <c r="N4068" s="1" t="s">
        <v>24</v>
      </c>
      <c r="O4068" s="1">
        <f>Cleaned_Data[[#This Row],[ loan_amount]]-Cleaned_Data[[#This Row],[ bank_asset_value]]</f>
        <v>7900000</v>
      </c>
      <c r="P4068" s="1">
        <f>Cleaned_Data[[#This Row],[ loan_amount]]</f>
        <v>12300000</v>
      </c>
      <c r="Q4068" s="1" t="str">
        <f t="shared" si="253"/>
        <v>300–499</v>
      </c>
      <c r="R4068" s="1">
        <f>Cleaned_Data[[#This Row],[ residential_assets_value]]+Cleaned_Data[[#This Row],[ commercial_assets_value]]+Cleaned_Data[[#This Row],[ luxury_assets_value]]</f>
        <v>23800000</v>
      </c>
      <c r="S4068" s="1">
        <f>Cleaned_Data[[#This Row],[ income_annum]]+Cleaned_Data[[#This Row],[ residential_assets_value]]+Cleaned_Data[[#This Row],[ commercial_assets_value]]+Cleaned_Data[[#This Row],[ luxury_assets_value]]</f>
        <v>27500000</v>
      </c>
      <c r="T4068" s="1" t="str">
        <f t="shared" si="254"/>
        <v>2–3 Cr</v>
      </c>
      <c r="U4068" s="12">
        <f t="shared" si="255"/>
        <v>2050000</v>
      </c>
      <c r="V4068" s="1" t="str">
        <f>IF(Cleaned_Data[[#This Row],[EMI_Estimate]]&lt;50000, "50K", IF(Cleaned_Data[[#This Row],[EMI_Estimate]]&lt;100000, "50K-1L", IF(Cleaned_Data[[#This Row],[EMI_Estimate]]&lt;150000, "1L-1.5L", IF(Cleaned_Data[[#This Row],[EMI_Estimate]]&lt;200000,"1.5-2L", "&gt;2L"))))</f>
        <v>&gt;2L</v>
      </c>
    </row>
    <row r="4069" spans="1:22" x14ac:dyDescent="0.35">
      <c r="A4069">
        <v>4068</v>
      </c>
      <c r="B4069">
        <v>2</v>
      </c>
      <c r="C4069" t="s">
        <v>22</v>
      </c>
      <c r="D4069" t="s">
        <v>23</v>
      </c>
      <c r="E4069">
        <v>2100000</v>
      </c>
      <c r="F4069" t="str">
        <f t="shared" si="252"/>
        <v>&gt;20 Lakh</v>
      </c>
      <c r="G4069">
        <v>6900000</v>
      </c>
      <c r="H4069">
        <v>2</v>
      </c>
      <c r="I4069">
        <v>566</v>
      </c>
      <c r="J4069" s="1">
        <v>700000</v>
      </c>
      <c r="K4069" s="1">
        <v>1500000</v>
      </c>
      <c r="L4069" s="1">
        <v>8100000</v>
      </c>
      <c r="M4069" s="1">
        <v>1000000</v>
      </c>
      <c r="N4069" s="1" t="s">
        <v>21</v>
      </c>
      <c r="O4069" s="1">
        <f>Cleaned_Data[[#This Row],[ loan_amount]]-Cleaned_Data[[#This Row],[ bank_asset_value]]</f>
        <v>5900000</v>
      </c>
      <c r="P4069" s="1">
        <f>Cleaned_Data[[#This Row],[ loan_amount]]</f>
        <v>6900000</v>
      </c>
      <c r="Q4069" s="1" t="str">
        <f t="shared" si="253"/>
        <v>500–599</v>
      </c>
      <c r="R4069" s="1">
        <f>Cleaned_Data[[#This Row],[ residential_assets_value]]+Cleaned_Data[[#This Row],[ commercial_assets_value]]+Cleaned_Data[[#This Row],[ luxury_assets_value]]</f>
        <v>10300000</v>
      </c>
      <c r="S4069" s="1">
        <f>Cleaned_Data[[#This Row],[ income_annum]]+Cleaned_Data[[#This Row],[ residential_assets_value]]+Cleaned_Data[[#This Row],[ commercial_assets_value]]+Cleaned_Data[[#This Row],[ luxury_assets_value]]</f>
        <v>12400000</v>
      </c>
      <c r="T4069" s="1" t="str">
        <f t="shared" si="254"/>
        <v>1–2 Cr</v>
      </c>
      <c r="U4069" s="12">
        <f t="shared" si="255"/>
        <v>3450000</v>
      </c>
      <c r="V4069" s="1" t="str">
        <f>IF(Cleaned_Data[[#This Row],[EMI_Estimate]]&lt;50000, "50K", IF(Cleaned_Data[[#This Row],[EMI_Estimate]]&lt;100000, "50K-1L", IF(Cleaned_Data[[#This Row],[EMI_Estimate]]&lt;150000, "1L-1.5L", IF(Cleaned_Data[[#This Row],[EMI_Estimate]]&lt;200000,"1.5-2L", "&gt;2L"))))</f>
        <v>&gt;2L</v>
      </c>
    </row>
    <row r="4070" spans="1:22" x14ac:dyDescent="0.35">
      <c r="A4070">
        <v>4069</v>
      </c>
      <c r="B4070">
        <v>4</v>
      </c>
      <c r="C4070" t="s">
        <v>22</v>
      </c>
      <c r="D4070" t="s">
        <v>20</v>
      </c>
      <c r="E4070">
        <v>6200000</v>
      </c>
      <c r="F4070" t="str">
        <f t="shared" si="252"/>
        <v>&gt;20 Lakh</v>
      </c>
      <c r="G4070">
        <v>21900000</v>
      </c>
      <c r="H4070">
        <v>12</v>
      </c>
      <c r="I4070">
        <v>462</v>
      </c>
      <c r="J4070" s="1">
        <v>9400000</v>
      </c>
      <c r="K4070" s="1">
        <v>2000000</v>
      </c>
      <c r="L4070" s="1">
        <v>16600000</v>
      </c>
      <c r="M4070" s="1">
        <v>8300000</v>
      </c>
      <c r="N4070" s="1" t="s">
        <v>24</v>
      </c>
      <c r="O4070" s="1">
        <f>Cleaned_Data[[#This Row],[ loan_amount]]-Cleaned_Data[[#This Row],[ bank_asset_value]]</f>
        <v>13600000</v>
      </c>
      <c r="P4070" s="1">
        <f>Cleaned_Data[[#This Row],[ loan_amount]]</f>
        <v>21900000</v>
      </c>
      <c r="Q4070" s="1" t="str">
        <f t="shared" si="253"/>
        <v>300–499</v>
      </c>
      <c r="R4070" s="1">
        <f>Cleaned_Data[[#This Row],[ residential_assets_value]]+Cleaned_Data[[#This Row],[ commercial_assets_value]]+Cleaned_Data[[#This Row],[ luxury_assets_value]]</f>
        <v>28000000</v>
      </c>
      <c r="S4070" s="1">
        <f>Cleaned_Data[[#This Row],[ income_annum]]+Cleaned_Data[[#This Row],[ residential_assets_value]]+Cleaned_Data[[#This Row],[ commercial_assets_value]]+Cleaned_Data[[#This Row],[ luxury_assets_value]]</f>
        <v>34200000</v>
      </c>
      <c r="T4070" s="1" t="str">
        <f t="shared" si="254"/>
        <v>3–4 Cr</v>
      </c>
      <c r="U4070" s="12">
        <f t="shared" si="255"/>
        <v>1825000</v>
      </c>
      <c r="V4070" s="1" t="str">
        <f>IF(Cleaned_Data[[#This Row],[EMI_Estimate]]&lt;50000, "50K", IF(Cleaned_Data[[#This Row],[EMI_Estimate]]&lt;100000, "50K-1L", IF(Cleaned_Data[[#This Row],[EMI_Estimate]]&lt;150000, "1L-1.5L", IF(Cleaned_Data[[#This Row],[EMI_Estimate]]&lt;200000,"1.5-2L", "&gt;2L"))))</f>
        <v>&gt;2L</v>
      </c>
    </row>
    <row r="4071" spans="1:22" x14ac:dyDescent="0.35">
      <c r="A4071">
        <v>4070</v>
      </c>
      <c r="B4071">
        <v>0</v>
      </c>
      <c r="C4071" t="s">
        <v>22</v>
      </c>
      <c r="D4071" t="s">
        <v>20</v>
      </c>
      <c r="E4071">
        <v>9300000</v>
      </c>
      <c r="F4071" t="str">
        <f t="shared" si="252"/>
        <v>&gt;20 Lakh</v>
      </c>
      <c r="G4071">
        <v>31900000</v>
      </c>
      <c r="H4071">
        <v>2</v>
      </c>
      <c r="I4071">
        <v>331</v>
      </c>
      <c r="J4071" s="1">
        <v>7100000</v>
      </c>
      <c r="K4071" s="1">
        <v>11200000</v>
      </c>
      <c r="L4071" s="1">
        <v>23700000</v>
      </c>
      <c r="M4071" s="1">
        <v>8000000</v>
      </c>
      <c r="N4071" s="1" t="s">
        <v>21</v>
      </c>
      <c r="O4071" s="1">
        <f>Cleaned_Data[[#This Row],[ loan_amount]]-Cleaned_Data[[#This Row],[ bank_asset_value]]</f>
        <v>23900000</v>
      </c>
      <c r="P4071" s="1">
        <f>Cleaned_Data[[#This Row],[ loan_amount]]</f>
        <v>31900000</v>
      </c>
      <c r="Q4071" s="1" t="str">
        <f t="shared" si="253"/>
        <v>300–499</v>
      </c>
      <c r="R4071" s="1">
        <f>Cleaned_Data[[#This Row],[ residential_assets_value]]+Cleaned_Data[[#This Row],[ commercial_assets_value]]+Cleaned_Data[[#This Row],[ luxury_assets_value]]</f>
        <v>42000000</v>
      </c>
      <c r="S4071" s="1">
        <f>Cleaned_Data[[#This Row],[ income_annum]]+Cleaned_Data[[#This Row],[ residential_assets_value]]+Cleaned_Data[[#This Row],[ commercial_assets_value]]+Cleaned_Data[[#This Row],[ luxury_assets_value]]</f>
        <v>51300000</v>
      </c>
      <c r="T4071" s="1" t="str">
        <f t="shared" si="254"/>
        <v>&gt;4 Cr</v>
      </c>
      <c r="U4071" s="12">
        <f t="shared" si="255"/>
        <v>15950000</v>
      </c>
      <c r="V4071" s="1" t="str">
        <f>IF(Cleaned_Data[[#This Row],[EMI_Estimate]]&lt;50000, "50K", IF(Cleaned_Data[[#This Row],[EMI_Estimate]]&lt;100000, "50K-1L", IF(Cleaned_Data[[#This Row],[EMI_Estimate]]&lt;150000, "1L-1.5L", IF(Cleaned_Data[[#This Row],[EMI_Estimate]]&lt;200000,"1.5-2L", "&gt;2L"))))</f>
        <v>&gt;2L</v>
      </c>
    </row>
    <row r="4072" spans="1:22" x14ac:dyDescent="0.35">
      <c r="A4072">
        <v>4071</v>
      </c>
      <c r="B4072">
        <v>3</v>
      </c>
      <c r="C4072" t="s">
        <v>22</v>
      </c>
      <c r="D4072" t="s">
        <v>23</v>
      </c>
      <c r="E4072">
        <v>5100000</v>
      </c>
      <c r="F4072" t="str">
        <f t="shared" si="252"/>
        <v>&gt;20 Lakh</v>
      </c>
      <c r="G4072">
        <v>10300000</v>
      </c>
      <c r="H4072">
        <v>12</v>
      </c>
      <c r="I4072">
        <v>839</v>
      </c>
      <c r="J4072" s="1">
        <v>13400000</v>
      </c>
      <c r="K4072" s="1">
        <v>5400000</v>
      </c>
      <c r="L4072" s="1">
        <v>10700000</v>
      </c>
      <c r="M4072" s="1">
        <v>7500000</v>
      </c>
      <c r="N4072" s="1" t="s">
        <v>21</v>
      </c>
      <c r="O4072" s="1">
        <f>Cleaned_Data[[#This Row],[ loan_amount]]-Cleaned_Data[[#This Row],[ bank_asset_value]]</f>
        <v>2800000</v>
      </c>
      <c r="P4072" s="1">
        <f>Cleaned_Data[[#This Row],[ loan_amount]]</f>
        <v>10300000</v>
      </c>
      <c r="Q4072" s="1" t="str">
        <f t="shared" si="253"/>
        <v>800+</v>
      </c>
      <c r="R4072" s="1">
        <f>Cleaned_Data[[#This Row],[ residential_assets_value]]+Cleaned_Data[[#This Row],[ commercial_assets_value]]+Cleaned_Data[[#This Row],[ luxury_assets_value]]</f>
        <v>29500000</v>
      </c>
      <c r="S4072" s="1">
        <f>Cleaned_Data[[#This Row],[ income_annum]]+Cleaned_Data[[#This Row],[ residential_assets_value]]+Cleaned_Data[[#This Row],[ commercial_assets_value]]+Cleaned_Data[[#This Row],[ luxury_assets_value]]</f>
        <v>34600000</v>
      </c>
      <c r="T4072" s="1" t="str">
        <f t="shared" si="254"/>
        <v>3–4 Cr</v>
      </c>
      <c r="U4072" s="12">
        <f t="shared" si="255"/>
        <v>858333</v>
      </c>
      <c r="V4072" s="1" t="str">
        <f>IF(Cleaned_Data[[#This Row],[EMI_Estimate]]&lt;50000, "50K", IF(Cleaned_Data[[#This Row],[EMI_Estimate]]&lt;100000, "50K-1L", IF(Cleaned_Data[[#This Row],[EMI_Estimate]]&lt;150000, "1L-1.5L", IF(Cleaned_Data[[#This Row],[EMI_Estimate]]&lt;200000,"1.5-2L", "&gt;2L"))))</f>
        <v>&gt;2L</v>
      </c>
    </row>
    <row r="4073" spans="1:22" x14ac:dyDescent="0.35">
      <c r="A4073">
        <v>4072</v>
      </c>
      <c r="B4073">
        <v>0</v>
      </c>
      <c r="C4073" t="s">
        <v>19</v>
      </c>
      <c r="D4073" t="s">
        <v>23</v>
      </c>
      <c r="E4073">
        <v>7000000</v>
      </c>
      <c r="F4073" t="str">
        <f t="shared" si="252"/>
        <v>&gt;20 Lakh</v>
      </c>
      <c r="G4073">
        <v>14000000</v>
      </c>
      <c r="H4073">
        <v>4</v>
      </c>
      <c r="I4073">
        <v>702</v>
      </c>
      <c r="J4073" s="1">
        <v>9000000</v>
      </c>
      <c r="K4073" s="1">
        <v>3100000</v>
      </c>
      <c r="L4073" s="1">
        <v>21400000</v>
      </c>
      <c r="M4073" s="1">
        <v>7600000</v>
      </c>
      <c r="N4073" s="1" t="s">
        <v>21</v>
      </c>
      <c r="O4073" s="1">
        <f>Cleaned_Data[[#This Row],[ loan_amount]]-Cleaned_Data[[#This Row],[ bank_asset_value]]</f>
        <v>6400000</v>
      </c>
      <c r="P4073" s="1">
        <f>Cleaned_Data[[#This Row],[ loan_amount]]</f>
        <v>14000000</v>
      </c>
      <c r="Q4073" s="1" t="str">
        <f t="shared" si="253"/>
        <v>700–799</v>
      </c>
      <c r="R4073" s="1">
        <f>Cleaned_Data[[#This Row],[ residential_assets_value]]+Cleaned_Data[[#This Row],[ commercial_assets_value]]+Cleaned_Data[[#This Row],[ luxury_assets_value]]</f>
        <v>33500000</v>
      </c>
      <c r="S4073" s="1">
        <f>Cleaned_Data[[#This Row],[ income_annum]]+Cleaned_Data[[#This Row],[ residential_assets_value]]+Cleaned_Data[[#This Row],[ commercial_assets_value]]+Cleaned_Data[[#This Row],[ luxury_assets_value]]</f>
        <v>40500000</v>
      </c>
      <c r="T4073" s="1" t="str">
        <f t="shared" si="254"/>
        <v>&gt;4 Cr</v>
      </c>
      <c r="U4073" s="12">
        <f t="shared" si="255"/>
        <v>3500000</v>
      </c>
      <c r="V4073" s="1" t="str">
        <f>IF(Cleaned_Data[[#This Row],[EMI_Estimate]]&lt;50000, "50K", IF(Cleaned_Data[[#This Row],[EMI_Estimate]]&lt;100000, "50K-1L", IF(Cleaned_Data[[#This Row],[EMI_Estimate]]&lt;150000, "1L-1.5L", IF(Cleaned_Data[[#This Row],[EMI_Estimate]]&lt;200000,"1.5-2L", "&gt;2L"))))</f>
        <v>&gt;2L</v>
      </c>
    </row>
    <row r="4074" spans="1:22" x14ac:dyDescent="0.35">
      <c r="A4074">
        <v>4073</v>
      </c>
      <c r="B4074">
        <v>3</v>
      </c>
      <c r="C4074" t="s">
        <v>19</v>
      </c>
      <c r="D4074" t="s">
        <v>23</v>
      </c>
      <c r="E4074">
        <v>5300000</v>
      </c>
      <c r="F4074" t="str">
        <f t="shared" si="252"/>
        <v>&gt;20 Lakh</v>
      </c>
      <c r="G4074">
        <v>17900000</v>
      </c>
      <c r="H4074">
        <v>2</v>
      </c>
      <c r="I4074">
        <v>580</v>
      </c>
      <c r="J4074" s="1">
        <v>10200000</v>
      </c>
      <c r="K4074" s="1">
        <v>6400000</v>
      </c>
      <c r="L4074" s="1">
        <v>11600000</v>
      </c>
      <c r="M4074" s="1">
        <v>3600000</v>
      </c>
      <c r="N4074" s="1" t="s">
        <v>21</v>
      </c>
      <c r="O4074" s="1">
        <f>Cleaned_Data[[#This Row],[ loan_amount]]-Cleaned_Data[[#This Row],[ bank_asset_value]]</f>
        <v>14300000</v>
      </c>
      <c r="P4074" s="1">
        <f>Cleaned_Data[[#This Row],[ loan_amount]]</f>
        <v>17900000</v>
      </c>
      <c r="Q4074" s="1" t="str">
        <f t="shared" si="253"/>
        <v>500–599</v>
      </c>
      <c r="R4074" s="1">
        <f>Cleaned_Data[[#This Row],[ residential_assets_value]]+Cleaned_Data[[#This Row],[ commercial_assets_value]]+Cleaned_Data[[#This Row],[ luxury_assets_value]]</f>
        <v>28200000</v>
      </c>
      <c r="S4074" s="1">
        <f>Cleaned_Data[[#This Row],[ income_annum]]+Cleaned_Data[[#This Row],[ residential_assets_value]]+Cleaned_Data[[#This Row],[ commercial_assets_value]]+Cleaned_Data[[#This Row],[ luxury_assets_value]]</f>
        <v>33500000</v>
      </c>
      <c r="T4074" s="1" t="str">
        <f t="shared" si="254"/>
        <v>3–4 Cr</v>
      </c>
      <c r="U4074" s="12">
        <f t="shared" si="255"/>
        <v>8950000</v>
      </c>
      <c r="V4074" s="1" t="str">
        <f>IF(Cleaned_Data[[#This Row],[EMI_Estimate]]&lt;50000, "50K", IF(Cleaned_Data[[#This Row],[EMI_Estimate]]&lt;100000, "50K-1L", IF(Cleaned_Data[[#This Row],[EMI_Estimate]]&lt;150000, "1L-1.5L", IF(Cleaned_Data[[#This Row],[EMI_Estimate]]&lt;200000,"1.5-2L", "&gt;2L"))))</f>
        <v>&gt;2L</v>
      </c>
    </row>
    <row r="4075" spans="1:22" x14ac:dyDescent="0.35">
      <c r="A4075">
        <v>4074</v>
      </c>
      <c r="B4075">
        <v>3</v>
      </c>
      <c r="C4075" t="s">
        <v>19</v>
      </c>
      <c r="D4075" t="s">
        <v>20</v>
      </c>
      <c r="E4075">
        <v>900000</v>
      </c>
      <c r="F4075" t="str">
        <f t="shared" si="252"/>
        <v>5-10 Lakh</v>
      </c>
      <c r="G4075">
        <v>2800000</v>
      </c>
      <c r="H4075">
        <v>10</v>
      </c>
      <c r="I4075">
        <v>560</v>
      </c>
      <c r="J4075" s="1">
        <v>2700000</v>
      </c>
      <c r="K4075" s="1">
        <v>300000</v>
      </c>
      <c r="L4075" s="1">
        <v>1900000</v>
      </c>
      <c r="M4075" s="1">
        <v>1300000</v>
      </c>
      <c r="N4075" s="1" t="s">
        <v>21</v>
      </c>
      <c r="O4075" s="1">
        <f>Cleaned_Data[[#This Row],[ loan_amount]]-Cleaned_Data[[#This Row],[ bank_asset_value]]</f>
        <v>1500000</v>
      </c>
      <c r="P4075" s="1">
        <f>Cleaned_Data[[#This Row],[ loan_amount]]</f>
        <v>2800000</v>
      </c>
      <c r="Q4075" s="1" t="str">
        <f t="shared" si="253"/>
        <v>500–599</v>
      </c>
      <c r="R4075" s="1">
        <f>Cleaned_Data[[#This Row],[ residential_assets_value]]+Cleaned_Data[[#This Row],[ commercial_assets_value]]+Cleaned_Data[[#This Row],[ luxury_assets_value]]</f>
        <v>4900000</v>
      </c>
      <c r="S4075" s="1">
        <f>Cleaned_Data[[#This Row],[ income_annum]]+Cleaned_Data[[#This Row],[ residential_assets_value]]+Cleaned_Data[[#This Row],[ commercial_assets_value]]+Cleaned_Data[[#This Row],[ luxury_assets_value]]</f>
        <v>5800000</v>
      </c>
      <c r="T4075" s="1" t="str">
        <f t="shared" si="254"/>
        <v>&lt;1 Cr</v>
      </c>
      <c r="U4075" s="12">
        <f t="shared" si="255"/>
        <v>280000</v>
      </c>
      <c r="V4075" s="1" t="str">
        <f>IF(Cleaned_Data[[#This Row],[EMI_Estimate]]&lt;50000, "50K", IF(Cleaned_Data[[#This Row],[EMI_Estimate]]&lt;100000, "50K-1L", IF(Cleaned_Data[[#This Row],[EMI_Estimate]]&lt;150000, "1L-1.5L", IF(Cleaned_Data[[#This Row],[EMI_Estimate]]&lt;200000,"1.5-2L", "&gt;2L"))))</f>
        <v>&gt;2L</v>
      </c>
    </row>
    <row r="4076" spans="1:22" x14ac:dyDescent="0.35">
      <c r="A4076">
        <v>4075</v>
      </c>
      <c r="B4076">
        <v>4</v>
      </c>
      <c r="C4076" t="s">
        <v>22</v>
      </c>
      <c r="D4076" t="s">
        <v>23</v>
      </c>
      <c r="E4076">
        <v>9400000</v>
      </c>
      <c r="F4076" t="str">
        <f t="shared" si="252"/>
        <v>&gt;20 Lakh</v>
      </c>
      <c r="G4076">
        <v>25700000</v>
      </c>
      <c r="H4076">
        <v>14</v>
      </c>
      <c r="I4076">
        <v>845</v>
      </c>
      <c r="J4076" s="1">
        <v>27300000</v>
      </c>
      <c r="K4076" s="1">
        <v>4100000</v>
      </c>
      <c r="L4076" s="1">
        <v>26500000</v>
      </c>
      <c r="M4076" s="1">
        <v>12200000</v>
      </c>
      <c r="N4076" s="1" t="s">
        <v>21</v>
      </c>
      <c r="O4076" s="1">
        <f>Cleaned_Data[[#This Row],[ loan_amount]]-Cleaned_Data[[#This Row],[ bank_asset_value]]</f>
        <v>13500000</v>
      </c>
      <c r="P4076" s="1">
        <f>Cleaned_Data[[#This Row],[ loan_amount]]</f>
        <v>25700000</v>
      </c>
      <c r="Q4076" s="1" t="str">
        <f t="shared" si="253"/>
        <v>800+</v>
      </c>
      <c r="R4076" s="1">
        <f>Cleaned_Data[[#This Row],[ residential_assets_value]]+Cleaned_Data[[#This Row],[ commercial_assets_value]]+Cleaned_Data[[#This Row],[ luxury_assets_value]]</f>
        <v>57900000</v>
      </c>
      <c r="S4076" s="1">
        <f>Cleaned_Data[[#This Row],[ income_annum]]+Cleaned_Data[[#This Row],[ residential_assets_value]]+Cleaned_Data[[#This Row],[ commercial_assets_value]]+Cleaned_Data[[#This Row],[ luxury_assets_value]]</f>
        <v>67300000</v>
      </c>
      <c r="T4076" s="1" t="str">
        <f t="shared" si="254"/>
        <v>&gt;4 Cr</v>
      </c>
      <c r="U4076" s="12">
        <f t="shared" si="255"/>
        <v>1835714</v>
      </c>
      <c r="V4076" s="1" t="str">
        <f>IF(Cleaned_Data[[#This Row],[EMI_Estimate]]&lt;50000, "50K", IF(Cleaned_Data[[#This Row],[EMI_Estimate]]&lt;100000, "50K-1L", IF(Cleaned_Data[[#This Row],[EMI_Estimate]]&lt;150000, "1L-1.5L", IF(Cleaned_Data[[#This Row],[EMI_Estimate]]&lt;200000,"1.5-2L", "&gt;2L"))))</f>
        <v>&gt;2L</v>
      </c>
    </row>
    <row r="4077" spans="1:22" x14ac:dyDescent="0.35">
      <c r="A4077">
        <v>4076</v>
      </c>
      <c r="B4077">
        <v>4</v>
      </c>
      <c r="C4077" t="s">
        <v>22</v>
      </c>
      <c r="D4077" t="s">
        <v>23</v>
      </c>
      <c r="E4077">
        <v>2600000</v>
      </c>
      <c r="F4077" t="str">
        <f t="shared" si="252"/>
        <v>&gt;20 Lakh</v>
      </c>
      <c r="G4077">
        <v>8500000</v>
      </c>
      <c r="H4077">
        <v>4</v>
      </c>
      <c r="I4077">
        <v>392</v>
      </c>
      <c r="J4077" s="1">
        <v>5500000</v>
      </c>
      <c r="K4077" s="1">
        <v>100000</v>
      </c>
      <c r="L4077" s="1">
        <v>8800000</v>
      </c>
      <c r="M4077" s="1">
        <v>2900000</v>
      </c>
      <c r="N4077" s="1" t="s">
        <v>21</v>
      </c>
      <c r="O4077" s="1">
        <f>Cleaned_Data[[#This Row],[ loan_amount]]-Cleaned_Data[[#This Row],[ bank_asset_value]]</f>
        <v>5600000</v>
      </c>
      <c r="P4077" s="1">
        <f>Cleaned_Data[[#This Row],[ loan_amount]]</f>
        <v>8500000</v>
      </c>
      <c r="Q4077" s="1" t="str">
        <f t="shared" si="253"/>
        <v>300–499</v>
      </c>
      <c r="R4077" s="1">
        <f>Cleaned_Data[[#This Row],[ residential_assets_value]]+Cleaned_Data[[#This Row],[ commercial_assets_value]]+Cleaned_Data[[#This Row],[ luxury_assets_value]]</f>
        <v>14400000</v>
      </c>
      <c r="S4077" s="1">
        <f>Cleaned_Data[[#This Row],[ income_annum]]+Cleaned_Data[[#This Row],[ residential_assets_value]]+Cleaned_Data[[#This Row],[ commercial_assets_value]]+Cleaned_Data[[#This Row],[ luxury_assets_value]]</f>
        <v>17000000</v>
      </c>
      <c r="T4077" s="1" t="str">
        <f t="shared" si="254"/>
        <v>1–2 Cr</v>
      </c>
      <c r="U4077" s="12">
        <f t="shared" si="255"/>
        <v>2125000</v>
      </c>
      <c r="V4077" s="1" t="str">
        <f>IF(Cleaned_Data[[#This Row],[EMI_Estimate]]&lt;50000, "50K", IF(Cleaned_Data[[#This Row],[EMI_Estimate]]&lt;100000, "50K-1L", IF(Cleaned_Data[[#This Row],[EMI_Estimate]]&lt;150000, "1L-1.5L", IF(Cleaned_Data[[#This Row],[EMI_Estimate]]&lt;200000,"1.5-2L", "&gt;2L"))))</f>
        <v>&gt;2L</v>
      </c>
    </row>
    <row r="4078" spans="1:22" x14ac:dyDescent="0.35">
      <c r="A4078">
        <v>4077</v>
      </c>
      <c r="B4078">
        <v>2</v>
      </c>
      <c r="C4078" t="s">
        <v>19</v>
      </c>
      <c r="D4078" t="s">
        <v>20</v>
      </c>
      <c r="E4078">
        <v>1500000</v>
      </c>
      <c r="F4078" t="str">
        <f t="shared" si="252"/>
        <v>15-20 Lakh</v>
      </c>
      <c r="G4078">
        <v>4900000</v>
      </c>
      <c r="H4078">
        <v>16</v>
      </c>
      <c r="I4078">
        <v>387</v>
      </c>
      <c r="J4078" s="1">
        <v>-100000</v>
      </c>
      <c r="K4078" s="1">
        <v>2400000</v>
      </c>
      <c r="L4078" s="1">
        <v>3700000</v>
      </c>
      <c r="M4078" s="1">
        <v>1300000</v>
      </c>
      <c r="N4078" s="1" t="s">
        <v>24</v>
      </c>
      <c r="O4078" s="1">
        <f>Cleaned_Data[[#This Row],[ loan_amount]]-Cleaned_Data[[#This Row],[ bank_asset_value]]</f>
        <v>3600000</v>
      </c>
      <c r="P4078" s="1">
        <f>Cleaned_Data[[#This Row],[ loan_amount]]</f>
        <v>4900000</v>
      </c>
      <c r="Q4078" s="1" t="str">
        <f t="shared" si="253"/>
        <v>300–499</v>
      </c>
      <c r="R4078" s="1">
        <f>Cleaned_Data[[#This Row],[ residential_assets_value]]+Cleaned_Data[[#This Row],[ commercial_assets_value]]+Cleaned_Data[[#This Row],[ luxury_assets_value]]</f>
        <v>6000000</v>
      </c>
      <c r="S4078" s="1">
        <f>Cleaned_Data[[#This Row],[ income_annum]]+Cleaned_Data[[#This Row],[ residential_assets_value]]+Cleaned_Data[[#This Row],[ commercial_assets_value]]+Cleaned_Data[[#This Row],[ luxury_assets_value]]</f>
        <v>7500000</v>
      </c>
      <c r="T4078" s="1" t="str">
        <f t="shared" si="254"/>
        <v>&lt;1 Cr</v>
      </c>
      <c r="U4078" s="12">
        <f t="shared" si="255"/>
        <v>306250</v>
      </c>
      <c r="V4078" s="1" t="str">
        <f>IF(Cleaned_Data[[#This Row],[EMI_Estimate]]&lt;50000, "50K", IF(Cleaned_Data[[#This Row],[EMI_Estimate]]&lt;100000, "50K-1L", IF(Cleaned_Data[[#This Row],[EMI_Estimate]]&lt;150000, "1L-1.5L", IF(Cleaned_Data[[#This Row],[EMI_Estimate]]&lt;200000,"1.5-2L", "&gt;2L"))))</f>
        <v>&gt;2L</v>
      </c>
    </row>
    <row r="4079" spans="1:22" x14ac:dyDescent="0.35">
      <c r="A4079">
        <v>4078</v>
      </c>
      <c r="B4079">
        <v>1</v>
      </c>
      <c r="C4079" t="s">
        <v>19</v>
      </c>
      <c r="D4079" t="s">
        <v>23</v>
      </c>
      <c r="E4079">
        <v>1800000</v>
      </c>
      <c r="F4079" t="str">
        <f t="shared" si="252"/>
        <v>15-20 Lakh</v>
      </c>
      <c r="G4079">
        <v>6300000</v>
      </c>
      <c r="H4079">
        <v>12</v>
      </c>
      <c r="I4079">
        <v>749</v>
      </c>
      <c r="J4079" s="1">
        <v>4200000</v>
      </c>
      <c r="K4079" s="1">
        <v>200000</v>
      </c>
      <c r="L4079" s="1">
        <v>3800000</v>
      </c>
      <c r="M4079" s="1">
        <v>2700000</v>
      </c>
      <c r="N4079" s="1" t="s">
        <v>21</v>
      </c>
      <c r="O4079" s="1">
        <f>Cleaned_Data[[#This Row],[ loan_amount]]-Cleaned_Data[[#This Row],[ bank_asset_value]]</f>
        <v>3600000</v>
      </c>
      <c r="P4079" s="1">
        <f>Cleaned_Data[[#This Row],[ loan_amount]]</f>
        <v>6300000</v>
      </c>
      <c r="Q4079" s="1" t="str">
        <f t="shared" si="253"/>
        <v>700–799</v>
      </c>
      <c r="R4079" s="1">
        <f>Cleaned_Data[[#This Row],[ residential_assets_value]]+Cleaned_Data[[#This Row],[ commercial_assets_value]]+Cleaned_Data[[#This Row],[ luxury_assets_value]]</f>
        <v>8200000</v>
      </c>
      <c r="S4079" s="1">
        <f>Cleaned_Data[[#This Row],[ income_annum]]+Cleaned_Data[[#This Row],[ residential_assets_value]]+Cleaned_Data[[#This Row],[ commercial_assets_value]]+Cleaned_Data[[#This Row],[ luxury_assets_value]]</f>
        <v>10000000</v>
      </c>
      <c r="T4079" s="1" t="str">
        <f t="shared" si="254"/>
        <v>1–2 Cr</v>
      </c>
      <c r="U4079" s="12">
        <f t="shared" si="255"/>
        <v>525000</v>
      </c>
      <c r="V4079" s="1" t="str">
        <f>IF(Cleaned_Data[[#This Row],[EMI_Estimate]]&lt;50000, "50K", IF(Cleaned_Data[[#This Row],[EMI_Estimate]]&lt;100000, "50K-1L", IF(Cleaned_Data[[#This Row],[EMI_Estimate]]&lt;150000, "1L-1.5L", IF(Cleaned_Data[[#This Row],[EMI_Estimate]]&lt;200000,"1.5-2L", "&gt;2L"))))</f>
        <v>&gt;2L</v>
      </c>
    </row>
    <row r="4080" spans="1:22" x14ac:dyDescent="0.35">
      <c r="A4080">
        <v>4079</v>
      </c>
      <c r="B4080">
        <v>3</v>
      </c>
      <c r="C4080" t="s">
        <v>19</v>
      </c>
      <c r="D4080" t="s">
        <v>23</v>
      </c>
      <c r="E4080">
        <v>7800000</v>
      </c>
      <c r="F4080" t="str">
        <f t="shared" si="252"/>
        <v>&gt;20 Lakh</v>
      </c>
      <c r="G4080">
        <v>20000000</v>
      </c>
      <c r="H4080">
        <v>14</v>
      </c>
      <c r="I4080">
        <v>727</v>
      </c>
      <c r="J4080" s="1">
        <v>4600000</v>
      </c>
      <c r="K4080" s="1">
        <v>7200000</v>
      </c>
      <c r="L4080" s="1">
        <v>17300000</v>
      </c>
      <c r="M4080" s="1">
        <v>8600000</v>
      </c>
      <c r="N4080" s="1" t="s">
        <v>21</v>
      </c>
      <c r="O4080" s="1">
        <f>Cleaned_Data[[#This Row],[ loan_amount]]-Cleaned_Data[[#This Row],[ bank_asset_value]]</f>
        <v>11400000</v>
      </c>
      <c r="P4080" s="1">
        <f>Cleaned_Data[[#This Row],[ loan_amount]]</f>
        <v>20000000</v>
      </c>
      <c r="Q4080" s="1" t="str">
        <f t="shared" si="253"/>
        <v>700–799</v>
      </c>
      <c r="R4080" s="1">
        <f>Cleaned_Data[[#This Row],[ residential_assets_value]]+Cleaned_Data[[#This Row],[ commercial_assets_value]]+Cleaned_Data[[#This Row],[ luxury_assets_value]]</f>
        <v>29100000</v>
      </c>
      <c r="S4080" s="1">
        <f>Cleaned_Data[[#This Row],[ income_annum]]+Cleaned_Data[[#This Row],[ residential_assets_value]]+Cleaned_Data[[#This Row],[ commercial_assets_value]]+Cleaned_Data[[#This Row],[ luxury_assets_value]]</f>
        <v>36900000</v>
      </c>
      <c r="T4080" s="1" t="str">
        <f t="shared" si="254"/>
        <v>3–4 Cr</v>
      </c>
      <c r="U4080" s="12">
        <f t="shared" si="255"/>
        <v>1428571</v>
      </c>
      <c r="V4080" s="1" t="str">
        <f>IF(Cleaned_Data[[#This Row],[EMI_Estimate]]&lt;50000, "50K", IF(Cleaned_Data[[#This Row],[EMI_Estimate]]&lt;100000, "50K-1L", IF(Cleaned_Data[[#This Row],[EMI_Estimate]]&lt;150000, "1L-1.5L", IF(Cleaned_Data[[#This Row],[EMI_Estimate]]&lt;200000,"1.5-2L", "&gt;2L"))))</f>
        <v>&gt;2L</v>
      </c>
    </row>
    <row r="4081" spans="1:22" x14ac:dyDescent="0.35">
      <c r="A4081">
        <v>4080</v>
      </c>
      <c r="B4081">
        <v>3</v>
      </c>
      <c r="C4081" t="s">
        <v>19</v>
      </c>
      <c r="D4081" t="s">
        <v>23</v>
      </c>
      <c r="E4081">
        <v>2100000</v>
      </c>
      <c r="F4081" t="str">
        <f t="shared" si="252"/>
        <v>&gt;20 Lakh</v>
      </c>
      <c r="G4081">
        <v>7400000</v>
      </c>
      <c r="H4081">
        <v>14</v>
      </c>
      <c r="I4081">
        <v>656</v>
      </c>
      <c r="J4081" s="1">
        <v>5600000</v>
      </c>
      <c r="K4081" s="1">
        <v>400000</v>
      </c>
      <c r="L4081" s="1">
        <v>5200000</v>
      </c>
      <c r="M4081" s="1">
        <v>2800000</v>
      </c>
      <c r="N4081" s="1" t="s">
        <v>21</v>
      </c>
      <c r="O4081" s="1">
        <f>Cleaned_Data[[#This Row],[ loan_amount]]-Cleaned_Data[[#This Row],[ bank_asset_value]]</f>
        <v>4600000</v>
      </c>
      <c r="P4081" s="1">
        <f>Cleaned_Data[[#This Row],[ loan_amount]]</f>
        <v>7400000</v>
      </c>
      <c r="Q4081" s="1" t="str">
        <f t="shared" si="253"/>
        <v>600–699</v>
      </c>
      <c r="R4081" s="1">
        <f>Cleaned_Data[[#This Row],[ residential_assets_value]]+Cleaned_Data[[#This Row],[ commercial_assets_value]]+Cleaned_Data[[#This Row],[ luxury_assets_value]]</f>
        <v>11200000</v>
      </c>
      <c r="S4081" s="1">
        <f>Cleaned_Data[[#This Row],[ income_annum]]+Cleaned_Data[[#This Row],[ residential_assets_value]]+Cleaned_Data[[#This Row],[ commercial_assets_value]]+Cleaned_Data[[#This Row],[ luxury_assets_value]]</f>
        <v>13300000</v>
      </c>
      <c r="T4081" s="1" t="str">
        <f t="shared" si="254"/>
        <v>1–2 Cr</v>
      </c>
      <c r="U4081" s="12">
        <f t="shared" si="255"/>
        <v>528571</v>
      </c>
      <c r="V4081" s="1" t="str">
        <f>IF(Cleaned_Data[[#This Row],[EMI_Estimate]]&lt;50000, "50K", IF(Cleaned_Data[[#This Row],[EMI_Estimate]]&lt;100000, "50K-1L", IF(Cleaned_Data[[#This Row],[EMI_Estimate]]&lt;150000, "1L-1.5L", IF(Cleaned_Data[[#This Row],[EMI_Estimate]]&lt;200000,"1.5-2L", "&gt;2L"))))</f>
        <v>&gt;2L</v>
      </c>
    </row>
    <row r="4082" spans="1:22" x14ac:dyDescent="0.35">
      <c r="A4082">
        <v>4081</v>
      </c>
      <c r="B4082">
        <v>0</v>
      </c>
      <c r="C4082" t="s">
        <v>22</v>
      </c>
      <c r="D4082" t="s">
        <v>23</v>
      </c>
      <c r="E4082">
        <v>8300000</v>
      </c>
      <c r="F4082" t="str">
        <f t="shared" si="252"/>
        <v>&gt;20 Lakh</v>
      </c>
      <c r="G4082">
        <v>17500000</v>
      </c>
      <c r="H4082">
        <v>20</v>
      </c>
      <c r="I4082">
        <v>643</v>
      </c>
      <c r="J4082" s="1">
        <v>24800000</v>
      </c>
      <c r="K4082" s="1">
        <v>8900000</v>
      </c>
      <c r="L4082" s="1">
        <v>18800000</v>
      </c>
      <c r="M4082" s="1">
        <v>5100000</v>
      </c>
      <c r="N4082" s="1" t="s">
        <v>21</v>
      </c>
      <c r="O4082" s="1">
        <f>Cleaned_Data[[#This Row],[ loan_amount]]-Cleaned_Data[[#This Row],[ bank_asset_value]]</f>
        <v>12400000</v>
      </c>
      <c r="P4082" s="1">
        <f>Cleaned_Data[[#This Row],[ loan_amount]]</f>
        <v>17500000</v>
      </c>
      <c r="Q4082" s="1" t="str">
        <f t="shared" si="253"/>
        <v>600–699</v>
      </c>
      <c r="R4082" s="1">
        <f>Cleaned_Data[[#This Row],[ residential_assets_value]]+Cleaned_Data[[#This Row],[ commercial_assets_value]]+Cleaned_Data[[#This Row],[ luxury_assets_value]]</f>
        <v>52500000</v>
      </c>
      <c r="S4082" s="1">
        <f>Cleaned_Data[[#This Row],[ income_annum]]+Cleaned_Data[[#This Row],[ residential_assets_value]]+Cleaned_Data[[#This Row],[ commercial_assets_value]]+Cleaned_Data[[#This Row],[ luxury_assets_value]]</f>
        <v>60800000</v>
      </c>
      <c r="T4082" s="1" t="str">
        <f t="shared" si="254"/>
        <v>&gt;4 Cr</v>
      </c>
      <c r="U4082" s="12">
        <f t="shared" si="255"/>
        <v>875000</v>
      </c>
      <c r="V4082" s="1" t="str">
        <f>IF(Cleaned_Data[[#This Row],[EMI_Estimate]]&lt;50000, "50K", IF(Cleaned_Data[[#This Row],[EMI_Estimate]]&lt;100000, "50K-1L", IF(Cleaned_Data[[#This Row],[EMI_Estimate]]&lt;150000, "1L-1.5L", IF(Cleaned_Data[[#This Row],[EMI_Estimate]]&lt;200000,"1.5-2L", "&gt;2L"))))</f>
        <v>&gt;2L</v>
      </c>
    </row>
    <row r="4083" spans="1:22" x14ac:dyDescent="0.35">
      <c r="A4083">
        <v>4082</v>
      </c>
      <c r="B4083">
        <v>2</v>
      </c>
      <c r="C4083" t="s">
        <v>22</v>
      </c>
      <c r="D4083" t="s">
        <v>23</v>
      </c>
      <c r="E4083">
        <v>4400000</v>
      </c>
      <c r="F4083" t="str">
        <f t="shared" si="252"/>
        <v>&gt;20 Lakh</v>
      </c>
      <c r="G4083">
        <v>16800000</v>
      </c>
      <c r="H4083">
        <v>4</v>
      </c>
      <c r="I4083">
        <v>307</v>
      </c>
      <c r="J4083" s="1">
        <v>12800000</v>
      </c>
      <c r="K4083" s="1">
        <v>7200000</v>
      </c>
      <c r="L4083" s="1">
        <v>9700000</v>
      </c>
      <c r="M4083" s="1">
        <v>5800000</v>
      </c>
      <c r="N4083" s="1" t="s">
        <v>21</v>
      </c>
      <c r="O4083" s="1">
        <f>Cleaned_Data[[#This Row],[ loan_amount]]-Cleaned_Data[[#This Row],[ bank_asset_value]]</f>
        <v>11000000</v>
      </c>
      <c r="P4083" s="1">
        <f>Cleaned_Data[[#This Row],[ loan_amount]]</f>
        <v>16800000</v>
      </c>
      <c r="Q4083" s="1" t="str">
        <f t="shared" si="253"/>
        <v>300–499</v>
      </c>
      <c r="R4083" s="1">
        <f>Cleaned_Data[[#This Row],[ residential_assets_value]]+Cleaned_Data[[#This Row],[ commercial_assets_value]]+Cleaned_Data[[#This Row],[ luxury_assets_value]]</f>
        <v>29700000</v>
      </c>
      <c r="S4083" s="1">
        <f>Cleaned_Data[[#This Row],[ income_annum]]+Cleaned_Data[[#This Row],[ residential_assets_value]]+Cleaned_Data[[#This Row],[ commercial_assets_value]]+Cleaned_Data[[#This Row],[ luxury_assets_value]]</f>
        <v>34100000</v>
      </c>
      <c r="T4083" s="1" t="str">
        <f t="shared" si="254"/>
        <v>3–4 Cr</v>
      </c>
      <c r="U4083" s="12">
        <f t="shared" si="255"/>
        <v>4200000</v>
      </c>
      <c r="V4083" s="1" t="str">
        <f>IF(Cleaned_Data[[#This Row],[EMI_Estimate]]&lt;50000, "50K", IF(Cleaned_Data[[#This Row],[EMI_Estimate]]&lt;100000, "50K-1L", IF(Cleaned_Data[[#This Row],[EMI_Estimate]]&lt;150000, "1L-1.5L", IF(Cleaned_Data[[#This Row],[EMI_Estimate]]&lt;200000,"1.5-2L", "&gt;2L"))))</f>
        <v>&gt;2L</v>
      </c>
    </row>
    <row r="4084" spans="1:22" x14ac:dyDescent="0.35">
      <c r="A4084">
        <v>4083</v>
      </c>
      <c r="B4084">
        <v>2</v>
      </c>
      <c r="C4084" t="s">
        <v>22</v>
      </c>
      <c r="D4084" t="s">
        <v>20</v>
      </c>
      <c r="E4084">
        <v>2300000</v>
      </c>
      <c r="F4084" t="str">
        <f t="shared" si="252"/>
        <v>&gt;20 Lakh</v>
      </c>
      <c r="G4084">
        <v>5000000</v>
      </c>
      <c r="H4084">
        <v>16</v>
      </c>
      <c r="I4084">
        <v>588</v>
      </c>
      <c r="J4084" s="1">
        <v>2000000</v>
      </c>
      <c r="K4084" s="1">
        <v>3500000</v>
      </c>
      <c r="L4084" s="1">
        <v>7000000</v>
      </c>
      <c r="M4084" s="1">
        <v>1500000</v>
      </c>
      <c r="N4084" s="1" t="s">
        <v>21</v>
      </c>
      <c r="O4084" s="1">
        <f>Cleaned_Data[[#This Row],[ loan_amount]]-Cleaned_Data[[#This Row],[ bank_asset_value]]</f>
        <v>3500000</v>
      </c>
      <c r="P4084" s="1">
        <f>Cleaned_Data[[#This Row],[ loan_amount]]</f>
        <v>5000000</v>
      </c>
      <c r="Q4084" s="1" t="str">
        <f t="shared" si="253"/>
        <v>500–599</v>
      </c>
      <c r="R4084" s="1">
        <f>Cleaned_Data[[#This Row],[ residential_assets_value]]+Cleaned_Data[[#This Row],[ commercial_assets_value]]+Cleaned_Data[[#This Row],[ luxury_assets_value]]</f>
        <v>12500000</v>
      </c>
      <c r="S4084" s="1">
        <f>Cleaned_Data[[#This Row],[ income_annum]]+Cleaned_Data[[#This Row],[ residential_assets_value]]+Cleaned_Data[[#This Row],[ commercial_assets_value]]+Cleaned_Data[[#This Row],[ luxury_assets_value]]</f>
        <v>14800000</v>
      </c>
      <c r="T4084" s="1" t="str">
        <f t="shared" si="254"/>
        <v>1–2 Cr</v>
      </c>
      <c r="U4084" s="12">
        <f t="shared" si="255"/>
        <v>312500</v>
      </c>
      <c r="V4084" s="1" t="str">
        <f>IF(Cleaned_Data[[#This Row],[EMI_Estimate]]&lt;50000, "50K", IF(Cleaned_Data[[#This Row],[EMI_Estimate]]&lt;100000, "50K-1L", IF(Cleaned_Data[[#This Row],[EMI_Estimate]]&lt;150000, "1L-1.5L", IF(Cleaned_Data[[#This Row],[EMI_Estimate]]&lt;200000,"1.5-2L", "&gt;2L"))))</f>
        <v>&gt;2L</v>
      </c>
    </row>
    <row r="4085" spans="1:22" x14ac:dyDescent="0.35">
      <c r="A4085">
        <v>4084</v>
      </c>
      <c r="B4085">
        <v>3</v>
      </c>
      <c r="C4085" t="s">
        <v>19</v>
      </c>
      <c r="D4085" t="s">
        <v>23</v>
      </c>
      <c r="E4085">
        <v>7700000</v>
      </c>
      <c r="F4085" t="str">
        <f t="shared" si="252"/>
        <v>&gt;20 Lakh</v>
      </c>
      <c r="G4085">
        <v>22300000</v>
      </c>
      <c r="H4085">
        <v>20</v>
      </c>
      <c r="I4085">
        <v>895</v>
      </c>
      <c r="J4085" s="1">
        <v>22200000</v>
      </c>
      <c r="K4085" s="1">
        <v>13300000</v>
      </c>
      <c r="L4085" s="1">
        <v>23900000</v>
      </c>
      <c r="M4085" s="1">
        <v>9100000</v>
      </c>
      <c r="N4085" s="1" t="s">
        <v>21</v>
      </c>
      <c r="O4085" s="1">
        <f>Cleaned_Data[[#This Row],[ loan_amount]]-Cleaned_Data[[#This Row],[ bank_asset_value]]</f>
        <v>13200000</v>
      </c>
      <c r="P4085" s="1">
        <f>Cleaned_Data[[#This Row],[ loan_amount]]</f>
        <v>22300000</v>
      </c>
      <c r="Q4085" s="1" t="str">
        <f t="shared" si="253"/>
        <v>800+</v>
      </c>
      <c r="R4085" s="1">
        <f>Cleaned_Data[[#This Row],[ residential_assets_value]]+Cleaned_Data[[#This Row],[ commercial_assets_value]]+Cleaned_Data[[#This Row],[ luxury_assets_value]]</f>
        <v>59400000</v>
      </c>
      <c r="S4085" s="1">
        <f>Cleaned_Data[[#This Row],[ income_annum]]+Cleaned_Data[[#This Row],[ residential_assets_value]]+Cleaned_Data[[#This Row],[ commercial_assets_value]]+Cleaned_Data[[#This Row],[ luxury_assets_value]]</f>
        <v>67100000</v>
      </c>
      <c r="T4085" s="1" t="str">
        <f t="shared" si="254"/>
        <v>&gt;4 Cr</v>
      </c>
      <c r="U4085" s="12">
        <f t="shared" si="255"/>
        <v>1115000</v>
      </c>
      <c r="V4085" s="1" t="str">
        <f>IF(Cleaned_Data[[#This Row],[EMI_Estimate]]&lt;50000, "50K", IF(Cleaned_Data[[#This Row],[EMI_Estimate]]&lt;100000, "50K-1L", IF(Cleaned_Data[[#This Row],[EMI_Estimate]]&lt;150000, "1L-1.5L", IF(Cleaned_Data[[#This Row],[EMI_Estimate]]&lt;200000,"1.5-2L", "&gt;2L"))))</f>
        <v>&gt;2L</v>
      </c>
    </row>
    <row r="4086" spans="1:22" x14ac:dyDescent="0.35">
      <c r="A4086">
        <v>4085</v>
      </c>
      <c r="B4086">
        <v>0</v>
      </c>
      <c r="C4086" t="s">
        <v>22</v>
      </c>
      <c r="D4086" t="s">
        <v>23</v>
      </c>
      <c r="E4086">
        <v>9300000</v>
      </c>
      <c r="F4086" t="str">
        <f t="shared" si="252"/>
        <v>&gt;20 Lakh</v>
      </c>
      <c r="G4086">
        <v>29400000</v>
      </c>
      <c r="H4086">
        <v>10</v>
      </c>
      <c r="I4086">
        <v>351</v>
      </c>
      <c r="J4086" s="1">
        <v>24200000</v>
      </c>
      <c r="K4086" s="1">
        <v>6800000</v>
      </c>
      <c r="L4086" s="1">
        <v>35800000</v>
      </c>
      <c r="M4086" s="1">
        <v>6100000</v>
      </c>
      <c r="N4086" s="1" t="s">
        <v>24</v>
      </c>
      <c r="O4086" s="1">
        <f>Cleaned_Data[[#This Row],[ loan_amount]]-Cleaned_Data[[#This Row],[ bank_asset_value]]</f>
        <v>23300000</v>
      </c>
      <c r="P4086" s="1">
        <f>Cleaned_Data[[#This Row],[ loan_amount]]</f>
        <v>29400000</v>
      </c>
      <c r="Q4086" s="1" t="str">
        <f t="shared" si="253"/>
        <v>300–499</v>
      </c>
      <c r="R4086" s="1">
        <f>Cleaned_Data[[#This Row],[ residential_assets_value]]+Cleaned_Data[[#This Row],[ commercial_assets_value]]+Cleaned_Data[[#This Row],[ luxury_assets_value]]</f>
        <v>66800000</v>
      </c>
      <c r="S4086" s="1">
        <f>Cleaned_Data[[#This Row],[ income_annum]]+Cleaned_Data[[#This Row],[ residential_assets_value]]+Cleaned_Data[[#This Row],[ commercial_assets_value]]+Cleaned_Data[[#This Row],[ luxury_assets_value]]</f>
        <v>76100000</v>
      </c>
      <c r="T4086" s="1" t="str">
        <f t="shared" si="254"/>
        <v>&gt;4 Cr</v>
      </c>
      <c r="U4086" s="12">
        <f t="shared" si="255"/>
        <v>2940000</v>
      </c>
      <c r="V4086" s="1" t="str">
        <f>IF(Cleaned_Data[[#This Row],[EMI_Estimate]]&lt;50000, "50K", IF(Cleaned_Data[[#This Row],[EMI_Estimate]]&lt;100000, "50K-1L", IF(Cleaned_Data[[#This Row],[EMI_Estimate]]&lt;150000, "1L-1.5L", IF(Cleaned_Data[[#This Row],[EMI_Estimate]]&lt;200000,"1.5-2L", "&gt;2L"))))</f>
        <v>&gt;2L</v>
      </c>
    </row>
    <row r="4087" spans="1:22" x14ac:dyDescent="0.35">
      <c r="A4087">
        <v>4086</v>
      </c>
      <c r="B4087">
        <v>5</v>
      </c>
      <c r="C4087" t="s">
        <v>22</v>
      </c>
      <c r="D4087" t="s">
        <v>20</v>
      </c>
      <c r="E4087">
        <v>5900000</v>
      </c>
      <c r="F4087" t="str">
        <f t="shared" si="252"/>
        <v>&gt;20 Lakh</v>
      </c>
      <c r="G4087">
        <v>16400000</v>
      </c>
      <c r="H4087">
        <v>12</v>
      </c>
      <c r="I4087">
        <v>891</v>
      </c>
      <c r="J4087" s="1">
        <v>10200000</v>
      </c>
      <c r="K4087" s="1">
        <v>10400000</v>
      </c>
      <c r="L4087" s="1">
        <v>19600000</v>
      </c>
      <c r="M4087" s="1">
        <v>4700000</v>
      </c>
      <c r="N4087" s="1" t="s">
        <v>21</v>
      </c>
      <c r="O4087" s="1">
        <f>Cleaned_Data[[#This Row],[ loan_amount]]-Cleaned_Data[[#This Row],[ bank_asset_value]]</f>
        <v>11700000</v>
      </c>
      <c r="P4087" s="1">
        <f>Cleaned_Data[[#This Row],[ loan_amount]]</f>
        <v>16400000</v>
      </c>
      <c r="Q4087" s="1" t="str">
        <f t="shared" si="253"/>
        <v>800+</v>
      </c>
      <c r="R4087" s="1">
        <f>Cleaned_Data[[#This Row],[ residential_assets_value]]+Cleaned_Data[[#This Row],[ commercial_assets_value]]+Cleaned_Data[[#This Row],[ luxury_assets_value]]</f>
        <v>40200000</v>
      </c>
      <c r="S4087" s="1">
        <f>Cleaned_Data[[#This Row],[ income_annum]]+Cleaned_Data[[#This Row],[ residential_assets_value]]+Cleaned_Data[[#This Row],[ commercial_assets_value]]+Cleaned_Data[[#This Row],[ luxury_assets_value]]</f>
        <v>46100000</v>
      </c>
      <c r="T4087" s="1" t="str">
        <f t="shared" si="254"/>
        <v>&gt;4 Cr</v>
      </c>
      <c r="U4087" s="12">
        <f t="shared" si="255"/>
        <v>1366667</v>
      </c>
      <c r="V4087" s="1" t="str">
        <f>IF(Cleaned_Data[[#This Row],[EMI_Estimate]]&lt;50000, "50K", IF(Cleaned_Data[[#This Row],[EMI_Estimate]]&lt;100000, "50K-1L", IF(Cleaned_Data[[#This Row],[EMI_Estimate]]&lt;150000, "1L-1.5L", IF(Cleaned_Data[[#This Row],[EMI_Estimate]]&lt;200000,"1.5-2L", "&gt;2L"))))</f>
        <v>&gt;2L</v>
      </c>
    </row>
    <row r="4088" spans="1:22" x14ac:dyDescent="0.35">
      <c r="A4088">
        <v>4087</v>
      </c>
      <c r="B4088">
        <v>5</v>
      </c>
      <c r="C4088" t="s">
        <v>22</v>
      </c>
      <c r="D4088" t="s">
        <v>23</v>
      </c>
      <c r="E4088">
        <v>1900000</v>
      </c>
      <c r="F4088" t="str">
        <f t="shared" si="252"/>
        <v>15-20 Lakh</v>
      </c>
      <c r="G4088">
        <v>4900000</v>
      </c>
      <c r="H4088">
        <v>4</v>
      </c>
      <c r="I4088">
        <v>442</v>
      </c>
      <c r="J4088" s="1">
        <v>3200000</v>
      </c>
      <c r="K4088" s="1">
        <v>2100000</v>
      </c>
      <c r="L4088" s="1">
        <v>5800000</v>
      </c>
      <c r="M4088" s="1">
        <v>900000</v>
      </c>
      <c r="N4088" s="1" t="s">
        <v>24</v>
      </c>
      <c r="O4088" s="1">
        <f>Cleaned_Data[[#This Row],[ loan_amount]]-Cleaned_Data[[#This Row],[ bank_asset_value]]</f>
        <v>4000000</v>
      </c>
      <c r="P4088" s="1">
        <f>Cleaned_Data[[#This Row],[ loan_amount]]</f>
        <v>4900000</v>
      </c>
      <c r="Q4088" s="1" t="str">
        <f t="shared" si="253"/>
        <v>300–499</v>
      </c>
      <c r="R4088" s="1">
        <f>Cleaned_Data[[#This Row],[ residential_assets_value]]+Cleaned_Data[[#This Row],[ commercial_assets_value]]+Cleaned_Data[[#This Row],[ luxury_assets_value]]</f>
        <v>11100000</v>
      </c>
      <c r="S4088" s="1">
        <f>Cleaned_Data[[#This Row],[ income_annum]]+Cleaned_Data[[#This Row],[ residential_assets_value]]+Cleaned_Data[[#This Row],[ commercial_assets_value]]+Cleaned_Data[[#This Row],[ luxury_assets_value]]</f>
        <v>13000000</v>
      </c>
      <c r="T4088" s="1" t="str">
        <f t="shared" si="254"/>
        <v>1–2 Cr</v>
      </c>
      <c r="U4088" s="12">
        <f t="shared" si="255"/>
        <v>1225000</v>
      </c>
      <c r="V4088" s="1" t="str">
        <f>IF(Cleaned_Data[[#This Row],[EMI_Estimate]]&lt;50000, "50K", IF(Cleaned_Data[[#This Row],[EMI_Estimate]]&lt;100000, "50K-1L", IF(Cleaned_Data[[#This Row],[EMI_Estimate]]&lt;150000, "1L-1.5L", IF(Cleaned_Data[[#This Row],[EMI_Estimate]]&lt;200000,"1.5-2L", "&gt;2L"))))</f>
        <v>&gt;2L</v>
      </c>
    </row>
    <row r="4089" spans="1:22" x14ac:dyDescent="0.35">
      <c r="A4089">
        <v>4088</v>
      </c>
      <c r="B4089">
        <v>0</v>
      </c>
      <c r="C4089" t="s">
        <v>22</v>
      </c>
      <c r="D4089" t="s">
        <v>20</v>
      </c>
      <c r="E4089">
        <v>6900000</v>
      </c>
      <c r="F4089" t="str">
        <f t="shared" si="252"/>
        <v>&gt;20 Lakh</v>
      </c>
      <c r="G4089">
        <v>19500000</v>
      </c>
      <c r="H4089">
        <v>20</v>
      </c>
      <c r="I4089">
        <v>686</v>
      </c>
      <c r="J4089" s="1">
        <v>2300000</v>
      </c>
      <c r="K4089" s="1">
        <v>8700000</v>
      </c>
      <c r="L4089" s="1">
        <v>16400000</v>
      </c>
      <c r="M4089" s="1">
        <v>6200000</v>
      </c>
      <c r="N4089" s="1" t="s">
        <v>21</v>
      </c>
      <c r="O4089" s="1">
        <f>Cleaned_Data[[#This Row],[ loan_amount]]-Cleaned_Data[[#This Row],[ bank_asset_value]]</f>
        <v>13300000</v>
      </c>
      <c r="P4089" s="1">
        <f>Cleaned_Data[[#This Row],[ loan_amount]]</f>
        <v>19500000</v>
      </c>
      <c r="Q4089" s="1" t="str">
        <f t="shared" si="253"/>
        <v>600–699</v>
      </c>
      <c r="R4089" s="1">
        <f>Cleaned_Data[[#This Row],[ residential_assets_value]]+Cleaned_Data[[#This Row],[ commercial_assets_value]]+Cleaned_Data[[#This Row],[ luxury_assets_value]]</f>
        <v>27400000</v>
      </c>
      <c r="S4089" s="1">
        <f>Cleaned_Data[[#This Row],[ income_annum]]+Cleaned_Data[[#This Row],[ residential_assets_value]]+Cleaned_Data[[#This Row],[ commercial_assets_value]]+Cleaned_Data[[#This Row],[ luxury_assets_value]]</f>
        <v>34300000</v>
      </c>
      <c r="T4089" s="1" t="str">
        <f t="shared" si="254"/>
        <v>3–4 Cr</v>
      </c>
      <c r="U4089" s="12">
        <f t="shared" si="255"/>
        <v>975000</v>
      </c>
      <c r="V4089" s="1" t="str">
        <f>IF(Cleaned_Data[[#This Row],[EMI_Estimate]]&lt;50000, "50K", IF(Cleaned_Data[[#This Row],[EMI_Estimate]]&lt;100000, "50K-1L", IF(Cleaned_Data[[#This Row],[EMI_Estimate]]&lt;150000, "1L-1.5L", IF(Cleaned_Data[[#This Row],[EMI_Estimate]]&lt;200000,"1.5-2L", "&gt;2L"))))</f>
        <v>&gt;2L</v>
      </c>
    </row>
    <row r="4090" spans="1:22" x14ac:dyDescent="0.35">
      <c r="A4090">
        <v>4089</v>
      </c>
      <c r="B4090">
        <v>4</v>
      </c>
      <c r="C4090" t="s">
        <v>19</v>
      </c>
      <c r="D4090" t="s">
        <v>23</v>
      </c>
      <c r="E4090">
        <v>2100000</v>
      </c>
      <c r="F4090" t="str">
        <f t="shared" si="252"/>
        <v>&gt;20 Lakh</v>
      </c>
      <c r="G4090">
        <v>8200000</v>
      </c>
      <c r="H4090">
        <v>20</v>
      </c>
      <c r="I4090">
        <v>432</v>
      </c>
      <c r="J4090" s="1">
        <v>6000000</v>
      </c>
      <c r="K4090" s="1">
        <v>900000</v>
      </c>
      <c r="L4090" s="1">
        <v>5600000</v>
      </c>
      <c r="M4090" s="1">
        <v>1000000</v>
      </c>
      <c r="N4090" s="1" t="s">
        <v>24</v>
      </c>
      <c r="O4090" s="1">
        <f>Cleaned_Data[[#This Row],[ loan_amount]]-Cleaned_Data[[#This Row],[ bank_asset_value]]</f>
        <v>7200000</v>
      </c>
      <c r="P4090" s="1">
        <f>Cleaned_Data[[#This Row],[ loan_amount]]</f>
        <v>8200000</v>
      </c>
      <c r="Q4090" s="1" t="str">
        <f t="shared" si="253"/>
        <v>300–499</v>
      </c>
      <c r="R4090" s="1">
        <f>Cleaned_Data[[#This Row],[ residential_assets_value]]+Cleaned_Data[[#This Row],[ commercial_assets_value]]+Cleaned_Data[[#This Row],[ luxury_assets_value]]</f>
        <v>12500000</v>
      </c>
      <c r="S4090" s="1">
        <f>Cleaned_Data[[#This Row],[ income_annum]]+Cleaned_Data[[#This Row],[ residential_assets_value]]+Cleaned_Data[[#This Row],[ commercial_assets_value]]+Cleaned_Data[[#This Row],[ luxury_assets_value]]</f>
        <v>14600000</v>
      </c>
      <c r="T4090" s="1" t="str">
        <f t="shared" si="254"/>
        <v>1–2 Cr</v>
      </c>
      <c r="U4090" s="12">
        <f t="shared" si="255"/>
        <v>410000</v>
      </c>
      <c r="V4090" s="1" t="str">
        <f>IF(Cleaned_Data[[#This Row],[EMI_Estimate]]&lt;50000, "50K", IF(Cleaned_Data[[#This Row],[EMI_Estimate]]&lt;100000, "50K-1L", IF(Cleaned_Data[[#This Row],[EMI_Estimate]]&lt;150000, "1L-1.5L", IF(Cleaned_Data[[#This Row],[EMI_Estimate]]&lt;200000,"1.5-2L", "&gt;2L"))))</f>
        <v>&gt;2L</v>
      </c>
    </row>
    <row r="4091" spans="1:22" x14ac:dyDescent="0.35">
      <c r="A4091">
        <v>4090</v>
      </c>
      <c r="B4091">
        <v>0</v>
      </c>
      <c r="C4091" t="s">
        <v>22</v>
      </c>
      <c r="D4091" t="s">
        <v>20</v>
      </c>
      <c r="E4091">
        <v>8200000</v>
      </c>
      <c r="F4091" t="str">
        <f t="shared" si="252"/>
        <v>&gt;20 Lakh</v>
      </c>
      <c r="G4091">
        <v>20900000</v>
      </c>
      <c r="H4091">
        <v>14</v>
      </c>
      <c r="I4091">
        <v>766</v>
      </c>
      <c r="J4091" s="1">
        <v>4400000</v>
      </c>
      <c r="K4091" s="1">
        <v>12300000</v>
      </c>
      <c r="L4091" s="1">
        <v>18400000</v>
      </c>
      <c r="M4091" s="1">
        <v>12100000</v>
      </c>
      <c r="N4091" s="1" t="s">
        <v>21</v>
      </c>
      <c r="O4091" s="1">
        <f>Cleaned_Data[[#This Row],[ loan_amount]]-Cleaned_Data[[#This Row],[ bank_asset_value]]</f>
        <v>8800000</v>
      </c>
      <c r="P4091" s="1">
        <f>Cleaned_Data[[#This Row],[ loan_amount]]</f>
        <v>20900000</v>
      </c>
      <c r="Q4091" s="1" t="str">
        <f t="shared" si="253"/>
        <v>700–799</v>
      </c>
      <c r="R4091" s="1">
        <f>Cleaned_Data[[#This Row],[ residential_assets_value]]+Cleaned_Data[[#This Row],[ commercial_assets_value]]+Cleaned_Data[[#This Row],[ luxury_assets_value]]</f>
        <v>35100000</v>
      </c>
      <c r="S4091" s="1">
        <f>Cleaned_Data[[#This Row],[ income_annum]]+Cleaned_Data[[#This Row],[ residential_assets_value]]+Cleaned_Data[[#This Row],[ commercial_assets_value]]+Cleaned_Data[[#This Row],[ luxury_assets_value]]</f>
        <v>43300000</v>
      </c>
      <c r="T4091" s="1" t="str">
        <f t="shared" si="254"/>
        <v>&gt;4 Cr</v>
      </c>
      <c r="U4091" s="12">
        <f t="shared" si="255"/>
        <v>1492857</v>
      </c>
      <c r="V4091" s="1" t="str">
        <f>IF(Cleaned_Data[[#This Row],[EMI_Estimate]]&lt;50000, "50K", IF(Cleaned_Data[[#This Row],[EMI_Estimate]]&lt;100000, "50K-1L", IF(Cleaned_Data[[#This Row],[EMI_Estimate]]&lt;150000, "1L-1.5L", IF(Cleaned_Data[[#This Row],[EMI_Estimate]]&lt;200000,"1.5-2L", "&gt;2L"))))</f>
        <v>&gt;2L</v>
      </c>
    </row>
    <row r="4092" spans="1:22" x14ac:dyDescent="0.35">
      <c r="A4092">
        <v>4091</v>
      </c>
      <c r="B4092">
        <v>4</v>
      </c>
      <c r="C4092" t="s">
        <v>22</v>
      </c>
      <c r="D4092" t="s">
        <v>20</v>
      </c>
      <c r="E4092">
        <v>7700000</v>
      </c>
      <c r="F4092" t="str">
        <f t="shared" si="252"/>
        <v>&gt;20 Lakh</v>
      </c>
      <c r="G4092">
        <v>17200000</v>
      </c>
      <c r="H4092">
        <v>6</v>
      </c>
      <c r="I4092">
        <v>561</v>
      </c>
      <c r="J4092" s="1">
        <v>6000000</v>
      </c>
      <c r="K4092" s="1">
        <v>5000000</v>
      </c>
      <c r="L4092" s="1">
        <v>15400000</v>
      </c>
      <c r="M4092" s="1">
        <v>6800000</v>
      </c>
      <c r="N4092" s="1" t="s">
        <v>21</v>
      </c>
      <c r="O4092" s="1">
        <f>Cleaned_Data[[#This Row],[ loan_amount]]-Cleaned_Data[[#This Row],[ bank_asset_value]]</f>
        <v>10400000</v>
      </c>
      <c r="P4092" s="1">
        <f>Cleaned_Data[[#This Row],[ loan_amount]]</f>
        <v>17200000</v>
      </c>
      <c r="Q4092" s="1" t="str">
        <f t="shared" si="253"/>
        <v>500–599</v>
      </c>
      <c r="R4092" s="1">
        <f>Cleaned_Data[[#This Row],[ residential_assets_value]]+Cleaned_Data[[#This Row],[ commercial_assets_value]]+Cleaned_Data[[#This Row],[ luxury_assets_value]]</f>
        <v>26400000</v>
      </c>
      <c r="S4092" s="1">
        <f>Cleaned_Data[[#This Row],[ income_annum]]+Cleaned_Data[[#This Row],[ residential_assets_value]]+Cleaned_Data[[#This Row],[ commercial_assets_value]]+Cleaned_Data[[#This Row],[ luxury_assets_value]]</f>
        <v>34100000</v>
      </c>
      <c r="T4092" s="1" t="str">
        <f t="shared" si="254"/>
        <v>3–4 Cr</v>
      </c>
      <c r="U4092" s="12">
        <f t="shared" si="255"/>
        <v>2866667</v>
      </c>
      <c r="V4092" s="1" t="str">
        <f>IF(Cleaned_Data[[#This Row],[EMI_Estimate]]&lt;50000, "50K", IF(Cleaned_Data[[#This Row],[EMI_Estimate]]&lt;100000, "50K-1L", IF(Cleaned_Data[[#This Row],[EMI_Estimate]]&lt;150000, "1L-1.5L", IF(Cleaned_Data[[#This Row],[EMI_Estimate]]&lt;200000,"1.5-2L", "&gt;2L"))))</f>
        <v>&gt;2L</v>
      </c>
    </row>
    <row r="4093" spans="1:22" x14ac:dyDescent="0.35">
      <c r="A4093">
        <v>4092</v>
      </c>
      <c r="B4093">
        <v>5</v>
      </c>
      <c r="C4093" t="s">
        <v>22</v>
      </c>
      <c r="D4093" t="s">
        <v>20</v>
      </c>
      <c r="E4093">
        <v>7700000</v>
      </c>
      <c r="F4093" t="str">
        <f t="shared" si="252"/>
        <v>&gt;20 Lakh</v>
      </c>
      <c r="G4093">
        <v>19000000</v>
      </c>
      <c r="H4093">
        <v>2</v>
      </c>
      <c r="I4093">
        <v>539</v>
      </c>
      <c r="J4093" s="1">
        <v>4000000</v>
      </c>
      <c r="K4093" s="1">
        <v>14500000</v>
      </c>
      <c r="L4093" s="1">
        <v>29300000</v>
      </c>
      <c r="M4093" s="1">
        <v>4100000</v>
      </c>
      <c r="N4093" s="1" t="s">
        <v>24</v>
      </c>
      <c r="O4093" s="1">
        <f>Cleaned_Data[[#This Row],[ loan_amount]]-Cleaned_Data[[#This Row],[ bank_asset_value]]</f>
        <v>14900000</v>
      </c>
      <c r="P4093" s="1">
        <f>Cleaned_Data[[#This Row],[ loan_amount]]</f>
        <v>19000000</v>
      </c>
      <c r="Q4093" s="1" t="str">
        <f t="shared" si="253"/>
        <v>500–599</v>
      </c>
      <c r="R4093" s="1">
        <f>Cleaned_Data[[#This Row],[ residential_assets_value]]+Cleaned_Data[[#This Row],[ commercial_assets_value]]+Cleaned_Data[[#This Row],[ luxury_assets_value]]</f>
        <v>47800000</v>
      </c>
      <c r="S4093" s="1">
        <f>Cleaned_Data[[#This Row],[ income_annum]]+Cleaned_Data[[#This Row],[ residential_assets_value]]+Cleaned_Data[[#This Row],[ commercial_assets_value]]+Cleaned_Data[[#This Row],[ luxury_assets_value]]</f>
        <v>55500000</v>
      </c>
      <c r="T4093" s="1" t="str">
        <f t="shared" si="254"/>
        <v>&gt;4 Cr</v>
      </c>
      <c r="U4093" s="12">
        <f t="shared" si="255"/>
        <v>9500000</v>
      </c>
      <c r="V4093" s="1" t="str">
        <f>IF(Cleaned_Data[[#This Row],[EMI_Estimate]]&lt;50000, "50K", IF(Cleaned_Data[[#This Row],[EMI_Estimate]]&lt;100000, "50K-1L", IF(Cleaned_Data[[#This Row],[EMI_Estimate]]&lt;150000, "1L-1.5L", IF(Cleaned_Data[[#This Row],[EMI_Estimate]]&lt;200000,"1.5-2L", "&gt;2L"))))</f>
        <v>&gt;2L</v>
      </c>
    </row>
    <row r="4094" spans="1:22" x14ac:dyDescent="0.35">
      <c r="A4094">
        <v>4093</v>
      </c>
      <c r="B4094">
        <v>1</v>
      </c>
      <c r="C4094" t="s">
        <v>19</v>
      </c>
      <c r="D4094" t="s">
        <v>20</v>
      </c>
      <c r="E4094">
        <v>700000</v>
      </c>
      <c r="F4094" t="str">
        <f t="shared" si="252"/>
        <v>5-10 Lakh</v>
      </c>
      <c r="G4094">
        <v>1400000</v>
      </c>
      <c r="H4094">
        <v>6</v>
      </c>
      <c r="I4094">
        <v>759</v>
      </c>
      <c r="J4094" s="1">
        <v>1000000</v>
      </c>
      <c r="K4094" s="1">
        <v>500000</v>
      </c>
      <c r="L4094" s="1">
        <v>2600000</v>
      </c>
      <c r="M4094" s="1">
        <v>700000</v>
      </c>
      <c r="N4094" s="1" t="s">
        <v>21</v>
      </c>
      <c r="O4094" s="1">
        <f>Cleaned_Data[[#This Row],[ loan_amount]]-Cleaned_Data[[#This Row],[ bank_asset_value]]</f>
        <v>700000</v>
      </c>
      <c r="P4094" s="1">
        <f>Cleaned_Data[[#This Row],[ loan_amount]]</f>
        <v>1400000</v>
      </c>
      <c r="Q4094" s="1" t="str">
        <f t="shared" si="253"/>
        <v>700–799</v>
      </c>
      <c r="R4094" s="1">
        <f>Cleaned_Data[[#This Row],[ residential_assets_value]]+Cleaned_Data[[#This Row],[ commercial_assets_value]]+Cleaned_Data[[#This Row],[ luxury_assets_value]]</f>
        <v>4100000</v>
      </c>
      <c r="S4094" s="1">
        <f>Cleaned_Data[[#This Row],[ income_annum]]+Cleaned_Data[[#This Row],[ residential_assets_value]]+Cleaned_Data[[#This Row],[ commercial_assets_value]]+Cleaned_Data[[#This Row],[ luxury_assets_value]]</f>
        <v>4800000</v>
      </c>
      <c r="T4094" s="1" t="str">
        <f t="shared" si="254"/>
        <v>&lt;1 Cr</v>
      </c>
      <c r="U4094" s="12">
        <f t="shared" si="255"/>
        <v>233333</v>
      </c>
      <c r="V4094" s="1" t="str">
        <f>IF(Cleaned_Data[[#This Row],[EMI_Estimate]]&lt;50000, "50K", IF(Cleaned_Data[[#This Row],[EMI_Estimate]]&lt;100000, "50K-1L", IF(Cleaned_Data[[#This Row],[EMI_Estimate]]&lt;150000, "1L-1.5L", IF(Cleaned_Data[[#This Row],[EMI_Estimate]]&lt;200000,"1.5-2L", "&gt;2L"))))</f>
        <v>&gt;2L</v>
      </c>
    </row>
    <row r="4095" spans="1:22" x14ac:dyDescent="0.35">
      <c r="A4095">
        <v>4094</v>
      </c>
      <c r="B4095">
        <v>5</v>
      </c>
      <c r="C4095" t="s">
        <v>19</v>
      </c>
      <c r="D4095" t="s">
        <v>20</v>
      </c>
      <c r="E4095">
        <v>7100000</v>
      </c>
      <c r="F4095" t="str">
        <f t="shared" si="252"/>
        <v>&gt;20 Lakh</v>
      </c>
      <c r="G4095">
        <v>18200000</v>
      </c>
      <c r="H4095">
        <v>8</v>
      </c>
      <c r="I4095">
        <v>750</v>
      </c>
      <c r="J4095" s="1">
        <v>21000000</v>
      </c>
      <c r="K4095" s="1">
        <v>7900000</v>
      </c>
      <c r="L4095" s="1">
        <v>20800000</v>
      </c>
      <c r="M4095" s="1">
        <v>5300000</v>
      </c>
      <c r="N4095" s="1" t="s">
        <v>21</v>
      </c>
      <c r="O4095" s="1">
        <f>Cleaned_Data[[#This Row],[ loan_amount]]-Cleaned_Data[[#This Row],[ bank_asset_value]]</f>
        <v>12900000</v>
      </c>
      <c r="P4095" s="1">
        <f>Cleaned_Data[[#This Row],[ loan_amount]]</f>
        <v>18200000</v>
      </c>
      <c r="Q4095" s="1" t="str">
        <f t="shared" si="253"/>
        <v>700–799</v>
      </c>
      <c r="R4095" s="1">
        <f>Cleaned_Data[[#This Row],[ residential_assets_value]]+Cleaned_Data[[#This Row],[ commercial_assets_value]]+Cleaned_Data[[#This Row],[ luxury_assets_value]]</f>
        <v>49700000</v>
      </c>
      <c r="S4095" s="1">
        <f>Cleaned_Data[[#This Row],[ income_annum]]+Cleaned_Data[[#This Row],[ residential_assets_value]]+Cleaned_Data[[#This Row],[ commercial_assets_value]]+Cleaned_Data[[#This Row],[ luxury_assets_value]]</f>
        <v>56800000</v>
      </c>
      <c r="T4095" s="1" t="str">
        <f t="shared" si="254"/>
        <v>&gt;4 Cr</v>
      </c>
      <c r="U4095" s="12">
        <f t="shared" si="255"/>
        <v>2275000</v>
      </c>
      <c r="V4095" s="1" t="str">
        <f>IF(Cleaned_Data[[#This Row],[EMI_Estimate]]&lt;50000, "50K", IF(Cleaned_Data[[#This Row],[EMI_Estimate]]&lt;100000, "50K-1L", IF(Cleaned_Data[[#This Row],[EMI_Estimate]]&lt;150000, "1L-1.5L", IF(Cleaned_Data[[#This Row],[EMI_Estimate]]&lt;200000,"1.5-2L", "&gt;2L"))))</f>
        <v>&gt;2L</v>
      </c>
    </row>
    <row r="4096" spans="1:22" x14ac:dyDescent="0.35">
      <c r="A4096">
        <v>4095</v>
      </c>
      <c r="B4096">
        <v>2</v>
      </c>
      <c r="C4096" t="s">
        <v>19</v>
      </c>
      <c r="D4096" t="s">
        <v>20</v>
      </c>
      <c r="E4096">
        <v>3900000</v>
      </c>
      <c r="F4096" t="str">
        <f t="shared" si="252"/>
        <v>&gt;20 Lakh</v>
      </c>
      <c r="G4096">
        <v>13600000</v>
      </c>
      <c r="H4096">
        <v>10</v>
      </c>
      <c r="I4096">
        <v>373</v>
      </c>
      <c r="J4096" s="1">
        <v>11600000</v>
      </c>
      <c r="K4096" s="1">
        <v>1000000</v>
      </c>
      <c r="L4096" s="1">
        <v>8400000</v>
      </c>
      <c r="M4096" s="1">
        <v>3600000</v>
      </c>
      <c r="N4096" s="1" t="s">
        <v>24</v>
      </c>
      <c r="O4096" s="1">
        <f>Cleaned_Data[[#This Row],[ loan_amount]]-Cleaned_Data[[#This Row],[ bank_asset_value]]</f>
        <v>10000000</v>
      </c>
      <c r="P4096" s="1">
        <f>Cleaned_Data[[#This Row],[ loan_amount]]</f>
        <v>13600000</v>
      </c>
      <c r="Q4096" s="1" t="str">
        <f t="shared" si="253"/>
        <v>300–499</v>
      </c>
      <c r="R4096" s="1">
        <f>Cleaned_Data[[#This Row],[ residential_assets_value]]+Cleaned_Data[[#This Row],[ commercial_assets_value]]+Cleaned_Data[[#This Row],[ luxury_assets_value]]</f>
        <v>21000000</v>
      </c>
      <c r="S4096" s="1">
        <f>Cleaned_Data[[#This Row],[ income_annum]]+Cleaned_Data[[#This Row],[ residential_assets_value]]+Cleaned_Data[[#This Row],[ commercial_assets_value]]+Cleaned_Data[[#This Row],[ luxury_assets_value]]</f>
        <v>24900000</v>
      </c>
      <c r="T4096" s="1" t="str">
        <f t="shared" si="254"/>
        <v>2–3 Cr</v>
      </c>
      <c r="U4096" s="12">
        <f t="shared" si="255"/>
        <v>1360000</v>
      </c>
      <c r="V4096" s="1" t="str">
        <f>IF(Cleaned_Data[[#This Row],[EMI_Estimate]]&lt;50000, "50K", IF(Cleaned_Data[[#This Row],[EMI_Estimate]]&lt;100000, "50K-1L", IF(Cleaned_Data[[#This Row],[EMI_Estimate]]&lt;150000, "1L-1.5L", IF(Cleaned_Data[[#This Row],[EMI_Estimate]]&lt;200000,"1.5-2L", "&gt;2L"))))</f>
        <v>&gt;2L</v>
      </c>
    </row>
    <row r="4097" spans="1:22" x14ac:dyDescent="0.35">
      <c r="A4097">
        <v>4096</v>
      </c>
      <c r="B4097">
        <v>1</v>
      </c>
      <c r="C4097" t="s">
        <v>22</v>
      </c>
      <c r="D4097" t="s">
        <v>23</v>
      </c>
      <c r="E4097">
        <v>5200000</v>
      </c>
      <c r="F4097" t="str">
        <f t="shared" si="252"/>
        <v>&gt;20 Lakh</v>
      </c>
      <c r="G4097">
        <v>20500000</v>
      </c>
      <c r="H4097">
        <v>10</v>
      </c>
      <c r="I4097">
        <v>407</v>
      </c>
      <c r="J4097" s="1">
        <v>1100000</v>
      </c>
      <c r="K4097" s="1">
        <v>3400000</v>
      </c>
      <c r="L4097" s="1">
        <v>18200000</v>
      </c>
      <c r="M4097" s="1">
        <v>3800000</v>
      </c>
      <c r="N4097" s="1" t="s">
        <v>24</v>
      </c>
      <c r="O4097" s="1">
        <f>Cleaned_Data[[#This Row],[ loan_amount]]-Cleaned_Data[[#This Row],[ bank_asset_value]]</f>
        <v>16700000</v>
      </c>
      <c r="P4097" s="1">
        <f>Cleaned_Data[[#This Row],[ loan_amount]]</f>
        <v>20500000</v>
      </c>
      <c r="Q4097" s="1" t="str">
        <f t="shared" si="253"/>
        <v>300–499</v>
      </c>
      <c r="R4097" s="1">
        <f>Cleaned_Data[[#This Row],[ residential_assets_value]]+Cleaned_Data[[#This Row],[ commercial_assets_value]]+Cleaned_Data[[#This Row],[ luxury_assets_value]]</f>
        <v>22700000</v>
      </c>
      <c r="S4097" s="1">
        <f>Cleaned_Data[[#This Row],[ income_annum]]+Cleaned_Data[[#This Row],[ residential_assets_value]]+Cleaned_Data[[#This Row],[ commercial_assets_value]]+Cleaned_Data[[#This Row],[ luxury_assets_value]]</f>
        <v>27900000</v>
      </c>
      <c r="T4097" s="1" t="str">
        <f t="shared" si="254"/>
        <v>2–3 Cr</v>
      </c>
      <c r="U4097" s="12">
        <f t="shared" si="255"/>
        <v>2050000</v>
      </c>
      <c r="V4097" s="1" t="str">
        <f>IF(Cleaned_Data[[#This Row],[EMI_Estimate]]&lt;50000, "50K", IF(Cleaned_Data[[#This Row],[EMI_Estimate]]&lt;100000, "50K-1L", IF(Cleaned_Data[[#This Row],[EMI_Estimate]]&lt;150000, "1L-1.5L", IF(Cleaned_Data[[#This Row],[EMI_Estimate]]&lt;200000,"1.5-2L", "&gt;2L"))))</f>
        <v>&gt;2L</v>
      </c>
    </row>
    <row r="4098" spans="1:22" x14ac:dyDescent="0.35">
      <c r="A4098">
        <v>4097</v>
      </c>
      <c r="B4098">
        <v>4</v>
      </c>
      <c r="C4098" t="s">
        <v>22</v>
      </c>
      <c r="D4098" t="s">
        <v>20</v>
      </c>
      <c r="E4098">
        <v>5500000</v>
      </c>
      <c r="F4098" t="str">
        <f t="shared" ref="F4098:F4161" si="256">IF(E4098&lt;500000, "&lt;5 Lakh",
 IF(E4098&lt;1000000, "5-10 Lakh",
 IF(E4098&lt;1500000, "10-15 Lakh",
 IF(E4098&lt;2000000, "15-20 Lakh", "&gt;20 Lakh"))))</f>
        <v>&gt;20 Lakh</v>
      </c>
      <c r="G4098">
        <v>20200000</v>
      </c>
      <c r="H4098">
        <v>14</v>
      </c>
      <c r="I4098">
        <v>611</v>
      </c>
      <c r="J4098" s="1">
        <v>13700000</v>
      </c>
      <c r="K4098" s="1">
        <v>5700000</v>
      </c>
      <c r="L4098" s="1">
        <v>15100000</v>
      </c>
      <c r="M4098" s="1">
        <v>7200000</v>
      </c>
      <c r="N4098" s="1" t="s">
        <v>21</v>
      </c>
      <c r="O4098" s="1">
        <f>Cleaned_Data[[#This Row],[ loan_amount]]-Cleaned_Data[[#This Row],[ bank_asset_value]]</f>
        <v>13000000</v>
      </c>
      <c r="P4098" s="1">
        <f>Cleaned_Data[[#This Row],[ loan_amount]]</f>
        <v>20200000</v>
      </c>
      <c r="Q4098" s="1" t="str">
        <f t="shared" ref="Q4098:Q4161" si="257">IF(I4098&lt;500,"300–499",IF(I4098&lt;600,"500–599",IF(I4098&lt;700,"600–699",IF(I4098&lt;800,"700–799","800+"))))</f>
        <v>600–699</v>
      </c>
      <c r="R4098" s="1">
        <f>Cleaned_Data[[#This Row],[ residential_assets_value]]+Cleaned_Data[[#This Row],[ commercial_assets_value]]+Cleaned_Data[[#This Row],[ luxury_assets_value]]</f>
        <v>34500000</v>
      </c>
      <c r="S4098" s="1">
        <f>Cleaned_Data[[#This Row],[ income_annum]]+Cleaned_Data[[#This Row],[ residential_assets_value]]+Cleaned_Data[[#This Row],[ commercial_assets_value]]+Cleaned_Data[[#This Row],[ luxury_assets_value]]</f>
        <v>40000000</v>
      </c>
      <c r="T4098" s="1" t="str">
        <f t="shared" ref="T4098:T4161" si="258">IF(S4098&lt;10000000, "&lt;1 Cr", IF(S4098&lt;20000000, "1–2 Cr", IF(S4098&lt;30000000, "2–3 Cr", IF(S4098&lt;40000000, "3–4 Cr", "&gt;4 Cr"))))</f>
        <v>&gt;4 Cr</v>
      </c>
      <c r="U4098" s="12">
        <f t="shared" ref="U4098:U4161" si="259">ROUND(G4098/H4098, 0)</f>
        <v>1442857</v>
      </c>
      <c r="V4098" s="1" t="str">
        <f>IF(Cleaned_Data[[#This Row],[EMI_Estimate]]&lt;50000, "50K", IF(Cleaned_Data[[#This Row],[EMI_Estimate]]&lt;100000, "50K-1L", IF(Cleaned_Data[[#This Row],[EMI_Estimate]]&lt;150000, "1L-1.5L", IF(Cleaned_Data[[#This Row],[EMI_Estimate]]&lt;200000,"1.5-2L", "&gt;2L"))))</f>
        <v>&gt;2L</v>
      </c>
    </row>
    <row r="4099" spans="1:22" x14ac:dyDescent="0.35">
      <c r="A4099">
        <v>4098</v>
      </c>
      <c r="B4099">
        <v>3</v>
      </c>
      <c r="C4099" t="s">
        <v>19</v>
      </c>
      <c r="D4099" t="s">
        <v>20</v>
      </c>
      <c r="E4099">
        <v>2600000</v>
      </c>
      <c r="F4099" t="str">
        <f t="shared" si="256"/>
        <v>&gt;20 Lakh</v>
      </c>
      <c r="G4099">
        <v>6300000</v>
      </c>
      <c r="H4099">
        <v>10</v>
      </c>
      <c r="I4099">
        <v>783</v>
      </c>
      <c r="J4099" s="1">
        <v>6500000</v>
      </c>
      <c r="K4099" s="1">
        <v>2400000</v>
      </c>
      <c r="L4099" s="1">
        <v>6500000</v>
      </c>
      <c r="M4099" s="1">
        <v>2600000</v>
      </c>
      <c r="N4099" s="1" t="s">
        <v>21</v>
      </c>
      <c r="O4099" s="1">
        <f>Cleaned_Data[[#This Row],[ loan_amount]]-Cleaned_Data[[#This Row],[ bank_asset_value]]</f>
        <v>3700000</v>
      </c>
      <c r="P4099" s="1">
        <f>Cleaned_Data[[#This Row],[ loan_amount]]</f>
        <v>6300000</v>
      </c>
      <c r="Q4099" s="1" t="str">
        <f t="shared" si="257"/>
        <v>700–799</v>
      </c>
      <c r="R4099" s="1">
        <f>Cleaned_Data[[#This Row],[ residential_assets_value]]+Cleaned_Data[[#This Row],[ commercial_assets_value]]+Cleaned_Data[[#This Row],[ luxury_assets_value]]</f>
        <v>15400000</v>
      </c>
      <c r="S4099" s="1">
        <f>Cleaned_Data[[#This Row],[ income_annum]]+Cleaned_Data[[#This Row],[ residential_assets_value]]+Cleaned_Data[[#This Row],[ commercial_assets_value]]+Cleaned_Data[[#This Row],[ luxury_assets_value]]</f>
        <v>18000000</v>
      </c>
      <c r="T4099" s="1" t="str">
        <f t="shared" si="258"/>
        <v>1–2 Cr</v>
      </c>
      <c r="U4099" s="12">
        <f t="shared" si="259"/>
        <v>630000</v>
      </c>
      <c r="V4099" s="1" t="str">
        <f>IF(Cleaned_Data[[#This Row],[EMI_Estimate]]&lt;50000, "50K", IF(Cleaned_Data[[#This Row],[EMI_Estimate]]&lt;100000, "50K-1L", IF(Cleaned_Data[[#This Row],[EMI_Estimate]]&lt;150000, "1L-1.5L", IF(Cleaned_Data[[#This Row],[EMI_Estimate]]&lt;200000,"1.5-2L", "&gt;2L"))))</f>
        <v>&gt;2L</v>
      </c>
    </row>
    <row r="4100" spans="1:22" x14ac:dyDescent="0.35">
      <c r="A4100">
        <v>4099</v>
      </c>
      <c r="B4100">
        <v>0</v>
      </c>
      <c r="C4100" t="s">
        <v>22</v>
      </c>
      <c r="D4100" t="s">
        <v>23</v>
      </c>
      <c r="E4100">
        <v>7300000</v>
      </c>
      <c r="F4100" t="str">
        <f t="shared" si="256"/>
        <v>&gt;20 Lakh</v>
      </c>
      <c r="G4100">
        <v>24000000</v>
      </c>
      <c r="H4100">
        <v>18</v>
      </c>
      <c r="I4100">
        <v>651</v>
      </c>
      <c r="J4100" s="1">
        <v>16600000</v>
      </c>
      <c r="K4100" s="1">
        <v>100000</v>
      </c>
      <c r="L4100" s="1">
        <v>19600000</v>
      </c>
      <c r="M4100" s="1">
        <v>4500000</v>
      </c>
      <c r="N4100" s="1" t="s">
        <v>21</v>
      </c>
      <c r="O4100" s="1">
        <f>Cleaned_Data[[#This Row],[ loan_amount]]-Cleaned_Data[[#This Row],[ bank_asset_value]]</f>
        <v>19500000</v>
      </c>
      <c r="P4100" s="1">
        <f>Cleaned_Data[[#This Row],[ loan_amount]]</f>
        <v>24000000</v>
      </c>
      <c r="Q4100" s="1" t="str">
        <f t="shared" si="257"/>
        <v>600–699</v>
      </c>
      <c r="R4100" s="1">
        <f>Cleaned_Data[[#This Row],[ residential_assets_value]]+Cleaned_Data[[#This Row],[ commercial_assets_value]]+Cleaned_Data[[#This Row],[ luxury_assets_value]]</f>
        <v>36300000</v>
      </c>
      <c r="S4100" s="1">
        <f>Cleaned_Data[[#This Row],[ income_annum]]+Cleaned_Data[[#This Row],[ residential_assets_value]]+Cleaned_Data[[#This Row],[ commercial_assets_value]]+Cleaned_Data[[#This Row],[ luxury_assets_value]]</f>
        <v>43600000</v>
      </c>
      <c r="T4100" s="1" t="str">
        <f t="shared" si="258"/>
        <v>&gt;4 Cr</v>
      </c>
      <c r="U4100" s="12">
        <f t="shared" si="259"/>
        <v>1333333</v>
      </c>
      <c r="V4100" s="1" t="str">
        <f>IF(Cleaned_Data[[#This Row],[EMI_Estimate]]&lt;50000, "50K", IF(Cleaned_Data[[#This Row],[EMI_Estimate]]&lt;100000, "50K-1L", IF(Cleaned_Data[[#This Row],[EMI_Estimate]]&lt;150000, "1L-1.5L", IF(Cleaned_Data[[#This Row],[EMI_Estimate]]&lt;200000,"1.5-2L", "&gt;2L"))))</f>
        <v>&gt;2L</v>
      </c>
    </row>
    <row r="4101" spans="1:22" x14ac:dyDescent="0.35">
      <c r="A4101">
        <v>4100</v>
      </c>
      <c r="B4101">
        <v>3</v>
      </c>
      <c r="C4101" t="s">
        <v>19</v>
      </c>
      <c r="D4101" t="s">
        <v>20</v>
      </c>
      <c r="E4101">
        <v>8700000</v>
      </c>
      <c r="F4101" t="str">
        <f t="shared" si="256"/>
        <v>&gt;20 Lakh</v>
      </c>
      <c r="G4101">
        <v>31100000</v>
      </c>
      <c r="H4101">
        <v>16</v>
      </c>
      <c r="I4101">
        <v>760</v>
      </c>
      <c r="J4101" s="1">
        <v>400000</v>
      </c>
      <c r="K4101" s="1">
        <v>1800000</v>
      </c>
      <c r="L4101" s="1">
        <v>19300000</v>
      </c>
      <c r="M4101" s="1">
        <v>4800000</v>
      </c>
      <c r="N4101" s="1" t="s">
        <v>24</v>
      </c>
      <c r="O4101" s="1">
        <f>Cleaned_Data[[#This Row],[ loan_amount]]-Cleaned_Data[[#This Row],[ bank_asset_value]]</f>
        <v>26300000</v>
      </c>
      <c r="P4101" s="1">
        <f>Cleaned_Data[[#This Row],[ loan_amount]]</f>
        <v>31100000</v>
      </c>
      <c r="Q4101" s="1" t="str">
        <f t="shared" si="257"/>
        <v>700–799</v>
      </c>
      <c r="R4101" s="1">
        <f>Cleaned_Data[[#This Row],[ residential_assets_value]]+Cleaned_Data[[#This Row],[ commercial_assets_value]]+Cleaned_Data[[#This Row],[ luxury_assets_value]]</f>
        <v>21500000</v>
      </c>
      <c r="S4101" s="1">
        <f>Cleaned_Data[[#This Row],[ income_annum]]+Cleaned_Data[[#This Row],[ residential_assets_value]]+Cleaned_Data[[#This Row],[ commercial_assets_value]]+Cleaned_Data[[#This Row],[ luxury_assets_value]]</f>
        <v>30200000</v>
      </c>
      <c r="T4101" s="1" t="str">
        <f t="shared" si="258"/>
        <v>3–4 Cr</v>
      </c>
      <c r="U4101" s="12">
        <f t="shared" si="259"/>
        <v>1943750</v>
      </c>
      <c r="V4101" s="1" t="str">
        <f>IF(Cleaned_Data[[#This Row],[EMI_Estimate]]&lt;50000, "50K", IF(Cleaned_Data[[#This Row],[EMI_Estimate]]&lt;100000, "50K-1L", IF(Cleaned_Data[[#This Row],[EMI_Estimate]]&lt;150000, "1L-1.5L", IF(Cleaned_Data[[#This Row],[EMI_Estimate]]&lt;200000,"1.5-2L", "&gt;2L"))))</f>
        <v>&gt;2L</v>
      </c>
    </row>
    <row r="4102" spans="1:22" x14ac:dyDescent="0.35">
      <c r="A4102">
        <v>4101</v>
      </c>
      <c r="B4102">
        <v>3</v>
      </c>
      <c r="C4102" t="s">
        <v>19</v>
      </c>
      <c r="D4102" t="s">
        <v>20</v>
      </c>
      <c r="E4102">
        <v>9000000</v>
      </c>
      <c r="F4102" t="str">
        <f t="shared" si="256"/>
        <v>&gt;20 Lakh</v>
      </c>
      <c r="G4102">
        <v>22700000</v>
      </c>
      <c r="H4102">
        <v>16</v>
      </c>
      <c r="I4102">
        <v>793</v>
      </c>
      <c r="J4102" s="1">
        <v>11700000</v>
      </c>
      <c r="K4102" s="1">
        <v>10800000</v>
      </c>
      <c r="L4102" s="1">
        <v>35000000</v>
      </c>
      <c r="M4102" s="1">
        <v>7000000</v>
      </c>
      <c r="N4102" s="1" t="s">
        <v>21</v>
      </c>
      <c r="O4102" s="1">
        <f>Cleaned_Data[[#This Row],[ loan_amount]]-Cleaned_Data[[#This Row],[ bank_asset_value]]</f>
        <v>15700000</v>
      </c>
      <c r="P4102" s="1">
        <f>Cleaned_Data[[#This Row],[ loan_amount]]</f>
        <v>22700000</v>
      </c>
      <c r="Q4102" s="1" t="str">
        <f t="shared" si="257"/>
        <v>700–799</v>
      </c>
      <c r="R4102" s="1">
        <f>Cleaned_Data[[#This Row],[ residential_assets_value]]+Cleaned_Data[[#This Row],[ commercial_assets_value]]+Cleaned_Data[[#This Row],[ luxury_assets_value]]</f>
        <v>57500000</v>
      </c>
      <c r="S4102" s="1">
        <f>Cleaned_Data[[#This Row],[ income_annum]]+Cleaned_Data[[#This Row],[ residential_assets_value]]+Cleaned_Data[[#This Row],[ commercial_assets_value]]+Cleaned_Data[[#This Row],[ luxury_assets_value]]</f>
        <v>66500000</v>
      </c>
      <c r="T4102" s="1" t="str">
        <f t="shared" si="258"/>
        <v>&gt;4 Cr</v>
      </c>
      <c r="U4102" s="12">
        <f t="shared" si="259"/>
        <v>1418750</v>
      </c>
      <c r="V4102" s="1" t="str">
        <f>IF(Cleaned_Data[[#This Row],[EMI_Estimate]]&lt;50000, "50K", IF(Cleaned_Data[[#This Row],[EMI_Estimate]]&lt;100000, "50K-1L", IF(Cleaned_Data[[#This Row],[EMI_Estimate]]&lt;150000, "1L-1.5L", IF(Cleaned_Data[[#This Row],[EMI_Estimate]]&lt;200000,"1.5-2L", "&gt;2L"))))</f>
        <v>&gt;2L</v>
      </c>
    </row>
    <row r="4103" spans="1:22" x14ac:dyDescent="0.35">
      <c r="A4103">
        <v>4102</v>
      </c>
      <c r="B4103">
        <v>4</v>
      </c>
      <c r="C4103" t="s">
        <v>19</v>
      </c>
      <c r="D4103" t="s">
        <v>20</v>
      </c>
      <c r="E4103">
        <v>400000</v>
      </c>
      <c r="F4103" t="str">
        <f t="shared" si="256"/>
        <v>&lt;5 Lakh</v>
      </c>
      <c r="G4103">
        <v>800000</v>
      </c>
      <c r="H4103">
        <v>16</v>
      </c>
      <c r="I4103">
        <v>685</v>
      </c>
      <c r="J4103" s="1">
        <v>500000</v>
      </c>
      <c r="K4103" s="1">
        <v>300000</v>
      </c>
      <c r="L4103" s="1">
        <v>1300000</v>
      </c>
      <c r="M4103" s="1">
        <v>600000</v>
      </c>
      <c r="N4103" s="1" t="s">
        <v>21</v>
      </c>
      <c r="O4103" s="1">
        <f>Cleaned_Data[[#This Row],[ loan_amount]]-Cleaned_Data[[#This Row],[ bank_asset_value]]</f>
        <v>200000</v>
      </c>
      <c r="P4103" s="1">
        <f>Cleaned_Data[[#This Row],[ loan_amount]]</f>
        <v>800000</v>
      </c>
      <c r="Q4103" s="1" t="str">
        <f t="shared" si="257"/>
        <v>600–699</v>
      </c>
      <c r="R4103" s="1">
        <f>Cleaned_Data[[#This Row],[ residential_assets_value]]+Cleaned_Data[[#This Row],[ commercial_assets_value]]+Cleaned_Data[[#This Row],[ luxury_assets_value]]</f>
        <v>2100000</v>
      </c>
      <c r="S4103" s="1">
        <f>Cleaned_Data[[#This Row],[ income_annum]]+Cleaned_Data[[#This Row],[ residential_assets_value]]+Cleaned_Data[[#This Row],[ commercial_assets_value]]+Cleaned_Data[[#This Row],[ luxury_assets_value]]</f>
        <v>2500000</v>
      </c>
      <c r="T4103" s="1" t="str">
        <f t="shared" si="258"/>
        <v>&lt;1 Cr</v>
      </c>
      <c r="U4103" s="12">
        <f t="shared" si="259"/>
        <v>50000</v>
      </c>
      <c r="V4103" s="1" t="str">
        <f>IF(Cleaned_Data[[#This Row],[EMI_Estimate]]&lt;50000, "50K", IF(Cleaned_Data[[#This Row],[EMI_Estimate]]&lt;100000, "50K-1L", IF(Cleaned_Data[[#This Row],[EMI_Estimate]]&lt;150000, "1L-1.5L", IF(Cleaned_Data[[#This Row],[EMI_Estimate]]&lt;200000,"1.5-2L", "&gt;2L"))))</f>
        <v>50K-1L</v>
      </c>
    </row>
    <row r="4104" spans="1:22" x14ac:dyDescent="0.35">
      <c r="A4104">
        <v>4103</v>
      </c>
      <c r="B4104">
        <v>2</v>
      </c>
      <c r="C4104" t="s">
        <v>22</v>
      </c>
      <c r="D4104" t="s">
        <v>23</v>
      </c>
      <c r="E4104">
        <v>3300000</v>
      </c>
      <c r="F4104" t="str">
        <f t="shared" si="256"/>
        <v>&gt;20 Lakh</v>
      </c>
      <c r="G4104">
        <v>10700000</v>
      </c>
      <c r="H4104">
        <v>8</v>
      </c>
      <c r="I4104">
        <v>806</v>
      </c>
      <c r="J4104" s="1">
        <v>5700000</v>
      </c>
      <c r="K4104" s="1">
        <v>600000</v>
      </c>
      <c r="L4104" s="1">
        <v>11500000</v>
      </c>
      <c r="M4104" s="1">
        <v>4900000</v>
      </c>
      <c r="N4104" s="1" t="s">
        <v>21</v>
      </c>
      <c r="O4104" s="1">
        <f>Cleaned_Data[[#This Row],[ loan_amount]]-Cleaned_Data[[#This Row],[ bank_asset_value]]</f>
        <v>5800000</v>
      </c>
      <c r="P4104" s="1">
        <f>Cleaned_Data[[#This Row],[ loan_amount]]</f>
        <v>10700000</v>
      </c>
      <c r="Q4104" s="1" t="str">
        <f t="shared" si="257"/>
        <v>800+</v>
      </c>
      <c r="R4104" s="1">
        <f>Cleaned_Data[[#This Row],[ residential_assets_value]]+Cleaned_Data[[#This Row],[ commercial_assets_value]]+Cleaned_Data[[#This Row],[ luxury_assets_value]]</f>
        <v>17800000</v>
      </c>
      <c r="S4104" s="1">
        <f>Cleaned_Data[[#This Row],[ income_annum]]+Cleaned_Data[[#This Row],[ residential_assets_value]]+Cleaned_Data[[#This Row],[ commercial_assets_value]]+Cleaned_Data[[#This Row],[ luxury_assets_value]]</f>
        <v>21100000</v>
      </c>
      <c r="T4104" s="1" t="str">
        <f t="shared" si="258"/>
        <v>2–3 Cr</v>
      </c>
      <c r="U4104" s="12">
        <f t="shared" si="259"/>
        <v>1337500</v>
      </c>
      <c r="V4104" s="1" t="str">
        <f>IF(Cleaned_Data[[#This Row],[EMI_Estimate]]&lt;50000, "50K", IF(Cleaned_Data[[#This Row],[EMI_Estimate]]&lt;100000, "50K-1L", IF(Cleaned_Data[[#This Row],[EMI_Estimate]]&lt;150000, "1L-1.5L", IF(Cleaned_Data[[#This Row],[EMI_Estimate]]&lt;200000,"1.5-2L", "&gt;2L"))))</f>
        <v>&gt;2L</v>
      </c>
    </row>
    <row r="4105" spans="1:22" x14ac:dyDescent="0.35">
      <c r="A4105">
        <v>4104</v>
      </c>
      <c r="B4105">
        <v>1</v>
      </c>
      <c r="C4105" t="s">
        <v>22</v>
      </c>
      <c r="D4105" t="s">
        <v>20</v>
      </c>
      <c r="E4105">
        <v>6300000</v>
      </c>
      <c r="F4105" t="str">
        <f t="shared" si="256"/>
        <v>&gt;20 Lakh</v>
      </c>
      <c r="G4105">
        <v>17800000</v>
      </c>
      <c r="H4105">
        <v>12</v>
      </c>
      <c r="I4105">
        <v>770</v>
      </c>
      <c r="J4105" s="1">
        <v>6000000</v>
      </c>
      <c r="K4105" s="1">
        <v>3000000</v>
      </c>
      <c r="L4105" s="1">
        <v>17000000</v>
      </c>
      <c r="M4105" s="1">
        <v>3200000</v>
      </c>
      <c r="N4105" s="1" t="s">
        <v>21</v>
      </c>
      <c r="O4105" s="1">
        <f>Cleaned_Data[[#This Row],[ loan_amount]]-Cleaned_Data[[#This Row],[ bank_asset_value]]</f>
        <v>14600000</v>
      </c>
      <c r="P4105" s="1">
        <f>Cleaned_Data[[#This Row],[ loan_amount]]</f>
        <v>17800000</v>
      </c>
      <c r="Q4105" s="1" t="str">
        <f t="shared" si="257"/>
        <v>700–799</v>
      </c>
      <c r="R4105" s="1">
        <f>Cleaned_Data[[#This Row],[ residential_assets_value]]+Cleaned_Data[[#This Row],[ commercial_assets_value]]+Cleaned_Data[[#This Row],[ luxury_assets_value]]</f>
        <v>26000000</v>
      </c>
      <c r="S4105" s="1">
        <f>Cleaned_Data[[#This Row],[ income_annum]]+Cleaned_Data[[#This Row],[ residential_assets_value]]+Cleaned_Data[[#This Row],[ commercial_assets_value]]+Cleaned_Data[[#This Row],[ luxury_assets_value]]</f>
        <v>32300000</v>
      </c>
      <c r="T4105" s="1" t="str">
        <f t="shared" si="258"/>
        <v>3–4 Cr</v>
      </c>
      <c r="U4105" s="12">
        <f t="shared" si="259"/>
        <v>1483333</v>
      </c>
      <c r="V4105" s="1" t="str">
        <f>IF(Cleaned_Data[[#This Row],[EMI_Estimate]]&lt;50000, "50K", IF(Cleaned_Data[[#This Row],[EMI_Estimate]]&lt;100000, "50K-1L", IF(Cleaned_Data[[#This Row],[EMI_Estimate]]&lt;150000, "1L-1.5L", IF(Cleaned_Data[[#This Row],[EMI_Estimate]]&lt;200000,"1.5-2L", "&gt;2L"))))</f>
        <v>&gt;2L</v>
      </c>
    </row>
    <row r="4106" spans="1:22" x14ac:dyDescent="0.35">
      <c r="A4106">
        <v>4105</v>
      </c>
      <c r="B4106">
        <v>0</v>
      </c>
      <c r="C4106" t="s">
        <v>22</v>
      </c>
      <c r="D4106" t="s">
        <v>20</v>
      </c>
      <c r="E4106">
        <v>7000000</v>
      </c>
      <c r="F4106" t="str">
        <f t="shared" si="256"/>
        <v>&gt;20 Lakh</v>
      </c>
      <c r="G4106">
        <v>23600000</v>
      </c>
      <c r="H4106">
        <v>14</v>
      </c>
      <c r="I4106">
        <v>663</v>
      </c>
      <c r="J4106" s="1">
        <v>13800000</v>
      </c>
      <c r="K4106" s="1">
        <v>9100000</v>
      </c>
      <c r="L4106" s="1">
        <v>21300000</v>
      </c>
      <c r="M4106" s="1">
        <v>7200000</v>
      </c>
      <c r="N4106" s="1" t="s">
        <v>21</v>
      </c>
      <c r="O4106" s="1">
        <f>Cleaned_Data[[#This Row],[ loan_amount]]-Cleaned_Data[[#This Row],[ bank_asset_value]]</f>
        <v>16400000</v>
      </c>
      <c r="P4106" s="1">
        <f>Cleaned_Data[[#This Row],[ loan_amount]]</f>
        <v>23600000</v>
      </c>
      <c r="Q4106" s="1" t="str">
        <f t="shared" si="257"/>
        <v>600–699</v>
      </c>
      <c r="R4106" s="1">
        <f>Cleaned_Data[[#This Row],[ residential_assets_value]]+Cleaned_Data[[#This Row],[ commercial_assets_value]]+Cleaned_Data[[#This Row],[ luxury_assets_value]]</f>
        <v>44200000</v>
      </c>
      <c r="S4106" s="1">
        <f>Cleaned_Data[[#This Row],[ income_annum]]+Cleaned_Data[[#This Row],[ residential_assets_value]]+Cleaned_Data[[#This Row],[ commercial_assets_value]]+Cleaned_Data[[#This Row],[ luxury_assets_value]]</f>
        <v>51200000</v>
      </c>
      <c r="T4106" s="1" t="str">
        <f t="shared" si="258"/>
        <v>&gt;4 Cr</v>
      </c>
      <c r="U4106" s="12">
        <f t="shared" si="259"/>
        <v>1685714</v>
      </c>
      <c r="V4106" s="1" t="str">
        <f>IF(Cleaned_Data[[#This Row],[EMI_Estimate]]&lt;50000, "50K", IF(Cleaned_Data[[#This Row],[EMI_Estimate]]&lt;100000, "50K-1L", IF(Cleaned_Data[[#This Row],[EMI_Estimate]]&lt;150000, "1L-1.5L", IF(Cleaned_Data[[#This Row],[EMI_Estimate]]&lt;200000,"1.5-2L", "&gt;2L"))))</f>
        <v>&gt;2L</v>
      </c>
    </row>
    <row r="4107" spans="1:22" x14ac:dyDescent="0.35">
      <c r="A4107">
        <v>4106</v>
      </c>
      <c r="B4107">
        <v>2</v>
      </c>
      <c r="C4107" t="s">
        <v>19</v>
      </c>
      <c r="D4107" t="s">
        <v>23</v>
      </c>
      <c r="E4107">
        <v>2100000</v>
      </c>
      <c r="F4107" t="str">
        <f t="shared" si="256"/>
        <v>&gt;20 Lakh</v>
      </c>
      <c r="G4107">
        <v>8100000</v>
      </c>
      <c r="H4107">
        <v>4</v>
      </c>
      <c r="I4107">
        <v>592</v>
      </c>
      <c r="J4107" s="1">
        <v>2000000</v>
      </c>
      <c r="K4107" s="1">
        <v>2500000</v>
      </c>
      <c r="L4107" s="1">
        <v>7900000</v>
      </c>
      <c r="M4107" s="1">
        <v>2700000</v>
      </c>
      <c r="N4107" s="1" t="s">
        <v>21</v>
      </c>
      <c r="O4107" s="1">
        <f>Cleaned_Data[[#This Row],[ loan_amount]]-Cleaned_Data[[#This Row],[ bank_asset_value]]</f>
        <v>5400000</v>
      </c>
      <c r="P4107" s="1">
        <f>Cleaned_Data[[#This Row],[ loan_amount]]</f>
        <v>8100000</v>
      </c>
      <c r="Q4107" s="1" t="str">
        <f t="shared" si="257"/>
        <v>500–599</v>
      </c>
      <c r="R4107" s="1">
        <f>Cleaned_Data[[#This Row],[ residential_assets_value]]+Cleaned_Data[[#This Row],[ commercial_assets_value]]+Cleaned_Data[[#This Row],[ luxury_assets_value]]</f>
        <v>12400000</v>
      </c>
      <c r="S4107" s="1">
        <f>Cleaned_Data[[#This Row],[ income_annum]]+Cleaned_Data[[#This Row],[ residential_assets_value]]+Cleaned_Data[[#This Row],[ commercial_assets_value]]+Cleaned_Data[[#This Row],[ luxury_assets_value]]</f>
        <v>14500000</v>
      </c>
      <c r="T4107" s="1" t="str">
        <f t="shared" si="258"/>
        <v>1–2 Cr</v>
      </c>
      <c r="U4107" s="12">
        <f t="shared" si="259"/>
        <v>2025000</v>
      </c>
      <c r="V4107" s="1" t="str">
        <f>IF(Cleaned_Data[[#This Row],[EMI_Estimate]]&lt;50000, "50K", IF(Cleaned_Data[[#This Row],[EMI_Estimate]]&lt;100000, "50K-1L", IF(Cleaned_Data[[#This Row],[EMI_Estimate]]&lt;150000, "1L-1.5L", IF(Cleaned_Data[[#This Row],[EMI_Estimate]]&lt;200000,"1.5-2L", "&gt;2L"))))</f>
        <v>&gt;2L</v>
      </c>
    </row>
    <row r="4108" spans="1:22" x14ac:dyDescent="0.35">
      <c r="A4108">
        <v>4107</v>
      </c>
      <c r="B4108">
        <v>3</v>
      </c>
      <c r="C4108" t="s">
        <v>22</v>
      </c>
      <c r="D4108" t="s">
        <v>20</v>
      </c>
      <c r="E4108">
        <v>7600000</v>
      </c>
      <c r="F4108" t="str">
        <f t="shared" si="256"/>
        <v>&gt;20 Lakh</v>
      </c>
      <c r="G4108">
        <v>26300000</v>
      </c>
      <c r="H4108">
        <v>18</v>
      </c>
      <c r="I4108">
        <v>580</v>
      </c>
      <c r="J4108" s="1">
        <v>19100000</v>
      </c>
      <c r="K4108" s="1">
        <v>14600000</v>
      </c>
      <c r="L4108" s="1">
        <v>25500000</v>
      </c>
      <c r="M4108" s="1">
        <v>5100000</v>
      </c>
      <c r="N4108" s="1" t="s">
        <v>21</v>
      </c>
      <c r="O4108" s="1">
        <f>Cleaned_Data[[#This Row],[ loan_amount]]-Cleaned_Data[[#This Row],[ bank_asset_value]]</f>
        <v>21200000</v>
      </c>
      <c r="P4108" s="1">
        <f>Cleaned_Data[[#This Row],[ loan_amount]]</f>
        <v>26300000</v>
      </c>
      <c r="Q4108" s="1" t="str">
        <f t="shared" si="257"/>
        <v>500–599</v>
      </c>
      <c r="R4108" s="1">
        <f>Cleaned_Data[[#This Row],[ residential_assets_value]]+Cleaned_Data[[#This Row],[ commercial_assets_value]]+Cleaned_Data[[#This Row],[ luxury_assets_value]]</f>
        <v>59200000</v>
      </c>
      <c r="S4108" s="1">
        <f>Cleaned_Data[[#This Row],[ income_annum]]+Cleaned_Data[[#This Row],[ residential_assets_value]]+Cleaned_Data[[#This Row],[ commercial_assets_value]]+Cleaned_Data[[#This Row],[ luxury_assets_value]]</f>
        <v>66800000</v>
      </c>
      <c r="T4108" s="1" t="str">
        <f t="shared" si="258"/>
        <v>&gt;4 Cr</v>
      </c>
      <c r="U4108" s="12">
        <f t="shared" si="259"/>
        <v>1461111</v>
      </c>
      <c r="V4108" s="1" t="str">
        <f>IF(Cleaned_Data[[#This Row],[EMI_Estimate]]&lt;50000, "50K", IF(Cleaned_Data[[#This Row],[EMI_Estimate]]&lt;100000, "50K-1L", IF(Cleaned_Data[[#This Row],[EMI_Estimate]]&lt;150000, "1L-1.5L", IF(Cleaned_Data[[#This Row],[EMI_Estimate]]&lt;200000,"1.5-2L", "&gt;2L"))))</f>
        <v>&gt;2L</v>
      </c>
    </row>
    <row r="4109" spans="1:22" x14ac:dyDescent="0.35">
      <c r="A4109">
        <v>4108</v>
      </c>
      <c r="B4109">
        <v>1</v>
      </c>
      <c r="C4109" t="s">
        <v>19</v>
      </c>
      <c r="D4109" t="s">
        <v>20</v>
      </c>
      <c r="E4109">
        <v>8200000</v>
      </c>
      <c r="F4109" t="str">
        <f t="shared" si="256"/>
        <v>&gt;20 Lakh</v>
      </c>
      <c r="G4109">
        <v>17500000</v>
      </c>
      <c r="H4109">
        <v>4</v>
      </c>
      <c r="I4109">
        <v>609</v>
      </c>
      <c r="J4109" s="1">
        <v>4500000</v>
      </c>
      <c r="K4109" s="1">
        <v>5600000</v>
      </c>
      <c r="L4109" s="1">
        <v>24100000</v>
      </c>
      <c r="M4109" s="1">
        <v>7700000</v>
      </c>
      <c r="N4109" s="1" t="s">
        <v>21</v>
      </c>
      <c r="O4109" s="1">
        <f>Cleaned_Data[[#This Row],[ loan_amount]]-Cleaned_Data[[#This Row],[ bank_asset_value]]</f>
        <v>9800000</v>
      </c>
      <c r="P4109" s="1">
        <f>Cleaned_Data[[#This Row],[ loan_amount]]</f>
        <v>17500000</v>
      </c>
      <c r="Q4109" s="1" t="str">
        <f t="shared" si="257"/>
        <v>600–699</v>
      </c>
      <c r="R4109" s="1">
        <f>Cleaned_Data[[#This Row],[ residential_assets_value]]+Cleaned_Data[[#This Row],[ commercial_assets_value]]+Cleaned_Data[[#This Row],[ luxury_assets_value]]</f>
        <v>34200000</v>
      </c>
      <c r="S4109" s="1">
        <f>Cleaned_Data[[#This Row],[ income_annum]]+Cleaned_Data[[#This Row],[ residential_assets_value]]+Cleaned_Data[[#This Row],[ commercial_assets_value]]+Cleaned_Data[[#This Row],[ luxury_assets_value]]</f>
        <v>42400000</v>
      </c>
      <c r="T4109" s="1" t="str">
        <f t="shared" si="258"/>
        <v>&gt;4 Cr</v>
      </c>
      <c r="U4109" s="12">
        <f t="shared" si="259"/>
        <v>4375000</v>
      </c>
      <c r="V4109" s="1" t="str">
        <f>IF(Cleaned_Data[[#This Row],[EMI_Estimate]]&lt;50000, "50K", IF(Cleaned_Data[[#This Row],[EMI_Estimate]]&lt;100000, "50K-1L", IF(Cleaned_Data[[#This Row],[EMI_Estimate]]&lt;150000, "1L-1.5L", IF(Cleaned_Data[[#This Row],[EMI_Estimate]]&lt;200000,"1.5-2L", "&gt;2L"))))</f>
        <v>&gt;2L</v>
      </c>
    </row>
    <row r="4110" spans="1:22" x14ac:dyDescent="0.35">
      <c r="A4110">
        <v>4109</v>
      </c>
      <c r="B4110">
        <v>3</v>
      </c>
      <c r="C4110" t="s">
        <v>22</v>
      </c>
      <c r="D4110" t="s">
        <v>23</v>
      </c>
      <c r="E4110">
        <v>9200000</v>
      </c>
      <c r="F4110" t="str">
        <f t="shared" si="256"/>
        <v>&gt;20 Lakh</v>
      </c>
      <c r="G4110">
        <v>23200000</v>
      </c>
      <c r="H4110">
        <v>8</v>
      </c>
      <c r="I4110">
        <v>380</v>
      </c>
      <c r="J4110" s="1">
        <v>13100000</v>
      </c>
      <c r="K4110" s="1">
        <v>15500000</v>
      </c>
      <c r="L4110" s="1">
        <v>18900000</v>
      </c>
      <c r="M4110" s="1">
        <v>6100000</v>
      </c>
      <c r="N4110" s="1" t="s">
        <v>24</v>
      </c>
      <c r="O4110" s="1">
        <f>Cleaned_Data[[#This Row],[ loan_amount]]-Cleaned_Data[[#This Row],[ bank_asset_value]]</f>
        <v>17100000</v>
      </c>
      <c r="P4110" s="1">
        <f>Cleaned_Data[[#This Row],[ loan_amount]]</f>
        <v>23200000</v>
      </c>
      <c r="Q4110" s="1" t="str">
        <f t="shared" si="257"/>
        <v>300–499</v>
      </c>
      <c r="R4110" s="1">
        <f>Cleaned_Data[[#This Row],[ residential_assets_value]]+Cleaned_Data[[#This Row],[ commercial_assets_value]]+Cleaned_Data[[#This Row],[ luxury_assets_value]]</f>
        <v>47500000</v>
      </c>
      <c r="S4110" s="1">
        <f>Cleaned_Data[[#This Row],[ income_annum]]+Cleaned_Data[[#This Row],[ residential_assets_value]]+Cleaned_Data[[#This Row],[ commercial_assets_value]]+Cleaned_Data[[#This Row],[ luxury_assets_value]]</f>
        <v>56700000</v>
      </c>
      <c r="T4110" s="1" t="str">
        <f t="shared" si="258"/>
        <v>&gt;4 Cr</v>
      </c>
      <c r="U4110" s="12">
        <f t="shared" si="259"/>
        <v>2900000</v>
      </c>
      <c r="V4110" s="1" t="str">
        <f>IF(Cleaned_Data[[#This Row],[EMI_Estimate]]&lt;50000, "50K", IF(Cleaned_Data[[#This Row],[EMI_Estimate]]&lt;100000, "50K-1L", IF(Cleaned_Data[[#This Row],[EMI_Estimate]]&lt;150000, "1L-1.5L", IF(Cleaned_Data[[#This Row],[EMI_Estimate]]&lt;200000,"1.5-2L", "&gt;2L"))))</f>
        <v>&gt;2L</v>
      </c>
    </row>
    <row r="4111" spans="1:22" x14ac:dyDescent="0.35">
      <c r="A4111">
        <v>4110</v>
      </c>
      <c r="B4111">
        <v>3</v>
      </c>
      <c r="C4111" t="s">
        <v>19</v>
      </c>
      <c r="D4111" t="s">
        <v>20</v>
      </c>
      <c r="E4111">
        <v>3800000</v>
      </c>
      <c r="F4111" t="str">
        <f t="shared" si="256"/>
        <v>&gt;20 Lakh</v>
      </c>
      <c r="G4111">
        <v>12100000</v>
      </c>
      <c r="H4111">
        <v>20</v>
      </c>
      <c r="I4111">
        <v>364</v>
      </c>
      <c r="J4111" s="1">
        <v>4100000</v>
      </c>
      <c r="K4111" s="1">
        <v>5100000</v>
      </c>
      <c r="L4111" s="1">
        <v>11600000</v>
      </c>
      <c r="M4111" s="1">
        <v>3000000</v>
      </c>
      <c r="N4111" s="1" t="s">
        <v>24</v>
      </c>
      <c r="O4111" s="1">
        <f>Cleaned_Data[[#This Row],[ loan_amount]]-Cleaned_Data[[#This Row],[ bank_asset_value]]</f>
        <v>9100000</v>
      </c>
      <c r="P4111" s="1">
        <f>Cleaned_Data[[#This Row],[ loan_amount]]</f>
        <v>12100000</v>
      </c>
      <c r="Q4111" s="1" t="str">
        <f t="shared" si="257"/>
        <v>300–499</v>
      </c>
      <c r="R4111" s="1">
        <f>Cleaned_Data[[#This Row],[ residential_assets_value]]+Cleaned_Data[[#This Row],[ commercial_assets_value]]+Cleaned_Data[[#This Row],[ luxury_assets_value]]</f>
        <v>20800000</v>
      </c>
      <c r="S4111" s="1">
        <f>Cleaned_Data[[#This Row],[ income_annum]]+Cleaned_Data[[#This Row],[ residential_assets_value]]+Cleaned_Data[[#This Row],[ commercial_assets_value]]+Cleaned_Data[[#This Row],[ luxury_assets_value]]</f>
        <v>24600000</v>
      </c>
      <c r="T4111" s="1" t="str">
        <f t="shared" si="258"/>
        <v>2–3 Cr</v>
      </c>
      <c r="U4111" s="12">
        <f t="shared" si="259"/>
        <v>605000</v>
      </c>
      <c r="V4111" s="1" t="str">
        <f>IF(Cleaned_Data[[#This Row],[EMI_Estimate]]&lt;50000, "50K", IF(Cleaned_Data[[#This Row],[EMI_Estimate]]&lt;100000, "50K-1L", IF(Cleaned_Data[[#This Row],[EMI_Estimate]]&lt;150000, "1L-1.5L", IF(Cleaned_Data[[#This Row],[EMI_Estimate]]&lt;200000,"1.5-2L", "&gt;2L"))))</f>
        <v>&gt;2L</v>
      </c>
    </row>
    <row r="4112" spans="1:22" x14ac:dyDescent="0.35">
      <c r="A4112">
        <v>4111</v>
      </c>
      <c r="B4112">
        <v>1</v>
      </c>
      <c r="C4112" t="s">
        <v>19</v>
      </c>
      <c r="D4112" t="s">
        <v>20</v>
      </c>
      <c r="E4112">
        <v>3200000</v>
      </c>
      <c r="F4112" t="str">
        <f t="shared" si="256"/>
        <v>&gt;20 Lakh</v>
      </c>
      <c r="G4112">
        <v>8900000</v>
      </c>
      <c r="H4112">
        <v>12</v>
      </c>
      <c r="I4112">
        <v>866</v>
      </c>
      <c r="J4112" s="1">
        <v>5100000</v>
      </c>
      <c r="K4112" s="1">
        <v>700000</v>
      </c>
      <c r="L4112" s="1">
        <v>9900000</v>
      </c>
      <c r="M4112" s="1">
        <v>2400000</v>
      </c>
      <c r="N4112" s="1" t="s">
        <v>21</v>
      </c>
      <c r="O4112" s="1">
        <f>Cleaned_Data[[#This Row],[ loan_amount]]-Cleaned_Data[[#This Row],[ bank_asset_value]]</f>
        <v>6500000</v>
      </c>
      <c r="P4112" s="1">
        <f>Cleaned_Data[[#This Row],[ loan_amount]]</f>
        <v>8900000</v>
      </c>
      <c r="Q4112" s="1" t="str">
        <f t="shared" si="257"/>
        <v>800+</v>
      </c>
      <c r="R4112" s="1">
        <f>Cleaned_Data[[#This Row],[ residential_assets_value]]+Cleaned_Data[[#This Row],[ commercial_assets_value]]+Cleaned_Data[[#This Row],[ luxury_assets_value]]</f>
        <v>15700000</v>
      </c>
      <c r="S4112" s="1">
        <f>Cleaned_Data[[#This Row],[ income_annum]]+Cleaned_Data[[#This Row],[ residential_assets_value]]+Cleaned_Data[[#This Row],[ commercial_assets_value]]+Cleaned_Data[[#This Row],[ luxury_assets_value]]</f>
        <v>18900000</v>
      </c>
      <c r="T4112" s="1" t="str">
        <f t="shared" si="258"/>
        <v>1–2 Cr</v>
      </c>
      <c r="U4112" s="12">
        <f t="shared" si="259"/>
        <v>741667</v>
      </c>
      <c r="V4112" s="1" t="str">
        <f>IF(Cleaned_Data[[#This Row],[EMI_Estimate]]&lt;50000, "50K", IF(Cleaned_Data[[#This Row],[EMI_Estimate]]&lt;100000, "50K-1L", IF(Cleaned_Data[[#This Row],[EMI_Estimate]]&lt;150000, "1L-1.5L", IF(Cleaned_Data[[#This Row],[EMI_Estimate]]&lt;200000,"1.5-2L", "&gt;2L"))))</f>
        <v>&gt;2L</v>
      </c>
    </row>
    <row r="4113" spans="1:22" x14ac:dyDescent="0.35">
      <c r="A4113">
        <v>4112</v>
      </c>
      <c r="B4113">
        <v>4</v>
      </c>
      <c r="C4113" t="s">
        <v>22</v>
      </c>
      <c r="D4113" t="s">
        <v>20</v>
      </c>
      <c r="E4113">
        <v>9700000</v>
      </c>
      <c r="F4113" t="str">
        <f t="shared" si="256"/>
        <v>&gt;20 Lakh</v>
      </c>
      <c r="G4113">
        <v>31700000</v>
      </c>
      <c r="H4113">
        <v>10</v>
      </c>
      <c r="I4113">
        <v>342</v>
      </c>
      <c r="J4113" s="1">
        <v>700000</v>
      </c>
      <c r="K4113" s="1">
        <v>100000</v>
      </c>
      <c r="L4113" s="1">
        <v>36700000</v>
      </c>
      <c r="M4113" s="1">
        <v>12000000</v>
      </c>
      <c r="N4113" s="1" t="s">
        <v>24</v>
      </c>
      <c r="O4113" s="1">
        <f>Cleaned_Data[[#This Row],[ loan_amount]]-Cleaned_Data[[#This Row],[ bank_asset_value]]</f>
        <v>19700000</v>
      </c>
      <c r="P4113" s="1">
        <f>Cleaned_Data[[#This Row],[ loan_amount]]</f>
        <v>31700000</v>
      </c>
      <c r="Q4113" s="1" t="str">
        <f t="shared" si="257"/>
        <v>300–499</v>
      </c>
      <c r="R4113" s="1">
        <f>Cleaned_Data[[#This Row],[ residential_assets_value]]+Cleaned_Data[[#This Row],[ commercial_assets_value]]+Cleaned_Data[[#This Row],[ luxury_assets_value]]</f>
        <v>37500000</v>
      </c>
      <c r="S4113" s="1">
        <f>Cleaned_Data[[#This Row],[ income_annum]]+Cleaned_Data[[#This Row],[ residential_assets_value]]+Cleaned_Data[[#This Row],[ commercial_assets_value]]+Cleaned_Data[[#This Row],[ luxury_assets_value]]</f>
        <v>47200000</v>
      </c>
      <c r="T4113" s="1" t="str">
        <f t="shared" si="258"/>
        <v>&gt;4 Cr</v>
      </c>
      <c r="U4113" s="12">
        <f t="shared" si="259"/>
        <v>3170000</v>
      </c>
      <c r="V4113" s="1" t="str">
        <f>IF(Cleaned_Data[[#This Row],[EMI_Estimate]]&lt;50000, "50K", IF(Cleaned_Data[[#This Row],[EMI_Estimate]]&lt;100000, "50K-1L", IF(Cleaned_Data[[#This Row],[EMI_Estimate]]&lt;150000, "1L-1.5L", IF(Cleaned_Data[[#This Row],[EMI_Estimate]]&lt;200000,"1.5-2L", "&gt;2L"))))</f>
        <v>&gt;2L</v>
      </c>
    </row>
    <row r="4114" spans="1:22" x14ac:dyDescent="0.35">
      <c r="A4114">
        <v>4113</v>
      </c>
      <c r="B4114">
        <v>5</v>
      </c>
      <c r="C4114" t="s">
        <v>19</v>
      </c>
      <c r="D4114" t="s">
        <v>20</v>
      </c>
      <c r="E4114">
        <v>4700000</v>
      </c>
      <c r="F4114" t="str">
        <f t="shared" si="256"/>
        <v>&gt;20 Lakh</v>
      </c>
      <c r="G4114">
        <v>14400000</v>
      </c>
      <c r="H4114">
        <v>16</v>
      </c>
      <c r="I4114">
        <v>884</v>
      </c>
      <c r="J4114" s="1">
        <v>9900000</v>
      </c>
      <c r="K4114" s="1">
        <v>4400000</v>
      </c>
      <c r="L4114" s="1">
        <v>9300000</v>
      </c>
      <c r="M4114" s="1">
        <v>3800000</v>
      </c>
      <c r="N4114" s="1" t="s">
        <v>21</v>
      </c>
      <c r="O4114" s="1">
        <f>Cleaned_Data[[#This Row],[ loan_amount]]-Cleaned_Data[[#This Row],[ bank_asset_value]]</f>
        <v>10600000</v>
      </c>
      <c r="P4114" s="1">
        <f>Cleaned_Data[[#This Row],[ loan_amount]]</f>
        <v>14400000</v>
      </c>
      <c r="Q4114" s="1" t="str">
        <f t="shared" si="257"/>
        <v>800+</v>
      </c>
      <c r="R4114" s="1">
        <f>Cleaned_Data[[#This Row],[ residential_assets_value]]+Cleaned_Data[[#This Row],[ commercial_assets_value]]+Cleaned_Data[[#This Row],[ luxury_assets_value]]</f>
        <v>23600000</v>
      </c>
      <c r="S4114" s="1">
        <f>Cleaned_Data[[#This Row],[ income_annum]]+Cleaned_Data[[#This Row],[ residential_assets_value]]+Cleaned_Data[[#This Row],[ commercial_assets_value]]+Cleaned_Data[[#This Row],[ luxury_assets_value]]</f>
        <v>28300000</v>
      </c>
      <c r="T4114" s="1" t="str">
        <f t="shared" si="258"/>
        <v>2–3 Cr</v>
      </c>
      <c r="U4114" s="12">
        <f t="shared" si="259"/>
        <v>900000</v>
      </c>
      <c r="V4114" s="1" t="str">
        <f>IF(Cleaned_Data[[#This Row],[EMI_Estimate]]&lt;50000, "50K", IF(Cleaned_Data[[#This Row],[EMI_Estimate]]&lt;100000, "50K-1L", IF(Cleaned_Data[[#This Row],[EMI_Estimate]]&lt;150000, "1L-1.5L", IF(Cleaned_Data[[#This Row],[EMI_Estimate]]&lt;200000,"1.5-2L", "&gt;2L"))))</f>
        <v>&gt;2L</v>
      </c>
    </row>
    <row r="4115" spans="1:22" x14ac:dyDescent="0.35">
      <c r="A4115">
        <v>4114</v>
      </c>
      <c r="B4115">
        <v>4</v>
      </c>
      <c r="C4115" t="s">
        <v>19</v>
      </c>
      <c r="D4115" t="s">
        <v>23</v>
      </c>
      <c r="E4115">
        <v>3800000</v>
      </c>
      <c r="F4115" t="str">
        <f t="shared" si="256"/>
        <v>&gt;20 Lakh</v>
      </c>
      <c r="G4115">
        <v>12500000</v>
      </c>
      <c r="H4115">
        <v>18</v>
      </c>
      <c r="I4115">
        <v>859</v>
      </c>
      <c r="J4115" s="1">
        <v>3900000</v>
      </c>
      <c r="K4115" s="1">
        <v>4600000</v>
      </c>
      <c r="L4115" s="1">
        <v>8200000</v>
      </c>
      <c r="M4115" s="1">
        <v>2700000</v>
      </c>
      <c r="N4115" s="1" t="s">
        <v>21</v>
      </c>
      <c r="O4115" s="1">
        <f>Cleaned_Data[[#This Row],[ loan_amount]]-Cleaned_Data[[#This Row],[ bank_asset_value]]</f>
        <v>9800000</v>
      </c>
      <c r="P4115" s="1">
        <f>Cleaned_Data[[#This Row],[ loan_amount]]</f>
        <v>12500000</v>
      </c>
      <c r="Q4115" s="1" t="str">
        <f t="shared" si="257"/>
        <v>800+</v>
      </c>
      <c r="R4115" s="1">
        <f>Cleaned_Data[[#This Row],[ residential_assets_value]]+Cleaned_Data[[#This Row],[ commercial_assets_value]]+Cleaned_Data[[#This Row],[ luxury_assets_value]]</f>
        <v>16700000</v>
      </c>
      <c r="S4115" s="1">
        <f>Cleaned_Data[[#This Row],[ income_annum]]+Cleaned_Data[[#This Row],[ residential_assets_value]]+Cleaned_Data[[#This Row],[ commercial_assets_value]]+Cleaned_Data[[#This Row],[ luxury_assets_value]]</f>
        <v>20500000</v>
      </c>
      <c r="T4115" s="1" t="str">
        <f t="shared" si="258"/>
        <v>2–3 Cr</v>
      </c>
      <c r="U4115" s="12">
        <f t="shared" si="259"/>
        <v>694444</v>
      </c>
      <c r="V4115" s="1" t="str">
        <f>IF(Cleaned_Data[[#This Row],[EMI_Estimate]]&lt;50000, "50K", IF(Cleaned_Data[[#This Row],[EMI_Estimate]]&lt;100000, "50K-1L", IF(Cleaned_Data[[#This Row],[EMI_Estimate]]&lt;150000, "1L-1.5L", IF(Cleaned_Data[[#This Row],[EMI_Estimate]]&lt;200000,"1.5-2L", "&gt;2L"))))</f>
        <v>&gt;2L</v>
      </c>
    </row>
    <row r="4116" spans="1:22" x14ac:dyDescent="0.35">
      <c r="A4116">
        <v>4115</v>
      </c>
      <c r="B4116">
        <v>4</v>
      </c>
      <c r="C4116" t="s">
        <v>19</v>
      </c>
      <c r="D4116" t="s">
        <v>20</v>
      </c>
      <c r="E4116">
        <v>400000</v>
      </c>
      <c r="F4116" t="str">
        <f t="shared" si="256"/>
        <v>&lt;5 Lakh</v>
      </c>
      <c r="G4116">
        <v>1000000</v>
      </c>
      <c r="H4116">
        <v>20</v>
      </c>
      <c r="I4116">
        <v>692</v>
      </c>
      <c r="J4116" s="1">
        <v>500000</v>
      </c>
      <c r="K4116" s="1">
        <v>400000</v>
      </c>
      <c r="L4116" s="1">
        <v>1600000</v>
      </c>
      <c r="M4116" s="1">
        <v>200000</v>
      </c>
      <c r="N4116" s="1" t="s">
        <v>21</v>
      </c>
      <c r="O4116" s="1">
        <f>Cleaned_Data[[#This Row],[ loan_amount]]-Cleaned_Data[[#This Row],[ bank_asset_value]]</f>
        <v>800000</v>
      </c>
      <c r="P4116" s="1">
        <f>Cleaned_Data[[#This Row],[ loan_amount]]</f>
        <v>1000000</v>
      </c>
      <c r="Q4116" s="1" t="str">
        <f t="shared" si="257"/>
        <v>600–699</v>
      </c>
      <c r="R4116" s="1">
        <f>Cleaned_Data[[#This Row],[ residential_assets_value]]+Cleaned_Data[[#This Row],[ commercial_assets_value]]+Cleaned_Data[[#This Row],[ luxury_assets_value]]</f>
        <v>2500000</v>
      </c>
      <c r="S4116" s="1">
        <f>Cleaned_Data[[#This Row],[ income_annum]]+Cleaned_Data[[#This Row],[ residential_assets_value]]+Cleaned_Data[[#This Row],[ commercial_assets_value]]+Cleaned_Data[[#This Row],[ luxury_assets_value]]</f>
        <v>2900000</v>
      </c>
      <c r="T4116" s="1" t="str">
        <f t="shared" si="258"/>
        <v>&lt;1 Cr</v>
      </c>
      <c r="U4116" s="12">
        <f t="shared" si="259"/>
        <v>50000</v>
      </c>
      <c r="V4116" s="1" t="str">
        <f>IF(Cleaned_Data[[#This Row],[EMI_Estimate]]&lt;50000, "50K", IF(Cleaned_Data[[#This Row],[EMI_Estimate]]&lt;100000, "50K-1L", IF(Cleaned_Data[[#This Row],[EMI_Estimate]]&lt;150000, "1L-1.5L", IF(Cleaned_Data[[#This Row],[EMI_Estimate]]&lt;200000,"1.5-2L", "&gt;2L"))))</f>
        <v>50K-1L</v>
      </c>
    </row>
    <row r="4117" spans="1:22" x14ac:dyDescent="0.35">
      <c r="A4117">
        <v>4116</v>
      </c>
      <c r="B4117">
        <v>4</v>
      </c>
      <c r="C4117" t="s">
        <v>22</v>
      </c>
      <c r="D4117" t="s">
        <v>23</v>
      </c>
      <c r="E4117">
        <v>3200000</v>
      </c>
      <c r="F4117" t="str">
        <f t="shared" si="256"/>
        <v>&gt;20 Lakh</v>
      </c>
      <c r="G4117">
        <v>6800000</v>
      </c>
      <c r="H4117">
        <v>16</v>
      </c>
      <c r="I4117">
        <v>675</v>
      </c>
      <c r="J4117" s="1">
        <v>8000000</v>
      </c>
      <c r="K4117" s="1">
        <v>1900000</v>
      </c>
      <c r="L4117" s="1">
        <v>6800000</v>
      </c>
      <c r="M4117" s="1">
        <v>4000000</v>
      </c>
      <c r="N4117" s="1" t="s">
        <v>21</v>
      </c>
      <c r="O4117" s="1">
        <f>Cleaned_Data[[#This Row],[ loan_amount]]-Cleaned_Data[[#This Row],[ bank_asset_value]]</f>
        <v>2800000</v>
      </c>
      <c r="P4117" s="1">
        <f>Cleaned_Data[[#This Row],[ loan_amount]]</f>
        <v>6800000</v>
      </c>
      <c r="Q4117" s="1" t="str">
        <f t="shared" si="257"/>
        <v>600–699</v>
      </c>
      <c r="R4117" s="1">
        <f>Cleaned_Data[[#This Row],[ residential_assets_value]]+Cleaned_Data[[#This Row],[ commercial_assets_value]]+Cleaned_Data[[#This Row],[ luxury_assets_value]]</f>
        <v>16700000</v>
      </c>
      <c r="S4117" s="1">
        <f>Cleaned_Data[[#This Row],[ income_annum]]+Cleaned_Data[[#This Row],[ residential_assets_value]]+Cleaned_Data[[#This Row],[ commercial_assets_value]]+Cleaned_Data[[#This Row],[ luxury_assets_value]]</f>
        <v>19900000</v>
      </c>
      <c r="T4117" s="1" t="str">
        <f t="shared" si="258"/>
        <v>1–2 Cr</v>
      </c>
      <c r="U4117" s="12">
        <f t="shared" si="259"/>
        <v>425000</v>
      </c>
      <c r="V4117" s="1" t="str">
        <f>IF(Cleaned_Data[[#This Row],[EMI_Estimate]]&lt;50000, "50K", IF(Cleaned_Data[[#This Row],[EMI_Estimate]]&lt;100000, "50K-1L", IF(Cleaned_Data[[#This Row],[EMI_Estimate]]&lt;150000, "1L-1.5L", IF(Cleaned_Data[[#This Row],[EMI_Estimate]]&lt;200000,"1.5-2L", "&gt;2L"))))</f>
        <v>&gt;2L</v>
      </c>
    </row>
    <row r="4118" spans="1:22" x14ac:dyDescent="0.35">
      <c r="A4118">
        <v>4117</v>
      </c>
      <c r="B4118">
        <v>5</v>
      </c>
      <c r="C4118" t="s">
        <v>19</v>
      </c>
      <c r="D4118" t="s">
        <v>23</v>
      </c>
      <c r="E4118">
        <v>3900000</v>
      </c>
      <c r="F4118" t="str">
        <f t="shared" si="256"/>
        <v>&gt;20 Lakh</v>
      </c>
      <c r="G4118">
        <v>12700000</v>
      </c>
      <c r="H4118">
        <v>8</v>
      </c>
      <c r="I4118">
        <v>886</v>
      </c>
      <c r="J4118" s="1">
        <v>3500000</v>
      </c>
      <c r="K4118" s="1">
        <v>5800000</v>
      </c>
      <c r="L4118" s="1">
        <v>14900000</v>
      </c>
      <c r="M4118" s="1">
        <v>5400000</v>
      </c>
      <c r="N4118" s="1" t="s">
        <v>21</v>
      </c>
      <c r="O4118" s="1">
        <f>Cleaned_Data[[#This Row],[ loan_amount]]-Cleaned_Data[[#This Row],[ bank_asset_value]]</f>
        <v>7300000</v>
      </c>
      <c r="P4118" s="1">
        <f>Cleaned_Data[[#This Row],[ loan_amount]]</f>
        <v>12700000</v>
      </c>
      <c r="Q4118" s="1" t="str">
        <f t="shared" si="257"/>
        <v>800+</v>
      </c>
      <c r="R4118" s="1">
        <f>Cleaned_Data[[#This Row],[ residential_assets_value]]+Cleaned_Data[[#This Row],[ commercial_assets_value]]+Cleaned_Data[[#This Row],[ luxury_assets_value]]</f>
        <v>24200000</v>
      </c>
      <c r="S4118" s="1">
        <f>Cleaned_Data[[#This Row],[ income_annum]]+Cleaned_Data[[#This Row],[ residential_assets_value]]+Cleaned_Data[[#This Row],[ commercial_assets_value]]+Cleaned_Data[[#This Row],[ luxury_assets_value]]</f>
        <v>28100000</v>
      </c>
      <c r="T4118" s="1" t="str">
        <f t="shared" si="258"/>
        <v>2–3 Cr</v>
      </c>
      <c r="U4118" s="12">
        <f t="shared" si="259"/>
        <v>1587500</v>
      </c>
      <c r="V4118" s="1" t="str">
        <f>IF(Cleaned_Data[[#This Row],[EMI_Estimate]]&lt;50000, "50K", IF(Cleaned_Data[[#This Row],[EMI_Estimate]]&lt;100000, "50K-1L", IF(Cleaned_Data[[#This Row],[EMI_Estimate]]&lt;150000, "1L-1.5L", IF(Cleaned_Data[[#This Row],[EMI_Estimate]]&lt;200000,"1.5-2L", "&gt;2L"))))</f>
        <v>&gt;2L</v>
      </c>
    </row>
    <row r="4119" spans="1:22" x14ac:dyDescent="0.35">
      <c r="A4119">
        <v>4118</v>
      </c>
      <c r="B4119">
        <v>1</v>
      </c>
      <c r="C4119" t="s">
        <v>19</v>
      </c>
      <c r="D4119" t="s">
        <v>23</v>
      </c>
      <c r="E4119">
        <v>3500000</v>
      </c>
      <c r="F4119" t="str">
        <f t="shared" si="256"/>
        <v>&gt;20 Lakh</v>
      </c>
      <c r="G4119">
        <v>13100000</v>
      </c>
      <c r="H4119">
        <v>10</v>
      </c>
      <c r="I4119">
        <v>477</v>
      </c>
      <c r="J4119" s="1">
        <v>3200000</v>
      </c>
      <c r="K4119" s="1">
        <v>6200000</v>
      </c>
      <c r="L4119" s="1">
        <v>7500000</v>
      </c>
      <c r="M4119" s="1">
        <v>3100000</v>
      </c>
      <c r="N4119" s="1" t="s">
        <v>24</v>
      </c>
      <c r="O4119" s="1">
        <f>Cleaned_Data[[#This Row],[ loan_amount]]-Cleaned_Data[[#This Row],[ bank_asset_value]]</f>
        <v>10000000</v>
      </c>
      <c r="P4119" s="1">
        <f>Cleaned_Data[[#This Row],[ loan_amount]]</f>
        <v>13100000</v>
      </c>
      <c r="Q4119" s="1" t="str">
        <f t="shared" si="257"/>
        <v>300–499</v>
      </c>
      <c r="R4119" s="1">
        <f>Cleaned_Data[[#This Row],[ residential_assets_value]]+Cleaned_Data[[#This Row],[ commercial_assets_value]]+Cleaned_Data[[#This Row],[ luxury_assets_value]]</f>
        <v>16900000</v>
      </c>
      <c r="S4119" s="1">
        <f>Cleaned_Data[[#This Row],[ income_annum]]+Cleaned_Data[[#This Row],[ residential_assets_value]]+Cleaned_Data[[#This Row],[ commercial_assets_value]]+Cleaned_Data[[#This Row],[ luxury_assets_value]]</f>
        <v>20400000</v>
      </c>
      <c r="T4119" s="1" t="str">
        <f t="shared" si="258"/>
        <v>2–3 Cr</v>
      </c>
      <c r="U4119" s="12">
        <f t="shared" si="259"/>
        <v>1310000</v>
      </c>
      <c r="V4119" s="1" t="str">
        <f>IF(Cleaned_Data[[#This Row],[EMI_Estimate]]&lt;50000, "50K", IF(Cleaned_Data[[#This Row],[EMI_Estimate]]&lt;100000, "50K-1L", IF(Cleaned_Data[[#This Row],[EMI_Estimate]]&lt;150000, "1L-1.5L", IF(Cleaned_Data[[#This Row],[EMI_Estimate]]&lt;200000,"1.5-2L", "&gt;2L"))))</f>
        <v>&gt;2L</v>
      </c>
    </row>
    <row r="4120" spans="1:22" x14ac:dyDescent="0.35">
      <c r="A4120">
        <v>4119</v>
      </c>
      <c r="B4120">
        <v>2</v>
      </c>
      <c r="C4120" t="s">
        <v>19</v>
      </c>
      <c r="D4120" t="s">
        <v>20</v>
      </c>
      <c r="E4120">
        <v>2200000</v>
      </c>
      <c r="F4120" t="str">
        <f t="shared" si="256"/>
        <v>&gt;20 Lakh</v>
      </c>
      <c r="G4120">
        <v>8300000</v>
      </c>
      <c r="H4120">
        <v>6</v>
      </c>
      <c r="I4120">
        <v>596</v>
      </c>
      <c r="J4120" s="1">
        <v>4700000</v>
      </c>
      <c r="K4120" s="1">
        <v>3000000</v>
      </c>
      <c r="L4120" s="1">
        <v>8500000</v>
      </c>
      <c r="M4120" s="1">
        <v>1800000</v>
      </c>
      <c r="N4120" s="1" t="s">
        <v>21</v>
      </c>
      <c r="O4120" s="1">
        <f>Cleaned_Data[[#This Row],[ loan_amount]]-Cleaned_Data[[#This Row],[ bank_asset_value]]</f>
        <v>6500000</v>
      </c>
      <c r="P4120" s="1">
        <f>Cleaned_Data[[#This Row],[ loan_amount]]</f>
        <v>8300000</v>
      </c>
      <c r="Q4120" s="1" t="str">
        <f t="shared" si="257"/>
        <v>500–599</v>
      </c>
      <c r="R4120" s="1">
        <f>Cleaned_Data[[#This Row],[ residential_assets_value]]+Cleaned_Data[[#This Row],[ commercial_assets_value]]+Cleaned_Data[[#This Row],[ luxury_assets_value]]</f>
        <v>16200000</v>
      </c>
      <c r="S4120" s="1">
        <f>Cleaned_Data[[#This Row],[ income_annum]]+Cleaned_Data[[#This Row],[ residential_assets_value]]+Cleaned_Data[[#This Row],[ commercial_assets_value]]+Cleaned_Data[[#This Row],[ luxury_assets_value]]</f>
        <v>18400000</v>
      </c>
      <c r="T4120" s="1" t="str">
        <f t="shared" si="258"/>
        <v>1–2 Cr</v>
      </c>
      <c r="U4120" s="12">
        <f t="shared" si="259"/>
        <v>1383333</v>
      </c>
      <c r="V4120" s="1" t="str">
        <f>IF(Cleaned_Data[[#This Row],[EMI_Estimate]]&lt;50000, "50K", IF(Cleaned_Data[[#This Row],[EMI_Estimate]]&lt;100000, "50K-1L", IF(Cleaned_Data[[#This Row],[EMI_Estimate]]&lt;150000, "1L-1.5L", IF(Cleaned_Data[[#This Row],[EMI_Estimate]]&lt;200000,"1.5-2L", "&gt;2L"))))</f>
        <v>&gt;2L</v>
      </c>
    </row>
    <row r="4121" spans="1:22" x14ac:dyDescent="0.35">
      <c r="A4121">
        <v>4120</v>
      </c>
      <c r="B4121">
        <v>4</v>
      </c>
      <c r="C4121" t="s">
        <v>22</v>
      </c>
      <c r="D4121" t="s">
        <v>20</v>
      </c>
      <c r="E4121">
        <v>6400000</v>
      </c>
      <c r="F4121" t="str">
        <f t="shared" si="256"/>
        <v>&gt;20 Lakh</v>
      </c>
      <c r="G4121">
        <v>19700000</v>
      </c>
      <c r="H4121">
        <v>20</v>
      </c>
      <c r="I4121">
        <v>400</v>
      </c>
      <c r="J4121" s="1">
        <v>2300000</v>
      </c>
      <c r="K4121" s="1">
        <v>6100000</v>
      </c>
      <c r="L4121" s="1">
        <v>20100000</v>
      </c>
      <c r="M4121" s="1">
        <v>6200000</v>
      </c>
      <c r="N4121" s="1" t="s">
        <v>24</v>
      </c>
      <c r="O4121" s="1">
        <f>Cleaned_Data[[#This Row],[ loan_amount]]-Cleaned_Data[[#This Row],[ bank_asset_value]]</f>
        <v>13500000</v>
      </c>
      <c r="P4121" s="1">
        <f>Cleaned_Data[[#This Row],[ loan_amount]]</f>
        <v>19700000</v>
      </c>
      <c r="Q4121" s="1" t="str">
        <f t="shared" si="257"/>
        <v>300–499</v>
      </c>
      <c r="R4121" s="1">
        <f>Cleaned_Data[[#This Row],[ residential_assets_value]]+Cleaned_Data[[#This Row],[ commercial_assets_value]]+Cleaned_Data[[#This Row],[ luxury_assets_value]]</f>
        <v>28500000</v>
      </c>
      <c r="S4121" s="1">
        <f>Cleaned_Data[[#This Row],[ income_annum]]+Cleaned_Data[[#This Row],[ residential_assets_value]]+Cleaned_Data[[#This Row],[ commercial_assets_value]]+Cleaned_Data[[#This Row],[ luxury_assets_value]]</f>
        <v>34900000</v>
      </c>
      <c r="T4121" s="1" t="str">
        <f t="shared" si="258"/>
        <v>3–4 Cr</v>
      </c>
      <c r="U4121" s="12">
        <f t="shared" si="259"/>
        <v>985000</v>
      </c>
      <c r="V4121" s="1" t="str">
        <f>IF(Cleaned_Data[[#This Row],[EMI_Estimate]]&lt;50000, "50K", IF(Cleaned_Data[[#This Row],[EMI_Estimate]]&lt;100000, "50K-1L", IF(Cleaned_Data[[#This Row],[EMI_Estimate]]&lt;150000, "1L-1.5L", IF(Cleaned_Data[[#This Row],[EMI_Estimate]]&lt;200000,"1.5-2L", "&gt;2L"))))</f>
        <v>&gt;2L</v>
      </c>
    </row>
    <row r="4122" spans="1:22" x14ac:dyDescent="0.35">
      <c r="A4122">
        <v>4121</v>
      </c>
      <c r="B4122">
        <v>3</v>
      </c>
      <c r="C4122" t="s">
        <v>19</v>
      </c>
      <c r="D4122" t="s">
        <v>20</v>
      </c>
      <c r="E4122">
        <v>9100000</v>
      </c>
      <c r="F4122" t="str">
        <f t="shared" si="256"/>
        <v>&gt;20 Lakh</v>
      </c>
      <c r="G4122">
        <v>19900000</v>
      </c>
      <c r="H4122">
        <v>2</v>
      </c>
      <c r="I4122">
        <v>711</v>
      </c>
      <c r="J4122" s="1">
        <v>2200000</v>
      </c>
      <c r="K4122" s="1">
        <v>17900000</v>
      </c>
      <c r="L4122" s="1">
        <v>24300000</v>
      </c>
      <c r="M4122" s="1">
        <v>13000000</v>
      </c>
      <c r="N4122" s="1" t="s">
        <v>21</v>
      </c>
      <c r="O4122" s="1">
        <f>Cleaned_Data[[#This Row],[ loan_amount]]-Cleaned_Data[[#This Row],[ bank_asset_value]]</f>
        <v>6900000</v>
      </c>
      <c r="P4122" s="1">
        <f>Cleaned_Data[[#This Row],[ loan_amount]]</f>
        <v>19900000</v>
      </c>
      <c r="Q4122" s="1" t="str">
        <f t="shared" si="257"/>
        <v>700–799</v>
      </c>
      <c r="R4122" s="1">
        <f>Cleaned_Data[[#This Row],[ residential_assets_value]]+Cleaned_Data[[#This Row],[ commercial_assets_value]]+Cleaned_Data[[#This Row],[ luxury_assets_value]]</f>
        <v>44400000</v>
      </c>
      <c r="S4122" s="1">
        <f>Cleaned_Data[[#This Row],[ income_annum]]+Cleaned_Data[[#This Row],[ residential_assets_value]]+Cleaned_Data[[#This Row],[ commercial_assets_value]]+Cleaned_Data[[#This Row],[ luxury_assets_value]]</f>
        <v>53500000</v>
      </c>
      <c r="T4122" s="1" t="str">
        <f t="shared" si="258"/>
        <v>&gt;4 Cr</v>
      </c>
      <c r="U4122" s="12">
        <f t="shared" si="259"/>
        <v>9950000</v>
      </c>
      <c r="V4122" s="1" t="str">
        <f>IF(Cleaned_Data[[#This Row],[EMI_Estimate]]&lt;50000, "50K", IF(Cleaned_Data[[#This Row],[EMI_Estimate]]&lt;100000, "50K-1L", IF(Cleaned_Data[[#This Row],[EMI_Estimate]]&lt;150000, "1L-1.5L", IF(Cleaned_Data[[#This Row],[EMI_Estimate]]&lt;200000,"1.5-2L", "&gt;2L"))))</f>
        <v>&gt;2L</v>
      </c>
    </row>
    <row r="4123" spans="1:22" x14ac:dyDescent="0.35">
      <c r="A4123">
        <v>4122</v>
      </c>
      <c r="B4123">
        <v>0</v>
      </c>
      <c r="C4123" t="s">
        <v>22</v>
      </c>
      <c r="D4123" t="s">
        <v>23</v>
      </c>
      <c r="E4123">
        <v>3300000</v>
      </c>
      <c r="F4123" t="str">
        <f t="shared" si="256"/>
        <v>&gt;20 Lakh</v>
      </c>
      <c r="G4123">
        <v>8900000</v>
      </c>
      <c r="H4123">
        <v>2</v>
      </c>
      <c r="I4123">
        <v>418</v>
      </c>
      <c r="J4123" s="1">
        <v>4200000</v>
      </c>
      <c r="K4123" s="1">
        <v>6000000</v>
      </c>
      <c r="L4123" s="1">
        <v>9300000</v>
      </c>
      <c r="M4123" s="1">
        <v>3700000</v>
      </c>
      <c r="N4123" s="1" t="s">
        <v>24</v>
      </c>
      <c r="O4123" s="1">
        <f>Cleaned_Data[[#This Row],[ loan_amount]]-Cleaned_Data[[#This Row],[ bank_asset_value]]</f>
        <v>5200000</v>
      </c>
      <c r="P4123" s="1">
        <f>Cleaned_Data[[#This Row],[ loan_amount]]</f>
        <v>8900000</v>
      </c>
      <c r="Q4123" s="1" t="str">
        <f t="shared" si="257"/>
        <v>300–499</v>
      </c>
      <c r="R4123" s="1">
        <f>Cleaned_Data[[#This Row],[ residential_assets_value]]+Cleaned_Data[[#This Row],[ commercial_assets_value]]+Cleaned_Data[[#This Row],[ luxury_assets_value]]</f>
        <v>19500000</v>
      </c>
      <c r="S4123" s="1">
        <f>Cleaned_Data[[#This Row],[ income_annum]]+Cleaned_Data[[#This Row],[ residential_assets_value]]+Cleaned_Data[[#This Row],[ commercial_assets_value]]+Cleaned_Data[[#This Row],[ luxury_assets_value]]</f>
        <v>22800000</v>
      </c>
      <c r="T4123" s="1" t="str">
        <f t="shared" si="258"/>
        <v>2–3 Cr</v>
      </c>
      <c r="U4123" s="12">
        <f t="shared" si="259"/>
        <v>4450000</v>
      </c>
      <c r="V4123" s="1" t="str">
        <f>IF(Cleaned_Data[[#This Row],[EMI_Estimate]]&lt;50000, "50K", IF(Cleaned_Data[[#This Row],[EMI_Estimate]]&lt;100000, "50K-1L", IF(Cleaned_Data[[#This Row],[EMI_Estimate]]&lt;150000, "1L-1.5L", IF(Cleaned_Data[[#This Row],[EMI_Estimate]]&lt;200000,"1.5-2L", "&gt;2L"))))</f>
        <v>&gt;2L</v>
      </c>
    </row>
    <row r="4124" spans="1:22" x14ac:dyDescent="0.35">
      <c r="A4124">
        <v>4123</v>
      </c>
      <c r="B4124">
        <v>3</v>
      </c>
      <c r="C4124" t="s">
        <v>19</v>
      </c>
      <c r="D4124" t="s">
        <v>20</v>
      </c>
      <c r="E4124">
        <v>7800000</v>
      </c>
      <c r="F4124" t="str">
        <f t="shared" si="256"/>
        <v>&gt;20 Lakh</v>
      </c>
      <c r="G4124">
        <v>21800000</v>
      </c>
      <c r="H4124">
        <v>8</v>
      </c>
      <c r="I4124">
        <v>517</v>
      </c>
      <c r="J4124" s="1">
        <v>7700000</v>
      </c>
      <c r="K4124" s="1">
        <v>5100000</v>
      </c>
      <c r="L4124" s="1">
        <v>19500000</v>
      </c>
      <c r="M4124" s="1">
        <v>9100000</v>
      </c>
      <c r="N4124" s="1" t="s">
        <v>24</v>
      </c>
      <c r="O4124" s="1">
        <f>Cleaned_Data[[#This Row],[ loan_amount]]-Cleaned_Data[[#This Row],[ bank_asset_value]]</f>
        <v>12700000</v>
      </c>
      <c r="P4124" s="1">
        <f>Cleaned_Data[[#This Row],[ loan_amount]]</f>
        <v>21800000</v>
      </c>
      <c r="Q4124" s="1" t="str">
        <f t="shared" si="257"/>
        <v>500–599</v>
      </c>
      <c r="R4124" s="1">
        <f>Cleaned_Data[[#This Row],[ residential_assets_value]]+Cleaned_Data[[#This Row],[ commercial_assets_value]]+Cleaned_Data[[#This Row],[ luxury_assets_value]]</f>
        <v>32300000</v>
      </c>
      <c r="S4124" s="1">
        <f>Cleaned_Data[[#This Row],[ income_annum]]+Cleaned_Data[[#This Row],[ residential_assets_value]]+Cleaned_Data[[#This Row],[ commercial_assets_value]]+Cleaned_Data[[#This Row],[ luxury_assets_value]]</f>
        <v>40100000</v>
      </c>
      <c r="T4124" s="1" t="str">
        <f t="shared" si="258"/>
        <v>&gt;4 Cr</v>
      </c>
      <c r="U4124" s="12">
        <f t="shared" si="259"/>
        <v>2725000</v>
      </c>
      <c r="V4124" s="1" t="str">
        <f>IF(Cleaned_Data[[#This Row],[EMI_Estimate]]&lt;50000, "50K", IF(Cleaned_Data[[#This Row],[EMI_Estimate]]&lt;100000, "50K-1L", IF(Cleaned_Data[[#This Row],[EMI_Estimate]]&lt;150000, "1L-1.5L", IF(Cleaned_Data[[#This Row],[EMI_Estimate]]&lt;200000,"1.5-2L", "&gt;2L"))))</f>
        <v>&gt;2L</v>
      </c>
    </row>
    <row r="4125" spans="1:22" x14ac:dyDescent="0.35">
      <c r="A4125">
        <v>4124</v>
      </c>
      <c r="B4125">
        <v>0</v>
      </c>
      <c r="C4125" t="s">
        <v>22</v>
      </c>
      <c r="D4125" t="s">
        <v>23</v>
      </c>
      <c r="E4125">
        <v>6200000</v>
      </c>
      <c r="F4125" t="str">
        <f t="shared" si="256"/>
        <v>&gt;20 Lakh</v>
      </c>
      <c r="G4125">
        <v>16200000</v>
      </c>
      <c r="H4125">
        <v>6</v>
      </c>
      <c r="I4125">
        <v>508</v>
      </c>
      <c r="J4125" s="1">
        <v>5600000</v>
      </c>
      <c r="K4125" s="1">
        <v>5700000</v>
      </c>
      <c r="L4125" s="1">
        <v>21500000</v>
      </c>
      <c r="M4125" s="1">
        <v>3600000</v>
      </c>
      <c r="N4125" s="1" t="s">
        <v>24</v>
      </c>
      <c r="O4125" s="1">
        <f>Cleaned_Data[[#This Row],[ loan_amount]]-Cleaned_Data[[#This Row],[ bank_asset_value]]</f>
        <v>12600000</v>
      </c>
      <c r="P4125" s="1">
        <f>Cleaned_Data[[#This Row],[ loan_amount]]</f>
        <v>16200000</v>
      </c>
      <c r="Q4125" s="1" t="str">
        <f t="shared" si="257"/>
        <v>500–599</v>
      </c>
      <c r="R4125" s="1">
        <f>Cleaned_Data[[#This Row],[ residential_assets_value]]+Cleaned_Data[[#This Row],[ commercial_assets_value]]+Cleaned_Data[[#This Row],[ luxury_assets_value]]</f>
        <v>32800000</v>
      </c>
      <c r="S4125" s="1">
        <f>Cleaned_Data[[#This Row],[ income_annum]]+Cleaned_Data[[#This Row],[ residential_assets_value]]+Cleaned_Data[[#This Row],[ commercial_assets_value]]+Cleaned_Data[[#This Row],[ luxury_assets_value]]</f>
        <v>39000000</v>
      </c>
      <c r="T4125" s="1" t="str">
        <f t="shared" si="258"/>
        <v>3–4 Cr</v>
      </c>
      <c r="U4125" s="12">
        <f t="shared" si="259"/>
        <v>2700000</v>
      </c>
      <c r="V4125" s="1" t="str">
        <f>IF(Cleaned_Data[[#This Row],[EMI_Estimate]]&lt;50000, "50K", IF(Cleaned_Data[[#This Row],[EMI_Estimate]]&lt;100000, "50K-1L", IF(Cleaned_Data[[#This Row],[EMI_Estimate]]&lt;150000, "1L-1.5L", IF(Cleaned_Data[[#This Row],[EMI_Estimate]]&lt;200000,"1.5-2L", "&gt;2L"))))</f>
        <v>&gt;2L</v>
      </c>
    </row>
    <row r="4126" spans="1:22" x14ac:dyDescent="0.35">
      <c r="A4126">
        <v>4125</v>
      </c>
      <c r="B4126">
        <v>3</v>
      </c>
      <c r="C4126" t="s">
        <v>22</v>
      </c>
      <c r="D4126" t="s">
        <v>23</v>
      </c>
      <c r="E4126">
        <v>7000000</v>
      </c>
      <c r="F4126" t="str">
        <f t="shared" si="256"/>
        <v>&gt;20 Lakh</v>
      </c>
      <c r="G4126">
        <v>26100000</v>
      </c>
      <c r="H4126">
        <v>18</v>
      </c>
      <c r="I4126">
        <v>689</v>
      </c>
      <c r="J4126" s="1">
        <v>17200000</v>
      </c>
      <c r="K4126" s="1">
        <v>5700000</v>
      </c>
      <c r="L4126" s="1">
        <v>20500000</v>
      </c>
      <c r="M4126" s="1">
        <v>5900000</v>
      </c>
      <c r="N4126" s="1" t="s">
        <v>21</v>
      </c>
      <c r="O4126" s="1">
        <f>Cleaned_Data[[#This Row],[ loan_amount]]-Cleaned_Data[[#This Row],[ bank_asset_value]]</f>
        <v>20200000</v>
      </c>
      <c r="P4126" s="1">
        <f>Cleaned_Data[[#This Row],[ loan_amount]]</f>
        <v>26100000</v>
      </c>
      <c r="Q4126" s="1" t="str">
        <f t="shared" si="257"/>
        <v>600–699</v>
      </c>
      <c r="R4126" s="1">
        <f>Cleaned_Data[[#This Row],[ residential_assets_value]]+Cleaned_Data[[#This Row],[ commercial_assets_value]]+Cleaned_Data[[#This Row],[ luxury_assets_value]]</f>
        <v>43400000</v>
      </c>
      <c r="S4126" s="1">
        <f>Cleaned_Data[[#This Row],[ income_annum]]+Cleaned_Data[[#This Row],[ residential_assets_value]]+Cleaned_Data[[#This Row],[ commercial_assets_value]]+Cleaned_Data[[#This Row],[ luxury_assets_value]]</f>
        <v>50400000</v>
      </c>
      <c r="T4126" s="1" t="str">
        <f t="shared" si="258"/>
        <v>&gt;4 Cr</v>
      </c>
      <c r="U4126" s="12">
        <f t="shared" si="259"/>
        <v>1450000</v>
      </c>
      <c r="V4126" s="1" t="str">
        <f>IF(Cleaned_Data[[#This Row],[EMI_Estimate]]&lt;50000, "50K", IF(Cleaned_Data[[#This Row],[EMI_Estimate]]&lt;100000, "50K-1L", IF(Cleaned_Data[[#This Row],[EMI_Estimate]]&lt;150000, "1L-1.5L", IF(Cleaned_Data[[#This Row],[EMI_Estimate]]&lt;200000,"1.5-2L", "&gt;2L"))))</f>
        <v>&gt;2L</v>
      </c>
    </row>
    <row r="4127" spans="1:22" x14ac:dyDescent="0.35">
      <c r="A4127">
        <v>4126</v>
      </c>
      <c r="B4127">
        <v>0</v>
      </c>
      <c r="C4127" t="s">
        <v>19</v>
      </c>
      <c r="D4127" t="s">
        <v>20</v>
      </c>
      <c r="E4127">
        <v>9200000</v>
      </c>
      <c r="F4127" t="str">
        <f t="shared" si="256"/>
        <v>&gt;20 Lakh</v>
      </c>
      <c r="G4127">
        <v>28200000</v>
      </c>
      <c r="H4127">
        <v>12</v>
      </c>
      <c r="I4127">
        <v>455</v>
      </c>
      <c r="J4127" s="1">
        <v>19200000</v>
      </c>
      <c r="K4127" s="1">
        <v>6400000</v>
      </c>
      <c r="L4127" s="1">
        <v>34700000</v>
      </c>
      <c r="M4127" s="1">
        <v>5900000</v>
      </c>
      <c r="N4127" s="1" t="s">
        <v>24</v>
      </c>
      <c r="O4127" s="1">
        <f>Cleaned_Data[[#This Row],[ loan_amount]]-Cleaned_Data[[#This Row],[ bank_asset_value]]</f>
        <v>22300000</v>
      </c>
      <c r="P4127" s="1">
        <f>Cleaned_Data[[#This Row],[ loan_amount]]</f>
        <v>28200000</v>
      </c>
      <c r="Q4127" s="1" t="str">
        <f t="shared" si="257"/>
        <v>300–499</v>
      </c>
      <c r="R4127" s="1">
        <f>Cleaned_Data[[#This Row],[ residential_assets_value]]+Cleaned_Data[[#This Row],[ commercial_assets_value]]+Cleaned_Data[[#This Row],[ luxury_assets_value]]</f>
        <v>60300000</v>
      </c>
      <c r="S4127" s="1">
        <f>Cleaned_Data[[#This Row],[ income_annum]]+Cleaned_Data[[#This Row],[ residential_assets_value]]+Cleaned_Data[[#This Row],[ commercial_assets_value]]+Cleaned_Data[[#This Row],[ luxury_assets_value]]</f>
        <v>69500000</v>
      </c>
      <c r="T4127" s="1" t="str">
        <f t="shared" si="258"/>
        <v>&gt;4 Cr</v>
      </c>
      <c r="U4127" s="12">
        <f t="shared" si="259"/>
        <v>2350000</v>
      </c>
      <c r="V4127" s="1" t="str">
        <f>IF(Cleaned_Data[[#This Row],[EMI_Estimate]]&lt;50000, "50K", IF(Cleaned_Data[[#This Row],[EMI_Estimate]]&lt;100000, "50K-1L", IF(Cleaned_Data[[#This Row],[EMI_Estimate]]&lt;150000, "1L-1.5L", IF(Cleaned_Data[[#This Row],[EMI_Estimate]]&lt;200000,"1.5-2L", "&gt;2L"))))</f>
        <v>&gt;2L</v>
      </c>
    </row>
    <row r="4128" spans="1:22" x14ac:dyDescent="0.35">
      <c r="A4128">
        <v>4127</v>
      </c>
      <c r="B4128">
        <v>5</v>
      </c>
      <c r="C4128" t="s">
        <v>22</v>
      </c>
      <c r="D4128" t="s">
        <v>23</v>
      </c>
      <c r="E4128">
        <v>7500000</v>
      </c>
      <c r="F4128" t="str">
        <f t="shared" si="256"/>
        <v>&gt;20 Lakh</v>
      </c>
      <c r="G4128">
        <v>20800000</v>
      </c>
      <c r="H4128">
        <v>6</v>
      </c>
      <c r="I4128">
        <v>617</v>
      </c>
      <c r="J4128" s="1">
        <v>100000</v>
      </c>
      <c r="K4128" s="1">
        <v>14200000</v>
      </c>
      <c r="L4128" s="1">
        <v>19300000</v>
      </c>
      <c r="M4128" s="1">
        <v>8200000</v>
      </c>
      <c r="N4128" s="1" t="s">
        <v>21</v>
      </c>
      <c r="O4128" s="1">
        <f>Cleaned_Data[[#This Row],[ loan_amount]]-Cleaned_Data[[#This Row],[ bank_asset_value]]</f>
        <v>12600000</v>
      </c>
      <c r="P4128" s="1">
        <f>Cleaned_Data[[#This Row],[ loan_amount]]</f>
        <v>20800000</v>
      </c>
      <c r="Q4128" s="1" t="str">
        <f t="shared" si="257"/>
        <v>600–699</v>
      </c>
      <c r="R4128" s="1">
        <f>Cleaned_Data[[#This Row],[ residential_assets_value]]+Cleaned_Data[[#This Row],[ commercial_assets_value]]+Cleaned_Data[[#This Row],[ luxury_assets_value]]</f>
        <v>33600000</v>
      </c>
      <c r="S4128" s="1">
        <f>Cleaned_Data[[#This Row],[ income_annum]]+Cleaned_Data[[#This Row],[ residential_assets_value]]+Cleaned_Data[[#This Row],[ commercial_assets_value]]+Cleaned_Data[[#This Row],[ luxury_assets_value]]</f>
        <v>41100000</v>
      </c>
      <c r="T4128" s="1" t="str">
        <f t="shared" si="258"/>
        <v>&gt;4 Cr</v>
      </c>
      <c r="U4128" s="12">
        <f t="shared" si="259"/>
        <v>3466667</v>
      </c>
      <c r="V4128" s="1" t="str">
        <f>IF(Cleaned_Data[[#This Row],[EMI_Estimate]]&lt;50000, "50K", IF(Cleaned_Data[[#This Row],[EMI_Estimate]]&lt;100000, "50K-1L", IF(Cleaned_Data[[#This Row],[EMI_Estimate]]&lt;150000, "1L-1.5L", IF(Cleaned_Data[[#This Row],[EMI_Estimate]]&lt;200000,"1.5-2L", "&gt;2L"))))</f>
        <v>&gt;2L</v>
      </c>
    </row>
    <row r="4129" spans="1:22" x14ac:dyDescent="0.35">
      <c r="A4129">
        <v>4128</v>
      </c>
      <c r="B4129">
        <v>2</v>
      </c>
      <c r="C4129" t="s">
        <v>19</v>
      </c>
      <c r="D4129" t="s">
        <v>20</v>
      </c>
      <c r="E4129">
        <v>5300000</v>
      </c>
      <c r="F4129" t="str">
        <f t="shared" si="256"/>
        <v>&gt;20 Lakh</v>
      </c>
      <c r="G4129">
        <v>13200000</v>
      </c>
      <c r="H4129">
        <v>10</v>
      </c>
      <c r="I4129">
        <v>500</v>
      </c>
      <c r="J4129" s="1">
        <v>4700000</v>
      </c>
      <c r="K4129" s="1">
        <v>9800000</v>
      </c>
      <c r="L4129" s="1">
        <v>20400000</v>
      </c>
      <c r="M4129" s="1">
        <v>2900000</v>
      </c>
      <c r="N4129" s="1" t="s">
        <v>24</v>
      </c>
      <c r="O4129" s="1">
        <f>Cleaned_Data[[#This Row],[ loan_amount]]-Cleaned_Data[[#This Row],[ bank_asset_value]]</f>
        <v>10300000</v>
      </c>
      <c r="P4129" s="1">
        <f>Cleaned_Data[[#This Row],[ loan_amount]]</f>
        <v>13200000</v>
      </c>
      <c r="Q4129" s="1" t="str">
        <f t="shared" si="257"/>
        <v>500–599</v>
      </c>
      <c r="R4129" s="1">
        <f>Cleaned_Data[[#This Row],[ residential_assets_value]]+Cleaned_Data[[#This Row],[ commercial_assets_value]]+Cleaned_Data[[#This Row],[ luxury_assets_value]]</f>
        <v>34900000</v>
      </c>
      <c r="S4129" s="1">
        <f>Cleaned_Data[[#This Row],[ income_annum]]+Cleaned_Data[[#This Row],[ residential_assets_value]]+Cleaned_Data[[#This Row],[ commercial_assets_value]]+Cleaned_Data[[#This Row],[ luxury_assets_value]]</f>
        <v>40200000</v>
      </c>
      <c r="T4129" s="1" t="str">
        <f t="shared" si="258"/>
        <v>&gt;4 Cr</v>
      </c>
      <c r="U4129" s="12">
        <f t="shared" si="259"/>
        <v>1320000</v>
      </c>
      <c r="V4129" s="1" t="str">
        <f>IF(Cleaned_Data[[#This Row],[EMI_Estimate]]&lt;50000, "50K", IF(Cleaned_Data[[#This Row],[EMI_Estimate]]&lt;100000, "50K-1L", IF(Cleaned_Data[[#This Row],[EMI_Estimate]]&lt;150000, "1L-1.5L", IF(Cleaned_Data[[#This Row],[EMI_Estimate]]&lt;200000,"1.5-2L", "&gt;2L"))))</f>
        <v>&gt;2L</v>
      </c>
    </row>
    <row r="4130" spans="1:22" x14ac:dyDescent="0.35">
      <c r="A4130">
        <v>4129</v>
      </c>
      <c r="B4130">
        <v>5</v>
      </c>
      <c r="C4130" t="s">
        <v>22</v>
      </c>
      <c r="D4130" t="s">
        <v>23</v>
      </c>
      <c r="E4130">
        <v>6800000</v>
      </c>
      <c r="F4130" t="str">
        <f t="shared" si="256"/>
        <v>&gt;20 Lakh</v>
      </c>
      <c r="G4130">
        <v>22800000</v>
      </c>
      <c r="H4130">
        <v>14</v>
      </c>
      <c r="I4130">
        <v>382</v>
      </c>
      <c r="J4130" s="1">
        <v>17600000</v>
      </c>
      <c r="K4130" s="1">
        <v>700000</v>
      </c>
      <c r="L4130" s="1">
        <v>21700000</v>
      </c>
      <c r="M4130" s="1">
        <v>5800000</v>
      </c>
      <c r="N4130" s="1" t="s">
        <v>24</v>
      </c>
      <c r="O4130" s="1">
        <f>Cleaned_Data[[#This Row],[ loan_amount]]-Cleaned_Data[[#This Row],[ bank_asset_value]]</f>
        <v>17000000</v>
      </c>
      <c r="P4130" s="1">
        <f>Cleaned_Data[[#This Row],[ loan_amount]]</f>
        <v>22800000</v>
      </c>
      <c r="Q4130" s="1" t="str">
        <f t="shared" si="257"/>
        <v>300–499</v>
      </c>
      <c r="R4130" s="1">
        <f>Cleaned_Data[[#This Row],[ residential_assets_value]]+Cleaned_Data[[#This Row],[ commercial_assets_value]]+Cleaned_Data[[#This Row],[ luxury_assets_value]]</f>
        <v>40000000</v>
      </c>
      <c r="S4130" s="1">
        <f>Cleaned_Data[[#This Row],[ income_annum]]+Cleaned_Data[[#This Row],[ residential_assets_value]]+Cleaned_Data[[#This Row],[ commercial_assets_value]]+Cleaned_Data[[#This Row],[ luxury_assets_value]]</f>
        <v>46800000</v>
      </c>
      <c r="T4130" s="1" t="str">
        <f t="shared" si="258"/>
        <v>&gt;4 Cr</v>
      </c>
      <c r="U4130" s="12">
        <f t="shared" si="259"/>
        <v>1628571</v>
      </c>
      <c r="V4130" s="1" t="str">
        <f>IF(Cleaned_Data[[#This Row],[EMI_Estimate]]&lt;50000, "50K", IF(Cleaned_Data[[#This Row],[EMI_Estimate]]&lt;100000, "50K-1L", IF(Cleaned_Data[[#This Row],[EMI_Estimate]]&lt;150000, "1L-1.5L", IF(Cleaned_Data[[#This Row],[EMI_Estimate]]&lt;200000,"1.5-2L", "&gt;2L"))))</f>
        <v>&gt;2L</v>
      </c>
    </row>
    <row r="4131" spans="1:22" x14ac:dyDescent="0.35">
      <c r="A4131">
        <v>4130</v>
      </c>
      <c r="B4131">
        <v>1</v>
      </c>
      <c r="C4131" t="s">
        <v>22</v>
      </c>
      <c r="D4131" t="s">
        <v>20</v>
      </c>
      <c r="E4131">
        <v>7900000</v>
      </c>
      <c r="F4131" t="str">
        <f t="shared" si="256"/>
        <v>&gt;20 Lakh</v>
      </c>
      <c r="G4131">
        <v>20800000</v>
      </c>
      <c r="H4131">
        <v>18</v>
      </c>
      <c r="I4131">
        <v>538</v>
      </c>
      <c r="J4131" s="1">
        <v>10000000</v>
      </c>
      <c r="K4131" s="1">
        <v>9700000</v>
      </c>
      <c r="L4131" s="1">
        <v>29900000</v>
      </c>
      <c r="M4131" s="1">
        <v>10600000</v>
      </c>
      <c r="N4131" s="1" t="s">
        <v>24</v>
      </c>
      <c r="O4131" s="1">
        <f>Cleaned_Data[[#This Row],[ loan_amount]]-Cleaned_Data[[#This Row],[ bank_asset_value]]</f>
        <v>10200000</v>
      </c>
      <c r="P4131" s="1">
        <f>Cleaned_Data[[#This Row],[ loan_amount]]</f>
        <v>20800000</v>
      </c>
      <c r="Q4131" s="1" t="str">
        <f t="shared" si="257"/>
        <v>500–599</v>
      </c>
      <c r="R4131" s="1">
        <f>Cleaned_Data[[#This Row],[ residential_assets_value]]+Cleaned_Data[[#This Row],[ commercial_assets_value]]+Cleaned_Data[[#This Row],[ luxury_assets_value]]</f>
        <v>49600000</v>
      </c>
      <c r="S4131" s="1">
        <f>Cleaned_Data[[#This Row],[ income_annum]]+Cleaned_Data[[#This Row],[ residential_assets_value]]+Cleaned_Data[[#This Row],[ commercial_assets_value]]+Cleaned_Data[[#This Row],[ luxury_assets_value]]</f>
        <v>57500000</v>
      </c>
      <c r="T4131" s="1" t="str">
        <f t="shared" si="258"/>
        <v>&gt;4 Cr</v>
      </c>
      <c r="U4131" s="12">
        <f t="shared" si="259"/>
        <v>1155556</v>
      </c>
      <c r="V4131" s="1" t="str">
        <f>IF(Cleaned_Data[[#This Row],[EMI_Estimate]]&lt;50000, "50K", IF(Cleaned_Data[[#This Row],[EMI_Estimate]]&lt;100000, "50K-1L", IF(Cleaned_Data[[#This Row],[EMI_Estimate]]&lt;150000, "1L-1.5L", IF(Cleaned_Data[[#This Row],[EMI_Estimate]]&lt;200000,"1.5-2L", "&gt;2L"))))</f>
        <v>&gt;2L</v>
      </c>
    </row>
    <row r="4132" spans="1:22" x14ac:dyDescent="0.35">
      <c r="A4132">
        <v>4131</v>
      </c>
      <c r="B4132">
        <v>0</v>
      </c>
      <c r="C4132" t="s">
        <v>22</v>
      </c>
      <c r="D4132" t="s">
        <v>23</v>
      </c>
      <c r="E4132">
        <v>6200000</v>
      </c>
      <c r="F4132" t="str">
        <f t="shared" si="256"/>
        <v>&gt;20 Lakh</v>
      </c>
      <c r="G4132">
        <v>14900000</v>
      </c>
      <c r="H4132">
        <v>8</v>
      </c>
      <c r="I4132">
        <v>855</v>
      </c>
      <c r="J4132" s="1">
        <v>-100000</v>
      </c>
      <c r="K4132" s="1">
        <v>7200000</v>
      </c>
      <c r="L4132" s="1">
        <v>14200000</v>
      </c>
      <c r="M4132" s="1">
        <v>8200000</v>
      </c>
      <c r="N4132" s="1" t="s">
        <v>21</v>
      </c>
      <c r="O4132" s="1">
        <f>Cleaned_Data[[#This Row],[ loan_amount]]-Cleaned_Data[[#This Row],[ bank_asset_value]]</f>
        <v>6700000</v>
      </c>
      <c r="P4132" s="1">
        <f>Cleaned_Data[[#This Row],[ loan_amount]]</f>
        <v>14900000</v>
      </c>
      <c r="Q4132" s="1" t="str">
        <f t="shared" si="257"/>
        <v>800+</v>
      </c>
      <c r="R4132" s="1">
        <f>Cleaned_Data[[#This Row],[ residential_assets_value]]+Cleaned_Data[[#This Row],[ commercial_assets_value]]+Cleaned_Data[[#This Row],[ luxury_assets_value]]</f>
        <v>21300000</v>
      </c>
      <c r="S4132" s="1">
        <f>Cleaned_Data[[#This Row],[ income_annum]]+Cleaned_Data[[#This Row],[ residential_assets_value]]+Cleaned_Data[[#This Row],[ commercial_assets_value]]+Cleaned_Data[[#This Row],[ luxury_assets_value]]</f>
        <v>27500000</v>
      </c>
      <c r="T4132" s="1" t="str">
        <f t="shared" si="258"/>
        <v>2–3 Cr</v>
      </c>
      <c r="U4132" s="12">
        <f t="shared" si="259"/>
        <v>1862500</v>
      </c>
      <c r="V4132" s="1" t="str">
        <f>IF(Cleaned_Data[[#This Row],[EMI_Estimate]]&lt;50000, "50K", IF(Cleaned_Data[[#This Row],[EMI_Estimate]]&lt;100000, "50K-1L", IF(Cleaned_Data[[#This Row],[EMI_Estimate]]&lt;150000, "1L-1.5L", IF(Cleaned_Data[[#This Row],[EMI_Estimate]]&lt;200000,"1.5-2L", "&gt;2L"))))</f>
        <v>&gt;2L</v>
      </c>
    </row>
    <row r="4133" spans="1:22" x14ac:dyDescent="0.35">
      <c r="A4133">
        <v>4132</v>
      </c>
      <c r="B4133">
        <v>1</v>
      </c>
      <c r="C4133" t="s">
        <v>19</v>
      </c>
      <c r="D4133" t="s">
        <v>20</v>
      </c>
      <c r="E4133">
        <v>1000000</v>
      </c>
      <c r="F4133" t="str">
        <f t="shared" si="256"/>
        <v>10-15 Lakh</v>
      </c>
      <c r="G4133">
        <v>3000000</v>
      </c>
      <c r="H4133">
        <v>18</v>
      </c>
      <c r="I4133">
        <v>614</v>
      </c>
      <c r="J4133" s="1">
        <v>1800000</v>
      </c>
      <c r="K4133" s="1">
        <v>1700000</v>
      </c>
      <c r="L4133" s="1">
        <v>3700000</v>
      </c>
      <c r="M4133" s="1">
        <v>700000</v>
      </c>
      <c r="N4133" s="1" t="s">
        <v>21</v>
      </c>
      <c r="O4133" s="1">
        <f>Cleaned_Data[[#This Row],[ loan_amount]]-Cleaned_Data[[#This Row],[ bank_asset_value]]</f>
        <v>2300000</v>
      </c>
      <c r="P4133" s="1">
        <f>Cleaned_Data[[#This Row],[ loan_amount]]</f>
        <v>3000000</v>
      </c>
      <c r="Q4133" s="1" t="str">
        <f t="shared" si="257"/>
        <v>600–699</v>
      </c>
      <c r="R4133" s="1">
        <f>Cleaned_Data[[#This Row],[ residential_assets_value]]+Cleaned_Data[[#This Row],[ commercial_assets_value]]+Cleaned_Data[[#This Row],[ luxury_assets_value]]</f>
        <v>7200000</v>
      </c>
      <c r="S4133" s="1">
        <f>Cleaned_Data[[#This Row],[ income_annum]]+Cleaned_Data[[#This Row],[ residential_assets_value]]+Cleaned_Data[[#This Row],[ commercial_assets_value]]+Cleaned_Data[[#This Row],[ luxury_assets_value]]</f>
        <v>8200000</v>
      </c>
      <c r="T4133" s="1" t="str">
        <f t="shared" si="258"/>
        <v>&lt;1 Cr</v>
      </c>
      <c r="U4133" s="12">
        <f t="shared" si="259"/>
        <v>166667</v>
      </c>
      <c r="V4133" s="1" t="str">
        <f>IF(Cleaned_Data[[#This Row],[EMI_Estimate]]&lt;50000, "50K", IF(Cleaned_Data[[#This Row],[EMI_Estimate]]&lt;100000, "50K-1L", IF(Cleaned_Data[[#This Row],[EMI_Estimate]]&lt;150000, "1L-1.5L", IF(Cleaned_Data[[#This Row],[EMI_Estimate]]&lt;200000,"1.5-2L", "&gt;2L"))))</f>
        <v>1.5-2L</v>
      </c>
    </row>
    <row r="4134" spans="1:22" x14ac:dyDescent="0.35">
      <c r="A4134">
        <v>4133</v>
      </c>
      <c r="B4134">
        <v>2</v>
      </c>
      <c r="C4134" t="s">
        <v>19</v>
      </c>
      <c r="D4134" t="s">
        <v>23</v>
      </c>
      <c r="E4134">
        <v>7800000</v>
      </c>
      <c r="F4134" t="str">
        <f t="shared" si="256"/>
        <v>&gt;20 Lakh</v>
      </c>
      <c r="G4134">
        <v>25400000</v>
      </c>
      <c r="H4134">
        <v>10</v>
      </c>
      <c r="I4134">
        <v>513</v>
      </c>
      <c r="J4134" s="1">
        <v>22100000</v>
      </c>
      <c r="K4134" s="1">
        <v>600000</v>
      </c>
      <c r="L4134" s="1">
        <v>23500000</v>
      </c>
      <c r="M4134" s="1">
        <v>9800000</v>
      </c>
      <c r="N4134" s="1" t="s">
        <v>24</v>
      </c>
      <c r="O4134" s="1">
        <f>Cleaned_Data[[#This Row],[ loan_amount]]-Cleaned_Data[[#This Row],[ bank_asset_value]]</f>
        <v>15600000</v>
      </c>
      <c r="P4134" s="1">
        <f>Cleaned_Data[[#This Row],[ loan_amount]]</f>
        <v>25400000</v>
      </c>
      <c r="Q4134" s="1" t="str">
        <f t="shared" si="257"/>
        <v>500–599</v>
      </c>
      <c r="R4134" s="1">
        <f>Cleaned_Data[[#This Row],[ residential_assets_value]]+Cleaned_Data[[#This Row],[ commercial_assets_value]]+Cleaned_Data[[#This Row],[ luxury_assets_value]]</f>
        <v>46200000</v>
      </c>
      <c r="S4134" s="1">
        <f>Cleaned_Data[[#This Row],[ income_annum]]+Cleaned_Data[[#This Row],[ residential_assets_value]]+Cleaned_Data[[#This Row],[ commercial_assets_value]]+Cleaned_Data[[#This Row],[ luxury_assets_value]]</f>
        <v>54000000</v>
      </c>
      <c r="T4134" s="1" t="str">
        <f t="shared" si="258"/>
        <v>&gt;4 Cr</v>
      </c>
      <c r="U4134" s="12">
        <f t="shared" si="259"/>
        <v>2540000</v>
      </c>
      <c r="V4134" s="1" t="str">
        <f>IF(Cleaned_Data[[#This Row],[EMI_Estimate]]&lt;50000, "50K", IF(Cleaned_Data[[#This Row],[EMI_Estimate]]&lt;100000, "50K-1L", IF(Cleaned_Data[[#This Row],[EMI_Estimate]]&lt;150000, "1L-1.5L", IF(Cleaned_Data[[#This Row],[EMI_Estimate]]&lt;200000,"1.5-2L", "&gt;2L"))))</f>
        <v>&gt;2L</v>
      </c>
    </row>
    <row r="4135" spans="1:22" x14ac:dyDescent="0.35">
      <c r="A4135">
        <v>4134</v>
      </c>
      <c r="B4135">
        <v>5</v>
      </c>
      <c r="C4135" t="s">
        <v>19</v>
      </c>
      <c r="D4135" t="s">
        <v>23</v>
      </c>
      <c r="E4135">
        <v>3000000</v>
      </c>
      <c r="F4135" t="str">
        <f t="shared" si="256"/>
        <v>&gt;20 Lakh</v>
      </c>
      <c r="G4135">
        <v>8800000</v>
      </c>
      <c r="H4135">
        <v>14</v>
      </c>
      <c r="I4135">
        <v>402</v>
      </c>
      <c r="J4135" s="1">
        <v>5600000</v>
      </c>
      <c r="K4135" s="1">
        <v>5300000</v>
      </c>
      <c r="L4135" s="1">
        <v>8600000</v>
      </c>
      <c r="M4135" s="1">
        <v>4200000</v>
      </c>
      <c r="N4135" s="1" t="s">
        <v>24</v>
      </c>
      <c r="O4135" s="1">
        <f>Cleaned_Data[[#This Row],[ loan_amount]]-Cleaned_Data[[#This Row],[ bank_asset_value]]</f>
        <v>4600000</v>
      </c>
      <c r="P4135" s="1">
        <f>Cleaned_Data[[#This Row],[ loan_amount]]</f>
        <v>8800000</v>
      </c>
      <c r="Q4135" s="1" t="str">
        <f t="shared" si="257"/>
        <v>300–499</v>
      </c>
      <c r="R4135" s="1">
        <f>Cleaned_Data[[#This Row],[ residential_assets_value]]+Cleaned_Data[[#This Row],[ commercial_assets_value]]+Cleaned_Data[[#This Row],[ luxury_assets_value]]</f>
        <v>19500000</v>
      </c>
      <c r="S4135" s="1">
        <f>Cleaned_Data[[#This Row],[ income_annum]]+Cleaned_Data[[#This Row],[ residential_assets_value]]+Cleaned_Data[[#This Row],[ commercial_assets_value]]+Cleaned_Data[[#This Row],[ luxury_assets_value]]</f>
        <v>22500000</v>
      </c>
      <c r="T4135" s="1" t="str">
        <f t="shared" si="258"/>
        <v>2–3 Cr</v>
      </c>
      <c r="U4135" s="12">
        <f t="shared" si="259"/>
        <v>628571</v>
      </c>
      <c r="V4135" s="1" t="str">
        <f>IF(Cleaned_Data[[#This Row],[EMI_Estimate]]&lt;50000, "50K", IF(Cleaned_Data[[#This Row],[EMI_Estimate]]&lt;100000, "50K-1L", IF(Cleaned_Data[[#This Row],[EMI_Estimate]]&lt;150000, "1L-1.5L", IF(Cleaned_Data[[#This Row],[EMI_Estimate]]&lt;200000,"1.5-2L", "&gt;2L"))))</f>
        <v>&gt;2L</v>
      </c>
    </row>
    <row r="4136" spans="1:22" x14ac:dyDescent="0.35">
      <c r="A4136">
        <v>4135</v>
      </c>
      <c r="B4136">
        <v>5</v>
      </c>
      <c r="C4136" t="s">
        <v>19</v>
      </c>
      <c r="D4136" t="s">
        <v>23</v>
      </c>
      <c r="E4136">
        <v>5700000</v>
      </c>
      <c r="F4136" t="str">
        <f t="shared" si="256"/>
        <v>&gt;20 Lakh</v>
      </c>
      <c r="G4136">
        <v>15000000</v>
      </c>
      <c r="H4136">
        <v>20</v>
      </c>
      <c r="I4136">
        <v>819</v>
      </c>
      <c r="J4136" s="1">
        <v>15500000</v>
      </c>
      <c r="K4136" s="1">
        <v>9800000</v>
      </c>
      <c r="L4136" s="1">
        <v>14100000</v>
      </c>
      <c r="M4136" s="1">
        <v>3400000</v>
      </c>
      <c r="N4136" s="1" t="s">
        <v>21</v>
      </c>
      <c r="O4136" s="1">
        <f>Cleaned_Data[[#This Row],[ loan_amount]]-Cleaned_Data[[#This Row],[ bank_asset_value]]</f>
        <v>11600000</v>
      </c>
      <c r="P4136" s="1">
        <f>Cleaned_Data[[#This Row],[ loan_amount]]</f>
        <v>15000000</v>
      </c>
      <c r="Q4136" s="1" t="str">
        <f t="shared" si="257"/>
        <v>800+</v>
      </c>
      <c r="R4136" s="1">
        <f>Cleaned_Data[[#This Row],[ residential_assets_value]]+Cleaned_Data[[#This Row],[ commercial_assets_value]]+Cleaned_Data[[#This Row],[ luxury_assets_value]]</f>
        <v>39400000</v>
      </c>
      <c r="S4136" s="1">
        <f>Cleaned_Data[[#This Row],[ income_annum]]+Cleaned_Data[[#This Row],[ residential_assets_value]]+Cleaned_Data[[#This Row],[ commercial_assets_value]]+Cleaned_Data[[#This Row],[ luxury_assets_value]]</f>
        <v>45100000</v>
      </c>
      <c r="T4136" s="1" t="str">
        <f t="shared" si="258"/>
        <v>&gt;4 Cr</v>
      </c>
      <c r="U4136" s="12">
        <f t="shared" si="259"/>
        <v>750000</v>
      </c>
      <c r="V4136" s="1" t="str">
        <f>IF(Cleaned_Data[[#This Row],[EMI_Estimate]]&lt;50000, "50K", IF(Cleaned_Data[[#This Row],[EMI_Estimate]]&lt;100000, "50K-1L", IF(Cleaned_Data[[#This Row],[EMI_Estimate]]&lt;150000, "1L-1.5L", IF(Cleaned_Data[[#This Row],[EMI_Estimate]]&lt;200000,"1.5-2L", "&gt;2L"))))</f>
        <v>&gt;2L</v>
      </c>
    </row>
    <row r="4137" spans="1:22" x14ac:dyDescent="0.35">
      <c r="A4137">
        <v>4136</v>
      </c>
      <c r="B4137">
        <v>4</v>
      </c>
      <c r="C4137" t="s">
        <v>22</v>
      </c>
      <c r="D4137" t="s">
        <v>20</v>
      </c>
      <c r="E4137">
        <v>6600000</v>
      </c>
      <c r="F4137" t="str">
        <f t="shared" si="256"/>
        <v>&gt;20 Lakh</v>
      </c>
      <c r="G4137">
        <v>25400000</v>
      </c>
      <c r="H4137">
        <v>12</v>
      </c>
      <c r="I4137">
        <v>622</v>
      </c>
      <c r="J4137" s="1">
        <v>9200000</v>
      </c>
      <c r="K4137" s="1">
        <v>3500000</v>
      </c>
      <c r="L4137" s="1">
        <v>19900000</v>
      </c>
      <c r="M4137" s="1">
        <v>7500000</v>
      </c>
      <c r="N4137" s="1" t="s">
        <v>21</v>
      </c>
      <c r="O4137" s="1">
        <f>Cleaned_Data[[#This Row],[ loan_amount]]-Cleaned_Data[[#This Row],[ bank_asset_value]]</f>
        <v>17900000</v>
      </c>
      <c r="P4137" s="1">
        <f>Cleaned_Data[[#This Row],[ loan_amount]]</f>
        <v>25400000</v>
      </c>
      <c r="Q4137" s="1" t="str">
        <f t="shared" si="257"/>
        <v>600–699</v>
      </c>
      <c r="R4137" s="1">
        <f>Cleaned_Data[[#This Row],[ residential_assets_value]]+Cleaned_Data[[#This Row],[ commercial_assets_value]]+Cleaned_Data[[#This Row],[ luxury_assets_value]]</f>
        <v>32600000</v>
      </c>
      <c r="S4137" s="1">
        <f>Cleaned_Data[[#This Row],[ income_annum]]+Cleaned_Data[[#This Row],[ residential_assets_value]]+Cleaned_Data[[#This Row],[ commercial_assets_value]]+Cleaned_Data[[#This Row],[ luxury_assets_value]]</f>
        <v>39200000</v>
      </c>
      <c r="T4137" s="1" t="str">
        <f t="shared" si="258"/>
        <v>3–4 Cr</v>
      </c>
      <c r="U4137" s="12">
        <f t="shared" si="259"/>
        <v>2116667</v>
      </c>
      <c r="V4137" s="1" t="str">
        <f>IF(Cleaned_Data[[#This Row],[EMI_Estimate]]&lt;50000, "50K", IF(Cleaned_Data[[#This Row],[EMI_Estimate]]&lt;100000, "50K-1L", IF(Cleaned_Data[[#This Row],[EMI_Estimate]]&lt;150000, "1L-1.5L", IF(Cleaned_Data[[#This Row],[EMI_Estimate]]&lt;200000,"1.5-2L", "&gt;2L"))))</f>
        <v>&gt;2L</v>
      </c>
    </row>
    <row r="4138" spans="1:22" x14ac:dyDescent="0.35">
      <c r="A4138">
        <v>4137</v>
      </c>
      <c r="B4138">
        <v>4</v>
      </c>
      <c r="C4138" t="s">
        <v>19</v>
      </c>
      <c r="D4138" t="s">
        <v>23</v>
      </c>
      <c r="E4138">
        <v>7100000</v>
      </c>
      <c r="F4138" t="str">
        <f t="shared" si="256"/>
        <v>&gt;20 Lakh</v>
      </c>
      <c r="G4138">
        <v>18200000</v>
      </c>
      <c r="H4138">
        <v>4</v>
      </c>
      <c r="I4138">
        <v>790</v>
      </c>
      <c r="J4138" s="1">
        <v>2500000</v>
      </c>
      <c r="K4138" s="1">
        <v>2200000</v>
      </c>
      <c r="L4138" s="1">
        <v>25500000</v>
      </c>
      <c r="M4138" s="1">
        <v>9600000</v>
      </c>
      <c r="N4138" s="1" t="s">
        <v>21</v>
      </c>
      <c r="O4138" s="1">
        <f>Cleaned_Data[[#This Row],[ loan_amount]]-Cleaned_Data[[#This Row],[ bank_asset_value]]</f>
        <v>8600000</v>
      </c>
      <c r="P4138" s="1">
        <f>Cleaned_Data[[#This Row],[ loan_amount]]</f>
        <v>18200000</v>
      </c>
      <c r="Q4138" s="1" t="str">
        <f t="shared" si="257"/>
        <v>700–799</v>
      </c>
      <c r="R4138" s="1">
        <f>Cleaned_Data[[#This Row],[ residential_assets_value]]+Cleaned_Data[[#This Row],[ commercial_assets_value]]+Cleaned_Data[[#This Row],[ luxury_assets_value]]</f>
        <v>30200000</v>
      </c>
      <c r="S4138" s="1">
        <f>Cleaned_Data[[#This Row],[ income_annum]]+Cleaned_Data[[#This Row],[ residential_assets_value]]+Cleaned_Data[[#This Row],[ commercial_assets_value]]+Cleaned_Data[[#This Row],[ luxury_assets_value]]</f>
        <v>37300000</v>
      </c>
      <c r="T4138" s="1" t="str">
        <f t="shared" si="258"/>
        <v>3–4 Cr</v>
      </c>
      <c r="U4138" s="12">
        <f t="shared" si="259"/>
        <v>4550000</v>
      </c>
      <c r="V4138" s="1" t="str">
        <f>IF(Cleaned_Data[[#This Row],[EMI_Estimate]]&lt;50000, "50K", IF(Cleaned_Data[[#This Row],[EMI_Estimate]]&lt;100000, "50K-1L", IF(Cleaned_Data[[#This Row],[EMI_Estimate]]&lt;150000, "1L-1.5L", IF(Cleaned_Data[[#This Row],[EMI_Estimate]]&lt;200000,"1.5-2L", "&gt;2L"))))</f>
        <v>&gt;2L</v>
      </c>
    </row>
    <row r="4139" spans="1:22" x14ac:dyDescent="0.35">
      <c r="A4139">
        <v>4138</v>
      </c>
      <c r="B4139">
        <v>3</v>
      </c>
      <c r="C4139" t="s">
        <v>19</v>
      </c>
      <c r="D4139" t="s">
        <v>23</v>
      </c>
      <c r="E4139">
        <v>1300000</v>
      </c>
      <c r="F4139" t="str">
        <f t="shared" si="256"/>
        <v>10-15 Lakh</v>
      </c>
      <c r="G4139">
        <v>4800000</v>
      </c>
      <c r="H4139">
        <v>14</v>
      </c>
      <c r="I4139">
        <v>808</v>
      </c>
      <c r="J4139" s="1">
        <v>3100000</v>
      </c>
      <c r="K4139" s="1">
        <v>2000000</v>
      </c>
      <c r="L4139" s="1">
        <v>5100000</v>
      </c>
      <c r="M4139" s="1">
        <v>1500000</v>
      </c>
      <c r="N4139" s="1" t="s">
        <v>21</v>
      </c>
      <c r="O4139" s="1">
        <f>Cleaned_Data[[#This Row],[ loan_amount]]-Cleaned_Data[[#This Row],[ bank_asset_value]]</f>
        <v>3300000</v>
      </c>
      <c r="P4139" s="1">
        <f>Cleaned_Data[[#This Row],[ loan_amount]]</f>
        <v>4800000</v>
      </c>
      <c r="Q4139" s="1" t="str">
        <f t="shared" si="257"/>
        <v>800+</v>
      </c>
      <c r="R4139" s="1">
        <f>Cleaned_Data[[#This Row],[ residential_assets_value]]+Cleaned_Data[[#This Row],[ commercial_assets_value]]+Cleaned_Data[[#This Row],[ luxury_assets_value]]</f>
        <v>10200000</v>
      </c>
      <c r="S4139" s="1">
        <f>Cleaned_Data[[#This Row],[ income_annum]]+Cleaned_Data[[#This Row],[ residential_assets_value]]+Cleaned_Data[[#This Row],[ commercial_assets_value]]+Cleaned_Data[[#This Row],[ luxury_assets_value]]</f>
        <v>11500000</v>
      </c>
      <c r="T4139" s="1" t="str">
        <f t="shared" si="258"/>
        <v>1–2 Cr</v>
      </c>
      <c r="U4139" s="12">
        <f t="shared" si="259"/>
        <v>342857</v>
      </c>
      <c r="V4139" s="1" t="str">
        <f>IF(Cleaned_Data[[#This Row],[EMI_Estimate]]&lt;50000, "50K", IF(Cleaned_Data[[#This Row],[EMI_Estimate]]&lt;100000, "50K-1L", IF(Cleaned_Data[[#This Row],[EMI_Estimate]]&lt;150000, "1L-1.5L", IF(Cleaned_Data[[#This Row],[EMI_Estimate]]&lt;200000,"1.5-2L", "&gt;2L"))))</f>
        <v>&gt;2L</v>
      </c>
    </row>
    <row r="4140" spans="1:22" x14ac:dyDescent="0.35">
      <c r="A4140">
        <v>4139</v>
      </c>
      <c r="B4140">
        <v>2</v>
      </c>
      <c r="C4140" t="s">
        <v>22</v>
      </c>
      <c r="D4140" t="s">
        <v>20</v>
      </c>
      <c r="E4140">
        <v>5200000</v>
      </c>
      <c r="F4140" t="str">
        <f t="shared" si="256"/>
        <v>&gt;20 Lakh</v>
      </c>
      <c r="G4140">
        <v>16800000</v>
      </c>
      <c r="H4140">
        <v>18</v>
      </c>
      <c r="I4140">
        <v>369</v>
      </c>
      <c r="J4140" s="1">
        <v>5400000</v>
      </c>
      <c r="K4140" s="1">
        <v>8600000</v>
      </c>
      <c r="L4140" s="1">
        <v>17000000</v>
      </c>
      <c r="M4140" s="1">
        <v>6800000</v>
      </c>
      <c r="N4140" s="1" t="s">
        <v>24</v>
      </c>
      <c r="O4140" s="1">
        <f>Cleaned_Data[[#This Row],[ loan_amount]]-Cleaned_Data[[#This Row],[ bank_asset_value]]</f>
        <v>10000000</v>
      </c>
      <c r="P4140" s="1">
        <f>Cleaned_Data[[#This Row],[ loan_amount]]</f>
        <v>16800000</v>
      </c>
      <c r="Q4140" s="1" t="str">
        <f t="shared" si="257"/>
        <v>300–499</v>
      </c>
      <c r="R4140" s="1">
        <f>Cleaned_Data[[#This Row],[ residential_assets_value]]+Cleaned_Data[[#This Row],[ commercial_assets_value]]+Cleaned_Data[[#This Row],[ luxury_assets_value]]</f>
        <v>31000000</v>
      </c>
      <c r="S4140" s="1">
        <f>Cleaned_Data[[#This Row],[ income_annum]]+Cleaned_Data[[#This Row],[ residential_assets_value]]+Cleaned_Data[[#This Row],[ commercial_assets_value]]+Cleaned_Data[[#This Row],[ luxury_assets_value]]</f>
        <v>36200000</v>
      </c>
      <c r="T4140" s="1" t="str">
        <f t="shared" si="258"/>
        <v>3–4 Cr</v>
      </c>
      <c r="U4140" s="12">
        <f t="shared" si="259"/>
        <v>933333</v>
      </c>
      <c r="V4140" s="1" t="str">
        <f>IF(Cleaned_Data[[#This Row],[EMI_Estimate]]&lt;50000, "50K", IF(Cleaned_Data[[#This Row],[EMI_Estimate]]&lt;100000, "50K-1L", IF(Cleaned_Data[[#This Row],[EMI_Estimate]]&lt;150000, "1L-1.5L", IF(Cleaned_Data[[#This Row],[EMI_Estimate]]&lt;200000,"1.5-2L", "&gt;2L"))))</f>
        <v>&gt;2L</v>
      </c>
    </row>
    <row r="4141" spans="1:22" x14ac:dyDescent="0.35">
      <c r="A4141">
        <v>4140</v>
      </c>
      <c r="B4141">
        <v>3</v>
      </c>
      <c r="C4141" t="s">
        <v>19</v>
      </c>
      <c r="D4141" t="s">
        <v>20</v>
      </c>
      <c r="E4141">
        <v>5600000</v>
      </c>
      <c r="F4141" t="str">
        <f t="shared" si="256"/>
        <v>&gt;20 Lakh</v>
      </c>
      <c r="G4141">
        <v>20300000</v>
      </c>
      <c r="H4141">
        <v>4</v>
      </c>
      <c r="I4141">
        <v>330</v>
      </c>
      <c r="J4141" s="1">
        <v>16100000</v>
      </c>
      <c r="K4141" s="1">
        <v>5100000</v>
      </c>
      <c r="L4141" s="1">
        <v>15300000</v>
      </c>
      <c r="M4141" s="1">
        <v>4200000</v>
      </c>
      <c r="N4141" s="1" t="s">
        <v>21</v>
      </c>
      <c r="O4141" s="1">
        <f>Cleaned_Data[[#This Row],[ loan_amount]]-Cleaned_Data[[#This Row],[ bank_asset_value]]</f>
        <v>16100000</v>
      </c>
      <c r="P4141" s="1">
        <f>Cleaned_Data[[#This Row],[ loan_amount]]</f>
        <v>20300000</v>
      </c>
      <c r="Q4141" s="1" t="str">
        <f t="shared" si="257"/>
        <v>300–499</v>
      </c>
      <c r="R4141" s="1">
        <f>Cleaned_Data[[#This Row],[ residential_assets_value]]+Cleaned_Data[[#This Row],[ commercial_assets_value]]+Cleaned_Data[[#This Row],[ luxury_assets_value]]</f>
        <v>36500000</v>
      </c>
      <c r="S4141" s="1">
        <f>Cleaned_Data[[#This Row],[ income_annum]]+Cleaned_Data[[#This Row],[ residential_assets_value]]+Cleaned_Data[[#This Row],[ commercial_assets_value]]+Cleaned_Data[[#This Row],[ luxury_assets_value]]</f>
        <v>42100000</v>
      </c>
      <c r="T4141" s="1" t="str">
        <f t="shared" si="258"/>
        <v>&gt;4 Cr</v>
      </c>
      <c r="U4141" s="12">
        <f t="shared" si="259"/>
        <v>5075000</v>
      </c>
      <c r="V4141" s="1" t="str">
        <f>IF(Cleaned_Data[[#This Row],[EMI_Estimate]]&lt;50000, "50K", IF(Cleaned_Data[[#This Row],[EMI_Estimate]]&lt;100000, "50K-1L", IF(Cleaned_Data[[#This Row],[EMI_Estimate]]&lt;150000, "1L-1.5L", IF(Cleaned_Data[[#This Row],[EMI_Estimate]]&lt;200000,"1.5-2L", "&gt;2L"))))</f>
        <v>&gt;2L</v>
      </c>
    </row>
    <row r="4142" spans="1:22" x14ac:dyDescent="0.35">
      <c r="A4142">
        <v>4141</v>
      </c>
      <c r="B4142">
        <v>2</v>
      </c>
      <c r="C4142" t="s">
        <v>19</v>
      </c>
      <c r="D4142" t="s">
        <v>20</v>
      </c>
      <c r="E4142">
        <v>7100000</v>
      </c>
      <c r="F4142" t="str">
        <f t="shared" si="256"/>
        <v>&gt;20 Lakh</v>
      </c>
      <c r="G4142">
        <v>16500000</v>
      </c>
      <c r="H4142">
        <v>14</v>
      </c>
      <c r="I4142">
        <v>857</v>
      </c>
      <c r="J4142" s="1">
        <v>3700000</v>
      </c>
      <c r="K4142" s="1">
        <v>10700000</v>
      </c>
      <c r="L4142" s="1">
        <v>18500000</v>
      </c>
      <c r="M4142" s="1">
        <v>8200000</v>
      </c>
      <c r="N4142" s="1" t="s">
        <v>21</v>
      </c>
      <c r="O4142" s="1">
        <f>Cleaned_Data[[#This Row],[ loan_amount]]-Cleaned_Data[[#This Row],[ bank_asset_value]]</f>
        <v>8300000</v>
      </c>
      <c r="P4142" s="1">
        <f>Cleaned_Data[[#This Row],[ loan_amount]]</f>
        <v>16500000</v>
      </c>
      <c r="Q4142" s="1" t="str">
        <f t="shared" si="257"/>
        <v>800+</v>
      </c>
      <c r="R4142" s="1">
        <f>Cleaned_Data[[#This Row],[ residential_assets_value]]+Cleaned_Data[[#This Row],[ commercial_assets_value]]+Cleaned_Data[[#This Row],[ luxury_assets_value]]</f>
        <v>32900000</v>
      </c>
      <c r="S4142" s="1">
        <f>Cleaned_Data[[#This Row],[ income_annum]]+Cleaned_Data[[#This Row],[ residential_assets_value]]+Cleaned_Data[[#This Row],[ commercial_assets_value]]+Cleaned_Data[[#This Row],[ luxury_assets_value]]</f>
        <v>40000000</v>
      </c>
      <c r="T4142" s="1" t="str">
        <f t="shared" si="258"/>
        <v>&gt;4 Cr</v>
      </c>
      <c r="U4142" s="12">
        <f t="shared" si="259"/>
        <v>1178571</v>
      </c>
      <c r="V4142" s="1" t="str">
        <f>IF(Cleaned_Data[[#This Row],[EMI_Estimate]]&lt;50000, "50K", IF(Cleaned_Data[[#This Row],[EMI_Estimate]]&lt;100000, "50K-1L", IF(Cleaned_Data[[#This Row],[EMI_Estimate]]&lt;150000, "1L-1.5L", IF(Cleaned_Data[[#This Row],[EMI_Estimate]]&lt;200000,"1.5-2L", "&gt;2L"))))</f>
        <v>&gt;2L</v>
      </c>
    </row>
    <row r="4143" spans="1:22" x14ac:dyDescent="0.35">
      <c r="A4143">
        <v>4142</v>
      </c>
      <c r="B4143">
        <v>2</v>
      </c>
      <c r="C4143" t="s">
        <v>19</v>
      </c>
      <c r="D4143" t="s">
        <v>20</v>
      </c>
      <c r="E4143">
        <v>5100000</v>
      </c>
      <c r="F4143" t="str">
        <f t="shared" si="256"/>
        <v>&gt;20 Lakh</v>
      </c>
      <c r="G4143">
        <v>19100000</v>
      </c>
      <c r="H4143">
        <v>8</v>
      </c>
      <c r="I4143">
        <v>457</v>
      </c>
      <c r="J4143" s="1">
        <v>13200000</v>
      </c>
      <c r="K4143" s="1">
        <v>5100000</v>
      </c>
      <c r="L4143" s="1">
        <v>16400000</v>
      </c>
      <c r="M4143" s="1">
        <v>7600000</v>
      </c>
      <c r="N4143" s="1" t="s">
        <v>24</v>
      </c>
      <c r="O4143" s="1">
        <f>Cleaned_Data[[#This Row],[ loan_amount]]-Cleaned_Data[[#This Row],[ bank_asset_value]]</f>
        <v>11500000</v>
      </c>
      <c r="P4143" s="1">
        <f>Cleaned_Data[[#This Row],[ loan_amount]]</f>
        <v>19100000</v>
      </c>
      <c r="Q4143" s="1" t="str">
        <f t="shared" si="257"/>
        <v>300–499</v>
      </c>
      <c r="R4143" s="1">
        <f>Cleaned_Data[[#This Row],[ residential_assets_value]]+Cleaned_Data[[#This Row],[ commercial_assets_value]]+Cleaned_Data[[#This Row],[ luxury_assets_value]]</f>
        <v>34700000</v>
      </c>
      <c r="S4143" s="1">
        <f>Cleaned_Data[[#This Row],[ income_annum]]+Cleaned_Data[[#This Row],[ residential_assets_value]]+Cleaned_Data[[#This Row],[ commercial_assets_value]]+Cleaned_Data[[#This Row],[ luxury_assets_value]]</f>
        <v>39800000</v>
      </c>
      <c r="T4143" s="1" t="str">
        <f t="shared" si="258"/>
        <v>3–4 Cr</v>
      </c>
      <c r="U4143" s="12">
        <f t="shared" si="259"/>
        <v>2387500</v>
      </c>
      <c r="V4143" s="1" t="str">
        <f>IF(Cleaned_Data[[#This Row],[EMI_Estimate]]&lt;50000, "50K", IF(Cleaned_Data[[#This Row],[EMI_Estimate]]&lt;100000, "50K-1L", IF(Cleaned_Data[[#This Row],[EMI_Estimate]]&lt;150000, "1L-1.5L", IF(Cleaned_Data[[#This Row],[EMI_Estimate]]&lt;200000,"1.5-2L", "&gt;2L"))))</f>
        <v>&gt;2L</v>
      </c>
    </row>
    <row r="4144" spans="1:22" x14ac:dyDescent="0.35">
      <c r="A4144">
        <v>4143</v>
      </c>
      <c r="B4144">
        <v>3</v>
      </c>
      <c r="C4144" t="s">
        <v>22</v>
      </c>
      <c r="D4144" t="s">
        <v>23</v>
      </c>
      <c r="E4144">
        <v>7600000</v>
      </c>
      <c r="F4144" t="str">
        <f t="shared" si="256"/>
        <v>&gt;20 Lakh</v>
      </c>
      <c r="G4144">
        <v>29300000</v>
      </c>
      <c r="H4144">
        <v>8</v>
      </c>
      <c r="I4144">
        <v>843</v>
      </c>
      <c r="J4144" s="1">
        <v>21500000</v>
      </c>
      <c r="K4144" s="1">
        <v>3000000</v>
      </c>
      <c r="L4144" s="1">
        <v>22800000</v>
      </c>
      <c r="M4144" s="1">
        <v>11200000</v>
      </c>
      <c r="N4144" s="1" t="s">
        <v>21</v>
      </c>
      <c r="O4144" s="1">
        <f>Cleaned_Data[[#This Row],[ loan_amount]]-Cleaned_Data[[#This Row],[ bank_asset_value]]</f>
        <v>18100000</v>
      </c>
      <c r="P4144" s="1">
        <f>Cleaned_Data[[#This Row],[ loan_amount]]</f>
        <v>29300000</v>
      </c>
      <c r="Q4144" s="1" t="str">
        <f t="shared" si="257"/>
        <v>800+</v>
      </c>
      <c r="R4144" s="1">
        <f>Cleaned_Data[[#This Row],[ residential_assets_value]]+Cleaned_Data[[#This Row],[ commercial_assets_value]]+Cleaned_Data[[#This Row],[ luxury_assets_value]]</f>
        <v>47300000</v>
      </c>
      <c r="S4144" s="1">
        <f>Cleaned_Data[[#This Row],[ income_annum]]+Cleaned_Data[[#This Row],[ residential_assets_value]]+Cleaned_Data[[#This Row],[ commercial_assets_value]]+Cleaned_Data[[#This Row],[ luxury_assets_value]]</f>
        <v>54900000</v>
      </c>
      <c r="T4144" s="1" t="str">
        <f t="shared" si="258"/>
        <v>&gt;4 Cr</v>
      </c>
      <c r="U4144" s="12">
        <f t="shared" si="259"/>
        <v>3662500</v>
      </c>
      <c r="V4144" s="1" t="str">
        <f>IF(Cleaned_Data[[#This Row],[EMI_Estimate]]&lt;50000, "50K", IF(Cleaned_Data[[#This Row],[EMI_Estimate]]&lt;100000, "50K-1L", IF(Cleaned_Data[[#This Row],[EMI_Estimate]]&lt;150000, "1L-1.5L", IF(Cleaned_Data[[#This Row],[EMI_Estimate]]&lt;200000,"1.5-2L", "&gt;2L"))))</f>
        <v>&gt;2L</v>
      </c>
    </row>
    <row r="4145" spans="1:22" x14ac:dyDescent="0.35">
      <c r="A4145">
        <v>4144</v>
      </c>
      <c r="B4145">
        <v>0</v>
      </c>
      <c r="C4145" t="s">
        <v>19</v>
      </c>
      <c r="D4145" t="s">
        <v>23</v>
      </c>
      <c r="E4145">
        <v>2500000</v>
      </c>
      <c r="F4145" t="str">
        <f t="shared" si="256"/>
        <v>&gt;20 Lakh</v>
      </c>
      <c r="G4145">
        <v>5400000</v>
      </c>
      <c r="H4145">
        <v>6</v>
      </c>
      <c r="I4145">
        <v>463</v>
      </c>
      <c r="J4145" s="1">
        <v>1900000</v>
      </c>
      <c r="K4145" s="1">
        <v>3500000</v>
      </c>
      <c r="L4145" s="1">
        <v>8200000</v>
      </c>
      <c r="M4145" s="1">
        <v>1800000</v>
      </c>
      <c r="N4145" s="1" t="s">
        <v>24</v>
      </c>
      <c r="O4145" s="1">
        <f>Cleaned_Data[[#This Row],[ loan_amount]]-Cleaned_Data[[#This Row],[ bank_asset_value]]</f>
        <v>3600000</v>
      </c>
      <c r="P4145" s="1">
        <f>Cleaned_Data[[#This Row],[ loan_amount]]</f>
        <v>5400000</v>
      </c>
      <c r="Q4145" s="1" t="str">
        <f t="shared" si="257"/>
        <v>300–499</v>
      </c>
      <c r="R4145" s="1">
        <f>Cleaned_Data[[#This Row],[ residential_assets_value]]+Cleaned_Data[[#This Row],[ commercial_assets_value]]+Cleaned_Data[[#This Row],[ luxury_assets_value]]</f>
        <v>13600000</v>
      </c>
      <c r="S4145" s="1">
        <f>Cleaned_Data[[#This Row],[ income_annum]]+Cleaned_Data[[#This Row],[ residential_assets_value]]+Cleaned_Data[[#This Row],[ commercial_assets_value]]+Cleaned_Data[[#This Row],[ luxury_assets_value]]</f>
        <v>16100000</v>
      </c>
      <c r="T4145" s="1" t="str">
        <f t="shared" si="258"/>
        <v>1–2 Cr</v>
      </c>
      <c r="U4145" s="12">
        <f t="shared" si="259"/>
        <v>900000</v>
      </c>
      <c r="V4145" s="1" t="str">
        <f>IF(Cleaned_Data[[#This Row],[EMI_Estimate]]&lt;50000, "50K", IF(Cleaned_Data[[#This Row],[EMI_Estimate]]&lt;100000, "50K-1L", IF(Cleaned_Data[[#This Row],[EMI_Estimate]]&lt;150000, "1L-1.5L", IF(Cleaned_Data[[#This Row],[EMI_Estimate]]&lt;200000,"1.5-2L", "&gt;2L"))))</f>
        <v>&gt;2L</v>
      </c>
    </row>
    <row r="4146" spans="1:22" x14ac:dyDescent="0.35">
      <c r="A4146">
        <v>4145</v>
      </c>
      <c r="B4146">
        <v>3</v>
      </c>
      <c r="C4146" t="s">
        <v>19</v>
      </c>
      <c r="D4146" t="s">
        <v>20</v>
      </c>
      <c r="E4146">
        <v>6900000</v>
      </c>
      <c r="F4146" t="str">
        <f t="shared" si="256"/>
        <v>&gt;20 Lakh</v>
      </c>
      <c r="G4146">
        <v>22800000</v>
      </c>
      <c r="H4146">
        <v>16</v>
      </c>
      <c r="I4146">
        <v>582</v>
      </c>
      <c r="J4146" s="1">
        <v>17700000</v>
      </c>
      <c r="K4146" s="1">
        <v>2200000</v>
      </c>
      <c r="L4146" s="1">
        <v>23500000</v>
      </c>
      <c r="M4146" s="1">
        <v>4400000</v>
      </c>
      <c r="N4146" s="1" t="s">
        <v>21</v>
      </c>
      <c r="O4146" s="1">
        <f>Cleaned_Data[[#This Row],[ loan_amount]]-Cleaned_Data[[#This Row],[ bank_asset_value]]</f>
        <v>18400000</v>
      </c>
      <c r="P4146" s="1">
        <f>Cleaned_Data[[#This Row],[ loan_amount]]</f>
        <v>22800000</v>
      </c>
      <c r="Q4146" s="1" t="str">
        <f t="shared" si="257"/>
        <v>500–599</v>
      </c>
      <c r="R4146" s="1">
        <f>Cleaned_Data[[#This Row],[ residential_assets_value]]+Cleaned_Data[[#This Row],[ commercial_assets_value]]+Cleaned_Data[[#This Row],[ luxury_assets_value]]</f>
        <v>43400000</v>
      </c>
      <c r="S4146" s="1">
        <f>Cleaned_Data[[#This Row],[ income_annum]]+Cleaned_Data[[#This Row],[ residential_assets_value]]+Cleaned_Data[[#This Row],[ commercial_assets_value]]+Cleaned_Data[[#This Row],[ luxury_assets_value]]</f>
        <v>50300000</v>
      </c>
      <c r="T4146" s="1" t="str">
        <f t="shared" si="258"/>
        <v>&gt;4 Cr</v>
      </c>
      <c r="U4146" s="12">
        <f t="shared" si="259"/>
        <v>1425000</v>
      </c>
      <c r="V4146" s="1" t="str">
        <f>IF(Cleaned_Data[[#This Row],[EMI_Estimate]]&lt;50000, "50K", IF(Cleaned_Data[[#This Row],[EMI_Estimate]]&lt;100000, "50K-1L", IF(Cleaned_Data[[#This Row],[EMI_Estimate]]&lt;150000, "1L-1.5L", IF(Cleaned_Data[[#This Row],[EMI_Estimate]]&lt;200000,"1.5-2L", "&gt;2L"))))</f>
        <v>&gt;2L</v>
      </c>
    </row>
    <row r="4147" spans="1:22" x14ac:dyDescent="0.35">
      <c r="A4147">
        <v>4146</v>
      </c>
      <c r="B4147">
        <v>0</v>
      </c>
      <c r="C4147" t="s">
        <v>19</v>
      </c>
      <c r="D4147" t="s">
        <v>20</v>
      </c>
      <c r="E4147">
        <v>3100000</v>
      </c>
      <c r="F4147" t="str">
        <f t="shared" si="256"/>
        <v>&gt;20 Lakh</v>
      </c>
      <c r="G4147">
        <v>6500000</v>
      </c>
      <c r="H4147">
        <v>2</v>
      </c>
      <c r="I4147">
        <v>391</v>
      </c>
      <c r="J4147" s="1">
        <v>100000</v>
      </c>
      <c r="K4147" s="1">
        <v>3800000</v>
      </c>
      <c r="L4147" s="1">
        <v>9900000</v>
      </c>
      <c r="M4147" s="1">
        <v>2400000</v>
      </c>
      <c r="N4147" s="1" t="s">
        <v>24</v>
      </c>
      <c r="O4147" s="1">
        <f>Cleaned_Data[[#This Row],[ loan_amount]]-Cleaned_Data[[#This Row],[ bank_asset_value]]</f>
        <v>4100000</v>
      </c>
      <c r="P4147" s="1">
        <f>Cleaned_Data[[#This Row],[ loan_amount]]</f>
        <v>6500000</v>
      </c>
      <c r="Q4147" s="1" t="str">
        <f t="shared" si="257"/>
        <v>300–499</v>
      </c>
      <c r="R4147" s="1">
        <f>Cleaned_Data[[#This Row],[ residential_assets_value]]+Cleaned_Data[[#This Row],[ commercial_assets_value]]+Cleaned_Data[[#This Row],[ luxury_assets_value]]</f>
        <v>13800000</v>
      </c>
      <c r="S4147" s="1">
        <f>Cleaned_Data[[#This Row],[ income_annum]]+Cleaned_Data[[#This Row],[ residential_assets_value]]+Cleaned_Data[[#This Row],[ commercial_assets_value]]+Cleaned_Data[[#This Row],[ luxury_assets_value]]</f>
        <v>16900000</v>
      </c>
      <c r="T4147" s="1" t="str">
        <f t="shared" si="258"/>
        <v>1–2 Cr</v>
      </c>
      <c r="U4147" s="12">
        <f t="shared" si="259"/>
        <v>3250000</v>
      </c>
      <c r="V4147" s="1" t="str">
        <f>IF(Cleaned_Data[[#This Row],[EMI_Estimate]]&lt;50000, "50K", IF(Cleaned_Data[[#This Row],[EMI_Estimate]]&lt;100000, "50K-1L", IF(Cleaned_Data[[#This Row],[EMI_Estimate]]&lt;150000, "1L-1.5L", IF(Cleaned_Data[[#This Row],[EMI_Estimate]]&lt;200000,"1.5-2L", "&gt;2L"))))</f>
        <v>&gt;2L</v>
      </c>
    </row>
    <row r="4148" spans="1:22" x14ac:dyDescent="0.35">
      <c r="A4148">
        <v>4147</v>
      </c>
      <c r="B4148">
        <v>2</v>
      </c>
      <c r="C4148" t="s">
        <v>19</v>
      </c>
      <c r="D4148" t="s">
        <v>23</v>
      </c>
      <c r="E4148">
        <v>9700000</v>
      </c>
      <c r="F4148" t="str">
        <f t="shared" si="256"/>
        <v>&gt;20 Lakh</v>
      </c>
      <c r="G4148">
        <v>35100000</v>
      </c>
      <c r="H4148">
        <v>20</v>
      </c>
      <c r="I4148">
        <v>612</v>
      </c>
      <c r="J4148" s="1">
        <v>13400000</v>
      </c>
      <c r="K4148" s="1">
        <v>13500000</v>
      </c>
      <c r="L4148" s="1">
        <v>38200000</v>
      </c>
      <c r="M4148" s="1">
        <v>6500000</v>
      </c>
      <c r="N4148" s="1" t="s">
        <v>21</v>
      </c>
      <c r="O4148" s="1">
        <f>Cleaned_Data[[#This Row],[ loan_amount]]-Cleaned_Data[[#This Row],[ bank_asset_value]]</f>
        <v>28600000</v>
      </c>
      <c r="P4148" s="1">
        <f>Cleaned_Data[[#This Row],[ loan_amount]]</f>
        <v>35100000</v>
      </c>
      <c r="Q4148" s="1" t="str">
        <f t="shared" si="257"/>
        <v>600–699</v>
      </c>
      <c r="R4148" s="1">
        <f>Cleaned_Data[[#This Row],[ residential_assets_value]]+Cleaned_Data[[#This Row],[ commercial_assets_value]]+Cleaned_Data[[#This Row],[ luxury_assets_value]]</f>
        <v>65100000</v>
      </c>
      <c r="S4148" s="1">
        <f>Cleaned_Data[[#This Row],[ income_annum]]+Cleaned_Data[[#This Row],[ residential_assets_value]]+Cleaned_Data[[#This Row],[ commercial_assets_value]]+Cleaned_Data[[#This Row],[ luxury_assets_value]]</f>
        <v>74800000</v>
      </c>
      <c r="T4148" s="1" t="str">
        <f t="shared" si="258"/>
        <v>&gt;4 Cr</v>
      </c>
      <c r="U4148" s="12">
        <f t="shared" si="259"/>
        <v>1755000</v>
      </c>
      <c r="V4148" s="1" t="str">
        <f>IF(Cleaned_Data[[#This Row],[EMI_Estimate]]&lt;50000, "50K", IF(Cleaned_Data[[#This Row],[EMI_Estimate]]&lt;100000, "50K-1L", IF(Cleaned_Data[[#This Row],[EMI_Estimate]]&lt;150000, "1L-1.5L", IF(Cleaned_Data[[#This Row],[EMI_Estimate]]&lt;200000,"1.5-2L", "&gt;2L"))))</f>
        <v>&gt;2L</v>
      </c>
    </row>
    <row r="4149" spans="1:22" x14ac:dyDescent="0.35">
      <c r="A4149">
        <v>4148</v>
      </c>
      <c r="B4149">
        <v>0</v>
      </c>
      <c r="C4149" t="s">
        <v>22</v>
      </c>
      <c r="D4149" t="s">
        <v>23</v>
      </c>
      <c r="E4149">
        <v>5800000</v>
      </c>
      <c r="F4149" t="str">
        <f t="shared" si="256"/>
        <v>&gt;20 Lakh</v>
      </c>
      <c r="G4149">
        <v>12600000</v>
      </c>
      <c r="H4149">
        <v>2</v>
      </c>
      <c r="I4149">
        <v>859</v>
      </c>
      <c r="J4149" s="1">
        <v>13500000</v>
      </c>
      <c r="K4149" s="1">
        <v>4700000</v>
      </c>
      <c r="L4149" s="1">
        <v>21200000</v>
      </c>
      <c r="M4149" s="1">
        <v>4500000</v>
      </c>
      <c r="N4149" s="1" t="s">
        <v>21</v>
      </c>
      <c r="O4149" s="1">
        <f>Cleaned_Data[[#This Row],[ loan_amount]]-Cleaned_Data[[#This Row],[ bank_asset_value]]</f>
        <v>8100000</v>
      </c>
      <c r="P4149" s="1">
        <f>Cleaned_Data[[#This Row],[ loan_amount]]</f>
        <v>12600000</v>
      </c>
      <c r="Q4149" s="1" t="str">
        <f t="shared" si="257"/>
        <v>800+</v>
      </c>
      <c r="R4149" s="1">
        <f>Cleaned_Data[[#This Row],[ residential_assets_value]]+Cleaned_Data[[#This Row],[ commercial_assets_value]]+Cleaned_Data[[#This Row],[ luxury_assets_value]]</f>
        <v>39400000</v>
      </c>
      <c r="S4149" s="1">
        <f>Cleaned_Data[[#This Row],[ income_annum]]+Cleaned_Data[[#This Row],[ residential_assets_value]]+Cleaned_Data[[#This Row],[ commercial_assets_value]]+Cleaned_Data[[#This Row],[ luxury_assets_value]]</f>
        <v>45200000</v>
      </c>
      <c r="T4149" s="1" t="str">
        <f t="shared" si="258"/>
        <v>&gt;4 Cr</v>
      </c>
      <c r="U4149" s="12">
        <f t="shared" si="259"/>
        <v>6300000</v>
      </c>
      <c r="V4149" s="1" t="str">
        <f>IF(Cleaned_Data[[#This Row],[EMI_Estimate]]&lt;50000, "50K", IF(Cleaned_Data[[#This Row],[EMI_Estimate]]&lt;100000, "50K-1L", IF(Cleaned_Data[[#This Row],[EMI_Estimate]]&lt;150000, "1L-1.5L", IF(Cleaned_Data[[#This Row],[EMI_Estimate]]&lt;200000,"1.5-2L", "&gt;2L"))))</f>
        <v>&gt;2L</v>
      </c>
    </row>
    <row r="4150" spans="1:22" x14ac:dyDescent="0.35">
      <c r="A4150">
        <v>4149</v>
      </c>
      <c r="B4150">
        <v>4</v>
      </c>
      <c r="C4150" t="s">
        <v>22</v>
      </c>
      <c r="D4150" t="s">
        <v>20</v>
      </c>
      <c r="E4150">
        <v>7600000</v>
      </c>
      <c r="F4150" t="str">
        <f t="shared" si="256"/>
        <v>&gt;20 Lakh</v>
      </c>
      <c r="G4150">
        <v>18600000</v>
      </c>
      <c r="H4150">
        <v>18</v>
      </c>
      <c r="I4150">
        <v>779</v>
      </c>
      <c r="J4150" s="1">
        <v>9100000</v>
      </c>
      <c r="K4150" s="1">
        <v>5600000</v>
      </c>
      <c r="L4150" s="1">
        <v>15200000</v>
      </c>
      <c r="M4150" s="1">
        <v>10000000</v>
      </c>
      <c r="N4150" s="1" t="s">
        <v>21</v>
      </c>
      <c r="O4150" s="1">
        <f>Cleaned_Data[[#This Row],[ loan_amount]]-Cleaned_Data[[#This Row],[ bank_asset_value]]</f>
        <v>8600000</v>
      </c>
      <c r="P4150" s="1">
        <f>Cleaned_Data[[#This Row],[ loan_amount]]</f>
        <v>18600000</v>
      </c>
      <c r="Q4150" s="1" t="str">
        <f t="shared" si="257"/>
        <v>700–799</v>
      </c>
      <c r="R4150" s="1">
        <f>Cleaned_Data[[#This Row],[ residential_assets_value]]+Cleaned_Data[[#This Row],[ commercial_assets_value]]+Cleaned_Data[[#This Row],[ luxury_assets_value]]</f>
        <v>29900000</v>
      </c>
      <c r="S4150" s="1">
        <f>Cleaned_Data[[#This Row],[ income_annum]]+Cleaned_Data[[#This Row],[ residential_assets_value]]+Cleaned_Data[[#This Row],[ commercial_assets_value]]+Cleaned_Data[[#This Row],[ luxury_assets_value]]</f>
        <v>37500000</v>
      </c>
      <c r="T4150" s="1" t="str">
        <f t="shared" si="258"/>
        <v>3–4 Cr</v>
      </c>
      <c r="U4150" s="12">
        <f t="shared" si="259"/>
        <v>1033333</v>
      </c>
      <c r="V4150" s="1" t="str">
        <f>IF(Cleaned_Data[[#This Row],[EMI_Estimate]]&lt;50000, "50K", IF(Cleaned_Data[[#This Row],[EMI_Estimate]]&lt;100000, "50K-1L", IF(Cleaned_Data[[#This Row],[EMI_Estimate]]&lt;150000, "1L-1.5L", IF(Cleaned_Data[[#This Row],[EMI_Estimate]]&lt;200000,"1.5-2L", "&gt;2L"))))</f>
        <v>&gt;2L</v>
      </c>
    </row>
    <row r="4151" spans="1:22" x14ac:dyDescent="0.35">
      <c r="A4151">
        <v>4150</v>
      </c>
      <c r="B4151">
        <v>5</v>
      </c>
      <c r="C4151" t="s">
        <v>22</v>
      </c>
      <c r="D4151" t="s">
        <v>20</v>
      </c>
      <c r="E4151">
        <v>700000</v>
      </c>
      <c r="F4151" t="str">
        <f t="shared" si="256"/>
        <v>5-10 Lakh</v>
      </c>
      <c r="G4151">
        <v>2800000</v>
      </c>
      <c r="H4151">
        <v>2</v>
      </c>
      <c r="I4151">
        <v>561</v>
      </c>
      <c r="J4151" s="1">
        <v>900000</v>
      </c>
      <c r="K4151" s="1">
        <v>400000</v>
      </c>
      <c r="L4151" s="1">
        <v>1900000</v>
      </c>
      <c r="M4151" s="1">
        <v>800000</v>
      </c>
      <c r="N4151" s="1" t="s">
        <v>21</v>
      </c>
      <c r="O4151" s="1">
        <f>Cleaned_Data[[#This Row],[ loan_amount]]-Cleaned_Data[[#This Row],[ bank_asset_value]]</f>
        <v>2000000</v>
      </c>
      <c r="P4151" s="1">
        <f>Cleaned_Data[[#This Row],[ loan_amount]]</f>
        <v>2800000</v>
      </c>
      <c r="Q4151" s="1" t="str">
        <f t="shared" si="257"/>
        <v>500–599</v>
      </c>
      <c r="R4151" s="1">
        <f>Cleaned_Data[[#This Row],[ residential_assets_value]]+Cleaned_Data[[#This Row],[ commercial_assets_value]]+Cleaned_Data[[#This Row],[ luxury_assets_value]]</f>
        <v>3200000</v>
      </c>
      <c r="S4151" s="1">
        <f>Cleaned_Data[[#This Row],[ income_annum]]+Cleaned_Data[[#This Row],[ residential_assets_value]]+Cleaned_Data[[#This Row],[ commercial_assets_value]]+Cleaned_Data[[#This Row],[ luxury_assets_value]]</f>
        <v>3900000</v>
      </c>
      <c r="T4151" s="1" t="str">
        <f t="shared" si="258"/>
        <v>&lt;1 Cr</v>
      </c>
      <c r="U4151" s="12">
        <f t="shared" si="259"/>
        <v>1400000</v>
      </c>
      <c r="V4151" s="1" t="str">
        <f>IF(Cleaned_Data[[#This Row],[EMI_Estimate]]&lt;50000, "50K", IF(Cleaned_Data[[#This Row],[EMI_Estimate]]&lt;100000, "50K-1L", IF(Cleaned_Data[[#This Row],[EMI_Estimate]]&lt;150000, "1L-1.5L", IF(Cleaned_Data[[#This Row],[EMI_Estimate]]&lt;200000,"1.5-2L", "&gt;2L"))))</f>
        <v>&gt;2L</v>
      </c>
    </row>
    <row r="4152" spans="1:22" x14ac:dyDescent="0.35">
      <c r="A4152">
        <v>4151</v>
      </c>
      <c r="B4152">
        <v>3</v>
      </c>
      <c r="C4152" t="s">
        <v>19</v>
      </c>
      <c r="D4152" t="s">
        <v>20</v>
      </c>
      <c r="E4152">
        <v>2300000</v>
      </c>
      <c r="F4152" t="str">
        <f t="shared" si="256"/>
        <v>&gt;20 Lakh</v>
      </c>
      <c r="G4152">
        <v>5600000</v>
      </c>
      <c r="H4152">
        <v>18</v>
      </c>
      <c r="I4152">
        <v>420</v>
      </c>
      <c r="J4152" s="1">
        <v>1300000</v>
      </c>
      <c r="K4152" s="1">
        <v>600000</v>
      </c>
      <c r="L4152" s="1">
        <v>6700000</v>
      </c>
      <c r="M4152" s="1">
        <v>2100000</v>
      </c>
      <c r="N4152" s="1" t="s">
        <v>24</v>
      </c>
      <c r="O4152" s="1">
        <f>Cleaned_Data[[#This Row],[ loan_amount]]-Cleaned_Data[[#This Row],[ bank_asset_value]]</f>
        <v>3500000</v>
      </c>
      <c r="P4152" s="1">
        <f>Cleaned_Data[[#This Row],[ loan_amount]]</f>
        <v>5600000</v>
      </c>
      <c r="Q4152" s="1" t="str">
        <f t="shared" si="257"/>
        <v>300–499</v>
      </c>
      <c r="R4152" s="1">
        <f>Cleaned_Data[[#This Row],[ residential_assets_value]]+Cleaned_Data[[#This Row],[ commercial_assets_value]]+Cleaned_Data[[#This Row],[ luxury_assets_value]]</f>
        <v>8600000</v>
      </c>
      <c r="S4152" s="1">
        <f>Cleaned_Data[[#This Row],[ income_annum]]+Cleaned_Data[[#This Row],[ residential_assets_value]]+Cleaned_Data[[#This Row],[ commercial_assets_value]]+Cleaned_Data[[#This Row],[ luxury_assets_value]]</f>
        <v>10900000</v>
      </c>
      <c r="T4152" s="1" t="str">
        <f t="shared" si="258"/>
        <v>1–2 Cr</v>
      </c>
      <c r="U4152" s="12">
        <f t="shared" si="259"/>
        <v>311111</v>
      </c>
      <c r="V4152" s="1" t="str">
        <f>IF(Cleaned_Data[[#This Row],[EMI_Estimate]]&lt;50000, "50K", IF(Cleaned_Data[[#This Row],[EMI_Estimate]]&lt;100000, "50K-1L", IF(Cleaned_Data[[#This Row],[EMI_Estimate]]&lt;150000, "1L-1.5L", IF(Cleaned_Data[[#This Row],[EMI_Estimate]]&lt;200000,"1.5-2L", "&gt;2L"))))</f>
        <v>&gt;2L</v>
      </c>
    </row>
    <row r="4153" spans="1:22" x14ac:dyDescent="0.35">
      <c r="A4153">
        <v>4152</v>
      </c>
      <c r="B4153">
        <v>3</v>
      </c>
      <c r="C4153" t="s">
        <v>22</v>
      </c>
      <c r="D4153" t="s">
        <v>20</v>
      </c>
      <c r="E4153">
        <v>1600000</v>
      </c>
      <c r="F4153" t="str">
        <f t="shared" si="256"/>
        <v>15-20 Lakh</v>
      </c>
      <c r="G4153">
        <v>3300000</v>
      </c>
      <c r="H4153">
        <v>8</v>
      </c>
      <c r="I4153">
        <v>609</v>
      </c>
      <c r="J4153" s="1">
        <v>4700000</v>
      </c>
      <c r="K4153" s="1">
        <v>100000</v>
      </c>
      <c r="L4153" s="1">
        <v>6000000</v>
      </c>
      <c r="M4153" s="1">
        <v>800000</v>
      </c>
      <c r="N4153" s="1" t="s">
        <v>21</v>
      </c>
      <c r="O4153" s="1">
        <f>Cleaned_Data[[#This Row],[ loan_amount]]-Cleaned_Data[[#This Row],[ bank_asset_value]]</f>
        <v>2500000</v>
      </c>
      <c r="P4153" s="1">
        <f>Cleaned_Data[[#This Row],[ loan_amount]]</f>
        <v>3300000</v>
      </c>
      <c r="Q4153" s="1" t="str">
        <f t="shared" si="257"/>
        <v>600–699</v>
      </c>
      <c r="R4153" s="1">
        <f>Cleaned_Data[[#This Row],[ residential_assets_value]]+Cleaned_Data[[#This Row],[ commercial_assets_value]]+Cleaned_Data[[#This Row],[ luxury_assets_value]]</f>
        <v>10800000</v>
      </c>
      <c r="S4153" s="1">
        <f>Cleaned_Data[[#This Row],[ income_annum]]+Cleaned_Data[[#This Row],[ residential_assets_value]]+Cleaned_Data[[#This Row],[ commercial_assets_value]]+Cleaned_Data[[#This Row],[ luxury_assets_value]]</f>
        <v>12400000</v>
      </c>
      <c r="T4153" s="1" t="str">
        <f t="shared" si="258"/>
        <v>1–2 Cr</v>
      </c>
      <c r="U4153" s="12">
        <f t="shared" si="259"/>
        <v>412500</v>
      </c>
      <c r="V4153" s="1" t="str">
        <f>IF(Cleaned_Data[[#This Row],[EMI_Estimate]]&lt;50000, "50K", IF(Cleaned_Data[[#This Row],[EMI_Estimate]]&lt;100000, "50K-1L", IF(Cleaned_Data[[#This Row],[EMI_Estimate]]&lt;150000, "1L-1.5L", IF(Cleaned_Data[[#This Row],[EMI_Estimate]]&lt;200000,"1.5-2L", "&gt;2L"))))</f>
        <v>&gt;2L</v>
      </c>
    </row>
    <row r="4154" spans="1:22" x14ac:dyDescent="0.35">
      <c r="A4154">
        <v>4153</v>
      </c>
      <c r="B4154">
        <v>4</v>
      </c>
      <c r="C4154" t="s">
        <v>22</v>
      </c>
      <c r="D4154" t="s">
        <v>20</v>
      </c>
      <c r="E4154">
        <v>8100000</v>
      </c>
      <c r="F4154" t="str">
        <f t="shared" si="256"/>
        <v>&gt;20 Lakh</v>
      </c>
      <c r="G4154">
        <v>19300000</v>
      </c>
      <c r="H4154">
        <v>14</v>
      </c>
      <c r="I4154">
        <v>821</v>
      </c>
      <c r="J4154" s="1">
        <v>16500000</v>
      </c>
      <c r="K4154" s="1">
        <v>8500000</v>
      </c>
      <c r="L4154" s="1">
        <v>25800000</v>
      </c>
      <c r="M4154" s="1">
        <v>8300000</v>
      </c>
      <c r="N4154" s="1" t="s">
        <v>21</v>
      </c>
      <c r="O4154" s="1">
        <f>Cleaned_Data[[#This Row],[ loan_amount]]-Cleaned_Data[[#This Row],[ bank_asset_value]]</f>
        <v>11000000</v>
      </c>
      <c r="P4154" s="1">
        <f>Cleaned_Data[[#This Row],[ loan_amount]]</f>
        <v>19300000</v>
      </c>
      <c r="Q4154" s="1" t="str">
        <f t="shared" si="257"/>
        <v>800+</v>
      </c>
      <c r="R4154" s="1">
        <f>Cleaned_Data[[#This Row],[ residential_assets_value]]+Cleaned_Data[[#This Row],[ commercial_assets_value]]+Cleaned_Data[[#This Row],[ luxury_assets_value]]</f>
        <v>50800000</v>
      </c>
      <c r="S4154" s="1">
        <f>Cleaned_Data[[#This Row],[ income_annum]]+Cleaned_Data[[#This Row],[ residential_assets_value]]+Cleaned_Data[[#This Row],[ commercial_assets_value]]+Cleaned_Data[[#This Row],[ luxury_assets_value]]</f>
        <v>58900000</v>
      </c>
      <c r="T4154" s="1" t="str">
        <f t="shared" si="258"/>
        <v>&gt;4 Cr</v>
      </c>
      <c r="U4154" s="12">
        <f t="shared" si="259"/>
        <v>1378571</v>
      </c>
      <c r="V4154" s="1" t="str">
        <f>IF(Cleaned_Data[[#This Row],[EMI_Estimate]]&lt;50000, "50K", IF(Cleaned_Data[[#This Row],[EMI_Estimate]]&lt;100000, "50K-1L", IF(Cleaned_Data[[#This Row],[EMI_Estimate]]&lt;150000, "1L-1.5L", IF(Cleaned_Data[[#This Row],[EMI_Estimate]]&lt;200000,"1.5-2L", "&gt;2L"))))</f>
        <v>&gt;2L</v>
      </c>
    </row>
    <row r="4155" spans="1:22" x14ac:dyDescent="0.35">
      <c r="A4155">
        <v>4154</v>
      </c>
      <c r="B4155">
        <v>1</v>
      </c>
      <c r="C4155" t="s">
        <v>19</v>
      </c>
      <c r="D4155" t="s">
        <v>20</v>
      </c>
      <c r="E4155">
        <v>7700000</v>
      </c>
      <c r="F4155" t="str">
        <f t="shared" si="256"/>
        <v>&gt;20 Lakh</v>
      </c>
      <c r="G4155">
        <v>17100000</v>
      </c>
      <c r="H4155">
        <v>14</v>
      </c>
      <c r="I4155">
        <v>603</v>
      </c>
      <c r="J4155" s="1">
        <v>11100000</v>
      </c>
      <c r="K4155" s="1">
        <v>12100000</v>
      </c>
      <c r="L4155" s="1">
        <v>30300000</v>
      </c>
      <c r="M4155" s="1">
        <v>7100000</v>
      </c>
      <c r="N4155" s="1" t="s">
        <v>21</v>
      </c>
      <c r="O4155" s="1">
        <f>Cleaned_Data[[#This Row],[ loan_amount]]-Cleaned_Data[[#This Row],[ bank_asset_value]]</f>
        <v>10000000</v>
      </c>
      <c r="P4155" s="1">
        <f>Cleaned_Data[[#This Row],[ loan_amount]]</f>
        <v>17100000</v>
      </c>
      <c r="Q4155" s="1" t="str">
        <f t="shared" si="257"/>
        <v>600–699</v>
      </c>
      <c r="R4155" s="1">
        <f>Cleaned_Data[[#This Row],[ residential_assets_value]]+Cleaned_Data[[#This Row],[ commercial_assets_value]]+Cleaned_Data[[#This Row],[ luxury_assets_value]]</f>
        <v>53500000</v>
      </c>
      <c r="S4155" s="1">
        <f>Cleaned_Data[[#This Row],[ income_annum]]+Cleaned_Data[[#This Row],[ residential_assets_value]]+Cleaned_Data[[#This Row],[ commercial_assets_value]]+Cleaned_Data[[#This Row],[ luxury_assets_value]]</f>
        <v>61200000</v>
      </c>
      <c r="T4155" s="1" t="str">
        <f t="shared" si="258"/>
        <v>&gt;4 Cr</v>
      </c>
      <c r="U4155" s="12">
        <f t="shared" si="259"/>
        <v>1221429</v>
      </c>
      <c r="V4155" s="1" t="str">
        <f>IF(Cleaned_Data[[#This Row],[EMI_Estimate]]&lt;50000, "50K", IF(Cleaned_Data[[#This Row],[EMI_Estimate]]&lt;100000, "50K-1L", IF(Cleaned_Data[[#This Row],[EMI_Estimate]]&lt;150000, "1L-1.5L", IF(Cleaned_Data[[#This Row],[EMI_Estimate]]&lt;200000,"1.5-2L", "&gt;2L"))))</f>
        <v>&gt;2L</v>
      </c>
    </row>
    <row r="4156" spans="1:22" x14ac:dyDescent="0.35">
      <c r="A4156">
        <v>4155</v>
      </c>
      <c r="B4156">
        <v>4</v>
      </c>
      <c r="C4156" t="s">
        <v>19</v>
      </c>
      <c r="D4156" t="s">
        <v>20</v>
      </c>
      <c r="E4156">
        <v>1500000</v>
      </c>
      <c r="F4156" t="str">
        <f t="shared" si="256"/>
        <v>15-20 Lakh</v>
      </c>
      <c r="G4156">
        <v>3400000</v>
      </c>
      <c r="H4156">
        <v>10</v>
      </c>
      <c r="I4156">
        <v>778</v>
      </c>
      <c r="J4156" s="1">
        <v>3800000</v>
      </c>
      <c r="K4156" s="1">
        <v>300000</v>
      </c>
      <c r="L4156" s="1">
        <v>4000000</v>
      </c>
      <c r="M4156" s="1">
        <v>2200000</v>
      </c>
      <c r="N4156" s="1" t="s">
        <v>21</v>
      </c>
      <c r="O4156" s="1">
        <f>Cleaned_Data[[#This Row],[ loan_amount]]-Cleaned_Data[[#This Row],[ bank_asset_value]]</f>
        <v>1200000</v>
      </c>
      <c r="P4156" s="1">
        <f>Cleaned_Data[[#This Row],[ loan_amount]]</f>
        <v>3400000</v>
      </c>
      <c r="Q4156" s="1" t="str">
        <f t="shared" si="257"/>
        <v>700–799</v>
      </c>
      <c r="R4156" s="1">
        <f>Cleaned_Data[[#This Row],[ residential_assets_value]]+Cleaned_Data[[#This Row],[ commercial_assets_value]]+Cleaned_Data[[#This Row],[ luxury_assets_value]]</f>
        <v>8100000</v>
      </c>
      <c r="S4156" s="1">
        <f>Cleaned_Data[[#This Row],[ income_annum]]+Cleaned_Data[[#This Row],[ residential_assets_value]]+Cleaned_Data[[#This Row],[ commercial_assets_value]]+Cleaned_Data[[#This Row],[ luxury_assets_value]]</f>
        <v>9600000</v>
      </c>
      <c r="T4156" s="1" t="str">
        <f t="shared" si="258"/>
        <v>&lt;1 Cr</v>
      </c>
      <c r="U4156" s="12">
        <f t="shared" si="259"/>
        <v>340000</v>
      </c>
      <c r="V4156" s="1" t="str">
        <f>IF(Cleaned_Data[[#This Row],[EMI_Estimate]]&lt;50000, "50K", IF(Cleaned_Data[[#This Row],[EMI_Estimate]]&lt;100000, "50K-1L", IF(Cleaned_Data[[#This Row],[EMI_Estimate]]&lt;150000, "1L-1.5L", IF(Cleaned_Data[[#This Row],[EMI_Estimate]]&lt;200000,"1.5-2L", "&gt;2L"))))</f>
        <v>&gt;2L</v>
      </c>
    </row>
    <row r="4157" spans="1:22" x14ac:dyDescent="0.35">
      <c r="A4157">
        <v>4156</v>
      </c>
      <c r="B4157">
        <v>3</v>
      </c>
      <c r="C4157" t="s">
        <v>22</v>
      </c>
      <c r="D4157" t="s">
        <v>20</v>
      </c>
      <c r="E4157">
        <v>7400000</v>
      </c>
      <c r="F4157" t="str">
        <f t="shared" si="256"/>
        <v>&gt;20 Lakh</v>
      </c>
      <c r="G4157">
        <v>23500000</v>
      </c>
      <c r="H4157">
        <v>2</v>
      </c>
      <c r="I4157">
        <v>460</v>
      </c>
      <c r="J4157" s="1">
        <v>20600000</v>
      </c>
      <c r="K4157" s="1">
        <v>12200000</v>
      </c>
      <c r="L4157" s="1">
        <v>25900000</v>
      </c>
      <c r="M4157" s="1">
        <v>9200000</v>
      </c>
      <c r="N4157" s="1" t="s">
        <v>21</v>
      </c>
      <c r="O4157" s="1">
        <f>Cleaned_Data[[#This Row],[ loan_amount]]-Cleaned_Data[[#This Row],[ bank_asset_value]]</f>
        <v>14300000</v>
      </c>
      <c r="P4157" s="1">
        <f>Cleaned_Data[[#This Row],[ loan_amount]]</f>
        <v>23500000</v>
      </c>
      <c r="Q4157" s="1" t="str">
        <f t="shared" si="257"/>
        <v>300–499</v>
      </c>
      <c r="R4157" s="1">
        <f>Cleaned_Data[[#This Row],[ residential_assets_value]]+Cleaned_Data[[#This Row],[ commercial_assets_value]]+Cleaned_Data[[#This Row],[ luxury_assets_value]]</f>
        <v>58700000</v>
      </c>
      <c r="S4157" s="1">
        <f>Cleaned_Data[[#This Row],[ income_annum]]+Cleaned_Data[[#This Row],[ residential_assets_value]]+Cleaned_Data[[#This Row],[ commercial_assets_value]]+Cleaned_Data[[#This Row],[ luxury_assets_value]]</f>
        <v>66100000</v>
      </c>
      <c r="T4157" s="1" t="str">
        <f t="shared" si="258"/>
        <v>&gt;4 Cr</v>
      </c>
      <c r="U4157" s="12">
        <f t="shared" si="259"/>
        <v>11750000</v>
      </c>
      <c r="V4157" s="1" t="str">
        <f>IF(Cleaned_Data[[#This Row],[EMI_Estimate]]&lt;50000, "50K", IF(Cleaned_Data[[#This Row],[EMI_Estimate]]&lt;100000, "50K-1L", IF(Cleaned_Data[[#This Row],[EMI_Estimate]]&lt;150000, "1L-1.5L", IF(Cleaned_Data[[#This Row],[EMI_Estimate]]&lt;200000,"1.5-2L", "&gt;2L"))))</f>
        <v>&gt;2L</v>
      </c>
    </row>
    <row r="4158" spans="1:22" x14ac:dyDescent="0.35">
      <c r="A4158">
        <v>4157</v>
      </c>
      <c r="B4158">
        <v>4</v>
      </c>
      <c r="C4158" t="s">
        <v>22</v>
      </c>
      <c r="D4158" t="s">
        <v>23</v>
      </c>
      <c r="E4158">
        <v>8900000</v>
      </c>
      <c r="F4158" t="str">
        <f t="shared" si="256"/>
        <v>&gt;20 Lakh</v>
      </c>
      <c r="G4158">
        <v>27100000</v>
      </c>
      <c r="H4158">
        <v>18</v>
      </c>
      <c r="I4158">
        <v>363</v>
      </c>
      <c r="J4158" s="1">
        <v>7800000</v>
      </c>
      <c r="K4158" s="1">
        <v>9600000</v>
      </c>
      <c r="L4158" s="1">
        <v>25400000</v>
      </c>
      <c r="M4158" s="1">
        <v>12700000</v>
      </c>
      <c r="N4158" s="1" t="s">
        <v>24</v>
      </c>
      <c r="O4158" s="1">
        <f>Cleaned_Data[[#This Row],[ loan_amount]]-Cleaned_Data[[#This Row],[ bank_asset_value]]</f>
        <v>14400000</v>
      </c>
      <c r="P4158" s="1">
        <f>Cleaned_Data[[#This Row],[ loan_amount]]</f>
        <v>27100000</v>
      </c>
      <c r="Q4158" s="1" t="str">
        <f t="shared" si="257"/>
        <v>300–499</v>
      </c>
      <c r="R4158" s="1">
        <f>Cleaned_Data[[#This Row],[ residential_assets_value]]+Cleaned_Data[[#This Row],[ commercial_assets_value]]+Cleaned_Data[[#This Row],[ luxury_assets_value]]</f>
        <v>42800000</v>
      </c>
      <c r="S4158" s="1">
        <f>Cleaned_Data[[#This Row],[ income_annum]]+Cleaned_Data[[#This Row],[ residential_assets_value]]+Cleaned_Data[[#This Row],[ commercial_assets_value]]+Cleaned_Data[[#This Row],[ luxury_assets_value]]</f>
        <v>51700000</v>
      </c>
      <c r="T4158" s="1" t="str">
        <f t="shared" si="258"/>
        <v>&gt;4 Cr</v>
      </c>
      <c r="U4158" s="12">
        <f t="shared" si="259"/>
        <v>1505556</v>
      </c>
      <c r="V4158" s="1" t="str">
        <f>IF(Cleaned_Data[[#This Row],[EMI_Estimate]]&lt;50000, "50K", IF(Cleaned_Data[[#This Row],[EMI_Estimate]]&lt;100000, "50K-1L", IF(Cleaned_Data[[#This Row],[EMI_Estimate]]&lt;150000, "1L-1.5L", IF(Cleaned_Data[[#This Row],[EMI_Estimate]]&lt;200000,"1.5-2L", "&gt;2L"))))</f>
        <v>&gt;2L</v>
      </c>
    </row>
    <row r="4159" spans="1:22" x14ac:dyDescent="0.35">
      <c r="A4159">
        <v>4158</v>
      </c>
      <c r="B4159">
        <v>0</v>
      </c>
      <c r="C4159" t="s">
        <v>19</v>
      </c>
      <c r="D4159" t="s">
        <v>20</v>
      </c>
      <c r="E4159">
        <v>2400000</v>
      </c>
      <c r="F4159" t="str">
        <f t="shared" si="256"/>
        <v>&gt;20 Lakh</v>
      </c>
      <c r="G4159">
        <v>5300000</v>
      </c>
      <c r="H4159">
        <v>16</v>
      </c>
      <c r="I4159">
        <v>482</v>
      </c>
      <c r="J4159" s="1">
        <v>5500000</v>
      </c>
      <c r="K4159" s="1">
        <v>4200000</v>
      </c>
      <c r="L4159" s="1">
        <v>8400000</v>
      </c>
      <c r="M4159" s="1">
        <v>2600000</v>
      </c>
      <c r="N4159" s="1" t="s">
        <v>24</v>
      </c>
      <c r="O4159" s="1">
        <f>Cleaned_Data[[#This Row],[ loan_amount]]-Cleaned_Data[[#This Row],[ bank_asset_value]]</f>
        <v>2700000</v>
      </c>
      <c r="P4159" s="1">
        <f>Cleaned_Data[[#This Row],[ loan_amount]]</f>
        <v>5300000</v>
      </c>
      <c r="Q4159" s="1" t="str">
        <f t="shared" si="257"/>
        <v>300–499</v>
      </c>
      <c r="R4159" s="1">
        <f>Cleaned_Data[[#This Row],[ residential_assets_value]]+Cleaned_Data[[#This Row],[ commercial_assets_value]]+Cleaned_Data[[#This Row],[ luxury_assets_value]]</f>
        <v>18100000</v>
      </c>
      <c r="S4159" s="1">
        <f>Cleaned_Data[[#This Row],[ income_annum]]+Cleaned_Data[[#This Row],[ residential_assets_value]]+Cleaned_Data[[#This Row],[ commercial_assets_value]]+Cleaned_Data[[#This Row],[ luxury_assets_value]]</f>
        <v>20500000</v>
      </c>
      <c r="T4159" s="1" t="str">
        <f t="shared" si="258"/>
        <v>2–3 Cr</v>
      </c>
      <c r="U4159" s="12">
        <f t="shared" si="259"/>
        <v>331250</v>
      </c>
      <c r="V4159" s="1" t="str">
        <f>IF(Cleaned_Data[[#This Row],[EMI_Estimate]]&lt;50000, "50K", IF(Cleaned_Data[[#This Row],[EMI_Estimate]]&lt;100000, "50K-1L", IF(Cleaned_Data[[#This Row],[EMI_Estimate]]&lt;150000, "1L-1.5L", IF(Cleaned_Data[[#This Row],[EMI_Estimate]]&lt;200000,"1.5-2L", "&gt;2L"))))</f>
        <v>&gt;2L</v>
      </c>
    </row>
    <row r="4160" spans="1:22" x14ac:dyDescent="0.35">
      <c r="A4160">
        <v>4159</v>
      </c>
      <c r="B4160">
        <v>5</v>
      </c>
      <c r="C4160" t="s">
        <v>19</v>
      </c>
      <c r="D4160" t="s">
        <v>20</v>
      </c>
      <c r="E4160">
        <v>5600000</v>
      </c>
      <c r="F4160" t="str">
        <f t="shared" si="256"/>
        <v>&gt;20 Lakh</v>
      </c>
      <c r="G4160">
        <v>20300000</v>
      </c>
      <c r="H4160">
        <v>4</v>
      </c>
      <c r="I4160">
        <v>772</v>
      </c>
      <c r="J4160" s="1">
        <v>10600000</v>
      </c>
      <c r="K4160" s="1">
        <v>6000000</v>
      </c>
      <c r="L4160" s="1">
        <v>13600000</v>
      </c>
      <c r="M4160" s="1">
        <v>7600000</v>
      </c>
      <c r="N4160" s="1" t="s">
        <v>21</v>
      </c>
      <c r="O4160" s="1">
        <f>Cleaned_Data[[#This Row],[ loan_amount]]-Cleaned_Data[[#This Row],[ bank_asset_value]]</f>
        <v>12700000</v>
      </c>
      <c r="P4160" s="1">
        <f>Cleaned_Data[[#This Row],[ loan_amount]]</f>
        <v>20300000</v>
      </c>
      <c r="Q4160" s="1" t="str">
        <f t="shared" si="257"/>
        <v>700–799</v>
      </c>
      <c r="R4160" s="1">
        <f>Cleaned_Data[[#This Row],[ residential_assets_value]]+Cleaned_Data[[#This Row],[ commercial_assets_value]]+Cleaned_Data[[#This Row],[ luxury_assets_value]]</f>
        <v>30200000</v>
      </c>
      <c r="S4160" s="1">
        <f>Cleaned_Data[[#This Row],[ income_annum]]+Cleaned_Data[[#This Row],[ residential_assets_value]]+Cleaned_Data[[#This Row],[ commercial_assets_value]]+Cleaned_Data[[#This Row],[ luxury_assets_value]]</f>
        <v>35800000</v>
      </c>
      <c r="T4160" s="1" t="str">
        <f t="shared" si="258"/>
        <v>3–4 Cr</v>
      </c>
      <c r="U4160" s="12">
        <f t="shared" si="259"/>
        <v>5075000</v>
      </c>
      <c r="V4160" s="1" t="str">
        <f>IF(Cleaned_Data[[#This Row],[EMI_Estimate]]&lt;50000, "50K", IF(Cleaned_Data[[#This Row],[EMI_Estimate]]&lt;100000, "50K-1L", IF(Cleaned_Data[[#This Row],[EMI_Estimate]]&lt;150000, "1L-1.5L", IF(Cleaned_Data[[#This Row],[EMI_Estimate]]&lt;200000,"1.5-2L", "&gt;2L"))))</f>
        <v>&gt;2L</v>
      </c>
    </row>
    <row r="4161" spans="1:22" x14ac:dyDescent="0.35">
      <c r="A4161">
        <v>4160</v>
      </c>
      <c r="B4161">
        <v>4</v>
      </c>
      <c r="C4161" t="s">
        <v>19</v>
      </c>
      <c r="D4161" t="s">
        <v>20</v>
      </c>
      <c r="E4161">
        <v>5900000</v>
      </c>
      <c r="F4161" t="str">
        <f t="shared" si="256"/>
        <v>&gt;20 Lakh</v>
      </c>
      <c r="G4161">
        <v>14400000</v>
      </c>
      <c r="H4161">
        <v>6</v>
      </c>
      <c r="I4161">
        <v>745</v>
      </c>
      <c r="J4161" s="1">
        <v>15300000</v>
      </c>
      <c r="K4161" s="1">
        <v>5100000</v>
      </c>
      <c r="L4161" s="1">
        <v>16500000</v>
      </c>
      <c r="M4161" s="1">
        <v>3000000</v>
      </c>
      <c r="N4161" s="1" t="s">
        <v>21</v>
      </c>
      <c r="O4161" s="1">
        <f>Cleaned_Data[[#This Row],[ loan_amount]]-Cleaned_Data[[#This Row],[ bank_asset_value]]</f>
        <v>11400000</v>
      </c>
      <c r="P4161" s="1">
        <f>Cleaned_Data[[#This Row],[ loan_amount]]</f>
        <v>14400000</v>
      </c>
      <c r="Q4161" s="1" t="str">
        <f t="shared" si="257"/>
        <v>700–799</v>
      </c>
      <c r="R4161" s="1">
        <f>Cleaned_Data[[#This Row],[ residential_assets_value]]+Cleaned_Data[[#This Row],[ commercial_assets_value]]+Cleaned_Data[[#This Row],[ luxury_assets_value]]</f>
        <v>36900000</v>
      </c>
      <c r="S4161" s="1">
        <f>Cleaned_Data[[#This Row],[ income_annum]]+Cleaned_Data[[#This Row],[ residential_assets_value]]+Cleaned_Data[[#This Row],[ commercial_assets_value]]+Cleaned_Data[[#This Row],[ luxury_assets_value]]</f>
        <v>42800000</v>
      </c>
      <c r="T4161" s="1" t="str">
        <f t="shared" si="258"/>
        <v>&gt;4 Cr</v>
      </c>
      <c r="U4161" s="12">
        <f t="shared" si="259"/>
        <v>2400000</v>
      </c>
      <c r="V4161" s="1" t="str">
        <f>IF(Cleaned_Data[[#This Row],[EMI_Estimate]]&lt;50000, "50K", IF(Cleaned_Data[[#This Row],[EMI_Estimate]]&lt;100000, "50K-1L", IF(Cleaned_Data[[#This Row],[EMI_Estimate]]&lt;150000, "1L-1.5L", IF(Cleaned_Data[[#This Row],[EMI_Estimate]]&lt;200000,"1.5-2L", "&gt;2L"))))</f>
        <v>&gt;2L</v>
      </c>
    </row>
    <row r="4162" spans="1:22" x14ac:dyDescent="0.35">
      <c r="A4162">
        <v>4161</v>
      </c>
      <c r="B4162">
        <v>1</v>
      </c>
      <c r="C4162" t="s">
        <v>19</v>
      </c>
      <c r="D4162" t="s">
        <v>20</v>
      </c>
      <c r="E4162">
        <v>1600000</v>
      </c>
      <c r="F4162" t="str">
        <f t="shared" ref="F4162:F4225" si="260">IF(E4162&lt;500000, "&lt;5 Lakh",
 IF(E4162&lt;1000000, "5-10 Lakh",
 IF(E4162&lt;1500000, "10-15 Lakh",
 IF(E4162&lt;2000000, "15-20 Lakh", "&gt;20 Lakh"))))</f>
        <v>15-20 Lakh</v>
      </c>
      <c r="G4162">
        <v>3300000</v>
      </c>
      <c r="H4162">
        <v>2</v>
      </c>
      <c r="I4162">
        <v>513</v>
      </c>
      <c r="J4162" s="1">
        <v>400000</v>
      </c>
      <c r="K4162" s="1">
        <v>1300000</v>
      </c>
      <c r="L4162" s="1">
        <v>4600000</v>
      </c>
      <c r="M4162" s="1">
        <v>2200000</v>
      </c>
      <c r="N4162" s="1" t="s">
        <v>24</v>
      </c>
      <c r="O4162" s="1">
        <f>Cleaned_Data[[#This Row],[ loan_amount]]-Cleaned_Data[[#This Row],[ bank_asset_value]]</f>
        <v>1100000</v>
      </c>
      <c r="P4162" s="1">
        <f>Cleaned_Data[[#This Row],[ loan_amount]]</f>
        <v>3300000</v>
      </c>
      <c r="Q4162" s="1" t="str">
        <f t="shared" ref="Q4162:Q4225" si="261">IF(I4162&lt;500,"300–499",IF(I4162&lt;600,"500–599",IF(I4162&lt;700,"600–699",IF(I4162&lt;800,"700–799","800+"))))</f>
        <v>500–599</v>
      </c>
      <c r="R4162" s="1">
        <f>Cleaned_Data[[#This Row],[ residential_assets_value]]+Cleaned_Data[[#This Row],[ commercial_assets_value]]+Cleaned_Data[[#This Row],[ luxury_assets_value]]</f>
        <v>6300000</v>
      </c>
      <c r="S4162" s="1">
        <f>Cleaned_Data[[#This Row],[ income_annum]]+Cleaned_Data[[#This Row],[ residential_assets_value]]+Cleaned_Data[[#This Row],[ commercial_assets_value]]+Cleaned_Data[[#This Row],[ luxury_assets_value]]</f>
        <v>7900000</v>
      </c>
      <c r="T4162" s="1" t="str">
        <f t="shared" ref="T4162:T4225" si="262">IF(S4162&lt;10000000, "&lt;1 Cr", IF(S4162&lt;20000000, "1–2 Cr", IF(S4162&lt;30000000, "2–3 Cr", IF(S4162&lt;40000000, "3–4 Cr", "&gt;4 Cr"))))</f>
        <v>&lt;1 Cr</v>
      </c>
      <c r="U4162" s="12">
        <f t="shared" ref="U4162:U4225" si="263">ROUND(G4162/H4162, 0)</f>
        <v>1650000</v>
      </c>
      <c r="V4162" s="1" t="str">
        <f>IF(Cleaned_Data[[#This Row],[EMI_Estimate]]&lt;50000, "50K", IF(Cleaned_Data[[#This Row],[EMI_Estimate]]&lt;100000, "50K-1L", IF(Cleaned_Data[[#This Row],[EMI_Estimate]]&lt;150000, "1L-1.5L", IF(Cleaned_Data[[#This Row],[EMI_Estimate]]&lt;200000,"1.5-2L", "&gt;2L"))))</f>
        <v>&gt;2L</v>
      </c>
    </row>
    <row r="4163" spans="1:22" x14ac:dyDescent="0.35">
      <c r="A4163">
        <v>4162</v>
      </c>
      <c r="B4163">
        <v>5</v>
      </c>
      <c r="C4163" t="s">
        <v>22</v>
      </c>
      <c r="D4163" t="s">
        <v>20</v>
      </c>
      <c r="E4163">
        <v>1100000</v>
      </c>
      <c r="F4163" t="str">
        <f t="shared" si="260"/>
        <v>10-15 Lakh</v>
      </c>
      <c r="G4163">
        <v>4000000</v>
      </c>
      <c r="H4163">
        <v>2</v>
      </c>
      <c r="I4163">
        <v>362</v>
      </c>
      <c r="J4163" s="1">
        <v>1800000</v>
      </c>
      <c r="K4163" s="1">
        <v>1300000</v>
      </c>
      <c r="L4163" s="1">
        <v>3500000</v>
      </c>
      <c r="M4163" s="1">
        <v>1100000</v>
      </c>
      <c r="N4163" s="1" t="s">
        <v>21</v>
      </c>
      <c r="O4163" s="1">
        <f>Cleaned_Data[[#This Row],[ loan_amount]]-Cleaned_Data[[#This Row],[ bank_asset_value]]</f>
        <v>2900000</v>
      </c>
      <c r="P4163" s="1">
        <f>Cleaned_Data[[#This Row],[ loan_amount]]</f>
        <v>4000000</v>
      </c>
      <c r="Q4163" s="1" t="str">
        <f t="shared" si="261"/>
        <v>300–499</v>
      </c>
      <c r="R4163" s="1">
        <f>Cleaned_Data[[#This Row],[ residential_assets_value]]+Cleaned_Data[[#This Row],[ commercial_assets_value]]+Cleaned_Data[[#This Row],[ luxury_assets_value]]</f>
        <v>6600000</v>
      </c>
      <c r="S4163" s="1">
        <f>Cleaned_Data[[#This Row],[ income_annum]]+Cleaned_Data[[#This Row],[ residential_assets_value]]+Cleaned_Data[[#This Row],[ commercial_assets_value]]+Cleaned_Data[[#This Row],[ luxury_assets_value]]</f>
        <v>7700000</v>
      </c>
      <c r="T4163" s="1" t="str">
        <f t="shared" si="262"/>
        <v>&lt;1 Cr</v>
      </c>
      <c r="U4163" s="12">
        <f t="shared" si="263"/>
        <v>2000000</v>
      </c>
      <c r="V4163" s="1" t="str">
        <f>IF(Cleaned_Data[[#This Row],[EMI_Estimate]]&lt;50000, "50K", IF(Cleaned_Data[[#This Row],[EMI_Estimate]]&lt;100000, "50K-1L", IF(Cleaned_Data[[#This Row],[EMI_Estimate]]&lt;150000, "1L-1.5L", IF(Cleaned_Data[[#This Row],[EMI_Estimate]]&lt;200000,"1.5-2L", "&gt;2L"))))</f>
        <v>&gt;2L</v>
      </c>
    </row>
    <row r="4164" spans="1:22" x14ac:dyDescent="0.35">
      <c r="A4164">
        <v>4163</v>
      </c>
      <c r="B4164">
        <v>2</v>
      </c>
      <c r="C4164" t="s">
        <v>19</v>
      </c>
      <c r="D4164" t="s">
        <v>23</v>
      </c>
      <c r="E4164">
        <v>6600000</v>
      </c>
      <c r="F4164" t="str">
        <f t="shared" si="260"/>
        <v>&gt;20 Lakh</v>
      </c>
      <c r="G4164">
        <v>25600000</v>
      </c>
      <c r="H4164">
        <v>6</v>
      </c>
      <c r="I4164">
        <v>740</v>
      </c>
      <c r="J4164" s="1">
        <v>10900000</v>
      </c>
      <c r="K4164" s="1">
        <v>1900000</v>
      </c>
      <c r="L4164" s="1">
        <v>18900000</v>
      </c>
      <c r="M4164" s="1">
        <v>9200000</v>
      </c>
      <c r="N4164" s="1" t="s">
        <v>21</v>
      </c>
      <c r="O4164" s="1">
        <f>Cleaned_Data[[#This Row],[ loan_amount]]-Cleaned_Data[[#This Row],[ bank_asset_value]]</f>
        <v>16400000</v>
      </c>
      <c r="P4164" s="1">
        <f>Cleaned_Data[[#This Row],[ loan_amount]]</f>
        <v>25600000</v>
      </c>
      <c r="Q4164" s="1" t="str">
        <f t="shared" si="261"/>
        <v>700–799</v>
      </c>
      <c r="R4164" s="1">
        <f>Cleaned_Data[[#This Row],[ residential_assets_value]]+Cleaned_Data[[#This Row],[ commercial_assets_value]]+Cleaned_Data[[#This Row],[ luxury_assets_value]]</f>
        <v>31700000</v>
      </c>
      <c r="S4164" s="1">
        <f>Cleaned_Data[[#This Row],[ income_annum]]+Cleaned_Data[[#This Row],[ residential_assets_value]]+Cleaned_Data[[#This Row],[ commercial_assets_value]]+Cleaned_Data[[#This Row],[ luxury_assets_value]]</f>
        <v>38300000</v>
      </c>
      <c r="T4164" s="1" t="str">
        <f t="shared" si="262"/>
        <v>3–4 Cr</v>
      </c>
      <c r="U4164" s="12">
        <f t="shared" si="263"/>
        <v>4266667</v>
      </c>
      <c r="V4164" s="1" t="str">
        <f>IF(Cleaned_Data[[#This Row],[EMI_Estimate]]&lt;50000, "50K", IF(Cleaned_Data[[#This Row],[EMI_Estimate]]&lt;100000, "50K-1L", IF(Cleaned_Data[[#This Row],[EMI_Estimate]]&lt;150000, "1L-1.5L", IF(Cleaned_Data[[#This Row],[EMI_Estimate]]&lt;200000,"1.5-2L", "&gt;2L"))))</f>
        <v>&gt;2L</v>
      </c>
    </row>
    <row r="4165" spans="1:22" x14ac:dyDescent="0.35">
      <c r="A4165">
        <v>4164</v>
      </c>
      <c r="B4165">
        <v>3</v>
      </c>
      <c r="C4165" t="s">
        <v>19</v>
      </c>
      <c r="D4165" t="s">
        <v>20</v>
      </c>
      <c r="E4165">
        <v>8900000</v>
      </c>
      <c r="F4165" t="str">
        <f t="shared" si="260"/>
        <v>&gt;20 Lakh</v>
      </c>
      <c r="G4165">
        <v>24400000</v>
      </c>
      <c r="H4165">
        <v>10</v>
      </c>
      <c r="I4165">
        <v>774</v>
      </c>
      <c r="J4165" s="1">
        <v>11200000</v>
      </c>
      <c r="K4165" s="1">
        <v>6100000</v>
      </c>
      <c r="L4165" s="1">
        <v>31400000</v>
      </c>
      <c r="M4165" s="1">
        <v>7300000</v>
      </c>
      <c r="N4165" s="1" t="s">
        <v>21</v>
      </c>
      <c r="O4165" s="1">
        <f>Cleaned_Data[[#This Row],[ loan_amount]]-Cleaned_Data[[#This Row],[ bank_asset_value]]</f>
        <v>17100000</v>
      </c>
      <c r="P4165" s="1">
        <f>Cleaned_Data[[#This Row],[ loan_amount]]</f>
        <v>24400000</v>
      </c>
      <c r="Q4165" s="1" t="str">
        <f t="shared" si="261"/>
        <v>700–799</v>
      </c>
      <c r="R4165" s="1">
        <f>Cleaned_Data[[#This Row],[ residential_assets_value]]+Cleaned_Data[[#This Row],[ commercial_assets_value]]+Cleaned_Data[[#This Row],[ luxury_assets_value]]</f>
        <v>48700000</v>
      </c>
      <c r="S4165" s="1">
        <f>Cleaned_Data[[#This Row],[ income_annum]]+Cleaned_Data[[#This Row],[ residential_assets_value]]+Cleaned_Data[[#This Row],[ commercial_assets_value]]+Cleaned_Data[[#This Row],[ luxury_assets_value]]</f>
        <v>57600000</v>
      </c>
      <c r="T4165" s="1" t="str">
        <f t="shared" si="262"/>
        <v>&gt;4 Cr</v>
      </c>
      <c r="U4165" s="12">
        <f t="shared" si="263"/>
        <v>2440000</v>
      </c>
      <c r="V4165" s="1" t="str">
        <f>IF(Cleaned_Data[[#This Row],[EMI_Estimate]]&lt;50000, "50K", IF(Cleaned_Data[[#This Row],[EMI_Estimate]]&lt;100000, "50K-1L", IF(Cleaned_Data[[#This Row],[EMI_Estimate]]&lt;150000, "1L-1.5L", IF(Cleaned_Data[[#This Row],[EMI_Estimate]]&lt;200000,"1.5-2L", "&gt;2L"))))</f>
        <v>&gt;2L</v>
      </c>
    </row>
    <row r="4166" spans="1:22" x14ac:dyDescent="0.35">
      <c r="A4166">
        <v>4165</v>
      </c>
      <c r="B4166">
        <v>1</v>
      </c>
      <c r="C4166" t="s">
        <v>19</v>
      </c>
      <c r="D4166" t="s">
        <v>23</v>
      </c>
      <c r="E4166">
        <v>6400000</v>
      </c>
      <c r="F4166" t="str">
        <f t="shared" si="260"/>
        <v>&gt;20 Lakh</v>
      </c>
      <c r="G4166">
        <v>16400000</v>
      </c>
      <c r="H4166">
        <v>20</v>
      </c>
      <c r="I4166">
        <v>555</v>
      </c>
      <c r="J4166" s="1">
        <v>6000000</v>
      </c>
      <c r="K4166" s="1">
        <v>2500000</v>
      </c>
      <c r="L4166" s="1">
        <v>20100000</v>
      </c>
      <c r="M4166" s="1">
        <v>7400000</v>
      </c>
      <c r="N4166" s="1" t="s">
        <v>21</v>
      </c>
      <c r="O4166" s="1">
        <f>Cleaned_Data[[#This Row],[ loan_amount]]-Cleaned_Data[[#This Row],[ bank_asset_value]]</f>
        <v>9000000</v>
      </c>
      <c r="P4166" s="1">
        <f>Cleaned_Data[[#This Row],[ loan_amount]]</f>
        <v>16400000</v>
      </c>
      <c r="Q4166" s="1" t="str">
        <f t="shared" si="261"/>
        <v>500–599</v>
      </c>
      <c r="R4166" s="1">
        <f>Cleaned_Data[[#This Row],[ residential_assets_value]]+Cleaned_Data[[#This Row],[ commercial_assets_value]]+Cleaned_Data[[#This Row],[ luxury_assets_value]]</f>
        <v>28600000</v>
      </c>
      <c r="S4166" s="1">
        <f>Cleaned_Data[[#This Row],[ income_annum]]+Cleaned_Data[[#This Row],[ residential_assets_value]]+Cleaned_Data[[#This Row],[ commercial_assets_value]]+Cleaned_Data[[#This Row],[ luxury_assets_value]]</f>
        <v>35000000</v>
      </c>
      <c r="T4166" s="1" t="str">
        <f t="shared" si="262"/>
        <v>3–4 Cr</v>
      </c>
      <c r="U4166" s="12">
        <f t="shared" si="263"/>
        <v>820000</v>
      </c>
      <c r="V4166" s="1" t="str">
        <f>IF(Cleaned_Data[[#This Row],[EMI_Estimate]]&lt;50000, "50K", IF(Cleaned_Data[[#This Row],[EMI_Estimate]]&lt;100000, "50K-1L", IF(Cleaned_Data[[#This Row],[EMI_Estimate]]&lt;150000, "1L-1.5L", IF(Cleaned_Data[[#This Row],[EMI_Estimate]]&lt;200000,"1.5-2L", "&gt;2L"))))</f>
        <v>&gt;2L</v>
      </c>
    </row>
    <row r="4167" spans="1:22" x14ac:dyDescent="0.35">
      <c r="A4167">
        <v>4166</v>
      </c>
      <c r="B4167">
        <v>4</v>
      </c>
      <c r="C4167" t="s">
        <v>22</v>
      </c>
      <c r="D4167" t="s">
        <v>23</v>
      </c>
      <c r="E4167">
        <v>8200000</v>
      </c>
      <c r="F4167" t="str">
        <f t="shared" si="260"/>
        <v>&gt;20 Lakh</v>
      </c>
      <c r="G4167">
        <v>17300000</v>
      </c>
      <c r="H4167">
        <v>12</v>
      </c>
      <c r="I4167">
        <v>588</v>
      </c>
      <c r="J4167" s="1">
        <v>9700000</v>
      </c>
      <c r="K4167" s="1">
        <v>1200000</v>
      </c>
      <c r="L4167" s="1">
        <v>20700000</v>
      </c>
      <c r="M4167" s="1">
        <v>4800000</v>
      </c>
      <c r="N4167" s="1" t="s">
        <v>21</v>
      </c>
      <c r="O4167" s="1">
        <f>Cleaned_Data[[#This Row],[ loan_amount]]-Cleaned_Data[[#This Row],[ bank_asset_value]]</f>
        <v>12500000</v>
      </c>
      <c r="P4167" s="1">
        <f>Cleaned_Data[[#This Row],[ loan_amount]]</f>
        <v>17300000</v>
      </c>
      <c r="Q4167" s="1" t="str">
        <f t="shared" si="261"/>
        <v>500–599</v>
      </c>
      <c r="R4167" s="1">
        <f>Cleaned_Data[[#This Row],[ residential_assets_value]]+Cleaned_Data[[#This Row],[ commercial_assets_value]]+Cleaned_Data[[#This Row],[ luxury_assets_value]]</f>
        <v>31600000</v>
      </c>
      <c r="S4167" s="1">
        <f>Cleaned_Data[[#This Row],[ income_annum]]+Cleaned_Data[[#This Row],[ residential_assets_value]]+Cleaned_Data[[#This Row],[ commercial_assets_value]]+Cleaned_Data[[#This Row],[ luxury_assets_value]]</f>
        <v>39800000</v>
      </c>
      <c r="T4167" s="1" t="str">
        <f t="shared" si="262"/>
        <v>3–4 Cr</v>
      </c>
      <c r="U4167" s="12">
        <f t="shared" si="263"/>
        <v>1441667</v>
      </c>
      <c r="V4167" s="1" t="str">
        <f>IF(Cleaned_Data[[#This Row],[EMI_Estimate]]&lt;50000, "50K", IF(Cleaned_Data[[#This Row],[EMI_Estimate]]&lt;100000, "50K-1L", IF(Cleaned_Data[[#This Row],[EMI_Estimate]]&lt;150000, "1L-1.5L", IF(Cleaned_Data[[#This Row],[EMI_Estimate]]&lt;200000,"1.5-2L", "&gt;2L"))))</f>
        <v>&gt;2L</v>
      </c>
    </row>
    <row r="4168" spans="1:22" x14ac:dyDescent="0.35">
      <c r="A4168">
        <v>4167</v>
      </c>
      <c r="B4168">
        <v>1</v>
      </c>
      <c r="C4168" t="s">
        <v>19</v>
      </c>
      <c r="D4168" t="s">
        <v>20</v>
      </c>
      <c r="E4168">
        <v>500000</v>
      </c>
      <c r="F4168" t="str">
        <f t="shared" si="260"/>
        <v>5-10 Lakh</v>
      </c>
      <c r="G4168">
        <v>1300000</v>
      </c>
      <c r="H4168">
        <v>14</v>
      </c>
      <c r="I4168">
        <v>619</v>
      </c>
      <c r="J4168" s="1">
        <v>1500000</v>
      </c>
      <c r="K4168" s="1">
        <v>100000</v>
      </c>
      <c r="L4168" s="1">
        <v>2000000</v>
      </c>
      <c r="M4168" s="1">
        <v>500000</v>
      </c>
      <c r="N4168" s="1" t="s">
        <v>21</v>
      </c>
      <c r="O4168" s="1">
        <f>Cleaned_Data[[#This Row],[ loan_amount]]-Cleaned_Data[[#This Row],[ bank_asset_value]]</f>
        <v>800000</v>
      </c>
      <c r="P4168" s="1">
        <f>Cleaned_Data[[#This Row],[ loan_amount]]</f>
        <v>1300000</v>
      </c>
      <c r="Q4168" s="1" t="str">
        <f t="shared" si="261"/>
        <v>600–699</v>
      </c>
      <c r="R4168" s="1">
        <f>Cleaned_Data[[#This Row],[ residential_assets_value]]+Cleaned_Data[[#This Row],[ commercial_assets_value]]+Cleaned_Data[[#This Row],[ luxury_assets_value]]</f>
        <v>3600000</v>
      </c>
      <c r="S4168" s="1">
        <f>Cleaned_Data[[#This Row],[ income_annum]]+Cleaned_Data[[#This Row],[ residential_assets_value]]+Cleaned_Data[[#This Row],[ commercial_assets_value]]+Cleaned_Data[[#This Row],[ luxury_assets_value]]</f>
        <v>4100000</v>
      </c>
      <c r="T4168" s="1" t="str">
        <f t="shared" si="262"/>
        <v>&lt;1 Cr</v>
      </c>
      <c r="U4168" s="12">
        <f t="shared" si="263"/>
        <v>92857</v>
      </c>
      <c r="V4168" s="1" t="str">
        <f>IF(Cleaned_Data[[#This Row],[EMI_Estimate]]&lt;50000, "50K", IF(Cleaned_Data[[#This Row],[EMI_Estimate]]&lt;100000, "50K-1L", IF(Cleaned_Data[[#This Row],[EMI_Estimate]]&lt;150000, "1L-1.5L", IF(Cleaned_Data[[#This Row],[EMI_Estimate]]&lt;200000,"1.5-2L", "&gt;2L"))))</f>
        <v>50K-1L</v>
      </c>
    </row>
    <row r="4169" spans="1:22" x14ac:dyDescent="0.35">
      <c r="A4169">
        <v>4168</v>
      </c>
      <c r="B4169">
        <v>0</v>
      </c>
      <c r="C4169" t="s">
        <v>19</v>
      </c>
      <c r="D4169" t="s">
        <v>20</v>
      </c>
      <c r="E4169">
        <v>9700000</v>
      </c>
      <c r="F4169" t="str">
        <f t="shared" si="260"/>
        <v>&gt;20 Lakh</v>
      </c>
      <c r="G4169">
        <v>31600000</v>
      </c>
      <c r="H4169">
        <v>18</v>
      </c>
      <c r="I4169">
        <v>607</v>
      </c>
      <c r="J4169" s="1">
        <v>24300000</v>
      </c>
      <c r="K4169" s="1">
        <v>7900000</v>
      </c>
      <c r="L4169" s="1">
        <v>32400000</v>
      </c>
      <c r="M4169" s="1">
        <v>7500000</v>
      </c>
      <c r="N4169" s="1" t="s">
        <v>21</v>
      </c>
      <c r="O4169" s="1">
        <f>Cleaned_Data[[#This Row],[ loan_amount]]-Cleaned_Data[[#This Row],[ bank_asset_value]]</f>
        <v>24100000</v>
      </c>
      <c r="P4169" s="1">
        <f>Cleaned_Data[[#This Row],[ loan_amount]]</f>
        <v>31600000</v>
      </c>
      <c r="Q4169" s="1" t="str">
        <f t="shared" si="261"/>
        <v>600–699</v>
      </c>
      <c r="R4169" s="1">
        <f>Cleaned_Data[[#This Row],[ residential_assets_value]]+Cleaned_Data[[#This Row],[ commercial_assets_value]]+Cleaned_Data[[#This Row],[ luxury_assets_value]]</f>
        <v>64600000</v>
      </c>
      <c r="S4169" s="1">
        <f>Cleaned_Data[[#This Row],[ income_annum]]+Cleaned_Data[[#This Row],[ residential_assets_value]]+Cleaned_Data[[#This Row],[ commercial_assets_value]]+Cleaned_Data[[#This Row],[ luxury_assets_value]]</f>
        <v>74300000</v>
      </c>
      <c r="T4169" s="1" t="str">
        <f t="shared" si="262"/>
        <v>&gt;4 Cr</v>
      </c>
      <c r="U4169" s="12">
        <f t="shared" si="263"/>
        <v>1755556</v>
      </c>
      <c r="V4169" s="1" t="str">
        <f>IF(Cleaned_Data[[#This Row],[EMI_Estimate]]&lt;50000, "50K", IF(Cleaned_Data[[#This Row],[EMI_Estimate]]&lt;100000, "50K-1L", IF(Cleaned_Data[[#This Row],[EMI_Estimate]]&lt;150000, "1L-1.5L", IF(Cleaned_Data[[#This Row],[EMI_Estimate]]&lt;200000,"1.5-2L", "&gt;2L"))))</f>
        <v>&gt;2L</v>
      </c>
    </row>
    <row r="4170" spans="1:22" x14ac:dyDescent="0.35">
      <c r="A4170">
        <v>4169</v>
      </c>
      <c r="B4170">
        <v>3</v>
      </c>
      <c r="C4170" t="s">
        <v>22</v>
      </c>
      <c r="D4170" t="s">
        <v>23</v>
      </c>
      <c r="E4170">
        <v>7100000</v>
      </c>
      <c r="F4170" t="str">
        <f t="shared" si="260"/>
        <v>&gt;20 Lakh</v>
      </c>
      <c r="G4170">
        <v>16700000</v>
      </c>
      <c r="H4170">
        <v>4</v>
      </c>
      <c r="I4170">
        <v>435</v>
      </c>
      <c r="J4170" s="1">
        <v>1700000</v>
      </c>
      <c r="K4170" s="1">
        <v>9600000</v>
      </c>
      <c r="L4170" s="1">
        <v>24300000</v>
      </c>
      <c r="M4170" s="1">
        <v>6200000</v>
      </c>
      <c r="N4170" s="1" t="s">
        <v>24</v>
      </c>
      <c r="O4170" s="1">
        <f>Cleaned_Data[[#This Row],[ loan_amount]]-Cleaned_Data[[#This Row],[ bank_asset_value]]</f>
        <v>10500000</v>
      </c>
      <c r="P4170" s="1">
        <f>Cleaned_Data[[#This Row],[ loan_amount]]</f>
        <v>16700000</v>
      </c>
      <c r="Q4170" s="1" t="str">
        <f t="shared" si="261"/>
        <v>300–499</v>
      </c>
      <c r="R4170" s="1">
        <f>Cleaned_Data[[#This Row],[ residential_assets_value]]+Cleaned_Data[[#This Row],[ commercial_assets_value]]+Cleaned_Data[[#This Row],[ luxury_assets_value]]</f>
        <v>35600000</v>
      </c>
      <c r="S4170" s="1">
        <f>Cleaned_Data[[#This Row],[ income_annum]]+Cleaned_Data[[#This Row],[ residential_assets_value]]+Cleaned_Data[[#This Row],[ commercial_assets_value]]+Cleaned_Data[[#This Row],[ luxury_assets_value]]</f>
        <v>42700000</v>
      </c>
      <c r="T4170" s="1" t="str">
        <f t="shared" si="262"/>
        <v>&gt;4 Cr</v>
      </c>
      <c r="U4170" s="12">
        <f t="shared" si="263"/>
        <v>4175000</v>
      </c>
      <c r="V4170" s="1" t="str">
        <f>IF(Cleaned_Data[[#This Row],[EMI_Estimate]]&lt;50000, "50K", IF(Cleaned_Data[[#This Row],[EMI_Estimate]]&lt;100000, "50K-1L", IF(Cleaned_Data[[#This Row],[EMI_Estimate]]&lt;150000, "1L-1.5L", IF(Cleaned_Data[[#This Row],[EMI_Estimate]]&lt;200000,"1.5-2L", "&gt;2L"))))</f>
        <v>&gt;2L</v>
      </c>
    </row>
    <row r="4171" spans="1:22" x14ac:dyDescent="0.35">
      <c r="A4171">
        <v>4170</v>
      </c>
      <c r="B4171">
        <v>4</v>
      </c>
      <c r="C4171" t="s">
        <v>22</v>
      </c>
      <c r="D4171" t="s">
        <v>23</v>
      </c>
      <c r="E4171">
        <v>1400000</v>
      </c>
      <c r="F4171" t="str">
        <f t="shared" si="260"/>
        <v>10-15 Lakh</v>
      </c>
      <c r="G4171">
        <v>3400000</v>
      </c>
      <c r="H4171">
        <v>14</v>
      </c>
      <c r="I4171">
        <v>835</v>
      </c>
      <c r="J4171" s="1">
        <v>3100000</v>
      </c>
      <c r="K4171" s="1">
        <v>100000</v>
      </c>
      <c r="L4171" s="1">
        <v>4100000</v>
      </c>
      <c r="M4171" s="1">
        <v>2100000</v>
      </c>
      <c r="N4171" s="1" t="s">
        <v>21</v>
      </c>
      <c r="O4171" s="1">
        <f>Cleaned_Data[[#This Row],[ loan_amount]]-Cleaned_Data[[#This Row],[ bank_asset_value]]</f>
        <v>1300000</v>
      </c>
      <c r="P4171" s="1">
        <f>Cleaned_Data[[#This Row],[ loan_amount]]</f>
        <v>3400000</v>
      </c>
      <c r="Q4171" s="1" t="str">
        <f t="shared" si="261"/>
        <v>800+</v>
      </c>
      <c r="R4171" s="1">
        <f>Cleaned_Data[[#This Row],[ residential_assets_value]]+Cleaned_Data[[#This Row],[ commercial_assets_value]]+Cleaned_Data[[#This Row],[ luxury_assets_value]]</f>
        <v>7300000</v>
      </c>
      <c r="S4171" s="1">
        <f>Cleaned_Data[[#This Row],[ income_annum]]+Cleaned_Data[[#This Row],[ residential_assets_value]]+Cleaned_Data[[#This Row],[ commercial_assets_value]]+Cleaned_Data[[#This Row],[ luxury_assets_value]]</f>
        <v>8700000</v>
      </c>
      <c r="T4171" s="1" t="str">
        <f t="shared" si="262"/>
        <v>&lt;1 Cr</v>
      </c>
      <c r="U4171" s="12">
        <f t="shared" si="263"/>
        <v>242857</v>
      </c>
      <c r="V4171" s="1" t="str">
        <f>IF(Cleaned_Data[[#This Row],[EMI_Estimate]]&lt;50000, "50K", IF(Cleaned_Data[[#This Row],[EMI_Estimate]]&lt;100000, "50K-1L", IF(Cleaned_Data[[#This Row],[EMI_Estimate]]&lt;150000, "1L-1.5L", IF(Cleaned_Data[[#This Row],[EMI_Estimate]]&lt;200000,"1.5-2L", "&gt;2L"))))</f>
        <v>&gt;2L</v>
      </c>
    </row>
    <row r="4172" spans="1:22" x14ac:dyDescent="0.35">
      <c r="A4172">
        <v>4171</v>
      </c>
      <c r="B4172">
        <v>1</v>
      </c>
      <c r="C4172" t="s">
        <v>22</v>
      </c>
      <c r="D4172" t="s">
        <v>20</v>
      </c>
      <c r="E4172">
        <v>7200000</v>
      </c>
      <c r="F4172" t="str">
        <f t="shared" si="260"/>
        <v>&gt;20 Lakh</v>
      </c>
      <c r="G4172">
        <v>28100000</v>
      </c>
      <c r="H4172">
        <v>14</v>
      </c>
      <c r="I4172">
        <v>767</v>
      </c>
      <c r="J4172" s="1">
        <v>10000000</v>
      </c>
      <c r="K4172" s="1">
        <v>10400000</v>
      </c>
      <c r="L4172" s="1">
        <v>27500000</v>
      </c>
      <c r="M4172" s="1">
        <v>4000000</v>
      </c>
      <c r="N4172" s="1" t="s">
        <v>21</v>
      </c>
      <c r="O4172" s="1">
        <f>Cleaned_Data[[#This Row],[ loan_amount]]-Cleaned_Data[[#This Row],[ bank_asset_value]]</f>
        <v>24100000</v>
      </c>
      <c r="P4172" s="1">
        <f>Cleaned_Data[[#This Row],[ loan_amount]]</f>
        <v>28100000</v>
      </c>
      <c r="Q4172" s="1" t="str">
        <f t="shared" si="261"/>
        <v>700–799</v>
      </c>
      <c r="R4172" s="1">
        <f>Cleaned_Data[[#This Row],[ residential_assets_value]]+Cleaned_Data[[#This Row],[ commercial_assets_value]]+Cleaned_Data[[#This Row],[ luxury_assets_value]]</f>
        <v>47900000</v>
      </c>
      <c r="S4172" s="1">
        <f>Cleaned_Data[[#This Row],[ income_annum]]+Cleaned_Data[[#This Row],[ residential_assets_value]]+Cleaned_Data[[#This Row],[ commercial_assets_value]]+Cleaned_Data[[#This Row],[ luxury_assets_value]]</f>
        <v>55100000</v>
      </c>
      <c r="T4172" s="1" t="str">
        <f t="shared" si="262"/>
        <v>&gt;4 Cr</v>
      </c>
      <c r="U4172" s="12">
        <f t="shared" si="263"/>
        <v>2007143</v>
      </c>
      <c r="V4172" s="1" t="str">
        <f>IF(Cleaned_Data[[#This Row],[EMI_Estimate]]&lt;50000, "50K", IF(Cleaned_Data[[#This Row],[EMI_Estimate]]&lt;100000, "50K-1L", IF(Cleaned_Data[[#This Row],[EMI_Estimate]]&lt;150000, "1L-1.5L", IF(Cleaned_Data[[#This Row],[EMI_Estimate]]&lt;200000,"1.5-2L", "&gt;2L"))))</f>
        <v>&gt;2L</v>
      </c>
    </row>
    <row r="4173" spans="1:22" x14ac:dyDescent="0.35">
      <c r="A4173">
        <v>4172</v>
      </c>
      <c r="B4173">
        <v>1</v>
      </c>
      <c r="C4173" t="s">
        <v>19</v>
      </c>
      <c r="D4173" t="s">
        <v>23</v>
      </c>
      <c r="E4173">
        <v>8400000</v>
      </c>
      <c r="F4173" t="str">
        <f t="shared" si="260"/>
        <v>&gt;20 Lakh</v>
      </c>
      <c r="G4173">
        <v>26200000</v>
      </c>
      <c r="H4173">
        <v>14</v>
      </c>
      <c r="I4173">
        <v>643</v>
      </c>
      <c r="J4173" s="1">
        <v>19400000</v>
      </c>
      <c r="K4173" s="1">
        <v>11500000</v>
      </c>
      <c r="L4173" s="1">
        <v>17900000</v>
      </c>
      <c r="M4173" s="1">
        <v>6900000</v>
      </c>
      <c r="N4173" s="1" t="s">
        <v>21</v>
      </c>
      <c r="O4173" s="1">
        <f>Cleaned_Data[[#This Row],[ loan_amount]]-Cleaned_Data[[#This Row],[ bank_asset_value]]</f>
        <v>19300000</v>
      </c>
      <c r="P4173" s="1">
        <f>Cleaned_Data[[#This Row],[ loan_amount]]</f>
        <v>26200000</v>
      </c>
      <c r="Q4173" s="1" t="str">
        <f t="shared" si="261"/>
        <v>600–699</v>
      </c>
      <c r="R4173" s="1">
        <f>Cleaned_Data[[#This Row],[ residential_assets_value]]+Cleaned_Data[[#This Row],[ commercial_assets_value]]+Cleaned_Data[[#This Row],[ luxury_assets_value]]</f>
        <v>48800000</v>
      </c>
      <c r="S4173" s="1">
        <f>Cleaned_Data[[#This Row],[ income_annum]]+Cleaned_Data[[#This Row],[ residential_assets_value]]+Cleaned_Data[[#This Row],[ commercial_assets_value]]+Cleaned_Data[[#This Row],[ luxury_assets_value]]</f>
        <v>57200000</v>
      </c>
      <c r="T4173" s="1" t="str">
        <f t="shared" si="262"/>
        <v>&gt;4 Cr</v>
      </c>
      <c r="U4173" s="12">
        <f t="shared" si="263"/>
        <v>1871429</v>
      </c>
      <c r="V4173" s="1" t="str">
        <f>IF(Cleaned_Data[[#This Row],[EMI_Estimate]]&lt;50000, "50K", IF(Cleaned_Data[[#This Row],[EMI_Estimate]]&lt;100000, "50K-1L", IF(Cleaned_Data[[#This Row],[EMI_Estimate]]&lt;150000, "1L-1.5L", IF(Cleaned_Data[[#This Row],[EMI_Estimate]]&lt;200000,"1.5-2L", "&gt;2L"))))</f>
        <v>&gt;2L</v>
      </c>
    </row>
    <row r="4174" spans="1:22" x14ac:dyDescent="0.35">
      <c r="A4174">
        <v>4173</v>
      </c>
      <c r="B4174">
        <v>4</v>
      </c>
      <c r="C4174" t="s">
        <v>22</v>
      </c>
      <c r="D4174" t="s">
        <v>20</v>
      </c>
      <c r="E4174">
        <v>4300000</v>
      </c>
      <c r="F4174" t="str">
        <f t="shared" si="260"/>
        <v>&gt;20 Lakh</v>
      </c>
      <c r="G4174">
        <v>13900000</v>
      </c>
      <c r="H4174">
        <v>2</v>
      </c>
      <c r="I4174">
        <v>894</v>
      </c>
      <c r="J4174" s="1">
        <v>10100000</v>
      </c>
      <c r="K4174" s="1">
        <v>100000</v>
      </c>
      <c r="L4174" s="1">
        <v>8600000</v>
      </c>
      <c r="M4174" s="1">
        <v>3300000</v>
      </c>
      <c r="N4174" s="1" t="s">
        <v>21</v>
      </c>
      <c r="O4174" s="1">
        <f>Cleaned_Data[[#This Row],[ loan_amount]]-Cleaned_Data[[#This Row],[ bank_asset_value]]</f>
        <v>10600000</v>
      </c>
      <c r="P4174" s="1">
        <f>Cleaned_Data[[#This Row],[ loan_amount]]</f>
        <v>13900000</v>
      </c>
      <c r="Q4174" s="1" t="str">
        <f t="shared" si="261"/>
        <v>800+</v>
      </c>
      <c r="R4174" s="1">
        <f>Cleaned_Data[[#This Row],[ residential_assets_value]]+Cleaned_Data[[#This Row],[ commercial_assets_value]]+Cleaned_Data[[#This Row],[ luxury_assets_value]]</f>
        <v>18800000</v>
      </c>
      <c r="S4174" s="1">
        <f>Cleaned_Data[[#This Row],[ income_annum]]+Cleaned_Data[[#This Row],[ residential_assets_value]]+Cleaned_Data[[#This Row],[ commercial_assets_value]]+Cleaned_Data[[#This Row],[ luxury_assets_value]]</f>
        <v>23100000</v>
      </c>
      <c r="T4174" s="1" t="str">
        <f t="shared" si="262"/>
        <v>2–3 Cr</v>
      </c>
      <c r="U4174" s="12">
        <f t="shared" si="263"/>
        <v>6950000</v>
      </c>
      <c r="V4174" s="1" t="str">
        <f>IF(Cleaned_Data[[#This Row],[EMI_Estimate]]&lt;50000, "50K", IF(Cleaned_Data[[#This Row],[EMI_Estimate]]&lt;100000, "50K-1L", IF(Cleaned_Data[[#This Row],[EMI_Estimate]]&lt;150000, "1L-1.5L", IF(Cleaned_Data[[#This Row],[EMI_Estimate]]&lt;200000,"1.5-2L", "&gt;2L"))))</f>
        <v>&gt;2L</v>
      </c>
    </row>
    <row r="4175" spans="1:22" x14ac:dyDescent="0.35">
      <c r="A4175">
        <v>4174</v>
      </c>
      <c r="B4175">
        <v>0</v>
      </c>
      <c r="C4175" t="s">
        <v>22</v>
      </c>
      <c r="D4175" t="s">
        <v>23</v>
      </c>
      <c r="E4175">
        <v>8800000</v>
      </c>
      <c r="F4175" t="str">
        <f t="shared" si="260"/>
        <v>&gt;20 Lakh</v>
      </c>
      <c r="G4175">
        <v>29800000</v>
      </c>
      <c r="H4175">
        <v>8</v>
      </c>
      <c r="I4175">
        <v>343</v>
      </c>
      <c r="J4175" s="1">
        <v>20000000</v>
      </c>
      <c r="K4175" s="1">
        <v>4900000</v>
      </c>
      <c r="L4175" s="1">
        <v>33300000</v>
      </c>
      <c r="M4175" s="1">
        <v>12200000</v>
      </c>
      <c r="N4175" s="1" t="s">
        <v>24</v>
      </c>
      <c r="O4175" s="1">
        <f>Cleaned_Data[[#This Row],[ loan_amount]]-Cleaned_Data[[#This Row],[ bank_asset_value]]</f>
        <v>17600000</v>
      </c>
      <c r="P4175" s="1">
        <f>Cleaned_Data[[#This Row],[ loan_amount]]</f>
        <v>29800000</v>
      </c>
      <c r="Q4175" s="1" t="str">
        <f t="shared" si="261"/>
        <v>300–499</v>
      </c>
      <c r="R4175" s="1">
        <f>Cleaned_Data[[#This Row],[ residential_assets_value]]+Cleaned_Data[[#This Row],[ commercial_assets_value]]+Cleaned_Data[[#This Row],[ luxury_assets_value]]</f>
        <v>58200000</v>
      </c>
      <c r="S4175" s="1">
        <f>Cleaned_Data[[#This Row],[ income_annum]]+Cleaned_Data[[#This Row],[ residential_assets_value]]+Cleaned_Data[[#This Row],[ commercial_assets_value]]+Cleaned_Data[[#This Row],[ luxury_assets_value]]</f>
        <v>67000000</v>
      </c>
      <c r="T4175" s="1" t="str">
        <f t="shared" si="262"/>
        <v>&gt;4 Cr</v>
      </c>
      <c r="U4175" s="12">
        <f t="shared" si="263"/>
        <v>3725000</v>
      </c>
      <c r="V4175" s="1" t="str">
        <f>IF(Cleaned_Data[[#This Row],[EMI_Estimate]]&lt;50000, "50K", IF(Cleaned_Data[[#This Row],[EMI_Estimate]]&lt;100000, "50K-1L", IF(Cleaned_Data[[#This Row],[EMI_Estimate]]&lt;150000, "1L-1.5L", IF(Cleaned_Data[[#This Row],[EMI_Estimate]]&lt;200000,"1.5-2L", "&gt;2L"))))</f>
        <v>&gt;2L</v>
      </c>
    </row>
    <row r="4176" spans="1:22" x14ac:dyDescent="0.35">
      <c r="A4176">
        <v>4175</v>
      </c>
      <c r="B4176">
        <v>4</v>
      </c>
      <c r="C4176" t="s">
        <v>22</v>
      </c>
      <c r="D4176" t="s">
        <v>20</v>
      </c>
      <c r="E4176">
        <v>4000000</v>
      </c>
      <c r="F4176" t="str">
        <f t="shared" si="260"/>
        <v>&gt;20 Lakh</v>
      </c>
      <c r="G4176">
        <v>15100000</v>
      </c>
      <c r="H4176">
        <v>8</v>
      </c>
      <c r="I4176">
        <v>800</v>
      </c>
      <c r="J4176" s="1">
        <v>8700000</v>
      </c>
      <c r="K4176" s="1">
        <v>6900000</v>
      </c>
      <c r="L4176" s="1">
        <v>12200000</v>
      </c>
      <c r="M4176" s="1">
        <v>4400000</v>
      </c>
      <c r="N4176" s="1" t="s">
        <v>21</v>
      </c>
      <c r="O4176" s="1">
        <f>Cleaned_Data[[#This Row],[ loan_amount]]-Cleaned_Data[[#This Row],[ bank_asset_value]]</f>
        <v>10700000</v>
      </c>
      <c r="P4176" s="1">
        <f>Cleaned_Data[[#This Row],[ loan_amount]]</f>
        <v>15100000</v>
      </c>
      <c r="Q4176" s="1" t="str">
        <f t="shared" si="261"/>
        <v>800+</v>
      </c>
      <c r="R4176" s="1">
        <f>Cleaned_Data[[#This Row],[ residential_assets_value]]+Cleaned_Data[[#This Row],[ commercial_assets_value]]+Cleaned_Data[[#This Row],[ luxury_assets_value]]</f>
        <v>27800000</v>
      </c>
      <c r="S4176" s="1">
        <f>Cleaned_Data[[#This Row],[ income_annum]]+Cleaned_Data[[#This Row],[ residential_assets_value]]+Cleaned_Data[[#This Row],[ commercial_assets_value]]+Cleaned_Data[[#This Row],[ luxury_assets_value]]</f>
        <v>31800000</v>
      </c>
      <c r="T4176" s="1" t="str">
        <f t="shared" si="262"/>
        <v>3–4 Cr</v>
      </c>
      <c r="U4176" s="12">
        <f t="shared" si="263"/>
        <v>1887500</v>
      </c>
      <c r="V4176" s="1" t="str">
        <f>IF(Cleaned_Data[[#This Row],[EMI_Estimate]]&lt;50000, "50K", IF(Cleaned_Data[[#This Row],[EMI_Estimate]]&lt;100000, "50K-1L", IF(Cleaned_Data[[#This Row],[EMI_Estimate]]&lt;150000, "1L-1.5L", IF(Cleaned_Data[[#This Row],[EMI_Estimate]]&lt;200000,"1.5-2L", "&gt;2L"))))</f>
        <v>&gt;2L</v>
      </c>
    </row>
    <row r="4177" spans="1:22" x14ac:dyDescent="0.35">
      <c r="A4177">
        <v>4176</v>
      </c>
      <c r="B4177">
        <v>3</v>
      </c>
      <c r="C4177" t="s">
        <v>22</v>
      </c>
      <c r="D4177" t="s">
        <v>23</v>
      </c>
      <c r="E4177">
        <v>6900000</v>
      </c>
      <c r="F4177" t="str">
        <f t="shared" si="260"/>
        <v>&gt;20 Lakh</v>
      </c>
      <c r="G4177">
        <v>17900000</v>
      </c>
      <c r="H4177">
        <v>18</v>
      </c>
      <c r="I4177">
        <v>494</v>
      </c>
      <c r="J4177" s="1">
        <v>7700000</v>
      </c>
      <c r="K4177" s="1">
        <v>11200000</v>
      </c>
      <c r="L4177" s="1">
        <v>15400000</v>
      </c>
      <c r="M4177" s="1">
        <v>8700000</v>
      </c>
      <c r="N4177" s="1" t="s">
        <v>24</v>
      </c>
      <c r="O4177" s="1">
        <f>Cleaned_Data[[#This Row],[ loan_amount]]-Cleaned_Data[[#This Row],[ bank_asset_value]]</f>
        <v>9200000</v>
      </c>
      <c r="P4177" s="1">
        <f>Cleaned_Data[[#This Row],[ loan_amount]]</f>
        <v>17900000</v>
      </c>
      <c r="Q4177" s="1" t="str">
        <f t="shared" si="261"/>
        <v>300–499</v>
      </c>
      <c r="R4177" s="1">
        <f>Cleaned_Data[[#This Row],[ residential_assets_value]]+Cleaned_Data[[#This Row],[ commercial_assets_value]]+Cleaned_Data[[#This Row],[ luxury_assets_value]]</f>
        <v>34300000</v>
      </c>
      <c r="S4177" s="1">
        <f>Cleaned_Data[[#This Row],[ income_annum]]+Cleaned_Data[[#This Row],[ residential_assets_value]]+Cleaned_Data[[#This Row],[ commercial_assets_value]]+Cleaned_Data[[#This Row],[ luxury_assets_value]]</f>
        <v>41200000</v>
      </c>
      <c r="T4177" s="1" t="str">
        <f t="shared" si="262"/>
        <v>&gt;4 Cr</v>
      </c>
      <c r="U4177" s="12">
        <f t="shared" si="263"/>
        <v>994444</v>
      </c>
      <c r="V4177" s="1" t="str">
        <f>IF(Cleaned_Data[[#This Row],[EMI_Estimate]]&lt;50000, "50K", IF(Cleaned_Data[[#This Row],[EMI_Estimate]]&lt;100000, "50K-1L", IF(Cleaned_Data[[#This Row],[EMI_Estimate]]&lt;150000, "1L-1.5L", IF(Cleaned_Data[[#This Row],[EMI_Estimate]]&lt;200000,"1.5-2L", "&gt;2L"))))</f>
        <v>&gt;2L</v>
      </c>
    </row>
    <row r="4178" spans="1:22" x14ac:dyDescent="0.35">
      <c r="A4178">
        <v>4177</v>
      </c>
      <c r="B4178">
        <v>4</v>
      </c>
      <c r="C4178" t="s">
        <v>19</v>
      </c>
      <c r="D4178" t="s">
        <v>20</v>
      </c>
      <c r="E4178">
        <v>9600000</v>
      </c>
      <c r="F4178" t="str">
        <f t="shared" si="260"/>
        <v>&gt;20 Lakh</v>
      </c>
      <c r="G4178">
        <v>33000000</v>
      </c>
      <c r="H4178">
        <v>14</v>
      </c>
      <c r="I4178">
        <v>336</v>
      </c>
      <c r="J4178" s="1">
        <v>5800000</v>
      </c>
      <c r="K4178" s="1">
        <v>8500000</v>
      </c>
      <c r="L4178" s="1">
        <v>30100000</v>
      </c>
      <c r="M4178" s="1">
        <v>4900000</v>
      </c>
      <c r="N4178" s="1" t="s">
        <v>24</v>
      </c>
      <c r="O4178" s="1">
        <f>Cleaned_Data[[#This Row],[ loan_amount]]-Cleaned_Data[[#This Row],[ bank_asset_value]]</f>
        <v>28100000</v>
      </c>
      <c r="P4178" s="1">
        <f>Cleaned_Data[[#This Row],[ loan_amount]]</f>
        <v>33000000</v>
      </c>
      <c r="Q4178" s="1" t="str">
        <f t="shared" si="261"/>
        <v>300–499</v>
      </c>
      <c r="R4178" s="1">
        <f>Cleaned_Data[[#This Row],[ residential_assets_value]]+Cleaned_Data[[#This Row],[ commercial_assets_value]]+Cleaned_Data[[#This Row],[ luxury_assets_value]]</f>
        <v>44400000</v>
      </c>
      <c r="S4178" s="1">
        <f>Cleaned_Data[[#This Row],[ income_annum]]+Cleaned_Data[[#This Row],[ residential_assets_value]]+Cleaned_Data[[#This Row],[ commercial_assets_value]]+Cleaned_Data[[#This Row],[ luxury_assets_value]]</f>
        <v>54000000</v>
      </c>
      <c r="T4178" s="1" t="str">
        <f t="shared" si="262"/>
        <v>&gt;4 Cr</v>
      </c>
      <c r="U4178" s="12">
        <f t="shared" si="263"/>
        <v>2357143</v>
      </c>
      <c r="V4178" s="1" t="str">
        <f>IF(Cleaned_Data[[#This Row],[EMI_Estimate]]&lt;50000, "50K", IF(Cleaned_Data[[#This Row],[EMI_Estimate]]&lt;100000, "50K-1L", IF(Cleaned_Data[[#This Row],[EMI_Estimate]]&lt;150000, "1L-1.5L", IF(Cleaned_Data[[#This Row],[EMI_Estimate]]&lt;200000,"1.5-2L", "&gt;2L"))))</f>
        <v>&gt;2L</v>
      </c>
    </row>
    <row r="4179" spans="1:22" x14ac:dyDescent="0.35">
      <c r="A4179">
        <v>4178</v>
      </c>
      <c r="B4179">
        <v>2</v>
      </c>
      <c r="C4179" t="s">
        <v>22</v>
      </c>
      <c r="D4179" t="s">
        <v>20</v>
      </c>
      <c r="E4179">
        <v>6900000</v>
      </c>
      <c r="F4179" t="str">
        <f t="shared" si="260"/>
        <v>&gt;20 Lakh</v>
      </c>
      <c r="G4179">
        <v>16500000</v>
      </c>
      <c r="H4179">
        <v>16</v>
      </c>
      <c r="I4179">
        <v>785</v>
      </c>
      <c r="J4179" s="1">
        <v>19600000</v>
      </c>
      <c r="K4179" s="1">
        <v>8600000</v>
      </c>
      <c r="L4179" s="1">
        <v>27100000</v>
      </c>
      <c r="M4179" s="1">
        <v>3600000</v>
      </c>
      <c r="N4179" s="1" t="s">
        <v>21</v>
      </c>
      <c r="O4179" s="1">
        <f>Cleaned_Data[[#This Row],[ loan_amount]]-Cleaned_Data[[#This Row],[ bank_asset_value]]</f>
        <v>12900000</v>
      </c>
      <c r="P4179" s="1">
        <f>Cleaned_Data[[#This Row],[ loan_amount]]</f>
        <v>16500000</v>
      </c>
      <c r="Q4179" s="1" t="str">
        <f t="shared" si="261"/>
        <v>700–799</v>
      </c>
      <c r="R4179" s="1">
        <f>Cleaned_Data[[#This Row],[ residential_assets_value]]+Cleaned_Data[[#This Row],[ commercial_assets_value]]+Cleaned_Data[[#This Row],[ luxury_assets_value]]</f>
        <v>55300000</v>
      </c>
      <c r="S4179" s="1">
        <f>Cleaned_Data[[#This Row],[ income_annum]]+Cleaned_Data[[#This Row],[ residential_assets_value]]+Cleaned_Data[[#This Row],[ commercial_assets_value]]+Cleaned_Data[[#This Row],[ luxury_assets_value]]</f>
        <v>62200000</v>
      </c>
      <c r="T4179" s="1" t="str">
        <f t="shared" si="262"/>
        <v>&gt;4 Cr</v>
      </c>
      <c r="U4179" s="12">
        <f t="shared" si="263"/>
        <v>1031250</v>
      </c>
      <c r="V4179" s="1" t="str">
        <f>IF(Cleaned_Data[[#This Row],[EMI_Estimate]]&lt;50000, "50K", IF(Cleaned_Data[[#This Row],[EMI_Estimate]]&lt;100000, "50K-1L", IF(Cleaned_Data[[#This Row],[EMI_Estimate]]&lt;150000, "1L-1.5L", IF(Cleaned_Data[[#This Row],[EMI_Estimate]]&lt;200000,"1.5-2L", "&gt;2L"))))</f>
        <v>&gt;2L</v>
      </c>
    </row>
    <row r="4180" spans="1:22" x14ac:dyDescent="0.35">
      <c r="A4180">
        <v>4179</v>
      </c>
      <c r="B4180">
        <v>1</v>
      </c>
      <c r="C4180" t="s">
        <v>22</v>
      </c>
      <c r="D4180" t="s">
        <v>23</v>
      </c>
      <c r="E4180">
        <v>3600000</v>
      </c>
      <c r="F4180" t="str">
        <f t="shared" si="260"/>
        <v>&gt;20 Lakh</v>
      </c>
      <c r="G4180">
        <v>13400000</v>
      </c>
      <c r="H4180">
        <v>16</v>
      </c>
      <c r="I4180">
        <v>732</v>
      </c>
      <c r="J4180" s="1">
        <v>5200000</v>
      </c>
      <c r="K4180" s="1">
        <v>6700000</v>
      </c>
      <c r="L4180" s="1">
        <v>7300000</v>
      </c>
      <c r="M4180" s="1">
        <v>3300000</v>
      </c>
      <c r="N4180" s="1" t="s">
        <v>21</v>
      </c>
      <c r="O4180" s="1">
        <f>Cleaned_Data[[#This Row],[ loan_amount]]-Cleaned_Data[[#This Row],[ bank_asset_value]]</f>
        <v>10100000</v>
      </c>
      <c r="P4180" s="1">
        <f>Cleaned_Data[[#This Row],[ loan_amount]]</f>
        <v>13400000</v>
      </c>
      <c r="Q4180" s="1" t="str">
        <f t="shared" si="261"/>
        <v>700–799</v>
      </c>
      <c r="R4180" s="1">
        <f>Cleaned_Data[[#This Row],[ residential_assets_value]]+Cleaned_Data[[#This Row],[ commercial_assets_value]]+Cleaned_Data[[#This Row],[ luxury_assets_value]]</f>
        <v>19200000</v>
      </c>
      <c r="S4180" s="1">
        <f>Cleaned_Data[[#This Row],[ income_annum]]+Cleaned_Data[[#This Row],[ residential_assets_value]]+Cleaned_Data[[#This Row],[ commercial_assets_value]]+Cleaned_Data[[#This Row],[ luxury_assets_value]]</f>
        <v>22800000</v>
      </c>
      <c r="T4180" s="1" t="str">
        <f t="shared" si="262"/>
        <v>2–3 Cr</v>
      </c>
      <c r="U4180" s="12">
        <f t="shared" si="263"/>
        <v>837500</v>
      </c>
      <c r="V4180" s="1" t="str">
        <f>IF(Cleaned_Data[[#This Row],[EMI_Estimate]]&lt;50000, "50K", IF(Cleaned_Data[[#This Row],[EMI_Estimate]]&lt;100000, "50K-1L", IF(Cleaned_Data[[#This Row],[EMI_Estimate]]&lt;150000, "1L-1.5L", IF(Cleaned_Data[[#This Row],[EMI_Estimate]]&lt;200000,"1.5-2L", "&gt;2L"))))</f>
        <v>&gt;2L</v>
      </c>
    </row>
    <row r="4181" spans="1:22" x14ac:dyDescent="0.35">
      <c r="A4181">
        <v>4180</v>
      </c>
      <c r="B4181">
        <v>2</v>
      </c>
      <c r="C4181" t="s">
        <v>22</v>
      </c>
      <c r="D4181" t="s">
        <v>20</v>
      </c>
      <c r="E4181">
        <v>1900000</v>
      </c>
      <c r="F4181" t="str">
        <f t="shared" si="260"/>
        <v>15-20 Lakh</v>
      </c>
      <c r="G4181">
        <v>4600000</v>
      </c>
      <c r="H4181">
        <v>12</v>
      </c>
      <c r="I4181">
        <v>587</v>
      </c>
      <c r="J4181" s="1">
        <v>3000000</v>
      </c>
      <c r="K4181" s="1">
        <v>1300000</v>
      </c>
      <c r="L4181" s="1">
        <v>4800000</v>
      </c>
      <c r="M4181" s="1">
        <v>1100000</v>
      </c>
      <c r="N4181" s="1" t="s">
        <v>21</v>
      </c>
      <c r="O4181" s="1">
        <f>Cleaned_Data[[#This Row],[ loan_amount]]-Cleaned_Data[[#This Row],[ bank_asset_value]]</f>
        <v>3500000</v>
      </c>
      <c r="P4181" s="1">
        <f>Cleaned_Data[[#This Row],[ loan_amount]]</f>
        <v>4600000</v>
      </c>
      <c r="Q4181" s="1" t="str">
        <f t="shared" si="261"/>
        <v>500–599</v>
      </c>
      <c r="R4181" s="1">
        <f>Cleaned_Data[[#This Row],[ residential_assets_value]]+Cleaned_Data[[#This Row],[ commercial_assets_value]]+Cleaned_Data[[#This Row],[ luxury_assets_value]]</f>
        <v>9100000</v>
      </c>
      <c r="S4181" s="1">
        <f>Cleaned_Data[[#This Row],[ income_annum]]+Cleaned_Data[[#This Row],[ residential_assets_value]]+Cleaned_Data[[#This Row],[ commercial_assets_value]]+Cleaned_Data[[#This Row],[ luxury_assets_value]]</f>
        <v>11000000</v>
      </c>
      <c r="T4181" s="1" t="str">
        <f t="shared" si="262"/>
        <v>1–2 Cr</v>
      </c>
      <c r="U4181" s="12">
        <f t="shared" si="263"/>
        <v>383333</v>
      </c>
      <c r="V4181" s="1" t="str">
        <f>IF(Cleaned_Data[[#This Row],[EMI_Estimate]]&lt;50000, "50K", IF(Cleaned_Data[[#This Row],[EMI_Estimate]]&lt;100000, "50K-1L", IF(Cleaned_Data[[#This Row],[EMI_Estimate]]&lt;150000, "1L-1.5L", IF(Cleaned_Data[[#This Row],[EMI_Estimate]]&lt;200000,"1.5-2L", "&gt;2L"))))</f>
        <v>&gt;2L</v>
      </c>
    </row>
    <row r="4182" spans="1:22" x14ac:dyDescent="0.35">
      <c r="A4182">
        <v>4181</v>
      </c>
      <c r="B4182">
        <v>3</v>
      </c>
      <c r="C4182" t="s">
        <v>22</v>
      </c>
      <c r="D4182" t="s">
        <v>23</v>
      </c>
      <c r="E4182">
        <v>9700000</v>
      </c>
      <c r="F4182" t="str">
        <f t="shared" si="260"/>
        <v>&gt;20 Lakh</v>
      </c>
      <c r="G4182">
        <v>30800000</v>
      </c>
      <c r="H4182">
        <v>18</v>
      </c>
      <c r="I4182">
        <v>471</v>
      </c>
      <c r="J4182" s="1">
        <v>12700000</v>
      </c>
      <c r="K4182" s="1">
        <v>3800000</v>
      </c>
      <c r="L4182" s="1">
        <v>37300000</v>
      </c>
      <c r="M4182" s="1">
        <v>10400000</v>
      </c>
      <c r="N4182" s="1" t="s">
        <v>24</v>
      </c>
      <c r="O4182" s="1">
        <f>Cleaned_Data[[#This Row],[ loan_amount]]-Cleaned_Data[[#This Row],[ bank_asset_value]]</f>
        <v>20400000</v>
      </c>
      <c r="P4182" s="1">
        <f>Cleaned_Data[[#This Row],[ loan_amount]]</f>
        <v>30800000</v>
      </c>
      <c r="Q4182" s="1" t="str">
        <f t="shared" si="261"/>
        <v>300–499</v>
      </c>
      <c r="R4182" s="1">
        <f>Cleaned_Data[[#This Row],[ residential_assets_value]]+Cleaned_Data[[#This Row],[ commercial_assets_value]]+Cleaned_Data[[#This Row],[ luxury_assets_value]]</f>
        <v>53800000</v>
      </c>
      <c r="S4182" s="1">
        <f>Cleaned_Data[[#This Row],[ income_annum]]+Cleaned_Data[[#This Row],[ residential_assets_value]]+Cleaned_Data[[#This Row],[ commercial_assets_value]]+Cleaned_Data[[#This Row],[ luxury_assets_value]]</f>
        <v>63500000</v>
      </c>
      <c r="T4182" s="1" t="str">
        <f t="shared" si="262"/>
        <v>&gt;4 Cr</v>
      </c>
      <c r="U4182" s="12">
        <f t="shared" si="263"/>
        <v>1711111</v>
      </c>
      <c r="V4182" s="1" t="str">
        <f>IF(Cleaned_Data[[#This Row],[EMI_Estimate]]&lt;50000, "50K", IF(Cleaned_Data[[#This Row],[EMI_Estimate]]&lt;100000, "50K-1L", IF(Cleaned_Data[[#This Row],[EMI_Estimate]]&lt;150000, "1L-1.5L", IF(Cleaned_Data[[#This Row],[EMI_Estimate]]&lt;200000,"1.5-2L", "&gt;2L"))))</f>
        <v>&gt;2L</v>
      </c>
    </row>
    <row r="4183" spans="1:22" x14ac:dyDescent="0.35">
      <c r="A4183">
        <v>4182</v>
      </c>
      <c r="B4183">
        <v>2</v>
      </c>
      <c r="C4183" t="s">
        <v>22</v>
      </c>
      <c r="D4183" t="s">
        <v>20</v>
      </c>
      <c r="E4183">
        <v>1200000</v>
      </c>
      <c r="F4183" t="str">
        <f t="shared" si="260"/>
        <v>10-15 Lakh</v>
      </c>
      <c r="G4183">
        <v>4100000</v>
      </c>
      <c r="H4183">
        <v>8</v>
      </c>
      <c r="I4183">
        <v>497</v>
      </c>
      <c r="J4183" s="1">
        <v>2700000</v>
      </c>
      <c r="K4183" s="1">
        <v>700000</v>
      </c>
      <c r="L4183" s="1">
        <v>3700000</v>
      </c>
      <c r="M4183" s="1">
        <v>1300000</v>
      </c>
      <c r="N4183" s="1" t="s">
        <v>24</v>
      </c>
      <c r="O4183" s="1">
        <f>Cleaned_Data[[#This Row],[ loan_amount]]-Cleaned_Data[[#This Row],[ bank_asset_value]]</f>
        <v>2800000</v>
      </c>
      <c r="P4183" s="1">
        <f>Cleaned_Data[[#This Row],[ loan_amount]]</f>
        <v>4100000</v>
      </c>
      <c r="Q4183" s="1" t="str">
        <f t="shared" si="261"/>
        <v>300–499</v>
      </c>
      <c r="R4183" s="1">
        <f>Cleaned_Data[[#This Row],[ residential_assets_value]]+Cleaned_Data[[#This Row],[ commercial_assets_value]]+Cleaned_Data[[#This Row],[ luxury_assets_value]]</f>
        <v>7100000</v>
      </c>
      <c r="S4183" s="1">
        <f>Cleaned_Data[[#This Row],[ income_annum]]+Cleaned_Data[[#This Row],[ residential_assets_value]]+Cleaned_Data[[#This Row],[ commercial_assets_value]]+Cleaned_Data[[#This Row],[ luxury_assets_value]]</f>
        <v>8300000</v>
      </c>
      <c r="T4183" s="1" t="str">
        <f t="shared" si="262"/>
        <v>&lt;1 Cr</v>
      </c>
      <c r="U4183" s="12">
        <f t="shared" si="263"/>
        <v>512500</v>
      </c>
      <c r="V4183" s="1" t="str">
        <f>IF(Cleaned_Data[[#This Row],[EMI_Estimate]]&lt;50000, "50K", IF(Cleaned_Data[[#This Row],[EMI_Estimate]]&lt;100000, "50K-1L", IF(Cleaned_Data[[#This Row],[EMI_Estimate]]&lt;150000, "1L-1.5L", IF(Cleaned_Data[[#This Row],[EMI_Estimate]]&lt;200000,"1.5-2L", "&gt;2L"))))</f>
        <v>&gt;2L</v>
      </c>
    </row>
    <row r="4184" spans="1:22" x14ac:dyDescent="0.35">
      <c r="A4184">
        <v>4183</v>
      </c>
      <c r="B4184">
        <v>1</v>
      </c>
      <c r="C4184" t="s">
        <v>22</v>
      </c>
      <c r="D4184" t="s">
        <v>20</v>
      </c>
      <c r="E4184">
        <v>400000</v>
      </c>
      <c r="F4184" t="str">
        <f t="shared" si="260"/>
        <v>&lt;5 Lakh</v>
      </c>
      <c r="G4184">
        <v>1600000</v>
      </c>
      <c r="H4184">
        <v>16</v>
      </c>
      <c r="I4184">
        <v>784</v>
      </c>
      <c r="J4184" s="1">
        <v>800000</v>
      </c>
      <c r="K4184" s="1">
        <v>700000</v>
      </c>
      <c r="L4184" s="1">
        <v>700000</v>
      </c>
      <c r="M4184" s="1">
        <v>100000</v>
      </c>
      <c r="N4184" s="1" t="s">
        <v>21</v>
      </c>
      <c r="O4184" s="1">
        <f>Cleaned_Data[[#This Row],[ loan_amount]]-Cleaned_Data[[#This Row],[ bank_asset_value]]</f>
        <v>1500000</v>
      </c>
      <c r="P4184" s="1">
        <f>Cleaned_Data[[#This Row],[ loan_amount]]</f>
        <v>1600000</v>
      </c>
      <c r="Q4184" s="1" t="str">
        <f t="shared" si="261"/>
        <v>700–799</v>
      </c>
      <c r="R4184" s="1">
        <f>Cleaned_Data[[#This Row],[ residential_assets_value]]+Cleaned_Data[[#This Row],[ commercial_assets_value]]+Cleaned_Data[[#This Row],[ luxury_assets_value]]</f>
        <v>2200000</v>
      </c>
      <c r="S4184" s="1">
        <f>Cleaned_Data[[#This Row],[ income_annum]]+Cleaned_Data[[#This Row],[ residential_assets_value]]+Cleaned_Data[[#This Row],[ commercial_assets_value]]+Cleaned_Data[[#This Row],[ luxury_assets_value]]</f>
        <v>2600000</v>
      </c>
      <c r="T4184" s="1" t="str">
        <f t="shared" si="262"/>
        <v>&lt;1 Cr</v>
      </c>
      <c r="U4184" s="12">
        <f t="shared" si="263"/>
        <v>100000</v>
      </c>
      <c r="V4184" s="1" t="str">
        <f>IF(Cleaned_Data[[#This Row],[EMI_Estimate]]&lt;50000, "50K", IF(Cleaned_Data[[#This Row],[EMI_Estimate]]&lt;100000, "50K-1L", IF(Cleaned_Data[[#This Row],[EMI_Estimate]]&lt;150000, "1L-1.5L", IF(Cleaned_Data[[#This Row],[EMI_Estimate]]&lt;200000,"1.5-2L", "&gt;2L"))))</f>
        <v>1L-1.5L</v>
      </c>
    </row>
    <row r="4185" spans="1:22" x14ac:dyDescent="0.35">
      <c r="A4185">
        <v>4184</v>
      </c>
      <c r="B4185">
        <v>2</v>
      </c>
      <c r="C4185" t="s">
        <v>19</v>
      </c>
      <c r="D4185" t="s">
        <v>20</v>
      </c>
      <c r="E4185">
        <v>6600000</v>
      </c>
      <c r="F4185" t="str">
        <f t="shared" si="260"/>
        <v>&gt;20 Lakh</v>
      </c>
      <c r="G4185">
        <v>21500000</v>
      </c>
      <c r="H4185">
        <v>18</v>
      </c>
      <c r="I4185">
        <v>471</v>
      </c>
      <c r="J4185" s="1">
        <v>13700000</v>
      </c>
      <c r="K4185" s="1">
        <v>9800000</v>
      </c>
      <c r="L4185" s="1">
        <v>17100000</v>
      </c>
      <c r="M4185" s="1">
        <v>4800000</v>
      </c>
      <c r="N4185" s="1" t="s">
        <v>24</v>
      </c>
      <c r="O4185" s="1">
        <f>Cleaned_Data[[#This Row],[ loan_amount]]-Cleaned_Data[[#This Row],[ bank_asset_value]]</f>
        <v>16700000</v>
      </c>
      <c r="P4185" s="1">
        <f>Cleaned_Data[[#This Row],[ loan_amount]]</f>
        <v>21500000</v>
      </c>
      <c r="Q4185" s="1" t="str">
        <f t="shared" si="261"/>
        <v>300–499</v>
      </c>
      <c r="R4185" s="1">
        <f>Cleaned_Data[[#This Row],[ residential_assets_value]]+Cleaned_Data[[#This Row],[ commercial_assets_value]]+Cleaned_Data[[#This Row],[ luxury_assets_value]]</f>
        <v>40600000</v>
      </c>
      <c r="S4185" s="1">
        <f>Cleaned_Data[[#This Row],[ income_annum]]+Cleaned_Data[[#This Row],[ residential_assets_value]]+Cleaned_Data[[#This Row],[ commercial_assets_value]]+Cleaned_Data[[#This Row],[ luxury_assets_value]]</f>
        <v>47200000</v>
      </c>
      <c r="T4185" s="1" t="str">
        <f t="shared" si="262"/>
        <v>&gt;4 Cr</v>
      </c>
      <c r="U4185" s="12">
        <f t="shared" si="263"/>
        <v>1194444</v>
      </c>
      <c r="V4185" s="1" t="str">
        <f>IF(Cleaned_Data[[#This Row],[EMI_Estimate]]&lt;50000, "50K", IF(Cleaned_Data[[#This Row],[EMI_Estimate]]&lt;100000, "50K-1L", IF(Cleaned_Data[[#This Row],[EMI_Estimate]]&lt;150000, "1L-1.5L", IF(Cleaned_Data[[#This Row],[EMI_Estimate]]&lt;200000,"1.5-2L", "&gt;2L"))))</f>
        <v>&gt;2L</v>
      </c>
    </row>
    <row r="4186" spans="1:22" x14ac:dyDescent="0.35">
      <c r="A4186">
        <v>4185</v>
      </c>
      <c r="B4186">
        <v>2</v>
      </c>
      <c r="C4186" t="s">
        <v>19</v>
      </c>
      <c r="D4186" t="s">
        <v>20</v>
      </c>
      <c r="E4186">
        <v>1500000</v>
      </c>
      <c r="F4186" t="str">
        <f t="shared" si="260"/>
        <v>15-20 Lakh</v>
      </c>
      <c r="G4186">
        <v>3300000</v>
      </c>
      <c r="H4186">
        <v>4</v>
      </c>
      <c r="I4186">
        <v>763</v>
      </c>
      <c r="J4186" s="1">
        <v>300000</v>
      </c>
      <c r="K4186" s="1">
        <v>1200000</v>
      </c>
      <c r="L4186" s="1">
        <v>5400000</v>
      </c>
      <c r="M4186" s="1">
        <v>700000</v>
      </c>
      <c r="N4186" s="1" t="s">
        <v>21</v>
      </c>
      <c r="O4186" s="1">
        <f>Cleaned_Data[[#This Row],[ loan_amount]]-Cleaned_Data[[#This Row],[ bank_asset_value]]</f>
        <v>2600000</v>
      </c>
      <c r="P4186" s="1">
        <f>Cleaned_Data[[#This Row],[ loan_amount]]</f>
        <v>3300000</v>
      </c>
      <c r="Q4186" s="1" t="str">
        <f t="shared" si="261"/>
        <v>700–799</v>
      </c>
      <c r="R4186" s="1">
        <f>Cleaned_Data[[#This Row],[ residential_assets_value]]+Cleaned_Data[[#This Row],[ commercial_assets_value]]+Cleaned_Data[[#This Row],[ luxury_assets_value]]</f>
        <v>6900000</v>
      </c>
      <c r="S4186" s="1">
        <f>Cleaned_Data[[#This Row],[ income_annum]]+Cleaned_Data[[#This Row],[ residential_assets_value]]+Cleaned_Data[[#This Row],[ commercial_assets_value]]+Cleaned_Data[[#This Row],[ luxury_assets_value]]</f>
        <v>8400000</v>
      </c>
      <c r="T4186" s="1" t="str">
        <f t="shared" si="262"/>
        <v>&lt;1 Cr</v>
      </c>
      <c r="U4186" s="12">
        <f t="shared" si="263"/>
        <v>825000</v>
      </c>
      <c r="V4186" s="1" t="str">
        <f>IF(Cleaned_Data[[#This Row],[EMI_Estimate]]&lt;50000, "50K", IF(Cleaned_Data[[#This Row],[EMI_Estimate]]&lt;100000, "50K-1L", IF(Cleaned_Data[[#This Row],[EMI_Estimate]]&lt;150000, "1L-1.5L", IF(Cleaned_Data[[#This Row],[EMI_Estimate]]&lt;200000,"1.5-2L", "&gt;2L"))))</f>
        <v>&gt;2L</v>
      </c>
    </row>
    <row r="4187" spans="1:22" x14ac:dyDescent="0.35">
      <c r="A4187">
        <v>4186</v>
      </c>
      <c r="B4187">
        <v>4</v>
      </c>
      <c r="C4187" t="s">
        <v>22</v>
      </c>
      <c r="D4187" t="s">
        <v>20</v>
      </c>
      <c r="E4187">
        <v>3500000</v>
      </c>
      <c r="F4187" t="str">
        <f t="shared" si="260"/>
        <v>&gt;20 Lakh</v>
      </c>
      <c r="G4187">
        <v>9500000</v>
      </c>
      <c r="H4187">
        <v>2</v>
      </c>
      <c r="I4187">
        <v>655</v>
      </c>
      <c r="J4187" s="1">
        <v>9900000</v>
      </c>
      <c r="K4187" s="1">
        <v>6600000</v>
      </c>
      <c r="L4187" s="1">
        <v>9400000</v>
      </c>
      <c r="M4187" s="1">
        <v>3100000</v>
      </c>
      <c r="N4187" s="1" t="s">
        <v>21</v>
      </c>
      <c r="O4187" s="1">
        <f>Cleaned_Data[[#This Row],[ loan_amount]]-Cleaned_Data[[#This Row],[ bank_asset_value]]</f>
        <v>6400000</v>
      </c>
      <c r="P4187" s="1">
        <f>Cleaned_Data[[#This Row],[ loan_amount]]</f>
        <v>9500000</v>
      </c>
      <c r="Q4187" s="1" t="str">
        <f t="shared" si="261"/>
        <v>600–699</v>
      </c>
      <c r="R4187" s="1">
        <f>Cleaned_Data[[#This Row],[ residential_assets_value]]+Cleaned_Data[[#This Row],[ commercial_assets_value]]+Cleaned_Data[[#This Row],[ luxury_assets_value]]</f>
        <v>25900000</v>
      </c>
      <c r="S4187" s="1">
        <f>Cleaned_Data[[#This Row],[ income_annum]]+Cleaned_Data[[#This Row],[ residential_assets_value]]+Cleaned_Data[[#This Row],[ commercial_assets_value]]+Cleaned_Data[[#This Row],[ luxury_assets_value]]</f>
        <v>29400000</v>
      </c>
      <c r="T4187" s="1" t="str">
        <f t="shared" si="262"/>
        <v>2–3 Cr</v>
      </c>
      <c r="U4187" s="12">
        <f t="shared" si="263"/>
        <v>4750000</v>
      </c>
      <c r="V4187" s="1" t="str">
        <f>IF(Cleaned_Data[[#This Row],[EMI_Estimate]]&lt;50000, "50K", IF(Cleaned_Data[[#This Row],[EMI_Estimate]]&lt;100000, "50K-1L", IF(Cleaned_Data[[#This Row],[EMI_Estimate]]&lt;150000, "1L-1.5L", IF(Cleaned_Data[[#This Row],[EMI_Estimate]]&lt;200000,"1.5-2L", "&gt;2L"))))</f>
        <v>&gt;2L</v>
      </c>
    </row>
    <row r="4188" spans="1:22" x14ac:dyDescent="0.35">
      <c r="A4188">
        <v>4187</v>
      </c>
      <c r="B4188">
        <v>3</v>
      </c>
      <c r="C4188" t="s">
        <v>22</v>
      </c>
      <c r="D4188" t="s">
        <v>23</v>
      </c>
      <c r="E4188">
        <v>4000000</v>
      </c>
      <c r="F4188" t="str">
        <f t="shared" si="260"/>
        <v>&gt;20 Lakh</v>
      </c>
      <c r="G4188">
        <v>8600000</v>
      </c>
      <c r="H4188">
        <v>4</v>
      </c>
      <c r="I4188">
        <v>667</v>
      </c>
      <c r="J4188" s="1">
        <v>11500000</v>
      </c>
      <c r="K4188" s="1">
        <v>6300000</v>
      </c>
      <c r="L4188" s="1">
        <v>15300000</v>
      </c>
      <c r="M4188" s="1">
        <v>3500000</v>
      </c>
      <c r="N4188" s="1" t="s">
        <v>21</v>
      </c>
      <c r="O4188" s="1">
        <f>Cleaned_Data[[#This Row],[ loan_amount]]-Cleaned_Data[[#This Row],[ bank_asset_value]]</f>
        <v>5100000</v>
      </c>
      <c r="P4188" s="1">
        <f>Cleaned_Data[[#This Row],[ loan_amount]]</f>
        <v>8600000</v>
      </c>
      <c r="Q4188" s="1" t="str">
        <f t="shared" si="261"/>
        <v>600–699</v>
      </c>
      <c r="R4188" s="1">
        <f>Cleaned_Data[[#This Row],[ residential_assets_value]]+Cleaned_Data[[#This Row],[ commercial_assets_value]]+Cleaned_Data[[#This Row],[ luxury_assets_value]]</f>
        <v>33100000</v>
      </c>
      <c r="S4188" s="1">
        <f>Cleaned_Data[[#This Row],[ income_annum]]+Cleaned_Data[[#This Row],[ residential_assets_value]]+Cleaned_Data[[#This Row],[ commercial_assets_value]]+Cleaned_Data[[#This Row],[ luxury_assets_value]]</f>
        <v>37100000</v>
      </c>
      <c r="T4188" s="1" t="str">
        <f t="shared" si="262"/>
        <v>3–4 Cr</v>
      </c>
      <c r="U4188" s="12">
        <f t="shared" si="263"/>
        <v>2150000</v>
      </c>
      <c r="V4188" s="1" t="str">
        <f>IF(Cleaned_Data[[#This Row],[EMI_Estimate]]&lt;50000, "50K", IF(Cleaned_Data[[#This Row],[EMI_Estimate]]&lt;100000, "50K-1L", IF(Cleaned_Data[[#This Row],[EMI_Estimate]]&lt;150000, "1L-1.5L", IF(Cleaned_Data[[#This Row],[EMI_Estimate]]&lt;200000,"1.5-2L", "&gt;2L"))))</f>
        <v>&gt;2L</v>
      </c>
    </row>
    <row r="4189" spans="1:22" x14ac:dyDescent="0.35">
      <c r="A4189">
        <v>4188</v>
      </c>
      <c r="B4189">
        <v>3</v>
      </c>
      <c r="C4189" t="s">
        <v>22</v>
      </c>
      <c r="D4189" t="s">
        <v>20</v>
      </c>
      <c r="E4189">
        <v>4100000</v>
      </c>
      <c r="F4189" t="str">
        <f t="shared" si="260"/>
        <v>&gt;20 Lakh</v>
      </c>
      <c r="G4189">
        <v>14100000</v>
      </c>
      <c r="H4189">
        <v>8</v>
      </c>
      <c r="I4189">
        <v>367</v>
      </c>
      <c r="J4189" s="1">
        <v>900000</v>
      </c>
      <c r="K4189" s="1">
        <v>800000</v>
      </c>
      <c r="L4189" s="1">
        <v>8900000</v>
      </c>
      <c r="M4189" s="1">
        <v>5300000</v>
      </c>
      <c r="N4189" s="1" t="s">
        <v>24</v>
      </c>
      <c r="O4189" s="1">
        <f>Cleaned_Data[[#This Row],[ loan_amount]]-Cleaned_Data[[#This Row],[ bank_asset_value]]</f>
        <v>8800000</v>
      </c>
      <c r="P4189" s="1">
        <f>Cleaned_Data[[#This Row],[ loan_amount]]</f>
        <v>14100000</v>
      </c>
      <c r="Q4189" s="1" t="str">
        <f t="shared" si="261"/>
        <v>300–499</v>
      </c>
      <c r="R4189" s="1">
        <f>Cleaned_Data[[#This Row],[ residential_assets_value]]+Cleaned_Data[[#This Row],[ commercial_assets_value]]+Cleaned_Data[[#This Row],[ luxury_assets_value]]</f>
        <v>10600000</v>
      </c>
      <c r="S4189" s="1">
        <f>Cleaned_Data[[#This Row],[ income_annum]]+Cleaned_Data[[#This Row],[ residential_assets_value]]+Cleaned_Data[[#This Row],[ commercial_assets_value]]+Cleaned_Data[[#This Row],[ luxury_assets_value]]</f>
        <v>14700000</v>
      </c>
      <c r="T4189" s="1" t="str">
        <f t="shared" si="262"/>
        <v>1–2 Cr</v>
      </c>
      <c r="U4189" s="12">
        <f t="shared" si="263"/>
        <v>1762500</v>
      </c>
      <c r="V4189" s="1" t="str">
        <f>IF(Cleaned_Data[[#This Row],[EMI_Estimate]]&lt;50000, "50K", IF(Cleaned_Data[[#This Row],[EMI_Estimate]]&lt;100000, "50K-1L", IF(Cleaned_Data[[#This Row],[EMI_Estimate]]&lt;150000, "1L-1.5L", IF(Cleaned_Data[[#This Row],[EMI_Estimate]]&lt;200000,"1.5-2L", "&gt;2L"))))</f>
        <v>&gt;2L</v>
      </c>
    </row>
    <row r="4190" spans="1:22" x14ac:dyDescent="0.35">
      <c r="A4190">
        <v>4189</v>
      </c>
      <c r="B4190">
        <v>4</v>
      </c>
      <c r="C4190" t="s">
        <v>19</v>
      </c>
      <c r="D4190" t="s">
        <v>20</v>
      </c>
      <c r="E4190">
        <v>5800000</v>
      </c>
      <c r="F4190" t="str">
        <f t="shared" si="260"/>
        <v>&gt;20 Lakh</v>
      </c>
      <c r="G4190">
        <v>18500000</v>
      </c>
      <c r="H4190">
        <v>16</v>
      </c>
      <c r="I4190">
        <v>436</v>
      </c>
      <c r="J4190" s="1">
        <v>1400000</v>
      </c>
      <c r="K4190" s="1">
        <v>5500000</v>
      </c>
      <c r="L4190" s="1">
        <v>17100000</v>
      </c>
      <c r="M4190" s="1">
        <v>6500000</v>
      </c>
      <c r="N4190" s="1" t="s">
        <v>24</v>
      </c>
      <c r="O4190" s="1">
        <f>Cleaned_Data[[#This Row],[ loan_amount]]-Cleaned_Data[[#This Row],[ bank_asset_value]]</f>
        <v>12000000</v>
      </c>
      <c r="P4190" s="1">
        <f>Cleaned_Data[[#This Row],[ loan_amount]]</f>
        <v>18500000</v>
      </c>
      <c r="Q4190" s="1" t="str">
        <f t="shared" si="261"/>
        <v>300–499</v>
      </c>
      <c r="R4190" s="1">
        <f>Cleaned_Data[[#This Row],[ residential_assets_value]]+Cleaned_Data[[#This Row],[ commercial_assets_value]]+Cleaned_Data[[#This Row],[ luxury_assets_value]]</f>
        <v>24000000</v>
      </c>
      <c r="S4190" s="1">
        <f>Cleaned_Data[[#This Row],[ income_annum]]+Cleaned_Data[[#This Row],[ residential_assets_value]]+Cleaned_Data[[#This Row],[ commercial_assets_value]]+Cleaned_Data[[#This Row],[ luxury_assets_value]]</f>
        <v>29800000</v>
      </c>
      <c r="T4190" s="1" t="str">
        <f t="shared" si="262"/>
        <v>2–3 Cr</v>
      </c>
      <c r="U4190" s="12">
        <f t="shared" si="263"/>
        <v>1156250</v>
      </c>
      <c r="V4190" s="1" t="str">
        <f>IF(Cleaned_Data[[#This Row],[EMI_Estimate]]&lt;50000, "50K", IF(Cleaned_Data[[#This Row],[EMI_Estimate]]&lt;100000, "50K-1L", IF(Cleaned_Data[[#This Row],[EMI_Estimate]]&lt;150000, "1L-1.5L", IF(Cleaned_Data[[#This Row],[EMI_Estimate]]&lt;200000,"1.5-2L", "&gt;2L"))))</f>
        <v>&gt;2L</v>
      </c>
    </row>
    <row r="4191" spans="1:22" x14ac:dyDescent="0.35">
      <c r="A4191">
        <v>4190</v>
      </c>
      <c r="B4191">
        <v>4</v>
      </c>
      <c r="C4191" t="s">
        <v>19</v>
      </c>
      <c r="D4191" t="s">
        <v>23</v>
      </c>
      <c r="E4191">
        <v>8600000</v>
      </c>
      <c r="F4191" t="str">
        <f t="shared" si="260"/>
        <v>&gt;20 Lakh</v>
      </c>
      <c r="G4191">
        <v>23300000</v>
      </c>
      <c r="H4191">
        <v>12</v>
      </c>
      <c r="I4191">
        <v>785</v>
      </c>
      <c r="J4191" s="1">
        <v>18800000</v>
      </c>
      <c r="K4191" s="1">
        <v>3800000</v>
      </c>
      <c r="L4191" s="1">
        <v>23500000</v>
      </c>
      <c r="M4191" s="1">
        <v>4500000</v>
      </c>
      <c r="N4191" s="1" t="s">
        <v>21</v>
      </c>
      <c r="O4191" s="1">
        <f>Cleaned_Data[[#This Row],[ loan_amount]]-Cleaned_Data[[#This Row],[ bank_asset_value]]</f>
        <v>18800000</v>
      </c>
      <c r="P4191" s="1">
        <f>Cleaned_Data[[#This Row],[ loan_amount]]</f>
        <v>23300000</v>
      </c>
      <c r="Q4191" s="1" t="str">
        <f t="shared" si="261"/>
        <v>700–799</v>
      </c>
      <c r="R4191" s="1">
        <f>Cleaned_Data[[#This Row],[ residential_assets_value]]+Cleaned_Data[[#This Row],[ commercial_assets_value]]+Cleaned_Data[[#This Row],[ luxury_assets_value]]</f>
        <v>46100000</v>
      </c>
      <c r="S4191" s="1">
        <f>Cleaned_Data[[#This Row],[ income_annum]]+Cleaned_Data[[#This Row],[ residential_assets_value]]+Cleaned_Data[[#This Row],[ commercial_assets_value]]+Cleaned_Data[[#This Row],[ luxury_assets_value]]</f>
        <v>54700000</v>
      </c>
      <c r="T4191" s="1" t="str">
        <f t="shared" si="262"/>
        <v>&gt;4 Cr</v>
      </c>
      <c r="U4191" s="12">
        <f t="shared" si="263"/>
        <v>1941667</v>
      </c>
      <c r="V4191" s="1" t="str">
        <f>IF(Cleaned_Data[[#This Row],[EMI_Estimate]]&lt;50000, "50K", IF(Cleaned_Data[[#This Row],[EMI_Estimate]]&lt;100000, "50K-1L", IF(Cleaned_Data[[#This Row],[EMI_Estimate]]&lt;150000, "1L-1.5L", IF(Cleaned_Data[[#This Row],[EMI_Estimate]]&lt;200000,"1.5-2L", "&gt;2L"))))</f>
        <v>&gt;2L</v>
      </c>
    </row>
    <row r="4192" spans="1:22" x14ac:dyDescent="0.35">
      <c r="A4192">
        <v>4191</v>
      </c>
      <c r="B4192">
        <v>2</v>
      </c>
      <c r="C4192" t="s">
        <v>19</v>
      </c>
      <c r="D4192" t="s">
        <v>20</v>
      </c>
      <c r="E4192">
        <v>4500000</v>
      </c>
      <c r="F4192" t="str">
        <f t="shared" si="260"/>
        <v>&gt;20 Lakh</v>
      </c>
      <c r="G4192">
        <v>11400000</v>
      </c>
      <c r="H4192">
        <v>10</v>
      </c>
      <c r="I4192">
        <v>388</v>
      </c>
      <c r="J4192" s="1">
        <v>11600000</v>
      </c>
      <c r="K4192" s="1">
        <v>3000000</v>
      </c>
      <c r="L4192" s="1">
        <v>14300000</v>
      </c>
      <c r="M4192" s="1">
        <v>2900000</v>
      </c>
      <c r="N4192" s="1" t="s">
        <v>24</v>
      </c>
      <c r="O4192" s="1">
        <f>Cleaned_Data[[#This Row],[ loan_amount]]-Cleaned_Data[[#This Row],[ bank_asset_value]]</f>
        <v>8500000</v>
      </c>
      <c r="P4192" s="1">
        <f>Cleaned_Data[[#This Row],[ loan_amount]]</f>
        <v>11400000</v>
      </c>
      <c r="Q4192" s="1" t="str">
        <f t="shared" si="261"/>
        <v>300–499</v>
      </c>
      <c r="R4192" s="1">
        <f>Cleaned_Data[[#This Row],[ residential_assets_value]]+Cleaned_Data[[#This Row],[ commercial_assets_value]]+Cleaned_Data[[#This Row],[ luxury_assets_value]]</f>
        <v>28900000</v>
      </c>
      <c r="S4192" s="1">
        <f>Cleaned_Data[[#This Row],[ income_annum]]+Cleaned_Data[[#This Row],[ residential_assets_value]]+Cleaned_Data[[#This Row],[ commercial_assets_value]]+Cleaned_Data[[#This Row],[ luxury_assets_value]]</f>
        <v>33400000</v>
      </c>
      <c r="T4192" s="1" t="str">
        <f t="shared" si="262"/>
        <v>3–4 Cr</v>
      </c>
      <c r="U4192" s="12">
        <f t="shared" si="263"/>
        <v>1140000</v>
      </c>
      <c r="V4192" s="1" t="str">
        <f>IF(Cleaned_Data[[#This Row],[EMI_Estimate]]&lt;50000, "50K", IF(Cleaned_Data[[#This Row],[EMI_Estimate]]&lt;100000, "50K-1L", IF(Cleaned_Data[[#This Row],[EMI_Estimate]]&lt;150000, "1L-1.5L", IF(Cleaned_Data[[#This Row],[EMI_Estimate]]&lt;200000,"1.5-2L", "&gt;2L"))))</f>
        <v>&gt;2L</v>
      </c>
    </row>
    <row r="4193" spans="1:22" x14ac:dyDescent="0.35">
      <c r="A4193">
        <v>4192</v>
      </c>
      <c r="B4193">
        <v>2</v>
      </c>
      <c r="C4193" t="s">
        <v>19</v>
      </c>
      <c r="D4193" t="s">
        <v>23</v>
      </c>
      <c r="E4193">
        <v>9900000</v>
      </c>
      <c r="F4193" t="str">
        <f t="shared" si="260"/>
        <v>&gt;20 Lakh</v>
      </c>
      <c r="G4193">
        <v>37300000</v>
      </c>
      <c r="H4193">
        <v>8</v>
      </c>
      <c r="I4193">
        <v>385</v>
      </c>
      <c r="J4193" s="1">
        <v>600000</v>
      </c>
      <c r="K4193" s="1">
        <v>900000</v>
      </c>
      <c r="L4193" s="1">
        <v>27400000</v>
      </c>
      <c r="M4193" s="1">
        <v>14200000</v>
      </c>
      <c r="N4193" s="1" t="s">
        <v>24</v>
      </c>
      <c r="O4193" s="1">
        <f>Cleaned_Data[[#This Row],[ loan_amount]]-Cleaned_Data[[#This Row],[ bank_asset_value]]</f>
        <v>23100000</v>
      </c>
      <c r="P4193" s="1">
        <f>Cleaned_Data[[#This Row],[ loan_amount]]</f>
        <v>37300000</v>
      </c>
      <c r="Q4193" s="1" t="str">
        <f t="shared" si="261"/>
        <v>300–499</v>
      </c>
      <c r="R4193" s="1">
        <f>Cleaned_Data[[#This Row],[ residential_assets_value]]+Cleaned_Data[[#This Row],[ commercial_assets_value]]+Cleaned_Data[[#This Row],[ luxury_assets_value]]</f>
        <v>28900000</v>
      </c>
      <c r="S4193" s="1">
        <f>Cleaned_Data[[#This Row],[ income_annum]]+Cleaned_Data[[#This Row],[ residential_assets_value]]+Cleaned_Data[[#This Row],[ commercial_assets_value]]+Cleaned_Data[[#This Row],[ luxury_assets_value]]</f>
        <v>38800000</v>
      </c>
      <c r="T4193" s="1" t="str">
        <f t="shared" si="262"/>
        <v>3–4 Cr</v>
      </c>
      <c r="U4193" s="12">
        <f t="shared" si="263"/>
        <v>4662500</v>
      </c>
      <c r="V4193" s="1" t="str">
        <f>IF(Cleaned_Data[[#This Row],[EMI_Estimate]]&lt;50000, "50K", IF(Cleaned_Data[[#This Row],[EMI_Estimate]]&lt;100000, "50K-1L", IF(Cleaned_Data[[#This Row],[EMI_Estimate]]&lt;150000, "1L-1.5L", IF(Cleaned_Data[[#This Row],[EMI_Estimate]]&lt;200000,"1.5-2L", "&gt;2L"))))</f>
        <v>&gt;2L</v>
      </c>
    </row>
    <row r="4194" spans="1:22" x14ac:dyDescent="0.35">
      <c r="A4194">
        <v>4193</v>
      </c>
      <c r="B4194">
        <v>1</v>
      </c>
      <c r="C4194" t="s">
        <v>22</v>
      </c>
      <c r="D4194" t="s">
        <v>23</v>
      </c>
      <c r="E4194">
        <v>3200000</v>
      </c>
      <c r="F4194" t="str">
        <f t="shared" si="260"/>
        <v>&gt;20 Lakh</v>
      </c>
      <c r="G4194">
        <v>8100000</v>
      </c>
      <c r="H4194">
        <v>10</v>
      </c>
      <c r="I4194">
        <v>670</v>
      </c>
      <c r="J4194" s="1">
        <v>9100000</v>
      </c>
      <c r="K4194" s="1">
        <v>3800000</v>
      </c>
      <c r="L4194" s="1">
        <v>9200000</v>
      </c>
      <c r="M4194" s="1">
        <v>1900000</v>
      </c>
      <c r="N4194" s="1" t="s">
        <v>21</v>
      </c>
      <c r="O4194" s="1">
        <f>Cleaned_Data[[#This Row],[ loan_amount]]-Cleaned_Data[[#This Row],[ bank_asset_value]]</f>
        <v>6200000</v>
      </c>
      <c r="P4194" s="1">
        <f>Cleaned_Data[[#This Row],[ loan_amount]]</f>
        <v>8100000</v>
      </c>
      <c r="Q4194" s="1" t="str">
        <f t="shared" si="261"/>
        <v>600–699</v>
      </c>
      <c r="R4194" s="1">
        <f>Cleaned_Data[[#This Row],[ residential_assets_value]]+Cleaned_Data[[#This Row],[ commercial_assets_value]]+Cleaned_Data[[#This Row],[ luxury_assets_value]]</f>
        <v>22100000</v>
      </c>
      <c r="S4194" s="1">
        <f>Cleaned_Data[[#This Row],[ income_annum]]+Cleaned_Data[[#This Row],[ residential_assets_value]]+Cleaned_Data[[#This Row],[ commercial_assets_value]]+Cleaned_Data[[#This Row],[ luxury_assets_value]]</f>
        <v>25300000</v>
      </c>
      <c r="T4194" s="1" t="str">
        <f t="shared" si="262"/>
        <v>2–3 Cr</v>
      </c>
      <c r="U4194" s="12">
        <f t="shared" si="263"/>
        <v>810000</v>
      </c>
      <c r="V4194" s="1" t="str">
        <f>IF(Cleaned_Data[[#This Row],[EMI_Estimate]]&lt;50000, "50K", IF(Cleaned_Data[[#This Row],[EMI_Estimate]]&lt;100000, "50K-1L", IF(Cleaned_Data[[#This Row],[EMI_Estimate]]&lt;150000, "1L-1.5L", IF(Cleaned_Data[[#This Row],[EMI_Estimate]]&lt;200000,"1.5-2L", "&gt;2L"))))</f>
        <v>&gt;2L</v>
      </c>
    </row>
    <row r="4195" spans="1:22" x14ac:dyDescent="0.35">
      <c r="A4195">
        <v>4194</v>
      </c>
      <c r="B4195">
        <v>5</v>
      </c>
      <c r="C4195" t="s">
        <v>19</v>
      </c>
      <c r="D4195" t="s">
        <v>23</v>
      </c>
      <c r="E4195">
        <v>8900000</v>
      </c>
      <c r="F4195" t="str">
        <f t="shared" si="260"/>
        <v>&gt;20 Lakh</v>
      </c>
      <c r="G4195">
        <v>19100000</v>
      </c>
      <c r="H4195">
        <v>20</v>
      </c>
      <c r="I4195">
        <v>329</v>
      </c>
      <c r="J4195" s="1">
        <v>13300000</v>
      </c>
      <c r="K4195" s="1">
        <v>11400000</v>
      </c>
      <c r="L4195" s="1">
        <v>29500000</v>
      </c>
      <c r="M4195" s="1">
        <v>10000000</v>
      </c>
      <c r="N4195" s="1" t="s">
        <v>24</v>
      </c>
      <c r="O4195" s="1">
        <f>Cleaned_Data[[#This Row],[ loan_amount]]-Cleaned_Data[[#This Row],[ bank_asset_value]]</f>
        <v>9100000</v>
      </c>
      <c r="P4195" s="1">
        <f>Cleaned_Data[[#This Row],[ loan_amount]]</f>
        <v>19100000</v>
      </c>
      <c r="Q4195" s="1" t="str">
        <f t="shared" si="261"/>
        <v>300–499</v>
      </c>
      <c r="R4195" s="1">
        <f>Cleaned_Data[[#This Row],[ residential_assets_value]]+Cleaned_Data[[#This Row],[ commercial_assets_value]]+Cleaned_Data[[#This Row],[ luxury_assets_value]]</f>
        <v>54200000</v>
      </c>
      <c r="S4195" s="1">
        <f>Cleaned_Data[[#This Row],[ income_annum]]+Cleaned_Data[[#This Row],[ residential_assets_value]]+Cleaned_Data[[#This Row],[ commercial_assets_value]]+Cleaned_Data[[#This Row],[ luxury_assets_value]]</f>
        <v>63100000</v>
      </c>
      <c r="T4195" s="1" t="str">
        <f t="shared" si="262"/>
        <v>&gt;4 Cr</v>
      </c>
      <c r="U4195" s="12">
        <f t="shared" si="263"/>
        <v>955000</v>
      </c>
      <c r="V4195" s="1" t="str">
        <f>IF(Cleaned_Data[[#This Row],[EMI_Estimate]]&lt;50000, "50K", IF(Cleaned_Data[[#This Row],[EMI_Estimate]]&lt;100000, "50K-1L", IF(Cleaned_Data[[#This Row],[EMI_Estimate]]&lt;150000, "1L-1.5L", IF(Cleaned_Data[[#This Row],[EMI_Estimate]]&lt;200000,"1.5-2L", "&gt;2L"))))</f>
        <v>&gt;2L</v>
      </c>
    </row>
    <row r="4196" spans="1:22" x14ac:dyDescent="0.35">
      <c r="A4196">
        <v>4195</v>
      </c>
      <c r="B4196">
        <v>5</v>
      </c>
      <c r="C4196" t="s">
        <v>22</v>
      </c>
      <c r="D4196" t="s">
        <v>23</v>
      </c>
      <c r="E4196">
        <v>2100000</v>
      </c>
      <c r="F4196" t="str">
        <f t="shared" si="260"/>
        <v>&gt;20 Lakh</v>
      </c>
      <c r="G4196">
        <v>4900000</v>
      </c>
      <c r="H4196">
        <v>12</v>
      </c>
      <c r="I4196">
        <v>651</v>
      </c>
      <c r="J4196" s="1">
        <v>2500000</v>
      </c>
      <c r="K4196" s="1">
        <v>2100000</v>
      </c>
      <c r="L4196" s="1">
        <v>6100000</v>
      </c>
      <c r="M4196" s="1">
        <v>1800000</v>
      </c>
      <c r="N4196" s="1" t="s">
        <v>21</v>
      </c>
      <c r="O4196" s="1">
        <f>Cleaned_Data[[#This Row],[ loan_amount]]-Cleaned_Data[[#This Row],[ bank_asset_value]]</f>
        <v>3100000</v>
      </c>
      <c r="P4196" s="1">
        <f>Cleaned_Data[[#This Row],[ loan_amount]]</f>
        <v>4900000</v>
      </c>
      <c r="Q4196" s="1" t="str">
        <f t="shared" si="261"/>
        <v>600–699</v>
      </c>
      <c r="R4196" s="1">
        <f>Cleaned_Data[[#This Row],[ residential_assets_value]]+Cleaned_Data[[#This Row],[ commercial_assets_value]]+Cleaned_Data[[#This Row],[ luxury_assets_value]]</f>
        <v>10700000</v>
      </c>
      <c r="S4196" s="1">
        <f>Cleaned_Data[[#This Row],[ income_annum]]+Cleaned_Data[[#This Row],[ residential_assets_value]]+Cleaned_Data[[#This Row],[ commercial_assets_value]]+Cleaned_Data[[#This Row],[ luxury_assets_value]]</f>
        <v>12800000</v>
      </c>
      <c r="T4196" s="1" t="str">
        <f t="shared" si="262"/>
        <v>1–2 Cr</v>
      </c>
      <c r="U4196" s="12">
        <f t="shared" si="263"/>
        <v>408333</v>
      </c>
      <c r="V4196" s="1" t="str">
        <f>IF(Cleaned_Data[[#This Row],[EMI_Estimate]]&lt;50000, "50K", IF(Cleaned_Data[[#This Row],[EMI_Estimate]]&lt;100000, "50K-1L", IF(Cleaned_Data[[#This Row],[EMI_Estimate]]&lt;150000, "1L-1.5L", IF(Cleaned_Data[[#This Row],[EMI_Estimate]]&lt;200000,"1.5-2L", "&gt;2L"))))</f>
        <v>&gt;2L</v>
      </c>
    </row>
    <row r="4197" spans="1:22" x14ac:dyDescent="0.35">
      <c r="A4197">
        <v>4196</v>
      </c>
      <c r="B4197">
        <v>1</v>
      </c>
      <c r="C4197" t="s">
        <v>19</v>
      </c>
      <c r="D4197" t="s">
        <v>20</v>
      </c>
      <c r="E4197">
        <v>7100000</v>
      </c>
      <c r="F4197" t="str">
        <f t="shared" si="260"/>
        <v>&gt;20 Lakh</v>
      </c>
      <c r="G4197">
        <v>26000000</v>
      </c>
      <c r="H4197">
        <v>16</v>
      </c>
      <c r="I4197">
        <v>727</v>
      </c>
      <c r="J4197" s="1">
        <v>4300000</v>
      </c>
      <c r="K4197" s="1">
        <v>9500000</v>
      </c>
      <c r="L4197" s="1">
        <v>18900000</v>
      </c>
      <c r="M4197" s="1">
        <v>8900000</v>
      </c>
      <c r="N4197" s="1" t="s">
        <v>21</v>
      </c>
      <c r="O4197" s="1">
        <f>Cleaned_Data[[#This Row],[ loan_amount]]-Cleaned_Data[[#This Row],[ bank_asset_value]]</f>
        <v>17100000</v>
      </c>
      <c r="P4197" s="1">
        <f>Cleaned_Data[[#This Row],[ loan_amount]]</f>
        <v>26000000</v>
      </c>
      <c r="Q4197" s="1" t="str">
        <f t="shared" si="261"/>
        <v>700–799</v>
      </c>
      <c r="R4197" s="1">
        <f>Cleaned_Data[[#This Row],[ residential_assets_value]]+Cleaned_Data[[#This Row],[ commercial_assets_value]]+Cleaned_Data[[#This Row],[ luxury_assets_value]]</f>
        <v>32700000</v>
      </c>
      <c r="S4197" s="1">
        <f>Cleaned_Data[[#This Row],[ income_annum]]+Cleaned_Data[[#This Row],[ residential_assets_value]]+Cleaned_Data[[#This Row],[ commercial_assets_value]]+Cleaned_Data[[#This Row],[ luxury_assets_value]]</f>
        <v>39800000</v>
      </c>
      <c r="T4197" s="1" t="str">
        <f t="shared" si="262"/>
        <v>3–4 Cr</v>
      </c>
      <c r="U4197" s="12">
        <f t="shared" si="263"/>
        <v>1625000</v>
      </c>
      <c r="V4197" s="1" t="str">
        <f>IF(Cleaned_Data[[#This Row],[EMI_Estimate]]&lt;50000, "50K", IF(Cleaned_Data[[#This Row],[EMI_Estimate]]&lt;100000, "50K-1L", IF(Cleaned_Data[[#This Row],[EMI_Estimate]]&lt;150000, "1L-1.5L", IF(Cleaned_Data[[#This Row],[EMI_Estimate]]&lt;200000,"1.5-2L", "&gt;2L"))))</f>
        <v>&gt;2L</v>
      </c>
    </row>
    <row r="4198" spans="1:22" x14ac:dyDescent="0.35">
      <c r="A4198">
        <v>4197</v>
      </c>
      <c r="B4198">
        <v>2</v>
      </c>
      <c r="C4198" t="s">
        <v>19</v>
      </c>
      <c r="D4198" t="s">
        <v>23</v>
      </c>
      <c r="E4198">
        <v>7800000</v>
      </c>
      <c r="F4198" t="str">
        <f t="shared" si="260"/>
        <v>&gt;20 Lakh</v>
      </c>
      <c r="G4198">
        <v>28900000</v>
      </c>
      <c r="H4198">
        <v>14</v>
      </c>
      <c r="I4198">
        <v>646</v>
      </c>
      <c r="J4198" s="1">
        <v>1800000</v>
      </c>
      <c r="K4198" s="1">
        <v>1800000</v>
      </c>
      <c r="L4198" s="1">
        <v>17700000</v>
      </c>
      <c r="M4198" s="1">
        <v>11000000</v>
      </c>
      <c r="N4198" s="1" t="s">
        <v>21</v>
      </c>
      <c r="O4198" s="1">
        <f>Cleaned_Data[[#This Row],[ loan_amount]]-Cleaned_Data[[#This Row],[ bank_asset_value]]</f>
        <v>17900000</v>
      </c>
      <c r="P4198" s="1">
        <f>Cleaned_Data[[#This Row],[ loan_amount]]</f>
        <v>28900000</v>
      </c>
      <c r="Q4198" s="1" t="str">
        <f t="shared" si="261"/>
        <v>600–699</v>
      </c>
      <c r="R4198" s="1">
        <f>Cleaned_Data[[#This Row],[ residential_assets_value]]+Cleaned_Data[[#This Row],[ commercial_assets_value]]+Cleaned_Data[[#This Row],[ luxury_assets_value]]</f>
        <v>21300000</v>
      </c>
      <c r="S4198" s="1">
        <f>Cleaned_Data[[#This Row],[ income_annum]]+Cleaned_Data[[#This Row],[ residential_assets_value]]+Cleaned_Data[[#This Row],[ commercial_assets_value]]+Cleaned_Data[[#This Row],[ luxury_assets_value]]</f>
        <v>29100000</v>
      </c>
      <c r="T4198" s="1" t="str">
        <f t="shared" si="262"/>
        <v>2–3 Cr</v>
      </c>
      <c r="U4198" s="12">
        <f t="shared" si="263"/>
        <v>2064286</v>
      </c>
      <c r="V4198" s="1" t="str">
        <f>IF(Cleaned_Data[[#This Row],[EMI_Estimate]]&lt;50000, "50K", IF(Cleaned_Data[[#This Row],[EMI_Estimate]]&lt;100000, "50K-1L", IF(Cleaned_Data[[#This Row],[EMI_Estimate]]&lt;150000, "1L-1.5L", IF(Cleaned_Data[[#This Row],[EMI_Estimate]]&lt;200000,"1.5-2L", "&gt;2L"))))</f>
        <v>&gt;2L</v>
      </c>
    </row>
    <row r="4199" spans="1:22" x14ac:dyDescent="0.35">
      <c r="A4199">
        <v>4198</v>
      </c>
      <c r="B4199">
        <v>3</v>
      </c>
      <c r="C4199" t="s">
        <v>22</v>
      </c>
      <c r="D4199" t="s">
        <v>23</v>
      </c>
      <c r="E4199">
        <v>8600000</v>
      </c>
      <c r="F4199" t="str">
        <f t="shared" si="260"/>
        <v>&gt;20 Lakh</v>
      </c>
      <c r="G4199">
        <v>23200000</v>
      </c>
      <c r="H4199">
        <v>12</v>
      </c>
      <c r="I4199">
        <v>894</v>
      </c>
      <c r="J4199" s="1">
        <v>22100000</v>
      </c>
      <c r="K4199" s="1">
        <v>13900000</v>
      </c>
      <c r="L4199" s="1">
        <v>29200000</v>
      </c>
      <c r="M4199" s="1">
        <v>4500000</v>
      </c>
      <c r="N4199" s="1" t="s">
        <v>21</v>
      </c>
      <c r="O4199" s="1">
        <f>Cleaned_Data[[#This Row],[ loan_amount]]-Cleaned_Data[[#This Row],[ bank_asset_value]]</f>
        <v>18700000</v>
      </c>
      <c r="P4199" s="1">
        <f>Cleaned_Data[[#This Row],[ loan_amount]]</f>
        <v>23200000</v>
      </c>
      <c r="Q4199" s="1" t="str">
        <f t="shared" si="261"/>
        <v>800+</v>
      </c>
      <c r="R4199" s="1">
        <f>Cleaned_Data[[#This Row],[ residential_assets_value]]+Cleaned_Data[[#This Row],[ commercial_assets_value]]+Cleaned_Data[[#This Row],[ luxury_assets_value]]</f>
        <v>65200000</v>
      </c>
      <c r="S4199" s="1">
        <f>Cleaned_Data[[#This Row],[ income_annum]]+Cleaned_Data[[#This Row],[ residential_assets_value]]+Cleaned_Data[[#This Row],[ commercial_assets_value]]+Cleaned_Data[[#This Row],[ luxury_assets_value]]</f>
        <v>73800000</v>
      </c>
      <c r="T4199" s="1" t="str">
        <f t="shared" si="262"/>
        <v>&gt;4 Cr</v>
      </c>
      <c r="U4199" s="12">
        <f t="shared" si="263"/>
        <v>1933333</v>
      </c>
      <c r="V4199" s="1" t="str">
        <f>IF(Cleaned_Data[[#This Row],[EMI_Estimate]]&lt;50000, "50K", IF(Cleaned_Data[[#This Row],[EMI_Estimate]]&lt;100000, "50K-1L", IF(Cleaned_Data[[#This Row],[EMI_Estimate]]&lt;150000, "1L-1.5L", IF(Cleaned_Data[[#This Row],[EMI_Estimate]]&lt;200000,"1.5-2L", "&gt;2L"))))</f>
        <v>&gt;2L</v>
      </c>
    </row>
    <row r="4200" spans="1:22" x14ac:dyDescent="0.35">
      <c r="A4200">
        <v>4199</v>
      </c>
      <c r="B4200">
        <v>3</v>
      </c>
      <c r="C4200" t="s">
        <v>19</v>
      </c>
      <c r="D4200" t="s">
        <v>23</v>
      </c>
      <c r="E4200">
        <v>5100000</v>
      </c>
      <c r="F4200" t="str">
        <f t="shared" si="260"/>
        <v>&gt;20 Lakh</v>
      </c>
      <c r="G4200">
        <v>17000000</v>
      </c>
      <c r="H4200">
        <v>10</v>
      </c>
      <c r="I4200">
        <v>477</v>
      </c>
      <c r="J4200" s="1">
        <v>1700000</v>
      </c>
      <c r="K4200" s="1">
        <v>3300000</v>
      </c>
      <c r="L4200" s="1">
        <v>13700000</v>
      </c>
      <c r="M4200" s="1">
        <v>6300000</v>
      </c>
      <c r="N4200" s="1" t="s">
        <v>24</v>
      </c>
      <c r="O4200" s="1">
        <f>Cleaned_Data[[#This Row],[ loan_amount]]-Cleaned_Data[[#This Row],[ bank_asset_value]]</f>
        <v>10700000</v>
      </c>
      <c r="P4200" s="1">
        <f>Cleaned_Data[[#This Row],[ loan_amount]]</f>
        <v>17000000</v>
      </c>
      <c r="Q4200" s="1" t="str">
        <f t="shared" si="261"/>
        <v>300–499</v>
      </c>
      <c r="R4200" s="1">
        <f>Cleaned_Data[[#This Row],[ residential_assets_value]]+Cleaned_Data[[#This Row],[ commercial_assets_value]]+Cleaned_Data[[#This Row],[ luxury_assets_value]]</f>
        <v>18700000</v>
      </c>
      <c r="S4200" s="1">
        <f>Cleaned_Data[[#This Row],[ income_annum]]+Cleaned_Data[[#This Row],[ residential_assets_value]]+Cleaned_Data[[#This Row],[ commercial_assets_value]]+Cleaned_Data[[#This Row],[ luxury_assets_value]]</f>
        <v>23800000</v>
      </c>
      <c r="T4200" s="1" t="str">
        <f t="shared" si="262"/>
        <v>2–3 Cr</v>
      </c>
      <c r="U4200" s="12">
        <f t="shared" si="263"/>
        <v>1700000</v>
      </c>
      <c r="V4200" s="1" t="str">
        <f>IF(Cleaned_Data[[#This Row],[EMI_Estimate]]&lt;50000, "50K", IF(Cleaned_Data[[#This Row],[EMI_Estimate]]&lt;100000, "50K-1L", IF(Cleaned_Data[[#This Row],[EMI_Estimate]]&lt;150000, "1L-1.5L", IF(Cleaned_Data[[#This Row],[EMI_Estimate]]&lt;200000,"1.5-2L", "&gt;2L"))))</f>
        <v>&gt;2L</v>
      </c>
    </row>
    <row r="4201" spans="1:22" x14ac:dyDescent="0.35">
      <c r="A4201">
        <v>4200</v>
      </c>
      <c r="B4201">
        <v>5</v>
      </c>
      <c r="C4201" t="s">
        <v>22</v>
      </c>
      <c r="D4201" t="s">
        <v>20</v>
      </c>
      <c r="E4201">
        <v>600000</v>
      </c>
      <c r="F4201" t="str">
        <f t="shared" si="260"/>
        <v>5-10 Lakh</v>
      </c>
      <c r="G4201">
        <v>2000000</v>
      </c>
      <c r="H4201">
        <v>20</v>
      </c>
      <c r="I4201">
        <v>811</v>
      </c>
      <c r="J4201" s="1">
        <v>300000</v>
      </c>
      <c r="K4201" s="1">
        <v>400000</v>
      </c>
      <c r="L4201" s="1">
        <v>1900000</v>
      </c>
      <c r="M4201" s="1">
        <v>600000</v>
      </c>
      <c r="N4201" s="1" t="s">
        <v>21</v>
      </c>
      <c r="O4201" s="1">
        <f>Cleaned_Data[[#This Row],[ loan_amount]]-Cleaned_Data[[#This Row],[ bank_asset_value]]</f>
        <v>1400000</v>
      </c>
      <c r="P4201" s="1">
        <f>Cleaned_Data[[#This Row],[ loan_amount]]</f>
        <v>2000000</v>
      </c>
      <c r="Q4201" s="1" t="str">
        <f t="shared" si="261"/>
        <v>800+</v>
      </c>
      <c r="R4201" s="1">
        <f>Cleaned_Data[[#This Row],[ residential_assets_value]]+Cleaned_Data[[#This Row],[ commercial_assets_value]]+Cleaned_Data[[#This Row],[ luxury_assets_value]]</f>
        <v>2600000</v>
      </c>
      <c r="S4201" s="1">
        <f>Cleaned_Data[[#This Row],[ income_annum]]+Cleaned_Data[[#This Row],[ residential_assets_value]]+Cleaned_Data[[#This Row],[ commercial_assets_value]]+Cleaned_Data[[#This Row],[ luxury_assets_value]]</f>
        <v>3200000</v>
      </c>
      <c r="T4201" s="1" t="str">
        <f t="shared" si="262"/>
        <v>&lt;1 Cr</v>
      </c>
      <c r="U4201" s="12">
        <f t="shared" si="263"/>
        <v>100000</v>
      </c>
      <c r="V4201" s="1" t="str">
        <f>IF(Cleaned_Data[[#This Row],[EMI_Estimate]]&lt;50000, "50K", IF(Cleaned_Data[[#This Row],[EMI_Estimate]]&lt;100000, "50K-1L", IF(Cleaned_Data[[#This Row],[EMI_Estimate]]&lt;150000, "1L-1.5L", IF(Cleaned_Data[[#This Row],[EMI_Estimate]]&lt;200000,"1.5-2L", "&gt;2L"))))</f>
        <v>1L-1.5L</v>
      </c>
    </row>
    <row r="4202" spans="1:22" x14ac:dyDescent="0.35">
      <c r="A4202">
        <v>4201</v>
      </c>
      <c r="B4202">
        <v>0</v>
      </c>
      <c r="C4202" t="s">
        <v>19</v>
      </c>
      <c r="D4202" t="s">
        <v>23</v>
      </c>
      <c r="E4202">
        <v>6600000</v>
      </c>
      <c r="F4202" t="str">
        <f t="shared" si="260"/>
        <v>&gt;20 Lakh</v>
      </c>
      <c r="G4202">
        <v>21200000</v>
      </c>
      <c r="H4202">
        <v>18</v>
      </c>
      <c r="I4202">
        <v>377</v>
      </c>
      <c r="J4202" s="1">
        <v>1000000</v>
      </c>
      <c r="K4202" s="1">
        <v>9600000</v>
      </c>
      <c r="L4202" s="1">
        <v>14800000</v>
      </c>
      <c r="M4202" s="1">
        <v>9500000</v>
      </c>
      <c r="N4202" s="1" t="s">
        <v>24</v>
      </c>
      <c r="O4202" s="1">
        <f>Cleaned_Data[[#This Row],[ loan_amount]]-Cleaned_Data[[#This Row],[ bank_asset_value]]</f>
        <v>11700000</v>
      </c>
      <c r="P4202" s="1">
        <f>Cleaned_Data[[#This Row],[ loan_amount]]</f>
        <v>21200000</v>
      </c>
      <c r="Q4202" s="1" t="str">
        <f t="shared" si="261"/>
        <v>300–499</v>
      </c>
      <c r="R4202" s="1">
        <f>Cleaned_Data[[#This Row],[ residential_assets_value]]+Cleaned_Data[[#This Row],[ commercial_assets_value]]+Cleaned_Data[[#This Row],[ luxury_assets_value]]</f>
        <v>25400000</v>
      </c>
      <c r="S4202" s="1">
        <f>Cleaned_Data[[#This Row],[ income_annum]]+Cleaned_Data[[#This Row],[ residential_assets_value]]+Cleaned_Data[[#This Row],[ commercial_assets_value]]+Cleaned_Data[[#This Row],[ luxury_assets_value]]</f>
        <v>32000000</v>
      </c>
      <c r="T4202" s="1" t="str">
        <f t="shared" si="262"/>
        <v>3–4 Cr</v>
      </c>
      <c r="U4202" s="12">
        <f t="shared" si="263"/>
        <v>1177778</v>
      </c>
      <c r="V4202" s="1" t="str">
        <f>IF(Cleaned_Data[[#This Row],[EMI_Estimate]]&lt;50000, "50K", IF(Cleaned_Data[[#This Row],[EMI_Estimate]]&lt;100000, "50K-1L", IF(Cleaned_Data[[#This Row],[EMI_Estimate]]&lt;150000, "1L-1.5L", IF(Cleaned_Data[[#This Row],[EMI_Estimate]]&lt;200000,"1.5-2L", "&gt;2L"))))</f>
        <v>&gt;2L</v>
      </c>
    </row>
    <row r="4203" spans="1:22" x14ac:dyDescent="0.35">
      <c r="A4203">
        <v>4202</v>
      </c>
      <c r="B4203">
        <v>0</v>
      </c>
      <c r="C4203" t="s">
        <v>22</v>
      </c>
      <c r="D4203" t="s">
        <v>23</v>
      </c>
      <c r="E4203">
        <v>4700000</v>
      </c>
      <c r="F4203" t="str">
        <f t="shared" si="260"/>
        <v>&gt;20 Lakh</v>
      </c>
      <c r="G4203">
        <v>17000000</v>
      </c>
      <c r="H4203">
        <v>18</v>
      </c>
      <c r="I4203">
        <v>802</v>
      </c>
      <c r="J4203" s="1">
        <v>3600000</v>
      </c>
      <c r="K4203" s="1">
        <v>1600000</v>
      </c>
      <c r="L4203" s="1">
        <v>17800000</v>
      </c>
      <c r="M4203" s="1">
        <v>2700000</v>
      </c>
      <c r="N4203" s="1" t="s">
        <v>21</v>
      </c>
      <c r="O4203" s="1">
        <f>Cleaned_Data[[#This Row],[ loan_amount]]-Cleaned_Data[[#This Row],[ bank_asset_value]]</f>
        <v>14300000</v>
      </c>
      <c r="P4203" s="1">
        <f>Cleaned_Data[[#This Row],[ loan_amount]]</f>
        <v>17000000</v>
      </c>
      <c r="Q4203" s="1" t="str">
        <f t="shared" si="261"/>
        <v>800+</v>
      </c>
      <c r="R4203" s="1">
        <f>Cleaned_Data[[#This Row],[ residential_assets_value]]+Cleaned_Data[[#This Row],[ commercial_assets_value]]+Cleaned_Data[[#This Row],[ luxury_assets_value]]</f>
        <v>23000000</v>
      </c>
      <c r="S4203" s="1">
        <f>Cleaned_Data[[#This Row],[ income_annum]]+Cleaned_Data[[#This Row],[ residential_assets_value]]+Cleaned_Data[[#This Row],[ commercial_assets_value]]+Cleaned_Data[[#This Row],[ luxury_assets_value]]</f>
        <v>27700000</v>
      </c>
      <c r="T4203" s="1" t="str">
        <f t="shared" si="262"/>
        <v>2–3 Cr</v>
      </c>
      <c r="U4203" s="12">
        <f t="shared" si="263"/>
        <v>944444</v>
      </c>
      <c r="V4203" s="1" t="str">
        <f>IF(Cleaned_Data[[#This Row],[EMI_Estimate]]&lt;50000, "50K", IF(Cleaned_Data[[#This Row],[EMI_Estimate]]&lt;100000, "50K-1L", IF(Cleaned_Data[[#This Row],[EMI_Estimate]]&lt;150000, "1L-1.5L", IF(Cleaned_Data[[#This Row],[EMI_Estimate]]&lt;200000,"1.5-2L", "&gt;2L"))))</f>
        <v>&gt;2L</v>
      </c>
    </row>
    <row r="4204" spans="1:22" x14ac:dyDescent="0.35">
      <c r="A4204">
        <v>4203</v>
      </c>
      <c r="B4204">
        <v>2</v>
      </c>
      <c r="C4204" t="s">
        <v>19</v>
      </c>
      <c r="D4204" t="s">
        <v>23</v>
      </c>
      <c r="E4204">
        <v>7700000</v>
      </c>
      <c r="F4204" t="str">
        <f t="shared" si="260"/>
        <v>&gt;20 Lakh</v>
      </c>
      <c r="G4204">
        <v>19700000</v>
      </c>
      <c r="H4204">
        <v>14</v>
      </c>
      <c r="I4204">
        <v>885</v>
      </c>
      <c r="J4204" s="1">
        <v>19900000</v>
      </c>
      <c r="K4204" s="1">
        <v>14600000</v>
      </c>
      <c r="L4204" s="1">
        <v>22000000</v>
      </c>
      <c r="M4204" s="1">
        <v>8000000</v>
      </c>
      <c r="N4204" s="1" t="s">
        <v>21</v>
      </c>
      <c r="O4204" s="1">
        <f>Cleaned_Data[[#This Row],[ loan_amount]]-Cleaned_Data[[#This Row],[ bank_asset_value]]</f>
        <v>11700000</v>
      </c>
      <c r="P4204" s="1">
        <f>Cleaned_Data[[#This Row],[ loan_amount]]</f>
        <v>19700000</v>
      </c>
      <c r="Q4204" s="1" t="str">
        <f t="shared" si="261"/>
        <v>800+</v>
      </c>
      <c r="R4204" s="1">
        <f>Cleaned_Data[[#This Row],[ residential_assets_value]]+Cleaned_Data[[#This Row],[ commercial_assets_value]]+Cleaned_Data[[#This Row],[ luxury_assets_value]]</f>
        <v>56500000</v>
      </c>
      <c r="S4204" s="1">
        <f>Cleaned_Data[[#This Row],[ income_annum]]+Cleaned_Data[[#This Row],[ residential_assets_value]]+Cleaned_Data[[#This Row],[ commercial_assets_value]]+Cleaned_Data[[#This Row],[ luxury_assets_value]]</f>
        <v>64200000</v>
      </c>
      <c r="T4204" s="1" t="str">
        <f t="shared" si="262"/>
        <v>&gt;4 Cr</v>
      </c>
      <c r="U4204" s="12">
        <f t="shared" si="263"/>
        <v>1407143</v>
      </c>
      <c r="V4204" s="1" t="str">
        <f>IF(Cleaned_Data[[#This Row],[EMI_Estimate]]&lt;50000, "50K", IF(Cleaned_Data[[#This Row],[EMI_Estimate]]&lt;100000, "50K-1L", IF(Cleaned_Data[[#This Row],[EMI_Estimate]]&lt;150000, "1L-1.5L", IF(Cleaned_Data[[#This Row],[EMI_Estimate]]&lt;200000,"1.5-2L", "&gt;2L"))))</f>
        <v>&gt;2L</v>
      </c>
    </row>
    <row r="4205" spans="1:22" x14ac:dyDescent="0.35">
      <c r="A4205">
        <v>4204</v>
      </c>
      <c r="B4205">
        <v>4</v>
      </c>
      <c r="C4205" t="s">
        <v>19</v>
      </c>
      <c r="D4205" t="s">
        <v>23</v>
      </c>
      <c r="E4205">
        <v>6400000</v>
      </c>
      <c r="F4205" t="str">
        <f t="shared" si="260"/>
        <v>&gt;20 Lakh</v>
      </c>
      <c r="G4205">
        <v>21900000</v>
      </c>
      <c r="H4205">
        <v>6</v>
      </c>
      <c r="I4205">
        <v>437</v>
      </c>
      <c r="J4205" s="1">
        <v>7000000</v>
      </c>
      <c r="K4205" s="1">
        <v>10000000</v>
      </c>
      <c r="L4205" s="1">
        <v>24600000</v>
      </c>
      <c r="M4205" s="1">
        <v>4100000</v>
      </c>
      <c r="N4205" s="1" t="s">
        <v>24</v>
      </c>
      <c r="O4205" s="1">
        <f>Cleaned_Data[[#This Row],[ loan_amount]]-Cleaned_Data[[#This Row],[ bank_asset_value]]</f>
        <v>17800000</v>
      </c>
      <c r="P4205" s="1">
        <f>Cleaned_Data[[#This Row],[ loan_amount]]</f>
        <v>21900000</v>
      </c>
      <c r="Q4205" s="1" t="str">
        <f t="shared" si="261"/>
        <v>300–499</v>
      </c>
      <c r="R4205" s="1">
        <f>Cleaned_Data[[#This Row],[ residential_assets_value]]+Cleaned_Data[[#This Row],[ commercial_assets_value]]+Cleaned_Data[[#This Row],[ luxury_assets_value]]</f>
        <v>41600000</v>
      </c>
      <c r="S4205" s="1">
        <f>Cleaned_Data[[#This Row],[ income_annum]]+Cleaned_Data[[#This Row],[ residential_assets_value]]+Cleaned_Data[[#This Row],[ commercial_assets_value]]+Cleaned_Data[[#This Row],[ luxury_assets_value]]</f>
        <v>48000000</v>
      </c>
      <c r="T4205" s="1" t="str">
        <f t="shared" si="262"/>
        <v>&gt;4 Cr</v>
      </c>
      <c r="U4205" s="12">
        <f t="shared" si="263"/>
        <v>3650000</v>
      </c>
      <c r="V4205" s="1" t="str">
        <f>IF(Cleaned_Data[[#This Row],[EMI_Estimate]]&lt;50000, "50K", IF(Cleaned_Data[[#This Row],[EMI_Estimate]]&lt;100000, "50K-1L", IF(Cleaned_Data[[#This Row],[EMI_Estimate]]&lt;150000, "1L-1.5L", IF(Cleaned_Data[[#This Row],[EMI_Estimate]]&lt;200000,"1.5-2L", "&gt;2L"))))</f>
        <v>&gt;2L</v>
      </c>
    </row>
    <row r="4206" spans="1:22" x14ac:dyDescent="0.35">
      <c r="A4206">
        <v>4205</v>
      </c>
      <c r="B4206">
        <v>2</v>
      </c>
      <c r="C4206" t="s">
        <v>19</v>
      </c>
      <c r="D4206" t="s">
        <v>20</v>
      </c>
      <c r="E4206">
        <v>1100000</v>
      </c>
      <c r="F4206" t="str">
        <f t="shared" si="260"/>
        <v>10-15 Lakh</v>
      </c>
      <c r="G4206">
        <v>2500000</v>
      </c>
      <c r="H4206">
        <v>20</v>
      </c>
      <c r="I4206">
        <v>615</v>
      </c>
      <c r="J4206" s="1">
        <v>2800000</v>
      </c>
      <c r="K4206" s="1">
        <v>1700000</v>
      </c>
      <c r="L4206" s="1">
        <v>2300000</v>
      </c>
      <c r="M4206" s="1">
        <v>1300000</v>
      </c>
      <c r="N4206" s="1" t="s">
        <v>21</v>
      </c>
      <c r="O4206" s="1">
        <f>Cleaned_Data[[#This Row],[ loan_amount]]-Cleaned_Data[[#This Row],[ bank_asset_value]]</f>
        <v>1200000</v>
      </c>
      <c r="P4206" s="1">
        <f>Cleaned_Data[[#This Row],[ loan_amount]]</f>
        <v>2500000</v>
      </c>
      <c r="Q4206" s="1" t="str">
        <f t="shared" si="261"/>
        <v>600–699</v>
      </c>
      <c r="R4206" s="1">
        <f>Cleaned_Data[[#This Row],[ residential_assets_value]]+Cleaned_Data[[#This Row],[ commercial_assets_value]]+Cleaned_Data[[#This Row],[ luxury_assets_value]]</f>
        <v>6800000</v>
      </c>
      <c r="S4206" s="1">
        <f>Cleaned_Data[[#This Row],[ income_annum]]+Cleaned_Data[[#This Row],[ residential_assets_value]]+Cleaned_Data[[#This Row],[ commercial_assets_value]]+Cleaned_Data[[#This Row],[ luxury_assets_value]]</f>
        <v>7900000</v>
      </c>
      <c r="T4206" s="1" t="str">
        <f t="shared" si="262"/>
        <v>&lt;1 Cr</v>
      </c>
      <c r="U4206" s="12">
        <f t="shared" si="263"/>
        <v>125000</v>
      </c>
      <c r="V4206" s="1" t="str">
        <f>IF(Cleaned_Data[[#This Row],[EMI_Estimate]]&lt;50000, "50K", IF(Cleaned_Data[[#This Row],[EMI_Estimate]]&lt;100000, "50K-1L", IF(Cleaned_Data[[#This Row],[EMI_Estimate]]&lt;150000, "1L-1.5L", IF(Cleaned_Data[[#This Row],[EMI_Estimate]]&lt;200000,"1.5-2L", "&gt;2L"))))</f>
        <v>1L-1.5L</v>
      </c>
    </row>
    <row r="4207" spans="1:22" x14ac:dyDescent="0.35">
      <c r="A4207">
        <v>4206</v>
      </c>
      <c r="B4207">
        <v>2</v>
      </c>
      <c r="C4207" t="s">
        <v>22</v>
      </c>
      <c r="D4207" t="s">
        <v>20</v>
      </c>
      <c r="E4207">
        <v>8900000</v>
      </c>
      <c r="F4207" t="str">
        <f t="shared" si="260"/>
        <v>&gt;20 Lakh</v>
      </c>
      <c r="G4207">
        <v>17800000</v>
      </c>
      <c r="H4207">
        <v>20</v>
      </c>
      <c r="I4207">
        <v>603</v>
      </c>
      <c r="J4207" s="1">
        <v>3300000</v>
      </c>
      <c r="K4207" s="1">
        <v>17600000</v>
      </c>
      <c r="L4207" s="1">
        <v>29000000</v>
      </c>
      <c r="M4207" s="1">
        <v>13100000</v>
      </c>
      <c r="N4207" s="1" t="s">
        <v>21</v>
      </c>
      <c r="O4207" s="1">
        <f>Cleaned_Data[[#This Row],[ loan_amount]]-Cleaned_Data[[#This Row],[ bank_asset_value]]</f>
        <v>4700000</v>
      </c>
      <c r="P4207" s="1">
        <f>Cleaned_Data[[#This Row],[ loan_amount]]</f>
        <v>17800000</v>
      </c>
      <c r="Q4207" s="1" t="str">
        <f t="shared" si="261"/>
        <v>600–699</v>
      </c>
      <c r="R4207" s="1">
        <f>Cleaned_Data[[#This Row],[ residential_assets_value]]+Cleaned_Data[[#This Row],[ commercial_assets_value]]+Cleaned_Data[[#This Row],[ luxury_assets_value]]</f>
        <v>49900000</v>
      </c>
      <c r="S4207" s="1">
        <f>Cleaned_Data[[#This Row],[ income_annum]]+Cleaned_Data[[#This Row],[ residential_assets_value]]+Cleaned_Data[[#This Row],[ commercial_assets_value]]+Cleaned_Data[[#This Row],[ luxury_assets_value]]</f>
        <v>58800000</v>
      </c>
      <c r="T4207" s="1" t="str">
        <f t="shared" si="262"/>
        <v>&gt;4 Cr</v>
      </c>
      <c r="U4207" s="12">
        <f t="shared" si="263"/>
        <v>890000</v>
      </c>
      <c r="V4207" s="1" t="str">
        <f>IF(Cleaned_Data[[#This Row],[EMI_Estimate]]&lt;50000, "50K", IF(Cleaned_Data[[#This Row],[EMI_Estimate]]&lt;100000, "50K-1L", IF(Cleaned_Data[[#This Row],[EMI_Estimate]]&lt;150000, "1L-1.5L", IF(Cleaned_Data[[#This Row],[EMI_Estimate]]&lt;200000,"1.5-2L", "&gt;2L"))))</f>
        <v>&gt;2L</v>
      </c>
    </row>
    <row r="4208" spans="1:22" x14ac:dyDescent="0.35">
      <c r="A4208">
        <v>4207</v>
      </c>
      <c r="B4208">
        <v>0</v>
      </c>
      <c r="C4208" t="s">
        <v>22</v>
      </c>
      <c r="D4208" t="s">
        <v>23</v>
      </c>
      <c r="E4208">
        <v>2100000</v>
      </c>
      <c r="F4208" t="str">
        <f t="shared" si="260"/>
        <v>&gt;20 Lakh</v>
      </c>
      <c r="G4208">
        <v>8300000</v>
      </c>
      <c r="H4208">
        <v>20</v>
      </c>
      <c r="I4208">
        <v>765</v>
      </c>
      <c r="J4208" s="1">
        <v>-100000</v>
      </c>
      <c r="K4208" s="1">
        <v>3600000</v>
      </c>
      <c r="L4208" s="1">
        <v>7700000</v>
      </c>
      <c r="M4208" s="1">
        <v>2100000</v>
      </c>
      <c r="N4208" s="1" t="s">
        <v>21</v>
      </c>
      <c r="O4208" s="1">
        <f>Cleaned_Data[[#This Row],[ loan_amount]]-Cleaned_Data[[#This Row],[ bank_asset_value]]</f>
        <v>6200000</v>
      </c>
      <c r="P4208" s="1">
        <f>Cleaned_Data[[#This Row],[ loan_amount]]</f>
        <v>8300000</v>
      </c>
      <c r="Q4208" s="1" t="str">
        <f t="shared" si="261"/>
        <v>700–799</v>
      </c>
      <c r="R4208" s="1">
        <f>Cleaned_Data[[#This Row],[ residential_assets_value]]+Cleaned_Data[[#This Row],[ commercial_assets_value]]+Cleaned_Data[[#This Row],[ luxury_assets_value]]</f>
        <v>11200000</v>
      </c>
      <c r="S4208" s="1">
        <f>Cleaned_Data[[#This Row],[ income_annum]]+Cleaned_Data[[#This Row],[ residential_assets_value]]+Cleaned_Data[[#This Row],[ commercial_assets_value]]+Cleaned_Data[[#This Row],[ luxury_assets_value]]</f>
        <v>13300000</v>
      </c>
      <c r="T4208" s="1" t="str">
        <f t="shared" si="262"/>
        <v>1–2 Cr</v>
      </c>
      <c r="U4208" s="12">
        <f t="shared" si="263"/>
        <v>415000</v>
      </c>
      <c r="V4208" s="1" t="str">
        <f>IF(Cleaned_Data[[#This Row],[EMI_Estimate]]&lt;50000, "50K", IF(Cleaned_Data[[#This Row],[EMI_Estimate]]&lt;100000, "50K-1L", IF(Cleaned_Data[[#This Row],[EMI_Estimate]]&lt;150000, "1L-1.5L", IF(Cleaned_Data[[#This Row],[EMI_Estimate]]&lt;200000,"1.5-2L", "&gt;2L"))))</f>
        <v>&gt;2L</v>
      </c>
    </row>
    <row r="4209" spans="1:22" x14ac:dyDescent="0.35">
      <c r="A4209">
        <v>4208</v>
      </c>
      <c r="B4209">
        <v>4</v>
      </c>
      <c r="C4209" t="s">
        <v>22</v>
      </c>
      <c r="D4209" t="s">
        <v>23</v>
      </c>
      <c r="E4209">
        <v>2300000</v>
      </c>
      <c r="F4209" t="str">
        <f t="shared" si="260"/>
        <v>&gt;20 Lakh</v>
      </c>
      <c r="G4209">
        <v>5800000</v>
      </c>
      <c r="H4209">
        <v>8</v>
      </c>
      <c r="I4209">
        <v>469</v>
      </c>
      <c r="J4209" s="1">
        <v>6100000</v>
      </c>
      <c r="K4209" s="1">
        <v>4200000</v>
      </c>
      <c r="L4209" s="1">
        <v>7900000</v>
      </c>
      <c r="M4209" s="1">
        <v>2400000</v>
      </c>
      <c r="N4209" s="1" t="s">
        <v>24</v>
      </c>
      <c r="O4209" s="1">
        <f>Cleaned_Data[[#This Row],[ loan_amount]]-Cleaned_Data[[#This Row],[ bank_asset_value]]</f>
        <v>3400000</v>
      </c>
      <c r="P4209" s="1">
        <f>Cleaned_Data[[#This Row],[ loan_amount]]</f>
        <v>5800000</v>
      </c>
      <c r="Q4209" s="1" t="str">
        <f t="shared" si="261"/>
        <v>300–499</v>
      </c>
      <c r="R4209" s="1">
        <f>Cleaned_Data[[#This Row],[ residential_assets_value]]+Cleaned_Data[[#This Row],[ commercial_assets_value]]+Cleaned_Data[[#This Row],[ luxury_assets_value]]</f>
        <v>18200000</v>
      </c>
      <c r="S4209" s="1">
        <f>Cleaned_Data[[#This Row],[ income_annum]]+Cleaned_Data[[#This Row],[ residential_assets_value]]+Cleaned_Data[[#This Row],[ commercial_assets_value]]+Cleaned_Data[[#This Row],[ luxury_assets_value]]</f>
        <v>20500000</v>
      </c>
      <c r="T4209" s="1" t="str">
        <f t="shared" si="262"/>
        <v>2–3 Cr</v>
      </c>
      <c r="U4209" s="12">
        <f t="shared" si="263"/>
        <v>725000</v>
      </c>
      <c r="V4209" s="1" t="str">
        <f>IF(Cleaned_Data[[#This Row],[EMI_Estimate]]&lt;50000, "50K", IF(Cleaned_Data[[#This Row],[EMI_Estimate]]&lt;100000, "50K-1L", IF(Cleaned_Data[[#This Row],[EMI_Estimate]]&lt;150000, "1L-1.5L", IF(Cleaned_Data[[#This Row],[EMI_Estimate]]&lt;200000,"1.5-2L", "&gt;2L"))))</f>
        <v>&gt;2L</v>
      </c>
    </row>
    <row r="4210" spans="1:22" x14ac:dyDescent="0.35">
      <c r="A4210">
        <v>4209</v>
      </c>
      <c r="B4210">
        <v>3</v>
      </c>
      <c r="C4210" t="s">
        <v>19</v>
      </c>
      <c r="D4210" t="s">
        <v>20</v>
      </c>
      <c r="E4210">
        <v>8300000</v>
      </c>
      <c r="F4210" t="str">
        <f t="shared" si="260"/>
        <v>&gt;20 Lakh</v>
      </c>
      <c r="G4210">
        <v>17700000</v>
      </c>
      <c r="H4210">
        <v>16</v>
      </c>
      <c r="I4210">
        <v>848</v>
      </c>
      <c r="J4210" s="1">
        <v>10500000</v>
      </c>
      <c r="K4210" s="1">
        <v>1100000</v>
      </c>
      <c r="L4210" s="1">
        <v>18700000</v>
      </c>
      <c r="M4210" s="1">
        <v>5900000</v>
      </c>
      <c r="N4210" s="1" t="s">
        <v>21</v>
      </c>
      <c r="O4210" s="1">
        <f>Cleaned_Data[[#This Row],[ loan_amount]]-Cleaned_Data[[#This Row],[ bank_asset_value]]</f>
        <v>11800000</v>
      </c>
      <c r="P4210" s="1">
        <f>Cleaned_Data[[#This Row],[ loan_amount]]</f>
        <v>17700000</v>
      </c>
      <c r="Q4210" s="1" t="str">
        <f t="shared" si="261"/>
        <v>800+</v>
      </c>
      <c r="R4210" s="1">
        <f>Cleaned_Data[[#This Row],[ residential_assets_value]]+Cleaned_Data[[#This Row],[ commercial_assets_value]]+Cleaned_Data[[#This Row],[ luxury_assets_value]]</f>
        <v>30300000</v>
      </c>
      <c r="S4210" s="1">
        <f>Cleaned_Data[[#This Row],[ income_annum]]+Cleaned_Data[[#This Row],[ residential_assets_value]]+Cleaned_Data[[#This Row],[ commercial_assets_value]]+Cleaned_Data[[#This Row],[ luxury_assets_value]]</f>
        <v>38600000</v>
      </c>
      <c r="T4210" s="1" t="str">
        <f t="shared" si="262"/>
        <v>3–4 Cr</v>
      </c>
      <c r="U4210" s="12">
        <f t="shared" si="263"/>
        <v>1106250</v>
      </c>
      <c r="V4210" s="1" t="str">
        <f>IF(Cleaned_Data[[#This Row],[EMI_Estimate]]&lt;50000, "50K", IF(Cleaned_Data[[#This Row],[EMI_Estimate]]&lt;100000, "50K-1L", IF(Cleaned_Data[[#This Row],[EMI_Estimate]]&lt;150000, "1L-1.5L", IF(Cleaned_Data[[#This Row],[EMI_Estimate]]&lt;200000,"1.5-2L", "&gt;2L"))))</f>
        <v>&gt;2L</v>
      </c>
    </row>
    <row r="4211" spans="1:22" x14ac:dyDescent="0.35">
      <c r="A4211">
        <v>4210</v>
      </c>
      <c r="B4211">
        <v>4</v>
      </c>
      <c r="C4211" t="s">
        <v>19</v>
      </c>
      <c r="D4211" t="s">
        <v>20</v>
      </c>
      <c r="E4211">
        <v>900000</v>
      </c>
      <c r="F4211" t="str">
        <f t="shared" si="260"/>
        <v>5-10 Lakh</v>
      </c>
      <c r="G4211">
        <v>2700000</v>
      </c>
      <c r="H4211">
        <v>20</v>
      </c>
      <c r="I4211">
        <v>327</v>
      </c>
      <c r="J4211" s="1">
        <v>400000</v>
      </c>
      <c r="K4211" s="1">
        <v>1200000</v>
      </c>
      <c r="L4211" s="1">
        <v>2200000</v>
      </c>
      <c r="M4211" s="1">
        <v>1200000</v>
      </c>
      <c r="N4211" s="1" t="s">
        <v>24</v>
      </c>
      <c r="O4211" s="1">
        <f>Cleaned_Data[[#This Row],[ loan_amount]]-Cleaned_Data[[#This Row],[ bank_asset_value]]</f>
        <v>1500000</v>
      </c>
      <c r="P4211" s="1">
        <f>Cleaned_Data[[#This Row],[ loan_amount]]</f>
        <v>2700000</v>
      </c>
      <c r="Q4211" s="1" t="str">
        <f t="shared" si="261"/>
        <v>300–499</v>
      </c>
      <c r="R4211" s="1">
        <f>Cleaned_Data[[#This Row],[ residential_assets_value]]+Cleaned_Data[[#This Row],[ commercial_assets_value]]+Cleaned_Data[[#This Row],[ luxury_assets_value]]</f>
        <v>3800000</v>
      </c>
      <c r="S4211" s="1">
        <f>Cleaned_Data[[#This Row],[ income_annum]]+Cleaned_Data[[#This Row],[ residential_assets_value]]+Cleaned_Data[[#This Row],[ commercial_assets_value]]+Cleaned_Data[[#This Row],[ luxury_assets_value]]</f>
        <v>4700000</v>
      </c>
      <c r="T4211" s="1" t="str">
        <f t="shared" si="262"/>
        <v>&lt;1 Cr</v>
      </c>
      <c r="U4211" s="12">
        <f t="shared" si="263"/>
        <v>135000</v>
      </c>
      <c r="V4211" s="1" t="str">
        <f>IF(Cleaned_Data[[#This Row],[EMI_Estimate]]&lt;50000, "50K", IF(Cleaned_Data[[#This Row],[EMI_Estimate]]&lt;100000, "50K-1L", IF(Cleaned_Data[[#This Row],[EMI_Estimate]]&lt;150000, "1L-1.5L", IF(Cleaned_Data[[#This Row],[EMI_Estimate]]&lt;200000,"1.5-2L", "&gt;2L"))))</f>
        <v>1L-1.5L</v>
      </c>
    </row>
    <row r="4212" spans="1:22" x14ac:dyDescent="0.35">
      <c r="A4212">
        <v>4211</v>
      </c>
      <c r="B4212">
        <v>3</v>
      </c>
      <c r="C4212" t="s">
        <v>22</v>
      </c>
      <c r="D4212" t="s">
        <v>23</v>
      </c>
      <c r="E4212">
        <v>9200000</v>
      </c>
      <c r="F4212" t="str">
        <f t="shared" si="260"/>
        <v>&gt;20 Lakh</v>
      </c>
      <c r="G4212">
        <v>35000000</v>
      </c>
      <c r="H4212">
        <v>4</v>
      </c>
      <c r="I4212">
        <v>716</v>
      </c>
      <c r="J4212" s="1">
        <v>1100000</v>
      </c>
      <c r="K4212" s="1">
        <v>10200000</v>
      </c>
      <c r="L4212" s="1">
        <v>33600000</v>
      </c>
      <c r="M4212" s="1">
        <v>11400000</v>
      </c>
      <c r="N4212" s="1" t="s">
        <v>21</v>
      </c>
      <c r="O4212" s="1">
        <f>Cleaned_Data[[#This Row],[ loan_amount]]-Cleaned_Data[[#This Row],[ bank_asset_value]]</f>
        <v>23600000</v>
      </c>
      <c r="P4212" s="1">
        <f>Cleaned_Data[[#This Row],[ loan_amount]]</f>
        <v>35000000</v>
      </c>
      <c r="Q4212" s="1" t="str">
        <f t="shared" si="261"/>
        <v>700–799</v>
      </c>
      <c r="R4212" s="1">
        <f>Cleaned_Data[[#This Row],[ residential_assets_value]]+Cleaned_Data[[#This Row],[ commercial_assets_value]]+Cleaned_Data[[#This Row],[ luxury_assets_value]]</f>
        <v>44900000</v>
      </c>
      <c r="S4212" s="1">
        <f>Cleaned_Data[[#This Row],[ income_annum]]+Cleaned_Data[[#This Row],[ residential_assets_value]]+Cleaned_Data[[#This Row],[ commercial_assets_value]]+Cleaned_Data[[#This Row],[ luxury_assets_value]]</f>
        <v>54100000</v>
      </c>
      <c r="T4212" s="1" t="str">
        <f t="shared" si="262"/>
        <v>&gt;4 Cr</v>
      </c>
      <c r="U4212" s="12">
        <f t="shared" si="263"/>
        <v>8750000</v>
      </c>
      <c r="V4212" s="1" t="str">
        <f>IF(Cleaned_Data[[#This Row],[EMI_Estimate]]&lt;50000, "50K", IF(Cleaned_Data[[#This Row],[EMI_Estimate]]&lt;100000, "50K-1L", IF(Cleaned_Data[[#This Row],[EMI_Estimate]]&lt;150000, "1L-1.5L", IF(Cleaned_Data[[#This Row],[EMI_Estimate]]&lt;200000,"1.5-2L", "&gt;2L"))))</f>
        <v>&gt;2L</v>
      </c>
    </row>
    <row r="4213" spans="1:22" x14ac:dyDescent="0.35">
      <c r="A4213">
        <v>4212</v>
      </c>
      <c r="B4213">
        <v>3</v>
      </c>
      <c r="C4213" t="s">
        <v>19</v>
      </c>
      <c r="D4213" t="s">
        <v>20</v>
      </c>
      <c r="E4213">
        <v>9800000</v>
      </c>
      <c r="F4213" t="str">
        <f t="shared" si="260"/>
        <v>&gt;20 Lakh</v>
      </c>
      <c r="G4213">
        <v>28300000</v>
      </c>
      <c r="H4213">
        <v>2</v>
      </c>
      <c r="I4213">
        <v>715</v>
      </c>
      <c r="J4213" s="1">
        <v>19500000</v>
      </c>
      <c r="K4213" s="1">
        <v>9600000</v>
      </c>
      <c r="L4213" s="1">
        <v>28800000</v>
      </c>
      <c r="M4213" s="1">
        <v>9200000</v>
      </c>
      <c r="N4213" s="1" t="s">
        <v>21</v>
      </c>
      <c r="O4213" s="1">
        <f>Cleaned_Data[[#This Row],[ loan_amount]]-Cleaned_Data[[#This Row],[ bank_asset_value]]</f>
        <v>19100000</v>
      </c>
      <c r="P4213" s="1">
        <f>Cleaned_Data[[#This Row],[ loan_amount]]</f>
        <v>28300000</v>
      </c>
      <c r="Q4213" s="1" t="str">
        <f t="shared" si="261"/>
        <v>700–799</v>
      </c>
      <c r="R4213" s="1">
        <f>Cleaned_Data[[#This Row],[ residential_assets_value]]+Cleaned_Data[[#This Row],[ commercial_assets_value]]+Cleaned_Data[[#This Row],[ luxury_assets_value]]</f>
        <v>57900000</v>
      </c>
      <c r="S4213" s="1">
        <f>Cleaned_Data[[#This Row],[ income_annum]]+Cleaned_Data[[#This Row],[ residential_assets_value]]+Cleaned_Data[[#This Row],[ commercial_assets_value]]+Cleaned_Data[[#This Row],[ luxury_assets_value]]</f>
        <v>67700000</v>
      </c>
      <c r="T4213" s="1" t="str">
        <f t="shared" si="262"/>
        <v>&gt;4 Cr</v>
      </c>
      <c r="U4213" s="12">
        <f t="shared" si="263"/>
        <v>14150000</v>
      </c>
      <c r="V4213" s="1" t="str">
        <f>IF(Cleaned_Data[[#This Row],[EMI_Estimate]]&lt;50000, "50K", IF(Cleaned_Data[[#This Row],[EMI_Estimate]]&lt;100000, "50K-1L", IF(Cleaned_Data[[#This Row],[EMI_Estimate]]&lt;150000, "1L-1.5L", IF(Cleaned_Data[[#This Row],[EMI_Estimate]]&lt;200000,"1.5-2L", "&gt;2L"))))</f>
        <v>&gt;2L</v>
      </c>
    </row>
    <row r="4214" spans="1:22" x14ac:dyDescent="0.35">
      <c r="A4214">
        <v>4213</v>
      </c>
      <c r="B4214">
        <v>0</v>
      </c>
      <c r="C4214" t="s">
        <v>22</v>
      </c>
      <c r="D4214" t="s">
        <v>20</v>
      </c>
      <c r="E4214">
        <v>200000</v>
      </c>
      <c r="F4214" t="str">
        <f t="shared" si="260"/>
        <v>&lt;5 Lakh</v>
      </c>
      <c r="G4214">
        <v>600000</v>
      </c>
      <c r="H4214">
        <v>12</v>
      </c>
      <c r="I4214">
        <v>683</v>
      </c>
      <c r="J4214" s="1">
        <v>400000</v>
      </c>
      <c r="K4214" s="1">
        <v>200000</v>
      </c>
      <c r="L4214" s="1">
        <v>400000</v>
      </c>
      <c r="M4214" s="1">
        <v>0</v>
      </c>
      <c r="N4214" s="1" t="s">
        <v>21</v>
      </c>
      <c r="O4214" s="1">
        <f>Cleaned_Data[[#This Row],[ loan_amount]]-Cleaned_Data[[#This Row],[ bank_asset_value]]</f>
        <v>600000</v>
      </c>
      <c r="P4214" s="1">
        <f>Cleaned_Data[[#This Row],[ loan_amount]]</f>
        <v>600000</v>
      </c>
      <c r="Q4214" s="1" t="str">
        <f t="shared" si="261"/>
        <v>600–699</v>
      </c>
      <c r="R4214" s="1">
        <f>Cleaned_Data[[#This Row],[ residential_assets_value]]+Cleaned_Data[[#This Row],[ commercial_assets_value]]+Cleaned_Data[[#This Row],[ luxury_assets_value]]</f>
        <v>1000000</v>
      </c>
      <c r="S4214" s="1">
        <f>Cleaned_Data[[#This Row],[ income_annum]]+Cleaned_Data[[#This Row],[ residential_assets_value]]+Cleaned_Data[[#This Row],[ commercial_assets_value]]+Cleaned_Data[[#This Row],[ luxury_assets_value]]</f>
        <v>1200000</v>
      </c>
      <c r="T4214" s="1" t="str">
        <f t="shared" si="262"/>
        <v>&lt;1 Cr</v>
      </c>
      <c r="U4214" s="12">
        <f t="shared" si="263"/>
        <v>50000</v>
      </c>
      <c r="V4214" s="1" t="str">
        <f>IF(Cleaned_Data[[#This Row],[EMI_Estimate]]&lt;50000, "50K", IF(Cleaned_Data[[#This Row],[EMI_Estimate]]&lt;100000, "50K-1L", IF(Cleaned_Data[[#This Row],[EMI_Estimate]]&lt;150000, "1L-1.5L", IF(Cleaned_Data[[#This Row],[EMI_Estimate]]&lt;200000,"1.5-2L", "&gt;2L"))))</f>
        <v>50K-1L</v>
      </c>
    </row>
    <row r="4215" spans="1:22" x14ac:dyDescent="0.35">
      <c r="A4215">
        <v>4214</v>
      </c>
      <c r="B4215">
        <v>2</v>
      </c>
      <c r="C4215" t="s">
        <v>22</v>
      </c>
      <c r="D4215" t="s">
        <v>23</v>
      </c>
      <c r="E4215">
        <v>3200000</v>
      </c>
      <c r="F4215" t="str">
        <f t="shared" si="260"/>
        <v>&gt;20 Lakh</v>
      </c>
      <c r="G4215">
        <v>9700000</v>
      </c>
      <c r="H4215">
        <v>6</v>
      </c>
      <c r="I4215">
        <v>737</v>
      </c>
      <c r="J4215" s="1">
        <v>7300000</v>
      </c>
      <c r="K4215" s="1">
        <v>3500000</v>
      </c>
      <c r="L4215" s="1">
        <v>9700000</v>
      </c>
      <c r="M4215" s="1">
        <v>2600000</v>
      </c>
      <c r="N4215" s="1" t="s">
        <v>21</v>
      </c>
      <c r="O4215" s="1">
        <f>Cleaned_Data[[#This Row],[ loan_amount]]-Cleaned_Data[[#This Row],[ bank_asset_value]]</f>
        <v>7100000</v>
      </c>
      <c r="P4215" s="1">
        <f>Cleaned_Data[[#This Row],[ loan_amount]]</f>
        <v>9700000</v>
      </c>
      <c r="Q4215" s="1" t="str">
        <f t="shared" si="261"/>
        <v>700–799</v>
      </c>
      <c r="R4215" s="1">
        <f>Cleaned_Data[[#This Row],[ residential_assets_value]]+Cleaned_Data[[#This Row],[ commercial_assets_value]]+Cleaned_Data[[#This Row],[ luxury_assets_value]]</f>
        <v>20500000</v>
      </c>
      <c r="S4215" s="1">
        <f>Cleaned_Data[[#This Row],[ income_annum]]+Cleaned_Data[[#This Row],[ residential_assets_value]]+Cleaned_Data[[#This Row],[ commercial_assets_value]]+Cleaned_Data[[#This Row],[ luxury_assets_value]]</f>
        <v>23700000</v>
      </c>
      <c r="T4215" s="1" t="str">
        <f t="shared" si="262"/>
        <v>2–3 Cr</v>
      </c>
      <c r="U4215" s="12">
        <f t="shared" si="263"/>
        <v>1616667</v>
      </c>
      <c r="V4215" s="1" t="str">
        <f>IF(Cleaned_Data[[#This Row],[EMI_Estimate]]&lt;50000, "50K", IF(Cleaned_Data[[#This Row],[EMI_Estimate]]&lt;100000, "50K-1L", IF(Cleaned_Data[[#This Row],[EMI_Estimate]]&lt;150000, "1L-1.5L", IF(Cleaned_Data[[#This Row],[EMI_Estimate]]&lt;200000,"1.5-2L", "&gt;2L"))))</f>
        <v>&gt;2L</v>
      </c>
    </row>
    <row r="4216" spans="1:22" x14ac:dyDescent="0.35">
      <c r="A4216">
        <v>4215</v>
      </c>
      <c r="B4216">
        <v>5</v>
      </c>
      <c r="C4216" t="s">
        <v>22</v>
      </c>
      <c r="D4216" t="s">
        <v>20</v>
      </c>
      <c r="E4216">
        <v>7800000</v>
      </c>
      <c r="F4216" t="str">
        <f t="shared" si="260"/>
        <v>&gt;20 Lakh</v>
      </c>
      <c r="G4216">
        <v>27000000</v>
      </c>
      <c r="H4216">
        <v>6</v>
      </c>
      <c r="I4216">
        <v>728</v>
      </c>
      <c r="J4216" s="1">
        <v>4400000</v>
      </c>
      <c r="K4216" s="1">
        <v>13100000</v>
      </c>
      <c r="L4216" s="1">
        <v>18500000</v>
      </c>
      <c r="M4216" s="1">
        <v>7400000</v>
      </c>
      <c r="N4216" s="1" t="s">
        <v>21</v>
      </c>
      <c r="O4216" s="1">
        <f>Cleaned_Data[[#This Row],[ loan_amount]]-Cleaned_Data[[#This Row],[ bank_asset_value]]</f>
        <v>19600000</v>
      </c>
      <c r="P4216" s="1">
        <f>Cleaned_Data[[#This Row],[ loan_amount]]</f>
        <v>27000000</v>
      </c>
      <c r="Q4216" s="1" t="str">
        <f t="shared" si="261"/>
        <v>700–799</v>
      </c>
      <c r="R4216" s="1">
        <f>Cleaned_Data[[#This Row],[ residential_assets_value]]+Cleaned_Data[[#This Row],[ commercial_assets_value]]+Cleaned_Data[[#This Row],[ luxury_assets_value]]</f>
        <v>36000000</v>
      </c>
      <c r="S4216" s="1">
        <f>Cleaned_Data[[#This Row],[ income_annum]]+Cleaned_Data[[#This Row],[ residential_assets_value]]+Cleaned_Data[[#This Row],[ commercial_assets_value]]+Cleaned_Data[[#This Row],[ luxury_assets_value]]</f>
        <v>43800000</v>
      </c>
      <c r="T4216" s="1" t="str">
        <f t="shared" si="262"/>
        <v>&gt;4 Cr</v>
      </c>
      <c r="U4216" s="12">
        <f t="shared" si="263"/>
        <v>4500000</v>
      </c>
      <c r="V4216" s="1" t="str">
        <f>IF(Cleaned_Data[[#This Row],[EMI_Estimate]]&lt;50000, "50K", IF(Cleaned_Data[[#This Row],[EMI_Estimate]]&lt;100000, "50K-1L", IF(Cleaned_Data[[#This Row],[EMI_Estimate]]&lt;150000, "1L-1.5L", IF(Cleaned_Data[[#This Row],[EMI_Estimate]]&lt;200000,"1.5-2L", "&gt;2L"))))</f>
        <v>&gt;2L</v>
      </c>
    </row>
    <row r="4217" spans="1:22" x14ac:dyDescent="0.35">
      <c r="A4217">
        <v>4216</v>
      </c>
      <c r="B4217">
        <v>1</v>
      </c>
      <c r="C4217" t="s">
        <v>19</v>
      </c>
      <c r="D4217" t="s">
        <v>20</v>
      </c>
      <c r="E4217">
        <v>8300000</v>
      </c>
      <c r="F4217" t="str">
        <f t="shared" si="260"/>
        <v>&gt;20 Lakh</v>
      </c>
      <c r="G4217">
        <v>30000000</v>
      </c>
      <c r="H4217">
        <v>18</v>
      </c>
      <c r="I4217">
        <v>350</v>
      </c>
      <c r="J4217" s="1">
        <v>12800000</v>
      </c>
      <c r="K4217" s="1">
        <v>10800000</v>
      </c>
      <c r="L4217" s="1">
        <v>23800000</v>
      </c>
      <c r="M4217" s="1">
        <v>9400000</v>
      </c>
      <c r="N4217" s="1" t="s">
        <v>24</v>
      </c>
      <c r="O4217" s="1">
        <f>Cleaned_Data[[#This Row],[ loan_amount]]-Cleaned_Data[[#This Row],[ bank_asset_value]]</f>
        <v>20600000</v>
      </c>
      <c r="P4217" s="1">
        <f>Cleaned_Data[[#This Row],[ loan_amount]]</f>
        <v>30000000</v>
      </c>
      <c r="Q4217" s="1" t="str">
        <f t="shared" si="261"/>
        <v>300–499</v>
      </c>
      <c r="R4217" s="1">
        <f>Cleaned_Data[[#This Row],[ residential_assets_value]]+Cleaned_Data[[#This Row],[ commercial_assets_value]]+Cleaned_Data[[#This Row],[ luxury_assets_value]]</f>
        <v>47400000</v>
      </c>
      <c r="S4217" s="1">
        <f>Cleaned_Data[[#This Row],[ income_annum]]+Cleaned_Data[[#This Row],[ residential_assets_value]]+Cleaned_Data[[#This Row],[ commercial_assets_value]]+Cleaned_Data[[#This Row],[ luxury_assets_value]]</f>
        <v>55700000</v>
      </c>
      <c r="T4217" s="1" t="str">
        <f t="shared" si="262"/>
        <v>&gt;4 Cr</v>
      </c>
      <c r="U4217" s="12">
        <f t="shared" si="263"/>
        <v>1666667</v>
      </c>
      <c r="V4217" s="1" t="str">
        <f>IF(Cleaned_Data[[#This Row],[EMI_Estimate]]&lt;50000, "50K", IF(Cleaned_Data[[#This Row],[EMI_Estimate]]&lt;100000, "50K-1L", IF(Cleaned_Data[[#This Row],[EMI_Estimate]]&lt;150000, "1L-1.5L", IF(Cleaned_Data[[#This Row],[EMI_Estimate]]&lt;200000,"1.5-2L", "&gt;2L"))))</f>
        <v>&gt;2L</v>
      </c>
    </row>
    <row r="4218" spans="1:22" x14ac:dyDescent="0.35">
      <c r="A4218">
        <v>4217</v>
      </c>
      <c r="B4218">
        <v>1</v>
      </c>
      <c r="C4218" t="s">
        <v>19</v>
      </c>
      <c r="D4218" t="s">
        <v>23</v>
      </c>
      <c r="E4218">
        <v>2100000</v>
      </c>
      <c r="F4218" t="str">
        <f t="shared" si="260"/>
        <v>&gt;20 Lakh</v>
      </c>
      <c r="G4218">
        <v>5200000</v>
      </c>
      <c r="H4218">
        <v>14</v>
      </c>
      <c r="I4218">
        <v>802</v>
      </c>
      <c r="J4218" s="1">
        <v>100000</v>
      </c>
      <c r="K4218" s="1">
        <v>600000</v>
      </c>
      <c r="L4218" s="1">
        <v>6400000</v>
      </c>
      <c r="M4218" s="1">
        <v>2500000</v>
      </c>
      <c r="N4218" s="1" t="s">
        <v>21</v>
      </c>
      <c r="O4218" s="1">
        <f>Cleaned_Data[[#This Row],[ loan_amount]]-Cleaned_Data[[#This Row],[ bank_asset_value]]</f>
        <v>2700000</v>
      </c>
      <c r="P4218" s="1">
        <f>Cleaned_Data[[#This Row],[ loan_amount]]</f>
        <v>5200000</v>
      </c>
      <c r="Q4218" s="1" t="str">
        <f t="shared" si="261"/>
        <v>800+</v>
      </c>
      <c r="R4218" s="1">
        <f>Cleaned_Data[[#This Row],[ residential_assets_value]]+Cleaned_Data[[#This Row],[ commercial_assets_value]]+Cleaned_Data[[#This Row],[ luxury_assets_value]]</f>
        <v>7100000</v>
      </c>
      <c r="S4218" s="1">
        <f>Cleaned_Data[[#This Row],[ income_annum]]+Cleaned_Data[[#This Row],[ residential_assets_value]]+Cleaned_Data[[#This Row],[ commercial_assets_value]]+Cleaned_Data[[#This Row],[ luxury_assets_value]]</f>
        <v>9200000</v>
      </c>
      <c r="T4218" s="1" t="str">
        <f t="shared" si="262"/>
        <v>&lt;1 Cr</v>
      </c>
      <c r="U4218" s="12">
        <f t="shared" si="263"/>
        <v>371429</v>
      </c>
      <c r="V4218" s="1" t="str">
        <f>IF(Cleaned_Data[[#This Row],[EMI_Estimate]]&lt;50000, "50K", IF(Cleaned_Data[[#This Row],[EMI_Estimate]]&lt;100000, "50K-1L", IF(Cleaned_Data[[#This Row],[EMI_Estimate]]&lt;150000, "1L-1.5L", IF(Cleaned_Data[[#This Row],[EMI_Estimate]]&lt;200000,"1.5-2L", "&gt;2L"))))</f>
        <v>&gt;2L</v>
      </c>
    </row>
    <row r="4219" spans="1:22" x14ac:dyDescent="0.35">
      <c r="A4219">
        <v>4218</v>
      </c>
      <c r="B4219">
        <v>5</v>
      </c>
      <c r="C4219" t="s">
        <v>22</v>
      </c>
      <c r="D4219" t="s">
        <v>23</v>
      </c>
      <c r="E4219">
        <v>400000</v>
      </c>
      <c r="F4219" t="str">
        <f t="shared" si="260"/>
        <v>&lt;5 Lakh</v>
      </c>
      <c r="G4219">
        <v>1400000</v>
      </c>
      <c r="H4219">
        <v>4</v>
      </c>
      <c r="I4219">
        <v>483</v>
      </c>
      <c r="J4219" s="1">
        <v>1100000</v>
      </c>
      <c r="K4219" s="1">
        <v>700000</v>
      </c>
      <c r="L4219" s="1">
        <v>800000</v>
      </c>
      <c r="M4219" s="1">
        <v>100000</v>
      </c>
      <c r="N4219" s="1" t="s">
        <v>21</v>
      </c>
      <c r="O4219" s="1">
        <f>Cleaned_Data[[#This Row],[ loan_amount]]-Cleaned_Data[[#This Row],[ bank_asset_value]]</f>
        <v>1300000</v>
      </c>
      <c r="P4219" s="1">
        <f>Cleaned_Data[[#This Row],[ loan_amount]]</f>
        <v>1400000</v>
      </c>
      <c r="Q4219" s="1" t="str">
        <f t="shared" si="261"/>
        <v>300–499</v>
      </c>
      <c r="R4219" s="1">
        <f>Cleaned_Data[[#This Row],[ residential_assets_value]]+Cleaned_Data[[#This Row],[ commercial_assets_value]]+Cleaned_Data[[#This Row],[ luxury_assets_value]]</f>
        <v>2600000</v>
      </c>
      <c r="S4219" s="1">
        <f>Cleaned_Data[[#This Row],[ income_annum]]+Cleaned_Data[[#This Row],[ residential_assets_value]]+Cleaned_Data[[#This Row],[ commercial_assets_value]]+Cleaned_Data[[#This Row],[ luxury_assets_value]]</f>
        <v>3000000</v>
      </c>
      <c r="T4219" s="1" t="str">
        <f t="shared" si="262"/>
        <v>&lt;1 Cr</v>
      </c>
      <c r="U4219" s="12">
        <f t="shared" si="263"/>
        <v>350000</v>
      </c>
      <c r="V4219" s="1" t="str">
        <f>IF(Cleaned_Data[[#This Row],[EMI_Estimate]]&lt;50000, "50K", IF(Cleaned_Data[[#This Row],[EMI_Estimate]]&lt;100000, "50K-1L", IF(Cleaned_Data[[#This Row],[EMI_Estimate]]&lt;150000, "1L-1.5L", IF(Cleaned_Data[[#This Row],[EMI_Estimate]]&lt;200000,"1.5-2L", "&gt;2L"))))</f>
        <v>&gt;2L</v>
      </c>
    </row>
    <row r="4220" spans="1:22" x14ac:dyDescent="0.35">
      <c r="A4220">
        <v>4219</v>
      </c>
      <c r="B4220">
        <v>3</v>
      </c>
      <c r="C4220" t="s">
        <v>19</v>
      </c>
      <c r="D4220" t="s">
        <v>23</v>
      </c>
      <c r="E4220">
        <v>7700000</v>
      </c>
      <c r="F4220" t="str">
        <f t="shared" si="260"/>
        <v>&gt;20 Lakh</v>
      </c>
      <c r="G4220">
        <v>21800000</v>
      </c>
      <c r="H4220">
        <v>18</v>
      </c>
      <c r="I4220">
        <v>684</v>
      </c>
      <c r="J4220" s="1">
        <v>100000</v>
      </c>
      <c r="K4220" s="1">
        <v>600000</v>
      </c>
      <c r="L4220" s="1">
        <v>15600000</v>
      </c>
      <c r="M4220" s="1">
        <v>5500000</v>
      </c>
      <c r="N4220" s="1" t="s">
        <v>21</v>
      </c>
      <c r="O4220" s="1">
        <f>Cleaned_Data[[#This Row],[ loan_amount]]-Cleaned_Data[[#This Row],[ bank_asset_value]]</f>
        <v>16300000</v>
      </c>
      <c r="P4220" s="1">
        <f>Cleaned_Data[[#This Row],[ loan_amount]]</f>
        <v>21800000</v>
      </c>
      <c r="Q4220" s="1" t="str">
        <f t="shared" si="261"/>
        <v>600–699</v>
      </c>
      <c r="R4220" s="1">
        <f>Cleaned_Data[[#This Row],[ residential_assets_value]]+Cleaned_Data[[#This Row],[ commercial_assets_value]]+Cleaned_Data[[#This Row],[ luxury_assets_value]]</f>
        <v>16300000</v>
      </c>
      <c r="S4220" s="1">
        <f>Cleaned_Data[[#This Row],[ income_annum]]+Cleaned_Data[[#This Row],[ residential_assets_value]]+Cleaned_Data[[#This Row],[ commercial_assets_value]]+Cleaned_Data[[#This Row],[ luxury_assets_value]]</f>
        <v>24000000</v>
      </c>
      <c r="T4220" s="1" t="str">
        <f t="shared" si="262"/>
        <v>2–3 Cr</v>
      </c>
      <c r="U4220" s="12">
        <f t="shared" si="263"/>
        <v>1211111</v>
      </c>
      <c r="V4220" s="1" t="str">
        <f>IF(Cleaned_Data[[#This Row],[EMI_Estimate]]&lt;50000, "50K", IF(Cleaned_Data[[#This Row],[EMI_Estimate]]&lt;100000, "50K-1L", IF(Cleaned_Data[[#This Row],[EMI_Estimate]]&lt;150000, "1L-1.5L", IF(Cleaned_Data[[#This Row],[EMI_Estimate]]&lt;200000,"1.5-2L", "&gt;2L"))))</f>
        <v>&gt;2L</v>
      </c>
    </row>
    <row r="4221" spans="1:22" x14ac:dyDescent="0.35">
      <c r="A4221">
        <v>4220</v>
      </c>
      <c r="B4221">
        <v>4</v>
      </c>
      <c r="C4221" t="s">
        <v>19</v>
      </c>
      <c r="D4221" t="s">
        <v>23</v>
      </c>
      <c r="E4221">
        <v>5600000</v>
      </c>
      <c r="F4221" t="str">
        <f t="shared" si="260"/>
        <v>&gt;20 Lakh</v>
      </c>
      <c r="G4221">
        <v>16500000</v>
      </c>
      <c r="H4221">
        <v>20</v>
      </c>
      <c r="I4221">
        <v>692</v>
      </c>
      <c r="J4221" s="1">
        <v>14500000</v>
      </c>
      <c r="K4221" s="1">
        <v>7800000</v>
      </c>
      <c r="L4221" s="1">
        <v>18000000</v>
      </c>
      <c r="M4221" s="1">
        <v>7400000</v>
      </c>
      <c r="N4221" s="1" t="s">
        <v>21</v>
      </c>
      <c r="O4221" s="1">
        <f>Cleaned_Data[[#This Row],[ loan_amount]]-Cleaned_Data[[#This Row],[ bank_asset_value]]</f>
        <v>9100000</v>
      </c>
      <c r="P4221" s="1">
        <f>Cleaned_Data[[#This Row],[ loan_amount]]</f>
        <v>16500000</v>
      </c>
      <c r="Q4221" s="1" t="str">
        <f t="shared" si="261"/>
        <v>600–699</v>
      </c>
      <c r="R4221" s="1">
        <f>Cleaned_Data[[#This Row],[ residential_assets_value]]+Cleaned_Data[[#This Row],[ commercial_assets_value]]+Cleaned_Data[[#This Row],[ luxury_assets_value]]</f>
        <v>40300000</v>
      </c>
      <c r="S4221" s="1">
        <f>Cleaned_Data[[#This Row],[ income_annum]]+Cleaned_Data[[#This Row],[ residential_assets_value]]+Cleaned_Data[[#This Row],[ commercial_assets_value]]+Cleaned_Data[[#This Row],[ luxury_assets_value]]</f>
        <v>45900000</v>
      </c>
      <c r="T4221" s="1" t="str">
        <f t="shared" si="262"/>
        <v>&gt;4 Cr</v>
      </c>
      <c r="U4221" s="12">
        <f t="shared" si="263"/>
        <v>825000</v>
      </c>
      <c r="V4221" s="1" t="str">
        <f>IF(Cleaned_Data[[#This Row],[EMI_Estimate]]&lt;50000, "50K", IF(Cleaned_Data[[#This Row],[EMI_Estimate]]&lt;100000, "50K-1L", IF(Cleaned_Data[[#This Row],[EMI_Estimate]]&lt;150000, "1L-1.5L", IF(Cleaned_Data[[#This Row],[EMI_Estimate]]&lt;200000,"1.5-2L", "&gt;2L"))))</f>
        <v>&gt;2L</v>
      </c>
    </row>
    <row r="4222" spans="1:22" x14ac:dyDescent="0.35">
      <c r="A4222">
        <v>4221</v>
      </c>
      <c r="B4222">
        <v>0</v>
      </c>
      <c r="C4222" t="s">
        <v>19</v>
      </c>
      <c r="D4222" t="s">
        <v>20</v>
      </c>
      <c r="E4222">
        <v>8400000</v>
      </c>
      <c r="F4222" t="str">
        <f t="shared" si="260"/>
        <v>&gt;20 Lakh</v>
      </c>
      <c r="G4222">
        <v>31000000</v>
      </c>
      <c r="H4222">
        <v>4</v>
      </c>
      <c r="I4222">
        <v>783</v>
      </c>
      <c r="J4222" s="1">
        <v>19000000</v>
      </c>
      <c r="K4222" s="1">
        <v>13300000</v>
      </c>
      <c r="L4222" s="1">
        <v>30600000</v>
      </c>
      <c r="M4222" s="1">
        <v>6900000</v>
      </c>
      <c r="N4222" s="1" t="s">
        <v>21</v>
      </c>
      <c r="O4222" s="1">
        <f>Cleaned_Data[[#This Row],[ loan_amount]]-Cleaned_Data[[#This Row],[ bank_asset_value]]</f>
        <v>24100000</v>
      </c>
      <c r="P4222" s="1">
        <f>Cleaned_Data[[#This Row],[ loan_amount]]</f>
        <v>31000000</v>
      </c>
      <c r="Q4222" s="1" t="str">
        <f t="shared" si="261"/>
        <v>700–799</v>
      </c>
      <c r="R4222" s="1">
        <f>Cleaned_Data[[#This Row],[ residential_assets_value]]+Cleaned_Data[[#This Row],[ commercial_assets_value]]+Cleaned_Data[[#This Row],[ luxury_assets_value]]</f>
        <v>62900000</v>
      </c>
      <c r="S4222" s="1">
        <f>Cleaned_Data[[#This Row],[ income_annum]]+Cleaned_Data[[#This Row],[ residential_assets_value]]+Cleaned_Data[[#This Row],[ commercial_assets_value]]+Cleaned_Data[[#This Row],[ luxury_assets_value]]</f>
        <v>71300000</v>
      </c>
      <c r="T4222" s="1" t="str">
        <f t="shared" si="262"/>
        <v>&gt;4 Cr</v>
      </c>
      <c r="U4222" s="12">
        <f t="shared" si="263"/>
        <v>7750000</v>
      </c>
      <c r="V4222" s="1" t="str">
        <f>IF(Cleaned_Data[[#This Row],[EMI_Estimate]]&lt;50000, "50K", IF(Cleaned_Data[[#This Row],[EMI_Estimate]]&lt;100000, "50K-1L", IF(Cleaned_Data[[#This Row],[EMI_Estimate]]&lt;150000, "1L-1.5L", IF(Cleaned_Data[[#This Row],[EMI_Estimate]]&lt;200000,"1.5-2L", "&gt;2L"))))</f>
        <v>&gt;2L</v>
      </c>
    </row>
    <row r="4223" spans="1:22" x14ac:dyDescent="0.35">
      <c r="A4223">
        <v>4222</v>
      </c>
      <c r="B4223">
        <v>3</v>
      </c>
      <c r="C4223" t="s">
        <v>19</v>
      </c>
      <c r="D4223" t="s">
        <v>23</v>
      </c>
      <c r="E4223">
        <v>1300000</v>
      </c>
      <c r="F4223" t="str">
        <f t="shared" si="260"/>
        <v>10-15 Lakh</v>
      </c>
      <c r="G4223">
        <v>4300000</v>
      </c>
      <c r="H4223">
        <v>18</v>
      </c>
      <c r="I4223">
        <v>412</v>
      </c>
      <c r="J4223" s="1">
        <v>600000</v>
      </c>
      <c r="K4223" s="1">
        <v>900000</v>
      </c>
      <c r="L4223" s="1">
        <v>5200000</v>
      </c>
      <c r="M4223" s="1">
        <v>1200000</v>
      </c>
      <c r="N4223" s="1" t="s">
        <v>24</v>
      </c>
      <c r="O4223" s="1">
        <f>Cleaned_Data[[#This Row],[ loan_amount]]-Cleaned_Data[[#This Row],[ bank_asset_value]]</f>
        <v>3100000</v>
      </c>
      <c r="P4223" s="1">
        <f>Cleaned_Data[[#This Row],[ loan_amount]]</f>
        <v>4300000</v>
      </c>
      <c r="Q4223" s="1" t="str">
        <f t="shared" si="261"/>
        <v>300–499</v>
      </c>
      <c r="R4223" s="1">
        <f>Cleaned_Data[[#This Row],[ residential_assets_value]]+Cleaned_Data[[#This Row],[ commercial_assets_value]]+Cleaned_Data[[#This Row],[ luxury_assets_value]]</f>
        <v>6700000</v>
      </c>
      <c r="S4223" s="1">
        <f>Cleaned_Data[[#This Row],[ income_annum]]+Cleaned_Data[[#This Row],[ residential_assets_value]]+Cleaned_Data[[#This Row],[ commercial_assets_value]]+Cleaned_Data[[#This Row],[ luxury_assets_value]]</f>
        <v>8000000</v>
      </c>
      <c r="T4223" s="1" t="str">
        <f t="shared" si="262"/>
        <v>&lt;1 Cr</v>
      </c>
      <c r="U4223" s="12">
        <f t="shared" si="263"/>
        <v>238889</v>
      </c>
      <c r="V4223" s="1" t="str">
        <f>IF(Cleaned_Data[[#This Row],[EMI_Estimate]]&lt;50000, "50K", IF(Cleaned_Data[[#This Row],[EMI_Estimate]]&lt;100000, "50K-1L", IF(Cleaned_Data[[#This Row],[EMI_Estimate]]&lt;150000, "1L-1.5L", IF(Cleaned_Data[[#This Row],[EMI_Estimate]]&lt;200000,"1.5-2L", "&gt;2L"))))</f>
        <v>&gt;2L</v>
      </c>
    </row>
    <row r="4224" spans="1:22" x14ac:dyDescent="0.35">
      <c r="A4224">
        <v>4223</v>
      </c>
      <c r="B4224">
        <v>0</v>
      </c>
      <c r="C4224" t="s">
        <v>22</v>
      </c>
      <c r="D4224" t="s">
        <v>20</v>
      </c>
      <c r="E4224">
        <v>8700000</v>
      </c>
      <c r="F4224" t="str">
        <f t="shared" si="260"/>
        <v>&gt;20 Lakh</v>
      </c>
      <c r="G4224">
        <v>30200000</v>
      </c>
      <c r="H4224">
        <v>10</v>
      </c>
      <c r="I4224">
        <v>447</v>
      </c>
      <c r="J4224" s="1">
        <v>14200000</v>
      </c>
      <c r="K4224" s="1">
        <v>14800000</v>
      </c>
      <c r="L4224" s="1">
        <v>28200000</v>
      </c>
      <c r="M4224" s="1">
        <v>6100000</v>
      </c>
      <c r="N4224" s="1" t="s">
        <v>24</v>
      </c>
      <c r="O4224" s="1">
        <f>Cleaned_Data[[#This Row],[ loan_amount]]-Cleaned_Data[[#This Row],[ bank_asset_value]]</f>
        <v>24100000</v>
      </c>
      <c r="P4224" s="1">
        <f>Cleaned_Data[[#This Row],[ loan_amount]]</f>
        <v>30200000</v>
      </c>
      <c r="Q4224" s="1" t="str">
        <f t="shared" si="261"/>
        <v>300–499</v>
      </c>
      <c r="R4224" s="1">
        <f>Cleaned_Data[[#This Row],[ residential_assets_value]]+Cleaned_Data[[#This Row],[ commercial_assets_value]]+Cleaned_Data[[#This Row],[ luxury_assets_value]]</f>
        <v>57200000</v>
      </c>
      <c r="S4224" s="1">
        <f>Cleaned_Data[[#This Row],[ income_annum]]+Cleaned_Data[[#This Row],[ residential_assets_value]]+Cleaned_Data[[#This Row],[ commercial_assets_value]]+Cleaned_Data[[#This Row],[ luxury_assets_value]]</f>
        <v>65900000</v>
      </c>
      <c r="T4224" s="1" t="str">
        <f t="shared" si="262"/>
        <v>&gt;4 Cr</v>
      </c>
      <c r="U4224" s="12">
        <f t="shared" si="263"/>
        <v>3020000</v>
      </c>
      <c r="V4224" s="1" t="str">
        <f>IF(Cleaned_Data[[#This Row],[EMI_Estimate]]&lt;50000, "50K", IF(Cleaned_Data[[#This Row],[EMI_Estimate]]&lt;100000, "50K-1L", IF(Cleaned_Data[[#This Row],[EMI_Estimate]]&lt;150000, "1L-1.5L", IF(Cleaned_Data[[#This Row],[EMI_Estimate]]&lt;200000,"1.5-2L", "&gt;2L"))))</f>
        <v>&gt;2L</v>
      </c>
    </row>
    <row r="4225" spans="1:22" x14ac:dyDescent="0.35">
      <c r="A4225">
        <v>4224</v>
      </c>
      <c r="B4225">
        <v>0</v>
      </c>
      <c r="C4225" t="s">
        <v>22</v>
      </c>
      <c r="D4225" t="s">
        <v>20</v>
      </c>
      <c r="E4225">
        <v>2700000</v>
      </c>
      <c r="F4225" t="str">
        <f t="shared" si="260"/>
        <v>&gt;20 Lakh</v>
      </c>
      <c r="G4225">
        <v>8400000</v>
      </c>
      <c r="H4225">
        <v>14</v>
      </c>
      <c r="I4225">
        <v>610</v>
      </c>
      <c r="J4225" s="1">
        <v>900000</v>
      </c>
      <c r="K4225" s="1">
        <v>1900000</v>
      </c>
      <c r="L4225" s="1">
        <v>6100000</v>
      </c>
      <c r="M4225" s="1">
        <v>2800000</v>
      </c>
      <c r="N4225" s="1" t="s">
        <v>21</v>
      </c>
      <c r="O4225" s="1">
        <f>Cleaned_Data[[#This Row],[ loan_amount]]-Cleaned_Data[[#This Row],[ bank_asset_value]]</f>
        <v>5600000</v>
      </c>
      <c r="P4225" s="1">
        <f>Cleaned_Data[[#This Row],[ loan_amount]]</f>
        <v>8400000</v>
      </c>
      <c r="Q4225" s="1" t="str">
        <f t="shared" si="261"/>
        <v>600–699</v>
      </c>
      <c r="R4225" s="1">
        <f>Cleaned_Data[[#This Row],[ residential_assets_value]]+Cleaned_Data[[#This Row],[ commercial_assets_value]]+Cleaned_Data[[#This Row],[ luxury_assets_value]]</f>
        <v>8900000</v>
      </c>
      <c r="S4225" s="1">
        <f>Cleaned_Data[[#This Row],[ income_annum]]+Cleaned_Data[[#This Row],[ residential_assets_value]]+Cleaned_Data[[#This Row],[ commercial_assets_value]]+Cleaned_Data[[#This Row],[ luxury_assets_value]]</f>
        <v>11600000</v>
      </c>
      <c r="T4225" s="1" t="str">
        <f t="shared" si="262"/>
        <v>1–2 Cr</v>
      </c>
      <c r="U4225" s="12">
        <f t="shared" si="263"/>
        <v>600000</v>
      </c>
      <c r="V4225" s="1" t="str">
        <f>IF(Cleaned_Data[[#This Row],[EMI_Estimate]]&lt;50000, "50K", IF(Cleaned_Data[[#This Row],[EMI_Estimate]]&lt;100000, "50K-1L", IF(Cleaned_Data[[#This Row],[EMI_Estimate]]&lt;150000, "1L-1.5L", IF(Cleaned_Data[[#This Row],[EMI_Estimate]]&lt;200000,"1.5-2L", "&gt;2L"))))</f>
        <v>&gt;2L</v>
      </c>
    </row>
    <row r="4226" spans="1:22" x14ac:dyDescent="0.35">
      <c r="A4226">
        <v>4225</v>
      </c>
      <c r="B4226">
        <v>5</v>
      </c>
      <c r="C4226" t="s">
        <v>19</v>
      </c>
      <c r="D4226" t="s">
        <v>23</v>
      </c>
      <c r="E4226">
        <v>800000</v>
      </c>
      <c r="F4226" t="str">
        <f t="shared" ref="F4226:F4270" si="264">IF(E4226&lt;500000, "&lt;5 Lakh",
 IF(E4226&lt;1000000, "5-10 Lakh",
 IF(E4226&lt;1500000, "10-15 Lakh",
 IF(E4226&lt;2000000, "15-20 Lakh", "&gt;20 Lakh"))))</f>
        <v>5-10 Lakh</v>
      </c>
      <c r="G4226">
        <v>1800000</v>
      </c>
      <c r="H4226">
        <v>8</v>
      </c>
      <c r="I4226">
        <v>881</v>
      </c>
      <c r="J4226" s="1">
        <v>300000</v>
      </c>
      <c r="K4226" s="1">
        <v>1100000</v>
      </c>
      <c r="L4226" s="1">
        <v>2600000</v>
      </c>
      <c r="M4226" s="1">
        <v>400000</v>
      </c>
      <c r="N4226" s="1" t="s">
        <v>21</v>
      </c>
      <c r="O4226" s="1">
        <f>Cleaned_Data[[#This Row],[ loan_amount]]-Cleaned_Data[[#This Row],[ bank_asset_value]]</f>
        <v>1400000</v>
      </c>
      <c r="P4226" s="1">
        <f>Cleaned_Data[[#This Row],[ loan_amount]]</f>
        <v>1800000</v>
      </c>
      <c r="Q4226" s="1" t="str">
        <f t="shared" ref="Q4226:Q4270" si="265">IF(I4226&lt;500,"300–499",IF(I4226&lt;600,"500–599",IF(I4226&lt;700,"600–699",IF(I4226&lt;800,"700–799","800+"))))</f>
        <v>800+</v>
      </c>
      <c r="R4226" s="1">
        <f>Cleaned_Data[[#This Row],[ residential_assets_value]]+Cleaned_Data[[#This Row],[ commercial_assets_value]]+Cleaned_Data[[#This Row],[ luxury_assets_value]]</f>
        <v>4000000</v>
      </c>
      <c r="S4226" s="1">
        <f>Cleaned_Data[[#This Row],[ income_annum]]+Cleaned_Data[[#This Row],[ residential_assets_value]]+Cleaned_Data[[#This Row],[ commercial_assets_value]]+Cleaned_Data[[#This Row],[ luxury_assets_value]]</f>
        <v>4800000</v>
      </c>
      <c r="T4226" s="1" t="str">
        <f t="shared" ref="T4226:T4270" si="266">IF(S4226&lt;10000000, "&lt;1 Cr", IF(S4226&lt;20000000, "1–2 Cr", IF(S4226&lt;30000000, "2–3 Cr", IF(S4226&lt;40000000, "3–4 Cr", "&gt;4 Cr"))))</f>
        <v>&lt;1 Cr</v>
      </c>
      <c r="U4226" s="12">
        <f t="shared" ref="U4226:U4270" si="267">ROUND(G4226/H4226, 0)</f>
        <v>225000</v>
      </c>
      <c r="V4226" s="1" t="str">
        <f>IF(Cleaned_Data[[#This Row],[EMI_Estimate]]&lt;50000, "50K", IF(Cleaned_Data[[#This Row],[EMI_Estimate]]&lt;100000, "50K-1L", IF(Cleaned_Data[[#This Row],[EMI_Estimate]]&lt;150000, "1L-1.5L", IF(Cleaned_Data[[#This Row],[EMI_Estimate]]&lt;200000,"1.5-2L", "&gt;2L"))))</f>
        <v>&gt;2L</v>
      </c>
    </row>
    <row r="4227" spans="1:22" x14ac:dyDescent="0.35">
      <c r="A4227">
        <v>4226</v>
      </c>
      <c r="B4227">
        <v>5</v>
      </c>
      <c r="C4227" t="s">
        <v>19</v>
      </c>
      <c r="D4227" t="s">
        <v>23</v>
      </c>
      <c r="E4227">
        <v>3800000</v>
      </c>
      <c r="F4227" t="str">
        <f t="shared" si="264"/>
        <v>&gt;20 Lakh</v>
      </c>
      <c r="G4227">
        <v>10300000</v>
      </c>
      <c r="H4227">
        <v>16</v>
      </c>
      <c r="I4227">
        <v>606</v>
      </c>
      <c r="J4227" s="1">
        <v>7700000</v>
      </c>
      <c r="K4227" s="1">
        <v>1900000</v>
      </c>
      <c r="L4227" s="1">
        <v>9900000</v>
      </c>
      <c r="M4227" s="1">
        <v>2700000</v>
      </c>
      <c r="N4227" s="1" t="s">
        <v>21</v>
      </c>
      <c r="O4227" s="1">
        <f>Cleaned_Data[[#This Row],[ loan_amount]]-Cleaned_Data[[#This Row],[ bank_asset_value]]</f>
        <v>7600000</v>
      </c>
      <c r="P4227" s="1">
        <f>Cleaned_Data[[#This Row],[ loan_amount]]</f>
        <v>10300000</v>
      </c>
      <c r="Q4227" s="1" t="str">
        <f t="shared" si="265"/>
        <v>600–699</v>
      </c>
      <c r="R4227" s="1">
        <f>Cleaned_Data[[#This Row],[ residential_assets_value]]+Cleaned_Data[[#This Row],[ commercial_assets_value]]+Cleaned_Data[[#This Row],[ luxury_assets_value]]</f>
        <v>19500000</v>
      </c>
      <c r="S4227" s="1">
        <f>Cleaned_Data[[#This Row],[ income_annum]]+Cleaned_Data[[#This Row],[ residential_assets_value]]+Cleaned_Data[[#This Row],[ commercial_assets_value]]+Cleaned_Data[[#This Row],[ luxury_assets_value]]</f>
        <v>23300000</v>
      </c>
      <c r="T4227" s="1" t="str">
        <f t="shared" si="266"/>
        <v>2–3 Cr</v>
      </c>
      <c r="U4227" s="12">
        <f t="shared" si="267"/>
        <v>643750</v>
      </c>
      <c r="V4227" s="1" t="str">
        <f>IF(Cleaned_Data[[#This Row],[EMI_Estimate]]&lt;50000, "50K", IF(Cleaned_Data[[#This Row],[EMI_Estimate]]&lt;100000, "50K-1L", IF(Cleaned_Data[[#This Row],[EMI_Estimate]]&lt;150000, "1L-1.5L", IF(Cleaned_Data[[#This Row],[EMI_Estimate]]&lt;200000,"1.5-2L", "&gt;2L"))))</f>
        <v>&gt;2L</v>
      </c>
    </row>
    <row r="4228" spans="1:22" x14ac:dyDescent="0.35">
      <c r="A4228">
        <v>4227</v>
      </c>
      <c r="B4228">
        <v>5</v>
      </c>
      <c r="C4228" t="s">
        <v>19</v>
      </c>
      <c r="D4228" t="s">
        <v>23</v>
      </c>
      <c r="E4228">
        <v>700000</v>
      </c>
      <c r="F4228" t="str">
        <f t="shared" si="264"/>
        <v>5-10 Lakh</v>
      </c>
      <c r="G4228">
        <v>2600000</v>
      </c>
      <c r="H4228">
        <v>2</v>
      </c>
      <c r="I4228">
        <v>869</v>
      </c>
      <c r="J4228" s="1">
        <v>1100000</v>
      </c>
      <c r="K4228" s="1">
        <v>500000</v>
      </c>
      <c r="L4228" s="1">
        <v>1400000</v>
      </c>
      <c r="M4228" s="1">
        <v>500000</v>
      </c>
      <c r="N4228" s="1" t="s">
        <v>21</v>
      </c>
      <c r="O4228" s="1">
        <f>Cleaned_Data[[#This Row],[ loan_amount]]-Cleaned_Data[[#This Row],[ bank_asset_value]]</f>
        <v>2100000</v>
      </c>
      <c r="P4228" s="1">
        <f>Cleaned_Data[[#This Row],[ loan_amount]]</f>
        <v>2600000</v>
      </c>
      <c r="Q4228" s="1" t="str">
        <f t="shared" si="265"/>
        <v>800+</v>
      </c>
      <c r="R4228" s="1">
        <f>Cleaned_Data[[#This Row],[ residential_assets_value]]+Cleaned_Data[[#This Row],[ commercial_assets_value]]+Cleaned_Data[[#This Row],[ luxury_assets_value]]</f>
        <v>3000000</v>
      </c>
      <c r="S4228" s="1">
        <f>Cleaned_Data[[#This Row],[ income_annum]]+Cleaned_Data[[#This Row],[ residential_assets_value]]+Cleaned_Data[[#This Row],[ commercial_assets_value]]+Cleaned_Data[[#This Row],[ luxury_assets_value]]</f>
        <v>3700000</v>
      </c>
      <c r="T4228" s="1" t="str">
        <f t="shared" si="266"/>
        <v>&lt;1 Cr</v>
      </c>
      <c r="U4228" s="12">
        <f t="shared" si="267"/>
        <v>1300000</v>
      </c>
      <c r="V4228" s="1" t="str">
        <f>IF(Cleaned_Data[[#This Row],[EMI_Estimate]]&lt;50000, "50K", IF(Cleaned_Data[[#This Row],[EMI_Estimate]]&lt;100000, "50K-1L", IF(Cleaned_Data[[#This Row],[EMI_Estimate]]&lt;150000, "1L-1.5L", IF(Cleaned_Data[[#This Row],[EMI_Estimate]]&lt;200000,"1.5-2L", "&gt;2L"))))</f>
        <v>&gt;2L</v>
      </c>
    </row>
    <row r="4229" spans="1:22" x14ac:dyDescent="0.35">
      <c r="A4229">
        <v>4228</v>
      </c>
      <c r="B4229">
        <v>4</v>
      </c>
      <c r="C4229" t="s">
        <v>19</v>
      </c>
      <c r="D4229" t="s">
        <v>23</v>
      </c>
      <c r="E4229">
        <v>400000</v>
      </c>
      <c r="F4229" t="str">
        <f t="shared" si="264"/>
        <v>&lt;5 Lakh</v>
      </c>
      <c r="G4229">
        <v>1400000</v>
      </c>
      <c r="H4229">
        <v>2</v>
      </c>
      <c r="I4229">
        <v>496</v>
      </c>
      <c r="J4229" s="1">
        <v>400000</v>
      </c>
      <c r="K4229" s="1">
        <v>200000</v>
      </c>
      <c r="L4229" s="1">
        <v>1100000</v>
      </c>
      <c r="M4229" s="1">
        <v>400000</v>
      </c>
      <c r="N4229" s="1" t="s">
        <v>21</v>
      </c>
      <c r="O4229" s="1">
        <f>Cleaned_Data[[#This Row],[ loan_amount]]-Cleaned_Data[[#This Row],[ bank_asset_value]]</f>
        <v>1000000</v>
      </c>
      <c r="P4229" s="1">
        <f>Cleaned_Data[[#This Row],[ loan_amount]]</f>
        <v>1400000</v>
      </c>
      <c r="Q4229" s="1" t="str">
        <f t="shared" si="265"/>
        <v>300–499</v>
      </c>
      <c r="R4229" s="1">
        <f>Cleaned_Data[[#This Row],[ residential_assets_value]]+Cleaned_Data[[#This Row],[ commercial_assets_value]]+Cleaned_Data[[#This Row],[ luxury_assets_value]]</f>
        <v>1700000</v>
      </c>
      <c r="S4229" s="1">
        <f>Cleaned_Data[[#This Row],[ income_annum]]+Cleaned_Data[[#This Row],[ residential_assets_value]]+Cleaned_Data[[#This Row],[ commercial_assets_value]]+Cleaned_Data[[#This Row],[ luxury_assets_value]]</f>
        <v>2100000</v>
      </c>
      <c r="T4229" s="1" t="str">
        <f t="shared" si="266"/>
        <v>&lt;1 Cr</v>
      </c>
      <c r="U4229" s="12">
        <f t="shared" si="267"/>
        <v>700000</v>
      </c>
      <c r="V4229" s="1" t="str">
        <f>IF(Cleaned_Data[[#This Row],[EMI_Estimate]]&lt;50000, "50K", IF(Cleaned_Data[[#This Row],[EMI_Estimate]]&lt;100000, "50K-1L", IF(Cleaned_Data[[#This Row],[EMI_Estimate]]&lt;150000, "1L-1.5L", IF(Cleaned_Data[[#This Row],[EMI_Estimate]]&lt;200000,"1.5-2L", "&gt;2L"))))</f>
        <v>&gt;2L</v>
      </c>
    </row>
    <row r="4230" spans="1:22" x14ac:dyDescent="0.35">
      <c r="A4230">
        <v>4229</v>
      </c>
      <c r="B4230">
        <v>1</v>
      </c>
      <c r="C4230" t="s">
        <v>19</v>
      </c>
      <c r="D4230" t="s">
        <v>23</v>
      </c>
      <c r="E4230">
        <v>3200000</v>
      </c>
      <c r="F4230" t="str">
        <f t="shared" si="264"/>
        <v>&gt;20 Lakh</v>
      </c>
      <c r="G4230">
        <v>9300000</v>
      </c>
      <c r="H4230">
        <v>6</v>
      </c>
      <c r="I4230">
        <v>483</v>
      </c>
      <c r="J4230" s="1">
        <v>6700000</v>
      </c>
      <c r="K4230" s="1">
        <v>1900000</v>
      </c>
      <c r="L4230" s="1">
        <v>7800000</v>
      </c>
      <c r="M4230" s="1">
        <v>3600000</v>
      </c>
      <c r="N4230" s="1" t="s">
        <v>24</v>
      </c>
      <c r="O4230" s="1">
        <f>Cleaned_Data[[#This Row],[ loan_amount]]-Cleaned_Data[[#This Row],[ bank_asset_value]]</f>
        <v>5700000</v>
      </c>
      <c r="P4230" s="1">
        <f>Cleaned_Data[[#This Row],[ loan_amount]]</f>
        <v>9300000</v>
      </c>
      <c r="Q4230" s="1" t="str">
        <f t="shared" si="265"/>
        <v>300–499</v>
      </c>
      <c r="R4230" s="1">
        <f>Cleaned_Data[[#This Row],[ residential_assets_value]]+Cleaned_Data[[#This Row],[ commercial_assets_value]]+Cleaned_Data[[#This Row],[ luxury_assets_value]]</f>
        <v>16400000</v>
      </c>
      <c r="S4230" s="1">
        <f>Cleaned_Data[[#This Row],[ income_annum]]+Cleaned_Data[[#This Row],[ residential_assets_value]]+Cleaned_Data[[#This Row],[ commercial_assets_value]]+Cleaned_Data[[#This Row],[ luxury_assets_value]]</f>
        <v>19600000</v>
      </c>
      <c r="T4230" s="1" t="str">
        <f t="shared" si="266"/>
        <v>1–2 Cr</v>
      </c>
      <c r="U4230" s="12">
        <f t="shared" si="267"/>
        <v>1550000</v>
      </c>
      <c r="V4230" s="1" t="str">
        <f>IF(Cleaned_Data[[#This Row],[EMI_Estimate]]&lt;50000, "50K", IF(Cleaned_Data[[#This Row],[EMI_Estimate]]&lt;100000, "50K-1L", IF(Cleaned_Data[[#This Row],[EMI_Estimate]]&lt;150000, "1L-1.5L", IF(Cleaned_Data[[#This Row],[EMI_Estimate]]&lt;200000,"1.5-2L", "&gt;2L"))))</f>
        <v>&gt;2L</v>
      </c>
    </row>
    <row r="4231" spans="1:22" x14ac:dyDescent="0.35">
      <c r="A4231">
        <v>4230</v>
      </c>
      <c r="B4231">
        <v>3</v>
      </c>
      <c r="C4231" t="s">
        <v>19</v>
      </c>
      <c r="D4231" t="s">
        <v>20</v>
      </c>
      <c r="E4231">
        <v>7500000</v>
      </c>
      <c r="F4231" t="str">
        <f t="shared" si="264"/>
        <v>&gt;20 Lakh</v>
      </c>
      <c r="G4231">
        <v>22200000</v>
      </c>
      <c r="H4231">
        <v>8</v>
      </c>
      <c r="I4231">
        <v>741</v>
      </c>
      <c r="J4231" s="1">
        <v>6600000</v>
      </c>
      <c r="K4231" s="1">
        <v>6900000</v>
      </c>
      <c r="L4231" s="1">
        <v>17600000</v>
      </c>
      <c r="M4231" s="1">
        <v>11000000</v>
      </c>
      <c r="N4231" s="1" t="s">
        <v>21</v>
      </c>
      <c r="O4231" s="1">
        <f>Cleaned_Data[[#This Row],[ loan_amount]]-Cleaned_Data[[#This Row],[ bank_asset_value]]</f>
        <v>11200000</v>
      </c>
      <c r="P4231" s="1">
        <f>Cleaned_Data[[#This Row],[ loan_amount]]</f>
        <v>22200000</v>
      </c>
      <c r="Q4231" s="1" t="str">
        <f t="shared" si="265"/>
        <v>700–799</v>
      </c>
      <c r="R4231" s="1">
        <f>Cleaned_Data[[#This Row],[ residential_assets_value]]+Cleaned_Data[[#This Row],[ commercial_assets_value]]+Cleaned_Data[[#This Row],[ luxury_assets_value]]</f>
        <v>31100000</v>
      </c>
      <c r="S4231" s="1">
        <f>Cleaned_Data[[#This Row],[ income_annum]]+Cleaned_Data[[#This Row],[ residential_assets_value]]+Cleaned_Data[[#This Row],[ commercial_assets_value]]+Cleaned_Data[[#This Row],[ luxury_assets_value]]</f>
        <v>38600000</v>
      </c>
      <c r="T4231" s="1" t="str">
        <f t="shared" si="266"/>
        <v>3–4 Cr</v>
      </c>
      <c r="U4231" s="12">
        <f t="shared" si="267"/>
        <v>2775000</v>
      </c>
      <c r="V4231" s="1" t="str">
        <f>IF(Cleaned_Data[[#This Row],[EMI_Estimate]]&lt;50000, "50K", IF(Cleaned_Data[[#This Row],[EMI_Estimate]]&lt;100000, "50K-1L", IF(Cleaned_Data[[#This Row],[EMI_Estimate]]&lt;150000, "1L-1.5L", IF(Cleaned_Data[[#This Row],[EMI_Estimate]]&lt;200000,"1.5-2L", "&gt;2L"))))</f>
        <v>&gt;2L</v>
      </c>
    </row>
    <row r="4232" spans="1:22" x14ac:dyDescent="0.35">
      <c r="A4232">
        <v>4231</v>
      </c>
      <c r="B4232">
        <v>2</v>
      </c>
      <c r="C4232" t="s">
        <v>22</v>
      </c>
      <c r="D4232" t="s">
        <v>20</v>
      </c>
      <c r="E4232">
        <v>3700000</v>
      </c>
      <c r="F4232" t="str">
        <f t="shared" si="264"/>
        <v>&gt;20 Lakh</v>
      </c>
      <c r="G4232">
        <v>13500000</v>
      </c>
      <c r="H4232">
        <v>4</v>
      </c>
      <c r="I4232">
        <v>820</v>
      </c>
      <c r="J4232" s="1">
        <v>4700000</v>
      </c>
      <c r="K4232" s="1">
        <v>1600000</v>
      </c>
      <c r="L4232" s="1">
        <v>14000000</v>
      </c>
      <c r="M4232" s="1">
        <v>5300000</v>
      </c>
      <c r="N4232" s="1" t="s">
        <v>21</v>
      </c>
      <c r="O4232" s="1">
        <f>Cleaned_Data[[#This Row],[ loan_amount]]-Cleaned_Data[[#This Row],[ bank_asset_value]]</f>
        <v>8200000</v>
      </c>
      <c r="P4232" s="1">
        <f>Cleaned_Data[[#This Row],[ loan_amount]]</f>
        <v>13500000</v>
      </c>
      <c r="Q4232" s="1" t="str">
        <f t="shared" si="265"/>
        <v>800+</v>
      </c>
      <c r="R4232" s="1">
        <f>Cleaned_Data[[#This Row],[ residential_assets_value]]+Cleaned_Data[[#This Row],[ commercial_assets_value]]+Cleaned_Data[[#This Row],[ luxury_assets_value]]</f>
        <v>20300000</v>
      </c>
      <c r="S4232" s="1">
        <f>Cleaned_Data[[#This Row],[ income_annum]]+Cleaned_Data[[#This Row],[ residential_assets_value]]+Cleaned_Data[[#This Row],[ commercial_assets_value]]+Cleaned_Data[[#This Row],[ luxury_assets_value]]</f>
        <v>24000000</v>
      </c>
      <c r="T4232" s="1" t="str">
        <f t="shared" si="266"/>
        <v>2–3 Cr</v>
      </c>
      <c r="U4232" s="12">
        <f t="shared" si="267"/>
        <v>3375000</v>
      </c>
      <c r="V4232" s="1" t="str">
        <f>IF(Cleaned_Data[[#This Row],[EMI_Estimate]]&lt;50000, "50K", IF(Cleaned_Data[[#This Row],[EMI_Estimate]]&lt;100000, "50K-1L", IF(Cleaned_Data[[#This Row],[EMI_Estimate]]&lt;150000, "1L-1.5L", IF(Cleaned_Data[[#This Row],[EMI_Estimate]]&lt;200000,"1.5-2L", "&gt;2L"))))</f>
        <v>&gt;2L</v>
      </c>
    </row>
    <row r="4233" spans="1:22" x14ac:dyDescent="0.35">
      <c r="A4233">
        <v>4232</v>
      </c>
      <c r="B4233">
        <v>5</v>
      </c>
      <c r="C4233" t="s">
        <v>19</v>
      </c>
      <c r="D4233" t="s">
        <v>20</v>
      </c>
      <c r="E4233">
        <v>3300000</v>
      </c>
      <c r="F4233" t="str">
        <f t="shared" si="264"/>
        <v>&gt;20 Lakh</v>
      </c>
      <c r="G4233">
        <v>9100000</v>
      </c>
      <c r="H4233">
        <v>18</v>
      </c>
      <c r="I4233">
        <v>697</v>
      </c>
      <c r="J4233" s="1">
        <v>8800000</v>
      </c>
      <c r="K4233" s="1">
        <v>1800000</v>
      </c>
      <c r="L4233" s="1">
        <v>11300000</v>
      </c>
      <c r="M4233" s="1">
        <v>2600000</v>
      </c>
      <c r="N4233" s="1" t="s">
        <v>21</v>
      </c>
      <c r="O4233" s="1">
        <f>Cleaned_Data[[#This Row],[ loan_amount]]-Cleaned_Data[[#This Row],[ bank_asset_value]]</f>
        <v>6500000</v>
      </c>
      <c r="P4233" s="1">
        <f>Cleaned_Data[[#This Row],[ loan_amount]]</f>
        <v>9100000</v>
      </c>
      <c r="Q4233" s="1" t="str">
        <f t="shared" si="265"/>
        <v>600–699</v>
      </c>
      <c r="R4233" s="1">
        <f>Cleaned_Data[[#This Row],[ residential_assets_value]]+Cleaned_Data[[#This Row],[ commercial_assets_value]]+Cleaned_Data[[#This Row],[ luxury_assets_value]]</f>
        <v>21900000</v>
      </c>
      <c r="S4233" s="1">
        <f>Cleaned_Data[[#This Row],[ income_annum]]+Cleaned_Data[[#This Row],[ residential_assets_value]]+Cleaned_Data[[#This Row],[ commercial_assets_value]]+Cleaned_Data[[#This Row],[ luxury_assets_value]]</f>
        <v>25200000</v>
      </c>
      <c r="T4233" s="1" t="str">
        <f t="shared" si="266"/>
        <v>2–3 Cr</v>
      </c>
      <c r="U4233" s="12">
        <f t="shared" si="267"/>
        <v>505556</v>
      </c>
      <c r="V4233" s="1" t="str">
        <f>IF(Cleaned_Data[[#This Row],[EMI_Estimate]]&lt;50000, "50K", IF(Cleaned_Data[[#This Row],[EMI_Estimate]]&lt;100000, "50K-1L", IF(Cleaned_Data[[#This Row],[EMI_Estimate]]&lt;150000, "1L-1.5L", IF(Cleaned_Data[[#This Row],[EMI_Estimate]]&lt;200000,"1.5-2L", "&gt;2L"))))</f>
        <v>&gt;2L</v>
      </c>
    </row>
    <row r="4234" spans="1:22" x14ac:dyDescent="0.35">
      <c r="A4234">
        <v>4233</v>
      </c>
      <c r="B4234">
        <v>1</v>
      </c>
      <c r="C4234" t="s">
        <v>19</v>
      </c>
      <c r="D4234" t="s">
        <v>23</v>
      </c>
      <c r="E4234">
        <v>200000</v>
      </c>
      <c r="F4234" t="str">
        <f t="shared" si="264"/>
        <v>&lt;5 Lakh</v>
      </c>
      <c r="G4234">
        <v>500000</v>
      </c>
      <c r="H4234">
        <v>20</v>
      </c>
      <c r="I4234">
        <v>713</v>
      </c>
      <c r="J4234" s="1">
        <v>0</v>
      </c>
      <c r="K4234" s="1">
        <v>200000</v>
      </c>
      <c r="L4234" s="1">
        <v>500000</v>
      </c>
      <c r="M4234" s="1">
        <v>100000</v>
      </c>
      <c r="N4234" s="1" t="s">
        <v>21</v>
      </c>
      <c r="O4234" s="1">
        <f>Cleaned_Data[[#This Row],[ loan_amount]]-Cleaned_Data[[#This Row],[ bank_asset_value]]</f>
        <v>400000</v>
      </c>
      <c r="P4234" s="1">
        <f>Cleaned_Data[[#This Row],[ loan_amount]]</f>
        <v>500000</v>
      </c>
      <c r="Q4234" s="1" t="str">
        <f t="shared" si="265"/>
        <v>700–799</v>
      </c>
      <c r="R4234" s="1">
        <f>Cleaned_Data[[#This Row],[ residential_assets_value]]+Cleaned_Data[[#This Row],[ commercial_assets_value]]+Cleaned_Data[[#This Row],[ luxury_assets_value]]</f>
        <v>700000</v>
      </c>
      <c r="S4234" s="1">
        <f>Cleaned_Data[[#This Row],[ income_annum]]+Cleaned_Data[[#This Row],[ residential_assets_value]]+Cleaned_Data[[#This Row],[ commercial_assets_value]]+Cleaned_Data[[#This Row],[ luxury_assets_value]]</f>
        <v>900000</v>
      </c>
      <c r="T4234" s="1" t="str">
        <f t="shared" si="266"/>
        <v>&lt;1 Cr</v>
      </c>
      <c r="U4234" s="12">
        <f t="shared" si="267"/>
        <v>25000</v>
      </c>
      <c r="V4234" s="1" t="str">
        <f>IF(Cleaned_Data[[#This Row],[EMI_Estimate]]&lt;50000, "50K", IF(Cleaned_Data[[#This Row],[EMI_Estimate]]&lt;100000, "50K-1L", IF(Cleaned_Data[[#This Row],[EMI_Estimate]]&lt;150000, "1L-1.5L", IF(Cleaned_Data[[#This Row],[EMI_Estimate]]&lt;200000,"1.5-2L", "&gt;2L"))))</f>
        <v>50K</v>
      </c>
    </row>
    <row r="4235" spans="1:22" x14ac:dyDescent="0.35">
      <c r="A4235">
        <v>4234</v>
      </c>
      <c r="B4235">
        <v>1</v>
      </c>
      <c r="C4235" t="s">
        <v>22</v>
      </c>
      <c r="D4235" t="s">
        <v>20</v>
      </c>
      <c r="E4235">
        <v>7100000</v>
      </c>
      <c r="F4235" t="str">
        <f t="shared" si="264"/>
        <v>&gt;20 Lakh</v>
      </c>
      <c r="G4235">
        <v>17000000</v>
      </c>
      <c r="H4235">
        <v>6</v>
      </c>
      <c r="I4235">
        <v>754</v>
      </c>
      <c r="J4235" s="1">
        <v>1100000</v>
      </c>
      <c r="K4235" s="1">
        <v>500000</v>
      </c>
      <c r="L4235" s="1">
        <v>27000000</v>
      </c>
      <c r="M4235" s="1">
        <v>6800000</v>
      </c>
      <c r="N4235" s="1" t="s">
        <v>21</v>
      </c>
      <c r="O4235" s="1">
        <f>Cleaned_Data[[#This Row],[ loan_amount]]-Cleaned_Data[[#This Row],[ bank_asset_value]]</f>
        <v>10200000</v>
      </c>
      <c r="P4235" s="1">
        <f>Cleaned_Data[[#This Row],[ loan_amount]]</f>
        <v>17000000</v>
      </c>
      <c r="Q4235" s="1" t="str">
        <f t="shared" si="265"/>
        <v>700–799</v>
      </c>
      <c r="R4235" s="1">
        <f>Cleaned_Data[[#This Row],[ residential_assets_value]]+Cleaned_Data[[#This Row],[ commercial_assets_value]]+Cleaned_Data[[#This Row],[ luxury_assets_value]]</f>
        <v>28600000</v>
      </c>
      <c r="S4235" s="1">
        <f>Cleaned_Data[[#This Row],[ income_annum]]+Cleaned_Data[[#This Row],[ residential_assets_value]]+Cleaned_Data[[#This Row],[ commercial_assets_value]]+Cleaned_Data[[#This Row],[ luxury_assets_value]]</f>
        <v>35700000</v>
      </c>
      <c r="T4235" s="1" t="str">
        <f t="shared" si="266"/>
        <v>3–4 Cr</v>
      </c>
      <c r="U4235" s="12">
        <f t="shared" si="267"/>
        <v>2833333</v>
      </c>
      <c r="V4235" s="1" t="str">
        <f>IF(Cleaned_Data[[#This Row],[EMI_Estimate]]&lt;50000, "50K", IF(Cleaned_Data[[#This Row],[EMI_Estimate]]&lt;100000, "50K-1L", IF(Cleaned_Data[[#This Row],[EMI_Estimate]]&lt;150000, "1L-1.5L", IF(Cleaned_Data[[#This Row],[EMI_Estimate]]&lt;200000,"1.5-2L", "&gt;2L"))))</f>
        <v>&gt;2L</v>
      </c>
    </row>
    <row r="4236" spans="1:22" x14ac:dyDescent="0.35">
      <c r="A4236">
        <v>4235</v>
      </c>
      <c r="B4236">
        <v>3</v>
      </c>
      <c r="C4236" t="s">
        <v>22</v>
      </c>
      <c r="D4236" t="s">
        <v>23</v>
      </c>
      <c r="E4236">
        <v>1500000</v>
      </c>
      <c r="F4236" t="str">
        <f t="shared" si="264"/>
        <v>15-20 Lakh</v>
      </c>
      <c r="G4236">
        <v>5100000</v>
      </c>
      <c r="H4236">
        <v>14</v>
      </c>
      <c r="I4236">
        <v>837</v>
      </c>
      <c r="J4236" s="1">
        <v>4100000</v>
      </c>
      <c r="K4236" s="1">
        <v>1000000</v>
      </c>
      <c r="L4236" s="1">
        <v>3300000</v>
      </c>
      <c r="M4236" s="1">
        <v>1400000</v>
      </c>
      <c r="N4236" s="1" t="s">
        <v>21</v>
      </c>
      <c r="O4236" s="1">
        <f>Cleaned_Data[[#This Row],[ loan_amount]]-Cleaned_Data[[#This Row],[ bank_asset_value]]</f>
        <v>3700000</v>
      </c>
      <c r="P4236" s="1">
        <f>Cleaned_Data[[#This Row],[ loan_amount]]</f>
        <v>5100000</v>
      </c>
      <c r="Q4236" s="1" t="str">
        <f t="shared" si="265"/>
        <v>800+</v>
      </c>
      <c r="R4236" s="1">
        <f>Cleaned_Data[[#This Row],[ residential_assets_value]]+Cleaned_Data[[#This Row],[ commercial_assets_value]]+Cleaned_Data[[#This Row],[ luxury_assets_value]]</f>
        <v>8400000</v>
      </c>
      <c r="S4236" s="1">
        <f>Cleaned_Data[[#This Row],[ income_annum]]+Cleaned_Data[[#This Row],[ residential_assets_value]]+Cleaned_Data[[#This Row],[ commercial_assets_value]]+Cleaned_Data[[#This Row],[ luxury_assets_value]]</f>
        <v>9900000</v>
      </c>
      <c r="T4236" s="1" t="str">
        <f t="shared" si="266"/>
        <v>&lt;1 Cr</v>
      </c>
      <c r="U4236" s="12">
        <f t="shared" si="267"/>
        <v>364286</v>
      </c>
      <c r="V4236" s="1" t="str">
        <f>IF(Cleaned_Data[[#This Row],[EMI_Estimate]]&lt;50000, "50K", IF(Cleaned_Data[[#This Row],[EMI_Estimate]]&lt;100000, "50K-1L", IF(Cleaned_Data[[#This Row],[EMI_Estimate]]&lt;150000, "1L-1.5L", IF(Cleaned_Data[[#This Row],[EMI_Estimate]]&lt;200000,"1.5-2L", "&gt;2L"))))</f>
        <v>&gt;2L</v>
      </c>
    </row>
    <row r="4237" spans="1:22" x14ac:dyDescent="0.35">
      <c r="A4237">
        <v>4236</v>
      </c>
      <c r="B4237">
        <v>0</v>
      </c>
      <c r="C4237" t="s">
        <v>22</v>
      </c>
      <c r="D4237" t="s">
        <v>20</v>
      </c>
      <c r="E4237">
        <v>3000000</v>
      </c>
      <c r="F4237" t="str">
        <f t="shared" si="264"/>
        <v>&gt;20 Lakh</v>
      </c>
      <c r="G4237">
        <v>6500000</v>
      </c>
      <c r="H4237">
        <v>2</v>
      </c>
      <c r="I4237">
        <v>691</v>
      </c>
      <c r="J4237" s="1">
        <v>7800000</v>
      </c>
      <c r="K4237" s="1">
        <v>4500000</v>
      </c>
      <c r="L4237" s="1">
        <v>8900000</v>
      </c>
      <c r="M4237" s="1">
        <v>2500000</v>
      </c>
      <c r="N4237" s="1" t="s">
        <v>21</v>
      </c>
      <c r="O4237" s="1">
        <f>Cleaned_Data[[#This Row],[ loan_amount]]-Cleaned_Data[[#This Row],[ bank_asset_value]]</f>
        <v>4000000</v>
      </c>
      <c r="P4237" s="1">
        <f>Cleaned_Data[[#This Row],[ loan_amount]]</f>
        <v>6500000</v>
      </c>
      <c r="Q4237" s="1" t="str">
        <f t="shared" si="265"/>
        <v>600–699</v>
      </c>
      <c r="R4237" s="1">
        <f>Cleaned_Data[[#This Row],[ residential_assets_value]]+Cleaned_Data[[#This Row],[ commercial_assets_value]]+Cleaned_Data[[#This Row],[ luxury_assets_value]]</f>
        <v>21200000</v>
      </c>
      <c r="S4237" s="1">
        <f>Cleaned_Data[[#This Row],[ income_annum]]+Cleaned_Data[[#This Row],[ residential_assets_value]]+Cleaned_Data[[#This Row],[ commercial_assets_value]]+Cleaned_Data[[#This Row],[ luxury_assets_value]]</f>
        <v>24200000</v>
      </c>
      <c r="T4237" s="1" t="str">
        <f t="shared" si="266"/>
        <v>2–3 Cr</v>
      </c>
      <c r="U4237" s="12">
        <f t="shared" si="267"/>
        <v>3250000</v>
      </c>
      <c r="V4237" s="1" t="str">
        <f>IF(Cleaned_Data[[#This Row],[EMI_Estimate]]&lt;50000, "50K", IF(Cleaned_Data[[#This Row],[EMI_Estimate]]&lt;100000, "50K-1L", IF(Cleaned_Data[[#This Row],[EMI_Estimate]]&lt;150000, "1L-1.5L", IF(Cleaned_Data[[#This Row],[EMI_Estimate]]&lt;200000,"1.5-2L", "&gt;2L"))))</f>
        <v>&gt;2L</v>
      </c>
    </row>
    <row r="4238" spans="1:22" x14ac:dyDescent="0.35">
      <c r="A4238">
        <v>4237</v>
      </c>
      <c r="B4238">
        <v>3</v>
      </c>
      <c r="C4238" t="s">
        <v>19</v>
      </c>
      <c r="D4238" t="s">
        <v>23</v>
      </c>
      <c r="E4238">
        <v>1900000</v>
      </c>
      <c r="F4238" t="str">
        <f t="shared" si="264"/>
        <v>15-20 Lakh</v>
      </c>
      <c r="G4238">
        <v>5300000</v>
      </c>
      <c r="H4238">
        <v>12</v>
      </c>
      <c r="I4238">
        <v>436</v>
      </c>
      <c r="J4238" s="1">
        <v>2300000</v>
      </c>
      <c r="K4238" s="1">
        <v>3500000</v>
      </c>
      <c r="L4238" s="1">
        <v>5000000</v>
      </c>
      <c r="M4238" s="1">
        <v>2600000</v>
      </c>
      <c r="N4238" s="1" t="s">
        <v>24</v>
      </c>
      <c r="O4238" s="1">
        <f>Cleaned_Data[[#This Row],[ loan_amount]]-Cleaned_Data[[#This Row],[ bank_asset_value]]</f>
        <v>2700000</v>
      </c>
      <c r="P4238" s="1">
        <f>Cleaned_Data[[#This Row],[ loan_amount]]</f>
        <v>5300000</v>
      </c>
      <c r="Q4238" s="1" t="str">
        <f t="shared" si="265"/>
        <v>300–499</v>
      </c>
      <c r="R4238" s="1">
        <f>Cleaned_Data[[#This Row],[ residential_assets_value]]+Cleaned_Data[[#This Row],[ commercial_assets_value]]+Cleaned_Data[[#This Row],[ luxury_assets_value]]</f>
        <v>10800000</v>
      </c>
      <c r="S4238" s="1">
        <f>Cleaned_Data[[#This Row],[ income_annum]]+Cleaned_Data[[#This Row],[ residential_assets_value]]+Cleaned_Data[[#This Row],[ commercial_assets_value]]+Cleaned_Data[[#This Row],[ luxury_assets_value]]</f>
        <v>12700000</v>
      </c>
      <c r="T4238" s="1" t="str">
        <f t="shared" si="266"/>
        <v>1–2 Cr</v>
      </c>
      <c r="U4238" s="12">
        <f t="shared" si="267"/>
        <v>441667</v>
      </c>
      <c r="V4238" s="1" t="str">
        <f>IF(Cleaned_Data[[#This Row],[EMI_Estimate]]&lt;50000, "50K", IF(Cleaned_Data[[#This Row],[EMI_Estimate]]&lt;100000, "50K-1L", IF(Cleaned_Data[[#This Row],[EMI_Estimate]]&lt;150000, "1L-1.5L", IF(Cleaned_Data[[#This Row],[EMI_Estimate]]&lt;200000,"1.5-2L", "&gt;2L"))))</f>
        <v>&gt;2L</v>
      </c>
    </row>
    <row r="4239" spans="1:22" x14ac:dyDescent="0.35">
      <c r="A4239">
        <v>4238</v>
      </c>
      <c r="B4239">
        <v>0</v>
      </c>
      <c r="C4239" t="s">
        <v>22</v>
      </c>
      <c r="D4239" t="s">
        <v>20</v>
      </c>
      <c r="E4239">
        <v>9100000</v>
      </c>
      <c r="F4239" t="str">
        <f t="shared" si="264"/>
        <v>&gt;20 Lakh</v>
      </c>
      <c r="G4239">
        <v>30100000</v>
      </c>
      <c r="H4239">
        <v>8</v>
      </c>
      <c r="I4239">
        <v>322</v>
      </c>
      <c r="J4239" s="1">
        <v>26200000</v>
      </c>
      <c r="K4239" s="1">
        <v>9500000</v>
      </c>
      <c r="L4239" s="1">
        <v>18800000</v>
      </c>
      <c r="M4239" s="1">
        <v>5900000</v>
      </c>
      <c r="N4239" s="1" t="s">
        <v>24</v>
      </c>
      <c r="O4239" s="1">
        <f>Cleaned_Data[[#This Row],[ loan_amount]]-Cleaned_Data[[#This Row],[ bank_asset_value]]</f>
        <v>24200000</v>
      </c>
      <c r="P4239" s="1">
        <f>Cleaned_Data[[#This Row],[ loan_amount]]</f>
        <v>30100000</v>
      </c>
      <c r="Q4239" s="1" t="str">
        <f t="shared" si="265"/>
        <v>300–499</v>
      </c>
      <c r="R4239" s="1">
        <f>Cleaned_Data[[#This Row],[ residential_assets_value]]+Cleaned_Data[[#This Row],[ commercial_assets_value]]+Cleaned_Data[[#This Row],[ luxury_assets_value]]</f>
        <v>54500000</v>
      </c>
      <c r="S4239" s="1">
        <f>Cleaned_Data[[#This Row],[ income_annum]]+Cleaned_Data[[#This Row],[ residential_assets_value]]+Cleaned_Data[[#This Row],[ commercial_assets_value]]+Cleaned_Data[[#This Row],[ luxury_assets_value]]</f>
        <v>63600000</v>
      </c>
      <c r="T4239" s="1" t="str">
        <f t="shared" si="266"/>
        <v>&gt;4 Cr</v>
      </c>
      <c r="U4239" s="12">
        <f t="shared" si="267"/>
        <v>3762500</v>
      </c>
      <c r="V4239" s="1" t="str">
        <f>IF(Cleaned_Data[[#This Row],[EMI_Estimate]]&lt;50000, "50K", IF(Cleaned_Data[[#This Row],[EMI_Estimate]]&lt;100000, "50K-1L", IF(Cleaned_Data[[#This Row],[EMI_Estimate]]&lt;150000, "1L-1.5L", IF(Cleaned_Data[[#This Row],[EMI_Estimate]]&lt;200000,"1.5-2L", "&gt;2L"))))</f>
        <v>&gt;2L</v>
      </c>
    </row>
    <row r="4240" spans="1:22" x14ac:dyDescent="0.35">
      <c r="A4240">
        <v>4239</v>
      </c>
      <c r="B4240">
        <v>0</v>
      </c>
      <c r="C4240" t="s">
        <v>22</v>
      </c>
      <c r="D4240" t="s">
        <v>20</v>
      </c>
      <c r="E4240">
        <v>2200000</v>
      </c>
      <c r="F4240" t="str">
        <f t="shared" si="264"/>
        <v>&gt;20 Lakh</v>
      </c>
      <c r="G4240">
        <v>7500000</v>
      </c>
      <c r="H4240">
        <v>2</v>
      </c>
      <c r="I4240">
        <v>333</v>
      </c>
      <c r="J4240" s="1">
        <v>3400000</v>
      </c>
      <c r="K4240" s="1">
        <v>600000</v>
      </c>
      <c r="L4240" s="1">
        <v>6200000</v>
      </c>
      <c r="M4240" s="1">
        <v>1500000</v>
      </c>
      <c r="N4240" s="1" t="s">
        <v>21</v>
      </c>
      <c r="O4240" s="1">
        <f>Cleaned_Data[[#This Row],[ loan_amount]]-Cleaned_Data[[#This Row],[ bank_asset_value]]</f>
        <v>6000000</v>
      </c>
      <c r="P4240" s="1">
        <f>Cleaned_Data[[#This Row],[ loan_amount]]</f>
        <v>7500000</v>
      </c>
      <c r="Q4240" s="1" t="str">
        <f t="shared" si="265"/>
        <v>300–499</v>
      </c>
      <c r="R4240" s="1">
        <f>Cleaned_Data[[#This Row],[ residential_assets_value]]+Cleaned_Data[[#This Row],[ commercial_assets_value]]+Cleaned_Data[[#This Row],[ luxury_assets_value]]</f>
        <v>10200000</v>
      </c>
      <c r="S4240" s="1">
        <f>Cleaned_Data[[#This Row],[ income_annum]]+Cleaned_Data[[#This Row],[ residential_assets_value]]+Cleaned_Data[[#This Row],[ commercial_assets_value]]+Cleaned_Data[[#This Row],[ luxury_assets_value]]</f>
        <v>12400000</v>
      </c>
      <c r="T4240" s="1" t="str">
        <f t="shared" si="266"/>
        <v>1–2 Cr</v>
      </c>
      <c r="U4240" s="12">
        <f t="shared" si="267"/>
        <v>3750000</v>
      </c>
      <c r="V4240" s="1" t="str">
        <f>IF(Cleaned_Data[[#This Row],[EMI_Estimate]]&lt;50000, "50K", IF(Cleaned_Data[[#This Row],[EMI_Estimate]]&lt;100000, "50K-1L", IF(Cleaned_Data[[#This Row],[EMI_Estimate]]&lt;150000, "1L-1.5L", IF(Cleaned_Data[[#This Row],[EMI_Estimate]]&lt;200000,"1.5-2L", "&gt;2L"))))</f>
        <v>&gt;2L</v>
      </c>
    </row>
    <row r="4241" spans="1:22" x14ac:dyDescent="0.35">
      <c r="A4241">
        <v>4240</v>
      </c>
      <c r="B4241">
        <v>0</v>
      </c>
      <c r="C4241" t="s">
        <v>22</v>
      </c>
      <c r="D4241" t="s">
        <v>23</v>
      </c>
      <c r="E4241">
        <v>8400000</v>
      </c>
      <c r="F4241" t="str">
        <f t="shared" si="264"/>
        <v>&gt;20 Lakh</v>
      </c>
      <c r="G4241">
        <v>23000000</v>
      </c>
      <c r="H4241">
        <v>14</v>
      </c>
      <c r="I4241">
        <v>455</v>
      </c>
      <c r="J4241" s="1">
        <v>400000</v>
      </c>
      <c r="K4241" s="1">
        <v>13400000</v>
      </c>
      <c r="L4241" s="1">
        <v>29800000</v>
      </c>
      <c r="M4241" s="1">
        <v>9400000</v>
      </c>
      <c r="N4241" s="1" t="s">
        <v>24</v>
      </c>
      <c r="O4241" s="1">
        <f>Cleaned_Data[[#This Row],[ loan_amount]]-Cleaned_Data[[#This Row],[ bank_asset_value]]</f>
        <v>13600000</v>
      </c>
      <c r="P4241" s="1">
        <f>Cleaned_Data[[#This Row],[ loan_amount]]</f>
        <v>23000000</v>
      </c>
      <c r="Q4241" s="1" t="str">
        <f t="shared" si="265"/>
        <v>300–499</v>
      </c>
      <c r="R4241" s="1">
        <f>Cleaned_Data[[#This Row],[ residential_assets_value]]+Cleaned_Data[[#This Row],[ commercial_assets_value]]+Cleaned_Data[[#This Row],[ luxury_assets_value]]</f>
        <v>43600000</v>
      </c>
      <c r="S4241" s="1">
        <f>Cleaned_Data[[#This Row],[ income_annum]]+Cleaned_Data[[#This Row],[ residential_assets_value]]+Cleaned_Data[[#This Row],[ commercial_assets_value]]+Cleaned_Data[[#This Row],[ luxury_assets_value]]</f>
        <v>52000000</v>
      </c>
      <c r="T4241" s="1" t="str">
        <f t="shared" si="266"/>
        <v>&gt;4 Cr</v>
      </c>
      <c r="U4241" s="12">
        <f t="shared" si="267"/>
        <v>1642857</v>
      </c>
      <c r="V4241" s="1" t="str">
        <f>IF(Cleaned_Data[[#This Row],[EMI_Estimate]]&lt;50000, "50K", IF(Cleaned_Data[[#This Row],[EMI_Estimate]]&lt;100000, "50K-1L", IF(Cleaned_Data[[#This Row],[EMI_Estimate]]&lt;150000, "1L-1.5L", IF(Cleaned_Data[[#This Row],[EMI_Estimate]]&lt;200000,"1.5-2L", "&gt;2L"))))</f>
        <v>&gt;2L</v>
      </c>
    </row>
    <row r="4242" spans="1:22" x14ac:dyDescent="0.35">
      <c r="A4242">
        <v>4241</v>
      </c>
      <c r="B4242">
        <v>1</v>
      </c>
      <c r="C4242" t="s">
        <v>19</v>
      </c>
      <c r="D4242" t="s">
        <v>23</v>
      </c>
      <c r="E4242">
        <v>400000</v>
      </c>
      <c r="F4242" t="str">
        <f t="shared" si="264"/>
        <v>&lt;5 Lakh</v>
      </c>
      <c r="G4242">
        <v>700000</v>
      </c>
      <c r="H4242">
        <v>10</v>
      </c>
      <c r="I4242">
        <v>787</v>
      </c>
      <c r="J4242" s="1">
        <v>1000000</v>
      </c>
      <c r="K4242" s="1">
        <v>200000</v>
      </c>
      <c r="L4242" s="1">
        <v>1600000</v>
      </c>
      <c r="M4242" s="1">
        <v>500000</v>
      </c>
      <c r="N4242" s="1" t="s">
        <v>21</v>
      </c>
      <c r="O4242" s="1">
        <f>Cleaned_Data[[#This Row],[ loan_amount]]-Cleaned_Data[[#This Row],[ bank_asset_value]]</f>
        <v>200000</v>
      </c>
      <c r="P4242" s="1">
        <f>Cleaned_Data[[#This Row],[ loan_amount]]</f>
        <v>700000</v>
      </c>
      <c r="Q4242" s="1" t="str">
        <f t="shared" si="265"/>
        <v>700–799</v>
      </c>
      <c r="R4242" s="1">
        <f>Cleaned_Data[[#This Row],[ residential_assets_value]]+Cleaned_Data[[#This Row],[ commercial_assets_value]]+Cleaned_Data[[#This Row],[ luxury_assets_value]]</f>
        <v>2800000</v>
      </c>
      <c r="S4242" s="1">
        <f>Cleaned_Data[[#This Row],[ income_annum]]+Cleaned_Data[[#This Row],[ residential_assets_value]]+Cleaned_Data[[#This Row],[ commercial_assets_value]]+Cleaned_Data[[#This Row],[ luxury_assets_value]]</f>
        <v>3200000</v>
      </c>
      <c r="T4242" s="1" t="str">
        <f t="shared" si="266"/>
        <v>&lt;1 Cr</v>
      </c>
      <c r="U4242" s="12">
        <f t="shared" si="267"/>
        <v>70000</v>
      </c>
      <c r="V4242" s="1" t="str">
        <f>IF(Cleaned_Data[[#This Row],[EMI_Estimate]]&lt;50000, "50K", IF(Cleaned_Data[[#This Row],[EMI_Estimate]]&lt;100000, "50K-1L", IF(Cleaned_Data[[#This Row],[EMI_Estimate]]&lt;150000, "1L-1.5L", IF(Cleaned_Data[[#This Row],[EMI_Estimate]]&lt;200000,"1.5-2L", "&gt;2L"))))</f>
        <v>50K-1L</v>
      </c>
    </row>
    <row r="4243" spans="1:22" x14ac:dyDescent="0.35">
      <c r="A4243">
        <v>4242</v>
      </c>
      <c r="B4243">
        <v>2</v>
      </c>
      <c r="C4243" t="s">
        <v>19</v>
      </c>
      <c r="D4243" t="s">
        <v>23</v>
      </c>
      <c r="E4243">
        <v>5600000</v>
      </c>
      <c r="F4243" t="str">
        <f t="shared" si="264"/>
        <v>&gt;20 Lakh</v>
      </c>
      <c r="G4243">
        <v>15800000</v>
      </c>
      <c r="H4243">
        <v>16</v>
      </c>
      <c r="I4243">
        <v>748</v>
      </c>
      <c r="J4243" s="1">
        <v>10300000</v>
      </c>
      <c r="K4243" s="1">
        <v>100000</v>
      </c>
      <c r="L4243" s="1">
        <v>21700000</v>
      </c>
      <c r="M4243" s="1">
        <v>6300000</v>
      </c>
      <c r="N4243" s="1" t="s">
        <v>21</v>
      </c>
      <c r="O4243" s="1">
        <f>Cleaned_Data[[#This Row],[ loan_amount]]-Cleaned_Data[[#This Row],[ bank_asset_value]]</f>
        <v>9500000</v>
      </c>
      <c r="P4243" s="1">
        <f>Cleaned_Data[[#This Row],[ loan_amount]]</f>
        <v>15800000</v>
      </c>
      <c r="Q4243" s="1" t="str">
        <f t="shared" si="265"/>
        <v>700–799</v>
      </c>
      <c r="R4243" s="1">
        <f>Cleaned_Data[[#This Row],[ residential_assets_value]]+Cleaned_Data[[#This Row],[ commercial_assets_value]]+Cleaned_Data[[#This Row],[ luxury_assets_value]]</f>
        <v>32100000</v>
      </c>
      <c r="S4243" s="1">
        <f>Cleaned_Data[[#This Row],[ income_annum]]+Cleaned_Data[[#This Row],[ residential_assets_value]]+Cleaned_Data[[#This Row],[ commercial_assets_value]]+Cleaned_Data[[#This Row],[ luxury_assets_value]]</f>
        <v>37700000</v>
      </c>
      <c r="T4243" s="1" t="str">
        <f t="shared" si="266"/>
        <v>3–4 Cr</v>
      </c>
      <c r="U4243" s="12">
        <f t="shared" si="267"/>
        <v>987500</v>
      </c>
      <c r="V4243" s="1" t="str">
        <f>IF(Cleaned_Data[[#This Row],[EMI_Estimate]]&lt;50000, "50K", IF(Cleaned_Data[[#This Row],[EMI_Estimate]]&lt;100000, "50K-1L", IF(Cleaned_Data[[#This Row],[EMI_Estimate]]&lt;150000, "1L-1.5L", IF(Cleaned_Data[[#This Row],[EMI_Estimate]]&lt;200000,"1.5-2L", "&gt;2L"))))</f>
        <v>&gt;2L</v>
      </c>
    </row>
    <row r="4244" spans="1:22" x14ac:dyDescent="0.35">
      <c r="A4244">
        <v>4243</v>
      </c>
      <c r="B4244">
        <v>5</v>
      </c>
      <c r="C4244" t="s">
        <v>22</v>
      </c>
      <c r="D4244" t="s">
        <v>23</v>
      </c>
      <c r="E4244">
        <v>8200000</v>
      </c>
      <c r="F4244" t="str">
        <f t="shared" si="264"/>
        <v>&gt;20 Lakh</v>
      </c>
      <c r="G4244">
        <v>27100000</v>
      </c>
      <c r="H4244">
        <v>4</v>
      </c>
      <c r="I4244">
        <v>643</v>
      </c>
      <c r="J4244" s="1">
        <v>15400000</v>
      </c>
      <c r="K4244" s="1">
        <v>7700000</v>
      </c>
      <c r="L4244" s="1">
        <v>21300000</v>
      </c>
      <c r="M4244" s="1">
        <v>4100000</v>
      </c>
      <c r="N4244" s="1" t="s">
        <v>21</v>
      </c>
      <c r="O4244" s="1">
        <f>Cleaned_Data[[#This Row],[ loan_amount]]-Cleaned_Data[[#This Row],[ bank_asset_value]]</f>
        <v>23000000</v>
      </c>
      <c r="P4244" s="1">
        <f>Cleaned_Data[[#This Row],[ loan_amount]]</f>
        <v>27100000</v>
      </c>
      <c r="Q4244" s="1" t="str">
        <f t="shared" si="265"/>
        <v>600–699</v>
      </c>
      <c r="R4244" s="1">
        <f>Cleaned_Data[[#This Row],[ residential_assets_value]]+Cleaned_Data[[#This Row],[ commercial_assets_value]]+Cleaned_Data[[#This Row],[ luxury_assets_value]]</f>
        <v>44400000</v>
      </c>
      <c r="S4244" s="1">
        <f>Cleaned_Data[[#This Row],[ income_annum]]+Cleaned_Data[[#This Row],[ residential_assets_value]]+Cleaned_Data[[#This Row],[ commercial_assets_value]]+Cleaned_Data[[#This Row],[ luxury_assets_value]]</f>
        <v>52600000</v>
      </c>
      <c r="T4244" s="1" t="str">
        <f t="shared" si="266"/>
        <v>&gt;4 Cr</v>
      </c>
      <c r="U4244" s="12">
        <f t="shared" si="267"/>
        <v>6775000</v>
      </c>
      <c r="V4244" s="1" t="str">
        <f>IF(Cleaned_Data[[#This Row],[EMI_Estimate]]&lt;50000, "50K", IF(Cleaned_Data[[#This Row],[EMI_Estimate]]&lt;100000, "50K-1L", IF(Cleaned_Data[[#This Row],[EMI_Estimate]]&lt;150000, "1L-1.5L", IF(Cleaned_Data[[#This Row],[EMI_Estimate]]&lt;200000,"1.5-2L", "&gt;2L"))))</f>
        <v>&gt;2L</v>
      </c>
    </row>
    <row r="4245" spans="1:22" x14ac:dyDescent="0.35">
      <c r="A4245">
        <v>4244</v>
      </c>
      <c r="B4245">
        <v>0</v>
      </c>
      <c r="C4245" t="s">
        <v>22</v>
      </c>
      <c r="D4245" t="s">
        <v>23</v>
      </c>
      <c r="E4245">
        <v>1600000</v>
      </c>
      <c r="F4245" t="str">
        <f t="shared" si="264"/>
        <v>15-20 Lakh</v>
      </c>
      <c r="G4245">
        <v>3400000</v>
      </c>
      <c r="H4245">
        <v>8</v>
      </c>
      <c r="I4245">
        <v>867</v>
      </c>
      <c r="J4245" s="1">
        <v>-100000</v>
      </c>
      <c r="K4245" s="1">
        <v>2700000</v>
      </c>
      <c r="L4245" s="1">
        <v>4300000</v>
      </c>
      <c r="M4245" s="1">
        <v>1300000</v>
      </c>
      <c r="N4245" s="1" t="s">
        <v>21</v>
      </c>
      <c r="O4245" s="1">
        <f>Cleaned_Data[[#This Row],[ loan_amount]]-Cleaned_Data[[#This Row],[ bank_asset_value]]</f>
        <v>2100000</v>
      </c>
      <c r="P4245" s="1">
        <f>Cleaned_Data[[#This Row],[ loan_amount]]</f>
        <v>3400000</v>
      </c>
      <c r="Q4245" s="1" t="str">
        <f t="shared" si="265"/>
        <v>800+</v>
      </c>
      <c r="R4245" s="1">
        <f>Cleaned_Data[[#This Row],[ residential_assets_value]]+Cleaned_Data[[#This Row],[ commercial_assets_value]]+Cleaned_Data[[#This Row],[ luxury_assets_value]]</f>
        <v>6900000</v>
      </c>
      <c r="S4245" s="1">
        <f>Cleaned_Data[[#This Row],[ income_annum]]+Cleaned_Data[[#This Row],[ residential_assets_value]]+Cleaned_Data[[#This Row],[ commercial_assets_value]]+Cleaned_Data[[#This Row],[ luxury_assets_value]]</f>
        <v>8500000</v>
      </c>
      <c r="T4245" s="1" t="str">
        <f t="shared" si="266"/>
        <v>&lt;1 Cr</v>
      </c>
      <c r="U4245" s="12">
        <f t="shared" si="267"/>
        <v>425000</v>
      </c>
      <c r="V4245" s="1" t="str">
        <f>IF(Cleaned_Data[[#This Row],[EMI_Estimate]]&lt;50000, "50K", IF(Cleaned_Data[[#This Row],[EMI_Estimate]]&lt;100000, "50K-1L", IF(Cleaned_Data[[#This Row],[EMI_Estimate]]&lt;150000, "1L-1.5L", IF(Cleaned_Data[[#This Row],[EMI_Estimate]]&lt;200000,"1.5-2L", "&gt;2L"))))</f>
        <v>&gt;2L</v>
      </c>
    </row>
    <row r="4246" spans="1:22" x14ac:dyDescent="0.35">
      <c r="A4246">
        <v>4245</v>
      </c>
      <c r="B4246">
        <v>3</v>
      </c>
      <c r="C4246" t="s">
        <v>22</v>
      </c>
      <c r="D4246" t="s">
        <v>20</v>
      </c>
      <c r="E4246">
        <v>1800000</v>
      </c>
      <c r="F4246" t="str">
        <f t="shared" si="264"/>
        <v>15-20 Lakh</v>
      </c>
      <c r="G4246">
        <v>5600000</v>
      </c>
      <c r="H4246">
        <v>20</v>
      </c>
      <c r="I4246">
        <v>860</v>
      </c>
      <c r="J4246" s="1">
        <v>1900000</v>
      </c>
      <c r="K4246" s="1">
        <v>1700000</v>
      </c>
      <c r="L4246" s="1">
        <v>4300000</v>
      </c>
      <c r="M4246" s="1">
        <v>900000</v>
      </c>
      <c r="N4246" s="1" t="s">
        <v>21</v>
      </c>
      <c r="O4246" s="1">
        <f>Cleaned_Data[[#This Row],[ loan_amount]]-Cleaned_Data[[#This Row],[ bank_asset_value]]</f>
        <v>4700000</v>
      </c>
      <c r="P4246" s="1">
        <f>Cleaned_Data[[#This Row],[ loan_amount]]</f>
        <v>5600000</v>
      </c>
      <c r="Q4246" s="1" t="str">
        <f t="shared" si="265"/>
        <v>800+</v>
      </c>
      <c r="R4246" s="1">
        <f>Cleaned_Data[[#This Row],[ residential_assets_value]]+Cleaned_Data[[#This Row],[ commercial_assets_value]]+Cleaned_Data[[#This Row],[ luxury_assets_value]]</f>
        <v>7900000</v>
      </c>
      <c r="S4246" s="1">
        <f>Cleaned_Data[[#This Row],[ income_annum]]+Cleaned_Data[[#This Row],[ residential_assets_value]]+Cleaned_Data[[#This Row],[ commercial_assets_value]]+Cleaned_Data[[#This Row],[ luxury_assets_value]]</f>
        <v>9700000</v>
      </c>
      <c r="T4246" s="1" t="str">
        <f t="shared" si="266"/>
        <v>&lt;1 Cr</v>
      </c>
      <c r="U4246" s="12">
        <f t="shared" si="267"/>
        <v>280000</v>
      </c>
      <c r="V4246" s="1" t="str">
        <f>IF(Cleaned_Data[[#This Row],[EMI_Estimate]]&lt;50000, "50K", IF(Cleaned_Data[[#This Row],[EMI_Estimate]]&lt;100000, "50K-1L", IF(Cleaned_Data[[#This Row],[EMI_Estimate]]&lt;150000, "1L-1.5L", IF(Cleaned_Data[[#This Row],[EMI_Estimate]]&lt;200000,"1.5-2L", "&gt;2L"))))</f>
        <v>&gt;2L</v>
      </c>
    </row>
    <row r="4247" spans="1:22" x14ac:dyDescent="0.35">
      <c r="A4247">
        <v>4246</v>
      </c>
      <c r="B4247">
        <v>5</v>
      </c>
      <c r="C4247" t="s">
        <v>22</v>
      </c>
      <c r="D4247" t="s">
        <v>23</v>
      </c>
      <c r="E4247">
        <v>6500000</v>
      </c>
      <c r="F4247" t="str">
        <f t="shared" si="264"/>
        <v>&gt;20 Lakh</v>
      </c>
      <c r="G4247">
        <v>23900000</v>
      </c>
      <c r="H4247">
        <v>2</v>
      </c>
      <c r="I4247">
        <v>507</v>
      </c>
      <c r="J4247" s="1">
        <v>500000</v>
      </c>
      <c r="K4247" s="1">
        <v>10200000</v>
      </c>
      <c r="L4247" s="1">
        <v>15900000</v>
      </c>
      <c r="M4247" s="1">
        <v>8000000</v>
      </c>
      <c r="N4247" s="1" t="s">
        <v>21</v>
      </c>
      <c r="O4247" s="1">
        <f>Cleaned_Data[[#This Row],[ loan_amount]]-Cleaned_Data[[#This Row],[ bank_asset_value]]</f>
        <v>15900000</v>
      </c>
      <c r="P4247" s="1">
        <f>Cleaned_Data[[#This Row],[ loan_amount]]</f>
        <v>23900000</v>
      </c>
      <c r="Q4247" s="1" t="str">
        <f t="shared" si="265"/>
        <v>500–599</v>
      </c>
      <c r="R4247" s="1">
        <f>Cleaned_Data[[#This Row],[ residential_assets_value]]+Cleaned_Data[[#This Row],[ commercial_assets_value]]+Cleaned_Data[[#This Row],[ luxury_assets_value]]</f>
        <v>26600000</v>
      </c>
      <c r="S4247" s="1">
        <f>Cleaned_Data[[#This Row],[ income_annum]]+Cleaned_Data[[#This Row],[ residential_assets_value]]+Cleaned_Data[[#This Row],[ commercial_assets_value]]+Cleaned_Data[[#This Row],[ luxury_assets_value]]</f>
        <v>33100000</v>
      </c>
      <c r="T4247" s="1" t="str">
        <f t="shared" si="266"/>
        <v>3–4 Cr</v>
      </c>
      <c r="U4247" s="12">
        <f t="shared" si="267"/>
        <v>11950000</v>
      </c>
      <c r="V4247" s="1" t="str">
        <f>IF(Cleaned_Data[[#This Row],[EMI_Estimate]]&lt;50000, "50K", IF(Cleaned_Data[[#This Row],[EMI_Estimate]]&lt;100000, "50K-1L", IF(Cleaned_Data[[#This Row],[EMI_Estimate]]&lt;150000, "1L-1.5L", IF(Cleaned_Data[[#This Row],[EMI_Estimate]]&lt;200000,"1.5-2L", "&gt;2L"))))</f>
        <v>&gt;2L</v>
      </c>
    </row>
    <row r="4248" spans="1:22" x14ac:dyDescent="0.35">
      <c r="A4248">
        <v>4247</v>
      </c>
      <c r="B4248">
        <v>1</v>
      </c>
      <c r="C4248" t="s">
        <v>19</v>
      </c>
      <c r="D4248" t="s">
        <v>23</v>
      </c>
      <c r="E4248">
        <v>3100000</v>
      </c>
      <c r="F4248" t="str">
        <f t="shared" si="264"/>
        <v>&gt;20 Lakh</v>
      </c>
      <c r="G4248">
        <v>11500000</v>
      </c>
      <c r="H4248">
        <v>4</v>
      </c>
      <c r="I4248">
        <v>871</v>
      </c>
      <c r="J4248" s="1">
        <v>1500000</v>
      </c>
      <c r="K4248" s="1">
        <v>2400000</v>
      </c>
      <c r="L4248" s="1">
        <v>7100000</v>
      </c>
      <c r="M4248" s="1">
        <v>3600000</v>
      </c>
      <c r="N4248" s="1" t="s">
        <v>21</v>
      </c>
      <c r="O4248" s="1">
        <f>Cleaned_Data[[#This Row],[ loan_amount]]-Cleaned_Data[[#This Row],[ bank_asset_value]]</f>
        <v>7900000</v>
      </c>
      <c r="P4248" s="1">
        <f>Cleaned_Data[[#This Row],[ loan_amount]]</f>
        <v>11500000</v>
      </c>
      <c r="Q4248" s="1" t="str">
        <f t="shared" si="265"/>
        <v>800+</v>
      </c>
      <c r="R4248" s="1">
        <f>Cleaned_Data[[#This Row],[ residential_assets_value]]+Cleaned_Data[[#This Row],[ commercial_assets_value]]+Cleaned_Data[[#This Row],[ luxury_assets_value]]</f>
        <v>11000000</v>
      </c>
      <c r="S4248" s="1">
        <f>Cleaned_Data[[#This Row],[ income_annum]]+Cleaned_Data[[#This Row],[ residential_assets_value]]+Cleaned_Data[[#This Row],[ commercial_assets_value]]+Cleaned_Data[[#This Row],[ luxury_assets_value]]</f>
        <v>14100000</v>
      </c>
      <c r="T4248" s="1" t="str">
        <f t="shared" si="266"/>
        <v>1–2 Cr</v>
      </c>
      <c r="U4248" s="12">
        <f t="shared" si="267"/>
        <v>2875000</v>
      </c>
      <c r="V4248" s="1" t="str">
        <f>IF(Cleaned_Data[[#This Row],[EMI_Estimate]]&lt;50000, "50K", IF(Cleaned_Data[[#This Row],[EMI_Estimate]]&lt;100000, "50K-1L", IF(Cleaned_Data[[#This Row],[EMI_Estimate]]&lt;150000, "1L-1.5L", IF(Cleaned_Data[[#This Row],[EMI_Estimate]]&lt;200000,"1.5-2L", "&gt;2L"))))</f>
        <v>&gt;2L</v>
      </c>
    </row>
    <row r="4249" spans="1:22" x14ac:dyDescent="0.35">
      <c r="A4249">
        <v>4248</v>
      </c>
      <c r="B4249">
        <v>3</v>
      </c>
      <c r="C4249" t="s">
        <v>22</v>
      </c>
      <c r="D4249" t="s">
        <v>20</v>
      </c>
      <c r="E4249">
        <v>3100000</v>
      </c>
      <c r="F4249" t="str">
        <f t="shared" si="264"/>
        <v>&gt;20 Lakh</v>
      </c>
      <c r="G4249">
        <v>9800000</v>
      </c>
      <c r="H4249">
        <v>12</v>
      </c>
      <c r="I4249">
        <v>820</v>
      </c>
      <c r="J4249" s="1">
        <v>6400000</v>
      </c>
      <c r="K4249" s="1">
        <v>5200000</v>
      </c>
      <c r="L4249" s="1">
        <v>10900000</v>
      </c>
      <c r="M4249" s="1">
        <v>4400000</v>
      </c>
      <c r="N4249" s="1" t="s">
        <v>21</v>
      </c>
      <c r="O4249" s="1">
        <f>Cleaned_Data[[#This Row],[ loan_amount]]-Cleaned_Data[[#This Row],[ bank_asset_value]]</f>
        <v>5400000</v>
      </c>
      <c r="P4249" s="1">
        <f>Cleaned_Data[[#This Row],[ loan_amount]]</f>
        <v>9800000</v>
      </c>
      <c r="Q4249" s="1" t="str">
        <f t="shared" si="265"/>
        <v>800+</v>
      </c>
      <c r="R4249" s="1">
        <f>Cleaned_Data[[#This Row],[ residential_assets_value]]+Cleaned_Data[[#This Row],[ commercial_assets_value]]+Cleaned_Data[[#This Row],[ luxury_assets_value]]</f>
        <v>22500000</v>
      </c>
      <c r="S4249" s="1">
        <f>Cleaned_Data[[#This Row],[ income_annum]]+Cleaned_Data[[#This Row],[ residential_assets_value]]+Cleaned_Data[[#This Row],[ commercial_assets_value]]+Cleaned_Data[[#This Row],[ luxury_assets_value]]</f>
        <v>25600000</v>
      </c>
      <c r="T4249" s="1" t="str">
        <f t="shared" si="266"/>
        <v>2–3 Cr</v>
      </c>
      <c r="U4249" s="12">
        <f t="shared" si="267"/>
        <v>816667</v>
      </c>
      <c r="V4249" s="1" t="str">
        <f>IF(Cleaned_Data[[#This Row],[EMI_Estimate]]&lt;50000, "50K", IF(Cleaned_Data[[#This Row],[EMI_Estimate]]&lt;100000, "50K-1L", IF(Cleaned_Data[[#This Row],[EMI_Estimate]]&lt;150000, "1L-1.5L", IF(Cleaned_Data[[#This Row],[EMI_Estimate]]&lt;200000,"1.5-2L", "&gt;2L"))))</f>
        <v>&gt;2L</v>
      </c>
    </row>
    <row r="4250" spans="1:22" x14ac:dyDescent="0.35">
      <c r="A4250">
        <v>4249</v>
      </c>
      <c r="B4250">
        <v>4</v>
      </c>
      <c r="C4250" t="s">
        <v>19</v>
      </c>
      <c r="D4250" t="s">
        <v>23</v>
      </c>
      <c r="E4250">
        <v>5300000</v>
      </c>
      <c r="F4250" t="str">
        <f t="shared" si="264"/>
        <v>&gt;20 Lakh</v>
      </c>
      <c r="G4250">
        <v>14500000</v>
      </c>
      <c r="H4250">
        <v>4</v>
      </c>
      <c r="I4250">
        <v>352</v>
      </c>
      <c r="J4250" s="1">
        <v>12600000</v>
      </c>
      <c r="K4250" s="1">
        <v>4900000</v>
      </c>
      <c r="L4250" s="1">
        <v>10500000</v>
      </c>
      <c r="M4250" s="1">
        <v>3500000</v>
      </c>
      <c r="N4250" s="1" t="s">
        <v>24</v>
      </c>
      <c r="O4250" s="1">
        <f>Cleaned_Data[[#This Row],[ loan_amount]]-Cleaned_Data[[#This Row],[ bank_asset_value]]</f>
        <v>11000000</v>
      </c>
      <c r="P4250" s="1">
        <f>Cleaned_Data[[#This Row],[ loan_amount]]</f>
        <v>14500000</v>
      </c>
      <c r="Q4250" s="1" t="str">
        <f t="shared" si="265"/>
        <v>300–499</v>
      </c>
      <c r="R4250" s="1">
        <f>Cleaned_Data[[#This Row],[ residential_assets_value]]+Cleaned_Data[[#This Row],[ commercial_assets_value]]+Cleaned_Data[[#This Row],[ luxury_assets_value]]</f>
        <v>28000000</v>
      </c>
      <c r="S4250" s="1">
        <f>Cleaned_Data[[#This Row],[ income_annum]]+Cleaned_Data[[#This Row],[ residential_assets_value]]+Cleaned_Data[[#This Row],[ commercial_assets_value]]+Cleaned_Data[[#This Row],[ luxury_assets_value]]</f>
        <v>33300000</v>
      </c>
      <c r="T4250" s="1" t="str">
        <f t="shared" si="266"/>
        <v>3–4 Cr</v>
      </c>
      <c r="U4250" s="12">
        <f t="shared" si="267"/>
        <v>3625000</v>
      </c>
      <c r="V4250" s="1" t="str">
        <f>IF(Cleaned_Data[[#This Row],[EMI_Estimate]]&lt;50000, "50K", IF(Cleaned_Data[[#This Row],[EMI_Estimate]]&lt;100000, "50K-1L", IF(Cleaned_Data[[#This Row],[EMI_Estimate]]&lt;150000, "1L-1.5L", IF(Cleaned_Data[[#This Row],[EMI_Estimate]]&lt;200000,"1.5-2L", "&gt;2L"))))</f>
        <v>&gt;2L</v>
      </c>
    </row>
    <row r="4251" spans="1:22" x14ac:dyDescent="0.35">
      <c r="A4251">
        <v>4250</v>
      </c>
      <c r="B4251">
        <v>4</v>
      </c>
      <c r="C4251" t="s">
        <v>19</v>
      </c>
      <c r="D4251" t="s">
        <v>20</v>
      </c>
      <c r="E4251">
        <v>1100000</v>
      </c>
      <c r="F4251" t="str">
        <f t="shared" si="264"/>
        <v>10-15 Lakh</v>
      </c>
      <c r="G4251">
        <v>4000000</v>
      </c>
      <c r="H4251">
        <v>14</v>
      </c>
      <c r="I4251">
        <v>887</v>
      </c>
      <c r="J4251" s="1">
        <v>2400000</v>
      </c>
      <c r="K4251" s="1">
        <v>1500000</v>
      </c>
      <c r="L4251" s="1">
        <v>4200000</v>
      </c>
      <c r="M4251" s="1">
        <v>1600000</v>
      </c>
      <c r="N4251" s="1" t="s">
        <v>21</v>
      </c>
      <c r="O4251" s="1">
        <f>Cleaned_Data[[#This Row],[ loan_amount]]-Cleaned_Data[[#This Row],[ bank_asset_value]]</f>
        <v>2400000</v>
      </c>
      <c r="P4251" s="1">
        <f>Cleaned_Data[[#This Row],[ loan_amount]]</f>
        <v>4000000</v>
      </c>
      <c r="Q4251" s="1" t="str">
        <f t="shared" si="265"/>
        <v>800+</v>
      </c>
      <c r="R4251" s="1">
        <f>Cleaned_Data[[#This Row],[ residential_assets_value]]+Cleaned_Data[[#This Row],[ commercial_assets_value]]+Cleaned_Data[[#This Row],[ luxury_assets_value]]</f>
        <v>8100000</v>
      </c>
      <c r="S4251" s="1">
        <f>Cleaned_Data[[#This Row],[ income_annum]]+Cleaned_Data[[#This Row],[ residential_assets_value]]+Cleaned_Data[[#This Row],[ commercial_assets_value]]+Cleaned_Data[[#This Row],[ luxury_assets_value]]</f>
        <v>9200000</v>
      </c>
      <c r="T4251" s="1" t="str">
        <f t="shared" si="266"/>
        <v>&lt;1 Cr</v>
      </c>
      <c r="U4251" s="12">
        <f t="shared" si="267"/>
        <v>285714</v>
      </c>
      <c r="V4251" s="1" t="str">
        <f>IF(Cleaned_Data[[#This Row],[EMI_Estimate]]&lt;50000, "50K", IF(Cleaned_Data[[#This Row],[EMI_Estimate]]&lt;100000, "50K-1L", IF(Cleaned_Data[[#This Row],[EMI_Estimate]]&lt;150000, "1L-1.5L", IF(Cleaned_Data[[#This Row],[EMI_Estimate]]&lt;200000,"1.5-2L", "&gt;2L"))))</f>
        <v>&gt;2L</v>
      </c>
    </row>
    <row r="4252" spans="1:22" x14ac:dyDescent="0.35">
      <c r="A4252">
        <v>4251</v>
      </c>
      <c r="B4252">
        <v>1</v>
      </c>
      <c r="C4252" t="s">
        <v>19</v>
      </c>
      <c r="D4252" t="s">
        <v>23</v>
      </c>
      <c r="E4252">
        <v>6000000</v>
      </c>
      <c r="F4252" t="str">
        <f t="shared" si="264"/>
        <v>&gt;20 Lakh</v>
      </c>
      <c r="G4252">
        <v>13400000</v>
      </c>
      <c r="H4252">
        <v>12</v>
      </c>
      <c r="I4252">
        <v>731</v>
      </c>
      <c r="J4252" s="1">
        <v>1300000</v>
      </c>
      <c r="K4252" s="1">
        <v>4300000</v>
      </c>
      <c r="L4252" s="1">
        <v>21300000</v>
      </c>
      <c r="M4252" s="1">
        <v>6900000</v>
      </c>
      <c r="N4252" s="1" t="s">
        <v>21</v>
      </c>
      <c r="O4252" s="1">
        <f>Cleaned_Data[[#This Row],[ loan_amount]]-Cleaned_Data[[#This Row],[ bank_asset_value]]</f>
        <v>6500000</v>
      </c>
      <c r="P4252" s="1">
        <f>Cleaned_Data[[#This Row],[ loan_amount]]</f>
        <v>13400000</v>
      </c>
      <c r="Q4252" s="1" t="str">
        <f t="shared" si="265"/>
        <v>700–799</v>
      </c>
      <c r="R4252" s="1">
        <f>Cleaned_Data[[#This Row],[ residential_assets_value]]+Cleaned_Data[[#This Row],[ commercial_assets_value]]+Cleaned_Data[[#This Row],[ luxury_assets_value]]</f>
        <v>26900000</v>
      </c>
      <c r="S4252" s="1">
        <f>Cleaned_Data[[#This Row],[ income_annum]]+Cleaned_Data[[#This Row],[ residential_assets_value]]+Cleaned_Data[[#This Row],[ commercial_assets_value]]+Cleaned_Data[[#This Row],[ luxury_assets_value]]</f>
        <v>32900000</v>
      </c>
      <c r="T4252" s="1" t="str">
        <f t="shared" si="266"/>
        <v>3–4 Cr</v>
      </c>
      <c r="U4252" s="12">
        <f t="shared" si="267"/>
        <v>1116667</v>
      </c>
      <c r="V4252" s="1" t="str">
        <f>IF(Cleaned_Data[[#This Row],[EMI_Estimate]]&lt;50000, "50K", IF(Cleaned_Data[[#This Row],[EMI_Estimate]]&lt;100000, "50K-1L", IF(Cleaned_Data[[#This Row],[EMI_Estimate]]&lt;150000, "1L-1.5L", IF(Cleaned_Data[[#This Row],[EMI_Estimate]]&lt;200000,"1.5-2L", "&gt;2L"))))</f>
        <v>&gt;2L</v>
      </c>
    </row>
    <row r="4253" spans="1:22" x14ac:dyDescent="0.35">
      <c r="A4253">
        <v>4252</v>
      </c>
      <c r="B4253">
        <v>0</v>
      </c>
      <c r="C4253" t="s">
        <v>19</v>
      </c>
      <c r="D4253" t="s">
        <v>23</v>
      </c>
      <c r="E4253">
        <v>6100000</v>
      </c>
      <c r="F4253" t="str">
        <f t="shared" si="264"/>
        <v>&gt;20 Lakh</v>
      </c>
      <c r="G4253">
        <v>14600000</v>
      </c>
      <c r="H4253">
        <v>18</v>
      </c>
      <c r="I4253">
        <v>645</v>
      </c>
      <c r="J4253" s="1">
        <v>14500000</v>
      </c>
      <c r="K4253" s="1">
        <v>200000</v>
      </c>
      <c r="L4253" s="1">
        <v>23000000</v>
      </c>
      <c r="M4253" s="1">
        <v>4600000</v>
      </c>
      <c r="N4253" s="1" t="s">
        <v>21</v>
      </c>
      <c r="O4253" s="1">
        <f>Cleaned_Data[[#This Row],[ loan_amount]]-Cleaned_Data[[#This Row],[ bank_asset_value]]</f>
        <v>10000000</v>
      </c>
      <c r="P4253" s="1">
        <f>Cleaned_Data[[#This Row],[ loan_amount]]</f>
        <v>14600000</v>
      </c>
      <c r="Q4253" s="1" t="str">
        <f t="shared" si="265"/>
        <v>600–699</v>
      </c>
      <c r="R4253" s="1">
        <f>Cleaned_Data[[#This Row],[ residential_assets_value]]+Cleaned_Data[[#This Row],[ commercial_assets_value]]+Cleaned_Data[[#This Row],[ luxury_assets_value]]</f>
        <v>37700000</v>
      </c>
      <c r="S4253" s="1">
        <f>Cleaned_Data[[#This Row],[ income_annum]]+Cleaned_Data[[#This Row],[ residential_assets_value]]+Cleaned_Data[[#This Row],[ commercial_assets_value]]+Cleaned_Data[[#This Row],[ luxury_assets_value]]</f>
        <v>43800000</v>
      </c>
      <c r="T4253" s="1" t="str">
        <f t="shared" si="266"/>
        <v>&gt;4 Cr</v>
      </c>
      <c r="U4253" s="12">
        <f t="shared" si="267"/>
        <v>811111</v>
      </c>
      <c r="V4253" s="1" t="str">
        <f>IF(Cleaned_Data[[#This Row],[EMI_Estimate]]&lt;50000, "50K", IF(Cleaned_Data[[#This Row],[EMI_Estimate]]&lt;100000, "50K-1L", IF(Cleaned_Data[[#This Row],[EMI_Estimate]]&lt;150000, "1L-1.5L", IF(Cleaned_Data[[#This Row],[EMI_Estimate]]&lt;200000,"1.5-2L", "&gt;2L"))))</f>
        <v>&gt;2L</v>
      </c>
    </row>
    <row r="4254" spans="1:22" x14ac:dyDescent="0.35">
      <c r="A4254">
        <v>4253</v>
      </c>
      <c r="B4254">
        <v>3</v>
      </c>
      <c r="C4254" t="s">
        <v>22</v>
      </c>
      <c r="D4254" t="s">
        <v>20</v>
      </c>
      <c r="E4254">
        <v>4100000</v>
      </c>
      <c r="F4254" t="str">
        <f t="shared" si="264"/>
        <v>&gt;20 Lakh</v>
      </c>
      <c r="G4254">
        <v>14100000</v>
      </c>
      <c r="H4254">
        <v>10</v>
      </c>
      <c r="I4254">
        <v>300</v>
      </c>
      <c r="J4254" s="1">
        <v>7600000</v>
      </c>
      <c r="K4254" s="1">
        <v>2100000</v>
      </c>
      <c r="L4254" s="1">
        <v>8400000</v>
      </c>
      <c r="M4254" s="1">
        <v>2200000</v>
      </c>
      <c r="N4254" s="1" t="s">
        <v>24</v>
      </c>
      <c r="O4254" s="1">
        <f>Cleaned_Data[[#This Row],[ loan_amount]]-Cleaned_Data[[#This Row],[ bank_asset_value]]</f>
        <v>11900000</v>
      </c>
      <c r="P4254" s="1">
        <f>Cleaned_Data[[#This Row],[ loan_amount]]</f>
        <v>14100000</v>
      </c>
      <c r="Q4254" s="1" t="str">
        <f t="shared" si="265"/>
        <v>300–499</v>
      </c>
      <c r="R4254" s="1">
        <f>Cleaned_Data[[#This Row],[ residential_assets_value]]+Cleaned_Data[[#This Row],[ commercial_assets_value]]+Cleaned_Data[[#This Row],[ luxury_assets_value]]</f>
        <v>18100000</v>
      </c>
      <c r="S4254" s="1">
        <f>Cleaned_Data[[#This Row],[ income_annum]]+Cleaned_Data[[#This Row],[ residential_assets_value]]+Cleaned_Data[[#This Row],[ commercial_assets_value]]+Cleaned_Data[[#This Row],[ luxury_assets_value]]</f>
        <v>22200000</v>
      </c>
      <c r="T4254" s="1" t="str">
        <f t="shared" si="266"/>
        <v>2–3 Cr</v>
      </c>
      <c r="U4254" s="12">
        <f t="shared" si="267"/>
        <v>1410000</v>
      </c>
      <c r="V4254" s="1" t="str">
        <f>IF(Cleaned_Data[[#This Row],[EMI_Estimate]]&lt;50000, "50K", IF(Cleaned_Data[[#This Row],[EMI_Estimate]]&lt;100000, "50K-1L", IF(Cleaned_Data[[#This Row],[EMI_Estimate]]&lt;150000, "1L-1.5L", IF(Cleaned_Data[[#This Row],[EMI_Estimate]]&lt;200000,"1.5-2L", "&gt;2L"))))</f>
        <v>&gt;2L</v>
      </c>
    </row>
    <row r="4255" spans="1:22" x14ac:dyDescent="0.35">
      <c r="A4255">
        <v>4254</v>
      </c>
      <c r="B4255">
        <v>5</v>
      </c>
      <c r="C4255" t="s">
        <v>19</v>
      </c>
      <c r="D4255" t="s">
        <v>23</v>
      </c>
      <c r="E4255">
        <v>7000000</v>
      </c>
      <c r="F4255" t="str">
        <f t="shared" si="264"/>
        <v>&gt;20 Lakh</v>
      </c>
      <c r="G4255">
        <v>26200000</v>
      </c>
      <c r="H4255">
        <v>12</v>
      </c>
      <c r="I4255">
        <v>896</v>
      </c>
      <c r="J4255" s="1">
        <v>13100000</v>
      </c>
      <c r="K4255" s="1">
        <v>6600000</v>
      </c>
      <c r="L4255" s="1">
        <v>23600000</v>
      </c>
      <c r="M4255" s="1">
        <v>5700000</v>
      </c>
      <c r="N4255" s="1" t="s">
        <v>21</v>
      </c>
      <c r="O4255" s="1">
        <f>Cleaned_Data[[#This Row],[ loan_amount]]-Cleaned_Data[[#This Row],[ bank_asset_value]]</f>
        <v>20500000</v>
      </c>
      <c r="P4255" s="1">
        <f>Cleaned_Data[[#This Row],[ loan_amount]]</f>
        <v>26200000</v>
      </c>
      <c r="Q4255" s="1" t="str">
        <f t="shared" si="265"/>
        <v>800+</v>
      </c>
      <c r="R4255" s="1">
        <f>Cleaned_Data[[#This Row],[ residential_assets_value]]+Cleaned_Data[[#This Row],[ commercial_assets_value]]+Cleaned_Data[[#This Row],[ luxury_assets_value]]</f>
        <v>43300000</v>
      </c>
      <c r="S4255" s="1">
        <f>Cleaned_Data[[#This Row],[ income_annum]]+Cleaned_Data[[#This Row],[ residential_assets_value]]+Cleaned_Data[[#This Row],[ commercial_assets_value]]+Cleaned_Data[[#This Row],[ luxury_assets_value]]</f>
        <v>50300000</v>
      </c>
      <c r="T4255" s="1" t="str">
        <f t="shared" si="266"/>
        <v>&gt;4 Cr</v>
      </c>
      <c r="U4255" s="12">
        <f t="shared" si="267"/>
        <v>2183333</v>
      </c>
      <c r="V4255" s="1" t="str">
        <f>IF(Cleaned_Data[[#This Row],[EMI_Estimate]]&lt;50000, "50K", IF(Cleaned_Data[[#This Row],[EMI_Estimate]]&lt;100000, "50K-1L", IF(Cleaned_Data[[#This Row],[EMI_Estimate]]&lt;150000, "1L-1.5L", IF(Cleaned_Data[[#This Row],[EMI_Estimate]]&lt;200000,"1.5-2L", "&gt;2L"))))</f>
        <v>&gt;2L</v>
      </c>
    </row>
    <row r="4256" spans="1:22" x14ac:dyDescent="0.35">
      <c r="A4256">
        <v>4255</v>
      </c>
      <c r="B4256">
        <v>0</v>
      </c>
      <c r="C4256" t="s">
        <v>22</v>
      </c>
      <c r="D4256" t="s">
        <v>23</v>
      </c>
      <c r="E4256">
        <v>8900000</v>
      </c>
      <c r="F4256" t="str">
        <f t="shared" si="264"/>
        <v>&gt;20 Lakh</v>
      </c>
      <c r="G4256">
        <v>27700000</v>
      </c>
      <c r="H4256">
        <v>6</v>
      </c>
      <c r="I4256">
        <v>372</v>
      </c>
      <c r="J4256" s="1">
        <v>18200000</v>
      </c>
      <c r="K4256" s="1">
        <v>14900000</v>
      </c>
      <c r="L4256" s="1">
        <v>33700000</v>
      </c>
      <c r="M4256" s="1">
        <v>6100000</v>
      </c>
      <c r="N4256" s="1" t="s">
        <v>24</v>
      </c>
      <c r="O4256" s="1">
        <f>Cleaned_Data[[#This Row],[ loan_amount]]-Cleaned_Data[[#This Row],[ bank_asset_value]]</f>
        <v>21600000</v>
      </c>
      <c r="P4256" s="1">
        <f>Cleaned_Data[[#This Row],[ loan_amount]]</f>
        <v>27700000</v>
      </c>
      <c r="Q4256" s="1" t="str">
        <f t="shared" si="265"/>
        <v>300–499</v>
      </c>
      <c r="R4256" s="1">
        <f>Cleaned_Data[[#This Row],[ residential_assets_value]]+Cleaned_Data[[#This Row],[ commercial_assets_value]]+Cleaned_Data[[#This Row],[ luxury_assets_value]]</f>
        <v>66800000</v>
      </c>
      <c r="S4256" s="1">
        <f>Cleaned_Data[[#This Row],[ income_annum]]+Cleaned_Data[[#This Row],[ residential_assets_value]]+Cleaned_Data[[#This Row],[ commercial_assets_value]]+Cleaned_Data[[#This Row],[ luxury_assets_value]]</f>
        <v>75700000</v>
      </c>
      <c r="T4256" s="1" t="str">
        <f t="shared" si="266"/>
        <v>&gt;4 Cr</v>
      </c>
      <c r="U4256" s="12">
        <f t="shared" si="267"/>
        <v>4616667</v>
      </c>
      <c r="V4256" s="1" t="str">
        <f>IF(Cleaned_Data[[#This Row],[EMI_Estimate]]&lt;50000, "50K", IF(Cleaned_Data[[#This Row],[EMI_Estimate]]&lt;100000, "50K-1L", IF(Cleaned_Data[[#This Row],[EMI_Estimate]]&lt;150000, "1L-1.5L", IF(Cleaned_Data[[#This Row],[EMI_Estimate]]&lt;200000,"1.5-2L", "&gt;2L"))))</f>
        <v>&gt;2L</v>
      </c>
    </row>
    <row r="4257" spans="1:22" x14ac:dyDescent="0.35">
      <c r="A4257">
        <v>4256</v>
      </c>
      <c r="B4257">
        <v>4</v>
      </c>
      <c r="C4257" t="s">
        <v>19</v>
      </c>
      <c r="D4257" t="s">
        <v>20</v>
      </c>
      <c r="E4257">
        <v>4800000</v>
      </c>
      <c r="F4257" t="str">
        <f t="shared" si="264"/>
        <v>&gt;20 Lakh</v>
      </c>
      <c r="G4257">
        <v>12000000</v>
      </c>
      <c r="H4257">
        <v>6</v>
      </c>
      <c r="I4257">
        <v>441</v>
      </c>
      <c r="J4257" s="1">
        <v>8400000</v>
      </c>
      <c r="K4257" s="1">
        <v>1300000</v>
      </c>
      <c r="L4257" s="1">
        <v>18200000</v>
      </c>
      <c r="M4257" s="1">
        <v>3200000</v>
      </c>
      <c r="N4257" s="1" t="s">
        <v>24</v>
      </c>
      <c r="O4257" s="1">
        <f>Cleaned_Data[[#This Row],[ loan_amount]]-Cleaned_Data[[#This Row],[ bank_asset_value]]</f>
        <v>8800000</v>
      </c>
      <c r="P4257" s="1">
        <f>Cleaned_Data[[#This Row],[ loan_amount]]</f>
        <v>12000000</v>
      </c>
      <c r="Q4257" s="1" t="str">
        <f t="shared" si="265"/>
        <v>300–499</v>
      </c>
      <c r="R4257" s="1">
        <f>Cleaned_Data[[#This Row],[ residential_assets_value]]+Cleaned_Data[[#This Row],[ commercial_assets_value]]+Cleaned_Data[[#This Row],[ luxury_assets_value]]</f>
        <v>27900000</v>
      </c>
      <c r="S4257" s="1">
        <f>Cleaned_Data[[#This Row],[ income_annum]]+Cleaned_Data[[#This Row],[ residential_assets_value]]+Cleaned_Data[[#This Row],[ commercial_assets_value]]+Cleaned_Data[[#This Row],[ luxury_assets_value]]</f>
        <v>32700000</v>
      </c>
      <c r="T4257" s="1" t="str">
        <f t="shared" si="266"/>
        <v>3–4 Cr</v>
      </c>
      <c r="U4257" s="12">
        <f t="shared" si="267"/>
        <v>2000000</v>
      </c>
      <c r="V4257" s="1" t="str">
        <f>IF(Cleaned_Data[[#This Row],[EMI_Estimate]]&lt;50000, "50K", IF(Cleaned_Data[[#This Row],[EMI_Estimate]]&lt;100000, "50K-1L", IF(Cleaned_Data[[#This Row],[EMI_Estimate]]&lt;150000, "1L-1.5L", IF(Cleaned_Data[[#This Row],[EMI_Estimate]]&lt;200000,"1.5-2L", "&gt;2L"))))</f>
        <v>&gt;2L</v>
      </c>
    </row>
    <row r="4258" spans="1:22" x14ac:dyDescent="0.35">
      <c r="A4258">
        <v>4257</v>
      </c>
      <c r="B4258">
        <v>3</v>
      </c>
      <c r="C4258" t="s">
        <v>19</v>
      </c>
      <c r="D4258" t="s">
        <v>23</v>
      </c>
      <c r="E4258">
        <v>7400000</v>
      </c>
      <c r="F4258" t="str">
        <f t="shared" si="264"/>
        <v>&gt;20 Lakh</v>
      </c>
      <c r="G4258">
        <v>18300000</v>
      </c>
      <c r="H4258">
        <v>4</v>
      </c>
      <c r="I4258">
        <v>348</v>
      </c>
      <c r="J4258" s="1">
        <v>14300000</v>
      </c>
      <c r="K4258" s="1">
        <v>12600000</v>
      </c>
      <c r="L4258" s="1">
        <v>17900000</v>
      </c>
      <c r="M4258" s="1">
        <v>9800000</v>
      </c>
      <c r="N4258" s="1" t="s">
        <v>24</v>
      </c>
      <c r="O4258" s="1">
        <f>Cleaned_Data[[#This Row],[ loan_amount]]-Cleaned_Data[[#This Row],[ bank_asset_value]]</f>
        <v>8500000</v>
      </c>
      <c r="P4258" s="1">
        <f>Cleaned_Data[[#This Row],[ loan_amount]]</f>
        <v>18300000</v>
      </c>
      <c r="Q4258" s="1" t="str">
        <f t="shared" si="265"/>
        <v>300–499</v>
      </c>
      <c r="R4258" s="1">
        <f>Cleaned_Data[[#This Row],[ residential_assets_value]]+Cleaned_Data[[#This Row],[ commercial_assets_value]]+Cleaned_Data[[#This Row],[ luxury_assets_value]]</f>
        <v>44800000</v>
      </c>
      <c r="S4258" s="1">
        <f>Cleaned_Data[[#This Row],[ income_annum]]+Cleaned_Data[[#This Row],[ residential_assets_value]]+Cleaned_Data[[#This Row],[ commercial_assets_value]]+Cleaned_Data[[#This Row],[ luxury_assets_value]]</f>
        <v>52200000</v>
      </c>
      <c r="T4258" s="1" t="str">
        <f t="shared" si="266"/>
        <v>&gt;4 Cr</v>
      </c>
      <c r="U4258" s="12">
        <f t="shared" si="267"/>
        <v>4575000</v>
      </c>
      <c r="V4258" s="1" t="str">
        <f>IF(Cleaned_Data[[#This Row],[EMI_Estimate]]&lt;50000, "50K", IF(Cleaned_Data[[#This Row],[EMI_Estimate]]&lt;100000, "50K-1L", IF(Cleaned_Data[[#This Row],[EMI_Estimate]]&lt;150000, "1L-1.5L", IF(Cleaned_Data[[#This Row],[EMI_Estimate]]&lt;200000,"1.5-2L", "&gt;2L"))))</f>
        <v>&gt;2L</v>
      </c>
    </row>
    <row r="4259" spans="1:22" x14ac:dyDescent="0.35">
      <c r="A4259">
        <v>4258</v>
      </c>
      <c r="B4259">
        <v>0</v>
      </c>
      <c r="C4259" t="s">
        <v>19</v>
      </c>
      <c r="D4259" t="s">
        <v>20</v>
      </c>
      <c r="E4259">
        <v>9700000</v>
      </c>
      <c r="F4259" t="str">
        <f t="shared" si="264"/>
        <v>&gt;20 Lakh</v>
      </c>
      <c r="G4259">
        <v>27500000</v>
      </c>
      <c r="H4259">
        <v>18</v>
      </c>
      <c r="I4259">
        <v>343</v>
      </c>
      <c r="J4259" s="1">
        <v>13400000</v>
      </c>
      <c r="K4259" s="1">
        <v>16500000</v>
      </c>
      <c r="L4259" s="1">
        <v>20000000</v>
      </c>
      <c r="M4259" s="1">
        <v>8200000</v>
      </c>
      <c r="N4259" s="1" t="s">
        <v>24</v>
      </c>
      <c r="O4259" s="1">
        <f>Cleaned_Data[[#This Row],[ loan_amount]]-Cleaned_Data[[#This Row],[ bank_asset_value]]</f>
        <v>19300000</v>
      </c>
      <c r="P4259" s="1">
        <f>Cleaned_Data[[#This Row],[ loan_amount]]</f>
        <v>27500000</v>
      </c>
      <c r="Q4259" s="1" t="str">
        <f t="shared" si="265"/>
        <v>300–499</v>
      </c>
      <c r="R4259" s="1">
        <f>Cleaned_Data[[#This Row],[ residential_assets_value]]+Cleaned_Data[[#This Row],[ commercial_assets_value]]+Cleaned_Data[[#This Row],[ luxury_assets_value]]</f>
        <v>49900000</v>
      </c>
      <c r="S4259" s="1">
        <f>Cleaned_Data[[#This Row],[ income_annum]]+Cleaned_Data[[#This Row],[ residential_assets_value]]+Cleaned_Data[[#This Row],[ commercial_assets_value]]+Cleaned_Data[[#This Row],[ luxury_assets_value]]</f>
        <v>59600000</v>
      </c>
      <c r="T4259" s="1" t="str">
        <f t="shared" si="266"/>
        <v>&gt;4 Cr</v>
      </c>
      <c r="U4259" s="12">
        <f t="shared" si="267"/>
        <v>1527778</v>
      </c>
      <c r="V4259" s="1" t="str">
        <f>IF(Cleaned_Data[[#This Row],[EMI_Estimate]]&lt;50000, "50K", IF(Cleaned_Data[[#This Row],[EMI_Estimate]]&lt;100000, "50K-1L", IF(Cleaned_Data[[#This Row],[EMI_Estimate]]&lt;150000, "1L-1.5L", IF(Cleaned_Data[[#This Row],[EMI_Estimate]]&lt;200000,"1.5-2L", "&gt;2L"))))</f>
        <v>&gt;2L</v>
      </c>
    </row>
    <row r="4260" spans="1:22" x14ac:dyDescent="0.35">
      <c r="A4260">
        <v>4259</v>
      </c>
      <c r="B4260">
        <v>5</v>
      </c>
      <c r="C4260" t="s">
        <v>19</v>
      </c>
      <c r="D4260" t="s">
        <v>23</v>
      </c>
      <c r="E4260">
        <v>9700000</v>
      </c>
      <c r="F4260" t="str">
        <f t="shared" si="264"/>
        <v>&gt;20 Lakh</v>
      </c>
      <c r="G4260">
        <v>22600000</v>
      </c>
      <c r="H4260">
        <v>16</v>
      </c>
      <c r="I4260">
        <v>346</v>
      </c>
      <c r="J4260" s="1">
        <v>23500000</v>
      </c>
      <c r="K4260" s="1">
        <v>12900000</v>
      </c>
      <c r="L4260" s="1">
        <v>26800000</v>
      </c>
      <c r="M4260" s="1">
        <v>13000000</v>
      </c>
      <c r="N4260" s="1" t="s">
        <v>24</v>
      </c>
      <c r="O4260" s="1">
        <f>Cleaned_Data[[#This Row],[ loan_amount]]-Cleaned_Data[[#This Row],[ bank_asset_value]]</f>
        <v>9600000</v>
      </c>
      <c r="P4260" s="1">
        <f>Cleaned_Data[[#This Row],[ loan_amount]]</f>
        <v>22600000</v>
      </c>
      <c r="Q4260" s="1" t="str">
        <f t="shared" si="265"/>
        <v>300–499</v>
      </c>
      <c r="R4260" s="1">
        <f>Cleaned_Data[[#This Row],[ residential_assets_value]]+Cleaned_Data[[#This Row],[ commercial_assets_value]]+Cleaned_Data[[#This Row],[ luxury_assets_value]]</f>
        <v>63200000</v>
      </c>
      <c r="S4260" s="1">
        <f>Cleaned_Data[[#This Row],[ income_annum]]+Cleaned_Data[[#This Row],[ residential_assets_value]]+Cleaned_Data[[#This Row],[ commercial_assets_value]]+Cleaned_Data[[#This Row],[ luxury_assets_value]]</f>
        <v>72900000</v>
      </c>
      <c r="T4260" s="1" t="str">
        <f t="shared" si="266"/>
        <v>&gt;4 Cr</v>
      </c>
      <c r="U4260" s="12">
        <f t="shared" si="267"/>
        <v>1412500</v>
      </c>
      <c r="V4260" s="1" t="str">
        <f>IF(Cleaned_Data[[#This Row],[EMI_Estimate]]&lt;50000, "50K", IF(Cleaned_Data[[#This Row],[EMI_Estimate]]&lt;100000, "50K-1L", IF(Cleaned_Data[[#This Row],[EMI_Estimate]]&lt;150000, "1L-1.5L", IF(Cleaned_Data[[#This Row],[EMI_Estimate]]&lt;200000,"1.5-2L", "&gt;2L"))))</f>
        <v>&gt;2L</v>
      </c>
    </row>
    <row r="4261" spans="1:22" x14ac:dyDescent="0.35">
      <c r="A4261">
        <v>4260</v>
      </c>
      <c r="B4261">
        <v>0</v>
      </c>
      <c r="C4261" t="s">
        <v>22</v>
      </c>
      <c r="D4261" t="s">
        <v>23</v>
      </c>
      <c r="E4261">
        <v>4500000</v>
      </c>
      <c r="F4261" t="str">
        <f t="shared" si="264"/>
        <v>&gt;20 Lakh</v>
      </c>
      <c r="G4261">
        <v>11500000</v>
      </c>
      <c r="H4261">
        <v>14</v>
      </c>
      <c r="I4261">
        <v>509</v>
      </c>
      <c r="J4261" s="1">
        <v>13400000</v>
      </c>
      <c r="K4261" s="1">
        <v>2300000</v>
      </c>
      <c r="L4261" s="1">
        <v>15400000</v>
      </c>
      <c r="M4261" s="1">
        <v>5900000</v>
      </c>
      <c r="N4261" s="1" t="s">
        <v>24</v>
      </c>
      <c r="O4261" s="1">
        <f>Cleaned_Data[[#This Row],[ loan_amount]]-Cleaned_Data[[#This Row],[ bank_asset_value]]</f>
        <v>5600000</v>
      </c>
      <c r="P4261" s="1">
        <f>Cleaned_Data[[#This Row],[ loan_amount]]</f>
        <v>11500000</v>
      </c>
      <c r="Q4261" s="1" t="str">
        <f t="shared" si="265"/>
        <v>500–599</v>
      </c>
      <c r="R4261" s="1">
        <f>Cleaned_Data[[#This Row],[ residential_assets_value]]+Cleaned_Data[[#This Row],[ commercial_assets_value]]+Cleaned_Data[[#This Row],[ luxury_assets_value]]</f>
        <v>31100000</v>
      </c>
      <c r="S4261" s="1">
        <f>Cleaned_Data[[#This Row],[ income_annum]]+Cleaned_Data[[#This Row],[ residential_assets_value]]+Cleaned_Data[[#This Row],[ commercial_assets_value]]+Cleaned_Data[[#This Row],[ luxury_assets_value]]</f>
        <v>35600000</v>
      </c>
      <c r="T4261" s="1" t="str">
        <f t="shared" si="266"/>
        <v>3–4 Cr</v>
      </c>
      <c r="U4261" s="12">
        <f t="shared" si="267"/>
        <v>821429</v>
      </c>
      <c r="V4261" s="1" t="str">
        <f>IF(Cleaned_Data[[#This Row],[EMI_Estimate]]&lt;50000, "50K", IF(Cleaned_Data[[#This Row],[EMI_Estimate]]&lt;100000, "50K-1L", IF(Cleaned_Data[[#This Row],[EMI_Estimate]]&lt;150000, "1L-1.5L", IF(Cleaned_Data[[#This Row],[EMI_Estimate]]&lt;200000,"1.5-2L", "&gt;2L"))))</f>
        <v>&gt;2L</v>
      </c>
    </row>
    <row r="4262" spans="1:22" x14ac:dyDescent="0.35">
      <c r="A4262">
        <v>4261</v>
      </c>
      <c r="B4262">
        <v>5</v>
      </c>
      <c r="C4262" t="s">
        <v>19</v>
      </c>
      <c r="D4262" t="s">
        <v>20</v>
      </c>
      <c r="E4262">
        <v>8800000</v>
      </c>
      <c r="F4262" t="str">
        <f t="shared" si="264"/>
        <v>&gt;20 Lakh</v>
      </c>
      <c r="G4262">
        <v>29300000</v>
      </c>
      <c r="H4262">
        <v>10</v>
      </c>
      <c r="I4262">
        <v>560</v>
      </c>
      <c r="J4262" s="1">
        <v>16800000</v>
      </c>
      <c r="K4262" s="1">
        <v>13900000</v>
      </c>
      <c r="L4262" s="1">
        <v>31100000</v>
      </c>
      <c r="M4262" s="1">
        <v>9900000</v>
      </c>
      <c r="N4262" s="1" t="s">
        <v>21</v>
      </c>
      <c r="O4262" s="1">
        <f>Cleaned_Data[[#This Row],[ loan_amount]]-Cleaned_Data[[#This Row],[ bank_asset_value]]</f>
        <v>19400000</v>
      </c>
      <c r="P4262" s="1">
        <f>Cleaned_Data[[#This Row],[ loan_amount]]</f>
        <v>29300000</v>
      </c>
      <c r="Q4262" s="1" t="str">
        <f t="shared" si="265"/>
        <v>500–599</v>
      </c>
      <c r="R4262" s="1">
        <f>Cleaned_Data[[#This Row],[ residential_assets_value]]+Cleaned_Data[[#This Row],[ commercial_assets_value]]+Cleaned_Data[[#This Row],[ luxury_assets_value]]</f>
        <v>61800000</v>
      </c>
      <c r="S4262" s="1">
        <f>Cleaned_Data[[#This Row],[ income_annum]]+Cleaned_Data[[#This Row],[ residential_assets_value]]+Cleaned_Data[[#This Row],[ commercial_assets_value]]+Cleaned_Data[[#This Row],[ luxury_assets_value]]</f>
        <v>70600000</v>
      </c>
      <c r="T4262" s="1" t="str">
        <f t="shared" si="266"/>
        <v>&gt;4 Cr</v>
      </c>
      <c r="U4262" s="12">
        <f t="shared" si="267"/>
        <v>2930000</v>
      </c>
      <c r="V4262" s="1" t="str">
        <f>IF(Cleaned_Data[[#This Row],[EMI_Estimate]]&lt;50000, "50K", IF(Cleaned_Data[[#This Row],[EMI_Estimate]]&lt;100000, "50K-1L", IF(Cleaned_Data[[#This Row],[EMI_Estimate]]&lt;150000, "1L-1.5L", IF(Cleaned_Data[[#This Row],[EMI_Estimate]]&lt;200000,"1.5-2L", "&gt;2L"))))</f>
        <v>&gt;2L</v>
      </c>
    </row>
    <row r="4263" spans="1:22" x14ac:dyDescent="0.35">
      <c r="A4263">
        <v>4262</v>
      </c>
      <c r="B4263">
        <v>3</v>
      </c>
      <c r="C4263" t="s">
        <v>19</v>
      </c>
      <c r="D4263" t="s">
        <v>23</v>
      </c>
      <c r="E4263">
        <v>3000000</v>
      </c>
      <c r="F4263" t="str">
        <f t="shared" si="264"/>
        <v>&gt;20 Lakh</v>
      </c>
      <c r="G4263">
        <v>7500000</v>
      </c>
      <c r="H4263">
        <v>6</v>
      </c>
      <c r="I4263">
        <v>881</v>
      </c>
      <c r="J4263" s="1">
        <v>1400000</v>
      </c>
      <c r="K4263" s="1">
        <v>4500000</v>
      </c>
      <c r="L4263" s="1">
        <v>6100000</v>
      </c>
      <c r="M4263" s="1">
        <v>2300000</v>
      </c>
      <c r="N4263" s="1" t="s">
        <v>21</v>
      </c>
      <c r="O4263" s="1">
        <f>Cleaned_Data[[#This Row],[ loan_amount]]-Cleaned_Data[[#This Row],[ bank_asset_value]]</f>
        <v>5200000</v>
      </c>
      <c r="P4263" s="1">
        <f>Cleaned_Data[[#This Row],[ loan_amount]]</f>
        <v>7500000</v>
      </c>
      <c r="Q4263" s="1" t="str">
        <f t="shared" si="265"/>
        <v>800+</v>
      </c>
      <c r="R4263" s="1">
        <f>Cleaned_Data[[#This Row],[ residential_assets_value]]+Cleaned_Data[[#This Row],[ commercial_assets_value]]+Cleaned_Data[[#This Row],[ luxury_assets_value]]</f>
        <v>12000000</v>
      </c>
      <c r="S4263" s="1">
        <f>Cleaned_Data[[#This Row],[ income_annum]]+Cleaned_Data[[#This Row],[ residential_assets_value]]+Cleaned_Data[[#This Row],[ commercial_assets_value]]+Cleaned_Data[[#This Row],[ luxury_assets_value]]</f>
        <v>15000000</v>
      </c>
      <c r="T4263" s="1" t="str">
        <f t="shared" si="266"/>
        <v>1–2 Cr</v>
      </c>
      <c r="U4263" s="12">
        <f t="shared" si="267"/>
        <v>1250000</v>
      </c>
      <c r="V4263" s="1" t="str">
        <f>IF(Cleaned_Data[[#This Row],[EMI_Estimate]]&lt;50000, "50K", IF(Cleaned_Data[[#This Row],[EMI_Estimate]]&lt;100000, "50K-1L", IF(Cleaned_Data[[#This Row],[EMI_Estimate]]&lt;150000, "1L-1.5L", IF(Cleaned_Data[[#This Row],[EMI_Estimate]]&lt;200000,"1.5-2L", "&gt;2L"))))</f>
        <v>&gt;2L</v>
      </c>
    </row>
    <row r="4264" spans="1:22" x14ac:dyDescent="0.35">
      <c r="A4264">
        <v>4263</v>
      </c>
      <c r="B4264">
        <v>5</v>
      </c>
      <c r="C4264" t="s">
        <v>19</v>
      </c>
      <c r="D4264" t="s">
        <v>20</v>
      </c>
      <c r="E4264">
        <v>1300000</v>
      </c>
      <c r="F4264" t="str">
        <f t="shared" si="264"/>
        <v>10-15 Lakh</v>
      </c>
      <c r="G4264">
        <v>3000000</v>
      </c>
      <c r="H4264">
        <v>20</v>
      </c>
      <c r="I4264">
        <v>540</v>
      </c>
      <c r="J4264" s="1">
        <v>1000000</v>
      </c>
      <c r="K4264" s="1">
        <v>2300000</v>
      </c>
      <c r="L4264" s="1">
        <v>3200000</v>
      </c>
      <c r="M4264" s="1">
        <v>1900000</v>
      </c>
      <c r="N4264" s="1" t="s">
        <v>24</v>
      </c>
      <c r="O4264" s="1">
        <f>Cleaned_Data[[#This Row],[ loan_amount]]-Cleaned_Data[[#This Row],[ bank_asset_value]]</f>
        <v>1100000</v>
      </c>
      <c r="P4264" s="1">
        <f>Cleaned_Data[[#This Row],[ loan_amount]]</f>
        <v>3000000</v>
      </c>
      <c r="Q4264" s="1" t="str">
        <f t="shared" si="265"/>
        <v>500–599</v>
      </c>
      <c r="R4264" s="1">
        <f>Cleaned_Data[[#This Row],[ residential_assets_value]]+Cleaned_Data[[#This Row],[ commercial_assets_value]]+Cleaned_Data[[#This Row],[ luxury_assets_value]]</f>
        <v>6500000</v>
      </c>
      <c r="S4264" s="1">
        <f>Cleaned_Data[[#This Row],[ income_annum]]+Cleaned_Data[[#This Row],[ residential_assets_value]]+Cleaned_Data[[#This Row],[ commercial_assets_value]]+Cleaned_Data[[#This Row],[ luxury_assets_value]]</f>
        <v>7800000</v>
      </c>
      <c r="T4264" s="1" t="str">
        <f t="shared" si="266"/>
        <v>&lt;1 Cr</v>
      </c>
      <c r="U4264" s="12">
        <f t="shared" si="267"/>
        <v>150000</v>
      </c>
      <c r="V4264" s="1" t="str">
        <f>IF(Cleaned_Data[[#This Row],[EMI_Estimate]]&lt;50000, "50K", IF(Cleaned_Data[[#This Row],[EMI_Estimate]]&lt;100000, "50K-1L", IF(Cleaned_Data[[#This Row],[EMI_Estimate]]&lt;150000, "1L-1.5L", IF(Cleaned_Data[[#This Row],[EMI_Estimate]]&lt;200000,"1.5-2L", "&gt;2L"))))</f>
        <v>1.5-2L</v>
      </c>
    </row>
    <row r="4265" spans="1:22" x14ac:dyDescent="0.35">
      <c r="A4265">
        <v>4264</v>
      </c>
      <c r="B4265">
        <v>3</v>
      </c>
      <c r="C4265" t="s">
        <v>19</v>
      </c>
      <c r="D4265" t="s">
        <v>20</v>
      </c>
      <c r="E4265">
        <v>5000000</v>
      </c>
      <c r="F4265" t="str">
        <f t="shared" si="264"/>
        <v>&gt;20 Lakh</v>
      </c>
      <c r="G4265">
        <v>12700000</v>
      </c>
      <c r="H4265">
        <v>14</v>
      </c>
      <c r="I4265">
        <v>865</v>
      </c>
      <c r="J4265" s="1">
        <v>4700000</v>
      </c>
      <c r="K4265" s="1">
        <v>8100000</v>
      </c>
      <c r="L4265" s="1">
        <v>19500000</v>
      </c>
      <c r="M4265" s="1">
        <v>6300000</v>
      </c>
      <c r="N4265" s="1" t="s">
        <v>21</v>
      </c>
      <c r="O4265" s="1">
        <f>Cleaned_Data[[#This Row],[ loan_amount]]-Cleaned_Data[[#This Row],[ bank_asset_value]]</f>
        <v>6400000</v>
      </c>
      <c r="P4265" s="1">
        <f>Cleaned_Data[[#This Row],[ loan_amount]]</f>
        <v>12700000</v>
      </c>
      <c r="Q4265" s="1" t="str">
        <f t="shared" si="265"/>
        <v>800+</v>
      </c>
      <c r="R4265" s="1">
        <f>Cleaned_Data[[#This Row],[ residential_assets_value]]+Cleaned_Data[[#This Row],[ commercial_assets_value]]+Cleaned_Data[[#This Row],[ luxury_assets_value]]</f>
        <v>32300000</v>
      </c>
      <c r="S4265" s="1">
        <f>Cleaned_Data[[#This Row],[ income_annum]]+Cleaned_Data[[#This Row],[ residential_assets_value]]+Cleaned_Data[[#This Row],[ commercial_assets_value]]+Cleaned_Data[[#This Row],[ luxury_assets_value]]</f>
        <v>37300000</v>
      </c>
      <c r="T4265" s="1" t="str">
        <f t="shared" si="266"/>
        <v>3–4 Cr</v>
      </c>
      <c r="U4265" s="12">
        <f t="shared" si="267"/>
        <v>907143</v>
      </c>
      <c r="V4265" s="1" t="str">
        <f>IF(Cleaned_Data[[#This Row],[EMI_Estimate]]&lt;50000, "50K", IF(Cleaned_Data[[#This Row],[EMI_Estimate]]&lt;100000, "50K-1L", IF(Cleaned_Data[[#This Row],[EMI_Estimate]]&lt;150000, "1L-1.5L", IF(Cleaned_Data[[#This Row],[EMI_Estimate]]&lt;200000,"1.5-2L", "&gt;2L"))))</f>
        <v>&gt;2L</v>
      </c>
    </row>
    <row r="4266" spans="1:22" x14ac:dyDescent="0.35">
      <c r="A4266">
        <v>4265</v>
      </c>
      <c r="B4266">
        <v>5</v>
      </c>
      <c r="C4266" t="s">
        <v>19</v>
      </c>
      <c r="D4266" t="s">
        <v>23</v>
      </c>
      <c r="E4266">
        <v>1000000</v>
      </c>
      <c r="F4266" t="str">
        <f t="shared" si="264"/>
        <v>10-15 Lakh</v>
      </c>
      <c r="G4266">
        <v>2300000</v>
      </c>
      <c r="H4266">
        <v>12</v>
      </c>
      <c r="I4266">
        <v>317</v>
      </c>
      <c r="J4266" s="1">
        <v>2800000</v>
      </c>
      <c r="K4266" s="1">
        <v>500000</v>
      </c>
      <c r="L4266" s="1">
        <v>3300000</v>
      </c>
      <c r="M4266" s="1">
        <v>800000</v>
      </c>
      <c r="N4266" s="1" t="s">
        <v>24</v>
      </c>
      <c r="O4266" s="1">
        <f>Cleaned_Data[[#This Row],[ loan_amount]]-Cleaned_Data[[#This Row],[ bank_asset_value]]</f>
        <v>1500000</v>
      </c>
      <c r="P4266" s="1">
        <f>Cleaned_Data[[#This Row],[ loan_amount]]</f>
        <v>2300000</v>
      </c>
      <c r="Q4266" s="1" t="str">
        <f t="shared" si="265"/>
        <v>300–499</v>
      </c>
      <c r="R4266" s="1">
        <f>Cleaned_Data[[#This Row],[ residential_assets_value]]+Cleaned_Data[[#This Row],[ commercial_assets_value]]+Cleaned_Data[[#This Row],[ luxury_assets_value]]</f>
        <v>6600000</v>
      </c>
      <c r="S4266" s="1">
        <f>Cleaned_Data[[#This Row],[ income_annum]]+Cleaned_Data[[#This Row],[ residential_assets_value]]+Cleaned_Data[[#This Row],[ commercial_assets_value]]+Cleaned_Data[[#This Row],[ luxury_assets_value]]</f>
        <v>7600000</v>
      </c>
      <c r="T4266" s="1" t="str">
        <f t="shared" si="266"/>
        <v>&lt;1 Cr</v>
      </c>
      <c r="U4266" s="12">
        <f t="shared" si="267"/>
        <v>191667</v>
      </c>
      <c r="V4266" s="1" t="str">
        <f>IF(Cleaned_Data[[#This Row],[EMI_Estimate]]&lt;50000, "50K", IF(Cleaned_Data[[#This Row],[EMI_Estimate]]&lt;100000, "50K-1L", IF(Cleaned_Data[[#This Row],[EMI_Estimate]]&lt;150000, "1L-1.5L", IF(Cleaned_Data[[#This Row],[EMI_Estimate]]&lt;200000,"1.5-2L", "&gt;2L"))))</f>
        <v>1.5-2L</v>
      </c>
    </row>
    <row r="4267" spans="1:22" x14ac:dyDescent="0.35">
      <c r="A4267">
        <v>4266</v>
      </c>
      <c r="B4267">
        <v>0</v>
      </c>
      <c r="C4267" t="s">
        <v>22</v>
      </c>
      <c r="D4267" t="s">
        <v>23</v>
      </c>
      <c r="E4267">
        <v>3300000</v>
      </c>
      <c r="F4267" t="str">
        <f t="shared" si="264"/>
        <v>&gt;20 Lakh</v>
      </c>
      <c r="G4267">
        <v>11300000</v>
      </c>
      <c r="H4267">
        <v>20</v>
      </c>
      <c r="I4267">
        <v>559</v>
      </c>
      <c r="J4267" s="1">
        <v>4200000</v>
      </c>
      <c r="K4267" s="1">
        <v>2900000</v>
      </c>
      <c r="L4267" s="1">
        <v>11000000</v>
      </c>
      <c r="M4267" s="1">
        <v>1900000</v>
      </c>
      <c r="N4267" s="1" t="s">
        <v>21</v>
      </c>
      <c r="O4267" s="1">
        <f>Cleaned_Data[[#This Row],[ loan_amount]]-Cleaned_Data[[#This Row],[ bank_asset_value]]</f>
        <v>9400000</v>
      </c>
      <c r="P4267" s="1">
        <f>Cleaned_Data[[#This Row],[ loan_amount]]</f>
        <v>11300000</v>
      </c>
      <c r="Q4267" s="1" t="str">
        <f t="shared" si="265"/>
        <v>500–599</v>
      </c>
      <c r="R4267" s="1">
        <f>Cleaned_Data[[#This Row],[ residential_assets_value]]+Cleaned_Data[[#This Row],[ commercial_assets_value]]+Cleaned_Data[[#This Row],[ luxury_assets_value]]</f>
        <v>18100000</v>
      </c>
      <c r="S4267" s="1">
        <f>Cleaned_Data[[#This Row],[ income_annum]]+Cleaned_Data[[#This Row],[ residential_assets_value]]+Cleaned_Data[[#This Row],[ commercial_assets_value]]+Cleaned_Data[[#This Row],[ luxury_assets_value]]</f>
        <v>21400000</v>
      </c>
      <c r="T4267" s="1" t="str">
        <f t="shared" si="266"/>
        <v>2–3 Cr</v>
      </c>
      <c r="U4267" s="12">
        <f t="shared" si="267"/>
        <v>565000</v>
      </c>
      <c r="V4267" s="1" t="str">
        <f>IF(Cleaned_Data[[#This Row],[EMI_Estimate]]&lt;50000, "50K", IF(Cleaned_Data[[#This Row],[EMI_Estimate]]&lt;100000, "50K-1L", IF(Cleaned_Data[[#This Row],[EMI_Estimate]]&lt;150000, "1L-1.5L", IF(Cleaned_Data[[#This Row],[EMI_Estimate]]&lt;200000,"1.5-2L", "&gt;2L"))))</f>
        <v>&gt;2L</v>
      </c>
    </row>
    <row r="4268" spans="1:22" x14ac:dyDescent="0.35">
      <c r="A4268">
        <v>4267</v>
      </c>
      <c r="B4268">
        <v>2</v>
      </c>
      <c r="C4268" t="s">
        <v>22</v>
      </c>
      <c r="D4268" t="s">
        <v>20</v>
      </c>
      <c r="E4268">
        <v>6500000</v>
      </c>
      <c r="F4268" t="str">
        <f t="shared" si="264"/>
        <v>&gt;20 Lakh</v>
      </c>
      <c r="G4268">
        <v>23900000</v>
      </c>
      <c r="H4268">
        <v>18</v>
      </c>
      <c r="I4268">
        <v>457</v>
      </c>
      <c r="J4268" s="1">
        <v>1200000</v>
      </c>
      <c r="K4268" s="1">
        <v>12400000</v>
      </c>
      <c r="L4268" s="1">
        <v>18100000</v>
      </c>
      <c r="M4268" s="1">
        <v>7300000</v>
      </c>
      <c r="N4268" s="1" t="s">
        <v>24</v>
      </c>
      <c r="O4268" s="1">
        <f>Cleaned_Data[[#This Row],[ loan_amount]]-Cleaned_Data[[#This Row],[ bank_asset_value]]</f>
        <v>16600000</v>
      </c>
      <c r="P4268" s="1">
        <f>Cleaned_Data[[#This Row],[ loan_amount]]</f>
        <v>23900000</v>
      </c>
      <c r="Q4268" s="1" t="str">
        <f t="shared" si="265"/>
        <v>300–499</v>
      </c>
      <c r="R4268" s="1">
        <f>Cleaned_Data[[#This Row],[ residential_assets_value]]+Cleaned_Data[[#This Row],[ commercial_assets_value]]+Cleaned_Data[[#This Row],[ luxury_assets_value]]</f>
        <v>31700000</v>
      </c>
      <c r="S4268" s="1">
        <f>Cleaned_Data[[#This Row],[ income_annum]]+Cleaned_Data[[#This Row],[ residential_assets_value]]+Cleaned_Data[[#This Row],[ commercial_assets_value]]+Cleaned_Data[[#This Row],[ luxury_assets_value]]</f>
        <v>38200000</v>
      </c>
      <c r="T4268" s="1" t="str">
        <f t="shared" si="266"/>
        <v>3–4 Cr</v>
      </c>
      <c r="U4268" s="12">
        <f t="shared" si="267"/>
        <v>1327778</v>
      </c>
      <c r="V4268" s="1" t="str">
        <f>IF(Cleaned_Data[[#This Row],[EMI_Estimate]]&lt;50000, "50K", IF(Cleaned_Data[[#This Row],[EMI_Estimate]]&lt;100000, "50K-1L", IF(Cleaned_Data[[#This Row],[EMI_Estimate]]&lt;150000, "1L-1.5L", IF(Cleaned_Data[[#This Row],[EMI_Estimate]]&lt;200000,"1.5-2L", "&gt;2L"))))</f>
        <v>&gt;2L</v>
      </c>
    </row>
    <row r="4269" spans="1:22" x14ac:dyDescent="0.35">
      <c r="A4269">
        <v>4268</v>
      </c>
      <c r="B4269">
        <v>1</v>
      </c>
      <c r="C4269" t="s">
        <v>22</v>
      </c>
      <c r="D4269" t="s">
        <v>20</v>
      </c>
      <c r="E4269">
        <v>4100000</v>
      </c>
      <c r="F4269" t="str">
        <f t="shared" si="264"/>
        <v>&gt;20 Lakh</v>
      </c>
      <c r="G4269">
        <v>12800000</v>
      </c>
      <c r="H4269">
        <v>8</v>
      </c>
      <c r="I4269">
        <v>780</v>
      </c>
      <c r="J4269" s="1">
        <v>8200000</v>
      </c>
      <c r="K4269" s="1">
        <v>700000</v>
      </c>
      <c r="L4269" s="1">
        <v>14100000</v>
      </c>
      <c r="M4269" s="1">
        <v>5800000</v>
      </c>
      <c r="N4269" s="1" t="s">
        <v>21</v>
      </c>
      <c r="O4269" s="1">
        <f>Cleaned_Data[[#This Row],[ loan_amount]]-Cleaned_Data[[#This Row],[ bank_asset_value]]</f>
        <v>7000000</v>
      </c>
      <c r="P4269" s="1">
        <f>Cleaned_Data[[#This Row],[ loan_amount]]</f>
        <v>12800000</v>
      </c>
      <c r="Q4269" s="1" t="str">
        <f t="shared" si="265"/>
        <v>700–799</v>
      </c>
      <c r="R4269" s="1">
        <f>Cleaned_Data[[#This Row],[ residential_assets_value]]+Cleaned_Data[[#This Row],[ commercial_assets_value]]+Cleaned_Data[[#This Row],[ luxury_assets_value]]</f>
        <v>23000000</v>
      </c>
      <c r="S4269" s="1">
        <f>Cleaned_Data[[#This Row],[ income_annum]]+Cleaned_Data[[#This Row],[ residential_assets_value]]+Cleaned_Data[[#This Row],[ commercial_assets_value]]+Cleaned_Data[[#This Row],[ luxury_assets_value]]</f>
        <v>27100000</v>
      </c>
      <c r="T4269" s="1" t="str">
        <f t="shared" si="266"/>
        <v>2–3 Cr</v>
      </c>
      <c r="U4269" s="12">
        <f t="shared" si="267"/>
        <v>1600000</v>
      </c>
      <c r="V4269" s="1" t="str">
        <f>IF(Cleaned_Data[[#This Row],[EMI_Estimate]]&lt;50000, "50K", IF(Cleaned_Data[[#This Row],[EMI_Estimate]]&lt;100000, "50K-1L", IF(Cleaned_Data[[#This Row],[EMI_Estimate]]&lt;150000, "1L-1.5L", IF(Cleaned_Data[[#This Row],[EMI_Estimate]]&lt;200000,"1.5-2L", "&gt;2L"))))</f>
        <v>&gt;2L</v>
      </c>
    </row>
    <row r="4270" spans="1:22" x14ac:dyDescent="0.35">
      <c r="A4270">
        <v>4269</v>
      </c>
      <c r="B4270">
        <v>1</v>
      </c>
      <c r="C4270" t="s">
        <v>19</v>
      </c>
      <c r="D4270" t="s">
        <v>20</v>
      </c>
      <c r="E4270">
        <v>9200000</v>
      </c>
      <c r="F4270" t="str">
        <f t="shared" si="264"/>
        <v>&gt;20 Lakh</v>
      </c>
      <c r="G4270">
        <v>29700000</v>
      </c>
      <c r="H4270">
        <v>10</v>
      </c>
      <c r="I4270">
        <v>607</v>
      </c>
      <c r="J4270" s="1">
        <v>17800000</v>
      </c>
      <c r="K4270" s="1">
        <v>11800000</v>
      </c>
      <c r="L4270" s="1">
        <v>35700000</v>
      </c>
      <c r="M4270" s="1">
        <v>12000000</v>
      </c>
      <c r="N4270" s="1" t="s">
        <v>21</v>
      </c>
      <c r="O4270" s="1">
        <f>Cleaned_Data[[#This Row],[ loan_amount]]-Cleaned_Data[[#This Row],[ bank_asset_value]]</f>
        <v>17700000</v>
      </c>
      <c r="P4270" s="1">
        <f>Cleaned_Data[[#This Row],[ loan_amount]]</f>
        <v>29700000</v>
      </c>
      <c r="Q4270" s="1" t="str">
        <f t="shared" si="265"/>
        <v>600–699</v>
      </c>
      <c r="R4270" s="1">
        <f>Cleaned_Data[[#This Row],[ residential_assets_value]]+Cleaned_Data[[#This Row],[ commercial_assets_value]]+Cleaned_Data[[#This Row],[ luxury_assets_value]]</f>
        <v>65300000</v>
      </c>
      <c r="S4270" s="1">
        <f>Cleaned_Data[[#This Row],[ income_annum]]+Cleaned_Data[[#This Row],[ residential_assets_value]]+Cleaned_Data[[#This Row],[ commercial_assets_value]]+Cleaned_Data[[#This Row],[ luxury_assets_value]]</f>
        <v>74500000</v>
      </c>
      <c r="T4270" s="1" t="str">
        <f t="shared" si="266"/>
        <v>&gt;4 Cr</v>
      </c>
      <c r="U4270" s="12">
        <f t="shared" si="267"/>
        <v>2970000</v>
      </c>
      <c r="V4270" s="1" t="str">
        <f>IF(Cleaned_Data[[#This Row],[EMI_Estimate]]&lt;50000, "50K", IF(Cleaned_Data[[#This Row],[EMI_Estimate]]&lt;100000, "50K-1L", IF(Cleaned_Data[[#This Row],[EMI_Estimate]]&lt;150000, "1L-1.5L", IF(Cleaned_Data[[#This Row],[EMI_Estimate]]&lt;200000,"1.5-2L", "&gt;2L"))))</f>
        <v>&gt;2L</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851D7-9F96-4DCF-BD56-FC7BBE21D53C}">
  <dimension ref="A2:H3"/>
  <sheetViews>
    <sheetView topLeftCell="A2" zoomScale="94" zoomScaleNormal="100" workbookViewId="0">
      <selection activeCell="H2" sqref="H2"/>
    </sheetView>
  </sheetViews>
  <sheetFormatPr defaultRowHeight="14.5" x14ac:dyDescent="0.35"/>
  <cols>
    <col min="1" max="1" width="23.7265625" style="1" bestFit="1" customWidth="1"/>
    <col min="2" max="2" width="29.36328125" customWidth="1"/>
    <col min="3" max="3" width="20.6328125" customWidth="1"/>
    <col min="4" max="4" width="28.26953125" customWidth="1"/>
    <col min="5" max="5" width="27.90625" customWidth="1"/>
    <col min="6" max="6" width="26.54296875" customWidth="1"/>
    <col min="7" max="7" width="21.36328125" customWidth="1"/>
    <col min="8" max="8" width="23.36328125" customWidth="1"/>
  </cols>
  <sheetData>
    <row r="2" spans="1:8" x14ac:dyDescent="0.35">
      <c r="A2" s="2" t="s">
        <v>25</v>
      </c>
      <c r="B2" s="2" t="s">
        <v>26</v>
      </c>
      <c r="C2" s="2" t="s">
        <v>28</v>
      </c>
      <c r="D2" s="2" t="s">
        <v>27</v>
      </c>
      <c r="E2" s="2" t="s">
        <v>29</v>
      </c>
      <c r="F2" s="2" t="s">
        <v>30</v>
      </c>
      <c r="G2" s="2" t="s">
        <v>31</v>
      </c>
      <c r="H2" s="2" t="s">
        <v>32</v>
      </c>
    </row>
    <row r="3" spans="1:8" x14ac:dyDescent="0.35">
      <c r="A3" s="1">
        <v>4269</v>
      </c>
      <c r="B3" s="1">
        <v>2656</v>
      </c>
      <c r="C3" s="14">
        <v>62.201405152224822</v>
      </c>
      <c r="D3" s="1">
        <v>1613</v>
      </c>
      <c r="E3" s="15">
        <v>15133450.456781447</v>
      </c>
      <c r="F3" s="15">
        <v>5059123.9166081045</v>
      </c>
      <c r="G3" s="15">
        <v>599.93605059732954</v>
      </c>
      <c r="H3" s="15">
        <v>10.900445069102835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D001-AFB4-455A-BEF7-6822A07C75DC}">
  <dimension ref="A1:W152"/>
  <sheetViews>
    <sheetView showGridLines="0" tabSelected="1" zoomScale="40" zoomScaleNormal="40" workbookViewId="0">
      <selection activeCell="Z13" sqref="Z13"/>
    </sheetView>
  </sheetViews>
  <sheetFormatPr defaultRowHeight="14.5" x14ac:dyDescent="0.35"/>
  <sheetData>
    <row r="1" spans="1:23" x14ac:dyDescent="0.35">
      <c r="A1" s="16" t="s">
        <v>101</v>
      </c>
      <c r="B1" s="17"/>
      <c r="C1" s="17"/>
      <c r="D1" s="17"/>
      <c r="E1" s="17"/>
      <c r="F1" s="17"/>
      <c r="G1" s="17"/>
      <c r="H1" s="17"/>
      <c r="I1" s="17"/>
      <c r="J1" s="17"/>
      <c r="K1" s="17"/>
      <c r="L1" s="17"/>
      <c r="M1" s="17"/>
      <c r="N1" s="17"/>
      <c r="O1" s="17"/>
      <c r="P1" s="17"/>
      <c r="Q1" s="17"/>
      <c r="R1" s="17"/>
      <c r="S1" s="17"/>
      <c r="T1" s="17"/>
      <c r="U1" s="17"/>
      <c r="V1" s="17"/>
      <c r="W1" s="17"/>
    </row>
    <row r="2" spans="1:23" x14ac:dyDescent="0.35">
      <c r="A2" s="13"/>
      <c r="B2" s="13"/>
      <c r="C2" s="13"/>
      <c r="D2" s="13"/>
      <c r="E2" s="13"/>
      <c r="F2" s="13"/>
      <c r="G2" s="13"/>
      <c r="H2" s="13"/>
      <c r="I2" s="13"/>
      <c r="J2" s="13"/>
      <c r="K2" s="13"/>
      <c r="L2" s="13"/>
      <c r="M2" s="13"/>
      <c r="N2" s="13"/>
      <c r="O2" s="13"/>
      <c r="P2" s="13"/>
      <c r="Q2" s="13"/>
      <c r="R2" s="13"/>
      <c r="S2" s="13"/>
      <c r="T2" s="13"/>
      <c r="U2" s="13"/>
      <c r="V2" s="13"/>
      <c r="W2" s="13"/>
    </row>
    <row r="3" spans="1:23" x14ac:dyDescent="0.35">
      <c r="A3" s="13"/>
      <c r="B3" s="13"/>
      <c r="C3" s="13"/>
      <c r="D3" s="13"/>
      <c r="E3" s="13"/>
      <c r="F3" s="13"/>
      <c r="G3" s="13"/>
      <c r="H3" s="13"/>
      <c r="I3" s="13"/>
      <c r="J3" s="13"/>
      <c r="K3" s="13"/>
      <c r="L3" s="13"/>
      <c r="M3" s="13"/>
      <c r="N3" s="13"/>
      <c r="O3" s="13"/>
      <c r="P3" s="13"/>
      <c r="Q3" s="13"/>
      <c r="R3" s="13"/>
      <c r="S3" s="13"/>
      <c r="T3" s="13"/>
      <c r="U3" s="13"/>
      <c r="V3" s="13"/>
      <c r="W3" s="13"/>
    </row>
    <row r="4" spans="1:23" x14ac:dyDescent="0.35">
      <c r="A4" s="13"/>
      <c r="B4" s="13"/>
      <c r="C4" s="13"/>
      <c r="D4" s="13"/>
      <c r="E4" s="13"/>
      <c r="F4" s="13"/>
      <c r="G4" s="13"/>
      <c r="H4" s="13"/>
      <c r="I4" s="13"/>
      <c r="J4" s="13"/>
      <c r="K4" s="13"/>
      <c r="L4" s="13"/>
      <c r="M4" s="13"/>
      <c r="N4" s="13"/>
      <c r="O4" s="13"/>
      <c r="P4" s="13"/>
      <c r="Q4" s="13"/>
      <c r="R4" s="13"/>
      <c r="S4" s="13"/>
      <c r="T4" s="13"/>
      <c r="U4" s="13"/>
      <c r="V4" s="13"/>
      <c r="W4" s="13"/>
    </row>
    <row r="5" spans="1:23" x14ac:dyDescent="0.35">
      <c r="A5" s="13"/>
      <c r="B5" s="13"/>
      <c r="C5" s="13"/>
      <c r="D5" s="13"/>
      <c r="E5" s="13"/>
      <c r="F5" s="13"/>
      <c r="G5" s="13"/>
      <c r="H5" s="13"/>
      <c r="I5" s="13"/>
      <c r="J5" s="13"/>
      <c r="K5" s="13"/>
      <c r="L5" s="13"/>
      <c r="M5" s="13"/>
      <c r="N5" s="13"/>
      <c r="O5" s="13"/>
      <c r="P5" s="13"/>
      <c r="Q5" s="13"/>
      <c r="R5" s="13"/>
      <c r="S5" s="13"/>
      <c r="T5" s="13"/>
      <c r="U5" s="13"/>
      <c r="V5" s="13"/>
      <c r="W5" s="13"/>
    </row>
    <row r="6" spans="1:23" x14ac:dyDescent="0.35">
      <c r="A6" s="13"/>
      <c r="B6" s="13"/>
      <c r="C6" s="13"/>
      <c r="D6" s="13"/>
      <c r="E6" s="13"/>
      <c r="F6" s="13"/>
      <c r="G6" s="13"/>
      <c r="H6" s="13"/>
      <c r="I6" s="13"/>
      <c r="J6" s="13"/>
      <c r="K6" s="13"/>
      <c r="L6" s="13"/>
      <c r="M6" s="13"/>
      <c r="N6" s="13"/>
      <c r="O6" s="13"/>
      <c r="P6" s="13"/>
      <c r="Q6" s="13"/>
      <c r="R6" s="13"/>
      <c r="S6" s="13"/>
      <c r="T6" s="13"/>
      <c r="U6" s="13"/>
      <c r="V6" s="13"/>
      <c r="W6" s="13"/>
    </row>
    <row r="7" spans="1:23" x14ac:dyDescent="0.35">
      <c r="A7" s="13"/>
      <c r="B7" s="13"/>
      <c r="C7" s="13"/>
      <c r="D7" s="13"/>
      <c r="E7" s="13"/>
      <c r="F7" s="13"/>
      <c r="G7" s="13"/>
      <c r="H7" s="13"/>
      <c r="I7" s="13"/>
      <c r="J7" s="13"/>
      <c r="K7" s="13"/>
      <c r="L7" s="13"/>
      <c r="M7" s="13"/>
      <c r="N7" s="13"/>
      <c r="O7" s="13"/>
      <c r="P7" s="13"/>
      <c r="Q7" s="13"/>
      <c r="R7" s="13"/>
      <c r="S7" s="13"/>
      <c r="T7" s="13"/>
      <c r="U7" s="13"/>
      <c r="V7" s="13"/>
      <c r="W7" s="13"/>
    </row>
    <row r="8" spans="1:23" x14ac:dyDescent="0.35">
      <c r="A8" s="13"/>
      <c r="B8" s="13"/>
      <c r="C8" s="13"/>
      <c r="D8" s="13"/>
      <c r="E8" s="13"/>
      <c r="F8" s="13"/>
      <c r="G8" s="13"/>
      <c r="H8" s="13"/>
      <c r="I8" s="13"/>
      <c r="J8" s="13"/>
      <c r="K8" s="13"/>
      <c r="L8" s="13"/>
      <c r="M8" s="13"/>
      <c r="N8" s="13"/>
      <c r="O8" s="13"/>
      <c r="P8" s="13"/>
      <c r="Q8" s="13"/>
      <c r="R8" s="13"/>
      <c r="S8" s="13"/>
      <c r="T8" s="13"/>
      <c r="U8" s="13"/>
      <c r="V8" s="13"/>
      <c r="W8" s="13"/>
    </row>
    <row r="9" spans="1:23" x14ac:dyDescent="0.35">
      <c r="A9" s="13"/>
      <c r="B9" s="13"/>
      <c r="C9" s="13"/>
      <c r="D9" s="13"/>
      <c r="E9" s="13"/>
      <c r="F9" s="13"/>
      <c r="G9" s="13"/>
      <c r="H9" s="13"/>
      <c r="I9" s="13"/>
      <c r="J9" s="13"/>
      <c r="K9" s="13"/>
      <c r="L9" s="13"/>
      <c r="M9" s="13"/>
      <c r="N9" s="13"/>
      <c r="O9" s="13"/>
      <c r="P9" s="13"/>
      <c r="Q9" s="13"/>
      <c r="R9" s="13"/>
      <c r="S9" s="13"/>
      <c r="T9" s="13"/>
      <c r="U9" s="13"/>
      <c r="V9" s="13"/>
      <c r="W9" s="13"/>
    </row>
    <row r="10" spans="1:23" x14ac:dyDescent="0.35">
      <c r="A10" s="13"/>
      <c r="B10" s="13"/>
      <c r="C10" s="13"/>
      <c r="D10" s="13"/>
      <c r="E10" s="13"/>
      <c r="F10" s="13"/>
      <c r="G10" s="13"/>
      <c r="H10" s="13"/>
      <c r="I10" s="13"/>
      <c r="J10" s="13"/>
      <c r="K10" s="13"/>
      <c r="L10" s="13"/>
      <c r="M10" s="13"/>
      <c r="N10" s="13"/>
      <c r="O10" s="13"/>
      <c r="P10" s="13"/>
      <c r="Q10" s="13"/>
      <c r="R10" s="13"/>
      <c r="S10" s="13"/>
      <c r="T10" s="13"/>
      <c r="U10" s="13"/>
      <c r="V10" s="13"/>
      <c r="W10" s="13"/>
    </row>
    <row r="11" spans="1:23" x14ac:dyDescent="0.35">
      <c r="A11" s="13"/>
      <c r="B11" s="13"/>
      <c r="C11" s="13"/>
      <c r="D11" s="13"/>
      <c r="E11" s="13"/>
      <c r="F11" s="13"/>
      <c r="G11" s="13"/>
      <c r="H11" s="13"/>
      <c r="I11" s="13"/>
      <c r="J11" s="13"/>
      <c r="K11" s="13"/>
      <c r="L11" s="13"/>
      <c r="M11" s="13"/>
      <c r="N11" s="13"/>
      <c r="O11" s="13"/>
      <c r="P11" s="13"/>
      <c r="Q11" s="13"/>
      <c r="R11" s="13"/>
      <c r="S11" s="13"/>
      <c r="T11" s="13"/>
      <c r="U11" s="13"/>
      <c r="V11" s="13"/>
      <c r="W11" s="13"/>
    </row>
    <row r="12" spans="1:23" x14ac:dyDescent="0.35">
      <c r="A12" s="13"/>
      <c r="B12" s="13"/>
      <c r="C12" s="13"/>
      <c r="D12" s="13"/>
      <c r="E12" s="13"/>
      <c r="F12" s="13"/>
      <c r="G12" s="13"/>
      <c r="H12" s="13"/>
      <c r="I12" s="13"/>
      <c r="J12" s="13"/>
      <c r="K12" s="13"/>
      <c r="L12" s="13"/>
      <c r="M12" s="13"/>
      <c r="N12" s="13"/>
      <c r="O12" s="13"/>
      <c r="P12" s="13"/>
      <c r="Q12" s="13"/>
      <c r="R12" s="13"/>
      <c r="S12" s="13"/>
      <c r="T12" s="13"/>
      <c r="U12" s="13"/>
      <c r="V12" s="13"/>
      <c r="W12" s="13"/>
    </row>
    <row r="13" spans="1:23" x14ac:dyDescent="0.35">
      <c r="A13" s="13"/>
      <c r="B13" s="13"/>
      <c r="C13" s="13"/>
      <c r="D13" s="13"/>
      <c r="E13" s="13"/>
      <c r="F13" s="13"/>
      <c r="G13" s="13"/>
      <c r="H13" s="13"/>
      <c r="I13" s="13"/>
      <c r="J13" s="13"/>
      <c r="K13" s="13"/>
      <c r="L13" s="13"/>
      <c r="M13" s="13"/>
      <c r="N13" s="13"/>
      <c r="O13" s="13"/>
      <c r="P13" s="13"/>
      <c r="Q13" s="13"/>
      <c r="R13" s="13"/>
      <c r="S13" s="13"/>
      <c r="T13" s="13"/>
      <c r="U13" s="13"/>
      <c r="V13" s="13"/>
      <c r="W13" s="13"/>
    </row>
    <row r="14" spans="1:23" x14ac:dyDescent="0.35">
      <c r="A14" s="13"/>
      <c r="B14" s="13"/>
      <c r="C14" s="13"/>
      <c r="D14" s="13"/>
      <c r="E14" s="13"/>
      <c r="F14" s="13"/>
      <c r="G14" s="13"/>
      <c r="H14" s="13"/>
      <c r="I14" s="13"/>
      <c r="J14" s="13"/>
      <c r="K14" s="13"/>
      <c r="L14" s="13"/>
      <c r="M14" s="13"/>
      <c r="N14" s="13"/>
      <c r="O14" s="13"/>
      <c r="P14" s="13"/>
      <c r="Q14" s="13"/>
      <c r="R14" s="13"/>
      <c r="S14" s="13"/>
      <c r="T14" s="13"/>
      <c r="U14" s="13"/>
      <c r="V14" s="13"/>
      <c r="W14" s="13"/>
    </row>
    <row r="15" spans="1:23" x14ac:dyDescent="0.35">
      <c r="A15" s="13"/>
      <c r="B15" s="13"/>
      <c r="C15" s="13"/>
      <c r="D15" s="13"/>
      <c r="E15" s="13"/>
      <c r="F15" s="13"/>
      <c r="G15" s="13"/>
      <c r="H15" s="13"/>
      <c r="I15" s="13"/>
      <c r="J15" s="13"/>
      <c r="K15" s="13"/>
      <c r="L15" s="13"/>
      <c r="M15" s="13"/>
      <c r="N15" s="13"/>
      <c r="O15" s="13"/>
      <c r="P15" s="13"/>
      <c r="Q15" s="13"/>
      <c r="R15" s="13"/>
      <c r="S15" s="13"/>
      <c r="T15" s="13"/>
      <c r="U15" s="13"/>
      <c r="V15" s="13"/>
      <c r="W15" s="13"/>
    </row>
    <row r="16" spans="1:23" x14ac:dyDescent="0.35">
      <c r="A16" s="13"/>
      <c r="B16" s="13"/>
      <c r="C16" s="13"/>
      <c r="D16" s="13"/>
      <c r="E16" s="13"/>
      <c r="F16" s="13"/>
      <c r="G16" s="13"/>
      <c r="H16" s="13"/>
      <c r="I16" s="13"/>
      <c r="J16" s="13"/>
      <c r="K16" s="13"/>
      <c r="L16" s="13"/>
      <c r="M16" s="13"/>
      <c r="N16" s="13"/>
      <c r="O16" s="13"/>
      <c r="P16" s="13"/>
      <c r="Q16" s="13"/>
      <c r="R16" s="13"/>
      <c r="S16" s="13"/>
      <c r="T16" s="13"/>
      <c r="U16" s="13"/>
      <c r="V16" s="13"/>
      <c r="W16" s="13"/>
    </row>
    <row r="17" spans="1:23" x14ac:dyDescent="0.35">
      <c r="A17" s="13"/>
      <c r="B17" s="13"/>
      <c r="C17" s="13"/>
      <c r="D17" s="13"/>
      <c r="E17" s="13"/>
      <c r="F17" s="13"/>
      <c r="G17" s="13"/>
      <c r="H17" s="13"/>
      <c r="I17" s="13"/>
      <c r="J17" s="13"/>
      <c r="K17" s="13"/>
      <c r="L17" s="13"/>
      <c r="M17" s="13"/>
      <c r="N17" s="13"/>
      <c r="O17" s="13"/>
      <c r="P17" s="13"/>
      <c r="Q17" s="13"/>
      <c r="R17" s="13"/>
      <c r="S17" s="13"/>
      <c r="T17" s="13"/>
      <c r="U17" s="13"/>
      <c r="V17" s="13"/>
      <c r="W17" s="13"/>
    </row>
    <row r="18" spans="1:23" x14ac:dyDescent="0.35">
      <c r="A18" s="13"/>
      <c r="B18" s="13"/>
      <c r="C18" s="13"/>
      <c r="D18" s="13"/>
      <c r="E18" s="13"/>
      <c r="F18" s="13"/>
      <c r="G18" s="13"/>
      <c r="H18" s="13"/>
      <c r="I18" s="13"/>
      <c r="J18" s="13"/>
      <c r="K18" s="13"/>
      <c r="L18" s="13"/>
      <c r="M18" s="13"/>
      <c r="N18" s="13"/>
      <c r="O18" s="13"/>
      <c r="P18" s="13"/>
      <c r="Q18" s="13"/>
      <c r="R18" s="13"/>
      <c r="S18" s="13"/>
      <c r="T18" s="13"/>
      <c r="U18" s="13"/>
      <c r="V18" s="13"/>
      <c r="W18" s="13"/>
    </row>
    <row r="19" spans="1:23" x14ac:dyDescent="0.35">
      <c r="A19" s="13"/>
      <c r="B19" s="13"/>
      <c r="C19" s="13"/>
      <c r="D19" s="13"/>
      <c r="E19" s="13"/>
      <c r="F19" s="13"/>
      <c r="G19" s="13"/>
      <c r="H19" s="13"/>
      <c r="I19" s="13"/>
      <c r="J19" s="13"/>
      <c r="K19" s="13"/>
      <c r="L19" s="13"/>
      <c r="M19" s="13"/>
      <c r="N19" s="13"/>
      <c r="O19" s="13"/>
      <c r="P19" s="13"/>
      <c r="Q19" s="13"/>
      <c r="R19" s="13"/>
      <c r="S19" s="13"/>
      <c r="T19" s="13"/>
      <c r="U19" s="13"/>
      <c r="V19" s="13"/>
      <c r="W19" s="13"/>
    </row>
    <row r="20" spans="1:23" x14ac:dyDescent="0.35">
      <c r="A20" s="13"/>
      <c r="B20" s="13"/>
      <c r="C20" s="13"/>
      <c r="D20" s="13"/>
      <c r="E20" s="13"/>
      <c r="F20" s="13"/>
      <c r="G20" s="13"/>
      <c r="H20" s="13"/>
      <c r="I20" s="13"/>
      <c r="J20" s="13"/>
      <c r="K20" s="13"/>
      <c r="L20" s="13"/>
      <c r="M20" s="13"/>
      <c r="N20" s="13"/>
      <c r="O20" s="13"/>
      <c r="P20" s="13"/>
      <c r="Q20" s="13"/>
      <c r="R20" s="13"/>
      <c r="S20" s="13"/>
      <c r="T20" s="13"/>
      <c r="U20" s="13"/>
      <c r="V20" s="13"/>
      <c r="W20" s="13"/>
    </row>
    <row r="21" spans="1:23" x14ac:dyDescent="0.35">
      <c r="A21" s="13"/>
      <c r="B21" s="13"/>
      <c r="C21" s="13"/>
      <c r="D21" s="13"/>
      <c r="E21" s="13"/>
      <c r="F21" s="13"/>
      <c r="G21" s="13"/>
      <c r="H21" s="13"/>
      <c r="I21" s="13"/>
      <c r="J21" s="13"/>
      <c r="K21" s="13"/>
      <c r="L21" s="13"/>
      <c r="M21" s="13"/>
      <c r="N21" s="13"/>
      <c r="O21" s="13"/>
      <c r="P21" s="13"/>
      <c r="Q21" s="13"/>
      <c r="R21" s="13"/>
      <c r="S21" s="13"/>
      <c r="T21" s="13"/>
      <c r="U21" s="13"/>
      <c r="V21" s="13"/>
      <c r="W21" s="13"/>
    </row>
    <row r="22" spans="1:23" x14ac:dyDescent="0.35">
      <c r="A22" s="13"/>
      <c r="B22" s="13"/>
      <c r="C22" s="13"/>
      <c r="D22" s="13"/>
      <c r="E22" s="13"/>
      <c r="F22" s="13"/>
      <c r="G22" s="13"/>
      <c r="H22" s="13"/>
      <c r="I22" s="13"/>
      <c r="J22" s="13"/>
      <c r="K22" s="13"/>
      <c r="L22" s="13"/>
      <c r="M22" s="13"/>
      <c r="N22" s="13"/>
      <c r="O22" s="13"/>
      <c r="P22" s="13"/>
      <c r="Q22" s="13"/>
      <c r="R22" s="13"/>
      <c r="S22" s="13"/>
      <c r="T22" s="13"/>
      <c r="U22" s="13"/>
      <c r="V22" s="13"/>
      <c r="W22" s="13"/>
    </row>
    <row r="23" spans="1:23" x14ac:dyDescent="0.35">
      <c r="A23" s="13"/>
      <c r="B23" s="13"/>
      <c r="C23" s="13"/>
      <c r="D23" s="13"/>
      <c r="E23" s="13"/>
      <c r="F23" s="13"/>
      <c r="G23" s="13"/>
      <c r="H23" s="13"/>
      <c r="I23" s="13"/>
      <c r="J23" s="13"/>
      <c r="K23" s="13"/>
      <c r="L23" s="13"/>
      <c r="M23" s="13"/>
      <c r="N23" s="13"/>
      <c r="O23" s="13"/>
      <c r="P23" s="13"/>
      <c r="Q23" s="13"/>
      <c r="R23" s="13"/>
      <c r="S23" s="13"/>
      <c r="T23" s="13"/>
      <c r="U23" s="13"/>
      <c r="V23" s="13"/>
      <c r="W23" s="13"/>
    </row>
    <row r="24" spans="1:23" x14ac:dyDescent="0.35">
      <c r="A24" s="13"/>
      <c r="B24" s="13"/>
      <c r="C24" s="13"/>
      <c r="D24" s="13"/>
      <c r="E24" s="13"/>
      <c r="F24" s="13"/>
      <c r="G24" s="13"/>
      <c r="H24" s="13"/>
      <c r="I24" s="13"/>
      <c r="J24" s="13"/>
      <c r="K24" s="13"/>
      <c r="L24" s="13"/>
      <c r="M24" s="13"/>
      <c r="N24" s="13"/>
      <c r="O24" s="13"/>
      <c r="P24" s="13"/>
      <c r="Q24" s="13"/>
      <c r="R24" s="13"/>
      <c r="S24" s="13"/>
      <c r="T24" s="13"/>
      <c r="U24" s="13"/>
      <c r="V24" s="13"/>
      <c r="W24" s="13"/>
    </row>
    <row r="25" spans="1:23" x14ac:dyDescent="0.35">
      <c r="A25" s="13"/>
      <c r="B25" s="13"/>
      <c r="C25" s="13"/>
      <c r="D25" s="13"/>
      <c r="E25" s="13"/>
      <c r="F25" s="13"/>
      <c r="G25" s="13"/>
      <c r="H25" s="13"/>
      <c r="I25" s="13"/>
      <c r="J25" s="13"/>
      <c r="K25" s="13"/>
      <c r="L25" s="13"/>
      <c r="M25" s="13"/>
      <c r="N25" s="13"/>
      <c r="O25" s="13"/>
      <c r="P25" s="13"/>
      <c r="Q25" s="13"/>
      <c r="R25" s="13"/>
      <c r="S25" s="13"/>
      <c r="T25" s="13"/>
      <c r="U25" s="13"/>
      <c r="V25" s="13"/>
      <c r="W25" s="13"/>
    </row>
    <row r="26" spans="1:23" x14ac:dyDescent="0.35">
      <c r="A26" s="13"/>
      <c r="B26" s="13"/>
      <c r="C26" s="13"/>
      <c r="D26" s="13"/>
      <c r="E26" s="13"/>
      <c r="F26" s="13"/>
      <c r="G26" s="13"/>
      <c r="H26" s="13"/>
      <c r="I26" s="13"/>
      <c r="J26" s="13"/>
      <c r="K26" s="13"/>
      <c r="L26" s="13"/>
      <c r="M26" s="13"/>
      <c r="N26" s="13"/>
      <c r="O26" s="13"/>
      <c r="P26" s="13"/>
      <c r="Q26" s="13"/>
      <c r="R26" s="13"/>
      <c r="S26" s="13"/>
      <c r="T26" s="13"/>
      <c r="U26" s="13"/>
      <c r="V26" s="13"/>
      <c r="W26" s="13"/>
    </row>
    <row r="27" spans="1:23" x14ac:dyDescent="0.35">
      <c r="A27" s="13"/>
      <c r="B27" s="13"/>
      <c r="C27" s="13"/>
      <c r="D27" s="13"/>
      <c r="E27" s="13"/>
      <c r="F27" s="13"/>
      <c r="G27" s="13"/>
      <c r="H27" s="13"/>
      <c r="I27" s="13"/>
      <c r="J27" s="13"/>
      <c r="K27" s="13"/>
      <c r="L27" s="13"/>
      <c r="M27" s="13"/>
      <c r="N27" s="13"/>
      <c r="O27" s="13"/>
      <c r="P27" s="13"/>
      <c r="Q27" s="13"/>
      <c r="R27" s="13"/>
      <c r="S27" s="13"/>
      <c r="T27" s="13"/>
      <c r="U27" s="13"/>
      <c r="V27" s="13"/>
      <c r="W27" s="13"/>
    </row>
    <row r="28" spans="1:23" x14ac:dyDescent="0.35">
      <c r="A28" s="13"/>
      <c r="B28" s="13"/>
      <c r="C28" s="13"/>
      <c r="D28" s="13"/>
      <c r="E28" s="13"/>
      <c r="F28" s="13"/>
      <c r="G28" s="13"/>
      <c r="H28" s="13"/>
      <c r="I28" s="13"/>
      <c r="J28" s="13"/>
      <c r="K28" s="13"/>
      <c r="L28" s="13"/>
      <c r="M28" s="13"/>
      <c r="N28" s="13"/>
      <c r="O28" s="13"/>
      <c r="P28" s="13"/>
      <c r="Q28" s="13"/>
      <c r="R28" s="13"/>
      <c r="S28" s="13"/>
      <c r="T28" s="13"/>
      <c r="U28" s="13"/>
      <c r="V28" s="13"/>
      <c r="W28" s="13"/>
    </row>
    <row r="29" spans="1:23" x14ac:dyDescent="0.35">
      <c r="A29" s="13"/>
      <c r="B29" s="13"/>
      <c r="C29" s="13"/>
      <c r="D29" s="13"/>
      <c r="E29" s="13"/>
      <c r="F29" s="13"/>
      <c r="G29" s="13"/>
      <c r="H29" s="13"/>
      <c r="I29" s="13"/>
      <c r="J29" s="13"/>
      <c r="K29" s="13"/>
      <c r="L29" s="13"/>
      <c r="M29" s="13"/>
      <c r="N29" s="13"/>
      <c r="O29" s="13"/>
      <c r="P29" s="13"/>
      <c r="Q29" s="13"/>
      <c r="R29" s="13"/>
      <c r="S29" s="13"/>
      <c r="T29" s="13"/>
      <c r="U29" s="13"/>
      <c r="V29" s="13"/>
      <c r="W29" s="13"/>
    </row>
    <row r="30" spans="1:23" x14ac:dyDescent="0.35">
      <c r="A30" s="13"/>
      <c r="B30" s="13"/>
      <c r="C30" s="13"/>
      <c r="D30" s="13"/>
      <c r="E30" s="13"/>
      <c r="F30" s="13"/>
      <c r="G30" s="13"/>
      <c r="H30" s="13"/>
      <c r="I30" s="13"/>
      <c r="J30" s="13"/>
      <c r="K30" s="13"/>
      <c r="L30" s="13"/>
      <c r="M30" s="13"/>
      <c r="N30" s="13"/>
      <c r="O30" s="13"/>
      <c r="P30" s="13"/>
      <c r="Q30" s="13"/>
      <c r="R30" s="13"/>
      <c r="S30" s="13"/>
      <c r="T30" s="13"/>
      <c r="U30" s="13"/>
      <c r="V30" s="13"/>
      <c r="W30" s="13"/>
    </row>
    <row r="31" spans="1:23" x14ac:dyDescent="0.35">
      <c r="A31" s="13"/>
      <c r="B31" s="13"/>
      <c r="C31" s="13"/>
      <c r="D31" s="13"/>
      <c r="E31" s="13"/>
      <c r="F31" s="13"/>
      <c r="G31" s="13"/>
      <c r="H31" s="13"/>
      <c r="I31" s="13"/>
      <c r="J31" s="13"/>
      <c r="K31" s="13"/>
      <c r="L31" s="13"/>
      <c r="M31" s="13"/>
      <c r="N31" s="13"/>
      <c r="O31" s="13"/>
      <c r="P31" s="13"/>
      <c r="Q31" s="13"/>
      <c r="R31" s="13"/>
      <c r="S31" s="13"/>
      <c r="T31" s="13"/>
      <c r="U31" s="13"/>
      <c r="V31" s="13"/>
      <c r="W31" s="13"/>
    </row>
    <row r="32" spans="1:23" x14ac:dyDescent="0.35">
      <c r="A32" s="13"/>
      <c r="B32" s="13"/>
      <c r="C32" s="13"/>
      <c r="D32" s="13"/>
      <c r="E32" s="13"/>
      <c r="F32" s="13"/>
      <c r="G32" s="13"/>
      <c r="H32" s="13"/>
      <c r="I32" s="13"/>
      <c r="J32" s="13"/>
      <c r="K32" s="13"/>
      <c r="L32" s="13"/>
      <c r="M32" s="13"/>
      <c r="N32" s="13"/>
      <c r="O32" s="13"/>
      <c r="P32" s="13"/>
      <c r="Q32" s="13"/>
      <c r="R32" s="13"/>
      <c r="S32" s="13"/>
      <c r="T32" s="13"/>
      <c r="U32" s="13"/>
      <c r="V32" s="13"/>
      <c r="W32" s="13"/>
    </row>
    <row r="33" spans="1:23" x14ac:dyDescent="0.35">
      <c r="A33" s="13"/>
      <c r="B33" s="13"/>
      <c r="C33" s="13"/>
      <c r="D33" s="13"/>
      <c r="E33" s="13"/>
      <c r="F33" s="13"/>
      <c r="G33" s="13"/>
      <c r="H33" s="13"/>
      <c r="I33" s="13"/>
      <c r="J33" s="13"/>
      <c r="K33" s="13"/>
      <c r="L33" s="13"/>
      <c r="M33" s="13"/>
      <c r="N33" s="13"/>
      <c r="O33" s="13"/>
      <c r="P33" s="13"/>
      <c r="Q33" s="13"/>
      <c r="R33" s="13"/>
      <c r="S33" s="13"/>
      <c r="T33" s="13"/>
      <c r="U33" s="13"/>
      <c r="V33" s="13"/>
      <c r="W33" s="13"/>
    </row>
    <row r="34" spans="1:23" x14ac:dyDescent="0.35">
      <c r="A34" s="13"/>
      <c r="B34" s="13"/>
      <c r="C34" s="13"/>
      <c r="D34" s="13"/>
      <c r="E34" s="13"/>
      <c r="F34" s="13"/>
      <c r="G34" s="13"/>
      <c r="H34" s="13"/>
      <c r="I34" s="13"/>
      <c r="J34" s="13"/>
      <c r="K34" s="13"/>
      <c r="L34" s="13"/>
      <c r="M34" s="13"/>
      <c r="N34" s="13"/>
      <c r="O34" s="13"/>
      <c r="P34" s="13"/>
      <c r="Q34" s="13"/>
      <c r="R34" s="13"/>
      <c r="S34" s="13"/>
      <c r="T34" s="13"/>
      <c r="U34" s="13"/>
      <c r="V34" s="13"/>
      <c r="W34" s="13"/>
    </row>
    <row r="35" spans="1:23" x14ac:dyDescent="0.35">
      <c r="A35" s="13"/>
      <c r="B35" s="13"/>
      <c r="C35" s="13"/>
      <c r="D35" s="13"/>
      <c r="E35" s="13"/>
      <c r="F35" s="13"/>
      <c r="G35" s="13"/>
      <c r="H35" s="13"/>
      <c r="I35" s="13"/>
      <c r="J35" s="13"/>
      <c r="K35" s="13"/>
      <c r="L35" s="13"/>
      <c r="M35" s="13"/>
      <c r="N35" s="13"/>
      <c r="O35" s="13"/>
      <c r="P35" s="13"/>
      <c r="Q35" s="13"/>
      <c r="R35" s="13"/>
      <c r="S35" s="13"/>
      <c r="T35" s="13"/>
      <c r="U35" s="13"/>
      <c r="V35" s="13"/>
      <c r="W35" s="13"/>
    </row>
    <row r="36" spans="1:23" x14ac:dyDescent="0.35">
      <c r="A36" s="13"/>
      <c r="B36" s="13"/>
      <c r="C36" s="13"/>
      <c r="D36" s="13"/>
      <c r="E36" s="13"/>
      <c r="F36" s="13"/>
      <c r="G36" s="13"/>
      <c r="H36" s="13"/>
      <c r="I36" s="13"/>
      <c r="J36" s="13"/>
      <c r="K36" s="13"/>
      <c r="L36" s="13"/>
      <c r="M36" s="13"/>
      <c r="N36" s="13"/>
      <c r="O36" s="13"/>
      <c r="P36" s="13"/>
      <c r="Q36" s="13"/>
      <c r="R36" s="13"/>
      <c r="S36" s="13"/>
      <c r="T36" s="13"/>
      <c r="U36" s="13"/>
      <c r="V36" s="13"/>
      <c r="W36" s="13"/>
    </row>
    <row r="37" spans="1:23" x14ac:dyDescent="0.35">
      <c r="A37" s="13"/>
      <c r="B37" s="13"/>
      <c r="C37" s="13"/>
      <c r="D37" s="13"/>
      <c r="E37" s="13"/>
      <c r="F37" s="13"/>
      <c r="G37" s="13"/>
      <c r="H37" s="13"/>
      <c r="I37" s="13"/>
      <c r="J37" s="13"/>
      <c r="K37" s="13"/>
      <c r="L37" s="13"/>
      <c r="M37" s="13"/>
      <c r="N37" s="13"/>
      <c r="O37" s="13"/>
      <c r="P37" s="13"/>
      <c r="Q37" s="13"/>
      <c r="R37" s="13"/>
      <c r="S37" s="13"/>
      <c r="T37" s="13"/>
      <c r="U37" s="13"/>
      <c r="V37" s="13"/>
      <c r="W37" s="13"/>
    </row>
    <row r="38" spans="1:23" x14ac:dyDescent="0.35">
      <c r="A38" s="13"/>
      <c r="B38" s="13"/>
      <c r="C38" s="13"/>
      <c r="D38" s="13"/>
      <c r="E38" s="13"/>
      <c r="F38" s="13"/>
      <c r="G38" s="13"/>
      <c r="H38" s="13"/>
      <c r="I38" s="13"/>
      <c r="J38" s="13"/>
      <c r="K38" s="13"/>
      <c r="L38" s="13"/>
      <c r="M38" s="13"/>
      <c r="N38" s="13"/>
      <c r="O38" s="13"/>
      <c r="P38" s="13"/>
      <c r="Q38" s="13"/>
      <c r="R38" s="13"/>
      <c r="S38" s="13"/>
      <c r="T38" s="13"/>
      <c r="U38" s="13"/>
      <c r="V38" s="13"/>
      <c r="W38" s="13"/>
    </row>
    <row r="39" spans="1:23" x14ac:dyDescent="0.35">
      <c r="A39" s="13"/>
      <c r="B39" s="13"/>
      <c r="C39" s="13"/>
      <c r="D39" s="13"/>
      <c r="E39" s="13"/>
      <c r="F39" s="13"/>
      <c r="G39" s="13"/>
      <c r="H39" s="13"/>
      <c r="I39" s="13"/>
      <c r="J39" s="13"/>
      <c r="K39" s="13"/>
      <c r="L39" s="13"/>
      <c r="M39" s="13"/>
      <c r="N39" s="13"/>
      <c r="O39" s="13"/>
      <c r="P39" s="13"/>
      <c r="Q39" s="13"/>
      <c r="R39" s="13"/>
      <c r="S39" s="13"/>
      <c r="T39" s="13"/>
      <c r="U39" s="13"/>
      <c r="V39" s="13"/>
      <c r="W39" s="13"/>
    </row>
    <row r="40" spans="1:23" x14ac:dyDescent="0.35">
      <c r="A40" s="13"/>
      <c r="B40" s="13"/>
      <c r="C40" s="13"/>
      <c r="D40" s="13"/>
      <c r="E40" s="13"/>
      <c r="F40" s="13"/>
      <c r="G40" s="13"/>
      <c r="H40" s="13"/>
      <c r="I40" s="13"/>
      <c r="J40" s="13"/>
      <c r="K40" s="13"/>
      <c r="L40" s="13"/>
      <c r="M40" s="13"/>
      <c r="N40" s="13"/>
      <c r="O40" s="13"/>
      <c r="P40" s="13"/>
      <c r="Q40" s="13"/>
      <c r="R40" s="13"/>
      <c r="S40" s="13"/>
      <c r="T40" s="13"/>
      <c r="U40" s="13"/>
      <c r="V40" s="13"/>
      <c r="W40" s="13"/>
    </row>
    <row r="41" spans="1:23" x14ac:dyDescent="0.35">
      <c r="A41" s="13"/>
      <c r="B41" s="13"/>
      <c r="C41" s="13"/>
      <c r="D41" s="13"/>
      <c r="E41" s="13"/>
      <c r="F41" s="13"/>
      <c r="G41" s="13"/>
      <c r="H41" s="13"/>
      <c r="I41" s="13"/>
      <c r="J41" s="13"/>
      <c r="K41" s="13"/>
      <c r="L41" s="13"/>
      <c r="M41" s="13"/>
      <c r="N41" s="13"/>
      <c r="O41" s="13"/>
      <c r="P41" s="13"/>
      <c r="Q41" s="13"/>
      <c r="R41" s="13"/>
      <c r="S41" s="13"/>
      <c r="T41" s="13"/>
      <c r="U41" s="13"/>
      <c r="V41" s="13"/>
      <c r="W41" s="13"/>
    </row>
    <row r="42" spans="1:23" x14ac:dyDescent="0.35">
      <c r="A42" s="13"/>
      <c r="B42" s="13"/>
      <c r="C42" s="13"/>
      <c r="D42" s="13"/>
      <c r="E42" s="13"/>
      <c r="F42" s="13"/>
      <c r="G42" s="13"/>
      <c r="H42" s="13"/>
      <c r="I42" s="13"/>
      <c r="J42" s="13"/>
      <c r="K42" s="13"/>
      <c r="L42" s="13"/>
      <c r="M42" s="13"/>
      <c r="N42" s="13"/>
      <c r="O42" s="13"/>
      <c r="P42" s="13"/>
      <c r="Q42" s="13"/>
      <c r="R42" s="13"/>
      <c r="S42" s="13"/>
      <c r="T42" s="13"/>
      <c r="U42" s="13"/>
      <c r="V42" s="13"/>
      <c r="W42" s="13"/>
    </row>
    <row r="43" spans="1:23" x14ac:dyDescent="0.35">
      <c r="A43" s="13"/>
      <c r="B43" s="13"/>
      <c r="C43" s="13"/>
      <c r="D43" s="13"/>
      <c r="E43" s="13"/>
      <c r="F43" s="13"/>
      <c r="G43" s="13"/>
      <c r="H43" s="13"/>
      <c r="I43" s="13"/>
      <c r="J43" s="13"/>
      <c r="K43" s="13"/>
      <c r="L43" s="13"/>
      <c r="M43" s="13"/>
      <c r="N43" s="13"/>
      <c r="O43" s="13"/>
      <c r="P43" s="13"/>
      <c r="Q43" s="13"/>
      <c r="R43" s="13"/>
      <c r="S43" s="13"/>
      <c r="T43" s="13"/>
      <c r="U43" s="13"/>
      <c r="V43" s="13"/>
      <c r="W43" s="13"/>
    </row>
    <row r="44" spans="1:23" x14ac:dyDescent="0.35">
      <c r="A44" s="13"/>
      <c r="B44" s="13"/>
      <c r="C44" s="13"/>
      <c r="D44" s="13"/>
      <c r="E44" s="13"/>
      <c r="F44" s="13"/>
      <c r="G44" s="13"/>
      <c r="H44" s="13"/>
      <c r="I44" s="13"/>
      <c r="J44" s="13"/>
      <c r="K44" s="13"/>
      <c r="L44" s="13"/>
      <c r="M44" s="13"/>
      <c r="N44" s="13"/>
      <c r="O44" s="13"/>
      <c r="P44" s="13"/>
      <c r="Q44" s="13"/>
      <c r="R44" s="13"/>
      <c r="S44" s="13"/>
      <c r="T44" s="13"/>
      <c r="U44" s="13"/>
      <c r="V44" s="13"/>
      <c r="W44" s="13"/>
    </row>
    <row r="45" spans="1:23" x14ac:dyDescent="0.35">
      <c r="A45" s="13"/>
      <c r="B45" s="13"/>
      <c r="C45" s="13"/>
      <c r="D45" s="13"/>
      <c r="E45" s="13"/>
      <c r="F45" s="13"/>
      <c r="G45" s="13"/>
      <c r="H45" s="13"/>
      <c r="I45" s="13"/>
      <c r="J45" s="13"/>
      <c r="K45" s="13"/>
      <c r="L45" s="13"/>
      <c r="M45" s="13"/>
      <c r="N45" s="13"/>
      <c r="O45" s="13"/>
      <c r="P45" s="13"/>
      <c r="Q45" s="13"/>
      <c r="R45" s="13"/>
      <c r="S45" s="13"/>
      <c r="T45" s="13"/>
      <c r="U45" s="13"/>
      <c r="V45" s="13"/>
      <c r="W45" s="13"/>
    </row>
    <row r="46" spans="1:23" x14ac:dyDescent="0.35">
      <c r="A46" s="13"/>
      <c r="B46" s="13"/>
      <c r="C46" s="13"/>
      <c r="D46" s="13"/>
      <c r="E46" s="13"/>
      <c r="F46" s="13"/>
      <c r="G46" s="13"/>
      <c r="H46" s="13"/>
      <c r="I46" s="13"/>
      <c r="J46" s="13"/>
      <c r="K46" s="13"/>
      <c r="L46" s="13"/>
      <c r="M46" s="13"/>
      <c r="N46" s="13"/>
      <c r="O46" s="13"/>
      <c r="P46" s="13"/>
      <c r="Q46" s="13"/>
      <c r="R46" s="13"/>
      <c r="S46" s="13"/>
      <c r="T46" s="13"/>
      <c r="U46" s="13"/>
      <c r="V46" s="13"/>
      <c r="W46" s="13"/>
    </row>
    <row r="47" spans="1:23" x14ac:dyDescent="0.35">
      <c r="A47" s="13"/>
      <c r="B47" s="13"/>
      <c r="C47" s="13"/>
      <c r="D47" s="13"/>
      <c r="E47" s="13"/>
      <c r="F47" s="13"/>
      <c r="G47" s="13"/>
      <c r="H47" s="13"/>
      <c r="I47" s="13"/>
      <c r="J47" s="13"/>
      <c r="K47" s="13"/>
      <c r="L47" s="13"/>
      <c r="M47" s="13"/>
      <c r="N47" s="13"/>
      <c r="O47" s="13"/>
      <c r="P47" s="13"/>
      <c r="Q47" s="13"/>
      <c r="R47" s="13"/>
      <c r="S47" s="13"/>
      <c r="T47" s="13"/>
      <c r="U47" s="13"/>
      <c r="V47" s="13"/>
      <c r="W47" s="13"/>
    </row>
    <row r="48" spans="1:23" x14ac:dyDescent="0.35">
      <c r="A48" s="13"/>
      <c r="B48" s="13"/>
      <c r="C48" s="13"/>
      <c r="D48" s="13"/>
      <c r="E48" s="13"/>
      <c r="F48" s="13"/>
      <c r="G48" s="13"/>
      <c r="H48" s="13"/>
      <c r="I48" s="13"/>
      <c r="J48" s="13"/>
      <c r="K48" s="13"/>
      <c r="L48" s="13"/>
      <c r="M48" s="13"/>
      <c r="N48" s="13"/>
      <c r="O48" s="13"/>
      <c r="P48" s="13"/>
      <c r="Q48" s="13"/>
      <c r="R48" s="13"/>
      <c r="S48" s="13"/>
      <c r="T48" s="13"/>
      <c r="U48" s="13"/>
      <c r="V48" s="13"/>
      <c r="W48" s="13"/>
    </row>
    <row r="49" spans="1:23" x14ac:dyDescent="0.35">
      <c r="A49" s="13"/>
      <c r="B49" s="13"/>
      <c r="C49" s="13"/>
      <c r="D49" s="13"/>
      <c r="E49" s="13"/>
      <c r="F49" s="13"/>
      <c r="G49" s="13"/>
      <c r="H49" s="13"/>
      <c r="I49" s="13"/>
      <c r="J49" s="13"/>
      <c r="K49" s="13"/>
      <c r="L49" s="13"/>
      <c r="M49" s="13"/>
      <c r="N49" s="13"/>
      <c r="O49" s="13"/>
      <c r="P49" s="13"/>
      <c r="Q49" s="13"/>
      <c r="R49" s="13"/>
      <c r="S49" s="13"/>
      <c r="T49" s="13"/>
      <c r="U49" s="13"/>
      <c r="V49" s="13"/>
      <c r="W49" s="13"/>
    </row>
    <row r="50" spans="1:23" x14ac:dyDescent="0.35">
      <c r="A50" s="13"/>
      <c r="B50" s="13"/>
      <c r="C50" s="13"/>
      <c r="D50" s="13"/>
      <c r="E50" s="13"/>
      <c r="F50" s="13"/>
      <c r="G50" s="13"/>
      <c r="H50" s="13"/>
      <c r="I50" s="13"/>
      <c r="J50" s="13"/>
      <c r="K50" s="13"/>
      <c r="L50" s="13"/>
      <c r="M50" s="13"/>
      <c r="N50" s="13"/>
      <c r="O50" s="13"/>
      <c r="P50" s="13"/>
      <c r="Q50" s="13"/>
      <c r="R50" s="13"/>
      <c r="S50" s="13"/>
      <c r="T50" s="13"/>
      <c r="U50" s="13"/>
      <c r="V50" s="13"/>
      <c r="W50" s="13"/>
    </row>
    <row r="51" spans="1:23" x14ac:dyDescent="0.35">
      <c r="A51" s="13"/>
      <c r="B51" s="13"/>
      <c r="C51" s="13"/>
      <c r="D51" s="13"/>
      <c r="E51" s="13"/>
      <c r="F51" s="13"/>
      <c r="G51" s="13"/>
      <c r="H51" s="13"/>
      <c r="I51" s="13"/>
      <c r="J51" s="13"/>
      <c r="K51" s="13"/>
      <c r="L51" s="13"/>
      <c r="M51" s="13"/>
      <c r="N51" s="13"/>
      <c r="O51" s="13"/>
      <c r="P51" s="13"/>
      <c r="Q51" s="13"/>
      <c r="R51" s="13"/>
      <c r="S51" s="13"/>
      <c r="T51" s="13"/>
      <c r="U51" s="13"/>
      <c r="V51" s="13"/>
      <c r="W51" s="13"/>
    </row>
    <row r="52" spans="1:23" x14ac:dyDescent="0.35">
      <c r="A52" s="13"/>
      <c r="B52" s="13"/>
      <c r="C52" s="13"/>
      <c r="D52" s="13"/>
      <c r="E52" s="13"/>
      <c r="F52" s="13"/>
      <c r="G52" s="13"/>
      <c r="H52" s="13"/>
      <c r="I52" s="13"/>
      <c r="J52" s="13"/>
      <c r="K52" s="13"/>
      <c r="L52" s="13"/>
      <c r="M52" s="13"/>
      <c r="N52" s="13"/>
      <c r="O52" s="13"/>
      <c r="P52" s="13"/>
      <c r="Q52" s="13"/>
      <c r="R52" s="13"/>
      <c r="S52" s="13"/>
      <c r="T52" s="13"/>
      <c r="U52" s="13"/>
      <c r="V52" s="13"/>
      <c r="W52" s="13"/>
    </row>
    <row r="53" spans="1:23" x14ac:dyDescent="0.35">
      <c r="A53" s="13"/>
      <c r="B53" s="13"/>
      <c r="C53" s="13"/>
      <c r="D53" s="13"/>
      <c r="E53" s="13"/>
      <c r="F53" s="13"/>
      <c r="G53" s="13"/>
      <c r="H53" s="13"/>
      <c r="I53" s="13"/>
      <c r="J53" s="13"/>
      <c r="K53" s="13"/>
      <c r="L53" s="13"/>
      <c r="M53" s="13"/>
      <c r="N53" s="13"/>
      <c r="O53" s="13"/>
      <c r="P53" s="13"/>
      <c r="Q53" s="13"/>
      <c r="R53" s="13"/>
      <c r="S53" s="13"/>
      <c r="T53" s="13"/>
      <c r="U53" s="13"/>
      <c r="V53" s="13"/>
      <c r="W53" s="13"/>
    </row>
    <row r="54" spans="1:23" x14ac:dyDescent="0.35">
      <c r="A54" s="13"/>
      <c r="B54" s="13"/>
      <c r="C54" s="13"/>
      <c r="D54" s="13"/>
      <c r="E54" s="13"/>
      <c r="F54" s="13"/>
      <c r="G54" s="13"/>
      <c r="H54" s="13"/>
      <c r="I54" s="13"/>
      <c r="J54" s="13"/>
      <c r="K54" s="13"/>
      <c r="L54" s="13"/>
      <c r="M54" s="13"/>
      <c r="N54" s="13"/>
      <c r="O54" s="13"/>
      <c r="P54" s="13"/>
      <c r="Q54" s="13"/>
      <c r="R54" s="13"/>
      <c r="S54" s="13"/>
      <c r="T54" s="13"/>
      <c r="U54" s="13"/>
      <c r="V54" s="13"/>
      <c r="W54" s="13"/>
    </row>
    <row r="55" spans="1:23" x14ac:dyDescent="0.35">
      <c r="A55" s="13"/>
      <c r="B55" s="13"/>
      <c r="C55" s="13"/>
      <c r="D55" s="13"/>
      <c r="E55" s="13"/>
      <c r="F55" s="13"/>
      <c r="G55" s="13"/>
      <c r="H55" s="13"/>
      <c r="I55" s="13"/>
      <c r="J55" s="13"/>
      <c r="K55" s="13"/>
      <c r="L55" s="13"/>
      <c r="M55" s="13"/>
      <c r="N55" s="13"/>
      <c r="O55" s="13"/>
      <c r="P55" s="13"/>
      <c r="Q55" s="13"/>
      <c r="R55" s="13"/>
      <c r="S55" s="13"/>
      <c r="T55" s="13"/>
      <c r="U55" s="13"/>
      <c r="V55" s="13"/>
      <c r="W55" s="13"/>
    </row>
    <row r="56" spans="1:23" x14ac:dyDescent="0.35">
      <c r="A56" s="13"/>
      <c r="B56" s="13"/>
      <c r="C56" s="13"/>
      <c r="D56" s="13"/>
      <c r="E56" s="13"/>
      <c r="F56" s="13"/>
      <c r="G56" s="13"/>
      <c r="H56" s="13"/>
      <c r="I56" s="13"/>
      <c r="J56" s="13"/>
      <c r="K56" s="13"/>
      <c r="L56" s="13"/>
      <c r="M56" s="13"/>
      <c r="N56" s="13"/>
      <c r="O56" s="13"/>
      <c r="P56" s="13"/>
      <c r="Q56" s="13"/>
      <c r="R56" s="13"/>
      <c r="S56" s="13"/>
      <c r="T56" s="13"/>
      <c r="U56" s="13"/>
      <c r="V56" s="13"/>
      <c r="W56" s="13"/>
    </row>
    <row r="57" spans="1:23" x14ac:dyDescent="0.35">
      <c r="A57" s="13"/>
      <c r="B57" s="13"/>
      <c r="C57" s="13"/>
      <c r="D57" s="13"/>
      <c r="E57" s="13"/>
      <c r="F57" s="13"/>
      <c r="G57" s="13"/>
      <c r="H57" s="13"/>
      <c r="I57" s="13"/>
      <c r="J57" s="13"/>
      <c r="K57" s="13"/>
      <c r="L57" s="13"/>
      <c r="M57" s="13"/>
      <c r="N57" s="13"/>
      <c r="O57" s="13"/>
      <c r="P57" s="13"/>
      <c r="Q57" s="13"/>
      <c r="R57" s="13"/>
      <c r="S57" s="13"/>
      <c r="T57" s="13"/>
      <c r="U57" s="13"/>
      <c r="V57" s="13"/>
      <c r="W57" s="13"/>
    </row>
    <row r="58" spans="1:23" x14ac:dyDescent="0.35">
      <c r="A58" s="13"/>
      <c r="B58" s="13"/>
      <c r="C58" s="13"/>
      <c r="D58" s="13"/>
      <c r="E58" s="13"/>
      <c r="F58" s="13"/>
      <c r="G58" s="13"/>
      <c r="H58" s="13"/>
      <c r="I58" s="13"/>
      <c r="J58" s="13"/>
      <c r="K58" s="13"/>
      <c r="L58" s="13"/>
      <c r="M58" s="13"/>
      <c r="N58" s="13"/>
      <c r="O58" s="13"/>
      <c r="P58" s="13"/>
      <c r="Q58" s="13"/>
      <c r="R58" s="13"/>
      <c r="S58" s="13"/>
      <c r="T58" s="13"/>
      <c r="U58" s="13"/>
      <c r="V58" s="13"/>
      <c r="W58" s="13"/>
    </row>
    <row r="59" spans="1:23" x14ac:dyDescent="0.35">
      <c r="A59" s="13"/>
      <c r="B59" s="13"/>
      <c r="C59" s="13"/>
      <c r="D59" s="13"/>
      <c r="E59" s="13"/>
      <c r="F59" s="13"/>
      <c r="G59" s="13"/>
      <c r="H59" s="13"/>
      <c r="I59" s="13"/>
      <c r="J59" s="13"/>
      <c r="K59" s="13"/>
      <c r="L59" s="13"/>
      <c r="M59" s="13"/>
      <c r="N59" s="13"/>
      <c r="O59" s="13"/>
      <c r="P59" s="13"/>
      <c r="Q59" s="13"/>
      <c r="R59" s="13"/>
      <c r="S59" s="13"/>
      <c r="T59" s="13"/>
      <c r="U59" s="13"/>
      <c r="V59" s="13"/>
      <c r="W59" s="13"/>
    </row>
    <row r="60" spans="1:23" x14ac:dyDescent="0.35">
      <c r="A60" s="13"/>
      <c r="B60" s="13"/>
      <c r="C60" s="13"/>
      <c r="D60" s="13"/>
      <c r="E60" s="13"/>
      <c r="F60" s="13"/>
      <c r="G60" s="13"/>
      <c r="H60" s="13"/>
      <c r="I60" s="13"/>
      <c r="J60" s="13"/>
      <c r="K60" s="13"/>
      <c r="L60" s="13"/>
      <c r="M60" s="13"/>
      <c r="N60" s="13"/>
      <c r="O60" s="13"/>
      <c r="P60" s="13"/>
      <c r="Q60" s="13"/>
      <c r="R60" s="13"/>
      <c r="S60" s="13"/>
      <c r="T60" s="13"/>
      <c r="U60" s="13"/>
      <c r="V60" s="13"/>
      <c r="W60" s="13"/>
    </row>
    <row r="61" spans="1:23" x14ac:dyDescent="0.35">
      <c r="A61" s="13"/>
      <c r="B61" s="13"/>
      <c r="C61" s="13"/>
      <c r="D61" s="13"/>
      <c r="E61" s="13"/>
      <c r="F61" s="13"/>
      <c r="G61" s="13"/>
      <c r="H61" s="13"/>
      <c r="I61" s="13"/>
      <c r="J61" s="13"/>
      <c r="K61" s="13"/>
      <c r="L61" s="13"/>
      <c r="M61" s="13"/>
      <c r="N61" s="13"/>
      <c r="O61" s="13"/>
      <c r="P61" s="13"/>
      <c r="Q61" s="13"/>
      <c r="R61" s="13"/>
      <c r="S61" s="13"/>
      <c r="T61" s="13"/>
      <c r="U61" s="13"/>
      <c r="V61" s="13"/>
      <c r="W61" s="13"/>
    </row>
    <row r="62" spans="1:23" x14ac:dyDescent="0.35">
      <c r="A62" s="13"/>
      <c r="B62" s="13"/>
      <c r="C62" s="13"/>
      <c r="D62" s="13"/>
      <c r="E62" s="13"/>
      <c r="F62" s="13"/>
      <c r="G62" s="13"/>
      <c r="H62" s="13"/>
      <c r="I62" s="13"/>
      <c r="J62" s="13"/>
      <c r="K62" s="13"/>
      <c r="L62" s="13"/>
      <c r="M62" s="13"/>
      <c r="N62" s="13"/>
      <c r="O62" s="13"/>
      <c r="P62" s="13"/>
      <c r="Q62" s="13"/>
      <c r="R62" s="13"/>
      <c r="S62" s="13"/>
      <c r="T62" s="13"/>
      <c r="U62" s="13"/>
      <c r="V62" s="13"/>
      <c r="W62" s="13"/>
    </row>
    <row r="63" spans="1:23" x14ac:dyDescent="0.35">
      <c r="A63" s="13"/>
      <c r="B63" s="13"/>
      <c r="C63" s="13"/>
      <c r="D63" s="13"/>
      <c r="E63" s="13"/>
      <c r="F63" s="13"/>
      <c r="G63" s="13"/>
      <c r="H63" s="13"/>
      <c r="I63" s="13"/>
      <c r="J63" s="13"/>
      <c r="K63" s="13"/>
      <c r="L63" s="13"/>
      <c r="M63" s="13"/>
      <c r="N63" s="13"/>
      <c r="O63" s="13"/>
      <c r="P63" s="13"/>
      <c r="Q63" s="13"/>
      <c r="R63" s="13"/>
      <c r="S63" s="13"/>
      <c r="T63" s="13"/>
      <c r="U63" s="13"/>
      <c r="V63" s="13"/>
      <c r="W63" s="13"/>
    </row>
    <row r="64" spans="1:23" x14ac:dyDescent="0.35">
      <c r="A64" s="13"/>
      <c r="B64" s="13"/>
      <c r="C64" s="13"/>
      <c r="D64" s="13"/>
      <c r="E64" s="13"/>
      <c r="F64" s="13"/>
      <c r="G64" s="13"/>
      <c r="H64" s="13"/>
      <c r="I64" s="13"/>
      <c r="J64" s="13"/>
      <c r="K64" s="13"/>
      <c r="L64" s="13"/>
      <c r="M64" s="13"/>
      <c r="N64" s="13"/>
      <c r="O64" s="13"/>
      <c r="P64" s="13"/>
      <c r="Q64" s="13"/>
      <c r="R64" s="13"/>
      <c r="S64" s="13"/>
      <c r="T64" s="13"/>
      <c r="U64" s="13"/>
      <c r="V64" s="13"/>
      <c r="W64" s="13"/>
    </row>
    <row r="65" spans="1:23" x14ac:dyDescent="0.35">
      <c r="A65" s="13"/>
      <c r="B65" s="13"/>
      <c r="C65" s="13"/>
      <c r="D65" s="13"/>
      <c r="E65" s="13"/>
      <c r="F65" s="13"/>
      <c r="G65" s="13"/>
      <c r="H65" s="13"/>
      <c r="I65" s="13"/>
      <c r="J65" s="13"/>
      <c r="K65" s="13"/>
      <c r="L65" s="13"/>
      <c r="M65" s="13"/>
      <c r="N65" s="13"/>
      <c r="O65" s="13"/>
      <c r="P65" s="13"/>
      <c r="Q65" s="13"/>
      <c r="R65" s="13"/>
      <c r="S65" s="13"/>
      <c r="T65" s="13"/>
      <c r="U65" s="13"/>
      <c r="V65" s="13"/>
      <c r="W65" s="13"/>
    </row>
    <row r="66" spans="1:23" x14ac:dyDescent="0.35">
      <c r="A66" s="13"/>
      <c r="B66" s="13"/>
      <c r="C66" s="13"/>
      <c r="D66" s="13"/>
      <c r="E66" s="13"/>
      <c r="F66" s="13"/>
      <c r="G66" s="13"/>
      <c r="H66" s="13"/>
      <c r="I66" s="13"/>
      <c r="J66" s="13"/>
      <c r="K66" s="13"/>
      <c r="L66" s="13"/>
      <c r="M66" s="13"/>
      <c r="N66" s="13"/>
      <c r="O66" s="13"/>
      <c r="P66" s="13"/>
      <c r="Q66" s="13"/>
      <c r="R66" s="13"/>
      <c r="S66" s="13"/>
      <c r="T66" s="13"/>
      <c r="U66" s="13"/>
      <c r="V66" s="13"/>
      <c r="W66" s="13"/>
    </row>
    <row r="67" spans="1:23" x14ac:dyDescent="0.35">
      <c r="A67" s="13"/>
      <c r="B67" s="13"/>
      <c r="C67" s="13"/>
      <c r="D67" s="13"/>
      <c r="E67" s="13"/>
      <c r="F67" s="13"/>
      <c r="G67" s="13"/>
      <c r="H67" s="13"/>
      <c r="I67" s="13"/>
      <c r="J67" s="13"/>
      <c r="K67" s="13"/>
      <c r="L67" s="13"/>
      <c r="M67" s="13"/>
      <c r="N67" s="13"/>
      <c r="O67" s="13"/>
      <c r="P67" s="13"/>
      <c r="Q67" s="13"/>
      <c r="R67" s="13"/>
      <c r="S67" s="13"/>
      <c r="T67" s="13"/>
      <c r="U67" s="13"/>
      <c r="V67" s="13"/>
      <c r="W67" s="13"/>
    </row>
    <row r="68" spans="1:23" x14ac:dyDescent="0.35">
      <c r="A68" s="13"/>
      <c r="B68" s="13"/>
      <c r="C68" s="13"/>
      <c r="D68" s="13"/>
      <c r="E68" s="13"/>
      <c r="F68" s="13"/>
      <c r="G68" s="13"/>
      <c r="H68" s="13"/>
      <c r="I68" s="13"/>
      <c r="J68" s="13"/>
      <c r="K68" s="13"/>
      <c r="L68" s="13"/>
      <c r="M68" s="13"/>
      <c r="N68" s="13"/>
      <c r="O68" s="13"/>
      <c r="P68" s="13"/>
      <c r="Q68" s="13"/>
      <c r="R68" s="13"/>
      <c r="S68" s="13"/>
      <c r="T68" s="13"/>
      <c r="U68" s="13"/>
      <c r="V68" s="13"/>
      <c r="W68" s="13"/>
    </row>
    <row r="69" spans="1:23" x14ac:dyDescent="0.35">
      <c r="A69" s="13"/>
      <c r="B69" s="13"/>
      <c r="C69" s="13"/>
      <c r="D69" s="13"/>
      <c r="E69" s="13"/>
      <c r="F69" s="13"/>
      <c r="G69" s="13"/>
      <c r="H69" s="13"/>
      <c r="I69" s="13"/>
      <c r="J69" s="13"/>
      <c r="K69" s="13"/>
      <c r="L69" s="13"/>
      <c r="M69" s="13"/>
      <c r="N69" s="13"/>
      <c r="O69" s="13"/>
      <c r="P69" s="13"/>
      <c r="Q69" s="13"/>
      <c r="R69" s="13"/>
      <c r="S69" s="13"/>
      <c r="T69" s="13"/>
      <c r="U69" s="13"/>
      <c r="V69" s="13"/>
      <c r="W69" s="13"/>
    </row>
    <row r="70" spans="1:23" x14ac:dyDescent="0.35">
      <c r="A70" s="13"/>
      <c r="B70" s="13"/>
      <c r="C70" s="13"/>
      <c r="D70" s="13"/>
      <c r="E70" s="13"/>
      <c r="F70" s="13"/>
      <c r="G70" s="13"/>
      <c r="H70" s="13"/>
      <c r="I70" s="13"/>
      <c r="J70" s="13"/>
      <c r="K70" s="13"/>
      <c r="L70" s="13"/>
      <c r="M70" s="13"/>
      <c r="N70" s="13"/>
      <c r="O70" s="13"/>
      <c r="P70" s="13"/>
      <c r="Q70" s="13"/>
      <c r="R70" s="13"/>
      <c r="S70" s="13"/>
      <c r="T70" s="13"/>
      <c r="U70" s="13"/>
      <c r="V70" s="13"/>
      <c r="W70" s="13"/>
    </row>
    <row r="71" spans="1:23" x14ac:dyDescent="0.35">
      <c r="A71" s="13"/>
      <c r="B71" s="13"/>
      <c r="C71" s="13"/>
      <c r="D71" s="13"/>
      <c r="E71" s="13"/>
      <c r="F71" s="13"/>
      <c r="G71" s="13"/>
      <c r="H71" s="13"/>
      <c r="I71" s="13"/>
      <c r="J71" s="13"/>
      <c r="K71" s="13"/>
      <c r="L71" s="13"/>
      <c r="M71" s="13"/>
      <c r="N71" s="13"/>
      <c r="O71" s="13"/>
      <c r="P71" s="13"/>
      <c r="Q71" s="13"/>
      <c r="R71" s="13"/>
      <c r="S71" s="13"/>
      <c r="T71" s="13"/>
      <c r="U71" s="13"/>
      <c r="V71" s="13"/>
      <c r="W71" s="13"/>
    </row>
    <row r="72" spans="1:23" x14ac:dyDescent="0.35">
      <c r="A72" s="13"/>
      <c r="B72" s="13"/>
      <c r="C72" s="13"/>
      <c r="D72" s="13"/>
      <c r="E72" s="13"/>
      <c r="F72" s="13"/>
      <c r="G72" s="13"/>
      <c r="H72" s="13"/>
      <c r="I72" s="13"/>
      <c r="J72" s="13"/>
      <c r="K72" s="13"/>
      <c r="L72" s="13"/>
      <c r="M72" s="13"/>
      <c r="N72" s="13"/>
      <c r="O72" s="13"/>
      <c r="P72" s="13"/>
      <c r="Q72" s="13"/>
      <c r="R72" s="13"/>
      <c r="S72" s="13"/>
      <c r="T72" s="13"/>
      <c r="U72" s="13"/>
      <c r="V72" s="13"/>
      <c r="W72" s="13"/>
    </row>
    <row r="73" spans="1:23" x14ac:dyDescent="0.35">
      <c r="A73" s="13"/>
      <c r="B73" s="13"/>
      <c r="C73" s="13"/>
      <c r="D73" s="13"/>
      <c r="E73" s="13"/>
      <c r="F73" s="13"/>
      <c r="G73" s="13"/>
      <c r="H73" s="13"/>
      <c r="I73" s="13"/>
      <c r="J73" s="13"/>
      <c r="K73" s="13"/>
      <c r="L73" s="13"/>
      <c r="M73" s="13"/>
      <c r="N73" s="13"/>
      <c r="O73" s="13"/>
      <c r="P73" s="13"/>
      <c r="Q73" s="13"/>
      <c r="R73" s="13"/>
      <c r="S73" s="13"/>
      <c r="T73" s="13"/>
      <c r="U73" s="13"/>
      <c r="V73" s="13"/>
      <c r="W73" s="13"/>
    </row>
    <row r="74" spans="1:23" x14ac:dyDescent="0.35">
      <c r="A74" s="13"/>
      <c r="B74" s="13"/>
      <c r="C74" s="13"/>
      <c r="D74" s="13"/>
      <c r="E74" s="13"/>
      <c r="F74" s="13"/>
      <c r="G74" s="13"/>
      <c r="H74" s="13"/>
      <c r="I74" s="13"/>
      <c r="J74" s="13"/>
      <c r="K74" s="13"/>
      <c r="L74" s="13"/>
      <c r="M74" s="13"/>
      <c r="N74" s="13"/>
      <c r="O74" s="13"/>
      <c r="P74" s="13"/>
      <c r="Q74" s="13"/>
      <c r="R74" s="13"/>
      <c r="S74" s="13"/>
      <c r="T74" s="13"/>
      <c r="U74" s="13"/>
      <c r="V74" s="13"/>
      <c r="W74" s="13"/>
    </row>
    <row r="75" spans="1:23" x14ac:dyDescent="0.35">
      <c r="A75" s="13"/>
      <c r="B75" s="13"/>
      <c r="C75" s="13"/>
      <c r="D75" s="13"/>
      <c r="E75" s="13"/>
      <c r="F75" s="13"/>
      <c r="G75" s="13"/>
      <c r="H75" s="13"/>
      <c r="I75" s="13"/>
      <c r="J75" s="13"/>
      <c r="K75" s="13"/>
      <c r="L75" s="13"/>
      <c r="M75" s="13"/>
      <c r="N75" s="13"/>
      <c r="O75" s="13"/>
      <c r="P75" s="13"/>
      <c r="Q75" s="13"/>
      <c r="R75" s="13"/>
      <c r="S75" s="13"/>
      <c r="T75" s="13"/>
      <c r="U75" s="13"/>
      <c r="V75" s="13"/>
      <c r="W75" s="13"/>
    </row>
    <row r="76" spans="1:23" x14ac:dyDescent="0.35">
      <c r="A76" s="13"/>
      <c r="B76" s="13"/>
      <c r="C76" s="13"/>
      <c r="D76" s="13"/>
      <c r="E76" s="13"/>
      <c r="F76" s="13"/>
      <c r="G76" s="13"/>
      <c r="H76" s="13"/>
      <c r="I76" s="13"/>
      <c r="J76" s="13"/>
      <c r="K76" s="13"/>
      <c r="L76" s="13"/>
      <c r="M76" s="13"/>
      <c r="N76" s="13"/>
      <c r="O76" s="13"/>
      <c r="P76" s="13"/>
      <c r="Q76" s="13"/>
      <c r="R76" s="13"/>
      <c r="S76" s="13"/>
      <c r="T76" s="13"/>
      <c r="U76" s="13"/>
      <c r="V76" s="13"/>
      <c r="W76" s="13"/>
    </row>
    <row r="77" spans="1:23" x14ac:dyDescent="0.35">
      <c r="A77" s="13"/>
      <c r="B77" s="13"/>
      <c r="C77" s="13"/>
      <c r="D77" s="13"/>
      <c r="E77" s="13"/>
      <c r="F77" s="13"/>
      <c r="G77" s="13"/>
      <c r="H77" s="13"/>
      <c r="I77" s="13"/>
      <c r="J77" s="13"/>
      <c r="K77" s="13"/>
      <c r="L77" s="13"/>
      <c r="M77" s="13"/>
      <c r="N77" s="13"/>
      <c r="O77" s="13"/>
      <c r="P77" s="13"/>
      <c r="Q77" s="13"/>
      <c r="R77" s="13"/>
      <c r="S77" s="13"/>
      <c r="T77" s="13"/>
      <c r="U77" s="13"/>
      <c r="V77" s="13"/>
      <c r="W77" s="13"/>
    </row>
    <row r="78" spans="1:23" x14ac:dyDescent="0.35">
      <c r="A78" s="13"/>
      <c r="B78" s="13"/>
      <c r="C78" s="13"/>
      <c r="D78" s="13"/>
      <c r="E78" s="13"/>
      <c r="F78" s="13"/>
      <c r="G78" s="13"/>
      <c r="H78" s="13"/>
      <c r="I78" s="13"/>
      <c r="J78" s="13"/>
      <c r="K78" s="13"/>
      <c r="L78" s="13"/>
      <c r="M78" s="13"/>
      <c r="N78" s="13"/>
      <c r="O78" s="13"/>
      <c r="P78" s="13"/>
      <c r="Q78" s="13"/>
      <c r="R78" s="13"/>
      <c r="S78" s="13"/>
      <c r="T78" s="13"/>
      <c r="U78" s="13"/>
      <c r="V78" s="13"/>
      <c r="W78" s="13"/>
    </row>
    <row r="79" spans="1:23" x14ac:dyDescent="0.35">
      <c r="A79" s="13"/>
      <c r="B79" s="13"/>
      <c r="C79" s="13"/>
      <c r="D79" s="13"/>
      <c r="E79" s="13"/>
      <c r="F79" s="13"/>
      <c r="G79" s="13"/>
      <c r="H79" s="13"/>
      <c r="I79" s="13"/>
      <c r="J79" s="13"/>
      <c r="K79" s="13"/>
      <c r="L79" s="13"/>
      <c r="M79" s="13"/>
      <c r="N79" s="13"/>
      <c r="O79" s="13"/>
      <c r="P79" s="13"/>
      <c r="Q79" s="13"/>
      <c r="R79" s="13"/>
      <c r="S79" s="13"/>
      <c r="T79" s="13"/>
      <c r="U79" s="13"/>
      <c r="V79" s="13"/>
      <c r="W79" s="13"/>
    </row>
    <row r="80" spans="1:23" x14ac:dyDescent="0.35">
      <c r="A80" s="13"/>
      <c r="B80" s="13"/>
      <c r="C80" s="13"/>
      <c r="D80" s="13"/>
      <c r="E80" s="13"/>
      <c r="F80" s="13"/>
      <c r="G80" s="13"/>
      <c r="H80" s="13"/>
      <c r="I80" s="13"/>
      <c r="J80" s="13"/>
      <c r="K80" s="13"/>
      <c r="L80" s="13"/>
      <c r="M80" s="13"/>
      <c r="N80" s="13"/>
      <c r="O80" s="13"/>
      <c r="P80" s="13"/>
      <c r="Q80" s="13"/>
      <c r="R80" s="13"/>
      <c r="S80" s="13"/>
      <c r="T80" s="13"/>
      <c r="U80" s="13"/>
      <c r="V80" s="13"/>
      <c r="W80" s="13"/>
    </row>
    <row r="81" spans="1:23" x14ac:dyDescent="0.35">
      <c r="A81" s="13"/>
      <c r="B81" s="13"/>
      <c r="C81" s="13"/>
      <c r="D81" s="13"/>
      <c r="E81" s="13"/>
      <c r="F81" s="13"/>
      <c r="G81" s="13"/>
      <c r="H81" s="13"/>
      <c r="I81" s="13"/>
      <c r="J81" s="13"/>
      <c r="K81" s="13"/>
      <c r="L81" s="13"/>
      <c r="M81" s="13"/>
      <c r="N81" s="13"/>
      <c r="O81" s="13"/>
      <c r="P81" s="13"/>
      <c r="Q81" s="13"/>
      <c r="R81" s="13"/>
      <c r="S81" s="13"/>
      <c r="T81" s="13"/>
      <c r="U81" s="13"/>
      <c r="V81" s="13"/>
      <c r="W81" s="13"/>
    </row>
    <row r="82" spans="1:23" x14ac:dyDescent="0.35">
      <c r="A82" s="13"/>
      <c r="B82" s="13"/>
      <c r="C82" s="13"/>
      <c r="D82" s="13"/>
      <c r="E82" s="13"/>
      <c r="F82" s="13"/>
      <c r="G82" s="13"/>
      <c r="H82" s="13"/>
      <c r="I82" s="13"/>
      <c r="J82" s="13"/>
      <c r="K82" s="13"/>
      <c r="L82" s="13"/>
      <c r="M82" s="13"/>
      <c r="N82" s="13"/>
      <c r="O82" s="13"/>
      <c r="P82" s="13"/>
      <c r="Q82" s="13"/>
      <c r="R82" s="13"/>
      <c r="S82" s="13"/>
      <c r="T82" s="13"/>
      <c r="U82" s="13"/>
      <c r="V82" s="13"/>
      <c r="W82" s="13"/>
    </row>
    <row r="83" spans="1:23" x14ac:dyDescent="0.35">
      <c r="A83" s="13"/>
      <c r="B83" s="13"/>
      <c r="C83" s="13"/>
      <c r="D83" s="13"/>
      <c r="E83" s="13"/>
      <c r="F83" s="13"/>
      <c r="G83" s="13"/>
      <c r="H83" s="13"/>
      <c r="I83" s="13"/>
      <c r="J83" s="13"/>
      <c r="K83" s="13"/>
      <c r="L83" s="13"/>
      <c r="M83" s="13"/>
      <c r="N83" s="13"/>
      <c r="O83" s="13"/>
      <c r="P83" s="13"/>
      <c r="Q83" s="13"/>
      <c r="R83" s="13"/>
      <c r="S83" s="13"/>
      <c r="T83" s="13"/>
      <c r="U83" s="13"/>
      <c r="V83" s="13"/>
      <c r="W83" s="13"/>
    </row>
    <row r="84" spans="1:23" x14ac:dyDescent="0.35">
      <c r="A84" s="13"/>
      <c r="B84" s="13"/>
      <c r="C84" s="13"/>
      <c r="D84" s="13"/>
      <c r="E84" s="13"/>
      <c r="F84" s="13"/>
      <c r="G84" s="13"/>
      <c r="H84" s="13"/>
      <c r="I84" s="13"/>
      <c r="J84" s="13"/>
      <c r="K84" s="13"/>
      <c r="L84" s="13"/>
      <c r="M84" s="13"/>
      <c r="N84" s="13"/>
      <c r="O84" s="13"/>
      <c r="P84" s="13"/>
      <c r="Q84" s="13"/>
      <c r="R84" s="13"/>
      <c r="S84" s="13"/>
      <c r="T84" s="13"/>
      <c r="U84" s="13"/>
      <c r="V84" s="13"/>
      <c r="W84" s="13"/>
    </row>
    <row r="85" spans="1:23" x14ac:dyDescent="0.35">
      <c r="A85" s="13"/>
      <c r="B85" s="13"/>
      <c r="C85" s="13"/>
      <c r="D85" s="13"/>
      <c r="E85" s="13"/>
      <c r="F85" s="13"/>
      <c r="G85" s="13"/>
      <c r="H85" s="13"/>
      <c r="I85" s="13"/>
      <c r="J85" s="13"/>
      <c r="K85" s="13"/>
      <c r="L85" s="13"/>
      <c r="M85" s="13"/>
      <c r="N85" s="13"/>
      <c r="O85" s="13"/>
      <c r="P85" s="13"/>
      <c r="Q85" s="13"/>
      <c r="R85" s="13"/>
      <c r="S85" s="13"/>
      <c r="T85" s="13"/>
      <c r="U85" s="13"/>
      <c r="V85" s="13"/>
      <c r="W85" s="13"/>
    </row>
    <row r="86" spans="1:23" x14ac:dyDescent="0.35">
      <c r="A86" s="13"/>
      <c r="B86" s="13"/>
      <c r="C86" s="13"/>
      <c r="D86" s="13"/>
      <c r="E86" s="13"/>
      <c r="F86" s="13"/>
      <c r="G86" s="13"/>
      <c r="H86" s="13"/>
      <c r="I86" s="13"/>
      <c r="J86" s="13"/>
      <c r="K86" s="13"/>
      <c r="L86" s="13"/>
      <c r="M86" s="13"/>
      <c r="N86" s="13"/>
      <c r="O86" s="13"/>
      <c r="P86" s="13"/>
      <c r="Q86" s="13"/>
      <c r="R86" s="13"/>
      <c r="S86" s="13"/>
      <c r="T86" s="13"/>
      <c r="U86" s="13"/>
      <c r="V86" s="13"/>
      <c r="W86" s="13"/>
    </row>
    <row r="87" spans="1:23" x14ac:dyDescent="0.35">
      <c r="A87" s="13"/>
      <c r="B87" s="13"/>
      <c r="C87" s="13"/>
      <c r="D87" s="13"/>
      <c r="E87" s="13"/>
      <c r="F87" s="13"/>
      <c r="G87" s="13"/>
      <c r="H87" s="13"/>
      <c r="I87" s="13"/>
      <c r="J87" s="13"/>
      <c r="K87" s="13"/>
      <c r="L87" s="13"/>
      <c r="M87" s="13"/>
      <c r="N87" s="13"/>
      <c r="O87" s="13"/>
      <c r="P87" s="13"/>
      <c r="Q87" s="13"/>
      <c r="R87" s="13"/>
      <c r="S87" s="13"/>
      <c r="T87" s="13"/>
      <c r="U87" s="13"/>
      <c r="V87" s="13"/>
      <c r="W87" s="13"/>
    </row>
    <row r="88" spans="1:23" x14ac:dyDescent="0.35">
      <c r="A88" s="13"/>
      <c r="B88" s="13"/>
      <c r="C88" s="13"/>
      <c r="D88" s="13"/>
      <c r="E88" s="13"/>
      <c r="F88" s="13"/>
      <c r="G88" s="13"/>
      <c r="H88" s="13"/>
      <c r="I88" s="13"/>
      <c r="J88" s="13"/>
      <c r="K88" s="13"/>
      <c r="L88" s="13"/>
      <c r="M88" s="13"/>
      <c r="N88" s="13"/>
      <c r="O88" s="13"/>
      <c r="P88" s="13"/>
      <c r="Q88" s="13"/>
      <c r="R88" s="13"/>
      <c r="S88" s="13"/>
      <c r="T88" s="13"/>
      <c r="U88" s="13"/>
      <c r="V88" s="13"/>
      <c r="W88" s="13"/>
    </row>
    <row r="89" spans="1:23" x14ac:dyDescent="0.35">
      <c r="A89" s="13"/>
      <c r="B89" s="13"/>
      <c r="C89" s="13"/>
      <c r="D89" s="13"/>
      <c r="E89" s="13"/>
      <c r="F89" s="13"/>
      <c r="G89" s="13"/>
      <c r="H89" s="13"/>
      <c r="I89" s="13"/>
      <c r="J89" s="13"/>
      <c r="K89" s="13"/>
      <c r="L89" s="13"/>
      <c r="M89" s="13"/>
      <c r="N89" s="13"/>
      <c r="O89" s="13"/>
      <c r="P89" s="13"/>
      <c r="Q89" s="13"/>
      <c r="R89" s="13"/>
      <c r="S89" s="13"/>
      <c r="T89" s="13"/>
      <c r="U89" s="13"/>
      <c r="V89" s="13"/>
      <c r="W89" s="13"/>
    </row>
    <row r="90" spans="1:23" x14ac:dyDescent="0.35">
      <c r="A90" s="13"/>
      <c r="B90" s="13"/>
      <c r="C90" s="13"/>
      <c r="D90" s="13"/>
      <c r="E90" s="13"/>
      <c r="F90" s="13"/>
      <c r="G90" s="13"/>
      <c r="H90" s="13"/>
      <c r="I90" s="13"/>
      <c r="J90" s="13"/>
      <c r="K90" s="13"/>
      <c r="L90" s="13"/>
      <c r="M90" s="13"/>
      <c r="N90" s="13"/>
      <c r="O90" s="13"/>
      <c r="P90" s="13"/>
      <c r="Q90" s="13"/>
      <c r="R90" s="13"/>
      <c r="S90" s="13"/>
      <c r="T90" s="13"/>
      <c r="U90" s="13"/>
      <c r="V90" s="13"/>
      <c r="W90" s="13"/>
    </row>
    <row r="91" spans="1:23" x14ac:dyDescent="0.35">
      <c r="A91" s="13"/>
      <c r="B91" s="13"/>
      <c r="C91" s="13"/>
      <c r="D91" s="13"/>
      <c r="E91" s="13"/>
      <c r="F91" s="13"/>
      <c r="G91" s="13"/>
      <c r="H91" s="13"/>
      <c r="I91" s="13"/>
      <c r="J91" s="13"/>
      <c r="K91" s="13"/>
      <c r="L91" s="13"/>
      <c r="M91" s="13"/>
      <c r="N91" s="13"/>
      <c r="O91" s="13"/>
      <c r="P91" s="13"/>
      <c r="Q91" s="13"/>
      <c r="R91" s="13"/>
      <c r="S91" s="13"/>
      <c r="T91" s="13"/>
      <c r="U91" s="13"/>
      <c r="V91" s="13"/>
      <c r="W91" s="13"/>
    </row>
    <row r="92" spans="1:23" x14ac:dyDescent="0.35">
      <c r="A92" s="13"/>
      <c r="B92" s="13"/>
      <c r="C92" s="13"/>
      <c r="D92" s="13"/>
      <c r="E92" s="13"/>
      <c r="F92" s="13"/>
      <c r="G92" s="13"/>
      <c r="H92" s="13"/>
      <c r="I92" s="13"/>
      <c r="J92" s="13"/>
      <c r="K92" s="13"/>
      <c r="L92" s="13"/>
      <c r="M92" s="13"/>
      <c r="N92" s="13"/>
      <c r="O92" s="13"/>
      <c r="P92" s="13"/>
      <c r="Q92" s="13"/>
      <c r="R92" s="13"/>
      <c r="S92" s="13"/>
      <c r="T92" s="13"/>
      <c r="U92" s="13"/>
      <c r="V92" s="13"/>
      <c r="W92" s="13"/>
    </row>
    <row r="93" spans="1:23" x14ac:dyDescent="0.35">
      <c r="A93" s="13"/>
      <c r="B93" s="13"/>
      <c r="C93" s="13"/>
      <c r="D93" s="13"/>
      <c r="E93" s="13"/>
      <c r="F93" s="13"/>
      <c r="G93" s="13"/>
      <c r="H93" s="13"/>
      <c r="I93" s="13"/>
      <c r="J93" s="13"/>
      <c r="K93" s="13"/>
      <c r="L93" s="13"/>
      <c r="M93" s="13"/>
      <c r="N93" s="13"/>
      <c r="O93" s="13"/>
      <c r="P93" s="13"/>
      <c r="Q93" s="13"/>
      <c r="R93" s="13"/>
      <c r="S93" s="13"/>
      <c r="T93" s="13"/>
      <c r="U93" s="13"/>
      <c r="V93" s="13"/>
      <c r="W93" s="13"/>
    </row>
    <row r="94" spans="1:23" x14ac:dyDescent="0.35">
      <c r="A94" s="13"/>
      <c r="B94" s="13"/>
      <c r="C94" s="13"/>
      <c r="D94" s="13"/>
      <c r="E94" s="13"/>
      <c r="F94" s="13"/>
      <c r="G94" s="13"/>
      <c r="H94" s="13"/>
      <c r="I94" s="13"/>
      <c r="J94" s="13"/>
      <c r="K94" s="13"/>
      <c r="L94" s="13"/>
      <c r="M94" s="13"/>
      <c r="N94" s="13"/>
      <c r="O94" s="13"/>
      <c r="P94" s="13"/>
      <c r="Q94" s="13"/>
      <c r="R94" s="13"/>
      <c r="S94" s="13"/>
      <c r="T94" s="13"/>
      <c r="U94" s="13"/>
      <c r="V94" s="13"/>
      <c r="W94" s="13"/>
    </row>
    <row r="95" spans="1:23" x14ac:dyDescent="0.35">
      <c r="A95" s="13"/>
      <c r="B95" s="13"/>
      <c r="C95" s="13"/>
      <c r="D95" s="13"/>
      <c r="E95" s="13"/>
      <c r="F95" s="13"/>
      <c r="G95" s="13"/>
      <c r="H95" s="13"/>
      <c r="I95" s="13"/>
      <c r="J95" s="13"/>
      <c r="K95" s="13"/>
      <c r="L95" s="13"/>
      <c r="M95" s="13"/>
      <c r="N95" s="13"/>
      <c r="O95" s="13"/>
      <c r="P95" s="13"/>
      <c r="Q95" s="13"/>
      <c r="R95" s="13"/>
      <c r="S95" s="13"/>
      <c r="T95" s="13"/>
      <c r="U95" s="13"/>
      <c r="V95" s="13"/>
      <c r="W95" s="13"/>
    </row>
    <row r="96" spans="1:23" x14ac:dyDescent="0.35">
      <c r="A96" s="13"/>
      <c r="B96" s="13"/>
      <c r="C96" s="13"/>
      <c r="D96" s="13"/>
      <c r="E96" s="13"/>
      <c r="F96" s="13"/>
      <c r="G96" s="13"/>
      <c r="H96" s="13"/>
      <c r="I96" s="13"/>
      <c r="J96" s="13"/>
      <c r="K96" s="13"/>
      <c r="L96" s="13"/>
      <c r="M96" s="13"/>
      <c r="N96" s="13"/>
      <c r="O96" s="13"/>
      <c r="P96" s="13"/>
      <c r="Q96" s="13"/>
      <c r="R96" s="13"/>
      <c r="S96" s="13"/>
      <c r="T96" s="13"/>
      <c r="U96" s="13"/>
      <c r="V96" s="13"/>
      <c r="W96" s="13"/>
    </row>
    <row r="97" spans="1:23" x14ac:dyDescent="0.35">
      <c r="A97" s="13"/>
      <c r="B97" s="13"/>
      <c r="C97" s="13"/>
      <c r="D97" s="13"/>
      <c r="E97" s="13"/>
      <c r="F97" s="13"/>
      <c r="G97" s="13"/>
      <c r="H97" s="13"/>
      <c r="I97" s="13"/>
      <c r="J97" s="13"/>
      <c r="K97" s="13"/>
      <c r="L97" s="13"/>
      <c r="M97" s="13"/>
      <c r="N97" s="13"/>
      <c r="O97" s="13"/>
      <c r="P97" s="13"/>
      <c r="Q97" s="13"/>
      <c r="R97" s="13"/>
      <c r="S97" s="13"/>
      <c r="T97" s="13"/>
      <c r="U97" s="13"/>
      <c r="V97" s="13"/>
      <c r="W97" s="13"/>
    </row>
    <row r="98" spans="1:23" x14ac:dyDescent="0.35">
      <c r="A98" s="13"/>
      <c r="B98" s="13"/>
      <c r="C98" s="13"/>
      <c r="D98" s="13"/>
      <c r="E98" s="13"/>
      <c r="F98" s="13"/>
      <c r="G98" s="13"/>
      <c r="H98" s="13"/>
      <c r="I98" s="13"/>
      <c r="J98" s="13"/>
      <c r="K98" s="13"/>
      <c r="L98" s="13"/>
      <c r="M98" s="13"/>
      <c r="N98" s="13"/>
      <c r="O98" s="13"/>
      <c r="P98" s="13"/>
      <c r="Q98" s="13"/>
      <c r="R98" s="13"/>
      <c r="S98" s="13"/>
      <c r="T98" s="13"/>
      <c r="U98" s="13"/>
      <c r="V98" s="13"/>
      <c r="W98" s="13"/>
    </row>
    <row r="99" spans="1:23" x14ac:dyDescent="0.35">
      <c r="A99" s="13"/>
      <c r="B99" s="13"/>
      <c r="C99" s="13"/>
      <c r="D99" s="13"/>
      <c r="E99" s="13"/>
      <c r="F99" s="13"/>
      <c r="G99" s="13"/>
      <c r="H99" s="13"/>
      <c r="I99" s="13"/>
      <c r="J99" s="13"/>
      <c r="K99" s="13"/>
      <c r="L99" s="13"/>
      <c r="M99" s="13"/>
      <c r="N99" s="13"/>
      <c r="O99" s="13"/>
      <c r="P99" s="13"/>
      <c r="Q99" s="13"/>
      <c r="R99" s="13"/>
      <c r="S99" s="13"/>
      <c r="T99" s="13"/>
      <c r="U99" s="13"/>
      <c r="V99" s="13"/>
      <c r="W99" s="13"/>
    </row>
    <row r="100" spans="1:23" x14ac:dyDescent="0.35">
      <c r="A100" s="13"/>
      <c r="B100" s="13"/>
      <c r="C100" s="13"/>
      <c r="D100" s="13"/>
      <c r="E100" s="13"/>
      <c r="F100" s="13"/>
      <c r="G100" s="13"/>
      <c r="H100" s="13"/>
      <c r="I100" s="13"/>
      <c r="J100" s="13"/>
      <c r="K100" s="13"/>
      <c r="L100" s="13"/>
      <c r="M100" s="13"/>
      <c r="N100" s="13"/>
      <c r="O100" s="13"/>
      <c r="P100" s="13"/>
      <c r="Q100" s="13"/>
      <c r="R100" s="13"/>
      <c r="S100" s="13"/>
      <c r="T100" s="13"/>
      <c r="U100" s="13"/>
      <c r="V100" s="13"/>
      <c r="W100" s="13"/>
    </row>
    <row r="101" spans="1:23" x14ac:dyDescent="0.35">
      <c r="A101" s="13"/>
      <c r="B101" s="13"/>
      <c r="C101" s="13"/>
      <c r="D101" s="13"/>
      <c r="E101" s="13"/>
      <c r="F101" s="13"/>
      <c r="G101" s="13"/>
      <c r="H101" s="13"/>
      <c r="I101" s="13"/>
      <c r="J101" s="13"/>
      <c r="K101" s="13"/>
      <c r="L101" s="13"/>
      <c r="M101" s="13"/>
      <c r="N101" s="13"/>
      <c r="O101" s="13"/>
      <c r="P101" s="13"/>
      <c r="Q101" s="13"/>
      <c r="R101" s="13"/>
      <c r="S101" s="13"/>
      <c r="T101" s="13"/>
      <c r="U101" s="13"/>
      <c r="V101" s="13"/>
      <c r="W101" s="13"/>
    </row>
    <row r="102" spans="1:23" x14ac:dyDescent="0.35">
      <c r="A102" s="13"/>
      <c r="B102" s="13"/>
      <c r="C102" s="13"/>
      <c r="D102" s="13"/>
      <c r="E102" s="13"/>
      <c r="F102" s="13"/>
      <c r="G102" s="13"/>
      <c r="H102" s="13"/>
      <c r="I102" s="13"/>
      <c r="J102" s="13"/>
      <c r="K102" s="13"/>
      <c r="L102" s="13"/>
      <c r="M102" s="13"/>
      <c r="N102" s="13"/>
      <c r="O102" s="13"/>
      <c r="P102" s="13"/>
      <c r="Q102" s="13"/>
      <c r="R102" s="13"/>
      <c r="S102" s="13"/>
      <c r="T102" s="13"/>
      <c r="U102" s="13"/>
      <c r="V102" s="13"/>
      <c r="W102" s="13"/>
    </row>
    <row r="103" spans="1:23" x14ac:dyDescent="0.35">
      <c r="A103" s="13"/>
      <c r="B103" s="13"/>
      <c r="C103" s="13"/>
      <c r="D103" s="13"/>
      <c r="E103" s="13"/>
      <c r="F103" s="13"/>
      <c r="G103" s="13"/>
      <c r="H103" s="13"/>
      <c r="I103" s="13"/>
      <c r="J103" s="13"/>
      <c r="K103" s="13"/>
      <c r="L103" s="13"/>
      <c r="M103" s="13"/>
      <c r="N103" s="13"/>
      <c r="O103" s="13"/>
      <c r="P103" s="13"/>
      <c r="Q103" s="13"/>
      <c r="R103" s="13"/>
      <c r="S103" s="13"/>
      <c r="T103" s="13"/>
      <c r="U103" s="13"/>
      <c r="V103" s="13"/>
      <c r="W103" s="13"/>
    </row>
    <row r="104" spans="1:23" x14ac:dyDescent="0.35">
      <c r="A104" s="13"/>
      <c r="B104" s="13"/>
      <c r="C104" s="13"/>
      <c r="D104" s="13"/>
      <c r="E104" s="13"/>
      <c r="F104" s="13"/>
      <c r="G104" s="13"/>
      <c r="H104" s="13"/>
      <c r="I104" s="13"/>
      <c r="J104" s="13"/>
      <c r="K104" s="13"/>
      <c r="L104" s="13"/>
      <c r="M104" s="13"/>
      <c r="N104" s="13"/>
      <c r="O104" s="13"/>
      <c r="P104" s="13"/>
      <c r="Q104" s="13"/>
      <c r="R104" s="13"/>
      <c r="S104" s="13"/>
      <c r="T104" s="13"/>
      <c r="U104" s="13"/>
      <c r="V104" s="13"/>
      <c r="W104" s="13"/>
    </row>
    <row r="105" spans="1:23" x14ac:dyDescent="0.35">
      <c r="A105" s="13"/>
      <c r="B105" s="13"/>
      <c r="C105" s="13"/>
      <c r="D105" s="13"/>
      <c r="E105" s="13"/>
      <c r="F105" s="13"/>
      <c r="G105" s="13"/>
      <c r="H105" s="13"/>
      <c r="I105" s="13"/>
      <c r="J105" s="13"/>
      <c r="K105" s="13"/>
      <c r="L105" s="13"/>
      <c r="M105" s="13"/>
      <c r="N105" s="13"/>
      <c r="O105" s="13"/>
      <c r="P105" s="13"/>
      <c r="Q105" s="13"/>
      <c r="R105" s="13"/>
      <c r="S105" s="13"/>
      <c r="T105" s="13"/>
      <c r="U105" s="13"/>
      <c r="V105" s="13"/>
      <c r="W105" s="13"/>
    </row>
    <row r="106" spans="1:23" x14ac:dyDescent="0.35">
      <c r="A106" s="13"/>
      <c r="B106" s="13"/>
      <c r="C106" s="13"/>
      <c r="D106" s="13"/>
      <c r="E106" s="13"/>
      <c r="F106" s="13"/>
      <c r="G106" s="13"/>
      <c r="H106" s="13"/>
      <c r="I106" s="13"/>
      <c r="J106" s="13"/>
      <c r="K106" s="13"/>
      <c r="L106" s="13"/>
      <c r="M106" s="13"/>
      <c r="N106" s="13"/>
      <c r="O106" s="13"/>
      <c r="P106" s="13"/>
      <c r="Q106" s="13"/>
      <c r="R106" s="13"/>
      <c r="S106" s="13"/>
      <c r="T106" s="13"/>
      <c r="U106" s="13"/>
      <c r="V106" s="13"/>
      <c r="W106" s="13"/>
    </row>
    <row r="107" spans="1:23" x14ac:dyDescent="0.35">
      <c r="A107" s="13"/>
      <c r="B107" s="13"/>
      <c r="C107" s="13"/>
      <c r="D107" s="13"/>
      <c r="E107" s="13"/>
      <c r="F107" s="13"/>
      <c r="G107" s="13"/>
      <c r="H107" s="13"/>
      <c r="I107" s="13"/>
      <c r="J107" s="13"/>
      <c r="K107" s="13"/>
      <c r="L107" s="13"/>
      <c r="M107" s="13"/>
      <c r="N107" s="13"/>
      <c r="O107" s="13"/>
      <c r="P107" s="13"/>
      <c r="Q107" s="13"/>
      <c r="R107" s="13"/>
      <c r="S107" s="13"/>
      <c r="T107" s="13"/>
      <c r="U107" s="13"/>
      <c r="V107" s="13"/>
      <c r="W107" s="13"/>
    </row>
    <row r="108" spans="1:23" x14ac:dyDescent="0.35">
      <c r="A108" s="13"/>
      <c r="B108" s="13"/>
      <c r="C108" s="13"/>
      <c r="D108" s="13"/>
      <c r="E108" s="13"/>
      <c r="F108" s="13"/>
      <c r="G108" s="13"/>
      <c r="H108" s="13"/>
      <c r="I108" s="13"/>
      <c r="J108" s="13"/>
      <c r="K108" s="13"/>
      <c r="L108" s="13"/>
      <c r="M108" s="13"/>
      <c r="N108" s="13"/>
      <c r="O108" s="13"/>
      <c r="P108" s="13"/>
      <c r="Q108" s="13"/>
      <c r="R108" s="13"/>
      <c r="S108" s="13"/>
      <c r="T108" s="13"/>
      <c r="U108" s="13"/>
      <c r="V108" s="13"/>
      <c r="W108" s="13"/>
    </row>
    <row r="109" spans="1:23" x14ac:dyDescent="0.35">
      <c r="A109" s="13"/>
      <c r="B109" s="13"/>
      <c r="C109" s="13"/>
      <c r="D109" s="13"/>
      <c r="E109" s="13"/>
      <c r="F109" s="13"/>
      <c r="G109" s="13"/>
      <c r="H109" s="13"/>
      <c r="I109" s="13"/>
      <c r="J109" s="13"/>
      <c r="K109" s="13"/>
      <c r="L109" s="13"/>
      <c r="M109" s="13"/>
      <c r="N109" s="13"/>
      <c r="O109" s="13"/>
      <c r="P109" s="13"/>
      <c r="Q109" s="13"/>
      <c r="R109" s="13"/>
      <c r="S109" s="13"/>
      <c r="T109" s="13"/>
      <c r="U109" s="13"/>
      <c r="V109" s="13"/>
      <c r="W109" s="13"/>
    </row>
    <row r="110" spans="1:23" x14ac:dyDescent="0.35">
      <c r="A110" s="13"/>
      <c r="B110" s="13"/>
      <c r="C110" s="13"/>
      <c r="D110" s="13"/>
      <c r="E110" s="13"/>
      <c r="F110" s="13"/>
      <c r="G110" s="13"/>
      <c r="H110" s="13"/>
      <c r="I110" s="13"/>
      <c r="J110" s="13"/>
      <c r="K110" s="13"/>
      <c r="L110" s="13"/>
      <c r="M110" s="13"/>
      <c r="N110" s="13"/>
      <c r="O110" s="13"/>
      <c r="P110" s="13"/>
      <c r="Q110" s="13"/>
      <c r="R110" s="13"/>
      <c r="S110" s="13"/>
      <c r="T110" s="13"/>
      <c r="U110" s="13"/>
      <c r="V110" s="13"/>
      <c r="W110" s="13"/>
    </row>
    <row r="111" spans="1:23" x14ac:dyDescent="0.35">
      <c r="A111" s="13"/>
      <c r="B111" s="13"/>
      <c r="C111" s="13"/>
      <c r="D111" s="13"/>
      <c r="E111" s="13"/>
      <c r="F111" s="13"/>
      <c r="G111" s="13"/>
      <c r="H111" s="13"/>
      <c r="I111" s="13"/>
      <c r="J111" s="13"/>
      <c r="K111" s="13"/>
      <c r="L111" s="13"/>
      <c r="M111" s="13"/>
      <c r="N111" s="13"/>
      <c r="O111" s="13"/>
      <c r="P111" s="13"/>
      <c r="Q111" s="13"/>
      <c r="R111" s="13"/>
      <c r="S111" s="13"/>
      <c r="T111" s="13"/>
      <c r="U111" s="13"/>
      <c r="V111" s="13"/>
      <c r="W111" s="13"/>
    </row>
    <row r="112" spans="1:23" x14ac:dyDescent="0.35">
      <c r="A112" s="13"/>
      <c r="B112" s="13"/>
      <c r="C112" s="13"/>
      <c r="D112" s="13"/>
      <c r="E112" s="13"/>
      <c r="F112" s="13"/>
      <c r="G112" s="13"/>
      <c r="H112" s="13"/>
      <c r="I112" s="13"/>
      <c r="J112" s="13"/>
      <c r="K112" s="13"/>
      <c r="L112" s="13"/>
      <c r="M112" s="13"/>
      <c r="N112" s="13"/>
      <c r="O112" s="13"/>
      <c r="P112" s="13"/>
      <c r="Q112" s="13"/>
      <c r="R112" s="13"/>
      <c r="S112" s="13"/>
      <c r="T112" s="13"/>
      <c r="U112" s="13"/>
      <c r="V112" s="13"/>
      <c r="W112" s="13"/>
    </row>
    <row r="113" spans="1:23" x14ac:dyDescent="0.35">
      <c r="A113" s="13"/>
      <c r="B113" s="13"/>
      <c r="C113" s="13"/>
      <c r="D113" s="13"/>
      <c r="E113" s="13"/>
      <c r="F113" s="13"/>
      <c r="G113" s="13"/>
      <c r="H113" s="13"/>
      <c r="I113" s="13"/>
      <c r="J113" s="13"/>
      <c r="K113" s="13"/>
      <c r="L113" s="13"/>
      <c r="M113" s="13"/>
      <c r="N113" s="13"/>
      <c r="O113" s="13"/>
      <c r="P113" s="13"/>
      <c r="Q113" s="13"/>
      <c r="R113" s="13"/>
      <c r="S113" s="13"/>
      <c r="T113" s="13"/>
      <c r="U113" s="13"/>
      <c r="V113" s="13"/>
      <c r="W113" s="13"/>
    </row>
    <row r="114" spans="1:23" x14ac:dyDescent="0.35">
      <c r="A114" s="13"/>
      <c r="B114" s="13"/>
      <c r="C114" s="13"/>
      <c r="D114" s="13"/>
      <c r="E114" s="13"/>
      <c r="F114" s="13"/>
      <c r="G114" s="13"/>
      <c r="H114" s="13"/>
      <c r="I114" s="13"/>
      <c r="J114" s="13"/>
      <c r="K114" s="13"/>
      <c r="L114" s="13"/>
      <c r="M114" s="13"/>
      <c r="N114" s="13"/>
      <c r="O114" s="13"/>
      <c r="P114" s="13"/>
      <c r="Q114" s="13"/>
      <c r="R114" s="13"/>
      <c r="S114" s="13"/>
      <c r="T114" s="13"/>
      <c r="U114" s="13"/>
      <c r="V114" s="13"/>
      <c r="W114" s="13"/>
    </row>
    <row r="115" spans="1:23" x14ac:dyDescent="0.35">
      <c r="A115" s="13"/>
      <c r="B115" s="13"/>
      <c r="C115" s="13"/>
      <c r="D115" s="13"/>
      <c r="E115" s="13"/>
      <c r="F115" s="13"/>
      <c r="G115" s="13"/>
      <c r="H115" s="13"/>
      <c r="I115" s="13"/>
      <c r="J115" s="13"/>
      <c r="K115" s="13"/>
      <c r="L115" s="13"/>
      <c r="M115" s="13"/>
      <c r="N115" s="13"/>
      <c r="O115" s="13"/>
      <c r="P115" s="13"/>
      <c r="Q115" s="13"/>
      <c r="R115" s="13"/>
      <c r="S115" s="13"/>
      <c r="T115" s="13"/>
      <c r="U115" s="13"/>
      <c r="V115" s="13"/>
      <c r="W115" s="13"/>
    </row>
    <row r="116" spans="1:23" x14ac:dyDescent="0.35">
      <c r="A116" s="13"/>
      <c r="B116" s="13"/>
      <c r="C116" s="13"/>
      <c r="D116" s="13"/>
      <c r="E116" s="13"/>
      <c r="F116" s="13"/>
      <c r="G116" s="13"/>
      <c r="H116" s="13"/>
      <c r="I116" s="13"/>
      <c r="J116" s="13"/>
      <c r="K116" s="13"/>
      <c r="L116" s="13"/>
      <c r="M116" s="13"/>
      <c r="N116" s="13"/>
      <c r="O116" s="13"/>
      <c r="P116" s="13"/>
      <c r="Q116" s="13"/>
      <c r="R116" s="13"/>
      <c r="S116" s="13"/>
      <c r="T116" s="13"/>
      <c r="U116" s="13"/>
      <c r="V116" s="13"/>
      <c r="W116" s="13"/>
    </row>
    <row r="117" spans="1:23" x14ac:dyDescent="0.35">
      <c r="A117" s="13"/>
      <c r="B117" s="13"/>
      <c r="C117" s="13"/>
      <c r="D117" s="13"/>
      <c r="E117" s="13"/>
      <c r="F117" s="13"/>
      <c r="G117" s="13"/>
      <c r="H117" s="13"/>
      <c r="I117" s="13"/>
      <c r="J117" s="13"/>
      <c r="K117" s="13"/>
      <c r="L117" s="13"/>
      <c r="M117" s="13"/>
      <c r="N117" s="13"/>
      <c r="O117" s="13"/>
      <c r="P117" s="13"/>
      <c r="Q117" s="13"/>
      <c r="R117" s="13"/>
      <c r="S117" s="13"/>
      <c r="T117" s="13"/>
      <c r="U117" s="13"/>
      <c r="V117" s="13"/>
      <c r="W117" s="13"/>
    </row>
    <row r="118" spans="1:23" x14ac:dyDescent="0.35">
      <c r="A118" s="13"/>
      <c r="B118" s="13"/>
      <c r="C118" s="13"/>
      <c r="D118" s="13"/>
      <c r="E118" s="13"/>
      <c r="F118" s="13"/>
      <c r="G118" s="13"/>
      <c r="H118" s="13"/>
      <c r="I118" s="13"/>
      <c r="J118" s="13"/>
      <c r="K118" s="13"/>
      <c r="L118" s="13"/>
      <c r="M118" s="13"/>
      <c r="N118" s="13"/>
      <c r="O118" s="13"/>
      <c r="P118" s="13"/>
      <c r="Q118" s="13"/>
      <c r="R118" s="13"/>
      <c r="S118" s="13"/>
      <c r="T118" s="13"/>
      <c r="U118" s="13"/>
      <c r="V118" s="13"/>
      <c r="W118" s="13"/>
    </row>
    <row r="119" spans="1:23" x14ac:dyDescent="0.35">
      <c r="A119" s="13"/>
      <c r="B119" s="13"/>
      <c r="C119" s="13"/>
      <c r="D119" s="13"/>
      <c r="E119" s="13"/>
      <c r="F119" s="13"/>
      <c r="G119" s="13"/>
      <c r="H119" s="13"/>
      <c r="I119" s="13"/>
      <c r="J119" s="13"/>
      <c r="K119" s="13"/>
      <c r="L119" s="13"/>
      <c r="M119" s="13"/>
      <c r="N119" s="13"/>
      <c r="O119" s="13"/>
      <c r="P119" s="13"/>
      <c r="Q119" s="13"/>
      <c r="R119" s="13"/>
      <c r="S119" s="13"/>
      <c r="T119" s="13"/>
      <c r="U119" s="13"/>
      <c r="V119" s="13"/>
      <c r="W119" s="13"/>
    </row>
    <row r="120" spans="1:23" x14ac:dyDescent="0.35">
      <c r="A120" s="13"/>
      <c r="B120" s="13"/>
      <c r="C120" s="13"/>
      <c r="D120" s="13"/>
      <c r="E120" s="13"/>
      <c r="F120" s="13"/>
      <c r="G120" s="13"/>
      <c r="H120" s="13"/>
      <c r="I120" s="13"/>
      <c r="J120" s="13"/>
      <c r="K120" s="13"/>
      <c r="L120" s="13"/>
      <c r="M120" s="13"/>
      <c r="N120" s="13"/>
      <c r="O120" s="13"/>
      <c r="P120" s="13"/>
      <c r="Q120" s="13"/>
      <c r="R120" s="13"/>
      <c r="S120" s="13"/>
      <c r="T120" s="13"/>
      <c r="U120" s="13"/>
      <c r="V120" s="13"/>
      <c r="W120" s="13"/>
    </row>
    <row r="121" spans="1:23" x14ac:dyDescent="0.35">
      <c r="A121" s="13"/>
      <c r="B121" s="13"/>
      <c r="C121" s="13"/>
      <c r="D121" s="13"/>
      <c r="E121" s="13"/>
      <c r="F121" s="13"/>
      <c r="G121" s="13"/>
      <c r="H121" s="13"/>
      <c r="I121" s="13"/>
      <c r="J121" s="13"/>
      <c r="K121" s="13"/>
      <c r="L121" s="13"/>
      <c r="M121" s="13"/>
      <c r="N121" s="13"/>
      <c r="O121" s="13"/>
      <c r="P121" s="13"/>
      <c r="Q121" s="13"/>
      <c r="R121" s="13"/>
      <c r="S121" s="13"/>
      <c r="T121" s="13"/>
      <c r="U121" s="13"/>
      <c r="V121" s="13"/>
      <c r="W121" s="13"/>
    </row>
    <row r="122" spans="1:23" x14ac:dyDescent="0.35">
      <c r="A122" s="13"/>
      <c r="B122" s="13"/>
      <c r="C122" s="13"/>
      <c r="D122" s="13"/>
      <c r="E122" s="13"/>
      <c r="F122" s="13"/>
      <c r="G122" s="13"/>
      <c r="H122" s="13"/>
      <c r="I122" s="13"/>
      <c r="J122" s="13"/>
      <c r="K122" s="13"/>
      <c r="L122" s="13"/>
      <c r="M122" s="13"/>
      <c r="N122" s="13"/>
      <c r="O122" s="13"/>
      <c r="P122" s="13"/>
      <c r="Q122" s="13"/>
      <c r="R122" s="13"/>
      <c r="S122" s="13"/>
      <c r="T122" s="13"/>
      <c r="U122" s="13"/>
      <c r="V122" s="13"/>
      <c r="W122" s="13"/>
    </row>
    <row r="123" spans="1:23" x14ac:dyDescent="0.35">
      <c r="A123" s="13"/>
      <c r="B123" s="13"/>
      <c r="C123" s="13"/>
      <c r="D123" s="13"/>
      <c r="E123" s="13"/>
      <c r="F123" s="13"/>
      <c r="G123" s="13"/>
      <c r="H123" s="13"/>
      <c r="I123" s="13"/>
      <c r="J123" s="13"/>
      <c r="K123" s="13"/>
      <c r="L123" s="13"/>
      <c r="M123" s="13"/>
      <c r="N123" s="13"/>
      <c r="O123" s="13"/>
      <c r="P123" s="13"/>
      <c r="Q123" s="13"/>
      <c r="R123" s="13"/>
      <c r="S123" s="13"/>
      <c r="T123" s="13"/>
      <c r="U123" s="13"/>
      <c r="V123" s="13"/>
      <c r="W123" s="13"/>
    </row>
    <row r="124" spans="1:23" x14ac:dyDescent="0.35">
      <c r="A124" s="13"/>
      <c r="B124" s="13"/>
      <c r="C124" s="13"/>
      <c r="D124" s="13"/>
      <c r="E124" s="13"/>
      <c r="F124" s="13"/>
      <c r="G124" s="13"/>
      <c r="H124" s="13"/>
      <c r="I124" s="13"/>
      <c r="J124" s="13"/>
      <c r="K124" s="13"/>
      <c r="L124" s="13"/>
      <c r="M124" s="13"/>
      <c r="N124" s="13"/>
      <c r="O124" s="13"/>
      <c r="P124" s="13"/>
      <c r="Q124" s="13"/>
      <c r="R124" s="13"/>
      <c r="S124" s="13"/>
      <c r="T124" s="13"/>
      <c r="U124" s="13"/>
      <c r="V124" s="13"/>
      <c r="W124" s="13"/>
    </row>
    <row r="125" spans="1:23" x14ac:dyDescent="0.35">
      <c r="A125" s="13"/>
      <c r="B125" s="13"/>
      <c r="C125" s="13"/>
      <c r="D125" s="13"/>
      <c r="E125" s="13"/>
      <c r="F125" s="13"/>
      <c r="G125" s="13"/>
      <c r="H125" s="13"/>
      <c r="I125" s="13"/>
      <c r="J125" s="13"/>
      <c r="K125" s="13"/>
      <c r="L125" s="13"/>
      <c r="M125" s="13"/>
      <c r="N125" s="13"/>
      <c r="O125" s="13"/>
      <c r="P125" s="13"/>
      <c r="Q125" s="13"/>
      <c r="R125" s="13"/>
      <c r="S125" s="13"/>
      <c r="T125" s="13"/>
      <c r="U125" s="13"/>
      <c r="V125" s="13"/>
      <c r="W125" s="13"/>
    </row>
    <row r="126" spans="1:23" x14ac:dyDescent="0.35">
      <c r="A126" s="13"/>
      <c r="B126" s="13"/>
      <c r="C126" s="13"/>
      <c r="D126" s="13"/>
      <c r="E126" s="13"/>
      <c r="F126" s="13"/>
      <c r="G126" s="13"/>
      <c r="H126" s="13"/>
      <c r="I126" s="13"/>
      <c r="J126" s="13"/>
      <c r="K126" s="13"/>
      <c r="L126" s="13"/>
      <c r="M126" s="13"/>
      <c r="N126" s="13"/>
      <c r="O126" s="13"/>
      <c r="P126" s="13"/>
      <c r="Q126" s="13"/>
      <c r="R126" s="13"/>
      <c r="S126" s="13"/>
      <c r="T126" s="13"/>
      <c r="U126" s="13"/>
      <c r="V126" s="13"/>
      <c r="W126" s="13"/>
    </row>
    <row r="127" spans="1:23" x14ac:dyDescent="0.35">
      <c r="A127" s="13"/>
      <c r="B127" s="13"/>
      <c r="C127" s="13"/>
      <c r="D127" s="13"/>
      <c r="E127" s="13"/>
      <c r="F127" s="13"/>
      <c r="G127" s="13"/>
      <c r="H127" s="13"/>
      <c r="I127" s="13"/>
      <c r="J127" s="13"/>
      <c r="K127" s="13"/>
      <c r="L127" s="13"/>
      <c r="M127" s="13"/>
      <c r="N127" s="13"/>
      <c r="O127" s="13"/>
      <c r="P127" s="13"/>
      <c r="Q127" s="13"/>
      <c r="R127" s="13"/>
      <c r="S127" s="13"/>
      <c r="T127" s="13"/>
      <c r="U127" s="13"/>
      <c r="V127" s="13"/>
      <c r="W127" s="13"/>
    </row>
    <row r="128" spans="1:23" x14ac:dyDescent="0.35">
      <c r="A128" s="13"/>
      <c r="B128" s="13"/>
      <c r="C128" s="13"/>
      <c r="D128" s="13"/>
      <c r="E128" s="13"/>
      <c r="F128" s="13"/>
      <c r="G128" s="13"/>
      <c r="H128" s="13"/>
      <c r="I128" s="13"/>
      <c r="J128" s="13"/>
      <c r="K128" s="13"/>
      <c r="L128" s="13"/>
      <c r="M128" s="13"/>
      <c r="N128" s="13"/>
      <c r="O128" s="13"/>
      <c r="P128" s="13"/>
      <c r="Q128" s="13"/>
      <c r="R128" s="13"/>
      <c r="S128" s="13"/>
      <c r="T128" s="13"/>
      <c r="U128" s="13"/>
      <c r="V128" s="13"/>
      <c r="W128" s="13"/>
    </row>
    <row r="129" spans="1:23" x14ac:dyDescent="0.35">
      <c r="A129" s="13"/>
      <c r="B129" s="13"/>
      <c r="C129" s="13"/>
      <c r="D129" s="13"/>
      <c r="E129" s="13"/>
      <c r="F129" s="13"/>
      <c r="G129" s="13"/>
      <c r="H129" s="13"/>
      <c r="I129" s="13"/>
      <c r="J129" s="13"/>
      <c r="K129" s="13"/>
      <c r="L129" s="13"/>
      <c r="M129" s="13"/>
      <c r="N129" s="13"/>
      <c r="O129" s="13"/>
      <c r="P129" s="13"/>
      <c r="Q129" s="13"/>
      <c r="R129" s="13"/>
      <c r="S129" s="13"/>
      <c r="T129" s="13"/>
      <c r="U129" s="13"/>
      <c r="V129" s="13"/>
      <c r="W129" s="13"/>
    </row>
    <row r="130" spans="1:23" x14ac:dyDescent="0.35">
      <c r="A130" s="13"/>
      <c r="B130" s="13"/>
      <c r="C130" s="13"/>
      <c r="D130" s="13"/>
      <c r="E130" s="13"/>
      <c r="F130" s="13"/>
      <c r="G130" s="13"/>
      <c r="H130" s="13"/>
      <c r="I130" s="13"/>
      <c r="J130" s="13"/>
      <c r="K130" s="13"/>
      <c r="L130" s="13"/>
      <c r="M130" s="13"/>
      <c r="N130" s="13"/>
      <c r="O130" s="13"/>
      <c r="P130" s="13"/>
      <c r="Q130" s="13"/>
      <c r="R130" s="13"/>
      <c r="S130" s="13"/>
      <c r="T130" s="13"/>
      <c r="U130" s="13"/>
      <c r="V130" s="13"/>
      <c r="W130" s="13"/>
    </row>
    <row r="131" spans="1:23" x14ac:dyDescent="0.35">
      <c r="A131" s="13"/>
      <c r="B131" s="13"/>
      <c r="C131" s="13"/>
      <c r="D131" s="13"/>
      <c r="E131" s="13"/>
      <c r="F131" s="13"/>
      <c r="G131" s="13"/>
      <c r="H131" s="13"/>
      <c r="I131" s="13"/>
      <c r="J131" s="13"/>
      <c r="K131" s="13"/>
      <c r="L131" s="13"/>
      <c r="M131" s="13"/>
      <c r="N131" s="13"/>
      <c r="O131" s="13"/>
      <c r="P131" s="13"/>
      <c r="Q131" s="13"/>
      <c r="R131" s="13"/>
      <c r="S131" s="13"/>
      <c r="T131" s="13"/>
      <c r="U131" s="13"/>
      <c r="V131" s="13"/>
      <c r="W131" s="13"/>
    </row>
    <row r="132" spans="1:23" x14ac:dyDescent="0.35">
      <c r="A132" s="13"/>
      <c r="B132" s="13"/>
      <c r="C132" s="13"/>
      <c r="D132" s="13"/>
      <c r="E132" s="13"/>
      <c r="F132" s="13"/>
      <c r="G132" s="13"/>
      <c r="H132" s="13"/>
      <c r="I132" s="13"/>
      <c r="J132" s="13"/>
      <c r="K132" s="13"/>
      <c r="L132" s="13"/>
      <c r="M132" s="13"/>
      <c r="N132" s="13"/>
      <c r="O132" s="13"/>
      <c r="P132" s="13"/>
      <c r="Q132" s="13"/>
      <c r="R132" s="13"/>
      <c r="S132" s="13"/>
      <c r="T132" s="13"/>
      <c r="U132" s="13"/>
      <c r="V132" s="13"/>
      <c r="W132" s="13"/>
    </row>
    <row r="133" spans="1:23" x14ac:dyDescent="0.35">
      <c r="A133" s="13"/>
      <c r="B133" s="13"/>
      <c r="C133" s="13"/>
      <c r="D133" s="13"/>
      <c r="E133" s="13"/>
      <c r="F133" s="13"/>
      <c r="G133" s="13"/>
      <c r="H133" s="13"/>
      <c r="I133" s="13"/>
      <c r="J133" s="13"/>
      <c r="K133" s="13"/>
      <c r="L133" s="13"/>
      <c r="M133" s="13"/>
      <c r="N133" s="13"/>
      <c r="O133" s="13"/>
      <c r="P133" s="13"/>
      <c r="Q133" s="13"/>
      <c r="R133" s="13"/>
      <c r="S133" s="13"/>
      <c r="T133" s="13"/>
      <c r="U133" s="13"/>
      <c r="V133" s="13"/>
      <c r="W133" s="13"/>
    </row>
    <row r="134" spans="1:23" x14ac:dyDescent="0.35">
      <c r="A134" s="13"/>
      <c r="B134" s="13"/>
      <c r="C134" s="13"/>
      <c r="D134" s="13"/>
      <c r="E134" s="13"/>
      <c r="F134" s="13"/>
      <c r="G134" s="13"/>
      <c r="H134" s="13"/>
      <c r="I134" s="13"/>
      <c r="J134" s="13"/>
      <c r="K134" s="13"/>
      <c r="L134" s="13"/>
      <c r="M134" s="13"/>
      <c r="N134" s="13"/>
      <c r="O134" s="13"/>
      <c r="P134" s="13"/>
      <c r="Q134" s="13"/>
      <c r="R134" s="13"/>
      <c r="S134" s="13"/>
      <c r="T134" s="13"/>
      <c r="U134" s="13"/>
      <c r="V134" s="13"/>
      <c r="W134" s="13"/>
    </row>
    <row r="135" spans="1:23" x14ac:dyDescent="0.35">
      <c r="A135" s="13"/>
      <c r="B135" s="13"/>
      <c r="C135" s="13"/>
      <c r="D135" s="13"/>
      <c r="E135" s="13"/>
      <c r="F135" s="13"/>
      <c r="G135" s="13"/>
      <c r="H135" s="13"/>
      <c r="I135" s="13"/>
      <c r="J135" s="13"/>
      <c r="K135" s="13"/>
      <c r="L135" s="13"/>
      <c r="M135" s="13"/>
      <c r="N135" s="13"/>
      <c r="O135" s="13"/>
      <c r="P135" s="13"/>
      <c r="Q135" s="13"/>
      <c r="R135" s="13"/>
      <c r="S135" s="13"/>
      <c r="T135" s="13"/>
      <c r="U135" s="13"/>
      <c r="V135" s="13"/>
      <c r="W135" s="13"/>
    </row>
    <row r="136" spans="1:23" x14ac:dyDescent="0.35">
      <c r="A136" s="13"/>
      <c r="B136" s="13"/>
      <c r="C136" s="13"/>
      <c r="D136" s="13"/>
      <c r="E136" s="13"/>
      <c r="F136" s="13"/>
      <c r="G136" s="13"/>
      <c r="H136" s="13"/>
      <c r="I136" s="13"/>
      <c r="J136" s="13"/>
      <c r="K136" s="13"/>
      <c r="L136" s="13"/>
      <c r="M136" s="13"/>
      <c r="N136" s="13"/>
      <c r="O136" s="13"/>
      <c r="P136" s="13"/>
      <c r="Q136" s="13"/>
      <c r="R136" s="13"/>
      <c r="S136" s="13"/>
      <c r="T136" s="13"/>
      <c r="U136" s="13"/>
      <c r="V136" s="13"/>
      <c r="W136" s="13"/>
    </row>
    <row r="137" spans="1:23" x14ac:dyDescent="0.35">
      <c r="A137" s="13"/>
      <c r="B137" s="13"/>
      <c r="C137" s="13"/>
      <c r="D137" s="13"/>
      <c r="E137" s="13"/>
      <c r="F137" s="13"/>
      <c r="G137" s="13"/>
      <c r="H137" s="13"/>
      <c r="I137" s="13"/>
      <c r="J137" s="13"/>
      <c r="K137" s="13"/>
      <c r="L137" s="13"/>
      <c r="M137" s="13"/>
      <c r="N137" s="13"/>
      <c r="O137" s="13"/>
      <c r="P137" s="13"/>
      <c r="Q137" s="13"/>
      <c r="R137" s="13"/>
      <c r="S137" s="13"/>
      <c r="T137" s="13"/>
      <c r="U137" s="13"/>
      <c r="V137" s="13"/>
      <c r="W137" s="13"/>
    </row>
    <row r="138" spans="1:23" x14ac:dyDescent="0.35">
      <c r="A138" s="13"/>
      <c r="B138" s="13"/>
      <c r="C138" s="13"/>
      <c r="D138" s="13"/>
      <c r="E138" s="13"/>
      <c r="F138" s="13"/>
      <c r="G138" s="13"/>
      <c r="H138" s="13"/>
      <c r="I138" s="13"/>
      <c r="J138" s="13"/>
      <c r="K138" s="13"/>
      <c r="L138" s="13"/>
      <c r="M138" s="13"/>
      <c r="N138" s="13"/>
      <c r="O138" s="13"/>
      <c r="P138" s="13"/>
      <c r="Q138" s="13"/>
      <c r="R138" s="13"/>
      <c r="S138" s="13"/>
      <c r="T138" s="13"/>
      <c r="U138" s="13"/>
      <c r="V138" s="13"/>
      <c r="W138" s="13"/>
    </row>
    <row r="139" spans="1:23" x14ac:dyDescent="0.35">
      <c r="A139" s="13"/>
      <c r="B139" s="13"/>
      <c r="C139" s="13"/>
      <c r="D139" s="13"/>
      <c r="E139" s="13"/>
      <c r="F139" s="13"/>
      <c r="G139" s="13"/>
      <c r="H139" s="13"/>
      <c r="I139" s="13"/>
      <c r="J139" s="13"/>
      <c r="K139" s="13"/>
      <c r="L139" s="13"/>
      <c r="M139" s="13"/>
      <c r="N139" s="13"/>
      <c r="O139" s="13"/>
      <c r="P139" s="13"/>
      <c r="Q139" s="13"/>
      <c r="R139" s="13"/>
      <c r="S139" s="13"/>
      <c r="T139" s="13"/>
      <c r="U139" s="13"/>
      <c r="V139" s="13"/>
      <c r="W139" s="13"/>
    </row>
    <row r="140" spans="1:23" x14ac:dyDescent="0.35">
      <c r="A140" s="13"/>
      <c r="B140" s="13"/>
      <c r="C140" s="13"/>
      <c r="D140" s="13"/>
      <c r="E140" s="13"/>
      <c r="F140" s="13"/>
      <c r="G140" s="13"/>
      <c r="H140" s="13"/>
      <c r="I140" s="13"/>
      <c r="J140" s="13"/>
      <c r="K140" s="13"/>
      <c r="L140" s="13"/>
      <c r="M140" s="13"/>
      <c r="N140" s="13"/>
      <c r="O140" s="13"/>
      <c r="P140" s="13"/>
      <c r="Q140" s="13"/>
      <c r="R140" s="13"/>
      <c r="S140" s="13"/>
      <c r="T140" s="13"/>
      <c r="U140" s="13"/>
      <c r="V140" s="13"/>
      <c r="W140" s="13"/>
    </row>
    <row r="141" spans="1:23" x14ac:dyDescent="0.35">
      <c r="A141" s="13"/>
      <c r="B141" s="13"/>
      <c r="C141" s="13"/>
      <c r="D141" s="13"/>
      <c r="E141" s="13"/>
      <c r="F141" s="13"/>
      <c r="G141" s="13"/>
      <c r="H141" s="13"/>
      <c r="I141" s="13"/>
      <c r="J141" s="13"/>
      <c r="K141" s="13"/>
      <c r="L141" s="13"/>
      <c r="M141" s="13"/>
      <c r="N141" s="13"/>
      <c r="O141" s="13"/>
      <c r="P141" s="13"/>
      <c r="Q141" s="13"/>
      <c r="R141" s="13"/>
      <c r="S141" s="13"/>
      <c r="T141" s="13"/>
      <c r="U141" s="13"/>
      <c r="V141" s="13"/>
      <c r="W141" s="13"/>
    </row>
    <row r="142" spans="1:23" x14ac:dyDescent="0.35">
      <c r="A142" s="13"/>
      <c r="B142" s="13"/>
      <c r="C142" s="13"/>
      <c r="D142" s="13"/>
      <c r="E142" s="13"/>
      <c r="F142" s="13"/>
      <c r="G142" s="13"/>
      <c r="H142" s="13"/>
      <c r="I142" s="13"/>
      <c r="J142" s="13"/>
      <c r="K142" s="13"/>
      <c r="L142" s="13"/>
      <c r="M142" s="13"/>
      <c r="N142" s="13"/>
      <c r="O142" s="13"/>
      <c r="P142" s="13"/>
      <c r="Q142" s="13"/>
      <c r="R142" s="13"/>
      <c r="S142" s="13"/>
      <c r="T142" s="13"/>
      <c r="U142" s="13"/>
      <c r="V142" s="13"/>
      <c r="W142" s="13"/>
    </row>
    <row r="143" spans="1:23" x14ac:dyDescent="0.35">
      <c r="A143" s="13"/>
      <c r="B143" s="13"/>
      <c r="C143" s="13"/>
      <c r="D143" s="13"/>
      <c r="E143" s="13"/>
      <c r="F143" s="13"/>
      <c r="G143" s="13"/>
      <c r="H143" s="13"/>
      <c r="I143" s="13"/>
      <c r="J143" s="13"/>
      <c r="K143" s="13"/>
      <c r="L143" s="13"/>
      <c r="M143" s="13"/>
      <c r="N143" s="13"/>
      <c r="O143" s="13"/>
      <c r="P143" s="13"/>
      <c r="Q143" s="13"/>
      <c r="R143" s="13"/>
      <c r="S143" s="13"/>
      <c r="T143" s="13"/>
      <c r="U143" s="13"/>
      <c r="V143" s="13"/>
      <c r="W143" s="13"/>
    </row>
    <row r="144" spans="1:23" x14ac:dyDescent="0.35">
      <c r="A144" s="13"/>
      <c r="B144" s="13"/>
      <c r="C144" s="13"/>
      <c r="D144" s="13"/>
      <c r="E144" s="13"/>
      <c r="F144" s="13"/>
      <c r="G144" s="13"/>
      <c r="H144" s="13"/>
      <c r="I144" s="13"/>
      <c r="J144" s="13"/>
      <c r="K144" s="13"/>
      <c r="L144" s="13"/>
      <c r="M144" s="13"/>
      <c r="N144" s="13"/>
      <c r="O144" s="13"/>
      <c r="P144" s="13"/>
      <c r="Q144" s="13"/>
      <c r="R144" s="13"/>
      <c r="S144" s="13"/>
      <c r="T144" s="13"/>
      <c r="U144" s="13"/>
      <c r="V144" s="13"/>
      <c r="W144" s="13"/>
    </row>
    <row r="145" spans="1:23" x14ac:dyDescent="0.35">
      <c r="A145" s="13"/>
      <c r="B145" s="13"/>
      <c r="C145" s="13"/>
      <c r="D145" s="13"/>
      <c r="E145" s="13"/>
      <c r="F145" s="13"/>
      <c r="G145" s="13"/>
      <c r="H145" s="13"/>
      <c r="I145" s="13"/>
      <c r="J145" s="13"/>
      <c r="K145" s="13"/>
      <c r="L145" s="13"/>
      <c r="M145" s="13"/>
      <c r="N145" s="13"/>
      <c r="O145" s="13"/>
      <c r="P145" s="13"/>
      <c r="Q145" s="13"/>
      <c r="R145" s="13"/>
      <c r="S145" s="13"/>
      <c r="T145" s="13"/>
      <c r="U145" s="13"/>
      <c r="V145" s="13"/>
      <c r="W145" s="13"/>
    </row>
    <row r="146" spans="1:23" x14ac:dyDescent="0.35">
      <c r="A146" s="13"/>
      <c r="B146" s="13"/>
      <c r="C146" s="13"/>
      <c r="D146" s="13"/>
      <c r="E146" s="13"/>
      <c r="F146" s="13"/>
      <c r="G146" s="13"/>
      <c r="H146" s="13"/>
      <c r="I146" s="13"/>
      <c r="J146" s="13"/>
      <c r="K146" s="13"/>
      <c r="L146" s="13"/>
      <c r="M146" s="13"/>
      <c r="N146" s="13"/>
      <c r="O146" s="13"/>
      <c r="P146" s="13"/>
      <c r="Q146" s="13"/>
      <c r="R146" s="13"/>
      <c r="S146" s="13"/>
      <c r="T146" s="13"/>
      <c r="U146" s="13"/>
      <c r="V146" s="13"/>
      <c r="W146" s="13"/>
    </row>
    <row r="147" spans="1:23" x14ac:dyDescent="0.35">
      <c r="A147" s="13"/>
      <c r="B147" s="13"/>
      <c r="C147" s="13"/>
      <c r="D147" s="13"/>
      <c r="E147" s="13"/>
      <c r="F147" s="13"/>
      <c r="G147" s="13"/>
      <c r="H147" s="13"/>
      <c r="I147" s="13"/>
      <c r="J147" s="13"/>
      <c r="K147" s="13"/>
      <c r="L147" s="13"/>
      <c r="M147" s="13"/>
      <c r="N147" s="13"/>
      <c r="O147" s="13"/>
      <c r="P147" s="13"/>
      <c r="Q147" s="13"/>
      <c r="R147" s="13"/>
      <c r="S147" s="13"/>
      <c r="T147" s="13"/>
      <c r="U147" s="13"/>
      <c r="V147" s="13"/>
      <c r="W147" s="13"/>
    </row>
    <row r="148" spans="1:23" x14ac:dyDescent="0.35">
      <c r="A148" s="13"/>
      <c r="B148" s="13"/>
      <c r="C148" s="13"/>
      <c r="D148" s="13"/>
      <c r="E148" s="13"/>
      <c r="F148" s="13"/>
      <c r="G148" s="13"/>
      <c r="H148" s="13"/>
      <c r="I148" s="13"/>
      <c r="J148" s="13"/>
      <c r="K148" s="13"/>
      <c r="L148" s="13"/>
      <c r="M148" s="13"/>
      <c r="N148" s="13"/>
      <c r="O148" s="13"/>
      <c r="P148" s="13"/>
      <c r="Q148" s="13"/>
      <c r="R148" s="13"/>
      <c r="S148" s="13"/>
      <c r="T148" s="13"/>
      <c r="U148" s="13"/>
      <c r="V148" s="13"/>
      <c r="W148" s="13"/>
    </row>
    <row r="149" spans="1:23" x14ac:dyDescent="0.35">
      <c r="A149" s="13"/>
      <c r="B149" s="13"/>
      <c r="C149" s="13"/>
      <c r="D149" s="13"/>
      <c r="E149" s="13"/>
      <c r="F149" s="13"/>
      <c r="G149" s="13"/>
      <c r="H149" s="13"/>
      <c r="I149" s="13"/>
      <c r="J149" s="13"/>
      <c r="K149" s="13"/>
      <c r="L149" s="13"/>
      <c r="M149" s="13"/>
      <c r="N149" s="13"/>
      <c r="O149" s="13"/>
      <c r="P149" s="13"/>
      <c r="Q149" s="13"/>
      <c r="R149" s="13"/>
      <c r="S149" s="13"/>
      <c r="T149" s="13"/>
      <c r="U149" s="13"/>
      <c r="V149" s="13"/>
      <c r="W149" s="13"/>
    </row>
    <row r="150" spans="1:23" x14ac:dyDescent="0.35">
      <c r="A150" s="13"/>
      <c r="B150" s="13"/>
      <c r="C150" s="13"/>
      <c r="D150" s="13"/>
      <c r="E150" s="13"/>
      <c r="F150" s="13"/>
      <c r="G150" s="13"/>
      <c r="H150" s="13"/>
      <c r="I150" s="13"/>
      <c r="J150" s="13"/>
      <c r="K150" s="13"/>
      <c r="L150" s="13"/>
      <c r="M150" s="13"/>
      <c r="N150" s="13"/>
      <c r="O150" s="13"/>
      <c r="P150" s="13"/>
      <c r="Q150" s="13"/>
      <c r="R150" s="13"/>
      <c r="S150" s="13"/>
      <c r="T150" s="13"/>
      <c r="U150" s="13"/>
      <c r="V150" s="13"/>
      <c r="W150" s="13"/>
    </row>
    <row r="151" spans="1:23" x14ac:dyDescent="0.35">
      <c r="A151" s="13"/>
      <c r="B151" s="13"/>
      <c r="C151" s="13"/>
      <c r="D151" s="13"/>
      <c r="E151" s="13"/>
      <c r="F151" s="13"/>
      <c r="G151" s="13"/>
      <c r="H151" s="13"/>
      <c r="I151" s="13"/>
      <c r="J151" s="13"/>
      <c r="K151" s="13"/>
      <c r="L151" s="13"/>
      <c r="M151" s="13"/>
      <c r="N151" s="13"/>
      <c r="O151" s="13"/>
      <c r="P151" s="13"/>
      <c r="Q151" s="13"/>
      <c r="R151" s="13"/>
      <c r="S151" s="13"/>
      <c r="T151" s="13"/>
      <c r="U151" s="13"/>
      <c r="V151" s="13"/>
      <c r="W151" s="13"/>
    </row>
    <row r="152" spans="1:23" x14ac:dyDescent="0.35">
      <c r="A152" s="13"/>
      <c r="B152" s="13"/>
      <c r="C152" s="13"/>
      <c r="D152" s="13"/>
      <c r="E152" s="13"/>
      <c r="F152" s="13"/>
      <c r="G152" s="13"/>
      <c r="H152" s="13"/>
      <c r="I152" s="13"/>
      <c r="J152" s="13"/>
      <c r="K152" s="13"/>
      <c r="L152" s="13"/>
      <c r="M152" s="13"/>
      <c r="N152" s="13"/>
      <c r="O152" s="13"/>
      <c r="P152" s="13"/>
      <c r="Q152" s="13"/>
      <c r="R152" s="13"/>
      <c r="S152" s="13"/>
      <c r="T152" s="13"/>
      <c r="U152" s="13"/>
      <c r="V152" s="13"/>
      <c r="W152" s="13"/>
    </row>
  </sheetData>
  <mergeCells count="1">
    <mergeCell ref="A1:W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7386B-1768-4076-B564-8B13DF02FADF}">
  <dimension ref="A3:D5"/>
  <sheetViews>
    <sheetView workbookViewId="0">
      <selection activeCell="I18" sqref="I18"/>
    </sheetView>
  </sheetViews>
  <sheetFormatPr defaultRowHeight="14.5" x14ac:dyDescent="0.35"/>
  <cols>
    <col min="1" max="1" width="13.36328125" bestFit="1" customWidth="1"/>
    <col min="2" max="2" width="15.26953125" bestFit="1" customWidth="1"/>
    <col min="3" max="3" width="8.08984375" bestFit="1" customWidth="1"/>
    <col min="4" max="4" width="10.7265625" bestFit="1" customWidth="1"/>
  </cols>
  <sheetData>
    <row r="3" spans="1:4" x14ac:dyDescent="0.35">
      <c r="B3" s="3" t="s">
        <v>35</v>
      </c>
    </row>
    <row r="4" spans="1:4" x14ac:dyDescent="0.35">
      <c r="B4" t="s">
        <v>21</v>
      </c>
      <c r="C4" t="s">
        <v>24</v>
      </c>
      <c r="D4" t="s">
        <v>34</v>
      </c>
    </row>
    <row r="5" spans="1:4" x14ac:dyDescent="0.35">
      <c r="A5" t="s">
        <v>36</v>
      </c>
      <c r="B5" s="18">
        <v>5715670</v>
      </c>
      <c r="C5" s="18">
        <v>3398645</v>
      </c>
      <c r="D5" s="18">
        <v>9114315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CB9F1-B12F-4C47-AE8B-B59CC46A0EAB}">
  <dimension ref="A1"/>
  <sheetViews>
    <sheetView workbookViewId="0"/>
  </sheetViews>
  <sheetFormatPr defaultRowHeight="14.5" x14ac:dyDescent="0.3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D2656-19AE-419D-B6FA-C8C20668244B}">
  <dimension ref="A3:E18"/>
  <sheetViews>
    <sheetView workbookViewId="0">
      <selection activeCell="B5" sqref="B5"/>
    </sheetView>
  </sheetViews>
  <sheetFormatPr defaultRowHeight="14.5" x14ac:dyDescent="0.35"/>
  <cols>
    <col min="1" max="1" width="12.36328125" bestFit="1" customWidth="1"/>
    <col min="2" max="2" width="22.7265625" bestFit="1" customWidth="1"/>
  </cols>
  <sheetData>
    <row r="3" spans="1:2" x14ac:dyDescent="0.35">
      <c r="A3" s="3" t="s">
        <v>33</v>
      </c>
      <c r="B3" t="s">
        <v>39</v>
      </c>
    </row>
    <row r="4" spans="1:2" x14ac:dyDescent="0.35">
      <c r="A4" s="4" t="s">
        <v>19</v>
      </c>
      <c r="B4" s="18">
        <v>21915900000</v>
      </c>
    </row>
    <row r="5" spans="1:2" x14ac:dyDescent="0.35">
      <c r="A5" s="4" t="s">
        <v>22</v>
      </c>
      <c r="B5" s="18">
        <v>21443300000</v>
      </c>
    </row>
    <row r="6" spans="1:2" x14ac:dyDescent="0.35">
      <c r="A6" s="4" t="s">
        <v>34</v>
      </c>
      <c r="B6" s="18">
        <v>43359200000</v>
      </c>
    </row>
    <row r="18" spans="5:5" x14ac:dyDescent="0.35"/>
  </sheetData>
  <pageMargins left="0.7" right="0.7" top="0.75" bottom="0.75" header="0.3" footer="0.3"/>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03986-2FB2-453B-8EAA-9B62CF77BE43}">
  <dimension ref="A3:L22"/>
  <sheetViews>
    <sheetView workbookViewId="0">
      <selection activeCell="L22" sqref="L22"/>
    </sheetView>
  </sheetViews>
  <sheetFormatPr defaultRowHeight="14.5" x14ac:dyDescent="0.35"/>
  <cols>
    <col min="1" max="1" width="12.36328125" bestFit="1" customWidth="1"/>
    <col min="2" max="2" width="20" bestFit="1" customWidth="1"/>
    <col min="3" max="5" width="7.81640625" bestFit="1" customWidth="1"/>
    <col min="6" max="52" width="8.81640625" bestFit="1" customWidth="1"/>
    <col min="53" max="53" width="9.81640625" bestFit="1" customWidth="1"/>
    <col min="54" max="57" width="8.81640625" bestFit="1" customWidth="1"/>
    <col min="58" max="58" width="9.81640625" bestFit="1" customWidth="1"/>
    <col min="59" max="64" width="8.81640625" bestFit="1" customWidth="1"/>
    <col min="65" max="69" width="9.81640625" bestFit="1" customWidth="1"/>
    <col min="70" max="70" width="8.81640625" bestFit="1" customWidth="1"/>
    <col min="71" max="71" width="9.81640625" bestFit="1" customWidth="1"/>
    <col min="72" max="72" width="8.81640625" bestFit="1" customWidth="1"/>
    <col min="73" max="77" width="9.81640625" bestFit="1" customWidth="1"/>
    <col min="78" max="79" width="8.81640625" bestFit="1" customWidth="1"/>
    <col min="80" max="90" width="9.81640625" bestFit="1" customWidth="1"/>
    <col min="91" max="91" width="8.81640625" bestFit="1" customWidth="1"/>
    <col min="92" max="93" width="9.81640625" bestFit="1" customWidth="1"/>
    <col min="94" max="94" width="8.81640625" bestFit="1" customWidth="1"/>
    <col min="95" max="119" width="9.81640625" bestFit="1" customWidth="1"/>
    <col min="120" max="120" width="8.81640625" bestFit="1" customWidth="1"/>
    <col min="121" max="235" width="9.81640625" bestFit="1" customWidth="1"/>
    <col min="236" max="236" width="8.81640625" bestFit="1" customWidth="1"/>
    <col min="237" max="241" width="9.81640625" bestFit="1" customWidth="1"/>
    <col min="242" max="242" width="8.81640625" bestFit="1" customWidth="1"/>
    <col min="243" max="266" width="9.81640625" bestFit="1" customWidth="1"/>
    <col min="267" max="267" width="8.81640625" bestFit="1" customWidth="1"/>
    <col min="268" max="274" width="9.81640625" bestFit="1" customWidth="1"/>
    <col min="275" max="275" width="8.81640625" bestFit="1" customWidth="1"/>
    <col min="276" max="293" width="9.81640625" bestFit="1" customWidth="1"/>
    <col min="294" max="294" width="8.81640625" bestFit="1" customWidth="1"/>
    <col min="295" max="308" width="9.81640625" bestFit="1" customWidth="1"/>
    <col min="309" max="309" width="8.81640625" bestFit="1" customWidth="1"/>
    <col min="310" max="311" width="9.81640625" bestFit="1" customWidth="1"/>
    <col min="312" max="312" width="8.81640625" bestFit="1" customWidth="1"/>
    <col min="313" max="314" width="9.81640625" bestFit="1" customWidth="1"/>
    <col min="315" max="316" width="8.81640625" bestFit="1" customWidth="1"/>
    <col min="317" max="321" width="9.81640625" bestFit="1" customWidth="1"/>
    <col min="322" max="322" width="8.81640625" bestFit="1" customWidth="1"/>
    <col min="323" max="323" width="9.81640625" bestFit="1" customWidth="1"/>
    <col min="324" max="324" width="8.81640625" bestFit="1" customWidth="1"/>
    <col min="325" max="325" width="9.81640625" bestFit="1" customWidth="1"/>
    <col min="326" max="327" width="8.81640625" bestFit="1" customWidth="1"/>
    <col min="328" max="329" width="9.81640625" bestFit="1" customWidth="1"/>
    <col min="330" max="331" width="8.81640625" bestFit="1" customWidth="1"/>
    <col min="332" max="332" width="9.81640625" bestFit="1" customWidth="1"/>
    <col min="333" max="333" width="8.81640625" bestFit="1" customWidth="1"/>
    <col min="334" max="336" width="9.81640625" bestFit="1" customWidth="1"/>
    <col min="337" max="337" width="8.81640625" bestFit="1" customWidth="1"/>
    <col min="338" max="342" width="9.81640625" bestFit="1" customWidth="1"/>
    <col min="343" max="343" width="8.81640625" bestFit="1" customWidth="1"/>
    <col min="344" max="344" width="9.81640625" bestFit="1" customWidth="1"/>
    <col min="345" max="346" width="8.81640625" bestFit="1" customWidth="1"/>
    <col min="347" max="349" width="9.81640625" bestFit="1" customWidth="1"/>
    <col min="350" max="350" width="8.81640625" bestFit="1" customWidth="1"/>
    <col min="351" max="355" width="9.81640625" bestFit="1" customWidth="1"/>
    <col min="356" max="356" width="8.81640625" bestFit="1" customWidth="1"/>
    <col min="357" max="357" width="9.81640625" bestFit="1" customWidth="1"/>
    <col min="358" max="360" width="8.81640625" bestFit="1" customWidth="1"/>
    <col min="361" max="361" width="9.81640625" bestFit="1" customWidth="1"/>
    <col min="362" max="364" width="8.81640625" bestFit="1" customWidth="1"/>
    <col min="365" max="365" width="9.81640625" bestFit="1" customWidth="1"/>
    <col min="366" max="366" width="8.81640625" bestFit="1" customWidth="1"/>
    <col min="367" max="367" width="9.81640625" bestFit="1" customWidth="1"/>
    <col min="368" max="373" width="8.81640625" bestFit="1" customWidth="1"/>
    <col min="374" max="374" width="9.81640625" bestFit="1" customWidth="1"/>
    <col min="375" max="379" width="8.81640625" bestFit="1" customWidth="1"/>
    <col min="380" max="380" width="11.81640625" bestFit="1" customWidth="1"/>
  </cols>
  <sheetData>
    <row r="3" spans="1:2" x14ac:dyDescent="0.35">
      <c r="A3" s="3" t="s">
        <v>33</v>
      </c>
      <c r="B3" t="s">
        <v>41</v>
      </c>
    </row>
    <row r="4" spans="1:2" x14ac:dyDescent="0.35">
      <c r="A4" s="4" t="s">
        <v>21</v>
      </c>
      <c r="B4" s="18">
        <v>40496700000</v>
      </c>
    </row>
    <row r="5" spans="1:2" x14ac:dyDescent="0.35">
      <c r="A5" s="4" t="s">
        <v>24</v>
      </c>
      <c r="B5" s="18">
        <v>24108000000</v>
      </c>
    </row>
    <row r="6" spans="1:2" x14ac:dyDescent="0.35">
      <c r="A6" s="4" t="s">
        <v>34</v>
      </c>
      <c r="B6" s="18">
        <v>64604700000</v>
      </c>
    </row>
    <row r="19" spans="6:12" x14ac:dyDescent="0.35"/>
    <row r="22" spans="6:12" x14ac:dyDescent="0.35">
      <c r="L22" s="1"/>
    </row>
  </sheetData>
  <pageMargins left="0.7" right="0.7" top="0.75" bottom="0.75" header="0.3" footer="0.3"/>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AB266-C634-401A-85FE-19C6187C08F0}">
  <dimension ref="A1:E20"/>
  <sheetViews>
    <sheetView topLeftCell="A5" workbookViewId="0">
      <selection activeCell="E20" sqref="E20"/>
    </sheetView>
  </sheetViews>
  <sheetFormatPr defaultRowHeight="14.5" x14ac:dyDescent="0.35"/>
  <cols>
    <col min="1" max="1" width="10.7265625" bestFit="1" customWidth="1"/>
    <col min="2" max="2" width="12.08984375" bestFit="1" customWidth="1"/>
    <col min="3" max="3" width="20.36328125" bestFit="1" customWidth="1"/>
    <col min="4" max="4" width="21.7265625" bestFit="1" customWidth="1"/>
    <col min="5" max="5" width="16.6328125" bestFit="1" customWidth="1"/>
  </cols>
  <sheetData>
    <row r="1" spans="1:5" x14ac:dyDescent="0.35">
      <c r="A1" s="3" t="s">
        <v>46</v>
      </c>
      <c r="B1" t="s">
        <v>42</v>
      </c>
      <c r="C1" t="s">
        <v>43</v>
      </c>
      <c r="D1" t="s">
        <v>44</v>
      </c>
      <c r="E1" t="s">
        <v>45</v>
      </c>
    </row>
    <row r="2" spans="1:5" x14ac:dyDescent="0.35">
      <c r="A2" s="4" t="s">
        <v>21</v>
      </c>
      <c r="B2" s="18">
        <v>40496700000</v>
      </c>
      <c r="C2" s="18">
        <v>19653900000</v>
      </c>
      <c r="D2" s="18">
        <v>13283600000</v>
      </c>
      <c r="E2" s="18">
        <v>39884100000</v>
      </c>
    </row>
    <row r="3" spans="1:5" x14ac:dyDescent="0.35">
      <c r="A3" s="4" t="s">
        <v>24</v>
      </c>
      <c r="B3" s="18">
        <v>24108000000</v>
      </c>
      <c r="C3" s="18">
        <v>12246700000</v>
      </c>
      <c r="D3" s="18">
        <v>7946800000</v>
      </c>
      <c r="E3" s="18">
        <v>24690100000</v>
      </c>
    </row>
    <row r="4" spans="1:5" x14ac:dyDescent="0.35">
      <c r="A4" s="4" t="s">
        <v>34</v>
      </c>
      <c r="B4" s="18">
        <v>64604700000</v>
      </c>
      <c r="C4" s="18">
        <v>31900600000</v>
      </c>
      <c r="D4" s="18">
        <v>21230400000</v>
      </c>
      <c r="E4" s="18">
        <v>64574200000</v>
      </c>
    </row>
    <row r="20" spans="5:5" x14ac:dyDescent="0.35"/>
  </sheetData>
  <pageMargins left="0.7" right="0.7" top="0.75" bottom="0.75" header="0.3" footer="0.3"/>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0A1F5-D7B2-47A1-A236-3696DEB176B3}">
  <dimension ref="A3:G18"/>
  <sheetViews>
    <sheetView workbookViewId="0">
      <selection activeCell="B6" sqref="B6"/>
    </sheetView>
  </sheetViews>
  <sheetFormatPr defaultRowHeight="14.5" x14ac:dyDescent="0.35"/>
  <cols>
    <col min="1" max="1" width="12.36328125" bestFit="1" customWidth="1"/>
    <col min="2" max="2" width="9.54296875" bestFit="1" customWidth="1"/>
  </cols>
  <sheetData>
    <row r="3" spans="1:2" x14ac:dyDescent="0.35">
      <c r="A3" s="3" t="s">
        <v>33</v>
      </c>
      <c r="B3" t="s">
        <v>48</v>
      </c>
    </row>
    <row r="4" spans="1:2" x14ac:dyDescent="0.35">
      <c r="A4" s="4" t="s">
        <v>21</v>
      </c>
      <c r="B4" s="19">
        <v>703.46197289156623</v>
      </c>
    </row>
    <row r="5" spans="1:2" x14ac:dyDescent="0.35">
      <c r="A5" s="4" t="s">
        <v>24</v>
      </c>
      <c r="B5" s="19">
        <v>429.46807191568507</v>
      </c>
    </row>
    <row r="6" spans="1:2" x14ac:dyDescent="0.35">
      <c r="A6" s="4" t="s">
        <v>34</v>
      </c>
      <c r="B6" s="19">
        <v>599.93605059732954</v>
      </c>
    </row>
    <row r="18" spans="7:7" x14ac:dyDescent="0.35"/>
  </sheetData>
  <pageMargins left="0.7" right="0.7" top="0.75" bottom="0.75" header="0.3" footer="0.3"/>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5E929-1595-4415-8A09-C1BCFCA60FE4}">
  <dimension ref="A3:H18"/>
  <sheetViews>
    <sheetView workbookViewId="0">
      <selection activeCell="G19" sqref="G19"/>
    </sheetView>
  </sheetViews>
  <sheetFormatPr defaultRowHeight="14.5" x14ac:dyDescent="0.35"/>
  <cols>
    <col min="1" max="1" width="14.81640625" bestFit="1" customWidth="1"/>
    <col min="2" max="2" width="15.26953125" bestFit="1" customWidth="1"/>
    <col min="3" max="3" width="8.08984375" bestFit="1" customWidth="1"/>
    <col min="4" max="4" width="10.7265625" bestFit="1" customWidth="1"/>
  </cols>
  <sheetData>
    <row r="3" spans="1:4" x14ac:dyDescent="0.35">
      <c r="A3" s="3" t="s">
        <v>47</v>
      </c>
      <c r="B3" s="3" t="s">
        <v>35</v>
      </c>
    </row>
    <row r="4" spans="1:4" x14ac:dyDescent="0.35">
      <c r="A4" s="3" t="s">
        <v>33</v>
      </c>
      <c r="B4" t="s">
        <v>21</v>
      </c>
      <c r="C4" t="s">
        <v>24</v>
      </c>
      <c r="D4" t="s">
        <v>34</v>
      </c>
    </row>
    <row r="5" spans="1:4" x14ac:dyDescent="0.35">
      <c r="A5" s="4" t="s">
        <v>50</v>
      </c>
      <c r="B5" s="18">
        <v>148</v>
      </c>
      <c r="C5" s="18">
        <v>1252</v>
      </c>
      <c r="D5" s="18">
        <v>1400</v>
      </c>
    </row>
    <row r="6" spans="1:4" x14ac:dyDescent="0.35">
      <c r="A6" s="4" t="s">
        <v>51</v>
      </c>
      <c r="B6" s="18">
        <v>383</v>
      </c>
      <c r="C6" s="18">
        <v>350</v>
      </c>
      <c r="D6" s="18">
        <v>733</v>
      </c>
    </row>
    <row r="7" spans="1:4" x14ac:dyDescent="0.35">
      <c r="A7" s="4" t="s">
        <v>52</v>
      </c>
      <c r="B7" s="18">
        <v>702</v>
      </c>
      <c r="C7" s="18">
        <v>4</v>
      </c>
      <c r="D7" s="18">
        <v>706</v>
      </c>
    </row>
    <row r="8" spans="1:4" x14ac:dyDescent="0.35">
      <c r="A8" s="4" t="s">
        <v>53</v>
      </c>
      <c r="B8" s="18">
        <v>731</v>
      </c>
      <c r="C8" s="18">
        <v>4</v>
      </c>
      <c r="D8" s="18">
        <v>735</v>
      </c>
    </row>
    <row r="9" spans="1:4" x14ac:dyDescent="0.35">
      <c r="A9" s="4" t="s">
        <v>54</v>
      </c>
      <c r="B9" s="18">
        <v>692</v>
      </c>
      <c r="C9" s="18">
        <v>3</v>
      </c>
      <c r="D9" s="18">
        <v>695</v>
      </c>
    </row>
    <row r="10" spans="1:4" x14ac:dyDescent="0.35">
      <c r="A10" s="4" t="s">
        <v>34</v>
      </c>
      <c r="B10" s="18">
        <v>2656</v>
      </c>
      <c r="C10" s="18">
        <v>1613</v>
      </c>
      <c r="D10" s="18">
        <v>4269</v>
      </c>
    </row>
    <row r="18" spans="8:8" x14ac:dyDescent="0.35"/>
  </sheetData>
  <pageMargins left="0.7" right="0.7" top="0.75" bottom="0.75" header="0.3" footer="0.3"/>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2C6A6-DA27-4F5E-A1A8-FD89BB57894C}">
  <dimension ref="A3:D10"/>
  <sheetViews>
    <sheetView workbookViewId="0">
      <selection activeCell="A13" sqref="A13"/>
    </sheetView>
  </sheetViews>
  <sheetFormatPr defaultRowHeight="14.5" x14ac:dyDescent="0.35"/>
  <cols>
    <col min="1" max="1" width="14.90625" bestFit="1" customWidth="1"/>
    <col min="2" max="2" width="15.26953125" bestFit="1" customWidth="1"/>
    <col min="3" max="3" width="8.08984375" bestFit="1" customWidth="1"/>
    <col min="4" max="4" width="9.54296875" bestFit="1" customWidth="1"/>
  </cols>
  <sheetData>
    <row r="3" spans="1:4" x14ac:dyDescent="0.35">
      <c r="A3" s="3" t="s">
        <v>47</v>
      </c>
      <c r="B3" s="3" t="s">
        <v>35</v>
      </c>
    </row>
    <row r="4" spans="1:4" x14ac:dyDescent="0.35">
      <c r="A4" s="3" t="s">
        <v>55</v>
      </c>
      <c r="B4" t="s">
        <v>21</v>
      </c>
      <c r="C4" t="s">
        <v>24</v>
      </c>
      <c r="D4" t="s">
        <v>56</v>
      </c>
    </row>
    <row r="5" spans="1:4" x14ac:dyDescent="0.35">
      <c r="A5" s="4" t="s">
        <v>20</v>
      </c>
      <c r="B5" s="18">
        <v>1318</v>
      </c>
      <c r="C5" s="18">
        <v>801</v>
      </c>
      <c r="D5" s="18">
        <v>2119</v>
      </c>
    </row>
    <row r="6" spans="1:4" x14ac:dyDescent="0.35">
      <c r="A6" s="4" t="s">
        <v>23</v>
      </c>
      <c r="B6" s="18">
        <v>1338</v>
      </c>
      <c r="C6" s="18">
        <v>812</v>
      </c>
      <c r="D6" s="18">
        <v>2150</v>
      </c>
    </row>
    <row r="7" spans="1:4" x14ac:dyDescent="0.35">
      <c r="A7" s="4" t="s">
        <v>56</v>
      </c>
      <c r="B7" s="18">
        <v>2656</v>
      </c>
      <c r="C7" s="18">
        <v>1613</v>
      </c>
      <c r="D7" s="18">
        <v>4269</v>
      </c>
    </row>
    <row r="10" spans="1:4" x14ac:dyDescent="0.35"/>
  </sheetData>
  <pageMargins left="0.7" right="0.7" top="0.75" bottom="0.75" header="0.3" footer="0.3"/>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9F649-7E3C-4977-A19A-ADDBEA716D31}">
  <dimension ref="A3:D13"/>
  <sheetViews>
    <sheetView workbookViewId="0">
      <selection activeCell="B9" sqref="B9"/>
    </sheetView>
  </sheetViews>
  <sheetFormatPr defaultRowHeight="14.5" x14ac:dyDescent="0.35"/>
  <cols>
    <col min="1" max="1" width="22.7265625" bestFit="1" customWidth="1"/>
    <col min="2" max="2" width="15.26953125" bestFit="1" customWidth="1"/>
    <col min="3" max="3" width="8.08984375" bestFit="1" customWidth="1"/>
    <col min="4" max="4" width="9.54296875" bestFit="1" customWidth="1"/>
  </cols>
  <sheetData>
    <row r="3" spans="1:4" x14ac:dyDescent="0.35">
      <c r="A3" s="3" t="s">
        <v>47</v>
      </c>
      <c r="B3" s="3" t="s">
        <v>35</v>
      </c>
    </row>
    <row r="4" spans="1:4" x14ac:dyDescent="0.35">
      <c r="A4" s="3" t="s">
        <v>57</v>
      </c>
      <c r="B4" t="s">
        <v>21</v>
      </c>
      <c r="C4" t="s">
        <v>24</v>
      </c>
      <c r="D4" t="s">
        <v>56</v>
      </c>
    </row>
    <row r="5" spans="1:4" x14ac:dyDescent="0.35">
      <c r="A5" s="4">
        <v>0</v>
      </c>
      <c r="B5" s="18">
        <v>457</v>
      </c>
      <c r="C5" s="18">
        <v>255</v>
      </c>
      <c r="D5" s="18">
        <v>712</v>
      </c>
    </row>
    <row r="6" spans="1:4" x14ac:dyDescent="0.35">
      <c r="A6" s="4">
        <v>1</v>
      </c>
      <c r="B6" s="18">
        <v>430</v>
      </c>
      <c r="C6" s="18">
        <v>267</v>
      </c>
      <c r="D6" s="18">
        <v>697</v>
      </c>
    </row>
    <row r="7" spans="1:4" x14ac:dyDescent="0.35">
      <c r="A7" s="4">
        <v>2</v>
      </c>
      <c r="B7" s="18">
        <v>441</v>
      </c>
      <c r="C7" s="18">
        <v>267</v>
      </c>
      <c r="D7" s="18">
        <v>708</v>
      </c>
    </row>
    <row r="8" spans="1:4" x14ac:dyDescent="0.35">
      <c r="A8" s="4">
        <v>3</v>
      </c>
      <c r="B8" s="18">
        <v>457</v>
      </c>
      <c r="C8" s="18">
        <v>270</v>
      </c>
      <c r="D8" s="18">
        <v>727</v>
      </c>
    </row>
    <row r="9" spans="1:4" x14ac:dyDescent="0.35">
      <c r="A9" s="4">
        <v>4</v>
      </c>
      <c r="B9" s="18">
        <v>465</v>
      </c>
      <c r="C9" s="18">
        <v>287</v>
      </c>
      <c r="D9" s="18">
        <v>752</v>
      </c>
    </row>
    <row r="10" spans="1:4" x14ac:dyDescent="0.35">
      <c r="A10" s="4">
        <v>5</v>
      </c>
      <c r="B10" s="18">
        <v>406</v>
      </c>
      <c r="C10" s="18">
        <v>267</v>
      </c>
      <c r="D10" s="18">
        <v>673</v>
      </c>
    </row>
    <row r="11" spans="1:4" x14ac:dyDescent="0.35">
      <c r="A11" s="4" t="s">
        <v>56</v>
      </c>
      <c r="B11" s="18">
        <v>2656</v>
      </c>
      <c r="C11" s="18">
        <v>1613</v>
      </c>
      <c r="D11" s="18">
        <v>4269</v>
      </c>
    </row>
    <row r="13" spans="1:4" x14ac:dyDescent="0.35"/>
  </sheetData>
  <pageMargins left="0.7" right="0.7" top="0.75" bottom="0.75" header="0.3" footer="0.3"/>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19637-3FD7-4A10-B3ED-92276A5D42A8}">
  <dimension ref="A3:J10"/>
  <sheetViews>
    <sheetView workbookViewId="0">
      <selection activeCell="L13" sqref="L13"/>
    </sheetView>
  </sheetViews>
  <sheetFormatPr defaultRowHeight="14.5" x14ac:dyDescent="0.35"/>
  <cols>
    <col min="1" max="1" width="23.26953125" bestFit="1" customWidth="1"/>
    <col min="2" max="2" width="15.26953125" bestFit="1" customWidth="1"/>
    <col min="3" max="4" width="11.81640625" bestFit="1" customWidth="1"/>
  </cols>
  <sheetData>
    <row r="3" spans="1:10" x14ac:dyDescent="0.35">
      <c r="B3" s="3" t="s">
        <v>35</v>
      </c>
    </row>
    <row r="4" spans="1:10" x14ac:dyDescent="0.35">
      <c r="B4" t="s">
        <v>21</v>
      </c>
      <c r="C4" t="s">
        <v>24</v>
      </c>
      <c r="D4" t="s">
        <v>34</v>
      </c>
    </row>
    <row r="5" spans="1:10" x14ac:dyDescent="0.35">
      <c r="A5" t="s">
        <v>59</v>
      </c>
      <c r="B5" s="18">
        <v>72821600000</v>
      </c>
      <c r="C5" s="18">
        <v>44883600000</v>
      </c>
      <c r="D5" s="18">
        <v>117705200000</v>
      </c>
    </row>
    <row r="10" spans="1:10" x14ac:dyDescent="0.35"/>
  </sheetData>
  <pageMargins left="0.7" right="0.7" top="0.75" bottom="0.75" header="0.3" footer="0.3"/>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37F74-1D11-4D01-B3E6-867EA95E59EB}">
  <dimension ref="A3:E20"/>
  <sheetViews>
    <sheetView topLeftCell="A2" workbookViewId="0">
      <selection activeCell="G21" sqref="G21"/>
    </sheetView>
  </sheetViews>
  <sheetFormatPr defaultRowHeight="14.5" x14ac:dyDescent="0.35"/>
  <cols>
    <col min="1" max="1" width="14.81640625" bestFit="1" customWidth="1"/>
    <col min="2" max="2" width="15.26953125" bestFit="1" customWidth="1"/>
    <col min="3" max="3" width="8.08984375" bestFit="1" customWidth="1"/>
    <col min="4" max="4" width="10.7265625" bestFit="1" customWidth="1"/>
    <col min="5" max="5" width="14.6328125" customWidth="1"/>
    <col min="6" max="6" width="19.6328125" bestFit="1" customWidth="1"/>
    <col min="7" max="7" width="18.1796875" bestFit="1" customWidth="1"/>
  </cols>
  <sheetData>
    <row r="3" spans="1:5" x14ac:dyDescent="0.35">
      <c r="A3" s="3" t="s">
        <v>47</v>
      </c>
      <c r="B3" s="3" t="s">
        <v>35</v>
      </c>
    </row>
    <row r="4" spans="1:5" x14ac:dyDescent="0.35">
      <c r="A4" s="3" t="s">
        <v>33</v>
      </c>
      <c r="B4" t="s">
        <v>21</v>
      </c>
      <c r="C4" t="s">
        <v>24</v>
      </c>
      <c r="D4" t="s">
        <v>34</v>
      </c>
    </row>
    <row r="5" spans="1:5" x14ac:dyDescent="0.35">
      <c r="A5" s="4" t="s">
        <v>61</v>
      </c>
      <c r="B5" s="18">
        <v>86</v>
      </c>
      <c r="C5" s="18">
        <v>42</v>
      </c>
      <c r="D5" s="18">
        <v>128</v>
      </c>
    </row>
    <row r="6" spans="1:5" x14ac:dyDescent="0.35">
      <c r="A6" s="4" t="s">
        <v>62</v>
      </c>
      <c r="B6" s="18">
        <v>2156</v>
      </c>
      <c r="C6" s="18">
        <v>1349</v>
      </c>
      <c r="D6" s="18">
        <v>3505</v>
      </c>
    </row>
    <row r="7" spans="1:5" x14ac:dyDescent="0.35">
      <c r="A7" s="4" t="s">
        <v>63</v>
      </c>
      <c r="B7" s="18">
        <v>134</v>
      </c>
      <c r="C7" s="18">
        <v>72</v>
      </c>
      <c r="D7" s="18">
        <v>206</v>
      </c>
    </row>
    <row r="8" spans="1:5" x14ac:dyDescent="0.35">
      <c r="A8" s="4" t="s">
        <v>64</v>
      </c>
      <c r="B8" s="18">
        <v>142</v>
      </c>
      <c r="C8" s="18">
        <v>68</v>
      </c>
      <c r="D8" s="18">
        <v>210</v>
      </c>
    </row>
    <row r="9" spans="1:5" x14ac:dyDescent="0.35">
      <c r="A9" s="4" t="s">
        <v>65</v>
      </c>
      <c r="B9" s="18">
        <v>138</v>
      </c>
      <c r="C9" s="18">
        <v>82</v>
      </c>
      <c r="D9" s="18">
        <v>220</v>
      </c>
    </row>
    <row r="10" spans="1:5" x14ac:dyDescent="0.35">
      <c r="A10" s="4" t="s">
        <v>34</v>
      </c>
      <c r="B10" s="18">
        <v>2656</v>
      </c>
      <c r="C10" s="18">
        <v>1613</v>
      </c>
      <c r="D10" s="18">
        <v>4269</v>
      </c>
    </row>
    <row r="12" spans="1:5" x14ac:dyDescent="0.35">
      <c r="A12" s="5" t="s">
        <v>66</v>
      </c>
      <c r="B12" s="5" t="s">
        <v>21</v>
      </c>
      <c r="C12" s="5" t="s">
        <v>24</v>
      </c>
      <c r="D12" s="5" t="s">
        <v>67</v>
      </c>
      <c r="E12" s="5" t="s">
        <v>68</v>
      </c>
    </row>
    <row r="13" spans="1:5" x14ac:dyDescent="0.35">
      <c r="A13" s="7" t="s">
        <v>69</v>
      </c>
      <c r="B13" s="6">
        <v>86</v>
      </c>
      <c r="C13" s="6">
        <v>42</v>
      </c>
      <c r="D13" s="6">
        <v>128</v>
      </c>
      <c r="E13" s="8">
        <v>0.67200000000000004</v>
      </c>
    </row>
    <row r="14" spans="1:5" x14ac:dyDescent="0.35">
      <c r="A14" s="7" t="s">
        <v>70</v>
      </c>
      <c r="B14" s="6">
        <v>138</v>
      </c>
      <c r="C14" s="6">
        <v>82</v>
      </c>
      <c r="D14" s="6">
        <v>220</v>
      </c>
      <c r="E14" s="8">
        <v>0.627</v>
      </c>
    </row>
    <row r="15" spans="1:5" x14ac:dyDescent="0.35">
      <c r="A15" s="7" t="s">
        <v>71</v>
      </c>
      <c r="B15" s="6">
        <v>134</v>
      </c>
      <c r="C15" s="6">
        <v>72</v>
      </c>
      <c r="D15" s="6">
        <v>206</v>
      </c>
      <c r="E15" s="8">
        <v>0.65</v>
      </c>
    </row>
    <row r="16" spans="1:5" x14ac:dyDescent="0.35">
      <c r="A16" s="7" t="s">
        <v>72</v>
      </c>
      <c r="B16" s="6">
        <v>142</v>
      </c>
      <c r="C16" s="6">
        <v>68</v>
      </c>
      <c r="D16" s="6">
        <v>210</v>
      </c>
      <c r="E16" s="8">
        <v>0.67600000000000005</v>
      </c>
    </row>
    <row r="17" spans="1:5" x14ac:dyDescent="0.35">
      <c r="A17" s="7" t="s">
        <v>73</v>
      </c>
      <c r="B17" s="6">
        <v>2156</v>
      </c>
      <c r="C17" s="6">
        <v>1349</v>
      </c>
      <c r="D17" s="6">
        <v>3505</v>
      </c>
      <c r="E17" s="8">
        <v>0.61499999999999999</v>
      </c>
    </row>
    <row r="18" spans="1:5" x14ac:dyDescent="0.35">
      <c r="A18" s="7" t="s">
        <v>34</v>
      </c>
      <c r="B18" s="6">
        <v>2656</v>
      </c>
      <c r="C18" s="6">
        <v>1613</v>
      </c>
      <c r="D18" s="6">
        <v>4269</v>
      </c>
      <c r="E18" s="8">
        <v>0.622</v>
      </c>
    </row>
    <row r="20" spans="1:5" x14ac:dyDescent="0.35"/>
  </sheetData>
  <pageMargins left="0.7" right="0.7" top="0.75" bottom="0.75" header="0.3" footer="0.3"/>
  <drawing r:id="rId2"/>
  <legacyDrawing r:id="rId3"/>
  <tableParts count="1">
    <tablePart r:id="rId4"/>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1F2E3-643F-4C08-AB52-68973F772593}">
  <dimension ref="A3:D20"/>
  <sheetViews>
    <sheetView workbookViewId="0">
      <selection activeCell="E29" sqref="E29"/>
    </sheetView>
  </sheetViews>
  <sheetFormatPr defaultRowHeight="14.5" x14ac:dyDescent="0.35"/>
  <cols>
    <col min="1" max="1" width="20" bestFit="1" customWidth="1"/>
    <col min="2" max="2" width="15.26953125" bestFit="1" customWidth="1"/>
    <col min="3" max="3" width="8.08984375" bestFit="1" customWidth="1"/>
    <col min="4" max="4" width="10.7265625" bestFit="1" customWidth="1"/>
  </cols>
  <sheetData>
    <row r="3" spans="1:4" x14ac:dyDescent="0.35">
      <c r="A3" s="3" t="s">
        <v>47</v>
      </c>
      <c r="B3" s="3" t="s">
        <v>35</v>
      </c>
    </row>
    <row r="4" spans="1:4" x14ac:dyDescent="0.35">
      <c r="A4" s="3" t="s">
        <v>81</v>
      </c>
      <c r="B4" t="s">
        <v>21</v>
      </c>
      <c r="C4" t="s">
        <v>24</v>
      </c>
      <c r="D4" t="s">
        <v>34</v>
      </c>
    </row>
    <row r="5" spans="1:4" x14ac:dyDescent="0.35">
      <c r="A5" s="4" t="s">
        <v>76</v>
      </c>
      <c r="B5" s="18">
        <v>399</v>
      </c>
      <c r="C5" s="18">
        <v>234</v>
      </c>
      <c r="D5" s="18">
        <v>633</v>
      </c>
    </row>
    <row r="6" spans="1:4" x14ac:dyDescent="0.35">
      <c r="A6" s="4" t="s">
        <v>77</v>
      </c>
      <c r="B6" s="18">
        <v>943</v>
      </c>
      <c r="C6" s="18">
        <v>580</v>
      </c>
      <c r="D6" s="18">
        <v>1523</v>
      </c>
    </row>
    <row r="7" spans="1:4" x14ac:dyDescent="0.35">
      <c r="A7" s="4" t="s">
        <v>78</v>
      </c>
      <c r="B7" s="18">
        <v>439</v>
      </c>
      <c r="C7" s="18">
        <v>239</v>
      </c>
      <c r="D7" s="18">
        <v>678</v>
      </c>
    </row>
    <row r="8" spans="1:4" x14ac:dyDescent="0.35">
      <c r="A8" s="4" t="s">
        <v>79</v>
      </c>
      <c r="B8" s="18">
        <v>437</v>
      </c>
      <c r="C8" s="18">
        <v>271</v>
      </c>
      <c r="D8" s="18">
        <v>708</v>
      </c>
    </row>
    <row r="9" spans="1:4" x14ac:dyDescent="0.35">
      <c r="A9" s="4" t="s">
        <v>80</v>
      </c>
      <c r="B9" s="18">
        <v>438</v>
      </c>
      <c r="C9" s="18">
        <v>289</v>
      </c>
      <c r="D9" s="18">
        <v>727</v>
      </c>
    </row>
    <row r="10" spans="1:4" x14ac:dyDescent="0.35">
      <c r="A10" s="4" t="s">
        <v>34</v>
      </c>
      <c r="B10" s="18">
        <v>2656</v>
      </c>
      <c r="C10" s="18">
        <v>1613</v>
      </c>
      <c r="D10" s="18">
        <v>4269</v>
      </c>
    </row>
    <row r="13" spans="1:4" ht="29" x14ac:dyDescent="0.35">
      <c r="A13" s="5" t="s">
        <v>81</v>
      </c>
      <c r="B13" s="5" t="s">
        <v>21</v>
      </c>
      <c r="C13" s="5" t="s">
        <v>24</v>
      </c>
      <c r="D13" s="5" t="s">
        <v>68</v>
      </c>
    </row>
    <row r="14" spans="1:4" x14ac:dyDescent="0.35">
      <c r="A14" s="7" t="s">
        <v>82</v>
      </c>
      <c r="B14" s="6">
        <v>399</v>
      </c>
      <c r="C14" s="6">
        <v>234</v>
      </c>
      <c r="D14" s="9">
        <v>0.63</v>
      </c>
    </row>
    <row r="15" spans="1:4" x14ac:dyDescent="0.35">
      <c r="A15" s="7" t="s">
        <v>83</v>
      </c>
      <c r="B15" s="6">
        <v>439</v>
      </c>
      <c r="C15" s="6">
        <v>239</v>
      </c>
      <c r="D15" s="10">
        <v>0.64800000000000002</v>
      </c>
    </row>
    <row r="16" spans="1:4" x14ac:dyDescent="0.35">
      <c r="A16" s="7" t="s">
        <v>84</v>
      </c>
      <c r="B16" s="6">
        <v>437</v>
      </c>
      <c r="C16" s="6">
        <v>271</v>
      </c>
      <c r="D16" s="10">
        <v>0.61699999999999999</v>
      </c>
    </row>
    <row r="17" spans="1:4" x14ac:dyDescent="0.35">
      <c r="A17" s="7" t="s">
        <v>85</v>
      </c>
      <c r="B17" s="6">
        <v>438</v>
      </c>
      <c r="C17" s="6">
        <v>289</v>
      </c>
      <c r="D17" s="10">
        <v>0.60199999999999998</v>
      </c>
    </row>
    <row r="18" spans="1:4" x14ac:dyDescent="0.35">
      <c r="A18" s="7" t="s">
        <v>86</v>
      </c>
      <c r="B18" s="6">
        <v>943</v>
      </c>
      <c r="C18" s="6">
        <v>580</v>
      </c>
      <c r="D18" s="10">
        <v>0.61899999999999999</v>
      </c>
    </row>
    <row r="20" spans="1:4" x14ac:dyDescent="0.35"/>
  </sheetData>
  <pageMargins left="0.7" right="0.7" top="0.75" bottom="0.75" header="0.3" footer="0.3"/>
  <drawing r:id="rId2"/>
  <legacyDrawing r:id="rId3"/>
  <tableParts count="1">
    <tablePart r:id="rId4"/>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F8BAF-4F25-41C8-9ACE-E26CB4A0EEC3}">
  <dimension ref="A3:E19"/>
  <sheetViews>
    <sheetView topLeftCell="D1" workbookViewId="0">
      <selection activeCell="A13" sqref="A13:D19"/>
    </sheetView>
  </sheetViews>
  <sheetFormatPr defaultRowHeight="14.5" x14ac:dyDescent="0.35"/>
  <cols>
    <col min="1" max="1" width="14.81640625" bestFit="1" customWidth="1"/>
    <col min="2" max="2" width="15.26953125" bestFit="1" customWidth="1"/>
    <col min="3" max="3" width="8.08984375" bestFit="1" customWidth="1"/>
    <col min="4" max="4" width="10.7265625" bestFit="1" customWidth="1"/>
  </cols>
  <sheetData>
    <row r="3" spans="1:4" x14ac:dyDescent="0.35">
      <c r="A3" s="3" t="s">
        <v>47</v>
      </c>
      <c r="B3" s="3" t="s">
        <v>35</v>
      </c>
    </row>
    <row r="4" spans="1:4" x14ac:dyDescent="0.35">
      <c r="A4" s="3" t="s">
        <v>33</v>
      </c>
      <c r="B4" t="s">
        <v>21</v>
      </c>
      <c r="C4" t="s">
        <v>24</v>
      </c>
      <c r="D4" t="s">
        <v>34</v>
      </c>
    </row>
    <row r="5" spans="1:4" x14ac:dyDescent="0.35">
      <c r="A5" s="4" t="s">
        <v>89</v>
      </c>
      <c r="B5" s="18">
        <v>2508</v>
      </c>
      <c r="C5" s="18">
        <v>1504</v>
      </c>
      <c r="D5" s="18">
        <v>4012</v>
      </c>
    </row>
    <row r="6" spans="1:4" x14ac:dyDescent="0.35">
      <c r="A6" s="4" t="s">
        <v>90</v>
      </c>
      <c r="B6" s="18">
        <v>44</v>
      </c>
      <c r="C6" s="18">
        <v>38</v>
      </c>
      <c r="D6" s="18">
        <v>82</v>
      </c>
    </row>
    <row r="7" spans="1:4" x14ac:dyDescent="0.35">
      <c r="A7" s="4" t="s">
        <v>91</v>
      </c>
      <c r="B7" s="18">
        <v>42</v>
      </c>
      <c r="C7" s="18">
        <v>29</v>
      </c>
      <c r="D7" s="18">
        <v>71</v>
      </c>
    </row>
    <row r="8" spans="1:4" x14ac:dyDescent="0.35">
      <c r="A8" s="4" t="s">
        <v>92</v>
      </c>
      <c r="B8" s="18">
        <v>20</v>
      </c>
      <c r="C8" s="18">
        <v>11</v>
      </c>
      <c r="D8" s="18">
        <v>31</v>
      </c>
    </row>
    <row r="9" spans="1:4" x14ac:dyDescent="0.35">
      <c r="A9" s="4" t="s">
        <v>93</v>
      </c>
      <c r="B9" s="18">
        <v>42</v>
      </c>
      <c r="C9" s="18">
        <v>31</v>
      </c>
      <c r="D9" s="18">
        <v>73</v>
      </c>
    </row>
    <row r="10" spans="1:4" x14ac:dyDescent="0.35">
      <c r="A10" s="4" t="s">
        <v>34</v>
      </c>
      <c r="B10" s="18">
        <v>2656</v>
      </c>
      <c r="C10" s="18">
        <v>1613</v>
      </c>
      <c r="D10" s="18">
        <v>4269</v>
      </c>
    </row>
    <row r="13" spans="1:4" x14ac:dyDescent="0.35">
      <c r="A13" s="5" t="s">
        <v>94</v>
      </c>
      <c r="B13" s="5" t="s">
        <v>21</v>
      </c>
      <c r="C13" s="5" t="s">
        <v>24</v>
      </c>
      <c r="D13" s="5" t="s">
        <v>68</v>
      </c>
    </row>
    <row r="14" spans="1:4" x14ac:dyDescent="0.35">
      <c r="A14" s="6" t="s">
        <v>89</v>
      </c>
      <c r="B14" s="6">
        <v>2508</v>
      </c>
      <c r="C14" s="6">
        <v>1504</v>
      </c>
      <c r="D14" s="10">
        <v>0.625</v>
      </c>
    </row>
    <row r="15" spans="1:4" x14ac:dyDescent="0.35">
      <c r="A15" s="6" t="s">
        <v>95</v>
      </c>
      <c r="B15" s="6">
        <v>44</v>
      </c>
      <c r="C15" s="6">
        <v>38</v>
      </c>
      <c r="D15" s="8">
        <v>0.53700000000000003</v>
      </c>
    </row>
    <row r="16" spans="1:4" x14ac:dyDescent="0.35">
      <c r="A16" s="6" t="s">
        <v>96</v>
      </c>
      <c r="B16" s="6">
        <v>42</v>
      </c>
      <c r="C16" s="6">
        <v>29</v>
      </c>
      <c r="D16" s="8">
        <v>0.59099999999999997</v>
      </c>
    </row>
    <row r="17" spans="1:5" x14ac:dyDescent="0.35">
      <c r="A17" s="6" t="s">
        <v>97</v>
      </c>
      <c r="B17" s="6">
        <v>42</v>
      </c>
      <c r="C17" s="6">
        <v>31</v>
      </c>
      <c r="D17" s="8">
        <v>0.57499999999999996</v>
      </c>
    </row>
    <row r="18" spans="1:5" x14ac:dyDescent="0.35">
      <c r="A18" s="6" t="s">
        <v>98</v>
      </c>
      <c r="B18" s="6">
        <v>20</v>
      </c>
      <c r="C18" s="6">
        <v>11</v>
      </c>
      <c r="D18" s="8">
        <v>0.64500000000000002</v>
      </c>
    </row>
    <row r="19" spans="1:5" x14ac:dyDescent="0.35">
      <c r="A19" s="7" t="s">
        <v>99</v>
      </c>
      <c r="B19" s="6">
        <v>2656</v>
      </c>
      <c r="C19" s="6">
        <v>1613</v>
      </c>
      <c r="D19" s="7" t="s">
        <v>100</v>
      </c>
    </row>
  </sheetData>
  <pageMargins left="0.7" right="0.7" top="0.75" bottom="0.75" header="0.3" footer="0.3"/>
  <drawing r:id="rId2"/>
  <legacyDrawing r:id="rId3"/>
  <tableParts count="1">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9474F1-A97D-474B-BD33-4F746E1E1F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dataset</vt:lpstr>
      <vt:lpstr>Cleaned_Data</vt:lpstr>
      <vt:lpstr>Loan KPI</vt:lpstr>
      <vt:lpstr>Dashboard</vt:lpstr>
      <vt:lpstr>KPI 2</vt:lpstr>
      <vt:lpstr>KPI 1</vt:lpstr>
      <vt:lpstr>KPI 3</vt:lpstr>
      <vt:lpstr>KPI 4</vt:lpstr>
      <vt:lpstr>KPI 5</vt:lpstr>
      <vt:lpstr>KPI 6</vt:lpstr>
      <vt:lpstr>KPI 7</vt:lpstr>
      <vt:lpstr>KPI 8</vt:lpstr>
      <vt:lpstr>KPI 9</vt:lpstr>
      <vt:lpstr>KPI 10</vt:lpstr>
      <vt:lpstr>KPI 11</vt:lpstr>
      <vt:lpstr>KPI 12</vt:lpstr>
      <vt:lpstr>KPI 13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Alina Khan</cp:lastModifiedBy>
  <dcterms:created xsi:type="dcterms:W3CDTF">2025-07-23T11:08:51Z</dcterms:created>
  <dcterms:modified xsi:type="dcterms:W3CDTF">2025-08-06T00:06:55Z</dcterms:modified>
</cp:coreProperties>
</file>